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Lighting'!$A$3:$Z$1448</definedName>
    <definedName hidden="1" localSheetId="9" name="_xlnm._FilterDatabase">'Space Types'!$A$3:$BK$1340</definedName>
    <definedName hidden="1" localSheetId="10" name="_xlnm._FilterDatabase">'Construction Sets'!$A$3:$AM$169</definedName>
    <definedName hidden="1" localSheetId="11" name="_xlnm._FilterDatabase">'Construction Properties'!$A$3:$O$3650</definedName>
    <definedName hidden="1" localSheetId="12" name="_xlnm._FilterDatabase">Constructions!$A$3:$K$194</definedName>
    <definedName hidden="1" localSheetId="13" name="_xlnm._FilterDatabase">Materials!$A$3:$AK$1125</definedName>
    <definedName hidden="1" localSheetId="14" name="_xlnm._FilterDatabase">Schedules!$A$3:$AF$3633</definedName>
    <definedName hidden="1" localSheetId="15" name="_xlnm._FilterDatabase">Chillers!$A$3:$M$154</definedName>
    <definedName hidden="1" localSheetId="16" name="_xlnm._FilterDatabase">'Unitary ACs'!$A$3:$S$171</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1">
      <text>
        <t xml:space="preserve">NREL:
This is huge. I wonder if space type should be kitchen/dining</t>
      </text>
    </comment>
    <comment authorId="0" ref="AR73">
      <text>
        <t xml:space="preserve">NREL:
average size across 8 rooms</t>
      </text>
    </comment>
    <comment authorId="0" ref="AR75">
      <text>
        <t xml:space="preserve">NREL:
There is also a 2400 OR with 4x as many people that still shows 2gal/hr.</t>
      </text>
    </comment>
    <comment authorId="0" ref="AR80">
      <text>
        <t xml:space="preserve">NREL:
This is huge. I wonder if space type should be kitchen/dining</t>
      </text>
    </comment>
    <comment authorId="0" ref="AR92">
      <text>
        <t xml:space="preserve">NREL:
average size across 8 rooms</t>
      </text>
    </comment>
    <comment authorId="0" ref="AR94">
      <text>
        <t xml:space="preserve">NREL:
There is also a 2400 OR with 4x as many people that still shows 2gal/hr.</t>
      </text>
    </comment>
    <comment authorId="0" ref="AR99">
      <text>
        <t xml:space="preserve">NREL:
This is huge. I wonder if space type should be kitchen/dining</t>
      </text>
    </comment>
    <comment authorId="0" ref="AR111">
      <text>
        <t xml:space="preserve">NREL:
average size across 8 rooms</t>
      </text>
    </comment>
    <comment authorId="0" ref="AR113">
      <text>
        <t xml:space="preserve">NREL:
There is also a 2400 OR with 4x as many people that still shows 2gal/hr.</t>
      </text>
    </comment>
    <comment authorId="0" ref="AR118">
      <text>
        <t xml:space="preserve">NREL:
This is huge. I wonder if space type should be kitchen/dining</t>
      </text>
    </comment>
    <comment authorId="0" ref="AQ198">
      <text>
        <t xml:space="preserve">In Post2004 vintages, Laundry uses separate SWH loop, so add the flow rate at prototype_input instead of by space_type</t>
      </text>
    </comment>
    <comment authorId="0" ref="AR239">
      <text>
        <t xml:space="preserve">NREL:
average size across 8 rooms</t>
      </text>
    </comment>
    <comment authorId="0" ref="AR241">
      <text>
        <t xml:space="preserve">NREL:
There is also a 2400 OR with 4x as many people that still shows 2gal/hr.</t>
      </text>
    </comment>
    <comment authorId="0" ref="AR246">
      <text>
        <t xml:space="preserve">NREL:
This is huge. I wonder if space type should be kitchen/dining</t>
      </text>
    </comment>
    <comment authorId="0" ref="C404">
      <text>
        <t xml:space="preserve">NREL:
Step down and Recovery same as this</t>
      </text>
    </comment>
    <comment authorId="0" ref="C620">
      <text>
        <t xml:space="preserve">NREL:
Not adjusted for special computer classrroom with slightly higher plug loads</t>
      </text>
    </comment>
    <comment authorId="0" ref="AQ764">
      <text>
        <t xml:space="preserve">In Post2004 vintages, Laundry uses separate SWH loop, so add the flow rate at prototype_input instead of by space_type</t>
      </text>
    </comment>
    <comment authorId="0" ref="AX887">
      <text>
        <t xml:space="preserve">NREL:
This is for Deli. Bakery only has 0.33 cfm/sf</t>
      </text>
    </comment>
    <comment authorId="0" ref="AX894">
      <text>
        <t xml:space="preserve">NREL:
This is for Deli. Bakery only has 0.33 cfm/sf</t>
      </text>
    </comment>
    <comment authorId="0" ref="AX898">
      <text>
        <t xml:space="preserve">NREL:
This is for Deli. Bakery only has 0.33 cfm/sf</t>
      </text>
    </comment>
    <comment authorId="0" ref="AX902">
      <text>
        <t xml:space="preserve">NREL:
This is for Deli. Bakery only has 0.33 cfm/sf</t>
      </text>
    </comment>
    <comment authorId="0" ref="AX906">
      <text>
        <t xml:space="preserve">NREL:
This is for Deli. Bakery only has 0.33 cfm/sf</t>
      </text>
    </comment>
    <comment authorId="0" ref="AR1182">
      <text>
        <t xml:space="preserve">NREL:
average size across 8 rooms</t>
      </text>
    </comment>
    <comment authorId="0" ref="AR1184">
      <text>
        <t xml:space="preserve">NREL:
There is also a 2400 OR with 4x as many people that still shows 2gal/hr.</t>
      </text>
    </comment>
    <comment authorId="0" ref="AR1189">
      <text>
        <t xml:space="preserve">NREL:
This is huge. I wonder if space type should be kitchen/dining</t>
      </text>
    </comment>
    <comment authorId="0" ref="AR1232">
      <text>
        <t xml:space="preserve">NREL:
There is also a 2400 OR with 4x as many people that still shows 2gal/hr.</t>
      </text>
    </comment>
    <comment authorId="0" ref="AX1235">
      <text>
        <t xml:space="preserve">NREL:
This is for Deli. Bakery only has 0.33 cfm/sf</t>
      </text>
    </comment>
    <comment authorId="0" ref="AX1251">
      <text>
        <t xml:space="preserve">NREL:
This is for Deli. Bakery only has 0.33 cfm/sf</t>
      </text>
    </comment>
    <comment authorId="0" ref="AX1323">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<sst xmlns="http://schemas.openxmlformats.org/spreadsheetml/2006/main" count="96487" uniqueCount="4973">
  <si>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</si>
  <si>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</si>
  <si>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</si>
  <si>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</si>
  <si>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</si>
  <si>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</si>
  <si>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</si>
  <si>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</si>
  <si>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</si>
  <si>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</si>
  <si>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</si>
  <si>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</si>
  <si>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</si>
  <si>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</si>
  <si>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</si>
  <si>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</si>
  <si>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</si>
  <si>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</si>
  <si>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</si>
  <si>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</si>
  <si>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</si>
  <si>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</si>
  <si>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</si>
  <si>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</si>
  <si>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</si>
  <si>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</si>
  <si>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</si>
  <si>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</si>
  <si>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</si>
  <si>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</si>
  <si>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</si>
  <si>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</si>
  <si>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</si>
  <si>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</si>
  <si>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</si>
  <si>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</si>
  <si>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</si>
  <si>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</si>
  <si>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</si>
  <si>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</si>
  <si>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</si>
  <si>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</si>
  <si>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</si>
  <si>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</si>
  <si>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</si>
  <si>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</si>
  <si>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</si>
  <si>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</si>
  <si>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</si>
  <si>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</si>
  <si>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</si>
  <si>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</si>
  <si>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</si>
  <si>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</si>
  <si>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</si>
  <si>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</si>
  <si>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</si>
  <si>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</si>
  <si>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</si>
  <si>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</si>
  <si>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</si>
  <si>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</si>
  <si>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</si>
  <si>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</si>
  <si>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</si>
  <si>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</si>
  <si>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</si>
  <si>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</si>
  <si>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</si>
  <si>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</si>
  <si>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</si>
  <si>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</si>
  <si>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</si>
  <si>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</si>
  <si>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</si>
  <si>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</si>
  <si>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</si>
  <si>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</si>
  <si>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</si>
  <si>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</si>
  <si>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</si>
  <si>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</si>
  <si>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</si>
  <si>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</si>
  <si>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</si>
  <si>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</si>
  <si>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</si>
  <si>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</si>
  <si>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</si>
  <si>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</si>
  <si>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</si>
  <si>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</si>
  <si>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</si>
  <si>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</si>
  <si>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</si>
  <si>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</si>
  <si>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</si>
  <si>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</si>
  <si>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</si>
  <si>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</si>
  <si>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</si>
  <si>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</si>
  <si>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</si>
  <si>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</si>
  <si>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</si>
  <si>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</si>
  <si>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</si>
  <si>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</si>
  <si>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</si>
  <si>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</si>
  <si>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</si>
  <si>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</si>
  <si>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</si>
  <si>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</si>
  <si>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</si>
  <si>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</si>
  <si>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</si>
  <si>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</si>
  <si>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</si>
  <si>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</si>
  <si>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</si>
  <si>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</si>
  <si>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</si>
  <si>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</si>
  <si>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</si>
  <si>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</si>
  <si>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</si>
  <si>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</si>
  <si>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</si>
  <si>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</si>
  <si>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</si>
  <si>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</si>
  <si>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</si>
  <si>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</si>
  <si>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</si>
  <si>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</si>
  <si>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</si>
  <si>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</si>
  <si>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</si>
  <si>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</si>
  <si>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</si>
  <si>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</si>
  <si>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</si>
  <si>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</si>
  <si>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</si>
  <si>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</si>
  <si>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</si>
  <si>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</si>
  <si>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</si>
  <si>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</si>
  <si>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</si>
  <si>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</si>
  <si>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</si>
  <si>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</si>
  <si>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</si>
  <si>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</si>
  <si>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</si>
  <si>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</si>
  <si>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</si>
  <si>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</si>
  <si>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</si>
  <si>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</si>
  <si>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</si>
  <si>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</si>
  <si>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</si>
  <si>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</si>
  <si>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</si>
  <si>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</si>
  <si>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</si>
  <si>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</si>
  <si>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</si>
  <si>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</si>
  <si>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</si>
  <si>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</si>
  <si>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</si>
  <si>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</si>
  <si>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</si>
  <si>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</si>
  <si>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</si>
  <si>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</si>
  <si>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</si>
  <si>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</si>
  <si>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</si>
  <si>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</si>
  <si>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</si>
  <si>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</si>
  <si>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</si>
  <si>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</si>
  <si>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</si>
  <si>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</si>
  <si>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</si>
  <si>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</si>
  <si>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</si>
  <si>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</si>
  <si>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</si>
  <si>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</si>
  <si>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</si>
  <si>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</si>
  <si>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</si>
  <si>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</si>
  <si>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</si>
  <si>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</si>
  <si>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</si>
  <si>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</si>
  <si>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</si>
  <si>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</si>
  <si>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</si>
  <si>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</si>
  <si>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</si>
  <si>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</si>
  <si>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</si>
  <si>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</si>
  <si>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</si>
  <si>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</si>
  <si>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</si>
  <si>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</si>
  <si>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</si>
  <si>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</si>
  <si>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</si>
  <si>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</si>
  <si>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</si>
  <si>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</si>
  <si>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</si>
  <si>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</si>
  <si>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</si>
  <si>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</si>
  <si>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</si>
  <si>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</si>
  <si>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</si>
  <si>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</si>
  <si>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</si>
  <si>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</si>
  <si>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</si>
  <si>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</si>
  <si>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</si>
  <si>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</si>
  <si>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</si>
  <si>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</si>
  <si>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</si>
  <si>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</si>
  <si>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</si>
  <si>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</si>
  <si>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</si>
  <si>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</si>
  <si>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</si>
  <si>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</si>
  <si>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</si>
  <si>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</si>
  <si>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</si>
  <si>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</si>
  <si>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</si>
  <si>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</si>
  <si>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</si>
  <si>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</si>
  <si>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</si>
  <si>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</si>
  <si>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</si>
  <si>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</si>
  <si>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</si>
  <si>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</si>
  <si>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</si>
  <si>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</si>
  <si>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</si>
  <si>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</si>
  <si>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</si>
  <si>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</si>
  <si>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</si>
  <si>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</si>
  <si>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</si>
  <si>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</si>
  <si>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</si>
  <si>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</si>
  <si>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</si>
  <si>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</si>
  <si>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</si>
  <si>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</si>
  <si>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</si>
  <si>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</si>
  <si>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</si>
  <si>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</si>
  <si>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</si>
  <si>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</si>
  <si>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</si>
  <si>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</si>
  <si>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</si>
  <si>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</si>
  <si>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</si>
  <si>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</si>
  <si>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</si>
  <si>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</si>
  <si>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</si>
  <si>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</si>
  <si>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</si>
  <si>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</si>
  <si>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</si>
  <si>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</si>
  <si>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</si>
  <si>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</si>
  <si>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</si>
  <si>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</si>
  <si>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</si>
  <si>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</si>
  <si>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</si>
  <si>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</si>
  <si>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</si>
  <si>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</si>
  <si>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</si>
  <si>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</si>
  <si>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</si>
  <si>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</si>
  <si>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</si>
  <si>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</si>
  <si>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</si>
  <si>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</si>
  <si>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</si>
  <si>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</si>
  <si>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</si>
  <si>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</si>
  <si>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</si>
  <si>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</si>
  <si>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</si>
  <si>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</si>
  <si>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</si>
  <si>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</si>
  <si>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</si>
  <si>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</si>
  <si>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</si>
  <si>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</si>
  <si>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</si>
  <si>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</si>
  <si>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</si>
  <si>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</si>
  <si>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</si>
  <si>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</si>
  <si>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</si>
  <si>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</si>
  <si>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</si>
  <si>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</si>
  <si>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</si>
  <si>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</si>
  <si>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</si>
  <si>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</si>
  <si>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</si>
  <si>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</si>
  <si>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</si>
  <si>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</si>
  <si>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</si>
  <si>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</si>
  <si>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</si>
  <si>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</si>
  <si>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</si>
  <si>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</si>
  <si>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</si>
  <si>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</si>
  <si>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</si>
  <si>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</si>
  <si>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</si>
  <si>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</si>
  <si>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</si>
  <si>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</si>
  <si>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</si>
  <si>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</si>
  <si>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</si>
  <si>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</si>
  <si>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</si>
  <si>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</si>
  <si>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</si>
  <si>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</si>
  <si>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</si>
  <si>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</si>
  <si>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</si>
  <si>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</si>
  <si>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</si>
  <si>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</si>
  <si>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</si>
  <si>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</si>
  <si>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</si>
  <si>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</si>
  <si>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</si>
  <si>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</si>
  <si>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</si>
  <si>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</si>
  <si>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</si>
  <si>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</si>
  <si>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</si>
  <si>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</si>
  <si>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</si>
  <si>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</si>
  <si>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</si>
  <si>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</si>
  <si>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</si>
  <si>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</si>
  <si>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</si>
  <si>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</si>
  <si>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</si>
  <si>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</si>
  <si>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</si>
  <si>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</si>
  <si>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</si>
  <si>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</si>
  <si>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</si>
  <si>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</si>
  <si>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</si>
  <si>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</si>
  <si>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</si>
  <si>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</si>
  <si>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</si>
  <si>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</si>
  <si>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</si>
  <si>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</si>
  <si>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</si>
  <si>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</si>
  <si>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</si>
  <si>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</si>
  <si>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</si>
  <si>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</si>
  <si>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</si>
  <si>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</si>
  <si>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</si>
  <si>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</si>
  <si>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</si>
  <si>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</si>
  <si>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</si>
  <si>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</si>
  <si>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</si>
  <si>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</si>
  <si>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</si>
  <si>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</si>
  <si>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</si>
  <si>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</si>
  <si>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</si>
  <si>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</si>
  <si>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</si>
  <si>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</si>
  <si>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</si>
  <si>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</si>
  <si>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</si>
  <si>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</si>
  <si>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</si>
  <si>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</si>
  <si>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</si>
  <si>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</si>
  <si>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</si>
  <si>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</si>
  <si>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</si>
  <si>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</si>
  <si>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</si>
  <si>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</si>
  <si>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</si>
  <si>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</si>
  <si>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</si>
  <si>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</si>
  <si>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</si>
  <si>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</si>
  <si>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</si>
  <si>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</si>
  <si>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</si>
  <si>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</si>
  <si>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</si>
  <si>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</si>
  <si>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</si>
  <si>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</si>
  <si>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</si>
  <si>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</si>
  <si>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</si>
  <si>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</si>
  <si>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</si>
  <si>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</si>
  <si>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</si>
  <si>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</si>
  <si>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</si>
  <si>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</si>
  <si>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</si>
  <si>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</si>
  <si>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</si>
  <si>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</si>
  <si>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</si>
  <si>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</si>
  <si>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</si>
  <si>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</si>
  <si>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</si>
  <si>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</si>
  <si>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</si>
  <si>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</si>
  <si>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</si>
  <si>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</si>
  <si>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</si>
  <si>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</si>
  <si>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</si>
  <si>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</si>
  <si>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</si>
  <si>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</si>
  <si>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</si>
  <si>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</si>
  <si>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</si>
  <si>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</si>
  <si>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</si>
  <si>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</si>
  <si>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</si>
  <si>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</si>
  <si>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</si>
  <si>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</si>
  <si>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</si>
  <si>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</si>
  <si>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</si>
  <si>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</si>
  <si>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</si>
  <si>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</si>
  <si>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</si>
  <si>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</si>
  <si>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</si>
  <si>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</si>
  <si>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</si>
  <si>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</si>
  <si>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</si>
  <si>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</si>
  <si>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</si>
  <si>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</si>
  <si>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</si>
  <si>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</si>
  <si>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</si>
  <si>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</si>
  <si>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</si>
  <si>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</si>
  <si>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</si>
  <si>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</si>
  <si>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</si>
  <si>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</si>
  <si>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</si>
  <si>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</si>
  <si>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</si>
  <si>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</si>
  <si>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</si>
  <si>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</si>
  <si>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</si>
  <si>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</si>
  <si>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</si>
  <si>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</si>
  <si>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</si>
  <si>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</si>
  <si>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</si>
  <si>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</si>
  <si>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</si>
  <si>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</si>
  <si>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</si>
  <si>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</si>
  <si>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</si>
  <si>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</si>
  <si>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</si>
  <si>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</si>
  <si>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</si>
  <si>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</si>
  <si>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</si>
  <si>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</si>
  <si>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</si>
  <si>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</si>
  <si>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</si>
  <si>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</si>
  <si>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</si>
  <si>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</si>
  <si>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</si>
  <si>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</si>
  <si>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</si>
  <si>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</si>
  <si>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</si>
  <si>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</si>
  <si>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</si>
  <si>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</si>
  <si>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</si>
  <si>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</si>
  <si>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</si>
  <si>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</si>
  <si>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</si>
  <si>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</si>
  <si>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</si>
  <si>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</si>
  <si>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</si>
  <si>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</si>
  <si>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</si>
  <si>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</si>
  <si>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</si>
  <si>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</si>
  <si>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</si>
  <si>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</si>
  <si>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</si>
  <si>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</si>
  <si>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</si>
  <si>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</si>
  <si>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</si>
  <si>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</si>
  <si>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</si>
  <si>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</si>
  <si>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</si>
  <si>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</si>
  <si>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</si>
  <si>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</si>
  <si>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</si>
  <si>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</si>
  <si>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</si>
  <si>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</si>
  <si>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</si>
  <si>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</si>
  <si>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</si>
  <si>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</si>
  <si>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</si>
  <si>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</si>
  <si>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</si>
  <si>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</si>
  <si>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</si>
  <si>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</si>
  <si>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</si>
  <si>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</si>
  <si>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</si>
  <si>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</si>
  <si>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</si>
  <si>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</si>
  <si>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</si>
  <si>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</si>
  <si>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</si>
  <si>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</si>
  <si>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</si>
  <si>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</si>
  <si>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</si>
  <si>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</si>
  <si>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</si>
  <si>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</si>
  <si>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</si>
  <si>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</si>
  <si>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</si>
  <si>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</si>
  <si>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</si>
  <si>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</si>
  <si>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</si>
  <si>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</si>
  <si>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</si>
  <si>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</si>
  <si>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</si>
  <si>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</si>
  <si>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</si>
  <si>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</si>
  <si>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</si>
  <si>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</si>
  <si>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</si>
  <si>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</si>
  <si>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</si>
  <si>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</si>
  <si>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</si>
  <si>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</si>
  <si>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</si>
  <si>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</si>
  <si>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</si>
  <si>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</si>
  <si>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</si>
  <si>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</si>
  <si>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</si>
  <si>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</si>
  <si>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</si>
  <si>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</si>
  <si>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</si>
  <si>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</si>
  <si>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</si>
  <si>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</si>
  <si>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</si>
  <si>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</si>
  <si>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</si>
  <si>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</si>
  <si>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</si>
  <si>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</si>
  <si>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</si>
  <si>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</si>
  <si>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</si>
  <si>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</si>
  <si>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</si>
  <si>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</si>
  <si>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</si>
  <si>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</si>
  <si>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</si>
  <si>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</si>
  <si>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</si>
  <si>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</si>
  <si>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</si>
  <si>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</si>
  <si>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</si>
  <si>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</si>
  <si>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</si>
  <si>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</si>
  <si>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</si>
  <si>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</si>
  <si>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</si>
  <si>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</si>
  <si>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</si>
  <si>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</si>
  <si>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</si>
  <si>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</si>
  <si>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</si>
  <si>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</si>
  <si>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</si>
  <si>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</si>
  <si>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</si>
  <si>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</si>
  <si>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</si>
  <si>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</si>
  <si>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</si>
  <si>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</si>
  <si>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</si>
  <si>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</si>
  <si>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</si>
  <si>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</si>
  <si>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</si>
  <si>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</si>
  <si>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</si>
  <si>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</si>
  <si>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</si>
  <si>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</si>
  <si>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</si>
  <si>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</si>
  <si>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</si>
  <si>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</si>
  <si>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</si>
  <si>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</si>
  <si>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</si>
  <si>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</si>
  <si>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</si>
  <si>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</si>
  <si>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</si>
  <si>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</si>
  <si>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</si>
  <si>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</si>
  <si>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</si>
  <si>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</si>
  <si>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</si>
  <si>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</si>
  <si>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</si>
  <si>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</si>
  <si>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</si>
  <si>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</si>
  <si>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</si>
  <si>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</si>
  <si>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</si>
  <si>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</si>
  <si>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</si>
  <si>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</si>
  <si>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</si>
  <si>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</si>
  <si>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</si>
  <si>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</si>
  <si>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</si>
  <si>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</si>
  <si>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</si>
  <si>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</si>
  <si>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</si>
  <si>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</si>
  <si>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</si>
  <si>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</si>
  <si>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</si>
  <si>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</si>
  <si>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</si>
  <si>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</si>
  <si>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</si>
  <si>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</si>
  <si>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</si>
  <si>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</si>
  <si>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</si>
  <si>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</si>
  <si>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</si>
  <si>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</si>
  <si>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</si>
  <si>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</si>
  <si>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</si>
  <si>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</si>
  <si>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</si>
  <si>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</si>
  <si>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</si>
  <si>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</si>
  <si>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</si>
  <si>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</si>
  <si>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</si>
  <si>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</si>
  <si>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</si>
  <si>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</si>
  <si>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</si>
  <si>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</si>
  <si>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</si>
  <si>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</si>
  <si>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</si>
  <si>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</si>
  <si>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</si>
  <si>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</si>
  <si>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</si>
  <si>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</si>
  <si>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</si>
  <si>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</si>
  <si>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</si>
  <si>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</si>
  <si>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</si>
  <si>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</si>
  <si>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</si>
  <si>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</si>
  <si>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</si>
  <si>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</si>
  <si>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</si>
  <si>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</si>
  <si>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</si>
  <si>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</si>
  <si>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</si>
  <si>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</si>
  <si>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</si>
  <si>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</si>
  <si>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</si>
  <si>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</si>
  <si>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</si>
  <si>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</si>
  <si>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</si>
  <si>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</si>
  <si>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</si>
  <si>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</si>
  <si>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</si>
  <si>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</si>
  <si>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</si>
  <si>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</si>
  <si>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</si>
  <si>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</si>
  <si>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</si>
  <si>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</si>
  <si>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</si>
  <si>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</si>
  <si>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</si>
  <si>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</si>
  <si>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</si>
  <si>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</si>
  <si>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</si>
  <si>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</si>
  <si>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</si>
  <si>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</si>
  <si>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</si>
  <si>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</si>
  <si>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</si>
  <si>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</si>
  <si>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</si>
  <si>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</si>
  <si>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</si>
  <si>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</si>
  <si>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</si>
  <si>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</si>
  <si>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</si>
  <si>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</si>
  <si>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</si>
  <si>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</si>
  <si>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</si>
  <si>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</si>
  <si>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</si>
  <si>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</si>
  <si>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</si>
  <si>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</si>
  <si>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</si>
  <si>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</si>
  <si>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</si>
  <si>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</si>
  <si>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</si>
  <si>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</si>
  <si>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</si>
  <si>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</si>
  <si>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</si>
  <si>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</si>
  <si>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</si>
  <si>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</si>
  <si>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</si>
  <si>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</si>
  <si>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</si>
  <si>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</si>
  <si>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</si>
  <si>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</si>
  <si>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</si>
  <si>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</si>
  <si>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</si>
  <si>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</si>
  <si>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</si>
  <si>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</si>
  <si>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</si>
  <si>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</si>
  <si>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</si>
  <si>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</si>
  <si>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</si>
  <si>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</si>
  <si>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</si>
  <si>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</si>
  <si>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</si>
  <si>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</si>
  <si>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</si>
  <si>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</si>
  <si>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</si>
  <si>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</si>
  <si>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</si>
  <si>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</si>
  <si>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</si>
  <si>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</si>
  <si>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</si>
  <si>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</si>
  <si>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</si>
  <si>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</si>
  <si>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</si>
  <si>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</si>
  <si>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</si>
  <si>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</si>
  <si>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</si>
  <si>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</si>
  <si>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</si>
  <si>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</si>
  <si>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</si>
  <si>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</si>
  <si>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</si>
  <si>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</si>
  <si>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</si>
  <si>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</si>
  <si>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</si>
  <si>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</si>
  <si>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</si>
  <si>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</si>
  <si>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</si>
  <si>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</si>
  <si>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</si>
  <si>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</si>
  <si>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</si>
  <si>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</si>
  <si>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</si>
  <si>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</si>
  <si>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</si>
  <si>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</si>
  <si>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</si>
  <si>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</si>
  <si>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</si>
  <si>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</si>
  <si>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</si>
  <si>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</si>
  <si>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</si>
  <si>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</si>
  <si>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</si>
  <si>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</si>
  <si>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</si>
  <si>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</si>
  <si>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</si>
  <si>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</si>
  <si>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</si>
  <si>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</si>
  <si>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</si>
  <si>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</si>
  <si>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</si>
  <si>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</si>
  <si>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</si>
  <si>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</si>
  <si>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</si>
  <si>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</si>
  <si>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</si>
  <si>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</si>
  <si>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</si>
  <si>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</si>
  <si>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</si>
  <si>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</si>
  <si>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</si>
  <si>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</si>
  <si>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</si>
  <si>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</si>
  <si>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</si>
  <si>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</si>
  <si>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</si>
  <si>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</si>
  <si>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</si>
  <si>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</si>
  <si>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</si>
  <si>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</si>
  <si>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</si>
  <si>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</si>
  <si>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</si>
  <si>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</si>
  <si>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</si>
  <si>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</si>
  <si>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</si>
  <si>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</si>
  <si>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</si>
  <si>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</si>
  <si>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</si>
  <si>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</si>
  <si>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</si>
  <si>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</si>
  <si>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</si>
  <si>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</si>
  <si>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</si>
  <si>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</si>
  <si>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</si>
  <si>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</si>
  <si>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</si>
  <si>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</si>
  <si>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</si>
  <si>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</si>
  <si>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</si>
  <si>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</si>
  <si>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</si>
  <si>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</si>
  <si>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</si>
  <si>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</si>
  <si>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</si>
  <si>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</si>
  <si>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</si>
  <si>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</si>
  <si>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</si>
  <si>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</si>
  <si>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</si>
  <si>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</si>
  <si>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</si>
  <si>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</si>
  <si>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</si>
  <si>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</si>
  <si>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</si>
  <si>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</si>
  <si>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</si>
  <si>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</si>
  <si>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</si>
  <si>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</si>
  <si>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</si>
  <si>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</si>
  <si>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</si>
  <si>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</si>
  <si>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</si>
  <si>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</si>
  <si>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</si>
  <si>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</si>
  <si>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</si>
  <si>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</si>
  <si>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</si>
  <si>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</si>
  <si>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</si>
  <si>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</si>
  <si>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</si>
  <si>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</si>
  <si>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</si>
  <si>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</si>
  <si>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</si>
  <si>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</si>
  <si>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</si>
  <si>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</si>
  <si>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</si>
  <si>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</si>
  <si>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</si>
  <si>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</si>
  <si>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</si>
  <si>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</si>
  <si>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</si>
  <si>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</si>
  <si>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</si>
  <si>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</si>
  <si>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</si>
  <si>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</si>
  <si>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</si>
  <si>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</si>
  <si>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</si>
  <si>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</si>
  <si>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</si>
  <si>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</si>
  <si>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</si>
  <si>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</si>
  <si>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</si>
  <si>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</si>
  <si>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</si>
  <si>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</si>
  <si>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</si>
  <si>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</si>
  <si>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</si>
  <si>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</si>
  <si>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</si>
  <si>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</si>
  <si>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</si>
  <si>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</si>
  <si>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</si>
  <si>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</si>
  <si>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</si>
  <si>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</si>
  <si>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</si>
  <si>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</si>
  <si>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</si>
  <si>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</si>
  <si>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</si>
  <si>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</si>
  <si>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</si>
  <si>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</si>
  <si>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</si>
  <si>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</si>
  <si>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</si>
  <si>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</si>
  <si>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</si>
  <si>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</si>
  <si>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</si>
  <si>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</si>
  <si>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</si>
  <si>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</si>
  <si>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</si>
  <si>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</si>
  <si>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</si>
  <si>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</si>
  <si>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</si>
  <si>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</si>
  <si>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</si>
  <si>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</si>
  <si>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</si>
  <si>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</si>
  <si>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</si>
  <si>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</si>
  <si>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</si>
  <si>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</si>
  <si>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</si>
  <si>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</si>
  <si>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</si>
  <si>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</si>
  <si>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</si>
  <si>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</si>
  <si>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</si>
  <si>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</si>
  <si>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</si>
  <si>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</si>
  <si>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</si>
  <si>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</si>
  <si>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</si>
  <si>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</si>
  <si>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</si>
  <si>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</si>
  <si>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</si>
  <si>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</si>
  <si>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</si>
  <si>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</si>
  <si>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</si>
  <si>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</si>
  <si>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</si>
  <si>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</si>
  <si>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</si>
  <si>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</si>
  <si>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</si>
  <si>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</si>
  <si>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</si>
  <si>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</si>
  <si>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</si>
  <si>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</si>
  <si>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</si>
  <si>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</si>
  <si>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</si>
  <si>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</si>
  <si>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</si>
  <si>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</si>
  <si>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</si>
  <si>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</si>
  <si>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</si>
  <si>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</si>
  <si>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</si>
  <si>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</si>
  <si>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</si>
  <si>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</si>
  <si>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</si>
  <si>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</si>
  <si>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</si>
  <si>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</si>
  <si>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</si>
  <si>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</si>
  <si>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</si>
  <si>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</si>
  <si>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</si>
  <si>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</si>
  <si>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</si>
  <si>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</si>
  <si>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</si>
  <si>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</si>
  <si>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</si>
  <si>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</si>
  <si>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</si>
  <si>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</si>
  <si>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</si>
  <si>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</si>
  <si>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</si>
  <si>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</si>
  <si>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</si>
  <si>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</si>
  <si>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</si>
  <si>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</si>
  <si>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</si>
  <si>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</si>
  <si>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</si>
  <si>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</si>
  <si>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</si>
  <si>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</si>
  <si>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</si>
  <si>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</si>
  <si>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</si>
  <si>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</si>
  <si>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</si>
  <si>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</si>
  <si>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</si>
  <si>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</si>
  <si>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</si>
  <si>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</si>
  <si>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</si>
  <si>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</si>
  <si>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</si>
  <si>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</si>
  <si>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</si>
  <si>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</si>
  <si>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</si>
  <si>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</si>
  <si>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</si>
  <si>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</si>
  <si>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</si>
  <si>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</si>
  <si>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</si>
  <si>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</si>
  <si>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</si>
  <si>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</si>
  <si>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</si>
  <si>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</si>
  <si>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</si>
  <si>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</si>
  <si>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</si>
  <si>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</si>
  <si>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</si>
  <si>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</si>
  <si>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</si>
  <si>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</si>
  <si>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</si>
  <si>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</si>
  <si>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</si>
  <si>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</si>
  <si>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</si>
  <si>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</si>
  <si>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</si>
  <si>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</si>
  <si>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</si>
  <si>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</si>
  <si>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</si>
  <si>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</si>
  <si>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</si>
  <si>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</si>
  <si>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</si>
  <si>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</si>
  <si>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</si>
  <si>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</si>
  <si>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</si>
  <si>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</si>
  <si>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</si>
  <si>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</si>
  <si>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</si>
  <si>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</si>
  <si>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</si>
  <si>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</si>
  <si>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</si>
  <si>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</si>
  <si>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</si>
  <si>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</si>
  <si>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</si>
  <si>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</si>
  <si>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</si>
  <si>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</si>
  <si>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</si>
  <si>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</si>
  <si>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</si>
  <si>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</si>
  <si>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</si>
  <si>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</si>
  <si>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</si>
  <si>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</si>
  <si>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</si>
  <si>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</si>
  <si>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</si>
  <si>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</si>
  <si>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</si>
  <si>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</si>
  <si>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</si>
  <si>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</si>
  <si>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</si>
  <si>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</si>
  <si>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</si>
  <si>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</si>
  <si>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</si>
  <si>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</si>
  <si>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</si>
  <si>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</si>
  <si>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</si>
  <si>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</si>
  <si>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</si>
  <si>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</si>
  <si>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</si>
  <si>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</si>
  <si>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</si>
  <si>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</si>
  <si>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</si>
  <si>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</si>
  <si>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</si>
  <si>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</si>
  <si>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</si>
  <si>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</si>
  <si>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</si>
  <si>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</si>
  <si>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</si>
  <si>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</si>
  <si>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</si>
  <si>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</si>
  <si>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</si>
  <si>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</si>
  <si>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</si>
  <si>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</si>
  <si>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</si>
  <si>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</si>
  <si>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</si>
  <si>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</si>
  <si>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</si>
  <si>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</si>
  <si>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</si>
  <si>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</si>
  <si>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</si>
  <si>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</si>
  <si>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</si>
  <si>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</si>
  <si>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</si>
  <si>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</si>
  <si>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</si>
  <si>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</si>
  <si>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</si>
  <si>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</si>
  <si>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</si>
  <si>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</si>
  <si>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</si>
  <si>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</si>
  <si>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</si>
  <si>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</si>
  <si>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</si>
  <si>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</si>
  <si>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</si>
  <si>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</si>
  <si>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</si>
  <si>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</si>
  <si>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</si>
  <si>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</si>
  <si>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</si>
  <si>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</si>
  <si>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</si>
  <si>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</si>
  <si>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</si>
  <si>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</si>
  <si>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</si>
  <si>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</si>
  <si>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</si>
  <si>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</si>
  <si>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</si>
  <si>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</si>
  <si>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</si>
  <si>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</si>
  <si>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</si>
  <si>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</si>
  <si>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</si>
  <si>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</si>
  <si>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</si>
  <si>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</si>
  <si>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</si>
  <si>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</si>
  <si>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</si>
  <si>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</si>
  <si>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</si>
  <si>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</si>
  <si>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</si>
  <si>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</si>
  <si>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</si>
  <si>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</si>
  <si>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</si>
  <si>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</si>
  <si>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</si>
  <si>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</si>
  <si>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</si>
  <si>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</si>
  <si>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</si>
  <si>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</si>
  <si>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</si>
  <si>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</si>
  <si>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</si>
  <si>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</si>
  <si>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</si>
  <si>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</si>
  <si>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</si>
  <si>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</si>
  <si>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</si>
  <si>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</si>
  <si>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</si>
  <si>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</si>
  <si>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</si>
  <si>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</si>
  <si>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</si>
  <si>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</si>
  <si>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</si>
  <si>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</si>
  <si>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</si>
  <si>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</si>
  <si>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</si>
  <si>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</si>
  <si>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</si>
  <si>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</si>
  <si>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</si>
  <si>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</si>
  <si>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</si>
  <si>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</si>
  <si>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LaundryRoom_SWH_Sch_Post2004</t>
  </si>
  <si>
    <t>HotelLarge Hours_of_operation</t>
  </si>
  <si>
    <t>HotelLarge LaundryRoom_SWH_Sch_Pre2004</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</si>
  <si>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</si>
  <si>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</si>
  <si>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</si>
  <si>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</si>
  <si>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</si>
  <si>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</si>
  <si>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</si>
  <si>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</si>
  <si>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</si>
  <si>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</si>
  <si>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</si>
  <si>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</si>
  <si>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</si>
  <si>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</si>
  <si>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</si>
  <si>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</si>
  <si>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</si>
  <si>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</si>
  <si>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</si>
  <si>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</si>
  <si>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</si>
  <si>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</si>
  <si>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</si>
  <si>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</si>
  <si>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</si>
  <si>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</si>
  <si>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</si>
  <si>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</si>
  <si>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</si>
  <si>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</si>
  <si>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</si>
  <si>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</si>
  <si>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</si>
  <si>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</si>
  <si>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</si>
  <si>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</si>
  <si>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</si>
  <si>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</si>
  <si>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</si>
  <si>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</si>
  <si>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</si>
  <si>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</si>
  <si>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</si>
  <si>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</si>
  <si>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</si>
  <si>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</si>
  <si>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</si>
  <si>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</si>
  <si>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</si>
  <si>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</si>
  <si>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</si>
  <si>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</si>
  <si>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</si>
  <si>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</si>
  <si>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</si>
  <si>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</si>
  <si>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</si>
  <si>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</si>
  <si>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</si>
  <si>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</si>
  <si>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</si>
  <si>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</si>
  <si>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</si>
  <si>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</si>
  <si>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</si>
  <si>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</si>
  <si>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</si>
  <si>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</si>
  <si>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</si>
  <si>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</si>
  <si>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</si>
  <si>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</si>
  <si>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</si>
  <si>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</si>
  <si>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</si>
  <si>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</si>
  <si>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</si>
  <si>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</si>
  <si>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</si>
  <si>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</si>
  <si>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</si>
  <si>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</si>
  <si>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</si>
  <si>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</si>
  <si>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</si>
  <si>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</si>
  <si>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</si>
  <si>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</si>
  <si>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</si>
  <si>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</si>
  <si>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</si>
  <si>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</si>
  <si>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</si>
  <si>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</si>
  <si>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</si>
  <si>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</si>
  <si>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</si>
  <si>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</si>
  <si>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</si>
  <si>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</si>
  <si>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</si>
  <si>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</si>
  <si>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</si>
  <si>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</si>
  <si>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</si>
  <si>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</si>
  <si>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 OR HtgSetp</t>
  </si>
  <si>
    <t>Outpatient OR ClgSetp</t>
  </si>
  <si>
    <t>Outpatient_FirstFlr_Exhaust</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</si>
  <si>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</si>
  <si>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</si>
  <si>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</si>
  <si>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</si>
  <si>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</si>
  <si>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</si>
  <si>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</si>
  <si>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</si>
  <si>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</si>
  <si>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</si>
  <si>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</si>
  <si>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</si>
  <si>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</si>
  <si>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</si>
  <si>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</si>
  <si>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</si>
  <si>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</si>
  <si>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</si>
  <si>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</si>
  <si>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</si>
  <si>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</si>
  <si>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</si>
  <si>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</si>
  <si>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</si>
  <si>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</si>
  <si>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</si>
  <si>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</si>
  <si>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</si>
  <si>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</si>
  <si>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</si>
  <si>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</si>
  <si>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</si>
  <si>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</si>
  <si>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</si>
  <si>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</si>
  <si>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</si>
  <si>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</si>
  <si>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</si>
  <si>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</si>
  <si>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</si>
  <si>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</si>
  <si>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</si>
  <si>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</si>
  <si>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</si>
  <si>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</si>
  <si>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</si>
  <si>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</si>
  <si>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</si>
  <si>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</si>
  <si>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</si>
  <si>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</si>
  <si>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</si>
  <si>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</si>
  <si>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</si>
  <si>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</si>
  <si>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</si>
  <si>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</si>
  <si>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</si>
  <si>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</si>
  <si>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</si>
  <si>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</si>
  <si>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</si>
  <si>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</si>
  <si>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</si>
  <si>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</si>
  <si>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</si>
  <si>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</si>
  <si>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</si>
  <si>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</si>
  <si>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</si>
  <si>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</si>
  <si>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</si>
  <si>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</si>
  <si>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</si>
  <si>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</si>
  <si>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</si>
  <si>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</si>
  <si>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</si>
  <si>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</si>
  <si>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</si>
  <si>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</si>
  <si>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</si>
  <si>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</si>
  <si>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</si>
  <si>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</si>
  <si>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</si>
  <si>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</si>
  <si>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</si>
  <si>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</si>
  <si>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</si>
  <si>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</si>
  <si>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</si>
  <si>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</si>
  <si>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</si>
  <si>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</si>
  <si>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</si>
  <si>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</si>
  <si>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</si>
  <si>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</si>
  <si>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</si>
  <si>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</si>
  <si>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</si>
  <si>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</si>
  <si>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</si>
  <si>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</si>
  <si>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</si>
  <si>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</si>
  <si>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</si>
  <si>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</si>
  <si>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</si>
  <si>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</si>
  <si>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</si>
  <si>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</si>
  <si>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</si>
  <si>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</si>
  <si>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</si>
  <si>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</si>
  <si>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</si>
  <si>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</si>
  <si>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</si>
  <si>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</si>
  <si>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</si>
  <si>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</si>
  <si>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</si>
  <si>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</si>
  <si>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</si>
  <si>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</si>
  <si>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</si>
  <si>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</si>
  <si>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</si>
  <si>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</si>
  <si>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</si>
  <si>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</si>
  <si>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</si>
  <si>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</si>
  <si>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</si>
  <si>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</si>
  <si>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</si>
  <si>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</si>
  <si>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</si>
  <si>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</si>
  <si>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</si>
  <si>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</si>
  <si>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</si>
  <si>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</si>
  <si>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</si>
  <si>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</si>
  <si>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</si>
  <si>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</si>
  <si>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</si>
  <si>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</si>
  <si>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</si>
  <si>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</si>
  <si>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</si>
  <si>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</si>
  <si>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</si>
  <si>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</si>
  <si>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</si>
  <si>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</si>
  <si>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</si>
  <si>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</si>
  <si>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</si>
  <si>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</si>
  <si>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</si>
  <si>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</si>
  <si>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</si>
  <si>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</si>
  <si>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</si>
  <si>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</si>
  <si>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</si>
  <si>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</si>
  <si>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</si>
  <si>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</si>
  <si>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</si>
  <si>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</si>
  <si>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</si>
  <si>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</si>
  <si>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</si>
  <si>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</si>
  <si>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</si>
  <si>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</si>
  <si>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</si>
  <si>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</si>
  <si>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</si>
  <si>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</si>
  <si>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</si>
  <si>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</si>
  <si>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</si>
  <si>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</si>
  <si>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</si>
  <si>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</si>
  <si>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</si>
  <si>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</si>
  <si>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</si>
  <si>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</si>
  <si>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</si>
  <si>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</si>
  <si>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</si>
  <si>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</si>
  <si>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</si>
  <si>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</si>
  <si>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</si>
  <si>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</si>
  <si>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</si>
  <si>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</si>
  <si>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</si>
  <si>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</si>
  <si>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</si>
  <si>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</si>
  <si>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</si>
  <si>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</si>
  <si>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</si>
  <si>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</si>
  <si>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</si>
  <si>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</si>
  <si>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</si>
  <si>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</si>
  <si>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</si>
  <si>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</si>
  <si>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</si>
  <si>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</si>
  <si>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</si>
  <si>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</si>
  <si>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</si>
  <si>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</si>
  <si>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</si>
  <si>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</si>
  <si>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</si>
  <si>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</si>
  <si>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</si>
  <si>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</si>
  <si>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</si>
  <si>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</si>
  <si>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</si>
  <si>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</si>
  <si>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</si>
  <si>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</si>
  <si>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</si>
  <si>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</si>
  <si>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</si>
  <si>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</si>
  <si>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</si>
  <si>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</si>
  <si>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</si>
  <si>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</si>
  <si>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</si>
  <si>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</si>
  <si>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</si>
  <si>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</si>
  <si>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</si>
  <si>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</si>
  <si>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</si>
  <si>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SmallHotel BLDG ELEVATORS</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</si>
  <si>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</si>
  <si>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</si>
  <si>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</si>
  <si>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</si>
  <si>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</si>
  <si>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</si>
  <si>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</si>
  <si>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</si>
  <si>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</si>
  <si>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</si>
  <si>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</si>
  <si>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</si>
  <si>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</si>
  <si>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</si>
  <si>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</si>
  <si>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</si>
  <si>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</si>
  <si>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</si>
  <si>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</si>
  <si>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</si>
  <si>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</si>
  <si>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</si>
  <si>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</si>
  <si>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</si>
  <si>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</si>
  <si>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</si>
  <si>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</si>
  <si>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</si>
  <si>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</si>
  <si>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</si>
  <si>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</si>
  <si>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</si>
  <si>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</si>
  <si>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</si>
  <si>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</si>
  <si>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</si>
  <si>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</si>
  <si>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</si>
  <si>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</si>
  <si>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</si>
  <si>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</si>
  <si>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</si>
  <si>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</si>
  <si>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</si>
  <si>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</si>
  <si>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</si>
  <si>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</si>
  <si>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</si>
  <si>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</si>
  <si>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</si>
  <si>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</si>
  <si>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</si>
  <si>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</si>
  <si>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</si>
  <si>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</si>
  <si>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</si>
  <si>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</si>
  <si>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</si>
  <si>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</si>
  <si>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</si>
  <si>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</si>
  <si>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</si>
  <si>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</si>
  <si>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</si>
  <si>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</si>
  <si>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</si>
  <si>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</si>
  <si>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</si>
  <si>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</si>
  <si>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</si>
  <si>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</si>
  <si>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</si>
  <si>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</si>
  <si>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</si>
  <si>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</si>
  <si>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</si>
  <si>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</si>
  <si>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</si>
  <si>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</si>
  <si>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</si>
  <si>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</si>
  <si>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</si>
  <si>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</si>
  <si>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</si>
  <si>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</si>
  <si>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</si>
  <si>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</si>
  <si>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</si>
  <si>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</si>
  <si>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</si>
  <si>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</si>
  <si>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</si>
  <si>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</si>
  <si>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</si>
  <si>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</si>
  <si>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</si>
  <si>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</si>
  <si>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</si>
  <si>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</si>
  <si>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</si>
  <si>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</si>
  <si>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</si>
  <si>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</si>
  <si>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</si>
  <si>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</si>
  <si>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</si>
  <si>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</si>
  <si>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</si>
  <si>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</si>
  <si>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</si>
  <si>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</si>
  <si>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</si>
  <si>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</si>
  <si>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</si>
  <si>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</si>
  <si>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</si>
  <si>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</si>
  <si>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</si>
  <si>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</si>
  <si>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</si>
  <si>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</si>
  <si>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</si>
  <si>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</si>
  <si>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</si>
  <si>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</si>
  <si>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</si>
  <si>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</si>
  <si>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</si>
  <si>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</si>
  <si>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</si>
  <si>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</si>
  <si>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</si>
  <si>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</si>
  <si>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</si>
  <si>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</si>
  <si>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</si>
  <si>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</si>
  <si>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</si>
  <si>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</si>
  <si>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</si>
  <si>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</si>
  <si>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</si>
  <si>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</si>
  <si>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</si>
  <si>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</si>
  <si>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</si>
  <si>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</si>
  <si>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</si>
  <si>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</si>
  <si>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</si>
  <si>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</si>
  <si>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</si>
  <si>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</si>
  <si>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</si>
  <si>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</si>
  <si>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</si>
  <si>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</si>
  <si>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</si>
  <si>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</si>
  <si>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</si>
  <si>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</si>
  <si>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</si>
  <si>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</si>
  <si>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</si>
  <si>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</si>
  <si>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</si>
  <si>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</si>
  <si>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</si>
  <si>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</si>
  <si>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</si>
  <si>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</si>
  <si>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</si>
  <si>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</si>
  <si>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</si>
  <si>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</si>
  <si>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</si>
  <si>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</si>
  <si>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</si>
  <si>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</si>
  <si>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</si>
  <si>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</si>
  <si>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</si>
  <si>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</si>
  <si>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</si>
  <si>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</si>
  <si>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</si>
  <si>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</si>
  <si>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</si>
  <si>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</si>
  <si>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</si>
  <si>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</si>
  <si>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</si>
  <si>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</si>
  <si>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</si>
  <si>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</si>
  <si>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</si>
  <si>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</si>
  <si>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</si>
  <si>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</si>
  <si>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</si>
  <si>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</si>
  <si>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</si>
  <si>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</si>
  <si>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</si>
  <si>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</si>
  <si>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</si>
  <si>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</si>
  <si>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</si>
  <si>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</si>
  <si>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</si>
  <si>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</si>
  <si>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</si>
  <si>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</si>
  <si>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</si>
  <si>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</si>
  <si>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</si>
  <si>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</si>
  <si>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</si>
  <si>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</si>
  <si>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</si>
  <si>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</si>
  <si>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</si>
  <si>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</si>
  <si>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</si>
  <si>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</si>
  <si>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</si>
  <si>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</si>
  <si>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</si>
  <si>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</si>
  <si>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</si>
  <si>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</si>
  <si>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</si>
  <si>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</si>
  <si>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</si>
  <si>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</si>
  <si>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</si>
  <si>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</si>
  <si>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</si>
  <si>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</si>
  <si>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</si>
  <si>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</si>
  <si>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</si>
  <si>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</si>
  <si>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</si>
  <si>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</si>
  <si>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</si>
  <si>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</si>
  <si>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</si>
  <si>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</si>
  <si>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</si>
  <si>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</si>
  <si>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</si>
  <si>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</si>
  <si>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</si>
  <si>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</si>
  <si>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</si>
  <si>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</si>
  <si>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</si>
  <si>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</si>
  <si>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</si>
  <si>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</si>
  <si>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</si>
  <si>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HotelLarge LaundryRoom_SWH_Sch</t>
  </si>
  <si>
    <t>41_31_171</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</si>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</sst>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8">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Calibri"/>
    </font>
    <font>
      <sz val="11.0"/>
      <color rgb="FF000000"/>
      <name val="Inconsolata"/>
    </font>
    <font>
      <color rgb="FF000000"/>
      <name val="Arial"/>
    </font>
    <font>
      <sz val="11.0"/>
      <color rgb="FF000000"/>
      <name val="Arial"/>
    </font>
    <font>
      <color rgb="FF000000"/>
    </font>
    <font>
      <color rgb="FF000000"/>
      <name val="Calibri"/>
    </font>
    <font>
      <sz val="11.0"/>
      <name val="Calibri"/>
    </font>
    <font>
      <sz val="12.0"/>
      <color rgb="FF000000"/>
      <name val="Calibri"/>
    </font>
    <font>
      <b/>
      <sz val="11.0"/>
      <color rgb="FFFF0000"/>
      <name val="Calibri"/>
    </font>
  </fonts>
  <fills count="32">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6">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166"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9" numFmtId="0" xfId="0" applyAlignment="1" applyFont="1">
      <alignment/>
    </xf>
    <xf borderId="0" fillId="0" fontId="9"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3" fontId="0" numFmtId="0" xfId="0" applyAlignment="1" applyFont="1">
      <alignment horizontal="center"/>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9"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7" xfId="0" applyAlignment="1" applyFont="1" applyNumberFormat="1">
      <alignment horizontal="right"/>
    </xf>
    <xf borderId="0" fillId="4" fontId="2"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3" fontId="11" numFmtId="0" xfId="0" applyAlignment="1" applyFont="1">
      <alignment/>
    </xf>
    <xf borderId="0" fillId="3" fontId="12" numFmtId="0" xfId="0" applyAlignment="1" applyFont="1">
      <alignment horizontal="left"/>
    </xf>
    <xf borderId="0" fillId="3" fontId="0" numFmtId="0" xfId="0" applyAlignment="1" applyFont="1">
      <alignment horizontal="left"/>
    </xf>
    <xf borderId="0" fillId="3" fontId="0" numFmtId="0" xfId="0" applyAlignment="1" applyFont="1">
      <alignment/>
    </xf>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3" numFmtId="0" xfId="0" applyFont="1"/>
    <xf borderId="0" fillId="3" fontId="13"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9"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8"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4" numFmtId="0" xfId="0" applyAlignment="1" applyFont="1">
      <alignment/>
    </xf>
    <xf borderId="0" fillId="0" fontId="15"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5" numFmtId="0" xfId="0" applyAlignment="1" applyFont="1">
      <alignment/>
    </xf>
    <xf borderId="0" fillId="3" fontId="0" numFmtId="16" xfId="0" applyAlignment="1" applyFont="1" applyNumberFormat="1">
      <alignment horizontal="right"/>
    </xf>
    <xf borderId="0" fillId="0" fontId="9" numFmtId="0" xfId="0" applyFont="1"/>
    <xf borderId="0" fillId="4" fontId="15" numFmtId="0" xfId="0" applyAlignment="1" applyFont="1">
      <alignment horizontal="right"/>
    </xf>
    <xf borderId="0" fillId="4" fontId="15"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6"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30" fontId="0" numFmtId="0" xfId="0" applyAlignment="1" applyFill="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30" fontId="5" numFmtId="0" xfId="0" applyAlignment="1" applyFont="1">
      <alignment/>
    </xf>
    <xf borderId="0" fillId="4" fontId="0" numFmtId="10" xfId="0" applyAlignment="1" applyFont="1" applyNumberFormat="1">
      <alignment/>
    </xf>
    <xf borderId="0" fillId="3" fontId="0" numFmtId="169" xfId="0" applyFont="1" applyNumberFormat="1"/>
    <xf borderId="0" fillId="4" fontId="0" numFmtId="169" xfId="0" applyFont="1" applyNumberFormat="1"/>
    <xf borderId="0" fillId="4" fontId="0" numFmtId="169"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5" numFmtId="0" xfId="0" applyAlignment="1" applyFont="1">
      <alignment horizontal="right"/>
    </xf>
    <xf borderId="0" fillId="0" fontId="15" numFmtId="0" xfId="0" applyAlignment="1" applyFont="1">
      <alignment horizontal="left" vertical="top"/>
    </xf>
    <xf borderId="0" fillId="0" fontId="0" numFmtId="0" xfId="0" applyAlignment="1" applyFont="1">
      <alignment horizontal="right"/>
    </xf>
    <xf borderId="0" fillId="0" fontId="15" numFmtId="0" xfId="0" applyAlignment="1" applyFont="1">
      <alignment/>
    </xf>
    <xf borderId="0" fillId="0" fontId="0" numFmtId="11" xfId="0" applyAlignment="1" applyFont="1" applyNumberFormat="1">
      <alignment/>
    </xf>
    <xf borderId="0" fillId="23" fontId="0" numFmtId="0" xfId="0" applyFont="1"/>
    <xf borderId="0" fillId="23" fontId="0" numFmtId="0" xfId="0" applyAlignment="1" applyFont="1">
      <alignment/>
    </xf>
    <xf borderId="0" fillId="31" fontId="0" numFmtId="0" xfId="0" applyFill="1" applyFont="1"/>
    <xf borderId="0" fillId="31" fontId="0" numFmtId="0" xfId="0" applyAlignment="1" applyFon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7"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9" t="s">
        <v>50</v>
      </c>
      <c r="B14" s="9" t="s">
        <v>51</v>
      </c>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52</v>
      </c>
    </row>
    <row r="2" ht="14.25" customHeight="1">
      <c r="N2" s="3" t="s">
        <v>53</v>
      </c>
      <c r="BR2" s="3" t="s">
        <v>54</v>
      </c>
      <c r="BS2" s="12" t="s">
        <v>55</v>
      </c>
      <c r="BT2" s="3" t="s">
        <v>56</v>
      </c>
    </row>
    <row r="3" ht="93.75" customHeight="1">
      <c r="A3" s="13" t="s">
        <v>57</v>
      </c>
      <c r="B3" s="13" t="s">
        <v>58</v>
      </c>
      <c r="C3" s="14" t="s">
        <v>59</v>
      </c>
      <c r="D3" s="14" t="s">
        <v>60</v>
      </c>
      <c r="E3" s="14" t="s">
        <v>61</v>
      </c>
      <c r="F3" s="14" t="s">
        <v>62</v>
      </c>
      <c r="G3" s="14" t="s">
        <v>63</v>
      </c>
      <c r="H3" s="14" t="s">
        <v>64</v>
      </c>
      <c r="I3" s="14" t="s">
        <v>65</v>
      </c>
      <c r="J3" s="14" t="s">
        <v>66</v>
      </c>
      <c r="K3" s="14" t="s">
        <v>67</v>
      </c>
      <c r="L3" s="15" t="s">
        <v>68</v>
      </c>
      <c r="M3" s="14" t="s">
        <v>69</v>
      </c>
      <c r="N3" s="15" t="s">
        <v>70</v>
      </c>
      <c r="O3" s="15" t="s">
        <v>71</v>
      </c>
      <c r="P3" s="15" t="s">
        <v>72</v>
      </c>
      <c r="Q3" s="15" t="s">
        <v>73</v>
      </c>
      <c r="R3" s="15" t="s">
        <v>74</v>
      </c>
      <c r="S3" s="14" t="s">
        <v>75</v>
      </c>
      <c r="T3" s="15" t="s">
        <v>76</v>
      </c>
      <c r="U3" s="14" t="s">
        <v>77</v>
      </c>
      <c r="V3" s="15" t="s">
        <v>78</v>
      </c>
      <c r="W3" s="15" t="s">
        <v>79</v>
      </c>
      <c r="X3" s="15" t="s">
        <v>80</v>
      </c>
      <c r="Y3" s="15" t="s">
        <v>81</v>
      </c>
      <c r="Z3" s="14" t="s">
        <v>82</v>
      </c>
      <c r="AA3" s="14" t="s">
        <v>83</v>
      </c>
      <c r="AB3" s="14" t="s">
        <v>84</v>
      </c>
      <c r="AC3" s="14" t="s">
        <v>85</v>
      </c>
      <c r="AD3" s="14" t="s">
        <v>86</v>
      </c>
      <c r="AE3" s="14" t="s">
        <v>87</v>
      </c>
      <c r="AF3" s="14" t="s">
        <v>88</v>
      </c>
      <c r="AG3" s="14" t="s">
        <v>89</v>
      </c>
      <c r="AH3" s="14" t="s">
        <v>90</v>
      </c>
      <c r="AI3" s="14" t="s">
        <v>91</v>
      </c>
      <c r="AJ3" s="15" t="s">
        <v>92</v>
      </c>
      <c r="AK3" s="14" t="s">
        <v>93</v>
      </c>
      <c r="AL3" s="14" t="s">
        <v>94</v>
      </c>
      <c r="AM3" s="14" t="s">
        <v>95</v>
      </c>
      <c r="AN3" s="14" t="s">
        <v>96</v>
      </c>
      <c r="AO3" s="14" t="s">
        <v>97</v>
      </c>
      <c r="AP3" s="14" t="s">
        <v>98</v>
      </c>
      <c r="AQ3" s="14" t="s">
        <v>99</v>
      </c>
      <c r="AR3" s="14" t="s">
        <v>100</v>
      </c>
      <c r="AS3" s="14" t="s">
        <v>101</v>
      </c>
      <c r="AT3" s="14" t="s">
        <v>102</v>
      </c>
      <c r="AU3" s="15" t="s">
        <v>103</v>
      </c>
      <c r="AV3" s="14" t="s">
        <v>104</v>
      </c>
      <c r="AW3" s="14" t="s">
        <v>105</v>
      </c>
      <c r="AX3" s="14" t="s">
        <v>106</v>
      </c>
      <c r="AY3" s="14" t="s">
        <v>107</v>
      </c>
      <c r="AZ3" s="14" t="s">
        <v>108</v>
      </c>
      <c r="BA3" s="14" t="s">
        <v>109</v>
      </c>
      <c r="BB3" s="14" t="s">
        <v>110</v>
      </c>
      <c r="BC3" s="14" t="s">
        <v>111</v>
      </c>
      <c r="BD3" s="15" t="s">
        <v>112</v>
      </c>
      <c r="BE3" s="14" t="s">
        <v>113</v>
      </c>
      <c r="BF3" s="14" t="s">
        <v>114</v>
      </c>
      <c r="BG3" s="14" t="s">
        <v>115</v>
      </c>
      <c r="BH3" s="14" t="s">
        <v>116</v>
      </c>
      <c r="BI3" s="14" t="s">
        <v>117</v>
      </c>
      <c r="BJ3" s="14" t="s">
        <v>118</v>
      </c>
      <c r="BK3" s="14" t="s">
        <v>119</v>
      </c>
      <c r="BL3" s="14" t="s">
        <v>120</v>
      </c>
      <c r="BM3" s="14" t="s">
        <v>121</v>
      </c>
      <c r="BN3" s="14" t="s">
        <v>122</v>
      </c>
      <c r="BO3" s="14" t="s">
        <v>123</v>
      </c>
      <c r="BP3" s="15" t="s">
        <v>124</v>
      </c>
      <c r="BQ3" s="14" t="s">
        <v>125</v>
      </c>
      <c r="BR3" s="14" t="s">
        <v>126</v>
      </c>
      <c r="BS3" s="15" t="s">
        <v>127</v>
      </c>
      <c r="BT3" s="14" t="s">
        <v>128</v>
      </c>
      <c r="BU3" s="15" t="s">
        <v>129</v>
      </c>
      <c r="BV3" s="16" t="s">
        <v>130</v>
      </c>
      <c r="BW3" s="14" t="s">
        <v>131</v>
      </c>
      <c r="BX3" s="14" t="s">
        <v>132</v>
      </c>
      <c r="BY3" s="15" t="s">
        <v>133</v>
      </c>
      <c r="BZ3" s="15" t="s">
        <v>134</v>
      </c>
      <c r="CA3" s="15" t="s">
        <v>135</v>
      </c>
      <c r="CB3" s="15" t="s">
        <v>136</v>
      </c>
      <c r="CC3" s="15" t="s">
        <v>137</v>
      </c>
      <c r="CD3" s="15" t="s">
        <v>138</v>
      </c>
      <c r="CE3" s="15" t="s">
        <v>139</v>
      </c>
      <c r="CF3" s="15" t="s">
        <v>140</v>
      </c>
      <c r="CG3" s="15" t="s">
        <v>141</v>
      </c>
      <c r="CH3" s="15" t="s">
        <v>142</v>
      </c>
    </row>
    <row r="4" ht="14.25" hidden="1" customHeight="1">
      <c r="A4" s="17" t="s">
        <v>34</v>
      </c>
      <c r="B4" s="11" t="s">
        <v>143</v>
      </c>
      <c r="C4" s="11"/>
      <c r="D4" s="11"/>
      <c r="E4" s="11"/>
      <c r="F4" s="11"/>
      <c r="G4" s="11"/>
      <c r="H4" s="11" t="s">
        <v>144</v>
      </c>
      <c r="I4" s="11" t="s">
        <v>145</v>
      </c>
      <c r="J4" s="11" t="s">
        <v>55</v>
      </c>
      <c r="K4" s="11"/>
      <c r="L4" s="11" t="s">
        <v>146</v>
      </c>
      <c r="M4" s="11" t="s">
        <v>147</v>
      </c>
      <c r="N4" s="11"/>
      <c r="O4" s="11"/>
      <c r="P4" s="11"/>
      <c r="Q4" s="11"/>
      <c r="R4" s="11"/>
      <c r="S4" s="11"/>
      <c r="T4" s="17">
        <v>3695.0</v>
      </c>
      <c r="U4" s="18" t="s">
        <v>148</v>
      </c>
      <c r="V4" s="11"/>
      <c r="W4" s="11"/>
      <c r="X4" s="11"/>
      <c r="Y4" s="11"/>
      <c r="Z4" s="17">
        <v>200.0</v>
      </c>
      <c r="AA4" s="11" t="s">
        <v>149</v>
      </c>
      <c r="AB4" s="19">
        <v>200000.0</v>
      </c>
      <c r="AC4" s="11">
        <v>140.0</v>
      </c>
      <c r="AD4" s="11" t="s">
        <v>150</v>
      </c>
      <c r="AE4" s="11"/>
      <c r="AF4" s="17">
        <v>140.0</v>
      </c>
      <c r="AG4" s="11">
        <v>131.0</v>
      </c>
      <c r="AH4" s="11">
        <v>29891.0</v>
      </c>
      <c r="AI4" s="11">
        <v>0.3</v>
      </c>
      <c r="AJ4" s="17">
        <v>2648.0</v>
      </c>
      <c r="AK4" s="11"/>
      <c r="AL4" s="11"/>
      <c r="AM4" s="20"/>
      <c r="AN4" s="11"/>
      <c r="AO4" s="11"/>
      <c r="AP4" s="11"/>
      <c r="AQ4" s="11"/>
      <c r="AR4" s="11"/>
      <c r="AS4" s="11"/>
      <c r="AT4" s="11"/>
      <c r="AU4" s="17"/>
      <c r="AV4" s="17">
        <v>6.0</v>
      </c>
      <c r="AW4" s="17" t="s">
        <v>151</v>
      </c>
      <c r="AX4" s="17">
        <v>27297.0</v>
      </c>
      <c r="AY4" s="17">
        <v>140.0</v>
      </c>
      <c r="AZ4" s="11" t="s">
        <v>150</v>
      </c>
      <c r="BA4" s="17">
        <v>1.33</v>
      </c>
      <c r="BB4" s="17">
        <v>140.0</v>
      </c>
      <c r="BC4" s="17">
        <v>180.0</v>
      </c>
      <c r="BD4" s="17"/>
      <c r="BE4" s="11" t="s">
        <v>152</v>
      </c>
      <c r="BF4" s="11" t="s">
        <v>153</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hidden="1" customHeight="1">
      <c r="A5" s="17" t="s">
        <v>38</v>
      </c>
      <c r="B5" s="11" t="s">
        <v>143</v>
      </c>
      <c r="C5" s="11"/>
      <c r="D5" s="11"/>
      <c r="E5" s="11"/>
      <c r="F5" s="11"/>
      <c r="G5" s="11"/>
      <c r="H5" s="11" t="s">
        <v>144</v>
      </c>
      <c r="I5" s="11" t="s">
        <v>145</v>
      </c>
      <c r="J5" s="11" t="s">
        <v>55</v>
      </c>
      <c r="K5" s="11"/>
      <c r="L5" s="11" t="s">
        <v>146</v>
      </c>
      <c r="M5" s="11" t="s">
        <v>147</v>
      </c>
      <c r="N5" s="11"/>
      <c r="O5" s="11"/>
      <c r="P5" s="11"/>
      <c r="Q5" s="11"/>
      <c r="R5" s="11"/>
      <c r="S5" s="11"/>
      <c r="T5" s="17">
        <v>3695.0</v>
      </c>
      <c r="U5" s="18" t="s">
        <v>148</v>
      </c>
      <c r="V5" s="11"/>
      <c r="W5" s="11"/>
      <c r="X5" s="11"/>
      <c r="Y5" s="11"/>
      <c r="Z5" s="17">
        <v>200.0</v>
      </c>
      <c r="AA5" s="11" t="s">
        <v>149</v>
      </c>
      <c r="AB5" s="19">
        <v>200000.0</v>
      </c>
      <c r="AC5" s="11">
        <v>140.0</v>
      </c>
      <c r="AD5" s="11" t="s">
        <v>150</v>
      </c>
      <c r="AE5" s="11"/>
      <c r="AF5" s="17">
        <v>140.0</v>
      </c>
      <c r="AG5" s="11">
        <v>131.0</v>
      </c>
      <c r="AH5" s="11">
        <v>29891.0</v>
      </c>
      <c r="AI5" s="11">
        <v>0.3</v>
      </c>
      <c r="AJ5" s="17">
        <v>2648.0</v>
      </c>
      <c r="AK5" s="11"/>
      <c r="AL5" s="11"/>
      <c r="AM5" s="20"/>
      <c r="AN5" s="11"/>
      <c r="AO5" s="11"/>
      <c r="AP5" s="11"/>
      <c r="AQ5" s="11"/>
      <c r="AR5" s="11"/>
      <c r="AS5" s="11"/>
      <c r="AT5" s="11"/>
      <c r="AU5" s="17"/>
      <c r="AV5" s="17">
        <v>6.0</v>
      </c>
      <c r="AW5" s="17" t="s">
        <v>151</v>
      </c>
      <c r="AX5" s="17">
        <v>27297.0</v>
      </c>
      <c r="AY5" s="17">
        <v>140.0</v>
      </c>
      <c r="AZ5" s="11" t="s">
        <v>150</v>
      </c>
      <c r="BA5" s="17">
        <v>1.33</v>
      </c>
      <c r="BB5" s="17">
        <v>140.0</v>
      </c>
      <c r="BC5" s="17">
        <v>180.0</v>
      </c>
      <c r="BD5" s="17"/>
      <c r="BE5" s="11" t="s">
        <v>152</v>
      </c>
      <c r="BF5" s="11" t="s">
        <v>153</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hidden="1" customHeight="1">
      <c r="A6" s="11" t="s">
        <v>40</v>
      </c>
      <c r="B6" s="11" t="s">
        <v>143</v>
      </c>
      <c r="C6" s="11"/>
      <c r="D6" s="11"/>
      <c r="E6" s="11"/>
      <c r="F6" s="11"/>
      <c r="G6" s="11"/>
      <c r="H6" s="11" t="s">
        <v>144</v>
      </c>
      <c r="I6" s="11" t="s">
        <v>145</v>
      </c>
      <c r="J6" s="11" t="s">
        <v>55</v>
      </c>
      <c r="K6" s="11"/>
      <c r="L6" s="11" t="s">
        <v>146</v>
      </c>
      <c r="M6" s="11" t="s">
        <v>147</v>
      </c>
      <c r="N6" s="11"/>
      <c r="O6" s="11"/>
      <c r="P6" s="11"/>
      <c r="Q6" s="11"/>
      <c r="R6" s="11">
        <v>2302.49</v>
      </c>
      <c r="S6" s="11" t="s">
        <v>154</v>
      </c>
      <c r="T6" s="11">
        <v>154.01</v>
      </c>
      <c r="U6" s="11" t="s">
        <v>155</v>
      </c>
      <c r="V6" s="11"/>
      <c r="W6" s="11"/>
      <c r="X6" s="11"/>
      <c r="Y6" s="11"/>
      <c r="Z6" s="17">
        <v>200.0</v>
      </c>
      <c r="AA6" s="11" t="s">
        <v>149</v>
      </c>
      <c r="AB6" s="19">
        <v>200000.0</v>
      </c>
      <c r="AC6" s="11">
        <v>140.0</v>
      </c>
      <c r="AD6" s="11" t="s">
        <v>150</v>
      </c>
      <c r="AE6" s="11"/>
      <c r="AF6" s="17">
        <v>140.0</v>
      </c>
      <c r="AG6" s="11">
        <v>131.0</v>
      </c>
      <c r="AH6" s="11">
        <v>29891.0</v>
      </c>
      <c r="AI6" s="11">
        <v>0.3</v>
      </c>
      <c r="AJ6" s="17">
        <v>2443.0</v>
      </c>
      <c r="AK6" s="11"/>
      <c r="AL6" s="11"/>
      <c r="AM6" s="20"/>
      <c r="AN6" s="11"/>
      <c r="AO6" s="11"/>
      <c r="AP6" s="11"/>
      <c r="AQ6" s="11"/>
      <c r="AR6" s="11"/>
      <c r="AS6" s="11"/>
      <c r="AT6" s="11"/>
      <c r="AU6" s="17"/>
      <c r="AV6" s="17">
        <v>6.0</v>
      </c>
      <c r="AW6" s="17" t="s">
        <v>151</v>
      </c>
      <c r="AX6" s="17">
        <v>27297.0</v>
      </c>
      <c r="AY6" s="17">
        <v>140.0</v>
      </c>
      <c r="AZ6" s="11" t="s">
        <v>150</v>
      </c>
      <c r="BA6" s="17">
        <v>1.33</v>
      </c>
      <c r="BB6" s="17">
        <v>140.0</v>
      </c>
      <c r="BC6" s="17">
        <v>180.0</v>
      </c>
      <c r="BD6" s="17"/>
      <c r="BE6" s="11" t="s">
        <v>152</v>
      </c>
      <c r="BF6" s="11" t="s">
        <v>153</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hidden="1" customHeight="1">
      <c r="A7" s="17" t="s">
        <v>42</v>
      </c>
      <c r="B7" s="11" t="s">
        <v>143</v>
      </c>
      <c r="C7" s="11"/>
      <c r="D7" s="11"/>
      <c r="E7" s="11"/>
      <c r="F7" s="11"/>
      <c r="G7" s="11"/>
      <c r="H7" s="11" t="s">
        <v>144</v>
      </c>
      <c r="I7" s="11" t="s">
        <v>145</v>
      </c>
      <c r="J7" s="11" t="s">
        <v>55</v>
      </c>
      <c r="K7" s="11"/>
      <c r="L7" s="11" t="s">
        <v>146</v>
      </c>
      <c r="M7" s="11" t="s">
        <v>147</v>
      </c>
      <c r="N7" s="11"/>
      <c r="O7" s="11"/>
      <c r="P7" s="11"/>
      <c r="Q7" s="11"/>
      <c r="R7" s="11">
        <v>2302.49</v>
      </c>
      <c r="S7" s="11" t="s">
        <v>154</v>
      </c>
      <c r="T7" s="11">
        <v>154.01</v>
      </c>
      <c r="U7" s="11" t="s">
        <v>155</v>
      </c>
      <c r="V7" s="11"/>
      <c r="W7" s="11"/>
      <c r="X7" s="11"/>
      <c r="Y7" s="11"/>
      <c r="Z7" s="17">
        <v>200.0</v>
      </c>
      <c r="AA7" s="11" t="s">
        <v>149</v>
      </c>
      <c r="AB7" s="19">
        <v>200000.0</v>
      </c>
      <c r="AC7" s="11">
        <v>140.0</v>
      </c>
      <c r="AD7" s="11" t="s">
        <v>150</v>
      </c>
      <c r="AE7" s="11"/>
      <c r="AF7" s="17">
        <v>140.0</v>
      </c>
      <c r="AG7" s="11">
        <v>131.0</v>
      </c>
      <c r="AH7" s="11">
        <v>29891.0</v>
      </c>
      <c r="AI7" s="11">
        <v>0.3</v>
      </c>
      <c r="AJ7" s="17">
        <v>2443.0</v>
      </c>
      <c r="AK7" s="11"/>
      <c r="AL7" s="11"/>
      <c r="AM7" s="20"/>
      <c r="AN7" s="11"/>
      <c r="AO7" s="11"/>
      <c r="AP7" s="11"/>
      <c r="AQ7" s="11"/>
      <c r="AR7" s="11"/>
      <c r="AS7" s="11"/>
      <c r="AT7" s="11"/>
      <c r="AU7" s="17"/>
      <c r="AV7" s="17">
        <v>6.0</v>
      </c>
      <c r="AW7" s="17" t="s">
        <v>151</v>
      </c>
      <c r="AX7" s="17">
        <v>27297.0</v>
      </c>
      <c r="AY7" s="17">
        <v>140.0</v>
      </c>
      <c r="AZ7" s="11" t="s">
        <v>150</v>
      </c>
      <c r="BA7" s="17">
        <v>1.33</v>
      </c>
      <c r="BB7" s="17">
        <v>140.0</v>
      </c>
      <c r="BC7" s="17">
        <v>180.0</v>
      </c>
      <c r="BD7" s="17"/>
      <c r="BE7" s="11" t="s">
        <v>152</v>
      </c>
      <c r="BF7" s="11" t="s">
        <v>153</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hidden="1" customHeight="1">
      <c r="A8" s="11" t="s">
        <v>32</v>
      </c>
      <c r="B8" s="11" t="s">
        <v>143</v>
      </c>
      <c r="C8" s="11"/>
      <c r="D8" s="11"/>
      <c r="E8" s="11"/>
      <c r="F8" s="11"/>
      <c r="G8" s="11"/>
      <c r="H8" s="11" t="s">
        <v>156</v>
      </c>
      <c r="I8" s="11" t="s">
        <v>145</v>
      </c>
      <c r="J8" s="11" t="s">
        <v>55</v>
      </c>
      <c r="K8" s="11"/>
      <c r="L8" s="11" t="s">
        <v>146</v>
      </c>
      <c r="M8" s="11" t="s">
        <v>147</v>
      </c>
      <c r="N8" s="11"/>
      <c r="O8" s="11"/>
      <c r="P8" s="11"/>
      <c r="Q8" s="11"/>
      <c r="R8" s="11"/>
      <c r="S8" s="11"/>
      <c r="T8" s="17">
        <v>5081.0</v>
      </c>
      <c r="U8" s="18" t="s">
        <v>148</v>
      </c>
      <c r="V8" s="11"/>
      <c r="W8" s="11"/>
      <c r="X8" s="11"/>
      <c r="Y8" s="11"/>
      <c r="Z8" s="17">
        <v>52.83</v>
      </c>
      <c r="AA8" s="11" t="s">
        <v>149</v>
      </c>
      <c r="AB8" s="20">
        <v>2883000.0</v>
      </c>
      <c r="AC8" s="11">
        <v>140.0</v>
      </c>
      <c r="AD8" s="11" t="s">
        <v>150</v>
      </c>
      <c r="AE8" s="11"/>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157</v>
      </c>
      <c r="BF8" s="11" t="s">
        <v>158</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hidden="1" customHeight="1">
      <c r="A9" s="11" t="s">
        <v>30</v>
      </c>
      <c r="B9" s="11" t="s">
        <v>143</v>
      </c>
      <c r="C9" s="11"/>
      <c r="D9" s="11"/>
      <c r="E9" s="11"/>
      <c r="F9" s="11"/>
      <c r="G9" s="11"/>
      <c r="H9" s="11" t="s">
        <v>156</v>
      </c>
      <c r="I9" s="11" t="s">
        <v>145</v>
      </c>
      <c r="J9" s="11" t="s">
        <v>55</v>
      </c>
      <c r="K9" s="11"/>
      <c r="L9" s="11" t="s">
        <v>146</v>
      </c>
      <c r="M9" s="11" t="s">
        <v>147</v>
      </c>
      <c r="N9" s="11"/>
      <c r="O9" s="11"/>
      <c r="P9" s="11"/>
      <c r="Q9" s="11"/>
      <c r="R9" s="11"/>
      <c r="S9" s="11"/>
      <c r="T9" s="17">
        <v>5081.0</v>
      </c>
      <c r="U9" s="18" t="s">
        <v>148</v>
      </c>
      <c r="V9" s="11"/>
      <c r="W9" s="11"/>
      <c r="X9" s="11"/>
      <c r="Y9" s="11"/>
      <c r="Z9" s="17">
        <v>52.83</v>
      </c>
      <c r="AA9" s="11" t="s">
        <v>149</v>
      </c>
      <c r="AB9" s="20">
        <v>2883000.0</v>
      </c>
      <c r="AC9" s="11">
        <v>140.0</v>
      </c>
      <c r="AD9" s="11" t="s">
        <v>150</v>
      </c>
      <c r="AE9" s="11"/>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157</v>
      </c>
      <c r="BF9" s="11" t="s">
        <v>158</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hidden="1" customHeight="1">
      <c r="A10" s="17" t="s">
        <v>34</v>
      </c>
      <c r="B10" s="17" t="s">
        <v>159</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hidden="1" customHeight="1">
      <c r="A11" s="17" t="s">
        <v>38</v>
      </c>
      <c r="B11" s="17" t="s">
        <v>159</v>
      </c>
      <c r="C11" s="11" t="s">
        <v>160</v>
      </c>
      <c r="D11" s="17" t="s">
        <v>161</v>
      </c>
      <c r="E11" s="11"/>
      <c r="F11" s="17" t="s">
        <v>162</v>
      </c>
      <c r="G11" s="17">
        <v>250.0</v>
      </c>
      <c r="H11" s="17" t="s">
        <v>163</v>
      </c>
      <c r="I11" s="17" t="s">
        <v>163</v>
      </c>
      <c r="J11" s="17" t="s">
        <v>164</v>
      </c>
      <c r="K11" s="17" t="s">
        <v>151</v>
      </c>
      <c r="L11" s="17" t="s">
        <v>165</v>
      </c>
      <c r="M11" s="17" t="s">
        <v>166</v>
      </c>
      <c r="N11" s="11"/>
      <c r="O11" s="11"/>
      <c r="P11" s="11"/>
      <c r="Q11" s="11"/>
      <c r="R11" s="11"/>
      <c r="S11" s="11"/>
      <c r="T11" s="17">
        <v>16636.0</v>
      </c>
      <c r="U11" s="11" t="s">
        <v>167</v>
      </c>
      <c r="V11" s="11"/>
      <c r="W11" s="11"/>
      <c r="X11" s="11"/>
      <c r="Y11" s="11"/>
      <c r="Z11" s="17">
        <v>600.0</v>
      </c>
      <c r="AA11" s="17" t="s">
        <v>149</v>
      </c>
      <c r="AB11" s="19">
        <v>600000.0</v>
      </c>
      <c r="AC11" s="17">
        <v>140.0</v>
      </c>
      <c r="AD11" s="11" t="s">
        <v>168</v>
      </c>
      <c r="AE11" s="17">
        <v>7.63</v>
      </c>
      <c r="AF11" s="17">
        <v>140.0</v>
      </c>
      <c r="AG11" s="17">
        <v>140.0</v>
      </c>
      <c r="AH11" s="17">
        <v>29891.0</v>
      </c>
      <c r="AI11" s="17">
        <v>0.3</v>
      </c>
      <c r="AJ11" s="17">
        <v>10894.0</v>
      </c>
      <c r="AK11" s="17">
        <v>300.0</v>
      </c>
      <c r="AL11" s="17" t="s">
        <v>149</v>
      </c>
      <c r="AM11" s="19">
        <v>300000.0</v>
      </c>
      <c r="AN11" s="17">
        <v>140.0</v>
      </c>
      <c r="AO11" s="17" t="s">
        <v>169</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hidden="1" customHeight="1">
      <c r="A12" s="11" t="s">
        <v>40</v>
      </c>
      <c r="B12" s="11" t="s">
        <v>159</v>
      </c>
      <c r="C12" s="11" t="s">
        <v>160</v>
      </c>
      <c r="D12" s="17" t="s">
        <v>161</v>
      </c>
      <c r="E12" s="11"/>
      <c r="F12" s="17" t="s">
        <v>162</v>
      </c>
      <c r="G12" s="17">
        <v>250.0</v>
      </c>
      <c r="H12" s="11" t="s">
        <v>163</v>
      </c>
      <c r="I12" s="11" t="s">
        <v>163</v>
      </c>
      <c r="J12" s="11" t="s">
        <v>55</v>
      </c>
      <c r="K12" s="17" t="s">
        <v>151</v>
      </c>
      <c r="L12" s="11" t="s">
        <v>165</v>
      </c>
      <c r="M12" s="11" t="s">
        <v>166</v>
      </c>
      <c r="N12" s="11"/>
      <c r="O12" s="11"/>
      <c r="P12" s="11"/>
      <c r="Q12" s="11"/>
      <c r="R12" s="11"/>
      <c r="S12" s="11"/>
      <c r="T12" s="11">
        <v>13088.0</v>
      </c>
      <c r="U12" s="11" t="s">
        <v>167</v>
      </c>
      <c r="V12" s="17">
        <v>162962.637</v>
      </c>
      <c r="W12" s="18" t="s">
        <v>170</v>
      </c>
      <c r="X12" s="17">
        <v>847.2</v>
      </c>
      <c r="Y12" s="18" t="s">
        <v>171</v>
      </c>
      <c r="Z12" s="11">
        <v>600.0</v>
      </c>
      <c r="AA12" s="11" t="s">
        <v>149</v>
      </c>
      <c r="AB12" s="20">
        <v>600000.0</v>
      </c>
      <c r="AC12" s="11">
        <v>140.0</v>
      </c>
      <c r="AD12" s="11" t="s">
        <v>168</v>
      </c>
      <c r="AE12" s="11">
        <v>7.63</v>
      </c>
      <c r="AF12" s="11">
        <v>140.0</v>
      </c>
      <c r="AG12" s="11">
        <v>140.0</v>
      </c>
      <c r="AH12" s="11">
        <v>29891.0</v>
      </c>
      <c r="AI12" s="11">
        <v>0.3</v>
      </c>
      <c r="AJ12" s="17">
        <v>68.24</v>
      </c>
      <c r="AK12" s="11">
        <v>200.0</v>
      </c>
      <c r="AL12" s="11" t="s">
        <v>149</v>
      </c>
      <c r="AM12" s="20">
        <v>200000.0</v>
      </c>
      <c r="AN12" s="11">
        <v>140.0</v>
      </c>
      <c r="AO12" s="17" t="s">
        <v>169</v>
      </c>
      <c r="AP12" s="23">
        <v>2.8</v>
      </c>
      <c r="AQ12" s="11">
        <v>180.0</v>
      </c>
      <c r="AR12" s="11">
        <v>180.0</v>
      </c>
      <c r="AS12" s="11">
        <v>0.001</v>
      </c>
      <c r="AT12" s="11">
        <v>0.3</v>
      </c>
      <c r="AU12" s="17">
        <v>68.24</v>
      </c>
      <c r="AV12" s="11">
        <v>6.0</v>
      </c>
      <c r="AW12" s="11" t="s">
        <v>151</v>
      </c>
      <c r="AX12" s="11">
        <v>64831.0</v>
      </c>
      <c r="AY12" s="11">
        <v>140.0</v>
      </c>
      <c r="AZ12" s="11" t="s">
        <v>168</v>
      </c>
      <c r="BA12" s="11">
        <v>23.7</v>
      </c>
      <c r="BB12" s="11">
        <v>180.0</v>
      </c>
      <c r="BC12" s="11">
        <v>180.0</v>
      </c>
      <c r="BD12" s="17">
        <v>68.24</v>
      </c>
      <c r="BE12" s="11" t="s">
        <v>172</v>
      </c>
      <c r="BF12" s="11" t="s">
        <v>173</v>
      </c>
      <c r="BG12" s="11"/>
      <c r="BH12" s="11"/>
      <c r="BI12" s="11"/>
      <c r="BJ12" s="11"/>
      <c r="BK12" s="11"/>
      <c r="BL12" s="11"/>
      <c r="BM12" s="11"/>
      <c r="BN12" s="11"/>
      <c r="BO12" s="11"/>
      <c r="BP12" s="11"/>
      <c r="BQ12" s="11"/>
      <c r="BR12" s="11"/>
      <c r="BS12" s="11"/>
      <c r="BT12" s="11"/>
      <c r="BU12" s="11"/>
      <c r="BV12" s="11"/>
      <c r="BW12" s="11" t="s">
        <v>165</v>
      </c>
      <c r="BX12" s="11" t="s">
        <v>166</v>
      </c>
      <c r="BY12" s="17">
        <v>0.6045</v>
      </c>
      <c r="BZ12" s="17">
        <v>1018.7736419</v>
      </c>
      <c r="CA12" s="17">
        <v>0.95</v>
      </c>
      <c r="CB12" s="17"/>
      <c r="CC12" s="17"/>
      <c r="CD12" s="17"/>
      <c r="CE12" s="22" t="s">
        <v>174</v>
      </c>
      <c r="CF12" s="17">
        <v>8.0</v>
      </c>
      <c r="CG12" s="11"/>
      <c r="CH12" s="11"/>
    </row>
    <row r="13" ht="14.25" hidden="1" customHeight="1">
      <c r="B13" s="17" t="s">
        <v>159</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hidden="1" customHeight="1">
      <c r="A14" s="17" t="s">
        <v>42</v>
      </c>
      <c r="B14" s="11" t="s">
        <v>159</v>
      </c>
      <c r="C14" s="11" t="s">
        <v>175</v>
      </c>
      <c r="D14" s="11" t="s">
        <v>176</v>
      </c>
      <c r="E14" s="11" t="s">
        <v>177</v>
      </c>
      <c r="F14" s="11"/>
      <c r="G14" s="11">
        <v>470.0</v>
      </c>
      <c r="H14" s="11"/>
      <c r="I14" s="11"/>
      <c r="J14" s="11"/>
      <c r="K14" s="11"/>
      <c r="L14" s="11"/>
      <c r="M14" s="11"/>
      <c r="N14" s="11"/>
      <c r="O14" s="11"/>
      <c r="P14" s="11"/>
      <c r="Q14" s="11"/>
      <c r="R14" s="11"/>
      <c r="S14" s="11"/>
      <c r="T14" s="11">
        <v>21874.0</v>
      </c>
      <c r="U14" s="11" t="s">
        <v>167</v>
      </c>
      <c r="V14" s="11"/>
      <c r="W14" s="11"/>
      <c r="X14" s="11"/>
      <c r="Y14" s="11"/>
      <c r="Z14" s="11">
        <v>792.0</v>
      </c>
      <c r="AA14" s="11" t="s">
        <v>149</v>
      </c>
      <c r="AB14" s="20">
        <v>2883259.0</v>
      </c>
      <c r="AC14" s="11">
        <v>140.0</v>
      </c>
      <c r="AD14" s="11" t="s">
        <v>168</v>
      </c>
      <c r="AE14" s="11">
        <v>7.18</v>
      </c>
      <c r="AF14" s="11">
        <v>110.0</v>
      </c>
      <c r="AG14" s="11">
        <v>110.0</v>
      </c>
      <c r="AH14" s="11">
        <v>29891.0</v>
      </c>
      <c r="AI14" s="11">
        <v>0.3</v>
      </c>
      <c r="AJ14" s="17">
        <v>68.24</v>
      </c>
      <c r="AK14" s="11">
        <v>200.0</v>
      </c>
      <c r="AL14" s="11" t="s">
        <v>149</v>
      </c>
      <c r="AM14" s="20">
        <v>200000.0</v>
      </c>
      <c r="AN14" s="11">
        <v>140.0</v>
      </c>
      <c r="AO14" s="11" t="s">
        <v>168</v>
      </c>
      <c r="AP14" s="21">
        <v>1.125</v>
      </c>
      <c r="AQ14" s="11">
        <v>140.0</v>
      </c>
      <c r="AR14" s="11">
        <v>140.0</v>
      </c>
      <c r="AS14" s="11">
        <v>0.001</v>
      </c>
      <c r="AT14" s="11">
        <v>0.3</v>
      </c>
      <c r="AU14" s="17">
        <v>68.24</v>
      </c>
      <c r="AV14" s="11"/>
      <c r="AW14" s="11"/>
      <c r="AX14" s="11"/>
      <c r="AY14" s="11"/>
      <c r="AZ14" s="11"/>
      <c r="BA14" s="11"/>
      <c r="BB14" s="11"/>
      <c r="BC14" s="11"/>
      <c r="BD14" s="17"/>
      <c r="BE14" s="11" t="s">
        <v>172</v>
      </c>
      <c r="BF14" s="11" t="s">
        <v>173</v>
      </c>
      <c r="BG14" s="11"/>
      <c r="BH14" s="11"/>
      <c r="BI14" s="11"/>
      <c r="BJ14" s="11"/>
      <c r="BK14" s="11"/>
      <c r="BL14" s="11"/>
      <c r="BM14" s="11"/>
      <c r="BN14" s="11"/>
      <c r="BO14" s="11"/>
      <c r="BP14" s="11"/>
      <c r="BQ14" s="11"/>
      <c r="BR14" s="11"/>
      <c r="BS14" s="11"/>
      <c r="BT14" s="11"/>
      <c r="BU14" s="11"/>
      <c r="BV14" s="11"/>
      <c r="BW14" s="11" t="s">
        <v>165</v>
      </c>
      <c r="BX14" s="11" t="s">
        <v>166</v>
      </c>
      <c r="BY14" s="17">
        <v>0.6045</v>
      </c>
      <c r="BZ14" s="17">
        <v>1018.7736419</v>
      </c>
      <c r="CA14" s="17">
        <v>0.95</v>
      </c>
      <c r="CB14" s="17"/>
      <c r="CC14" s="17"/>
      <c r="CD14" s="17"/>
      <c r="CE14" s="22" t="s">
        <v>174</v>
      </c>
      <c r="CF14" s="17">
        <v>8.0</v>
      </c>
      <c r="CG14" s="11"/>
      <c r="CH14" s="11"/>
    </row>
    <row r="15" ht="14.25" hidden="1" customHeight="1">
      <c r="A15" s="11" t="s">
        <v>30</v>
      </c>
      <c r="B15" s="11" t="s">
        <v>159</v>
      </c>
      <c r="C15" s="11" t="s">
        <v>175</v>
      </c>
      <c r="D15" s="11" t="s">
        <v>176</v>
      </c>
      <c r="E15" s="11" t="s">
        <v>177</v>
      </c>
      <c r="F15" s="11"/>
      <c r="G15" s="11">
        <v>470.0</v>
      </c>
      <c r="H15" s="11"/>
      <c r="I15" s="11"/>
      <c r="J15" s="11"/>
      <c r="K15" s="11"/>
      <c r="L15" s="11"/>
      <c r="M15" s="11"/>
      <c r="N15" s="11"/>
      <c r="O15" s="11"/>
      <c r="P15" s="11"/>
      <c r="Q15" s="11"/>
      <c r="R15" s="11"/>
      <c r="S15" s="11"/>
      <c r="T15" s="11">
        <v>21874.0</v>
      </c>
      <c r="U15" s="11" t="s">
        <v>167</v>
      </c>
      <c r="V15" s="11"/>
      <c r="W15" s="11"/>
      <c r="X15" s="11"/>
      <c r="Y15" s="11"/>
      <c r="Z15" s="11">
        <v>792.0</v>
      </c>
      <c r="AA15" s="11" t="s">
        <v>149</v>
      </c>
      <c r="AB15" s="20">
        <v>2883259.0</v>
      </c>
      <c r="AC15" s="11">
        <v>140.0</v>
      </c>
      <c r="AD15" s="11" t="s">
        <v>168</v>
      </c>
      <c r="AE15" s="11">
        <v>7.18</v>
      </c>
      <c r="AF15" s="11">
        <v>110.0</v>
      </c>
      <c r="AG15" s="11">
        <v>110.0</v>
      </c>
      <c r="AH15" s="11">
        <v>29891.0</v>
      </c>
      <c r="AI15" s="11">
        <v>0.3</v>
      </c>
      <c r="AJ15" s="17">
        <v>68.24</v>
      </c>
      <c r="AK15" s="11">
        <v>200.0</v>
      </c>
      <c r="AL15" s="11" t="s">
        <v>149</v>
      </c>
      <c r="AM15" s="20">
        <v>200000.0</v>
      </c>
      <c r="AN15" s="11">
        <v>140.0</v>
      </c>
      <c r="AO15" s="11" t="s">
        <v>168</v>
      </c>
      <c r="AP15" s="21">
        <v>1.125</v>
      </c>
      <c r="AQ15" s="11">
        <v>140.0</v>
      </c>
      <c r="AR15" s="11">
        <v>140.0</v>
      </c>
      <c r="AS15" s="11">
        <v>0.001</v>
      </c>
      <c r="AT15" s="11">
        <v>0.3</v>
      </c>
      <c r="AU15" s="17">
        <v>68.24</v>
      </c>
      <c r="AV15" s="11"/>
      <c r="AW15" s="11"/>
      <c r="AX15" s="11"/>
      <c r="AY15" s="11"/>
      <c r="AZ15" s="11"/>
      <c r="BA15" s="11"/>
      <c r="BB15" s="11"/>
      <c r="BC15" s="11"/>
      <c r="BD15" s="17"/>
      <c r="BE15" s="11" t="s">
        <v>172</v>
      </c>
      <c r="BF15" s="11" t="s">
        <v>173</v>
      </c>
      <c r="BG15" s="11"/>
      <c r="BH15" s="11"/>
      <c r="BI15" s="11"/>
      <c r="BJ15" s="11"/>
      <c r="BK15" s="11"/>
      <c r="BL15" s="11"/>
      <c r="BM15" s="11"/>
      <c r="BN15" s="11"/>
      <c r="BO15" s="11"/>
      <c r="BP15" s="11"/>
      <c r="BQ15" s="11"/>
      <c r="BR15" s="11"/>
      <c r="BS15" s="11"/>
      <c r="BT15" s="11"/>
      <c r="BU15" s="11"/>
      <c r="BV15" s="11"/>
      <c r="BW15" s="11" t="s">
        <v>165</v>
      </c>
      <c r="BX15" s="11" t="s">
        <v>166</v>
      </c>
      <c r="BY15" s="17">
        <v>0.6045</v>
      </c>
      <c r="BZ15" s="17">
        <v>1018.7736419</v>
      </c>
      <c r="CA15" s="17">
        <v>0.95</v>
      </c>
      <c r="CB15" s="17"/>
      <c r="CC15" s="17"/>
      <c r="CD15" s="17"/>
      <c r="CE15" s="22" t="s">
        <v>174</v>
      </c>
      <c r="CF15" s="17">
        <v>8.0</v>
      </c>
      <c r="CG15" s="11"/>
      <c r="CH15" s="11"/>
    </row>
    <row r="16" ht="14.25" hidden="1" customHeight="1">
      <c r="A16" s="17" t="s">
        <v>34</v>
      </c>
      <c r="B16" s="11" t="s">
        <v>178</v>
      </c>
      <c r="C16" s="11" t="s">
        <v>160</v>
      </c>
      <c r="D16" s="11" t="s">
        <v>176</v>
      </c>
      <c r="E16" s="11" t="s">
        <v>177</v>
      </c>
      <c r="F16" s="11"/>
      <c r="G16" s="11">
        <v>310.0</v>
      </c>
      <c r="H16" s="11"/>
      <c r="I16" s="11"/>
      <c r="J16" s="11"/>
      <c r="K16" s="11"/>
      <c r="L16" s="11"/>
      <c r="M16" s="11"/>
      <c r="N16" s="17"/>
      <c r="O16" s="17"/>
      <c r="P16" s="17"/>
      <c r="Q16" s="17"/>
      <c r="R16" s="17">
        <v>19478.0</v>
      </c>
      <c r="S16" s="17" t="s">
        <v>179</v>
      </c>
      <c r="V16" s="3">
        <v>122221.978021978</v>
      </c>
      <c r="W16" s="18" t="s">
        <v>180</v>
      </c>
      <c r="X16" s="17">
        <v>971.4</v>
      </c>
      <c r="Y16" s="18" t="s">
        <v>181</v>
      </c>
      <c r="Z16" s="17">
        <v>600.0</v>
      </c>
      <c r="AA16" s="20" t="s">
        <v>149</v>
      </c>
      <c r="AB16" s="19">
        <v>600000.0</v>
      </c>
      <c r="AC16" s="20">
        <v>140.0</v>
      </c>
      <c r="AD16" s="3" t="s">
        <v>182</v>
      </c>
      <c r="AE16" s="11"/>
      <c r="AF16" s="11">
        <v>140.0</v>
      </c>
      <c r="AG16" s="17">
        <v>110.0</v>
      </c>
      <c r="AH16" s="17">
        <v>29891.0</v>
      </c>
      <c r="AI16" s="17">
        <v>0.3</v>
      </c>
      <c r="AJ16" s="17">
        <v>7851.34</v>
      </c>
      <c r="AK16" s="17">
        <v>300.0</v>
      </c>
      <c r="AL16" s="20" t="s">
        <v>149</v>
      </c>
      <c r="AM16" s="19">
        <v>300000.0</v>
      </c>
      <c r="AN16" s="17">
        <v>140.0</v>
      </c>
      <c r="AO16" s="3" t="s">
        <v>183</v>
      </c>
      <c r="AP16" s="24">
        <v>30.6</v>
      </c>
      <c r="AQ16" s="17">
        <v>140.0</v>
      </c>
      <c r="AR16" s="17">
        <v>140.0</v>
      </c>
      <c r="AS16" s="17"/>
      <c r="AT16" s="17"/>
      <c r="AU16" s="17">
        <v>0.0</v>
      </c>
      <c r="AV16" s="11">
        <v>6.0</v>
      </c>
      <c r="AW16" s="11" t="s">
        <v>151</v>
      </c>
      <c r="AX16" s="11">
        <v>27297.0</v>
      </c>
      <c r="AY16" s="11">
        <v>140.0</v>
      </c>
      <c r="AZ16" s="11" t="s">
        <v>184</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185</v>
      </c>
      <c r="BX16" s="17" t="s">
        <v>186</v>
      </c>
      <c r="BY16" s="17">
        <v>0.6201</v>
      </c>
      <c r="BZ16" s="17">
        <v>1389.42</v>
      </c>
      <c r="CA16" s="17">
        <v>0.954</v>
      </c>
      <c r="CB16" s="25">
        <v>4346.24464</v>
      </c>
      <c r="CC16" s="17" t="s">
        <v>187</v>
      </c>
      <c r="CD16" s="17" t="s">
        <v>188</v>
      </c>
      <c r="CE16" s="22" t="s">
        <v>174</v>
      </c>
      <c r="CF16" s="17">
        <v>6.0</v>
      </c>
      <c r="CG16" s="11"/>
      <c r="CH16" s="11"/>
    </row>
    <row r="17" ht="14.25" hidden="1" customHeight="1">
      <c r="A17" s="17" t="s">
        <v>38</v>
      </c>
      <c r="B17" s="11" t="s">
        <v>178</v>
      </c>
      <c r="C17" s="11" t="s">
        <v>160</v>
      </c>
      <c r="D17" s="11" t="s">
        <v>176</v>
      </c>
      <c r="E17" s="11" t="s">
        <v>177</v>
      </c>
      <c r="F17" s="11"/>
      <c r="G17" s="11">
        <v>310.0</v>
      </c>
      <c r="H17" s="11"/>
      <c r="I17" s="11"/>
      <c r="J17" s="11"/>
      <c r="K17" s="11"/>
      <c r="L17" s="11"/>
      <c r="M17" s="11"/>
      <c r="N17" s="17"/>
      <c r="O17" s="17"/>
      <c r="P17" s="17"/>
      <c r="Q17" s="17"/>
      <c r="R17" s="17">
        <v>19478.0</v>
      </c>
      <c r="S17" s="17" t="s">
        <v>179</v>
      </c>
      <c r="V17" s="3">
        <v>122221.978021978</v>
      </c>
      <c r="W17" s="18" t="s">
        <v>180</v>
      </c>
      <c r="X17" s="17">
        <v>971.4</v>
      </c>
      <c r="Y17" s="18" t="s">
        <v>181</v>
      </c>
      <c r="Z17" s="17">
        <v>600.0</v>
      </c>
      <c r="AA17" s="20" t="s">
        <v>149</v>
      </c>
      <c r="AB17" s="19">
        <v>600000.0</v>
      </c>
      <c r="AC17" s="20">
        <v>140.0</v>
      </c>
      <c r="AD17" s="3" t="s">
        <v>182</v>
      </c>
      <c r="AE17" s="11"/>
      <c r="AF17" s="11">
        <v>140.0</v>
      </c>
      <c r="AG17" s="17">
        <v>110.0</v>
      </c>
      <c r="AH17" s="17">
        <v>29891.0</v>
      </c>
      <c r="AI17" s="17">
        <v>0.3</v>
      </c>
      <c r="AJ17" s="17">
        <v>7851.34</v>
      </c>
      <c r="AK17" s="17">
        <v>300.0</v>
      </c>
      <c r="AL17" s="20" t="s">
        <v>149</v>
      </c>
      <c r="AM17" s="19">
        <v>300000.0</v>
      </c>
      <c r="AN17" s="17">
        <v>140.0</v>
      </c>
      <c r="AO17" s="3" t="s">
        <v>183</v>
      </c>
      <c r="AP17" s="24">
        <v>30.6</v>
      </c>
      <c r="AQ17" s="17">
        <v>140.0</v>
      </c>
      <c r="AR17" s="17">
        <v>140.0</v>
      </c>
      <c r="AS17" s="17"/>
      <c r="AT17" s="17"/>
      <c r="AU17" s="17">
        <v>0.0</v>
      </c>
      <c r="AV17" s="11">
        <v>6.0</v>
      </c>
      <c r="AW17" s="11" t="s">
        <v>151</v>
      </c>
      <c r="AX17" s="11">
        <v>27297.0</v>
      </c>
      <c r="AY17" s="11">
        <v>140.0</v>
      </c>
      <c r="AZ17" s="11" t="s">
        <v>184</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185</v>
      </c>
      <c r="BX17" s="17" t="s">
        <v>186</v>
      </c>
      <c r="BY17" s="17">
        <v>0.6201</v>
      </c>
      <c r="BZ17" s="17">
        <v>1389.42</v>
      </c>
      <c r="CA17" s="17">
        <v>0.954</v>
      </c>
      <c r="CB17" s="25">
        <v>4346.24464</v>
      </c>
      <c r="CC17" s="17" t="s">
        <v>187</v>
      </c>
      <c r="CD17" s="17" t="s">
        <v>188</v>
      </c>
      <c r="CE17" s="22" t="s">
        <v>174</v>
      </c>
      <c r="CF17" s="17">
        <v>6.0</v>
      </c>
      <c r="CG17" s="11"/>
      <c r="CH17" s="11"/>
    </row>
    <row r="18" ht="14.25" hidden="1" customHeight="1">
      <c r="A18" s="11" t="s">
        <v>40</v>
      </c>
      <c r="B18" s="11" t="s">
        <v>178</v>
      </c>
      <c r="C18" s="11" t="s">
        <v>160</v>
      </c>
      <c r="D18" s="11" t="s">
        <v>176</v>
      </c>
      <c r="E18" s="11" t="s">
        <v>177</v>
      </c>
      <c r="F18" s="11"/>
      <c r="G18" s="11">
        <v>310.0</v>
      </c>
      <c r="H18" s="11"/>
      <c r="I18" s="11"/>
      <c r="J18" s="11"/>
      <c r="K18" s="11"/>
      <c r="L18" s="11"/>
      <c r="M18" s="11"/>
      <c r="N18" s="17"/>
      <c r="O18" s="17"/>
      <c r="P18" s="17"/>
      <c r="Q18" s="17"/>
      <c r="R18" s="17">
        <v>14952.0</v>
      </c>
      <c r="S18" s="17" t="s">
        <v>179</v>
      </c>
      <c r="V18" s="3">
        <v>122221.978021978</v>
      </c>
      <c r="W18" s="18" t="s">
        <v>180</v>
      </c>
      <c r="X18" s="17">
        <v>635.4</v>
      </c>
      <c r="Y18" s="18" t="s">
        <v>189</v>
      </c>
      <c r="Z18" s="17">
        <v>600.0</v>
      </c>
      <c r="AA18" s="20" t="s">
        <v>149</v>
      </c>
      <c r="AB18" s="19">
        <v>600000.0</v>
      </c>
      <c r="AC18" s="20">
        <v>140.0</v>
      </c>
      <c r="AD18" s="3" t="s">
        <v>182</v>
      </c>
      <c r="AE18" s="11"/>
      <c r="AF18" s="11">
        <v>140.0</v>
      </c>
      <c r="AG18" s="17">
        <v>110.0</v>
      </c>
      <c r="AH18" s="17">
        <v>29891.0</v>
      </c>
      <c r="AI18" s="17">
        <v>0.3</v>
      </c>
      <c r="AJ18" s="17">
        <v>7851.34</v>
      </c>
      <c r="AK18" s="17">
        <v>300.0</v>
      </c>
      <c r="AL18" s="20" t="s">
        <v>149</v>
      </c>
      <c r="AM18" s="19">
        <v>300000.0</v>
      </c>
      <c r="AN18" s="17">
        <v>140.0</v>
      </c>
      <c r="AO18" s="3" t="s">
        <v>183</v>
      </c>
      <c r="AP18" s="24">
        <v>30.6</v>
      </c>
      <c r="AQ18" s="17">
        <v>140.0</v>
      </c>
      <c r="AR18" s="17">
        <v>140.0</v>
      </c>
      <c r="AS18" s="17"/>
      <c r="AT18" s="17"/>
      <c r="AU18" s="17">
        <v>0.0</v>
      </c>
      <c r="AV18" s="11">
        <v>6.0</v>
      </c>
      <c r="AW18" s="11" t="s">
        <v>151</v>
      </c>
      <c r="AX18" s="11">
        <v>27297.0</v>
      </c>
      <c r="AY18" s="11">
        <v>140.0</v>
      </c>
      <c r="AZ18" s="11" t="s">
        <v>184</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185</v>
      </c>
      <c r="BX18" s="17" t="s">
        <v>186</v>
      </c>
      <c r="BY18" s="17">
        <v>0.6201</v>
      </c>
      <c r="BZ18" s="17">
        <v>1389.42</v>
      </c>
      <c r="CA18" s="17">
        <v>0.954</v>
      </c>
      <c r="CB18" s="25">
        <v>4346.24464</v>
      </c>
      <c r="CC18" s="17" t="s">
        <v>187</v>
      </c>
      <c r="CD18" s="17" t="s">
        <v>188</v>
      </c>
      <c r="CE18" s="22" t="s">
        <v>174</v>
      </c>
      <c r="CF18" s="17">
        <v>6.0</v>
      </c>
      <c r="CG18" s="11"/>
      <c r="CH18" s="11"/>
    </row>
    <row r="19" ht="14.25" hidden="1" customHeight="1">
      <c r="A19" s="17" t="s">
        <v>42</v>
      </c>
      <c r="B19" s="11" t="s">
        <v>178</v>
      </c>
      <c r="C19" s="11" t="s">
        <v>160</v>
      </c>
      <c r="D19" s="11" t="s">
        <v>176</v>
      </c>
      <c r="E19" s="11" t="s">
        <v>177</v>
      </c>
      <c r="F19" s="11"/>
      <c r="G19" s="11">
        <v>310.0</v>
      </c>
      <c r="H19" s="11"/>
      <c r="I19" s="11"/>
      <c r="J19" s="11"/>
      <c r="K19" s="11"/>
      <c r="L19" s="11"/>
      <c r="M19" s="11"/>
      <c r="N19" s="17"/>
      <c r="O19" s="17"/>
      <c r="P19" s="17"/>
      <c r="Q19" s="17"/>
      <c r="R19" s="17">
        <v>14952.0</v>
      </c>
      <c r="S19" s="17" t="s">
        <v>179</v>
      </c>
      <c r="V19" s="3">
        <v>122221.978021978</v>
      </c>
      <c r="W19" s="18" t="s">
        <v>180</v>
      </c>
      <c r="X19" s="17">
        <v>375.9</v>
      </c>
      <c r="Y19" s="18" t="s">
        <v>189</v>
      </c>
      <c r="Z19" s="17">
        <v>600.0</v>
      </c>
      <c r="AA19" s="20" t="s">
        <v>149</v>
      </c>
      <c r="AB19" s="19">
        <v>600000.0</v>
      </c>
      <c r="AC19" s="20">
        <v>140.0</v>
      </c>
      <c r="AD19" s="3" t="s">
        <v>182</v>
      </c>
      <c r="AE19" s="11"/>
      <c r="AF19" s="11">
        <v>140.0</v>
      </c>
      <c r="AG19" s="17">
        <v>110.0</v>
      </c>
      <c r="AH19" s="17">
        <v>29891.0</v>
      </c>
      <c r="AI19" s="17">
        <v>0.3</v>
      </c>
      <c r="AJ19" s="17">
        <v>7851.34</v>
      </c>
      <c r="AK19" s="17">
        <v>300.0</v>
      </c>
      <c r="AL19" s="20" t="s">
        <v>149</v>
      </c>
      <c r="AM19" s="19">
        <v>300000.0</v>
      </c>
      <c r="AN19" s="17">
        <v>140.0</v>
      </c>
      <c r="AO19" s="3" t="s">
        <v>183</v>
      </c>
      <c r="AP19" s="24">
        <v>30.6</v>
      </c>
      <c r="AQ19" s="17">
        <v>140.0</v>
      </c>
      <c r="AR19" s="17">
        <v>140.0</v>
      </c>
      <c r="AS19" s="17"/>
      <c r="AT19" s="17"/>
      <c r="AU19" s="17">
        <v>0.0</v>
      </c>
      <c r="AV19" s="11">
        <v>6.0</v>
      </c>
      <c r="AW19" s="11" t="s">
        <v>151</v>
      </c>
      <c r="AX19" s="11">
        <v>27297.0</v>
      </c>
      <c r="AY19" s="11">
        <v>140.0</v>
      </c>
      <c r="AZ19" s="11" t="s">
        <v>184</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185</v>
      </c>
      <c r="BX19" s="17" t="s">
        <v>186</v>
      </c>
      <c r="BY19" s="17">
        <v>0.6201</v>
      </c>
      <c r="BZ19" s="17">
        <v>1389.42</v>
      </c>
      <c r="CA19" s="17">
        <v>0.954</v>
      </c>
      <c r="CB19" s="25">
        <v>4346.24464</v>
      </c>
      <c r="CC19" s="17" t="s">
        <v>187</v>
      </c>
      <c r="CD19" s="17" t="s">
        <v>188</v>
      </c>
      <c r="CE19" s="22" t="s">
        <v>174</v>
      </c>
      <c r="CF19" s="17">
        <v>6.0</v>
      </c>
      <c r="CG19" s="11"/>
      <c r="CH19" s="11"/>
    </row>
    <row r="20" ht="14.25" hidden="1" customHeight="1">
      <c r="A20" s="11" t="s">
        <v>32</v>
      </c>
      <c r="B20" s="11" t="s">
        <v>178</v>
      </c>
      <c r="C20" s="11" t="s">
        <v>175</v>
      </c>
      <c r="D20" s="11" t="s">
        <v>176</v>
      </c>
      <c r="E20" s="11" t="s">
        <v>177</v>
      </c>
      <c r="F20" s="11"/>
      <c r="G20" s="11">
        <v>310.0</v>
      </c>
      <c r="H20" s="11"/>
      <c r="I20" s="11"/>
      <c r="J20" s="11"/>
      <c r="K20" s="11"/>
      <c r="L20" s="11"/>
      <c r="M20" s="11"/>
      <c r="N20" s="17"/>
      <c r="O20" s="17"/>
      <c r="P20" s="17"/>
      <c r="Q20" s="17"/>
      <c r="R20" s="17">
        <v>27826.0</v>
      </c>
      <c r="S20" s="17" t="s">
        <v>179</v>
      </c>
      <c r="V20" s="3">
        <v>122221.978021978</v>
      </c>
      <c r="W20" s="18" t="s">
        <v>190</v>
      </c>
      <c r="X20" s="17"/>
      <c r="Y20" s="18"/>
      <c r="Z20" s="17">
        <v>528.0</v>
      </c>
      <c r="AA20" s="20" t="s">
        <v>149</v>
      </c>
      <c r="AB20" s="19">
        <v>2883000.0</v>
      </c>
      <c r="AC20" s="20">
        <v>140.0</v>
      </c>
      <c r="AD20" s="11" t="s">
        <v>184</v>
      </c>
      <c r="AE20" s="11"/>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185</v>
      </c>
      <c r="BX20" s="17" t="s">
        <v>186</v>
      </c>
      <c r="BY20" s="17">
        <v>0.6045</v>
      </c>
      <c r="BZ20" s="17">
        <v>1018.7736419</v>
      </c>
      <c r="CA20" s="17">
        <v>0.945</v>
      </c>
      <c r="CB20" s="25">
        <v>4346.24464</v>
      </c>
      <c r="CC20" s="17" t="s">
        <v>187</v>
      </c>
      <c r="CD20" s="17" t="s">
        <v>191</v>
      </c>
      <c r="CE20" s="22" t="s">
        <v>174</v>
      </c>
      <c r="CF20" s="17">
        <v>6.0</v>
      </c>
      <c r="CG20" s="11"/>
      <c r="CH20" s="11"/>
    </row>
    <row r="21" ht="14.25" hidden="1" customHeight="1">
      <c r="A21" s="11" t="s">
        <v>30</v>
      </c>
      <c r="B21" s="11" t="s">
        <v>178</v>
      </c>
      <c r="C21" s="11" t="s">
        <v>175</v>
      </c>
      <c r="D21" s="11" t="s">
        <v>176</v>
      </c>
      <c r="E21" s="11" t="s">
        <v>177</v>
      </c>
      <c r="F21" s="11"/>
      <c r="G21" s="11">
        <v>310.0</v>
      </c>
      <c r="H21" s="11"/>
      <c r="I21" s="11"/>
      <c r="J21" s="11"/>
      <c r="K21" s="11"/>
      <c r="L21" s="11"/>
      <c r="M21" s="11"/>
      <c r="N21" s="17"/>
      <c r="O21" s="17"/>
      <c r="P21" s="17"/>
      <c r="Q21" s="17"/>
      <c r="R21" s="17">
        <v>27826.0</v>
      </c>
      <c r="S21" s="17" t="s">
        <v>179</v>
      </c>
      <c r="V21" s="3">
        <v>122221.978021978</v>
      </c>
      <c r="W21" s="18" t="s">
        <v>190</v>
      </c>
      <c r="X21" s="17"/>
      <c r="Y21" s="18"/>
      <c r="Z21" s="17">
        <v>528.0</v>
      </c>
      <c r="AA21" s="20" t="s">
        <v>149</v>
      </c>
      <c r="AB21" s="19">
        <v>2883000.0</v>
      </c>
      <c r="AC21" s="20">
        <v>140.0</v>
      </c>
      <c r="AD21" s="11" t="s">
        <v>184</v>
      </c>
      <c r="AE21" s="11"/>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185</v>
      </c>
      <c r="BX21" s="17" t="s">
        <v>186</v>
      </c>
      <c r="BY21" s="17">
        <v>0.6045</v>
      </c>
      <c r="BZ21" s="17">
        <v>1018.7736419</v>
      </c>
      <c r="CA21" s="17">
        <v>0.945</v>
      </c>
      <c r="CB21" s="25">
        <v>4346.24464</v>
      </c>
      <c r="CC21" s="17" t="s">
        <v>187</v>
      </c>
      <c r="CD21" s="17" t="s">
        <v>191</v>
      </c>
      <c r="CE21" s="22" t="s">
        <v>174</v>
      </c>
      <c r="CF21" s="17">
        <v>6.0</v>
      </c>
      <c r="CG21" s="11"/>
      <c r="CH21" s="11"/>
    </row>
    <row r="22" ht="14.25" hidden="1" customHeight="1">
      <c r="A22" s="17" t="s">
        <v>34</v>
      </c>
      <c r="B22" s="11" t="s">
        <v>192</v>
      </c>
      <c r="C22" s="17" t="s">
        <v>160</v>
      </c>
      <c r="D22" s="17" t="s">
        <v>161</v>
      </c>
      <c r="E22" s="11"/>
      <c r="F22" s="11" t="s">
        <v>162</v>
      </c>
      <c r="G22" s="11">
        <v>470.0</v>
      </c>
      <c r="H22" s="11" t="s">
        <v>163</v>
      </c>
      <c r="I22" s="11" t="s">
        <v>163</v>
      </c>
      <c r="J22" s="11" t="s">
        <v>55</v>
      </c>
      <c r="K22" s="11"/>
      <c r="L22" s="11" t="s">
        <v>193</v>
      </c>
      <c r="M22" s="11" t="s">
        <v>194</v>
      </c>
      <c r="N22" s="11"/>
      <c r="O22" s="11"/>
      <c r="P22" s="11"/>
      <c r="Q22" s="11"/>
      <c r="R22" s="17">
        <v>62787.0</v>
      </c>
      <c r="S22" s="11" t="s">
        <v>195</v>
      </c>
      <c r="T22" s="11">
        <v>12979.2</v>
      </c>
      <c r="U22" s="11" t="s">
        <v>196</v>
      </c>
      <c r="V22" s="17">
        <v>244443.956043956</v>
      </c>
      <c r="W22" s="18" t="s">
        <v>197</v>
      </c>
      <c r="X22" s="17">
        <v>1270.8</v>
      </c>
      <c r="Y22" s="18" t="s">
        <v>198</v>
      </c>
      <c r="Z22" s="11">
        <v>300.0</v>
      </c>
      <c r="AA22" s="11" t="s">
        <v>149</v>
      </c>
      <c r="AB22" s="20">
        <v>300000.0</v>
      </c>
      <c r="AC22" s="11">
        <v>140.0</v>
      </c>
      <c r="AD22" s="11" t="s">
        <v>199</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200</v>
      </c>
      <c r="BF22" s="11" t="s">
        <v>201</v>
      </c>
      <c r="BG22" s="11"/>
      <c r="BH22" s="11"/>
      <c r="BI22" s="11"/>
      <c r="BJ22" s="11"/>
      <c r="BK22" s="11"/>
      <c r="BL22" s="11"/>
      <c r="BM22" s="11"/>
      <c r="BN22" s="11"/>
      <c r="BO22" s="11"/>
      <c r="BP22" s="11"/>
      <c r="BQ22" s="11"/>
      <c r="BR22" s="11"/>
      <c r="BS22" s="11"/>
      <c r="BT22" s="11"/>
      <c r="BU22" s="11"/>
      <c r="BV22" s="11"/>
      <c r="BW22" s="11" t="s">
        <v>193</v>
      </c>
      <c r="BX22" s="11" t="s">
        <v>194</v>
      </c>
      <c r="BY22" s="17">
        <v>0.6045</v>
      </c>
      <c r="BZ22" s="17">
        <v>1389.32</v>
      </c>
      <c r="CA22" s="17">
        <v>0.93</v>
      </c>
      <c r="CB22" s="17"/>
      <c r="CC22" s="17"/>
      <c r="CD22" s="17"/>
      <c r="CE22" s="22"/>
      <c r="CF22" s="17"/>
      <c r="CG22" s="11"/>
      <c r="CH22" s="11"/>
    </row>
    <row r="23" ht="14.25" hidden="1" customHeight="1">
      <c r="A23" s="17" t="s">
        <v>38</v>
      </c>
      <c r="B23" s="11" t="s">
        <v>192</v>
      </c>
      <c r="C23" s="17" t="s">
        <v>160</v>
      </c>
      <c r="D23" s="11" t="s">
        <v>161</v>
      </c>
      <c r="E23" s="11"/>
      <c r="F23" s="11" t="s">
        <v>162</v>
      </c>
      <c r="G23" s="11">
        <v>470.0</v>
      </c>
      <c r="H23" s="11" t="s">
        <v>163</v>
      </c>
      <c r="I23" s="11" t="s">
        <v>163</v>
      </c>
      <c r="J23" s="11" t="s">
        <v>55</v>
      </c>
      <c r="K23" s="11"/>
      <c r="L23" s="11" t="s">
        <v>193</v>
      </c>
      <c r="M23" s="11" t="s">
        <v>194</v>
      </c>
      <c r="N23" s="11"/>
      <c r="O23" s="11"/>
      <c r="P23" s="11"/>
      <c r="Q23" s="11"/>
      <c r="R23" s="17">
        <v>62787.0</v>
      </c>
      <c r="S23" s="11" t="s">
        <v>195</v>
      </c>
      <c r="T23" s="11">
        <v>12979.2</v>
      </c>
      <c r="U23" s="11" t="s">
        <v>196</v>
      </c>
      <c r="V23" s="17">
        <v>244443.956043956</v>
      </c>
      <c r="W23" s="18" t="s">
        <v>197</v>
      </c>
      <c r="X23" s="17">
        <v>1270.8</v>
      </c>
      <c r="Y23" s="18" t="s">
        <v>198</v>
      </c>
      <c r="Z23" s="11">
        <v>300.0</v>
      </c>
      <c r="AA23" s="11" t="s">
        <v>149</v>
      </c>
      <c r="AB23" s="20">
        <v>300000.0</v>
      </c>
      <c r="AC23" s="11">
        <v>140.0</v>
      </c>
      <c r="AD23" s="11" t="s">
        <v>199</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200</v>
      </c>
      <c r="BF23" s="11" t="s">
        <v>201</v>
      </c>
      <c r="BG23" s="11"/>
      <c r="BH23" s="11"/>
      <c r="BI23" s="11"/>
      <c r="BJ23" s="11"/>
      <c r="BK23" s="11"/>
      <c r="BL23" s="11"/>
      <c r="BM23" s="11"/>
      <c r="BN23" s="11"/>
      <c r="BO23" s="11"/>
      <c r="BP23" s="11"/>
      <c r="BQ23" s="11"/>
      <c r="BR23" s="11"/>
      <c r="BS23" s="11"/>
      <c r="BT23" s="11"/>
      <c r="BU23" s="11"/>
      <c r="BV23" s="11"/>
      <c r="BW23" s="11" t="s">
        <v>193</v>
      </c>
      <c r="BX23" s="11" t="s">
        <v>194</v>
      </c>
      <c r="BY23" s="17">
        <v>0.6045</v>
      </c>
      <c r="BZ23" s="17">
        <v>1389.32</v>
      </c>
      <c r="CA23" s="17">
        <v>0.93</v>
      </c>
      <c r="CB23" s="17"/>
      <c r="CC23" s="17"/>
      <c r="CD23" s="17"/>
      <c r="CE23" s="22"/>
      <c r="CF23" s="17"/>
      <c r="CG23" s="11"/>
      <c r="CH23" s="11"/>
    </row>
    <row r="24" ht="14.25" hidden="1" customHeight="1">
      <c r="A24" s="11" t="s">
        <v>40</v>
      </c>
      <c r="B24" s="11" t="s">
        <v>192</v>
      </c>
      <c r="C24" s="17" t="s">
        <v>160</v>
      </c>
      <c r="D24" s="11" t="s">
        <v>161</v>
      </c>
      <c r="E24" s="11"/>
      <c r="F24" s="17" t="s">
        <v>162</v>
      </c>
      <c r="G24" s="11">
        <v>470.0</v>
      </c>
      <c r="H24" s="11" t="s">
        <v>163</v>
      </c>
      <c r="I24" s="11" t="s">
        <v>163</v>
      </c>
      <c r="J24" s="11" t="s">
        <v>55</v>
      </c>
      <c r="K24" s="11"/>
      <c r="L24" s="11" t="s">
        <v>193</v>
      </c>
      <c r="M24" s="11" t="s">
        <v>194</v>
      </c>
      <c r="N24" s="11"/>
      <c r="O24" s="11"/>
      <c r="P24" s="11"/>
      <c r="Q24" s="11"/>
      <c r="R24" s="11">
        <v>43305.08874</v>
      </c>
      <c r="S24" s="11" t="s">
        <v>195</v>
      </c>
      <c r="T24" s="11">
        <v>12979.2</v>
      </c>
      <c r="U24" s="11" t="s">
        <v>196</v>
      </c>
      <c r="V24" s="17">
        <v>244443.956043956</v>
      </c>
      <c r="W24" s="18" t="s">
        <v>197</v>
      </c>
      <c r="X24" s="17">
        <v>1270.8</v>
      </c>
      <c r="Y24" s="18" t="s">
        <v>198</v>
      </c>
      <c r="Z24" s="11">
        <v>300.0</v>
      </c>
      <c r="AA24" s="11" t="s">
        <v>149</v>
      </c>
      <c r="AB24" s="20">
        <v>300000.0</v>
      </c>
      <c r="AC24" s="11">
        <v>140.0</v>
      </c>
      <c r="AD24" s="11" t="s">
        <v>199</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200</v>
      </c>
      <c r="BF24" s="17" t="s">
        <v>201</v>
      </c>
      <c r="BG24" s="11"/>
      <c r="BH24" s="11"/>
      <c r="BI24" s="11"/>
      <c r="BJ24" s="11"/>
      <c r="BK24" s="11"/>
      <c r="BL24" s="11"/>
      <c r="BM24" s="11"/>
      <c r="BN24" s="11"/>
      <c r="BO24" s="11"/>
      <c r="BP24" s="11"/>
      <c r="BQ24" s="11"/>
      <c r="BR24" s="11"/>
      <c r="BS24" s="11"/>
      <c r="BT24" s="11"/>
      <c r="BU24" s="11"/>
      <c r="BV24" s="11"/>
      <c r="BW24" s="11" t="s">
        <v>193</v>
      </c>
      <c r="BX24" s="11" t="s">
        <v>194</v>
      </c>
      <c r="BY24" s="17">
        <v>0.6045</v>
      </c>
      <c r="BZ24" s="17">
        <v>1018.7736419</v>
      </c>
      <c r="CA24" s="17">
        <v>0.95</v>
      </c>
      <c r="CB24" s="17"/>
      <c r="CC24" s="17"/>
      <c r="CD24" s="17"/>
      <c r="CE24" s="22"/>
      <c r="CF24" s="17"/>
      <c r="CG24" s="11"/>
      <c r="CH24" s="11"/>
    </row>
    <row r="25" ht="14.25" hidden="1" customHeight="1">
      <c r="A25" s="17" t="s">
        <v>42</v>
      </c>
      <c r="B25" s="11" t="s">
        <v>192</v>
      </c>
      <c r="C25" s="17" t="s">
        <v>160</v>
      </c>
      <c r="D25" s="11" t="s">
        <v>161</v>
      </c>
      <c r="E25" s="11"/>
      <c r="F25" s="17" t="s">
        <v>162</v>
      </c>
      <c r="G25" s="11">
        <v>470.0</v>
      </c>
      <c r="H25" s="11" t="s">
        <v>163</v>
      </c>
      <c r="I25" s="11" t="s">
        <v>163</v>
      </c>
      <c r="J25" s="11" t="s">
        <v>55</v>
      </c>
      <c r="K25" s="11"/>
      <c r="L25" s="11" t="s">
        <v>193</v>
      </c>
      <c r="M25" s="11" t="s">
        <v>194</v>
      </c>
      <c r="N25" s="11"/>
      <c r="O25" s="11"/>
      <c r="P25" s="11"/>
      <c r="Q25" s="11"/>
      <c r="R25" s="11">
        <v>43305.08874</v>
      </c>
      <c r="S25" s="11" t="s">
        <v>195</v>
      </c>
      <c r="T25" s="11">
        <v>12979.2</v>
      </c>
      <c r="U25" s="11" t="s">
        <v>196</v>
      </c>
      <c r="V25" s="17">
        <v>244443.956043956</v>
      </c>
      <c r="W25" s="18" t="s">
        <v>197</v>
      </c>
      <c r="X25" s="17">
        <v>1270.8</v>
      </c>
      <c r="Y25" s="18" t="s">
        <v>198</v>
      </c>
      <c r="Z25" s="11">
        <v>300.0</v>
      </c>
      <c r="AA25" s="11" t="s">
        <v>149</v>
      </c>
      <c r="AB25" s="20">
        <v>300000.0</v>
      </c>
      <c r="AC25" s="11">
        <v>140.0</v>
      </c>
      <c r="AD25" s="11" t="s">
        <v>199</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200</v>
      </c>
      <c r="BF25" s="17" t="s">
        <v>201</v>
      </c>
      <c r="BG25" s="11"/>
      <c r="BH25" s="11"/>
      <c r="BI25" s="11"/>
      <c r="BJ25" s="11"/>
      <c r="BK25" s="11"/>
      <c r="BL25" s="11"/>
      <c r="BM25" s="11"/>
      <c r="BN25" s="11"/>
      <c r="BO25" s="11"/>
      <c r="BP25" s="11"/>
      <c r="BQ25" s="11"/>
      <c r="BR25" s="11"/>
      <c r="BS25" s="11"/>
      <c r="BT25" s="11"/>
      <c r="BU25" s="11"/>
      <c r="BV25" s="11"/>
      <c r="BW25" s="11" t="s">
        <v>193</v>
      </c>
      <c r="BX25" s="11" t="s">
        <v>194</v>
      </c>
      <c r="BY25" s="17">
        <v>0.6045</v>
      </c>
      <c r="BZ25" s="17">
        <v>1018.7736419</v>
      </c>
      <c r="CA25" s="17">
        <v>0.95</v>
      </c>
      <c r="CB25" s="17"/>
      <c r="CC25" s="17"/>
      <c r="CD25" s="17"/>
      <c r="CE25" s="22"/>
      <c r="CF25" s="17"/>
      <c r="CG25" s="11"/>
      <c r="CH25" s="11"/>
    </row>
    <row r="26" ht="14.25" hidden="1" customHeight="1">
      <c r="A26" s="11" t="s">
        <v>32</v>
      </c>
      <c r="B26" s="11" t="s">
        <v>192</v>
      </c>
      <c r="C26" s="11" t="s">
        <v>175</v>
      </c>
      <c r="D26" s="17" t="s">
        <v>161</v>
      </c>
      <c r="E26" s="11"/>
      <c r="F26" s="11" t="s">
        <v>162</v>
      </c>
      <c r="G26" s="11">
        <v>470.0</v>
      </c>
      <c r="H26" s="11"/>
      <c r="I26" s="11"/>
      <c r="J26" s="11"/>
      <c r="K26" s="11"/>
      <c r="L26" s="11"/>
      <c r="M26" s="11"/>
      <c r="N26" s="11"/>
      <c r="O26" s="11"/>
      <c r="P26" s="11"/>
      <c r="Q26" s="11"/>
      <c r="R26" s="17"/>
      <c r="S26" s="17"/>
      <c r="T26" s="17">
        <v>61595.0</v>
      </c>
      <c r="U26" s="11" t="s">
        <v>179</v>
      </c>
      <c r="V26" s="17">
        <v>244443.0</v>
      </c>
      <c r="W26" s="18" t="s">
        <v>197</v>
      </c>
      <c r="X26" s="11"/>
      <c r="Y26" s="11"/>
      <c r="Z26" s="17">
        <v>200.0</v>
      </c>
      <c r="AA26" s="11" t="s">
        <v>149</v>
      </c>
      <c r="AB26" s="20">
        <v>2883259.0</v>
      </c>
      <c r="AC26" s="11">
        <v>140.0</v>
      </c>
      <c r="AD26" s="11" t="s">
        <v>199</v>
      </c>
      <c r="AE26" s="17">
        <v>0.58</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200</v>
      </c>
      <c r="BF26" s="17" t="s">
        <v>201</v>
      </c>
      <c r="BG26" s="11"/>
      <c r="BH26" s="11"/>
      <c r="BI26" s="11"/>
      <c r="BJ26" s="11"/>
      <c r="BK26" s="11"/>
      <c r="BL26" s="11"/>
      <c r="BM26" s="11"/>
      <c r="BN26" s="11"/>
      <c r="BO26" s="11"/>
      <c r="BP26" s="11"/>
      <c r="BQ26" s="11"/>
      <c r="BR26" s="11"/>
      <c r="BS26" s="11"/>
      <c r="BT26" s="11"/>
      <c r="BU26" s="11"/>
      <c r="BV26" s="11"/>
      <c r="BW26" s="11" t="s">
        <v>193</v>
      </c>
      <c r="BX26" s="11" t="s">
        <v>194</v>
      </c>
      <c r="BY26" s="17">
        <v>0.6045</v>
      </c>
      <c r="BZ26" s="17">
        <v>1389.0</v>
      </c>
      <c r="CA26" s="17">
        <v>0.95</v>
      </c>
      <c r="CB26" s="17"/>
      <c r="CC26" s="17"/>
      <c r="CD26" s="17"/>
      <c r="CE26" s="22"/>
      <c r="CF26" s="17"/>
      <c r="CG26" s="11"/>
      <c r="CH26" s="11"/>
    </row>
    <row r="27" ht="14.25" hidden="1" customHeight="1">
      <c r="A27" s="11" t="s">
        <v>30</v>
      </c>
      <c r="B27" s="11" t="s">
        <v>192</v>
      </c>
      <c r="C27" s="17" t="s">
        <v>175</v>
      </c>
      <c r="D27" s="17" t="s">
        <v>161</v>
      </c>
      <c r="E27" s="11"/>
      <c r="F27" s="11" t="s">
        <v>162</v>
      </c>
      <c r="G27" s="11">
        <v>470.0</v>
      </c>
      <c r="H27" s="11"/>
      <c r="I27" s="11"/>
      <c r="J27" s="11"/>
      <c r="K27" s="11"/>
      <c r="L27" s="11"/>
      <c r="M27" s="11"/>
      <c r="N27" s="11"/>
      <c r="O27" s="11"/>
      <c r="P27" s="11"/>
      <c r="Q27" s="11"/>
      <c r="R27" s="11"/>
      <c r="S27" s="11"/>
      <c r="T27" s="17">
        <v>61595.0</v>
      </c>
      <c r="U27" s="11" t="s">
        <v>179</v>
      </c>
      <c r="V27" s="17">
        <v>244443.0</v>
      </c>
      <c r="W27" s="18" t="s">
        <v>197</v>
      </c>
      <c r="X27" s="11"/>
      <c r="Y27" s="11"/>
      <c r="Z27" s="17">
        <v>200.0</v>
      </c>
      <c r="AA27" s="11" t="s">
        <v>149</v>
      </c>
      <c r="AB27" s="20">
        <v>2883259.0</v>
      </c>
      <c r="AC27" s="11">
        <v>140.0</v>
      </c>
      <c r="AD27" s="11" t="s">
        <v>199</v>
      </c>
      <c r="AE27" s="17">
        <v>0.58</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200</v>
      </c>
      <c r="BF27" s="17" t="s">
        <v>201</v>
      </c>
      <c r="BG27" s="11"/>
      <c r="BH27" s="11"/>
      <c r="BI27" s="11"/>
      <c r="BJ27" s="11"/>
      <c r="BK27" s="11"/>
      <c r="BL27" s="11"/>
      <c r="BM27" s="11"/>
      <c r="BN27" s="11"/>
      <c r="BO27" s="11"/>
      <c r="BP27" s="11"/>
      <c r="BQ27" s="11"/>
      <c r="BR27" s="11"/>
      <c r="BS27" s="11"/>
      <c r="BT27" s="11"/>
      <c r="BU27" s="11"/>
      <c r="BV27" s="11"/>
      <c r="BW27" s="11" t="s">
        <v>193</v>
      </c>
      <c r="BX27" s="11" t="s">
        <v>194</v>
      </c>
      <c r="BY27" s="17">
        <v>0.6045</v>
      </c>
      <c r="BZ27" s="17">
        <v>1018.7736419</v>
      </c>
      <c r="CA27" s="17">
        <v>0.95</v>
      </c>
      <c r="CB27" s="17"/>
      <c r="CC27" s="17"/>
      <c r="CD27" s="17"/>
      <c r="CE27" s="22"/>
      <c r="CF27" s="17"/>
      <c r="CG27" s="11"/>
      <c r="CH27" s="11"/>
    </row>
    <row r="28" ht="14.25" hidden="1" customHeight="1">
      <c r="A28" s="17" t="s">
        <v>34</v>
      </c>
      <c r="B28" s="11" t="s">
        <v>202</v>
      </c>
      <c r="C28" s="11"/>
      <c r="D28" s="11"/>
      <c r="E28" s="11"/>
      <c r="F28" s="11"/>
      <c r="G28" s="11"/>
      <c r="H28" s="11"/>
      <c r="I28" s="11"/>
      <c r="J28" s="11"/>
      <c r="K28" s="11"/>
      <c r="L28" s="11"/>
      <c r="M28" s="11"/>
      <c r="N28" s="17"/>
      <c r="O28" s="17"/>
      <c r="P28" s="17"/>
      <c r="Q28" s="17"/>
      <c r="R28" s="17"/>
      <c r="S28" s="17"/>
      <c r="T28" s="17">
        <v>14385.0</v>
      </c>
      <c r="U28" s="17" t="s">
        <v>203</v>
      </c>
      <c r="V28" s="17"/>
      <c r="W28" s="17"/>
      <c r="X28" s="17"/>
      <c r="Y28" s="17"/>
      <c r="Z28" s="17">
        <v>100.0</v>
      </c>
      <c r="AA28" s="11" t="s">
        <v>149</v>
      </c>
      <c r="AB28" s="20">
        <v>100000.0</v>
      </c>
      <c r="AC28" s="11">
        <v>140.0</v>
      </c>
      <c r="AD28" s="17" t="s">
        <v>204</v>
      </c>
      <c r="AE28" s="17"/>
      <c r="AF28" s="17">
        <v>140.0</v>
      </c>
      <c r="AG28" s="11">
        <v>131.0</v>
      </c>
      <c r="AH28" s="11">
        <v>29891.0</v>
      </c>
      <c r="AI28" s="17">
        <v>0.3</v>
      </c>
      <c r="AJ28" s="26">
        <v>4718.796</v>
      </c>
      <c r="AK28" s="11"/>
      <c r="AL28" s="11"/>
      <c r="AM28" s="11"/>
      <c r="AN28" s="11"/>
      <c r="AO28" s="11"/>
      <c r="AP28" s="20"/>
      <c r="AQ28" s="11"/>
      <c r="AR28" s="11"/>
      <c r="AS28" s="11"/>
      <c r="AT28" s="11"/>
      <c r="AU28" s="26"/>
      <c r="AV28" s="11"/>
      <c r="AW28" s="11"/>
      <c r="AX28" s="11"/>
      <c r="AY28" s="11"/>
      <c r="AZ28" s="11"/>
      <c r="BA28" s="11"/>
      <c r="BB28" s="11"/>
      <c r="BC28" s="11"/>
      <c r="BD28" s="26"/>
      <c r="BE28" s="11" t="s">
        <v>205</v>
      </c>
      <c r="BF28" s="11" t="s">
        <v>206</v>
      </c>
      <c r="BG28" s="11"/>
      <c r="BH28" s="11"/>
      <c r="BI28" s="11"/>
      <c r="BJ28" s="11"/>
      <c r="BK28" s="11"/>
      <c r="BL28" s="11"/>
      <c r="BM28" s="11"/>
      <c r="BN28" s="11"/>
      <c r="BO28" s="11"/>
      <c r="BP28" s="11"/>
      <c r="BQ28" s="11"/>
      <c r="BR28" s="11"/>
      <c r="BS28" s="11"/>
      <c r="BT28" s="11"/>
      <c r="BU28" s="11"/>
      <c r="BV28" s="11"/>
      <c r="BW28" s="11" t="s">
        <v>207</v>
      </c>
      <c r="BX28" s="11" t="s">
        <v>208</v>
      </c>
      <c r="BY28" s="17">
        <v>0.6045</v>
      </c>
      <c r="BZ28" s="17">
        <v>1018.7736419</v>
      </c>
      <c r="CA28" s="17">
        <v>0.95</v>
      </c>
      <c r="CB28" s="17"/>
      <c r="CC28" s="17"/>
      <c r="CD28" s="17"/>
      <c r="CE28" s="17" t="s">
        <v>209</v>
      </c>
      <c r="CF28" s="17">
        <v>2.0</v>
      </c>
      <c r="CG28" s="17" t="s">
        <v>210</v>
      </c>
      <c r="CH28" s="17" t="s">
        <v>211</v>
      </c>
    </row>
    <row r="29" ht="14.25" hidden="1" customHeight="1">
      <c r="A29" s="17" t="s">
        <v>38</v>
      </c>
      <c r="B29" s="11" t="s">
        <v>202</v>
      </c>
      <c r="C29" s="11"/>
      <c r="D29" s="11"/>
      <c r="E29" s="11"/>
      <c r="F29" s="11"/>
      <c r="G29" s="11"/>
      <c r="H29" s="11"/>
      <c r="I29" s="11"/>
      <c r="J29" s="11"/>
      <c r="K29" s="11"/>
      <c r="L29" s="11"/>
      <c r="M29" s="11"/>
      <c r="N29" s="17"/>
      <c r="O29" s="17"/>
      <c r="P29" s="17"/>
      <c r="Q29" s="17"/>
      <c r="R29" s="17"/>
      <c r="S29" s="17"/>
      <c r="T29" s="17">
        <v>14385.0</v>
      </c>
      <c r="U29" s="17" t="s">
        <v>203</v>
      </c>
      <c r="V29" s="17"/>
      <c r="W29" s="17"/>
      <c r="X29" s="17"/>
      <c r="Y29" s="17"/>
      <c r="Z29" s="17">
        <v>100.0</v>
      </c>
      <c r="AA29" s="11" t="s">
        <v>149</v>
      </c>
      <c r="AB29" s="20">
        <v>100000.0</v>
      </c>
      <c r="AC29" s="11">
        <v>140.0</v>
      </c>
      <c r="AD29" s="17" t="s">
        <v>204</v>
      </c>
      <c r="AE29" s="17"/>
      <c r="AF29" s="17">
        <v>140.0</v>
      </c>
      <c r="AG29" s="11">
        <v>131.0</v>
      </c>
      <c r="AH29" s="11">
        <v>29891.0</v>
      </c>
      <c r="AI29" s="17">
        <v>0.3</v>
      </c>
      <c r="AJ29" s="26">
        <v>4718.796</v>
      </c>
      <c r="AK29" s="11"/>
      <c r="AL29" s="11"/>
      <c r="AM29" s="11"/>
      <c r="AN29" s="11"/>
      <c r="AO29" s="11"/>
      <c r="AP29" s="20"/>
      <c r="AQ29" s="11"/>
      <c r="AR29" s="11"/>
      <c r="AS29" s="11"/>
      <c r="AT29" s="11"/>
      <c r="AU29" s="26"/>
      <c r="AV29" s="11"/>
      <c r="AW29" s="11"/>
      <c r="AX29" s="11"/>
      <c r="AY29" s="11"/>
      <c r="AZ29" s="11"/>
      <c r="BA29" s="11"/>
      <c r="BB29" s="11"/>
      <c r="BC29" s="11"/>
      <c r="BD29" s="26"/>
      <c r="BE29" s="11" t="s">
        <v>205</v>
      </c>
      <c r="BF29" s="11" t="s">
        <v>206</v>
      </c>
      <c r="BG29" s="11"/>
      <c r="BH29" s="11"/>
      <c r="BI29" s="11"/>
      <c r="BJ29" s="11"/>
      <c r="BK29" s="11"/>
      <c r="BL29" s="11"/>
      <c r="BM29" s="11"/>
      <c r="BN29" s="11"/>
      <c r="BO29" s="11"/>
      <c r="BP29" s="11"/>
      <c r="BQ29" s="11"/>
      <c r="BR29" s="11"/>
      <c r="BS29" s="11"/>
      <c r="BT29" s="11"/>
      <c r="BU29" s="11"/>
      <c r="BV29" s="11"/>
      <c r="BW29" s="11" t="s">
        <v>207</v>
      </c>
      <c r="BX29" s="11" t="s">
        <v>208</v>
      </c>
      <c r="BY29" s="17">
        <v>0.6045</v>
      </c>
      <c r="BZ29" s="17">
        <v>1018.7736419</v>
      </c>
      <c r="CA29" s="17">
        <v>0.95</v>
      </c>
      <c r="CB29" s="17"/>
      <c r="CC29" s="17"/>
      <c r="CD29" s="17"/>
      <c r="CE29" s="17" t="s">
        <v>209</v>
      </c>
      <c r="CF29" s="17">
        <v>2.0</v>
      </c>
      <c r="CG29" s="17" t="s">
        <v>210</v>
      </c>
      <c r="CH29" s="17" t="s">
        <v>211</v>
      </c>
    </row>
    <row r="30" ht="14.25" hidden="1" customHeight="1">
      <c r="A30" s="11" t="s">
        <v>40</v>
      </c>
      <c r="B30" s="11" t="s">
        <v>202</v>
      </c>
      <c r="C30" s="11"/>
      <c r="D30" s="11"/>
      <c r="E30" s="11"/>
      <c r="F30" s="11"/>
      <c r="G30" s="11"/>
      <c r="H30" s="11"/>
      <c r="I30" s="11"/>
      <c r="J30" s="11"/>
      <c r="K30" s="11"/>
      <c r="L30" s="11"/>
      <c r="M30" s="11"/>
      <c r="N30" s="11"/>
      <c r="O30" s="11"/>
      <c r="P30" s="11"/>
      <c r="Q30" s="11"/>
      <c r="R30" s="11">
        <v>7476.45</v>
      </c>
      <c r="S30" s="11" t="s">
        <v>212</v>
      </c>
      <c r="T30" s="11">
        <v>623.03</v>
      </c>
      <c r="U30" s="11" t="s">
        <v>213</v>
      </c>
      <c r="V30" s="11"/>
      <c r="W30" s="11"/>
      <c r="X30" s="11"/>
      <c r="Y30" s="11"/>
      <c r="Z30" s="11">
        <v>100.0</v>
      </c>
      <c r="AA30" s="11" t="s">
        <v>149</v>
      </c>
      <c r="AB30" s="20">
        <v>100000.0</v>
      </c>
      <c r="AC30" s="11">
        <v>140.0</v>
      </c>
      <c r="AD30" s="17" t="s">
        <v>204</v>
      </c>
      <c r="AE30" s="11"/>
      <c r="AF30" s="11">
        <v>140.0</v>
      </c>
      <c r="AG30" s="11">
        <v>131.0</v>
      </c>
      <c r="AH30" s="11">
        <v>29891.0</v>
      </c>
      <c r="AI30" s="11">
        <v>0.3</v>
      </c>
      <c r="AJ30" s="26">
        <v>4357.124</v>
      </c>
      <c r="AK30" s="11"/>
      <c r="AL30" s="11"/>
      <c r="AM30" s="11"/>
      <c r="AN30" s="11"/>
      <c r="AO30" s="11"/>
      <c r="AP30" s="20"/>
      <c r="AQ30" s="11"/>
      <c r="AR30" s="11"/>
      <c r="AS30" s="11"/>
      <c r="AT30" s="11"/>
      <c r="AU30" s="26"/>
      <c r="AV30" s="11"/>
      <c r="AW30" s="11"/>
      <c r="AX30" s="11"/>
      <c r="AY30" s="11"/>
      <c r="AZ30" s="11"/>
      <c r="BA30" s="11"/>
      <c r="BB30" s="11"/>
      <c r="BC30" s="11"/>
      <c r="BD30" s="26"/>
      <c r="BE30" s="11" t="s">
        <v>205</v>
      </c>
      <c r="BF30" s="11" t="s">
        <v>206</v>
      </c>
      <c r="BG30" s="11"/>
      <c r="BH30" s="11"/>
      <c r="BI30" s="11"/>
      <c r="BJ30" s="11"/>
      <c r="BK30" s="11"/>
      <c r="BL30" s="11"/>
      <c r="BM30" s="11"/>
      <c r="BN30" s="11"/>
      <c r="BO30" s="11"/>
      <c r="BP30" s="11"/>
      <c r="BQ30" s="11"/>
      <c r="BR30" s="11"/>
      <c r="BS30" s="11"/>
      <c r="BT30" s="11"/>
      <c r="BU30" s="11"/>
      <c r="BV30" s="11"/>
      <c r="BW30" s="11" t="s">
        <v>207</v>
      </c>
      <c r="BX30" s="11" t="s">
        <v>208</v>
      </c>
      <c r="BY30" s="17">
        <v>0.6045</v>
      </c>
      <c r="BZ30" s="17">
        <v>1018.7736419</v>
      </c>
      <c r="CA30" s="17">
        <v>0.95</v>
      </c>
      <c r="CB30" s="17"/>
      <c r="CC30" s="17"/>
      <c r="CD30" s="17"/>
      <c r="CE30" s="17" t="s">
        <v>209</v>
      </c>
      <c r="CF30" s="17">
        <v>2.0</v>
      </c>
      <c r="CG30" s="17" t="s">
        <v>210</v>
      </c>
      <c r="CH30" s="17" t="s">
        <v>214</v>
      </c>
    </row>
    <row r="31" ht="14.25" hidden="1" customHeight="1">
      <c r="A31" s="17" t="s">
        <v>42</v>
      </c>
      <c r="B31" s="11" t="s">
        <v>202</v>
      </c>
      <c r="C31" s="11"/>
      <c r="D31" s="11"/>
      <c r="E31" s="11"/>
      <c r="F31" s="11"/>
      <c r="G31" s="11"/>
      <c r="H31" s="11"/>
      <c r="I31" s="11"/>
      <c r="J31" s="11"/>
      <c r="K31" s="11"/>
      <c r="L31" s="11"/>
      <c r="M31" s="11"/>
      <c r="N31" s="17"/>
      <c r="O31" s="17"/>
      <c r="P31" s="17"/>
      <c r="Q31" s="17"/>
      <c r="R31" s="17">
        <v>7476.45</v>
      </c>
      <c r="S31" s="17" t="s">
        <v>212</v>
      </c>
      <c r="T31" s="17">
        <v>623.03</v>
      </c>
      <c r="U31" s="17" t="s">
        <v>213</v>
      </c>
      <c r="V31" s="17"/>
      <c r="W31" s="17"/>
      <c r="X31" s="17"/>
      <c r="Y31" s="17"/>
      <c r="Z31" s="17">
        <v>100.0</v>
      </c>
      <c r="AA31" s="11" t="s">
        <v>149</v>
      </c>
      <c r="AB31" s="20">
        <v>100000.0</v>
      </c>
      <c r="AC31" s="11">
        <v>140.0</v>
      </c>
      <c r="AD31" s="17" t="s">
        <v>204</v>
      </c>
      <c r="AE31" s="11"/>
      <c r="AF31" s="17">
        <v>140.0</v>
      </c>
      <c r="AG31" s="11">
        <v>131.0</v>
      </c>
      <c r="AH31" s="11">
        <v>29891.0</v>
      </c>
      <c r="AI31" s="17">
        <v>0.3</v>
      </c>
      <c r="AJ31" s="26">
        <v>4357.124</v>
      </c>
      <c r="AK31" s="11"/>
      <c r="AL31" s="11"/>
      <c r="AM31" s="11"/>
      <c r="AN31" s="11"/>
      <c r="AO31" s="11"/>
      <c r="AP31" s="20"/>
      <c r="AQ31" s="11"/>
      <c r="AR31" s="11"/>
      <c r="AS31" s="11"/>
      <c r="AT31" s="11"/>
      <c r="AU31" s="26"/>
      <c r="AV31" s="11"/>
      <c r="AW31" s="11"/>
      <c r="AX31" s="11"/>
      <c r="AY31" s="11"/>
      <c r="AZ31" s="11"/>
      <c r="BA31" s="11"/>
      <c r="BB31" s="11"/>
      <c r="BC31" s="11"/>
      <c r="BD31" s="26"/>
      <c r="BE31" s="11" t="s">
        <v>205</v>
      </c>
      <c r="BF31" s="11" t="s">
        <v>206</v>
      </c>
      <c r="BG31" s="11"/>
      <c r="BH31" s="11"/>
      <c r="BI31" s="11"/>
      <c r="BJ31" s="11"/>
      <c r="BK31" s="11"/>
      <c r="BL31" s="11"/>
      <c r="BM31" s="11"/>
      <c r="BN31" s="11"/>
      <c r="BO31" s="11"/>
      <c r="BP31" s="11"/>
      <c r="BQ31" s="11"/>
      <c r="BR31" s="11"/>
      <c r="BS31" s="11"/>
      <c r="BT31" s="11"/>
      <c r="BU31" s="11"/>
      <c r="BV31" s="11"/>
      <c r="BW31" s="11" t="s">
        <v>207</v>
      </c>
      <c r="BX31" s="11" t="s">
        <v>208</v>
      </c>
      <c r="BY31" s="17">
        <v>0.6045</v>
      </c>
      <c r="BZ31" s="17">
        <v>1018.7736419</v>
      </c>
      <c r="CA31" s="17">
        <v>0.95</v>
      </c>
      <c r="CB31" s="17"/>
      <c r="CC31" s="17"/>
      <c r="CD31" s="17"/>
      <c r="CE31" s="17" t="s">
        <v>209</v>
      </c>
      <c r="CF31" s="17">
        <v>2.0</v>
      </c>
      <c r="CG31" s="17" t="s">
        <v>210</v>
      </c>
      <c r="CH31" s="17" t="s">
        <v>214</v>
      </c>
    </row>
    <row r="32" ht="14.25" hidden="1" customHeight="1">
      <c r="A32" s="11" t="s">
        <v>32</v>
      </c>
      <c r="B32" s="11" t="s">
        <v>202</v>
      </c>
      <c r="C32" s="11"/>
      <c r="D32" s="11"/>
      <c r="E32" s="11"/>
      <c r="F32" s="11"/>
      <c r="G32" s="11"/>
      <c r="H32" s="11"/>
      <c r="I32" s="11"/>
      <c r="J32" s="11"/>
      <c r="K32" s="11"/>
      <c r="L32" s="11"/>
      <c r="M32" s="11"/>
      <c r="N32" s="11"/>
      <c r="O32" s="11"/>
      <c r="P32" s="11"/>
      <c r="Q32" s="11"/>
      <c r="R32" s="11"/>
      <c r="S32" s="11"/>
      <c r="T32" s="11">
        <v>17809.0</v>
      </c>
      <c r="U32" s="17" t="s">
        <v>203</v>
      </c>
      <c r="V32" s="11"/>
      <c r="W32" s="11"/>
      <c r="X32" s="11"/>
      <c r="Y32" s="11"/>
      <c r="Z32" s="11">
        <v>100.0</v>
      </c>
      <c r="AA32" s="11" t="s">
        <v>149</v>
      </c>
      <c r="AB32" s="20">
        <v>2883000.0</v>
      </c>
      <c r="AC32" s="11">
        <v>140.0</v>
      </c>
      <c r="AD32" s="11" t="s">
        <v>215</v>
      </c>
      <c r="AE32" s="11"/>
      <c r="AF32" s="17">
        <v>140.0</v>
      </c>
      <c r="AG32" s="11">
        <v>110.0</v>
      </c>
      <c r="AH32" s="11">
        <v>179352.0</v>
      </c>
      <c r="AI32" s="11">
        <v>0.85</v>
      </c>
      <c r="AJ32" s="26">
        <v>68.24</v>
      </c>
      <c r="AK32" s="11"/>
      <c r="AL32" s="11"/>
      <c r="AM32" s="11"/>
      <c r="AN32" s="11"/>
      <c r="AO32" s="11"/>
      <c r="AP32" s="20"/>
      <c r="AQ32" s="11"/>
      <c r="AR32" s="11"/>
      <c r="AS32" s="11"/>
      <c r="AT32" s="11"/>
      <c r="AU32" s="26"/>
      <c r="AV32" s="11"/>
      <c r="AW32" s="11"/>
      <c r="AX32" s="11"/>
      <c r="AY32" s="11"/>
      <c r="AZ32" s="11"/>
      <c r="BA32" s="11"/>
      <c r="BB32" s="11"/>
      <c r="BC32" s="11"/>
      <c r="BD32" s="26"/>
      <c r="BE32" s="11" t="s">
        <v>216</v>
      </c>
      <c r="BF32" s="11" t="s">
        <v>217</v>
      </c>
      <c r="BG32" s="11"/>
      <c r="BH32" s="11"/>
      <c r="BI32" s="11"/>
      <c r="BJ32" s="11"/>
      <c r="BK32" s="11"/>
      <c r="BL32" s="11"/>
      <c r="BM32" s="11"/>
      <c r="BN32" s="11"/>
      <c r="BO32" s="11"/>
      <c r="BP32" s="11"/>
      <c r="BQ32" s="11"/>
      <c r="BR32" s="11"/>
      <c r="BS32" s="11"/>
      <c r="BT32" s="11"/>
      <c r="BU32" s="11"/>
      <c r="BV32" s="11"/>
      <c r="BW32" s="11" t="s">
        <v>218</v>
      </c>
      <c r="BX32" s="11" t="s">
        <v>219</v>
      </c>
      <c r="BY32" s="17">
        <v>0.6045</v>
      </c>
      <c r="BZ32" s="17">
        <v>1018.7736419</v>
      </c>
      <c r="CA32" s="17">
        <v>0.95</v>
      </c>
      <c r="CB32" s="17"/>
      <c r="CC32" s="17"/>
      <c r="CD32" s="17"/>
      <c r="CE32" s="17" t="s">
        <v>209</v>
      </c>
      <c r="CF32" s="17">
        <v>2.0</v>
      </c>
      <c r="CG32" s="11" t="s">
        <v>220</v>
      </c>
      <c r="CH32" s="11"/>
    </row>
    <row r="33" ht="14.25" hidden="1" customHeight="1">
      <c r="A33" s="11" t="s">
        <v>30</v>
      </c>
      <c r="B33" s="11" t="s">
        <v>202</v>
      </c>
      <c r="C33" s="11"/>
      <c r="D33" s="11"/>
      <c r="E33" s="11"/>
      <c r="F33" s="11"/>
      <c r="G33" s="11"/>
      <c r="H33" s="27" t="s">
        <v>156</v>
      </c>
      <c r="I33" s="27" t="s">
        <v>145</v>
      </c>
      <c r="J33" s="27" t="s">
        <v>55</v>
      </c>
      <c r="K33" s="11"/>
      <c r="L33" s="17" t="s">
        <v>207</v>
      </c>
      <c r="M33" s="17" t="s">
        <v>208</v>
      </c>
      <c r="N33" s="11"/>
      <c r="O33" s="11"/>
      <c r="P33" s="11"/>
      <c r="Q33" s="11"/>
      <c r="R33" s="11"/>
      <c r="S33" s="11"/>
      <c r="T33" s="17">
        <v>17809.0</v>
      </c>
      <c r="U33" s="17" t="s">
        <v>203</v>
      </c>
      <c r="V33" s="11"/>
      <c r="W33" s="11"/>
      <c r="X33" s="11"/>
      <c r="Y33" s="11"/>
      <c r="Z33" s="11">
        <v>100.0</v>
      </c>
      <c r="AA33" s="11" t="s">
        <v>149</v>
      </c>
      <c r="AB33" s="20">
        <v>2883000.0</v>
      </c>
      <c r="AC33" s="11">
        <v>140.0</v>
      </c>
      <c r="AD33" s="11" t="s">
        <v>215</v>
      </c>
      <c r="AE33" s="11"/>
      <c r="AF33" s="17">
        <v>140.0</v>
      </c>
      <c r="AG33" s="11">
        <v>110.0</v>
      </c>
      <c r="AH33" s="11">
        <v>179352.0</v>
      </c>
      <c r="AI33" s="11">
        <v>0.85</v>
      </c>
      <c r="AJ33" s="26">
        <v>68.24</v>
      </c>
      <c r="AK33" s="11"/>
      <c r="AL33" s="11"/>
      <c r="AM33" s="11"/>
      <c r="AN33" s="11"/>
      <c r="AO33" s="11"/>
      <c r="AP33" s="20"/>
      <c r="AQ33" s="11"/>
      <c r="AR33" s="11"/>
      <c r="AS33" s="11"/>
      <c r="AT33" s="11"/>
      <c r="AU33" s="26"/>
      <c r="AV33" s="11"/>
      <c r="AW33" s="11"/>
      <c r="AX33" s="11"/>
      <c r="AY33" s="11"/>
      <c r="AZ33" s="11"/>
      <c r="BA33" s="11"/>
      <c r="BB33" s="11"/>
      <c r="BC33" s="11"/>
      <c r="BD33" s="26"/>
      <c r="BE33" s="11" t="s">
        <v>216</v>
      </c>
      <c r="BF33" s="11" t="s">
        <v>217</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209</v>
      </c>
      <c r="CF33" s="17">
        <v>2.0</v>
      </c>
      <c r="CG33" s="11" t="s">
        <v>220</v>
      </c>
      <c r="CH33" s="11"/>
    </row>
    <row r="34" ht="14.25" hidden="1" customHeight="1">
      <c r="A34" s="28" t="s">
        <v>34</v>
      </c>
      <c r="B34" s="17" t="s">
        <v>221</v>
      </c>
      <c r="C34" s="11"/>
      <c r="D34" s="11"/>
      <c r="E34" s="11"/>
      <c r="F34" s="11"/>
      <c r="G34" s="11"/>
      <c r="H34" s="11"/>
      <c r="I34" s="11"/>
      <c r="J34" s="11"/>
      <c r="K34" s="11"/>
      <c r="L34" s="11"/>
      <c r="M34" s="11"/>
      <c r="N34" s="11"/>
      <c r="O34" s="11"/>
      <c r="P34" s="11"/>
      <c r="Q34" s="11"/>
      <c r="R34" s="11"/>
      <c r="S34" s="11"/>
      <c r="T34" s="17">
        <v>4642.0</v>
      </c>
      <c r="U34" s="17" t="s">
        <v>222</v>
      </c>
      <c r="V34" s="11"/>
      <c r="W34" s="11"/>
      <c r="X34" s="11"/>
      <c r="Y34" s="11"/>
      <c r="Z34" s="28">
        <v>1150.0</v>
      </c>
      <c r="AA34" s="28" t="s">
        <v>151</v>
      </c>
      <c r="AB34" s="29">
        <v>1150000.0</v>
      </c>
      <c r="AC34" s="11">
        <v>140.0</v>
      </c>
      <c r="AD34" s="30" t="s">
        <v>223</v>
      </c>
      <c r="AE34" s="17"/>
      <c r="AF34" s="27">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7" t="s">
        <v>156</v>
      </c>
      <c r="BM34" s="27" t="s">
        <v>145</v>
      </c>
      <c r="BN34" s="28" t="s">
        <v>55</v>
      </c>
      <c r="BO34" s="30" t="s">
        <v>224</v>
      </c>
      <c r="BP34" s="31"/>
      <c r="BQ34" s="30" t="s">
        <v>225</v>
      </c>
      <c r="BR34" s="27"/>
      <c r="BS34" s="11"/>
      <c r="BT34" s="11"/>
      <c r="BU34" s="11"/>
      <c r="BV34" s="11"/>
      <c r="BW34" s="11"/>
      <c r="BX34" s="11"/>
      <c r="BY34" s="17"/>
      <c r="BZ34" s="17"/>
      <c r="CA34" s="17"/>
      <c r="CB34" s="17"/>
      <c r="CC34" s="17"/>
      <c r="CD34" s="17"/>
      <c r="CE34" s="17" t="s">
        <v>209</v>
      </c>
      <c r="CF34" s="17">
        <v>1.0</v>
      </c>
      <c r="CG34" s="30" t="s">
        <v>226</v>
      </c>
      <c r="CH34" s="30" t="s">
        <v>227</v>
      </c>
    </row>
    <row r="35" ht="14.25" hidden="1" customHeight="1">
      <c r="A35" s="28" t="s">
        <v>38</v>
      </c>
      <c r="B35" s="17" t="s">
        <v>221</v>
      </c>
      <c r="C35" s="11"/>
      <c r="D35" s="11"/>
      <c r="E35" s="11"/>
      <c r="F35" s="11"/>
      <c r="G35" s="11"/>
      <c r="H35" s="11"/>
      <c r="I35" s="11"/>
      <c r="J35" s="11"/>
      <c r="K35" s="11"/>
      <c r="L35" s="11"/>
      <c r="M35" s="11"/>
      <c r="N35" s="11"/>
      <c r="O35" s="11"/>
      <c r="P35" s="11"/>
      <c r="Q35" s="11"/>
      <c r="R35" s="11"/>
      <c r="S35" s="11"/>
      <c r="T35" s="17">
        <v>4642.0</v>
      </c>
      <c r="U35" s="17" t="s">
        <v>222</v>
      </c>
      <c r="V35" s="11"/>
      <c r="W35" s="11"/>
      <c r="X35" s="11"/>
      <c r="Y35" s="11"/>
      <c r="Z35" s="28">
        <v>1150.0</v>
      </c>
      <c r="AA35" s="28" t="s">
        <v>151</v>
      </c>
      <c r="AB35" s="29">
        <v>1150000.0</v>
      </c>
      <c r="AC35" s="17">
        <v>140.0</v>
      </c>
      <c r="AD35" s="30" t="s">
        <v>223</v>
      </c>
      <c r="AE35" s="17"/>
      <c r="AF35" s="27">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7" t="s">
        <v>156</v>
      </c>
      <c r="BM35" s="27" t="s">
        <v>145</v>
      </c>
      <c r="BN35" s="28" t="s">
        <v>55</v>
      </c>
      <c r="BO35" s="30" t="s">
        <v>224</v>
      </c>
      <c r="BP35" s="31"/>
      <c r="BQ35" s="30" t="s">
        <v>225</v>
      </c>
      <c r="BR35" s="11"/>
      <c r="BS35" s="11"/>
      <c r="BT35" s="11"/>
      <c r="BU35" s="11"/>
      <c r="BV35" s="11"/>
      <c r="BW35" s="11"/>
      <c r="BX35" s="11"/>
      <c r="BY35" s="17"/>
      <c r="BZ35" s="17"/>
      <c r="CA35" s="17"/>
      <c r="CB35" s="17"/>
      <c r="CC35" s="17"/>
      <c r="CD35" s="17"/>
      <c r="CE35" s="17" t="s">
        <v>209</v>
      </c>
      <c r="CF35" s="17">
        <v>1.0</v>
      </c>
      <c r="CG35" s="30" t="s">
        <v>226</v>
      </c>
      <c r="CH35" s="30" t="s">
        <v>227</v>
      </c>
    </row>
    <row r="36" ht="14.25" hidden="1" customHeight="1">
      <c r="A36" s="27" t="s">
        <v>40</v>
      </c>
      <c r="B36" s="17" t="s">
        <v>221</v>
      </c>
      <c r="C36" s="11"/>
      <c r="D36" s="27"/>
      <c r="E36" s="27"/>
      <c r="F36" s="27"/>
      <c r="G36" s="27"/>
      <c r="H36" s="27"/>
      <c r="I36" s="27"/>
      <c r="J36" s="27"/>
      <c r="K36" s="27"/>
      <c r="L36" s="11"/>
      <c r="M36" s="11"/>
      <c r="N36" s="11"/>
      <c r="O36" s="11"/>
      <c r="P36" s="11"/>
      <c r="Q36" s="11"/>
      <c r="R36" s="27"/>
      <c r="S36" s="11"/>
      <c r="T36" s="17">
        <v>2553.0</v>
      </c>
      <c r="U36" s="17" t="s">
        <v>222</v>
      </c>
      <c r="V36" s="11"/>
      <c r="W36" s="11"/>
      <c r="X36" s="11"/>
      <c r="Y36" s="11"/>
      <c r="Z36" s="28">
        <v>1150.0</v>
      </c>
      <c r="AA36" s="28" t="s">
        <v>151</v>
      </c>
      <c r="AB36" s="29">
        <v>1150000.0</v>
      </c>
      <c r="AC36" s="11">
        <v>140.0</v>
      </c>
      <c r="AD36" s="30" t="s">
        <v>223</v>
      </c>
      <c r="AE36" s="17"/>
      <c r="AF36" s="27">
        <v>140.0</v>
      </c>
      <c r="AG36" s="11">
        <v>140.0</v>
      </c>
      <c r="AH36" s="17">
        <v>0.01</v>
      </c>
      <c r="AI36" s="17">
        <v>1.0</v>
      </c>
      <c r="AJ36" s="17">
        <v>87.75</v>
      </c>
      <c r="AK36" s="27"/>
      <c r="AL36" s="27"/>
      <c r="AM36" s="32"/>
      <c r="AN36" s="28"/>
      <c r="AO36" s="27"/>
      <c r="AP36" s="33"/>
      <c r="AQ36" s="27"/>
      <c r="AR36" s="27"/>
      <c r="AS36" s="27"/>
      <c r="AT36" s="27"/>
      <c r="AU36" s="17"/>
      <c r="AV36" s="27"/>
      <c r="AW36" s="27"/>
      <c r="AX36" s="27"/>
      <c r="AY36" s="27"/>
      <c r="AZ36" s="27"/>
      <c r="BA36" s="27"/>
      <c r="BB36" s="27"/>
      <c r="BC36" s="11"/>
      <c r="BD36" s="17"/>
      <c r="BE36" s="11"/>
      <c r="BF36" s="11"/>
      <c r="BG36" s="27"/>
      <c r="BH36" s="27"/>
      <c r="BI36" s="27"/>
      <c r="BJ36" s="27"/>
      <c r="BK36" s="27"/>
      <c r="BL36" s="27" t="s">
        <v>156</v>
      </c>
      <c r="BM36" s="27" t="s">
        <v>145</v>
      </c>
      <c r="BN36" s="28" t="s">
        <v>55</v>
      </c>
      <c r="BO36" s="30" t="s">
        <v>224</v>
      </c>
      <c r="BP36" s="31"/>
      <c r="BQ36" s="30" t="s">
        <v>225</v>
      </c>
      <c r="BR36" s="27"/>
      <c r="BS36" s="3"/>
      <c r="BT36" s="27"/>
      <c r="BU36" s="17"/>
      <c r="BV36" s="18"/>
      <c r="BW36" s="27"/>
      <c r="BX36" s="27"/>
      <c r="BY36" s="17"/>
      <c r="BZ36" s="17"/>
      <c r="CA36" s="17"/>
      <c r="CB36" s="17"/>
      <c r="CC36" s="17"/>
      <c r="CD36" s="17"/>
      <c r="CE36" s="17" t="s">
        <v>209</v>
      </c>
      <c r="CF36" s="17">
        <v>1.0</v>
      </c>
      <c r="CG36" s="30" t="s">
        <v>226</v>
      </c>
      <c r="CH36" s="30" t="s">
        <v>227</v>
      </c>
    </row>
    <row r="37" ht="14.25" hidden="1" customHeight="1">
      <c r="A37" s="28" t="s">
        <v>42</v>
      </c>
      <c r="B37" s="17" t="s">
        <v>221</v>
      </c>
      <c r="C37" s="11"/>
      <c r="D37" s="11"/>
      <c r="E37" s="11"/>
      <c r="F37" s="11"/>
      <c r="G37" s="11"/>
      <c r="H37" s="11"/>
      <c r="I37" s="11"/>
      <c r="J37" s="11"/>
      <c r="K37" s="11"/>
      <c r="L37" s="11"/>
      <c r="M37" s="11"/>
      <c r="N37" s="11"/>
      <c r="O37" s="11"/>
      <c r="P37" s="11"/>
      <c r="Q37" s="11"/>
      <c r="R37" s="11"/>
      <c r="S37" s="11"/>
      <c r="T37" s="17">
        <v>2553.0</v>
      </c>
      <c r="U37" s="17" t="s">
        <v>222</v>
      </c>
      <c r="V37" s="11"/>
      <c r="W37" s="11"/>
      <c r="X37" s="11"/>
      <c r="Y37" s="11"/>
      <c r="Z37" s="28">
        <v>1150.0</v>
      </c>
      <c r="AA37" s="28" t="s">
        <v>151</v>
      </c>
      <c r="AB37" s="29">
        <v>1150000.0</v>
      </c>
      <c r="AC37" s="17">
        <v>140.0</v>
      </c>
      <c r="AD37" s="30" t="s">
        <v>223</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7" t="s">
        <v>156</v>
      </c>
      <c r="BM37" s="27" t="s">
        <v>145</v>
      </c>
      <c r="BN37" s="28" t="s">
        <v>55</v>
      </c>
      <c r="BO37" s="30" t="s">
        <v>224</v>
      </c>
      <c r="BP37" s="31"/>
      <c r="BQ37" s="30" t="s">
        <v>225</v>
      </c>
      <c r="BR37" s="11"/>
      <c r="BS37" s="11"/>
      <c r="BT37" s="11"/>
      <c r="BU37" s="11"/>
      <c r="BV37" s="11"/>
      <c r="BW37" s="11"/>
      <c r="BX37" s="11"/>
      <c r="BY37" s="17"/>
      <c r="BZ37" s="17"/>
      <c r="CA37" s="17"/>
      <c r="CB37" s="17"/>
      <c r="CC37" s="17"/>
      <c r="CD37" s="17"/>
      <c r="CE37" s="17" t="s">
        <v>209</v>
      </c>
      <c r="CF37" s="17">
        <v>1.0</v>
      </c>
      <c r="CG37" s="30" t="s">
        <v>226</v>
      </c>
      <c r="CH37" s="30" t="s">
        <v>227</v>
      </c>
    </row>
    <row r="38" ht="14.25" hidden="1" customHeight="1">
      <c r="A38" s="11" t="s">
        <v>32</v>
      </c>
      <c r="B38" s="17" t="s">
        <v>221</v>
      </c>
      <c r="C38" s="11"/>
      <c r="D38" s="11"/>
      <c r="E38" s="11"/>
      <c r="F38" s="11"/>
      <c r="G38" s="11"/>
      <c r="H38" s="11"/>
      <c r="I38" s="11"/>
      <c r="J38" s="11"/>
      <c r="K38" s="11"/>
      <c r="L38" s="11"/>
      <c r="M38" s="11"/>
      <c r="N38" s="11"/>
      <c r="O38" s="11"/>
      <c r="P38" s="11"/>
      <c r="Q38" s="11"/>
      <c r="R38" s="11"/>
      <c r="S38" s="11"/>
      <c r="T38" s="17">
        <v>6436.0</v>
      </c>
      <c r="U38" s="17" t="s">
        <v>222</v>
      </c>
      <c r="V38" s="11"/>
      <c r="W38" s="11"/>
      <c r="X38" s="11"/>
      <c r="Y38" s="11"/>
      <c r="Z38" s="17">
        <v>1.0</v>
      </c>
      <c r="AA38" s="17" t="s">
        <v>149</v>
      </c>
      <c r="AB38" s="19">
        <v>721668.0</v>
      </c>
      <c r="AC38" s="17">
        <v>140.0</v>
      </c>
      <c r="AD38" s="30" t="s">
        <v>223</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7" t="s">
        <v>156</v>
      </c>
      <c r="BM38" s="27" t="s">
        <v>145</v>
      </c>
      <c r="BN38" s="28" t="s">
        <v>55</v>
      </c>
      <c r="BO38" s="30" t="s">
        <v>224</v>
      </c>
      <c r="BP38" s="31"/>
      <c r="BQ38" s="30" t="s">
        <v>225</v>
      </c>
      <c r="BR38" s="27" t="s">
        <v>228</v>
      </c>
      <c r="BS38" s="3" t="s">
        <v>55</v>
      </c>
      <c r="BT38" s="27" t="s">
        <v>229</v>
      </c>
      <c r="BU38" s="17">
        <v>0.2</v>
      </c>
      <c r="BV38" s="18" t="s">
        <v>179</v>
      </c>
      <c r="BW38" s="11"/>
      <c r="BX38" s="11"/>
      <c r="BY38" s="17"/>
      <c r="BZ38" s="17"/>
      <c r="CA38" s="17"/>
      <c r="CB38" s="17"/>
      <c r="CC38" s="17"/>
      <c r="CD38" s="17"/>
      <c r="CE38" s="17" t="s">
        <v>209</v>
      </c>
      <c r="CF38" s="17">
        <v>1.0</v>
      </c>
      <c r="CG38" s="30" t="s">
        <v>226</v>
      </c>
      <c r="CH38" s="11"/>
    </row>
    <row r="39" ht="14.25" hidden="1" customHeight="1">
      <c r="A39" s="11" t="s">
        <v>30</v>
      </c>
      <c r="B39" s="17" t="s">
        <v>221</v>
      </c>
      <c r="C39" s="11"/>
      <c r="D39" s="11"/>
      <c r="E39" s="11"/>
      <c r="F39" s="11"/>
      <c r="G39" s="11"/>
      <c r="H39" s="11"/>
      <c r="I39" s="11"/>
      <c r="J39" s="11"/>
      <c r="K39" s="11"/>
      <c r="L39" s="11"/>
      <c r="M39" s="11"/>
      <c r="N39" s="11"/>
      <c r="O39" s="11"/>
      <c r="P39" s="11"/>
      <c r="Q39" s="11"/>
      <c r="R39" s="11"/>
      <c r="S39" s="11"/>
      <c r="T39" s="17">
        <v>6436.0</v>
      </c>
      <c r="U39" s="17" t="s">
        <v>222</v>
      </c>
      <c r="V39" s="11"/>
      <c r="W39" s="11"/>
      <c r="X39" s="11"/>
      <c r="Y39" s="11"/>
      <c r="Z39" s="17">
        <v>1.0</v>
      </c>
      <c r="AA39" s="17" t="s">
        <v>149</v>
      </c>
      <c r="AB39" s="19">
        <v>721668.0</v>
      </c>
      <c r="AC39" s="17">
        <v>140.0</v>
      </c>
      <c r="AD39" s="30" t="s">
        <v>223</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7" t="s">
        <v>156</v>
      </c>
      <c r="BM39" s="27" t="s">
        <v>145</v>
      </c>
      <c r="BN39" s="28" t="s">
        <v>55</v>
      </c>
      <c r="BO39" s="30" t="s">
        <v>224</v>
      </c>
      <c r="BP39" s="31"/>
      <c r="BQ39" s="30" t="s">
        <v>225</v>
      </c>
      <c r="BR39" s="27" t="s">
        <v>228</v>
      </c>
      <c r="BS39" s="3" t="s">
        <v>55</v>
      </c>
      <c r="BT39" s="27" t="s">
        <v>229</v>
      </c>
      <c r="BU39" s="17">
        <v>0.2</v>
      </c>
      <c r="BV39" s="18" t="s">
        <v>179</v>
      </c>
      <c r="BW39" s="11"/>
      <c r="BX39" s="11"/>
      <c r="BY39" s="17"/>
      <c r="BZ39" s="17"/>
      <c r="CA39" s="17"/>
      <c r="CB39" s="17"/>
      <c r="CC39" s="17"/>
      <c r="CD39" s="17"/>
      <c r="CE39" s="17" t="s">
        <v>209</v>
      </c>
      <c r="CF39" s="17">
        <v>1.0</v>
      </c>
      <c r="CG39" s="30" t="s">
        <v>226</v>
      </c>
      <c r="CH39" s="11"/>
    </row>
    <row r="40" ht="14.25" hidden="1" customHeight="1">
      <c r="A40" s="28" t="s">
        <v>34</v>
      </c>
      <c r="B40" s="17" t="s">
        <v>230</v>
      </c>
      <c r="C40" s="11"/>
      <c r="D40" s="11"/>
      <c r="E40" s="11"/>
      <c r="F40" s="11"/>
      <c r="G40" s="11"/>
      <c r="H40" s="17" t="s">
        <v>231</v>
      </c>
      <c r="I40" s="17" t="s">
        <v>231</v>
      </c>
      <c r="J40" s="17" t="s">
        <v>232</v>
      </c>
      <c r="K40" s="17" t="s">
        <v>228</v>
      </c>
      <c r="L40" s="30" t="s">
        <v>179</v>
      </c>
      <c r="M40" s="30" t="s">
        <v>179</v>
      </c>
      <c r="N40" s="11"/>
      <c r="O40" s="11"/>
      <c r="P40" s="11"/>
      <c r="Q40" s="11"/>
      <c r="R40" s="11"/>
      <c r="S40" s="11"/>
      <c r="T40" s="17">
        <v>13580.0</v>
      </c>
      <c r="U40" s="30" t="s">
        <v>233</v>
      </c>
      <c r="V40" s="11"/>
      <c r="W40" s="11"/>
      <c r="X40" s="11"/>
      <c r="Y40" s="11"/>
      <c r="Z40" s="28">
        <v>600.0</v>
      </c>
      <c r="AA40" s="28" t="s">
        <v>149</v>
      </c>
      <c r="AB40" s="29">
        <v>600000.0</v>
      </c>
      <c r="AC40" s="11">
        <v>140.0</v>
      </c>
      <c r="AD40" s="30" t="s">
        <v>234</v>
      </c>
      <c r="AE40" s="17"/>
      <c r="AF40" s="27">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7"/>
      <c r="BM40" s="27"/>
      <c r="BN40" s="28"/>
      <c r="BO40" s="30"/>
      <c r="BP40" s="31"/>
      <c r="BQ40" s="30"/>
      <c r="BR40" s="27"/>
      <c r="BS40" s="11"/>
      <c r="BT40" s="11"/>
      <c r="BU40" s="11"/>
      <c r="BV40" s="11"/>
      <c r="BW40" s="11"/>
      <c r="BX40" s="11"/>
      <c r="BY40" s="17"/>
      <c r="BZ40" s="17"/>
      <c r="CA40" s="17"/>
      <c r="CB40" s="17"/>
      <c r="CC40" s="17"/>
      <c r="CD40" s="17"/>
      <c r="CE40" s="17" t="s">
        <v>209</v>
      </c>
      <c r="CF40" s="17">
        <v>1.0</v>
      </c>
      <c r="CG40" s="30" t="s">
        <v>226</v>
      </c>
      <c r="CH40" s="30" t="s">
        <v>227</v>
      </c>
    </row>
    <row r="41" ht="14.25" hidden="1" customHeight="1">
      <c r="A41" s="28" t="s">
        <v>38</v>
      </c>
      <c r="B41" s="17" t="s">
        <v>230</v>
      </c>
      <c r="C41" s="11"/>
      <c r="D41" s="11"/>
      <c r="E41" s="11"/>
      <c r="F41" s="11"/>
      <c r="G41" s="11"/>
      <c r="H41" s="17" t="s">
        <v>231</v>
      </c>
      <c r="I41" s="17" t="s">
        <v>231</v>
      </c>
      <c r="J41" s="17" t="s">
        <v>232</v>
      </c>
      <c r="K41" s="17" t="s">
        <v>228</v>
      </c>
      <c r="L41" s="30" t="s">
        <v>179</v>
      </c>
      <c r="M41" s="30" t="s">
        <v>179</v>
      </c>
      <c r="N41" s="11"/>
      <c r="O41" s="11"/>
      <c r="P41" s="11"/>
      <c r="Q41" s="11"/>
      <c r="R41" s="11"/>
      <c r="S41" s="11"/>
      <c r="T41" s="17">
        <v>13580.0</v>
      </c>
      <c r="U41" s="30" t="s">
        <v>233</v>
      </c>
      <c r="V41" s="11"/>
      <c r="W41" s="11"/>
      <c r="X41" s="11"/>
      <c r="Y41" s="11"/>
      <c r="Z41" s="28">
        <v>600.0</v>
      </c>
      <c r="AA41" s="28" t="s">
        <v>149</v>
      </c>
      <c r="AB41" s="29">
        <v>600000.0</v>
      </c>
      <c r="AC41" s="17">
        <v>140.0</v>
      </c>
      <c r="AD41" s="30" t="s">
        <v>234</v>
      </c>
      <c r="AE41" s="17"/>
      <c r="AF41" s="27">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7"/>
      <c r="BM41" s="27"/>
      <c r="BN41" s="28"/>
      <c r="BO41" s="30"/>
      <c r="BP41" s="31"/>
      <c r="BQ41" s="30"/>
      <c r="BR41" s="11"/>
      <c r="BS41" s="11"/>
      <c r="BT41" s="11"/>
      <c r="BU41" s="11"/>
      <c r="BV41" s="11"/>
      <c r="BW41" s="11"/>
      <c r="BX41" s="11"/>
      <c r="BY41" s="17"/>
      <c r="BZ41" s="17"/>
      <c r="CA41" s="17"/>
      <c r="CB41" s="17"/>
      <c r="CC41" s="17"/>
      <c r="CD41" s="17"/>
      <c r="CE41" s="17" t="s">
        <v>209</v>
      </c>
      <c r="CF41" s="17">
        <v>1.0</v>
      </c>
      <c r="CG41" s="30" t="s">
        <v>226</v>
      </c>
      <c r="CH41" s="30" t="s">
        <v>227</v>
      </c>
    </row>
    <row r="42" ht="14.25" hidden="1" customHeight="1">
      <c r="A42" s="27" t="s">
        <v>40</v>
      </c>
      <c r="B42" s="17" t="s">
        <v>230</v>
      </c>
      <c r="C42" s="11"/>
      <c r="D42" s="27"/>
      <c r="E42" s="27"/>
      <c r="F42" s="27"/>
      <c r="G42" s="27"/>
      <c r="H42" s="17" t="s">
        <v>231</v>
      </c>
      <c r="I42" s="17" t="s">
        <v>231</v>
      </c>
      <c r="J42" s="17" t="s">
        <v>232</v>
      </c>
      <c r="K42" s="17" t="s">
        <v>228</v>
      </c>
      <c r="L42" s="30" t="s">
        <v>179</v>
      </c>
      <c r="M42" s="30" t="s">
        <v>179</v>
      </c>
      <c r="N42" s="11"/>
      <c r="O42" s="11"/>
      <c r="P42" s="11"/>
      <c r="Q42" s="11"/>
      <c r="R42" s="27"/>
      <c r="S42" s="11"/>
      <c r="T42" s="17">
        <v>10364.0</v>
      </c>
      <c r="U42" s="30" t="s">
        <v>233</v>
      </c>
      <c r="V42" s="11"/>
      <c r="W42" s="11"/>
      <c r="X42" s="11"/>
      <c r="Y42" s="11"/>
      <c r="Z42" s="28">
        <v>600.0</v>
      </c>
      <c r="AA42" s="28" t="s">
        <v>149</v>
      </c>
      <c r="AB42" s="29">
        <v>600000.0</v>
      </c>
      <c r="AC42" s="11">
        <v>140.0</v>
      </c>
      <c r="AD42" s="30" t="s">
        <v>234</v>
      </c>
      <c r="AE42" s="17"/>
      <c r="AF42" s="27">
        <v>140.0</v>
      </c>
      <c r="AG42" s="11">
        <v>140.0</v>
      </c>
      <c r="AH42" s="17">
        <v>29891.0</v>
      </c>
      <c r="AI42" s="17">
        <v>0.3</v>
      </c>
      <c r="AJ42" s="17">
        <v>8742.0</v>
      </c>
      <c r="AK42" s="27"/>
      <c r="AL42" s="27"/>
      <c r="AM42" s="32"/>
      <c r="AN42" s="28"/>
      <c r="AO42" s="27"/>
      <c r="AP42" s="33"/>
      <c r="AQ42" s="27"/>
      <c r="AR42" s="27"/>
      <c r="AS42" s="27"/>
      <c r="AT42" s="27"/>
      <c r="AU42" s="17"/>
      <c r="AV42" s="27"/>
      <c r="AW42" s="27"/>
      <c r="AX42" s="27"/>
      <c r="AY42" s="27"/>
      <c r="AZ42" s="27"/>
      <c r="BA42" s="27"/>
      <c r="BB42" s="27"/>
      <c r="BC42" s="11"/>
      <c r="BD42" s="17"/>
      <c r="BE42" s="11"/>
      <c r="BF42" s="11"/>
      <c r="BG42" s="27"/>
      <c r="BH42" s="27"/>
      <c r="BI42" s="27"/>
      <c r="BJ42" s="27"/>
      <c r="BK42" s="27"/>
      <c r="BL42" s="27"/>
      <c r="BM42" s="27"/>
      <c r="BN42" s="28"/>
      <c r="BO42" s="30"/>
      <c r="BP42" s="31"/>
      <c r="BQ42" s="30"/>
      <c r="BR42" s="27"/>
      <c r="BS42" s="3"/>
      <c r="BT42" s="27"/>
      <c r="BU42" s="17"/>
      <c r="BV42" s="18"/>
      <c r="BW42" s="27"/>
      <c r="BX42" s="27"/>
      <c r="BY42" s="17"/>
      <c r="BZ42" s="17"/>
      <c r="CA42" s="17"/>
      <c r="CB42" s="17"/>
      <c r="CC42" s="17"/>
      <c r="CD42" s="17"/>
      <c r="CE42" s="17" t="s">
        <v>209</v>
      </c>
      <c r="CF42" s="17">
        <v>1.0</v>
      </c>
      <c r="CG42" s="30" t="s">
        <v>226</v>
      </c>
      <c r="CH42" s="30" t="s">
        <v>227</v>
      </c>
    </row>
    <row r="43" ht="14.25" hidden="1" customHeight="1">
      <c r="A43" s="28" t="s">
        <v>42</v>
      </c>
      <c r="B43" s="17" t="s">
        <v>230</v>
      </c>
      <c r="C43" s="11"/>
      <c r="D43" s="11"/>
      <c r="E43" s="11"/>
      <c r="F43" s="11"/>
      <c r="G43" s="11"/>
      <c r="H43" s="17" t="s">
        <v>231</v>
      </c>
      <c r="I43" s="17" t="s">
        <v>231</v>
      </c>
      <c r="J43" s="17" t="s">
        <v>232</v>
      </c>
      <c r="K43" s="17" t="s">
        <v>228</v>
      </c>
      <c r="L43" s="30" t="s">
        <v>179</v>
      </c>
      <c r="M43" s="30" t="s">
        <v>179</v>
      </c>
      <c r="N43" s="11"/>
      <c r="O43" s="11"/>
      <c r="P43" s="11"/>
      <c r="Q43" s="11"/>
      <c r="R43" s="11"/>
      <c r="S43" s="11"/>
      <c r="T43" s="17">
        <v>10364.0</v>
      </c>
      <c r="U43" s="30" t="s">
        <v>233</v>
      </c>
      <c r="V43" s="11"/>
      <c r="W43" s="11"/>
      <c r="X43" s="11"/>
      <c r="Y43" s="11"/>
      <c r="Z43" s="28">
        <v>600.0</v>
      </c>
      <c r="AA43" s="28" t="s">
        <v>149</v>
      </c>
      <c r="AB43" s="29">
        <v>600000.0</v>
      </c>
      <c r="AC43" s="17">
        <v>140.0</v>
      </c>
      <c r="AD43" s="30" t="s">
        <v>234</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7"/>
      <c r="BM43" s="27"/>
      <c r="BN43" s="28"/>
      <c r="BO43" s="30"/>
      <c r="BP43" s="31"/>
      <c r="BQ43" s="30"/>
      <c r="BR43" s="11"/>
      <c r="BS43" s="11"/>
      <c r="BT43" s="11"/>
      <c r="BU43" s="11"/>
      <c r="BV43" s="11"/>
      <c r="BW43" s="11"/>
      <c r="BX43" s="11"/>
      <c r="BY43" s="17"/>
      <c r="BZ43" s="17"/>
      <c r="CA43" s="17"/>
      <c r="CB43" s="17"/>
      <c r="CC43" s="17"/>
      <c r="CD43" s="17"/>
      <c r="CE43" s="17" t="s">
        <v>209</v>
      </c>
      <c r="CF43" s="17">
        <v>1.0</v>
      </c>
      <c r="CG43" s="30" t="s">
        <v>226</v>
      </c>
      <c r="CH43" s="30" t="s">
        <v>227</v>
      </c>
    </row>
    <row r="44" ht="14.25" hidden="1" customHeight="1">
      <c r="A44" s="17" t="s">
        <v>34</v>
      </c>
      <c r="B44" s="17" t="s">
        <v>235</v>
      </c>
      <c r="C44" s="11" t="s">
        <v>160</v>
      </c>
      <c r="D44" s="11" t="s">
        <v>176</v>
      </c>
      <c r="E44" s="11" t="s">
        <v>177</v>
      </c>
      <c r="F44" s="11"/>
      <c r="G44" s="11">
        <v>470.0</v>
      </c>
      <c r="H44" s="11"/>
      <c r="I44" s="11"/>
      <c r="J44" s="11"/>
      <c r="K44" s="11"/>
      <c r="L44" s="11"/>
      <c r="M44" s="11"/>
      <c r="N44" s="11"/>
      <c r="O44" s="11"/>
      <c r="P44" s="11"/>
      <c r="Q44" s="11"/>
      <c r="R44" s="11"/>
      <c r="S44" s="11"/>
      <c r="T44" s="17">
        <v>14442.0</v>
      </c>
      <c r="U44" s="11" t="s">
        <v>236</v>
      </c>
      <c r="V44" s="11"/>
      <c r="W44" s="11"/>
      <c r="X44" s="11"/>
      <c r="Y44" s="11"/>
      <c r="Z44" s="17">
        <v>200.0</v>
      </c>
      <c r="AA44" s="11" t="s">
        <v>149</v>
      </c>
      <c r="AB44" s="19">
        <v>200000.0</v>
      </c>
      <c r="AC44" s="11">
        <v>140.0</v>
      </c>
      <c r="AD44" s="11" t="s">
        <v>237</v>
      </c>
      <c r="AE44" s="11"/>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238</v>
      </c>
      <c r="BF44" s="11" t="s">
        <v>239</v>
      </c>
      <c r="BG44" s="11"/>
      <c r="BH44" s="11"/>
      <c r="BI44" s="11"/>
      <c r="BJ44" s="11"/>
      <c r="BK44" s="11"/>
      <c r="BL44" s="11"/>
      <c r="BM44" s="11"/>
      <c r="BN44" s="11"/>
      <c r="BO44" s="11"/>
      <c r="BP44" s="11"/>
      <c r="BQ44" s="11"/>
      <c r="BR44" s="11"/>
      <c r="BS44" s="11"/>
      <c r="BT44" s="11"/>
      <c r="BU44" s="11"/>
      <c r="BV44" s="11"/>
      <c r="BW44" s="11" t="s">
        <v>240</v>
      </c>
      <c r="BX44" s="34" t="s">
        <v>241</v>
      </c>
      <c r="BY44" s="17">
        <v>0.6045</v>
      </c>
      <c r="BZ44" s="17">
        <v>1018.7736419</v>
      </c>
      <c r="CA44" s="17">
        <v>0.95</v>
      </c>
      <c r="CB44" s="17"/>
      <c r="CC44" s="17"/>
      <c r="CD44" s="17"/>
      <c r="CE44" s="17" t="s">
        <v>209</v>
      </c>
      <c r="CF44" s="17">
        <v>3.0</v>
      </c>
      <c r="CG44" s="11"/>
      <c r="CH44" s="11"/>
    </row>
    <row r="45" ht="14.25" hidden="1" customHeight="1">
      <c r="A45" s="17" t="s">
        <v>38</v>
      </c>
      <c r="B45" s="17" t="s">
        <v>235</v>
      </c>
      <c r="C45" s="11" t="s">
        <v>160</v>
      </c>
      <c r="D45" s="11" t="s">
        <v>176</v>
      </c>
      <c r="E45" s="11" t="s">
        <v>177</v>
      </c>
      <c r="F45" s="11"/>
      <c r="G45" s="11">
        <v>470.0</v>
      </c>
      <c r="H45" s="11"/>
      <c r="I45" s="11"/>
      <c r="J45" s="11"/>
      <c r="K45" s="11"/>
      <c r="L45" s="11"/>
      <c r="M45" s="11"/>
      <c r="N45" s="11"/>
      <c r="O45" s="11"/>
      <c r="P45" s="11"/>
      <c r="Q45" s="11"/>
      <c r="R45" s="11"/>
      <c r="S45" s="11"/>
      <c r="T45" s="17">
        <v>14442.0</v>
      </c>
      <c r="U45" s="11" t="s">
        <v>236</v>
      </c>
      <c r="V45" s="11"/>
      <c r="W45" s="11"/>
      <c r="X45" s="11"/>
      <c r="Y45" s="11"/>
      <c r="Z45" s="17">
        <v>200.0</v>
      </c>
      <c r="AA45" s="11" t="s">
        <v>149</v>
      </c>
      <c r="AB45" s="19">
        <v>200000.0</v>
      </c>
      <c r="AC45" s="11">
        <v>140.0</v>
      </c>
      <c r="AD45" s="11" t="s">
        <v>237</v>
      </c>
      <c r="AE45" s="11"/>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238</v>
      </c>
      <c r="BF45" s="11" t="s">
        <v>239</v>
      </c>
      <c r="BG45" s="11"/>
      <c r="BH45" s="11"/>
      <c r="BI45" s="11"/>
      <c r="BJ45" s="11"/>
      <c r="BK45" s="11"/>
      <c r="BL45" s="11"/>
      <c r="BM45" s="11"/>
      <c r="BN45" s="11"/>
      <c r="BO45" s="11"/>
      <c r="BP45" s="11"/>
      <c r="BQ45" s="11"/>
      <c r="BR45" s="11"/>
      <c r="BS45" s="11"/>
      <c r="BT45" s="11"/>
      <c r="BU45" s="11"/>
      <c r="BV45" s="11"/>
      <c r="BW45" s="11" t="s">
        <v>240</v>
      </c>
      <c r="BX45" s="34" t="s">
        <v>241</v>
      </c>
      <c r="BY45" s="17">
        <v>0.6045</v>
      </c>
      <c r="BZ45" s="17">
        <v>1018.7736419</v>
      </c>
      <c r="CA45" s="17">
        <v>0.95</v>
      </c>
      <c r="CB45" s="17"/>
      <c r="CC45" s="17"/>
      <c r="CD45" s="17"/>
      <c r="CE45" s="17" t="s">
        <v>209</v>
      </c>
      <c r="CF45" s="17">
        <v>3.0</v>
      </c>
      <c r="CG45" s="11"/>
      <c r="CH45" s="11"/>
    </row>
    <row r="46" ht="14.25" hidden="1" customHeight="1">
      <c r="A46" s="11" t="s">
        <v>40</v>
      </c>
      <c r="B46" s="17" t="s">
        <v>235</v>
      </c>
      <c r="C46" s="11" t="s">
        <v>160</v>
      </c>
      <c r="D46" s="11" t="s">
        <v>176</v>
      </c>
      <c r="E46" s="11" t="s">
        <v>177</v>
      </c>
      <c r="F46" s="11"/>
      <c r="G46" s="11">
        <v>470.0</v>
      </c>
      <c r="H46" s="11"/>
      <c r="I46" s="11"/>
      <c r="J46" s="11"/>
      <c r="K46" s="11"/>
      <c r="L46" s="11"/>
      <c r="M46" s="11"/>
      <c r="N46" s="11"/>
      <c r="O46" s="11"/>
      <c r="P46" s="11"/>
      <c r="Q46" s="11"/>
      <c r="R46" s="11">
        <v>8235.946356</v>
      </c>
      <c r="S46" s="17" t="s">
        <v>242</v>
      </c>
      <c r="T46" s="11">
        <v>139.05</v>
      </c>
      <c r="U46" s="17" t="s">
        <v>243</v>
      </c>
      <c r="V46" s="11"/>
      <c r="W46" s="11"/>
      <c r="X46" s="11"/>
      <c r="Y46" s="11"/>
      <c r="Z46" s="17">
        <v>200.0</v>
      </c>
      <c r="AA46" s="11" t="s">
        <v>149</v>
      </c>
      <c r="AB46" s="19">
        <v>200000.0</v>
      </c>
      <c r="AC46" s="11">
        <v>140.0</v>
      </c>
      <c r="AD46" s="11" t="s">
        <v>237</v>
      </c>
      <c r="AE46" s="11"/>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238</v>
      </c>
      <c r="BF46" s="11" t="s">
        <v>239</v>
      </c>
      <c r="BG46" s="11"/>
      <c r="BH46" s="11"/>
      <c r="BI46" s="11"/>
      <c r="BJ46" s="11"/>
      <c r="BK46" s="11"/>
      <c r="BL46" s="11"/>
      <c r="BM46" s="11"/>
      <c r="BN46" s="11"/>
      <c r="BO46" s="11"/>
      <c r="BP46" s="11"/>
      <c r="BQ46" s="11"/>
      <c r="BR46" s="11"/>
      <c r="BS46" s="11"/>
      <c r="BT46" s="11"/>
      <c r="BU46" s="11"/>
      <c r="BV46" s="11"/>
      <c r="BW46" s="11" t="s">
        <v>240</v>
      </c>
      <c r="BX46" s="34" t="s">
        <v>241</v>
      </c>
      <c r="BY46" s="17">
        <v>0.6045</v>
      </c>
      <c r="BZ46" s="17">
        <v>1018.7736419</v>
      </c>
      <c r="CA46" s="17">
        <v>0.95</v>
      </c>
      <c r="CB46" s="17"/>
      <c r="CC46" s="17"/>
      <c r="CD46" s="17"/>
      <c r="CE46" s="17" t="s">
        <v>209</v>
      </c>
      <c r="CF46" s="17">
        <v>3.0</v>
      </c>
      <c r="CG46" s="11"/>
      <c r="CH46" s="11"/>
    </row>
    <row r="47" ht="14.25" hidden="1" customHeight="1">
      <c r="A47" s="17" t="s">
        <v>42</v>
      </c>
      <c r="B47" s="17" t="s">
        <v>235</v>
      </c>
      <c r="C47" s="11" t="s">
        <v>160</v>
      </c>
      <c r="D47" s="11" t="s">
        <v>176</v>
      </c>
      <c r="E47" s="11" t="s">
        <v>177</v>
      </c>
      <c r="F47" s="11"/>
      <c r="G47" s="11">
        <v>470.0</v>
      </c>
      <c r="H47" s="11"/>
      <c r="I47" s="11"/>
      <c r="J47" s="11"/>
      <c r="K47" s="11"/>
      <c r="L47" s="11"/>
      <c r="M47" s="11"/>
      <c r="N47" s="11"/>
      <c r="O47" s="11"/>
      <c r="P47" s="11"/>
      <c r="Q47" s="11"/>
      <c r="R47" s="11">
        <v>8235.946356</v>
      </c>
      <c r="S47" s="17" t="s">
        <v>242</v>
      </c>
      <c r="T47" s="11">
        <v>139.05</v>
      </c>
      <c r="U47" s="17" t="s">
        <v>243</v>
      </c>
      <c r="V47" s="11"/>
      <c r="W47" s="11"/>
      <c r="X47" s="11"/>
      <c r="Y47" s="11"/>
      <c r="Z47" s="17">
        <v>200.0</v>
      </c>
      <c r="AA47" s="11" t="s">
        <v>149</v>
      </c>
      <c r="AB47" s="19">
        <v>200000.0</v>
      </c>
      <c r="AC47" s="11">
        <v>140.0</v>
      </c>
      <c r="AD47" s="11" t="s">
        <v>237</v>
      </c>
      <c r="AE47" s="11"/>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238</v>
      </c>
      <c r="BF47" s="11" t="s">
        <v>239</v>
      </c>
      <c r="BG47" s="11"/>
      <c r="BH47" s="11"/>
      <c r="BI47" s="11"/>
      <c r="BJ47" s="11"/>
      <c r="BK47" s="11"/>
      <c r="BL47" s="11"/>
      <c r="BM47" s="11"/>
      <c r="BN47" s="11"/>
      <c r="BO47" s="11"/>
      <c r="BP47" s="11"/>
      <c r="BQ47" s="11"/>
      <c r="BR47" s="11"/>
      <c r="BS47" s="11"/>
      <c r="BT47" s="11"/>
      <c r="BU47" s="11"/>
      <c r="BV47" s="11"/>
      <c r="BW47" s="11" t="s">
        <v>240</v>
      </c>
      <c r="BX47" s="34" t="s">
        <v>241</v>
      </c>
      <c r="BY47" s="17">
        <v>0.6045</v>
      </c>
      <c r="BZ47" s="17">
        <v>1018.7736419</v>
      </c>
      <c r="CA47" s="17">
        <v>0.95</v>
      </c>
      <c r="CB47" s="17"/>
      <c r="CC47" s="17"/>
      <c r="CD47" s="17"/>
      <c r="CE47" s="17" t="s">
        <v>209</v>
      </c>
      <c r="CF47" s="17">
        <v>3.0</v>
      </c>
      <c r="CG47" s="11"/>
      <c r="CH47" s="11"/>
    </row>
    <row r="48" ht="14.25" hidden="1" customHeight="1">
      <c r="A48" s="11" t="s">
        <v>32</v>
      </c>
      <c r="B48" s="17" t="s">
        <v>235</v>
      </c>
      <c r="C48" s="11" t="s">
        <v>175</v>
      </c>
      <c r="D48" s="11" t="s">
        <v>176</v>
      </c>
      <c r="E48" s="11" t="s">
        <v>177</v>
      </c>
      <c r="F48" s="11"/>
      <c r="G48" s="11">
        <v>470.0</v>
      </c>
      <c r="H48" s="11"/>
      <c r="I48" s="11"/>
      <c r="J48" s="11"/>
      <c r="K48" s="11"/>
      <c r="L48" s="11"/>
      <c r="M48" s="11"/>
      <c r="N48" s="11"/>
      <c r="O48" s="11"/>
      <c r="P48" s="11"/>
      <c r="Q48" s="11"/>
      <c r="R48" s="11"/>
      <c r="S48" s="11"/>
      <c r="T48" s="17">
        <v>16951.0</v>
      </c>
      <c r="U48" s="11" t="s">
        <v>236</v>
      </c>
      <c r="V48" s="11"/>
      <c r="W48" s="11"/>
      <c r="X48" s="11"/>
      <c r="Y48" s="11"/>
      <c r="Z48" s="11">
        <v>792.0</v>
      </c>
      <c r="AA48" s="11" t="s">
        <v>149</v>
      </c>
      <c r="AB48" s="20">
        <v>2883259.0</v>
      </c>
      <c r="AC48" s="11">
        <v>140.0</v>
      </c>
      <c r="AD48" s="11" t="s">
        <v>237</v>
      </c>
      <c r="AE48" s="11"/>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244</v>
      </c>
      <c r="BF48" s="11" t="s">
        <v>245</v>
      </c>
      <c r="BG48" s="11"/>
      <c r="BH48" s="11"/>
      <c r="BI48" s="11"/>
      <c r="BJ48" s="11"/>
      <c r="BK48" s="11"/>
      <c r="BL48" s="11"/>
      <c r="BM48" s="11"/>
      <c r="BN48" s="11"/>
      <c r="BO48" s="11"/>
      <c r="BP48" s="11"/>
      <c r="BQ48" s="11"/>
      <c r="BR48" s="11"/>
      <c r="BS48" s="11"/>
      <c r="BT48" s="11"/>
      <c r="BU48" s="11"/>
      <c r="BV48" s="11"/>
      <c r="BW48" s="11" t="s">
        <v>240</v>
      </c>
      <c r="BX48" s="34" t="s">
        <v>246</v>
      </c>
      <c r="BY48" s="17">
        <v>0.6045</v>
      </c>
      <c r="BZ48" s="17">
        <v>1018.7736419</v>
      </c>
      <c r="CA48" s="17">
        <v>0.95</v>
      </c>
      <c r="CB48" s="17"/>
      <c r="CC48" s="17"/>
      <c r="CD48" s="17"/>
      <c r="CE48" s="17" t="s">
        <v>209</v>
      </c>
      <c r="CF48" s="17">
        <v>3.0</v>
      </c>
      <c r="CG48" s="11"/>
      <c r="CH48" s="11"/>
    </row>
    <row r="49" ht="14.25" hidden="1" customHeight="1">
      <c r="A49" s="11" t="s">
        <v>30</v>
      </c>
      <c r="B49" s="17" t="s">
        <v>235</v>
      </c>
      <c r="C49" s="11" t="s">
        <v>175</v>
      </c>
      <c r="D49" s="11" t="s">
        <v>176</v>
      </c>
      <c r="E49" s="11" t="s">
        <v>177</v>
      </c>
      <c r="F49" s="11"/>
      <c r="G49" s="11">
        <v>470.0</v>
      </c>
      <c r="H49" s="11"/>
      <c r="I49" s="11"/>
      <c r="J49" s="11"/>
      <c r="K49" s="11"/>
      <c r="L49" s="11"/>
      <c r="M49" s="11"/>
      <c r="N49" s="11"/>
      <c r="O49" s="11"/>
      <c r="P49" s="11"/>
      <c r="Q49" s="11"/>
      <c r="R49" s="11"/>
      <c r="S49" s="11"/>
      <c r="T49" s="17">
        <v>16951.0</v>
      </c>
      <c r="U49" s="11" t="s">
        <v>236</v>
      </c>
      <c r="V49" s="11"/>
      <c r="W49" s="11"/>
      <c r="X49" s="11"/>
      <c r="Y49" s="11"/>
      <c r="Z49" s="11">
        <v>792.0</v>
      </c>
      <c r="AA49" s="11" t="s">
        <v>149</v>
      </c>
      <c r="AB49" s="20">
        <v>2883259.0</v>
      </c>
      <c r="AC49" s="11">
        <v>140.0</v>
      </c>
      <c r="AD49" s="11" t="s">
        <v>237</v>
      </c>
      <c r="AE49" s="11"/>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244</v>
      </c>
      <c r="BF49" s="11" t="s">
        <v>245</v>
      </c>
      <c r="BG49" s="11"/>
      <c r="BH49" s="11"/>
      <c r="BI49" s="11"/>
      <c r="BJ49" s="11"/>
      <c r="BK49" s="11"/>
      <c r="BL49" s="11"/>
      <c r="BM49" s="11"/>
      <c r="BN49" s="11"/>
      <c r="BO49" s="11"/>
      <c r="BP49" s="11"/>
      <c r="BQ49" s="11"/>
      <c r="BR49" s="11"/>
      <c r="BS49" s="11"/>
      <c r="BT49" s="11"/>
      <c r="BU49" s="11"/>
      <c r="BV49" s="11"/>
      <c r="BW49" s="11" t="s">
        <v>240</v>
      </c>
      <c r="BX49" s="34" t="s">
        <v>246</v>
      </c>
      <c r="BY49" s="17">
        <v>0.6045</v>
      </c>
      <c r="BZ49" s="17">
        <v>1018.7736419</v>
      </c>
      <c r="CA49" s="17">
        <v>0.95</v>
      </c>
      <c r="CB49" s="17"/>
      <c r="CC49" s="17"/>
      <c r="CD49" s="17"/>
      <c r="CE49" s="17" t="s">
        <v>209</v>
      </c>
      <c r="CF49" s="17">
        <v>3.0</v>
      </c>
      <c r="CG49" s="11"/>
      <c r="CH49" s="11"/>
    </row>
    <row r="50" ht="14.25" hidden="1" customHeight="1">
      <c r="A50" s="11" t="s">
        <v>34</v>
      </c>
      <c r="B50" s="11" t="s">
        <v>247</v>
      </c>
      <c r="C50" s="11"/>
      <c r="D50" s="11"/>
      <c r="E50" s="11"/>
      <c r="F50" s="11"/>
      <c r="G50" s="11"/>
      <c r="H50" s="11" t="s">
        <v>144</v>
      </c>
      <c r="I50" s="11" t="s">
        <v>145</v>
      </c>
      <c r="J50" s="11" t="s">
        <v>55</v>
      </c>
      <c r="K50" s="11"/>
      <c r="L50" s="11" t="s">
        <v>248</v>
      </c>
      <c r="M50" s="11" t="s">
        <v>249</v>
      </c>
      <c r="N50" s="11"/>
      <c r="O50" s="11"/>
      <c r="P50" s="11"/>
      <c r="Q50" s="11"/>
      <c r="R50" s="11"/>
      <c r="S50" s="11"/>
      <c r="T50" s="17">
        <v>5406.0</v>
      </c>
      <c r="U50" s="17" t="s">
        <v>250</v>
      </c>
      <c r="V50" s="11"/>
      <c r="W50" s="11"/>
      <c r="X50" s="11"/>
      <c r="Y50" s="11"/>
      <c r="Z50" s="11">
        <v>200.0</v>
      </c>
      <c r="AA50" s="11" t="s">
        <v>149</v>
      </c>
      <c r="AB50" s="20">
        <v>200000.0</v>
      </c>
      <c r="AC50" s="11">
        <v>140.0</v>
      </c>
      <c r="AD50" s="11" t="s">
        <v>251</v>
      </c>
      <c r="AE50" s="11">
        <v>1.7</v>
      </c>
      <c r="AF50" s="11">
        <v>140.0</v>
      </c>
      <c r="AG50" s="11">
        <v>140.0</v>
      </c>
      <c r="AH50" s="11">
        <v>29891.0</v>
      </c>
      <c r="AI50" s="11">
        <v>0.3</v>
      </c>
      <c r="AJ50" s="17">
        <v>2876.0</v>
      </c>
      <c r="AK50" s="11"/>
      <c r="AL50" s="11"/>
      <c r="AM50" s="35"/>
      <c r="AN50" s="11"/>
      <c r="AO50" s="11"/>
      <c r="AP50" s="11"/>
      <c r="AQ50" s="11"/>
      <c r="AR50" s="11"/>
      <c r="AS50" s="11"/>
      <c r="AT50" s="11"/>
      <c r="AU50" s="17"/>
      <c r="AV50" s="11">
        <v>6.0</v>
      </c>
      <c r="AW50" s="11" t="s">
        <v>151</v>
      </c>
      <c r="AX50" s="11">
        <v>20473.0</v>
      </c>
      <c r="AY50" s="11">
        <v>140.0</v>
      </c>
      <c r="AZ50" s="11" t="s">
        <v>251</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248</v>
      </c>
      <c r="BX50" s="11" t="s">
        <v>249</v>
      </c>
      <c r="BY50" s="17">
        <v>0.6045</v>
      </c>
      <c r="BZ50" s="17">
        <v>1018.7736419</v>
      </c>
      <c r="CA50" s="17">
        <v>0.95</v>
      </c>
      <c r="CB50" s="17"/>
      <c r="CC50" s="17"/>
      <c r="CD50" s="17"/>
      <c r="CE50" s="11"/>
      <c r="CF50" s="17">
        <v>0.0</v>
      </c>
      <c r="CG50" s="11"/>
      <c r="CH50" s="11"/>
    </row>
    <row r="51" ht="14.25" hidden="1" customHeight="1">
      <c r="A51" s="11" t="s">
        <v>38</v>
      </c>
      <c r="B51" s="11" t="s">
        <v>247</v>
      </c>
      <c r="C51" s="11"/>
      <c r="D51" s="11"/>
      <c r="E51" s="11"/>
      <c r="F51" s="11"/>
      <c r="G51" s="11"/>
      <c r="H51" s="11" t="s">
        <v>144</v>
      </c>
      <c r="I51" s="11" t="s">
        <v>145</v>
      </c>
      <c r="J51" s="11" t="s">
        <v>55</v>
      </c>
      <c r="K51" s="11"/>
      <c r="L51" s="11" t="s">
        <v>248</v>
      </c>
      <c r="M51" s="11" t="s">
        <v>249</v>
      </c>
      <c r="N51" s="11"/>
      <c r="O51" s="11"/>
      <c r="P51" s="11"/>
      <c r="Q51" s="11"/>
      <c r="R51" s="11"/>
      <c r="S51" s="11"/>
      <c r="T51" s="17">
        <v>5406.0</v>
      </c>
      <c r="U51" s="17" t="s">
        <v>250</v>
      </c>
      <c r="V51" s="11"/>
      <c r="W51" s="11"/>
      <c r="X51" s="11"/>
      <c r="Y51" s="11"/>
      <c r="Z51" s="11">
        <v>200.0</v>
      </c>
      <c r="AA51" s="11" t="s">
        <v>149</v>
      </c>
      <c r="AB51" s="20">
        <v>200000.0</v>
      </c>
      <c r="AC51" s="11">
        <v>140.0</v>
      </c>
      <c r="AD51" s="11" t="s">
        <v>251</v>
      </c>
      <c r="AE51" s="11">
        <v>1.7</v>
      </c>
      <c r="AF51" s="11">
        <v>140.0</v>
      </c>
      <c r="AG51" s="11">
        <v>140.0</v>
      </c>
      <c r="AH51" s="11">
        <v>29891.0</v>
      </c>
      <c r="AI51" s="11">
        <v>0.3</v>
      </c>
      <c r="AJ51" s="17">
        <v>2876.0</v>
      </c>
      <c r="AK51" s="11"/>
      <c r="AL51" s="11"/>
      <c r="AM51" s="35"/>
      <c r="AN51" s="11"/>
      <c r="AO51" s="11"/>
      <c r="AP51" s="11"/>
      <c r="AQ51" s="11"/>
      <c r="AR51" s="11"/>
      <c r="AS51" s="11"/>
      <c r="AT51" s="11"/>
      <c r="AU51" s="17"/>
      <c r="AV51" s="11">
        <v>6.0</v>
      </c>
      <c r="AW51" s="11" t="s">
        <v>151</v>
      </c>
      <c r="AX51" s="11">
        <v>20473.0</v>
      </c>
      <c r="AY51" s="11">
        <v>140.0</v>
      </c>
      <c r="AZ51" s="11" t="s">
        <v>251</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248</v>
      </c>
      <c r="BX51" s="11" t="s">
        <v>249</v>
      </c>
      <c r="BY51" s="17">
        <v>0.6045</v>
      </c>
      <c r="BZ51" s="17">
        <v>1018.7736419</v>
      </c>
      <c r="CA51" s="17">
        <v>0.95</v>
      </c>
      <c r="CB51" s="17"/>
      <c r="CC51" s="17"/>
      <c r="CD51" s="17"/>
      <c r="CE51" s="11"/>
      <c r="CF51" s="17">
        <v>0.0</v>
      </c>
      <c r="CG51" s="11"/>
      <c r="CH51" s="11"/>
    </row>
    <row r="52" ht="14.25" hidden="1" customHeight="1">
      <c r="A52" s="11" t="s">
        <v>40</v>
      </c>
      <c r="B52" s="11" t="s">
        <v>247</v>
      </c>
      <c r="C52" s="11"/>
      <c r="D52" s="11"/>
      <c r="E52" s="11"/>
      <c r="F52" s="11"/>
      <c r="G52" s="11"/>
      <c r="H52" s="11" t="s">
        <v>144</v>
      </c>
      <c r="I52" s="11" t="s">
        <v>145</v>
      </c>
      <c r="J52" s="11" t="s">
        <v>55</v>
      </c>
      <c r="K52" s="11"/>
      <c r="L52" s="11" t="s">
        <v>248</v>
      </c>
      <c r="M52" s="11" t="s">
        <v>249</v>
      </c>
      <c r="N52" s="11"/>
      <c r="O52" s="11"/>
      <c r="P52" s="11"/>
      <c r="Q52" s="11"/>
      <c r="R52" s="11">
        <v>3340.3</v>
      </c>
      <c r="S52" s="11" t="s">
        <v>252</v>
      </c>
      <c r="T52" s="11">
        <v>150.48</v>
      </c>
      <c r="U52" s="11" t="s">
        <v>253</v>
      </c>
      <c r="V52" s="11"/>
      <c r="W52" s="11"/>
      <c r="X52" s="11"/>
      <c r="Y52" s="11"/>
      <c r="Z52" s="11">
        <v>200.0</v>
      </c>
      <c r="AA52" s="11" t="s">
        <v>149</v>
      </c>
      <c r="AB52" s="20">
        <v>200000.0</v>
      </c>
      <c r="AC52" s="11">
        <v>140.0</v>
      </c>
      <c r="AD52" s="11" t="s">
        <v>251</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151</v>
      </c>
      <c r="AX52" s="11">
        <v>20473.0</v>
      </c>
      <c r="AY52" s="11">
        <v>140.0</v>
      </c>
      <c r="AZ52" s="11" t="s">
        <v>251</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248</v>
      </c>
      <c r="BX52" s="11" t="s">
        <v>249</v>
      </c>
      <c r="BY52" s="17">
        <v>0.6045</v>
      </c>
      <c r="BZ52" s="17">
        <v>1018.7736419</v>
      </c>
      <c r="CA52" s="17">
        <v>0.95</v>
      </c>
      <c r="CB52" s="17"/>
      <c r="CC52" s="17"/>
      <c r="CD52" s="17"/>
      <c r="CE52" s="11"/>
      <c r="CF52" s="17">
        <v>0.0</v>
      </c>
      <c r="CG52" s="11"/>
      <c r="CH52" s="11"/>
    </row>
    <row r="53" ht="14.25" hidden="1" customHeight="1">
      <c r="A53" s="11" t="s">
        <v>42</v>
      </c>
      <c r="B53" s="11" t="s">
        <v>247</v>
      </c>
      <c r="C53" s="11"/>
      <c r="D53" s="11"/>
      <c r="E53" s="11"/>
      <c r="F53" s="11"/>
      <c r="G53" s="11"/>
      <c r="H53" s="11" t="s">
        <v>144</v>
      </c>
      <c r="I53" s="11" t="s">
        <v>145</v>
      </c>
      <c r="J53" s="11" t="s">
        <v>55</v>
      </c>
      <c r="K53" s="11"/>
      <c r="L53" s="11" t="s">
        <v>248</v>
      </c>
      <c r="M53" s="11" t="s">
        <v>249</v>
      </c>
      <c r="N53" s="11"/>
      <c r="O53" s="11"/>
      <c r="P53" s="11"/>
      <c r="Q53" s="11"/>
      <c r="R53" s="11">
        <v>3340.3</v>
      </c>
      <c r="S53" s="11" t="s">
        <v>252</v>
      </c>
      <c r="T53" s="11">
        <v>150.48</v>
      </c>
      <c r="U53" s="11" t="s">
        <v>253</v>
      </c>
      <c r="V53" s="11"/>
      <c r="W53" s="11"/>
      <c r="X53" s="11"/>
      <c r="Y53" s="11"/>
      <c r="Z53" s="11">
        <v>200.0</v>
      </c>
      <c r="AA53" s="11" t="s">
        <v>149</v>
      </c>
      <c r="AB53" s="20">
        <v>200000.0</v>
      </c>
      <c r="AC53" s="11">
        <v>140.0</v>
      </c>
      <c r="AD53" s="11" t="s">
        <v>251</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151</v>
      </c>
      <c r="AX53" s="11">
        <v>20473.0</v>
      </c>
      <c r="AY53" s="11">
        <v>140.0</v>
      </c>
      <c r="AZ53" s="11" t="s">
        <v>251</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248</v>
      </c>
      <c r="BX53" s="11" t="s">
        <v>249</v>
      </c>
      <c r="BY53" s="17">
        <v>0.6045</v>
      </c>
      <c r="BZ53" s="17">
        <v>1018.7736419</v>
      </c>
      <c r="CA53" s="17">
        <v>0.95</v>
      </c>
      <c r="CB53" s="17"/>
      <c r="CC53" s="17"/>
      <c r="CD53" s="17"/>
      <c r="CE53" s="11"/>
      <c r="CF53" s="17">
        <v>0.0</v>
      </c>
      <c r="CG53" s="11"/>
      <c r="CH53" s="11"/>
    </row>
    <row r="54" ht="14.25" hidden="1" customHeight="1">
      <c r="A54" s="11" t="s">
        <v>32</v>
      </c>
      <c r="B54" s="11" t="s">
        <v>247</v>
      </c>
      <c r="C54" s="11"/>
      <c r="D54" s="11"/>
      <c r="E54" s="11"/>
      <c r="F54" s="11"/>
      <c r="G54" s="11"/>
      <c r="H54" s="11" t="s">
        <v>156</v>
      </c>
      <c r="I54" s="11" t="s">
        <v>145</v>
      </c>
      <c r="J54" s="11" t="s">
        <v>55</v>
      </c>
      <c r="K54" s="11"/>
      <c r="L54" s="11" t="s">
        <v>254</v>
      </c>
      <c r="M54" s="11" t="s">
        <v>255</v>
      </c>
      <c r="N54" s="11"/>
      <c r="O54" s="11"/>
      <c r="P54" s="11"/>
      <c r="Q54" s="11"/>
      <c r="R54" s="11"/>
      <c r="S54" s="11"/>
      <c r="T54" s="11">
        <v>10519.0</v>
      </c>
      <c r="U54" s="11" t="s">
        <v>256</v>
      </c>
      <c r="V54" s="11"/>
      <c r="W54" s="11"/>
      <c r="X54" s="11"/>
      <c r="Y54" s="11"/>
      <c r="Z54" s="11">
        <v>264.0</v>
      </c>
      <c r="AA54" s="11" t="s">
        <v>149</v>
      </c>
      <c r="AB54" s="20">
        <v>2883259.0</v>
      </c>
      <c r="AC54" s="11">
        <v>140.0</v>
      </c>
      <c r="AD54" s="11" t="s">
        <v>251</v>
      </c>
      <c r="AE54" s="11">
        <v>2.6</v>
      </c>
      <c r="AF54" s="11">
        <v>110.0</v>
      </c>
      <c r="AG54" s="11">
        <v>110.0</v>
      </c>
      <c r="AH54" s="11">
        <v>1.0</v>
      </c>
      <c r="AI54" s="11">
        <v>1.0</v>
      </c>
      <c r="AJ54" s="17">
        <v>68.24</v>
      </c>
      <c r="AK54" s="11"/>
      <c r="AL54" s="11"/>
      <c r="AM54" s="35"/>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257</v>
      </c>
      <c r="BX54" s="11" t="s">
        <v>258</v>
      </c>
      <c r="BY54" s="17">
        <v>0.6045</v>
      </c>
      <c r="BZ54" s="17">
        <v>1018.7736419</v>
      </c>
      <c r="CA54" s="17">
        <v>0.95</v>
      </c>
      <c r="CB54" s="17"/>
      <c r="CC54" s="17"/>
      <c r="CD54" s="17"/>
      <c r="CE54" s="11"/>
      <c r="CF54" s="17">
        <v>0.0</v>
      </c>
      <c r="CG54" s="11"/>
      <c r="CH54" s="11"/>
    </row>
    <row r="55" ht="14.25" hidden="1" customHeight="1">
      <c r="A55" s="11" t="s">
        <v>30</v>
      </c>
      <c r="B55" s="11" t="s">
        <v>247</v>
      </c>
      <c r="C55" s="11"/>
      <c r="D55" s="11"/>
      <c r="E55" s="11"/>
      <c r="F55" s="11"/>
      <c r="G55" s="11"/>
      <c r="H55" s="11" t="s">
        <v>156</v>
      </c>
      <c r="I55" s="11" t="s">
        <v>145</v>
      </c>
      <c r="J55" s="11" t="s">
        <v>55</v>
      </c>
      <c r="K55" s="11"/>
      <c r="L55" s="11" t="s">
        <v>254</v>
      </c>
      <c r="M55" s="11" t="s">
        <v>255</v>
      </c>
      <c r="N55" s="11"/>
      <c r="O55" s="11"/>
      <c r="P55" s="11"/>
      <c r="Q55" s="11"/>
      <c r="R55" s="11"/>
      <c r="S55" s="11"/>
      <c r="T55" s="11">
        <v>10519.0</v>
      </c>
      <c r="U55" s="11" t="s">
        <v>256</v>
      </c>
      <c r="V55" s="11"/>
      <c r="W55" s="11"/>
      <c r="X55" s="11"/>
      <c r="Y55" s="11"/>
      <c r="Z55" s="11">
        <v>264.0</v>
      </c>
      <c r="AA55" s="11" t="s">
        <v>149</v>
      </c>
      <c r="AB55" s="20">
        <v>2883259.0</v>
      </c>
      <c r="AC55" s="11">
        <v>140.0</v>
      </c>
      <c r="AD55" s="11" t="s">
        <v>251</v>
      </c>
      <c r="AE55" s="11">
        <v>2.6</v>
      </c>
      <c r="AF55" s="11">
        <v>110.0</v>
      </c>
      <c r="AG55" s="11">
        <v>110.0</v>
      </c>
      <c r="AH55" s="11">
        <v>1.0</v>
      </c>
      <c r="AI55" s="11">
        <v>1.0</v>
      </c>
      <c r="AJ55" s="17">
        <v>68.24</v>
      </c>
      <c r="AK55" s="11"/>
      <c r="AL55" s="11"/>
      <c r="AM55" s="35"/>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257</v>
      </c>
      <c r="BX55" s="11" t="s">
        <v>258</v>
      </c>
      <c r="BY55" s="17">
        <v>0.6045</v>
      </c>
      <c r="BZ55" s="17">
        <v>1018.7736419</v>
      </c>
      <c r="CA55" s="17">
        <v>0.95</v>
      </c>
      <c r="CB55" s="17"/>
      <c r="CC55" s="17"/>
      <c r="CD55" s="17"/>
      <c r="CE55" s="11"/>
      <c r="CF55" s="17">
        <v>0.0</v>
      </c>
      <c r="CG55" s="11"/>
      <c r="CH55" s="11"/>
    </row>
    <row r="56" ht="14.25" hidden="1" customHeight="1">
      <c r="A56" s="17" t="s">
        <v>34</v>
      </c>
      <c r="B56" s="11" t="s">
        <v>259</v>
      </c>
      <c r="C56" s="11"/>
      <c r="D56" s="11"/>
      <c r="E56" s="11"/>
      <c r="F56" s="11"/>
      <c r="G56" s="11"/>
      <c r="H56" s="11" t="s">
        <v>144</v>
      </c>
      <c r="I56" s="11" t="s">
        <v>145</v>
      </c>
      <c r="J56" s="11" t="s">
        <v>55</v>
      </c>
      <c r="K56" s="11"/>
      <c r="L56" s="11" t="s">
        <v>260</v>
      </c>
      <c r="M56" s="11" t="s">
        <v>261</v>
      </c>
      <c r="N56" s="11"/>
      <c r="O56" s="11"/>
      <c r="P56" s="11"/>
      <c r="Q56" s="11"/>
      <c r="R56" s="17"/>
      <c r="S56" s="17"/>
      <c r="T56" s="17">
        <v>1743.0</v>
      </c>
      <c r="U56" s="17" t="s">
        <v>262</v>
      </c>
      <c r="V56" s="11"/>
      <c r="W56" s="11"/>
      <c r="X56" s="11"/>
      <c r="Y56" s="11"/>
      <c r="Z56" s="17">
        <v>100.0</v>
      </c>
      <c r="AA56" s="11" t="s">
        <v>149</v>
      </c>
      <c r="AB56" s="19">
        <v>100000.0</v>
      </c>
      <c r="AC56" s="11">
        <v>140.0</v>
      </c>
      <c r="AD56" s="11" t="s">
        <v>263</v>
      </c>
      <c r="AE56" s="11"/>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264</v>
      </c>
      <c r="BF56" s="11" t="s">
        <v>265</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hidden="1" customHeight="1">
      <c r="A57" s="17" t="s">
        <v>38</v>
      </c>
      <c r="B57" s="11" t="s">
        <v>259</v>
      </c>
      <c r="C57" s="11"/>
      <c r="D57" s="11"/>
      <c r="E57" s="11"/>
      <c r="F57" s="11"/>
      <c r="G57" s="11"/>
      <c r="H57" s="11" t="s">
        <v>144</v>
      </c>
      <c r="I57" s="11" t="s">
        <v>145</v>
      </c>
      <c r="J57" s="11" t="s">
        <v>55</v>
      </c>
      <c r="K57" s="11"/>
      <c r="L57" s="11" t="s">
        <v>260</v>
      </c>
      <c r="M57" s="11" t="s">
        <v>261</v>
      </c>
      <c r="N57" s="11"/>
      <c r="O57" s="11"/>
      <c r="P57" s="11"/>
      <c r="Q57" s="11"/>
      <c r="R57" s="17"/>
      <c r="S57" s="17"/>
      <c r="T57" s="17">
        <v>1743.0</v>
      </c>
      <c r="U57" s="17" t="s">
        <v>262</v>
      </c>
      <c r="V57" s="11"/>
      <c r="W57" s="11"/>
      <c r="X57" s="11"/>
      <c r="Y57" s="11"/>
      <c r="Z57" s="17">
        <v>100.0</v>
      </c>
      <c r="AA57" s="11" t="s">
        <v>149</v>
      </c>
      <c r="AB57" s="19">
        <v>100000.0</v>
      </c>
      <c r="AC57" s="11">
        <v>140.0</v>
      </c>
      <c r="AD57" s="11" t="s">
        <v>263</v>
      </c>
      <c r="AE57" s="11"/>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264</v>
      </c>
      <c r="BF57" s="11" t="s">
        <v>265</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hidden="1" customHeight="1">
      <c r="A58" s="17" t="s">
        <v>42</v>
      </c>
      <c r="B58" s="11" t="s">
        <v>259</v>
      </c>
      <c r="C58" s="11"/>
      <c r="D58" s="11"/>
      <c r="E58" s="11"/>
      <c r="F58" s="11"/>
      <c r="G58" s="11"/>
      <c r="H58" s="11" t="s">
        <v>144</v>
      </c>
      <c r="I58" s="11" t="s">
        <v>145</v>
      </c>
      <c r="J58" s="11" t="s">
        <v>55</v>
      </c>
      <c r="K58" s="11"/>
      <c r="L58" s="11" t="s">
        <v>260</v>
      </c>
      <c r="M58" s="11" t="s">
        <v>261</v>
      </c>
      <c r="N58" s="11"/>
      <c r="O58" s="11"/>
      <c r="P58" s="11"/>
      <c r="Q58" s="11"/>
      <c r="R58" s="11">
        <v>1039.09</v>
      </c>
      <c r="S58" s="11" t="s">
        <v>266</v>
      </c>
      <c r="T58" s="11">
        <v>122.81</v>
      </c>
      <c r="U58" s="11" t="s">
        <v>267</v>
      </c>
      <c r="V58" s="11"/>
      <c r="W58" s="11"/>
      <c r="X58" s="11"/>
      <c r="Y58" s="11"/>
      <c r="Z58" s="17">
        <v>100.0</v>
      </c>
      <c r="AA58" s="11" t="s">
        <v>149</v>
      </c>
      <c r="AB58" s="19">
        <v>100000.0</v>
      </c>
      <c r="AC58" s="11">
        <v>140.0</v>
      </c>
      <c r="AD58" s="11" t="s">
        <v>263</v>
      </c>
      <c r="AE58" s="11"/>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264</v>
      </c>
      <c r="BF58" s="11" t="s">
        <v>265</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hidden="1">
      <c r="A59" s="11" t="s">
        <v>40</v>
      </c>
      <c r="B59" s="11" t="s">
        <v>259</v>
      </c>
      <c r="C59" s="11"/>
      <c r="D59" s="11"/>
      <c r="E59" s="11"/>
      <c r="F59" s="11"/>
      <c r="G59" s="11"/>
      <c r="H59" s="11" t="s">
        <v>144</v>
      </c>
      <c r="I59" s="11" t="s">
        <v>145</v>
      </c>
      <c r="J59" s="11" t="s">
        <v>55</v>
      </c>
      <c r="K59" s="11"/>
      <c r="L59" s="11" t="s">
        <v>260</v>
      </c>
      <c r="M59" s="11" t="s">
        <v>261</v>
      </c>
      <c r="N59" s="11"/>
      <c r="O59" s="11"/>
      <c r="P59" s="11"/>
      <c r="Q59" s="11"/>
      <c r="R59" s="11">
        <v>1039.09</v>
      </c>
      <c r="S59" s="11" t="s">
        <v>266</v>
      </c>
      <c r="T59" s="11">
        <v>122.81</v>
      </c>
      <c r="U59" s="11" t="s">
        <v>267</v>
      </c>
      <c r="V59" s="11"/>
      <c r="W59" s="11"/>
      <c r="X59" s="11"/>
      <c r="Y59" s="11"/>
      <c r="Z59" s="17">
        <v>100.0</v>
      </c>
      <c r="AA59" s="11" t="s">
        <v>149</v>
      </c>
      <c r="AB59" s="19">
        <v>100000.0</v>
      </c>
      <c r="AC59" s="11">
        <v>140.0</v>
      </c>
      <c r="AD59" s="11" t="s">
        <v>263</v>
      </c>
      <c r="AE59" s="11"/>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264</v>
      </c>
      <c r="BF59" s="11" t="s">
        <v>265</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hidden="1" customHeight="1">
      <c r="A60" s="11" t="s">
        <v>32</v>
      </c>
      <c r="B60" s="11" t="s">
        <v>259</v>
      </c>
      <c r="C60" s="11"/>
      <c r="D60" s="11"/>
      <c r="E60" s="11"/>
      <c r="F60" s="11"/>
      <c r="G60" s="11"/>
      <c r="H60" s="11" t="s">
        <v>156</v>
      </c>
      <c r="I60" s="11" t="s">
        <v>145</v>
      </c>
      <c r="J60" s="11" t="s">
        <v>55</v>
      </c>
      <c r="K60" s="11"/>
      <c r="L60" s="11" t="s">
        <v>260</v>
      </c>
      <c r="M60" s="11" t="s">
        <v>261</v>
      </c>
      <c r="N60" s="11"/>
      <c r="O60" s="11"/>
      <c r="P60" s="11"/>
      <c r="Q60" s="11"/>
      <c r="R60" s="17"/>
      <c r="S60" s="17"/>
      <c r="T60" s="17">
        <v>2963.0</v>
      </c>
      <c r="U60" s="17" t="s">
        <v>262</v>
      </c>
      <c r="V60" s="11"/>
      <c r="W60" s="11"/>
      <c r="X60" s="11"/>
      <c r="Y60" s="11"/>
      <c r="Z60" s="17">
        <v>52.83</v>
      </c>
      <c r="AA60" s="11" t="s">
        <v>149</v>
      </c>
      <c r="AB60" s="20">
        <v>2883000.0</v>
      </c>
      <c r="AC60" s="11">
        <v>140.0</v>
      </c>
      <c r="AD60" s="17" t="s">
        <v>268</v>
      </c>
      <c r="AE60" s="17"/>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269</v>
      </c>
      <c r="BF60" s="11" t="s">
        <v>270</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hidden="1" customHeight="1">
      <c r="A61" s="27" t="s">
        <v>30</v>
      </c>
      <c r="B61" s="11" t="s">
        <v>259</v>
      </c>
      <c r="C61" s="27"/>
      <c r="D61" s="27"/>
      <c r="E61" s="27"/>
      <c r="F61" s="27"/>
      <c r="G61" s="27"/>
      <c r="H61" s="27" t="s">
        <v>156</v>
      </c>
      <c r="I61" s="27" t="s">
        <v>145</v>
      </c>
      <c r="J61" s="27" t="s">
        <v>55</v>
      </c>
      <c r="K61" s="27"/>
      <c r="L61" s="11" t="s">
        <v>260</v>
      </c>
      <c r="M61" s="11" t="s">
        <v>261</v>
      </c>
      <c r="N61" s="11"/>
      <c r="O61" s="11"/>
      <c r="P61" s="11"/>
      <c r="Q61" s="11"/>
      <c r="R61" s="17"/>
      <c r="S61" s="17"/>
      <c r="T61" s="17">
        <v>2963.0</v>
      </c>
      <c r="U61" s="17" t="s">
        <v>262</v>
      </c>
      <c r="V61" s="11"/>
      <c r="W61" s="11"/>
      <c r="X61" s="11"/>
      <c r="Y61" s="11"/>
      <c r="Z61" s="28">
        <v>52.83</v>
      </c>
      <c r="AA61" s="27" t="s">
        <v>149</v>
      </c>
      <c r="AB61" s="32">
        <v>2883000.0</v>
      </c>
      <c r="AC61" s="27">
        <v>140.0</v>
      </c>
      <c r="AD61" s="28" t="s">
        <v>268</v>
      </c>
      <c r="AE61" s="28"/>
      <c r="AF61" s="28">
        <v>120.0</v>
      </c>
      <c r="AG61" s="28">
        <v>120.0</v>
      </c>
      <c r="AH61" s="28">
        <v>0.1</v>
      </c>
      <c r="AI61" s="28">
        <v>1.0</v>
      </c>
      <c r="AJ61" s="17">
        <v>68.24</v>
      </c>
      <c r="AK61" s="27"/>
      <c r="AL61" s="27"/>
      <c r="AM61" s="32"/>
      <c r="AN61" s="27"/>
      <c r="AO61" s="27"/>
      <c r="AP61" s="27"/>
      <c r="AQ61" s="27"/>
      <c r="AR61" s="27"/>
      <c r="AS61" s="27"/>
      <c r="AT61" s="27"/>
      <c r="AU61" s="17"/>
      <c r="AV61" s="27"/>
      <c r="AW61" s="27"/>
      <c r="AX61" s="27"/>
      <c r="AY61" s="27"/>
      <c r="AZ61" s="27"/>
      <c r="BA61" s="27"/>
      <c r="BB61" s="27"/>
      <c r="BC61" s="11"/>
      <c r="BD61" s="17"/>
      <c r="BE61" s="11" t="s">
        <v>269</v>
      </c>
      <c r="BF61" s="11" t="s">
        <v>270</v>
      </c>
      <c r="BG61" s="27"/>
      <c r="BH61" s="27"/>
      <c r="BI61" s="27"/>
      <c r="BJ61" s="27"/>
      <c r="BK61" s="27"/>
      <c r="BL61" s="27"/>
      <c r="BM61" s="27"/>
      <c r="BN61" s="27"/>
      <c r="BO61" s="27"/>
      <c r="BP61" s="11"/>
      <c r="BQ61" s="11"/>
      <c r="BR61" s="11"/>
      <c r="BS61" s="11"/>
      <c r="BT61" s="11"/>
      <c r="BU61" s="11"/>
      <c r="BV61" s="11"/>
      <c r="BW61" s="11"/>
      <c r="BX61" s="27"/>
      <c r="BY61" s="17">
        <v>0.6045</v>
      </c>
      <c r="BZ61" s="17">
        <v>1018.7736419</v>
      </c>
      <c r="CA61" s="17">
        <v>0.95</v>
      </c>
      <c r="CB61" s="17"/>
      <c r="CC61" s="17"/>
      <c r="CD61" s="17"/>
      <c r="CE61" s="27"/>
      <c r="CF61" s="17">
        <v>0.0</v>
      </c>
      <c r="CG61" s="27"/>
      <c r="CH61" s="11"/>
    </row>
    <row r="62" ht="14.25" hidden="1" customHeight="1">
      <c r="A62" s="17" t="s">
        <v>42</v>
      </c>
      <c r="B62" s="11" t="s">
        <v>271</v>
      </c>
      <c r="C62" s="11"/>
      <c r="D62" s="11"/>
      <c r="E62" s="11"/>
      <c r="F62" s="11"/>
      <c r="G62" s="11"/>
      <c r="H62" s="11" t="s">
        <v>144</v>
      </c>
      <c r="I62" s="11" t="s">
        <v>145</v>
      </c>
      <c r="J62" s="17" t="s">
        <v>55</v>
      </c>
      <c r="K62" s="11"/>
      <c r="L62" s="11" t="s">
        <v>272</v>
      </c>
      <c r="M62" s="11" t="s">
        <v>273</v>
      </c>
      <c r="N62" s="11"/>
      <c r="O62" s="11"/>
      <c r="P62" s="11"/>
      <c r="Q62" s="11"/>
      <c r="R62" s="11">
        <v>4365.06</v>
      </c>
      <c r="S62" s="11" t="s">
        <v>274</v>
      </c>
      <c r="T62" s="11">
        <v>379.58</v>
      </c>
      <c r="U62" s="11" t="s">
        <v>275</v>
      </c>
      <c r="V62" s="11"/>
      <c r="W62" s="11"/>
      <c r="X62" s="11"/>
      <c r="Y62" s="11"/>
      <c r="Z62" s="11">
        <v>40.0</v>
      </c>
      <c r="AA62" s="11" t="s">
        <v>149</v>
      </c>
      <c r="AB62" s="20">
        <v>40000.0</v>
      </c>
      <c r="AC62" s="11">
        <v>140.0</v>
      </c>
      <c r="AD62" s="11" t="s">
        <v>276</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277</v>
      </c>
      <c r="BF62" s="11" t="s">
        <v>278</v>
      </c>
      <c r="BG62" s="11"/>
      <c r="BH62" s="11"/>
      <c r="BI62" s="11"/>
      <c r="BJ62" s="11"/>
      <c r="BK62" s="11"/>
      <c r="BL62" s="11"/>
      <c r="BM62" s="11"/>
      <c r="BN62" s="11"/>
      <c r="BO62" s="11"/>
      <c r="BP62" s="11"/>
      <c r="BQ62" s="11"/>
      <c r="BR62" s="11" t="s">
        <v>145</v>
      </c>
      <c r="BS62" s="3" t="s">
        <v>55</v>
      </c>
      <c r="BT62" s="11" t="s">
        <v>279</v>
      </c>
      <c r="BU62" s="17">
        <v>2.5</v>
      </c>
      <c r="BV62" s="17" t="s">
        <v>280</v>
      </c>
      <c r="BW62" s="11"/>
      <c r="BX62" s="11"/>
      <c r="BY62" s="17"/>
      <c r="BZ62" s="17"/>
      <c r="CA62" s="17"/>
      <c r="CB62" s="17"/>
      <c r="CC62" s="17"/>
      <c r="CD62" s="17"/>
      <c r="CE62" s="11"/>
      <c r="CF62" s="17">
        <v>0.0</v>
      </c>
      <c r="CG62" s="11"/>
      <c r="CH62" s="11"/>
    </row>
    <row r="63" ht="14.25" hidden="1" customHeight="1">
      <c r="A63" s="11" t="s">
        <v>40</v>
      </c>
      <c r="B63" s="11" t="s">
        <v>271</v>
      </c>
      <c r="C63" s="11"/>
      <c r="D63" s="11"/>
      <c r="E63" s="11"/>
      <c r="F63" s="11"/>
      <c r="G63" s="11"/>
      <c r="H63" s="11" t="s">
        <v>144</v>
      </c>
      <c r="I63" s="11" t="s">
        <v>145</v>
      </c>
      <c r="J63" s="17" t="s">
        <v>55</v>
      </c>
      <c r="K63" s="11"/>
      <c r="L63" s="11" t="s">
        <v>272</v>
      </c>
      <c r="M63" s="11" t="s">
        <v>273</v>
      </c>
      <c r="N63" s="11"/>
      <c r="O63" s="11"/>
      <c r="P63" s="11"/>
      <c r="Q63" s="11"/>
      <c r="R63" s="11">
        <v>4365.06</v>
      </c>
      <c r="S63" s="11" t="s">
        <v>274</v>
      </c>
      <c r="T63" s="11">
        <v>379.58</v>
      </c>
      <c r="U63" s="11" t="s">
        <v>275</v>
      </c>
      <c r="V63" s="11"/>
      <c r="W63" s="11"/>
      <c r="X63" s="11"/>
      <c r="Y63" s="11"/>
      <c r="Z63" s="11">
        <v>40.0</v>
      </c>
      <c r="AA63" s="11" t="s">
        <v>149</v>
      </c>
      <c r="AB63" s="20">
        <v>40000.0</v>
      </c>
      <c r="AC63" s="11">
        <v>140.0</v>
      </c>
      <c r="AD63" s="11" t="s">
        <v>276</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277</v>
      </c>
      <c r="BF63" s="11" t="s">
        <v>278</v>
      </c>
      <c r="BG63" s="11"/>
      <c r="BH63" s="11"/>
      <c r="BI63" s="11"/>
      <c r="BJ63" s="11"/>
      <c r="BK63" s="11"/>
      <c r="BL63" s="11"/>
      <c r="BM63" s="11"/>
      <c r="BN63" s="11"/>
      <c r="BO63" s="11"/>
      <c r="BP63" s="11"/>
      <c r="BQ63" s="11"/>
      <c r="BR63" s="11" t="s">
        <v>145</v>
      </c>
      <c r="BS63" s="3" t="s">
        <v>55</v>
      </c>
      <c r="BT63" s="11" t="s">
        <v>279</v>
      </c>
      <c r="BU63" s="17">
        <v>2.5</v>
      </c>
      <c r="BV63" s="17" t="s">
        <v>280</v>
      </c>
      <c r="BW63" s="11"/>
      <c r="BX63" s="11"/>
      <c r="BY63" s="17"/>
      <c r="BZ63" s="17"/>
      <c r="CA63" s="17"/>
      <c r="CB63" s="17"/>
      <c r="CC63" s="17"/>
      <c r="CD63" s="17"/>
      <c r="CE63" s="11"/>
      <c r="CF63" s="17">
        <v>0.0</v>
      </c>
      <c r="CG63" s="11"/>
      <c r="CH63" s="11"/>
    </row>
    <row r="64" ht="14.25" hidden="1" customHeight="1">
      <c r="A64" s="17" t="s">
        <v>38</v>
      </c>
      <c r="B64" s="11" t="s">
        <v>271</v>
      </c>
      <c r="C64" s="11"/>
      <c r="D64" s="11"/>
      <c r="E64" s="11"/>
      <c r="F64" s="11"/>
      <c r="G64" s="11"/>
      <c r="H64" s="11" t="s">
        <v>144</v>
      </c>
      <c r="I64" s="11" t="s">
        <v>145</v>
      </c>
      <c r="J64" s="17" t="s">
        <v>55</v>
      </c>
      <c r="K64" s="11"/>
      <c r="L64" s="11" t="s">
        <v>272</v>
      </c>
      <c r="M64" s="11" t="s">
        <v>273</v>
      </c>
      <c r="N64" s="17"/>
      <c r="O64" s="17"/>
      <c r="P64" s="17"/>
      <c r="Q64" s="17"/>
      <c r="R64" s="17">
        <v>7322.0</v>
      </c>
      <c r="S64" s="17" t="s">
        <v>281</v>
      </c>
      <c r="T64" s="17">
        <v>0.0</v>
      </c>
      <c r="U64" s="11" t="s">
        <v>275</v>
      </c>
      <c r="V64" s="11"/>
      <c r="W64" s="11"/>
      <c r="X64" s="11"/>
      <c r="Y64" s="11"/>
      <c r="Z64" s="11">
        <v>40.0</v>
      </c>
      <c r="AA64" s="11" t="s">
        <v>149</v>
      </c>
      <c r="AB64" s="20">
        <v>40000.0</v>
      </c>
      <c r="AC64" s="11">
        <v>140.0</v>
      </c>
      <c r="AD64" s="11" t="s">
        <v>276</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277</v>
      </c>
      <c r="BF64" s="11" t="s">
        <v>278</v>
      </c>
      <c r="BG64" s="11"/>
      <c r="BH64" s="11"/>
      <c r="BI64" s="11"/>
      <c r="BJ64" s="11"/>
      <c r="BK64" s="11"/>
      <c r="BL64" s="11"/>
      <c r="BM64" s="11"/>
      <c r="BN64" s="11"/>
      <c r="BO64" s="11"/>
      <c r="BP64" s="11"/>
      <c r="BQ64" s="11"/>
      <c r="BR64" s="11" t="s">
        <v>145</v>
      </c>
      <c r="BS64" s="3" t="s">
        <v>55</v>
      </c>
      <c r="BT64" s="11" t="s">
        <v>279</v>
      </c>
      <c r="BU64" s="17">
        <v>4.4584</v>
      </c>
      <c r="BV64" s="17" t="s">
        <v>280</v>
      </c>
      <c r="BW64" s="11"/>
      <c r="BX64" s="11"/>
      <c r="BY64" s="17"/>
      <c r="BZ64" s="17"/>
      <c r="CA64" s="17"/>
      <c r="CB64" s="17"/>
      <c r="CC64" s="17"/>
      <c r="CD64" s="17"/>
      <c r="CE64" s="11"/>
      <c r="CF64" s="17">
        <v>0.0</v>
      </c>
      <c r="CG64" s="11"/>
      <c r="CH64" s="11"/>
    </row>
    <row r="65" ht="14.25" hidden="1" customHeight="1">
      <c r="A65" s="17" t="s">
        <v>34</v>
      </c>
      <c r="B65" s="11" t="s">
        <v>271</v>
      </c>
      <c r="C65" s="11"/>
      <c r="D65" s="11"/>
      <c r="E65" s="11"/>
      <c r="F65" s="11"/>
      <c r="G65" s="11"/>
      <c r="H65" s="11" t="s">
        <v>144</v>
      </c>
      <c r="I65" s="11" t="s">
        <v>145</v>
      </c>
      <c r="J65" s="17" t="s">
        <v>55</v>
      </c>
      <c r="K65" s="11"/>
      <c r="L65" s="11" t="s">
        <v>272</v>
      </c>
      <c r="M65" s="11" t="s">
        <v>273</v>
      </c>
      <c r="N65" s="17"/>
      <c r="O65" s="17"/>
      <c r="P65" s="17"/>
      <c r="Q65" s="17"/>
      <c r="R65" s="17">
        <v>7322.0</v>
      </c>
      <c r="S65" s="17" t="s">
        <v>281</v>
      </c>
      <c r="T65" s="17">
        <v>0.0</v>
      </c>
      <c r="U65" s="11" t="s">
        <v>275</v>
      </c>
      <c r="V65" s="11"/>
      <c r="W65" s="11"/>
      <c r="X65" s="11"/>
      <c r="Y65" s="11"/>
      <c r="Z65" s="11">
        <v>40.0</v>
      </c>
      <c r="AA65" s="11" t="s">
        <v>149</v>
      </c>
      <c r="AB65" s="20">
        <v>40000.0</v>
      </c>
      <c r="AC65" s="11">
        <v>140.0</v>
      </c>
      <c r="AD65" s="11" t="s">
        <v>276</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277</v>
      </c>
      <c r="BF65" s="11" t="s">
        <v>278</v>
      </c>
      <c r="BG65" s="11"/>
      <c r="BH65" s="11"/>
      <c r="BI65" s="11"/>
      <c r="BJ65" s="11"/>
      <c r="BK65" s="11"/>
      <c r="BL65" s="11"/>
      <c r="BM65" s="11"/>
      <c r="BN65" s="11"/>
      <c r="BO65" s="11"/>
      <c r="BP65" s="11"/>
      <c r="BQ65" s="11"/>
      <c r="BR65" s="11" t="s">
        <v>145</v>
      </c>
      <c r="BS65" s="3" t="s">
        <v>55</v>
      </c>
      <c r="BT65" s="11" t="s">
        <v>279</v>
      </c>
      <c r="BU65" s="17">
        <v>4.4584</v>
      </c>
      <c r="BV65" s="17" t="s">
        <v>280</v>
      </c>
      <c r="BW65" s="11"/>
      <c r="BX65" s="11"/>
      <c r="BY65" s="17"/>
      <c r="BZ65" s="17"/>
      <c r="CA65" s="17"/>
      <c r="CB65" s="17"/>
      <c r="CC65" s="17"/>
      <c r="CD65" s="17"/>
      <c r="CE65" s="11"/>
      <c r="CF65" s="17">
        <v>0.0</v>
      </c>
      <c r="CG65" s="11"/>
      <c r="CH65" s="11"/>
    </row>
    <row r="66" ht="14.25" hidden="1" customHeight="1">
      <c r="A66" s="27" t="s">
        <v>32</v>
      </c>
      <c r="B66" s="11" t="s">
        <v>271</v>
      </c>
      <c r="C66" s="27"/>
      <c r="D66" s="27"/>
      <c r="E66" s="27"/>
      <c r="F66" s="27"/>
      <c r="G66" s="27"/>
      <c r="H66" s="11" t="s">
        <v>156</v>
      </c>
      <c r="I66" s="11" t="s">
        <v>145</v>
      </c>
      <c r="J66" s="17" t="s">
        <v>55</v>
      </c>
      <c r="K66" s="27"/>
      <c r="L66" s="11" t="s">
        <v>272</v>
      </c>
      <c r="M66" s="11" t="s">
        <v>273</v>
      </c>
      <c r="T66" s="17">
        <v>9995.0</v>
      </c>
      <c r="U66" s="17" t="s">
        <v>179</v>
      </c>
      <c r="V66" s="11"/>
      <c r="W66" s="11"/>
      <c r="X66" s="11"/>
      <c r="Y66" s="11"/>
      <c r="Z66" s="27"/>
      <c r="AA66" s="27"/>
      <c r="AB66" s="32"/>
      <c r="AC66" s="27"/>
      <c r="AD66" s="27"/>
      <c r="AE66" s="27"/>
      <c r="AF66" s="27"/>
      <c r="AG66" s="27"/>
      <c r="AH66" s="27"/>
      <c r="AI66" s="27"/>
      <c r="AJ66" s="17"/>
      <c r="AK66" s="27"/>
      <c r="AL66" s="27"/>
      <c r="AM66" s="32"/>
      <c r="AN66" s="27"/>
      <c r="AO66" s="27"/>
      <c r="AP66" s="27"/>
      <c r="AQ66" s="27"/>
      <c r="AR66" s="27"/>
      <c r="AS66" s="27"/>
      <c r="AT66" s="27"/>
      <c r="AU66" s="17"/>
      <c r="AV66" s="27"/>
      <c r="AW66" s="27"/>
      <c r="AX66" s="27"/>
      <c r="AY66" s="27"/>
      <c r="AZ66" s="27"/>
      <c r="BA66" s="27"/>
      <c r="BB66" s="27"/>
      <c r="BC66" s="11"/>
      <c r="BD66" s="17"/>
      <c r="BE66" s="11" t="s">
        <v>282</v>
      </c>
      <c r="BF66" s="11" t="s">
        <v>283</v>
      </c>
      <c r="BG66" s="27"/>
      <c r="BH66" s="27"/>
      <c r="BI66" s="27"/>
      <c r="BJ66" s="27"/>
      <c r="BK66" s="27"/>
      <c r="BL66" s="27"/>
      <c r="BM66" s="27"/>
      <c r="BN66" s="27"/>
      <c r="BO66" s="27"/>
      <c r="BP66" s="11"/>
      <c r="BQ66" s="11"/>
      <c r="BR66" s="17" t="s">
        <v>228</v>
      </c>
      <c r="BS66" s="3" t="s">
        <v>55</v>
      </c>
      <c r="BT66" s="11" t="s">
        <v>279</v>
      </c>
      <c r="BU66" s="17">
        <v>0.2</v>
      </c>
      <c r="BV66" s="18" t="s">
        <v>179</v>
      </c>
      <c r="BW66" s="11"/>
      <c r="BX66" s="27"/>
      <c r="BY66" s="17"/>
      <c r="BZ66" s="17"/>
      <c r="CA66" s="17"/>
      <c r="CB66" s="17"/>
      <c r="CC66" s="17"/>
      <c r="CD66" s="17"/>
      <c r="CE66" s="27"/>
      <c r="CF66" s="17">
        <v>0.0</v>
      </c>
      <c r="CG66" s="27"/>
      <c r="CH66" s="11"/>
    </row>
    <row r="67" ht="14.25" hidden="1" customHeight="1">
      <c r="A67" s="27" t="s">
        <v>30</v>
      </c>
      <c r="B67" s="11" t="s">
        <v>271</v>
      </c>
      <c r="C67" s="27"/>
      <c r="D67" s="27"/>
      <c r="E67" s="27"/>
      <c r="F67" s="27"/>
      <c r="G67" s="27"/>
      <c r="H67" s="27" t="s">
        <v>156</v>
      </c>
      <c r="I67" s="27" t="s">
        <v>145</v>
      </c>
      <c r="J67" s="17" t="s">
        <v>55</v>
      </c>
      <c r="K67" s="27"/>
      <c r="L67" s="11" t="s">
        <v>272</v>
      </c>
      <c r="M67" s="11" t="s">
        <v>273</v>
      </c>
      <c r="T67" s="28">
        <v>9995.0</v>
      </c>
      <c r="U67" s="17" t="s">
        <v>179</v>
      </c>
      <c r="V67" s="11"/>
      <c r="W67" s="11"/>
      <c r="X67" s="11"/>
      <c r="Y67" s="11"/>
      <c r="Z67" s="27"/>
      <c r="AA67" s="27"/>
      <c r="AB67" s="32"/>
      <c r="AC67" s="11"/>
      <c r="AD67" s="11"/>
      <c r="AE67" s="11"/>
      <c r="AF67" s="27"/>
      <c r="AG67" s="27"/>
      <c r="AH67" s="11"/>
      <c r="AI67" s="11"/>
      <c r="AJ67" s="17"/>
      <c r="AK67" s="27"/>
      <c r="AL67" s="27"/>
      <c r="AM67" s="32"/>
      <c r="AN67" s="27"/>
      <c r="AO67" s="27"/>
      <c r="AP67" s="27"/>
      <c r="AQ67" s="27"/>
      <c r="AR67" s="27"/>
      <c r="AS67" s="27"/>
      <c r="AT67" s="27"/>
      <c r="AU67" s="17"/>
      <c r="AV67" s="27"/>
      <c r="AW67" s="27"/>
      <c r="AX67" s="27"/>
      <c r="AY67" s="27"/>
      <c r="AZ67" s="27"/>
      <c r="BA67" s="27"/>
      <c r="BB67" s="27"/>
      <c r="BC67" s="27"/>
      <c r="BD67" s="17"/>
      <c r="BE67" s="27" t="s">
        <v>282</v>
      </c>
      <c r="BF67" s="11" t="s">
        <v>283</v>
      </c>
      <c r="BG67" s="27"/>
      <c r="BH67" s="27"/>
      <c r="BI67" s="27"/>
      <c r="BJ67" s="27"/>
      <c r="BK67" s="27"/>
      <c r="BL67" s="27"/>
      <c r="BM67" s="27"/>
      <c r="BN67" s="27"/>
      <c r="BO67" s="27"/>
      <c r="BP67" s="27"/>
      <c r="BQ67" s="27"/>
      <c r="BR67" s="28" t="s">
        <v>228</v>
      </c>
      <c r="BS67" s="3" t="s">
        <v>55</v>
      </c>
      <c r="BT67" s="27" t="s">
        <v>279</v>
      </c>
      <c r="BU67" s="17">
        <v>0.2</v>
      </c>
      <c r="BV67" s="18" t="s">
        <v>179</v>
      </c>
      <c r="BW67" s="27"/>
      <c r="BX67" s="27"/>
      <c r="BY67" s="17"/>
      <c r="BZ67" s="17"/>
      <c r="CA67" s="17"/>
      <c r="CB67" s="17"/>
      <c r="CC67" s="17"/>
      <c r="CD67" s="17"/>
      <c r="CE67" s="27"/>
      <c r="CF67" s="17">
        <v>0.0</v>
      </c>
      <c r="CG67" s="27"/>
      <c r="CH67" s="11"/>
    </row>
    <row r="68" ht="14.25" hidden="1" customHeight="1">
      <c r="A68" s="17" t="s">
        <v>42</v>
      </c>
      <c r="B68" s="11" t="s">
        <v>284</v>
      </c>
      <c r="C68" s="11"/>
      <c r="D68" s="11"/>
      <c r="E68" s="11"/>
      <c r="F68" s="11"/>
      <c r="G68" s="11"/>
      <c r="H68" s="11" t="s">
        <v>144</v>
      </c>
      <c r="I68" s="11" t="s">
        <v>145</v>
      </c>
      <c r="J68" s="11" t="s">
        <v>55</v>
      </c>
      <c r="K68" s="11"/>
      <c r="L68" s="17" t="s">
        <v>285</v>
      </c>
      <c r="M68" s="11" t="s">
        <v>286</v>
      </c>
      <c r="N68" s="17" t="s">
        <v>287</v>
      </c>
      <c r="O68" s="17" t="s">
        <v>288</v>
      </c>
      <c r="P68" s="11" t="s">
        <v>289</v>
      </c>
      <c r="Q68" s="17" t="s">
        <v>290</v>
      </c>
      <c r="R68" s="11">
        <v>5112.44</v>
      </c>
      <c r="S68" s="11" t="s">
        <v>291</v>
      </c>
      <c r="T68" s="11">
        <v>334.69</v>
      </c>
      <c r="U68" s="11" t="s">
        <v>292</v>
      </c>
      <c r="V68" s="11"/>
      <c r="W68" s="11"/>
      <c r="X68" s="11"/>
      <c r="Y68" s="11"/>
      <c r="Z68" s="11">
        <v>40.0</v>
      </c>
      <c r="AA68" s="17" t="s">
        <v>151</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293</v>
      </c>
      <c r="BF68" s="11" t="s">
        <v>294</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hidden="1" customHeight="1">
      <c r="A69" s="11" t="s">
        <v>40</v>
      </c>
      <c r="B69" s="11" t="s">
        <v>284</v>
      </c>
      <c r="C69" s="11"/>
      <c r="D69" s="11"/>
      <c r="E69" s="11"/>
      <c r="F69" s="11"/>
      <c r="G69" s="11"/>
      <c r="H69" s="11" t="s">
        <v>144</v>
      </c>
      <c r="I69" s="11" t="s">
        <v>145</v>
      </c>
      <c r="J69" s="11" t="s">
        <v>55</v>
      </c>
      <c r="K69" s="11"/>
      <c r="L69" s="17" t="s">
        <v>285</v>
      </c>
      <c r="M69" s="11" t="s">
        <v>286</v>
      </c>
      <c r="N69" s="17" t="s">
        <v>287</v>
      </c>
      <c r="O69" s="17" t="s">
        <v>288</v>
      </c>
      <c r="P69" s="11" t="s">
        <v>289</v>
      </c>
      <c r="Q69" s="17" t="s">
        <v>290</v>
      </c>
      <c r="R69" s="11">
        <v>5112.44</v>
      </c>
      <c r="S69" s="11" t="s">
        <v>291</v>
      </c>
      <c r="T69" s="11">
        <v>334.69</v>
      </c>
      <c r="U69" s="11" t="s">
        <v>292</v>
      </c>
      <c r="V69" s="11"/>
      <c r="W69" s="11"/>
      <c r="X69" s="11"/>
      <c r="Y69" s="11"/>
      <c r="Z69" s="11">
        <v>40.0</v>
      </c>
      <c r="AA69" s="17" t="s">
        <v>151</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293</v>
      </c>
      <c r="BF69" s="11" t="s">
        <v>294</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hidden="1" customHeight="1">
      <c r="A70" s="17" t="s">
        <v>38</v>
      </c>
      <c r="B70" s="11" t="s">
        <v>284</v>
      </c>
      <c r="C70" s="11"/>
      <c r="D70" s="11"/>
      <c r="E70" s="11"/>
      <c r="F70" s="11"/>
      <c r="G70" s="11"/>
      <c r="H70" s="11" t="s">
        <v>144</v>
      </c>
      <c r="I70" s="11" t="s">
        <v>145</v>
      </c>
      <c r="J70" s="11" t="s">
        <v>55</v>
      </c>
      <c r="K70" s="11"/>
      <c r="L70" s="17" t="s">
        <v>285</v>
      </c>
      <c r="M70" s="11" t="s">
        <v>286</v>
      </c>
      <c r="N70" s="17" t="s">
        <v>287</v>
      </c>
      <c r="O70" s="17" t="s">
        <v>288</v>
      </c>
      <c r="P70" s="11" t="s">
        <v>289</v>
      </c>
      <c r="Q70" s="17" t="s">
        <v>290</v>
      </c>
      <c r="R70" s="11"/>
      <c r="S70" s="11"/>
      <c r="T70" s="17">
        <v>9153.0</v>
      </c>
      <c r="U70" s="17" t="s">
        <v>295</v>
      </c>
      <c r="V70" s="11"/>
      <c r="W70" s="11"/>
      <c r="X70" s="11"/>
      <c r="Y70" s="11"/>
      <c r="Z70" s="11">
        <v>40.0</v>
      </c>
      <c r="AA70" s="17" t="s">
        <v>151</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293</v>
      </c>
      <c r="BF70" s="11" t="s">
        <v>294</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hidden="1" customHeight="1">
      <c r="A71" s="17" t="s">
        <v>34</v>
      </c>
      <c r="B71" s="11" t="s">
        <v>284</v>
      </c>
      <c r="C71" s="11"/>
      <c r="D71" s="11"/>
      <c r="E71" s="11"/>
      <c r="F71" s="11"/>
      <c r="G71" s="11"/>
      <c r="H71" s="11" t="s">
        <v>144</v>
      </c>
      <c r="I71" s="11" t="s">
        <v>145</v>
      </c>
      <c r="J71" s="11" t="s">
        <v>55</v>
      </c>
      <c r="K71" s="11"/>
      <c r="L71" s="17" t="s">
        <v>285</v>
      </c>
      <c r="M71" s="11" t="s">
        <v>286</v>
      </c>
      <c r="N71" s="17" t="s">
        <v>287</v>
      </c>
      <c r="O71" s="17" t="s">
        <v>288</v>
      </c>
      <c r="P71" s="11" t="s">
        <v>289</v>
      </c>
      <c r="Q71" s="17" t="s">
        <v>290</v>
      </c>
      <c r="R71" s="11"/>
      <c r="S71" s="11"/>
      <c r="T71" s="17">
        <v>9153.0</v>
      </c>
      <c r="U71" s="17" t="s">
        <v>295</v>
      </c>
      <c r="V71" s="11"/>
      <c r="W71" s="11"/>
      <c r="X71" s="11"/>
      <c r="Y71" s="11"/>
      <c r="Z71" s="11">
        <v>40.0</v>
      </c>
      <c r="AA71" s="17" t="s">
        <v>151</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293</v>
      </c>
      <c r="BF71" s="11" t="s">
        <v>294</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hidden="1" customHeight="1">
      <c r="A72" s="27" t="s">
        <v>32</v>
      </c>
      <c r="B72" s="11" t="s">
        <v>284</v>
      </c>
      <c r="C72" s="27"/>
      <c r="D72" s="27"/>
      <c r="E72" s="27"/>
      <c r="F72" s="27"/>
      <c r="G72" s="27"/>
      <c r="H72" s="27" t="s">
        <v>156</v>
      </c>
      <c r="I72" s="27" t="s">
        <v>145</v>
      </c>
      <c r="J72" s="27" t="s">
        <v>55</v>
      </c>
      <c r="K72" s="27"/>
      <c r="L72" s="17" t="s">
        <v>296</v>
      </c>
      <c r="M72" s="17" t="s">
        <v>297</v>
      </c>
      <c r="N72" s="17" t="s">
        <v>296</v>
      </c>
      <c r="O72" s="17" t="s">
        <v>297</v>
      </c>
      <c r="P72" s="17" t="s">
        <v>296</v>
      </c>
      <c r="Q72" s="17" t="s">
        <v>297</v>
      </c>
      <c r="R72" s="17"/>
      <c r="S72" s="17"/>
      <c r="T72" s="17">
        <v>13499.0</v>
      </c>
      <c r="U72" s="17" t="s">
        <v>179</v>
      </c>
      <c r="V72" s="11"/>
      <c r="W72" s="11"/>
      <c r="X72" s="11"/>
      <c r="Y72" s="11"/>
      <c r="Z72" s="27"/>
      <c r="AA72" s="17"/>
      <c r="AB72" s="32"/>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298</v>
      </c>
      <c r="BF72" s="11" t="s">
        <v>299</v>
      </c>
      <c r="BG72" s="27"/>
      <c r="BH72" s="27"/>
      <c r="BI72" s="27"/>
      <c r="BJ72" s="27"/>
      <c r="BK72" s="27"/>
      <c r="BL72" s="27"/>
      <c r="BM72" s="27"/>
      <c r="BN72" s="27"/>
      <c r="BO72" s="27"/>
      <c r="BP72" s="27"/>
      <c r="BQ72" s="27"/>
      <c r="BR72" s="27"/>
      <c r="BS72" s="27"/>
      <c r="BT72" s="27"/>
      <c r="BU72" s="27"/>
      <c r="BV72" s="27"/>
      <c r="BW72" s="27"/>
      <c r="BX72" s="27"/>
      <c r="BY72" s="17">
        <v>0.6045</v>
      </c>
      <c r="BZ72" s="17">
        <v>1018.7736419</v>
      </c>
      <c r="CA72" s="17">
        <v>0.95</v>
      </c>
      <c r="CB72" s="17"/>
      <c r="CC72" s="17"/>
      <c r="CD72" s="17"/>
      <c r="CE72" s="27"/>
      <c r="CF72" s="17">
        <v>0.0</v>
      </c>
      <c r="CG72" s="27"/>
      <c r="CH72" s="11"/>
    </row>
    <row r="73" ht="14.25" hidden="1" customHeight="1">
      <c r="A73" s="27" t="s">
        <v>30</v>
      </c>
      <c r="B73" s="11" t="s">
        <v>284</v>
      </c>
      <c r="C73" s="11"/>
      <c r="D73" s="27"/>
      <c r="E73" s="27"/>
      <c r="F73" s="27"/>
      <c r="G73" s="27"/>
      <c r="H73" s="27" t="s">
        <v>156</v>
      </c>
      <c r="I73" s="27" t="s">
        <v>145</v>
      </c>
      <c r="J73" s="27" t="s">
        <v>55</v>
      </c>
      <c r="K73" s="27"/>
      <c r="L73" s="17" t="s">
        <v>296</v>
      </c>
      <c r="M73" s="17" t="s">
        <v>297</v>
      </c>
      <c r="N73" s="17" t="s">
        <v>296</v>
      </c>
      <c r="O73" s="17" t="s">
        <v>297</v>
      </c>
      <c r="P73" s="17" t="s">
        <v>296</v>
      </c>
      <c r="Q73" s="17" t="s">
        <v>297</v>
      </c>
      <c r="R73" s="11"/>
      <c r="S73" s="11"/>
      <c r="T73" s="17">
        <v>13499.0</v>
      </c>
      <c r="U73" s="17" t="s">
        <v>179</v>
      </c>
      <c r="V73" s="11"/>
      <c r="W73" s="11"/>
      <c r="X73" s="11"/>
      <c r="Y73" s="11"/>
      <c r="Z73" s="27"/>
      <c r="AA73" s="17"/>
      <c r="AB73" s="32"/>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298</v>
      </c>
      <c r="BF73" s="11" t="s">
        <v>299</v>
      </c>
      <c r="BG73" s="11"/>
      <c r="BH73" s="27"/>
      <c r="BI73" s="27"/>
      <c r="BJ73" s="27"/>
      <c r="BK73" s="27"/>
      <c r="BL73" s="27"/>
      <c r="BM73" s="27"/>
      <c r="BN73" s="27"/>
      <c r="BO73" s="27"/>
      <c r="BP73" s="27"/>
      <c r="BQ73" s="27"/>
      <c r="BR73" s="27"/>
      <c r="BS73" s="27"/>
      <c r="BT73" s="27"/>
      <c r="BU73" s="27"/>
      <c r="BV73" s="27"/>
      <c r="BW73" s="27"/>
      <c r="BX73" s="27"/>
      <c r="BY73" s="17">
        <v>0.6045</v>
      </c>
      <c r="BZ73" s="17">
        <v>1018.7736419</v>
      </c>
      <c r="CA73" s="17">
        <v>0.95</v>
      </c>
      <c r="CB73" s="17"/>
      <c r="CC73" s="17"/>
      <c r="CD73" s="17"/>
      <c r="CE73" s="27"/>
      <c r="CF73" s="17">
        <v>0.0</v>
      </c>
      <c r="CG73" s="27"/>
      <c r="CH73" s="11"/>
    </row>
    <row r="74" ht="14.25" hidden="1" customHeight="1">
      <c r="A74" s="17" t="s">
        <v>34</v>
      </c>
      <c r="B74" s="11" t="s">
        <v>300</v>
      </c>
      <c r="C74" s="11" t="s">
        <v>160</v>
      </c>
      <c r="D74" s="11" t="s">
        <v>176</v>
      </c>
      <c r="E74" s="11" t="s">
        <v>177</v>
      </c>
      <c r="F74" s="11"/>
      <c r="G74" s="11">
        <v>470.0</v>
      </c>
      <c r="H74" s="11" t="s">
        <v>144</v>
      </c>
      <c r="I74" s="11" t="s">
        <v>145</v>
      </c>
      <c r="J74" s="11" t="s">
        <v>55</v>
      </c>
      <c r="K74" s="11"/>
      <c r="L74" s="11" t="s">
        <v>301</v>
      </c>
      <c r="M74" s="11" t="s">
        <v>302</v>
      </c>
      <c r="N74" s="11"/>
      <c r="O74" s="11"/>
      <c r="P74" s="11"/>
      <c r="Q74" s="11"/>
      <c r="R74" s="11"/>
      <c r="S74" s="11"/>
      <c r="T74" s="17">
        <v>14056.0</v>
      </c>
      <c r="U74" s="17" t="s">
        <v>303</v>
      </c>
      <c r="V74" s="11"/>
      <c r="W74" s="11"/>
      <c r="X74" s="11"/>
      <c r="Y74" s="11"/>
      <c r="Z74" s="11">
        <v>600.0</v>
      </c>
      <c r="AA74" s="11" t="s">
        <v>149</v>
      </c>
      <c r="AB74" s="20">
        <v>600000.0</v>
      </c>
      <c r="AC74" s="11">
        <v>140.0</v>
      </c>
      <c r="AD74" s="11" t="s">
        <v>304</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151</v>
      </c>
      <c r="AX74" s="17">
        <v>47770.0</v>
      </c>
      <c r="AY74" s="11">
        <v>140.0</v>
      </c>
      <c r="AZ74" s="11" t="s">
        <v>304</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301</v>
      </c>
      <c r="BX74" s="17" t="s">
        <v>302</v>
      </c>
      <c r="BY74" s="17">
        <v>0.6045</v>
      </c>
      <c r="BZ74" s="17">
        <v>1018.7736419</v>
      </c>
      <c r="CA74" s="17">
        <v>0.95</v>
      </c>
      <c r="CB74" s="17"/>
      <c r="CC74" s="17"/>
      <c r="CD74" s="17"/>
      <c r="CE74" s="17" t="s">
        <v>209</v>
      </c>
      <c r="CF74" s="17">
        <v>2.0</v>
      </c>
      <c r="CG74" s="17" t="s">
        <v>305</v>
      </c>
      <c r="CH74" s="17" t="s">
        <v>306</v>
      </c>
    </row>
    <row r="75" ht="14.25" hidden="1" customHeight="1">
      <c r="A75" s="28" t="s">
        <v>38</v>
      </c>
      <c r="B75" s="11" t="s">
        <v>300</v>
      </c>
      <c r="C75" s="11" t="s">
        <v>160</v>
      </c>
      <c r="D75" s="27" t="s">
        <v>176</v>
      </c>
      <c r="E75" s="27" t="s">
        <v>177</v>
      </c>
      <c r="F75" s="27"/>
      <c r="G75" s="27">
        <v>470.0</v>
      </c>
      <c r="H75" s="27" t="s">
        <v>144</v>
      </c>
      <c r="I75" s="27" t="s">
        <v>145</v>
      </c>
      <c r="J75" s="27" t="s">
        <v>55</v>
      </c>
      <c r="K75" s="27"/>
      <c r="L75" s="11" t="s">
        <v>301</v>
      </c>
      <c r="M75" s="11" t="s">
        <v>302</v>
      </c>
      <c r="N75" s="11"/>
      <c r="O75" s="11"/>
      <c r="P75" s="11"/>
      <c r="Q75" s="11"/>
      <c r="R75" s="11"/>
      <c r="S75" s="11"/>
      <c r="T75" s="17">
        <v>14056.0</v>
      </c>
      <c r="U75" s="17" t="s">
        <v>303</v>
      </c>
      <c r="V75" s="11"/>
      <c r="W75" s="11"/>
      <c r="X75" s="11"/>
      <c r="Y75" s="11"/>
      <c r="Z75" s="27">
        <v>600.0</v>
      </c>
      <c r="AA75" s="27" t="s">
        <v>149</v>
      </c>
      <c r="AB75" s="32">
        <v>600000.0</v>
      </c>
      <c r="AC75" s="27">
        <v>140.0</v>
      </c>
      <c r="AD75" s="27" t="s">
        <v>304</v>
      </c>
      <c r="AE75" s="27">
        <v>7.63</v>
      </c>
      <c r="AF75" s="27">
        <v>140.0</v>
      </c>
      <c r="AG75" s="27">
        <v>140.0</v>
      </c>
      <c r="AH75" s="28">
        <v>34026.0</v>
      </c>
      <c r="AI75" s="28">
        <v>0.3</v>
      </c>
      <c r="AJ75" s="17">
        <v>3218.0</v>
      </c>
      <c r="AK75" s="27"/>
      <c r="AL75" s="27"/>
      <c r="AM75" s="32"/>
      <c r="AN75" s="27"/>
      <c r="AO75" s="27"/>
      <c r="AP75" s="27"/>
      <c r="AQ75" s="27"/>
      <c r="AR75" s="27"/>
      <c r="AS75" s="27"/>
      <c r="AT75" s="27"/>
      <c r="AU75" s="17"/>
      <c r="AV75" s="27">
        <v>6.0</v>
      </c>
      <c r="AW75" s="27" t="s">
        <v>151</v>
      </c>
      <c r="AX75" s="28">
        <v>47770.0</v>
      </c>
      <c r="AY75" s="27">
        <v>140.0</v>
      </c>
      <c r="AZ75" s="27" t="s">
        <v>304</v>
      </c>
      <c r="BA75" s="27">
        <v>23.7</v>
      </c>
      <c r="BB75" s="11">
        <v>180.0</v>
      </c>
      <c r="BC75" s="11">
        <v>180.0</v>
      </c>
      <c r="BD75" s="17"/>
      <c r="BE75" s="11"/>
      <c r="BF75" s="11"/>
      <c r="BG75" s="11"/>
      <c r="BH75" s="27"/>
      <c r="BI75" s="27"/>
      <c r="BJ75" s="27"/>
      <c r="BK75" s="27"/>
      <c r="BL75" s="27"/>
      <c r="BM75" s="27"/>
      <c r="BN75" s="27"/>
      <c r="BO75" s="27"/>
      <c r="BP75" s="27"/>
      <c r="BQ75" s="27"/>
      <c r="BR75" s="27"/>
      <c r="BS75" s="27"/>
      <c r="BT75" s="27"/>
      <c r="BU75" s="28"/>
      <c r="BV75" s="28"/>
      <c r="BW75" s="28" t="s">
        <v>301</v>
      </c>
      <c r="BX75" s="28" t="s">
        <v>302</v>
      </c>
      <c r="BY75" s="17">
        <v>0.6045</v>
      </c>
      <c r="BZ75" s="17">
        <v>1018.7736419</v>
      </c>
      <c r="CA75" s="17">
        <v>0.95</v>
      </c>
      <c r="CB75" s="17"/>
      <c r="CC75" s="17"/>
      <c r="CD75" s="17"/>
      <c r="CE75" s="17" t="s">
        <v>209</v>
      </c>
      <c r="CF75" s="17">
        <v>2.0</v>
      </c>
      <c r="CG75" s="28" t="s">
        <v>305</v>
      </c>
      <c r="CH75" s="17" t="s">
        <v>306</v>
      </c>
    </row>
    <row r="76" ht="14.25" hidden="1" customHeight="1">
      <c r="A76" s="27" t="s">
        <v>40</v>
      </c>
      <c r="B76" s="11" t="s">
        <v>300</v>
      </c>
      <c r="C76" s="27" t="s">
        <v>160</v>
      </c>
      <c r="D76" s="27" t="s">
        <v>176</v>
      </c>
      <c r="E76" s="27" t="s">
        <v>177</v>
      </c>
      <c r="F76" s="27"/>
      <c r="G76" s="27">
        <v>470.0</v>
      </c>
      <c r="H76" s="27" t="s">
        <v>144</v>
      </c>
      <c r="I76" s="27" t="s">
        <v>145</v>
      </c>
      <c r="J76" s="27" t="s">
        <v>55</v>
      </c>
      <c r="K76" s="27"/>
      <c r="L76" s="11" t="s">
        <v>301</v>
      </c>
      <c r="M76" s="11" t="s">
        <v>302</v>
      </c>
      <c r="N76" s="11"/>
      <c r="O76" s="11"/>
      <c r="P76" s="11"/>
      <c r="Q76" s="11"/>
      <c r="R76" s="11">
        <v>8427.85</v>
      </c>
      <c r="S76" s="11" t="s">
        <v>307</v>
      </c>
      <c r="T76" s="11">
        <v>353.47</v>
      </c>
      <c r="U76" s="27" t="s">
        <v>308</v>
      </c>
      <c r="V76" s="27"/>
      <c r="W76" s="27"/>
      <c r="X76" s="27"/>
      <c r="Y76" s="27"/>
      <c r="Z76" s="27">
        <v>600.0</v>
      </c>
      <c r="AA76" s="27" t="s">
        <v>149</v>
      </c>
      <c r="AB76" s="32">
        <v>600000.0</v>
      </c>
      <c r="AC76" s="27">
        <v>140.0</v>
      </c>
      <c r="AD76" s="11" t="s">
        <v>304</v>
      </c>
      <c r="AE76" s="11">
        <v>7.63</v>
      </c>
      <c r="AF76" s="11">
        <v>140.0</v>
      </c>
      <c r="AG76" s="11">
        <v>140.0</v>
      </c>
      <c r="AH76" s="17">
        <v>34026.0</v>
      </c>
      <c r="AI76" s="17">
        <v>0.3</v>
      </c>
      <c r="AJ76" s="17">
        <v>2999.0</v>
      </c>
      <c r="AK76" s="27"/>
      <c r="AL76" s="27"/>
      <c r="AM76" s="32"/>
      <c r="AN76" s="27"/>
      <c r="AO76" s="27"/>
      <c r="AP76" s="27"/>
      <c r="AQ76" s="27"/>
      <c r="AR76" s="27"/>
      <c r="AS76" s="27"/>
      <c r="AT76" s="27"/>
      <c r="AU76" s="17"/>
      <c r="AV76" s="27">
        <v>6.0</v>
      </c>
      <c r="AW76" s="27" t="s">
        <v>151</v>
      </c>
      <c r="AX76" s="28">
        <v>47770.0</v>
      </c>
      <c r="AY76" s="27">
        <v>140.0</v>
      </c>
      <c r="AZ76" s="27" t="s">
        <v>304</v>
      </c>
      <c r="BA76" s="27">
        <v>23.7</v>
      </c>
      <c r="BB76" s="27">
        <v>180.0</v>
      </c>
      <c r="BC76" s="27">
        <v>180.0</v>
      </c>
      <c r="BD76" s="17"/>
      <c r="BE76" s="11"/>
      <c r="BF76" s="11"/>
      <c r="BG76" s="27"/>
      <c r="BH76" s="27"/>
      <c r="BI76" s="27"/>
      <c r="BJ76" s="27"/>
      <c r="BK76" s="27"/>
      <c r="BL76" s="27"/>
      <c r="BM76" s="27"/>
      <c r="BN76" s="27"/>
      <c r="BO76" s="27"/>
      <c r="BP76" s="27"/>
      <c r="BQ76" s="27"/>
      <c r="BR76" s="27"/>
      <c r="BS76" s="27"/>
      <c r="BT76" s="27"/>
      <c r="BU76" s="28"/>
      <c r="BV76" s="28"/>
      <c r="BW76" s="28" t="s">
        <v>301</v>
      </c>
      <c r="BX76" s="28" t="s">
        <v>302</v>
      </c>
      <c r="BY76" s="17">
        <v>0.6045</v>
      </c>
      <c r="BZ76" s="17">
        <v>1018.7736419</v>
      </c>
      <c r="CA76" s="17">
        <v>0.95</v>
      </c>
      <c r="CB76" s="17"/>
      <c r="CC76" s="17"/>
      <c r="CD76" s="17"/>
      <c r="CE76" s="17" t="s">
        <v>209</v>
      </c>
      <c r="CF76" s="17">
        <v>2.0</v>
      </c>
      <c r="CG76" s="28" t="s">
        <v>305</v>
      </c>
      <c r="CH76" s="17" t="s">
        <v>309</v>
      </c>
    </row>
    <row r="77" ht="14.25" hidden="1" customHeight="1">
      <c r="A77" s="28" t="s">
        <v>42</v>
      </c>
      <c r="B77" s="11" t="s">
        <v>300</v>
      </c>
      <c r="C77" s="27" t="s">
        <v>160</v>
      </c>
      <c r="D77" s="27" t="s">
        <v>176</v>
      </c>
      <c r="E77" s="27" t="s">
        <v>177</v>
      </c>
      <c r="F77" s="27"/>
      <c r="G77" s="27">
        <v>470.0</v>
      </c>
      <c r="H77" s="27" t="s">
        <v>144</v>
      </c>
      <c r="I77" s="27" t="s">
        <v>145</v>
      </c>
      <c r="J77" s="27" t="s">
        <v>55</v>
      </c>
      <c r="K77" s="27"/>
      <c r="L77" s="11" t="s">
        <v>301</v>
      </c>
      <c r="M77" s="11" t="s">
        <v>302</v>
      </c>
      <c r="N77" s="11"/>
      <c r="O77" s="11"/>
      <c r="P77" s="11"/>
      <c r="Q77" s="11"/>
      <c r="R77" s="11">
        <v>8427.85</v>
      </c>
      <c r="S77" s="11" t="s">
        <v>307</v>
      </c>
      <c r="T77" s="11">
        <v>353.47</v>
      </c>
      <c r="U77" s="27" t="s">
        <v>308</v>
      </c>
      <c r="V77" s="27"/>
      <c r="W77" s="27"/>
      <c r="X77" s="27"/>
      <c r="Y77" s="27"/>
      <c r="Z77" s="27">
        <v>600.0</v>
      </c>
      <c r="AA77" s="27" t="s">
        <v>149</v>
      </c>
      <c r="AB77" s="32">
        <v>600000.0</v>
      </c>
      <c r="AC77" s="27">
        <v>140.0</v>
      </c>
      <c r="AD77" s="11" t="s">
        <v>304</v>
      </c>
      <c r="AE77" s="11">
        <v>7.63</v>
      </c>
      <c r="AF77" s="11">
        <v>140.0</v>
      </c>
      <c r="AG77" s="11">
        <v>140.0</v>
      </c>
      <c r="AH77" s="17">
        <v>34026.0</v>
      </c>
      <c r="AI77" s="17">
        <v>0.3</v>
      </c>
      <c r="AJ77" s="17">
        <v>2999.0</v>
      </c>
      <c r="AK77" s="27"/>
      <c r="AL77" s="27"/>
      <c r="AM77" s="32"/>
      <c r="AN77" s="27"/>
      <c r="AO77" s="27"/>
      <c r="AP77" s="27"/>
      <c r="AQ77" s="27"/>
      <c r="AR77" s="27"/>
      <c r="AS77" s="27"/>
      <c r="AT77" s="27"/>
      <c r="AU77" s="17"/>
      <c r="AV77" s="27">
        <v>6.0</v>
      </c>
      <c r="AW77" s="27" t="s">
        <v>151</v>
      </c>
      <c r="AX77" s="28">
        <v>47770.0</v>
      </c>
      <c r="AY77" s="27">
        <v>140.0</v>
      </c>
      <c r="AZ77" s="27" t="s">
        <v>304</v>
      </c>
      <c r="BA77" s="27">
        <v>23.7</v>
      </c>
      <c r="BB77" s="27">
        <v>180.0</v>
      </c>
      <c r="BC77" s="27">
        <v>180.0</v>
      </c>
      <c r="BD77" s="17"/>
      <c r="BE77" s="11"/>
      <c r="BF77" s="11"/>
      <c r="BG77" s="27"/>
      <c r="BH77" s="27"/>
      <c r="BI77" s="27"/>
      <c r="BJ77" s="27"/>
      <c r="BK77" s="27"/>
      <c r="BL77" s="27"/>
      <c r="BM77" s="27"/>
      <c r="BN77" s="27"/>
      <c r="BO77" s="27"/>
      <c r="BP77" s="27"/>
      <c r="BQ77" s="27"/>
      <c r="BR77" s="27"/>
      <c r="BS77" s="27"/>
      <c r="BT77" s="27"/>
      <c r="BU77" s="28"/>
      <c r="BV77" s="28"/>
      <c r="BW77" s="28" t="s">
        <v>301</v>
      </c>
      <c r="BX77" s="28" t="s">
        <v>302</v>
      </c>
      <c r="BY77" s="17">
        <v>0.6045</v>
      </c>
      <c r="BZ77" s="17">
        <v>1018.7736419</v>
      </c>
      <c r="CA77" s="17">
        <v>0.95</v>
      </c>
      <c r="CB77" s="17"/>
      <c r="CC77" s="17"/>
      <c r="CD77" s="17"/>
      <c r="CE77" s="17" t="s">
        <v>209</v>
      </c>
      <c r="CF77" s="17">
        <v>2.0</v>
      </c>
      <c r="CG77" s="28" t="s">
        <v>305</v>
      </c>
      <c r="CH77" s="17" t="s">
        <v>309</v>
      </c>
    </row>
    <row r="78" ht="14.25" hidden="1" customHeight="1">
      <c r="A78" s="11" t="s">
        <v>32</v>
      </c>
      <c r="B78" s="11" t="s">
        <v>300</v>
      </c>
      <c r="C78" s="11" t="s">
        <v>175</v>
      </c>
      <c r="D78" s="11" t="s">
        <v>176</v>
      </c>
      <c r="E78" s="11" t="s">
        <v>177</v>
      </c>
      <c r="F78" s="11"/>
      <c r="G78" s="11">
        <v>470.0</v>
      </c>
      <c r="H78" s="11" t="s">
        <v>156</v>
      </c>
      <c r="I78" s="11" t="s">
        <v>145</v>
      </c>
      <c r="J78" s="11" t="s">
        <v>55</v>
      </c>
      <c r="K78" s="11"/>
      <c r="L78" s="11" t="s">
        <v>310</v>
      </c>
      <c r="M78" s="11" t="s">
        <v>311</v>
      </c>
      <c r="N78" s="11"/>
      <c r="O78" s="11"/>
      <c r="P78" s="11"/>
      <c r="Q78" s="11"/>
      <c r="R78" s="11"/>
      <c r="S78" s="11"/>
      <c r="T78" s="11">
        <v>21874.0</v>
      </c>
      <c r="U78" s="11" t="s">
        <v>312</v>
      </c>
      <c r="V78" s="11"/>
      <c r="W78" s="11"/>
      <c r="X78" s="11"/>
      <c r="Y78" s="11"/>
      <c r="Z78" s="11">
        <v>792.0</v>
      </c>
      <c r="AA78" s="11" t="s">
        <v>149</v>
      </c>
      <c r="AB78" s="35">
        <v>2883259.0</v>
      </c>
      <c r="AC78" s="11">
        <v>140.0</v>
      </c>
      <c r="AD78" s="11" t="s">
        <v>304</v>
      </c>
      <c r="AE78" s="11">
        <v>7.18</v>
      </c>
      <c r="AF78" s="11">
        <v>110.0</v>
      </c>
      <c r="AG78" s="11">
        <v>110.0</v>
      </c>
      <c r="AH78" s="11"/>
      <c r="AI78" s="11"/>
      <c r="AJ78" s="17">
        <v>68.24</v>
      </c>
      <c r="AK78" s="11"/>
      <c r="AL78" s="11"/>
      <c r="AM78" s="35"/>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313</v>
      </c>
      <c r="BX78" s="11" t="s">
        <v>314</v>
      </c>
      <c r="BY78" s="17">
        <v>0.6045</v>
      </c>
      <c r="BZ78" s="17">
        <v>1018.7736419</v>
      </c>
      <c r="CA78" s="17">
        <v>0.95</v>
      </c>
      <c r="CB78" s="17"/>
      <c r="CC78" s="17"/>
      <c r="CD78" s="17"/>
      <c r="CE78" s="17" t="s">
        <v>209</v>
      </c>
      <c r="CF78" s="17">
        <v>2.0</v>
      </c>
      <c r="CG78" s="17" t="s">
        <v>315</v>
      </c>
      <c r="CH78" s="17"/>
    </row>
    <row r="79" ht="14.25" hidden="1" customHeight="1">
      <c r="A79" s="27" t="s">
        <v>30</v>
      </c>
      <c r="B79" s="11" t="s">
        <v>300</v>
      </c>
      <c r="C79" s="27" t="s">
        <v>175</v>
      </c>
      <c r="D79" s="27" t="s">
        <v>176</v>
      </c>
      <c r="E79" s="27" t="s">
        <v>177</v>
      </c>
      <c r="F79" s="27"/>
      <c r="G79" s="27">
        <v>470.0</v>
      </c>
      <c r="H79" s="27" t="s">
        <v>156</v>
      </c>
      <c r="I79" s="27" t="s">
        <v>145</v>
      </c>
      <c r="J79" s="27" t="s">
        <v>55</v>
      </c>
      <c r="K79" s="27"/>
      <c r="L79" s="11" t="s">
        <v>310</v>
      </c>
      <c r="M79" s="11" t="s">
        <v>311</v>
      </c>
      <c r="N79" s="11"/>
      <c r="O79" s="11"/>
      <c r="P79" s="11"/>
      <c r="Q79" s="11"/>
      <c r="R79" s="11"/>
      <c r="S79" s="11"/>
      <c r="T79" s="11">
        <v>21874.0</v>
      </c>
      <c r="U79" s="11" t="s">
        <v>312</v>
      </c>
      <c r="V79" s="11"/>
      <c r="W79" s="11"/>
      <c r="X79" s="11"/>
      <c r="Y79" s="11"/>
      <c r="Z79" s="27">
        <v>792.0</v>
      </c>
      <c r="AA79" s="27" t="s">
        <v>149</v>
      </c>
      <c r="AB79" s="36">
        <v>2883259.0</v>
      </c>
      <c r="AC79" s="27">
        <v>140.0</v>
      </c>
      <c r="AD79" s="11" t="s">
        <v>304</v>
      </c>
      <c r="AE79" s="11">
        <v>7.18</v>
      </c>
      <c r="AF79" s="11">
        <v>110.0</v>
      </c>
      <c r="AG79" s="11">
        <v>110.0</v>
      </c>
      <c r="AH79" s="11"/>
      <c r="AI79" s="11"/>
      <c r="AJ79" s="17">
        <v>68.24</v>
      </c>
      <c r="AK79" s="27"/>
      <c r="AL79" s="27"/>
      <c r="AM79" s="36"/>
      <c r="AN79" s="27"/>
      <c r="AO79" s="27"/>
      <c r="AP79" s="27"/>
      <c r="AQ79" s="27"/>
      <c r="AR79" s="27"/>
      <c r="AS79" s="27"/>
      <c r="AT79" s="27"/>
      <c r="AU79" s="17"/>
      <c r="AV79" s="27"/>
      <c r="AW79" s="27"/>
      <c r="AX79" s="27"/>
      <c r="AY79" s="27"/>
      <c r="AZ79" s="27"/>
      <c r="BA79" s="27"/>
      <c r="BB79" s="27"/>
      <c r="BC79" s="27"/>
      <c r="BD79" s="17"/>
      <c r="BE79" s="11"/>
      <c r="BF79" s="11"/>
      <c r="BG79" s="27"/>
      <c r="BH79" s="27"/>
      <c r="BI79" s="27"/>
      <c r="BJ79" s="27"/>
      <c r="BK79" s="27"/>
      <c r="BL79" s="27"/>
      <c r="BM79" s="27"/>
      <c r="BN79" s="27"/>
      <c r="BO79" s="27"/>
      <c r="BP79" s="27"/>
      <c r="BQ79" s="27"/>
      <c r="BR79" s="27"/>
      <c r="BS79" s="27"/>
      <c r="BT79" s="27"/>
      <c r="BU79" s="27"/>
      <c r="BV79" s="27"/>
      <c r="BW79" s="27" t="s">
        <v>313</v>
      </c>
      <c r="BX79" s="27" t="s">
        <v>314</v>
      </c>
      <c r="BY79" s="17">
        <v>0.6045</v>
      </c>
      <c r="BZ79" s="17">
        <v>1018.7736419</v>
      </c>
      <c r="CA79" s="17">
        <v>0.95</v>
      </c>
      <c r="CB79" s="17"/>
      <c r="CC79" s="17"/>
      <c r="CD79" s="17"/>
      <c r="CE79" s="17" t="s">
        <v>209</v>
      </c>
      <c r="CF79" s="17">
        <v>2.0</v>
      </c>
      <c r="CG79" s="28" t="s">
        <v>315</v>
      </c>
      <c r="CH79" s="17"/>
    </row>
    <row r="80" ht="14.25" customHeight="1">
      <c r="A80" s="27" t="s">
        <v>34</v>
      </c>
      <c r="B80" s="11" t="s">
        <v>316</v>
      </c>
      <c r="C80" s="11"/>
      <c r="D80" s="27"/>
      <c r="E80" s="27"/>
      <c r="F80" s="27"/>
      <c r="G80" s="27"/>
      <c r="H80" s="27"/>
      <c r="I80" s="27"/>
      <c r="J80" s="27"/>
      <c r="K80" s="27"/>
      <c r="L80" s="11"/>
      <c r="M80" s="11"/>
      <c r="N80" s="11"/>
      <c r="O80" s="11"/>
      <c r="P80" s="11"/>
      <c r="Q80" s="11"/>
      <c r="R80" s="27"/>
      <c r="S80" s="11"/>
      <c r="T80" s="11">
        <v>6063.0</v>
      </c>
      <c r="U80" s="11" t="s">
        <v>317</v>
      </c>
      <c r="V80" s="11"/>
      <c r="W80" s="11"/>
      <c r="X80" s="11"/>
      <c r="Y80" s="11"/>
      <c r="Z80" s="27">
        <v>300.0</v>
      </c>
      <c r="AA80" s="27" t="s">
        <v>149</v>
      </c>
      <c r="AB80" s="32">
        <v>300000.0</v>
      </c>
      <c r="AC80" s="11">
        <v>140.0</v>
      </c>
      <c r="AD80" s="11" t="s">
        <v>318</v>
      </c>
      <c r="AE80" s="11"/>
      <c r="AF80" s="27">
        <v>140.0</v>
      </c>
      <c r="AG80" s="11">
        <v>140.0</v>
      </c>
      <c r="AH80" s="11">
        <v>29891.0</v>
      </c>
      <c r="AI80" s="11">
        <v>0.85</v>
      </c>
      <c r="AJ80" s="17">
        <v>68.24</v>
      </c>
      <c r="AK80" s="27">
        <v>200.0</v>
      </c>
      <c r="AL80" s="27" t="s">
        <v>149</v>
      </c>
      <c r="AM80" s="32">
        <v>200000.0</v>
      </c>
      <c r="AN80" s="28">
        <v>140.0</v>
      </c>
      <c r="AO80" s="27" t="s">
        <v>319</v>
      </c>
      <c r="AP80" s="33">
        <v>2.05</v>
      </c>
      <c r="AQ80" s="27">
        <v>180.0</v>
      </c>
      <c r="AR80" s="27">
        <v>180.0</v>
      </c>
      <c r="AS80" s="27">
        <v>0.001</v>
      </c>
      <c r="AT80" s="27">
        <v>0.3</v>
      </c>
      <c r="AU80" s="17">
        <v>68.24</v>
      </c>
      <c r="AV80" s="27"/>
      <c r="AW80" s="27"/>
      <c r="AX80" s="27"/>
      <c r="AY80" s="27"/>
      <c r="AZ80" s="27"/>
      <c r="BA80" s="27"/>
      <c r="BB80" s="27"/>
      <c r="BC80" s="11"/>
      <c r="BD80" s="17"/>
      <c r="BE80" s="11"/>
      <c r="BF80" s="11"/>
      <c r="BG80" s="27" t="s">
        <v>156</v>
      </c>
      <c r="BH80" s="27" t="s">
        <v>228</v>
      </c>
      <c r="BI80" s="27" t="s">
        <v>55</v>
      </c>
      <c r="BJ80" s="27" t="s">
        <v>320</v>
      </c>
      <c r="BK80" s="27" t="s">
        <v>321</v>
      </c>
      <c r="BL80" s="27" t="s">
        <v>156</v>
      </c>
      <c r="BM80" s="27" t="s">
        <v>145</v>
      </c>
      <c r="BN80" s="27" t="s">
        <v>55</v>
      </c>
      <c r="BO80" s="27" t="s">
        <v>322</v>
      </c>
      <c r="BP80" s="31" t="s">
        <v>323</v>
      </c>
      <c r="BQ80" s="27" t="s">
        <v>324</v>
      </c>
      <c r="BR80" s="27" t="s">
        <v>228</v>
      </c>
      <c r="BS80" s="3" t="s">
        <v>55</v>
      </c>
      <c r="BT80" s="27" t="s">
        <v>229</v>
      </c>
      <c r="BU80" s="17">
        <v>0.2</v>
      </c>
      <c r="BV80" s="18" t="s">
        <v>179</v>
      </c>
      <c r="BW80" s="27"/>
      <c r="BX80" s="27"/>
      <c r="BY80" s="17">
        <v>0.6045</v>
      </c>
      <c r="BZ80" s="17">
        <v>1018.7736419</v>
      </c>
      <c r="CA80" s="17">
        <v>0.95</v>
      </c>
      <c r="CB80" s="17"/>
      <c r="CC80" s="17"/>
      <c r="CD80" s="17"/>
      <c r="CE80" s="17" t="s">
        <v>209</v>
      </c>
      <c r="CF80" s="17">
        <v>2.0</v>
      </c>
      <c r="CG80" s="27"/>
      <c r="CH80" s="11"/>
    </row>
    <row r="81" ht="14.25" customHeight="1">
      <c r="A81" s="17" t="s">
        <v>38</v>
      </c>
      <c r="B81" s="11" t="s">
        <v>316</v>
      </c>
      <c r="C81" s="11"/>
      <c r="D81" s="11"/>
      <c r="E81" s="11"/>
      <c r="F81" s="11"/>
      <c r="G81" s="11"/>
      <c r="H81" s="11"/>
      <c r="I81" s="11"/>
      <c r="J81" s="11"/>
      <c r="K81" s="11"/>
      <c r="L81" s="11"/>
      <c r="M81" s="11"/>
      <c r="N81" s="11"/>
      <c r="O81" s="11"/>
      <c r="P81" s="11"/>
      <c r="Q81" s="11"/>
      <c r="R81" s="11"/>
      <c r="S81" s="11"/>
      <c r="T81" s="11">
        <v>6063.0</v>
      </c>
      <c r="U81" s="11" t="s">
        <v>317</v>
      </c>
      <c r="V81" s="11"/>
      <c r="W81" s="11"/>
      <c r="X81" s="11"/>
      <c r="Y81" s="11"/>
      <c r="Z81" s="11">
        <v>300.0</v>
      </c>
      <c r="AA81" s="11" t="s">
        <v>149</v>
      </c>
      <c r="AB81" s="20">
        <v>300000.0</v>
      </c>
      <c r="AC81" s="11">
        <v>140.0</v>
      </c>
      <c r="AD81" s="11" t="s">
        <v>318</v>
      </c>
      <c r="AE81" s="11"/>
      <c r="AF81" s="11">
        <v>140.0</v>
      </c>
      <c r="AG81" s="11">
        <v>140.0</v>
      </c>
      <c r="AH81" s="11">
        <v>29891.0</v>
      </c>
      <c r="AI81" s="11">
        <v>0.85</v>
      </c>
      <c r="AJ81" s="17">
        <v>68.24</v>
      </c>
      <c r="AK81" s="11">
        <v>200.0</v>
      </c>
      <c r="AL81" s="11" t="s">
        <v>149</v>
      </c>
      <c r="AM81" s="20">
        <v>200000.0</v>
      </c>
      <c r="AN81" s="17">
        <v>140.0</v>
      </c>
      <c r="AO81" s="11" t="s">
        <v>319</v>
      </c>
      <c r="AP81" s="21">
        <v>2.05</v>
      </c>
      <c r="AQ81" s="11">
        <v>180.0</v>
      </c>
      <c r="AR81" s="11">
        <v>180.0</v>
      </c>
      <c r="AS81" s="11">
        <v>0.001</v>
      </c>
      <c r="AT81" s="11">
        <v>0.3</v>
      </c>
      <c r="AU81" s="17">
        <v>68.24</v>
      </c>
      <c r="AV81" s="11"/>
      <c r="AW81" s="11"/>
      <c r="AX81" s="11"/>
      <c r="AY81" s="11"/>
      <c r="AZ81" s="11"/>
      <c r="BA81" s="11"/>
      <c r="BB81" s="11"/>
      <c r="BC81" s="11"/>
      <c r="BD81" s="17"/>
      <c r="BE81" s="11"/>
      <c r="BF81" s="11"/>
      <c r="BG81" s="11" t="s">
        <v>156</v>
      </c>
      <c r="BH81" s="11" t="s">
        <v>228</v>
      </c>
      <c r="BI81" s="11" t="s">
        <v>55</v>
      </c>
      <c r="BJ81" s="11" t="s">
        <v>320</v>
      </c>
      <c r="BK81" s="11" t="s">
        <v>321</v>
      </c>
      <c r="BL81" s="11" t="s">
        <v>156</v>
      </c>
      <c r="BM81" s="11" t="s">
        <v>145</v>
      </c>
      <c r="BN81" s="11" t="s">
        <v>55</v>
      </c>
      <c r="BO81" s="11" t="s">
        <v>322</v>
      </c>
      <c r="BP81" s="3" t="s">
        <v>323</v>
      </c>
      <c r="BQ81" s="11" t="s">
        <v>324</v>
      </c>
      <c r="BR81" s="11" t="s">
        <v>228</v>
      </c>
      <c r="BS81" s="3" t="s">
        <v>55</v>
      </c>
      <c r="BT81" s="11" t="s">
        <v>229</v>
      </c>
      <c r="BU81" s="17">
        <v>0.2</v>
      </c>
      <c r="BV81" s="18" t="s">
        <v>179</v>
      </c>
      <c r="BW81" s="11"/>
      <c r="BX81" s="11"/>
      <c r="BY81" s="17">
        <v>0.6045</v>
      </c>
      <c r="BZ81" s="17">
        <v>1018.7736419</v>
      </c>
      <c r="CA81" s="17">
        <v>0.95</v>
      </c>
      <c r="CB81" s="17"/>
      <c r="CC81" s="17"/>
      <c r="CD81" s="17"/>
      <c r="CE81" s="17" t="s">
        <v>209</v>
      </c>
      <c r="CF81" s="17">
        <v>2.0</v>
      </c>
      <c r="CG81" s="11"/>
      <c r="CH81" s="11"/>
    </row>
    <row r="82" ht="14.25" customHeight="1">
      <c r="A82" s="27" t="s">
        <v>40</v>
      </c>
      <c r="B82" s="11" t="s">
        <v>316</v>
      </c>
      <c r="C82" s="11"/>
      <c r="D82" s="27"/>
      <c r="E82" s="27"/>
      <c r="F82" s="27"/>
      <c r="G82" s="27"/>
      <c r="H82" s="27"/>
      <c r="I82" s="27"/>
      <c r="J82" s="27"/>
      <c r="K82" s="27"/>
      <c r="L82" s="11"/>
      <c r="M82" s="11"/>
      <c r="N82" s="11"/>
      <c r="O82" s="11"/>
      <c r="P82" s="11"/>
      <c r="Q82" s="11"/>
      <c r="R82" s="27"/>
      <c r="S82" s="11"/>
      <c r="T82" s="11">
        <v>4188.0</v>
      </c>
      <c r="U82" s="11" t="s">
        <v>317</v>
      </c>
      <c r="V82" s="11"/>
      <c r="W82" s="11"/>
      <c r="X82" s="11"/>
      <c r="Y82" s="11"/>
      <c r="Z82" s="27">
        <v>300.0</v>
      </c>
      <c r="AA82" s="27" t="s">
        <v>149</v>
      </c>
      <c r="AB82" s="32">
        <v>300000.0</v>
      </c>
      <c r="AC82" s="11">
        <v>140.0</v>
      </c>
      <c r="AD82" s="11" t="s">
        <v>318</v>
      </c>
      <c r="AE82" s="11"/>
      <c r="AF82" s="27">
        <v>140.0</v>
      </c>
      <c r="AG82" s="11">
        <v>140.0</v>
      </c>
      <c r="AH82" s="11">
        <v>29891.0</v>
      </c>
      <c r="AI82" s="11">
        <v>0.85</v>
      </c>
      <c r="AJ82" s="17">
        <v>68.24</v>
      </c>
      <c r="AK82" s="27">
        <v>200.0</v>
      </c>
      <c r="AL82" s="27" t="s">
        <v>149</v>
      </c>
      <c r="AM82" s="32">
        <v>200000.0</v>
      </c>
      <c r="AN82" s="28">
        <v>140.0</v>
      </c>
      <c r="AO82" s="27" t="s">
        <v>319</v>
      </c>
      <c r="AP82" s="33">
        <v>2.05</v>
      </c>
      <c r="AQ82" s="27">
        <v>180.0</v>
      </c>
      <c r="AR82" s="27">
        <v>180.0</v>
      </c>
      <c r="AS82" s="27">
        <v>0.001</v>
      </c>
      <c r="AT82" s="27">
        <v>0.3</v>
      </c>
      <c r="AU82" s="17">
        <v>68.24</v>
      </c>
      <c r="AV82" s="27"/>
      <c r="AW82" s="27"/>
      <c r="AX82" s="27"/>
      <c r="AY82" s="27"/>
      <c r="AZ82" s="27"/>
      <c r="BA82" s="27"/>
      <c r="BB82" s="27"/>
      <c r="BC82" s="11"/>
      <c r="BD82" s="17"/>
      <c r="BE82" s="11"/>
      <c r="BF82" s="11"/>
      <c r="BG82" s="27" t="s">
        <v>156</v>
      </c>
      <c r="BH82" s="27" t="s">
        <v>228</v>
      </c>
      <c r="BI82" s="27" t="s">
        <v>55</v>
      </c>
      <c r="BJ82" s="27" t="s">
        <v>320</v>
      </c>
      <c r="BK82" s="27" t="s">
        <v>321</v>
      </c>
      <c r="BL82" s="27" t="s">
        <v>156</v>
      </c>
      <c r="BM82" s="27" t="s">
        <v>145</v>
      </c>
      <c r="BN82" s="27" t="s">
        <v>55</v>
      </c>
      <c r="BO82" s="27" t="s">
        <v>322</v>
      </c>
      <c r="BP82" s="31" t="s">
        <v>323</v>
      </c>
      <c r="BQ82" s="27" t="s">
        <v>324</v>
      </c>
      <c r="BR82" s="27" t="s">
        <v>228</v>
      </c>
      <c r="BS82" s="3" t="s">
        <v>55</v>
      </c>
      <c r="BT82" s="27" t="s">
        <v>229</v>
      </c>
      <c r="BU82" s="17">
        <v>0.2</v>
      </c>
      <c r="BV82" s="18" t="s">
        <v>179</v>
      </c>
      <c r="BW82" s="27"/>
      <c r="BX82" s="27"/>
      <c r="BY82" s="17">
        <v>0.6045</v>
      </c>
      <c r="BZ82" s="17">
        <v>1018.7736419</v>
      </c>
      <c r="CA82" s="17">
        <v>0.95</v>
      </c>
      <c r="CB82" s="17"/>
      <c r="CC82" s="17"/>
      <c r="CD82" s="17"/>
      <c r="CE82" s="17" t="s">
        <v>209</v>
      </c>
      <c r="CF82" s="17">
        <v>2.0</v>
      </c>
      <c r="CG82" s="27"/>
      <c r="CH82" s="11"/>
    </row>
    <row r="83" ht="14.25" customHeight="1">
      <c r="A83" s="28" t="s">
        <v>42</v>
      </c>
      <c r="B83" s="11" t="s">
        <v>316</v>
      </c>
      <c r="C83" s="11"/>
      <c r="D83" s="11"/>
      <c r="E83" s="11"/>
      <c r="F83" s="11"/>
      <c r="G83" s="11"/>
      <c r="H83" s="11"/>
      <c r="I83" s="11"/>
      <c r="J83" s="11"/>
      <c r="K83" s="11"/>
      <c r="L83" s="11"/>
      <c r="M83" s="11"/>
      <c r="N83" s="11"/>
      <c r="O83" s="11"/>
      <c r="P83" s="11"/>
      <c r="Q83" s="11"/>
      <c r="R83" s="11"/>
      <c r="S83" s="11"/>
      <c r="T83" s="11">
        <v>4188.0</v>
      </c>
      <c r="U83" s="11" t="s">
        <v>317</v>
      </c>
      <c r="V83" s="11"/>
      <c r="W83" s="11"/>
      <c r="X83" s="11"/>
      <c r="Y83" s="11"/>
      <c r="Z83" s="11">
        <v>300.0</v>
      </c>
      <c r="AA83" s="11" t="s">
        <v>149</v>
      </c>
      <c r="AB83" s="20">
        <v>300000.0</v>
      </c>
      <c r="AC83" s="11">
        <v>140.0</v>
      </c>
      <c r="AD83" s="11" t="s">
        <v>318</v>
      </c>
      <c r="AE83" s="11"/>
      <c r="AF83" s="11">
        <v>140.0</v>
      </c>
      <c r="AG83" s="11">
        <v>140.0</v>
      </c>
      <c r="AH83" s="11">
        <v>29891.0</v>
      </c>
      <c r="AI83" s="11">
        <v>0.85</v>
      </c>
      <c r="AJ83" s="17">
        <v>68.24</v>
      </c>
      <c r="AK83" s="11">
        <v>200.0</v>
      </c>
      <c r="AL83" s="11" t="s">
        <v>149</v>
      </c>
      <c r="AM83" s="20">
        <v>200000.0</v>
      </c>
      <c r="AN83" s="17">
        <v>140.0</v>
      </c>
      <c r="AO83" s="11" t="s">
        <v>319</v>
      </c>
      <c r="AP83" s="21">
        <v>2.05</v>
      </c>
      <c r="AQ83" s="11">
        <v>180.0</v>
      </c>
      <c r="AR83" s="11">
        <v>180.0</v>
      </c>
      <c r="AS83" s="11">
        <v>0.001</v>
      </c>
      <c r="AT83" s="11">
        <v>0.3</v>
      </c>
      <c r="AU83" s="17">
        <v>68.24</v>
      </c>
      <c r="AV83" s="11"/>
      <c r="AW83" s="11"/>
      <c r="AX83" s="11"/>
      <c r="AY83" s="11"/>
      <c r="AZ83" s="11"/>
      <c r="BA83" s="11"/>
      <c r="BB83" s="11"/>
      <c r="BC83" s="11"/>
      <c r="BD83" s="17"/>
      <c r="BE83" s="11"/>
      <c r="BF83" s="11"/>
      <c r="BG83" s="11" t="s">
        <v>156</v>
      </c>
      <c r="BH83" s="11" t="s">
        <v>228</v>
      </c>
      <c r="BI83" s="11" t="s">
        <v>55</v>
      </c>
      <c r="BJ83" s="11" t="s">
        <v>320</v>
      </c>
      <c r="BK83" s="11" t="s">
        <v>321</v>
      </c>
      <c r="BL83" s="11" t="s">
        <v>156</v>
      </c>
      <c r="BM83" s="11" t="s">
        <v>145</v>
      </c>
      <c r="BN83" s="11" t="s">
        <v>55</v>
      </c>
      <c r="BO83" s="11" t="s">
        <v>322</v>
      </c>
      <c r="BP83" s="3" t="s">
        <v>323</v>
      </c>
      <c r="BQ83" s="11" t="s">
        <v>324</v>
      </c>
      <c r="BR83" s="11" t="s">
        <v>228</v>
      </c>
      <c r="BS83" s="3" t="s">
        <v>55</v>
      </c>
      <c r="BT83" s="11" t="s">
        <v>229</v>
      </c>
      <c r="BU83" s="17">
        <v>0.2</v>
      </c>
      <c r="BV83" s="18" t="s">
        <v>179</v>
      </c>
      <c r="BW83" s="11"/>
      <c r="BX83" s="11"/>
      <c r="BY83" s="17">
        <v>0.6045</v>
      </c>
      <c r="BZ83" s="17">
        <v>1018.7736419</v>
      </c>
      <c r="CA83" s="17">
        <v>0.95</v>
      </c>
      <c r="CB83" s="17"/>
      <c r="CC83" s="17"/>
      <c r="CD83" s="17"/>
      <c r="CE83" s="17" t="s">
        <v>209</v>
      </c>
      <c r="CF83" s="17">
        <v>2.0</v>
      </c>
      <c r="CG83" s="11"/>
      <c r="CH83" s="11"/>
    </row>
    <row r="84" ht="14.25" customHeight="1">
      <c r="A84" s="11" t="s">
        <v>32</v>
      </c>
      <c r="B84" s="11" t="s">
        <v>316</v>
      </c>
      <c r="C84" s="11"/>
      <c r="D84" s="11"/>
      <c r="E84" s="11"/>
      <c r="F84" s="11"/>
      <c r="G84" s="11"/>
      <c r="H84" s="11" t="s">
        <v>156</v>
      </c>
      <c r="I84" s="11" t="s">
        <v>145</v>
      </c>
      <c r="J84" s="11" t="s">
        <v>55</v>
      </c>
      <c r="K84" s="11"/>
      <c r="L84" s="11" t="s">
        <v>325</v>
      </c>
      <c r="M84" s="11" t="s">
        <v>326</v>
      </c>
      <c r="N84" s="11"/>
      <c r="O84" s="11"/>
      <c r="P84" s="11"/>
      <c r="Q84" s="11"/>
      <c r="R84" s="11"/>
      <c r="S84" s="11"/>
      <c r="T84" s="11">
        <v>16715.0</v>
      </c>
      <c r="U84" s="11" t="s">
        <v>327</v>
      </c>
      <c r="V84" s="11"/>
      <c r="W84" s="11"/>
      <c r="X84" s="11"/>
      <c r="Y84" s="11"/>
      <c r="Z84" s="11">
        <v>528.3</v>
      </c>
      <c r="AA84" s="11" t="s">
        <v>149</v>
      </c>
      <c r="AB84" s="20">
        <v>2883000.0</v>
      </c>
      <c r="AC84" s="11">
        <v>140.0</v>
      </c>
      <c r="AD84" s="11" t="s">
        <v>318</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156</v>
      </c>
      <c r="BH84" s="11" t="s">
        <v>228</v>
      </c>
      <c r="BI84" s="11" t="s">
        <v>232</v>
      </c>
      <c r="BJ84" s="11" t="s">
        <v>320</v>
      </c>
      <c r="BK84" s="11" t="s">
        <v>321</v>
      </c>
      <c r="BL84" s="11"/>
      <c r="BM84" s="11"/>
      <c r="BN84" s="11"/>
      <c r="BO84" s="11"/>
      <c r="BP84" s="11"/>
      <c r="BQ84" s="11"/>
      <c r="BR84" s="11" t="s">
        <v>228</v>
      </c>
      <c r="BS84" s="3" t="s">
        <v>55</v>
      </c>
      <c r="BT84" s="17" t="s">
        <v>232</v>
      </c>
      <c r="BU84" s="17">
        <v>0.2</v>
      </c>
      <c r="BV84" s="18" t="s">
        <v>179</v>
      </c>
      <c r="BW84" s="11"/>
      <c r="BX84" s="11"/>
      <c r="BY84" s="17">
        <v>0.6045</v>
      </c>
      <c r="BZ84" s="17">
        <v>1018.7736419</v>
      </c>
      <c r="CA84" s="17">
        <v>0.95</v>
      </c>
      <c r="CB84" s="17"/>
      <c r="CC84" s="17"/>
      <c r="CD84" s="17"/>
      <c r="CE84" s="17" t="s">
        <v>209</v>
      </c>
      <c r="CF84" s="17">
        <v>2.0</v>
      </c>
      <c r="CG84" s="11"/>
      <c r="CH84" s="11"/>
    </row>
    <row r="85" ht="14.25" customHeight="1">
      <c r="A85" s="27" t="s">
        <v>30</v>
      </c>
      <c r="B85" s="11" t="s">
        <v>316</v>
      </c>
      <c r="C85" s="11"/>
      <c r="D85" s="11"/>
      <c r="E85" s="11"/>
      <c r="F85" s="11"/>
      <c r="G85" s="11"/>
      <c r="H85" s="11"/>
      <c r="I85" s="11"/>
      <c r="J85" s="11"/>
      <c r="K85" s="11"/>
      <c r="L85" s="11"/>
      <c r="M85" s="11"/>
      <c r="N85" s="11"/>
      <c r="O85" s="11"/>
      <c r="P85" s="11"/>
      <c r="Q85" s="11"/>
      <c r="R85" s="11"/>
      <c r="S85" s="11"/>
      <c r="T85" s="11">
        <v>16715.0</v>
      </c>
      <c r="U85" s="11" t="s">
        <v>327</v>
      </c>
      <c r="V85" s="11"/>
      <c r="W85" s="11"/>
      <c r="X85" s="11"/>
      <c r="Y85" s="11"/>
      <c r="Z85" s="11">
        <v>528.3</v>
      </c>
      <c r="AA85" s="11" t="s">
        <v>149</v>
      </c>
      <c r="AB85" s="20">
        <v>2883000.0</v>
      </c>
      <c r="AC85" s="11">
        <v>140.0</v>
      </c>
      <c r="AD85" s="11" t="s">
        <v>318</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156</v>
      </c>
      <c r="BH85" s="11" t="s">
        <v>228</v>
      </c>
      <c r="BI85" s="11" t="s">
        <v>232</v>
      </c>
      <c r="BJ85" s="11" t="s">
        <v>320</v>
      </c>
      <c r="BK85" s="11" t="s">
        <v>321</v>
      </c>
      <c r="BL85" s="11"/>
      <c r="BM85" s="11"/>
      <c r="BN85" s="11"/>
      <c r="BO85" s="11"/>
      <c r="BP85" s="11"/>
      <c r="BQ85" s="11"/>
      <c r="BR85" s="11" t="s">
        <v>228</v>
      </c>
      <c r="BS85" s="3" t="s">
        <v>55</v>
      </c>
      <c r="BT85" s="17" t="s">
        <v>232</v>
      </c>
      <c r="BU85" s="17">
        <v>0.2</v>
      </c>
      <c r="BV85" s="18" t="s">
        <v>179</v>
      </c>
      <c r="BW85" s="11"/>
      <c r="BX85" s="11"/>
      <c r="BY85" s="17">
        <v>0.6045</v>
      </c>
      <c r="BZ85" s="17">
        <v>1018.7736419</v>
      </c>
      <c r="CA85" s="17">
        <v>0.95</v>
      </c>
      <c r="CB85" s="17"/>
      <c r="CC85" s="17"/>
      <c r="CD85" s="17"/>
      <c r="CE85" s="17" t="s">
        <v>209</v>
      </c>
      <c r="CF85" s="17">
        <v>2.0</v>
      </c>
      <c r="CG85" s="11"/>
      <c r="CH85" s="11"/>
    </row>
    <row r="86" ht="14.25" hidden="1" customHeight="1">
      <c r="A86" s="27" t="s">
        <v>34</v>
      </c>
      <c r="B86" s="11" t="s">
        <v>328</v>
      </c>
      <c r="C86" s="11"/>
      <c r="D86" s="27"/>
      <c r="E86" s="27"/>
      <c r="F86" s="27"/>
      <c r="G86" s="27"/>
      <c r="H86" s="27" t="s">
        <v>329</v>
      </c>
      <c r="I86" s="27" t="s">
        <v>329</v>
      </c>
      <c r="J86" s="17" t="s">
        <v>232</v>
      </c>
      <c r="K86" s="27" t="s">
        <v>145</v>
      </c>
      <c r="L86" s="27" t="s">
        <v>330</v>
      </c>
      <c r="M86" s="28" t="s">
        <v>331</v>
      </c>
      <c r="N86" s="27"/>
      <c r="O86" s="27"/>
      <c r="P86" s="27"/>
      <c r="Q86" s="27"/>
      <c r="R86" s="27"/>
      <c r="S86" s="27"/>
      <c r="T86" s="28">
        <v>1634.0</v>
      </c>
      <c r="U86" s="17" t="s">
        <v>332</v>
      </c>
      <c r="V86" s="11"/>
      <c r="W86" s="11"/>
      <c r="X86" s="11"/>
      <c r="Y86" s="11"/>
      <c r="Z86" s="27">
        <v>40.0</v>
      </c>
      <c r="AA86" s="27" t="s">
        <v>151</v>
      </c>
      <c r="AB86" s="32">
        <v>40000.0</v>
      </c>
      <c r="AC86" s="27">
        <v>140.0</v>
      </c>
      <c r="AD86" s="11" t="s">
        <v>333</v>
      </c>
      <c r="AE86" s="27">
        <v>0.064</v>
      </c>
      <c r="AF86" s="27">
        <v>120.0</v>
      </c>
      <c r="AG86" s="27">
        <v>131.0</v>
      </c>
      <c r="AH86" s="27"/>
      <c r="AI86" s="27"/>
      <c r="AJ86" s="17">
        <v>1948.33</v>
      </c>
      <c r="AK86" s="27"/>
      <c r="AL86" s="27"/>
      <c r="AM86" s="32"/>
      <c r="AN86" s="27"/>
      <c r="AO86" s="27"/>
      <c r="AP86" s="27"/>
      <c r="AQ86" s="27"/>
      <c r="AR86" s="27"/>
      <c r="AS86" s="27"/>
      <c r="AT86" s="27"/>
      <c r="AU86" s="17"/>
      <c r="AV86" s="27"/>
      <c r="AW86" s="27"/>
      <c r="AX86" s="27"/>
      <c r="AY86" s="27"/>
      <c r="AZ86" s="27"/>
      <c r="BA86" s="27"/>
      <c r="BB86" s="27"/>
      <c r="BC86" s="27"/>
      <c r="BD86" s="17"/>
      <c r="BE86" s="11" t="s">
        <v>334</v>
      </c>
      <c r="BF86" s="11" t="s">
        <v>335</v>
      </c>
      <c r="BG86" s="27"/>
      <c r="BH86" s="27"/>
      <c r="BI86" s="27"/>
      <c r="BJ86" s="27"/>
      <c r="BK86" s="27"/>
      <c r="BL86" s="27"/>
      <c r="BM86" s="27"/>
      <c r="BN86" s="27"/>
      <c r="BO86" s="27"/>
      <c r="BP86" s="27"/>
      <c r="BQ86" s="27"/>
      <c r="BR86" s="27"/>
      <c r="BS86" s="27"/>
      <c r="BT86" s="27"/>
      <c r="BU86" s="11"/>
      <c r="BV86" s="11"/>
      <c r="BW86" s="11"/>
      <c r="BX86" s="11"/>
      <c r="BY86" s="17">
        <v>0.6045</v>
      </c>
      <c r="BZ86" s="17">
        <v>1018.7736419</v>
      </c>
      <c r="CA86" s="17">
        <v>0.95</v>
      </c>
      <c r="CB86" s="17"/>
      <c r="CC86" s="17"/>
      <c r="CD86" s="17"/>
      <c r="CE86" s="27"/>
      <c r="CF86" s="17">
        <v>0.0</v>
      </c>
      <c r="CG86" s="27"/>
      <c r="CH86" s="11"/>
    </row>
    <row r="87" ht="14.25" hidden="1" customHeight="1">
      <c r="A87" s="17" t="s">
        <v>38</v>
      </c>
      <c r="B87" s="11" t="s">
        <v>328</v>
      </c>
      <c r="C87" s="11"/>
      <c r="D87" s="27"/>
      <c r="E87" s="27"/>
      <c r="F87" s="27"/>
      <c r="G87" s="27"/>
      <c r="H87" s="27" t="s">
        <v>329</v>
      </c>
      <c r="I87" s="27" t="s">
        <v>329</v>
      </c>
      <c r="J87" s="17" t="s">
        <v>232</v>
      </c>
      <c r="K87" s="27" t="s">
        <v>145</v>
      </c>
      <c r="L87" s="27" t="s">
        <v>330</v>
      </c>
      <c r="M87" s="28" t="s">
        <v>331</v>
      </c>
      <c r="N87" s="27"/>
      <c r="O87" s="27"/>
      <c r="P87" s="27"/>
      <c r="Q87" s="27"/>
      <c r="R87" s="27"/>
      <c r="S87" s="27"/>
      <c r="T87" s="28">
        <v>1634.0</v>
      </c>
      <c r="U87" s="17" t="s">
        <v>332</v>
      </c>
      <c r="V87" s="11"/>
      <c r="W87" s="11"/>
      <c r="X87" s="11"/>
      <c r="Y87" s="11"/>
      <c r="Z87" s="27">
        <v>40.0</v>
      </c>
      <c r="AA87" s="27" t="s">
        <v>151</v>
      </c>
      <c r="AB87" s="32">
        <v>40000.0</v>
      </c>
      <c r="AC87" s="27">
        <v>140.0</v>
      </c>
      <c r="AD87" s="11" t="s">
        <v>333</v>
      </c>
      <c r="AE87" s="27">
        <v>0.064</v>
      </c>
      <c r="AF87" s="27">
        <v>120.0</v>
      </c>
      <c r="AG87" s="27">
        <v>131.0</v>
      </c>
      <c r="AH87" s="27"/>
      <c r="AI87" s="27"/>
      <c r="AJ87" s="17">
        <v>1948.33</v>
      </c>
      <c r="AK87" s="27"/>
      <c r="AL87" s="27"/>
      <c r="AM87" s="32"/>
      <c r="AN87" s="27"/>
      <c r="AO87" s="27"/>
      <c r="AP87" s="27"/>
      <c r="AQ87" s="27"/>
      <c r="AR87" s="27"/>
      <c r="AS87" s="27"/>
      <c r="AT87" s="27"/>
      <c r="AU87" s="17"/>
      <c r="AV87" s="27"/>
      <c r="AW87" s="27"/>
      <c r="AX87" s="27"/>
      <c r="AY87" s="27"/>
      <c r="AZ87" s="27"/>
      <c r="BA87" s="27"/>
      <c r="BB87" s="27"/>
      <c r="BC87" s="27"/>
      <c r="BD87" s="17"/>
      <c r="BE87" s="11" t="s">
        <v>334</v>
      </c>
      <c r="BF87" s="11" t="s">
        <v>335</v>
      </c>
      <c r="BG87" s="27"/>
      <c r="BH87" s="27"/>
      <c r="BI87" s="27"/>
      <c r="BJ87" s="27"/>
      <c r="BK87" s="27"/>
      <c r="BL87" s="27"/>
      <c r="BM87" s="27"/>
      <c r="BN87" s="27"/>
      <c r="BO87" s="27"/>
      <c r="BP87" s="27"/>
      <c r="BQ87" s="27"/>
      <c r="BR87" s="27"/>
      <c r="BS87" s="27"/>
      <c r="BT87" s="27"/>
      <c r="BU87" s="11"/>
      <c r="BV87" s="11"/>
      <c r="BW87" s="11"/>
      <c r="BX87" s="11"/>
      <c r="BY87" s="17">
        <v>0.6045</v>
      </c>
      <c r="BZ87" s="17">
        <v>1018.7736419</v>
      </c>
      <c r="CA87" s="17">
        <v>0.95</v>
      </c>
      <c r="CB87" s="17"/>
      <c r="CC87" s="17"/>
      <c r="CD87" s="17"/>
      <c r="CE87" s="27"/>
      <c r="CF87" s="17">
        <v>0.0</v>
      </c>
      <c r="CG87" s="27"/>
      <c r="CH87" s="11"/>
    </row>
    <row r="88" ht="14.25" hidden="1" customHeight="1">
      <c r="A88" s="27" t="s">
        <v>40</v>
      </c>
      <c r="B88" s="11" t="s">
        <v>328</v>
      </c>
      <c r="C88" s="11"/>
      <c r="D88" s="27"/>
      <c r="E88" s="27"/>
      <c r="F88" s="27"/>
      <c r="G88" s="27"/>
      <c r="H88" s="27" t="s">
        <v>329</v>
      </c>
      <c r="I88" s="27" t="s">
        <v>329</v>
      </c>
      <c r="J88" s="17" t="s">
        <v>232</v>
      </c>
      <c r="K88" s="27" t="s">
        <v>145</v>
      </c>
      <c r="L88" s="27" t="s">
        <v>330</v>
      </c>
      <c r="M88" s="27" t="s">
        <v>336</v>
      </c>
      <c r="N88" s="27"/>
      <c r="O88" s="27"/>
      <c r="P88" s="27"/>
      <c r="Q88" s="27"/>
      <c r="R88" s="27">
        <v>896.07</v>
      </c>
      <c r="S88" s="27" t="s">
        <v>337</v>
      </c>
      <c r="T88" s="27">
        <v>40.54</v>
      </c>
      <c r="U88" s="11" t="s">
        <v>338</v>
      </c>
      <c r="V88" s="11"/>
      <c r="W88" s="11"/>
      <c r="X88" s="11"/>
      <c r="Y88" s="11"/>
      <c r="Z88" s="27">
        <v>40.0</v>
      </c>
      <c r="AA88" s="27" t="s">
        <v>151</v>
      </c>
      <c r="AB88" s="32">
        <v>40000.0</v>
      </c>
      <c r="AC88" s="27">
        <v>140.0</v>
      </c>
      <c r="AD88" s="11" t="s">
        <v>333</v>
      </c>
      <c r="AE88" s="27">
        <v>0.064</v>
      </c>
      <c r="AF88" s="27">
        <v>120.0</v>
      </c>
      <c r="AG88" s="27">
        <v>131.0</v>
      </c>
      <c r="AH88" s="27"/>
      <c r="AI88" s="27"/>
      <c r="AJ88" s="17">
        <v>1948.33</v>
      </c>
      <c r="AK88" s="27"/>
      <c r="AL88" s="27"/>
      <c r="AM88" s="32"/>
      <c r="AN88" s="27"/>
      <c r="AO88" s="27"/>
      <c r="AP88" s="27"/>
      <c r="AQ88" s="27"/>
      <c r="AR88" s="27"/>
      <c r="AS88" s="27"/>
      <c r="AT88" s="27"/>
      <c r="AU88" s="17"/>
      <c r="AV88" s="27"/>
      <c r="AW88" s="27"/>
      <c r="AX88" s="27"/>
      <c r="AY88" s="27"/>
      <c r="AZ88" s="27"/>
      <c r="BA88" s="27"/>
      <c r="BB88" s="27"/>
      <c r="BC88" s="27"/>
      <c r="BD88" s="17"/>
      <c r="BE88" s="11" t="s">
        <v>334</v>
      </c>
      <c r="BF88" s="11" t="s">
        <v>335</v>
      </c>
      <c r="BG88" s="27"/>
      <c r="BH88" s="27"/>
      <c r="BI88" s="27"/>
      <c r="BJ88" s="27"/>
      <c r="BK88" s="27"/>
      <c r="BL88" s="27"/>
      <c r="BM88" s="27"/>
      <c r="BN88" s="27"/>
      <c r="BO88" s="27"/>
      <c r="BP88" s="27"/>
      <c r="BQ88" s="27"/>
      <c r="BR88" s="27"/>
      <c r="BS88" s="27"/>
      <c r="BT88" s="27"/>
      <c r="BU88" s="11"/>
      <c r="BV88" s="11"/>
      <c r="BW88" s="11"/>
      <c r="BX88" s="11"/>
      <c r="BY88" s="17">
        <v>0.6045</v>
      </c>
      <c r="BZ88" s="17">
        <v>1018.7736419</v>
      </c>
      <c r="CA88" s="17">
        <v>0.95</v>
      </c>
      <c r="CB88" s="17"/>
      <c r="CC88" s="17"/>
      <c r="CD88" s="17"/>
      <c r="CE88" s="27"/>
      <c r="CF88" s="17">
        <v>0.0</v>
      </c>
      <c r="CG88" s="27"/>
      <c r="CH88" s="11"/>
    </row>
    <row r="89" ht="14.25" hidden="1" customHeight="1">
      <c r="A89" s="28" t="s">
        <v>42</v>
      </c>
      <c r="B89" s="11" t="s">
        <v>328</v>
      </c>
      <c r="C89" s="11"/>
      <c r="D89" s="27"/>
      <c r="E89" s="27"/>
      <c r="F89" s="27"/>
      <c r="G89" s="27"/>
      <c r="H89" s="27" t="s">
        <v>329</v>
      </c>
      <c r="I89" s="27" t="s">
        <v>329</v>
      </c>
      <c r="J89" s="17" t="s">
        <v>232</v>
      </c>
      <c r="K89" s="27" t="s">
        <v>145</v>
      </c>
      <c r="L89" s="27" t="s">
        <v>330</v>
      </c>
      <c r="M89" s="27" t="s">
        <v>336</v>
      </c>
      <c r="N89" s="27"/>
      <c r="O89" s="27"/>
      <c r="P89" s="27"/>
      <c r="Q89" s="27"/>
      <c r="R89" s="27">
        <v>896.07</v>
      </c>
      <c r="S89" s="27" t="s">
        <v>337</v>
      </c>
      <c r="T89" s="27">
        <v>40.54</v>
      </c>
      <c r="U89" s="11" t="s">
        <v>338</v>
      </c>
      <c r="V89" s="11"/>
      <c r="W89" s="11"/>
      <c r="X89" s="11"/>
      <c r="Y89" s="11"/>
      <c r="Z89" s="27">
        <v>40.0</v>
      </c>
      <c r="AA89" s="27" t="s">
        <v>151</v>
      </c>
      <c r="AB89" s="32">
        <v>40000.0</v>
      </c>
      <c r="AC89" s="27">
        <v>140.0</v>
      </c>
      <c r="AD89" s="11" t="s">
        <v>333</v>
      </c>
      <c r="AE89" s="27">
        <v>0.064</v>
      </c>
      <c r="AF89" s="27">
        <v>120.0</v>
      </c>
      <c r="AG89" s="27">
        <v>131.0</v>
      </c>
      <c r="AH89" s="27"/>
      <c r="AI89" s="27"/>
      <c r="AJ89" s="17">
        <v>1948.33</v>
      </c>
      <c r="AK89" s="27"/>
      <c r="AL89" s="27"/>
      <c r="AM89" s="32"/>
      <c r="AN89" s="27"/>
      <c r="AO89" s="27"/>
      <c r="AP89" s="27"/>
      <c r="AQ89" s="27"/>
      <c r="AR89" s="27"/>
      <c r="AS89" s="27"/>
      <c r="AT89" s="27"/>
      <c r="AU89" s="17"/>
      <c r="AV89" s="27"/>
      <c r="AW89" s="27"/>
      <c r="AX89" s="27"/>
      <c r="AY89" s="27"/>
      <c r="AZ89" s="27"/>
      <c r="BA89" s="27"/>
      <c r="BB89" s="27"/>
      <c r="BC89" s="27"/>
      <c r="BD89" s="17"/>
      <c r="BE89" s="11" t="s">
        <v>334</v>
      </c>
      <c r="BF89" s="11" t="s">
        <v>335</v>
      </c>
      <c r="BG89" s="27"/>
      <c r="BH89" s="27"/>
      <c r="BI89" s="27"/>
      <c r="BJ89" s="27"/>
      <c r="BK89" s="27"/>
      <c r="BL89" s="27"/>
      <c r="BM89" s="27"/>
      <c r="BN89" s="27"/>
      <c r="BO89" s="27"/>
      <c r="BP89" s="27"/>
      <c r="BQ89" s="27"/>
      <c r="BR89" s="27"/>
      <c r="BS89" s="27"/>
      <c r="BT89" s="27"/>
      <c r="BU89" s="11"/>
      <c r="BV89" s="11"/>
      <c r="BW89" s="11"/>
      <c r="BX89" s="11"/>
      <c r="BY89" s="17">
        <v>0.6045</v>
      </c>
      <c r="BZ89" s="17">
        <v>1018.7736419</v>
      </c>
      <c r="CA89" s="17">
        <v>0.95</v>
      </c>
      <c r="CB89" s="17"/>
      <c r="CC89" s="17"/>
      <c r="CD89" s="17"/>
      <c r="CE89" s="27"/>
      <c r="CF89" s="17">
        <v>0.0</v>
      </c>
      <c r="CG89" s="27"/>
      <c r="CH89" s="11"/>
    </row>
    <row r="90" ht="14.25" hidden="1" customHeight="1">
      <c r="A90" s="11" t="s">
        <v>32</v>
      </c>
      <c r="B90" s="11" t="s">
        <v>328</v>
      </c>
      <c r="C90" s="11"/>
      <c r="D90" s="11"/>
      <c r="E90" s="11"/>
      <c r="F90" s="11"/>
      <c r="G90" s="11"/>
      <c r="H90" s="11" t="s">
        <v>156</v>
      </c>
      <c r="I90" s="11" t="s">
        <v>145</v>
      </c>
      <c r="J90" s="11" t="s">
        <v>55</v>
      </c>
      <c r="K90" s="11"/>
      <c r="L90" s="11" t="s">
        <v>339</v>
      </c>
      <c r="M90" s="11" t="s">
        <v>340</v>
      </c>
      <c r="N90" s="11"/>
      <c r="O90" s="11"/>
      <c r="P90" s="11"/>
      <c r="Q90" s="11"/>
      <c r="R90" s="11"/>
      <c r="S90" s="11"/>
      <c r="T90" s="11">
        <v>2766.0</v>
      </c>
      <c r="U90" s="11" t="s">
        <v>341</v>
      </c>
      <c r="V90" s="11"/>
      <c r="W90" s="11"/>
      <c r="X90" s="11"/>
      <c r="Y90" s="11"/>
      <c r="Z90" s="11">
        <v>40.0</v>
      </c>
      <c r="AA90" s="11" t="s">
        <v>149</v>
      </c>
      <c r="AB90" s="20">
        <v>2883000.0</v>
      </c>
      <c r="AC90" s="11">
        <v>140.0</v>
      </c>
      <c r="AD90" s="11" t="s">
        <v>333</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342</v>
      </c>
      <c r="BF90" s="11" t="s">
        <v>343</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hidden="1" customHeight="1">
      <c r="A91" s="27" t="s">
        <v>30</v>
      </c>
      <c r="B91" s="11" t="s">
        <v>328</v>
      </c>
      <c r="C91" s="11"/>
      <c r="D91" s="27"/>
      <c r="E91" s="27"/>
      <c r="F91" s="27"/>
      <c r="G91" s="27"/>
      <c r="H91" s="27" t="s">
        <v>156</v>
      </c>
      <c r="I91" s="27" t="s">
        <v>145</v>
      </c>
      <c r="J91" s="27" t="s">
        <v>55</v>
      </c>
      <c r="K91" s="27"/>
      <c r="L91" s="27" t="s">
        <v>339</v>
      </c>
      <c r="M91" s="27" t="s">
        <v>340</v>
      </c>
      <c r="N91" s="27"/>
      <c r="O91" s="27"/>
      <c r="P91" s="27"/>
      <c r="Q91" s="27"/>
      <c r="R91" s="27"/>
      <c r="S91" s="11"/>
      <c r="T91" s="27">
        <v>2766.0</v>
      </c>
      <c r="U91" s="11" t="s">
        <v>341</v>
      </c>
      <c r="V91" s="11"/>
      <c r="W91" s="11"/>
      <c r="X91" s="11"/>
      <c r="Y91" s="11"/>
      <c r="Z91" s="27">
        <v>40.0</v>
      </c>
      <c r="AA91" s="27" t="s">
        <v>149</v>
      </c>
      <c r="AB91" s="32">
        <v>2883000.0</v>
      </c>
      <c r="AC91" s="27">
        <v>140.0</v>
      </c>
      <c r="AD91" s="11" t="s">
        <v>333</v>
      </c>
      <c r="AE91" s="27">
        <v>0.05</v>
      </c>
      <c r="AF91" s="27">
        <v>110.0</v>
      </c>
      <c r="AG91" s="27">
        <v>110.0</v>
      </c>
      <c r="AH91" s="27"/>
      <c r="AI91" s="27"/>
      <c r="AJ91" s="17">
        <v>68.24</v>
      </c>
      <c r="AK91" s="27"/>
      <c r="AL91" s="27"/>
      <c r="AM91" s="32"/>
      <c r="AN91" s="27"/>
      <c r="AO91" s="27"/>
      <c r="AP91" s="27"/>
      <c r="AQ91" s="27"/>
      <c r="AR91" s="27"/>
      <c r="AS91" s="27"/>
      <c r="AT91" s="27"/>
      <c r="AU91" s="17"/>
      <c r="AV91" s="27"/>
      <c r="AW91" s="27"/>
      <c r="AX91" s="27"/>
      <c r="AY91" s="27"/>
      <c r="AZ91" s="27"/>
      <c r="BA91" s="27"/>
      <c r="BB91" s="27"/>
      <c r="BC91" s="27"/>
      <c r="BD91" s="17"/>
      <c r="BE91" s="11" t="s">
        <v>342</v>
      </c>
      <c r="BF91" s="11" t="s">
        <v>343</v>
      </c>
      <c r="BG91" s="27"/>
      <c r="BH91" s="27"/>
      <c r="BI91" s="27"/>
      <c r="BJ91" s="27"/>
      <c r="BK91" s="27"/>
      <c r="BL91" s="27"/>
      <c r="BM91" s="27"/>
      <c r="BN91" s="27"/>
      <c r="BO91" s="27"/>
      <c r="BP91" s="27"/>
      <c r="BQ91" s="27"/>
      <c r="BR91" s="27"/>
      <c r="BS91" s="27"/>
      <c r="BT91" s="27"/>
      <c r="BU91" s="11"/>
      <c r="BV91" s="11"/>
      <c r="BW91" s="11"/>
      <c r="BX91" s="11"/>
      <c r="BY91" s="17">
        <v>0.6045</v>
      </c>
      <c r="BZ91" s="17">
        <v>1018.7736419</v>
      </c>
      <c r="CA91" s="17">
        <v>0.95</v>
      </c>
      <c r="CB91" s="17"/>
      <c r="CC91" s="17"/>
      <c r="CD91" s="17"/>
      <c r="CE91" s="27"/>
      <c r="CF91" s="17">
        <v>0.0</v>
      </c>
      <c r="CG91" s="27"/>
      <c r="CH91" s="11"/>
    </row>
    <row r="92" ht="14.25" hidden="1" customHeight="1">
      <c r="A92" s="17" t="s">
        <v>34</v>
      </c>
      <c r="B92" s="11" t="s">
        <v>344</v>
      </c>
      <c r="C92" s="11"/>
      <c r="D92" s="11"/>
      <c r="E92" s="11"/>
      <c r="F92" s="11"/>
      <c r="G92" s="11"/>
      <c r="H92" s="11" t="s">
        <v>144</v>
      </c>
      <c r="I92" s="11" t="s">
        <v>145</v>
      </c>
      <c r="J92" s="11" t="s">
        <v>55</v>
      </c>
      <c r="K92" s="11"/>
      <c r="L92" s="11" t="s">
        <v>345</v>
      </c>
      <c r="M92" s="11" t="s">
        <v>346</v>
      </c>
      <c r="N92" s="11"/>
      <c r="O92" s="11"/>
      <c r="P92" s="11"/>
      <c r="Q92" s="11"/>
      <c r="R92" s="17"/>
      <c r="S92" s="11"/>
      <c r="T92" s="17">
        <v>7857.0</v>
      </c>
      <c r="U92" s="11" t="s">
        <v>347</v>
      </c>
      <c r="V92" s="11"/>
      <c r="W92" s="11"/>
      <c r="X92" s="11"/>
      <c r="Y92" s="11"/>
      <c r="Z92" s="17">
        <v>20.0</v>
      </c>
      <c r="AA92" s="11" t="s">
        <v>151</v>
      </c>
      <c r="AB92" s="19">
        <v>21000.872079</v>
      </c>
      <c r="AC92" s="11">
        <v>140.0</v>
      </c>
      <c r="AD92" s="17" t="s">
        <v>348</v>
      </c>
      <c r="AE92" s="28">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349</v>
      </c>
      <c r="BF92" s="17" t="s">
        <v>350</v>
      </c>
      <c r="BG92" s="11"/>
      <c r="BH92" s="11"/>
      <c r="BI92" s="11"/>
      <c r="BJ92" s="11"/>
      <c r="BK92" s="11"/>
      <c r="BL92" s="11"/>
      <c r="BM92" s="11"/>
      <c r="BN92" s="11"/>
      <c r="BO92" s="11"/>
      <c r="BP92" s="11"/>
      <c r="BQ92" s="11"/>
      <c r="BR92" s="11" t="s">
        <v>145</v>
      </c>
      <c r="BS92" s="3" t="s">
        <v>55</v>
      </c>
      <c r="BT92" s="11" t="s">
        <v>279</v>
      </c>
      <c r="BU92" s="17">
        <v>0.2</v>
      </c>
      <c r="BV92" s="18" t="s">
        <v>179</v>
      </c>
      <c r="BW92" s="11"/>
      <c r="BX92" s="11"/>
      <c r="BY92" s="17"/>
      <c r="BZ92" s="17"/>
      <c r="CA92" s="17"/>
      <c r="CB92" s="17"/>
      <c r="CC92" s="17"/>
      <c r="CD92" s="17"/>
      <c r="CE92" s="11"/>
      <c r="CF92" s="17">
        <v>0.0</v>
      </c>
      <c r="CG92" s="11"/>
      <c r="CH92" s="11"/>
    </row>
    <row r="93" ht="14.25" hidden="1" customHeight="1">
      <c r="A93" s="17" t="s">
        <v>38</v>
      </c>
      <c r="B93" s="11" t="s">
        <v>344</v>
      </c>
      <c r="C93" s="11"/>
      <c r="D93" s="11"/>
      <c r="E93" s="11"/>
      <c r="F93" s="11"/>
      <c r="G93" s="11"/>
      <c r="H93" s="11" t="s">
        <v>144</v>
      </c>
      <c r="I93" s="11" t="s">
        <v>145</v>
      </c>
      <c r="J93" s="11" t="s">
        <v>55</v>
      </c>
      <c r="K93" s="11"/>
      <c r="L93" s="11" t="s">
        <v>345</v>
      </c>
      <c r="M93" s="11" t="s">
        <v>346</v>
      </c>
      <c r="N93" s="11"/>
      <c r="O93" s="11"/>
      <c r="P93" s="11"/>
      <c r="Q93" s="11"/>
      <c r="R93" s="17"/>
      <c r="S93" s="11"/>
      <c r="T93" s="17">
        <v>7857.0</v>
      </c>
      <c r="U93" s="11" t="s">
        <v>347</v>
      </c>
      <c r="V93" s="11"/>
      <c r="W93" s="11"/>
      <c r="X93" s="11"/>
      <c r="Y93" s="11"/>
      <c r="Z93" s="17">
        <v>20.0</v>
      </c>
      <c r="AA93" s="11" t="s">
        <v>151</v>
      </c>
      <c r="AB93" s="19">
        <v>21000.872079</v>
      </c>
      <c r="AC93" s="11">
        <v>140.0</v>
      </c>
      <c r="AD93" s="17" t="s">
        <v>348</v>
      </c>
      <c r="AE93" s="28">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349</v>
      </c>
      <c r="BF93" s="17" t="s">
        <v>350</v>
      </c>
      <c r="BG93" s="11"/>
      <c r="BH93" s="11"/>
      <c r="BI93" s="11"/>
      <c r="BJ93" s="11"/>
      <c r="BK93" s="11"/>
      <c r="BL93" s="11"/>
      <c r="BM93" s="11"/>
      <c r="BN93" s="11"/>
      <c r="BO93" s="11"/>
      <c r="BP93" s="11"/>
      <c r="BQ93" s="11"/>
      <c r="BR93" s="11" t="s">
        <v>145</v>
      </c>
      <c r="BS93" s="3" t="s">
        <v>55</v>
      </c>
      <c r="BT93" s="11" t="s">
        <v>279</v>
      </c>
      <c r="BU93" s="17">
        <v>0.2</v>
      </c>
      <c r="BV93" s="18" t="s">
        <v>179</v>
      </c>
      <c r="BW93" s="11"/>
      <c r="BX93" s="11"/>
      <c r="BY93" s="17"/>
      <c r="BZ93" s="17"/>
      <c r="CA93" s="17"/>
      <c r="CB93" s="17"/>
      <c r="CC93" s="17"/>
      <c r="CD93" s="17"/>
      <c r="CE93" s="11"/>
      <c r="CF93" s="17">
        <v>0.0</v>
      </c>
      <c r="CG93" s="11"/>
      <c r="CH93" s="11"/>
    </row>
    <row r="94" ht="14.25" hidden="1" customHeight="1">
      <c r="A94" s="11" t="s">
        <v>40</v>
      </c>
      <c r="B94" s="11" t="s">
        <v>344</v>
      </c>
      <c r="C94" s="11"/>
      <c r="D94" s="11"/>
      <c r="E94" s="11"/>
      <c r="F94" s="11"/>
      <c r="G94" s="11"/>
      <c r="H94" s="11" t="s">
        <v>144</v>
      </c>
      <c r="I94" s="11" t="s">
        <v>145</v>
      </c>
      <c r="J94" s="11" t="s">
        <v>55</v>
      </c>
      <c r="K94" s="11"/>
      <c r="L94" s="11" t="s">
        <v>345</v>
      </c>
      <c r="M94" s="11" t="s">
        <v>346</v>
      </c>
      <c r="N94" s="11"/>
      <c r="O94" s="11"/>
      <c r="P94" s="11"/>
      <c r="Q94" s="11"/>
      <c r="R94" s="17">
        <v>6123.42</v>
      </c>
      <c r="S94" s="11" t="s">
        <v>351</v>
      </c>
      <c r="T94" s="17">
        <v>91.0</v>
      </c>
      <c r="U94" s="11" t="s">
        <v>352</v>
      </c>
      <c r="V94" s="11"/>
      <c r="W94" s="11"/>
      <c r="X94" s="11"/>
      <c r="Y94" s="11"/>
      <c r="Z94" s="17">
        <v>20.0</v>
      </c>
      <c r="AA94" s="11" t="s">
        <v>151</v>
      </c>
      <c r="AB94" s="19">
        <v>21000.872079</v>
      </c>
      <c r="AC94" s="11">
        <v>140.0</v>
      </c>
      <c r="AD94" s="17" t="s">
        <v>348</v>
      </c>
      <c r="AE94" s="28">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349</v>
      </c>
      <c r="BF94" s="17" t="s">
        <v>350</v>
      </c>
      <c r="BG94" s="11"/>
      <c r="BH94" s="11"/>
      <c r="BI94" s="11"/>
      <c r="BJ94" s="11"/>
      <c r="BK94" s="11"/>
      <c r="BL94" s="11"/>
      <c r="BM94" s="11"/>
      <c r="BN94" s="11"/>
      <c r="BO94" s="11"/>
      <c r="BP94" s="11"/>
      <c r="BQ94" s="11"/>
      <c r="BR94" s="11" t="s">
        <v>145</v>
      </c>
      <c r="BS94" s="3" t="s">
        <v>55</v>
      </c>
      <c r="BT94" s="11" t="s">
        <v>279</v>
      </c>
      <c r="BU94" s="17">
        <v>0.2</v>
      </c>
      <c r="BV94" s="18" t="s">
        <v>179</v>
      </c>
      <c r="BW94" s="11"/>
      <c r="BX94" s="11"/>
      <c r="BY94" s="17"/>
      <c r="BZ94" s="17"/>
      <c r="CA94" s="17"/>
      <c r="CB94" s="17"/>
      <c r="CC94" s="17"/>
      <c r="CD94" s="17"/>
      <c r="CE94" s="11"/>
      <c r="CF94" s="17">
        <v>0.0</v>
      </c>
      <c r="CG94" s="11"/>
      <c r="CH94" s="11"/>
    </row>
    <row r="95" ht="14.25" hidden="1" customHeight="1">
      <c r="A95" s="17" t="s">
        <v>42</v>
      </c>
      <c r="B95" s="11" t="s">
        <v>344</v>
      </c>
      <c r="C95" s="11"/>
      <c r="D95" s="11"/>
      <c r="E95" s="11"/>
      <c r="F95" s="11"/>
      <c r="G95" s="11"/>
      <c r="H95" s="11" t="s">
        <v>144</v>
      </c>
      <c r="I95" s="11" t="s">
        <v>145</v>
      </c>
      <c r="J95" s="11" t="s">
        <v>55</v>
      </c>
      <c r="K95" s="11"/>
      <c r="L95" s="11" t="s">
        <v>345</v>
      </c>
      <c r="M95" s="11" t="s">
        <v>346</v>
      </c>
      <c r="N95" s="11"/>
      <c r="O95" s="11"/>
      <c r="P95" s="11"/>
      <c r="Q95" s="11"/>
      <c r="R95" s="17">
        <v>6123.42</v>
      </c>
      <c r="S95" s="11" t="s">
        <v>351</v>
      </c>
      <c r="T95" s="17">
        <v>91.0</v>
      </c>
      <c r="U95" s="11" t="s">
        <v>352</v>
      </c>
      <c r="V95" s="11"/>
      <c r="W95" s="11"/>
      <c r="X95" s="11"/>
      <c r="Y95" s="11"/>
      <c r="Z95" s="17">
        <v>20.0</v>
      </c>
      <c r="AA95" s="11" t="s">
        <v>151</v>
      </c>
      <c r="AB95" s="19">
        <v>21000.872079</v>
      </c>
      <c r="AC95" s="11">
        <v>140.0</v>
      </c>
      <c r="AD95" s="17" t="s">
        <v>348</v>
      </c>
      <c r="AE95" s="28">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349</v>
      </c>
      <c r="BF95" s="17" t="s">
        <v>350</v>
      </c>
      <c r="BG95" s="11"/>
      <c r="BH95" s="11"/>
      <c r="BI95" s="11"/>
      <c r="BJ95" s="11"/>
      <c r="BK95" s="11"/>
      <c r="BL95" s="11"/>
      <c r="BM95" s="11"/>
      <c r="BN95" s="11"/>
      <c r="BO95" s="11"/>
      <c r="BP95" s="11"/>
      <c r="BQ95" s="11"/>
      <c r="BR95" s="11" t="s">
        <v>145</v>
      </c>
      <c r="BS95" s="3" t="s">
        <v>55</v>
      </c>
      <c r="BT95" s="11" t="s">
        <v>279</v>
      </c>
      <c r="BU95" s="17">
        <v>0.2</v>
      </c>
      <c r="BV95" s="18" t="s">
        <v>179</v>
      </c>
      <c r="BW95" s="11"/>
      <c r="BX95" s="11"/>
      <c r="BY95" s="17"/>
      <c r="BZ95" s="17"/>
      <c r="CA95" s="17"/>
      <c r="CB95" s="17"/>
      <c r="CC95" s="17"/>
      <c r="CD95" s="17"/>
      <c r="CE95" s="11"/>
      <c r="CF95" s="17">
        <v>0.0</v>
      </c>
      <c r="CG95" s="11"/>
      <c r="CH95" s="11"/>
    </row>
    <row r="96" ht="14.25" hidden="1" customHeight="1">
      <c r="A96" s="11" t="s">
        <v>32</v>
      </c>
      <c r="B96" s="11" t="s">
        <v>344</v>
      </c>
      <c r="C96" s="11"/>
      <c r="D96" s="11"/>
      <c r="E96" s="11"/>
      <c r="F96" s="11"/>
      <c r="G96" s="11"/>
      <c r="H96" s="11" t="s">
        <v>156</v>
      </c>
      <c r="I96" s="11" t="s">
        <v>145</v>
      </c>
      <c r="J96" s="11" t="s">
        <v>55</v>
      </c>
      <c r="K96" s="11"/>
      <c r="L96" s="11" t="s">
        <v>345</v>
      </c>
      <c r="M96" s="11" t="s">
        <v>346</v>
      </c>
      <c r="N96" s="11"/>
      <c r="O96" s="11"/>
      <c r="P96" s="11"/>
      <c r="Q96" s="11"/>
      <c r="R96" s="11"/>
      <c r="S96" s="11"/>
      <c r="T96" s="11">
        <v>10958.0</v>
      </c>
      <c r="U96" s="11" t="s">
        <v>347</v>
      </c>
      <c r="V96" s="11"/>
      <c r="W96" s="11"/>
      <c r="X96" s="11"/>
      <c r="Y96" s="11"/>
      <c r="Z96" s="11"/>
      <c r="AA96" s="11"/>
      <c r="AB96" s="20"/>
      <c r="AC96" s="11"/>
      <c r="AD96" s="17"/>
      <c r="AE96" s="28"/>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349</v>
      </c>
      <c r="BF96" s="11" t="s">
        <v>350</v>
      </c>
      <c r="BG96" s="11"/>
      <c r="BH96" s="11"/>
      <c r="BI96" s="11"/>
      <c r="BJ96" s="11"/>
      <c r="BK96" s="11"/>
      <c r="BL96" s="11"/>
      <c r="BM96" s="11"/>
      <c r="BN96" s="11"/>
      <c r="BO96" s="11"/>
      <c r="BP96" s="11"/>
      <c r="BQ96" s="11"/>
      <c r="BR96" s="11" t="s">
        <v>145</v>
      </c>
      <c r="BS96" s="3" t="s">
        <v>55</v>
      </c>
      <c r="BT96" s="11" t="s">
        <v>279</v>
      </c>
      <c r="BU96" s="17">
        <v>0.2</v>
      </c>
      <c r="BV96" s="18" t="s">
        <v>179</v>
      </c>
      <c r="BW96" s="11"/>
      <c r="BX96" s="11"/>
      <c r="BY96" s="17"/>
      <c r="BZ96" s="17"/>
      <c r="CA96" s="17"/>
      <c r="CB96" s="17"/>
      <c r="CC96" s="17"/>
      <c r="CD96" s="17"/>
      <c r="CE96" s="11"/>
      <c r="CF96" s="17">
        <v>0.0</v>
      </c>
      <c r="CG96" s="11"/>
      <c r="CH96" s="11"/>
    </row>
    <row r="97" ht="14.25" hidden="1" customHeight="1">
      <c r="A97" s="11" t="s">
        <v>30</v>
      </c>
      <c r="B97" s="11" t="s">
        <v>344</v>
      </c>
      <c r="C97" s="11"/>
      <c r="D97" s="11"/>
      <c r="E97" s="11"/>
      <c r="F97" s="11"/>
      <c r="G97" s="11"/>
      <c r="H97" s="11" t="s">
        <v>156</v>
      </c>
      <c r="I97" s="11" t="s">
        <v>145</v>
      </c>
      <c r="J97" s="11" t="s">
        <v>55</v>
      </c>
      <c r="K97" s="11"/>
      <c r="L97" s="11" t="s">
        <v>345</v>
      </c>
      <c r="M97" s="11" t="s">
        <v>346</v>
      </c>
      <c r="N97" s="11"/>
      <c r="O97" s="11"/>
      <c r="P97" s="11"/>
      <c r="Q97" s="11"/>
      <c r="R97" s="11"/>
      <c r="S97" s="11"/>
      <c r="T97" s="11">
        <v>10958.0</v>
      </c>
      <c r="U97" s="11" t="s">
        <v>347</v>
      </c>
      <c r="V97" s="11"/>
      <c r="W97" s="11"/>
      <c r="X97" s="11"/>
      <c r="Y97" s="11"/>
      <c r="Z97" s="11"/>
      <c r="AA97" s="11"/>
      <c r="AB97" s="20"/>
      <c r="AC97" s="11"/>
      <c r="AD97" s="17"/>
      <c r="AE97" s="28"/>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349</v>
      </c>
      <c r="BF97" s="11" t="s">
        <v>350</v>
      </c>
      <c r="BG97" s="11"/>
      <c r="BH97" s="11"/>
      <c r="BI97" s="11"/>
      <c r="BJ97" s="11"/>
      <c r="BK97" s="11"/>
      <c r="BL97" s="11"/>
      <c r="BM97" s="11"/>
      <c r="BN97" s="11"/>
      <c r="BO97" s="11"/>
      <c r="BP97" s="11"/>
      <c r="BQ97" s="11"/>
      <c r="BR97" s="11" t="s">
        <v>145</v>
      </c>
      <c r="BS97" s="3" t="s">
        <v>55</v>
      </c>
      <c r="BT97" s="11" t="s">
        <v>279</v>
      </c>
      <c r="BU97" s="17">
        <v>0.2</v>
      </c>
      <c r="BV97" s="18" t="s">
        <v>179</v>
      </c>
      <c r="BW97" s="11"/>
      <c r="BX97" s="11"/>
      <c r="BY97" s="17"/>
      <c r="BZ97" s="17"/>
      <c r="CA97" s="17"/>
      <c r="CB97" s="17"/>
      <c r="CC97" s="17"/>
      <c r="CD97" s="17"/>
      <c r="CE97" s="11"/>
      <c r="CF97" s="17">
        <v>0.0</v>
      </c>
      <c r="CG97" s="11"/>
      <c r="CH97" s="11"/>
    </row>
    <row r="98" ht="14.25" hidden="1" customHeight="1">
      <c r="A98" s="3" t="s">
        <v>44</v>
      </c>
      <c r="B98" s="3" t="s">
        <v>353</v>
      </c>
    </row>
    <row r="99" ht="14.25" hidden="1" customHeight="1">
      <c r="A99" s="17" t="s">
        <v>44</v>
      </c>
      <c r="B99" s="17" t="s">
        <v>192</v>
      </c>
      <c r="C99" s="37" t="s">
        <v>175</v>
      </c>
      <c r="D99" s="37" t="s">
        <v>176</v>
      </c>
      <c r="E99" s="37" t="s">
        <v>177</v>
      </c>
      <c r="F99" s="38"/>
      <c r="G99" s="39">
        <v>470.0</v>
      </c>
      <c r="H99" s="37" t="s">
        <v>163</v>
      </c>
      <c r="I99" s="37" t="s">
        <v>163</v>
      </c>
      <c r="J99" s="37" t="s">
        <v>55</v>
      </c>
      <c r="L99" s="37" t="s">
        <v>193</v>
      </c>
      <c r="M99" s="37" t="s">
        <v>194</v>
      </c>
      <c r="O99" s="38"/>
      <c r="P99" s="38"/>
      <c r="Q99" s="38"/>
      <c r="R99" s="39">
        <v>43305.08874</v>
      </c>
      <c r="S99" s="37" t="s">
        <v>195</v>
      </c>
      <c r="T99" s="39">
        <v>12979.2</v>
      </c>
      <c r="U99" s="37" t="s">
        <v>196</v>
      </c>
      <c r="V99" s="38"/>
      <c r="W99" s="38"/>
      <c r="X99" s="38"/>
      <c r="Y99" s="38"/>
      <c r="Z99" s="39">
        <v>300.0</v>
      </c>
      <c r="AA99" s="37" t="s">
        <v>149</v>
      </c>
      <c r="AB99" s="40">
        <v>300000.0</v>
      </c>
      <c r="AC99" s="39">
        <v>140.0</v>
      </c>
      <c r="AD99" s="37" t="s">
        <v>199</v>
      </c>
      <c r="AE99" s="39">
        <v>0.58</v>
      </c>
      <c r="AF99" s="39">
        <v>140.0</v>
      </c>
      <c r="AG99" s="39">
        <v>140.0</v>
      </c>
      <c r="AH99" s="39">
        <v>29891.0</v>
      </c>
      <c r="AI99" s="39">
        <v>0.3</v>
      </c>
      <c r="AJ99" s="39">
        <v>68.24</v>
      </c>
      <c r="AK99" s="38"/>
      <c r="AL99" s="38"/>
      <c r="AM99" s="38"/>
      <c r="AN99" s="38"/>
      <c r="AO99" s="38"/>
      <c r="AP99" s="38"/>
      <c r="AQ99" s="38"/>
      <c r="AR99" s="38"/>
      <c r="AS99" s="38"/>
      <c r="AT99" s="38"/>
      <c r="AU99" s="41"/>
      <c r="AV99" s="38"/>
      <c r="AW99" s="38"/>
      <c r="AX99" s="38"/>
      <c r="AY99" s="38"/>
      <c r="AZ99" s="38"/>
      <c r="BA99" s="38"/>
      <c r="BB99" s="38"/>
      <c r="BC99" s="38"/>
      <c r="BD99" s="39">
        <v>68.24</v>
      </c>
      <c r="BE99" s="37" t="s">
        <v>200</v>
      </c>
      <c r="BF99" s="37" t="s">
        <v>201</v>
      </c>
      <c r="BG99" s="38"/>
      <c r="BH99" s="38"/>
      <c r="BI99" s="38"/>
      <c r="BJ99" s="38"/>
      <c r="BK99" s="38"/>
      <c r="BL99" s="38"/>
      <c r="BM99" s="38"/>
      <c r="BN99" s="38"/>
      <c r="BO99" s="38"/>
      <c r="BP99" s="38"/>
      <c r="BQ99" s="38"/>
      <c r="BR99" s="38"/>
      <c r="BS99" s="38"/>
      <c r="BT99" s="38"/>
      <c r="BU99" s="38"/>
      <c r="BV99" s="38"/>
      <c r="BW99" s="37" t="s">
        <v>193</v>
      </c>
      <c r="BX99" s="37" t="s">
        <v>194</v>
      </c>
      <c r="BY99" s="39">
        <v>0.6045</v>
      </c>
      <c r="BZ99" s="39">
        <v>1018.773642</v>
      </c>
      <c r="CA99" s="39">
        <v>0.95</v>
      </c>
      <c r="CB99" s="41"/>
      <c r="CC99" s="41"/>
      <c r="CD99" s="41"/>
      <c r="CE99" s="42" t="s">
        <v>174</v>
      </c>
      <c r="CF99" s="39">
        <v>12.0</v>
      </c>
      <c r="CG99" s="38"/>
      <c r="CH99" s="38"/>
    </row>
    <row r="100" ht="14.25" hidden="1" customHeight="1">
      <c r="A100" s="37" t="s">
        <v>44</v>
      </c>
      <c r="B100" s="37" t="s">
        <v>143</v>
      </c>
      <c r="C100" s="38"/>
      <c r="D100" s="38"/>
      <c r="E100" s="38"/>
      <c r="F100" s="38"/>
      <c r="G100" s="38"/>
      <c r="H100" s="37" t="s">
        <v>144</v>
      </c>
      <c r="I100" s="37" t="s">
        <v>145</v>
      </c>
      <c r="J100" s="37" t="s">
        <v>55</v>
      </c>
      <c r="L100" s="37" t="s">
        <v>146</v>
      </c>
      <c r="M100" s="37" t="s">
        <v>147</v>
      </c>
      <c r="N100" s="38"/>
      <c r="O100" s="38"/>
      <c r="P100" s="38"/>
      <c r="Q100" s="38"/>
      <c r="R100" s="39">
        <v>2302.49</v>
      </c>
      <c r="S100" s="37" t="s">
        <v>154</v>
      </c>
      <c r="T100" s="39">
        <v>154.01</v>
      </c>
      <c r="U100" s="37" t="s">
        <v>155</v>
      </c>
      <c r="V100" s="38"/>
      <c r="W100" s="38"/>
      <c r="X100" s="38"/>
      <c r="Y100" s="38"/>
      <c r="Z100" s="39">
        <v>200.0</v>
      </c>
      <c r="AA100" s="37" t="s">
        <v>149</v>
      </c>
      <c r="AB100" s="42">
        <v>200000.0</v>
      </c>
      <c r="AC100" s="39">
        <v>140.0</v>
      </c>
      <c r="AD100" s="37" t="s">
        <v>150</v>
      </c>
      <c r="AE100" s="39">
        <v>2.22</v>
      </c>
      <c r="AF100" s="39">
        <v>140.0</v>
      </c>
      <c r="AG100" s="39">
        <v>131.0</v>
      </c>
      <c r="AH100" s="39">
        <v>29891.0</v>
      </c>
      <c r="AI100" s="39">
        <v>0.3</v>
      </c>
      <c r="AJ100" s="39">
        <v>2443.0</v>
      </c>
      <c r="AK100" s="38"/>
      <c r="AL100" s="38"/>
      <c r="AM100" s="38"/>
      <c r="AN100" s="38"/>
      <c r="AO100" s="38"/>
      <c r="AP100" s="38"/>
      <c r="AQ100" s="38"/>
      <c r="AR100" s="38"/>
      <c r="AS100" s="38"/>
      <c r="AT100" s="38"/>
      <c r="AU100" s="39">
        <v>68.24</v>
      </c>
      <c r="AV100" s="39">
        <v>6.0</v>
      </c>
      <c r="AW100" s="37" t="s">
        <v>151</v>
      </c>
      <c r="AX100" s="39">
        <v>27297.0</v>
      </c>
      <c r="AY100" s="39">
        <v>140.0</v>
      </c>
      <c r="AZ100" s="37" t="s">
        <v>150</v>
      </c>
      <c r="BA100" s="39">
        <v>1.33</v>
      </c>
      <c r="BB100" s="39">
        <v>140.0</v>
      </c>
      <c r="BC100" s="39">
        <v>180.0</v>
      </c>
      <c r="BD100" s="38"/>
      <c r="BE100" s="37" t="s">
        <v>152</v>
      </c>
      <c r="BF100" s="37" t="s">
        <v>153</v>
      </c>
      <c r="BG100" s="38"/>
      <c r="BH100" s="38"/>
      <c r="BI100" s="38"/>
      <c r="BJ100" s="38"/>
      <c r="BK100" s="38"/>
      <c r="BL100" s="38"/>
      <c r="BM100" s="38"/>
      <c r="BN100" s="38"/>
      <c r="BO100" s="38"/>
      <c r="BP100" s="38"/>
      <c r="BQ100" s="38"/>
      <c r="BR100" s="38"/>
      <c r="BS100" s="38"/>
      <c r="BT100" s="38"/>
      <c r="BU100" s="38"/>
      <c r="BV100" s="38"/>
      <c r="BW100" s="38"/>
      <c r="BX100" s="38"/>
      <c r="BY100" s="39">
        <v>0.6045</v>
      </c>
      <c r="BZ100" s="39">
        <v>1018.773642</v>
      </c>
      <c r="CA100" s="39">
        <v>0.95</v>
      </c>
      <c r="CB100" s="38"/>
      <c r="CC100" s="38"/>
      <c r="CD100" s="38"/>
      <c r="CE100" s="38"/>
      <c r="CF100" s="39">
        <v>0.0</v>
      </c>
      <c r="CG100" s="38"/>
      <c r="CH100" s="38"/>
    </row>
    <row r="101" ht="14.25" hidden="1" customHeight="1">
      <c r="A101" s="37" t="s">
        <v>44</v>
      </c>
      <c r="B101" s="37" t="s">
        <v>159</v>
      </c>
      <c r="C101" s="37" t="s">
        <v>160</v>
      </c>
      <c r="D101" s="37" t="s">
        <v>176</v>
      </c>
      <c r="E101" s="37" t="s">
        <v>177</v>
      </c>
      <c r="F101" s="38"/>
      <c r="G101" s="39">
        <v>470.0</v>
      </c>
      <c r="H101" s="37" t="s">
        <v>163</v>
      </c>
      <c r="I101" s="37" t="s">
        <v>163</v>
      </c>
      <c r="J101" s="37" t="s">
        <v>55</v>
      </c>
      <c r="L101" s="37" t="s">
        <v>165</v>
      </c>
      <c r="M101" s="37" t="s">
        <v>166</v>
      </c>
      <c r="N101" s="38"/>
      <c r="O101" s="38"/>
      <c r="P101" s="38"/>
      <c r="Q101" s="38"/>
      <c r="R101" s="38"/>
      <c r="S101" s="38"/>
      <c r="T101" s="39">
        <v>13088.0</v>
      </c>
      <c r="U101" s="37" t="s">
        <v>167</v>
      </c>
      <c r="V101" s="38"/>
      <c r="W101" s="38"/>
      <c r="X101" s="38"/>
      <c r="Y101" s="38"/>
      <c r="Z101" s="39">
        <v>600.0</v>
      </c>
      <c r="AA101" s="37" t="s">
        <v>149</v>
      </c>
      <c r="AB101" s="42">
        <v>600000.0</v>
      </c>
      <c r="AC101" s="39">
        <v>140.0</v>
      </c>
      <c r="AD101" s="37" t="s">
        <v>168</v>
      </c>
      <c r="AE101" s="39">
        <v>7.63</v>
      </c>
      <c r="AF101" s="39">
        <v>140.0</v>
      </c>
      <c r="AG101" s="39">
        <v>140.0</v>
      </c>
      <c r="AH101" s="39">
        <v>29891.0</v>
      </c>
      <c r="AI101" s="39">
        <v>0.3</v>
      </c>
      <c r="AJ101" s="39">
        <v>68.24</v>
      </c>
      <c r="AK101" s="39">
        <v>200.0</v>
      </c>
      <c r="AL101" s="37" t="s">
        <v>149</v>
      </c>
      <c r="AM101" s="43" t="s">
        <v>354</v>
      </c>
      <c r="AN101" s="39">
        <v>140.0</v>
      </c>
      <c r="AO101" s="37" t="s">
        <v>168</v>
      </c>
      <c r="AP101" s="39">
        <v>2.05</v>
      </c>
      <c r="AQ101" s="39">
        <v>180.0</v>
      </c>
      <c r="AR101" s="39">
        <v>180.0</v>
      </c>
      <c r="AS101" s="39">
        <v>0.001</v>
      </c>
      <c r="AT101" s="39">
        <v>0.3</v>
      </c>
      <c r="AU101" s="39">
        <v>68.24</v>
      </c>
      <c r="AV101" s="39">
        <v>6.0</v>
      </c>
      <c r="AW101" s="37" t="s">
        <v>151</v>
      </c>
      <c r="AX101" s="39">
        <v>64831.0</v>
      </c>
      <c r="AY101" s="39">
        <v>140.0</v>
      </c>
      <c r="AZ101" s="37" t="s">
        <v>168</v>
      </c>
      <c r="BA101" s="39">
        <v>23.7</v>
      </c>
      <c r="BB101" s="39">
        <v>180.0</v>
      </c>
      <c r="BC101" s="39">
        <v>180.0</v>
      </c>
      <c r="BD101" s="39">
        <v>68.24</v>
      </c>
      <c r="BE101" s="37" t="s">
        <v>172</v>
      </c>
      <c r="BF101" s="37" t="s">
        <v>173</v>
      </c>
      <c r="BG101" s="38"/>
      <c r="BH101" s="38"/>
      <c r="BI101" s="38"/>
      <c r="BJ101" s="38"/>
      <c r="BK101" s="38"/>
      <c r="BL101" s="38"/>
      <c r="BM101" s="38"/>
      <c r="BN101" s="38"/>
      <c r="BO101" s="38"/>
      <c r="BP101" s="38"/>
      <c r="BQ101" s="38"/>
      <c r="BR101" s="38"/>
      <c r="BS101" s="38"/>
      <c r="BT101" s="38"/>
      <c r="BU101" s="38"/>
      <c r="BV101" s="38"/>
      <c r="BW101" s="37" t="s">
        <v>165</v>
      </c>
      <c r="BX101" s="37" t="s">
        <v>166</v>
      </c>
      <c r="BY101" s="39">
        <v>0.6045</v>
      </c>
      <c r="BZ101" s="39">
        <v>1018.773642</v>
      </c>
      <c r="CA101" s="39">
        <v>0.95</v>
      </c>
      <c r="CB101" s="38"/>
      <c r="CC101" s="38"/>
      <c r="CD101" s="38"/>
      <c r="CE101" s="37" t="s">
        <v>174</v>
      </c>
      <c r="CF101" s="39">
        <v>8.0</v>
      </c>
      <c r="CG101" s="38"/>
      <c r="CH101" s="38"/>
    </row>
    <row r="102" ht="14.25" hidden="1" customHeight="1">
      <c r="A102" s="37" t="s">
        <v>44</v>
      </c>
      <c r="B102" s="37" t="s">
        <v>178</v>
      </c>
      <c r="C102" s="37" t="s">
        <v>160</v>
      </c>
      <c r="D102" s="37" t="s">
        <v>176</v>
      </c>
      <c r="E102" s="37" t="s">
        <v>177</v>
      </c>
      <c r="F102" s="38"/>
      <c r="G102" s="39">
        <v>310.0</v>
      </c>
      <c r="H102" s="38"/>
      <c r="I102" s="38"/>
      <c r="J102" s="38"/>
      <c r="K102" s="38"/>
      <c r="L102" s="38"/>
      <c r="M102" s="38"/>
      <c r="N102" s="38"/>
      <c r="O102" s="38"/>
      <c r="P102" s="38"/>
      <c r="Q102" s="38"/>
      <c r="R102" s="39">
        <v>14952.0</v>
      </c>
      <c r="S102" s="37" t="s">
        <v>179</v>
      </c>
      <c r="T102" s="38"/>
      <c r="U102" s="38"/>
      <c r="V102" s="39">
        <v>122221.978</v>
      </c>
      <c r="W102" s="37" t="s">
        <v>180</v>
      </c>
      <c r="X102" s="39">
        <v>635.4</v>
      </c>
      <c r="Y102" s="37" t="s">
        <v>189</v>
      </c>
      <c r="Z102" s="39">
        <v>600.0</v>
      </c>
      <c r="AA102" s="37" t="s">
        <v>149</v>
      </c>
      <c r="AB102" s="42">
        <v>600000.0</v>
      </c>
      <c r="AC102" s="37">
        <v>140.0</v>
      </c>
      <c r="AD102" s="37" t="s">
        <v>182</v>
      </c>
      <c r="AE102" s="39">
        <v>4.4</v>
      </c>
      <c r="AF102" s="39">
        <v>140.0</v>
      </c>
      <c r="AG102" s="39">
        <v>110.0</v>
      </c>
      <c r="AH102" s="39">
        <v>29891.0</v>
      </c>
      <c r="AI102" s="39">
        <v>0.3</v>
      </c>
      <c r="AJ102" s="39">
        <v>7851.34</v>
      </c>
      <c r="AK102" s="39">
        <v>300.0</v>
      </c>
      <c r="AL102" s="37" t="s">
        <v>149</v>
      </c>
      <c r="AM102" s="43" t="s">
        <v>354</v>
      </c>
      <c r="AN102" s="39">
        <v>140.0</v>
      </c>
      <c r="AO102" s="37" t="s">
        <v>183</v>
      </c>
      <c r="AP102" s="37">
        <v>31.0</v>
      </c>
      <c r="AQ102" s="39">
        <v>140.0</v>
      </c>
      <c r="AR102" s="39">
        <v>140.0</v>
      </c>
      <c r="AS102" s="38"/>
      <c r="AT102" s="38"/>
      <c r="AU102" s="39">
        <v>0.0</v>
      </c>
      <c r="AV102" s="39">
        <v>6.0</v>
      </c>
      <c r="AW102" s="37" t="s">
        <v>151</v>
      </c>
      <c r="AX102" s="39">
        <v>27297.0</v>
      </c>
      <c r="AY102" s="39">
        <v>140.0</v>
      </c>
      <c r="AZ102" s="37" t="s">
        <v>184</v>
      </c>
      <c r="BA102" s="39">
        <v>1.33</v>
      </c>
      <c r="BB102" s="39">
        <v>180.0</v>
      </c>
      <c r="BC102" s="39">
        <v>180.0</v>
      </c>
      <c r="BD102" s="39">
        <v>0.0</v>
      </c>
      <c r="BE102" s="38"/>
      <c r="BF102" s="38"/>
      <c r="BG102" s="38"/>
      <c r="BH102" s="38"/>
      <c r="BI102" s="38"/>
      <c r="BJ102" s="38"/>
      <c r="BK102" s="38"/>
      <c r="BL102" s="38"/>
      <c r="BM102" s="38"/>
      <c r="BN102" s="38"/>
      <c r="BO102" s="38"/>
      <c r="BP102" s="38"/>
      <c r="BQ102" s="38"/>
      <c r="BR102" s="38"/>
      <c r="BS102" s="38"/>
      <c r="BT102" s="38"/>
      <c r="BU102" s="38"/>
      <c r="BV102" s="38"/>
      <c r="BW102" s="37" t="s">
        <v>185</v>
      </c>
      <c r="BX102" s="37" t="s">
        <v>186</v>
      </c>
      <c r="BY102" s="39">
        <v>0.6201</v>
      </c>
      <c r="BZ102" s="39">
        <v>1389.42</v>
      </c>
      <c r="CA102" s="39">
        <v>0.954</v>
      </c>
      <c r="CB102" s="44">
        <v>4346.24</v>
      </c>
      <c r="CC102" s="37" t="s">
        <v>187</v>
      </c>
      <c r="CD102" s="37" t="s">
        <v>188</v>
      </c>
      <c r="CE102" s="37" t="s">
        <v>174</v>
      </c>
      <c r="CF102" s="39">
        <v>6.0</v>
      </c>
      <c r="CG102" s="38"/>
      <c r="CH102" s="38"/>
    </row>
    <row r="103" ht="14.25" hidden="1" customHeight="1">
      <c r="A103" s="37" t="s">
        <v>44</v>
      </c>
      <c r="B103" s="37" t="s">
        <v>221</v>
      </c>
      <c r="C103" s="38"/>
      <c r="D103" s="38"/>
      <c r="E103" s="38"/>
      <c r="F103" s="38"/>
      <c r="G103" s="38"/>
      <c r="H103" s="38"/>
      <c r="I103" s="38"/>
      <c r="J103" s="38"/>
      <c r="K103" s="38"/>
      <c r="L103" s="38"/>
      <c r="M103" s="38"/>
      <c r="N103" s="38"/>
      <c r="O103" s="38"/>
      <c r="P103" s="38"/>
      <c r="Q103" s="38"/>
      <c r="R103" s="38"/>
      <c r="S103" s="38"/>
      <c r="T103" s="39">
        <v>2553.0</v>
      </c>
      <c r="U103" s="37" t="s">
        <v>222</v>
      </c>
      <c r="V103" s="38"/>
      <c r="W103" s="38"/>
      <c r="X103" s="38"/>
      <c r="Y103" s="38"/>
      <c r="Z103" s="39">
        <v>1150.0</v>
      </c>
      <c r="AA103" s="37" t="s">
        <v>151</v>
      </c>
      <c r="AB103" s="42">
        <v>1150000.0</v>
      </c>
      <c r="AC103" s="39">
        <v>140.0</v>
      </c>
      <c r="AD103" s="37" t="s">
        <v>223</v>
      </c>
      <c r="AE103" s="39">
        <v>0.058</v>
      </c>
      <c r="AF103" s="39">
        <v>140.0</v>
      </c>
      <c r="AG103" s="39">
        <v>140.0</v>
      </c>
      <c r="AH103" s="39">
        <v>0.01</v>
      </c>
      <c r="AI103" s="39">
        <v>1.0</v>
      </c>
      <c r="AJ103" s="39">
        <v>87.75</v>
      </c>
      <c r="AK103" s="38"/>
      <c r="AL103" s="38"/>
      <c r="AM103" s="38"/>
      <c r="AN103" s="38"/>
      <c r="AO103" s="38"/>
      <c r="AP103" s="38"/>
      <c r="AQ103" s="38"/>
      <c r="AR103" s="38"/>
      <c r="AS103" s="38"/>
      <c r="AT103" s="38"/>
      <c r="AU103" s="38"/>
      <c r="AV103" s="38"/>
      <c r="AW103" s="38"/>
      <c r="AX103" s="38"/>
      <c r="AY103" s="38"/>
      <c r="AZ103" s="38"/>
      <c r="BA103" s="38"/>
      <c r="BB103" s="38"/>
      <c r="BC103" s="38"/>
      <c r="BD103" s="38"/>
      <c r="BE103" s="38"/>
      <c r="BF103" s="38"/>
      <c r="BG103" s="38"/>
      <c r="BH103" s="38"/>
      <c r="BI103" s="38"/>
      <c r="BJ103" s="38"/>
      <c r="BK103" s="38"/>
      <c r="BL103" s="37" t="s">
        <v>156</v>
      </c>
      <c r="BM103" s="37" t="s">
        <v>145</v>
      </c>
      <c r="BN103" s="37" t="s">
        <v>55</v>
      </c>
      <c r="BO103" s="37" t="s">
        <v>224</v>
      </c>
      <c r="BQ103" s="37" t="s">
        <v>225</v>
      </c>
      <c r="BR103" s="38"/>
      <c r="BS103" s="38"/>
      <c r="BT103" s="38"/>
      <c r="BU103" s="38"/>
      <c r="BV103" s="38"/>
      <c r="BW103" s="38"/>
      <c r="BX103" s="38"/>
      <c r="BY103" s="38"/>
      <c r="BZ103" s="38"/>
      <c r="CA103" s="38"/>
      <c r="CB103" s="38"/>
      <c r="CC103" s="38"/>
      <c r="CD103" s="38"/>
      <c r="CE103" s="37" t="s">
        <v>209</v>
      </c>
      <c r="CF103" s="39">
        <v>1.0</v>
      </c>
      <c r="CG103" s="37" t="s">
        <v>226</v>
      </c>
      <c r="CH103" s="37" t="s">
        <v>227</v>
      </c>
    </row>
    <row r="104" ht="14.25" hidden="1" customHeight="1">
      <c r="A104" s="37" t="s">
        <v>44</v>
      </c>
      <c r="B104" s="37" t="s">
        <v>230</v>
      </c>
      <c r="C104" s="38"/>
      <c r="D104" s="38"/>
      <c r="E104" s="38"/>
      <c r="F104" s="38"/>
      <c r="G104" s="38"/>
      <c r="H104" s="37" t="s">
        <v>231</v>
      </c>
      <c r="I104" s="37" t="s">
        <v>231</v>
      </c>
      <c r="J104" s="37" t="s">
        <v>232</v>
      </c>
      <c r="K104" s="37" t="s">
        <v>228</v>
      </c>
      <c r="L104" s="37" t="s">
        <v>179</v>
      </c>
      <c r="M104" s="37" t="s">
        <v>179</v>
      </c>
      <c r="N104" s="38"/>
      <c r="O104" s="38"/>
      <c r="P104" s="38"/>
      <c r="Q104" s="38"/>
      <c r="R104" s="38"/>
      <c r="S104" s="38"/>
      <c r="T104" s="39">
        <v>10364.0</v>
      </c>
      <c r="U104" s="37" t="s">
        <v>233</v>
      </c>
      <c r="V104" s="38"/>
      <c r="W104" s="38"/>
      <c r="X104" s="38"/>
      <c r="Y104" s="38"/>
      <c r="Z104" s="39">
        <v>600.0</v>
      </c>
      <c r="AA104" s="37" t="s">
        <v>149</v>
      </c>
      <c r="AB104" s="42">
        <v>600000.0</v>
      </c>
      <c r="AC104" s="39">
        <v>140.0</v>
      </c>
      <c r="AD104" s="37" t="s">
        <v>234</v>
      </c>
      <c r="AE104" s="38"/>
      <c r="AF104" s="39">
        <v>140.0</v>
      </c>
      <c r="AG104" s="39">
        <v>140.0</v>
      </c>
      <c r="AH104" s="39">
        <v>29891.0</v>
      </c>
      <c r="AI104" s="39">
        <v>0.3</v>
      </c>
      <c r="AJ104" s="39">
        <v>8742.0</v>
      </c>
      <c r="AK104" s="38"/>
      <c r="AL104" s="38"/>
      <c r="AM104" s="38"/>
      <c r="AN104" s="38"/>
      <c r="AO104" s="38"/>
      <c r="AP104" s="38"/>
      <c r="AQ104" s="38"/>
      <c r="AR104" s="38"/>
      <c r="AS104" s="38"/>
      <c r="AT104" s="38"/>
      <c r="AU104" s="38"/>
      <c r="AV104" s="38"/>
      <c r="AW104" s="38"/>
      <c r="AX104" s="38"/>
      <c r="AY104" s="38"/>
      <c r="AZ104" s="38"/>
      <c r="BA104" s="38"/>
      <c r="BB104" s="38"/>
      <c r="BC104" s="38"/>
      <c r="BD104" s="38"/>
      <c r="BE104" s="38"/>
      <c r="BF104" s="38"/>
      <c r="BG104" s="38"/>
      <c r="BH104" s="38"/>
      <c r="BI104" s="38"/>
      <c r="BJ104" s="38"/>
      <c r="BK104" s="38"/>
      <c r="BL104" s="38"/>
      <c r="BM104" s="38"/>
      <c r="BN104" s="38"/>
      <c r="BO104" s="38"/>
      <c r="BP104" s="38"/>
      <c r="BQ104" s="38"/>
      <c r="BR104" s="38"/>
      <c r="BS104" s="38"/>
      <c r="BT104" s="38"/>
      <c r="BU104" s="38"/>
      <c r="BV104" s="38"/>
      <c r="BW104" s="38"/>
      <c r="BX104" s="38"/>
      <c r="BY104" s="38"/>
      <c r="BZ104" s="38"/>
      <c r="CA104" s="38"/>
      <c r="CB104" s="38"/>
      <c r="CC104" s="38"/>
      <c r="CD104" s="38"/>
      <c r="CE104" s="37" t="s">
        <v>209</v>
      </c>
      <c r="CF104" s="39">
        <v>1.0</v>
      </c>
      <c r="CG104" s="37" t="s">
        <v>226</v>
      </c>
      <c r="CH104" s="37" t="s">
        <v>227</v>
      </c>
    </row>
    <row r="105" ht="14.25" hidden="1" customHeight="1">
      <c r="A105" s="37" t="s">
        <v>44</v>
      </c>
      <c r="B105" s="37" t="s">
        <v>355</v>
      </c>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BH105" s="38"/>
      <c r="BI105" s="38"/>
      <c r="BJ105" s="38"/>
      <c r="BK105" s="38"/>
      <c r="BL105" s="38"/>
      <c r="BM105" s="38"/>
      <c r="BN105" s="38"/>
      <c r="BO105" s="38"/>
      <c r="BP105" s="38"/>
      <c r="BQ105" s="38"/>
      <c r="BR105" s="38"/>
      <c r="BS105" s="38"/>
      <c r="BT105" s="38"/>
      <c r="BU105" s="38"/>
      <c r="BV105" s="38"/>
      <c r="BW105" s="38"/>
      <c r="BX105" s="38"/>
      <c r="BY105" s="38"/>
      <c r="BZ105" s="38"/>
      <c r="CA105" s="38"/>
      <c r="CB105" s="38"/>
      <c r="CC105" s="38"/>
      <c r="CD105" s="38"/>
      <c r="CE105" s="38"/>
      <c r="CF105" s="38"/>
      <c r="CG105" s="38"/>
      <c r="CH105" s="38"/>
    </row>
    <row r="106" ht="14.25" hidden="1" customHeight="1">
      <c r="A106" s="37" t="s">
        <v>44</v>
      </c>
      <c r="B106" s="17" t="s">
        <v>235</v>
      </c>
      <c r="C106" s="37" t="s">
        <v>160</v>
      </c>
      <c r="D106" s="37" t="s">
        <v>176</v>
      </c>
      <c r="E106" s="37" t="s">
        <v>177</v>
      </c>
      <c r="F106" s="38"/>
      <c r="G106" s="39">
        <v>470.0</v>
      </c>
      <c r="H106" s="38"/>
      <c r="I106" s="38"/>
      <c r="J106" s="38"/>
      <c r="K106" s="38"/>
      <c r="L106" s="38"/>
      <c r="M106" s="38"/>
      <c r="N106" s="38"/>
      <c r="O106" s="38"/>
      <c r="P106" s="38"/>
      <c r="Q106" s="38"/>
      <c r="R106" s="39">
        <v>8235.946356</v>
      </c>
      <c r="S106" s="37" t="s">
        <v>356</v>
      </c>
      <c r="T106" s="39">
        <v>139.05</v>
      </c>
      <c r="U106" s="37" t="s">
        <v>357</v>
      </c>
      <c r="V106" s="38"/>
      <c r="W106" s="38"/>
      <c r="X106" s="38"/>
      <c r="Y106" s="38"/>
      <c r="Z106" s="39">
        <v>600.0</v>
      </c>
      <c r="AA106" s="37" t="s">
        <v>149</v>
      </c>
      <c r="AB106" s="42">
        <v>600000.0</v>
      </c>
      <c r="AC106" s="39">
        <v>140.0</v>
      </c>
      <c r="AD106" s="37" t="s">
        <v>237</v>
      </c>
      <c r="AE106" s="39">
        <v>7.63</v>
      </c>
      <c r="AF106" s="39">
        <v>140.0</v>
      </c>
      <c r="AG106" s="39">
        <v>140.0</v>
      </c>
      <c r="AH106" s="39">
        <v>29891.0</v>
      </c>
      <c r="AI106" s="39">
        <v>0.3</v>
      </c>
      <c r="AJ106" s="39">
        <v>68.24</v>
      </c>
      <c r="AK106" s="38"/>
      <c r="AL106" s="38"/>
      <c r="AM106" s="38"/>
      <c r="AN106" s="38"/>
      <c r="AO106" s="38"/>
      <c r="AP106" s="38"/>
      <c r="AQ106" s="38"/>
      <c r="AR106" s="38"/>
      <c r="AS106" s="38"/>
      <c r="AT106" s="38"/>
      <c r="AU106" s="39">
        <v>68.24</v>
      </c>
      <c r="AV106" s="38"/>
      <c r="AW106" s="38"/>
      <c r="AX106" s="38"/>
      <c r="AY106" s="38"/>
      <c r="AZ106" s="38"/>
      <c r="BA106" s="38"/>
      <c r="BB106" s="38"/>
      <c r="BC106" s="38"/>
      <c r="BD106" s="39">
        <v>68.24</v>
      </c>
      <c r="BE106" s="37" t="s">
        <v>238</v>
      </c>
      <c r="BF106" s="37" t="s">
        <v>239</v>
      </c>
      <c r="BG106" s="38"/>
      <c r="BH106" s="38"/>
      <c r="BI106" s="38"/>
      <c r="BJ106" s="38"/>
      <c r="BK106" s="38"/>
      <c r="BL106" s="38"/>
      <c r="BM106" s="38"/>
      <c r="BN106" s="38"/>
      <c r="BO106" s="38"/>
      <c r="BP106" s="38"/>
      <c r="BQ106" s="38"/>
      <c r="BR106" s="38"/>
      <c r="BS106" s="38"/>
      <c r="BT106" s="38"/>
      <c r="BU106" s="38"/>
      <c r="BV106" s="38"/>
      <c r="BW106" s="37" t="s">
        <v>240</v>
      </c>
      <c r="BX106" s="37" t="s">
        <v>358</v>
      </c>
      <c r="BY106" s="39">
        <v>0.6045</v>
      </c>
      <c r="BZ106" s="39">
        <v>1018.773642</v>
      </c>
      <c r="CA106" s="39">
        <v>0.95</v>
      </c>
      <c r="CB106" s="38"/>
      <c r="CC106" s="38"/>
      <c r="CD106" s="38"/>
      <c r="CE106" s="37" t="s">
        <v>209</v>
      </c>
      <c r="CF106" s="39">
        <v>3.0</v>
      </c>
      <c r="CG106" s="38"/>
      <c r="CH106" s="38"/>
    </row>
    <row r="107" ht="14.25" hidden="1" customHeight="1">
      <c r="A107" s="37" t="s">
        <v>44</v>
      </c>
      <c r="B107" s="37" t="s">
        <v>247</v>
      </c>
      <c r="C107" s="38"/>
      <c r="D107" s="38"/>
      <c r="E107" s="38"/>
      <c r="F107" s="38"/>
      <c r="G107" s="38"/>
      <c r="H107" s="37" t="s">
        <v>144</v>
      </c>
      <c r="I107" s="37" t="s">
        <v>145</v>
      </c>
      <c r="J107" s="37" t="s">
        <v>55</v>
      </c>
      <c r="L107" s="37" t="s">
        <v>248</v>
      </c>
      <c r="M107" s="37" t="s">
        <v>249</v>
      </c>
      <c r="O107" s="38"/>
      <c r="P107" s="38"/>
      <c r="Q107" s="38"/>
      <c r="R107" s="39">
        <v>3340.3</v>
      </c>
      <c r="S107" s="37" t="s">
        <v>252</v>
      </c>
      <c r="T107" s="39">
        <v>150.48</v>
      </c>
      <c r="U107" s="37" t="s">
        <v>253</v>
      </c>
      <c r="V107" s="38"/>
      <c r="W107" s="38"/>
      <c r="X107" s="38"/>
      <c r="Y107" s="38"/>
      <c r="Z107" s="39">
        <v>200.0</v>
      </c>
      <c r="AA107" s="37" t="s">
        <v>149</v>
      </c>
      <c r="AB107" s="42">
        <v>200000.0</v>
      </c>
      <c r="AC107" s="39">
        <v>140.0</v>
      </c>
      <c r="AD107" s="37" t="s">
        <v>251</v>
      </c>
      <c r="AE107" s="39">
        <v>1.7</v>
      </c>
      <c r="AF107" s="39">
        <v>140.0</v>
      </c>
      <c r="AG107" s="39">
        <v>140.0</v>
      </c>
      <c r="AH107" s="39">
        <v>29891.0</v>
      </c>
      <c r="AI107" s="39">
        <v>0.3</v>
      </c>
      <c r="AJ107" s="39">
        <v>2675.0</v>
      </c>
      <c r="AK107" s="38"/>
      <c r="AL107" s="38"/>
      <c r="AM107" s="38"/>
      <c r="AN107" s="38"/>
      <c r="AO107" s="38"/>
      <c r="AP107" s="38"/>
      <c r="AQ107" s="38"/>
      <c r="AR107" s="38"/>
      <c r="AS107" s="38"/>
      <c r="AT107" s="38"/>
      <c r="AU107" s="38"/>
      <c r="AV107" s="39">
        <v>6.0</v>
      </c>
      <c r="AW107" s="37" t="s">
        <v>151</v>
      </c>
      <c r="AX107" s="39">
        <v>20473.0</v>
      </c>
      <c r="AY107" s="39">
        <v>140.0</v>
      </c>
      <c r="AZ107" s="37" t="s">
        <v>251</v>
      </c>
      <c r="BA107" s="39">
        <v>1.0</v>
      </c>
      <c r="BB107" s="39">
        <v>180.0</v>
      </c>
      <c r="BC107" s="39">
        <v>180.0</v>
      </c>
      <c r="BD107" s="38"/>
      <c r="BE107" s="38"/>
      <c r="BF107" s="38"/>
      <c r="BG107" s="38"/>
      <c r="BH107" s="38"/>
      <c r="BI107" s="38"/>
      <c r="BJ107" s="38"/>
      <c r="BK107" s="38"/>
      <c r="BL107" s="38"/>
      <c r="BM107" s="38"/>
      <c r="BN107" s="38"/>
      <c r="BO107" s="38"/>
      <c r="BP107" s="38"/>
      <c r="BQ107" s="38"/>
      <c r="BR107" s="38"/>
      <c r="BS107" s="38"/>
      <c r="BT107" s="38"/>
      <c r="BU107" s="38"/>
      <c r="BV107" s="38"/>
      <c r="BW107" s="37" t="s">
        <v>248</v>
      </c>
      <c r="BX107" s="37" t="s">
        <v>249</v>
      </c>
      <c r="BY107" s="39">
        <v>0.6045</v>
      </c>
      <c r="BZ107" s="39">
        <v>1018.773642</v>
      </c>
      <c r="CA107" s="39">
        <v>0.95</v>
      </c>
      <c r="CB107" s="38"/>
      <c r="CC107" s="38"/>
      <c r="CD107" s="38"/>
      <c r="CE107" s="38"/>
      <c r="CF107" s="39">
        <v>0.0</v>
      </c>
      <c r="CG107" s="38"/>
      <c r="CH107" s="38"/>
    </row>
    <row r="108" ht="14.25" hidden="1" customHeight="1">
      <c r="A108" s="37" t="s">
        <v>44</v>
      </c>
      <c r="B108" s="37" t="s">
        <v>259</v>
      </c>
      <c r="C108" s="38"/>
      <c r="D108" s="38"/>
      <c r="E108" s="38"/>
      <c r="F108" s="38"/>
      <c r="G108" s="38"/>
      <c r="H108" s="37" t="s">
        <v>144</v>
      </c>
      <c r="I108" s="37" t="s">
        <v>145</v>
      </c>
      <c r="J108" s="37" t="s">
        <v>55</v>
      </c>
      <c r="L108" s="37" t="s">
        <v>260</v>
      </c>
      <c r="M108" s="37" t="s">
        <v>261</v>
      </c>
      <c r="O108" s="38"/>
      <c r="P108" s="38"/>
      <c r="Q108" s="38"/>
      <c r="R108" s="39">
        <v>1039.09</v>
      </c>
      <c r="S108" s="37" t="s">
        <v>266</v>
      </c>
      <c r="T108" s="39">
        <v>122.81</v>
      </c>
      <c r="U108" s="37" t="s">
        <v>267</v>
      </c>
      <c r="V108" s="38"/>
      <c r="W108" s="38"/>
      <c r="X108" s="38"/>
      <c r="Y108" s="38"/>
      <c r="Z108" s="39">
        <v>100.0</v>
      </c>
      <c r="AA108" s="37" t="s">
        <v>149</v>
      </c>
      <c r="AB108" s="42">
        <v>100000.0</v>
      </c>
      <c r="AC108" s="39">
        <v>140.0</v>
      </c>
      <c r="AD108" s="37" t="s">
        <v>263</v>
      </c>
      <c r="AE108" s="39">
        <v>1.52</v>
      </c>
      <c r="AF108" s="39">
        <v>140.0</v>
      </c>
      <c r="AG108" s="39">
        <v>131.0</v>
      </c>
      <c r="AH108" s="39">
        <v>0.001</v>
      </c>
      <c r="AI108" s="39">
        <v>0.3</v>
      </c>
      <c r="AJ108" s="39">
        <v>68.24</v>
      </c>
      <c r="AK108" s="38"/>
      <c r="AL108" s="38"/>
      <c r="AM108" s="38"/>
      <c r="AN108" s="38"/>
      <c r="AO108" s="38"/>
      <c r="AP108" s="38"/>
      <c r="AQ108" s="38"/>
      <c r="AR108" s="38"/>
      <c r="AS108" s="38"/>
      <c r="AT108" s="38"/>
      <c r="AU108" s="39">
        <v>68.24</v>
      </c>
      <c r="AV108" s="38"/>
      <c r="AW108" s="38"/>
      <c r="AX108" s="38"/>
      <c r="AY108" s="38"/>
      <c r="AZ108" s="38"/>
      <c r="BA108" s="38"/>
      <c r="BB108" s="38"/>
      <c r="BC108" s="38"/>
      <c r="BD108" s="39">
        <v>68.24</v>
      </c>
      <c r="BE108" s="37" t="s">
        <v>264</v>
      </c>
      <c r="BF108" s="37" t="s">
        <v>265</v>
      </c>
      <c r="BG108" s="38"/>
      <c r="BH108" s="38"/>
      <c r="BI108" s="38"/>
      <c r="BJ108" s="38"/>
      <c r="BK108" s="38"/>
      <c r="BL108" s="38"/>
      <c r="BM108" s="38"/>
      <c r="BN108" s="38"/>
      <c r="BO108" s="38"/>
      <c r="BP108" s="38"/>
      <c r="BQ108" s="38"/>
      <c r="BR108" s="38"/>
      <c r="BS108" s="38"/>
      <c r="BT108" s="38"/>
      <c r="BU108" s="38"/>
      <c r="BV108" s="38"/>
      <c r="BW108" s="38"/>
      <c r="BX108" s="38"/>
      <c r="BY108" s="39">
        <v>0.6045</v>
      </c>
      <c r="BZ108" s="39">
        <v>1018.773642</v>
      </c>
      <c r="CA108" s="39">
        <v>0.95</v>
      </c>
      <c r="CB108" s="38"/>
      <c r="CC108" s="38"/>
      <c r="CD108" s="38"/>
      <c r="CE108" s="38"/>
      <c r="CF108" s="39">
        <v>0.0</v>
      </c>
      <c r="CG108" s="38"/>
      <c r="CH108" s="38"/>
    </row>
    <row r="109" ht="14.25" hidden="1" customHeight="1">
      <c r="A109" s="37" t="s">
        <v>44</v>
      </c>
      <c r="B109" s="37" t="s">
        <v>359</v>
      </c>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BE109" s="38"/>
      <c r="BF109" s="38"/>
      <c r="BG109" s="38"/>
      <c r="BH109" s="38"/>
      <c r="BI109" s="38"/>
      <c r="BJ109" s="38"/>
      <c r="BK109" s="38"/>
      <c r="BL109" s="38"/>
      <c r="BM109" s="38"/>
      <c r="BN109" s="38"/>
      <c r="BO109" s="38"/>
      <c r="BP109" s="38"/>
      <c r="BQ109" s="38"/>
      <c r="BR109" s="38"/>
      <c r="BS109" s="38"/>
      <c r="BT109" s="38"/>
      <c r="BU109" s="38"/>
      <c r="BV109" s="38"/>
      <c r="BW109" s="38"/>
      <c r="BX109" s="38"/>
      <c r="BY109" s="38"/>
      <c r="BZ109" s="38"/>
      <c r="CA109" s="38"/>
      <c r="CB109" s="38"/>
      <c r="CC109" s="38"/>
      <c r="CD109" s="38"/>
      <c r="CE109" s="38"/>
      <c r="CF109" s="38"/>
      <c r="CG109" s="38"/>
      <c r="CH109" s="38"/>
    </row>
    <row r="110" ht="14.25" hidden="1" customHeight="1">
      <c r="A110" s="37" t="s">
        <v>44</v>
      </c>
      <c r="B110" s="37" t="s">
        <v>300</v>
      </c>
      <c r="C110" s="37" t="s">
        <v>160</v>
      </c>
      <c r="D110" s="37" t="s">
        <v>176</v>
      </c>
      <c r="E110" s="37" t="s">
        <v>177</v>
      </c>
      <c r="F110" s="38"/>
      <c r="G110" s="39">
        <v>470.0</v>
      </c>
      <c r="H110" s="37" t="s">
        <v>144</v>
      </c>
      <c r="I110" s="37" t="s">
        <v>145</v>
      </c>
      <c r="J110" s="37" t="s">
        <v>55</v>
      </c>
      <c r="L110" s="37" t="s">
        <v>301</v>
      </c>
      <c r="M110" s="37" t="s">
        <v>302</v>
      </c>
      <c r="O110" s="38"/>
      <c r="P110" s="38"/>
      <c r="Q110" s="38"/>
      <c r="R110" s="39">
        <v>8427.85</v>
      </c>
      <c r="S110" s="37" t="s">
        <v>307</v>
      </c>
      <c r="T110" s="39">
        <v>353.47</v>
      </c>
      <c r="U110" s="37" t="s">
        <v>308</v>
      </c>
      <c r="V110" s="38"/>
      <c r="W110" s="38"/>
      <c r="X110" s="38"/>
      <c r="Y110" s="38"/>
      <c r="Z110" s="39">
        <v>600.0</v>
      </c>
      <c r="AA110" s="37" t="s">
        <v>149</v>
      </c>
      <c r="AB110" s="42">
        <v>600000.0</v>
      </c>
      <c r="AC110" s="39">
        <v>140.0</v>
      </c>
      <c r="AD110" s="37" t="s">
        <v>304</v>
      </c>
      <c r="AE110" s="39">
        <v>7.63</v>
      </c>
      <c r="AF110" s="39">
        <v>140.0</v>
      </c>
      <c r="AG110" s="39">
        <v>140.0</v>
      </c>
      <c r="AH110" s="39">
        <v>34026.0</v>
      </c>
      <c r="AI110" s="39">
        <v>0.3</v>
      </c>
      <c r="AJ110" s="39">
        <v>2999.0</v>
      </c>
      <c r="AK110" s="38"/>
      <c r="AL110" s="38"/>
      <c r="AM110" s="38"/>
      <c r="AN110" s="38"/>
      <c r="AO110" s="38"/>
      <c r="AP110" s="38"/>
      <c r="AQ110" s="38"/>
      <c r="AR110" s="38"/>
      <c r="AS110" s="38"/>
      <c r="AT110" s="38"/>
      <c r="AU110" s="38"/>
      <c r="AV110" s="39">
        <v>6.0</v>
      </c>
      <c r="AW110" s="37" t="s">
        <v>151</v>
      </c>
      <c r="AX110" s="39">
        <v>47770.0</v>
      </c>
      <c r="AY110" s="39">
        <v>140.0</v>
      </c>
      <c r="AZ110" s="37" t="s">
        <v>304</v>
      </c>
      <c r="BA110" s="39">
        <v>23.7</v>
      </c>
      <c r="BB110" s="39">
        <v>180.0</v>
      </c>
      <c r="BC110" s="39">
        <v>180.0</v>
      </c>
      <c r="BD110" s="38"/>
      <c r="BE110" s="38"/>
      <c r="BF110" s="38"/>
      <c r="BG110" s="38"/>
      <c r="BH110" s="38"/>
      <c r="BI110" s="38"/>
      <c r="BJ110" s="38"/>
      <c r="BK110" s="38"/>
      <c r="BL110" s="38"/>
      <c r="BM110" s="38"/>
      <c r="BN110" s="38"/>
      <c r="BO110" s="38"/>
      <c r="BP110" s="38"/>
      <c r="BQ110" s="38"/>
      <c r="BR110" s="38"/>
      <c r="BS110" s="38"/>
      <c r="BT110" s="38"/>
      <c r="BU110" s="38"/>
      <c r="BV110" s="38"/>
      <c r="BW110" s="37" t="s">
        <v>301</v>
      </c>
      <c r="BX110" s="37" t="s">
        <v>302</v>
      </c>
      <c r="BY110" s="39">
        <v>0.6045</v>
      </c>
      <c r="BZ110" s="39">
        <v>1018.773642</v>
      </c>
      <c r="CA110" s="39">
        <v>0.95</v>
      </c>
      <c r="CB110" s="38"/>
      <c r="CC110" s="38"/>
      <c r="CD110" s="38"/>
      <c r="CE110" s="37" t="s">
        <v>209</v>
      </c>
      <c r="CF110" s="39">
        <v>2.0</v>
      </c>
      <c r="CG110" s="37" t="s">
        <v>305</v>
      </c>
      <c r="CH110" s="37" t="s">
        <v>309</v>
      </c>
    </row>
    <row r="111" ht="14.25" customHeight="1">
      <c r="A111" s="37" t="s">
        <v>44</v>
      </c>
      <c r="B111" s="37" t="s">
        <v>316</v>
      </c>
      <c r="C111" s="38"/>
      <c r="D111" s="38"/>
      <c r="E111" s="38"/>
      <c r="F111" s="38"/>
      <c r="G111" s="38"/>
      <c r="H111" s="38"/>
      <c r="I111" s="38"/>
      <c r="J111" s="38"/>
      <c r="K111" s="38"/>
      <c r="L111" s="38"/>
      <c r="M111" s="38"/>
      <c r="N111" s="38"/>
      <c r="O111" s="38"/>
      <c r="P111" s="38"/>
      <c r="Q111" s="38"/>
      <c r="R111" s="38"/>
      <c r="S111" s="38"/>
      <c r="T111" s="39">
        <v>4188.0</v>
      </c>
      <c r="U111" s="37" t="s">
        <v>317</v>
      </c>
      <c r="V111" s="38"/>
      <c r="W111" s="38"/>
      <c r="X111" s="38"/>
      <c r="Y111" s="38"/>
      <c r="Z111" s="39">
        <v>300.0</v>
      </c>
      <c r="AA111" s="37" t="s">
        <v>149</v>
      </c>
      <c r="AB111" s="42">
        <v>300000.0</v>
      </c>
      <c r="AC111" s="39">
        <v>140.0</v>
      </c>
      <c r="AD111" s="37" t="s">
        <v>318</v>
      </c>
      <c r="AE111" s="39">
        <v>1.852</v>
      </c>
      <c r="AF111" s="39">
        <v>140.0</v>
      </c>
      <c r="AG111" s="39">
        <v>140.0</v>
      </c>
      <c r="AH111" s="39">
        <v>29891.0</v>
      </c>
      <c r="AI111" s="39">
        <v>0.85</v>
      </c>
      <c r="AJ111" s="39">
        <v>68.24</v>
      </c>
      <c r="AK111" s="39">
        <v>200.0</v>
      </c>
      <c r="AL111" s="37" t="s">
        <v>149</v>
      </c>
      <c r="AM111" s="43" t="s">
        <v>354</v>
      </c>
      <c r="AN111" s="39">
        <v>140.0</v>
      </c>
      <c r="AO111" s="37" t="s">
        <v>319</v>
      </c>
      <c r="AP111" s="39">
        <v>2.05</v>
      </c>
      <c r="AQ111" s="39">
        <v>180.0</v>
      </c>
      <c r="AR111" s="39">
        <v>180.0</v>
      </c>
      <c r="AS111" s="39">
        <v>0.001</v>
      </c>
      <c r="AT111" s="39">
        <v>0.3</v>
      </c>
      <c r="AU111" s="39">
        <v>68.24</v>
      </c>
      <c r="AV111" s="38"/>
      <c r="AW111" s="38"/>
      <c r="AX111" s="38"/>
      <c r="AY111" s="38"/>
      <c r="AZ111" s="38"/>
      <c r="BA111" s="38"/>
      <c r="BB111" s="38"/>
      <c r="BC111" s="38"/>
      <c r="BD111" s="39">
        <v>68.24</v>
      </c>
      <c r="BE111" s="38"/>
      <c r="BF111" s="38"/>
      <c r="BG111" s="37" t="s">
        <v>156</v>
      </c>
      <c r="BH111" s="37" t="s">
        <v>228</v>
      </c>
      <c r="BI111" s="37" t="s">
        <v>55</v>
      </c>
      <c r="BJ111" s="37" t="s">
        <v>320</v>
      </c>
      <c r="BK111" s="37" t="s">
        <v>321</v>
      </c>
      <c r="BL111" s="37" t="s">
        <v>156</v>
      </c>
      <c r="BM111" s="37" t="s">
        <v>145</v>
      </c>
      <c r="BN111" s="37" t="s">
        <v>55</v>
      </c>
      <c r="BO111" s="37" t="s">
        <v>322</v>
      </c>
      <c r="BP111" s="37" t="s">
        <v>323</v>
      </c>
      <c r="BQ111" s="37" t="s">
        <v>324</v>
      </c>
      <c r="BR111" s="37" t="s">
        <v>228</v>
      </c>
      <c r="BS111" s="37" t="s">
        <v>55</v>
      </c>
      <c r="BT111" s="37" t="s">
        <v>229</v>
      </c>
      <c r="BU111" s="39">
        <v>0.2</v>
      </c>
      <c r="BV111" s="37" t="s">
        <v>179</v>
      </c>
      <c r="BW111" s="38"/>
      <c r="BX111" s="38"/>
      <c r="BY111" s="39">
        <v>0.6045</v>
      </c>
      <c r="BZ111" s="39">
        <v>1018.773642</v>
      </c>
      <c r="CA111" s="39">
        <v>0.95</v>
      </c>
      <c r="CB111" s="38"/>
      <c r="CC111" s="38"/>
      <c r="CD111" s="38"/>
      <c r="CE111" s="37" t="s">
        <v>209</v>
      </c>
      <c r="CF111" s="39">
        <v>2.0</v>
      </c>
      <c r="CG111" s="38"/>
      <c r="CH111" s="38"/>
    </row>
    <row r="112" ht="14.25" hidden="1" customHeight="1">
      <c r="A112" s="37" t="s">
        <v>44</v>
      </c>
      <c r="B112" s="37" t="s">
        <v>360</v>
      </c>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BE112" s="38"/>
      <c r="BF112" s="38"/>
      <c r="BG112" s="38"/>
      <c r="BH112" s="38"/>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8"/>
      <c r="CE112" s="38"/>
      <c r="CF112" s="38"/>
      <c r="CG112" s="38"/>
      <c r="CH112" s="38"/>
    </row>
    <row r="113" ht="14.25" hidden="1" customHeight="1">
      <c r="A113" s="37" t="s">
        <v>44</v>
      </c>
      <c r="B113" s="37" t="s">
        <v>361</v>
      </c>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BE113" s="38"/>
      <c r="BF113" s="38"/>
      <c r="BG113" s="38"/>
      <c r="BH113" s="38"/>
      <c r="BI113" s="38"/>
      <c r="BJ113" s="38"/>
      <c r="BK113" s="38"/>
      <c r="BL113" s="38"/>
      <c r="BM113" s="38"/>
      <c r="BN113" s="38"/>
      <c r="BO113" s="38"/>
      <c r="BP113" s="38"/>
      <c r="BQ113" s="38"/>
      <c r="BR113" s="38"/>
      <c r="BS113" s="38"/>
      <c r="BT113" s="38"/>
      <c r="BU113" s="38"/>
      <c r="BV113" s="38"/>
      <c r="BW113" s="38"/>
      <c r="BX113" s="38"/>
      <c r="BY113" s="38"/>
      <c r="BZ113" s="38"/>
      <c r="CA113" s="38"/>
      <c r="CB113" s="38"/>
      <c r="CC113" s="38"/>
      <c r="CD113" s="38"/>
      <c r="CE113" s="38"/>
      <c r="CF113" s="38"/>
      <c r="CG113" s="38"/>
      <c r="CH113" s="38"/>
    </row>
    <row r="114" ht="14.25" hidden="1" customHeight="1">
      <c r="A114" s="37" t="s">
        <v>44</v>
      </c>
      <c r="B114" s="37" t="s">
        <v>344</v>
      </c>
      <c r="C114" s="38"/>
      <c r="D114" s="38"/>
      <c r="E114" s="38"/>
      <c r="F114" s="38"/>
      <c r="G114" s="38"/>
      <c r="H114" s="37" t="s">
        <v>144</v>
      </c>
      <c r="I114" s="37" t="s">
        <v>145</v>
      </c>
      <c r="J114" s="37" t="s">
        <v>55</v>
      </c>
      <c r="K114" s="38"/>
      <c r="L114" s="37" t="s">
        <v>345</v>
      </c>
      <c r="M114" s="37" t="s">
        <v>346</v>
      </c>
      <c r="O114" s="38"/>
      <c r="P114" s="38"/>
      <c r="Q114" s="38"/>
      <c r="R114" s="39">
        <v>91.0</v>
      </c>
      <c r="S114" s="37" t="s">
        <v>351</v>
      </c>
      <c r="T114" s="39">
        <v>6123.42</v>
      </c>
      <c r="U114" s="37" t="s">
        <v>352</v>
      </c>
      <c r="V114" s="38"/>
      <c r="W114" s="38"/>
      <c r="X114" s="38"/>
      <c r="Y114" s="38"/>
      <c r="Z114" s="39">
        <v>40.0</v>
      </c>
      <c r="AA114" s="37" t="s">
        <v>151</v>
      </c>
      <c r="AB114" s="42">
        <v>40000.0</v>
      </c>
      <c r="AC114" s="39">
        <v>140.0</v>
      </c>
      <c r="AD114" s="38"/>
      <c r="AE114" s="38"/>
      <c r="AF114" s="39">
        <v>120.0</v>
      </c>
      <c r="AG114" s="39">
        <v>131.0</v>
      </c>
      <c r="AH114" s="38"/>
      <c r="AI114" s="38"/>
      <c r="AJ114" s="39">
        <v>1948.33</v>
      </c>
      <c r="AK114" s="38"/>
      <c r="AL114" s="38"/>
      <c r="AM114" s="38"/>
      <c r="AN114" s="38"/>
      <c r="AO114" s="38"/>
      <c r="AP114" s="38"/>
      <c r="AQ114" s="38"/>
      <c r="AR114" s="38"/>
      <c r="AS114" s="38"/>
      <c r="AT114" s="38"/>
      <c r="AU114" s="39">
        <v>1948.3</v>
      </c>
      <c r="AV114" s="38"/>
      <c r="AW114" s="38"/>
      <c r="AX114" s="38"/>
      <c r="AY114" s="38"/>
      <c r="AZ114" s="38"/>
      <c r="BA114" s="38"/>
      <c r="BB114" s="38"/>
      <c r="BC114" s="38"/>
      <c r="BD114" s="39">
        <v>1948.33</v>
      </c>
      <c r="BE114" s="37" t="s">
        <v>362</v>
      </c>
      <c r="BF114" s="37" t="s">
        <v>363</v>
      </c>
      <c r="BG114" s="38"/>
      <c r="BH114" s="38"/>
      <c r="BI114" s="38"/>
      <c r="BJ114" s="38"/>
      <c r="BK114" s="38"/>
      <c r="BL114" s="38"/>
      <c r="BM114" s="38"/>
      <c r="BN114" s="38"/>
      <c r="BO114" s="38"/>
      <c r="BP114" s="38"/>
      <c r="BQ114" s="38"/>
      <c r="BR114" s="37" t="s">
        <v>145</v>
      </c>
      <c r="BS114" s="37" t="s">
        <v>55</v>
      </c>
      <c r="BT114" s="37" t="s">
        <v>279</v>
      </c>
      <c r="BU114" s="39">
        <v>0.2</v>
      </c>
      <c r="BV114" s="37" t="s">
        <v>179</v>
      </c>
      <c r="BW114" s="38"/>
      <c r="BX114" s="38"/>
      <c r="BY114" s="39">
        <v>0.6045</v>
      </c>
      <c r="BZ114" s="39">
        <v>1018.773642</v>
      </c>
      <c r="CA114" s="39">
        <v>0.95</v>
      </c>
      <c r="CB114" s="38"/>
      <c r="CC114" s="38"/>
      <c r="CD114" s="38"/>
      <c r="CE114" s="38"/>
      <c r="CF114" s="39">
        <v>0.0</v>
      </c>
      <c r="CG114" s="38"/>
      <c r="CH114" s="38"/>
    </row>
    <row r="115" ht="14.25" hidden="1" customHeight="1">
      <c r="A115" s="37" t="s">
        <v>44</v>
      </c>
      <c r="B115" s="37" t="s">
        <v>328</v>
      </c>
      <c r="C115" s="38"/>
      <c r="D115" s="38"/>
      <c r="E115" s="38"/>
      <c r="F115" s="38"/>
      <c r="G115" s="38"/>
      <c r="H115" s="37" t="s">
        <v>329</v>
      </c>
      <c r="I115" s="37" t="s">
        <v>329</v>
      </c>
      <c r="J115" s="37" t="s">
        <v>232</v>
      </c>
      <c r="K115" s="37" t="s">
        <v>145</v>
      </c>
      <c r="L115" s="37" t="s">
        <v>330</v>
      </c>
      <c r="M115" s="37" t="s">
        <v>336</v>
      </c>
      <c r="O115" s="38"/>
      <c r="P115" s="38"/>
      <c r="Q115" s="38"/>
      <c r="R115" s="39">
        <v>896.07</v>
      </c>
      <c r="S115" s="37" t="s">
        <v>337</v>
      </c>
      <c r="T115" s="39">
        <v>40.54</v>
      </c>
      <c r="U115" s="37" t="s">
        <v>338</v>
      </c>
      <c r="V115" s="38"/>
      <c r="W115" s="38"/>
      <c r="X115" s="38"/>
      <c r="Y115" s="38"/>
      <c r="Z115" s="39">
        <v>40.0</v>
      </c>
      <c r="AA115" s="37" t="s">
        <v>151</v>
      </c>
      <c r="AB115" s="42">
        <v>40000.0</v>
      </c>
      <c r="AC115" s="39">
        <v>140.0</v>
      </c>
      <c r="AD115" s="37" t="s">
        <v>333</v>
      </c>
      <c r="AE115" s="39">
        <v>0.064</v>
      </c>
      <c r="AF115" s="39">
        <v>120.0</v>
      </c>
      <c r="AG115" s="39">
        <v>131.0</v>
      </c>
      <c r="AH115" s="38"/>
      <c r="AI115" s="38"/>
      <c r="AJ115" s="39">
        <v>1948.33</v>
      </c>
      <c r="AK115" s="38"/>
      <c r="AL115" s="38"/>
      <c r="AM115" s="38"/>
      <c r="AN115" s="38"/>
      <c r="AO115" s="38"/>
      <c r="AP115" s="38"/>
      <c r="AQ115" s="38"/>
      <c r="AR115" s="38"/>
      <c r="AS115" s="38"/>
      <c r="AT115" s="38"/>
      <c r="AU115" s="39">
        <v>1948.3</v>
      </c>
      <c r="AV115" s="38"/>
      <c r="AW115" s="38"/>
      <c r="AX115" s="38"/>
      <c r="AY115" s="38"/>
      <c r="AZ115" s="38"/>
      <c r="BA115" s="38"/>
      <c r="BB115" s="38"/>
      <c r="BC115" s="38"/>
      <c r="BD115" s="39">
        <v>1948.33</v>
      </c>
      <c r="BE115" s="37" t="s">
        <v>334</v>
      </c>
      <c r="BF115" s="37" t="s">
        <v>335</v>
      </c>
      <c r="BG115" s="38"/>
      <c r="BH115" s="38"/>
      <c r="BI115" s="38"/>
      <c r="BJ115" s="38"/>
      <c r="BK115" s="38"/>
      <c r="BL115" s="38"/>
      <c r="BM115" s="38"/>
      <c r="BN115" s="38"/>
      <c r="BO115" s="38"/>
      <c r="BP115" s="38"/>
      <c r="BQ115" s="38"/>
      <c r="BR115" s="38"/>
      <c r="BS115" s="38"/>
      <c r="BT115" s="38"/>
      <c r="BU115" s="38"/>
      <c r="BV115" s="38"/>
      <c r="BW115" s="38"/>
      <c r="BX115" s="38"/>
      <c r="BY115" s="39">
        <v>0.6045</v>
      </c>
      <c r="BZ115" s="39">
        <v>1018.773642</v>
      </c>
      <c r="CA115" s="39">
        <v>0.95</v>
      </c>
      <c r="CB115" s="38"/>
      <c r="CC115" s="38"/>
      <c r="CD115" s="38"/>
      <c r="CE115" s="38"/>
      <c r="CF115" s="39">
        <v>0.0</v>
      </c>
      <c r="CG115" s="38"/>
      <c r="CH115" s="38"/>
    </row>
    <row r="116" ht="14.25" hidden="1" customHeight="1">
      <c r="A116" s="37" t="s">
        <v>44</v>
      </c>
      <c r="B116" s="37" t="s">
        <v>202</v>
      </c>
      <c r="C116" s="38"/>
      <c r="D116" s="38"/>
      <c r="E116" s="38"/>
      <c r="F116" s="38"/>
      <c r="G116" s="38"/>
      <c r="H116" s="38"/>
      <c r="I116" s="38"/>
      <c r="J116" s="38"/>
      <c r="K116" s="38"/>
      <c r="L116" s="38"/>
      <c r="M116" s="38"/>
      <c r="N116" s="38"/>
      <c r="O116" s="38"/>
      <c r="P116" s="38"/>
      <c r="Q116" s="38"/>
      <c r="R116" s="39">
        <v>7476.45</v>
      </c>
      <c r="S116" s="37" t="s">
        <v>212</v>
      </c>
      <c r="T116" s="39">
        <v>623.03</v>
      </c>
      <c r="U116" s="37" t="s">
        <v>213</v>
      </c>
      <c r="V116" s="38"/>
      <c r="W116" s="38"/>
      <c r="X116" s="38"/>
      <c r="Y116" s="38"/>
      <c r="Z116" s="39">
        <v>100.0</v>
      </c>
      <c r="AA116" s="37" t="s">
        <v>149</v>
      </c>
      <c r="AB116" s="42">
        <v>100000.0</v>
      </c>
      <c r="AC116" s="39">
        <v>140.0</v>
      </c>
      <c r="AD116" s="37" t="s">
        <v>204</v>
      </c>
      <c r="AE116" s="39">
        <v>0.0567</v>
      </c>
      <c r="AF116" s="39">
        <v>140.0</v>
      </c>
      <c r="AG116" s="39">
        <v>131.0</v>
      </c>
      <c r="AH116" s="39">
        <v>29891.0</v>
      </c>
      <c r="AI116" s="39">
        <v>0.3</v>
      </c>
      <c r="AJ116" s="39">
        <v>4357.124</v>
      </c>
      <c r="AK116" s="38"/>
      <c r="AL116" s="38"/>
      <c r="AM116" s="38"/>
      <c r="AN116" s="38"/>
      <c r="AO116" s="38"/>
      <c r="AP116" s="38"/>
      <c r="AQ116" s="38"/>
      <c r="AR116" s="38"/>
      <c r="AS116" s="38"/>
      <c r="AT116" s="38"/>
      <c r="AU116" s="39">
        <v>4357.1</v>
      </c>
      <c r="AV116" s="38"/>
      <c r="AW116" s="38"/>
      <c r="AX116" s="38"/>
      <c r="AY116" s="38"/>
      <c r="AZ116" s="38"/>
      <c r="BA116" s="38"/>
      <c r="BB116" s="38"/>
      <c r="BC116" s="38"/>
      <c r="BD116" s="39">
        <v>4357.124</v>
      </c>
      <c r="BE116" s="37" t="s">
        <v>205</v>
      </c>
      <c r="BF116" s="37" t="s">
        <v>206</v>
      </c>
      <c r="BG116" s="38"/>
      <c r="BH116" s="38"/>
      <c r="BI116" s="38"/>
      <c r="BJ116" s="38"/>
      <c r="BK116" s="38"/>
      <c r="BL116" s="38"/>
      <c r="BM116" s="38"/>
      <c r="BN116" s="38"/>
      <c r="BO116" s="38"/>
      <c r="BP116" s="38"/>
      <c r="BQ116" s="38"/>
      <c r="BR116" s="38"/>
      <c r="BS116" s="38"/>
      <c r="BT116" s="38"/>
      <c r="BU116" s="38"/>
      <c r="BV116" s="38"/>
      <c r="BW116" s="37" t="s">
        <v>207</v>
      </c>
      <c r="BX116" s="37" t="s">
        <v>208</v>
      </c>
      <c r="BY116" s="39">
        <v>0.6045</v>
      </c>
      <c r="BZ116" s="39">
        <v>1018.773642</v>
      </c>
      <c r="CA116" s="39">
        <v>0.95</v>
      </c>
      <c r="CB116" s="38"/>
      <c r="CC116" s="38"/>
      <c r="CD116" s="38"/>
      <c r="CE116" s="37" t="s">
        <v>209</v>
      </c>
      <c r="CF116" s="39">
        <v>2.0</v>
      </c>
      <c r="CG116" s="37" t="s">
        <v>210</v>
      </c>
      <c r="CH116" s="37" t="s">
        <v>214</v>
      </c>
    </row>
    <row r="117" ht="14.25" hidden="1" customHeight="1">
      <c r="A117" s="37" t="s">
        <v>44</v>
      </c>
      <c r="B117" s="37" t="s">
        <v>271</v>
      </c>
      <c r="C117" s="38"/>
      <c r="D117" s="38"/>
      <c r="E117" s="38"/>
      <c r="F117" s="38"/>
      <c r="G117" s="38"/>
      <c r="H117" s="37" t="s">
        <v>144</v>
      </c>
      <c r="I117" s="37" t="s">
        <v>145</v>
      </c>
      <c r="J117" s="37" t="s">
        <v>55</v>
      </c>
      <c r="L117" s="37" t="s">
        <v>272</v>
      </c>
      <c r="M117" s="37" t="s">
        <v>273</v>
      </c>
      <c r="O117" s="38"/>
      <c r="P117" s="38"/>
      <c r="Q117" s="38"/>
      <c r="R117" s="39">
        <v>4365.06</v>
      </c>
      <c r="S117" s="37" t="s">
        <v>274</v>
      </c>
      <c r="T117" s="39">
        <v>379.58</v>
      </c>
      <c r="U117" s="37" t="s">
        <v>275</v>
      </c>
      <c r="V117" s="38"/>
      <c r="W117" s="38"/>
      <c r="X117" s="38"/>
      <c r="Y117" s="38"/>
      <c r="Z117" s="39">
        <v>40.0</v>
      </c>
      <c r="AA117" s="37" t="s">
        <v>149</v>
      </c>
      <c r="AB117" s="42">
        <v>40000.0</v>
      </c>
      <c r="AC117" s="39">
        <v>140.0</v>
      </c>
      <c r="AD117" s="37" t="s">
        <v>276</v>
      </c>
      <c r="AE117" s="39">
        <v>0.3</v>
      </c>
      <c r="AF117" s="39">
        <v>120.0</v>
      </c>
      <c r="AG117" s="39">
        <v>131.0</v>
      </c>
      <c r="AH117" s="39">
        <v>0.001</v>
      </c>
      <c r="AI117" s="39">
        <v>0.3</v>
      </c>
      <c r="AJ117" s="39">
        <v>68.24</v>
      </c>
      <c r="AK117" s="38"/>
      <c r="AL117" s="38"/>
      <c r="AM117" s="38"/>
      <c r="AN117" s="38"/>
      <c r="AO117" s="38"/>
      <c r="AP117" s="38"/>
      <c r="AQ117" s="38"/>
      <c r="AR117" s="38"/>
      <c r="AS117" s="38"/>
      <c r="AT117" s="38"/>
      <c r="AU117" s="38"/>
      <c r="AV117" s="38"/>
      <c r="AW117" s="38"/>
      <c r="AX117" s="38"/>
      <c r="AY117" s="38"/>
      <c r="AZ117" s="38"/>
      <c r="BA117" s="38"/>
      <c r="BB117" s="38"/>
      <c r="BC117" s="38"/>
      <c r="BD117" s="38"/>
      <c r="BE117" s="37" t="s">
        <v>277</v>
      </c>
      <c r="BF117" s="37" t="s">
        <v>278</v>
      </c>
      <c r="BG117" s="38"/>
      <c r="BH117" s="38"/>
      <c r="BI117" s="38"/>
      <c r="BJ117" s="38"/>
      <c r="BK117" s="38"/>
      <c r="BL117" s="38"/>
      <c r="BM117" s="38"/>
      <c r="BN117" s="38"/>
      <c r="BO117" s="38"/>
      <c r="BP117" s="38"/>
      <c r="BQ117" s="38"/>
      <c r="BR117" s="37" t="s">
        <v>145</v>
      </c>
      <c r="BS117" s="37" t="s">
        <v>55</v>
      </c>
      <c r="BT117" s="37" t="s">
        <v>279</v>
      </c>
      <c r="BU117" s="39">
        <v>2.5</v>
      </c>
      <c r="BV117" s="37" t="s">
        <v>280</v>
      </c>
      <c r="BX117" s="38"/>
      <c r="BY117" s="38"/>
      <c r="BZ117" s="38"/>
      <c r="CA117" s="38"/>
      <c r="CB117" s="38"/>
      <c r="CC117" s="38"/>
      <c r="CD117" s="38"/>
      <c r="CE117" s="38"/>
      <c r="CF117" s="39">
        <v>0.0</v>
      </c>
      <c r="CG117" s="38"/>
      <c r="CH117" s="38"/>
    </row>
    <row r="118" ht="14.25" hidden="1" customHeight="1">
      <c r="A118" s="37" t="s">
        <v>44</v>
      </c>
      <c r="B118" s="37" t="s">
        <v>284</v>
      </c>
      <c r="C118" s="38"/>
      <c r="D118" s="38"/>
      <c r="E118" s="38"/>
      <c r="F118" s="38"/>
      <c r="G118" s="38"/>
      <c r="H118" s="37" t="s">
        <v>144</v>
      </c>
      <c r="I118" s="37" t="s">
        <v>145</v>
      </c>
      <c r="J118" s="37" t="s">
        <v>55</v>
      </c>
      <c r="L118" s="37" t="s">
        <v>285</v>
      </c>
      <c r="M118" s="37" t="s">
        <v>286</v>
      </c>
      <c r="N118" s="37" t="s">
        <v>287</v>
      </c>
      <c r="O118" s="37" t="s">
        <v>288</v>
      </c>
      <c r="P118" s="37" t="s">
        <v>289</v>
      </c>
      <c r="Q118" s="37" t="s">
        <v>290</v>
      </c>
      <c r="R118" s="39">
        <v>5112.44</v>
      </c>
      <c r="S118" s="37" t="s">
        <v>291</v>
      </c>
      <c r="T118" s="39">
        <v>334.69</v>
      </c>
      <c r="U118" s="37" t="s">
        <v>292</v>
      </c>
      <c r="V118" s="38"/>
      <c r="W118" s="38"/>
      <c r="X118" s="38"/>
      <c r="Y118" s="38"/>
      <c r="Z118" s="39">
        <v>40.0</v>
      </c>
      <c r="AA118" s="37" t="s">
        <v>151</v>
      </c>
      <c r="AB118" s="42">
        <v>40000.0</v>
      </c>
      <c r="AC118" s="39">
        <v>140.0</v>
      </c>
      <c r="AD118" s="38"/>
      <c r="AE118" s="38"/>
      <c r="AF118" s="39">
        <v>120.0</v>
      </c>
      <c r="AG118" s="39">
        <v>131.0</v>
      </c>
      <c r="AH118" s="38"/>
      <c r="AI118" s="38"/>
      <c r="AJ118" s="39">
        <v>68.24</v>
      </c>
      <c r="AK118" s="38"/>
      <c r="AL118" s="38"/>
      <c r="AM118" s="38"/>
      <c r="AN118" s="38"/>
      <c r="AO118" s="38"/>
      <c r="AP118" s="38"/>
      <c r="AQ118" s="38"/>
      <c r="AR118" s="38"/>
      <c r="AS118" s="38"/>
      <c r="AT118" s="38"/>
      <c r="AU118" s="39">
        <v>68.24</v>
      </c>
      <c r="AV118" s="38"/>
      <c r="AW118" s="38"/>
      <c r="AX118" s="38"/>
      <c r="AY118" s="38"/>
      <c r="AZ118" s="38"/>
      <c r="BA118" s="38"/>
      <c r="BB118" s="38"/>
      <c r="BC118" s="38"/>
      <c r="BD118" s="39">
        <v>68.24</v>
      </c>
      <c r="BE118" s="37" t="s">
        <v>293</v>
      </c>
      <c r="BF118" s="37" t="s">
        <v>294</v>
      </c>
      <c r="BG118" s="38"/>
      <c r="BH118" s="38"/>
      <c r="BI118" s="38"/>
      <c r="BJ118" s="38"/>
      <c r="BK118" s="38"/>
      <c r="BL118" s="38"/>
      <c r="BM118" s="38"/>
      <c r="BN118" s="38"/>
      <c r="BO118" s="38"/>
      <c r="BP118" s="38"/>
      <c r="BQ118" s="38"/>
      <c r="BR118" s="38"/>
      <c r="BS118" s="38"/>
      <c r="BT118" s="38"/>
      <c r="BU118" s="38"/>
      <c r="BV118" s="38"/>
      <c r="BW118" s="38"/>
      <c r="BX118" s="38"/>
      <c r="BY118" s="39">
        <v>0.6045</v>
      </c>
      <c r="BZ118" s="39">
        <v>1018.773642</v>
      </c>
      <c r="CA118" s="39">
        <v>0.95</v>
      </c>
      <c r="CB118" s="38"/>
      <c r="CC118" s="38"/>
      <c r="CD118" s="38"/>
      <c r="CE118" s="38"/>
      <c r="CF118" s="39">
        <v>0.0</v>
      </c>
      <c r="CG118" s="38"/>
      <c r="CH118" s="38"/>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1">
      <filters>
        <filter val="SmallHotel"/>
      </filters>
    </filterColumn>
  </autoFilter>
  <mergeCells count="17">
    <mergeCell ref="M117:N117"/>
    <mergeCell ref="J118:K118"/>
    <mergeCell ref="J117:K117"/>
    <mergeCell ref="BV117:BW117"/>
    <mergeCell ref="J107:K107"/>
    <mergeCell ref="J108:K108"/>
    <mergeCell ref="BO103:BP103"/>
    <mergeCell ref="M107:N107"/>
    <mergeCell ref="M110:N110"/>
    <mergeCell ref="J110:K110"/>
    <mergeCell ref="M115:N115"/>
    <mergeCell ref="M114:N114"/>
    <mergeCell ref="J99:K99"/>
    <mergeCell ref="M99:N99"/>
    <mergeCell ref="J100:K100"/>
    <mergeCell ref="J101:K101"/>
    <mergeCell ref="M108:N108"/>
  </mergeCells>
  <dataValidations>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Schedules!$A$4:$A$3405</formula1>
    </dataValidation>
    <dataValidation type="list" allowBlank="1" sqref="AZ8:AZ97 BE4:BG97 BJ4:BK97 AZ99 BE99:BG99 BJ99:BK99">
      <formula1>Schedules!$A$4:$A$3405</formula1>
    </dataValidation>
    <dataValidation type="list" allowBlank="1" showErrorMessage="1" sqref="L72:Q73">
      <formula1>Schedules!$A$1:$A$4297</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364</v>
      </c>
    </row>
    <row r="2" ht="14.25" customHeight="1">
      <c r="A2" s="5"/>
    </row>
    <row r="3" ht="14.25" customHeight="1">
      <c r="A3" s="6" t="s">
        <v>28</v>
      </c>
    </row>
    <row r="4" ht="14.25" customHeight="1">
      <c r="A4" s="7" t="s">
        <v>365</v>
      </c>
    </row>
    <row r="5" ht="14.25" customHeight="1">
      <c r="A5" s="8" t="s">
        <v>366</v>
      </c>
    </row>
    <row r="6" ht="14.25" customHeight="1">
      <c r="A6" s="45" t="s">
        <v>367</v>
      </c>
    </row>
    <row r="7" ht="14.25" customHeight="1">
      <c r="A7" s="8" t="s">
        <v>368</v>
      </c>
    </row>
    <row r="8" ht="14.25" customHeight="1">
      <c r="A8" s="7" t="s">
        <v>369</v>
      </c>
    </row>
    <row r="9" ht="14.25" customHeight="1">
      <c r="A9" s="8" t="s">
        <v>370</v>
      </c>
    </row>
    <row r="10" ht="14.25" customHeight="1">
      <c r="A10" s="7" t="s">
        <v>371</v>
      </c>
    </row>
    <row r="11" ht="14.25" customHeight="1">
      <c r="A11" s="8" t="s">
        <v>372</v>
      </c>
    </row>
    <row r="12" ht="14.25" customHeight="1">
      <c r="A12" s="7" t="s">
        <v>373</v>
      </c>
    </row>
    <row r="13" ht="14.25" customHeight="1">
      <c r="A13" s="8" t="s">
        <v>374</v>
      </c>
    </row>
    <row r="14" ht="14.25" customHeight="1">
      <c r="A14" s="7" t="s">
        <v>375</v>
      </c>
    </row>
    <row r="15" ht="14.25" customHeight="1">
      <c r="A15" s="8" t="s">
        <v>376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377</v>
      </c>
    </row>
    <row r="17" ht="14.25" customHeight="1">
      <c r="A17" s="8" t="s">
        <v>378</v>
      </c>
    </row>
    <row r="18" ht="14.25" customHeight="1">
      <c r="A18" s="7" t="s">
        <v>379</v>
      </c>
    </row>
    <row r="19" ht="14.25" customHeight="1">
      <c r="A19" s="8" t="s">
        <v>380</v>
      </c>
    </row>
    <row r="20" ht="14.25" customHeight="1">
      <c r="A20" s="46" t="s">
        <v>44</v>
      </c>
    </row>
    <row r="21" ht="14.25" customHeight="1">
      <c r="A21" s="9" t="s">
        <v>381</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382</v>
      </c>
      <c r="B1" s="5"/>
      <c r="C1" s="5"/>
      <c r="D1" s="5"/>
    </row>
    <row r="2" ht="14.25" customHeight="1">
      <c r="A2" s="5">
        <v>0.0</v>
      </c>
      <c r="B2" s="5">
        <v>1.0</v>
      </c>
      <c r="C2" s="5">
        <v>2.0</v>
      </c>
      <c r="D2" s="5">
        <v>3.0</v>
      </c>
    </row>
    <row r="3" ht="14.25" customHeight="1">
      <c r="A3" s="6" t="s">
        <v>28</v>
      </c>
      <c r="B3" s="6" t="s">
        <v>383</v>
      </c>
      <c r="C3" s="6" t="s">
        <v>384</v>
      </c>
      <c r="D3" s="6" t="s">
        <v>385</v>
      </c>
    </row>
    <row r="4" ht="14.25" customHeight="1">
      <c r="A4" s="7" t="s">
        <v>386</v>
      </c>
      <c r="B4" s="7" t="s">
        <v>366</v>
      </c>
      <c r="C4" s="45"/>
      <c r="D4" s="45"/>
    </row>
    <row r="5" ht="14.25" customHeight="1">
      <c r="A5" s="8" t="s">
        <v>387</v>
      </c>
      <c r="B5" s="8" t="s">
        <v>366</v>
      </c>
      <c r="C5" s="47"/>
      <c r="D5" s="47"/>
    </row>
    <row r="6" ht="14.25" customHeight="1">
      <c r="A6" s="7" t="s">
        <v>388</v>
      </c>
      <c r="B6" s="7" t="s">
        <v>366</v>
      </c>
      <c r="C6" s="45"/>
      <c r="D6" s="45"/>
    </row>
    <row r="7" ht="14.25" customHeight="1">
      <c r="A7" s="8" t="s">
        <v>389</v>
      </c>
      <c r="B7" s="8" t="s">
        <v>366</v>
      </c>
      <c r="C7" s="47"/>
      <c r="D7" s="47"/>
    </row>
    <row r="8" ht="14.25" customHeight="1">
      <c r="A8" s="7" t="s">
        <v>390</v>
      </c>
      <c r="B8" s="7" t="s">
        <v>366</v>
      </c>
      <c r="C8" s="45"/>
      <c r="D8" s="45"/>
    </row>
    <row r="9" ht="14.25" customHeight="1">
      <c r="A9" s="8" t="s">
        <v>391</v>
      </c>
      <c r="B9" s="8" t="s">
        <v>366</v>
      </c>
      <c r="C9" s="47"/>
      <c r="D9" s="47"/>
    </row>
    <row r="10" ht="14.25" customHeight="1">
      <c r="A10" s="7" t="s">
        <v>392</v>
      </c>
      <c r="B10" s="7" t="s">
        <v>366</v>
      </c>
      <c r="C10" s="45"/>
      <c r="D10" s="45"/>
    </row>
    <row r="11" ht="14.25" customHeight="1">
      <c r="A11" s="8" t="s">
        <v>393</v>
      </c>
      <c r="B11" s="8" t="s">
        <v>366</v>
      </c>
      <c r="C11" s="47"/>
      <c r="D11" s="47"/>
    </row>
    <row r="12" ht="14.25" customHeight="1">
      <c r="A12" s="7" t="s">
        <v>394</v>
      </c>
      <c r="B12" s="7" t="s">
        <v>366</v>
      </c>
      <c r="C12" s="45"/>
      <c r="D12" s="45"/>
    </row>
    <row r="13" ht="14.25" customHeight="1">
      <c r="A13" s="8" t="s">
        <v>395</v>
      </c>
      <c r="B13" s="8" t="s">
        <v>366</v>
      </c>
      <c r="C13" s="47"/>
      <c r="D13" s="47"/>
    </row>
    <row r="14" ht="14.25" customHeight="1">
      <c r="A14" s="7" t="s">
        <v>396</v>
      </c>
      <c r="B14" s="7" t="s">
        <v>366</v>
      </c>
      <c r="C14" s="45"/>
      <c r="D14" s="45"/>
    </row>
    <row r="15" ht="14.25" customHeight="1">
      <c r="A15" s="8" t="s">
        <v>397</v>
      </c>
      <c r="B15" s="8" t="s">
        <v>366</v>
      </c>
      <c r="C15" s="47"/>
      <c r="D15" s="47"/>
    </row>
    <row r="16" ht="14.25" customHeight="1">
      <c r="A16" s="7" t="s">
        <v>398</v>
      </c>
      <c r="B16" s="7" t="s">
        <v>366</v>
      </c>
      <c r="C16" s="45"/>
      <c r="D16" s="45"/>
    </row>
    <row r="17" ht="14.25" customHeight="1">
      <c r="A17" s="8" t="s">
        <v>399</v>
      </c>
      <c r="B17" s="8" t="s">
        <v>366</v>
      </c>
      <c r="C17" s="47"/>
      <c r="D17" s="47"/>
    </row>
    <row r="18" ht="14.25" customHeight="1">
      <c r="A18" s="7" t="s">
        <v>400</v>
      </c>
      <c r="B18" s="7" t="s">
        <v>366</v>
      </c>
      <c r="C18" s="45"/>
      <c r="D18" s="45"/>
    </row>
    <row r="19" ht="14.25" customHeight="1">
      <c r="A19" s="8" t="s">
        <v>401</v>
      </c>
      <c r="B19" s="8" t="s">
        <v>366</v>
      </c>
      <c r="C19" s="47"/>
      <c r="D19" s="47"/>
    </row>
    <row r="20" ht="14.25" customHeight="1">
      <c r="A20" s="7" t="s">
        <v>402</v>
      </c>
      <c r="B20" s="7" t="s">
        <v>366</v>
      </c>
      <c r="C20" s="45"/>
      <c r="D20" s="45"/>
    </row>
    <row r="21" ht="14.25" customHeight="1">
      <c r="A21" s="8" t="s">
        <v>403</v>
      </c>
      <c r="B21" s="8" t="s">
        <v>366</v>
      </c>
      <c r="C21" s="47"/>
      <c r="D21" s="47"/>
    </row>
    <row r="22" ht="14.25" customHeight="1">
      <c r="A22" s="7" t="s">
        <v>404</v>
      </c>
      <c r="B22" s="7" t="s">
        <v>366</v>
      </c>
      <c r="C22" s="45"/>
      <c r="D22" s="45"/>
    </row>
    <row r="23" ht="14.25" customHeight="1">
      <c r="A23" s="8" t="s">
        <v>405</v>
      </c>
      <c r="B23" s="8" t="s">
        <v>378</v>
      </c>
      <c r="C23" s="47"/>
      <c r="D23" s="47"/>
    </row>
    <row r="24" ht="14.25" customHeight="1">
      <c r="A24" s="7" t="s">
        <v>406</v>
      </c>
      <c r="B24" s="7" t="s">
        <v>378</v>
      </c>
      <c r="C24" s="45"/>
      <c r="D24" s="45"/>
    </row>
    <row r="25" ht="14.25" customHeight="1">
      <c r="A25" s="8" t="s">
        <v>407</v>
      </c>
      <c r="B25" s="8" t="s">
        <v>378</v>
      </c>
      <c r="C25" s="47"/>
      <c r="D25" s="47"/>
    </row>
    <row r="26" ht="14.25" customHeight="1">
      <c r="A26" s="7" t="s">
        <v>408</v>
      </c>
      <c r="B26" s="7" t="s">
        <v>378</v>
      </c>
      <c r="C26" s="45"/>
      <c r="D26" s="45"/>
    </row>
    <row r="27" ht="14.25" customHeight="1">
      <c r="A27" s="8" t="s">
        <v>409</v>
      </c>
      <c r="B27" s="8" t="s">
        <v>378</v>
      </c>
      <c r="C27" s="47"/>
      <c r="D27" s="47"/>
    </row>
    <row r="28" ht="14.25" customHeight="1">
      <c r="A28" s="7" t="s">
        <v>410</v>
      </c>
      <c r="B28" s="7" t="s">
        <v>378</v>
      </c>
      <c r="C28" s="45"/>
      <c r="D28" s="45"/>
    </row>
    <row r="29" ht="14.25" customHeight="1">
      <c r="A29" s="8" t="s">
        <v>411</v>
      </c>
      <c r="B29" s="8" t="s">
        <v>378</v>
      </c>
      <c r="C29" s="47"/>
      <c r="D29" s="47"/>
    </row>
    <row r="30" ht="14.25" customHeight="1">
      <c r="A30" s="7" t="s">
        <v>412</v>
      </c>
      <c r="B30" s="7" t="s">
        <v>378</v>
      </c>
      <c r="C30" s="45"/>
      <c r="D30" s="45"/>
    </row>
    <row r="31" ht="14.25" customHeight="1">
      <c r="A31" s="8" t="s">
        <v>413</v>
      </c>
      <c r="B31" s="8" t="s">
        <v>378</v>
      </c>
      <c r="C31" s="47"/>
      <c r="D31" s="47"/>
    </row>
    <row r="32" ht="14.25" customHeight="1">
      <c r="A32" s="7" t="s">
        <v>414</v>
      </c>
      <c r="B32" s="7" t="s">
        <v>378</v>
      </c>
      <c r="C32" s="45"/>
      <c r="D32" s="45"/>
    </row>
    <row r="33" ht="14.25" customHeight="1">
      <c r="A33" s="8" t="s">
        <v>415</v>
      </c>
      <c r="B33" s="8" t="s">
        <v>379</v>
      </c>
      <c r="C33" s="47"/>
      <c r="D33" s="47"/>
    </row>
    <row r="34" ht="14.25" customHeight="1">
      <c r="A34" s="7" t="s">
        <v>416</v>
      </c>
      <c r="B34" s="7" t="s">
        <v>379</v>
      </c>
      <c r="C34" s="45"/>
      <c r="D34" s="45"/>
    </row>
    <row r="35" ht="14.25" customHeight="1">
      <c r="A35" s="8" t="s">
        <v>417</v>
      </c>
      <c r="B35" s="8" t="s">
        <v>379</v>
      </c>
      <c r="C35" s="47"/>
      <c r="D35" s="47"/>
    </row>
    <row r="36" ht="14.25" customHeight="1">
      <c r="A36" s="7" t="s">
        <v>418</v>
      </c>
      <c r="B36" s="7" t="s">
        <v>379</v>
      </c>
      <c r="C36" s="45"/>
      <c r="D36" s="45"/>
    </row>
    <row r="37" ht="14.25" customHeight="1">
      <c r="A37" s="8" t="s">
        <v>419</v>
      </c>
      <c r="B37" s="8" t="s">
        <v>379</v>
      </c>
      <c r="C37" s="47"/>
      <c r="D37" s="47"/>
    </row>
    <row r="38" ht="14.25" customHeight="1">
      <c r="A38" s="7" t="s">
        <v>420</v>
      </c>
      <c r="B38" s="7" t="s">
        <v>379</v>
      </c>
      <c r="C38" s="45"/>
      <c r="D38" s="45"/>
    </row>
    <row r="39" ht="14.25" customHeight="1">
      <c r="A39" s="8" t="s">
        <v>421</v>
      </c>
      <c r="B39" s="8" t="s">
        <v>379</v>
      </c>
      <c r="C39" s="47"/>
      <c r="D39" s="47"/>
    </row>
    <row r="40" ht="14.25" customHeight="1">
      <c r="A40" s="7" t="s">
        <v>422</v>
      </c>
      <c r="B40" s="7" t="s">
        <v>379</v>
      </c>
      <c r="C40" s="45"/>
      <c r="D40" s="45"/>
    </row>
    <row r="41" ht="14.25" customHeight="1">
      <c r="A41" s="8" t="s">
        <v>423</v>
      </c>
      <c r="B41" s="8" t="s">
        <v>379</v>
      </c>
      <c r="C41" s="47"/>
      <c r="D41" s="47"/>
    </row>
    <row r="42" ht="14.25" customHeight="1">
      <c r="A42" s="7" t="s">
        <v>424</v>
      </c>
      <c r="B42" s="7" t="s">
        <v>379</v>
      </c>
      <c r="C42" s="45"/>
      <c r="D42" s="45"/>
    </row>
    <row r="43" ht="14.25" customHeight="1">
      <c r="A43" s="46" t="s">
        <v>425</v>
      </c>
      <c r="B43" s="46" t="s">
        <v>44</v>
      </c>
      <c r="C43" s="5"/>
      <c r="D43" s="5"/>
    </row>
    <row r="44" ht="14.25" customHeight="1">
      <c r="A44" s="9" t="s">
        <v>426</v>
      </c>
      <c r="B44" s="9" t="s">
        <v>381</v>
      </c>
      <c r="C44" s="5"/>
      <c r="D44" s="5"/>
    </row>
    <row r="45" ht="14.25" customHeight="1">
      <c r="A45" s="9" t="s">
        <v>427</v>
      </c>
      <c r="B45" s="9" t="s">
        <v>381</v>
      </c>
      <c r="C45" s="5"/>
      <c r="D45" s="5"/>
    </row>
    <row r="46" ht="14.25" customHeight="1">
      <c r="A46" s="9" t="s">
        <v>428</v>
      </c>
      <c r="B46" s="9" t="s">
        <v>381</v>
      </c>
      <c r="C46" s="5"/>
      <c r="D46" s="5"/>
    </row>
    <row r="47" ht="14.25" customHeight="1">
      <c r="A47" s="9" t="s">
        <v>429</v>
      </c>
      <c r="B47" s="9" t="s">
        <v>381</v>
      </c>
      <c r="C47" s="5"/>
      <c r="D47" s="5"/>
    </row>
    <row r="48" ht="14.25" customHeight="1">
      <c r="A48" s="9" t="s">
        <v>430</v>
      </c>
      <c r="B48" s="9" t="s">
        <v>381</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431</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8" t="s">
        <v>28</v>
      </c>
      <c r="B3" s="48" t="s">
        <v>432</v>
      </c>
      <c r="C3" s="48" t="s">
        <v>433</v>
      </c>
      <c r="D3" s="48" t="s">
        <v>434</v>
      </c>
      <c r="E3" s="48" t="s">
        <v>435</v>
      </c>
      <c r="F3" s="48" t="s">
        <v>436</v>
      </c>
      <c r="G3" s="48" t="s">
        <v>437</v>
      </c>
      <c r="H3" s="48" t="s">
        <v>438</v>
      </c>
      <c r="I3" s="48" t="s">
        <v>439</v>
      </c>
      <c r="J3" s="48" t="s">
        <v>440</v>
      </c>
      <c r="K3" s="48" t="s">
        <v>441</v>
      </c>
      <c r="L3" s="48" t="s">
        <v>442</v>
      </c>
      <c r="M3" s="48" t="s">
        <v>443</v>
      </c>
      <c r="N3" s="48" t="s">
        <v>444</v>
      </c>
      <c r="O3" s="48" t="s">
        <v>445</v>
      </c>
      <c r="P3" s="48" t="s">
        <v>446</v>
      </c>
      <c r="Q3" s="48" t="s">
        <v>447</v>
      </c>
      <c r="R3" s="48" t="s">
        <v>448</v>
      </c>
      <c r="S3" s="48" t="s">
        <v>449</v>
      </c>
      <c r="T3" s="48" t="s">
        <v>450</v>
      </c>
      <c r="U3" s="48" t="s">
        <v>451</v>
      </c>
      <c r="V3" s="48" t="s">
        <v>452</v>
      </c>
      <c r="W3" s="48" t="s">
        <v>453</v>
      </c>
      <c r="X3" s="48" t="s">
        <v>454</v>
      </c>
      <c r="Y3" s="48" t="s">
        <v>455</v>
      </c>
      <c r="Z3" s="48" t="s">
        <v>456</v>
      </c>
      <c r="AA3" s="48" t="s">
        <v>457</v>
      </c>
      <c r="AB3" s="48" t="s">
        <v>458</v>
      </c>
      <c r="AC3" s="48" t="s">
        <v>459</v>
      </c>
      <c r="AD3" s="48" t="s">
        <v>460</v>
      </c>
      <c r="AE3" s="48" t="s">
        <v>461</v>
      </c>
      <c r="AF3" s="48" t="s">
        <v>462</v>
      </c>
      <c r="AG3" s="48" t="s">
        <v>463</v>
      </c>
      <c r="AH3" s="48" t="s">
        <v>464</v>
      </c>
      <c r="AI3" s="48" t="s">
        <v>465</v>
      </c>
      <c r="AJ3" s="48" t="s">
        <v>466</v>
      </c>
      <c r="AK3" s="48" t="s">
        <v>467</v>
      </c>
      <c r="AL3" s="48" t="s">
        <v>468</v>
      </c>
      <c r="AM3" s="48" t="s">
        <v>469</v>
      </c>
      <c r="AN3" s="48" t="s">
        <v>470</v>
      </c>
    </row>
    <row r="4" ht="14.25" customHeight="1">
      <c r="A4" s="7" t="s">
        <v>471</v>
      </c>
      <c r="B4" s="7" t="s">
        <v>386</v>
      </c>
      <c r="C4" s="7" t="s">
        <v>387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472</v>
      </c>
      <c r="B5" s="8" t="s">
        <v>388</v>
      </c>
      <c r="C5" s="8" t="s">
        <v>389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473</v>
      </c>
      <c r="B6" s="7" t="s">
        <v>388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474</v>
      </c>
      <c r="B7" s="8" t="s">
        <v>389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475</v>
      </c>
      <c r="B8" s="7" t="s">
        <v>390</v>
      </c>
      <c r="C8" s="7" t="s">
        <v>391</v>
      </c>
      <c r="D8" s="7" t="s">
        <v>392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476</v>
      </c>
      <c r="B9" s="8" t="s">
        <v>390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477</v>
      </c>
      <c r="B10" s="7" t="s">
        <v>391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478</v>
      </c>
      <c r="B11" s="8" t="s">
        <v>392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479</v>
      </c>
      <c r="B12" s="7" t="s">
        <v>393</v>
      </c>
      <c r="C12" s="7" t="s">
        <v>394</v>
      </c>
      <c r="D12" s="7" t="s">
        <v>395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480</v>
      </c>
      <c r="B13" s="8" t="s">
        <v>393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481</v>
      </c>
      <c r="B14" s="7" t="s">
        <v>394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482</v>
      </c>
      <c r="B15" s="8" t="s">
        <v>395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483</v>
      </c>
      <c r="B16" s="7" t="s">
        <v>396</v>
      </c>
      <c r="C16" s="7" t="s">
        <v>397</v>
      </c>
      <c r="D16" s="7" t="s">
        <v>398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484</v>
      </c>
      <c r="B17" s="8" t="s">
        <v>396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485</v>
      </c>
      <c r="B18" s="7" t="s">
        <v>397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486</v>
      </c>
      <c r="B19" s="8" t="s">
        <v>398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487</v>
      </c>
      <c r="B20" s="7" t="s">
        <v>399</v>
      </c>
      <c r="C20" s="7" t="s">
        <v>400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488</v>
      </c>
      <c r="B21" s="8" t="s">
        <v>399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489</v>
      </c>
      <c r="B22" s="7" t="s">
        <v>400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490</v>
      </c>
      <c r="B23" s="8" t="s">
        <v>401</v>
      </c>
      <c r="C23" s="8" t="s">
        <v>402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491</v>
      </c>
      <c r="B24" s="7" t="s">
        <v>403</v>
      </c>
      <c r="C24" s="7" t="s">
        <v>404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6" t="s">
        <v>492</v>
      </c>
      <c r="B25" s="46" t="s">
        <v>425</v>
      </c>
      <c r="C25" s="46"/>
      <c r="D25" s="46"/>
      <c r="E25" s="46"/>
      <c r="F25" s="46"/>
      <c r="G25" s="46"/>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426</v>
      </c>
      <c r="B26" s="9" t="s">
        <v>426</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427</v>
      </c>
      <c r="B27" s="9" t="s">
        <v>427</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428</v>
      </c>
      <c r="B28" s="9" t="s">
        <v>428</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429</v>
      </c>
      <c r="B29" s="9" t="s">
        <v>429</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430</v>
      </c>
      <c r="B30" s="9" t="s">
        <v>430</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493</v>
      </c>
      <c r="B1" s="49"/>
      <c r="C1" s="50"/>
      <c r="D1" s="49"/>
      <c r="E1" s="49"/>
      <c r="F1" s="49"/>
      <c r="G1" s="49"/>
      <c r="H1" s="5"/>
      <c r="I1" s="5"/>
      <c r="J1" s="5"/>
      <c r="K1" s="5"/>
      <c r="L1" s="5"/>
      <c r="M1" s="5"/>
      <c r="N1" s="5"/>
      <c r="O1" s="5"/>
      <c r="P1" s="5"/>
      <c r="Q1" s="5"/>
      <c r="R1" s="5"/>
      <c r="S1" s="5"/>
      <c r="T1" s="5"/>
      <c r="U1" s="5"/>
      <c r="V1" s="5"/>
      <c r="W1" s="5"/>
      <c r="X1" s="5"/>
      <c r="Y1" s="5"/>
      <c r="Z1" s="5"/>
    </row>
    <row r="2" ht="14.25" customHeight="1">
      <c r="A2" s="5"/>
      <c r="B2" s="49"/>
      <c r="C2" s="50"/>
      <c r="D2" s="49"/>
      <c r="E2" s="49" t="s">
        <v>494</v>
      </c>
      <c r="F2" s="49" t="s">
        <v>494</v>
      </c>
      <c r="G2" s="49" t="s">
        <v>494</v>
      </c>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499</v>
      </c>
      <c r="F3" s="6" t="s">
        <v>500</v>
      </c>
      <c r="G3" s="6" t="s">
        <v>501</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2" t="s">
        <v>365</v>
      </c>
      <c r="C4" s="53" t="s">
        <v>502</v>
      </c>
      <c r="D4" s="54" t="s">
        <v>503</v>
      </c>
      <c r="E4" s="52"/>
      <c r="F4" s="52"/>
      <c r="G4" s="55">
        <v>3.0</v>
      </c>
      <c r="H4" s="45"/>
      <c r="I4" s="5"/>
      <c r="J4" s="5"/>
      <c r="K4" s="5"/>
      <c r="L4" s="5"/>
      <c r="M4" s="5"/>
      <c r="N4" s="5"/>
      <c r="O4" s="5"/>
      <c r="P4" s="5"/>
      <c r="Q4" s="5"/>
      <c r="R4" s="5"/>
      <c r="S4" s="5"/>
      <c r="T4" s="5"/>
      <c r="U4" s="5"/>
      <c r="V4" s="5"/>
      <c r="W4" s="5"/>
      <c r="X4" s="5"/>
      <c r="Y4" s="5"/>
      <c r="Z4" s="5"/>
    </row>
    <row r="5" ht="15.0" customHeight="1">
      <c r="A5" s="7" t="str">
        <f t="shared" si="1"/>
        <v>AIA 2001NursingPatient Room</v>
      </c>
      <c r="B5" s="52" t="s">
        <v>365</v>
      </c>
      <c r="C5" s="53" t="s">
        <v>504</v>
      </c>
      <c r="D5" s="54" t="s">
        <v>505</v>
      </c>
      <c r="E5" s="52"/>
      <c r="F5" s="52"/>
      <c r="G5" s="55">
        <v>2.0</v>
      </c>
      <c r="H5" s="45"/>
      <c r="I5" s="5"/>
      <c r="J5" s="5"/>
      <c r="K5" s="5"/>
      <c r="L5" s="5"/>
      <c r="M5" s="5"/>
      <c r="N5" s="5"/>
      <c r="O5" s="5"/>
      <c r="P5" s="5"/>
      <c r="Q5" s="5"/>
      <c r="R5" s="5"/>
      <c r="S5" s="5"/>
      <c r="T5" s="5"/>
      <c r="U5" s="5"/>
      <c r="V5" s="5"/>
      <c r="W5" s="5"/>
      <c r="X5" s="5"/>
      <c r="Y5" s="5"/>
      <c r="Z5" s="5"/>
    </row>
    <row r="6" ht="15.0" customHeight="1">
      <c r="A6" s="7" t="str">
        <f t="shared" si="1"/>
        <v>AIA 2001NursingNewborn Nursery Suite</v>
      </c>
      <c r="B6" s="56" t="s">
        <v>365</v>
      </c>
      <c r="C6" s="57" t="s">
        <v>504</v>
      </c>
      <c r="D6" s="58" t="s">
        <v>506</v>
      </c>
      <c r="E6" s="56"/>
      <c r="F6" s="56"/>
      <c r="G6" s="59">
        <v>2.0</v>
      </c>
      <c r="H6" s="47"/>
      <c r="I6" s="5"/>
      <c r="J6" s="5"/>
      <c r="K6" s="5"/>
      <c r="L6" s="5"/>
      <c r="M6" s="5"/>
      <c r="N6" s="5"/>
      <c r="O6" s="5"/>
      <c r="P6" s="5"/>
      <c r="Q6" s="5"/>
      <c r="R6" s="5"/>
      <c r="S6" s="5"/>
      <c r="T6" s="5"/>
      <c r="U6" s="5"/>
      <c r="V6" s="5"/>
      <c r="W6" s="5"/>
      <c r="X6" s="5"/>
      <c r="Y6" s="5"/>
      <c r="Z6" s="5"/>
    </row>
    <row r="7" ht="15.0" customHeight="1">
      <c r="A7" s="7" t="str">
        <f t="shared" si="1"/>
        <v>AIA 2001NursingProtective Environment Room</v>
      </c>
      <c r="B7" s="52" t="s">
        <v>365</v>
      </c>
      <c r="C7" s="53" t="s">
        <v>504</v>
      </c>
      <c r="D7" s="54" t="s">
        <v>507</v>
      </c>
      <c r="E7" s="52"/>
      <c r="F7" s="52"/>
      <c r="G7" s="55">
        <v>2.0</v>
      </c>
      <c r="H7" s="45"/>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6" t="s">
        <v>365</v>
      </c>
      <c r="C8" s="57" t="s">
        <v>504</v>
      </c>
      <c r="D8" s="58" t="s">
        <v>508</v>
      </c>
      <c r="E8" s="56"/>
      <c r="F8" s="56"/>
      <c r="G8" s="59">
        <v>2.0</v>
      </c>
      <c r="H8" s="47"/>
      <c r="I8" s="5"/>
      <c r="J8" s="5"/>
      <c r="K8" s="5"/>
      <c r="L8" s="5"/>
      <c r="M8" s="5"/>
      <c r="N8" s="5"/>
      <c r="O8" s="5"/>
      <c r="P8" s="5"/>
      <c r="Q8" s="5"/>
      <c r="R8" s="5"/>
      <c r="S8" s="5"/>
      <c r="T8" s="5"/>
      <c r="U8" s="5"/>
      <c r="V8" s="5"/>
      <c r="W8" s="5"/>
      <c r="X8" s="5"/>
      <c r="Y8" s="5"/>
      <c r="Z8" s="5"/>
    </row>
    <row r="9" ht="15.0" customHeight="1">
      <c r="A9" s="7" t="str">
        <f t="shared" si="1"/>
        <v>AIA 2001NursingLabor/Delivery/Recovery</v>
      </c>
      <c r="B9" s="52" t="s">
        <v>365</v>
      </c>
      <c r="C9" s="53" t="s">
        <v>504</v>
      </c>
      <c r="D9" s="54" t="s">
        <v>509</v>
      </c>
      <c r="E9" s="52"/>
      <c r="F9" s="52"/>
      <c r="G9" s="55">
        <v>2.0</v>
      </c>
      <c r="H9" s="45"/>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6" t="s">
        <v>365</v>
      </c>
      <c r="C10" s="57" t="s">
        <v>504</v>
      </c>
      <c r="D10" s="58" t="s">
        <v>510</v>
      </c>
      <c r="E10" s="56"/>
      <c r="F10" s="56"/>
      <c r="G10" s="59">
        <v>2.0</v>
      </c>
      <c r="H10" s="47"/>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6" t="s">
        <v>365</v>
      </c>
      <c r="C11" s="57" t="s">
        <v>511</v>
      </c>
      <c r="D11" s="58" t="s">
        <v>512</v>
      </c>
      <c r="E11" s="56"/>
      <c r="F11" s="56"/>
      <c r="G11" s="59">
        <v>3.0</v>
      </c>
      <c r="H11" s="47"/>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2" t="s">
        <v>365</v>
      </c>
      <c r="C12" s="53" t="s">
        <v>511</v>
      </c>
      <c r="D12" s="54" t="s">
        <v>513</v>
      </c>
      <c r="E12" s="52"/>
      <c r="F12" s="52"/>
      <c r="G12" s="55">
        <v>3.0</v>
      </c>
      <c r="H12" s="45"/>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6" t="s">
        <v>365</v>
      </c>
      <c r="C13" s="57" t="s">
        <v>511</v>
      </c>
      <c r="D13" s="58" t="s">
        <v>514</v>
      </c>
      <c r="E13" s="56"/>
      <c r="F13" s="56"/>
      <c r="G13" s="59">
        <v>2.0</v>
      </c>
      <c r="H13" s="47"/>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2" t="s">
        <v>365</v>
      </c>
      <c r="C14" s="53" t="s">
        <v>511</v>
      </c>
      <c r="D14" s="54" t="s">
        <v>515</v>
      </c>
      <c r="E14" s="52"/>
      <c r="F14" s="52"/>
      <c r="G14" s="55">
        <v>2.0</v>
      </c>
      <c r="H14" s="45"/>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6" t="s">
        <v>365</v>
      </c>
      <c r="C15" s="57" t="s">
        <v>511</v>
      </c>
      <c r="D15" s="58" t="s">
        <v>516</v>
      </c>
      <c r="E15" s="56"/>
      <c r="F15" s="56"/>
      <c r="G15" s="59">
        <v>2.0</v>
      </c>
      <c r="H15" s="47"/>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2" t="s">
        <v>365</v>
      </c>
      <c r="C16" s="53" t="s">
        <v>511</v>
      </c>
      <c r="D16" s="54" t="s">
        <v>517</v>
      </c>
      <c r="E16" s="52"/>
      <c r="F16" s="52"/>
      <c r="G16" s="55">
        <v>3.0</v>
      </c>
      <c r="H16" s="45"/>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6" t="s">
        <v>365</v>
      </c>
      <c r="C17" s="57" t="s">
        <v>511</v>
      </c>
      <c r="D17" s="58" t="s">
        <v>518</v>
      </c>
      <c r="E17" s="56"/>
      <c r="F17" s="56"/>
      <c r="G17" s="59">
        <v>2.0</v>
      </c>
      <c r="H17" s="47"/>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2" t="s">
        <v>365</v>
      </c>
      <c r="C18" s="53" t="s">
        <v>511</v>
      </c>
      <c r="D18" s="54" t="s">
        <v>519</v>
      </c>
      <c r="E18" s="52"/>
      <c r="F18" s="52"/>
      <c r="G18" s="55">
        <v>2.0</v>
      </c>
      <c r="H18" s="45"/>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6" t="s">
        <v>365</v>
      </c>
      <c r="C19" s="57" t="s">
        <v>511</v>
      </c>
      <c r="D19" s="58" t="s">
        <v>520</v>
      </c>
      <c r="E19" s="56"/>
      <c r="F19" s="56"/>
      <c r="G19" s="59">
        <v>2.0</v>
      </c>
      <c r="H19" s="47"/>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2" t="s">
        <v>365</v>
      </c>
      <c r="C20" s="53" t="s">
        <v>511</v>
      </c>
      <c r="D20" s="54" t="s">
        <v>521</v>
      </c>
      <c r="E20" s="52"/>
      <c r="F20" s="52"/>
      <c r="G20" s="55">
        <v>2.0</v>
      </c>
      <c r="H20" s="45"/>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6" t="s">
        <v>365</v>
      </c>
      <c r="C21" s="57" t="s">
        <v>511</v>
      </c>
      <c r="D21" s="58" t="s">
        <v>522</v>
      </c>
      <c r="E21" s="56"/>
      <c r="F21" s="56"/>
      <c r="G21" s="59">
        <v>2.0</v>
      </c>
      <c r="H21" s="47"/>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2" t="s">
        <v>365</v>
      </c>
      <c r="C22" s="53" t="s">
        <v>511</v>
      </c>
      <c r="D22" s="54" t="s">
        <v>523</v>
      </c>
      <c r="E22" s="52"/>
      <c r="F22" s="52"/>
      <c r="G22" s="55">
        <v>3.0</v>
      </c>
      <c r="H22" s="45"/>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6" t="s">
        <v>368</v>
      </c>
      <c r="C23" s="47" t="s">
        <v>524</v>
      </c>
      <c r="D23" s="47" t="s">
        <v>525</v>
      </c>
      <c r="E23" s="47">
        <v>20.0</v>
      </c>
      <c r="F23" s="47">
        <v>0.0</v>
      </c>
      <c r="G23" s="47"/>
      <c r="H23" s="47"/>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2" t="s">
        <v>368</v>
      </c>
      <c r="C24" s="45" t="s">
        <v>524</v>
      </c>
      <c r="D24" s="45" t="s">
        <v>526</v>
      </c>
      <c r="E24" s="45">
        <v>15.0</v>
      </c>
      <c r="F24" s="45">
        <v>0.0</v>
      </c>
      <c r="G24" s="45"/>
      <c r="H24" s="45"/>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6" t="s">
        <v>368</v>
      </c>
      <c r="C25" s="47" t="s">
        <v>524</v>
      </c>
      <c r="D25" s="47" t="s">
        <v>527</v>
      </c>
      <c r="E25" s="47">
        <v>15.0</v>
      </c>
      <c r="F25" s="47">
        <v>0.0</v>
      </c>
      <c r="G25" s="47"/>
      <c r="H25" s="47"/>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2" t="s">
        <v>368</v>
      </c>
      <c r="C26" s="45" t="s">
        <v>528</v>
      </c>
      <c r="D26" s="45" t="s">
        <v>529</v>
      </c>
      <c r="E26" s="45">
        <v>25.0</v>
      </c>
      <c r="F26" s="45">
        <v>0.0</v>
      </c>
      <c r="G26" s="45"/>
      <c r="H26" s="45"/>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6" t="s">
        <v>368</v>
      </c>
      <c r="C27" s="47" t="s">
        <v>528</v>
      </c>
      <c r="D27" s="47" t="s">
        <v>530</v>
      </c>
      <c r="E27" s="47">
        <v>30.0</v>
      </c>
      <c r="F27" s="47">
        <v>0.0</v>
      </c>
      <c r="G27" s="47"/>
      <c r="H27" s="47"/>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2" t="s">
        <v>368</v>
      </c>
      <c r="C28" s="45" t="s">
        <v>528</v>
      </c>
      <c r="D28" s="45" t="s">
        <v>531</v>
      </c>
      <c r="E28" s="45">
        <v>35.0</v>
      </c>
      <c r="F28" s="45">
        <v>0.0</v>
      </c>
      <c r="G28" s="45"/>
      <c r="H28" s="45"/>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6" t="s">
        <v>368</v>
      </c>
      <c r="C29" s="47" t="s">
        <v>528</v>
      </c>
      <c r="D29" s="47" t="s">
        <v>532</v>
      </c>
      <c r="E29" s="47">
        <v>15.0</v>
      </c>
      <c r="F29" s="47">
        <v>0.0</v>
      </c>
      <c r="G29" s="47"/>
      <c r="H29" s="47"/>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2" t="s">
        <v>368</v>
      </c>
      <c r="C30" s="45" t="s">
        <v>528</v>
      </c>
      <c r="D30" s="45" t="s">
        <v>533</v>
      </c>
      <c r="E30" s="45">
        <v>15.0</v>
      </c>
      <c r="F30" s="45">
        <v>0.0</v>
      </c>
      <c r="G30" s="45"/>
      <c r="H30" s="45"/>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6" t="s">
        <v>368</v>
      </c>
      <c r="C31" s="47" t="s">
        <v>534</v>
      </c>
      <c r="D31" s="47" t="s">
        <v>535</v>
      </c>
      <c r="E31" s="47">
        <v>16.95</v>
      </c>
      <c r="F31" s="47">
        <v>0.0</v>
      </c>
      <c r="G31" s="47"/>
      <c r="H31" s="47"/>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2" t="s">
        <v>368</v>
      </c>
      <c r="C32" s="45" t="s">
        <v>534</v>
      </c>
      <c r="D32" s="45" t="s">
        <v>536</v>
      </c>
      <c r="E32" s="45">
        <v>20.0</v>
      </c>
      <c r="F32" s="45">
        <v>0.0</v>
      </c>
      <c r="G32" s="45"/>
      <c r="H32" s="45"/>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6" t="s">
        <v>368</v>
      </c>
      <c r="C33" s="47" t="s">
        <v>534</v>
      </c>
      <c r="D33" s="47" t="s">
        <v>537</v>
      </c>
      <c r="E33" s="47">
        <v>20.0</v>
      </c>
      <c r="F33" s="47">
        <v>0.0</v>
      </c>
      <c r="G33" s="47"/>
      <c r="H33" s="47"/>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2" t="s">
        <v>368</v>
      </c>
      <c r="C34" s="45" t="s">
        <v>534</v>
      </c>
      <c r="D34" s="45" t="s">
        <v>538</v>
      </c>
      <c r="E34" s="45">
        <v>15.0</v>
      </c>
      <c r="F34" s="45">
        <v>0.0</v>
      </c>
      <c r="G34" s="45"/>
      <c r="H34" s="45"/>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6" t="s">
        <v>368</v>
      </c>
      <c r="C35" s="47" t="s">
        <v>534</v>
      </c>
      <c r="D35" s="47" t="s">
        <v>539</v>
      </c>
      <c r="E35" s="47">
        <v>16.95</v>
      </c>
      <c r="F35" s="47">
        <v>0.0</v>
      </c>
      <c r="G35" s="47"/>
      <c r="H35" s="47"/>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2" t="s">
        <v>368</v>
      </c>
      <c r="C36" s="45" t="s">
        <v>534</v>
      </c>
      <c r="D36" s="45" t="s">
        <v>540</v>
      </c>
      <c r="E36" s="45">
        <v>15.0</v>
      </c>
      <c r="F36" s="45">
        <v>0.0</v>
      </c>
      <c r="G36" s="45"/>
      <c r="H36" s="45"/>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6" t="s">
        <v>368</v>
      </c>
      <c r="C37" s="47" t="s">
        <v>534</v>
      </c>
      <c r="D37" s="47" t="s">
        <v>541</v>
      </c>
      <c r="E37" s="47">
        <v>60.0</v>
      </c>
      <c r="F37" s="47">
        <v>0.0</v>
      </c>
      <c r="G37" s="47"/>
      <c r="H37" s="47"/>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2" t="s">
        <v>368</v>
      </c>
      <c r="C38" s="45" t="s">
        <v>534</v>
      </c>
      <c r="D38" s="45" t="s">
        <v>542</v>
      </c>
      <c r="E38" s="45">
        <v>0.0</v>
      </c>
      <c r="F38" s="45">
        <v>0.1</v>
      </c>
      <c r="G38" s="45"/>
      <c r="H38" s="45"/>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6" t="s">
        <v>368</v>
      </c>
      <c r="C39" s="47" t="s">
        <v>534</v>
      </c>
      <c r="D39" s="47" t="s">
        <v>543</v>
      </c>
      <c r="E39" s="47">
        <v>0.0</v>
      </c>
      <c r="F39" s="47">
        <v>0.5</v>
      </c>
      <c r="G39" s="47"/>
      <c r="H39" s="47"/>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2" t="s">
        <v>368</v>
      </c>
      <c r="C40" s="45" t="s">
        <v>544</v>
      </c>
      <c r="D40" s="45" t="s">
        <v>545</v>
      </c>
      <c r="E40" s="45">
        <v>20.0</v>
      </c>
      <c r="F40" s="45">
        <v>0.0</v>
      </c>
      <c r="G40" s="45"/>
      <c r="H40" s="45"/>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6" t="s">
        <v>368</v>
      </c>
      <c r="C41" s="47" t="s">
        <v>544</v>
      </c>
      <c r="D41" s="47" t="s">
        <v>546</v>
      </c>
      <c r="E41" s="60">
        <v>20.0</v>
      </c>
      <c r="F41" s="47">
        <v>0.0</v>
      </c>
      <c r="G41" s="47"/>
      <c r="H41" s="47"/>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2" t="s">
        <v>368</v>
      </c>
      <c r="C42" s="45" t="s">
        <v>544</v>
      </c>
      <c r="D42" s="45" t="s">
        <v>547</v>
      </c>
      <c r="E42" s="45">
        <v>30.0</v>
      </c>
      <c r="F42" s="45">
        <v>0.0</v>
      </c>
      <c r="G42" s="45"/>
      <c r="H42" s="45"/>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6" t="s">
        <v>368</v>
      </c>
      <c r="C43" s="47" t="s">
        <v>544</v>
      </c>
      <c r="D43" s="47" t="s">
        <v>548</v>
      </c>
      <c r="E43" s="60">
        <v>15.0</v>
      </c>
      <c r="F43" s="47">
        <v>0.0</v>
      </c>
      <c r="G43" s="47"/>
      <c r="H43" s="47" t="s">
        <v>549</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2" t="s">
        <v>368</v>
      </c>
      <c r="C44" s="45" t="s">
        <v>550</v>
      </c>
      <c r="D44" s="45" t="s">
        <v>551</v>
      </c>
      <c r="E44" s="45">
        <v>0.0</v>
      </c>
      <c r="F44" s="45">
        <v>1.5</v>
      </c>
      <c r="G44" s="45"/>
      <c r="H44" s="45"/>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6" t="s">
        <v>368</v>
      </c>
      <c r="C45" s="47" t="s">
        <v>550</v>
      </c>
      <c r="D45" s="47" t="s">
        <v>552</v>
      </c>
      <c r="E45" s="47">
        <v>0.0</v>
      </c>
      <c r="F45" s="47">
        <v>1.5</v>
      </c>
      <c r="G45" s="47"/>
      <c r="H45" s="47"/>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2" t="s">
        <v>368</v>
      </c>
      <c r="C46" s="45" t="s">
        <v>553</v>
      </c>
      <c r="D46" s="45" t="s">
        <v>554</v>
      </c>
      <c r="E46" s="45">
        <v>25.0</v>
      </c>
      <c r="F46" s="45">
        <v>0.0</v>
      </c>
      <c r="G46" s="45"/>
      <c r="H46" s="45"/>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6" t="s">
        <v>368</v>
      </c>
      <c r="C47" s="47" t="s">
        <v>553</v>
      </c>
      <c r="D47" s="47" t="s">
        <v>555</v>
      </c>
      <c r="E47" s="47">
        <v>15.0</v>
      </c>
      <c r="F47" s="47">
        <v>0.0</v>
      </c>
      <c r="G47" s="47"/>
      <c r="H47" s="47"/>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2" t="s">
        <v>368</v>
      </c>
      <c r="C48" s="45" t="s">
        <v>553</v>
      </c>
      <c r="D48" s="45" t="s">
        <v>556</v>
      </c>
      <c r="E48" s="45">
        <v>30.0</v>
      </c>
      <c r="F48" s="45">
        <v>0.0</v>
      </c>
      <c r="G48" s="45"/>
      <c r="H48" s="45"/>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6" t="s">
        <v>368</v>
      </c>
      <c r="C49" s="47" t="s">
        <v>553</v>
      </c>
      <c r="D49" s="47" t="s">
        <v>557</v>
      </c>
      <c r="E49" s="47">
        <v>15.0</v>
      </c>
      <c r="F49" s="47">
        <v>0.0</v>
      </c>
      <c r="G49" s="47"/>
      <c r="H49" s="47"/>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2" t="s">
        <v>368</v>
      </c>
      <c r="C50" s="45" t="s">
        <v>553</v>
      </c>
      <c r="D50" s="45" t="s">
        <v>558</v>
      </c>
      <c r="E50" s="45">
        <v>15.0</v>
      </c>
      <c r="F50" s="45">
        <v>0.0</v>
      </c>
      <c r="G50" s="45"/>
      <c r="H50" s="45"/>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6" t="s">
        <v>368</v>
      </c>
      <c r="C51" s="47" t="s">
        <v>553</v>
      </c>
      <c r="D51" s="47" t="s">
        <v>559</v>
      </c>
      <c r="E51" s="47">
        <v>0.0</v>
      </c>
      <c r="F51" s="47">
        <v>0.5</v>
      </c>
      <c r="G51" s="47"/>
      <c r="H51" s="47"/>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2" t="s">
        <v>368</v>
      </c>
      <c r="C52" s="45" t="s">
        <v>560</v>
      </c>
      <c r="D52" s="45" t="s">
        <v>561</v>
      </c>
      <c r="E52" s="45">
        <v>0.0</v>
      </c>
      <c r="F52" s="17">
        <v>0.1</v>
      </c>
      <c r="G52" s="45"/>
      <c r="H52" s="61" t="s">
        <v>562</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6" t="s">
        <v>368</v>
      </c>
      <c r="C53" s="47" t="s">
        <v>560</v>
      </c>
      <c r="D53" s="47" t="s">
        <v>563</v>
      </c>
      <c r="E53" s="47">
        <v>0.0</v>
      </c>
      <c r="F53" s="17">
        <v>0.085</v>
      </c>
      <c r="G53" s="47"/>
      <c r="H53" s="60" t="s">
        <v>564</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2" t="s">
        <v>368</v>
      </c>
      <c r="C54" s="45" t="s">
        <v>560</v>
      </c>
      <c r="D54" s="45" t="s">
        <v>565</v>
      </c>
      <c r="E54" s="45">
        <v>0.0</v>
      </c>
      <c r="F54" s="62">
        <v>-9999.0</v>
      </c>
      <c r="G54" s="45"/>
      <c r="H54" s="45" t="s">
        <v>566</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6" t="s">
        <v>368</v>
      </c>
      <c r="C55" s="47" t="s">
        <v>560</v>
      </c>
      <c r="D55" s="60" t="s">
        <v>567</v>
      </c>
      <c r="E55" s="60">
        <v>36.0</v>
      </c>
      <c r="F55" s="17">
        <v>0.0</v>
      </c>
      <c r="G55" s="47"/>
      <c r="H55" s="60" t="s">
        <v>568</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6" t="s">
        <v>368</v>
      </c>
      <c r="C56" s="47" t="s">
        <v>560</v>
      </c>
      <c r="D56" s="47" t="s">
        <v>569</v>
      </c>
      <c r="E56" s="60">
        <v>15.0</v>
      </c>
      <c r="F56" s="47">
        <v>0.0</v>
      </c>
      <c r="G56" s="47"/>
      <c r="H56" s="60" t="s">
        <v>570</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2" t="s">
        <v>368</v>
      </c>
      <c r="C57" s="45" t="s">
        <v>560</v>
      </c>
      <c r="D57" s="45" t="s">
        <v>571</v>
      </c>
      <c r="E57" s="45">
        <v>20.0</v>
      </c>
      <c r="F57" s="45">
        <v>0.0</v>
      </c>
      <c r="G57" s="45"/>
      <c r="H57" s="45"/>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6" t="s">
        <v>368</v>
      </c>
      <c r="C58" s="47" t="s">
        <v>560</v>
      </c>
      <c r="D58" s="47" t="s">
        <v>572</v>
      </c>
      <c r="E58" s="47">
        <v>15.0</v>
      </c>
      <c r="F58" s="47">
        <v>0.0</v>
      </c>
      <c r="G58" s="47"/>
      <c r="H58" s="47"/>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2" t="s">
        <v>368</v>
      </c>
      <c r="C59" s="45" t="s">
        <v>560</v>
      </c>
      <c r="D59" s="45" t="s">
        <v>573</v>
      </c>
      <c r="E59" s="45">
        <v>15.0</v>
      </c>
      <c r="F59" s="45">
        <v>0.0</v>
      </c>
      <c r="G59" s="45"/>
      <c r="H59" s="45"/>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6" t="s">
        <v>368</v>
      </c>
      <c r="C60" s="47" t="s">
        <v>560</v>
      </c>
      <c r="D60" s="47" t="s">
        <v>574</v>
      </c>
      <c r="E60" s="47">
        <v>30.0</v>
      </c>
      <c r="F60" s="47">
        <v>0.0</v>
      </c>
      <c r="G60" s="47"/>
      <c r="H60" s="47"/>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6" t="s">
        <v>368</v>
      </c>
      <c r="C61" s="47" t="s">
        <v>560</v>
      </c>
      <c r="D61" s="61" t="s">
        <v>545</v>
      </c>
      <c r="E61" s="61">
        <v>21.2</v>
      </c>
      <c r="F61" s="61">
        <v>0.0</v>
      </c>
      <c r="G61" s="45"/>
      <c r="H61" s="45"/>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2" t="s">
        <v>368</v>
      </c>
      <c r="C62" s="45" t="s">
        <v>575</v>
      </c>
      <c r="D62" s="45" t="s">
        <v>576</v>
      </c>
      <c r="E62" s="61">
        <v>20.0</v>
      </c>
      <c r="F62" s="45">
        <v>0.0</v>
      </c>
      <c r="G62" s="45"/>
      <c r="H62" s="61" t="s">
        <v>577</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6" t="s">
        <v>368</v>
      </c>
      <c r="C63" s="47" t="s">
        <v>575</v>
      </c>
      <c r="D63" s="47" t="s">
        <v>578</v>
      </c>
      <c r="E63" s="47">
        <v>15.0</v>
      </c>
      <c r="F63" s="47">
        <v>0.0</v>
      </c>
      <c r="G63" s="47"/>
      <c r="H63" s="47"/>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2" t="s">
        <v>368</v>
      </c>
      <c r="C64" s="45" t="s">
        <v>575</v>
      </c>
      <c r="D64" s="45" t="s">
        <v>579</v>
      </c>
      <c r="E64" s="45">
        <v>20.0</v>
      </c>
      <c r="F64" s="45">
        <v>0.0</v>
      </c>
      <c r="G64" s="45"/>
      <c r="H64" s="45"/>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6" t="s">
        <v>368</v>
      </c>
      <c r="C65" s="47" t="s">
        <v>575</v>
      </c>
      <c r="D65" s="47" t="s">
        <v>571</v>
      </c>
      <c r="E65" s="47">
        <v>20.0</v>
      </c>
      <c r="F65" s="47">
        <v>0.0</v>
      </c>
      <c r="G65" s="47"/>
      <c r="H65" s="47"/>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6" t="s">
        <v>368</v>
      </c>
      <c r="C66" s="47" t="s">
        <v>580</v>
      </c>
      <c r="D66" s="61" t="s">
        <v>581</v>
      </c>
      <c r="E66" s="45"/>
      <c r="F66" s="63">
        <v>0.1</v>
      </c>
      <c r="G66" s="45"/>
      <c r="H66" s="61" t="s">
        <v>582</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2" t="s">
        <v>368</v>
      </c>
      <c r="C67" s="45" t="s">
        <v>583</v>
      </c>
      <c r="D67" s="45" t="s">
        <v>584</v>
      </c>
      <c r="E67" s="45">
        <v>60.0</v>
      </c>
      <c r="F67" s="45">
        <v>0.0</v>
      </c>
      <c r="G67" s="45"/>
      <c r="H67" s="45"/>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6" t="s">
        <v>368</v>
      </c>
      <c r="C68" s="47" t="s">
        <v>583</v>
      </c>
      <c r="D68" s="47" t="s">
        <v>585</v>
      </c>
      <c r="E68" s="47">
        <v>0.0</v>
      </c>
      <c r="F68" s="47">
        <v>0.05</v>
      </c>
      <c r="G68" s="47"/>
      <c r="H68" s="47"/>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2" t="s">
        <v>368</v>
      </c>
      <c r="C69" s="45" t="s">
        <v>583</v>
      </c>
      <c r="D69" s="45" t="s">
        <v>586</v>
      </c>
      <c r="E69" s="45">
        <v>0.0</v>
      </c>
      <c r="F69" s="45">
        <v>0.5</v>
      </c>
      <c r="G69" s="45"/>
      <c r="H69" s="45"/>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6" t="s">
        <v>368</v>
      </c>
      <c r="C70" s="47" t="s">
        <v>583</v>
      </c>
      <c r="D70" s="47" t="s">
        <v>587</v>
      </c>
      <c r="E70" s="47">
        <v>0.0</v>
      </c>
      <c r="F70" s="47">
        <v>0.96</v>
      </c>
      <c r="G70" s="47"/>
      <c r="H70" s="47" t="s">
        <v>588</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6" t="s">
        <v>368</v>
      </c>
      <c r="C71" s="47" t="s">
        <v>583</v>
      </c>
      <c r="D71" s="60" t="s">
        <v>589</v>
      </c>
      <c r="E71" s="47">
        <v>0.0</v>
      </c>
      <c r="F71" s="60">
        <v>0.0</v>
      </c>
      <c r="G71" s="47"/>
      <c r="H71" s="60" t="s">
        <v>590</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2" t="s">
        <v>368</v>
      </c>
      <c r="C72" s="45" t="s">
        <v>583</v>
      </c>
      <c r="D72" s="45" t="s">
        <v>591</v>
      </c>
      <c r="E72" s="45">
        <v>0.0</v>
      </c>
      <c r="F72" s="45">
        <v>1.0</v>
      </c>
      <c r="G72" s="45"/>
      <c r="H72" s="45"/>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2" t="s">
        <v>368</v>
      </c>
      <c r="C73" s="45" t="s">
        <v>592</v>
      </c>
      <c r="D73" s="45" t="s">
        <v>584</v>
      </c>
      <c r="E73" s="45">
        <v>60.0</v>
      </c>
      <c r="F73" s="45">
        <v>0.0</v>
      </c>
      <c r="G73" s="45"/>
      <c r="H73" s="45"/>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6" t="s">
        <v>368</v>
      </c>
      <c r="C74" s="47" t="s">
        <v>592</v>
      </c>
      <c r="D74" s="47" t="s">
        <v>593</v>
      </c>
      <c r="E74" s="47">
        <v>0.0</v>
      </c>
      <c r="F74" s="47">
        <v>0.05</v>
      </c>
      <c r="G74" s="47"/>
      <c r="H74" s="47"/>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2" t="s">
        <v>368</v>
      </c>
      <c r="C75" s="45" t="s">
        <v>592</v>
      </c>
      <c r="D75" s="45" t="s">
        <v>594</v>
      </c>
      <c r="E75" s="45">
        <v>0.0</v>
      </c>
      <c r="F75" s="45">
        <v>0.15</v>
      </c>
      <c r="G75" s="45"/>
      <c r="H75" s="45"/>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6" t="s">
        <v>368</v>
      </c>
      <c r="C76" s="47" t="s">
        <v>592</v>
      </c>
      <c r="D76" s="47" t="s">
        <v>595</v>
      </c>
      <c r="E76" s="47">
        <v>0.0</v>
      </c>
      <c r="F76" s="47">
        <v>0.15</v>
      </c>
      <c r="G76" s="47"/>
      <c r="H76" s="47"/>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2" t="s">
        <v>368</v>
      </c>
      <c r="C77" s="45" t="s">
        <v>592</v>
      </c>
      <c r="D77" s="45" t="s">
        <v>596</v>
      </c>
      <c r="E77" s="45">
        <v>0.0</v>
      </c>
      <c r="F77" s="45">
        <v>0.2</v>
      </c>
      <c r="G77" s="45"/>
      <c r="H77" s="45"/>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6" t="s">
        <v>368</v>
      </c>
      <c r="C78" s="47" t="s">
        <v>592</v>
      </c>
      <c r="D78" s="47" t="s">
        <v>597</v>
      </c>
      <c r="E78" s="47">
        <v>0.0</v>
      </c>
      <c r="F78" s="47">
        <v>0.2</v>
      </c>
      <c r="G78" s="47"/>
      <c r="H78" s="47"/>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2" t="s">
        <v>368</v>
      </c>
      <c r="C79" s="45" t="s">
        <v>592</v>
      </c>
      <c r="D79" s="45" t="s">
        <v>598</v>
      </c>
      <c r="E79" s="45">
        <v>0.0</v>
      </c>
      <c r="F79" s="45">
        <v>0.2</v>
      </c>
      <c r="G79" s="45"/>
      <c r="H79" s="45"/>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6" t="s">
        <v>368</v>
      </c>
      <c r="C80" s="47" t="s">
        <v>592</v>
      </c>
      <c r="D80" s="47" t="s">
        <v>599</v>
      </c>
      <c r="E80" s="47">
        <v>0.0</v>
      </c>
      <c r="F80" s="47">
        <v>0.3</v>
      </c>
      <c r="G80" s="47"/>
      <c r="H80" s="47"/>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2" t="s">
        <v>368</v>
      </c>
      <c r="C81" s="45" t="s">
        <v>600</v>
      </c>
      <c r="D81" s="45" t="s">
        <v>601</v>
      </c>
      <c r="E81" s="45">
        <v>15.0</v>
      </c>
      <c r="F81" s="45">
        <v>0.0</v>
      </c>
      <c r="G81" s="45"/>
      <c r="H81" s="45"/>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6" t="s">
        <v>368</v>
      </c>
      <c r="C82" s="47" t="s">
        <v>600</v>
      </c>
      <c r="D82" s="47" t="s">
        <v>602</v>
      </c>
      <c r="E82" s="47">
        <v>25.0</v>
      </c>
      <c r="F82" s="47">
        <v>0.0</v>
      </c>
      <c r="G82" s="47"/>
      <c r="H82" s="47"/>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2" t="s">
        <v>368</v>
      </c>
      <c r="C83" s="45" t="s">
        <v>600</v>
      </c>
      <c r="D83" s="45" t="s">
        <v>603</v>
      </c>
      <c r="E83" s="45">
        <v>15.0</v>
      </c>
      <c r="F83" s="45">
        <v>0.0</v>
      </c>
      <c r="G83" s="45"/>
      <c r="H83" s="45"/>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6" t="s">
        <v>368</v>
      </c>
      <c r="C84" s="47" t="s">
        <v>600</v>
      </c>
      <c r="D84" s="47" t="s">
        <v>604</v>
      </c>
      <c r="E84" s="47">
        <v>15.0</v>
      </c>
      <c r="F84" s="47">
        <v>0.0</v>
      </c>
      <c r="G84" s="47"/>
      <c r="H84" s="47"/>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2" t="s">
        <v>368</v>
      </c>
      <c r="C85" s="45" t="s">
        <v>600</v>
      </c>
      <c r="D85" s="45" t="s">
        <v>605</v>
      </c>
      <c r="E85" s="45">
        <v>15.0</v>
      </c>
      <c r="F85" s="45">
        <v>0.0</v>
      </c>
      <c r="G85" s="45"/>
      <c r="H85" s="45"/>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6" t="s">
        <v>368</v>
      </c>
      <c r="C86" s="47" t="s">
        <v>600</v>
      </c>
      <c r="D86" s="47" t="s">
        <v>606</v>
      </c>
      <c r="E86" s="47">
        <v>15.0</v>
      </c>
      <c r="F86" s="47">
        <v>0.0</v>
      </c>
      <c r="G86" s="47"/>
      <c r="H86" s="47"/>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2" t="s">
        <v>368</v>
      </c>
      <c r="C87" s="45" t="s">
        <v>600</v>
      </c>
      <c r="D87" s="45" t="s">
        <v>607</v>
      </c>
      <c r="E87" s="45">
        <v>0.0</v>
      </c>
      <c r="F87" s="45">
        <v>0.3</v>
      </c>
      <c r="G87" s="45"/>
      <c r="H87" s="45"/>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6" t="s">
        <v>368</v>
      </c>
      <c r="C88" s="47" t="s">
        <v>600</v>
      </c>
      <c r="D88" s="47" t="s">
        <v>608</v>
      </c>
      <c r="E88" s="47">
        <v>0.0</v>
      </c>
      <c r="F88" s="47">
        <v>1.0</v>
      </c>
      <c r="G88" s="47"/>
      <c r="H88" s="47"/>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2" t="s">
        <v>368</v>
      </c>
      <c r="C89" s="45" t="s">
        <v>609</v>
      </c>
      <c r="D89" s="45" t="s">
        <v>610</v>
      </c>
      <c r="E89" s="45">
        <v>15.0</v>
      </c>
      <c r="F89" s="45">
        <v>0.0</v>
      </c>
      <c r="G89" s="45"/>
      <c r="H89" s="45"/>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6" t="s">
        <v>368</v>
      </c>
      <c r="C90" s="47" t="s">
        <v>609</v>
      </c>
      <c r="D90" s="47" t="s">
        <v>611</v>
      </c>
      <c r="E90" s="47">
        <v>25.0</v>
      </c>
      <c r="F90" s="47">
        <v>0.0</v>
      </c>
      <c r="G90" s="47"/>
      <c r="H90" s="47"/>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2" t="s">
        <v>368</v>
      </c>
      <c r="C91" s="45" t="s">
        <v>609</v>
      </c>
      <c r="D91" s="45" t="s">
        <v>612</v>
      </c>
      <c r="E91" s="61">
        <v>20.0</v>
      </c>
      <c r="F91" s="45">
        <v>0.0</v>
      </c>
      <c r="G91" s="45"/>
      <c r="H91" s="61" t="s">
        <v>577</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6" t="s">
        <v>368</v>
      </c>
      <c r="C92" s="47" t="s">
        <v>609</v>
      </c>
      <c r="D92" s="47" t="s">
        <v>613</v>
      </c>
      <c r="E92" s="47">
        <v>25.0</v>
      </c>
      <c r="F92" s="47">
        <v>0.0</v>
      </c>
      <c r="G92" s="47"/>
      <c r="H92" s="47"/>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2" t="s">
        <v>368</v>
      </c>
      <c r="C93" s="45" t="s">
        <v>609</v>
      </c>
      <c r="D93" s="45" t="s">
        <v>614</v>
      </c>
      <c r="E93" s="45">
        <v>25.0</v>
      </c>
      <c r="F93" s="45">
        <v>0.0</v>
      </c>
      <c r="G93" s="45"/>
      <c r="H93" s="45"/>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6" t="s">
        <v>368</v>
      </c>
      <c r="C94" s="47" t="s">
        <v>609</v>
      </c>
      <c r="D94" s="47" t="s">
        <v>615</v>
      </c>
      <c r="E94" s="47">
        <v>0.0</v>
      </c>
      <c r="F94" s="47">
        <v>0.5</v>
      </c>
      <c r="G94" s="47"/>
      <c r="H94" s="47" t="s">
        <v>616</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2" t="s">
        <v>368</v>
      </c>
      <c r="C95" s="45" t="s">
        <v>609</v>
      </c>
      <c r="D95" s="45" t="s">
        <v>617</v>
      </c>
      <c r="E95" s="45">
        <v>0.0</v>
      </c>
      <c r="F95" s="45">
        <v>0.5</v>
      </c>
      <c r="G95" s="45"/>
      <c r="H95" s="45" t="s">
        <v>618</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6" t="s">
        <v>368</v>
      </c>
      <c r="C96" s="47" t="s">
        <v>619</v>
      </c>
      <c r="D96" s="47" t="s">
        <v>620</v>
      </c>
      <c r="E96" s="47">
        <v>20.0</v>
      </c>
      <c r="F96" s="47">
        <v>0.0</v>
      </c>
      <c r="G96" s="47"/>
      <c r="H96" s="47"/>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2" t="s">
        <v>368</v>
      </c>
      <c r="C97" s="45" t="s">
        <v>619</v>
      </c>
      <c r="D97" s="45" t="s">
        <v>569</v>
      </c>
      <c r="E97" s="45">
        <v>20.0</v>
      </c>
      <c r="F97" s="45">
        <v>0.0</v>
      </c>
      <c r="G97" s="45"/>
      <c r="H97" s="45"/>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6" t="s">
        <v>368</v>
      </c>
      <c r="C98" s="47" t="s">
        <v>619</v>
      </c>
      <c r="D98" s="47" t="s">
        <v>540</v>
      </c>
      <c r="E98" s="47">
        <v>15.0</v>
      </c>
      <c r="F98" s="47">
        <v>0.0</v>
      </c>
      <c r="G98" s="47"/>
      <c r="H98" s="47"/>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2" t="s">
        <v>368</v>
      </c>
      <c r="C99" s="45" t="s">
        <v>619</v>
      </c>
      <c r="D99" s="45" t="s">
        <v>621</v>
      </c>
      <c r="E99" s="45">
        <v>15.0</v>
      </c>
      <c r="F99" s="45">
        <v>0.0</v>
      </c>
      <c r="G99" s="45"/>
      <c r="H99" s="45"/>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6" t="s">
        <v>368</v>
      </c>
      <c r="C100" s="47" t="s">
        <v>622</v>
      </c>
      <c r="D100" s="47" t="s">
        <v>623</v>
      </c>
      <c r="E100" s="47">
        <v>15.0</v>
      </c>
      <c r="F100" s="47">
        <v>0.0</v>
      </c>
      <c r="G100" s="47"/>
      <c r="H100" s="47"/>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2" t="s">
        <v>368</v>
      </c>
      <c r="C101" s="45" t="s">
        <v>622</v>
      </c>
      <c r="D101" s="45" t="s">
        <v>624</v>
      </c>
      <c r="E101" s="45">
        <v>15.0</v>
      </c>
      <c r="F101" s="45">
        <v>0.0</v>
      </c>
      <c r="G101" s="45"/>
      <c r="H101" s="45"/>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6" t="s">
        <v>368</v>
      </c>
      <c r="C102" s="47" t="s">
        <v>622</v>
      </c>
      <c r="D102" s="47" t="s">
        <v>625</v>
      </c>
      <c r="E102" s="47">
        <v>15.0</v>
      </c>
      <c r="F102" s="47">
        <v>0.0</v>
      </c>
      <c r="G102" s="47"/>
      <c r="H102" s="47"/>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2" t="s">
        <v>368</v>
      </c>
      <c r="C103" s="45" t="s">
        <v>626</v>
      </c>
      <c r="D103" s="45" t="s">
        <v>627</v>
      </c>
      <c r="E103" s="45">
        <v>15.0</v>
      </c>
      <c r="F103" s="45">
        <v>0.0</v>
      </c>
      <c r="G103" s="45"/>
      <c r="H103" s="45"/>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6" t="s">
        <v>368</v>
      </c>
      <c r="C104" s="47" t="s">
        <v>626</v>
      </c>
      <c r="D104" s="47" t="s">
        <v>628</v>
      </c>
      <c r="E104" s="47">
        <v>15.0</v>
      </c>
      <c r="F104" s="47">
        <v>0.0</v>
      </c>
      <c r="G104" s="47"/>
      <c r="H104" s="47"/>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2" t="s">
        <v>368</v>
      </c>
      <c r="C105" s="45" t="s">
        <v>626</v>
      </c>
      <c r="D105" s="45" t="s">
        <v>629</v>
      </c>
      <c r="E105" s="45">
        <v>15.0</v>
      </c>
      <c r="F105" s="45">
        <v>0.0</v>
      </c>
      <c r="G105" s="45"/>
      <c r="H105" s="45"/>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6" t="s">
        <v>368</v>
      </c>
      <c r="C106" s="47" t="s">
        <v>626</v>
      </c>
      <c r="D106" s="47" t="s">
        <v>630</v>
      </c>
      <c r="E106" s="47">
        <v>15.0</v>
      </c>
      <c r="F106" s="47">
        <v>0.0</v>
      </c>
      <c r="G106" s="47"/>
      <c r="H106" s="47"/>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2" t="s">
        <v>368</v>
      </c>
      <c r="C107" s="45" t="s">
        <v>626</v>
      </c>
      <c r="D107" s="45" t="s">
        <v>631</v>
      </c>
      <c r="E107" s="45">
        <v>0.0</v>
      </c>
      <c r="F107" s="45">
        <v>0.5</v>
      </c>
      <c r="G107" s="45"/>
      <c r="H107" s="45"/>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6" t="s">
        <v>368</v>
      </c>
      <c r="C108" s="47" t="s">
        <v>626</v>
      </c>
      <c r="D108" s="47" t="s">
        <v>632</v>
      </c>
      <c r="E108" s="47">
        <v>0.0</v>
      </c>
      <c r="F108" s="47">
        <v>0.5</v>
      </c>
      <c r="G108" s="47"/>
      <c r="H108" s="47"/>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2" t="s">
        <v>369</v>
      </c>
      <c r="C109" s="45" t="s">
        <v>524</v>
      </c>
      <c r="D109" s="45" t="s">
        <v>633</v>
      </c>
      <c r="E109" s="45">
        <v>5.0</v>
      </c>
      <c r="F109" s="45">
        <v>0.06</v>
      </c>
      <c r="G109" s="45"/>
      <c r="H109" s="45"/>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6" t="s">
        <v>369</v>
      </c>
      <c r="C110" s="47" t="s">
        <v>524</v>
      </c>
      <c r="D110" s="47" t="s">
        <v>527</v>
      </c>
      <c r="E110" s="47">
        <v>5.0</v>
      </c>
      <c r="F110" s="47">
        <v>0.06</v>
      </c>
      <c r="G110" s="47"/>
      <c r="H110" s="47"/>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2" t="s">
        <v>369</v>
      </c>
      <c r="C111" s="45" t="s">
        <v>524</v>
      </c>
      <c r="D111" s="45" t="s">
        <v>634</v>
      </c>
      <c r="E111" s="45">
        <v>7.5</v>
      </c>
      <c r="F111" s="45">
        <v>0.06</v>
      </c>
      <c r="G111" s="45"/>
      <c r="H111" s="45"/>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2" t="s">
        <v>369</v>
      </c>
      <c r="C112" s="45" t="s">
        <v>524</v>
      </c>
      <c r="D112" s="45" t="s">
        <v>525</v>
      </c>
      <c r="E112" s="45">
        <v>5.0</v>
      </c>
      <c r="F112" s="45">
        <v>0.12</v>
      </c>
      <c r="G112" s="45"/>
      <c r="H112" s="45"/>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2" t="s">
        <v>369</v>
      </c>
      <c r="C113" s="45" t="s">
        <v>635</v>
      </c>
      <c r="D113" s="45" t="s">
        <v>636</v>
      </c>
      <c r="E113" s="45">
        <v>7.5</v>
      </c>
      <c r="F113" s="45">
        <v>0.06</v>
      </c>
      <c r="G113" s="45"/>
      <c r="H113" s="45"/>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6" t="s">
        <v>369</v>
      </c>
      <c r="C114" s="47" t="s">
        <v>635</v>
      </c>
      <c r="D114" s="47" t="s">
        <v>637</v>
      </c>
      <c r="E114" s="47">
        <v>7.5</v>
      </c>
      <c r="F114" s="47">
        <v>0.06</v>
      </c>
      <c r="G114" s="47"/>
      <c r="H114" s="47"/>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2" t="s">
        <v>369</v>
      </c>
      <c r="C115" s="45" t="s">
        <v>635</v>
      </c>
      <c r="D115" s="45" t="s">
        <v>638</v>
      </c>
      <c r="E115" s="45">
        <v>10.0</v>
      </c>
      <c r="F115" s="45">
        <v>0.06</v>
      </c>
      <c r="G115" s="45"/>
      <c r="H115" s="45"/>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6" t="s">
        <v>369</v>
      </c>
      <c r="C116" s="47" t="s">
        <v>635</v>
      </c>
      <c r="D116" s="47" t="s">
        <v>639</v>
      </c>
      <c r="E116" s="47">
        <v>7.5</v>
      </c>
      <c r="F116" s="47">
        <v>0.06</v>
      </c>
      <c r="G116" s="47"/>
      <c r="H116" s="47"/>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2" t="s">
        <v>369</v>
      </c>
      <c r="C117" s="45" t="s">
        <v>635</v>
      </c>
      <c r="D117" s="45" t="s">
        <v>640</v>
      </c>
      <c r="E117" s="45">
        <v>10.0</v>
      </c>
      <c r="F117" s="45">
        <v>0.12</v>
      </c>
      <c r="G117" s="45"/>
      <c r="H117" s="45"/>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6" t="s">
        <v>369</v>
      </c>
      <c r="C118" s="47" t="s">
        <v>635</v>
      </c>
      <c r="D118" s="47" t="s">
        <v>641</v>
      </c>
      <c r="E118" s="47">
        <v>10.0</v>
      </c>
      <c r="F118" s="47">
        <v>0.12</v>
      </c>
      <c r="G118" s="47"/>
      <c r="H118" s="47"/>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2" t="s">
        <v>369</v>
      </c>
      <c r="C119" s="45" t="s">
        <v>635</v>
      </c>
      <c r="D119" s="45" t="s">
        <v>642</v>
      </c>
      <c r="E119" s="45">
        <v>10.0</v>
      </c>
      <c r="F119" s="45">
        <v>0.12</v>
      </c>
      <c r="G119" s="45"/>
      <c r="H119" s="45"/>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6" t="s">
        <v>369</v>
      </c>
      <c r="C120" s="47" t="s">
        <v>635</v>
      </c>
      <c r="D120" s="47" t="s">
        <v>643</v>
      </c>
      <c r="E120" s="47">
        <v>10.0</v>
      </c>
      <c r="F120" s="47">
        <v>0.12</v>
      </c>
      <c r="G120" s="47"/>
      <c r="H120" s="47" t="s">
        <v>644</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2" t="s">
        <v>369</v>
      </c>
      <c r="C121" s="45" t="s">
        <v>635</v>
      </c>
      <c r="D121" s="45" t="s">
        <v>645</v>
      </c>
      <c r="E121" s="45">
        <v>10.0</v>
      </c>
      <c r="F121" s="45">
        <v>0.18</v>
      </c>
      <c r="G121" s="45"/>
      <c r="H121" s="45"/>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6" t="s">
        <v>369</v>
      </c>
      <c r="C122" s="47" t="s">
        <v>635</v>
      </c>
      <c r="D122" s="47" t="s">
        <v>646</v>
      </c>
      <c r="E122" s="47">
        <v>10.0</v>
      </c>
      <c r="F122" s="47">
        <v>0.18</v>
      </c>
      <c r="G122" s="47"/>
      <c r="H122" s="47"/>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2" t="s">
        <v>369</v>
      </c>
      <c r="C123" s="45" t="s">
        <v>635</v>
      </c>
      <c r="D123" s="45" t="s">
        <v>647</v>
      </c>
      <c r="E123" s="45">
        <v>10.0</v>
      </c>
      <c r="F123" s="45">
        <v>0.18</v>
      </c>
      <c r="G123" s="45"/>
      <c r="H123" s="45" t="s">
        <v>648</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6" t="s">
        <v>369</v>
      </c>
      <c r="C124" s="47" t="s">
        <v>635</v>
      </c>
      <c r="D124" s="47" t="s">
        <v>649</v>
      </c>
      <c r="E124" s="47">
        <v>10.0</v>
      </c>
      <c r="F124" s="47">
        <v>0.18</v>
      </c>
      <c r="G124" s="47"/>
      <c r="H124" s="47"/>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2" t="s">
        <v>369</v>
      </c>
      <c r="C125" s="45" t="s">
        <v>544</v>
      </c>
      <c r="D125" s="45" t="s">
        <v>650</v>
      </c>
      <c r="E125" s="45">
        <v>7.5</v>
      </c>
      <c r="F125" s="45">
        <v>0.18</v>
      </c>
      <c r="G125" s="45"/>
      <c r="H125" s="45"/>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6" t="s">
        <v>369</v>
      </c>
      <c r="C126" s="47" t="s">
        <v>544</v>
      </c>
      <c r="D126" s="47" t="s">
        <v>651</v>
      </c>
      <c r="E126" s="47">
        <v>7.5</v>
      </c>
      <c r="F126" s="47">
        <v>0.18</v>
      </c>
      <c r="G126" s="47"/>
      <c r="H126" s="47"/>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2" t="s">
        <v>369</v>
      </c>
      <c r="C127" s="45" t="s">
        <v>544</v>
      </c>
      <c r="D127" s="45" t="s">
        <v>547</v>
      </c>
      <c r="E127" s="45">
        <v>7.5</v>
      </c>
      <c r="F127" s="45">
        <v>0.18</v>
      </c>
      <c r="G127" s="45"/>
      <c r="H127" s="45"/>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2" t="s">
        <v>369</v>
      </c>
      <c r="C128" s="45" t="s">
        <v>652</v>
      </c>
      <c r="D128" s="45" t="s">
        <v>653</v>
      </c>
      <c r="E128" s="45">
        <v>5.0</v>
      </c>
      <c r="F128" s="45">
        <v>0.06</v>
      </c>
      <c r="G128" s="45"/>
      <c r="H128" s="45"/>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6" t="s">
        <v>369</v>
      </c>
      <c r="C129" s="47" t="s">
        <v>652</v>
      </c>
      <c r="D129" s="47" t="s">
        <v>542</v>
      </c>
      <c r="E129" s="47"/>
      <c r="F129" s="47">
        <v>0.06</v>
      </c>
      <c r="G129" s="47"/>
      <c r="H129" s="47"/>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2" t="s">
        <v>369</v>
      </c>
      <c r="C130" s="45" t="s">
        <v>652</v>
      </c>
      <c r="D130" s="45" t="s">
        <v>594</v>
      </c>
      <c r="E130" s="45"/>
      <c r="F130" s="45">
        <v>0.12</v>
      </c>
      <c r="G130" s="45"/>
      <c r="H130" s="45" t="s">
        <v>654</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2" t="s">
        <v>369</v>
      </c>
      <c r="C131" s="45" t="s">
        <v>553</v>
      </c>
      <c r="D131" s="45" t="s">
        <v>554</v>
      </c>
      <c r="E131" s="45">
        <v>25.0</v>
      </c>
      <c r="F131" s="45"/>
      <c r="G131" s="45"/>
      <c r="H131" s="45" t="s">
        <v>655</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6" t="s">
        <v>369</v>
      </c>
      <c r="C132" s="47" t="s">
        <v>553</v>
      </c>
      <c r="D132" s="47" t="s">
        <v>555</v>
      </c>
      <c r="E132" s="47">
        <v>15.0</v>
      </c>
      <c r="F132" s="47"/>
      <c r="G132" s="47"/>
      <c r="H132" s="47" t="s">
        <v>655</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2" t="s">
        <v>369</v>
      </c>
      <c r="C133" s="45" t="s">
        <v>553</v>
      </c>
      <c r="D133" s="45" t="s">
        <v>556</v>
      </c>
      <c r="E133" s="45">
        <v>30.0</v>
      </c>
      <c r="F133" s="45"/>
      <c r="G133" s="45"/>
      <c r="H133" s="45" t="s">
        <v>655</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6" t="s">
        <v>369</v>
      </c>
      <c r="C134" s="47" t="s">
        <v>553</v>
      </c>
      <c r="D134" s="47" t="s">
        <v>557</v>
      </c>
      <c r="E134" s="47">
        <v>15.0</v>
      </c>
      <c r="F134" s="47"/>
      <c r="G134" s="47"/>
      <c r="H134" s="47" t="s">
        <v>655</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2" t="s">
        <v>369</v>
      </c>
      <c r="C135" s="45" t="s">
        <v>553</v>
      </c>
      <c r="D135" s="45" t="s">
        <v>559</v>
      </c>
      <c r="E135" s="45"/>
      <c r="F135" s="45">
        <v>0.5</v>
      </c>
      <c r="G135" s="45"/>
      <c r="H135" s="45" t="s">
        <v>656</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6" t="s">
        <v>369</v>
      </c>
      <c r="C136" s="47" t="s">
        <v>553</v>
      </c>
      <c r="D136" s="47" t="s">
        <v>558</v>
      </c>
      <c r="E136" s="47">
        <v>15.0</v>
      </c>
      <c r="F136" s="47"/>
      <c r="G136" s="47"/>
      <c r="H136" s="47"/>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2" t="s">
        <v>369</v>
      </c>
      <c r="C137" s="45" t="s">
        <v>560</v>
      </c>
      <c r="D137" s="45" t="s">
        <v>657</v>
      </c>
      <c r="E137" s="45">
        <v>5.0</v>
      </c>
      <c r="F137" s="45">
        <v>0.06</v>
      </c>
      <c r="G137" s="45"/>
      <c r="H137" s="45"/>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2" t="s">
        <v>369</v>
      </c>
      <c r="C138" s="45" t="s">
        <v>560</v>
      </c>
      <c r="D138" s="60" t="s">
        <v>567</v>
      </c>
      <c r="E138" s="61">
        <v>0.0</v>
      </c>
      <c r="F138" s="61">
        <v>0.0</v>
      </c>
      <c r="G138" s="61">
        <v>0.35</v>
      </c>
      <c r="H138" s="45"/>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6" t="s">
        <v>369</v>
      </c>
      <c r="C139" s="47" t="s">
        <v>560</v>
      </c>
      <c r="D139" s="47" t="s">
        <v>658</v>
      </c>
      <c r="E139" s="47">
        <v>5.0</v>
      </c>
      <c r="F139" s="47">
        <v>0.06</v>
      </c>
      <c r="G139" s="47"/>
      <c r="H139" s="47"/>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2" t="s">
        <v>369</v>
      </c>
      <c r="C140" s="45" t="s">
        <v>560</v>
      </c>
      <c r="D140" s="45" t="s">
        <v>659</v>
      </c>
      <c r="E140" s="45">
        <v>7.5</v>
      </c>
      <c r="F140" s="45">
        <v>0.06</v>
      </c>
      <c r="G140" s="45"/>
      <c r="H140" s="45"/>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6" t="s">
        <v>369</v>
      </c>
      <c r="C141" s="47" t="s">
        <v>560</v>
      </c>
      <c r="D141" s="47" t="s">
        <v>660</v>
      </c>
      <c r="E141" s="47">
        <v>5.0</v>
      </c>
      <c r="F141" s="47">
        <v>0.06</v>
      </c>
      <c r="G141" s="47"/>
      <c r="H141" s="47"/>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2" t="s">
        <v>369</v>
      </c>
      <c r="C142" s="45" t="s">
        <v>661</v>
      </c>
      <c r="D142" s="45" t="s">
        <v>662</v>
      </c>
      <c r="E142" s="45">
        <v>5.0</v>
      </c>
      <c r="F142" s="45">
        <v>0.06</v>
      </c>
      <c r="G142" s="45"/>
      <c r="H142" s="45"/>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6" t="s">
        <v>369</v>
      </c>
      <c r="C143" s="47" t="s">
        <v>661</v>
      </c>
      <c r="D143" s="47" t="s">
        <v>663</v>
      </c>
      <c r="E143" s="47">
        <v>5.0</v>
      </c>
      <c r="F143" s="47">
        <v>0.06</v>
      </c>
      <c r="G143" s="47"/>
      <c r="H143" s="47"/>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2" t="s">
        <v>369</v>
      </c>
      <c r="C144" s="45" t="s">
        <v>661</v>
      </c>
      <c r="D144" s="45" t="s">
        <v>664</v>
      </c>
      <c r="E144" s="45">
        <v>7.5</v>
      </c>
      <c r="F144" s="45">
        <v>0.06</v>
      </c>
      <c r="G144" s="45"/>
      <c r="H144" s="45"/>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6" t="s">
        <v>369</v>
      </c>
      <c r="C145" s="47" t="s">
        <v>661</v>
      </c>
      <c r="D145" s="47" t="s">
        <v>593</v>
      </c>
      <c r="E145" s="47"/>
      <c r="F145" s="47">
        <v>0.06</v>
      </c>
      <c r="G145" s="47"/>
      <c r="H145" s="47" t="s">
        <v>654</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2" t="s">
        <v>369</v>
      </c>
      <c r="C146" s="45" t="s">
        <v>661</v>
      </c>
      <c r="D146" s="45" t="s">
        <v>628</v>
      </c>
      <c r="E146" s="45">
        <v>5.0</v>
      </c>
      <c r="F146" s="45">
        <v>0.12</v>
      </c>
      <c r="G146" s="45"/>
      <c r="H146" s="45"/>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6" t="s">
        <v>369</v>
      </c>
      <c r="C147" s="47" t="s">
        <v>661</v>
      </c>
      <c r="D147" s="47" t="s">
        <v>665</v>
      </c>
      <c r="E147" s="47"/>
      <c r="F147" s="47">
        <v>0.12</v>
      </c>
      <c r="G147" s="47"/>
      <c r="H147" s="47" t="s">
        <v>654</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2" t="s">
        <v>369</v>
      </c>
      <c r="C148" s="45" t="s">
        <v>661</v>
      </c>
      <c r="D148" s="45" t="s">
        <v>666</v>
      </c>
      <c r="E148" s="45">
        <v>5.0</v>
      </c>
      <c r="F148" s="45">
        <v>0.18</v>
      </c>
      <c r="G148" s="45"/>
      <c r="H148" s="45"/>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2" t="s">
        <v>369</v>
      </c>
      <c r="C149" s="45" t="s">
        <v>580</v>
      </c>
      <c r="D149" s="45" t="s">
        <v>576</v>
      </c>
      <c r="E149" s="45">
        <v>5.0</v>
      </c>
      <c r="F149" s="45">
        <v>0.06</v>
      </c>
      <c r="G149" s="45"/>
      <c r="H149" s="45"/>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6" t="s">
        <v>369</v>
      </c>
      <c r="C150" s="47" t="s">
        <v>580</v>
      </c>
      <c r="D150" s="47" t="s">
        <v>578</v>
      </c>
      <c r="E150" s="47">
        <v>5.0</v>
      </c>
      <c r="F150" s="47">
        <v>0.06</v>
      </c>
      <c r="G150" s="47"/>
      <c r="H150" s="47"/>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2" t="s">
        <v>369</v>
      </c>
      <c r="C151" s="45" t="s">
        <v>580</v>
      </c>
      <c r="D151" s="45" t="s">
        <v>667</v>
      </c>
      <c r="E151" s="45">
        <v>5.0</v>
      </c>
      <c r="F151" s="64">
        <v>0.06</v>
      </c>
      <c r="G151" s="45"/>
      <c r="H151" s="45"/>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6" t="s">
        <v>369</v>
      </c>
      <c r="C152" s="47" t="s">
        <v>580</v>
      </c>
      <c r="D152" s="47" t="s">
        <v>668</v>
      </c>
      <c r="E152" s="47">
        <v>5.0</v>
      </c>
      <c r="F152" s="65">
        <v>0.06</v>
      </c>
      <c r="G152" s="47"/>
      <c r="H152" s="47"/>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6" t="s">
        <v>369</v>
      </c>
      <c r="C153" s="47" t="s">
        <v>580</v>
      </c>
      <c r="D153" s="61" t="s">
        <v>581</v>
      </c>
      <c r="E153" s="45"/>
      <c r="F153" s="63">
        <v>0.085</v>
      </c>
      <c r="G153" s="45"/>
      <c r="H153" s="61" t="s">
        <v>582</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2" t="s">
        <v>369</v>
      </c>
      <c r="C154" s="45" t="s">
        <v>669</v>
      </c>
      <c r="D154" s="45" t="s">
        <v>670</v>
      </c>
      <c r="E154" s="45">
        <v>5.0</v>
      </c>
      <c r="F154" s="64">
        <v>0.06</v>
      </c>
      <c r="G154" s="45"/>
      <c r="H154" s="45"/>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6" t="s">
        <v>369</v>
      </c>
      <c r="C155" s="47" t="s">
        <v>669</v>
      </c>
      <c r="D155" s="47" t="s">
        <v>671</v>
      </c>
      <c r="E155" s="47">
        <v>5.0</v>
      </c>
      <c r="F155" s="47">
        <v>0.06</v>
      </c>
      <c r="G155" s="47"/>
      <c r="H155" s="47"/>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2" t="s">
        <v>369</v>
      </c>
      <c r="C156" s="45" t="s">
        <v>669</v>
      </c>
      <c r="D156" s="45" t="s">
        <v>672</v>
      </c>
      <c r="E156" s="45">
        <v>5.0</v>
      </c>
      <c r="F156" s="45">
        <v>0.06</v>
      </c>
      <c r="G156" s="45"/>
      <c r="H156" s="45"/>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6" t="s">
        <v>369</v>
      </c>
      <c r="C157" s="47" t="s">
        <v>669</v>
      </c>
      <c r="D157" s="47" t="s">
        <v>673</v>
      </c>
      <c r="E157" s="47">
        <v>5.0</v>
      </c>
      <c r="F157" s="47">
        <v>0.06</v>
      </c>
      <c r="G157" s="47"/>
      <c r="H157" s="47"/>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2" t="s">
        <v>369</v>
      </c>
      <c r="C158" s="45" t="s">
        <v>669</v>
      </c>
      <c r="D158" s="45" t="s">
        <v>569</v>
      </c>
      <c r="E158" s="45">
        <v>5.0</v>
      </c>
      <c r="F158" s="45">
        <v>0.06</v>
      </c>
      <c r="G158" s="45"/>
      <c r="H158" s="45"/>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6" t="s">
        <v>369</v>
      </c>
      <c r="C159" s="47" t="s">
        <v>669</v>
      </c>
      <c r="D159" s="47" t="s">
        <v>674</v>
      </c>
      <c r="E159" s="47">
        <v>7.5</v>
      </c>
      <c r="F159" s="47">
        <v>0.06</v>
      </c>
      <c r="G159" s="47"/>
      <c r="H159" s="47"/>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2" t="s">
        <v>369</v>
      </c>
      <c r="C160" s="45" t="s">
        <v>669</v>
      </c>
      <c r="D160" s="45" t="s">
        <v>539</v>
      </c>
      <c r="E160" s="45">
        <v>5.0</v>
      </c>
      <c r="F160" s="45">
        <v>0.12</v>
      </c>
      <c r="G160" s="45"/>
      <c r="H160" s="45"/>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6" t="s">
        <v>369</v>
      </c>
      <c r="C161" s="47" t="s">
        <v>669</v>
      </c>
      <c r="D161" s="47" t="s">
        <v>675</v>
      </c>
      <c r="E161" s="47">
        <v>7.5</v>
      </c>
      <c r="F161" s="47">
        <v>0.12</v>
      </c>
      <c r="G161" s="47"/>
      <c r="H161" s="47"/>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6" t="s">
        <v>369</v>
      </c>
      <c r="C162" s="47" t="s">
        <v>359</v>
      </c>
      <c r="D162" s="61" t="s">
        <v>676</v>
      </c>
      <c r="E162" s="60">
        <v>0.0</v>
      </c>
      <c r="F162" s="60">
        <v>0.2325</v>
      </c>
      <c r="G162" s="47"/>
      <c r="H162" s="47"/>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6" t="s">
        <v>369</v>
      </c>
      <c r="C163" s="47" t="s">
        <v>359</v>
      </c>
      <c r="D163" s="47" t="s">
        <v>677</v>
      </c>
      <c r="E163" s="47">
        <v>7.5</v>
      </c>
      <c r="F163" s="47">
        <v>0.06</v>
      </c>
      <c r="G163" s="47"/>
      <c r="H163" s="47"/>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2" t="s">
        <v>369</v>
      </c>
      <c r="C164" s="45" t="s">
        <v>359</v>
      </c>
      <c r="D164" s="45" t="s">
        <v>678</v>
      </c>
      <c r="E164" s="45">
        <v>7.5</v>
      </c>
      <c r="F164" s="45">
        <v>0.06</v>
      </c>
      <c r="G164" s="45"/>
      <c r="H164" s="45"/>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6" t="s">
        <v>369</v>
      </c>
      <c r="C165" s="47" t="s">
        <v>359</v>
      </c>
      <c r="D165" s="47" t="s">
        <v>606</v>
      </c>
      <c r="E165" s="47">
        <v>7.5</v>
      </c>
      <c r="F165" s="47">
        <v>0.06</v>
      </c>
      <c r="G165" s="47"/>
      <c r="H165" s="47"/>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2" t="s">
        <v>369</v>
      </c>
      <c r="C166" s="45" t="s">
        <v>359</v>
      </c>
      <c r="D166" s="45" t="s">
        <v>606</v>
      </c>
      <c r="E166" s="45">
        <v>7.5</v>
      </c>
      <c r="F166" s="45">
        <v>0.06</v>
      </c>
      <c r="G166" s="45"/>
      <c r="H166" s="45"/>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6" t="s">
        <v>369</v>
      </c>
      <c r="C167" s="47" t="s">
        <v>359</v>
      </c>
      <c r="D167" s="47" t="s">
        <v>679</v>
      </c>
      <c r="E167" s="47">
        <v>7.5</v>
      </c>
      <c r="F167" s="47">
        <v>0.06</v>
      </c>
      <c r="G167" s="47"/>
      <c r="H167" s="47"/>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2" t="s">
        <v>369</v>
      </c>
      <c r="C168" s="45" t="s">
        <v>359</v>
      </c>
      <c r="D168" s="45" t="s">
        <v>680</v>
      </c>
      <c r="E168" s="45">
        <v>7.5</v>
      </c>
      <c r="F168" s="45">
        <v>0.12</v>
      </c>
      <c r="G168" s="45"/>
      <c r="H168" s="45"/>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6" t="s">
        <v>369</v>
      </c>
      <c r="C169" s="47" t="s">
        <v>359</v>
      </c>
      <c r="D169" s="47" t="s">
        <v>681</v>
      </c>
      <c r="E169" s="47">
        <v>20.0</v>
      </c>
      <c r="F169" s="47">
        <v>0.12</v>
      </c>
      <c r="G169" s="47"/>
      <c r="H169" s="47"/>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2" t="s">
        <v>369</v>
      </c>
      <c r="C170" s="45" t="s">
        <v>359</v>
      </c>
      <c r="D170" s="45" t="s">
        <v>682</v>
      </c>
      <c r="E170" s="45">
        <v>7.5</v>
      </c>
      <c r="F170" s="45">
        <v>0.18</v>
      </c>
      <c r="G170" s="45"/>
      <c r="H170" s="45"/>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6" t="s">
        <v>369</v>
      </c>
      <c r="C171" s="47" t="s">
        <v>683</v>
      </c>
      <c r="D171" s="47" t="s">
        <v>610</v>
      </c>
      <c r="E171" s="47">
        <v>7.5</v>
      </c>
      <c r="F171" s="47">
        <v>0.06</v>
      </c>
      <c r="G171" s="47"/>
      <c r="H171" s="47"/>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2" t="s">
        <v>369</v>
      </c>
      <c r="C172" s="45" t="s">
        <v>683</v>
      </c>
      <c r="D172" s="45" t="s">
        <v>684</v>
      </c>
      <c r="E172" s="45">
        <v>20.0</v>
      </c>
      <c r="F172" s="45">
        <v>0.06</v>
      </c>
      <c r="G172" s="45"/>
      <c r="H172" s="45"/>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6" t="s">
        <v>369</v>
      </c>
      <c r="C173" s="47" t="s">
        <v>683</v>
      </c>
      <c r="D173" s="47" t="s">
        <v>685</v>
      </c>
      <c r="E173" s="47">
        <v>20.0</v>
      </c>
      <c r="F173" s="47">
        <v>0.06</v>
      </c>
      <c r="G173" s="47"/>
      <c r="H173" s="47"/>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2" t="s">
        <v>369</v>
      </c>
      <c r="C174" s="45" t="s">
        <v>683</v>
      </c>
      <c r="D174" s="45" t="s">
        <v>686</v>
      </c>
      <c r="E174" s="45">
        <v>20.0</v>
      </c>
      <c r="F174" s="45">
        <v>0.06</v>
      </c>
      <c r="G174" s="45"/>
      <c r="H174" s="45"/>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6" t="s">
        <v>369</v>
      </c>
      <c r="C175" s="47" t="s">
        <v>683</v>
      </c>
      <c r="D175" s="47" t="s">
        <v>621</v>
      </c>
      <c r="E175" s="47">
        <v>10.0</v>
      </c>
      <c r="F175" s="47">
        <v>0.06</v>
      </c>
      <c r="G175" s="47"/>
      <c r="H175" s="47" t="s">
        <v>687</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6" t="s">
        <v>369</v>
      </c>
      <c r="C176" s="47" t="s">
        <v>683</v>
      </c>
      <c r="D176" s="47" t="s">
        <v>688</v>
      </c>
      <c r="E176" s="47">
        <v>10.0</v>
      </c>
      <c r="F176" s="47">
        <v>0.12</v>
      </c>
      <c r="G176" s="47"/>
      <c r="H176" s="47"/>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6" t="s">
        <v>369</v>
      </c>
      <c r="C177" s="47" t="s">
        <v>683</v>
      </c>
      <c r="D177" s="47" t="s">
        <v>574</v>
      </c>
      <c r="E177" s="47">
        <v>7.5</v>
      </c>
      <c r="F177" s="47">
        <v>0.18</v>
      </c>
      <c r="G177" s="47"/>
      <c r="H177" s="47"/>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2" t="s">
        <v>369</v>
      </c>
      <c r="C178" s="45" t="s">
        <v>683</v>
      </c>
      <c r="D178" s="45" t="s">
        <v>689</v>
      </c>
      <c r="E178" s="45">
        <v>7.5</v>
      </c>
      <c r="F178" s="45">
        <v>0.18</v>
      </c>
      <c r="G178" s="45"/>
      <c r="H178" s="45"/>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6" t="s">
        <v>369</v>
      </c>
      <c r="C179" s="47" t="s">
        <v>683</v>
      </c>
      <c r="D179" s="47" t="s">
        <v>690</v>
      </c>
      <c r="E179" s="47"/>
      <c r="F179" s="47">
        <v>0.3</v>
      </c>
      <c r="G179" s="47"/>
      <c r="H179" s="47"/>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2" t="s">
        <v>369</v>
      </c>
      <c r="C180" s="45" t="s">
        <v>683</v>
      </c>
      <c r="D180" s="45" t="s">
        <v>691</v>
      </c>
      <c r="E180" s="45"/>
      <c r="F180" s="45">
        <v>0.3</v>
      </c>
      <c r="G180" s="45"/>
      <c r="H180" s="45"/>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6" t="s">
        <v>369</v>
      </c>
      <c r="C181" s="47" t="s">
        <v>683</v>
      </c>
      <c r="D181" s="47" t="s">
        <v>692</v>
      </c>
      <c r="E181" s="47"/>
      <c r="F181" s="47">
        <v>0.48</v>
      </c>
      <c r="G181" s="47"/>
      <c r="H181" s="47" t="s">
        <v>693</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6" t="s">
        <v>370</v>
      </c>
      <c r="C182" s="47" t="s">
        <v>524</v>
      </c>
      <c r="D182" s="47" t="s">
        <v>633</v>
      </c>
      <c r="E182" s="47">
        <v>5.0</v>
      </c>
      <c r="F182" s="47">
        <v>0.06</v>
      </c>
      <c r="G182" s="47"/>
      <c r="H182" s="47"/>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2" t="s">
        <v>370</v>
      </c>
      <c r="C183" s="45" t="s">
        <v>524</v>
      </c>
      <c r="D183" s="45" t="s">
        <v>527</v>
      </c>
      <c r="E183" s="45">
        <v>5.0</v>
      </c>
      <c r="F183" s="45">
        <v>0.06</v>
      </c>
      <c r="G183" s="45"/>
      <c r="H183" s="45"/>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6" t="s">
        <v>370</v>
      </c>
      <c r="C184" s="47" t="s">
        <v>524</v>
      </c>
      <c r="D184" s="47" t="s">
        <v>634</v>
      </c>
      <c r="E184" s="47">
        <v>7.5</v>
      </c>
      <c r="F184" s="47">
        <v>0.06</v>
      </c>
      <c r="G184" s="47"/>
      <c r="H184" s="47"/>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6" t="s">
        <v>370</v>
      </c>
      <c r="C185" s="47" t="s">
        <v>524</v>
      </c>
      <c r="D185" s="47" t="s">
        <v>525</v>
      </c>
      <c r="E185" s="47">
        <v>5.0</v>
      </c>
      <c r="F185" s="47">
        <v>0.12</v>
      </c>
      <c r="G185" s="47"/>
      <c r="H185" s="47"/>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2" t="s">
        <v>370</v>
      </c>
      <c r="C186" s="45" t="s">
        <v>635</v>
      </c>
      <c r="D186" s="45" t="s">
        <v>636</v>
      </c>
      <c r="E186" s="45">
        <v>7.5</v>
      </c>
      <c r="F186" s="45">
        <v>0.06</v>
      </c>
      <c r="G186" s="45"/>
      <c r="H186" s="45"/>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6" t="s">
        <v>370</v>
      </c>
      <c r="C187" s="47" t="s">
        <v>635</v>
      </c>
      <c r="D187" s="47" t="s">
        <v>637</v>
      </c>
      <c r="E187" s="47">
        <v>7.5</v>
      </c>
      <c r="F187" s="47">
        <v>0.06</v>
      </c>
      <c r="G187" s="47"/>
      <c r="H187" s="47"/>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2" t="s">
        <v>370</v>
      </c>
      <c r="C188" s="45" t="s">
        <v>635</v>
      </c>
      <c r="D188" s="45" t="s">
        <v>638</v>
      </c>
      <c r="E188" s="45">
        <v>10.0</v>
      </c>
      <c r="F188" s="45">
        <v>0.06</v>
      </c>
      <c r="G188" s="45"/>
      <c r="H188" s="45"/>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6" t="s">
        <v>370</v>
      </c>
      <c r="C189" s="47" t="s">
        <v>635</v>
      </c>
      <c r="D189" s="47" t="s">
        <v>639</v>
      </c>
      <c r="E189" s="47">
        <v>7.5</v>
      </c>
      <c r="F189" s="47">
        <v>0.06</v>
      </c>
      <c r="G189" s="47"/>
      <c r="H189" s="47"/>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2" t="s">
        <v>370</v>
      </c>
      <c r="C190" s="45" t="s">
        <v>635</v>
      </c>
      <c r="D190" s="45" t="s">
        <v>640</v>
      </c>
      <c r="E190" s="45">
        <v>10.0</v>
      </c>
      <c r="F190" s="45">
        <v>0.12</v>
      </c>
      <c r="G190" s="45"/>
      <c r="H190" s="45"/>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6" t="s">
        <v>370</v>
      </c>
      <c r="C191" s="47" t="s">
        <v>635</v>
      </c>
      <c r="D191" s="47" t="s">
        <v>641</v>
      </c>
      <c r="E191" s="47">
        <v>10.0</v>
      </c>
      <c r="F191" s="47">
        <v>0.12</v>
      </c>
      <c r="G191" s="47"/>
      <c r="H191" s="47"/>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2" t="s">
        <v>370</v>
      </c>
      <c r="C192" s="45" t="s">
        <v>635</v>
      </c>
      <c r="D192" s="45" t="s">
        <v>642</v>
      </c>
      <c r="E192" s="45">
        <v>10.0</v>
      </c>
      <c r="F192" s="45">
        <v>0.12</v>
      </c>
      <c r="G192" s="45"/>
      <c r="H192" s="45"/>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6" t="s">
        <v>370</v>
      </c>
      <c r="C193" s="47" t="s">
        <v>635</v>
      </c>
      <c r="D193" s="47" t="s">
        <v>643</v>
      </c>
      <c r="E193" s="47">
        <v>10.0</v>
      </c>
      <c r="F193" s="47">
        <v>0.12</v>
      </c>
      <c r="G193" s="47"/>
      <c r="H193" s="47" t="s">
        <v>644</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2" t="s">
        <v>370</v>
      </c>
      <c r="C194" s="45" t="s">
        <v>635</v>
      </c>
      <c r="D194" s="45" t="s">
        <v>645</v>
      </c>
      <c r="E194" s="45">
        <v>10.0</v>
      </c>
      <c r="F194" s="45">
        <v>0.18</v>
      </c>
      <c r="G194" s="45"/>
      <c r="H194" s="45"/>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6" t="s">
        <v>370</v>
      </c>
      <c r="C195" s="47" t="s">
        <v>635</v>
      </c>
      <c r="D195" s="47" t="s">
        <v>646</v>
      </c>
      <c r="E195" s="47">
        <v>10.0</v>
      </c>
      <c r="F195" s="47">
        <v>0.18</v>
      </c>
      <c r="G195" s="47"/>
      <c r="H195" s="47"/>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2" t="s">
        <v>370</v>
      </c>
      <c r="C196" s="45" t="s">
        <v>635</v>
      </c>
      <c r="D196" s="45" t="s">
        <v>647</v>
      </c>
      <c r="E196" s="45">
        <v>10.0</v>
      </c>
      <c r="F196" s="45">
        <v>0.18</v>
      </c>
      <c r="G196" s="45"/>
      <c r="H196" s="45" t="s">
        <v>648</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6" t="s">
        <v>370</v>
      </c>
      <c r="C197" s="47" t="s">
        <v>635</v>
      </c>
      <c r="D197" s="47" t="s">
        <v>649</v>
      </c>
      <c r="E197" s="47">
        <v>10.0</v>
      </c>
      <c r="F197" s="47">
        <v>0.18</v>
      </c>
      <c r="G197" s="47"/>
      <c r="H197" s="47"/>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6" t="s">
        <v>370</v>
      </c>
      <c r="C198" s="47" t="s">
        <v>544</v>
      </c>
      <c r="D198" s="47" t="s">
        <v>650</v>
      </c>
      <c r="E198" s="47">
        <v>7.5</v>
      </c>
      <c r="F198" s="47">
        <v>0.18</v>
      </c>
      <c r="G198" s="47"/>
      <c r="H198" s="47"/>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2" t="s">
        <v>370</v>
      </c>
      <c r="C199" s="45" t="s">
        <v>544</v>
      </c>
      <c r="D199" s="45" t="s">
        <v>651</v>
      </c>
      <c r="E199" s="45">
        <v>7.5</v>
      </c>
      <c r="F199" s="45">
        <v>0.18</v>
      </c>
      <c r="G199" s="45"/>
      <c r="H199" s="45"/>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6" t="s">
        <v>370</v>
      </c>
      <c r="C200" s="47" t="s">
        <v>544</v>
      </c>
      <c r="D200" s="47" t="s">
        <v>547</v>
      </c>
      <c r="E200" s="47">
        <v>7.5</v>
      </c>
      <c r="F200" s="47">
        <v>0.18</v>
      </c>
      <c r="G200" s="47"/>
      <c r="H200" s="47"/>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2" t="s">
        <v>370</v>
      </c>
      <c r="C201" s="45" t="s">
        <v>652</v>
      </c>
      <c r="D201" s="45" t="s">
        <v>653</v>
      </c>
      <c r="E201" s="45">
        <v>5.0</v>
      </c>
      <c r="F201" s="45">
        <v>0.06</v>
      </c>
      <c r="G201" s="45"/>
      <c r="H201" s="45"/>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6" t="s">
        <v>370</v>
      </c>
      <c r="C202" s="47" t="s">
        <v>652</v>
      </c>
      <c r="D202" s="47" t="s">
        <v>542</v>
      </c>
      <c r="E202" s="47"/>
      <c r="F202" s="47">
        <v>0.06</v>
      </c>
      <c r="G202" s="47"/>
      <c r="H202" s="47"/>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6" t="s">
        <v>370</v>
      </c>
      <c r="C203" s="47" t="s">
        <v>652</v>
      </c>
      <c r="D203" s="47" t="s">
        <v>594</v>
      </c>
      <c r="E203" s="47"/>
      <c r="F203" s="47">
        <v>0.12</v>
      </c>
      <c r="G203" s="47"/>
      <c r="H203" s="47" t="s">
        <v>654</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2" t="s">
        <v>370</v>
      </c>
      <c r="C204" s="45" t="s">
        <v>553</v>
      </c>
      <c r="D204" s="45" t="s">
        <v>554</v>
      </c>
      <c r="E204" s="45">
        <v>25.0</v>
      </c>
      <c r="F204" s="45"/>
      <c r="G204" s="45"/>
      <c r="H204" s="45" t="s">
        <v>655</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2" t="s">
        <v>368</v>
      </c>
      <c r="C205" s="45" t="s">
        <v>553</v>
      </c>
      <c r="D205" s="61" t="s">
        <v>694</v>
      </c>
      <c r="E205" s="61">
        <v>0.0</v>
      </c>
      <c r="F205" s="61">
        <v>0.8</v>
      </c>
      <c r="G205" s="45"/>
      <c r="H205" s="61" t="s">
        <v>695</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6" t="s">
        <v>370</v>
      </c>
      <c r="C206" s="47" t="s">
        <v>553</v>
      </c>
      <c r="D206" s="47" t="s">
        <v>555</v>
      </c>
      <c r="E206" s="47">
        <v>15.0</v>
      </c>
      <c r="F206" s="47"/>
      <c r="G206" s="47"/>
      <c r="H206" s="47" t="s">
        <v>655</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2" t="s">
        <v>370</v>
      </c>
      <c r="C207" s="45" t="s">
        <v>553</v>
      </c>
      <c r="D207" s="45" t="s">
        <v>556</v>
      </c>
      <c r="E207" s="45">
        <v>30.0</v>
      </c>
      <c r="F207" s="45"/>
      <c r="G207" s="45"/>
      <c r="H207" s="45" t="s">
        <v>655</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6" t="s">
        <v>368</v>
      </c>
      <c r="C208" s="45" t="s">
        <v>553</v>
      </c>
      <c r="D208" s="61" t="s">
        <v>696</v>
      </c>
      <c r="E208" s="45">
        <v>30.0</v>
      </c>
      <c r="F208" s="61">
        <v>0.5</v>
      </c>
      <c r="G208" s="45"/>
      <c r="H208" s="61" t="s">
        <v>697</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6" t="s">
        <v>368</v>
      </c>
      <c r="C209" s="45" t="s">
        <v>553</v>
      </c>
      <c r="D209" s="61" t="s">
        <v>698</v>
      </c>
      <c r="E209" s="61">
        <v>5.0</v>
      </c>
      <c r="F209" s="61">
        <v>0.533</v>
      </c>
      <c r="G209" s="45"/>
      <c r="H209" s="61" t="s">
        <v>699</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6" t="s">
        <v>368</v>
      </c>
      <c r="C210" s="45" t="s">
        <v>553</v>
      </c>
      <c r="D210" s="61" t="s">
        <v>700</v>
      </c>
      <c r="E210" s="61">
        <v>0.0</v>
      </c>
      <c r="F210" s="61">
        <v>0.556</v>
      </c>
      <c r="G210" s="45"/>
      <c r="H210" s="61" t="s">
        <v>701</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6" t="s">
        <v>377</v>
      </c>
      <c r="C211" s="45" t="s">
        <v>553</v>
      </c>
      <c r="D211" s="61" t="s">
        <v>698</v>
      </c>
      <c r="E211" s="61">
        <v>0.0</v>
      </c>
      <c r="F211" s="61">
        <v>0.333</v>
      </c>
      <c r="G211" s="45"/>
      <c r="H211" s="61" t="s">
        <v>702</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6" t="s">
        <v>370</v>
      </c>
      <c r="C212" s="47" t="s">
        <v>553</v>
      </c>
      <c r="D212" s="47" t="s">
        <v>557</v>
      </c>
      <c r="E212" s="47">
        <v>15.0</v>
      </c>
      <c r="F212" s="47"/>
      <c r="G212" s="47"/>
      <c r="H212" s="47" t="s">
        <v>655</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2" t="s">
        <v>370</v>
      </c>
      <c r="C213" s="45" t="s">
        <v>553</v>
      </c>
      <c r="D213" s="45" t="s">
        <v>559</v>
      </c>
      <c r="E213" s="45"/>
      <c r="F213" s="45">
        <v>0.5</v>
      </c>
      <c r="G213" s="45"/>
      <c r="H213" s="45" t="s">
        <v>656</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6" t="s">
        <v>370</v>
      </c>
      <c r="C214" s="47" t="s">
        <v>553</v>
      </c>
      <c r="D214" s="47" t="s">
        <v>558</v>
      </c>
      <c r="E214" s="47">
        <v>15.0</v>
      </c>
      <c r="F214" s="47"/>
      <c r="G214" s="47"/>
      <c r="H214" s="47"/>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2" t="s">
        <v>370</v>
      </c>
      <c r="C215" s="45" t="s">
        <v>560</v>
      </c>
      <c r="D215" s="45" t="s">
        <v>657</v>
      </c>
      <c r="E215" s="45">
        <v>5.0</v>
      </c>
      <c r="F215" s="45">
        <v>0.06</v>
      </c>
      <c r="G215" s="45"/>
      <c r="H215" s="45"/>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2" t="s">
        <v>370</v>
      </c>
      <c r="C216" s="45" t="s">
        <v>560</v>
      </c>
      <c r="D216" s="60" t="s">
        <v>567</v>
      </c>
      <c r="E216" s="61">
        <v>0.0</v>
      </c>
      <c r="F216" s="61">
        <v>0.0</v>
      </c>
      <c r="G216" s="61">
        <v>0.35</v>
      </c>
      <c r="H216" s="45"/>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6" t="s">
        <v>370</v>
      </c>
      <c r="C217" s="47" t="s">
        <v>560</v>
      </c>
      <c r="D217" s="47" t="s">
        <v>658</v>
      </c>
      <c r="E217" s="47">
        <v>5.0</v>
      </c>
      <c r="F217" s="47">
        <v>0.06</v>
      </c>
      <c r="G217" s="47"/>
      <c r="H217" s="47"/>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2" t="s">
        <v>370</v>
      </c>
      <c r="C218" s="45" t="s">
        <v>560</v>
      </c>
      <c r="D218" s="45" t="s">
        <v>659</v>
      </c>
      <c r="E218" s="45">
        <v>7.5</v>
      </c>
      <c r="F218" s="45">
        <v>0.06</v>
      </c>
      <c r="G218" s="45"/>
      <c r="H218" s="4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6" t="s">
        <v>370</v>
      </c>
      <c r="C219" s="47" t="s">
        <v>560</v>
      </c>
      <c r="D219" s="47" t="s">
        <v>660</v>
      </c>
      <c r="E219" s="47">
        <v>5.0</v>
      </c>
      <c r="F219" s="47">
        <v>0.06</v>
      </c>
      <c r="G219" s="47"/>
      <c r="H219" s="47"/>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2" t="s">
        <v>370</v>
      </c>
      <c r="C220" s="45" t="s">
        <v>661</v>
      </c>
      <c r="D220" s="45" t="s">
        <v>662</v>
      </c>
      <c r="E220" s="45">
        <v>5.0</v>
      </c>
      <c r="F220" s="45">
        <v>0.06</v>
      </c>
      <c r="G220" s="45"/>
      <c r="H220" s="45"/>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6" t="s">
        <v>370</v>
      </c>
      <c r="C221" s="47" t="s">
        <v>661</v>
      </c>
      <c r="D221" s="47" t="s">
        <v>663</v>
      </c>
      <c r="E221" s="47">
        <v>5.0</v>
      </c>
      <c r="F221" s="47">
        <v>0.06</v>
      </c>
      <c r="G221" s="47"/>
      <c r="H221" s="47"/>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2" t="s">
        <v>370</v>
      </c>
      <c r="C222" s="45" t="s">
        <v>661</v>
      </c>
      <c r="D222" s="45" t="s">
        <v>664</v>
      </c>
      <c r="E222" s="45">
        <v>7.5</v>
      </c>
      <c r="F222" s="45">
        <v>0.06</v>
      </c>
      <c r="G222" s="45"/>
      <c r="H222" s="45"/>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6" t="s">
        <v>370</v>
      </c>
      <c r="C223" s="47" t="s">
        <v>661</v>
      </c>
      <c r="D223" s="47" t="s">
        <v>593</v>
      </c>
      <c r="E223" s="47"/>
      <c r="F223" s="47">
        <v>0.06</v>
      </c>
      <c r="G223" s="47"/>
      <c r="H223" s="47" t="s">
        <v>654</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2" t="s">
        <v>370</v>
      </c>
      <c r="C224" s="45" t="s">
        <v>661</v>
      </c>
      <c r="D224" s="45" t="s">
        <v>628</v>
      </c>
      <c r="E224" s="45">
        <v>5.0</v>
      </c>
      <c r="F224" s="45">
        <v>0.12</v>
      </c>
      <c r="G224" s="45"/>
      <c r="H224" s="45"/>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6" t="s">
        <v>370</v>
      </c>
      <c r="C225" s="47" t="s">
        <v>661</v>
      </c>
      <c r="D225" s="47" t="s">
        <v>665</v>
      </c>
      <c r="E225" s="47"/>
      <c r="F225" s="47">
        <v>0.12</v>
      </c>
      <c r="G225" s="47"/>
      <c r="H225" s="47" t="s">
        <v>654</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6" t="s">
        <v>370</v>
      </c>
      <c r="C226" s="47" t="s">
        <v>661</v>
      </c>
      <c r="D226" s="47" t="s">
        <v>666</v>
      </c>
      <c r="E226" s="47">
        <v>5.0</v>
      </c>
      <c r="F226" s="47">
        <v>0.18</v>
      </c>
      <c r="G226" s="47"/>
      <c r="H226" s="47"/>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2" t="s">
        <v>370</v>
      </c>
      <c r="C227" s="45" t="s">
        <v>580</v>
      </c>
      <c r="D227" s="45" t="s">
        <v>576</v>
      </c>
      <c r="E227" s="45">
        <v>5.0</v>
      </c>
      <c r="F227" s="45">
        <v>0.06</v>
      </c>
      <c r="G227" s="45"/>
      <c r="H227" s="45"/>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6" t="s">
        <v>370</v>
      </c>
      <c r="C228" s="47" t="s">
        <v>580</v>
      </c>
      <c r="D228" s="47" t="s">
        <v>578</v>
      </c>
      <c r="E228" s="47">
        <v>5.0</v>
      </c>
      <c r="F228" s="47">
        <v>0.06</v>
      </c>
      <c r="G228" s="47"/>
      <c r="H228" s="47"/>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2" t="s">
        <v>370</v>
      </c>
      <c r="C229" s="45" t="s">
        <v>580</v>
      </c>
      <c r="D229" s="45" t="s">
        <v>667</v>
      </c>
      <c r="E229" s="45">
        <v>5.0</v>
      </c>
      <c r="F229" s="45">
        <v>0.06</v>
      </c>
      <c r="G229" s="45"/>
      <c r="H229" s="45"/>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6" t="s">
        <v>370</v>
      </c>
      <c r="C230" s="47" t="s">
        <v>580</v>
      </c>
      <c r="D230" s="47" t="s">
        <v>668</v>
      </c>
      <c r="E230" s="47">
        <v>5.0</v>
      </c>
      <c r="F230" s="47">
        <v>0.06</v>
      </c>
      <c r="G230" s="47"/>
      <c r="H230" s="47"/>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6" t="s">
        <v>370</v>
      </c>
      <c r="C231" s="47" t="s">
        <v>580</v>
      </c>
      <c r="D231" s="61" t="s">
        <v>581</v>
      </c>
      <c r="E231" s="45"/>
      <c r="F231" s="63">
        <v>0.085</v>
      </c>
      <c r="G231" s="45"/>
      <c r="H231" s="61" t="s">
        <v>582</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2" t="s">
        <v>370</v>
      </c>
      <c r="C232" s="45" t="s">
        <v>669</v>
      </c>
      <c r="D232" s="45" t="s">
        <v>670</v>
      </c>
      <c r="E232" s="45">
        <v>5.0</v>
      </c>
      <c r="F232" s="45">
        <v>0.06</v>
      </c>
      <c r="G232" s="45"/>
      <c r="H232" s="45"/>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6" t="s">
        <v>370</v>
      </c>
      <c r="C233" s="47" t="s">
        <v>669</v>
      </c>
      <c r="D233" s="47" t="s">
        <v>671</v>
      </c>
      <c r="E233" s="47">
        <v>5.0</v>
      </c>
      <c r="F233" s="47">
        <v>0.06</v>
      </c>
      <c r="G233" s="47"/>
      <c r="H233" s="47"/>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2" t="s">
        <v>370</v>
      </c>
      <c r="C234" s="45" t="s">
        <v>669</v>
      </c>
      <c r="D234" s="45" t="s">
        <v>672</v>
      </c>
      <c r="E234" s="45">
        <v>5.0</v>
      </c>
      <c r="F234" s="45">
        <v>0.06</v>
      </c>
      <c r="G234" s="45"/>
      <c r="H234" s="45"/>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6" t="s">
        <v>370</v>
      </c>
      <c r="C235" s="47" t="s">
        <v>669</v>
      </c>
      <c r="D235" s="47" t="s">
        <v>673</v>
      </c>
      <c r="E235" s="47">
        <v>5.0</v>
      </c>
      <c r="F235" s="47">
        <v>0.06</v>
      </c>
      <c r="G235" s="47"/>
      <c r="H235" s="47"/>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2" t="s">
        <v>370</v>
      </c>
      <c r="C236" s="45" t="s">
        <v>669</v>
      </c>
      <c r="D236" s="45" t="s">
        <v>569</v>
      </c>
      <c r="E236" s="45">
        <v>5.0</v>
      </c>
      <c r="F236" s="45">
        <v>0.06</v>
      </c>
      <c r="G236" s="45"/>
      <c r="H236" s="45"/>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6" t="s">
        <v>370</v>
      </c>
      <c r="C237" s="47" t="s">
        <v>669</v>
      </c>
      <c r="D237" s="47" t="s">
        <v>674</v>
      </c>
      <c r="E237" s="47">
        <v>7.5</v>
      </c>
      <c r="F237" s="47">
        <v>0.06</v>
      </c>
      <c r="G237" s="47"/>
      <c r="H237" s="47"/>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2" t="s">
        <v>370</v>
      </c>
      <c r="C238" s="45" t="s">
        <v>669</v>
      </c>
      <c r="D238" s="45" t="s">
        <v>539</v>
      </c>
      <c r="E238" s="45">
        <v>5.0</v>
      </c>
      <c r="F238" s="45">
        <v>0.12</v>
      </c>
      <c r="G238" s="45"/>
      <c r="H238" s="45"/>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6" t="s">
        <v>370</v>
      </c>
      <c r="C239" s="47" t="s">
        <v>669</v>
      </c>
      <c r="D239" s="47" t="s">
        <v>675</v>
      </c>
      <c r="E239" s="47">
        <v>7.5</v>
      </c>
      <c r="F239" s="47">
        <v>0.12</v>
      </c>
      <c r="G239" s="47"/>
      <c r="H239" s="47"/>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7" t="s">
        <v>370</v>
      </c>
      <c r="C240" s="47" t="s">
        <v>359</v>
      </c>
      <c r="D240" s="61" t="s">
        <v>676</v>
      </c>
      <c r="E240" s="60">
        <v>0.0</v>
      </c>
      <c r="F240" s="60">
        <v>0.2325</v>
      </c>
      <c r="G240" s="45"/>
      <c r="H240" s="45"/>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2" t="s">
        <v>370</v>
      </c>
      <c r="C241" s="45" t="s">
        <v>359</v>
      </c>
      <c r="D241" s="45" t="s">
        <v>677</v>
      </c>
      <c r="E241" s="45">
        <v>7.5</v>
      </c>
      <c r="F241" s="45">
        <v>0.06</v>
      </c>
      <c r="G241" s="45"/>
      <c r="H241" s="45"/>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6" t="s">
        <v>370</v>
      </c>
      <c r="C242" s="47" t="s">
        <v>359</v>
      </c>
      <c r="D242" s="47" t="s">
        <v>678</v>
      </c>
      <c r="E242" s="47">
        <v>7.5</v>
      </c>
      <c r="F242" s="47">
        <v>0.06</v>
      </c>
      <c r="G242" s="47"/>
      <c r="H242" s="47"/>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2" t="s">
        <v>370</v>
      </c>
      <c r="C243" s="45" t="s">
        <v>359</v>
      </c>
      <c r="D243" s="45" t="s">
        <v>606</v>
      </c>
      <c r="E243" s="45">
        <v>7.5</v>
      </c>
      <c r="F243" s="45">
        <v>0.06</v>
      </c>
      <c r="G243" s="45"/>
      <c r="H243" s="45"/>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6" t="s">
        <v>370</v>
      </c>
      <c r="C244" s="47" t="s">
        <v>359</v>
      </c>
      <c r="D244" s="47" t="s">
        <v>679</v>
      </c>
      <c r="E244" s="47">
        <v>7.5</v>
      </c>
      <c r="F244" s="47">
        <v>0.06</v>
      </c>
      <c r="G244" s="47"/>
      <c r="H244" s="47"/>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2" t="s">
        <v>370</v>
      </c>
      <c r="C245" s="45" t="s">
        <v>359</v>
      </c>
      <c r="D245" s="45" t="s">
        <v>680</v>
      </c>
      <c r="E245" s="45">
        <v>7.5</v>
      </c>
      <c r="F245" s="45">
        <v>0.12</v>
      </c>
      <c r="G245" s="45"/>
      <c r="H245" s="45"/>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6" t="s">
        <v>370</v>
      </c>
      <c r="C246" s="47" t="s">
        <v>359</v>
      </c>
      <c r="D246" s="47" t="s">
        <v>681</v>
      </c>
      <c r="E246" s="47">
        <v>20.0</v>
      </c>
      <c r="F246" s="47">
        <v>0.12</v>
      </c>
      <c r="G246" s="47"/>
      <c r="H246" s="47"/>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6" t="s">
        <v>370</v>
      </c>
      <c r="C247" s="47" t="s">
        <v>359</v>
      </c>
      <c r="D247" s="47" t="s">
        <v>682</v>
      </c>
      <c r="E247" s="47">
        <v>7.5</v>
      </c>
      <c r="F247" s="47">
        <v>0.18</v>
      </c>
      <c r="G247" s="47"/>
      <c r="H247" s="47"/>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2" t="s">
        <v>370</v>
      </c>
      <c r="C248" s="45" t="s">
        <v>683</v>
      </c>
      <c r="D248" s="45" t="s">
        <v>610</v>
      </c>
      <c r="E248" s="45">
        <v>7.5</v>
      </c>
      <c r="F248" s="45">
        <v>0.06</v>
      </c>
      <c r="G248" s="45"/>
      <c r="H248" s="45"/>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6" t="s">
        <v>370</v>
      </c>
      <c r="C249" s="47" t="s">
        <v>683</v>
      </c>
      <c r="D249" s="47" t="s">
        <v>684</v>
      </c>
      <c r="E249" s="47">
        <v>20.0</v>
      </c>
      <c r="F249" s="47">
        <v>0.06</v>
      </c>
      <c r="G249" s="47"/>
      <c r="H249" s="47"/>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2" t="s">
        <v>370</v>
      </c>
      <c r="C250" s="45" t="s">
        <v>683</v>
      </c>
      <c r="D250" s="45" t="s">
        <v>685</v>
      </c>
      <c r="E250" s="45">
        <v>20.0</v>
      </c>
      <c r="F250" s="45">
        <v>0.06</v>
      </c>
      <c r="G250" s="45"/>
      <c r="H250" s="45"/>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6" t="s">
        <v>370</v>
      </c>
      <c r="C251" s="47" t="s">
        <v>683</v>
      </c>
      <c r="D251" s="47" t="s">
        <v>686</v>
      </c>
      <c r="E251" s="47">
        <v>20.0</v>
      </c>
      <c r="F251" s="47">
        <v>0.06</v>
      </c>
      <c r="G251" s="47"/>
      <c r="H251" s="47"/>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2" t="s">
        <v>370</v>
      </c>
      <c r="C252" s="45" t="s">
        <v>683</v>
      </c>
      <c r="D252" s="45" t="s">
        <v>621</v>
      </c>
      <c r="E252" s="45">
        <v>10.0</v>
      </c>
      <c r="F252" s="45">
        <v>0.06</v>
      </c>
      <c r="G252" s="45"/>
      <c r="H252" s="45" t="s">
        <v>687</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2" t="s">
        <v>370</v>
      </c>
      <c r="C253" s="45" t="s">
        <v>683</v>
      </c>
      <c r="D253" s="45" t="s">
        <v>688</v>
      </c>
      <c r="E253" s="45">
        <v>10.0</v>
      </c>
      <c r="F253" s="45">
        <v>0.12</v>
      </c>
      <c r="G253" s="45"/>
      <c r="H253" s="45"/>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6" t="s">
        <v>370</v>
      </c>
      <c r="C254" s="47" t="s">
        <v>683</v>
      </c>
      <c r="D254" s="47" t="s">
        <v>574</v>
      </c>
      <c r="E254" s="47">
        <v>7.5</v>
      </c>
      <c r="F254" s="47">
        <v>0.18</v>
      </c>
      <c r="G254" s="47"/>
      <c r="H254" s="47"/>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2" t="s">
        <v>370</v>
      </c>
      <c r="C255" s="45" t="s">
        <v>683</v>
      </c>
      <c r="D255" s="45" t="s">
        <v>689</v>
      </c>
      <c r="E255" s="45">
        <v>7.5</v>
      </c>
      <c r="F255" s="45">
        <v>0.18</v>
      </c>
      <c r="G255" s="45"/>
      <c r="H255" s="45"/>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6" t="s">
        <v>370</v>
      </c>
      <c r="C256" s="47" t="s">
        <v>683</v>
      </c>
      <c r="D256" s="47" t="s">
        <v>690</v>
      </c>
      <c r="E256" s="47"/>
      <c r="F256" s="47">
        <v>0.3</v>
      </c>
      <c r="G256" s="47"/>
      <c r="H256" s="47"/>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2" t="s">
        <v>370</v>
      </c>
      <c r="C257" s="45" t="s">
        <v>683</v>
      </c>
      <c r="D257" s="45" t="s">
        <v>691</v>
      </c>
      <c r="E257" s="45"/>
      <c r="F257" s="45">
        <v>0.3</v>
      </c>
      <c r="G257" s="45"/>
      <c r="H257" s="45"/>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2" t="s">
        <v>370</v>
      </c>
      <c r="C258" s="45" t="s">
        <v>683</v>
      </c>
      <c r="D258" s="45" t="s">
        <v>692</v>
      </c>
      <c r="E258" s="45"/>
      <c r="F258" s="45">
        <v>0.48</v>
      </c>
      <c r="G258" s="45"/>
      <c r="H258" s="45" t="s">
        <v>693</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2" t="s">
        <v>377</v>
      </c>
      <c r="C259" s="54" t="s">
        <v>703</v>
      </c>
      <c r="D259" s="45" t="s">
        <v>704</v>
      </c>
      <c r="E259" s="52"/>
      <c r="F259" s="45">
        <v>0.15</v>
      </c>
      <c r="G259" s="45"/>
      <c r="H259" s="4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6" t="s">
        <v>377</v>
      </c>
      <c r="C260" s="58" t="s">
        <v>703</v>
      </c>
      <c r="D260" s="47" t="s">
        <v>705</v>
      </c>
      <c r="E260" s="56"/>
      <c r="F260" s="47">
        <v>0.15</v>
      </c>
      <c r="G260" s="47"/>
      <c r="H260" s="47"/>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2" t="s">
        <v>377</v>
      </c>
      <c r="C261" s="54" t="s">
        <v>703</v>
      </c>
      <c r="D261" s="45" t="s">
        <v>706</v>
      </c>
      <c r="E261" s="52"/>
      <c r="F261" s="45">
        <v>0.15</v>
      </c>
      <c r="G261" s="45"/>
      <c r="H261" s="4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6" t="s">
        <v>377</v>
      </c>
      <c r="C262" s="58" t="s">
        <v>703</v>
      </c>
      <c r="D262" s="47" t="s">
        <v>707</v>
      </c>
      <c r="E262" s="56"/>
      <c r="F262" s="47">
        <v>0.15</v>
      </c>
      <c r="G262" s="47"/>
      <c r="H262" s="47"/>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2" t="s">
        <v>377</v>
      </c>
      <c r="C263" s="54" t="s">
        <v>703</v>
      </c>
      <c r="D263" s="45" t="s">
        <v>708</v>
      </c>
      <c r="E263" s="52"/>
      <c r="F263" s="45">
        <v>0.15</v>
      </c>
      <c r="G263" s="45"/>
      <c r="H263" s="4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6" t="s">
        <v>377</v>
      </c>
      <c r="C264" s="58" t="s">
        <v>703</v>
      </c>
      <c r="D264" s="47" t="s">
        <v>709</v>
      </c>
      <c r="E264" s="56"/>
      <c r="F264" s="47">
        <v>0.15</v>
      </c>
      <c r="G264" s="47"/>
      <c r="H264" s="47"/>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2" t="s">
        <v>377</v>
      </c>
      <c r="C265" s="54" t="s">
        <v>703</v>
      </c>
      <c r="D265" s="45" t="s">
        <v>710</v>
      </c>
      <c r="E265" s="52"/>
      <c r="F265" s="45">
        <v>0.15</v>
      </c>
      <c r="G265" s="45"/>
      <c r="H265" s="4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6" t="s">
        <v>377</v>
      </c>
      <c r="C266" s="58" t="s">
        <v>703</v>
      </c>
      <c r="D266" s="47" t="s">
        <v>711</v>
      </c>
      <c r="E266" s="56"/>
      <c r="F266" s="47">
        <v>0.15</v>
      </c>
      <c r="G266" s="47"/>
      <c r="H266" s="47"/>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2" t="s">
        <v>377</v>
      </c>
      <c r="C267" s="54" t="s">
        <v>703</v>
      </c>
      <c r="D267" s="45" t="s">
        <v>712</v>
      </c>
      <c r="E267" s="52"/>
      <c r="F267" s="45">
        <v>0.15</v>
      </c>
      <c r="G267" s="45"/>
      <c r="H267" s="4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6" t="s">
        <v>377</v>
      </c>
      <c r="C268" s="58" t="s">
        <v>703</v>
      </c>
      <c r="D268" s="47" t="s">
        <v>713</v>
      </c>
      <c r="E268" s="56"/>
      <c r="F268" s="47">
        <v>0.3</v>
      </c>
      <c r="G268" s="47"/>
      <c r="H268" s="47"/>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2" t="s">
        <v>377</v>
      </c>
      <c r="C269" s="54" t="s">
        <v>703</v>
      </c>
      <c r="D269" s="45" t="s">
        <v>714</v>
      </c>
      <c r="E269" s="52"/>
      <c r="F269" s="45">
        <v>0.3</v>
      </c>
      <c r="G269" s="45"/>
      <c r="H269" s="4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6" t="s">
        <v>377</v>
      </c>
      <c r="C270" s="58" t="s">
        <v>703</v>
      </c>
      <c r="D270" s="47" t="s">
        <v>715</v>
      </c>
      <c r="E270" s="56"/>
      <c r="F270" s="47">
        <v>0.3</v>
      </c>
      <c r="G270" s="47"/>
      <c r="H270" s="47"/>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2" t="s">
        <v>377</v>
      </c>
      <c r="C271" s="54" t="s">
        <v>703</v>
      </c>
      <c r="D271" s="45" t="s">
        <v>716</v>
      </c>
      <c r="E271" s="52"/>
      <c r="F271" s="45">
        <v>0.3</v>
      </c>
      <c r="G271" s="45"/>
      <c r="H271" s="4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6" t="s">
        <v>377</v>
      </c>
      <c r="C272" s="58" t="s">
        <v>703</v>
      </c>
      <c r="D272" s="47" t="s">
        <v>717</v>
      </c>
      <c r="E272" s="56"/>
      <c r="F272" s="47">
        <v>0.3</v>
      </c>
      <c r="G272" s="47"/>
      <c r="H272" s="47"/>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2" t="s">
        <v>377</v>
      </c>
      <c r="C273" s="54" t="s">
        <v>703</v>
      </c>
      <c r="D273" s="45" t="s">
        <v>542</v>
      </c>
      <c r="E273" s="52"/>
      <c r="F273" s="45">
        <v>0.3</v>
      </c>
      <c r="G273" s="45"/>
      <c r="H273" s="4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6" t="s">
        <v>377</v>
      </c>
      <c r="C274" s="58" t="s">
        <v>703</v>
      </c>
      <c r="D274" s="47" t="s">
        <v>718</v>
      </c>
      <c r="E274" s="56"/>
      <c r="F274" s="47">
        <v>0.3</v>
      </c>
      <c r="G274" s="47"/>
      <c r="H274" s="47"/>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2" t="s">
        <v>377</v>
      </c>
      <c r="C275" s="54" t="s">
        <v>703</v>
      </c>
      <c r="D275" s="45" t="s">
        <v>719</v>
      </c>
      <c r="E275" s="52"/>
      <c r="F275" s="45">
        <v>0.3</v>
      </c>
      <c r="G275" s="45"/>
      <c r="H275" s="4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6" t="s">
        <v>377</v>
      </c>
      <c r="C276" s="58" t="s">
        <v>703</v>
      </c>
      <c r="D276" s="47" t="s">
        <v>720</v>
      </c>
      <c r="E276" s="56"/>
      <c r="F276" s="47">
        <v>0.3</v>
      </c>
      <c r="G276" s="47"/>
      <c r="H276" s="47"/>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2" t="s">
        <v>377</v>
      </c>
      <c r="C277" s="54" t="s">
        <v>703</v>
      </c>
      <c r="D277" s="45" t="s">
        <v>721</v>
      </c>
      <c r="E277" s="52"/>
      <c r="F277" s="45">
        <v>0.3</v>
      </c>
      <c r="G277" s="45"/>
      <c r="H277" s="4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6" t="s">
        <v>377</v>
      </c>
      <c r="C278" s="58" t="s">
        <v>703</v>
      </c>
      <c r="D278" s="47" t="s">
        <v>518</v>
      </c>
      <c r="E278" s="56"/>
      <c r="F278" s="47">
        <v>0.3</v>
      </c>
      <c r="G278" s="47"/>
      <c r="H278" s="47"/>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2" t="s">
        <v>377</v>
      </c>
      <c r="C279" s="54" t="s">
        <v>703</v>
      </c>
      <c r="D279" s="45" t="s">
        <v>722</v>
      </c>
      <c r="E279" s="52"/>
      <c r="F279" s="45">
        <v>0.3</v>
      </c>
      <c r="G279" s="45"/>
      <c r="H279" s="4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6" t="s">
        <v>377</v>
      </c>
      <c r="C280" s="58" t="s">
        <v>703</v>
      </c>
      <c r="D280" s="47" t="s">
        <v>723</v>
      </c>
      <c r="E280" s="56"/>
      <c r="F280" s="47">
        <v>0.3</v>
      </c>
      <c r="G280" s="47"/>
      <c r="H280" s="47"/>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2" t="s">
        <v>377</v>
      </c>
      <c r="C281" s="54" t="s">
        <v>703</v>
      </c>
      <c r="D281" s="45" t="s">
        <v>724</v>
      </c>
      <c r="E281" s="52"/>
      <c r="F281" s="45">
        <v>0.3</v>
      </c>
      <c r="G281" s="45"/>
      <c r="H281" s="45"/>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6" t="s">
        <v>377</v>
      </c>
      <c r="C282" s="58" t="s">
        <v>703</v>
      </c>
      <c r="D282" s="47" t="s">
        <v>725</v>
      </c>
      <c r="E282" s="56"/>
      <c r="F282" s="47">
        <v>0.3</v>
      </c>
      <c r="G282" s="47"/>
      <c r="H282" s="47"/>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2" t="s">
        <v>377</v>
      </c>
      <c r="C283" s="54" t="s">
        <v>703</v>
      </c>
      <c r="D283" s="45" t="s">
        <v>726</v>
      </c>
      <c r="E283" s="52"/>
      <c r="F283" s="45">
        <v>0.3</v>
      </c>
      <c r="G283" s="45"/>
      <c r="H283" s="45"/>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6" t="s">
        <v>377</v>
      </c>
      <c r="C284" s="58" t="s">
        <v>703</v>
      </c>
      <c r="D284" s="47" t="s">
        <v>727</v>
      </c>
      <c r="E284" s="56"/>
      <c r="F284" s="47">
        <v>0.3</v>
      </c>
      <c r="G284" s="47"/>
      <c r="H284" s="47"/>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2" t="s">
        <v>377</v>
      </c>
      <c r="C285" s="54" t="s">
        <v>703</v>
      </c>
      <c r="D285" s="45" t="s">
        <v>728</v>
      </c>
      <c r="E285" s="52"/>
      <c r="F285" s="45">
        <v>0.3</v>
      </c>
      <c r="G285" s="45"/>
      <c r="H285" s="45"/>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6" t="s">
        <v>377</v>
      </c>
      <c r="C286" s="58" t="s">
        <v>703</v>
      </c>
      <c r="D286" s="47" t="s">
        <v>729</v>
      </c>
      <c r="E286" s="56"/>
      <c r="F286" s="47">
        <v>0.3</v>
      </c>
      <c r="G286" s="47"/>
      <c r="H286" s="47"/>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2" t="s">
        <v>377</v>
      </c>
      <c r="C287" s="54" t="s">
        <v>703</v>
      </c>
      <c r="D287" s="45" t="s">
        <v>730</v>
      </c>
      <c r="E287" s="52"/>
      <c r="F287" s="45">
        <v>0.3</v>
      </c>
      <c r="G287" s="45"/>
      <c r="H287" s="45"/>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6" t="s">
        <v>377</v>
      </c>
      <c r="C288" s="58" t="s">
        <v>703</v>
      </c>
      <c r="D288" s="47" t="s">
        <v>731</v>
      </c>
      <c r="E288" s="56"/>
      <c r="F288" s="47">
        <v>0.3</v>
      </c>
      <c r="G288" s="47"/>
      <c r="H288" s="47"/>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2" t="s">
        <v>377</v>
      </c>
      <c r="C289" s="54" t="s">
        <v>703</v>
      </c>
      <c r="D289" s="45" t="s">
        <v>505</v>
      </c>
      <c r="E289" s="52"/>
      <c r="F289" s="45">
        <v>0.3</v>
      </c>
      <c r="G289" s="45"/>
      <c r="H289" s="45"/>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6" t="s">
        <v>377</v>
      </c>
      <c r="C290" s="58" t="s">
        <v>703</v>
      </c>
      <c r="D290" s="47" t="s">
        <v>732</v>
      </c>
      <c r="E290" s="56"/>
      <c r="F290" s="47">
        <v>0.3</v>
      </c>
      <c r="G290" s="47"/>
      <c r="H290" s="47"/>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2" t="s">
        <v>377</v>
      </c>
      <c r="C291" s="54" t="s">
        <v>703</v>
      </c>
      <c r="D291" s="45" t="s">
        <v>733</v>
      </c>
      <c r="E291" s="52"/>
      <c r="F291" s="45">
        <v>0.3</v>
      </c>
      <c r="G291" s="45"/>
      <c r="H291" s="45"/>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6" t="s">
        <v>377</v>
      </c>
      <c r="C292" s="58" t="s">
        <v>703</v>
      </c>
      <c r="D292" s="47" t="s">
        <v>734</v>
      </c>
      <c r="E292" s="56"/>
      <c r="F292" s="47">
        <v>0.3</v>
      </c>
      <c r="G292" s="47"/>
      <c r="H292" s="47"/>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2" t="s">
        <v>377</v>
      </c>
      <c r="C293" s="54" t="s">
        <v>703</v>
      </c>
      <c r="D293" s="45" t="s">
        <v>735</v>
      </c>
      <c r="E293" s="52"/>
      <c r="F293" s="45">
        <v>0.3</v>
      </c>
      <c r="G293" s="45"/>
      <c r="H293" s="45"/>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6" t="s">
        <v>377</v>
      </c>
      <c r="C294" s="58" t="s">
        <v>703</v>
      </c>
      <c r="D294" s="47" t="s">
        <v>736</v>
      </c>
      <c r="E294" s="56"/>
      <c r="F294" s="47">
        <v>0.3</v>
      </c>
      <c r="G294" s="47"/>
      <c r="H294" s="47"/>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2" t="s">
        <v>377</v>
      </c>
      <c r="C295" s="54" t="s">
        <v>703</v>
      </c>
      <c r="D295" s="45" t="s">
        <v>737</v>
      </c>
      <c r="E295" s="52"/>
      <c r="F295" s="45">
        <v>0.3</v>
      </c>
      <c r="G295" s="45"/>
      <c r="H295" s="45"/>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6" t="s">
        <v>377</v>
      </c>
      <c r="C296" s="58" t="s">
        <v>703</v>
      </c>
      <c r="D296" s="47" t="s">
        <v>738</v>
      </c>
      <c r="E296" s="56"/>
      <c r="F296" s="47">
        <v>0.3</v>
      </c>
      <c r="G296" s="47"/>
      <c r="H296" s="47"/>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2" t="s">
        <v>377</v>
      </c>
      <c r="C297" s="54" t="s">
        <v>703</v>
      </c>
      <c r="D297" s="45" t="s">
        <v>739</v>
      </c>
      <c r="E297" s="52"/>
      <c r="F297" s="45">
        <v>0.3</v>
      </c>
      <c r="G297" s="45"/>
      <c r="H297" s="45"/>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6" t="s">
        <v>377</v>
      </c>
      <c r="C298" s="58" t="s">
        <v>703</v>
      </c>
      <c r="D298" s="47" t="s">
        <v>740</v>
      </c>
      <c r="E298" s="56"/>
      <c r="F298" s="47">
        <v>0.3</v>
      </c>
      <c r="G298" s="47"/>
      <c r="H298" s="47"/>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2" t="s">
        <v>377</v>
      </c>
      <c r="C299" s="54" t="s">
        <v>703</v>
      </c>
      <c r="D299" s="7" t="s">
        <v>741</v>
      </c>
      <c r="E299" s="52"/>
      <c r="F299" s="7">
        <v>0.3</v>
      </c>
      <c r="G299" s="7"/>
      <c r="H299" s="45"/>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6" t="s">
        <v>377</v>
      </c>
      <c r="C300" s="58" t="s">
        <v>703</v>
      </c>
      <c r="D300" s="47" t="s">
        <v>742</v>
      </c>
      <c r="E300" s="56"/>
      <c r="F300" s="47">
        <v>0.45</v>
      </c>
      <c r="G300" s="47"/>
      <c r="H300" s="47"/>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2" t="s">
        <v>377</v>
      </c>
      <c r="C301" s="54" t="s">
        <v>703</v>
      </c>
      <c r="D301" s="45" t="s">
        <v>743</v>
      </c>
      <c r="E301" s="52"/>
      <c r="F301" s="45">
        <v>0.45</v>
      </c>
      <c r="G301" s="45"/>
      <c r="H301" s="45"/>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6" t="s">
        <v>377</v>
      </c>
      <c r="C302" s="58" t="s">
        <v>703</v>
      </c>
      <c r="D302" s="47" t="s">
        <v>744</v>
      </c>
      <c r="E302" s="56"/>
      <c r="F302" s="47">
        <v>0.5</v>
      </c>
      <c r="G302" s="47"/>
      <c r="H302" s="47"/>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2" t="s">
        <v>377</v>
      </c>
      <c r="C303" s="54" t="s">
        <v>703</v>
      </c>
      <c r="D303" s="45" t="s">
        <v>745</v>
      </c>
      <c r="E303" s="52"/>
      <c r="F303" s="45">
        <v>0.75</v>
      </c>
      <c r="G303" s="45"/>
      <c r="H303" s="45"/>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6" t="s">
        <v>377</v>
      </c>
      <c r="C304" s="58" t="s">
        <v>703</v>
      </c>
      <c r="D304" s="47" t="s">
        <v>746</v>
      </c>
      <c r="E304" s="56"/>
      <c r="F304" s="47">
        <v>0.75</v>
      </c>
      <c r="G304" s="47"/>
      <c r="H304" s="47"/>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2" t="s">
        <v>377</v>
      </c>
      <c r="C305" s="54" t="s">
        <v>703</v>
      </c>
      <c r="D305" s="45" t="s">
        <v>513</v>
      </c>
      <c r="E305" s="52"/>
      <c r="F305" s="45">
        <v>0.75</v>
      </c>
      <c r="G305" s="45"/>
      <c r="H305" s="45"/>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6" t="s">
        <v>377</v>
      </c>
      <c r="C306" s="58" t="s">
        <v>703</v>
      </c>
      <c r="D306" s="47" t="s">
        <v>747</v>
      </c>
      <c r="E306" s="56"/>
      <c r="F306" s="47">
        <v>0.75</v>
      </c>
      <c r="G306" s="47"/>
      <c r="H306" s="47"/>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2" t="s">
        <v>377</v>
      </c>
      <c r="C307" s="54" t="s">
        <v>703</v>
      </c>
      <c r="D307" s="45" t="s">
        <v>748</v>
      </c>
      <c r="E307" s="52"/>
      <c r="F307" s="45">
        <v>0.75</v>
      </c>
      <c r="G307" s="45"/>
      <c r="H307" s="45"/>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6" t="s">
        <v>377</v>
      </c>
      <c r="C308" s="58" t="s">
        <v>703</v>
      </c>
      <c r="D308" s="47" t="s">
        <v>749</v>
      </c>
      <c r="E308" s="56"/>
      <c r="F308" s="47">
        <v>0.75</v>
      </c>
      <c r="G308" s="47"/>
      <c r="H308" s="47"/>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2" t="s">
        <v>377</v>
      </c>
      <c r="C309" s="54" t="s">
        <v>703</v>
      </c>
      <c r="D309" s="45" t="s">
        <v>750</v>
      </c>
      <c r="E309" s="52"/>
      <c r="F309" s="45">
        <v>1.2</v>
      </c>
      <c r="G309" s="45"/>
      <c r="H309" s="45"/>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6" t="s">
        <v>377</v>
      </c>
      <c r="C310" s="58" t="s">
        <v>703</v>
      </c>
      <c r="D310" s="47" t="s">
        <v>751</v>
      </c>
      <c r="E310" s="56"/>
      <c r="F310" s="47">
        <v>1.5</v>
      </c>
      <c r="G310" s="47"/>
      <c r="H310" s="47"/>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2" t="s">
        <v>377</v>
      </c>
      <c r="C311" s="54" t="s">
        <v>703</v>
      </c>
      <c r="D311" s="45" t="s">
        <v>752</v>
      </c>
      <c r="E311" s="52"/>
      <c r="F311" s="45">
        <v>1.5</v>
      </c>
      <c r="G311" s="45"/>
      <c r="H311" s="45"/>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6" t="s">
        <v>377</v>
      </c>
      <c r="C312" s="58" t="s">
        <v>703</v>
      </c>
      <c r="D312" s="47" t="s">
        <v>753</v>
      </c>
      <c r="E312" s="56"/>
      <c r="F312" s="47">
        <v>1.5</v>
      </c>
      <c r="G312" s="47"/>
      <c r="H312" s="47"/>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2" t="s">
        <v>377</v>
      </c>
      <c r="C313" s="54" t="s">
        <v>703</v>
      </c>
      <c r="D313" s="45" t="s">
        <v>754</v>
      </c>
      <c r="E313" s="52"/>
      <c r="F313" s="45">
        <v>1.5</v>
      </c>
      <c r="G313" s="45"/>
      <c r="H313" s="45"/>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6" t="s">
        <v>377</v>
      </c>
      <c r="C314" s="58" t="s">
        <v>703</v>
      </c>
      <c r="D314" s="47" t="s">
        <v>755</v>
      </c>
      <c r="E314" s="56"/>
      <c r="F314" s="47">
        <v>1.5</v>
      </c>
      <c r="G314" s="47"/>
      <c r="H314" s="47"/>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8" t="s">
        <v>44</v>
      </c>
      <c r="C315" s="69" t="s">
        <v>756</v>
      </c>
      <c r="D315" s="68" t="s">
        <v>757</v>
      </c>
      <c r="E315" s="49"/>
      <c r="F315" s="49"/>
      <c r="G315" s="68">
        <v>0.001151044</v>
      </c>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8" t="s">
        <v>44</v>
      </c>
      <c r="C316" s="69" t="s">
        <v>758</v>
      </c>
      <c r="D316" s="68" t="s">
        <v>757</v>
      </c>
      <c r="E316" s="49"/>
      <c r="F316" s="49"/>
      <c r="G316" s="68">
        <v>7.47686E-4</v>
      </c>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8" t="s">
        <v>44</v>
      </c>
      <c r="C317" s="69" t="s">
        <v>759</v>
      </c>
      <c r="D317" s="68" t="s">
        <v>757</v>
      </c>
      <c r="E317" s="49"/>
      <c r="F317" s="49"/>
      <c r="G317" s="68">
        <v>4.62385E-4</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8" t="s">
        <v>44</v>
      </c>
      <c r="C318" s="69" t="s">
        <v>760</v>
      </c>
      <c r="D318" s="68" t="s">
        <v>757</v>
      </c>
      <c r="E318" s="49"/>
      <c r="F318" s="49"/>
      <c r="G318" s="68">
        <v>0.001269099</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8" t="s">
        <v>44</v>
      </c>
      <c r="C319" s="69" t="s">
        <v>761</v>
      </c>
      <c r="D319" s="68" t="s">
        <v>757</v>
      </c>
      <c r="E319" s="49"/>
      <c r="F319" s="49"/>
      <c r="G319" s="68">
        <v>0.001269099</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8" t="s">
        <v>44</v>
      </c>
      <c r="C320" s="69" t="s">
        <v>762</v>
      </c>
      <c r="D320" s="68" t="s">
        <v>757</v>
      </c>
      <c r="E320" s="49"/>
      <c r="F320" s="49"/>
      <c r="G320" s="68">
        <v>0.001269099</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8" t="s">
        <v>44</v>
      </c>
      <c r="C321" s="69" t="s">
        <v>763</v>
      </c>
      <c r="D321" s="68" t="s">
        <v>757</v>
      </c>
      <c r="E321" s="49"/>
      <c r="F321" s="49"/>
      <c r="G321" s="68">
        <v>3.83681E-4</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8" t="s">
        <v>44</v>
      </c>
      <c r="C322" s="69" t="s">
        <v>764</v>
      </c>
      <c r="D322" s="68" t="s">
        <v>757</v>
      </c>
      <c r="E322" s="49"/>
      <c r="F322" s="49"/>
      <c r="G322" s="68">
        <v>0.001249422</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8" t="s">
        <v>44</v>
      </c>
      <c r="C323" s="69" t="s">
        <v>765</v>
      </c>
      <c r="D323" s="68" t="s">
        <v>757</v>
      </c>
      <c r="E323" s="49"/>
      <c r="F323" s="49"/>
      <c r="G323" s="68">
        <v>7.51622E-4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8" t="s">
        <v>44</v>
      </c>
      <c r="C324" s="69" t="s">
        <v>766</v>
      </c>
      <c r="D324" s="68" t="s">
        <v>757</v>
      </c>
      <c r="E324" s="49"/>
      <c r="F324" s="49"/>
      <c r="G324" s="68">
        <v>0.001249422</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8" t="s">
        <v>44</v>
      </c>
      <c r="C325" s="69" t="s">
        <v>767</v>
      </c>
      <c r="D325" s="68" t="s">
        <v>757</v>
      </c>
      <c r="E325" s="49"/>
      <c r="F325" s="49"/>
      <c r="G325" s="68">
        <v>0.002287331</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8" t="s">
        <v>44</v>
      </c>
      <c r="C326" s="69" t="s">
        <v>159</v>
      </c>
      <c r="D326" s="68" t="s">
        <v>757</v>
      </c>
      <c r="E326" s="49"/>
      <c r="F326" s="49"/>
      <c r="G326" s="68">
        <v>0.002287331</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8" t="s">
        <v>44</v>
      </c>
      <c r="C327" s="69" t="s">
        <v>768</v>
      </c>
      <c r="D327" s="68" t="s">
        <v>757</v>
      </c>
      <c r="E327" s="49"/>
      <c r="F327" s="49"/>
      <c r="G327" s="68">
        <v>3.99422E-4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8" t="s">
        <v>44</v>
      </c>
      <c r="C328" s="69" t="s">
        <v>769</v>
      </c>
      <c r="D328" s="68" t="s">
        <v>757</v>
      </c>
      <c r="E328" s="49"/>
      <c r="F328" s="49"/>
      <c r="G328" s="68">
        <v>7.2801E-4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8" t="s">
        <v>44</v>
      </c>
      <c r="C329" s="69" t="s">
        <v>770</v>
      </c>
      <c r="D329" s="68" t="s">
        <v>757</v>
      </c>
      <c r="E329" s="49"/>
      <c r="F329" s="49"/>
      <c r="G329" s="68">
        <v>0.00107234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8" t="s">
        <v>44</v>
      </c>
      <c r="C330" s="69" t="s">
        <v>771</v>
      </c>
      <c r="D330" s="68" t="s">
        <v>757</v>
      </c>
      <c r="E330" s="49"/>
      <c r="F330" s="49"/>
      <c r="G330" s="68">
        <v>3.99422E-4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8" t="s">
        <v>44</v>
      </c>
      <c r="C331" s="69" t="s">
        <v>772</v>
      </c>
      <c r="D331" s="68" t="s">
        <v>757</v>
      </c>
      <c r="E331" s="49"/>
      <c r="F331" s="49"/>
      <c r="G331" s="68">
        <v>6.00116E-4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8" t="s">
        <v>44</v>
      </c>
      <c r="C332" s="69" t="s">
        <v>773</v>
      </c>
      <c r="D332" s="68" t="s">
        <v>757</v>
      </c>
      <c r="E332" s="49"/>
      <c r="F332" s="49"/>
      <c r="G332" s="68">
        <v>3.44329E-4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8" t="s">
        <v>44</v>
      </c>
      <c r="C333" s="69" t="s">
        <v>774</v>
      </c>
      <c r="D333" s="68" t="s">
        <v>757</v>
      </c>
      <c r="E333" s="49"/>
      <c r="F333" s="49"/>
      <c r="G333" s="68">
        <v>4.82061E-4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8" t="s">
        <v>44</v>
      </c>
      <c r="C334" s="69" t="s">
        <v>355</v>
      </c>
      <c r="D334" s="68" t="s">
        <v>757</v>
      </c>
      <c r="E334" s="49"/>
      <c r="F334" s="49"/>
      <c r="G334" s="68">
        <v>3.99422E-4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8" t="s">
        <v>44</v>
      </c>
      <c r="C335" s="69" t="s">
        <v>775</v>
      </c>
      <c r="D335" s="68" t="s">
        <v>757</v>
      </c>
      <c r="E335" s="49"/>
      <c r="F335" s="49"/>
      <c r="G335" s="68">
        <v>3.097E-4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8" t="s">
        <v>44</v>
      </c>
      <c r="C336" s="69" t="s">
        <v>776</v>
      </c>
      <c r="D336" s="68" t="s">
        <v>757</v>
      </c>
      <c r="E336" s="49"/>
      <c r="F336" s="49"/>
      <c r="G336" s="68">
        <v>3.83681E-4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8" t="s">
        <v>44</v>
      </c>
      <c r="C337" s="69" t="s">
        <v>777</v>
      </c>
      <c r="D337" s="68" t="s">
        <v>757</v>
      </c>
      <c r="E337" s="49"/>
      <c r="F337" s="49"/>
      <c r="G337" s="68">
        <v>6.00116E-4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8" t="s">
        <v>44</v>
      </c>
      <c r="C338" s="69" t="s">
        <v>778</v>
      </c>
      <c r="D338" s="68" t="s">
        <v>757</v>
      </c>
      <c r="E338" s="49"/>
      <c r="F338" s="49"/>
      <c r="G338" s="68">
        <v>3.99422E-4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8" t="s">
        <v>44</v>
      </c>
      <c r="C339" s="69" t="s">
        <v>779</v>
      </c>
      <c r="D339" s="68" t="s">
        <v>757</v>
      </c>
      <c r="E339" s="49"/>
      <c r="F339" s="49"/>
      <c r="G339" s="68">
        <v>7.51622E-4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8" t="s">
        <v>44</v>
      </c>
      <c r="C340" s="69" t="s">
        <v>780</v>
      </c>
      <c r="D340" s="68" t="s">
        <v>757</v>
      </c>
      <c r="E340" s="49"/>
      <c r="F340" s="49"/>
      <c r="G340" s="68">
        <v>7.772E-4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8" t="s">
        <v>44</v>
      </c>
      <c r="C341" s="69" t="s">
        <v>359</v>
      </c>
      <c r="D341" s="68" t="s">
        <v>757</v>
      </c>
      <c r="E341" s="49"/>
      <c r="F341" s="49"/>
      <c r="G341" s="68">
        <v>4.23033E-4</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8" t="s">
        <v>44</v>
      </c>
      <c r="C342" s="69" t="s">
        <v>781</v>
      </c>
      <c r="D342" s="68" t="s">
        <v>757</v>
      </c>
      <c r="E342" s="49"/>
      <c r="F342" s="49"/>
      <c r="G342" s="68">
        <v>7.47686E-4</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8" t="s">
        <v>44</v>
      </c>
      <c r="C343" s="69" t="s">
        <v>782</v>
      </c>
      <c r="D343" s="68" t="s">
        <v>757</v>
      </c>
      <c r="E343" s="49"/>
      <c r="F343" s="49"/>
      <c r="G343" s="68">
        <v>6.59144E-4</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8" t="s">
        <v>44</v>
      </c>
      <c r="C344" s="69" t="s">
        <v>783</v>
      </c>
      <c r="D344" s="68" t="s">
        <v>757</v>
      </c>
      <c r="E344" s="49"/>
      <c r="F344" s="49"/>
      <c r="G344" s="68">
        <v>3.99422E-4</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8" t="s">
        <v>44</v>
      </c>
      <c r="C345" s="69" t="s">
        <v>622</v>
      </c>
      <c r="D345" s="68" t="s">
        <v>757</v>
      </c>
      <c r="E345" s="49"/>
      <c r="F345" s="49"/>
      <c r="G345" s="68">
        <v>5.41089E-4</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8" t="s">
        <v>44</v>
      </c>
      <c r="C346" s="69" t="s">
        <v>344</v>
      </c>
      <c r="D346" s="68" t="s">
        <v>757</v>
      </c>
      <c r="E346" s="49"/>
      <c r="F346" s="49"/>
      <c r="G346" s="68">
        <v>3.08126E-4</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8" t="s">
        <v>44</v>
      </c>
      <c r="C347" s="69" t="s">
        <v>784</v>
      </c>
      <c r="D347" s="68" t="s">
        <v>757</v>
      </c>
      <c r="E347" s="49"/>
      <c r="F347" s="49"/>
      <c r="G347" s="68">
        <v>0.00107234</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8" t="s">
        <v>44</v>
      </c>
      <c r="C348" s="69" t="s">
        <v>785</v>
      </c>
      <c r="D348" s="68" t="s">
        <v>786</v>
      </c>
      <c r="E348" s="49"/>
      <c r="F348" s="49"/>
      <c r="G348" s="68">
        <v>3.44329E-4</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8" t="s">
        <v>44</v>
      </c>
      <c r="C349" s="69" t="s">
        <v>785</v>
      </c>
      <c r="D349" s="68" t="s">
        <v>787</v>
      </c>
      <c r="E349" s="49"/>
      <c r="F349" s="49"/>
      <c r="G349" s="68">
        <v>3.04977E-4</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8" t="s">
        <v>44</v>
      </c>
      <c r="C350" s="69" t="s">
        <v>785</v>
      </c>
      <c r="D350" s="68" t="s">
        <v>788</v>
      </c>
      <c r="E350" s="49"/>
      <c r="F350" s="49"/>
      <c r="G350" s="68">
        <v>3.04977E-4</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8" t="s">
        <v>44</v>
      </c>
      <c r="C351" s="69" t="s">
        <v>785</v>
      </c>
      <c r="D351" s="68" t="s">
        <v>789</v>
      </c>
      <c r="E351" s="49"/>
      <c r="F351" s="49"/>
      <c r="G351" s="68">
        <v>0.004117196</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8" t="s">
        <v>44</v>
      </c>
      <c r="C352" s="69" t="s">
        <v>785</v>
      </c>
      <c r="D352" s="68" t="s">
        <v>790</v>
      </c>
      <c r="E352" s="49"/>
      <c r="F352" s="49"/>
      <c r="G352" s="68">
        <v>0.004117196</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8" t="s">
        <v>44</v>
      </c>
      <c r="C353" s="69" t="s">
        <v>785</v>
      </c>
      <c r="D353" s="68" t="s">
        <v>791</v>
      </c>
      <c r="E353" s="49"/>
      <c r="F353" s="49"/>
      <c r="G353" s="68">
        <v>0.004117196</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8" t="s">
        <v>44</v>
      </c>
      <c r="C354" s="69" t="s">
        <v>785</v>
      </c>
      <c r="D354" s="68" t="s">
        <v>792</v>
      </c>
      <c r="E354" s="49"/>
      <c r="F354" s="49"/>
      <c r="G354" s="68">
        <v>0.002782919</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8" t="s">
        <v>44</v>
      </c>
      <c r="C355" s="69" t="s">
        <v>785</v>
      </c>
      <c r="D355" s="68" t="s">
        <v>793</v>
      </c>
      <c r="E355" s="49"/>
      <c r="F355" s="49"/>
      <c r="G355" s="68">
        <v>0.001575717</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8" t="s">
        <v>44</v>
      </c>
      <c r="C356" s="69" t="s">
        <v>785</v>
      </c>
      <c r="D356" s="68" t="s">
        <v>794</v>
      </c>
      <c r="E356" s="49"/>
      <c r="F356" s="49"/>
      <c r="G356" s="68">
        <v>3.04977E-4</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8" t="s">
        <v>44</v>
      </c>
      <c r="C357" s="69" t="s">
        <v>785</v>
      </c>
      <c r="D357" s="68" t="s">
        <v>795</v>
      </c>
      <c r="E357" s="49"/>
      <c r="F357" s="49"/>
      <c r="G357" s="68">
        <v>3.04977E-4</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8" t="s">
        <v>44</v>
      </c>
      <c r="C358" s="69" t="s">
        <v>785</v>
      </c>
      <c r="D358" s="68" t="s">
        <v>796</v>
      </c>
      <c r="E358" s="49"/>
      <c r="F358" s="49"/>
      <c r="G358" s="68">
        <v>0.003583485</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8" t="s">
        <v>44</v>
      </c>
      <c r="C359" s="69" t="s">
        <v>785</v>
      </c>
      <c r="D359" s="68" t="s">
        <v>797</v>
      </c>
      <c r="E359" s="49"/>
      <c r="F359" s="49"/>
      <c r="G359" s="68">
        <v>0.003583485</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8" t="s">
        <v>44</v>
      </c>
      <c r="C360" s="69" t="s">
        <v>785</v>
      </c>
      <c r="D360" s="68" t="s">
        <v>798</v>
      </c>
      <c r="E360" s="49"/>
      <c r="F360" s="49"/>
      <c r="G360" s="68">
        <v>0.003583485</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8" t="s">
        <v>44</v>
      </c>
      <c r="C361" s="69" t="s">
        <v>785</v>
      </c>
      <c r="D361" s="68" t="s">
        <v>799</v>
      </c>
      <c r="E361" s="49"/>
      <c r="F361" s="49"/>
      <c r="G361" s="68">
        <v>0.001181788</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8" t="s">
        <v>44</v>
      </c>
      <c r="C362" s="69" t="s">
        <v>785</v>
      </c>
      <c r="D362" s="68" t="s">
        <v>800</v>
      </c>
      <c r="E362" s="49"/>
      <c r="F362" s="49"/>
      <c r="G362" s="68">
        <v>3.04977E-4</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8" t="s">
        <v>44</v>
      </c>
      <c r="C363" s="69" t="s">
        <v>785</v>
      </c>
      <c r="D363" s="68" t="s">
        <v>801</v>
      </c>
      <c r="E363" s="49"/>
      <c r="F363" s="49"/>
      <c r="G363" s="68">
        <v>0.001372399</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8" t="s">
        <v>44</v>
      </c>
      <c r="C364" s="69" t="s">
        <v>785</v>
      </c>
      <c r="D364" s="68" t="s">
        <v>802</v>
      </c>
      <c r="E364" s="49"/>
      <c r="F364" s="49"/>
      <c r="G364" s="68">
        <v>0.002185672</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8" t="s">
        <v>44</v>
      </c>
      <c r="C365" s="69" t="s">
        <v>785</v>
      </c>
      <c r="D365" s="68" t="s">
        <v>803</v>
      </c>
      <c r="E365" s="49"/>
      <c r="F365" s="49"/>
      <c r="G365" s="68">
        <v>0.002185672</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8" t="s">
        <v>44</v>
      </c>
      <c r="C366" s="69" t="s">
        <v>785</v>
      </c>
      <c r="D366" s="68" t="s">
        <v>804</v>
      </c>
      <c r="E366" s="49"/>
      <c r="F366" s="49"/>
      <c r="G366" s="68">
        <v>0.004117196</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8" t="s">
        <v>44</v>
      </c>
      <c r="C367" s="69" t="s">
        <v>785</v>
      </c>
      <c r="D367" s="68" t="s">
        <v>805</v>
      </c>
      <c r="E367" s="49"/>
      <c r="F367" s="49"/>
      <c r="G367" s="68">
        <v>0.004117196</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8" t="s">
        <v>44</v>
      </c>
      <c r="C368" s="69" t="s">
        <v>785</v>
      </c>
      <c r="D368" s="68" t="s">
        <v>806</v>
      </c>
      <c r="E368" s="49"/>
      <c r="F368" s="49"/>
      <c r="G368" s="68">
        <v>0.004117196</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8" t="s">
        <v>44</v>
      </c>
      <c r="C369" s="69" t="s">
        <v>785</v>
      </c>
      <c r="D369" s="68" t="s">
        <v>807</v>
      </c>
      <c r="E369" s="49"/>
      <c r="F369" s="49"/>
      <c r="G369" s="68">
        <v>0.004117196</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8" t="s">
        <v>44</v>
      </c>
      <c r="C370" s="69" t="s">
        <v>785</v>
      </c>
      <c r="D370" s="68" t="s">
        <v>808</v>
      </c>
      <c r="E370" s="49"/>
      <c r="F370" s="49"/>
      <c r="G370" s="68">
        <v>9.40347E-4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8" t="s">
        <v>44</v>
      </c>
      <c r="C371" s="69" t="s">
        <v>785</v>
      </c>
      <c r="D371" s="68" t="s">
        <v>809</v>
      </c>
      <c r="E371" s="49"/>
      <c r="F371" s="49"/>
      <c r="G371" s="68">
        <v>9.40347E-4</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8" t="s">
        <v>44</v>
      </c>
      <c r="C372" s="69" t="s">
        <v>785</v>
      </c>
      <c r="D372" s="68" t="s">
        <v>810</v>
      </c>
      <c r="E372" s="49"/>
      <c r="F372" s="49"/>
      <c r="G372" s="68">
        <v>4.32051E-4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8" t="s">
        <v>44</v>
      </c>
      <c r="C373" s="69" t="s">
        <v>785</v>
      </c>
      <c r="D373" s="68" t="s">
        <v>811</v>
      </c>
      <c r="E373" s="49"/>
      <c r="F373" s="49"/>
      <c r="G373" s="68">
        <v>4.32051E-4</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8" t="s">
        <v>44</v>
      </c>
      <c r="C374" s="69" t="s">
        <v>785</v>
      </c>
      <c r="D374" s="68" t="s">
        <v>812</v>
      </c>
      <c r="E374" s="49"/>
      <c r="F374" s="49"/>
      <c r="G374" s="68">
        <v>0.001181788</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8" t="s">
        <v>44</v>
      </c>
      <c r="C375" s="69" t="s">
        <v>785</v>
      </c>
      <c r="D375" s="68" t="s">
        <v>813</v>
      </c>
      <c r="E375" s="49"/>
      <c r="F375" s="49"/>
      <c r="G375" s="68">
        <v>3.04977E-4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8" t="s">
        <v>44</v>
      </c>
      <c r="C376" s="69" t="s">
        <v>785</v>
      </c>
      <c r="D376" s="68" t="s">
        <v>814</v>
      </c>
      <c r="E376" s="49"/>
      <c r="F376" s="49"/>
      <c r="G376" s="68">
        <v>3.55807E-4</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8" t="s">
        <v>44</v>
      </c>
      <c r="C377" s="69" t="s">
        <v>785</v>
      </c>
      <c r="D377" s="68" t="s">
        <v>815</v>
      </c>
      <c r="E377" s="49"/>
      <c r="F377" s="49"/>
      <c r="G377" s="68">
        <v>3.04977E-4</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8" t="s">
        <v>44</v>
      </c>
      <c r="C378" s="69" t="s">
        <v>785</v>
      </c>
      <c r="D378" s="68" t="s">
        <v>816</v>
      </c>
      <c r="E378" s="49"/>
      <c r="F378" s="49"/>
      <c r="G378" s="68">
        <v>0.001931524</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8" t="s">
        <v>44</v>
      </c>
      <c r="C379" s="69" t="s">
        <v>785</v>
      </c>
      <c r="D379" s="68" t="s">
        <v>817</v>
      </c>
      <c r="E379" s="49"/>
      <c r="F379" s="49"/>
      <c r="G379" s="68">
        <v>0.001270739</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8" t="s">
        <v>44</v>
      </c>
      <c r="C380" s="69" t="s">
        <v>785</v>
      </c>
      <c r="D380" s="68" t="s">
        <v>818</v>
      </c>
      <c r="E380" s="49"/>
      <c r="F380" s="49"/>
      <c r="G380" s="68">
        <v>8.7681E-4</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8" t="s">
        <v>44</v>
      </c>
      <c r="C381" s="69" t="s">
        <v>785</v>
      </c>
      <c r="D381" s="68" t="s">
        <v>819</v>
      </c>
      <c r="E381" s="49"/>
      <c r="F381" s="49"/>
      <c r="G381" s="68">
        <v>0.004117196</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8" t="s">
        <v>44</v>
      </c>
      <c r="C382" s="69" t="s">
        <v>785</v>
      </c>
      <c r="D382" s="68" t="s">
        <v>820</v>
      </c>
      <c r="E382" s="49"/>
      <c r="F382" s="49"/>
      <c r="G382" s="68">
        <v>8.64103E-4</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8" t="s">
        <v>44</v>
      </c>
      <c r="C383" s="69" t="s">
        <v>785</v>
      </c>
      <c r="D383" s="68" t="s">
        <v>821</v>
      </c>
      <c r="E383" s="49"/>
      <c r="F383" s="49"/>
      <c r="G383" s="68">
        <v>0.002084013</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8" t="s">
        <v>44</v>
      </c>
      <c r="C384" s="69" t="s">
        <v>785</v>
      </c>
      <c r="D384" s="68" t="s">
        <v>822</v>
      </c>
      <c r="E384" s="49"/>
      <c r="F384" s="49"/>
      <c r="G384" s="68">
        <v>0.001245325</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8" t="s">
        <v>44</v>
      </c>
      <c r="C385" s="69" t="s">
        <v>785</v>
      </c>
      <c r="D385" s="68" t="s">
        <v>823</v>
      </c>
      <c r="E385" s="49"/>
      <c r="F385" s="49"/>
      <c r="G385" s="68">
        <v>4.32051E-4</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8" t="s">
        <v>44</v>
      </c>
      <c r="C386" s="69" t="s">
        <v>785</v>
      </c>
      <c r="D386" s="68" t="s">
        <v>824</v>
      </c>
      <c r="E386" s="49"/>
      <c r="F386" s="49"/>
      <c r="G386" s="68">
        <v>0.002084013</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8" t="s">
        <v>44</v>
      </c>
      <c r="C387" s="69" t="s">
        <v>785</v>
      </c>
      <c r="D387" s="68" t="s">
        <v>825</v>
      </c>
      <c r="E387" s="49"/>
      <c r="F387" s="49"/>
      <c r="G387" s="68">
        <v>0.002782919</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8" t="s">
        <v>44</v>
      </c>
      <c r="C388" s="69" t="s">
        <v>785</v>
      </c>
      <c r="D388" s="68" t="s">
        <v>826</v>
      </c>
      <c r="E388" s="49"/>
      <c r="F388" s="49"/>
      <c r="G388" s="68">
        <v>0.003583485</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8" t="s">
        <v>44</v>
      </c>
      <c r="C389" s="69" t="s">
        <v>785</v>
      </c>
      <c r="D389" s="68" t="s">
        <v>827</v>
      </c>
      <c r="E389" s="49"/>
      <c r="F389" s="49"/>
      <c r="G389" s="68">
        <v>5.59125E-4</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8" t="s">
        <v>44</v>
      </c>
      <c r="C390" s="69" t="s">
        <v>785</v>
      </c>
      <c r="D390" s="68" t="s">
        <v>828</v>
      </c>
      <c r="E390" s="49"/>
      <c r="F390" s="49"/>
      <c r="G390" s="68">
        <v>0.001270739</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8" t="s">
        <v>44</v>
      </c>
      <c r="C391" s="69" t="s">
        <v>785</v>
      </c>
      <c r="D391" s="68" t="s">
        <v>829</v>
      </c>
      <c r="E391" s="49"/>
      <c r="F391" s="49"/>
      <c r="G391" s="68">
        <v>8.13273E-4</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8" t="s">
        <v>44</v>
      </c>
      <c r="C392" s="69" t="s">
        <v>785</v>
      </c>
      <c r="D392" s="68" t="s">
        <v>830</v>
      </c>
      <c r="E392" s="49"/>
      <c r="F392" s="49"/>
      <c r="G392" s="68">
        <v>0.004371344</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8" t="s">
        <v>44</v>
      </c>
      <c r="C393" s="69" t="s">
        <v>785</v>
      </c>
      <c r="D393" s="68" t="s">
        <v>831</v>
      </c>
      <c r="E393" s="49"/>
      <c r="F393" s="49"/>
      <c r="G393" s="68">
        <v>0.004117196</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8" t="s">
        <v>44</v>
      </c>
      <c r="C394" s="69" t="s">
        <v>785</v>
      </c>
      <c r="D394" s="68" t="s">
        <v>832</v>
      </c>
      <c r="E394" s="49"/>
      <c r="F394" s="49"/>
      <c r="G394" s="68">
        <v>0.001524887</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8" t="s">
        <v>44</v>
      </c>
      <c r="C395" s="69" t="s">
        <v>785</v>
      </c>
      <c r="D395" s="68" t="s">
        <v>833</v>
      </c>
      <c r="E395" s="49"/>
      <c r="F395" s="49"/>
      <c r="G395" s="68">
        <v>7.62444E-4</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8" t="s">
        <v>44</v>
      </c>
      <c r="C396" s="69" t="s">
        <v>785</v>
      </c>
      <c r="D396" s="68" t="s">
        <v>834</v>
      </c>
      <c r="E396" s="49"/>
      <c r="F396" s="49"/>
      <c r="G396" s="68">
        <v>7.62444E-4</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8" t="s">
        <v>44</v>
      </c>
      <c r="C397" s="69" t="s">
        <v>785</v>
      </c>
      <c r="D397" s="68" t="s">
        <v>835</v>
      </c>
      <c r="E397" s="49"/>
      <c r="F397" s="49"/>
      <c r="G397" s="68">
        <v>0.003049775</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8" t="s">
        <v>44</v>
      </c>
      <c r="C398" s="69" t="s">
        <v>785</v>
      </c>
      <c r="D398" s="68" t="s">
        <v>836</v>
      </c>
      <c r="E398" s="49"/>
      <c r="F398" s="49"/>
      <c r="G398" s="68">
        <v>0.001524887</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8" t="s">
        <v>44</v>
      </c>
      <c r="C399" s="69" t="s">
        <v>785</v>
      </c>
      <c r="D399" s="68" t="s">
        <v>837</v>
      </c>
      <c r="E399" s="49"/>
      <c r="F399" s="49"/>
      <c r="G399" s="68">
        <v>0.002287331</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8" t="s">
        <v>44</v>
      </c>
      <c r="C400" s="69" t="s">
        <v>785</v>
      </c>
      <c r="D400" s="68" t="s">
        <v>838</v>
      </c>
      <c r="E400" s="49"/>
      <c r="F400" s="49"/>
      <c r="G400" s="68">
        <v>0.001270739</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8" t="s">
        <v>44</v>
      </c>
      <c r="C401" s="69" t="s">
        <v>785</v>
      </c>
      <c r="D401" s="68" t="s">
        <v>839</v>
      </c>
      <c r="E401" s="49"/>
      <c r="F401" s="49"/>
      <c r="G401" s="68">
        <v>0.001524887</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8" t="s">
        <v>44</v>
      </c>
      <c r="C402" s="69" t="s">
        <v>785</v>
      </c>
      <c r="D402" s="68" t="s">
        <v>840</v>
      </c>
      <c r="E402" s="49"/>
      <c r="F402" s="49"/>
      <c r="G402" s="68">
        <v>0.001524887</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8" t="s">
        <v>44</v>
      </c>
      <c r="C403" s="69" t="s">
        <v>785</v>
      </c>
      <c r="D403" s="68" t="s">
        <v>841</v>
      </c>
      <c r="E403" s="49"/>
      <c r="F403" s="49"/>
      <c r="G403" s="68">
        <v>0.001524887</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8" t="s">
        <v>44</v>
      </c>
      <c r="C404" s="69" t="s">
        <v>785</v>
      </c>
      <c r="D404" s="68" t="s">
        <v>842</v>
      </c>
      <c r="E404" s="49"/>
      <c r="F404" s="49"/>
      <c r="G404" s="68">
        <v>0.004574662</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8" t="s">
        <v>44</v>
      </c>
      <c r="C405" s="69" t="s">
        <v>785</v>
      </c>
      <c r="D405" s="68" t="s">
        <v>843</v>
      </c>
      <c r="E405" s="49"/>
      <c r="F405" s="49"/>
      <c r="G405" s="68">
        <v>0.001524887</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8" t="s">
        <v>44</v>
      </c>
      <c r="C406" s="69" t="s">
        <v>785</v>
      </c>
      <c r="D406" s="68" t="s">
        <v>844</v>
      </c>
      <c r="E406" s="49"/>
      <c r="F406" s="49"/>
      <c r="G406" s="68">
        <v>0.002287331</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8" t="s">
        <v>44</v>
      </c>
      <c r="C407" s="69" t="s">
        <v>785</v>
      </c>
      <c r="D407" s="68" t="s">
        <v>845</v>
      </c>
      <c r="E407" s="49"/>
      <c r="F407" s="49"/>
      <c r="G407" s="68">
        <v>0.002287331</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8" t="s">
        <v>44</v>
      </c>
      <c r="C408" s="69" t="s">
        <v>785</v>
      </c>
      <c r="D408" s="68" t="s">
        <v>846</v>
      </c>
      <c r="E408" s="49"/>
      <c r="F408" s="49"/>
      <c r="G408" s="68">
        <v>0.002287331</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8" t="s">
        <v>44</v>
      </c>
      <c r="C409" s="69" t="s">
        <v>785</v>
      </c>
      <c r="D409" s="68" t="s">
        <v>847</v>
      </c>
      <c r="E409" s="49"/>
      <c r="F409" s="49"/>
      <c r="G409" s="68">
        <v>0.004574662</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8" t="s">
        <v>44</v>
      </c>
      <c r="C410" s="69" t="s">
        <v>785</v>
      </c>
      <c r="D410" s="68" t="s">
        <v>848</v>
      </c>
      <c r="E410" s="49"/>
      <c r="F410" s="49"/>
      <c r="G410" s="68">
        <v>0.003583485</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8" t="s">
        <v>44</v>
      </c>
      <c r="C411" s="69" t="s">
        <v>785</v>
      </c>
      <c r="D411" s="68" t="s">
        <v>849</v>
      </c>
      <c r="E411" s="49"/>
      <c r="F411" s="49"/>
      <c r="G411" s="68">
        <v>5.59125E-4</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8" t="s">
        <v>44</v>
      </c>
      <c r="C412" s="69" t="s">
        <v>785</v>
      </c>
      <c r="D412" s="68" t="s">
        <v>850</v>
      </c>
      <c r="E412" s="49"/>
      <c r="F412" s="49"/>
      <c r="G412" s="68">
        <v>0.001448643</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8" t="s">
        <v>44</v>
      </c>
      <c r="C413" s="69" t="s">
        <v>785</v>
      </c>
      <c r="D413" s="68" t="s">
        <v>851</v>
      </c>
      <c r="E413" s="49"/>
      <c r="F413" s="49"/>
      <c r="G413" s="68">
        <v>0.003583485</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8" t="s">
        <v>44</v>
      </c>
      <c r="C414" s="69" t="s">
        <v>785</v>
      </c>
      <c r="D414" s="68" t="s">
        <v>852</v>
      </c>
      <c r="E414" s="49"/>
      <c r="F414" s="49"/>
      <c r="G414" s="68">
        <v>5.59125E-4</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8" t="s">
        <v>44</v>
      </c>
      <c r="C415" s="69" t="s">
        <v>785</v>
      </c>
      <c r="D415" s="68" t="s">
        <v>853</v>
      </c>
      <c r="E415" s="49"/>
      <c r="F415" s="49"/>
      <c r="G415" s="68">
        <v>8.64103E-4</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8" t="s">
        <v>44</v>
      </c>
      <c r="C416" s="69" t="s">
        <v>785</v>
      </c>
      <c r="D416" s="68" t="s">
        <v>854</v>
      </c>
      <c r="E416" s="49"/>
      <c r="F416" s="49"/>
      <c r="G416" s="68">
        <v>8.64103E-4</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8" t="s">
        <v>44</v>
      </c>
      <c r="C417" s="69" t="s">
        <v>785</v>
      </c>
      <c r="D417" s="68" t="s">
        <v>855</v>
      </c>
      <c r="E417" s="49"/>
      <c r="F417" s="49"/>
      <c r="G417" s="68">
        <v>8.64103E-4</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8" t="s">
        <v>44</v>
      </c>
      <c r="C418" s="69" t="s">
        <v>785</v>
      </c>
      <c r="D418" s="68" t="s">
        <v>856</v>
      </c>
      <c r="E418" s="49"/>
      <c r="F418" s="49"/>
      <c r="G418" s="68">
        <v>0.001270739</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8" t="s">
        <v>44</v>
      </c>
      <c r="C419" s="69" t="s">
        <v>785</v>
      </c>
      <c r="D419" s="68" t="s">
        <v>857</v>
      </c>
      <c r="E419" s="49"/>
      <c r="F419" s="49"/>
      <c r="G419" s="68">
        <v>0.001270739</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8" t="s">
        <v>44</v>
      </c>
      <c r="C420" s="69" t="s">
        <v>785</v>
      </c>
      <c r="D420" s="68" t="s">
        <v>858</v>
      </c>
      <c r="E420" s="49"/>
      <c r="F420" s="49"/>
      <c r="G420" s="68">
        <v>0.001270739</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8" t="s">
        <v>44</v>
      </c>
      <c r="C421" s="69" t="s">
        <v>785</v>
      </c>
      <c r="D421" s="68" t="s">
        <v>859</v>
      </c>
      <c r="E421" s="49"/>
      <c r="F421" s="49"/>
      <c r="G421" s="68">
        <v>0.001270739</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8" t="s">
        <v>44</v>
      </c>
      <c r="C422" s="69" t="s">
        <v>785</v>
      </c>
      <c r="D422" s="68" t="s">
        <v>860</v>
      </c>
      <c r="E422" s="49"/>
      <c r="F422" s="49"/>
      <c r="G422" s="68">
        <v>0.001270739</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8" t="s">
        <v>44</v>
      </c>
      <c r="C423" s="69" t="s">
        <v>785</v>
      </c>
      <c r="D423" s="68" t="s">
        <v>861</v>
      </c>
      <c r="E423" s="49"/>
      <c r="F423" s="49"/>
      <c r="G423" s="68">
        <v>0.001270739</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8" t="s">
        <v>44</v>
      </c>
      <c r="C424" s="69" t="s">
        <v>785</v>
      </c>
      <c r="D424" s="68" t="s">
        <v>862</v>
      </c>
      <c r="E424" s="49"/>
      <c r="F424" s="49"/>
      <c r="G424" s="68">
        <v>0.001270739</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8" t="s">
        <v>44</v>
      </c>
      <c r="C425" s="69" t="s">
        <v>785</v>
      </c>
      <c r="D425" s="68" t="s">
        <v>863</v>
      </c>
      <c r="E425" s="49"/>
      <c r="F425" s="49"/>
      <c r="G425" s="68">
        <v>0.001829865</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8" t="s">
        <v>44</v>
      </c>
      <c r="C426" s="69" t="s">
        <v>785</v>
      </c>
      <c r="D426" s="68" t="s">
        <v>864</v>
      </c>
      <c r="E426" s="49"/>
      <c r="F426" s="49"/>
      <c r="G426" s="68">
        <v>8.64103E-4</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8" t="s">
        <v>44</v>
      </c>
      <c r="C427" s="69" t="s">
        <v>785</v>
      </c>
      <c r="D427" s="68" t="s">
        <v>865</v>
      </c>
      <c r="E427" s="49"/>
      <c r="F427" s="49"/>
      <c r="G427" s="68">
        <v>0.002541479</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8" t="s">
        <v>44</v>
      </c>
      <c r="C428" s="69" t="s">
        <v>785</v>
      </c>
      <c r="D428" s="68" t="s">
        <v>866</v>
      </c>
      <c r="E428" s="49"/>
      <c r="F428" s="49"/>
      <c r="G428" s="68">
        <v>8.7681E-4</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8" t="s">
        <v>44</v>
      </c>
      <c r="C429" s="69" t="s">
        <v>785</v>
      </c>
      <c r="D429" s="68" t="s">
        <v>867</v>
      </c>
      <c r="E429" s="49"/>
      <c r="F429" s="49"/>
      <c r="G429" s="68">
        <v>0.003354752</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8" t="s">
        <v>44</v>
      </c>
      <c r="C430" s="69" t="s">
        <v>785</v>
      </c>
      <c r="D430" s="68" t="s">
        <v>868</v>
      </c>
      <c r="E430" s="49"/>
      <c r="F430" s="49"/>
      <c r="G430" s="68">
        <v>0.003354752</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8" t="s">
        <v>44</v>
      </c>
      <c r="C431" s="69" t="s">
        <v>785</v>
      </c>
      <c r="D431" s="68" t="s">
        <v>869</v>
      </c>
      <c r="E431" s="49"/>
      <c r="F431" s="49"/>
      <c r="G431" s="68">
        <v>0.003354752</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8" t="s">
        <v>44</v>
      </c>
      <c r="C432" s="69" t="s">
        <v>785</v>
      </c>
      <c r="D432" s="68" t="s">
        <v>870</v>
      </c>
      <c r="E432" s="49"/>
      <c r="F432" s="49"/>
      <c r="G432" s="68">
        <v>0.001181788</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8" t="s">
        <v>44</v>
      </c>
      <c r="C433" s="69" t="s">
        <v>785</v>
      </c>
      <c r="D433" s="68" t="s">
        <v>871</v>
      </c>
      <c r="E433" s="49"/>
      <c r="F433" s="49"/>
      <c r="G433" s="68">
        <v>0.001829865</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8" t="s">
        <v>44</v>
      </c>
      <c r="C434" s="69" t="s">
        <v>785</v>
      </c>
      <c r="D434" s="68" t="s">
        <v>872</v>
      </c>
      <c r="E434" s="49"/>
      <c r="F434" s="49"/>
      <c r="G434" s="68">
        <v>0.001181788</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8" t="s">
        <v>44</v>
      </c>
      <c r="C435" s="69" t="s">
        <v>785</v>
      </c>
      <c r="D435" s="68" t="s">
        <v>873</v>
      </c>
      <c r="E435" s="49"/>
      <c r="F435" s="49"/>
      <c r="G435" s="68">
        <v>0.006023305</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8" t="s">
        <v>44</v>
      </c>
      <c r="C436" s="69" t="s">
        <v>785</v>
      </c>
      <c r="D436" s="68" t="s">
        <v>874</v>
      </c>
      <c r="E436" s="49"/>
      <c r="F436" s="49"/>
      <c r="G436" s="68">
        <v>0.001524887</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8" t="s">
        <v>44</v>
      </c>
      <c r="C437" s="69" t="s">
        <v>785</v>
      </c>
      <c r="D437" s="68" t="s">
        <v>875</v>
      </c>
      <c r="E437" s="49"/>
      <c r="F437" s="49"/>
      <c r="G437" s="68">
        <v>0.001524887</v>
      </c>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8" t="s">
        <v>44</v>
      </c>
      <c r="C438" s="69" t="s">
        <v>785</v>
      </c>
      <c r="D438" s="68" t="s">
        <v>876</v>
      </c>
      <c r="E438" s="49"/>
      <c r="F438" s="49"/>
      <c r="G438" s="68">
        <v>0.001524887</v>
      </c>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8" t="s">
        <v>44</v>
      </c>
      <c r="C439" s="69" t="s">
        <v>785</v>
      </c>
      <c r="D439" s="68" t="s">
        <v>877</v>
      </c>
      <c r="E439" s="49"/>
      <c r="F439" s="49"/>
      <c r="G439" s="68">
        <v>0.001524887</v>
      </c>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8" t="s">
        <v>44</v>
      </c>
      <c r="C440" s="69" t="s">
        <v>785</v>
      </c>
      <c r="D440" s="68" t="s">
        <v>878</v>
      </c>
      <c r="E440" s="49"/>
      <c r="F440" s="49"/>
      <c r="G440" s="68">
        <v>0.001524887</v>
      </c>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8" t="s">
        <v>44</v>
      </c>
      <c r="C441" s="69" t="s">
        <v>785</v>
      </c>
      <c r="D441" s="68" t="s">
        <v>879</v>
      </c>
      <c r="E441" s="49"/>
      <c r="F441" s="49"/>
      <c r="G441" s="68">
        <v>8.7681E-4</v>
      </c>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8" t="s">
        <v>44</v>
      </c>
      <c r="C442" s="69" t="s">
        <v>785</v>
      </c>
      <c r="D442" s="68" t="s">
        <v>880</v>
      </c>
      <c r="E442" s="49"/>
      <c r="F442" s="49"/>
      <c r="G442" s="68">
        <v>0.004117196</v>
      </c>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8" t="s">
        <v>44</v>
      </c>
      <c r="C443" s="69" t="s">
        <v>785</v>
      </c>
      <c r="D443" s="68" t="s">
        <v>881</v>
      </c>
      <c r="E443" s="49"/>
      <c r="F443" s="49"/>
      <c r="G443" s="68">
        <v>0.004117196</v>
      </c>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8" t="s">
        <v>44</v>
      </c>
      <c r="C444" s="69" t="s">
        <v>785</v>
      </c>
      <c r="D444" s="68" t="s">
        <v>882</v>
      </c>
      <c r="E444" s="49"/>
      <c r="F444" s="49"/>
      <c r="G444" s="68">
        <v>8.7681E-4</v>
      </c>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8" t="s">
        <v>44</v>
      </c>
      <c r="C445" s="69" t="s">
        <v>785</v>
      </c>
      <c r="D445" s="68" t="s">
        <v>883</v>
      </c>
      <c r="E445" s="49"/>
      <c r="F445" s="49"/>
      <c r="G445" s="68">
        <v>3.04977E-4</v>
      </c>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8" t="s">
        <v>44</v>
      </c>
      <c r="C446" s="69" t="s">
        <v>785</v>
      </c>
      <c r="D446" s="68" t="s">
        <v>884</v>
      </c>
      <c r="E446" s="49"/>
      <c r="F446" s="49"/>
      <c r="G446" s="68">
        <v>3.04977E-4</v>
      </c>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8" t="s">
        <v>44</v>
      </c>
      <c r="C447" s="69" t="s">
        <v>785</v>
      </c>
      <c r="D447" s="68" t="s">
        <v>885</v>
      </c>
      <c r="E447" s="49"/>
      <c r="F447" s="49"/>
      <c r="G447" s="68">
        <v>3.04977E-4</v>
      </c>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49"/>
      <c r="F448" s="49"/>
      <c r="G448" s="49"/>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49"/>
      <c r="F449" s="49"/>
      <c r="G449" s="49"/>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49"/>
      <c r="F450" s="49"/>
      <c r="G450" s="49"/>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49"/>
      <c r="F451" s="49"/>
      <c r="G451" s="49"/>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49"/>
      <c r="F452" s="49"/>
      <c r="G452" s="49"/>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49"/>
      <c r="F453" s="49"/>
      <c r="G453" s="49"/>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49"/>
      <c r="F454" s="49"/>
      <c r="G454" s="49"/>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49"/>
      <c r="F455" s="49"/>
      <c r="G455" s="49"/>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49"/>
      <c r="F456" s="49"/>
      <c r="G456" s="49"/>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49"/>
      <c r="F457" s="49"/>
      <c r="G457" s="49"/>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49"/>
      <c r="F458" s="49"/>
      <c r="G458" s="49"/>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49"/>
      <c r="F459" s="49"/>
      <c r="G459" s="49"/>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49"/>
      <c r="F460" s="49"/>
      <c r="G460" s="49"/>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49"/>
      <c r="F461" s="49"/>
      <c r="G461" s="49"/>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49"/>
      <c r="F462" s="49"/>
      <c r="G462" s="49"/>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49"/>
      <c r="F463" s="49"/>
      <c r="G463" s="49"/>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49"/>
      <c r="F464" s="49"/>
      <c r="G464" s="49"/>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49"/>
      <c r="F465" s="49"/>
      <c r="G465" s="49"/>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49"/>
      <c r="F466" s="49"/>
      <c r="G466" s="49"/>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49"/>
      <c r="F467" s="49"/>
      <c r="G467" s="49"/>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49"/>
      <c r="F468" s="49"/>
      <c r="G468" s="49"/>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49"/>
      <c r="F469" s="49"/>
      <c r="G469" s="49"/>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49"/>
      <c r="F470" s="49"/>
      <c r="G470" s="49"/>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49"/>
      <c r="F471" s="49"/>
      <c r="G471" s="49"/>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49"/>
      <c r="F472" s="49"/>
      <c r="G472" s="49"/>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49"/>
      <c r="F473" s="49"/>
      <c r="G473" s="49"/>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49"/>
      <c r="F474" s="49"/>
      <c r="G474" s="49"/>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49"/>
      <c r="F475" s="49"/>
      <c r="G475" s="49"/>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49"/>
      <c r="F476" s="49"/>
      <c r="G476" s="49"/>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49"/>
      <c r="F477" s="49"/>
      <c r="G477" s="49"/>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49"/>
      <c r="F478" s="49"/>
      <c r="G478" s="49"/>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49"/>
      <c r="F479" s="49"/>
      <c r="G479" s="49"/>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49"/>
      <c r="F480" s="49"/>
      <c r="G480" s="49"/>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49"/>
      <c r="F481" s="49"/>
      <c r="G481" s="49"/>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49"/>
      <c r="F482" s="49"/>
      <c r="G482" s="49"/>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49"/>
      <c r="F483" s="49"/>
      <c r="G483" s="49"/>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49"/>
      <c r="F484" s="49"/>
      <c r="G484" s="49"/>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49"/>
      <c r="F485" s="49"/>
      <c r="G485" s="49"/>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49"/>
      <c r="F486" s="49"/>
      <c r="G486" s="49"/>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49"/>
      <c r="F487" s="49"/>
      <c r="G487" s="49"/>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49"/>
      <c r="F488" s="49"/>
      <c r="G488" s="49"/>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49"/>
      <c r="F489" s="49"/>
      <c r="G489" s="49"/>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49"/>
      <c r="F490" s="49"/>
      <c r="G490" s="49"/>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49"/>
      <c r="F491" s="49"/>
      <c r="G491" s="49"/>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49"/>
      <c r="F492" s="49"/>
      <c r="G492" s="49"/>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49"/>
      <c r="F493" s="49"/>
      <c r="G493" s="49"/>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49"/>
      <c r="F494" s="49"/>
      <c r="G494" s="49"/>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49"/>
      <c r="F495" s="49"/>
      <c r="G495" s="49"/>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49"/>
      <c r="F496" s="49"/>
      <c r="G496" s="49"/>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49"/>
      <c r="F497" s="49"/>
      <c r="G497" s="49"/>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49"/>
      <c r="F498" s="49"/>
      <c r="G498" s="49"/>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49"/>
      <c r="F499" s="49"/>
      <c r="G499" s="49"/>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49"/>
      <c r="F500" s="49"/>
      <c r="G500" s="49"/>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49"/>
      <c r="F501" s="49"/>
      <c r="G501" s="49"/>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49"/>
      <c r="F502" s="49"/>
      <c r="G502" s="49"/>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49"/>
      <c r="F503" s="49"/>
      <c r="G503" s="49"/>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49"/>
      <c r="F504" s="49"/>
      <c r="G504" s="49"/>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49"/>
      <c r="F505" s="49"/>
      <c r="G505" s="49"/>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49"/>
      <c r="F506" s="49"/>
      <c r="G506" s="49"/>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49"/>
      <c r="F507" s="49"/>
      <c r="G507" s="49"/>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49"/>
      <c r="F508" s="49"/>
      <c r="G508" s="49"/>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49"/>
      <c r="F509" s="49"/>
      <c r="G509" s="49"/>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49"/>
      <c r="F510" s="49"/>
      <c r="G510" s="49"/>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49"/>
      <c r="F511" s="49"/>
      <c r="G511" s="49"/>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49"/>
      <c r="F512" s="49"/>
      <c r="G512" s="49"/>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49"/>
      <c r="F513" s="49"/>
      <c r="G513" s="49"/>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49"/>
      <c r="F514" s="49"/>
      <c r="G514" s="49"/>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49"/>
      <c r="F515" s="49"/>
      <c r="G515" s="49"/>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49"/>
      <c r="F516" s="49"/>
      <c r="G516" s="49"/>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49"/>
      <c r="F517" s="49"/>
      <c r="G517" s="49"/>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49"/>
      <c r="F518" s="49"/>
      <c r="G518" s="49"/>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49"/>
      <c r="F519" s="49"/>
      <c r="G519" s="49"/>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49"/>
      <c r="F520" s="49"/>
      <c r="G520" s="49"/>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49"/>
      <c r="F521" s="49"/>
      <c r="G521" s="49"/>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49"/>
      <c r="F522" s="49"/>
      <c r="G522" s="49"/>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49"/>
      <c r="F523" s="49"/>
      <c r="G523" s="49"/>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49"/>
      <c r="F524" s="49"/>
      <c r="G524" s="49"/>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49"/>
      <c r="F525" s="49"/>
      <c r="G525" s="49"/>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49"/>
      <c r="F526" s="49"/>
      <c r="G526" s="49"/>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49"/>
      <c r="F527" s="49"/>
      <c r="G527" s="49"/>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49"/>
      <c r="F528" s="49"/>
      <c r="G528" s="49"/>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49"/>
      <c r="F529" s="49"/>
      <c r="G529" s="49"/>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49"/>
      <c r="F530" s="49"/>
      <c r="G530" s="49"/>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49"/>
      <c r="F531" s="49"/>
      <c r="G531" s="49"/>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49"/>
      <c r="F532" s="49"/>
      <c r="G532" s="49"/>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49"/>
      <c r="F533" s="49"/>
      <c r="G533" s="49"/>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49"/>
      <c r="F534" s="49"/>
      <c r="G534" s="49"/>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49"/>
      <c r="F535" s="49"/>
      <c r="G535" s="49"/>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49"/>
      <c r="F536" s="49"/>
      <c r="G536" s="49"/>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49"/>
      <c r="F537" s="49"/>
      <c r="G537" s="49"/>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49"/>
      <c r="F538" s="49"/>
      <c r="G538" s="49"/>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49"/>
      <c r="F539" s="49"/>
      <c r="G539" s="49"/>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49"/>
      <c r="F540" s="49"/>
      <c r="G540" s="49"/>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49"/>
      <c r="F541" s="49"/>
      <c r="G541" s="49"/>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49"/>
      <c r="F542" s="49"/>
      <c r="G542" s="49"/>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49"/>
      <c r="F543" s="49"/>
      <c r="G543" s="49"/>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49"/>
      <c r="F544" s="49"/>
      <c r="G544" s="49"/>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49"/>
      <c r="F545" s="49"/>
      <c r="G545" s="49"/>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49"/>
      <c r="F546" s="49"/>
      <c r="G546" s="49"/>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49"/>
      <c r="F547" s="49"/>
      <c r="G547" s="49"/>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49"/>
      <c r="F548" s="49"/>
      <c r="G548" s="49"/>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49"/>
      <c r="F549" s="49"/>
      <c r="G549" s="49"/>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49"/>
      <c r="F550" s="49"/>
      <c r="G550" s="49"/>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49"/>
      <c r="F551" s="49"/>
      <c r="G551" s="49"/>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49"/>
      <c r="F552" s="49"/>
      <c r="G552" s="49"/>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49"/>
      <c r="F553" s="49"/>
      <c r="G553" s="49"/>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49"/>
      <c r="F554" s="49"/>
      <c r="G554" s="49"/>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49"/>
      <c r="F555" s="49"/>
      <c r="G555" s="49"/>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49"/>
      <c r="F556" s="49"/>
      <c r="G556" s="49"/>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49"/>
      <c r="F557" s="49"/>
      <c r="G557" s="49"/>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49"/>
      <c r="F558" s="49"/>
      <c r="G558" s="49"/>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49"/>
      <c r="F559" s="49"/>
      <c r="G559" s="49"/>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49"/>
      <c r="F560" s="49"/>
      <c r="G560" s="49"/>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49"/>
      <c r="F561" s="49"/>
      <c r="G561" s="49"/>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49"/>
      <c r="F562" s="49"/>
      <c r="G562" s="49"/>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49"/>
      <c r="F563" s="49"/>
      <c r="G563" s="49"/>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49"/>
      <c r="F564" s="49"/>
      <c r="G564" s="49"/>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49"/>
      <c r="F565" s="49"/>
      <c r="G565" s="49"/>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49"/>
      <c r="F566" s="49"/>
      <c r="G566" s="49"/>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49"/>
      <c r="F567" s="49"/>
      <c r="G567" s="49"/>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49"/>
      <c r="F568" s="49"/>
      <c r="G568" s="49"/>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49"/>
      <c r="F569" s="49"/>
      <c r="G569" s="49"/>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49"/>
      <c r="F570" s="49"/>
      <c r="G570" s="49"/>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49"/>
      <c r="F571" s="49"/>
      <c r="G571" s="49"/>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49"/>
      <c r="F572" s="49"/>
      <c r="G572" s="49"/>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49"/>
      <c r="F573" s="49"/>
      <c r="G573" s="49"/>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49"/>
      <c r="F574" s="49"/>
      <c r="G574" s="49"/>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49"/>
      <c r="F575" s="49"/>
      <c r="G575" s="49"/>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49"/>
      <c r="F576" s="49"/>
      <c r="G576" s="49"/>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49"/>
      <c r="F577" s="49"/>
      <c r="G577" s="49"/>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49"/>
      <c r="F578" s="49"/>
      <c r="G578" s="49"/>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49"/>
      <c r="F579" s="49"/>
      <c r="G579" s="49"/>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49"/>
      <c r="F580" s="49"/>
      <c r="G580" s="49"/>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49"/>
      <c r="F581" s="49"/>
      <c r="G581" s="49"/>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49"/>
      <c r="F582" s="49"/>
      <c r="G582" s="49"/>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49"/>
      <c r="F583" s="49"/>
      <c r="G583" s="49"/>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49"/>
      <c r="F584" s="49"/>
      <c r="G584" s="49"/>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49"/>
      <c r="F585" s="49"/>
      <c r="G585" s="49"/>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49"/>
      <c r="F586" s="49"/>
      <c r="G586" s="49"/>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49"/>
      <c r="F587" s="49"/>
      <c r="G587" s="49"/>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49"/>
      <c r="F588" s="49"/>
      <c r="G588" s="49"/>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49"/>
      <c r="F589" s="49"/>
      <c r="G589" s="49"/>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49"/>
      <c r="F590" s="49"/>
      <c r="G590" s="49"/>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49"/>
      <c r="F591" s="49"/>
      <c r="G591" s="49"/>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49"/>
      <c r="F592" s="49"/>
      <c r="G592" s="49"/>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49"/>
      <c r="F593" s="49"/>
      <c r="G593" s="49"/>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49"/>
      <c r="F594" s="49"/>
      <c r="G594" s="49"/>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49"/>
      <c r="F595" s="49"/>
      <c r="G595" s="49"/>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49"/>
      <c r="F596" s="49"/>
      <c r="G596" s="49"/>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49"/>
      <c r="F597" s="49"/>
      <c r="G597" s="49"/>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49"/>
      <c r="F598" s="49"/>
      <c r="G598" s="49"/>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49"/>
      <c r="F599" s="49"/>
      <c r="G599" s="49"/>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49"/>
      <c r="F600" s="49"/>
      <c r="G600" s="49"/>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49"/>
      <c r="F601" s="49"/>
      <c r="G601" s="49"/>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49"/>
      <c r="F602" s="49"/>
      <c r="G602" s="49"/>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49"/>
      <c r="F603" s="49"/>
      <c r="G603" s="49"/>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49"/>
      <c r="F604" s="49"/>
      <c r="G604" s="49"/>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49"/>
      <c r="F605" s="49"/>
      <c r="G605" s="49"/>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49"/>
      <c r="F606" s="49"/>
      <c r="G606" s="49"/>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49"/>
      <c r="F607" s="49"/>
      <c r="G607" s="49"/>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49"/>
      <c r="F608" s="49"/>
      <c r="G608" s="49"/>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49"/>
      <c r="F609" s="49"/>
      <c r="G609" s="49"/>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49"/>
      <c r="F610" s="49"/>
      <c r="G610" s="49"/>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49"/>
      <c r="F611" s="49"/>
      <c r="G611" s="49"/>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49"/>
      <c r="F612" s="49"/>
      <c r="G612" s="49"/>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49"/>
      <c r="F613" s="49"/>
      <c r="G613" s="49"/>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49"/>
      <c r="F614" s="49"/>
      <c r="G614" s="49"/>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49"/>
      <c r="F615" s="49"/>
      <c r="G615" s="49"/>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49"/>
      <c r="F616" s="49"/>
      <c r="G616" s="49"/>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49"/>
      <c r="F617" s="49"/>
      <c r="G617" s="49"/>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49"/>
      <c r="F618" s="49"/>
      <c r="G618" s="49"/>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49"/>
      <c r="F619" s="49"/>
      <c r="G619" s="49"/>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49"/>
      <c r="F620" s="49"/>
      <c r="G620" s="49"/>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49"/>
      <c r="F621" s="49"/>
      <c r="G621" s="49"/>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49"/>
      <c r="F622" s="49"/>
      <c r="G622" s="49"/>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49"/>
      <c r="F623" s="49"/>
      <c r="G623" s="49"/>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49"/>
      <c r="F624" s="49"/>
      <c r="G624" s="49"/>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49"/>
      <c r="F625" s="49"/>
      <c r="G625" s="49"/>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49"/>
      <c r="F626" s="49"/>
      <c r="G626" s="49"/>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49"/>
      <c r="F627" s="49"/>
      <c r="G627" s="49"/>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49"/>
      <c r="F628" s="49"/>
      <c r="G628" s="49"/>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49"/>
      <c r="F629" s="49"/>
      <c r="G629" s="49"/>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49"/>
      <c r="F630" s="49"/>
      <c r="G630" s="49"/>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49"/>
      <c r="F631" s="49"/>
      <c r="G631" s="49"/>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49"/>
      <c r="F632" s="49"/>
      <c r="G632" s="49"/>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49"/>
      <c r="F633" s="49"/>
      <c r="G633" s="49"/>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49"/>
      <c r="F634" s="49"/>
      <c r="G634" s="49"/>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49"/>
      <c r="F635" s="49"/>
      <c r="G635" s="49"/>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49"/>
      <c r="F636" s="49"/>
      <c r="G636" s="49"/>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49"/>
      <c r="F637" s="49"/>
      <c r="G637" s="49"/>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49"/>
      <c r="F638" s="49"/>
      <c r="G638" s="49"/>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49"/>
      <c r="F639" s="49"/>
      <c r="G639" s="49"/>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49"/>
      <c r="F640" s="49"/>
      <c r="G640" s="49"/>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49"/>
      <c r="F641" s="49"/>
      <c r="G641" s="49"/>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49"/>
      <c r="F642" s="49"/>
      <c r="G642" s="49"/>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49"/>
      <c r="F643" s="49"/>
      <c r="G643" s="49"/>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49"/>
      <c r="F644" s="49"/>
      <c r="G644" s="49"/>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49"/>
      <c r="F645" s="49"/>
      <c r="G645" s="49"/>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49"/>
      <c r="F646" s="49"/>
      <c r="G646" s="49"/>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49"/>
      <c r="F647" s="49"/>
      <c r="G647" s="49"/>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49"/>
      <c r="F648" s="49"/>
      <c r="G648" s="49"/>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49"/>
      <c r="F649" s="49"/>
      <c r="G649" s="49"/>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49"/>
      <c r="F650" s="49"/>
      <c r="G650" s="49"/>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49"/>
      <c r="F651" s="49"/>
      <c r="G651" s="49"/>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49"/>
      <c r="F652" s="49"/>
      <c r="G652" s="49"/>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49"/>
      <c r="F653" s="49"/>
      <c r="G653" s="49"/>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49"/>
      <c r="F654" s="49"/>
      <c r="G654" s="49"/>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49"/>
      <c r="F655" s="49"/>
      <c r="G655" s="49"/>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49"/>
      <c r="F656" s="49"/>
      <c r="G656" s="49"/>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49"/>
      <c r="F657" s="49"/>
      <c r="G657" s="49"/>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49"/>
      <c r="F658" s="49"/>
      <c r="G658" s="49"/>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49"/>
      <c r="F659" s="49"/>
      <c r="G659" s="49"/>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49"/>
      <c r="F660" s="49"/>
      <c r="G660" s="49"/>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49"/>
      <c r="F661" s="49"/>
      <c r="G661" s="49"/>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49"/>
      <c r="F662" s="49"/>
      <c r="G662" s="49"/>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49"/>
      <c r="F663" s="49"/>
      <c r="G663" s="49"/>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49"/>
      <c r="F664" s="49"/>
      <c r="G664" s="49"/>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49"/>
      <c r="F665" s="49"/>
      <c r="G665" s="49"/>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49"/>
      <c r="F666" s="49"/>
      <c r="G666" s="49"/>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49"/>
      <c r="F667" s="49"/>
      <c r="G667" s="49"/>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49"/>
      <c r="F668" s="49"/>
      <c r="G668" s="49"/>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49"/>
      <c r="F669" s="49"/>
      <c r="G669" s="49"/>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49"/>
      <c r="F670" s="49"/>
      <c r="G670" s="49"/>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49"/>
      <c r="F671" s="49"/>
      <c r="G671" s="49"/>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49"/>
      <c r="F672" s="49"/>
      <c r="G672" s="49"/>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49"/>
      <c r="F673" s="49"/>
      <c r="G673" s="49"/>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49"/>
      <c r="F674" s="49"/>
      <c r="G674" s="49"/>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49"/>
      <c r="F675" s="49"/>
      <c r="G675" s="49"/>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49"/>
      <c r="F676" s="49"/>
      <c r="G676" s="49"/>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49"/>
      <c r="F677" s="49"/>
      <c r="G677" s="49"/>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49"/>
      <c r="F678" s="49"/>
      <c r="G678" s="49"/>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49"/>
      <c r="F679" s="49"/>
      <c r="G679" s="49"/>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49"/>
      <c r="F680" s="49"/>
      <c r="G680" s="49"/>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49"/>
      <c r="F681" s="49"/>
      <c r="G681" s="49"/>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49"/>
      <c r="F682" s="49"/>
      <c r="G682" s="49"/>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49"/>
      <c r="F683" s="49"/>
      <c r="G683" s="49"/>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49"/>
      <c r="F684" s="49"/>
      <c r="G684" s="49"/>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49"/>
      <c r="F685" s="49"/>
      <c r="G685" s="49"/>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49"/>
      <c r="F686" s="49"/>
      <c r="G686" s="49"/>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49"/>
      <c r="F687" s="49"/>
      <c r="G687" s="49"/>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49"/>
      <c r="F688" s="49"/>
      <c r="G688" s="49"/>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49"/>
      <c r="F689" s="49"/>
      <c r="G689" s="49"/>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49"/>
      <c r="F690" s="49"/>
      <c r="G690" s="49"/>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49"/>
      <c r="F691" s="49"/>
      <c r="G691" s="49"/>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49"/>
      <c r="F692" s="49"/>
      <c r="G692" s="49"/>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49"/>
      <c r="F693" s="49"/>
      <c r="G693" s="49"/>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49"/>
      <c r="F694" s="49"/>
      <c r="G694" s="49"/>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49"/>
      <c r="F695" s="49"/>
      <c r="G695" s="49"/>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49"/>
      <c r="F696" s="49"/>
      <c r="G696" s="49"/>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49"/>
      <c r="F697" s="49"/>
      <c r="G697" s="49"/>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49"/>
      <c r="F698" s="49"/>
      <c r="G698" s="49"/>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49"/>
      <c r="F699" s="49"/>
      <c r="G699" s="49"/>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49"/>
      <c r="F700" s="49"/>
      <c r="G700" s="49"/>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49"/>
      <c r="F701" s="49"/>
      <c r="G701" s="49"/>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49"/>
      <c r="F702" s="49"/>
      <c r="G702" s="49"/>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49"/>
      <c r="F703" s="49"/>
      <c r="G703" s="49"/>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49"/>
      <c r="F704" s="49"/>
      <c r="G704" s="49"/>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49"/>
      <c r="F705" s="49"/>
      <c r="G705" s="49"/>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49"/>
      <c r="F706" s="49"/>
      <c r="G706" s="49"/>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49"/>
      <c r="F707" s="49"/>
      <c r="G707" s="49"/>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49"/>
      <c r="F708" s="49"/>
      <c r="G708" s="49"/>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49"/>
      <c r="F709" s="49"/>
      <c r="G709" s="49"/>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49"/>
      <c r="F710" s="49"/>
      <c r="G710" s="49"/>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49"/>
      <c r="F711" s="49"/>
      <c r="G711" s="49"/>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49"/>
      <c r="F712" s="49"/>
      <c r="G712" s="49"/>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49"/>
      <c r="F713" s="49"/>
      <c r="G713" s="49"/>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49"/>
      <c r="F714" s="49"/>
      <c r="G714" s="49"/>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49"/>
      <c r="F715" s="49"/>
      <c r="G715" s="49"/>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49"/>
      <c r="F716" s="49"/>
      <c r="G716" s="49"/>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49"/>
      <c r="F717" s="49"/>
      <c r="G717" s="49"/>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49"/>
      <c r="F718" s="49"/>
      <c r="G718" s="49"/>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49"/>
      <c r="F719" s="49"/>
      <c r="G719" s="49"/>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49"/>
      <c r="F720" s="49"/>
      <c r="G720" s="49"/>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49"/>
      <c r="F721" s="49"/>
      <c r="G721" s="49"/>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49"/>
      <c r="F722" s="49"/>
      <c r="G722" s="49"/>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49"/>
      <c r="F723" s="49"/>
      <c r="G723" s="49"/>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49"/>
      <c r="F724" s="49"/>
      <c r="G724" s="49"/>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49"/>
      <c r="F725" s="49"/>
      <c r="G725" s="49"/>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49"/>
      <c r="F726" s="49"/>
      <c r="G726" s="49"/>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49"/>
      <c r="F727" s="49"/>
      <c r="G727" s="49"/>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49"/>
      <c r="F728" s="49"/>
      <c r="G728" s="49"/>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49"/>
      <c r="F729" s="49"/>
      <c r="G729" s="49"/>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49"/>
      <c r="F730" s="49"/>
      <c r="G730" s="49"/>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49"/>
      <c r="F731" s="49"/>
      <c r="G731" s="49"/>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49"/>
      <c r="F732" s="49"/>
      <c r="G732" s="49"/>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49"/>
      <c r="F733" s="49"/>
      <c r="G733" s="49"/>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49"/>
      <c r="F734" s="49"/>
      <c r="G734" s="49"/>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49"/>
      <c r="F735" s="49"/>
      <c r="G735" s="49"/>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49"/>
      <c r="F736" s="49"/>
      <c r="G736" s="49"/>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49"/>
      <c r="F737" s="49"/>
      <c r="G737" s="49"/>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49"/>
      <c r="F738" s="49"/>
      <c r="G738" s="49"/>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49"/>
      <c r="F739" s="49"/>
      <c r="G739" s="49"/>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49"/>
      <c r="F740" s="49"/>
      <c r="G740" s="49"/>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49"/>
      <c r="F741" s="49"/>
      <c r="G741" s="49"/>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49"/>
      <c r="F742" s="49"/>
      <c r="G742" s="49"/>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49"/>
      <c r="F743" s="49"/>
      <c r="G743" s="49"/>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49"/>
      <c r="F744" s="49"/>
      <c r="G744" s="49"/>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49"/>
      <c r="F745" s="49"/>
      <c r="G745" s="49"/>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49"/>
      <c r="F746" s="49"/>
      <c r="G746" s="49"/>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49"/>
      <c r="F747" s="49"/>
      <c r="G747" s="49"/>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49"/>
      <c r="F748" s="49"/>
      <c r="G748" s="49"/>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49"/>
      <c r="F749" s="49"/>
      <c r="G749" s="49"/>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49"/>
      <c r="F750" s="49"/>
      <c r="G750" s="49"/>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49"/>
      <c r="F751" s="49"/>
      <c r="G751" s="49"/>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49"/>
      <c r="F752" s="49"/>
      <c r="G752" s="49"/>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49"/>
      <c r="F753" s="49"/>
      <c r="G753" s="49"/>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49"/>
      <c r="F754" s="49"/>
      <c r="G754" s="49"/>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49"/>
      <c r="F755" s="49"/>
      <c r="G755" s="49"/>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49"/>
      <c r="F756" s="49"/>
      <c r="G756" s="49"/>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49"/>
      <c r="F757" s="49"/>
      <c r="G757" s="49"/>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49"/>
      <c r="F758" s="49"/>
      <c r="G758" s="49"/>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49"/>
      <c r="F759" s="49"/>
      <c r="G759" s="49"/>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49"/>
      <c r="F760" s="49"/>
      <c r="G760" s="49"/>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49"/>
      <c r="F761" s="49"/>
      <c r="G761" s="49"/>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49"/>
      <c r="F762" s="49"/>
      <c r="G762" s="49"/>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49"/>
      <c r="F763" s="49"/>
      <c r="G763" s="49"/>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49"/>
      <c r="F764" s="49"/>
      <c r="G764" s="49"/>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49"/>
      <c r="F765" s="49"/>
      <c r="G765" s="49"/>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49"/>
      <c r="F766" s="49"/>
      <c r="G766" s="49"/>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49"/>
      <c r="F767" s="49"/>
      <c r="G767" s="49"/>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49"/>
      <c r="F768" s="49"/>
      <c r="G768" s="49"/>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49"/>
      <c r="F769" s="49"/>
      <c r="G769" s="49"/>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49"/>
      <c r="F770" s="49"/>
      <c r="G770" s="49"/>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49"/>
      <c r="F771" s="49"/>
      <c r="G771" s="49"/>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49"/>
      <c r="F772" s="49"/>
      <c r="G772" s="49"/>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49"/>
      <c r="F773" s="49"/>
      <c r="G773" s="49"/>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49"/>
      <c r="F774" s="49"/>
      <c r="G774" s="49"/>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49"/>
      <c r="F775" s="49"/>
      <c r="G775" s="49"/>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49"/>
      <c r="F776" s="49"/>
      <c r="G776" s="49"/>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49"/>
      <c r="F777" s="49"/>
      <c r="G777" s="49"/>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49"/>
      <c r="F778" s="49"/>
      <c r="G778" s="49"/>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49"/>
      <c r="F779" s="49"/>
      <c r="G779" s="49"/>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49"/>
      <c r="F780" s="49"/>
      <c r="G780" s="49"/>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49"/>
      <c r="F781" s="49"/>
      <c r="G781" s="49"/>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49"/>
      <c r="F782" s="49"/>
      <c r="G782" s="49"/>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49"/>
      <c r="F783" s="49"/>
      <c r="G783" s="49"/>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49"/>
      <c r="F784" s="49"/>
      <c r="G784" s="49"/>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49"/>
      <c r="F785" s="49"/>
      <c r="G785" s="49"/>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49"/>
      <c r="F786" s="49"/>
      <c r="G786" s="49"/>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49"/>
      <c r="F787" s="49"/>
      <c r="G787" s="49"/>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49"/>
      <c r="F788" s="49"/>
      <c r="G788" s="49"/>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49"/>
      <c r="F789" s="49"/>
      <c r="G789" s="49"/>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49"/>
      <c r="F790" s="49"/>
      <c r="G790" s="49"/>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49"/>
      <c r="F791" s="49"/>
      <c r="G791" s="49"/>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49"/>
      <c r="F792" s="49"/>
      <c r="G792" s="49"/>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49"/>
      <c r="F793" s="49"/>
      <c r="G793" s="49"/>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49"/>
      <c r="F794" s="49"/>
      <c r="G794" s="49"/>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49"/>
      <c r="F795" s="49"/>
      <c r="G795" s="49"/>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49"/>
      <c r="F796" s="49"/>
      <c r="G796" s="49"/>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49"/>
      <c r="F797" s="49"/>
      <c r="G797" s="49"/>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49"/>
      <c r="F798" s="49"/>
      <c r="G798" s="49"/>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49"/>
      <c r="F799" s="49"/>
      <c r="G799" s="49"/>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49"/>
      <c r="F800" s="49"/>
      <c r="G800" s="49"/>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49"/>
      <c r="F801" s="49"/>
      <c r="G801" s="49"/>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49"/>
      <c r="F802" s="49"/>
      <c r="G802" s="49"/>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49"/>
      <c r="F803" s="49"/>
      <c r="G803" s="49"/>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49"/>
      <c r="F804" s="49"/>
      <c r="G804" s="49"/>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49"/>
      <c r="F805" s="49"/>
      <c r="G805" s="49"/>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49"/>
      <c r="F806" s="49"/>
      <c r="G806" s="49"/>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49"/>
      <c r="F807" s="49"/>
      <c r="G807" s="49"/>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49"/>
      <c r="F808" s="49"/>
      <c r="G808" s="49"/>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49"/>
      <c r="F809" s="49"/>
      <c r="G809" s="49"/>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49"/>
      <c r="F810" s="49"/>
      <c r="G810" s="49"/>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49"/>
      <c r="F811" s="49"/>
      <c r="G811" s="49"/>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49"/>
      <c r="F812" s="49"/>
      <c r="G812" s="49"/>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49"/>
      <c r="F813" s="49"/>
      <c r="G813" s="49"/>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49"/>
      <c r="F814" s="49"/>
      <c r="G814" s="49"/>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49"/>
      <c r="F815" s="49"/>
      <c r="G815" s="49"/>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49"/>
      <c r="F816" s="49"/>
      <c r="G816" s="49"/>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49"/>
      <c r="F817" s="49"/>
      <c r="G817" s="49"/>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49"/>
      <c r="F818" s="49"/>
      <c r="G818" s="49"/>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49"/>
      <c r="F819" s="49"/>
      <c r="G819" s="49"/>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49"/>
      <c r="F820" s="49"/>
      <c r="G820" s="49"/>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49"/>
      <c r="F821" s="49"/>
      <c r="G821" s="49"/>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49"/>
      <c r="F822" s="49"/>
      <c r="G822" s="49"/>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49"/>
      <c r="F823" s="49"/>
      <c r="G823" s="49"/>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49"/>
      <c r="F824" s="49"/>
      <c r="G824" s="49"/>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49"/>
      <c r="F825" s="49"/>
      <c r="G825" s="49"/>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49"/>
      <c r="F826" s="49"/>
      <c r="G826" s="49"/>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49"/>
      <c r="F827" s="49"/>
      <c r="G827" s="49"/>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49"/>
      <c r="F828" s="49"/>
      <c r="G828" s="49"/>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49"/>
      <c r="F829" s="49"/>
      <c r="G829" s="49"/>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49"/>
      <c r="F830" s="49"/>
      <c r="G830" s="49"/>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49"/>
      <c r="F831" s="49"/>
      <c r="G831" s="49"/>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49"/>
      <c r="F832" s="49"/>
      <c r="G832" s="49"/>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49"/>
      <c r="F833" s="49"/>
      <c r="G833" s="49"/>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49"/>
      <c r="F834" s="49"/>
      <c r="G834" s="49"/>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49"/>
      <c r="F835" s="49"/>
      <c r="G835" s="49"/>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49"/>
      <c r="F836" s="49"/>
      <c r="G836" s="49"/>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49"/>
      <c r="F837" s="49"/>
      <c r="G837" s="49"/>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49"/>
      <c r="F838" s="49"/>
      <c r="G838" s="49"/>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49"/>
      <c r="F839" s="49"/>
      <c r="G839" s="49"/>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49"/>
      <c r="F840" s="49"/>
      <c r="G840" s="49"/>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49"/>
      <c r="F841" s="49"/>
      <c r="G841" s="49"/>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49"/>
      <c r="F842" s="49"/>
      <c r="G842" s="49"/>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49"/>
      <c r="F843" s="49"/>
      <c r="G843" s="49"/>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49"/>
      <c r="F844" s="49"/>
      <c r="G844" s="49"/>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49"/>
      <c r="F845" s="49"/>
      <c r="G845" s="49"/>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49"/>
      <c r="F846" s="49"/>
      <c r="G846" s="49"/>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49"/>
      <c r="F847" s="49"/>
      <c r="G847" s="49"/>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49"/>
      <c r="F848" s="49"/>
      <c r="G848" s="49"/>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49"/>
      <c r="F849" s="49"/>
      <c r="G849" s="49"/>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49"/>
      <c r="F850" s="49"/>
      <c r="G850" s="49"/>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49"/>
      <c r="F851" s="49"/>
      <c r="G851" s="49"/>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49"/>
      <c r="F852" s="49"/>
      <c r="G852" s="49"/>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49"/>
      <c r="F853" s="49"/>
      <c r="G853" s="49"/>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49"/>
      <c r="F854" s="49"/>
      <c r="G854" s="49"/>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49"/>
      <c r="F855" s="49"/>
      <c r="G855" s="49"/>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49"/>
      <c r="F856" s="49"/>
      <c r="G856" s="49"/>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49"/>
      <c r="F857" s="49"/>
      <c r="G857" s="49"/>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49"/>
      <c r="F858" s="49"/>
      <c r="G858" s="49"/>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49"/>
      <c r="F859" s="49"/>
      <c r="G859" s="49"/>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49"/>
      <c r="F860" s="49"/>
      <c r="G860" s="49"/>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49"/>
      <c r="F861" s="49"/>
      <c r="G861" s="49"/>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49"/>
      <c r="F862" s="49"/>
      <c r="G862" s="49"/>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49"/>
      <c r="F863" s="49"/>
      <c r="G863" s="49"/>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49"/>
      <c r="F864" s="49"/>
      <c r="G864" s="49"/>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49"/>
      <c r="F865" s="49"/>
      <c r="G865" s="49"/>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49"/>
      <c r="F866" s="49"/>
      <c r="G866" s="49"/>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49"/>
      <c r="F867" s="49"/>
      <c r="G867" s="49"/>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49"/>
      <c r="F868" s="49"/>
      <c r="G868" s="49"/>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49"/>
      <c r="F869" s="49"/>
      <c r="G869" s="49"/>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49"/>
      <c r="F870" s="49"/>
      <c r="G870" s="49"/>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49"/>
      <c r="F871" s="49"/>
      <c r="G871" s="49"/>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49"/>
      <c r="F872" s="49"/>
      <c r="G872" s="49"/>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49"/>
      <c r="F873" s="49"/>
      <c r="G873" s="49"/>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49"/>
      <c r="F874" s="49"/>
      <c r="G874" s="49"/>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49"/>
      <c r="F875" s="49"/>
      <c r="G875" s="49"/>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49"/>
      <c r="F876" s="49"/>
      <c r="G876" s="49"/>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49"/>
      <c r="F877" s="49"/>
      <c r="G877" s="49"/>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49"/>
      <c r="F878" s="49"/>
      <c r="G878" s="49"/>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49"/>
      <c r="F879" s="49"/>
      <c r="G879" s="49"/>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49"/>
      <c r="F880" s="49"/>
      <c r="G880" s="49"/>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49"/>
      <c r="F881" s="49"/>
      <c r="G881" s="49"/>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49"/>
      <c r="F882" s="49"/>
      <c r="G882" s="49"/>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49"/>
      <c r="F883" s="49"/>
      <c r="G883" s="49"/>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49"/>
      <c r="F884" s="49"/>
      <c r="G884" s="49"/>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49"/>
      <c r="F885" s="49"/>
      <c r="G885" s="49"/>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49"/>
      <c r="F886" s="49"/>
      <c r="G886" s="49"/>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49"/>
      <c r="F887" s="49"/>
      <c r="G887" s="49"/>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49"/>
      <c r="F888" s="49"/>
      <c r="G888" s="49"/>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49"/>
      <c r="F889" s="49"/>
      <c r="G889" s="49"/>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49"/>
      <c r="F890" s="49"/>
      <c r="G890" s="49"/>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49"/>
      <c r="F891" s="49"/>
      <c r="G891" s="49"/>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49"/>
      <c r="F892" s="49"/>
      <c r="G892" s="49"/>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49"/>
      <c r="F893" s="49"/>
      <c r="G893" s="49"/>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49"/>
      <c r="F894" s="49"/>
      <c r="G894" s="49"/>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49"/>
      <c r="F895" s="49"/>
      <c r="G895" s="49"/>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49"/>
      <c r="F896" s="49"/>
      <c r="G896" s="49"/>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49"/>
      <c r="F897" s="49"/>
      <c r="G897" s="49"/>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49"/>
      <c r="F898" s="49"/>
      <c r="G898" s="49"/>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49"/>
      <c r="F899" s="49"/>
      <c r="G899" s="49"/>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49"/>
      <c r="F900" s="49"/>
      <c r="G900" s="49"/>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49"/>
      <c r="F901" s="49"/>
      <c r="G901" s="49"/>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49"/>
      <c r="F902" s="49"/>
      <c r="G902" s="49"/>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49"/>
      <c r="F903" s="49"/>
      <c r="G903" s="49"/>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49"/>
      <c r="F904" s="49"/>
      <c r="G904" s="49"/>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49"/>
      <c r="F905" s="49"/>
      <c r="G905" s="49"/>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49"/>
      <c r="F906" s="49"/>
      <c r="G906" s="49"/>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49"/>
      <c r="F907" s="49"/>
      <c r="G907" s="49"/>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49"/>
      <c r="F908" s="49"/>
      <c r="G908" s="49"/>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49"/>
      <c r="F909" s="49"/>
      <c r="G909" s="49"/>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49"/>
      <c r="F910" s="49"/>
      <c r="G910" s="49"/>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49"/>
      <c r="F911" s="49"/>
      <c r="G911" s="49"/>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49"/>
      <c r="F912" s="49"/>
      <c r="G912" s="49"/>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49"/>
      <c r="F913" s="49"/>
      <c r="G913" s="49"/>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49"/>
      <c r="F914" s="49"/>
      <c r="G914" s="49"/>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49"/>
      <c r="F915" s="49"/>
      <c r="G915" s="49"/>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49"/>
      <c r="F916" s="49"/>
      <c r="G916" s="49"/>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49"/>
      <c r="F917" s="49"/>
      <c r="G917" s="49"/>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49"/>
      <c r="F918" s="49"/>
      <c r="G918" s="49"/>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49"/>
      <c r="F919" s="49"/>
      <c r="G919" s="49"/>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49"/>
      <c r="F920" s="49"/>
      <c r="G920" s="49"/>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49"/>
      <c r="F921" s="49"/>
      <c r="G921" s="49"/>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49"/>
      <c r="F922" s="49"/>
      <c r="G922" s="49"/>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49"/>
      <c r="F923" s="49"/>
      <c r="G923" s="49"/>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49"/>
      <c r="F924" s="49"/>
      <c r="G924" s="49"/>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49"/>
      <c r="F925" s="49"/>
      <c r="G925" s="49"/>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49"/>
      <c r="F926" s="49"/>
      <c r="G926" s="49"/>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49"/>
      <c r="F927" s="49"/>
      <c r="G927" s="49"/>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49"/>
      <c r="F928" s="49"/>
      <c r="G928" s="49"/>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49"/>
      <c r="F929" s="49"/>
      <c r="G929" s="49"/>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49"/>
      <c r="F930" s="49"/>
      <c r="G930" s="49"/>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49"/>
      <c r="F931" s="49"/>
      <c r="G931" s="49"/>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49"/>
      <c r="F932" s="49"/>
      <c r="G932" s="49"/>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49"/>
      <c r="F933" s="49"/>
      <c r="G933" s="49"/>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49"/>
      <c r="F934" s="49"/>
      <c r="G934" s="49"/>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49"/>
      <c r="F935" s="49"/>
      <c r="G935" s="49"/>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49"/>
      <c r="F936" s="49"/>
      <c r="G936" s="49"/>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49"/>
      <c r="F937" s="49"/>
      <c r="G937" s="49"/>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49"/>
      <c r="F938" s="49"/>
      <c r="G938" s="49"/>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49"/>
      <c r="F939" s="49"/>
      <c r="G939" s="49"/>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49"/>
      <c r="F940" s="49"/>
      <c r="G940" s="49"/>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49"/>
      <c r="F941" s="49"/>
      <c r="G941" s="49"/>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49"/>
      <c r="F942" s="49"/>
      <c r="G942" s="49"/>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49"/>
      <c r="F943" s="49"/>
      <c r="G943" s="49"/>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49"/>
      <c r="F944" s="49"/>
      <c r="G944" s="49"/>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49"/>
      <c r="F945" s="49"/>
      <c r="G945" s="49"/>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49"/>
      <c r="F946" s="49"/>
      <c r="G946" s="49"/>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49"/>
      <c r="F947" s="49"/>
      <c r="G947" s="49"/>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49"/>
      <c r="F948" s="49"/>
      <c r="G948" s="49"/>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49"/>
      <c r="F949" s="49"/>
      <c r="G949" s="49"/>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49"/>
      <c r="F950" s="49"/>
      <c r="G950" s="49"/>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49"/>
      <c r="F951" s="49"/>
      <c r="G951" s="49"/>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49"/>
      <c r="F952" s="49"/>
      <c r="G952" s="49"/>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49"/>
      <c r="F953" s="49"/>
      <c r="G953" s="49"/>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49"/>
      <c r="F954" s="49"/>
      <c r="G954" s="49"/>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49"/>
      <c r="F955" s="49"/>
      <c r="G955" s="49"/>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49"/>
      <c r="F956" s="49"/>
      <c r="G956" s="49"/>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49"/>
      <c r="F957" s="49"/>
      <c r="G957" s="49"/>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49"/>
      <c r="F958" s="49"/>
      <c r="G958" s="49"/>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49"/>
      <c r="F959" s="49"/>
      <c r="G959" s="49"/>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49"/>
      <c r="F960" s="49"/>
      <c r="G960" s="49"/>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49"/>
      <c r="F961" s="49"/>
      <c r="G961" s="49"/>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49"/>
      <c r="F962" s="49"/>
      <c r="G962" s="49"/>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49"/>
      <c r="F963" s="49"/>
      <c r="G963" s="49"/>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49"/>
      <c r="F964" s="49"/>
      <c r="G964" s="49"/>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49"/>
      <c r="F965" s="49"/>
      <c r="G965" s="49"/>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49"/>
      <c r="F966" s="49"/>
      <c r="G966" s="49"/>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49"/>
      <c r="F967" s="49"/>
      <c r="G967" s="49"/>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49"/>
      <c r="F968" s="49"/>
      <c r="G968" s="49"/>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49"/>
      <c r="F969" s="49"/>
      <c r="G969" s="49"/>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49"/>
      <c r="F970" s="49"/>
      <c r="G970" s="49"/>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49"/>
      <c r="F971" s="49"/>
      <c r="G971" s="49"/>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49"/>
      <c r="F972" s="49"/>
      <c r="G972" s="49"/>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49"/>
      <c r="F973" s="49"/>
      <c r="G973" s="49"/>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49"/>
      <c r="F974" s="49"/>
      <c r="G974" s="49"/>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49"/>
      <c r="F975" s="49"/>
      <c r="G975" s="49"/>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49"/>
      <c r="F976" s="49"/>
      <c r="G976" s="49"/>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49"/>
      <c r="F977" s="49"/>
      <c r="G977" s="49"/>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49"/>
      <c r="F978" s="49"/>
      <c r="G978" s="49"/>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49"/>
      <c r="F979" s="49"/>
      <c r="G979" s="49"/>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49"/>
      <c r="F980" s="49"/>
      <c r="G980" s="49"/>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49"/>
      <c r="F981" s="49"/>
      <c r="G981" s="49"/>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49"/>
      <c r="F982" s="49"/>
      <c r="G982" s="49"/>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49"/>
      <c r="F983" s="49"/>
      <c r="G983" s="49"/>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49"/>
      <c r="F984" s="49"/>
      <c r="G984" s="49"/>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49"/>
      <c r="F985" s="49"/>
      <c r="G985" s="49"/>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49"/>
      <c r="F986" s="49"/>
      <c r="G986" s="49"/>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49"/>
      <c r="F987" s="49"/>
      <c r="G987" s="49"/>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49"/>
      <c r="F988" s="49"/>
      <c r="G988" s="49"/>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49"/>
      <c r="F989" s="49"/>
      <c r="G989" s="49"/>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49"/>
      <c r="F990" s="49"/>
      <c r="G990" s="49"/>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49"/>
      <c r="F991" s="49"/>
      <c r="G991" s="49"/>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49"/>
      <c r="F992" s="49"/>
      <c r="G992" s="49"/>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49"/>
      <c r="F993" s="49"/>
      <c r="G993" s="49"/>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49"/>
      <c r="F994" s="49"/>
      <c r="G994" s="49"/>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49"/>
      <c r="F995" s="49"/>
      <c r="G995" s="49"/>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49"/>
      <c r="F996" s="49"/>
      <c r="G996" s="49"/>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49"/>
      <c r="F997" s="49"/>
      <c r="G997" s="49"/>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49"/>
      <c r="F998" s="49"/>
      <c r="G998" s="49"/>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49"/>
      <c r="F999" s="49"/>
      <c r="G999" s="49"/>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49"/>
      <c r="F1000" s="49"/>
      <c r="G1000" s="49"/>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9"/>
      <c r="C1001" s="50"/>
      <c r="D1001" s="49"/>
      <c r="E1001" s="49"/>
      <c r="F1001" s="49"/>
      <c r="G1001" s="49"/>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9"/>
      <c r="C1002" s="50"/>
      <c r="D1002" s="49"/>
      <c r="E1002" s="49"/>
      <c r="F1002" s="49"/>
      <c r="G1002" s="49"/>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9"/>
      <c r="C1003" s="50"/>
      <c r="D1003" s="49"/>
      <c r="E1003" s="49"/>
      <c r="F1003" s="49"/>
      <c r="G1003" s="49"/>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9"/>
      <c r="C1004" s="50"/>
      <c r="D1004" s="49"/>
      <c r="E1004" s="49"/>
      <c r="F1004" s="49"/>
      <c r="G1004" s="49"/>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9"/>
      <c r="C1005" s="50"/>
      <c r="D1005" s="49"/>
      <c r="E1005" s="49"/>
      <c r="F1005" s="49"/>
      <c r="G1005" s="49"/>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9"/>
      <c r="C1006" s="50"/>
      <c r="D1006" s="49"/>
      <c r="E1006" s="49"/>
      <c r="F1006" s="49"/>
      <c r="G1006" s="49"/>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9"/>
      <c r="C1007" s="50"/>
      <c r="D1007" s="49"/>
      <c r="E1007" s="49"/>
      <c r="F1007" s="49"/>
      <c r="G1007" s="49"/>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9"/>
      <c r="C1008" s="50"/>
      <c r="D1008" s="49"/>
      <c r="E1008" s="49"/>
      <c r="F1008" s="49"/>
      <c r="G1008" s="49"/>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9"/>
      <c r="C1009" s="50"/>
      <c r="D1009" s="49"/>
      <c r="E1009" s="49"/>
      <c r="F1009" s="49"/>
      <c r="G1009" s="49"/>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9"/>
      <c r="C1010" s="50"/>
      <c r="D1010" s="49"/>
      <c r="E1010" s="49"/>
      <c r="F1010" s="49"/>
      <c r="G1010" s="49"/>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9"/>
      <c r="C1011" s="50"/>
      <c r="D1011" s="49"/>
      <c r="E1011" s="49"/>
      <c r="F1011" s="49"/>
      <c r="G1011" s="49"/>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9"/>
      <c r="C1012" s="50"/>
      <c r="D1012" s="49"/>
      <c r="E1012" s="49"/>
      <c r="F1012" s="49"/>
      <c r="G1012" s="49"/>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9"/>
      <c r="C1013" s="50"/>
      <c r="D1013" s="49"/>
      <c r="E1013" s="49"/>
      <c r="F1013" s="49"/>
      <c r="G1013" s="49"/>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9"/>
      <c r="C1014" s="50"/>
      <c r="D1014" s="49"/>
      <c r="E1014" s="49"/>
      <c r="F1014" s="49"/>
      <c r="G1014" s="49"/>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9"/>
      <c r="C1015" s="50"/>
      <c r="D1015" s="49"/>
      <c r="E1015" s="49"/>
      <c r="F1015" s="49"/>
      <c r="G1015" s="49"/>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886</v>
      </c>
      <c r="B1" s="49"/>
      <c r="C1" s="50"/>
      <c r="D1" s="49"/>
      <c r="E1" s="50"/>
      <c r="F1" s="5"/>
      <c r="G1" s="5"/>
      <c r="H1" s="5"/>
      <c r="I1" s="5"/>
      <c r="J1" s="5"/>
      <c r="K1" s="5"/>
      <c r="L1" s="5"/>
      <c r="M1" s="5"/>
      <c r="N1" s="5"/>
      <c r="O1" s="5"/>
      <c r="P1" s="5"/>
      <c r="Q1" s="5"/>
      <c r="R1" s="5"/>
      <c r="S1" s="5"/>
      <c r="T1" s="5"/>
      <c r="U1" s="5"/>
      <c r="V1" s="5"/>
      <c r="W1" s="5"/>
      <c r="X1" s="5"/>
      <c r="Y1" s="5"/>
      <c r="Z1" s="5"/>
    </row>
    <row r="2" ht="14.25" customHeight="1">
      <c r="A2" s="5"/>
      <c r="B2" s="49"/>
      <c r="C2" s="50"/>
      <c r="D2" s="49"/>
      <c r="E2" s="49" t="s">
        <v>887</v>
      </c>
      <c r="F2" s="5"/>
      <c r="G2" s="5"/>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888</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2" t="s">
        <v>368</v>
      </c>
      <c r="C4" s="45" t="s">
        <v>528</v>
      </c>
      <c r="D4" s="45" t="s">
        <v>529</v>
      </c>
      <c r="E4" s="45">
        <v>10.0</v>
      </c>
      <c r="F4" s="45"/>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6" t="s">
        <v>368</v>
      </c>
      <c r="C5" s="47" t="s">
        <v>528</v>
      </c>
      <c r="D5" s="47" t="s">
        <v>530</v>
      </c>
      <c r="E5" s="47">
        <v>30.0</v>
      </c>
      <c r="F5" s="47"/>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2" t="s">
        <v>368</v>
      </c>
      <c r="C6" s="45" t="s">
        <v>528</v>
      </c>
      <c r="D6" s="45" t="s">
        <v>531</v>
      </c>
      <c r="E6" s="45">
        <v>30.0</v>
      </c>
      <c r="F6" s="45"/>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6" t="s">
        <v>368</v>
      </c>
      <c r="C7" s="47" t="s">
        <v>528</v>
      </c>
      <c r="D7" s="47" t="s">
        <v>532</v>
      </c>
      <c r="E7" s="47">
        <v>20.0</v>
      </c>
      <c r="F7" s="47"/>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2" t="s">
        <v>368</v>
      </c>
      <c r="C8" s="45" t="s">
        <v>528</v>
      </c>
      <c r="D8" s="45" t="s">
        <v>533</v>
      </c>
      <c r="E8" s="45">
        <v>20.0</v>
      </c>
      <c r="F8" s="45"/>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6" t="s">
        <v>368</v>
      </c>
      <c r="C9" s="47" t="s">
        <v>544</v>
      </c>
      <c r="D9" s="47" t="s">
        <v>545</v>
      </c>
      <c r="E9" s="47">
        <v>70.0</v>
      </c>
      <c r="F9" s="47"/>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2" t="s">
        <v>368</v>
      </c>
      <c r="C10" s="45" t="s">
        <v>544</v>
      </c>
      <c r="D10" s="45" t="s">
        <v>546</v>
      </c>
      <c r="E10" s="45">
        <v>100.0</v>
      </c>
      <c r="F10" s="45"/>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6" t="s">
        <v>368</v>
      </c>
      <c r="C11" s="47" t="s">
        <v>544</v>
      </c>
      <c r="D11" s="47" t="s">
        <v>547</v>
      </c>
      <c r="E11" s="47">
        <v>100.0</v>
      </c>
      <c r="F11" s="47"/>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2" t="s">
        <v>368</v>
      </c>
      <c r="C12" s="45" t="s">
        <v>544</v>
      </c>
      <c r="D12" s="45" t="s">
        <v>548</v>
      </c>
      <c r="E12" s="45">
        <v>20.0</v>
      </c>
      <c r="F12" s="45" t="s">
        <v>549</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6" t="s">
        <v>368</v>
      </c>
      <c r="C13" s="47" t="s">
        <v>550</v>
      </c>
      <c r="D13" s="47" t="s">
        <v>551</v>
      </c>
      <c r="E13" s="47">
        <v>0.0</v>
      </c>
      <c r="F13" s="47"/>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2" t="s">
        <v>368</v>
      </c>
      <c r="C14" s="45" t="s">
        <v>550</v>
      </c>
      <c r="D14" s="45" t="s">
        <v>552</v>
      </c>
      <c r="E14" s="45">
        <v>0.0</v>
      </c>
      <c r="F14" s="45"/>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6" t="s">
        <v>368</v>
      </c>
      <c r="C15" s="47" t="s">
        <v>560</v>
      </c>
      <c r="D15" s="47" t="s">
        <v>561</v>
      </c>
      <c r="E15" s="47">
        <v>0.0</v>
      </c>
      <c r="F15" s="47" t="s">
        <v>889</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2" t="s">
        <v>368</v>
      </c>
      <c r="C16" s="45" t="s">
        <v>560</v>
      </c>
      <c r="D16" s="45" t="s">
        <v>563</v>
      </c>
      <c r="E16" s="45">
        <v>0.0</v>
      </c>
      <c r="F16" s="45" t="s">
        <v>889</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6" t="s">
        <v>368</v>
      </c>
      <c r="C17" s="47" t="s">
        <v>560</v>
      </c>
      <c r="D17" s="47" t="s">
        <v>565</v>
      </c>
      <c r="E17" s="47">
        <v>0.0</v>
      </c>
      <c r="F17" s="47" t="s">
        <v>566</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2" t="s">
        <v>368</v>
      </c>
      <c r="C18" s="45" t="s">
        <v>560</v>
      </c>
      <c r="D18" s="45" t="s">
        <v>569</v>
      </c>
      <c r="E18" s="45">
        <v>30.0</v>
      </c>
      <c r="F18" s="45"/>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6" t="s">
        <v>368</v>
      </c>
      <c r="C19" s="47" t="s">
        <v>560</v>
      </c>
      <c r="D19" s="47" t="s">
        <v>571</v>
      </c>
      <c r="E19" s="47">
        <v>50.0</v>
      </c>
      <c r="F19" s="47"/>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2" t="s">
        <v>368</v>
      </c>
      <c r="C20" s="45" t="s">
        <v>560</v>
      </c>
      <c r="D20" s="45" t="s">
        <v>572</v>
      </c>
      <c r="E20" s="45">
        <v>120.0</v>
      </c>
      <c r="F20" s="45"/>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6" t="s">
        <v>368</v>
      </c>
      <c r="C21" s="47" t="s">
        <v>560</v>
      </c>
      <c r="D21" s="47" t="s">
        <v>573</v>
      </c>
      <c r="E21" s="47">
        <v>20.0</v>
      </c>
      <c r="F21" s="47"/>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2" t="s">
        <v>368</v>
      </c>
      <c r="C22" s="45" t="s">
        <v>560</v>
      </c>
      <c r="D22" s="45" t="s">
        <v>574</v>
      </c>
      <c r="E22" s="45">
        <v>120.0</v>
      </c>
      <c r="F22" s="45"/>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6" t="s">
        <v>368</v>
      </c>
      <c r="C23" s="47" t="s">
        <v>575</v>
      </c>
      <c r="D23" s="47" t="s">
        <v>576</v>
      </c>
      <c r="E23" s="47">
        <v>7.0</v>
      </c>
      <c r="F23" s="47"/>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2" t="s">
        <v>368</v>
      </c>
      <c r="C24" s="45" t="s">
        <v>575</v>
      </c>
      <c r="D24" s="45" t="s">
        <v>578</v>
      </c>
      <c r="E24" s="45">
        <v>60.0</v>
      </c>
      <c r="F24" s="45"/>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6" t="s">
        <v>368</v>
      </c>
      <c r="C25" s="47" t="s">
        <v>575</v>
      </c>
      <c r="D25" s="47" t="s">
        <v>579</v>
      </c>
      <c r="E25" s="47">
        <v>60.0</v>
      </c>
      <c r="F25" s="47"/>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2" t="s">
        <v>368</v>
      </c>
      <c r="C26" s="45" t="s">
        <v>575</v>
      </c>
      <c r="D26" s="45" t="s">
        <v>571</v>
      </c>
      <c r="E26" s="45">
        <v>50.0</v>
      </c>
      <c r="F26" s="45"/>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6" t="s">
        <v>368</v>
      </c>
      <c r="C27" s="47" t="s">
        <v>583</v>
      </c>
      <c r="D27" s="47" t="s">
        <v>585</v>
      </c>
      <c r="E27" s="47">
        <v>0.0</v>
      </c>
      <c r="F27" s="47"/>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2" t="s">
        <v>368</v>
      </c>
      <c r="C28" s="45" t="s">
        <v>583</v>
      </c>
      <c r="D28" s="45" t="s">
        <v>589</v>
      </c>
      <c r="E28" s="45">
        <v>0.0</v>
      </c>
      <c r="F28" s="45" t="s">
        <v>890</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6" t="s">
        <v>368</v>
      </c>
      <c r="C29" s="47" t="s">
        <v>583</v>
      </c>
      <c r="D29" s="47" t="s">
        <v>586</v>
      </c>
      <c r="E29" s="47">
        <v>0.0</v>
      </c>
      <c r="F29" s="47"/>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2" t="s">
        <v>368</v>
      </c>
      <c r="C30" s="45" t="s">
        <v>583</v>
      </c>
      <c r="D30" s="45" t="s">
        <v>584</v>
      </c>
      <c r="E30" s="45">
        <v>70.0</v>
      </c>
      <c r="F30" s="45"/>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6" t="s">
        <v>368</v>
      </c>
      <c r="C31" s="47" t="s">
        <v>583</v>
      </c>
      <c r="D31" s="47" t="s">
        <v>591</v>
      </c>
      <c r="E31" s="47">
        <v>0.0</v>
      </c>
      <c r="F31" s="47"/>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2" t="s">
        <v>368</v>
      </c>
      <c r="C32" s="45" t="s">
        <v>592</v>
      </c>
      <c r="D32" s="45" t="s">
        <v>599</v>
      </c>
      <c r="E32" s="45">
        <v>30.0</v>
      </c>
      <c r="F32" s="45"/>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6" t="s">
        <v>368</v>
      </c>
      <c r="C33" s="47" t="s">
        <v>592</v>
      </c>
      <c r="D33" s="47" t="s">
        <v>596</v>
      </c>
      <c r="E33" s="47">
        <v>20.0</v>
      </c>
      <c r="F33" s="47"/>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2" t="s">
        <v>368</v>
      </c>
      <c r="C34" s="45" t="s">
        <v>592</v>
      </c>
      <c r="D34" s="45" t="s">
        <v>594</v>
      </c>
      <c r="E34" s="45">
        <v>15.0</v>
      </c>
      <c r="F34" s="45"/>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6" t="s">
        <v>368</v>
      </c>
      <c r="C35" s="47" t="s">
        <v>592</v>
      </c>
      <c r="D35" s="47" t="s">
        <v>597</v>
      </c>
      <c r="E35" s="47">
        <v>0.0</v>
      </c>
      <c r="F35" s="47"/>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2" t="s">
        <v>368</v>
      </c>
      <c r="C36" s="45" t="s">
        <v>592</v>
      </c>
      <c r="D36" s="45" t="s">
        <v>598</v>
      </c>
      <c r="E36" s="45">
        <v>20.0</v>
      </c>
      <c r="F36" s="45"/>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6" t="s">
        <v>368</v>
      </c>
      <c r="C37" s="47" t="s">
        <v>592</v>
      </c>
      <c r="D37" s="47" t="s">
        <v>595</v>
      </c>
      <c r="E37" s="47">
        <v>10.0</v>
      </c>
      <c r="F37" s="47"/>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2" t="s">
        <v>368</v>
      </c>
      <c r="C38" s="45" t="s">
        <v>592</v>
      </c>
      <c r="D38" s="45" t="s">
        <v>593</v>
      </c>
      <c r="E38" s="45">
        <v>5.0</v>
      </c>
      <c r="F38" s="45"/>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6" t="s">
        <v>368</v>
      </c>
      <c r="C39" s="47" t="s">
        <v>592</v>
      </c>
      <c r="D39" s="47" t="s">
        <v>584</v>
      </c>
      <c r="E39" s="47">
        <v>70.0</v>
      </c>
      <c r="F39" s="47"/>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2" t="s">
        <v>368</v>
      </c>
      <c r="C40" s="45" t="s">
        <v>600</v>
      </c>
      <c r="D40" s="45" t="s">
        <v>601</v>
      </c>
      <c r="E40" s="45">
        <v>25.0</v>
      </c>
      <c r="F40" s="45"/>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6" t="s">
        <v>368</v>
      </c>
      <c r="C41" s="47" t="s">
        <v>600</v>
      </c>
      <c r="D41" s="47" t="s">
        <v>602</v>
      </c>
      <c r="E41" s="47">
        <v>25.0</v>
      </c>
      <c r="F41" s="47"/>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2" t="s">
        <v>368</v>
      </c>
      <c r="C42" s="45" t="s">
        <v>600</v>
      </c>
      <c r="D42" s="45" t="s">
        <v>603</v>
      </c>
      <c r="E42" s="45">
        <v>20.0</v>
      </c>
      <c r="F42" s="45"/>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6" t="s">
        <v>368</v>
      </c>
      <c r="C43" s="47" t="s">
        <v>600</v>
      </c>
      <c r="D43" s="47" t="s">
        <v>604</v>
      </c>
      <c r="E43" s="47">
        <v>8.0</v>
      </c>
      <c r="F43" s="47"/>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2" t="s">
        <v>368</v>
      </c>
      <c r="C44" s="45" t="s">
        <v>600</v>
      </c>
      <c r="D44" s="45" t="s">
        <v>607</v>
      </c>
      <c r="E44" s="45">
        <v>0.0</v>
      </c>
      <c r="F44" s="45"/>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6" t="s">
        <v>368</v>
      </c>
      <c r="C45" s="47" t="s">
        <v>600</v>
      </c>
      <c r="D45" s="47" t="s">
        <v>605</v>
      </c>
      <c r="E45" s="47">
        <v>8.0</v>
      </c>
      <c r="F45" s="47"/>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2" t="s">
        <v>368</v>
      </c>
      <c r="C46" s="45" t="s">
        <v>600</v>
      </c>
      <c r="D46" s="45" t="s">
        <v>606</v>
      </c>
      <c r="E46" s="45">
        <v>8.0</v>
      </c>
      <c r="F46" s="45"/>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6" t="s">
        <v>368</v>
      </c>
      <c r="C47" s="47" t="s">
        <v>600</v>
      </c>
      <c r="D47" s="47" t="s">
        <v>608</v>
      </c>
      <c r="E47" s="47">
        <v>0.0</v>
      </c>
      <c r="F47" s="47"/>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2" t="s">
        <v>368</v>
      </c>
      <c r="C48" s="45" t="s">
        <v>609</v>
      </c>
      <c r="D48" s="45" t="s">
        <v>610</v>
      </c>
      <c r="E48" s="45">
        <v>150.0</v>
      </c>
      <c r="F48" s="45"/>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6" t="s">
        <v>368</v>
      </c>
      <c r="C49" s="47" t="s">
        <v>609</v>
      </c>
      <c r="D49" s="47" t="s">
        <v>611</v>
      </c>
      <c r="E49" s="47">
        <v>70.0</v>
      </c>
      <c r="F49" s="47"/>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2" t="s">
        <v>368</v>
      </c>
      <c r="C50" s="45" t="s">
        <v>609</v>
      </c>
      <c r="D50" s="45" t="s">
        <v>615</v>
      </c>
      <c r="E50" s="45">
        <v>0.0</v>
      </c>
      <c r="F50" s="45" t="s">
        <v>616</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6" t="s">
        <v>368</v>
      </c>
      <c r="C51" s="47" t="s">
        <v>609</v>
      </c>
      <c r="D51" s="47" t="s">
        <v>617</v>
      </c>
      <c r="E51" s="47">
        <v>0.0</v>
      </c>
      <c r="F51" s="47" t="s">
        <v>618</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2" t="s">
        <v>368</v>
      </c>
      <c r="C52" s="45" t="s">
        <v>609</v>
      </c>
      <c r="D52" s="45" t="s">
        <v>612</v>
      </c>
      <c r="E52" s="45">
        <v>30.0</v>
      </c>
      <c r="F52" s="45"/>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6" t="s">
        <v>368</v>
      </c>
      <c r="C53" s="47" t="s">
        <v>609</v>
      </c>
      <c r="D53" s="47" t="s">
        <v>613</v>
      </c>
      <c r="E53" s="47">
        <v>100.0</v>
      </c>
      <c r="F53" s="47"/>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2" t="s">
        <v>368</v>
      </c>
      <c r="C54" s="45" t="s">
        <v>609</v>
      </c>
      <c r="D54" s="45" t="s">
        <v>614</v>
      </c>
      <c r="E54" s="45">
        <v>70.0</v>
      </c>
      <c r="F54" s="45"/>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6" t="s">
        <v>368</v>
      </c>
      <c r="C55" s="47" t="s">
        <v>619</v>
      </c>
      <c r="D55" s="47" t="s">
        <v>620</v>
      </c>
      <c r="E55" s="47">
        <v>60.0</v>
      </c>
      <c r="F55" s="47"/>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2" t="s">
        <v>368</v>
      </c>
      <c r="C56" s="45" t="s">
        <v>619</v>
      </c>
      <c r="D56" s="45" t="s">
        <v>569</v>
      </c>
      <c r="E56" s="45">
        <v>150.0</v>
      </c>
      <c r="F56" s="45"/>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6" t="s">
        <v>368</v>
      </c>
      <c r="C57" s="47" t="s">
        <v>619</v>
      </c>
      <c r="D57" s="47" t="s">
        <v>540</v>
      </c>
      <c r="E57" s="47">
        <v>150.0</v>
      </c>
      <c r="F57" s="47"/>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2" t="s">
        <v>368</v>
      </c>
      <c r="C58" s="45" t="s">
        <v>619</v>
      </c>
      <c r="D58" s="45" t="s">
        <v>621</v>
      </c>
      <c r="E58" s="45">
        <v>70.0</v>
      </c>
      <c r="F58" s="45"/>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6" t="s">
        <v>368</v>
      </c>
      <c r="C59" s="47" t="s">
        <v>622</v>
      </c>
      <c r="D59" s="47" t="s">
        <v>623</v>
      </c>
      <c r="E59" s="47">
        <v>100.0</v>
      </c>
      <c r="F59" s="47"/>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2" t="s">
        <v>368</v>
      </c>
      <c r="C60" s="45" t="s">
        <v>622</v>
      </c>
      <c r="D60" s="45" t="s">
        <v>624</v>
      </c>
      <c r="E60" s="45">
        <v>100.0</v>
      </c>
      <c r="F60" s="45"/>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6" t="s">
        <v>368</v>
      </c>
      <c r="C61" s="47" t="s">
        <v>622</v>
      </c>
      <c r="D61" s="47" t="s">
        <v>625</v>
      </c>
      <c r="E61" s="47">
        <v>150.0</v>
      </c>
      <c r="F61" s="47"/>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2" t="s">
        <v>368</v>
      </c>
      <c r="C62" s="45" t="s">
        <v>626</v>
      </c>
      <c r="D62" s="45" t="s">
        <v>627</v>
      </c>
      <c r="E62" s="45">
        <v>10.0</v>
      </c>
      <c r="F62" s="45"/>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6" t="s">
        <v>368</v>
      </c>
      <c r="C63" s="47" t="s">
        <v>626</v>
      </c>
      <c r="D63" s="47" t="s">
        <v>628</v>
      </c>
      <c r="E63" s="47">
        <v>10.0</v>
      </c>
      <c r="F63" s="47"/>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2" t="s">
        <v>368</v>
      </c>
      <c r="C64" s="45" t="s">
        <v>626</v>
      </c>
      <c r="D64" s="45" t="s">
        <v>631</v>
      </c>
      <c r="E64" s="45">
        <v>10.0</v>
      </c>
      <c r="F64" s="45"/>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6" t="s">
        <v>368</v>
      </c>
      <c r="C65" s="47" t="s">
        <v>626</v>
      </c>
      <c r="D65" s="47" t="s">
        <v>629</v>
      </c>
      <c r="E65" s="47">
        <v>20.0</v>
      </c>
      <c r="F65" s="47"/>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2" t="s">
        <v>368</v>
      </c>
      <c r="C66" s="45" t="s">
        <v>626</v>
      </c>
      <c r="D66" s="45" t="s">
        <v>630</v>
      </c>
      <c r="E66" s="45">
        <v>5.0</v>
      </c>
      <c r="F66" s="45"/>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6" t="s">
        <v>368</v>
      </c>
      <c r="C67" s="47" t="s">
        <v>626</v>
      </c>
      <c r="D67" s="47" t="s">
        <v>632</v>
      </c>
      <c r="E67" s="47">
        <v>0.0</v>
      </c>
      <c r="F67" s="47"/>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2" t="s">
        <v>368</v>
      </c>
      <c r="C68" s="45" t="s">
        <v>534</v>
      </c>
      <c r="D68" s="45" t="s">
        <v>535</v>
      </c>
      <c r="E68" s="45">
        <v>50.0</v>
      </c>
      <c r="F68" s="45"/>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6" t="s">
        <v>368</v>
      </c>
      <c r="C69" s="47" t="s">
        <v>534</v>
      </c>
      <c r="D69" s="47" t="s">
        <v>536</v>
      </c>
      <c r="E69" s="47">
        <v>30.0</v>
      </c>
      <c r="F69" s="47"/>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2" t="s">
        <v>368</v>
      </c>
      <c r="C70" s="45" t="s">
        <v>534</v>
      </c>
      <c r="D70" s="45" t="s">
        <v>537</v>
      </c>
      <c r="E70" s="45">
        <v>30.0</v>
      </c>
      <c r="F70" s="45"/>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6" t="s">
        <v>368</v>
      </c>
      <c r="C71" s="47" t="s">
        <v>534</v>
      </c>
      <c r="D71" s="47" t="s">
        <v>538</v>
      </c>
      <c r="E71" s="47">
        <v>50.0</v>
      </c>
      <c r="F71" s="47"/>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2" t="s">
        <v>368</v>
      </c>
      <c r="C72" s="45" t="s">
        <v>534</v>
      </c>
      <c r="D72" s="45" t="s">
        <v>539</v>
      </c>
      <c r="E72" s="45">
        <v>20.0</v>
      </c>
      <c r="F72" s="45"/>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6" t="s">
        <v>368</v>
      </c>
      <c r="C73" s="47" t="s">
        <v>534</v>
      </c>
      <c r="D73" s="47" t="s">
        <v>543</v>
      </c>
      <c r="E73" s="47">
        <v>0.0</v>
      </c>
      <c r="F73" s="47"/>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2" t="s">
        <v>368</v>
      </c>
      <c r="C74" s="45" t="s">
        <v>534</v>
      </c>
      <c r="D74" s="45" t="s">
        <v>542</v>
      </c>
      <c r="E74" s="45">
        <v>0.0</v>
      </c>
      <c r="F74" s="45"/>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6" t="s">
        <v>368</v>
      </c>
      <c r="C75" s="47" t="s">
        <v>534</v>
      </c>
      <c r="D75" s="47" t="s">
        <v>540</v>
      </c>
      <c r="E75" s="47">
        <v>150.0</v>
      </c>
      <c r="F75" s="47"/>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2" t="s">
        <v>368</v>
      </c>
      <c r="C76" s="45" t="s">
        <v>534</v>
      </c>
      <c r="D76" s="45" t="s">
        <v>541</v>
      </c>
      <c r="E76" s="45">
        <v>70.0</v>
      </c>
      <c r="F76" s="45"/>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6" t="s">
        <v>368</v>
      </c>
      <c r="C77" s="47" t="s">
        <v>553</v>
      </c>
      <c r="D77" s="47" t="s">
        <v>554</v>
      </c>
      <c r="E77" s="47">
        <v>10.0</v>
      </c>
      <c r="F77" s="47"/>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2" t="s">
        <v>368</v>
      </c>
      <c r="C78" s="45" t="s">
        <v>553</v>
      </c>
      <c r="D78" s="45" t="s">
        <v>555</v>
      </c>
      <c r="E78" s="45">
        <v>20.0</v>
      </c>
      <c r="F78" s="45"/>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6" t="s">
        <v>368</v>
      </c>
      <c r="C79" s="47" t="s">
        <v>553</v>
      </c>
      <c r="D79" s="47" t="s">
        <v>556</v>
      </c>
      <c r="E79" s="47">
        <v>20.0</v>
      </c>
      <c r="F79" s="47"/>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2" t="s">
        <v>368</v>
      </c>
      <c r="C80" s="45" t="s">
        <v>553</v>
      </c>
      <c r="D80" s="45" t="s">
        <v>557</v>
      </c>
      <c r="E80" s="45">
        <v>20.0</v>
      </c>
      <c r="F80" s="45"/>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6" t="s">
        <v>368</v>
      </c>
      <c r="C81" s="47" t="s">
        <v>553</v>
      </c>
      <c r="D81" s="47" t="s">
        <v>559</v>
      </c>
      <c r="E81" s="47">
        <v>0.0</v>
      </c>
      <c r="F81" s="47"/>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2" t="s">
        <v>368</v>
      </c>
      <c r="C82" s="45" t="s">
        <v>553</v>
      </c>
      <c r="D82" s="45" t="s">
        <v>558</v>
      </c>
      <c r="E82" s="45">
        <v>20.0</v>
      </c>
      <c r="F82" s="45"/>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6" t="s">
        <v>368</v>
      </c>
      <c r="C83" s="47" t="s">
        <v>524</v>
      </c>
      <c r="D83" s="47" t="s">
        <v>891</v>
      </c>
      <c r="E83" s="47">
        <v>20.0</v>
      </c>
      <c r="F83" s="47"/>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2" t="s">
        <v>368</v>
      </c>
      <c r="C84" s="45" t="s">
        <v>524</v>
      </c>
      <c r="D84" s="45" t="s">
        <v>526</v>
      </c>
      <c r="E84" s="45">
        <v>100.0</v>
      </c>
      <c r="F84" s="45"/>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6" t="s">
        <v>368</v>
      </c>
      <c r="C85" s="47" t="s">
        <v>524</v>
      </c>
      <c r="D85" s="47" t="s">
        <v>527</v>
      </c>
      <c r="E85" s="47">
        <v>40.0</v>
      </c>
      <c r="F85" s="47"/>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2" t="s">
        <v>369</v>
      </c>
      <c r="C86" s="45" t="s">
        <v>892</v>
      </c>
      <c r="D86" s="45" t="s">
        <v>891</v>
      </c>
      <c r="E86" s="45">
        <v>25.0</v>
      </c>
      <c r="F86" s="45"/>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6" t="s">
        <v>369</v>
      </c>
      <c r="C87" s="47" t="s">
        <v>892</v>
      </c>
      <c r="D87" s="47" t="s">
        <v>893</v>
      </c>
      <c r="E87" s="47">
        <v>30.0</v>
      </c>
      <c r="F87" s="47"/>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2" t="s">
        <v>369</v>
      </c>
      <c r="C88" s="45" t="s">
        <v>892</v>
      </c>
      <c r="D88" s="45" t="s">
        <v>894</v>
      </c>
      <c r="E88" s="45">
        <v>15.0</v>
      </c>
      <c r="F88" s="45"/>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6" t="s">
        <v>369</v>
      </c>
      <c r="C89" s="47" t="s">
        <v>892</v>
      </c>
      <c r="D89" s="47" t="s">
        <v>895</v>
      </c>
      <c r="E89" s="47">
        <v>50.0</v>
      </c>
      <c r="F89" s="47"/>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2" t="s">
        <v>369</v>
      </c>
      <c r="C90" s="45" t="s">
        <v>896</v>
      </c>
      <c r="D90" s="45" t="s">
        <v>897</v>
      </c>
      <c r="E90" s="45">
        <v>25.0</v>
      </c>
      <c r="F90" s="45"/>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6" t="s">
        <v>369</v>
      </c>
      <c r="C91" s="47" t="s">
        <v>896</v>
      </c>
      <c r="D91" s="47" t="s">
        <v>898</v>
      </c>
      <c r="E91" s="47">
        <v>25.0</v>
      </c>
      <c r="F91" s="47"/>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2" t="s">
        <v>369</v>
      </c>
      <c r="C92" s="45" t="s">
        <v>896</v>
      </c>
      <c r="D92" s="45" t="s">
        <v>899</v>
      </c>
      <c r="E92" s="45">
        <v>35.0</v>
      </c>
      <c r="F92" s="45"/>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6" t="s">
        <v>369</v>
      </c>
      <c r="C93" s="47" t="s">
        <v>896</v>
      </c>
      <c r="D93" s="47" t="s">
        <v>900</v>
      </c>
      <c r="E93" s="47">
        <v>65.0</v>
      </c>
      <c r="F93" s="47"/>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2" t="s">
        <v>369</v>
      </c>
      <c r="C94" s="45" t="s">
        <v>896</v>
      </c>
      <c r="D94" s="45" t="s">
        <v>901</v>
      </c>
      <c r="E94" s="45">
        <v>150.0</v>
      </c>
      <c r="F94" s="45"/>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6" t="s">
        <v>369</v>
      </c>
      <c r="C95" s="47" t="s">
        <v>896</v>
      </c>
      <c r="D95" s="47" t="s">
        <v>902</v>
      </c>
      <c r="E95" s="47">
        <v>20.0</v>
      </c>
      <c r="F95" s="47"/>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2" t="s">
        <v>369</v>
      </c>
      <c r="C96" s="45" t="s">
        <v>896</v>
      </c>
      <c r="D96" s="45" t="s">
        <v>903</v>
      </c>
      <c r="E96" s="45">
        <v>25.0</v>
      </c>
      <c r="F96" s="45" t="s">
        <v>648</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6" t="s">
        <v>369</v>
      </c>
      <c r="C97" s="47" t="s">
        <v>896</v>
      </c>
      <c r="D97" s="47" t="s">
        <v>904</v>
      </c>
      <c r="E97" s="47">
        <v>20.0</v>
      </c>
      <c r="F97" s="47"/>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2" t="s">
        <v>369</v>
      </c>
      <c r="C98" s="45" t="s">
        <v>896</v>
      </c>
      <c r="D98" s="45" t="s">
        <v>905</v>
      </c>
      <c r="E98" s="45">
        <v>25.0</v>
      </c>
      <c r="F98" s="45"/>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6" t="s">
        <v>369</v>
      </c>
      <c r="C99" s="47" t="s">
        <v>896</v>
      </c>
      <c r="D99" s="47" t="s">
        <v>906</v>
      </c>
      <c r="E99" s="47">
        <v>25.0</v>
      </c>
      <c r="F99" s="47" t="s">
        <v>644</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2" t="s">
        <v>369</v>
      </c>
      <c r="C100" s="45" t="s">
        <v>896</v>
      </c>
      <c r="D100" s="45" t="s">
        <v>907</v>
      </c>
      <c r="E100" s="45">
        <v>35.0</v>
      </c>
      <c r="F100" s="45"/>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6" t="s">
        <v>369</v>
      </c>
      <c r="C101" s="47" t="s">
        <v>896</v>
      </c>
      <c r="D101" s="47" t="s">
        <v>908</v>
      </c>
      <c r="E101" s="47">
        <v>100.0</v>
      </c>
      <c r="F101" s="47"/>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2" t="s">
        <v>369</v>
      </c>
      <c r="C102" s="45" t="s">
        <v>909</v>
      </c>
      <c r="D102" s="45" t="s">
        <v>910</v>
      </c>
      <c r="E102" s="45">
        <v>70.0</v>
      </c>
      <c r="F102" s="45"/>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6" t="s">
        <v>369</v>
      </c>
      <c r="C103" s="47" t="s">
        <v>909</v>
      </c>
      <c r="D103" s="47" t="s">
        <v>911</v>
      </c>
      <c r="E103" s="47">
        <v>100.0</v>
      </c>
      <c r="F103" s="47"/>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2" t="s">
        <v>369</v>
      </c>
      <c r="C104" s="45" t="s">
        <v>909</v>
      </c>
      <c r="D104" s="45" t="s">
        <v>912</v>
      </c>
      <c r="E104" s="45">
        <v>100.0</v>
      </c>
      <c r="F104" s="45"/>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6" t="s">
        <v>369</v>
      </c>
      <c r="C105" s="47" t="s">
        <v>913</v>
      </c>
      <c r="D105" s="47" t="s">
        <v>914</v>
      </c>
      <c r="E105" s="47">
        <v>50.0</v>
      </c>
      <c r="F105" s="47"/>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2" t="s">
        <v>369</v>
      </c>
      <c r="C106" s="45" t="s">
        <v>913</v>
      </c>
      <c r="D106" s="45" t="s">
        <v>915</v>
      </c>
      <c r="E106" s="45">
        <v>0.0</v>
      </c>
      <c r="F106" s="45"/>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6" t="s">
        <v>369</v>
      </c>
      <c r="C107" s="47" t="s">
        <v>913</v>
      </c>
      <c r="D107" s="47" t="s">
        <v>916</v>
      </c>
      <c r="E107" s="47">
        <v>0.0</v>
      </c>
      <c r="F107" s="47" t="s">
        <v>654</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2" t="s">
        <v>369</v>
      </c>
      <c r="C108" s="45" t="s">
        <v>917</v>
      </c>
      <c r="D108" s="45" t="s">
        <v>918</v>
      </c>
      <c r="E108" s="45">
        <v>10.0</v>
      </c>
      <c r="F108" s="45"/>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6" t="s">
        <v>369</v>
      </c>
      <c r="C109" s="47" t="s">
        <v>917</v>
      </c>
      <c r="D109" s="47" t="s">
        <v>919</v>
      </c>
      <c r="E109" s="47">
        <v>20.0</v>
      </c>
      <c r="F109" s="47"/>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2" t="s">
        <v>369</v>
      </c>
      <c r="C110" s="45" t="s">
        <v>917</v>
      </c>
      <c r="D110" s="45" t="s">
        <v>920</v>
      </c>
      <c r="E110" s="45">
        <v>30.0</v>
      </c>
      <c r="F110" s="45"/>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6" t="s">
        <v>369</v>
      </c>
      <c r="C111" s="47" t="s">
        <v>917</v>
      </c>
      <c r="D111" s="47" t="s">
        <v>921</v>
      </c>
      <c r="E111" s="47">
        <v>120.0</v>
      </c>
      <c r="F111" s="47"/>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2" t="s">
        <v>369</v>
      </c>
      <c r="C112" s="45" t="s">
        <v>922</v>
      </c>
      <c r="D112" s="45" t="s">
        <v>923</v>
      </c>
      <c r="E112" s="45">
        <v>5.0</v>
      </c>
      <c r="F112" s="45"/>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6" t="s">
        <v>369</v>
      </c>
      <c r="C113" s="47" t="s">
        <v>922</v>
      </c>
      <c r="D113" s="47" t="s">
        <v>924</v>
      </c>
      <c r="E113" s="47">
        <v>30.0</v>
      </c>
      <c r="F113" s="47"/>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2" t="s">
        <v>369</v>
      </c>
      <c r="C114" s="45" t="s">
        <v>922</v>
      </c>
      <c r="D114" s="45" t="s">
        <v>925</v>
      </c>
      <c r="E114" s="45">
        <v>60.0</v>
      </c>
      <c r="F114" s="45"/>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6" t="s">
        <v>369</v>
      </c>
      <c r="C115" s="47" t="s">
        <v>922</v>
      </c>
      <c r="D115" s="47" t="s">
        <v>926</v>
      </c>
      <c r="E115" s="47">
        <v>10.0</v>
      </c>
      <c r="F115" s="47"/>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2" t="s">
        <v>369</v>
      </c>
      <c r="C116" s="45" t="s">
        <v>927</v>
      </c>
      <c r="D116" s="45" t="s">
        <v>928</v>
      </c>
      <c r="E116" s="45">
        <v>5.0</v>
      </c>
      <c r="F116" s="45"/>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6" t="s">
        <v>369</v>
      </c>
      <c r="C117" s="47" t="s">
        <v>927</v>
      </c>
      <c r="D117" s="47" t="s">
        <v>929</v>
      </c>
      <c r="E117" s="47">
        <v>4.0</v>
      </c>
      <c r="F117" s="47"/>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2" t="s">
        <v>369</v>
      </c>
      <c r="C118" s="45" t="s">
        <v>927</v>
      </c>
      <c r="D118" s="45" t="s">
        <v>930</v>
      </c>
      <c r="E118" s="45">
        <v>10.0</v>
      </c>
      <c r="F118" s="45"/>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6" t="s">
        <v>369</v>
      </c>
      <c r="C119" s="47" t="s">
        <v>927</v>
      </c>
      <c r="D119" s="47" t="s">
        <v>931</v>
      </c>
      <c r="E119" s="47">
        <v>10.0</v>
      </c>
      <c r="F119" s="47"/>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2" t="s">
        <v>369</v>
      </c>
      <c r="C120" s="45" t="s">
        <v>927</v>
      </c>
      <c r="D120" s="45" t="s">
        <v>932</v>
      </c>
      <c r="E120" s="45">
        <v>0.0</v>
      </c>
      <c r="F120" s="45" t="s">
        <v>654</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6" t="s">
        <v>369</v>
      </c>
      <c r="C121" s="47" t="s">
        <v>927</v>
      </c>
      <c r="D121" s="47" t="s">
        <v>933</v>
      </c>
      <c r="E121" s="47">
        <v>100.0</v>
      </c>
      <c r="F121" s="47"/>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2" t="s">
        <v>369</v>
      </c>
      <c r="C122" s="45" t="s">
        <v>927</v>
      </c>
      <c r="D122" s="45" t="s">
        <v>934</v>
      </c>
      <c r="E122" s="45">
        <v>0.0</v>
      </c>
      <c r="F122" s="45" t="s">
        <v>654</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6" t="s">
        <v>369</v>
      </c>
      <c r="C123" s="47" t="s">
        <v>935</v>
      </c>
      <c r="D123" s="47" t="s">
        <v>936</v>
      </c>
      <c r="E123" s="47">
        <v>150.0</v>
      </c>
      <c r="F123" s="47"/>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2" t="s">
        <v>369</v>
      </c>
      <c r="C124" s="45" t="s">
        <v>935</v>
      </c>
      <c r="D124" s="45" t="s">
        <v>671</v>
      </c>
      <c r="E124" s="45">
        <v>120.0</v>
      </c>
      <c r="F124" s="45"/>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6" t="s">
        <v>369</v>
      </c>
      <c r="C125" s="47" t="s">
        <v>935</v>
      </c>
      <c r="D125" s="47" t="s">
        <v>937</v>
      </c>
      <c r="E125" s="47">
        <v>70.0</v>
      </c>
      <c r="F125" s="47"/>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2" t="s">
        <v>369</v>
      </c>
      <c r="C126" s="45" t="s">
        <v>935</v>
      </c>
      <c r="D126" s="45" t="s">
        <v>938</v>
      </c>
      <c r="E126" s="45">
        <v>50.0</v>
      </c>
      <c r="F126" s="45"/>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6" t="s">
        <v>369</v>
      </c>
      <c r="C127" s="47" t="s">
        <v>935</v>
      </c>
      <c r="D127" s="47" t="s">
        <v>939</v>
      </c>
      <c r="E127" s="47">
        <v>10.0</v>
      </c>
      <c r="F127" s="47"/>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2" t="s">
        <v>369</v>
      </c>
      <c r="C128" s="45" t="s">
        <v>935</v>
      </c>
      <c r="D128" s="45" t="s">
        <v>940</v>
      </c>
      <c r="E128" s="45">
        <v>150.0</v>
      </c>
      <c r="F128" s="45"/>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6" t="s">
        <v>369</v>
      </c>
      <c r="C129" s="47" t="s">
        <v>935</v>
      </c>
      <c r="D129" s="47" t="s">
        <v>941</v>
      </c>
      <c r="E129" s="47">
        <v>40.0</v>
      </c>
      <c r="F129" s="47"/>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2" t="s">
        <v>369</v>
      </c>
      <c r="C130" s="45" t="s">
        <v>935</v>
      </c>
      <c r="D130" s="45" t="s">
        <v>942</v>
      </c>
      <c r="E130" s="45">
        <v>40.0</v>
      </c>
      <c r="F130" s="45"/>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6" t="s">
        <v>369</v>
      </c>
      <c r="C131" s="47" t="s">
        <v>943</v>
      </c>
      <c r="D131" s="47" t="s">
        <v>680</v>
      </c>
      <c r="E131" s="47">
        <v>15.0</v>
      </c>
      <c r="F131" s="47"/>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2" t="s">
        <v>369</v>
      </c>
      <c r="C132" s="45" t="s">
        <v>943</v>
      </c>
      <c r="D132" s="45" t="s">
        <v>944</v>
      </c>
      <c r="E132" s="45">
        <v>40.0</v>
      </c>
      <c r="F132" s="45"/>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6" t="s">
        <v>369</v>
      </c>
      <c r="C133" s="47" t="s">
        <v>943</v>
      </c>
      <c r="D133" s="47" t="s">
        <v>945</v>
      </c>
      <c r="E133" s="47">
        <v>25.0</v>
      </c>
      <c r="F133" s="47"/>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2" t="s">
        <v>369</v>
      </c>
      <c r="C134" s="45" t="s">
        <v>943</v>
      </c>
      <c r="D134" s="45" t="s">
        <v>946</v>
      </c>
      <c r="E134" s="45">
        <v>25.0</v>
      </c>
      <c r="F134" s="45"/>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6" t="s">
        <v>369</v>
      </c>
      <c r="C135" s="47" t="s">
        <v>943</v>
      </c>
      <c r="D135" s="47" t="s">
        <v>947</v>
      </c>
      <c r="E135" s="47">
        <v>10.0</v>
      </c>
      <c r="F135" s="47"/>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2" t="s">
        <v>369</v>
      </c>
      <c r="C136" s="45" t="s">
        <v>943</v>
      </c>
      <c r="D136" s="45" t="s">
        <v>948</v>
      </c>
      <c r="E136" s="45">
        <v>8.0</v>
      </c>
      <c r="F136" s="45"/>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6" t="s">
        <v>369</v>
      </c>
      <c r="C137" s="47" t="s">
        <v>943</v>
      </c>
      <c r="D137" s="47" t="s">
        <v>948</v>
      </c>
      <c r="E137" s="47">
        <v>8.0</v>
      </c>
      <c r="F137" s="47"/>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2" t="s">
        <v>369</v>
      </c>
      <c r="C138" s="45" t="s">
        <v>943</v>
      </c>
      <c r="D138" s="45" t="s">
        <v>949</v>
      </c>
      <c r="E138" s="45">
        <v>20.0</v>
      </c>
      <c r="F138" s="45"/>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6" t="s">
        <v>369</v>
      </c>
      <c r="C139" s="47" t="s">
        <v>950</v>
      </c>
      <c r="D139" s="47" t="s">
        <v>951</v>
      </c>
      <c r="E139" s="47">
        <v>0.0</v>
      </c>
      <c r="F139" s="47"/>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2" t="s">
        <v>369</v>
      </c>
      <c r="C140" s="45" t="s">
        <v>950</v>
      </c>
      <c r="D140" s="45" t="s">
        <v>952</v>
      </c>
      <c r="E140" s="45">
        <v>30.0</v>
      </c>
      <c r="F140" s="45"/>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6" t="s">
        <v>369</v>
      </c>
      <c r="C141" s="47" t="s">
        <v>950</v>
      </c>
      <c r="D141" s="47" t="s">
        <v>953</v>
      </c>
      <c r="E141" s="47">
        <v>150.0</v>
      </c>
      <c r="F141" s="47"/>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2" t="s">
        <v>369</v>
      </c>
      <c r="C142" s="45" t="s">
        <v>950</v>
      </c>
      <c r="D142" s="45" t="s">
        <v>954</v>
      </c>
      <c r="E142" s="45">
        <v>0.0</v>
      </c>
      <c r="F142" s="45" t="s">
        <v>693</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6" t="s">
        <v>369</v>
      </c>
      <c r="C143" s="47" t="s">
        <v>950</v>
      </c>
      <c r="D143" s="47" t="s">
        <v>955</v>
      </c>
      <c r="E143" s="47">
        <v>100.0</v>
      </c>
      <c r="F143" s="47"/>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2" t="s">
        <v>369</v>
      </c>
      <c r="C144" s="45" t="s">
        <v>950</v>
      </c>
      <c r="D144" s="45" t="s">
        <v>956</v>
      </c>
      <c r="E144" s="45">
        <v>40.0</v>
      </c>
      <c r="F144" s="45"/>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6" t="s">
        <v>369</v>
      </c>
      <c r="C145" s="47" t="s">
        <v>950</v>
      </c>
      <c r="D145" s="47" t="s">
        <v>957</v>
      </c>
      <c r="E145" s="47">
        <v>10.0</v>
      </c>
      <c r="F145" s="47"/>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2" t="s">
        <v>369</v>
      </c>
      <c r="C146" s="45" t="s">
        <v>950</v>
      </c>
      <c r="D146" s="45" t="s">
        <v>958</v>
      </c>
      <c r="E146" s="45">
        <v>40.0</v>
      </c>
      <c r="F146" s="45"/>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6" t="s">
        <v>369</v>
      </c>
      <c r="C147" s="47" t="s">
        <v>950</v>
      </c>
      <c r="D147" s="47" t="s">
        <v>959</v>
      </c>
      <c r="E147" s="47">
        <v>120.0</v>
      </c>
      <c r="F147" s="47"/>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2" t="s">
        <v>369</v>
      </c>
      <c r="C148" s="45" t="s">
        <v>950</v>
      </c>
      <c r="D148" s="45" t="s">
        <v>960</v>
      </c>
      <c r="E148" s="45">
        <v>20.0</v>
      </c>
      <c r="F148" s="45"/>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6" t="s">
        <v>369</v>
      </c>
      <c r="C149" s="47" t="s">
        <v>950</v>
      </c>
      <c r="D149" s="47" t="s">
        <v>961</v>
      </c>
      <c r="E149" s="47">
        <v>70.0</v>
      </c>
      <c r="F149" s="47" t="s">
        <v>687</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2" t="s">
        <v>369</v>
      </c>
      <c r="C150" s="45" t="s">
        <v>553</v>
      </c>
      <c r="D150" s="45" t="s">
        <v>962</v>
      </c>
      <c r="E150" s="45">
        <v>10.0</v>
      </c>
      <c r="F150" s="45" t="s">
        <v>655</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6" t="s">
        <v>369</v>
      </c>
      <c r="C151" s="47" t="s">
        <v>553</v>
      </c>
      <c r="D151" s="47" t="s">
        <v>963</v>
      </c>
      <c r="E151" s="47">
        <v>20.0</v>
      </c>
      <c r="F151" s="47" t="s">
        <v>655</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2" t="s">
        <v>369</v>
      </c>
      <c r="C152" s="45" t="s">
        <v>553</v>
      </c>
      <c r="D152" s="45" t="s">
        <v>964</v>
      </c>
      <c r="E152" s="45">
        <v>20.0</v>
      </c>
      <c r="F152" s="45" t="s">
        <v>655</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6" t="s">
        <v>369</v>
      </c>
      <c r="C153" s="47" t="s">
        <v>553</v>
      </c>
      <c r="D153" s="47" t="s">
        <v>965</v>
      </c>
      <c r="E153" s="47">
        <v>20.0</v>
      </c>
      <c r="F153" s="47" t="s">
        <v>655</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2" t="s">
        <v>369</v>
      </c>
      <c r="C154" s="45" t="s">
        <v>553</v>
      </c>
      <c r="D154" s="45" t="s">
        <v>966</v>
      </c>
      <c r="E154" s="45">
        <v>20.0</v>
      </c>
      <c r="F154" s="45" t="s">
        <v>656</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6" t="s">
        <v>369</v>
      </c>
      <c r="C155" s="47" t="s">
        <v>553</v>
      </c>
      <c r="D155" s="47" t="s">
        <v>967</v>
      </c>
      <c r="E155" s="47">
        <v>20.0</v>
      </c>
      <c r="F155" s="47"/>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2" t="s">
        <v>370</v>
      </c>
      <c r="C156" s="45" t="s">
        <v>892</v>
      </c>
      <c r="D156" s="45" t="s">
        <v>891</v>
      </c>
      <c r="E156" s="45">
        <v>25.0</v>
      </c>
      <c r="F156" s="45"/>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6" t="s">
        <v>370</v>
      </c>
      <c r="C157" s="47" t="s">
        <v>892</v>
      </c>
      <c r="D157" s="47" t="s">
        <v>893</v>
      </c>
      <c r="E157" s="47">
        <v>30.0</v>
      </c>
      <c r="F157" s="47"/>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2" t="s">
        <v>370</v>
      </c>
      <c r="C158" s="45" t="s">
        <v>892</v>
      </c>
      <c r="D158" s="45" t="s">
        <v>894</v>
      </c>
      <c r="E158" s="45">
        <v>15.0</v>
      </c>
      <c r="F158" s="45"/>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6" t="s">
        <v>370</v>
      </c>
      <c r="C159" s="47" t="s">
        <v>892</v>
      </c>
      <c r="D159" s="47" t="s">
        <v>895</v>
      </c>
      <c r="E159" s="47">
        <v>50.0</v>
      </c>
      <c r="F159" s="47"/>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2" t="s">
        <v>370</v>
      </c>
      <c r="C160" s="45" t="s">
        <v>896</v>
      </c>
      <c r="D160" s="45" t="s">
        <v>897</v>
      </c>
      <c r="E160" s="45">
        <v>25.0</v>
      </c>
      <c r="F160" s="45"/>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6" t="s">
        <v>370</v>
      </c>
      <c r="C161" s="47" t="s">
        <v>896</v>
      </c>
      <c r="D161" s="47" t="s">
        <v>898</v>
      </c>
      <c r="E161" s="47">
        <v>25.0</v>
      </c>
      <c r="F161" s="47"/>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2" t="s">
        <v>370</v>
      </c>
      <c r="C162" s="45" t="s">
        <v>896</v>
      </c>
      <c r="D162" s="45" t="s">
        <v>899</v>
      </c>
      <c r="E162" s="45">
        <v>35.0</v>
      </c>
      <c r="F162" s="45"/>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6" t="s">
        <v>370</v>
      </c>
      <c r="C163" s="47" t="s">
        <v>896</v>
      </c>
      <c r="D163" s="47" t="s">
        <v>900</v>
      </c>
      <c r="E163" s="47">
        <v>65.0</v>
      </c>
      <c r="F163" s="47"/>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2" t="s">
        <v>370</v>
      </c>
      <c r="C164" s="45" t="s">
        <v>896</v>
      </c>
      <c r="D164" s="45" t="s">
        <v>901</v>
      </c>
      <c r="E164" s="45">
        <v>150.0</v>
      </c>
      <c r="F164" s="45"/>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6" t="s">
        <v>370</v>
      </c>
      <c r="C165" s="47" t="s">
        <v>896</v>
      </c>
      <c r="D165" s="47" t="s">
        <v>902</v>
      </c>
      <c r="E165" s="47">
        <v>20.0</v>
      </c>
      <c r="F165" s="47"/>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2" t="s">
        <v>370</v>
      </c>
      <c r="C166" s="45" t="s">
        <v>896</v>
      </c>
      <c r="D166" s="45" t="s">
        <v>903</v>
      </c>
      <c r="E166" s="45">
        <v>25.0</v>
      </c>
      <c r="F166" s="45" t="s">
        <v>648</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6" t="s">
        <v>370</v>
      </c>
      <c r="C167" s="47" t="s">
        <v>896</v>
      </c>
      <c r="D167" s="47" t="s">
        <v>904</v>
      </c>
      <c r="E167" s="47">
        <v>20.0</v>
      </c>
      <c r="F167" s="47"/>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2" t="s">
        <v>370</v>
      </c>
      <c r="C168" s="45" t="s">
        <v>896</v>
      </c>
      <c r="D168" s="45" t="s">
        <v>905</v>
      </c>
      <c r="E168" s="45">
        <v>25.0</v>
      </c>
      <c r="F168" s="45"/>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6" t="s">
        <v>370</v>
      </c>
      <c r="C169" s="47" t="s">
        <v>896</v>
      </c>
      <c r="D169" s="47" t="s">
        <v>906</v>
      </c>
      <c r="E169" s="47">
        <v>25.0</v>
      </c>
      <c r="F169" s="47" t="s">
        <v>644</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2" t="s">
        <v>370</v>
      </c>
      <c r="C170" s="45" t="s">
        <v>896</v>
      </c>
      <c r="D170" s="45" t="s">
        <v>907</v>
      </c>
      <c r="E170" s="45">
        <v>35.0</v>
      </c>
      <c r="F170" s="45"/>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6" t="s">
        <v>370</v>
      </c>
      <c r="C171" s="47" t="s">
        <v>896</v>
      </c>
      <c r="D171" s="47" t="s">
        <v>908</v>
      </c>
      <c r="E171" s="47">
        <v>100.0</v>
      </c>
      <c r="F171" s="47"/>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2" t="s">
        <v>370</v>
      </c>
      <c r="C172" s="45" t="s">
        <v>909</v>
      </c>
      <c r="D172" s="45" t="s">
        <v>910</v>
      </c>
      <c r="E172" s="45">
        <v>70.0</v>
      </c>
      <c r="F172" s="45"/>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6" t="s">
        <v>370</v>
      </c>
      <c r="C173" s="47" t="s">
        <v>909</v>
      </c>
      <c r="D173" s="47" t="s">
        <v>911</v>
      </c>
      <c r="E173" s="47">
        <v>100.0</v>
      </c>
      <c r="F173" s="47"/>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2" t="s">
        <v>370</v>
      </c>
      <c r="C174" s="45" t="s">
        <v>909</v>
      </c>
      <c r="D174" s="45" t="s">
        <v>912</v>
      </c>
      <c r="E174" s="45">
        <v>100.0</v>
      </c>
      <c r="F174" s="45"/>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6" t="s">
        <v>370</v>
      </c>
      <c r="C175" s="47" t="s">
        <v>913</v>
      </c>
      <c r="D175" s="47" t="s">
        <v>914</v>
      </c>
      <c r="E175" s="47">
        <v>50.0</v>
      </c>
      <c r="F175" s="47"/>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2" t="s">
        <v>370</v>
      </c>
      <c r="C176" s="45" t="s">
        <v>913</v>
      </c>
      <c r="D176" s="45" t="s">
        <v>915</v>
      </c>
      <c r="E176" s="45">
        <v>0.0</v>
      </c>
      <c r="F176" s="45"/>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6" t="s">
        <v>370</v>
      </c>
      <c r="C177" s="47" t="s">
        <v>913</v>
      </c>
      <c r="D177" s="47" t="s">
        <v>916</v>
      </c>
      <c r="E177" s="47">
        <v>0.0</v>
      </c>
      <c r="F177" s="47" t="s">
        <v>654</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2" t="s">
        <v>370</v>
      </c>
      <c r="C178" s="45" t="s">
        <v>917</v>
      </c>
      <c r="D178" s="45" t="s">
        <v>918</v>
      </c>
      <c r="E178" s="45">
        <v>10.0</v>
      </c>
      <c r="F178" s="45"/>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6" t="s">
        <v>370</v>
      </c>
      <c r="C179" s="47" t="s">
        <v>917</v>
      </c>
      <c r="D179" s="47" t="s">
        <v>919</v>
      </c>
      <c r="E179" s="47">
        <v>20.0</v>
      </c>
      <c r="F179" s="47"/>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2" t="s">
        <v>370</v>
      </c>
      <c r="C180" s="45" t="s">
        <v>917</v>
      </c>
      <c r="D180" s="45" t="s">
        <v>920</v>
      </c>
      <c r="E180" s="45">
        <v>30.0</v>
      </c>
      <c r="F180" s="45"/>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6" t="s">
        <v>370</v>
      </c>
      <c r="C181" s="47" t="s">
        <v>917</v>
      </c>
      <c r="D181" s="47" t="s">
        <v>921</v>
      </c>
      <c r="E181" s="47">
        <v>120.0</v>
      </c>
      <c r="F181" s="47"/>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2" t="s">
        <v>370</v>
      </c>
      <c r="C182" s="45" t="s">
        <v>922</v>
      </c>
      <c r="D182" s="45" t="s">
        <v>923</v>
      </c>
      <c r="E182" s="45">
        <v>5.0</v>
      </c>
      <c r="F182" s="45"/>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6" t="s">
        <v>370</v>
      </c>
      <c r="C183" s="47" t="s">
        <v>922</v>
      </c>
      <c r="D183" s="47" t="s">
        <v>924</v>
      </c>
      <c r="E183" s="47">
        <v>30.0</v>
      </c>
      <c r="F183" s="47"/>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2" t="s">
        <v>370</v>
      </c>
      <c r="C184" s="45" t="s">
        <v>922</v>
      </c>
      <c r="D184" s="45" t="s">
        <v>925</v>
      </c>
      <c r="E184" s="45">
        <v>60.0</v>
      </c>
      <c r="F184" s="45"/>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6" t="s">
        <v>370</v>
      </c>
      <c r="C185" s="47" t="s">
        <v>922</v>
      </c>
      <c r="D185" s="47" t="s">
        <v>926</v>
      </c>
      <c r="E185" s="47">
        <v>10.0</v>
      </c>
      <c r="F185" s="47"/>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2" t="s">
        <v>370</v>
      </c>
      <c r="C186" s="45" t="s">
        <v>927</v>
      </c>
      <c r="D186" s="45" t="s">
        <v>928</v>
      </c>
      <c r="E186" s="45">
        <v>5.0</v>
      </c>
      <c r="F186" s="45"/>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6" t="s">
        <v>370</v>
      </c>
      <c r="C187" s="47" t="s">
        <v>927</v>
      </c>
      <c r="D187" s="47" t="s">
        <v>929</v>
      </c>
      <c r="E187" s="47">
        <v>4.0</v>
      </c>
      <c r="F187" s="47"/>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2" t="s">
        <v>370</v>
      </c>
      <c r="C188" s="45" t="s">
        <v>927</v>
      </c>
      <c r="D188" s="45" t="s">
        <v>930</v>
      </c>
      <c r="E188" s="45">
        <v>10.0</v>
      </c>
      <c r="F188" s="45"/>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6" t="s">
        <v>370</v>
      </c>
      <c r="C189" s="47" t="s">
        <v>927</v>
      </c>
      <c r="D189" s="47" t="s">
        <v>931</v>
      </c>
      <c r="E189" s="47">
        <v>10.0</v>
      </c>
      <c r="F189" s="47"/>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2" t="s">
        <v>370</v>
      </c>
      <c r="C190" s="45" t="s">
        <v>927</v>
      </c>
      <c r="D190" s="45" t="s">
        <v>932</v>
      </c>
      <c r="E190" s="45">
        <v>0.0</v>
      </c>
      <c r="F190" s="45" t="s">
        <v>654</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6" t="s">
        <v>370</v>
      </c>
      <c r="C191" s="47" t="s">
        <v>927</v>
      </c>
      <c r="D191" s="47" t="s">
        <v>933</v>
      </c>
      <c r="E191" s="47">
        <v>100.0</v>
      </c>
      <c r="F191" s="47"/>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2" t="s">
        <v>370</v>
      </c>
      <c r="C192" s="45" t="s">
        <v>927</v>
      </c>
      <c r="D192" s="45" t="s">
        <v>934</v>
      </c>
      <c r="E192" s="45">
        <v>0.0</v>
      </c>
      <c r="F192" s="45" t="s">
        <v>654</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6" t="s">
        <v>370</v>
      </c>
      <c r="C193" s="47" t="s">
        <v>935</v>
      </c>
      <c r="D193" s="47" t="s">
        <v>936</v>
      </c>
      <c r="E193" s="47">
        <v>150.0</v>
      </c>
      <c r="F193" s="47"/>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2" t="s">
        <v>370</v>
      </c>
      <c r="C194" s="45" t="s">
        <v>935</v>
      </c>
      <c r="D194" s="45" t="s">
        <v>671</v>
      </c>
      <c r="E194" s="45">
        <v>120.0</v>
      </c>
      <c r="F194" s="45"/>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6" t="s">
        <v>370</v>
      </c>
      <c r="C195" s="47" t="s">
        <v>935</v>
      </c>
      <c r="D195" s="47" t="s">
        <v>937</v>
      </c>
      <c r="E195" s="47">
        <v>70.0</v>
      </c>
      <c r="F195" s="47"/>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2" t="s">
        <v>370</v>
      </c>
      <c r="C196" s="45" t="s">
        <v>935</v>
      </c>
      <c r="D196" s="45" t="s">
        <v>938</v>
      </c>
      <c r="E196" s="45">
        <v>50.0</v>
      </c>
      <c r="F196" s="45"/>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6" t="s">
        <v>370</v>
      </c>
      <c r="C197" s="47" t="s">
        <v>935</v>
      </c>
      <c r="D197" s="47" t="s">
        <v>939</v>
      </c>
      <c r="E197" s="47">
        <v>10.0</v>
      </c>
      <c r="F197" s="47"/>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2" t="s">
        <v>370</v>
      </c>
      <c r="C198" s="45" t="s">
        <v>935</v>
      </c>
      <c r="D198" s="45" t="s">
        <v>940</v>
      </c>
      <c r="E198" s="45">
        <v>150.0</v>
      </c>
      <c r="F198" s="45"/>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6" t="s">
        <v>370</v>
      </c>
      <c r="C199" s="47" t="s">
        <v>935</v>
      </c>
      <c r="D199" s="47" t="s">
        <v>941</v>
      </c>
      <c r="E199" s="47">
        <v>40.0</v>
      </c>
      <c r="F199" s="47"/>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2" t="s">
        <v>370</v>
      </c>
      <c r="C200" s="45" t="s">
        <v>935</v>
      </c>
      <c r="D200" s="45" t="s">
        <v>942</v>
      </c>
      <c r="E200" s="45">
        <v>40.0</v>
      </c>
      <c r="F200" s="45"/>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6" t="s">
        <v>370</v>
      </c>
      <c r="C201" s="47" t="s">
        <v>943</v>
      </c>
      <c r="D201" s="47" t="s">
        <v>680</v>
      </c>
      <c r="E201" s="47">
        <v>15.0</v>
      </c>
      <c r="F201" s="47"/>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2" t="s">
        <v>370</v>
      </c>
      <c r="C202" s="45" t="s">
        <v>943</v>
      </c>
      <c r="D202" s="45" t="s">
        <v>944</v>
      </c>
      <c r="E202" s="45">
        <v>40.0</v>
      </c>
      <c r="F202" s="45"/>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6" t="s">
        <v>370</v>
      </c>
      <c r="C203" s="47" t="s">
        <v>943</v>
      </c>
      <c r="D203" s="47" t="s">
        <v>945</v>
      </c>
      <c r="E203" s="47">
        <v>25.0</v>
      </c>
      <c r="F203" s="47"/>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2" t="s">
        <v>370</v>
      </c>
      <c r="C204" s="45" t="s">
        <v>943</v>
      </c>
      <c r="D204" s="45" t="s">
        <v>946</v>
      </c>
      <c r="E204" s="45">
        <v>25.0</v>
      </c>
      <c r="F204" s="45"/>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6" t="s">
        <v>370</v>
      </c>
      <c r="C205" s="47" t="s">
        <v>943</v>
      </c>
      <c r="D205" s="47" t="s">
        <v>947</v>
      </c>
      <c r="E205" s="47">
        <v>10.0</v>
      </c>
      <c r="F205" s="47"/>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2" t="s">
        <v>370</v>
      </c>
      <c r="C206" s="45" t="s">
        <v>943</v>
      </c>
      <c r="D206" s="45" t="s">
        <v>948</v>
      </c>
      <c r="E206" s="45">
        <v>8.0</v>
      </c>
      <c r="F206" s="45"/>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6" t="s">
        <v>370</v>
      </c>
      <c r="C207" s="47" t="s">
        <v>943</v>
      </c>
      <c r="D207" s="47" t="s">
        <v>949</v>
      </c>
      <c r="E207" s="47">
        <v>20.0</v>
      </c>
      <c r="F207" s="47"/>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2" t="s">
        <v>370</v>
      </c>
      <c r="C208" s="45" t="s">
        <v>950</v>
      </c>
      <c r="D208" s="45" t="s">
        <v>951</v>
      </c>
      <c r="E208" s="45">
        <v>0.0</v>
      </c>
      <c r="F208" s="45"/>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6" t="s">
        <v>370</v>
      </c>
      <c r="C209" s="47" t="s">
        <v>950</v>
      </c>
      <c r="D209" s="47" t="s">
        <v>952</v>
      </c>
      <c r="E209" s="47">
        <v>30.0</v>
      </c>
      <c r="F209" s="47"/>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2" t="s">
        <v>370</v>
      </c>
      <c r="C210" s="45" t="s">
        <v>950</v>
      </c>
      <c r="D210" s="45" t="s">
        <v>953</v>
      </c>
      <c r="E210" s="45">
        <v>150.0</v>
      </c>
      <c r="F210" s="45"/>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6" t="s">
        <v>370</v>
      </c>
      <c r="C211" s="47" t="s">
        <v>950</v>
      </c>
      <c r="D211" s="47" t="s">
        <v>954</v>
      </c>
      <c r="E211" s="47">
        <v>0.0</v>
      </c>
      <c r="F211" s="47" t="s">
        <v>693</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2" t="s">
        <v>370</v>
      </c>
      <c r="C212" s="45" t="s">
        <v>950</v>
      </c>
      <c r="D212" s="45" t="s">
        <v>955</v>
      </c>
      <c r="E212" s="45">
        <v>100.0</v>
      </c>
      <c r="F212" s="45"/>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6" t="s">
        <v>370</v>
      </c>
      <c r="C213" s="47" t="s">
        <v>950</v>
      </c>
      <c r="D213" s="47" t="s">
        <v>956</v>
      </c>
      <c r="E213" s="47">
        <v>40.0</v>
      </c>
      <c r="F213" s="47"/>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2" t="s">
        <v>370</v>
      </c>
      <c r="C214" s="45" t="s">
        <v>950</v>
      </c>
      <c r="D214" s="45" t="s">
        <v>957</v>
      </c>
      <c r="E214" s="45">
        <v>10.0</v>
      </c>
      <c r="F214" s="45"/>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6" t="s">
        <v>370</v>
      </c>
      <c r="C215" s="47" t="s">
        <v>950</v>
      </c>
      <c r="D215" s="47" t="s">
        <v>958</v>
      </c>
      <c r="E215" s="47">
        <v>40.0</v>
      </c>
      <c r="F215" s="47"/>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2" t="s">
        <v>370</v>
      </c>
      <c r="C216" s="45" t="s">
        <v>950</v>
      </c>
      <c r="D216" s="45" t="s">
        <v>959</v>
      </c>
      <c r="E216" s="45">
        <v>120.0</v>
      </c>
      <c r="F216" s="45"/>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6" t="s">
        <v>370</v>
      </c>
      <c r="C217" s="47" t="s">
        <v>950</v>
      </c>
      <c r="D217" s="47" t="s">
        <v>960</v>
      </c>
      <c r="E217" s="47">
        <v>20.0</v>
      </c>
      <c r="F217" s="47"/>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2" t="s">
        <v>370</v>
      </c>
      <c r="C218" s="45" t="s">
        <v>950</v>
      </c>
      <c r="D218" s="45" t="s">
        <v>961</v>
      </c>
      <c r="E218" s="45">
        <v>70.0</v>
      </c>
      <c r="F218" s="45" t="s">
        <v>687</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6" t="s">
        <v>370</v>
      </c>
      <c r="C219" s="47" t="s">
        <v>553</v>
      </c>
      <c r="D219" s="47" t="s">
        <v>962</v>
      </c>
      <c r="E219" s="47">
        <v>10.0</v>
      </c>
      <c r="F219" s="47" t="s">
        <v>655</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2" t="s">
        <v>370</v>
      </c>
      <c r="C220" s="45" t="s">
        <v>553</v>
      </c>
      <c r="D220" s="45" t="s">
        <v>963</v>
      </c>
      <c r="E220" s="45">
        <v>20.0</v>
      </c>
      <c r="F220" s="45" t="s">
        <v>655</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6" t="s">
        <v>370</v>
      </c>
      <c r="C221" s="47" t="s">
        <v>553</v>
      </c>
      <c r="D221" s="47" t="s">
        <v>964</v>
      </c>
      <c r="E221" s="47">
        <v>20.0</v>
      </c>
      <c r="F221" s="47" t="s">
        <v>655</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2" t="s">
        <v>370</v>
      </c>
      <c r="C222" s="45" t="s">
        <v>553</v>
      </c>
      <c r="D222" s="45" t="s">
        <v>965</v>
      </c>
      <c r="E222" s="45">
        <v>20.0</v>
      </c>
      <c r="F222" s="45" t="s">
        <v>655</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6" t="s">
        <v>370</v>
      </c>
      <c r="C223" s="47" t="s">
        <v>553</v>
      </c>
      <c r="D223" s="47" t="s">
        <v>966</v>
      </c>
      <c r="E223" s="47">
        <v>20.0</v>
      </c>
      <c r="F223" s="47" t="s">
        <v>656</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2" t="s">
        <v>370</v>
      </c>
      <c r="C224" s="45" t="s">
        <v>553</v>
      </c>
      <c r="D224" s="45" t="s">
        <v>967</v>
      </c>
      <c r="E224" s="45">
        <v>20.0</v>
      </c>
      <c r="F224" s="45"/>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6" t="s">
        <v>377</v>
      </c>
      <c r="C225" s="58" t="s">
        <v>703</v>
      </c>
      <c r="D225" s="47" t="s">
        <v>750</v>
      </c>
      <c r="E225" s="47">
        <v>5.0</v>
      </c>
      <c r="F225" s="47"/>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2" t="s">
        <v>377</v>
      </c>
      <c r="C226" s="54" t="s">
        <v>703</v>
      </c>
      <c r="D226" s="45" t="s">
        <v>713</v>
      </c>
      <c r="E226" s="45">
        <v>5.0</v>
      </c>
      <c r="F226" s="45"/>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6" t="s">
        <v>377</v>
      </c>
      <c r="C227" s="58" t="s">
        <v>703</v>
      </c>
      <c r="D227" s="47" t="s">
        <v>745</v>
      </c>
      <c r="E227" s="47">
        <v>5.0</v>
      </c>
      <c r="F227" s="47"/>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2" t="s">
        <v>377</v>
      </c>
      <c r="C228" s="54" t="s">
        <v>703</v>
      </c>
      <c r="D228" s="45" t="s">
        <v>714</v>
      </c>
      <c r="E228" s="45">
        <v>5.0</v>
      </c>
      <c r="F228" s="45"/>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6" t="s">
        <v>377</v>
      </c>
      <c r="C229" s="58" t="s">
        <v>703</v>
      </c>
      <c r="D229" s="47" t="s">
        <v>704</v>
      </c>
      <c r="E229" s="47">
        <v>3.3</v>
      </c>
      <c r="F229" s="47"/>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2" t="s">
        <v>377</v>
      </c>
      <c r="C230" s="54" t="s">
        <v>703</v>
      </c>
      <c r="D230" s="45" t="s">
        <v>705</v>
      </c>
      <c r="E230" s="45">
        <v>5.0</v>
      </c>
      <c r="F230" s="45"/>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6" t="s">
        <v>377</v>
      </c>
      <c r="C231" s="58" t="s">
        <v>703</v>
      </c>
      <c r="D231" s="47" t="s">
        <v>715</v>
      </c>
      <c r="E231" s="47">
        <v>5.0</v>
      </c>
      <c r="F231" s="47"/>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2" t="s">
        <v>377</v>
      </c>
      <c r="C232" s="54" t="s">
        <v>703</v>
      </c>
      <c r="D232" s="45" t="s">
        <v>716</v>
      </c>
      <c r="E232" s="45">
        <v>1.0</v>
      </c>
      <c r="F232" s="45"/>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6" t="s">
        <v>377</v>
      </c>
      <c r="C233" s="58" t="s">
        <v>703</v>
      </c>
      <c r="D233" s="47" t="s">
        <v>717</v>
      </c>
      <c r="E233" s="47">
        <v>5.0</v>
      </c>
      <c r="F233" s="47"/>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2" t="s">
        <v>377</v>
      </c>
      <c r="C234" s="54" t="s">
        <v>703</v>
      </c>
      <c r="D234" s="45" t="s">
        <v>744</v>
      </c>
      <c r="E234" s="45">
        <v>20.0</v>
      </c>
      <c r="F234" s="45"/>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6" t="s">
        <v>377</v>
      </c>
      <c r="C235" s="58" t="s">
        <v>703</v>
      </c>
      <c r="D235" s="47" t="s">
        <v>542</v>
      </c>
      <c r="E235" s="47">
        <v>10.0</v>
      </c>
      <c r="F235" s="47"/>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2" t="s">
        <v>377</v>
      </c>
      <c r="C236" s="54" t="s">
        <v>703</v>
      </c>
      <c r="D236" s="45" t="s">
        <v>746</v>
      </c>
      <c r="E236" s="45">
        <v>5.0</v>
      </c>
      <c r="F236" s="45"/>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6" t="s">
        <v>377</v>
      </c>
      <c r="C237" s="58" t="s">
        <v>703</v>
      </c>
      <c r="D237" s="47" t="s">
        <v>718</v>
      </c>
      <c r="E237" s="47">
        <v>5.0</v>
      </c>
      <c r="F237" s="47"/>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2" t="s">
        <v>377</v>
      </c>
      <c r="C238" s="54" t="s">
        <v>703</v>
      </c>
      <c r="D238" s="45" t="s">
        <v>719</v>
      </c>
      <c r="E238" s="45">
        <v>5.0</v>
      </c>
      <c r="F238" s="45"/>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6" t="s">
        <v>377</v>
      </c>
      <c r="C239" s="58" t="s">
        <v>703</v>
      </c>
      <c r="D239" s="47" t="s">
        <v>513</v>
      </c>
      <c r="E239" s="47">
        <v>5.0</v>
      </c>
      <c r="F239" s="47"/>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2" t="s">
        <v>377</v>
      </c>
      <c r="C240" s="54" t="s">
        <v>703</v>
      </c>
      <c r="D240" s="45" t="s">
        <v>720</v>
      </c>
      <c r="E240" s="45">
        <v>2.0</v>
      </c>
      <c r="F240" s="45"/>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6" t="s">
        <v>377</v>
      </c>
      <c r="C241" s="58" t="s">
        <v>703</v>
      </c>
      <c r="D241" s="47" t="s">
        <v>751</v>
      </c>
      <c r="E241" s="47">
        <v>10.0</v>
      </c>
      <c r="F241" s="47"/>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2" t="s">
        <v>377</v>
      </c>
      <c r="C242" s="54" t="s">
        <v>703</v>
      </c>
      <c r="D242" s="45" t="s">
        <v>721</v>
      </c>
      <c r="E242" s="45">
        <v>5.0</v>
      </c>
      <c r="F242" s="45"/>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6" t="s">
        <v>377</v>
      </c>
      <c r="C243" s="58" t="s">
        <v>703</v>
      </c>
      <c r="D243" s="47" t="s">
        <v>518</v>
      </c>
      <c r="E243" s="47">
        <v>5.0</v>
      </c>
      <c r="F243" s="47"/>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2" t="s">
        <v>377</v>
      </c>
      <c r="C244" s="54" t="s">
        <v>703</v>
      </c>
      <c r="D244" s="45" t="s">
        <v>722</v>
      </c>
      <c r="E244" s="45">
        <v>5.0</v>
      </c>
      <c r="F244" s="45"/>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6" t="s">
        <v>377</v>
      </c>
      <c r="C245" s="58" t="s">
        <v>703</v>
      </c>
      <c r="D245" s="47" t="s">
        <v>723</v>
      </c>
      <c r="E245" s="47">
        <v>5.0</v>
      </c>
      <c r="F245" s="47"/>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2" t="s">
        <v>377</v>
      </c>
      <c r="C246" s="54" t="s">
        <v>703</v>
      </c>
      <c r="D246" s="45" t="s">
        <v>752</v>
      </c>
      <c r="E246" s="45">
        <v>1.0</v>
      </c>
      <c r="F246" s="45"/>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6" t="s">
        <v>377</v>
      </c>
      <c r="C247" s="58" t="s">
        <v>703</v>
      </c>
      <c r="D247" s="47" t="s">
        <v>724</v>
      </c>
      <c r="E247" s="47">
        <v>5.0</v>
      </c>
      <c r="F247" s="47"/>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2" t="s">
        <v>377</v>
      </c>
      <c r="C248" s="54" t="s">
        <v>703</v>
      </c>
      <c r="D248" s="45" t="s">
        <v>725</v>
      </c>
      <c r="E248" s="45">
        <v>5.0</v>
      </c>
      <c r="F248" s="45"/>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6" t="s">
        <v>377</v>
      </c>
      <c r="C249" s="58" t="s">
        <v>703</v>
      </c>
      <c r="D249" s="47" t="s">
        <v>726</v>
      </c>
      <c r="E249" s="47">
        <v>5.0</v>
      </c>
      <c r="F249" s="47"/>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2" t="s">
        <v>377</v>
      </c>
      <c r="C250" s="54" t="s">
        <v>703</v>
      </c>
      <c r="D250" s="45" t="s">
        <v>727</v>
      </c>
      <c r="E250" s="45">
        <v>5.0</v>
      </c>
      <c r="F250" s="45"/>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6" t="s">
        <v>377</v>
      </c>
      <c r="C251" s="58" t="s">
        <v>703</v>
      </c>
      <c r="D251" s="47" t="s">
        <v>728</v>
      </c>
      <c r="E251" s="47">
        <v>2.0</v>
      </c>
      <c r="F251" s="47"/>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2" t="s">
        <v>377</v>
      </c>
      <c r="C252" s="54" t="s">
        <v>703</v>
      </c>
      <c r="D252" s="45" t="s">
        <v>706</v>
      </c>
      <c r="E252" s="45">
        <v>10.0</v>
      </c>
      <c r="F252" s="45"/>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6" t="s">
        <v>377</v>
      </c>
      <c r="C253" s="58" t="s">
        <v>703</v>
      </c>
      <c r="D253" s="47" t="s">
        <v>707</v>
      </c>
      <c r="E253" s="47">
        <v>10.0</v>
      </c>
      <c r="F253" s="47"/>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2" t="s">
        <v>377</v>
      </c>
      <c r="C254" s="54" t="s">
        <v>703</v>
      </c>
      <c r="D254" s="45" t="s">
        <v>729</v>
      </c>
      <c r="E254" s="45">
        <v>5.0</v>
      </c>
      <c r="F254" s="45"/>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6" t="s">
        <v>377</v>
      </c>
      <c r="C255" s="58" t="s">
        <v>703</v>
      </c>
      <c r="D255" s="47" t="s">
        <v>708</v>
      </c>
      <c r="E255" s="47">
        <v>0.5</v>
      </c>
      <c r="F255" s="47"/>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2" t="s">
        <v>377</v>
      </c>
      <c r="C256" s="54" t="s">
        <v>703</v>
      </c>
      <c r="D256" s="45" t="s">
        <v>709</v>
      </c>
      <c r="E256" s="45">
        <v>2.0</v>
      </c>
      <c r="F256" s="45"/>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6" t="s">
        <v>377</v>
      </c>
      <c r="C257" s="58" t="s">
        <v>703</v>
      </c>
      <c r="D257" s="47" t="s">
        <v>730</v>
      </c>
      <c r="E257" s="47">
        <v>5.0</v>
      </c>
      <c r="F257" s="47"/>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2" t="s">
        <v>377</v>
      </c>
      <c r="C258" s="54" t="s">
        <v>703</v>
      </c>
      <c r="D258" s="45" t="s">
        <v>742</v>
      </c>
      <c r="E258" s="45">
        <v>5.0</v>
      </c>
      <c r="F258" s="45"/>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6" t="s">
        <v>377</v>
      </c>
      <c r="C259" s="58" t="s">
        <v>703</v>
      </c>
      <c r="D259" s="47" t="s">
        <v>743</v>
      </c>
      <c r="E259" s="47">
        <v>5.0</v>
      </c>
      <c r="F259" s="47"/>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2" t="s">
        <v>377</v>
      </c>
      <c r="C260" s="54" t="s">
        <v>703</v>
      </c>
      <c r="D260" s="45" t="s">
        <v>710</v>
      </c>
      <c r="E260" s="45">
        <v>5.0</v>
      </c>
      <c r="F260" s="45"/>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6" t="s">
        <v>377</v>
      </c>
      <c r="C261" s="58" t="s">
        <v>703</v>
      </c>
      <c r="D261" s="47" t="s">
        <v>747</v>
      </c>
      <c r="E261" s="47">
        <v>5.0</v>
      </c>
      <c r="F261" s="47"/>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2" t="s">
        <v>377</v>
      </c>
      <c r="C262" s="54" t="s">
        <v>703</v>
      </c>
      <c r="D262" s="45" t="s">
        <v>731</v>
      </c>
      <c r="E262" s="45">
        <v>5.0</v>
      </c>
      <c r="F262" s="45"/>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6" t="s">
        <v>377</v>
      </c>
      <c r="C263" s="58" t="s">
        <v>703</v>
      </c>
      <c r="D263" s="47" t="s">
        <v>505</v>
      </c>
      <c r="E263" s="47">
        <v>5.0</v>
      </c>
      <c r="F263" s="47"/>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2" t="s">
        <v>377</v>
      </c>
      <c r="C264" s="54" t="s">
        <v>703</v>
      </c>
      <c r="D264" s="45" t="s">
        <v>732</v>
      </c>
      <c r="E264" s="45">
        <v>5.0</v>
      </c>
      <c r="F264" s="45"/>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6" t="s">
        <v>377</v>
      </c>
      <c r="C265" s="58" t="s">
        <v>703</v>
      </c>
      <c r="D265" s="47" t="s">
        <v>733</v>
      </c>
      <c r="E265" s="47">
        <v>5.0</v>
      </c>
      <c r="F265" s="47"/>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2" t="s">
        <v>377</v>
      </c>
      <c r="C266" s="54" t="s">
        <v>703</v>
      </c>
      <c r="D266" s="45" t="s">
        <v>734</v>
      </c>
      <c r="E266" s="45">
        <v>5.0</v>
      </c>
      <c r="F266" s="45"/>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6" t="s">
        <v>377</v>
      </c>
      <c r="C267" s="58" t="s">
        <v>703</v>
      </c>
      <c r="D267" s="47" t="s">
        <v>735</v>
      </c>
      <c r="E267" s="47">
        <v>5.0</v>
      </c>
      <c r="F267" s="47"/>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2" t="s">
        <v>377</v>
      </c>
      <c r="C268" s="54" t="s">
        <v>703</v>
      </c>
      <c r="D268" s="45" t="s">
        <v>753</v>
      </c>
      <c r="E268" s="45">
        <v>5.0</v>
      </c>
      <c r="F268" s="45"/>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6" t="s">
        <v>377</v>
      </c>
      <c r="C269" s="58" t="s">
        <v>703</v>
      </c>
      <c r="D269" s="47" t="s">
        <v>736</v>
      </c>
      <c r="E269" s="47">
        <v>5.0</v>
      </c>
      <c r="F269" s="47"/>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2" t="s">
        <v>377</v>
      </c>
      <c r="C270" s="54" t="s">
        <v>703</v>
      </c>
      <c r="D270" s="45" t="s">
        <v>748</v>
      </c>
      <c r="E270" s="45">
        <v>5.0</v>
      </c>
      <c r="F270" s="45"/>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6" t="s">
        <v>377</v>
      </c>
      <c r="C271" s="58" t="s">
        <v>703</v>
      </c>
      <c r="D271" s="47" t="s">
        <v>711</v>
      </c>
      <c r="E271" s="47">
        <v>1.0</v>
      </c>
      <c r="F271" s="47"/>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2" t="s">
        <v>377</v>
      </c>
      <c r="C272" s="54" t="s">
        <v>703</v>
      </c>
      <c r="D272" s="45" t="s">
        <v>754</v>
      </c>
      <c r="E272" s="45">
        <v>5.0</v>
      </c>
      <c r="F272" s="45"/>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6" t="s">
        <v>377</v>
      </c>
      <c r="C273" s="58" t="s">
        <v>703</v>
      </c>
      <c r="D273" s="47" t="s">
        <v>737</v>
      </c>
      <c r="E273" s="47">
        <v>5.0</v>
      </c>
      <c r="F273" s="47"/>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2" t="s">
        <v>377</v>
      </c>
      <c r="C274" s="54" t="s">
        <v>703</v>
      </c>
      <c r="D274" s="45" t="s">
        <v>738</v>
      </c>
      <c r="E274" s="45">
        <v>5.0</v>
      </c>
      <c r="F274" s="45"/>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6" t="s">
        <v>377</v>
      </c>
      <c r="C275" s="58" t="s">
        <v>703</v>
      </c>
      <c r="D275" s="47" t="s">
        <v>755</v>
      </c>
      <c r="E275" s="47">
        <v>0.5</v>
      </c>
      <c r="F275" s="47"/>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2" t="s">
        <v>377</v>
      </c>
      <c r="C276" s="54" t="s">
        <v>703</v>
      </c>
      <c r="D276" s="45" t="s">
        <v>749</v>
      </c>
      <c r="E276" s="45">
        <v>5.0</v>
      </c>
      <c r="F276" s="45"/>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6" t="s">
        <v>377</v>
      </c>
      <c r="C277" s="58" t="s">
        <v>703</v>
      </c>
      <c r="D277" s="47" t="s">
        <v>739</v>
      </c>
      <c r="E277" s="47">
        <v>5.0</v>
      </c>
      <c r="F277" s="47"/>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2" t="s">
        <v>377</v>
      </c>
      <c r="C278" s="54" t="s">
        <v>703</v>
      </c>
      <c r="D278" s="45" t="s">
        <v>740</v>
      </c>
      <c r="E278" s="45">
        <v>2.0</v>
      </c>
      <c r="F278" s="45"/>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6" t="s">
        <v>377</v>
      </c>
      <c r="C279" s="58" t="s">
        <v>703</v>
      </c>
      <c r="D279" s="47" t="s">
        <v>712</v>
      </c>
      <c r="E279" s="47">
        <v>10.0</v>
      </c>
      <c r="F279" s="47"/>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2" t="s">
        <v>377</v>
      </c>
      <c r="C280" s="54" t="s">
        <v>703</v>
      </c>
      <c r="D280" s="7" t="s">
        <v>741</v>
      </c>
      <c r="E280" s="45">
        <v>5.0</v>
      </c>
      <c r="F280" s="45"/>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8" t="s">
        <v>44</v>
      </c>
      <c r="C281" s="69" t="s">
        <v>756</v>
      </c>
      <c r="D281" s="68" t="s">
        <v>757</v>
      </c>
      <c r="E281" s="69">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8" t="s">
        <v>44</v>
      </c>
      <c r="C282" s="69" t="s">
        <v>758</v>
      </c>
      <c r="D282" s="68" t="s">
        <v>757</v>
      </c>
      <c r="E282" s="69">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8" t="s">
        <v>44</v>
      </c>
      <c r="C283" s="69" t="s">
        <v>759</v>
      </c>
      <c r="D283" s="68" t="s">
        <v>757</v>
      </c>
      <c r="E283" s="69">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8" t="s">
        <v>44</v>
      </c>
      <c r="C284" s="69" t="s">
        <v>760</v>
      </c>
      <c r="D284" s="68" t="s">
        <v>757</v>
      </c>
      <c r="E284" s="69">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8" t="s">
        <v>44</v>
      </c>
      <c r="C285" s="69" t="s">
        <v>761</v>
      </c>
      <c r="D285" s="68" t="s">
        <v>757</v>
      </c>
      <c r="E285" s="69">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8" t="s">
        <v>44</v>
      </c>
      <c r="C286" s="69" t="s">
        <v>762</v>
      </c>
      <c r="D286" s="68" t="s">
        <v>757</v>
      </c>
      <c r="E286" s="69">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8" t="s">
        <v>44</v>
      </c>
      <c r="C287" s="69" t="s">
        <v>763</v>
      </c>
      <c r="D287" s="68" t="s">
        <v>757</v>
      </c>
      <c r="E287" s="69">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8" t="s">
        <v>44</v>
      </c>
      <c r="C288" s="69" t="s">
        <v>764</v>
      </c>
      <c r="D288" s="68" t="s">
        <v>757</v>
      </c>
      <c r="E288" s="69">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8" t="s">
        <v>44</v>
      </c>
      <c r="C289" s="69" t="s">
        <v>765</v>
      </c>
      <c r="D289" s="68" t="s">
        <v>757</v>
      </c>
      <c r="E289" s="69">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8" t="s">
        <v>44</v>
      </c>
      <c r="C290" s="69" t="s">
        <v>766</v>
      </c>
      <c r="D290" s="68" t="s">
        <v>757</v>
      </c>
      <c r="E290" s="69">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8" t="s">
        <v>44</v>
      </c>
      <c r="C291" s="69" t="s">
        <v>767</v>
      </c>
      <c r="D291" s="68" t="s">
        <v>757</v>
      </c>
      <c r="E291" s="69">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8" t="s">
        <v>44</v>
      </c>
      <c r="C292" s="69" t="s">
        <v>159</v>
      </c>
      <c r="D292" s="68" t="s">
        <v>757</v>
      </c>
      <c r="E292" s="69">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8" t="s">
        <v>44</v>
      </c>
      <c r="C293" s="69" t="s">
        <v>768</v>
      </c>
      <c r="D293" s="68" t="s">
        <v>757</v>
      </c>
      <c r="E293" s="69">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8" t="s">
        <v>44</v>
      </c>
      <c r="C294" s="69" t="s">
        <v>769</v>
      </c>
      <c r="D294" s="68" t="s">
        <v>757</v>
      </c>
      <c r="E294" s="69">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8" t="s">
        <v>44</v>
      </c>
      <c r="C295" s="69" t="s">
        <v>770</v>
      </c>
      <c r="D295" s="68" t="s">
        <v>757</v>
      </c>
      <c r="E295" s="69">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8" t="s">
        <v>44</v>
      </c>
      <c r="C296" s="69" t="s">
        <v>771</v>
      </c>
      <c r="D296" s="68" t="s">
        <v>757</v>
      </c>
      <c r="E296" s="69">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8" t="s">
        <v>44</v>
      </c>
      <c r="C297" s="69" t="s">
        <v>772</v>
      </c>
      <c r="D297" s="68" t="s">
        <v>757</v>
      </c>
      <c r="E297" s="69">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8" t="s">
        <v>44</v>
      </c>
      <c r="C298" s="69" t="s">
        <v>773</v>
      </c>
      <c r="D298" s="68" t="s">
        <v>757</v>
      </c>
      <c r="E298" s="69">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8" t="s">
        <v>44</v>
      </c>
      <c r="C299" s="69" t="s">
        <v>774</v>
      </c>
      <c r="D299" s="68" t="s">
        <v>757</v>
      </c>
      <c r="E299" s="69">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8" t="s">
        <v>44</v>
      </c>
      <c r="C300" s="69" t="s">
        <v>355</v>
      </c>
      <c r="D300" s="68" t="s">
        <v>757</v>
      </c>
      <c r="E300" s="69">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8" t="s">
        <v>44</v>
      </c>
      <c r="C301" s="69" t="s">
        <v>775</v>
      </c>
      <c r="D301" s="68" t="s">
        <v>757</v>
      </c>
      <c r="E301" s="69">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8" t="s">
        <v>44</v>
      </c>
      <c r="C302" s="69" t="s">
        <v>776</v>
      </c>
      <c r="D302" s="68" t="s">
        <v>757</v>
      </c>
      <c r="E302" s="69">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8" t="s">
        <v>44</v>
      </c>
      <c r="C303" s="69" t="s">
        <v>777</v>
      </c>
      <c r="D303" s="68" t="s">
        <v>757</v>
      </c>
      <c r="E303" s="69">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8" t="s">
        <v>44</v>
      </c>
      <c r="C304" s="69" t="s">
        <v>778</v>
      </c>
      <c r="D304" s="68" t="s">
        <v>757</v>
      </c>
      <c r="E304" s="69">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8" t="s">
        <v>44</v>
      </c>
      <c r="C305" s="69" t="s">
        <v>779</v>
      </c>
      <c r="D305" s="68" t="s">
        <v>757</v>
      </c>
      <c r="E305" s="69">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8" t="s">
        <v>44</v>
      </c>
      <c r="C306" s="69" t="s">
        <v>780</v>
      </c>
      <c r="D306" s="68" t="s">
        <v>757</v>
      </c>
      <c r="E306" s="69">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8" t="s">
        <v>44</v>
      </c>
      <c r="C307" s="69" t="s">
        <v>359</v>
      </c>
      <c r="D307" s="68" t="s">
        <v>757</v>
      </c>
      <c r="E307" s="69">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8" t="s">
        <v>44</v>
      </c>
      <c r="C308" s="69" t="s">
        <v>781</v>
      </c>
      <c r="D308" s="68" t="s">
        <v>757</v>
      </c>
      <c r="E308" s="69">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8" t="s">
        <v>44</v>
      </c>
      <c r="C309" s="69" t="s">
        <v>782</v>
      </c>
      <c r="D309" s="68" t="s">
        <v>757</v>
      </c>
      <c r="E309" s="69">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8" t="s">
        <v>44</v>
      </c>
      <c r="C310" s="69" t="s">
        <v>783</v>
      </c>
      <c r="D310" s="68" t="s">
        <v>757</v>
      </c>
      <c r="E310" s="69">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8" t="s">
        <v>44</v>
      </c>
      <c r="C311" s="69" t="s">
        <v>622</v>
      </c>
      <c r="D311" s="68" t="s">
        <v>757</v>
      </c>
      <c r="E311" s="69">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8" t="s">
        <v>44</v>
      </c>
      <c r="C312" s="69" t="s">
        <v>344</v>
      </c>
      <c r="D312" s="68" t="s">
        <v>757</v>
      </c>
      <c r="E312" s="69">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8" t="s">
        <v>44</v>
      </c>
      <c r="C313" s="69" t="s">
        <v>784</v>
      </c>
      <c r="D313" s="68" t="s">
        <v>757</v>
      </c>
      <c r="E313" s="69">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8" t="s">
        <v>44</v>
      </c>
      <c r="C314" s="69" t="s">
        <v>785</v>
      </c>
      <c r="D314" s="68" t="s">
        <v>786</v>
      </c>
      <c r="E314" s="69">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8" t="s">
        <v>44</v>
      </c>
      <c r="C315" s="69" t="s">
        <v>785</v>
      </c>
      <c r="D315" s="68" t="s">
        <v>787</v>
      </c>
      <c r="E315" s="69">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8" t="s">
        <v>44</v>
      </c>
      <c r="C316" s="69" t="s">
        <v>785</v>
      </c>
      <c r="D316" s="68" t="s">
        <v>788</v>
      </c>
      <c r="E316" s="69">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8" t="s">
        <v>44</v>
      </c>
      <c r="C317" s="69" t="s">
        <v>785</v>
      </c>
      <c r="D317" s="68" t="s">
        <v>789</v>
      </c>
      <c r="E317" s="69">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8" t="s">
        <v>44</v>
      </c>
      <c r="C318" s="69" t="s">
        <v>785</v>
      </c>
      <c r="D318" s="68" t="s">
        <v>790</v>
      </c>
      <c r="E318" s="69">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8" t="s">
        <v>44</v>
      </c>
      <c r="C319" s="69" t="s">
        <v>785</v>
      </c>
      <c r="D319" s="68" t="s">
        <v>791</v>
      </c>
      <c r="E319" s="69">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8" t="s">
        <v>44</v>
      </c>
      <c r="C320" s="69" t="s">
        <v>785</v>
      </c>
      <c r="D320" s="68" t="s">
        <v>792</v>
      </c>
      <c r="E320" s="69">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8" t="s">
        <v>44</v>
      </c>
      <c r="C321" s="69" t="s">
        <v>785</v>
      </c>
      <c r="D321" s="68" t="s">
        <v>793</v>
      </c>
      <c r="E321" s="69">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8" t="s">
        <v>44</v>
      </c>
      <c r="C322" s="69" t="s">
        <v>785</v>
      </c>
      <c r="D322" s="68" t="s">
        <v>794</v>
      </c>
      <c r="E322" s="69">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8" t="s">
        <v>44</v>
      </c>
      <c r="C323" s="69" t="s">
        <v>785</v>
      </c>
      <c r="D323" s="68" t="s">
        <v>795</v>
      </c>
      <c r="E323" s="69">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8" t="s">
        <v>44</v>
      </c>
      <c r="C324" s="69" t="s">
        <v>785</v>
      </c>
      <c r="D324" s="68" t="s">
        <v>796</v>
      </c>
      <c r="E324" s="69">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8" t="s">
        <v>44</v>
      </c>
      <c r="C325" s="69" t="s">
        <v>785</v>
      </c>
      <c r="D325" s="68" t="s">
        <v>797</v>
      </c>
      <c r="E325" s="69">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8" t="s">
        <v>44</v>
      </c>
      <c r="C326" s="69" t="s">
        <v>785</v>
      </c>
      <c r="D326" s="68" t="s">
        <v>798</v>
      </c>
      <c r="E326" s="69">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8" t="s">
        <v>44</v>
      </c>
      <c r="C327" s="69" t="s">
        <v>785</v>
      </c>
      <c r="D327" s="68" t="s">
        <v>799</v>
      </c>
      <c r="E327" s="69">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8" t="s">
        <v>44</v>
      </c>
      <c r="C328" s="69" t="s">
        <v>785</v>
      </c>
      <c r="D328" s="68" t="s">
        <v>800</v>
      </c>
      <c r="E328" s="69">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8" t="s">
        <v>44</v>
      </c>
      <c r="C329" s="69" t="s">
        <v>785</v>
      </c>
      <c r="D329" s="68" t="s">
        <v>801</v>
      </c>
      <c r="E329" s="69">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8" t="s">
        <v>44</v>
      </c>
      <c r="C330" s="69" t="s">
        <v>785</v>
      </c>
      <c r="D330" s="68" t="s">
        <v>802</v>
      </c>
      <c r="E330" s="69">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8" t="s">
        <v>44</v>
      </c>
      <c r="C331" s="69" t="s">
        <v>785</v>
      </c>
      <c r="D331" s="68" t="s">
        <v>803</v>
      </c>
      <c r="E331" s="69">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8" t="s">
        <v>44</v>
      </c>
      <c r="C332" s="69" t="s">
        <v>785</v>
      </c>
      <c r="D332" s="68" t="s">
        <v>804</v>
      </c>
      <c r="E332" s="69">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8" t="s">
        <v>44</v>
      </c>
      <c r="C333" s="69" t="s">
        <v>785</v>
      </c>
      <c r="D333" s="68" t="s">
        <v>805</v>
      </c>
      <c r="E333" s="69">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8" t="s">
        <v>44</v>
      </c>
      <c r="C334" s="69" t="s">
        <v>785</v>
      </c>
      <c r="D334" s="68" t="s">
        <v>806</v>
      </c>
      <c r="E334" s="69">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8" t="s">
        <v>44</v>
      </c>
      <c r="C335" s="69" t="s">
        <v>785</v>
      </c>
      <c r="D335" s="68" t="s">
        <v>807</v>
      </c>
      <c r="E335" s="69">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8" t="s">
        <v>44</v>
      </c>
      <c r="C336" s="69" t="s">
        <v>785</v>
      </c>
      <c r="D336" s="68" t="s">
        <v>808</v>
      </c>
      <c r="E336" s="69">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8" t="s">
        <v>44</v>
      </c>
      <c r="C337" s="69" t="s">
        <v>785</v>
      </c>
      <c r="D337" s="68" t="s">
        <v>809</v>
      </c>
      <c r="E337" s="69">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8" t="s">
        <v>44</v>
      </c>
      <c r="C338" s="69" t="s">
        <v>785</v>
      </c>
      <c r="D338" s="68" t="s">
        <v>810</v>
      </c>
      <c r="E338" s="69">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8" t="s">
        <v>44</v>
      </c>
      <c r="C339" s="69" t="s">
        <v>785</v>
      </c>
      <c r="D339" s="68" t="s">
        <v>811</v>
      </c>
      <c r="E339" s="69">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8" t="s">
        <v>44</v>
      </c>
      <c r="C340" s="69" t="s">
        <v>785</v>
      </c>
      <c r="D340" s="68" t="s">
        <v>812</v>
      </c>
      <c r="E340" s="69">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8" t="s">
        <v>44</v>
      </c>
      <c r="C341" s="69" t="s">
        <v>785</v>
      </c>
      <c r="D341" s="68" t="s">
        <v>813</v>
      </c>
      <c r="E341" s="69">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8" t="s">
        <v>44</v>
      </c>
      <c r="C342" s="69" t="s">
        <v>785</v>
      </c>
      <c r="D342" s="68" t="s">
        <v>814</v>
      </c>
      <c r="E342" s="69">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8" t="s">
        <v>44</v>
      </c>
      <c r="C343" s="69" t="s">
        <v>785</v>
      </c>
      <c r="D343" s="68" t="s">
        <v>815</v>
      </c>
      <c r="E343" s="69">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8" t="s">
        <v>44</v>
      </c>
      <c r="C344" s="69" t="s">
        <v>785</v>
      </c>
      <c r="D344" s="68" t="s">
        <v>816</v>
      </c>
      <c r="E344" s="69">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8" t="s">
        <v>44</v>
      </c>
      <c r="C345" s="69" t="s">
        <v>785</v>
      </c>
      <c r="D345" s="68" t="s">
        <v>817</v>
      </c>
      <c r="E345" s="69">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8" t="s">
        <v>44</v>
      </c>
      <c r="C346" s="69" t="s">
        <v>785</v>
      </c>
      <c r="D346" s="68" t="s">
        <v>818</v>
      </c>
      <c r="E346" s="69">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8" t="s">
        <v>44</v>
      </c>
      <c r="C347" s="69" t="s">
        <v>785</v>
      </c>
      <c r="D347" s="68" t="s">
        <v>819</v>
      </c>
      <c r="E347" s="69">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8" t="s">
        <v>44</v>
      </c>
      <c r="C348" s="69" t="s">
        <v>785</v>
      </c>
      <c r="D348" s="68" t="s">
        <v>820</v>
      </c>
      <c r="E348" s="69">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8" t="s">
        <v>44</v>
      </c>
      <c r="C349" s="69" t="s">
        <v>785</v>
      </c>
      <c r="D349" s="68" t="s">
        <v>821</v>
      </c>
      <c r="E349" s="69">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8" t="s">
        <v>44</v>
      </c>
      <c r="C350" s="69" t="s">
        <v>785</v>
      </c>
      <c r="D350" s="68" t="s">
        <v>822</v>
      </c>
      <c r="E350" s="69">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8" t="s">
        <v>44</v>
      </c>
      <c r="C351" s="69" t="s">
        <v>785</v>
      </c>
      <c r="D351" s="68" t="s">
        <v>823</v>
      </c>
      <c r="E351" s="69">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8" t="s">
        <v>44</v>
      </c>
      <c r="C352" s="69" t="s">
        <v>785</v>
      </c>
      <c r="D352" s="68" t="s">
        <v>824</v>
      </c>
      <c r="E352" s="69">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8" t="s">
        <v>44</v>
      </c>
      <c r="C353" s="69" t="s">
        <v>785</v>
      </c>
      <c r="D353" s="68" t="s">
        <v>825</v>
      </c>
      <c r="E353" s="69">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8" t="s">
        <v>44</v>
      </c>
      <c r="C354" s="69" t="s">
        <v>785</v>
      </c>
      <c r="D354" s="68" t="s">
        <v>826</v>
      </c>
      <c r="E354" s="69">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8" t="s">
        <v>44</v>
      </c>
      <c r="C355" s="69" t="s">
        <v>785</v>
      </c>
      <c r="D355" s="68" t="s">
        <v>827</v>
      </c>
      <c r="E355" s="69">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8" t="s">
        <v>44</v>
      </c>
      <c r="C356" s="69" t="s">
        <v>785</v>
      </c>
      <c r="D356" s="68" t="s">
        <v>828</v>
      </c>
      <c r="E356" s="69">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8" t="s">
        <v>44</v>
      </c>
      <c r="C357" s="69" t="s">
        <v>785</v>
      </c>
      <c r="D357" s="68" t="s">
        <v>829</v>
      </c>
      <c r="E357" s="69">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8" t="s">
        <v>44</v>
      </c>
      <c r="C358" s="69" t="s">
        <v>785</v>
      </c>
      <c r="D358" s="68" t="s">
        <v>830</v>
      </c>
      <c r="E358" s="69">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8" t="s">
        <v>44</v>
      </c>
      <c r="C359" s="69" t="s">
        <v>785</v>
      </c>
      <c r="D359" s="68" t="s">
        <v>831</v>
      </c>
      <c r="E359" s="69">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8" t="s">
        <v>44</v>
      </c>
      <c r="C360" s="69" t="s">
        <v>785</v>
      </c>
      <c r="D360" s="68" t="s">
        <v>832</v>
      </c>
      <c r="E360" s="69">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8" t="s">
        <v>44</v>
      </c>
      <c r="C361" s="69" t="s">
        <v>785</v>
      </c>
      <c r="D361" s="68" t="s">
        <v>833</v>
      </c>
      <c r="E361" s="69">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8" t="s">
        <v>44</v>
      </c>
      <c r="C362" s="69" t="s">
        <v>785</v>
      </c>
      <c r="D362" s="68" t="s">
        <v>834</v>
      </c>
      <c r="E362" s="69">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8" t="s">
        <v>44</v>
      </c>
      <c r="C363" s="69" t="s">
        <v>785</v>
      </c>
      <c r="D363" s="68" t="s">
        <v>835</v>
      </c>
      <c r="E363" s="69">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8" t="s">
        <v>44</v>
      </c>
      <c r="C364" s="69" t="s">
        <v>785</v>
      </c>
      <c r="D364" s="68" t="s">
        <v>836</v>
      </c>
      <c r="E364" s="69">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8" t="s">
        <v>44</v>
      </c>
      <c r="C365" s="69" t="s">
        <v>785</v>
      </c>
      <c r="D365" s="68" t="s">
        <v>837</v>
      </c>
      <c r="E365" s="69">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8" t="s">
        <v>44</v>
      </c>
      <c r="C366" s="69" t="s">
        <v>785</v>
      </c>
      <c r="D366" s="68" t="s">
        <v>838</v>
      </c>
      <c r="E366" s="69">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8" t="s">
        <v>44</v>
      </c>
      <c r="C367" s="69" t="s">
        <v>785</v>
      </c>
      <c r="D367" s="68" t="s">
        <v>839</v>
      </c>
      <c r="E367" s="69">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8" t="s">
        <v>44</v>
      </c>
      <c r="C368" s="69" t="s">
        <v>785</v>
      </c>
      <c r="D368" s="68" t="s">
        <v>840</v>
      </c>
      <c r="E368" s="69">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8" t="s">
        <v>44</v>
      </c>
      <c r="C369" s="69" t="s">
        <v>785</v>
      </c>
      <c r="D369" s="68" t="s">
        <v>841</v>
      </c>
      <c r="E369" s="69">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8" t="s">
        <v>44</v>
      </c>
      <c r="C370" s="69" t="s">
        <v>785</v>
      </c>
      <c r="D370" s="68" t="s">
        <v>842</v>
      </c>
      <c r="E370" s="69">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8" t="s">
        <v>44</v>
      </c>
      <c r="C371" s="69" t="s">
        <v>785</v>
      </c>
      <c r="D371" s="68" t="s">
        <v>843</v>
      </c>
      <c r="E371" s="69">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8" t="s">
        <v>44</v>
      </c>
      <c r="C372" s="69" t="s">
        <v>785</v>
      </c>
      <c r="D372" s="68" t="s">
        <v>844</v>
      </c>
      <c r="E372" s="69">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8" t="s">
        <v>44</v>
      </c>
      <c r="C373" s="69" t="s">
        <v>785</v>
      </c>
      <c r="D373" s="68" t="s">
        <v>845</v>
      </c>
      <c r="E373" s="69">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8" t="s">
        <v>44</v>
      </c>
      <c r="C374" s="69" t="s">
        <v>785</v>
      </c>
      <c r="D374" s="68" t="s">
        <v>846</v>
      </c>
      <c r="E374" s="69">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8" t="s">
        <v>44</v>
      </c>
      <c r="C375" s="69" t="s">
        <v>785</v>
      </c>
      <c r="D375" s="68" t="s">
        <v>847</v>
      </c>
      <c r="E375" s="69">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8" t="s">
        <v>44</v>
      </c>
      <c r="C376" s="69" t="s">
        <v>785</v>
      </c>
      <c r="D376" s="68" t="s">
        <v>848</v>
      </c>
      <c r="E376" s="69">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8" t="s">
        <v>44</v>
      </c>
      <c r="C377" s="69" t="s">
        <v>785</v>
      </c>
      <c r="D377" s="68" t="s">
        <v>849</v>
      </c>
      <c r="E377" s="69">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8" t="s">
        <v>44</v>
      </c>
      <c r="C378" s="69" t="s">
        <v>785</v>
      </c>
      <c r="D378" s="68" t="s">
        <v>850</v>
      </c>
      <c r="E378" s="69">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8" t="s">
        <v>44</v>
      </c>
      <c r="C379" s="69" t="s">
        <v>785</v>
      </c>
      <c r="D379" s="68" t="s">
        <v>851</v>
      </c>
      <c r="E379" s="69">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8" t="s">
        <v>44</v>
      </c>
      <c r="C380" s="69" t="s">
        <v>785</v>
      </c>
      <c r="D380" s="68" t="s">
        <v>852</v>
      </c>
      <c r="E380" s="69">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8" t="s">
        <v>44</v>
      </c>
      <c r="C381" s="69" t="s">
        <v>785</v>
      </c>
      <c r="D381" s="68" t="s">
        <v>853</v>
      </c>
      <c r="E381" s="69">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8" t="s">
        <v>44</v>
      </c>
      <c r="C382" s="69" t="s">
        <v>785</v>
      </c>
      <c r="D382" s="68" t="s">
        <v>854</v>
      </c>
      <c r="E382" s="69">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8" t="s">
        <v>44</v>
      </c>
      <c r="C383" s="69" t="s">
        <v>785</v>
      </c>
      <c r="D383" s="68" t="s">
        <v>855</v>
      </c>
      <c r="E383" s="69">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8" t="s">
        <v>44</v>
      </c>
      <c r="C384" s="69" t="s">
        <v>785</v>
      </c>
      <c r="D384" s="68" t="s">
        <v>856</v>
      </c>
      <c r="E384" s="69">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8" t="s">
        <v>44</v>
      </c>
      <c r="C385" s="69" t="s">
        <v>785</v>
      </c>
      <c r="D385" s="68" t="s">
        <v>857</v>
      </c>
      <c r="E385" s="69">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8" t="s">
        <v>44</v>
      </c>
      <c r="C386" s="69" t="s">
        <v>785</v>
      </c>
      <c r="D386" s="68" t="s">
        <v>858</v>
      </c>
      <c r="E386" s="69">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8" t="s">
        <v>44</v>
      </c>
      <c r="C387" s="69" t="s">
        <v>785</v>
      </c>
      <c r="D387" s="68" t="s">
        <v>859</v>
      </c>
      <c r="E387" s="69">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8" t="s">
        <v>44</v>
      </c>
      <c r="C388" s="69" t="s">
        <v>785</v>
      </c>
      <c r="D388" s="68" t="s">
        <v>860</v>
      </c>
      <c r="E388" s="69">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8" t="s">
        <v>44</v>
      </c>
      <c r="C389" s="69" t="s">
        <v>785</v>
      </c>
      <c r="D389" s="68" t="s">
        <v>861</v>
      </c>
      <c r="E389" s="69">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8" t="s">
        <v>44</v>
      </c>
      <c r="C390" s="69" t="s">
        <v>785</v>
      </c>
      <c r="D390" s="68" t="s">
        <v>862</v>
      </c>
      <c r="E390" s="69">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8" t="s">
        <v>44</v>
      </c>
      <c r="C391" s="69" t="s">
        <v>785</v>
      </c>
      <c r="D391" s="68" t="s">
        <v>863</v>
      </c>
      <c r="E391" s="69">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8" t="s">
        <v>44</v>
      </c>
      <c r="C392" s="69" t="s">
        <v>785</v>
      </c>
      <c r="D392" s="68" t="s">
        <v>864</v>
      </c>
      <c r="E392" s="69">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8" t="s">
        <v>44</v>
      </c>
      <c r="C393" s="69" t="s">
        <v>785</v>
      </c>
      <c r="D393" s="68" t="s">
        <v>865</v>
      </c>
      <c r="E393" s="69">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8" t="s">
        <v>44</v>
      </c>
      <c r="C394" s="69" t="s">
        <v>785</v>
      </c>
      <c r="D394" s="68" t="s">
        <v>866</v>
      </c>
      <c r="E394" s="69">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8" t="s">
        <v>44</v>
      </c>
      <c r="C395" s="69" t="s">
        <v>785</v>
      </c>
      <c r="D395" s="68" t="s">
        <v>867</v>
      </c>
      <c r="E395" s="69">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8" t="s">
        <v>44</v>
      </c>
      <c r="C396" s="69" t="s">
        <v>785</v>
      </c>
      <c r="D396" s="68" t="s">
        <v>868</v>
      </c>
      <c r="E396" s="69">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8" t="s">
        <v>44</v>
      </c>
      <c r="C397" s="69" t="s">
        <v>785</v>
      </c>
      <c r="D397" s="68" t="s">
        <v>869</v>
      </c>
      <c r="E397" s="69">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8" t="s">
        <v>44</v>
      </c>
      <c r="C398" s="69" t="s">
        <v>785</v>
      </c>
      <c r="D398" s="68" t="s">
        <v>870</v>
      </c>
      <c r="E398" s="69">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8" t="s">
        <v>44</v>
      </c>
      <c r="C399" s="69" t="s">
        <v>785</v>
      </c>
      <c r="D399" s="68" t="s">
        <v>871</v>
      </c>
      <c r="E399" s="69">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8" t="s">
        <v>44</v>
      </c>
      <c r="C400" s="69" t="s">
        <v>785</v>
      </c>
      <c r="D400" s="68" t="s">
        <v>872</v>
      </c>
      <c r="E400" s="69">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8" t="s">
        <v>44</v>
      </c>
      <c r="C401" s="69" t="s">
        <v>785</v>
      </c>
      <c r="D401" s="68" t="s">
        <v>873</v>
      </c>
      <c r="E401" s="69">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8" t="s">
        <v>44</v>
      </c>
      <c r="C402" s="69" t="s">
        <v>785</v>
      </c>
      <c r="D402" s="68" t="s">
        <v>874</v>
      </c>
      <c r="E402" s="69">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8" t="s">
        <v>44</v>
      </c>
      <c r="C403" s="69" t="s">
        <v>785</v>
      </c>
      <c r="D403" s="68" t="s">
        <v>875</v>
      </c>
      <c r="E403" s="69">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8" t="s">
        <v>44</v>
      </c>
      <c r="C404" s="69" t="s">
        <v>785</v>
      </c>
      <c r="D404" s="68" t="s">
        <v>876</v>
      </c>
      <c r="E404" s="69">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8" t="s">
        <v>44</v>
      </c>
      <c r="C405" s="69" t="s">
        <v>785</v>
      </c>
      <c r="D405" s="68" t="s">
        <v>877</v>
      </c>
      <c r="E405" s="69">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8" t="s">
        <v>44</v>
      </c>
      <c r="C406" s="69" t="s">
        <v>785</v>
      </c>
      <c r="D406" s="68" t="s">
        <v>878</v>
      </c>
      <c r="E406" s="69">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8" t="s">
        <v>44</v>
      </c>
      <c r="C407" s="69" t="s">
        <v>785</v>
      </c>
      <c r="D407" s="68" t="s">
        <v>879</v>
      </c>
      <c r="E407" s="69">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8" t="s">
        <v>44</v>
      </c>
      <c r="C408" s="69" t="s">
        <v>785</v>
      </c>
      <c r="D408" s="68" t="s">
        <v>880</v>
      </c>
      <c r="E408" s="69">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8" t="s">
        <v>44</v>
      </c>
      <c r="C409" s="69" t="s">
        <v>785</v>
      </c>
      <c r="D409" s="68" t="s">
        <v>881</v>
      </c>
      <c r="E409" s="69">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8" t="s">
        <v>44</v>
      </c>
      <c r="C410" s="69" t="s">
        <v>785</v>
      </c>
      <c r="D410" s="68" t="s">
        <v>882</v>
      </c>
      <c r="E410" s="69">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8" t="s">
        <v>44</v>
      </c>
      <c r="C411" s="69" t="s">
        <v>785</v>
      </c>
      <c r="D411" s="68" t="s">
        <v>883</v>
      </c>
      <c r="E411" s="69">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8" t="s">
        <v>44</v>
      </c>
      <c r="C412" s="69" t="s">
        <v>785</v>
      </c>
      <c r="D412" s="68" t="s">
        <v>884</v>
      </c>
      <c r="E412" s="69">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8" t="s">
        <v>44</v>
      </c>
      <c r="C413" s="69" t="s">
        <v>785</v>
      </c>
      <c r="D413" s="68" t="s">
        <v>885</v>
      </c>
      <c r="E413" s="69">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9"/>
      <c r="C414" s="50"/>
      <c r="D414" s="49"/>
      <c r="E414" s="50"/>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9"/>
      <c r="C415" s="50"/>
      <c r="D415" s="49"/>
      <c r="E415" s="50"/>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9"/>
      <c r="C416" s="50"/>
      <c r="D416" s="49"/>
      <c r="E416" s="50"/>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9"/>
      <c r="C417" s="50"/>
      <c r="D417" s="49"/>
      <c r="E417" s="50"/>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9"/>
      <c r="C418" s="50"/>
      <c r="D418" s="49"/>
      <c r="E418" s="50"/>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9"/>
      <c r="C419" s="50"/>
      <c r="D419" s="49"/>
      <c r="E419" s="50"/>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9"/>
      <c r="C420" s="50"/>
      <c r="D420" s="49"/>
      <c r="E420" s="50"/>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9"/>
      <c r="C421" s="50"/>
      <c r="D421" s="49"/>
      <c r="E421" s="50"/>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9"/>
      <c r="C422" s="50"/>
      <c r="D422" s="49"/>
      <c r="E422" s="50"/>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9"/>
      <c r="C423" s="50"/>
      <c r="D423" s="49"/>
      <c r="E423" s="50"/>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9"/>
      <c r="C424" s="50"/>
      <c r="D424" s="49"/>
      <c r="E424" s="50"/>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9"/>
      <c r="C425" s="50"/>
      <c r="D425" s="49"/>
      <c r="E425" s="50"/>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9"/>
      <c r="C426" s="50"/>
      <c r="D426" s="49"/>
      <c r="E426" s="50"/>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9"/>
      <c r="C427" s="50"/>
      <c r="D427" s="49"/>
      <c r="E427" s="50"/>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9"/>
      <c r="C428" s="50"/>
      <c r="D428" s="49"/>
      <c r="E428" s="50"/>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9"/>
      <c r="C429" s="50"/>
      <c r="D429" s="49"/>
      <c r="E429" s="50"/>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9"/>
      <c r="C430" s="50"/>
      <c r="D430" s="49"/>
      <c r="E430" s="50"/>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9"/>
      <c r="C431" s="50"/>
      <c r="D431" s="49"/>
      <c r="E431" s="50"/>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9"/>
      <c r="C432" s="50"/>
      <c r="D432" s="49"/>
      <c r="E432" s="50"/>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9"/>
      <c r="C433" s="50"/>
      <c r="D433" s="49"/>
      <c r="E433" s="50"/>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9"/>
      <c r="C434" s="50"/>
      <c r="D434" s="49"/>
      <c r="E434" s="50"/>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9"/>
      <c r="C435" s="50"/>
      <c r="D435" s="49"/>
      <c r="E435" s="50"/>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9"/>
      <c r="C436" s="50"/>
      <c r="D436" s="49"/>
      <c r="E436" s="50"/>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9"/>
      <c r="C437" s="50"/>
      <c r="D437" s="49"/>
      <c r="E437" s="50"/>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9"/>
      <c r="C438" s="50"/>
      <c r="D438" s="49"/>
      <c r="E438" s="50"/>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9"/>
      <c r="C439" s="50"/>
      <c r="D439" s="49"/>
      <c r="E439" s="50"/>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9"/>
      <c r="C440" s="50"/>
      <c r="D440" s="49"/>
      <c r="E440" s="50"/>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9"/>
      <c r="C441" s="50"/>
      <c r="D441" s="49"/>
      <c r="E441" s="50"/>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9"/>
      <c r="C442" s="50"/>
      <c r="D442" s="49"/>
      <c r="E442" s="50"/>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9"/>
      <c r="C443" s="50"/>
      <c r="D443" s="49"/>
      <c r="E443" s="50"/>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9"/>
      <c r="C444" s="50"/>
      <c r="D444" s="49"/>
      <c r="E444" s="50"/>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9"/>
      <c r="C445" s="50"/>
      <c r="D445" s="49"/>
      <c r="E445" s="50"/>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9"/>
      <c r="C446" s="50"/>
      <c r="D446" s="49"/>
      <c r="E446" s="50"/>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9"/>
      <c r="C447" s="50"/>
      <c r="D447" s="49"/>
      <c r="E447" s="50"/>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50"/>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50"/>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50"/>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50"/>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50"/>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50"/>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50"/>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50"/>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50"/>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50"/>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50"/>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50"/>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50"/>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50"/>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50"/>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50"/>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50"/>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50"/>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50"/>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50"/>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50"/>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50"/>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50"/>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50"/>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50"/>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50"/>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50"/>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50"/>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50"/>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50"/>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50"/>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50"/>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50"/>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50"/>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50"/>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50"/>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50"/>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50"/>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50"/>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50"/>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50"/>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50"/>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50"/>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50"/>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50"/>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50"/>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50"/>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50"/>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50"/>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50"/>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50"/>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50"/>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50"/>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50"/>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50"/>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50"/>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50"/>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50"/>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50"/>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50"/>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50"/>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50"/>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50"/>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50"/>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50"/>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50"/>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50"/>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50"/>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50"/>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50"/>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50"/>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50"/>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50"/>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50"/>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50"/>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50"/>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50"/>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50"/>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50"/>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50"/>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50"/>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50"/>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50"/>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50"/>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50"/>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50"/>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50"/>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50"/>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50"/>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50"/>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50"/>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50"/>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50"/>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50"/>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50"/>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50"/>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50"/>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50"/>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50"/>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50"/>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50"/>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50"/>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50"/>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50"/>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50"/>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50"/>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50"/>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50"/>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50"/>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50"/>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50"/>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50"/>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50"/>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50"/>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50"/>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50"/>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50"/>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50"/>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50"/>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50"/>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50"/>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50"/>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50"/>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50"/>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50"/>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50"/>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50"/>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50"/>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50"/>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50"/>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50"/>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50"/>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50"/>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50"/>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50"/>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50"/>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50"/>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50"/>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50"/>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50"/>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50"/>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50"/>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50"/>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50"/>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50"/>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50"/>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50"/>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50"/>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50"/>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50"/>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50"/>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50"/>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50"/>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50"/>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50"/>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50"/>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50"/>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50"/>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50"/>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50"/>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50"/>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50"/>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50"/>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50"/>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50"/>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50"/>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50"/>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50"/>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50"/>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50"/>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50"/>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50"/>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50"/>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50"/>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50"/>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50"/>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50"/>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50"/>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50"/>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50"/>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50"/>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50"/>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50"/>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50"/>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50"/>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50"/>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50"/>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50"/>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50"/>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50"/>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50"/>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50"/>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50"/>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50"/>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50"/>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50"/>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50"/>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50"/>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50"/>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50"/>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50"/>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50"/>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50"/>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50"/>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50"/>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50"/>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50"/>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50"/>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50"/>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50"/>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50"/>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50"/>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50"/>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50"/>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50"/>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50"/>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50"/>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50"/>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50"/>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50"/>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50"/>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50"/>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50"/>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50"/>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50"/>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50"/>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50"/>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50"/>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50"/>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50"/>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50"/>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50"/>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50"/>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50"/>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50"/>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50"/>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50"/>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50"/>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50"/>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50"/>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50"/>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50"/>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50"/>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50"/>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50"/>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50"/>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50"/>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50"/>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50"/>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50"/>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50"/>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50"/>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50"/>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50"/>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50"/>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50"/>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50"/>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50"/>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50"/>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50"/>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50"/>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50"/>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50"/>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50"/>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50"/>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50"/>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50"/>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50"/>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50"/>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50"/>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50"/>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50"/>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50"/>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50"/>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50"/>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50"/>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50"/>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50"/>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50"/>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50"/>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50"/>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50"/>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50"/>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50"/>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50"/>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50"/>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50"/>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50"/>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50"/>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50"/>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50"/>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50"/>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50"/>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50"/>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50"/>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50"/>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50"/>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50"/>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50"/>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50"/>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50"/>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50"/>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50"/>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50"/>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50"/>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50"/>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50"/>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50"/>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50"/>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50"/>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50"/>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50"/>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50"/>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50"/>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50"/>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50"/>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50"/>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50"/>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50"/>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50"/>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50"/>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50"/>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50"/>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50"/>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50"/>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50"/>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50"/>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50"/>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50"/>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50"/>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50"/>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50"/>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50"/>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50"/>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50"/>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50"/>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50"/>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50"/>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50"/>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50"/>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50"/>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50"/>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50"/>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50"/>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50"/>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50"/>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50"/>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50"/>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50"/>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50"/>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50"/>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50"/>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50"/>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50"/>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50"/>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50"/>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50"/>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50"/>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50"/>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50"/>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50"/>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50"/>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50"/>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50"/>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50"/>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50"/>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50"/>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50"/>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50"/>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50"/>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50"/>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50"/>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50"/>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50"/>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50"/>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50"/>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50"/>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50"/>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50"/>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50"/>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50"/>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50"/>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50"/>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50"/>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50"/>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50"/>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50"/>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50"/>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50"/>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50"/>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50"/>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50"/>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50"/>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50"/>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50"/>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50"/>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50"/>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50"/>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50"/>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50"/>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50"/>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50"/>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50"/>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50"/>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50"/>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50"/>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50"/>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50"/>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50"/>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50"/>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50"/>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50"/>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50"/>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50"/>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50"/>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50"/>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50"/>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50"/>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50"/>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50"/>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50"/>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50"/>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50"/>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50"/>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50"/>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50"/>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50"/>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50"/>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50"/>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50"/>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50"/>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50"/>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50"/>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50"/>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50"/>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50"/>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50"/>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50"/>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50"/>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50"/>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50"/>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50"/>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50"/>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50"/>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50"/>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50"/>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50"/>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50"/>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50"/>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50"/>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50"/>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50"/>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50"/>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50"/>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50"/>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50"/>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50"/>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50"/>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50"/>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50"/>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50"/>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50"/>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50"/>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50"/>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50"/>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50"/>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50"/>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50"/>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50"/>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50"/>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50"/>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50"/>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50"/>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50"/>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50"/>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50"/>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50"/>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50"/>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50"/>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50"/>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50"/>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50"/>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50"/>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50"/>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50"/>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50"/>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50"/>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50"/>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50"/>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50"/>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50"/>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50"/>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50"/>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50"/>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50"/>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50"/>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50"/>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50"/>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50"/>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50"/>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50"/>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50"/>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50"/>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50"/>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50"/>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50"/>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50"/>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50"/>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50"/>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50"/>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50"/>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50"/>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50"/>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50"/>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50"/>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50"/>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50"/>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50"/>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50"/>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50"/>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50"/>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50"/>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50"/>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50"/>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50"/>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50"/>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50"/>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50"/>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50"/>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50"/>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50"/>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50"/>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50"/>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50"/>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50"/>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50"/>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50"/>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50"/>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50"/>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50"/>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50"/>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50"/>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50"/>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50"/>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50"/>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50"/>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50"/>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50"/>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50"/>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50"/>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50"/>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50"/>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50"/>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0" t="s">
        <v>968</v>
      </c>
      <c r="B1" s="49"/>
      <c r="C1" s="5"/>
      <c r="D1" s="5"/>
      <c r="E1" s="49"/>
      <c r="F1" s="49"/>
      <c r="G1" s="49"/>
    </row>
    <row r="2" ht="14.25" customHeight="1">
      <c r="A2" s="70"/>
      <c r="B2" s="49"/>
      <c r="C2" s="5"/>
      <c r="D2" s="5"/>
      <c r="E2" s="49"/>
      <c r="F2" s="49"/>
      <c r="G2" s="49"/>
    </row>
    <row r="3" ht="14.25" customHeight="1">
      <c r="A3" s="71" t="s">
        <v>969</v>
      </c>
      <c r="B3" s="72" t="s">
        <v>970</v>
      </c>
      <c r="C3" s="73" t="s">
        <v>497</v>
      </c>
      <c r="D3" s="73" t="s">
        <v>498</v>
      </c>
      <c r="E3" s="74" t="s">
        <v>971</v>
      </c>
      <c r="F3" s="74" t="s">
        <v>972</v>
      </c>
      <c r="G3" s="74" t="s">
        <v>973</v>
      </c>
    </row>
    <row r="4" ht="14.25" customHeight="1">
      <c r="A4" s="75" t="str">
        <f t="shared" ref="A4:A1448" si="1">TRIM(B4)&amp;TRIM(C4)&amp;TRIM(D4)</f>
        <v>ASHRAE 90.1-2004Whole BuildingAutomotive Facility</v>
      </c>
      <c r="B4" s="66" t="s">
        <v>373</v>
      </c>
      <c r="C4" s="7" t="s">
        <v>581</v>
      </c>
      <c r="D4" s="54" t="s">
        <v>974</v>
      </c>
      <c r="E4" s="52">
        <v>1.5</v>
      </c>
      <c r="F4" s="52"/>
      <c r="G4" s="52">
        <v>1.0</v>
      </c>
    </row>
    <row r="5" ht="14.25" customHeight="1">
      <c r="A5" s="75" t="str">
        <f t="shared" si="1"/>
        <v>ASHRAE 90.1-1999Whole BuildingConvention Center</v>
      </c>
      <c r="B5" s="56" t="s">
        <v>371</v>
      </c>
      <c r="C5" s="8" t="s">
        <v>581</v>
      </c>
      <c r="D5" s="58" t="s">
        <v>975</v>
      </c>
      <c r="E5" s="56">
        <v>1.4</v>
      </c>
      <c r="F5" s="56"/>
      <c r="G5" s="56">
        <v>2.0</v>
      </c>
    </row>
    <row r="6" ht="14.25" customHeight="1">
      <c r="A6" s="75" t="str">
        <f t="shared" si="1"/>
        <v>ASHRAE 90.1-1999Whole BuildingCourt House</v>
      </c>
      <c r="B6" s="52" t="s">
        <v>371</v>
      </c>
      <c r="C6" s="7" t="s">
        <v>581</v>
      </c>
      <c r="D6" s="54" t="s">
        <v>976</v>
      </c>
      <c r="E6" s="52">
        <v>1.4</v>
      </c>
      <c r="F6" s="52"/>
      <c r="G6" s="52">
        <v>3.0</v>
      </c>
    </row>
    <row r="7" ht="14.25" customHeight="1">
      <c r="A7" s="75" t="str">
        <f t="shared" si="1"/>
        <v>ASHRAE 90.1-1999Whole BuildingDining: Bar Lounge/Leisure</v>
      </c>
      <c r="B7" s="56" t="s">
        <v>371</v>
      </c>
      <c r="C7" s="8" t="s">
        <v>581</v>
      </c>
      <c r="D7" s="58" t="s">
        <v>977</v>
      </c>
      <c r="E7" s="56">
        <v>1.5</v>
      </c>
      <c r="F7" s="56"/>
      <c r="G7" s="56">
        <v>4.0</v>
      </c>
    </row>
    <row r="8" ht="14.25" customHeight="1">
      <c r="A8" s="75" t="str">
        <f t="shared" si="1"/>
        <v>ASHRAE 90.1-1999Whole BuildingDining: Cafeteria/Fast Food</v>
      </c>
      <c r="B8" s="52" t="s">
        <v>371</v>
      </c>
      <c r="C8" s="7" t="s">
        <v>581</v>
      </c>
      <c r="D8" s="54" t="s">
        <v>978</v>
      </c>
      <c r="E8" s="52">
        <v>1.8</v>
      </c>
      <c r="F8" s="52"/>
      <c r="G8" s="52">
        <v>5.0</v>
      </c>
    </row>
    <row r="9" ht="14.25" customHeight="1">
      <c r="A9" s="75" t="str">
        <f t="shared" si="1"/>
        <v>ASHRAE 90.1-1999Whole BuildingDining: Family</v>
      </c>
      <c r="B9" s="56" t="s">
        <v>371</v>
      </c>
      <c r="C9" s="8" t="s">
        <v>581</v>
      </c>
      <c r="D9" s="58" t="s">
        <v>979</v>
      </c>
      <c r="E9" s="56">
        <v>1.9</v>
      </c>
      <c r="F9" s="56"/>
      <c r="G9" s="56">
        <v>6.0</v>
      </c>
    </row>
    <row r="10" ht="14.25" customHeight="1">
      <c r="A10" s="75" t="str">
        <f t="shared" si="1"/>
        <v>ASHRAE 90.1-1999Whole BuildingDormitory</v>
      </c>
      <c r="B10" s="52" t="s">
        <v>371</v>
      </c>
      <c r="C10" s="7" t="s">
        <v>581</v>
      </c>
      <c r="D10" s="54" t="s">
        <v>763</v>
      </c>
      <c r="E10" s="52">
        <v>1.5</v>
      </c>
      <c r="F10" s="52"/>
      <c r="G10" s="52">
        <v>7.0</v>
      </c>
    </row>
    <row r="11" ht="14.25" customHeight="1">
      <c r="A11" s="75" t="str">
        <f t="shared" si="1"/>
        <v>ASHRAE 90.1-1999Whole BuildingExercise Center</v>
      </c>
      <c r="B11" s="56" t="s">
        <v>371</v>
      </c>
      <c r="C11" s="8" t="s">
        <v>581</v>
      </c>
      <c r="D11" s="58" t="s">
        <v>980</v>
      </c>
      <c r="E11" s="56">
        <v>1.4</v>
      </c>
      <c r="F11" s="56"/>
      <c r="G11" s="56">
        <v>8.0</v>
      </c>
    </row>
    <row r="12" ht="14.25" customHeight="1">
      <c r="A12" s="75" t="str">
        <f t="shared" si="1"/>
        <v>ASHRAE 90.1-1999Whole BuildingGymnasium</v>
      </c>
      <c r="B12" s="52" t="s">
        <v>371</v>
      </c>
      <c r="C12" s="7" t="s">
        <v>581</v>
      </c>
      <c r="D12" s="54" t="s">
        <v>766</v>
      </c>
      <c r="E12" s="52">
        <v>1.7</v>
      </c>
      <c r="F12" s="52"/>
      <c r="G12" s="52">
        <v>9.0</v>
      </c>
    </row>
    <row r="13" ht="14.25" customHeight="1">
      <c r="A13" s="75" t="str">
        <f t="shared" si="1"/>
        <v>ASHRAE 90.1-1999Whole BuildingHealth Care-Clinic</v>
      </c>
      <c r="B13" s="56" t="s">
        <v>371</v>
      </c>
      <c r="C13" s="8" t="s">
        <v>581</v>
      </c>
      <c r="D13" s="58" t="s">
        <v>981</v>
      </c>
      <c r="E13" s="56">
        <v>1.6</v>
      </c>
      <c r="F13" s="56"/>
      <c r="G13" s="56">
        <v>10.0</v>
      </c>
    </row>
    <row r="14" ht="14.25" customHeight="1">
      <c r="A14" s="75" t="str">
        <f t="shared" si="1"/>
        <v>ASHRAE 90.1-1999Whole BuildingHospital</v>
      </c>
      <c r="B14" s="52" t="s">
        <v>371</v>
      </c>
      <c r="C14" s="7" t="s">
        <v>581</v>
      </c>
      <c r="D14" s="54" t="s">
        <v>159</v>
      </c>
      <c r="E14" s="52">
        <v>1.6</v>
      </c>
      <c r="F14" s="52"/>
      <c r="G14" s="52">
        <v>11.0</v>
      </c>
    </row>
    <row r="15" ht="14.25" customHeight="1">
      <c r="A15" s="75" t="str">
        <f t="shared" si="1"/>
        <v>ASHRAE 90.1-1999Whole BuildingHotel</v>
      </c>
      <c r="B15" s="56" t="s">
        <v>371</v>
      </c>
      <c r="C15" s="8" t="s">
        <v>581</v>
      </c>
      <c r="D15" s="58" t="s">
        <v>768</v>
      </c>
      <c r="E15" s="56">
        <v>1.7</v>
      </c>
      <c r="F15" s="56"/>
      <c r="G15" s="56">
        <v>12.0</v>
      </c>
    </row>
    <row r="16" ht="14.25" customHeight="1">
      <c r="A16" s="75" t="str">
        <f t="shared" si="1"/>
        <v>ASHRAE 90.1-1999Whole BuildingLibrary</v>
      </c>
      <c r="B16" s="52" t="s">
        <v>371</v>
      </c>
      <c r="C16" s="7" t="s">
        <v>581</v>
      </c>
      <c r="D16" s="54" t="s">
        <v>769</v>
      </c>
      <c r="E16" s="52">
        <v>1.5</v>
      </c>
      <c r="F16" s="52"/>
      <c r="G16" s="52">
        <v>13.0</v>
      </c>
    </row>
    <row r="17" ht="14.25" customHeight="1">
      <c r="A17" s="75" t="str">
        <f t="shared" si="1"/>
        <v>ASHRAE 90.1-1999Whole BuildingManufacturing Facility</v>
      </c>
      <c r="B17" s="56" t="s">
        <v>371</v>
      </c>
      <c r="C17" s="8" t="s">
        <v>581</v>
      </c>
      <c r="D17" s="58" t="s">
        <v>982</v>
      </c>
      <c r="E17" s="56">
        <v>2.2</v>
      </c>
      <c r="F17" s="56"/>
      <c r="G17" s="56">
        <v>14.0</v>
      </c>
    </row>
    <row r="18" ht="14.25" customHeight="1">
      <c r="A18" s="75" t="str">
        <f t="shared" si="1"/>
        <v>ASHRAE 90.1-1999Whole BuildingMotel</v>
      </c>
      <c r="B18" s="52" t="s">
        <v>371</v>
      </c>
      <c r="C18" s="7" t="s">
        <v>581</v>
      </c>
      <c r="D18" s="54" t="s">
        <v>771</v>
      </c>
      <c r="E18" s="52">
        <v>2.0</v>
      </c>
      <c r="F18" s="52"/>
      <c r="G18" s="52">
        <v>15.0</v>
      </c>
    </row>
    <row r="19" ht="14.25" customHeight="1">
      <c r="A19" s="75" t="str">
        <f t="shared" si="1"/>
        <v>ASHRAE 90.1-1999Whole BuildingMotion Picture Theater</v>
      </c>
      <c r="B19" s="56" t="s">
        <v>371</v>
      </c>
      <c r="C19" s="8" t="s">
        <v>581</v>
      </c>
      <c r="D19" s="58" t="s">
        <v>983</v>
      </c>
      <c r="E19" s="56">
        <v>1.6</v>
      </c>
      <c r="F19" s="56"/>
      <c r="G19" s="56">
        <v>16.0</v>
      </c>
    </row>
    <row r="20" ht="14.25" customHeight="1">
      <c r="A20" s="75" t="str">
        <f t="shared" si="1"/>
        <v>ASHRAE 90.1-1999Whole BuildingMulti-Family</v>
      </c>
      <c r="B20" s="52" t="s">
        <v>371</v>
      </c>
      <c r="C20" s="7" t="s">
        <v>581</v>
      </c>
      <c r="D20" s="54" t="s">
        <v>984</v>
      </c>
      <c r="E20" s="52">
        <v>1.0</v>
      </c>
      <c r="F20" s="52"/>
      <c r="G20" s="52">
        <v>17.0</v>
      </c>
    </row>
    <row r="21" ht="14.25" customHeight="1">
      <c r="A21" s="75" t="str">
        <f t="shared" si="1"/>
        <v>ASHRAE 90.1-1999Whole BuildingMuseum</v>
      </c>
      <c r="B21" s="56" t="s">
        <v>371</v>
      </c>
      <c r="C21" s="8" t="s">
        <v>581</v>
      </c>
      <c r="D21" s="58" t="s">
        <v>774</v>
      </c>
      <c r="E21" s="56">
        <v>1.6</v>
      </c>
      <c r="F21" s="56"/>
      <c r="G21" s="56">
        <v>18.0</v>
      </c>
    </row>
    <row r="22" ht="14.25" customHeight="1">
      <c r="A22" s="75" t="str">
        <f t="shared" si="1"/>
        <v>ASHRAE 90.1-1999Whole BuildingOffice</v>
      </c>
      <c r="B22" s="52" t="s">
        <v>371</v>
      </c>
      <c r="C22" s="7" t="s">
        <v>581</v>
      </c>
      <c r="D22" s="54" t="s">
        <v>355</v>
      </c>
      <c r="E22" s="52">
        <v>1.3</v>
      </c>
      <c r="F22" s="52"/>
      <c r="G22" s="52">
        <v>19.0</v>
      </c>
    </row>
    <row r="23" ht="14.25" customHeight="1">
      <c r="A23" s="75" t="str">
        <f t="shared" si="1"/>
        <v>ASHRAE 90.1-1999Whole BuildingParking Garage</v>
      </c>
      <c r="B23" s="56" t="s">
        <v>371</v>
      </c>
      <c r="C23" s="8" t="s">
        <v>581</v>
      </c>
      <c r="D23" s="58" t="s">
        <v>985</v>
      </c>
      <c r="E23" s="56">
        <v>0.3</v>
      </c>
      <c r="F23" s="56"/>
      <c r="G23" s="56">
        <v>20.0</v>
      </c>
    </row>
    <row r="24" ht="14.25" customHeight="1">
      <c r="A24" s="75" t="str">
        <f t="shared" si="1"/>
        <v>ASHRAE 90.1-1999Whole BuildingPenitentiary</v>
      </c>
      <c r="B24" s="52" t="s">
        <v>371</v>
      </c>
      <c r="C24" s="7" t="s">
        <v>581</v>
      </c>
      <c r="D24" s="54" t="s">
        <v>776</v>
      </c>
      <c r="E24" s="52">
        <v>1.2</v>
      </c>
      <c r="F24" s="52"/>
      <c r="G24" s="52">
        <v>21.0</v>
      </c>
    </row>
    <row r="25" ht="14.25" customHeight="1">
      <c r="A25" s="75" t="str">
        <f t="shared" si="1"/>
        <v>ASHRAE 90.1-1999Whole BuildingPerforming Arts Theater</v>
      </c>
      <c r="B25" s="56" t="s">
        <v>371</v>
      </c>
      <c r="C25" s="8" t="s">
        <v>581</v>
      </c>
      <c r="D25" s="58" t="s">
        <v>986</v>
      </c>
      <c r="E25" s="56">
        <v>1.5</v>
      </c>
      <c r="F25" s="56"/>
      <c r="G25" s="56">
        <v>22.0</v>
      </c>
    </row>
    <row r="26" ht="14.25" customHeight="1">
      <c r="A26" s="75" t="str">
        <f t="shared" si="1"/>
        <v>ASHRAE 90.1-1999Whole BuildingPolice/Fire Station</v>
      </c>
      <c r="B26" s="52" t="s">
        <v>371</v>
      </c>
      <c r="C26" s="7" t="s">
        <v>581</v>
      </c>
      <c r="D26" s="54" t="s">
        <v>987</v>
      </c>
      <c r="E26" s="52">
        <v>1.3</v>
      </c>
      <c r="F26" s="52"/>
      <c r="G26" s="52">
        <v>23.0</v>
      </c>
    </row>
    <row r="27" ht="14.25" customHeight="1">
      <c r="A27" s="75" t="str">
        <f t="shared" si="1"/>
        <v>ASHRAE 90.1-1999Whole BuildingPost Office</v>
      </c>
      <c r="B27" s="56" t="s">
        <v>371</v>
      </c>
      <c r="C27" s="8" t="s">
        <v>581</v>
      </c>
      <c r="D27" s="58" t="s">
        <v>988</v>
      </c>
      <c r="E27" s="56">
        <v>1.6</v>
      </c>
      <c r="F27" s="56"/>
      <c r="G27" s="56">
        <v>24.0</v>
      </c>
    </row>
    <row r="28" ht="14.25" customHeight="1">
      <c r="A28" s="75" t="str">
        <f t="shared" si="1"/>
        <v>ASHRAE 90.1-1999Whole BuildingReligious Building</v>
      </c>
      <c r="B28" s="52" t="s">
        <v>371</v>
      </c>
      <c r="C28" s="7" t="s">
        <v>581</v>
      </c>
      <c r="D28" s="54" t="s">
        <v>989</v>
      </c>
      <c r="E28" s="52">
        <v>2.2</v>
      </c>
      <c r="F28" s="52"/>
      <c r="G28" s="52">
        <v>25.0</v>
      </c>
    </row>
    <row r="29" ht="14.25" customHeight="1">
      <c r="A29" s="75" t="str">
        <f t="shared" si="1"/>
        <v>ASHRAE 90.1-1999Whole BuildingRetail</v>
      </c>
      <c r="B29" s="56" t="s">
        <v>371</v>
      </c>
      <c r="C29" s="8" t="s">
        <v>581</v>
      </c>
      <c r="D29" s="58" t="s">
        <v>359</v>
      </c>
      <c r="E29" s="56">
        <v>1.9</v>
      </c>
      <c r="F29" s="56"/>
      <c r="G29" s="56">
        <v>26.0</v>
      </c>
    </row>
    <row r="30" ht="14.25" customHeight="1">
      <c r="A30" s="75" t="str">
        <f t="shared" si="1"/>
        <v>ASHRAE 90.1-1999Whole BuildingSchool/University</v>
      </c>
      <c r="B30" s="52" t="s">
        <v>371</v>
      </c>
      <c r="C30" s="7" t="s">
        <v>581</v>
      </c>
      <c r="D30" s="54" t="s">
        <v>990</v>
      </c>
      <c r="E30" s="52">
        <v>1.5</v>
      </c>
      <c r="F30" s="52"/>
      <c r="G30" s="52">
        <v>27.0</v>
      </c>
    </row>
    <row r="31" ht="14.25" customHeight="1">
      <c r="A31" s="75" t="str">
        <f t="shared" si="1"/>
        <v>ASHRAE 90.1-1999Whole BuildingSports Arena</v>
      </c>
      <c r="B31" s="56" t="s">
        <v>371</v>
      </c>
      <c r="C31" s="8" t="s">
        <v>581</v>
      </c>
      <c r="D31" s="58" t="s">
        <v>991</v>
      </c>
      <c r="E31" s="56">
        <v>1.5</v>
      </c>
      <c r="F31" s="56"/>
      <c r="G31" s="56">
        <v>28.0</v>
      </c>
    </row>
    <row r="32" ht="14.25" customHeight="1">
      <c r="A32" s="75" t="str">
        <f t="shared" si="1"/>
        <v>ASHRAE 90.1-1999Whole BuildingTown Hall</v>
      </c>
      <c r="B32" s="52" t="s">
        <v>371</v>
      </c>
      <c r="C32" s="7" t="s">
        <v>581</v>
      </c>
      <c r="D32" s="54" t="s">
        <v>992</v>
      </c>
      <c r="E32" s="52">
        <v>1.4</v>
      </c>
      <c r="F32" s="52"/>
      <c r="G32" s="52">
        <v>29.0</v>
      </c>
    </row>
    <row r="33" ht="14.25" customHeight="1">
      <c r="A33" s="75" t="str">
        <f t="shared" si="1"/>
        <v>ASHRAE 90.1-1999Whole BuildingTransportation</v>
      </c>
      <c r="B33" s="56" t="s">
        <v>371</v>
      </c>
      <c r="C33" s="8" t="s">
        <v>581</v>
      </c>
      <c r="D33" s="58" t="s">
        <v>622</v>
      </c>
      <c r="E33" s="56">
        <v>1.2</v>
      </c>
      <c r="F33" s="56"/>
      <c r="G33" s="56">
        <v>30.0</v>
      </c>
    </row>
    <row r="34" ht="14.25" customHeight="1">
      <c r="A34" s="75" t="str">
        <f t="shared" si="1"/>
        <v>ASHRAE 90.1-1999Whole BuildingWarehouse</v>
      </c>
      <c r="B34" s="52" t="s">
        <v>371</v>
      </c>
      <c r="C34" s="7" t="s">
        <v>581</v>
      </c>
      <c r="D34" s="54" t="s">
        <v>344</v>
      </c>
      <c r="E34" s="52">
        <v>1.2</v>
      </c>
      <c r="F34" s="52"/>
      <c r="G34" s="52">
        <v>31.0</v>
      </c>
    </row>
    <row r="35" ht="14.25" customHeight="1">
      <c r="A35" s="75" t="str">
        <f t="shared" si="1"/>
        <v>ASHRAE 90.1-1999Whole BuildingWorkshop</v>
      </c>
      <c r="B35" s="56" t="s">
        <v>371</v>
      </c>
      <c r="C35" s="8" t="s">
        <v>581</v>
      </c>
      <c r="D35" s="58" t="s">
        <v>784</v>
      </c>
      <c r="E35" s="56">
        <v>1.7</v>
      </c>
      <c r="F35" s="56"/>
      <c r="G35" s="56">
        <v>32.0</v>
      </c>
    </row>
    <row r="36" ht="14.25" customHeight="1">
      <c r="A36" s="75" t="str">
        <f t="shared" si="1"/>
        <v>ASHRAE 90.1-1999Office-EnclosedGeneral</v>
      </c>
      <c r="B36" s="52" t="s">
        <v>371</v>
      </c>
      <c r="C36" s="75" t="s">
        <v>993</v>
      </c>
      <c r="D36" s="75" t="s">
        <v>652</v>
      </c>
      <c r="E36" s="76">
        <v>1.5</v>
      </c>
      <c r="F36" s="76"/>
      <c r="G36" s="52">
        <v>33.0</v>
      </c>
    </row>
    <row r="37" ht="14.25" customHeight="1">
      <c r="A37" s="75" t="str">
        <f t="shared" si="1"/>
        <v>ASHRAE 90.1-1999Office-Open PlanGeneral</v>
      </c>
      <c r="B37" s="56" t="s">
        <v>371</v>
      </c>
      <c r="C37" s="77" t="s">
        <v>994</v>
      </c>
      <c r="D37" s="77" t="s">
        <v>652</v>
      </c>
      <c r="E37" s="78">
        <v>1.3</v>
      </c>
      <c r="F37" s="78"/>
      <c r="G37" s="56">
        <v>34.0</v>
      </c>
    </row>
    <row r="38" ht="14.25" customHeight="1">
      <c r="A38" s="75" t="str">
        <f t="shared" si="1"/>
        <v>ASHRAE 90.1-1999Conference/Meeting/MultipurposeGeneral</v>
      </c>
      <c r="B38" s="52" t="s">
        <v>371</v>
      </c>
      <c r="C38" s="75" t="s">
        <v>995</v>
      </c>
      <c r="D38" s="75" t="s">
        <v>652</v>
      </c>
      <c r="E38" s="76">
        <v>1.5</v>
      </c>
      <c r="F38" s="76"/>
      <c r="G38" s="52">
        <v>35.0</v>
      </c>
    </row>
    <row r="39" ht="14.25" customHeight="1">
      <c r="A39" s="75" t="str">
        <f t="shared" si="1"/>
        <v>ASHRAE 90.1-1999Classroom/Lecture/TrainingGeneral</v>
      </c>
      <c r="B39" s="56" t="s">
        <v>371</v>
      </c>
      <c r="C39" s="77" t="s">
        <v>996</v>
      </c>
      <c r="D39" s="77" t="s">
        <v>652</v>
      </c>
      <c r="E39" s="78">
        <v>1.6</v>
      </c>
      <c r="F39" s="78"/>
      <c r="G39" s="56">
        <v>36.0</v>
      </c>
    </row>
    <row r="40" ht="14.25" customHeight="1">
      <c r="A40" s="75" t="str">
        <f t="shared" si="1"/>
        <v>ASHRAE 90.1-1999Classroom/Lecture/TrainingFor Penitentiary</v>
      </c>
      <c r="B40" s="52" t="s">
        <v>371</v>
      </c>
      <c r="C40" s="75" t="s">
        <v>996</v>
      </c>
      <c r="D40" s="75" t="s">
        <v>997</v>
      </c>
      <c r="E40" s="76">
        <v>1.4</v>
      </c>
      <c r="F40" s="76"/>
      <c r="G40" s="52">
        <v>37.0</v>
      </c>
    </row>
    <row r="41" ht="14.25" customHeight="1">
      <c r="A41" s="75" t="str">
        <f t="shared" si="1"/>
        <v>ASHRAE 90.1-1999LobbyGeneral</v>
      </c>
      <c r="B41" s="56" t="s">
        <v>371</v>
      </c>
      <c r="C41" s="77" t="s">
        <v>706</v>
      </c>
      <c r="D41" s="77" t="s">
        <v>652</v>
      </c>
      <c r="E41" s="78">
        <v>1.8</v>
      </c>
      <c r="F41" s="78"/>
      <c r="G41" s="56">
        <v>38.0</v>
      </c>
    </row>
    <row r="42" ht="14.25" customHeight="1">
      <c r="A42" s="75" t="str">
        <f t="shared" si="1"/>
        <v>ASHRAE 90.1-1999LobbyFor Hotel</v>
      </c>
      <c r="B42" s="52" t="s">
        <v>371</v>
      </c>
      <c r="C42" s="75" t="s">
        <v>706</v>
      </c>
      <c r="D42" s="75" t="s">
        <v>998</v>
      </c>
      <c r="E42" s="76">
        <v>1.8</v>
      </c>
      <c r="F42" s="76"/>
      <c r="G42" s="52">
        <v>39.0</v>
      </c>
    </row>
    <row r="43" ht="14.25" customHeight="1">
      <c r="A43" s="75" t="str">
        <f t="shared" si="1"/>
        <v>ASHRAE 90.1-1999LobbyFor Performing Arts Theater</v>
      </c>
      <c r="B43" s="56" t="s">
        <v>371</v>
      </c>
      <c r="C43" s="77" t="s">
        <v>706</v>
      </c>
      <c r="D43" s="77" t="s">
        <v>999</v>
      </c>
      <c r="E43" s="78">
        <v>1.2</v>
      </c>
      <c r="F43" s="78"/>
      <c r="G43" s="56">
        <v>40.0</v>
      </c>
    </row>
    <row r="44" ht="14.25" customHeight="1">
      <c r="A44" s="75" t="str">
        <f t="shared" si="1"/>
        <v>ASHRAE 90.1-1999LobbyFor Motion Picture Theater</v>
      </c>
      <c r="B44" s="52" t="s">
        <v>371</v>
      </c>
      <c r="C44" s="75" t="s">
        <v>706</v>
      </c>
      <c r="D44" s="75" t="s">
        <v>1000</v>
      </c>
      <c r="E44" s="76">
        <v>0.8</v>
      </c>
      <c r="F44" s="76"/>
      <c r="G44" s="52">
        <v>41.0</v>
      </c>
    </row>
    <row r="45" ht="14.25" customHeight="1">
      <c r="A45" s="75" t="str">
        <f t="shared" si="1"/>
        <v>ASHRAE 90.1-1999Audience/Seating AreaGeneral</v>
      </c>
      <c r="B45" s="56" t="s">
        <v>371</v>
      </c>
      <c r="C45" s="77" t="s">
        <v>1001</v>
      </c>
      <c r="D45" s="77" t="s">
        <v>652</v>
      </c>
      <c r="E45" s="78">
        <v>0.5</v>
      </c>
      <c r="F45" s="78"/>
      <c r="G45" s="56">
        <v>42.0</v>
      </c>
    </row>
    <row r="46" ht="14.25" customHeight="1">
      <c r="A46" s="75" t="str">
        <f t="shared" si="1"/>
        <v>ASHRAE 90.1-1999Audience/Seating AreaFor Gymnasium</v>
      </c>
      <c r="B46" s="52" t="s">
        <v>371</v>
      </c>
      <c r="C46" s="75" t="s">
        <v>1001</v>
      </c>
      <c r="D46" s="75" t="s">
        <v>1002</v>
      </c>
      <c r="E46" s="76">
        <v>0.5</v>
      </c>
      <c r="F46" s="76"/>
      <c r="G46" s="52">
        <v>43.0</v>
      </c>
    </row>
    <row r="47" ht="14.25" customHeight="1">
      <c r="A47" s="75" t="str">
        <f t="shared" si="1"/>
        <v>ASHRAE 90.1-1999Audience/Seating AreaFor Exercise Center</v>
      </c>
      <c r="B47" s="56" t="s">
        <v>371</v>
      </c>
      <c r="C47" s="77" t="s">
        <v>1001</v>
      </c>
      <c r="D47" s="77" t="s">
        <v>1003</v>
      </c>
      <c r="E47" s="78">
        <v>0.5</v>
      </c>
      <c r="F47" s="78"/>
      <c r="G47" s="56">
        <v>44.0</v>
      </c>
    </row>
    <row r="48" ht="14.25" customHeight="1">
      <c r="A48" s="75" t="str">
        <f t="shared" si="1"/>
        <v>ASHRAE 90.1-1999Audience/Seating AreaFor Convention Center</v>
      </c>
      <c r="B48" s="52" t="s">
        <v>371</v>
      </c>
      <c r="C48" s="75" t="s">
        <v>1001</v>
      </c>
      <c r="D48" s="75" t="s">
        <v>1004</v>
      </c>
      <c r="E48" s="76">
        <v>0.5</v>
      </c>
      <c r="F48" s="76"/>
      <c r="G48" s="52">
        <v>45.0</v>
      </c>
    </row>
    <row r="49" ht="14.25" customHeight="1">
      <c r="A49" s="75" t="str">
        <f t="shared" si="1"/>
        <v>ASHRAE 90.1-1999Audience/Seating AreaFor Penitentiary</v>
      </c>
      <c r="B49" s="56" t="s">
        <v>371</v>
      </c>
      <c r="C49" s="77" t="s">
        <v>1001</v>
      </c>
      <c r="D49" s="77" t="s">
        <v>997</v>
      </c>
      <c r="E49" s="78">
        <v>1.9</v>
      </c>
      <c r="F49" s="78"/>
      <c r="G49" s="56">
        <v>46.0</v>
      </c>
    </row>
    <row r="50" ht="14.25" customHeight="1">
      <c r="A50" s="75" t="str">
        <f t="shared" si="1"/>
        <v>ASHRAE 90.1-1999Audience/Seating AreaFor Religious Buildings</v>
      </c>
      <c r="B50" s="52" t="s">
        <v>371</v>
      </c>
      <c r="C50" s="75" t="s">
        <v>1001</v>
      </c>
      <c r="D50" s="75" t="s">
        <v>1005</v>
      </c>
      <c r="E50" s="76">
        <v>3.2</v>
      </c>
      <c r="F50" s="76"/>
      <c r="G50" s="52">
        <v>47.0</v>
      </c>
    </row>
    <row r="51" ht="14.25" customHeight="1">
      <c r="A51" s="75" t="str">
        <f t="shared" si="1"/>
        <v>ASHRAE 90.1-1999Audience/Seating AreaFor Sports Arena</v>
      </c>
      <c r="B51" s="56" t="s">
        <v>371</v>
      </c>
      <c r="C51" s="77" t="s">
        <v>1001</v>
      </c>
      <c r="D51" s="77" t="s">
        <v>1006</v>
      </c>
      <c r="E51" s="78">
        <v>0.5</v>
      </c>
      <c r="F51" s="78"/>
      <c r="G51" s="56">
        <v>48.0</v>
      </c>
    </row>
    <row r="52" ht="14.25" customHeight="1">
      <c r="A52" s="75" t="str">
        <f t="shared" si="1"/>
        <v>ASHRAE 90.1-1999Audience/Seating AreaFor Performing Arts Theater</v>
      </c>
      <c r="B52" s="52" t="s">
        <v>371</v>
      </c>
      <c r="C52" s="75" t="s">
        <v>1001</v>
      </c>
      <c r="D52" s="75" t="s">
        <v>999</v>
      </c>
      <c r="E52" s="76">
        <v>1.8</v>
      </c>
      <c r="F52" s="76"/>
      <c r="G52" s="52">
        <v>49.0</v>
      </c>
    </row>
    <row r="53" ht="14.25" customHeight="1">
      <c r="A53" s="75" t="str">
        <f t="shared" si="1"/>
        <v>ASHRAE 90.1-1999Audience/Seating AreaFor Motion Picture Theater</v>
      </c>
      <c r="B53" s="56" t="s">
        <v>371</v>
      </c>
      <c r="C53" s="77" t="s">
        <v>1001</v>
      </c>
      <c r="D53" s="77" t="s">
        <v>1000</v>
      </c>
      <c r="E53" s="78">
        <v>1.3</v>
      </c>
      <c r="F53" s="78"/>
      <c r="G53" s="56">
        <v>50.0</v>
      </c>
    </row>
    <row r="54" ht="14.25" customHeight="1">
      <c r="A54" s="75" t="str">
        <f t="shared" si="1"/>
        <v>ASHRAE 90.1-1999Audience/Seating AreaFor Transportation</v>
      </c>
      <c r="B54" s="52" t="s">
        <v>371</v>
      </c>
      <c r="C54" s="75" t="s">
        <v>1001</v>
      </c>
      <c r="D54" s="75" t="s">
        <v>1007</v>
      </c>
      <c r="E54" s="76">
        <v>1.0</v>
      </c>
      <c r="F54" s="76"/>
      <c r="G54" s="52">
        <v>51.0</v>
      </c>
    </row>
    <row r="55" ht="14.25" customHeight="1">
      <c r="A55" s="75" t="str">
        <f t="shared" si="1"/>
        <v>ASHRAE 90.1-1999AtriumFirst Three Floors</v>
      </c>
      <c r="B55" s="56" t="s">
        <v>371</v>
      </c>
      <c r="C55" s="77" t="s">
        <v>1008</v>
      </c>
      <c r="D55" s="77" t="s">
        <v>1009</v>
      </c>
      <c r="E55" s="78">
        <v>1.3</v>
      </c>
      <c r="F55" s="78"/>
      <c r="G55" s="56">
        <v>52.0</v>
      </c>
    </row>
    <row r="56" ht="14.25" customHeight="1">
      <c r="A56" s="75" t="str">
        <f t="shared" si="1"/>
        <v>ASHRAE 90.1-1999AtriumEach Floor over First Three Floors</v>
      </c>
      <c r="B56" s="52" t="s">
        <v>371</v>
      </c>
      <c r="C56" s="75" t="s">
        <v>1008</v>
      </c>
      <c r="D56" s="75" t="s">
        <v>1010</v>
      </c>
      <c r="E56" s="76">
        <v>0.2</v>
      </c>
      <c r="F56" s="76"/>
      <c r="G56" s="52">
        <v>53.0</v>
      </c>
    </row>
    <row r="57" ht="14.25" customHeight="1">
      <c r="A57" s="75" t="str">
        <f t="shared" si="1"/>
        <v>ASHRAE 90.1-1999Lounge/RecreationGeneral</v>
      </c>
      <c r="B57" s="56" t="s">
        <v>371</v>
      </c>
      <c r="C57" s="77" t="s">
        <v>1011</v>
      </c>
      <c r="D57" s="77" t="s">
        <v>652</v>
      </c>
      <c r="E57" s="78">
        <v>1.4</v>
      </c>
      <c r="F57" s="78"/>
      <c r="G57" s="56">
        <v>54.0</v>
      </c>
    </row>
    <row r="58" ht="14.25" customHeight="1">
      <c r="A58" s="75" t="str">
        <f t="shared" si="1"/>
        <v>ASHRAE 90.1-1999Lounge/RecreationFor Hospital</v>
      </c>
      <c r="B58" s="52" t="s">
        <v>371</v>
      </c>
      <c r="C58" s="75" t="s">
        <v>1011</v>
      </c>
      <c r="D58" s="75" t="s">
        <v>1012</v>
      </c>
      <c r="E58" s="76">
        <v>1.4</v>
      </c>
      <c r="F58" s="76"/>
      <c r="G58" s="52">
        <v>55.0</v>
      </c>
    </row>
    <row r="59" ht="14.25" customHeight="1">
      <c r="A59" s="75" t="str">
        <f t="shared" si="1"/>
        <v>ASHRAE 90.1-1999Dining AreaGeneral</v>
      </c>
      <c r="B59" s="56" t="s">
        <v>371</v>
      </c>
      <c r="C59" s="77" t="s">
        <v>1013</v>
      </c>
      <c r="D59" s="77" t="s">
        <v>652</v>
      </c>
      <c r="E59" s="78">
        <v>1.4</v>
      </c>
      <c r="F59" s="78"/>
      <c r="G59" s="56">
        <v>56.0</v>
      </c>
    </row>
    <row r="60" ht="14.25" customHeight="1">
      <c r="A60" s="75" t="str">
        <f t="shared" si="1"/>
        <v>ASHRAE 90.1-1999Dining AreaFor Penitentiary</v>
      </c>
      <c r="B60" s="52" t="s">
        <v>371</v>
      </c>
      <c r="C60" s="75" t="s">
        <v>1013</v>
      </c>
      <c r="D60" s="75" t="s">
        <v>997</v>
      </c>
      <c r="E60" s="76">
        <v>1.4</v>
      </c>
      <c r="F60" s="76"/>
      <c r="G60" s="52">
        <v>57.0</v>
      </c>
    </row>
    <row r="61" ht="14.25" customHeight="1">
      <c r="A61" s="75" t="str">
        <f t="shared" si="1"/>
        <v>ASHRAE 90.1-1999Dining AreaFor Hotel</v>
      </c>
      <c r="B61" s="56" t="s">
        <v>371</v>
      </c>
      <c r="C61" s="77" t="s">
        <v>1013</v>
      </c>
      <c r="D61" s="77" t="s">
        <v>998</v>
      </c>
      <c r="E61" s="78">
        <v>1.0</v>
      </c>
      <c r="F61" s="78"/>
      <c r="G61" s="56">
        <v>58.0</v>
      </c>
    </row>
    <row r="62" ht="14.25" customHeight="1">
      <c r="A62" s="75" t="str">
        <f t="shared" si="1"/>
        <v>ASHRAE 90.1-1999Dining AreaFor Motel</v>
      </c>
      <c r="B62" s="52" t="s">
        <v>371</v>
      </c>
      <c r="C62" s="75" t="s">
        <v>1013</v>
      </c>
      <c r="D62" s="75" t="s">
        <v>1014</v>
      </c>
      <c r="E62" s="76">
        <v>1.2</v>
      </c>
      <c r="F62" s="76"/>
      <c r="G62" s="52">
        <v>59.0</v>
      </c>
    </row>
    <row r="63" ht="14.25" customHeight="1">
      <c r="A63" s="75" t="str">
        <f t="shared" si="1"/>
        <v>ASHRAE 90.1-1999Dining AreaFor Bar Lounge/Leisure Dining</v>
      </c>
      <c r="B63" s="56" t="s">
        <v>371</v>
      </c>
      <c r="C63" s="77" t="s">
        <v>1013</v>
      </c>
      <c r="D63" s="77" t="s">
        <v>1015</v>
      </c>
      <c r="E63" s="78">
        <v>1.2</v>
      </c>
      <c r="F63" s="78"/>
      <c r="G63" s="56">
        <v>60.0</v>
      </c>
    </row>
    <row r="64" ht="14.25" customHeight="1">
      <c r="A64" s="75" t="str">
        <f t="shared" si="1"/>
        <v>ASHRAE 90.1-1999Dining AreaFor Family Dining</v>
      </c>
      <c r="B64" s="52" t="s">
        <v>371</v>
      </c>
      <c r="C64" s="75" t="s">
        <v>1013</v>
      </c>
      <c r="D64" s="75" t="s">
        <v>1016</v>
      </c>
      <c r="E64" s="76">
        <v>2.2</v>
      </c>
      <c r="F64" s="76"/>
      <c r="G64" s="52">
        <v>61.0</v>
      </c>
    </row>
    <row r="65" ht="14.25" customHeight="1">
      <c r="A65" s="75" t="str">
        <f t="shared" si="1"/>
        <v>ASHRAE 90.1-1999Food PreparationGeneral</v>
      </c>
      <c r="B65" s="56" t="s">
        <v>371</v>
      </c>
      <c r="C65" s="77" t="s">
        <v>1017</v>
      </c>
      <c r="D65" s="77" t="s">
        <v>652</v>
      </c>
      <c r="E65" s="78">
        <v>2.2</v>
      </c>
      <c r="F65" s="78"/>
      <c r="G65" s="56">
        <v>62.0</v>
      </c>
    </row>
    <row r="66" ht="14.25" customHeight="1">
      <c r="A66" s="75" t="str">
        <f t="shared" si="1"/>
        <v>ASHRAE 90.1-1999LaboratoryGeneral</v>
      </c>
      <c r="B66" s="52" t="s">
        <v>371</v>
      </c>
      <c r="C66" s="75" t="s">
        <v>727</v>
      </c>
      <c r="D66" s="75" t="s">
        <v>652</v>
      </c>
      <c r="E66" s="76">
        <v>1.8</v>
      </c>
      <c r="F66" s="76"/>
      <c r="G66" s="52">
        <v>63.0</v>
      </c>
    </row>
    <row r="67" ht="14.25" customHeight="1">
      <c r="A67" s="75" t="str">
        <f t="shared" si="1"/>
        <v>ASHRAE 90.1-1999RestroomsGeneral</v>
      </c>
      <c r="B67" s="56" t="s">
        <v>371</v>
      </c>
      <c r="C67" s="77" t="s">
        <v>1018</v>
      </c>
      <c r="D67" s="77" t="s">
        <v>652</v>
      </c>
      <c r="E67" s="78">
        <v>1.0</v>
      </c>
      <c r="F67" s="78"/>
      <c r="G67" s="56">
        <v>64.0</v>
      </c>
    </row>
    <row r="68" ht="14.25" customHeight="1">
      <c r="A68" s="75" t="str">
        <f t="shared" si="1"/>
        <v>ASHRAE 90.1-1999Dressing/Locker/Fitting RoomGeneral</v>
      </c>
      <c r="B68" s="52" t="s">
        <v>371</v>
      </c>
      <c r="C68" s="75" t="s">
        <v>1019</v>
      </c>
      <c r="D68" s="75" t="s">
        <v>652</v>
      </c>
      <c r="E68" s="76">
        <v>0.8</v>
      </c>
      <c r="F68" s="76"/>
      <c r="G68" s="52">
        <v>65.0</v>
      </c>
    </row>
    <row r="69" ht="14.25" customHeight="1">
      <c r="A69" s="75" t="str">
        <f t="shared" si="1"/>
        <v>ASHRAE 90.1-1999Corridor/TransitionGeneral</v>
      </c>
      <c r="B69" s="56" t="s">
        <v>371</v>
      </c>
      <c r="C69" s="77" t="s">
        <v>1020</v>
      </c>
      <c r="D69" s="77" t="s">
        <v>652</v>
      </c>
      <c r="E69" s="78">
        <v>0.7</v>
      </c>
      <c r="F69" s="78"/>
      <c r="G69" s="56">
        <v>66.0</v>
      </c>
    </row>
    <row r="70" ht="14.25" customHeight="1">
      <c r="A70" s="75" t="str">
        <f t="shared" si="1"/>
        <v>ASHRAE 90.1-1999Corridor/TransitionFor Hospital</v>
      </c>
      <c r="B70" s="52" t="s">
        <v>371</v>
      </c>
      <c r="C70" s="75" t="s">
        <v>1020</v>
      </c>
      <c r="D70" s="75" t="s">
        <v>1012</v>
      </c>
      <c r="E70" s="76">
        <v>1.6</v>
      </c>
      <c r="F70" s="76"/>
      <c r="G70" s="52">
        <v>67.0</v>
      </c>
    </row>
    <row r="71" ht="14.25" customHeight="1">
      <c r="A71" s="75" t="str">
        <f t="shared" si="1"/>
        <v>ASHRAE 90.1-1999Corridor/TransitionFor Manufacturing Facility</v>
      </c>
      <c r="B71" s="56" t="s">
        <v>371</v>
      </c>
      <c r="C71" s="77" t="s">
        <v>1020</v>
      </c>
      <c r="D71" s="77" t="s">
        <v>1021</v>
      </c>
      <c r="E71" s="78">
        <v>0.5</v>
      </c>
      <c r="F71" s="78"/>
      <c r="G71" s="56">
        <v>68.0</v>
      </c>
    </row>
    <row r="72" ht="14.25" customHeight="1">
      <c r="A72" s="75" t="str">
        <f t="shared" si="1"/>
        <v>ASHRAE 90.1-1999Stairs—ActiveGeneral</v>
      </c>
      <c r="B72" s="52" t="s">
        <v>371</v>
      </c>
      <c r="C72" s="75" t="s">
        <v>1022</v>
      </c>
      <c r="D72" s="75" t="s">
        <v>652</v>
      </c>
      <c r="E72" s="76">
        <v>0.9</v>
      </c>
      <c r="F72" s="76"/>
      <c r="G72" s="52">
        <v>69.0</v>
      </c>
    </row>
    <row r="73" ht="14.25" customHeight="1">
      <c r="A73" s="75" t="str">
        <f t="shared" si="1"/>
        <v>ASHRAE 90.1-1999Active StorageGeneral</v>
      </c>
      <c r="B73" s="56" t="s">
        <v>371</v>
      </c>
      <c r="C73" s="77" t="s">
        <v>1023</v>
      </c>
      <c r="D73" s="77" t="s">
        <v>652</v>
      </c>
      <c r="E73" s="78">
        <v>1.1</v>
      </c>
      <c r="F73" s="78"/>
      <c r="G73" s="56">
        <v>70.0</v>
      </c>
    </row>
    <row r="74" ht="14.25" customHeight="1">
      <c r="A74" s="75" t="str">
        <f t="shared" si="1"/>
        <v>ASHRAE 90.1-1999Active StorageFor Hospital</v>
      </c>
      <c r="B74" s="52" t="s">
        <v>371</v>
      </c>
      <c r="C74" s="75" t="s">
        <v>1023</v>
      </c>
      <c r="D74" s="75" t="s">
        <v>1012</v>
      </c>
      <c r="E74" s="76">
        <v>2.9</v>
      </c>
      <c r="F74" s="76"/>
      <c r="G74" s="52">
        <v>71.0</v>
      </c>
    </row>
    <row r="75" ht="14.25" customHeight="1">
      <c r="A75" s="75" t="str">
        <f t="shared" si="1"/>
        <v>ASHRAE 90.1-1999Inactive storageGeneral</v>
      </c>
      <c r="B75" s="56" t="s">
        <v>371</v>
      </c>
      <c r="C75" s="77" t="s">
        <v>1024</v>
      </c>
      <c r="D75" s="77" t="s">
        <v>652</v>
      </c>
      <c r="E75" s="78">
        <v>0.3</v>
      </c>
      <c r="F75" s="78"/>
      <c r="G75" s="56">
        <v>72.0</v>
      </c>
    </row>
    <row r="76" ht="14.25" customHeight="1">
      <c r="A76" s="75" t="str">
        <f t="shared" si="1"/>
        <v>ASHRAE 90.1-1999Inactive storageFor Museum</v>
      </c>
      <c r="B76" s="52" t="s">
        <v>371</v>
      </c>
      <c r="C76" s="75" t="s">
        <v>1024</v>
      </c>
      <c r="D76" s="75" t="s">
        <v>1025</v>
      </c>
      <c r="E76" s="76">
        <v>1.4</v>
      </c>
      <c r="F76" s="76"/>
      <c r="G76" s="52">
        <v>73.0</v>
      </c>
    </row>
    <row r="77" ht="14.25" customHeight="1">
      <c r="A77" s="75" t="str">
        <f t="shared" si="1"/>
        <v>ASHRAE 90.1-1999Gymnasium/Exercise CenterPlaying Area</v>
      </c>
      <c r="B77" s="56" t="s">
        <v>371</v>
      </c>
      <c r="C77" s="77" t="s">
        <v>1026</v>
      </c>
      <c r="D77" s="77" t="s">
        <v>1027</v>
      </c>
      <c r="E77" s="78">
        <v>1.9</v>
      </c>
      <c r="F77" s="56"/>
      <c r="G77" s="56">
        <v>74.0</v>
      </c>
    </row>
    <row r="78" ht="14.25" customHeight="1">
      <c r="A78" s="75" t="str">
        <f t="shared" si="1"/>
        <v>ASHRAE 90.1-1999Gymnasium/Exercise CenterExercise Area</v>
      </c>
      <c r="B78" s="52" t="s">
        <v>371</v>
      </c>
      <c r="C78" s="75" t="s">
        <v>1026</v>
      </c>
      <c r="D78" s="75" t="s">
        <v>1028</v>
      </c>
      <c r="E78" s="76">
        <v>1.1</v>
      </c>
      <c r="F78" s="76"/>
      <c r="G78" s="52">
        <v>75.0</v>
      </c>
    </row>
    <row r="79" ht="14.25" customHeight="1">
      <c r="A79" s="75" t="str">
        <f t="shared" si="1"/>
        <v>ASHRAE 90.1-1999Courthouse/Police Station/PenitentiaryCourtroom</v>
      </c>
      <c r="B79" s="56" t="s">
        <v>371</v>
      </c>
      <c r="C79" s="77" t="s">
        <v>1029</v>
      </c>
      <c r="D79" s="77" t="s">
        <v>1030</v>
      </c>
      <c r="E79" s="78">
        <v>2.1</v>
      </c>
      <c r="F79" s="78"/>
      <c r="G79" s="56">
        <v>76.0</v>
      </c>
    </row>
    <row r="80" ht="14.25" customHeight="1">
      <c r="A80" s="75" t="str">
        <f t="shared" si="1"/>
        <v>ASHRAE 90.1-1999Courthouse/Police Station/PenitentiaryConfinement Cells</v>
      </c>
      <c r="B80" s="52" t="s">
        <v>371</v>
      </c>
      <c r="C80" s="75" t="s">
        <v>1029</v>
      </c>
      <c r="D80" s="75" t="s">
        <v>1031</v>
      </c>
      <c r="E80" s="76">
        <v>1.1</v>
      </c>
      <c r="F80" s="76"/>
      <c r="G80" s="52">
        <v>77.0</v>
      </c>
    </row>
    <row r="81" ht="14.25" customHeight="1">
      <c r="A81" s="75" t="str">
        <f t="shared" si="1"/>
        <v>ASHRAE 90.1-1999Courthouse/Police Station/PenitentiaryJudges Chambers</v>
      </c>
      <c r="B81" s="56" t="s">
        <v>371</v>
      </c>
      <c r="C81" s="77" t="s">
        <v>1029</v>
      </c>
      <c r="D81" s="77" t="s">
        <v>1032</v>
      </c>
      <c r="E81" s="78">
        <v>1.1</v>
      </c>
      <c r="F81" s="78"/>
      <c r="G81" s="56">
        <v>78.0</v>
      </c>
    </row>
    <row r="82" ht="14.25" customHeight="1">
      <c r="A82" s="75" t="str">
        <f t="shared" si="1"/>
        <v>ASHRAE 90.1-1999Fire StationsFire Station Engine Room</v>
      </c>
      <c r="B82" s="52" t="s">
        <v>371</v>
      </c>
      <c r="C82" s="75" t="s">
        <v>1033</v>
      </c>
      <c r="D82" s="75" t="s">
        <v>1034</v>
      </c>
      <c r="E82" s="76">
        <v>0.9</v>
      </c>
      <c r="F82" s="76"/>
      <c r="G82" s="52">
        <v>79.0</v>
      </c>
    </row>
    <row r="83" ht="14.25" customHeight="1">
      <c r="A83" s="75" t="str">
        <f t="shared" si="1"/>
        <v>ASHRAE 90.1-1999Fire StationsSleeping Quarters</v>
      </c>
      <c r="B83" s="56" t="s">
        <v>371</v>
      </c>
      <c r="C83" s="77" t="s">
        <v>1033</v>
      </c>
      <c r="D83" s="77" t="s">
        <v>1035</v>
      </c>
      <c r="E83" s="78">
        <v>1.1</v>
      </c>
      <c r="F83" s="78"/>
      <c r="G83" s="56">
        <v>80.0</v>
      </c>
    </row>
    <row r="84" ht="14.25" customHeight="1">
      <c r="A84" s="75" t="str">
        <f t="shared" si="1"/>
        <v>ASHRAE 90.1-1999Post OfficeSorting Area</v>
      </c>
      <c r="B84" s="52" t="s">
        <v>371</v>
      </c>
      <c r="C84" s="75" t="s">
        <v>988</v>
      </c>
      <c r="D84" s="75" t="s">
        <v>1036</v>
      </c>
      <c r="E84" s="76">
        <v>1.7</v>
      </c>
      <c r="F84" s="76"/>
      <c r="G84" s="52">
        <v>81.0</v>
      </c>
    </row>
    <row r="85" ht="14.25" customHeight="1">
      <c r="A85" s="75" t="str">
        <f t="shared" si="1"/>
        <v>ASHRAE 90.1-1999Convention CenterExhibit Space</v>
      </c>
      <c r="B85" s="56" t="s">
        <v>371</v>
      </c>
      <c r="C85" s="77" t="s">
        <v>975</v>
      </c>
      <c r="D85" s="77" t="s">
        <v>1037</v>
      </c>
      <c r="E85" s="78">
        <v>3.3</v>
      </c>
      <c r="F85" s="78"/>
      <c r="G85" s="56">
        <v>82.0</v>
      </c>
    </row>
    <row r="86" ht="14.25" customHeight="1">
      <c r="A86" s="75" t="str">
        <f t="shared" si="1"/>
        <v>ASHRAE 90.1-1999LibraryCard File and Cataloging</v>
      </c>
      <c r="B86" s="52" t="s">
        <v>371</v>
      </c>
      <c r="C86" s="75" t="s">
        <v>769</v>
      </c>
      <c r="D86" s="75" t="s">
        <v>1038</v>
      </c>
      <c r="E86" s="76">
        <v>1.4</v>
      </c>
      <c r="F86" s="76"/>
      <c r="G86" s="52">
        <v>83.0</v>
      </c>
    </row>
    <row r="87" ht="14.25" customHeight="1">
      <c r="A87" s="75" t="str">
        <f t="shared" si="1"/>
        <v>ASHRAE 90.1-1999LibraryStacks</v>
      </c>
      <c r="B87" s="56" t="s">
        <v>371</v>
      </c>
      <c r="C87" s="77" t="s">
        <v>769</v>
      </c>
      <c r="D87" s="77" t="s">
        <v>1039</v>
      </c>
      <c r="E87" s="78">
        <v>1.9</v>
      </c>
      <c r="F87" s="78"/>
      <c r="G87" s="56">
        <v>84.0</v>
      </c>
    </row>
    <row r="88" ht="14.25" customHeight="1">
      <c r="A88" s="75" t="str">
        <f t="shared" si="1"/>
        <v>ASHRAE 90.1-1999LibraryReading Area</v>
      </c>
      <c r="B88" s="52" t="s">
        <v>371</v>
      </c>
      <c r="C88" s="75" t="s">
        <v>769</v>
      </c>
      <c r="D88" s="75" t="s">
        <v>1040</v>
      </c>
      <c r="E88" s="76">
        <v>1.8</v>
      </c>
      <c r="F88" s="76"/>
      <c r="G88" s="52">
        <v>85.0</v>
      </c>
    </row>
    <row r="89" ht="14.25" customHeight="1">
      <c r="A89" s="75" t="str">
        <f t="shared" si="1"/>
        <v>ASHRAE 90.1-1999HospitalEmergency</v>
      </c>
      <c r="B89" s="56" t="s">
        <v>371</v>
      </c>
      <c r="C89" s="77" t="s">
        <v>159</v>
      </c>
      <c r="D89" s="77" t="s">
        <v>1041</v>
      </c>
      <c r="E89" s="78">
        <v>2.8</v>
      </c>
      <c r="F89" s="78"/>
      <c r="G89" s="56">
        <v>86.0</v>
      </c>
    </row>
    <row r="90" ht="14.25" customHeight="1">
      <c r="A90" s="75" t="str">
        <f t="shared" si="1"/>
        <v>ASHRAE 90.1-1999HospitalRecovery</v>
      </c>
      <c r="B90" s="52" t="s">
        <v>371</v>
      </c>
      <c r="C90" s="75" t="s">
        <v>159</v>
      </c>
      <c r="D90" s="75" t="s">
        <v>734</v>
      </c>
      <c r="E90" s="76">
        <v>2.6</v>
      </c>
      <c r="F90" s="76"/>
      <c r="G90" s="52">
        <v>87.0</v>
      </c>
    </row>
    <row r="91" ht="14.25" customHeight="1">
      <c r="A91" s="75" t="str">
        <f t="shared" si="1"/>
        <v>ASHRAE 90.1-1999HospitalNurse Station</v>
      </c>
      <c r="B91" s="56" t="s">
        <v>371</v>
      </c>
      <c r="C91" s="77" t="s">
        <v>159</v>
      </c>
      <c r="D91" s="77" t="s">
        <v>1042</v>
      </c>
      <c r="E91" s="78">
        <v>1.8</v>
      </c>
      <c r="F91" s="78"/>
      <c r="G91" s="56">
        <v>88.0</v>
      </c>
    </row>
    <row r="92" ht="14.25" customHeight="1">
      <c r="A92" s="75" t="str">
        <f t="shared" si="1"/>
        <v>ASHRAE 90.1-1999HospitalExam/Treatment</v>
      </c>
      <c r="B92" s="52" t="s">
        <v>371</v>
      </c>
      <c r="C92" s="75" t="s">
        <v>159</v>
      </c>
      <c r="D92" s="75" t="s">
        <v>1043</v>
      </c>
      <c r="E92" s="76">
        <v>1.6</v>
      </c>
      <c r="F92" s="76"/>
      <c r="G92" s="52">
        <v>89.0</v>
      </c>
    </row>
    <row r="93" ht="14.25" customHeight="1">
      <c r="A93" s="75" t="str">
        <f t="shared" si="1"/>
        <v>ASHRAE 90.1-1999HospitalPharmacy</v>
      </c>
      <c r="B93" s="56" t="s">
        <v>371</v>
      </c>
      <c r="C93" s="77" t="s">
        <v>159</v>
      </c>
      <c r="D93" s="77" t="s">
        <v>629</v>
      </c>
      <c r="E93" s="78">
        <v>2.3</v>
      </c>
      <c r="F93" s="78"/>
      <c r="G93" s="56">
        <v>90.0</v>
      </c>
    </row>
    <row r="94" ht="14.25" customHeight="1">
      <c r="A94" s="75" t="str">
        <f t="shared" si="1"/>
        <v>ASHRAE 90.1-1999HospitalPatient Room</v>
      </c>
      <c r="B94" s="52" t="s">
        <v>371</v>
      </c>
      <c r="C94" s="75" t="s">
        <v>159</v>
      </c>
      <c r="D94" s="75" t="s">
        <v>505</v>
      </c>
      <c r="E94" s="76">
        <v>1.2</v>
      </c>
      <c r="F94" s="76"/>
      <c r="G94" s="52">
        <v>91.0</v>
      </c>
    </row>
    <row r="95" ht="14.25" customHeight="1">
      <c r="A95" s="75" t="str">
        <f t="shared" si="1"/>
        <v>ASHRAE 90.1-1999HospitalOperating Room</v>
      </c>
      <c r="B95" s="56" t="s">
        <v>371</v>
      </c>
      <c r="C95" s="77" t="s">
        <v>159</v>
      </c>
      <c r="D95" s="77" t="s">
        <v>747</v>
      </c>
      <c r="E95" s="78">
        <v>7.6</v>
      </c>
      <c r="F95" s="78"/>
      <c r="G95" s="56">
        <v>92.0</v>
      </c>
    </row>
    <row r="96" ht="14.25" customHeight="1">
      <c r="A96" s="75" t="str">
        <f t="shared" si="1"/>
        <v>ASHRAE 90.1-1999HospitalNursery</v>
      </c>
      <c r="B96" s="52" t="s">
        <v>371</v>
      </c>
      <c r="C96" s="75" t="s">
        <v>159</v>
      </c>
      <c r="D96" s="75" t="s">
        <v>1044</v>
      </c>
      <c r="E96" s="76">
        <v>1.0</v>
      </c>
      <c r="F96" s="76"/>
      <c r="G96" s="52">
        <v>93.0</v>
      </c>
    </row>
    <row r="97" ht="14.25" customHeight="1">
      <c r="A97" s="75" t="str">
        <f t="shared" si="1"/>
        <v>ASHRAE 90.1-1999HospitalMedical Supply</v>
      </c>
      <c r="B97" s="56" t="s">
        <v>371</v>
      </c>
      <c r="C97" s="77" t="s">
        <v>159</v>
      </c>
      <c r="D97" s="77" t="s">
        <v>1045</v>
      </c>
      <c r="E97" s="78">
        <v>3.0</v>
      </c>
      <c r="F97" s="78"/>
      <c r="G97" s="56">
        <v>94.0</v>
      </c>
    </row>
    <row r="98" ht="14.25" customHeight="1">
      <c r="A98" s="75" t="str">
        <f t="shared" si="1"/>
        <v>ASHRAE 90.1-1999HospitalPhysical Therapy</v>
      </c>
      <c r="B98" s="52" t="s">
        <v>371</v>
      </c>
      <c r="C98" s="75" t="s">
        <v>159</v>
      </c>
      <c r="D98" s="75" t="s">
        <v>1046</v>
      </c>
      <c r="E98" s="76">
        <v>1.9</v>
      </c>
      <c r="F98" s="76"/>
      <c r="G98" s="52">
        <v>95.0</v>
      </c>
    </row>
    <row r="99" ht="14.25" customHeight="1">
      <c r="A99" s="75" t="str">
        <f t="shared" si="1"/>
        <v>ASHRAE 90.1-1999HospitalRadiology</v>
      </c>
      <c r="B99" s="56" t="s">
        <v>371</v>
      </c>
      <c r="C99" s="77" t="s">
        <v>159</v>
      </c>
      <c r="D99" s="77" t="s">
        <v>1047</v>
      </c>
      <c r="E99" s="78">
        <v>0.4</v>
      </c>
      <c r="F99" s="78"/>
      <c r="G99" s="56">
        <v>96.0</v>
      </c>
    </row>
    <row r="100" ht="14.25" customHeight="1">
      <c r="A100" s="75" t="str">
        <f t="shared" si="1"/>
        <v>ASHRAE 90.1-1999HospitalLaundry—Washing</v>
      </c>
      <c r="B100" s="52" t="s">
        <v>371</v>
      </c>
      <c r="C100" s="75" t="s">
        <v>159</v>
      </c>
      <c r="D100" s="75" t="s">
        <v>1048</v>
      </c>
      <c r="E100" s="76">
        <v>0.7</v>
      </c>
      <c r="F100" s="76"/>
      <c r="G100" s="52">
        <v>97.0</v>
      </c>
    </row>
    <row r="101" ht="14.25" customHeight="1">
      <c r="A101" s="75" t="str">
        <f t="shared" si="1"/>
        <v>ASHRAE 90.1-1999AutomotiveService/Repair</v>
      </c>
      <c r="B101" s="56" t="s">
        <v>371</v>
      </c>
      <c r="C101" s="77" t="s">
        <v>1049</v>
      </c>
      <c r="D101" s="77" t="s">
        <v>1050</v>
      </c>
      <c r="E101" s="78">
        <v>1.4</v>
      </c>
      <c r="F101" s="78"/>
      <c r="G101" s="56">
        <v>98.0</v>
      </c>
    </row>
    <row r="102" ht="14.25" customHeight="1">
      <c r="A102" s="75" t="str">
        <f t="shared" si="1"/>
        <v>ASHRAE 90.1-1999ManufacturingLow Bay (&lt;25 ft Floor to Ceiling Height)</v>
      </c>
      <c r="B102" s="52" t="s">
        <v>371</v>
      </c>
      <c r="C102" s="75" t="s">
        <v>1051</v>
      </c>
      <c r="D102" s="75" t="s">
        <v>1052</v>
      </c>
      <c r="E102" s="76">
        <v>2.1</v>
      </c>
      <c r="F102" s="76"/>
      <c r="G102" s="52">
        <v>99.0</v>
      </c>
    </row>
    <row r="103" ht="14.25" customHeight="1">
      <c r="A103" s="75" t="str">
        <f t="shared" si="1"/>
        <v>ASHRAE 90.1-1999ManufacturingHigh Bay (≥25 ft Floor to Ceiling Height)</v>
      </c>
      <c r="B103" s="56" t="s">
        <v>371</v>
      </c>
      <c r="C103" s="77" t="s">
        <v>1051</v>
      </c>
      <c r="D103" s="77" t="s">
        <v>1053</v>
      </c>
      <c r="E103" s="78">
        <v>3.0</v>
      </c>
      <c r="F103" s="78"/>
      <c r="G103" s="56">
        <v>100.0</v>
      </c>
    </row>
    <row r="104" ht="14.25" customHeight="1">
      <c r="A104" s="75" t="str">
        <f t="shared" si="1"/>
        <v>ASHRAE 90.1-1999ManufacturingDetailed Manufacturing</v>
      </c>
      <c r="B104" s="52" t="s">
        <v>371</v>
      </c>
      <c r="C104" s="75" t="s">
        <v>1051</v>
      </c>
      <c r="D104" s="75" t="s">
        <v>1054</v>
      </c>
      <c r="E104" s="76">
        <v>6.2</v>
      </c>
      <c r="F104" s="76"/>
      <c r="G104" s="52">
        <v>101.0</v>
      </c>
    </row>
    <row r="105" ht="14.25" customHeight="1">
      <c r="A105" s="75" t="str">
        <f t="shared" si="1"/>
        <v>ASHRAE 90.1-1999ManufacturingEquipment Room</v>
      </c>
      <c r="B105" s="56" t="s">
        <v>371</v>
      </c>
      <c r="C105" s="77" t="s">
        <v>1051</v>
      </c>
      <c r="D105" s="77" t="s">
        <v>1055</v>
      </c>
      <c r="E105" s="78">
        <v>0.8</v>
      </c>
      <c r="F105" s="78"/>
      <c r="G105" s="56">
        <v>102.0</v>
      </c>
    </row>
    <row r="106" ht="14.25" customHeight="1">
      <c r="A106" s="75" t="str">
        <f t="shared" si="1"/>
        <v>ASHRAE 90.1-1999ManufacturingControl Room</v>
      </c>
      <c r="B106" s="52" t="s">
        <v>371</v>
      </c>
      <c r="C106" s="75" t="s">
        <v>1051</v>
      </c>
      <c r="D106" s="75" t="s">
        <v>1056</v>
      </c>
      <c r="E106" s="76">
        <v>0.5</v>
      </c>
      <c r="F106" s="76"/>
      <c r="G106" s="52">
        <v>103.0</v>
      </c>
    </row>
    <row r="107" ht="14.25" customHeight="1">
      <c r="A107" s="75" t="str">
        <f t="shared" si="1"/>
        <v>ASHRAE 90.1-1999Hotel/MotelGuest Rooms</v>
      </c>
      <c r="B107" s="56" t="s">
        <v>371</v>
      </c>
      <c r="C107" s="77" t="s">
        <v>1057</v>
      </c>
      <c r="D107" s="77" t="s">
        <v>1058</v>
      </c>
      <c r="E107" s="78">
        <v>2.5</v>
      </c>
      <c r="F107" s="78"/>
      <c r="G107" s="56">
        <v>104.0</v>
      </c>
    </row>
    <row r="108" ht="14.25" customHeight="1">
      <c r="A108" s="75" t="str">
        <f t="shared" si="1"/>
        <v>ASHRAE 90.1-1999DormitoryLiving Quarters</v>
      </c>
      <c r="B108" s="52" t="s">
        <v>371</v>
      </c>
      <c r="C108" s="75" t="s">
        <v>763</v>
      </c>
      <c r="D108" s="75" t="s">
        <v>1059</v>
      </c>
      <c r="E108" s="76">
        <v>1.9</v>
      </c>
      <c r="F108" s="76"/>
      <c r="G108" s="52">
        <v>105.0</v>
      </c>
    </row>
    <row r="109" ht="14.25" customHeight="1">
      <c r="A109" s="75" t="str">
        <f t="shared" si="1"/>
        <v>ASHRAE 90.1-1999MuseumGeneral Exhibition</v>
      </c>
      <c r="B109" s="56" t="s">
        <v>371</v>
      </c>
      <c r="C109" s="77" t="s">
        <v>774</v>
      </c>
      <c r="D109" s="77" t="s">
        <v>1060</v>
      </c>
      <c r="E109" s="78">
        <v>1.6</v>
      </c>
      <c r="F109" s="78"/>
      <c r="G109" s="56">
        <v>106.0</v>
      </c>
    </row>
    <row r="110" ht="14.25" customHeight="1">
      <c r="A110" s="75" t="str">
        <f t="shared" si="1"/>
        <v>ASHRAE 90.1-1999MuseumRestoration</v>
      </c>
      <c r="B110" s="52" t="s">
        <v>371</v>
      </c>
      <c r="C110" s="75" t="s">
        <v>774</v>
      </c>
      <c r="D110" s="75" t="s">
        <v>1061</v>
      </c>
      <c r="E110" s="76">
        <v>2.5</v>
      </c>
      <c r="F110" s="76"/>
      <c r="G110" s="52">
        <v>107.0</v>
      </c>
    </row>
    <row r="111" ht="14.25" customHeight="1">
      <c r="A111" s="75" t="str">
        <f t="shared" si="1"/>
        <v>ASHRAE 90.1-1999Electrical/MechanicalGeneral</v>
      </c>
      <c r="B111" s="56" t="s">
        <v>371</v>
      </c>
      <c r="C111" s="77" t="s">
        <v>800</v>
      </c>
      <c r="D111" s="77" t="s">
        <v>652</v>
      </c>
      <c r="E111" s="78">
        <v>1.3</v>
      </c>
      <c r="F111" s="78"/>
      <c r="G111" s="56">
        <v>108.0</v>
      </c>
    </row>
    <row r="112" ht="14.25" customHeight="1">
      <c r="A112" s="75" t="str">
        <f t="shared" si="1"/>
        <v>ASHRAE 90.1-1999WorkshopGeneral</v>
      </c>
      <c r="B112" s="52" t="s">
        <v>371</v>
      </c>
      <c r="C112" s="75" t="s">
        <v>784</v>
      </c>
      <c r="D112" s="75" t="s">
        <v>652</v>
      </c>
      <c r="E112" s="76">
        <v>2.5</v>
      </c>
      <c r="F112" s="76"/>
      <c r="G112" s="52">
        <v>109.0</v>
      </c>
    </row>
    <row r="113" ht="14.25" customHeight="1">
      <c r="A113" s="75" t="str">
        <f t="shared" si="1"/>
        <v>ASHRAE 90.1-1999Bank/OfficeBanking Activity Area</v>
      </c>
      <c r="B113" s="56" t="s">
        <v>371</v>
      </c>
      <c r="C113" s="77" t="s">
        <v>1062</v>
      </c>
      <c r="D113" s="77" t="s">
        <v>1063</v>
      </c>
      <c r="E113" s="78">
        <v>2.4</v>
      </c>
      <c r="F113" s="78"/>
      <c r="G113" s="56">
        <v>110.0</v>
      </c>
    </row>
    <row r="114" ht="14.25" customHeight="1">
      <c r="A114" s="75" t="str">
        <f t="shared" si="1"/>
        <v>ASHRAE 90.1-1999Religious BuildingsWorship Pulpit, Choir</v>
      </c>
      <c r="B114" s="52" t="s">
        <v>371</v>
      </c>
      <c r="C114" s="75" t="s">
        <v>1064</v>
      </c>
      <c r="D114" s="75" t="s">
        <v>1065</v>
      </c>
      <c r="E114" s="76">
        <v>5.2</v>
      </c>
      <c r="F114" s="76"/>
      <c r="G114" s="52">
        <v>111.0</v>
      </c>
    </row>
    <row r="115" ht="14.25" customHeight="1">
      <c r="A115" s="75" t="str">
        <f t="shared" si="1"/>
        <v>ASHRAE 90.1-1999Religious BuildingsFellowship Hall</v>
      </c>
      <c r="B115" s="56" t="s">
        <v>371</v>
      </c>
      <c r="C115" s="77" t="s">
        <v>1064</v>
      </c>
      <c r="D115" s="77" t="s">
        <v>1066</v>
      </c>
      <c r="E115" s="78">
        <v>2.3</v>
      </c>
      <c r="F115" s="78"/>
      <c r="G115" s="56">
        <v>112.0</v>
      </c>
    </row>
    <row r="116" ht="14.25" customHeight="1">
      <c r="A116" s="75" t="str">
        <f t="shared" si="1"/>
        <v>ASHRAE 90.1-1999Retail (not including accent lighting)Sales Area</v>
      </c>
      <c r="B116" s="52" t="s">
        <v>371</v>
      </c>
      <c r="C116" s="75" t="s">
        <v>1067</v>
      </c>
      <c r="D116" s="75" t="s">
        <v>1068</v>
      </c>
      <c r="E116" s="76">
        <v>2.1</v>
      </c>
      <c r="F116" s="76"/>
      <c r="G116" s="52">
        <v>113.0</v>
      </c>
    </row>
    <row r="117" ht="14.25" customHeight="1">
      <c r="A117" s="75" t="str">
        <f t="shared" si="1"/>
        <v>ASHRAE 90.1-1999Retail (not including accent lighting)Mall Concourse</v>
      </c>
      <c r="B117" s="56" t="s">
        <v>371</v>
      </c>
      <c r="C117" s="77" t="s">
        <v>1067</v>
      </c>
      <c r="D117" s="77" t="s">
        <v>1069</v>
      </c>
      <c r="E117" s="78">
        <v>1.8</v>
      </c>
      <c r="F117" s="78"/>
      <c r="G117" s="56">
        <v>114.0</v>
      </c>
    </row>
    <row r="118" ht="14.25" customHeight="1">
      <c r="A118" s="75" t="str">
        <f t="shared" si="1"/>
        <v>ASHRAE 90.1-1999Sports ArenaRing Sports Area</v>
      </c>
      <c r="B118" s="52" t="s">
        <v>371</v>
      </c>
      <c r="C118" s="75" t="s">
        <v>991</v>
      </c>
      <c r="D118" s="75" t="s">
        <v>1070</v>
      </c>
      <c r="E118" s="76">
        <v>3.8</v>
      </c>
      <c r="F118" s="76"/>
      <c r="G118" s="52">
        <v>115.0</v>
      </c>
    </row>
    <row r="119" ht="14.25" customHeight="1">
      <c r="A119" s="75" t="str">
        <f t="shared" si="1"/>
        <v>ASHRAE 90.1-1999Sports ArenaCourt Sports Area</v>
      </c>
      <c r="B119" s="56" t="s">
        <v>371</v>
      </c>
      <c r="C119" s="77" t="s">
        <v>991</v>
      </c>
      <c r="D119" s="77" t="s">
        <v>1071</v>
      </c>
      <c r="E119" s="78">
        <v>4.3</v>
      </c>
      <c r="F119" s="78"/>
      <c r="G119" s="56">
        <v>116.0</v>
      </c>
    </row>
    <row r="120" ht="14.25" customHeight="1">
      <c r="A120" s="75" t="str">
        <f t="shared" si="1"/>
        <v>ASHRAE 90.1-1999Sports ArenaIndoor Playing Field Area</v>
      </c>
      <c r="B120" s="52" t="s">
        <v>371</v>
      </c>
      <c r="C120" s="75" t="s">
        <v>991</v>
      </c>
      <c r="D120" s="75" t="s">
        <v>1072</v>
      </c>
      <c r="E120" s="76">
        <v>1.9</v>
      </c>
      <c r="F120" s="76"/>
      <c r="G120" s="52">
        <v>117.0</v>
      </c>
    </row>
    <row r="121" ht="14.25" customHeight="1">
      <c r="A121" s="75" t="str">
        <f t="shared" si="1"/>
        <v>ASHRAE 90.1-1999WarehouseFine Material Storage</v>
      </c>
      <c r="B121" s="56" t="s">
        <v>371</v>
      </c>
      <c r="C121" s="77" t="s">
        <v>344</v>
      </c>
      <c r="D121" s="77" t="s">
        <v>1073</v>
      </c>
      <c r="E121" s="78">
        <v>1.6</v>
      </c>
      <c r="F121" s="78"/>
      <c r="G121" s="56">
        <v>118.0</v>
      </c>
    </row>
    <row r="122" ht="14.25" customHeight="1">
      <c r="A122" s="75" t="str">
        <f t="shared" si="1"/>
        <v>ASHRAE 90.1-1999WarehouseMedium/Bulky Material Storage</v>
      </c>
      <c r="B122" s="52" t="s">
        <v>371</v>
      </c>
      <c r="C122" s="75" t="s">
        <v>344</v>
      </c>
      <c r="D122" s="75" t="s">
        <v>1074</v>
      </c>
      <c r="E122" s="76">
        <v>1.1</v>
      </c>
      <c r="F122" s="76"/>
      <c r="G122" s="52">
        <v>119.0</v>
      </c>
    </row>
    <row r="123" ht="14.25" customHeight="1">
      <c r="A123" s="75" t="str">
        <f t="shared" si="1"/>
        <v>ASHRAE 90.1-1999Parking GarageGarage Area</v>
      </c>
      <c r="B123" s="56" t="s">
        <v>371</v>
      </c>
      <c r="C123" s="77" t="s">
        <v>985</v>
      </c>
      <c r="D123" s="77" t="s">
        <v>1075</v>
      </c>
      <c r="E123" s="78">
        <v>0.2</v>
      </c>
      <c r="F123" s="78"/>
      <c r="G123" s="56">
        <v>120.0</v>
      </c>
    </row>
    <row r="124" ht="14.25" customHeight="1">
      <c r="A124" s="75" t="str">
        <f t="shared" si="1"/>
        <v>ASHRAE 90.1-1999TransportationAirport—Concourse</v>
      </c>
      <c r="B124" s="52" t="s">
        <v>371</v>
      </c>
      <c r="C124" s="75" t="s">
        <v>622</v>
      </c>
      <c r="D124" s="75" t="s">
        <v>1076</v>
      </c>
      <c r="E124" s="76">
        <v>0.7</v>
      </c>
      <c r="F124" s="76"/>
      <c r="G124" s="52">
        <v>121.0</v>
      </c>
    </row>
    <row r="125" ht="14.25" customHeight="1">
      <c r="A125" s="75" t="str">
        <f t="shared" si="1"/>
        <v>ASHRAE 90.1-1999TransportationAir/Train/Bus—Baggage Area</v>
      </c>
      <c r="B125" s="56" t="s">
        <v>371</v>
      </c>
      <c r="C125" s="77" t="s">
        <v>622</v>
      </c>
      <c r="D125" s="77" t="s">
        <v>1077</v>
      </c>
      <c r="E125" s="78">
        <v>1.3</v>
      </c>
      <c r="F125" s="78"/>
      <c r="G125" s="56">
        <v>122.0</v>
      </c>
    </row>
    <row r="126" ht="14.25" customHeight="1">
      <c r="A126" s="75" t="str">
        <f t="shared" si="1"/>
        <v>ASHRAE 90.1-1999TransportationTerminal—Ticket Counter</v>
      </c>
      <c r="B126" s="52" t="s">
        <v>371</v>
      </c>
      <c r="C126" s="75" t="s">
        <v>622</v>
      </c>
      <c r="D126" s="75" t="s">
        <v>1078</v>
      </c>
      <c r="E126" s="76">
        <v>1.8</v>
      </c>
      <c r="F126" s="76"/>
      <c r="G126" s="52">
        <v>123.0</v>
      </c>
    </row>
    <row r="127" ht="14.25" customHeight="1">
      <c r="A127" s="75" t="str">
        <f t="shared" si="1"/>
        <v>ASHRAE 90.1-1999Exterior SpacesGeneral</v>
      </c>
      <c r="B127" s="56" t="s">
        <v>371</v>
      </c>
      <c r="C127" s="8" t="s">
        <v>1079</v>
      </c>
      <c r="D127" s="8" t="s">
        <v>652</v>
      </c>
      <c r="E127" s="78">
        <v>0.0</v>
      </c>
      <c r="F127" s="78"/>
      <c r="G127" s="56">
        <v>124.0</v>
      </c>
    </row>
    <row r="128" ht="14.25" customHeight="1">
      <c r="A128" s="75" t="str">
        <f t="shared" si="1"/>
        <v>ASHRAE 90.1-1999AtticsGeneral</v>
      </c>
      <c r="B128" s="52" t="s">
        <v>371</v>
      </c>
      <c r="C128" s="54" t="s">
        <v>1080</v>
      </c>
      <c r="D128" s="54" t="s">
        <v>652</v>
      </c>
      <c r="E128" s="76">
        <v>0.0</v>
      </c>
      <c r="F128" s="52"/>
      <c r="G128" s="52">
        <v>125.0</v>
      </c>
    </row>
    <row r="129" ht="14.25" customHeight="1">
      <c r="A129" s="75" t="str">
        <f t="shared" si="1"/>
        <v>ASHRAE 90.1-2001Whole BuildingAutomotive Facility</v>
      </c>
      <c r="B129" s="56" t="s">
        <v>372</v>
      </c>
      <c r="C129" s="77" t="s">
        <v>581</v>
      </c>
      <c r="D129" s="77" t="s">
        <v>974</v>
      </c>
      <c r="E129" s="78">
        <v>0.9</v>
      </c>
      <c r="F129" s="78"/>
      <c r="G129" s="56">
        <v>126.0</v>
      </c>
    </row>
    <row r="130" ht="14.25" customHeight="1">
      <c r="A130" s="75" t="str">
        <f t="shared" si="1"/>
        <v>ASHRAE 90.1-2001Whole BuildingConvention Center</v>
      </c>
      <c r="B130" s="52" t="s">
        <v>372</v>
      </c>
      <c r="C130" s="75" t="s">
        <v>581</v>
      </c>
      <c r="D130" s="75" t="s">
        <v>975</v>
      </c>
      <c r="E130" s="76">
        <v>1.2</v>
      </c>
      <c r="F130" s="76"/>
      <c r="G130" s="52">
        <v>127.0</v>
      </c>
    </row>
    <row r="131" ht="14.25" customHeight="1">
      <c r="A131" s="75" t="str">
        <f t="shared" si="1"/>
        <v>ASHRAE 90.1-2001Whole BuildingCourt House</v>
      </c>
      <c r="B131" s="56" t="s">
        <v>372</v>
      </c>
      <c r="C131" s="77" t="s">
        <v>581</v>
      </c>
      <c r="D131" s="77" t="s">
        <v>976</v>
      </c>
      <c r="E131" s="78">
        <v>1.2</v>
      </c>
      <c r="F131" s="78"/>
      <c r="G131" s="56">
        <v>128.0</v>
      </c>
    </row>
    <row r="132" ht="14.25" customHeight="1">
      <c r="A132" s="75" t="str">
        <f t="shared" si="1"/>
        <v>ASHRAE 90.1-2001Whole BuildingDining: Bar Lounge/Leisure</v>
      </c>
      <c r="B132" s="52" t="s">
        <v>372</v>
      </c>
      <c r="C132" s="75" t="s">
        <v>581</v>
      </c>
      <c r="D132" s="75" t="s">
        <v>977</v>
      </c>
      <c r="E132" s="76">
        <v>1.3</v>
      </c>
      <c r="F132" s="76"/>
      <c r="G132" s="52">
        <v>129.0</v>
      </c>
    </row>
    <row r="133" ht="14.25" customHeight="1">
      <c r="A133" s="75" t="str">
        <f t="shared" si="1"/>
        <v>ASHRAE 90.1-2001Whole BuildingDining: Cafeteria/Fast Food</v>
      </c>
      <c r="B133" s="56" t="s">
        <v>372</v>
      </c>
      <c r="C133" s="77" t="s">
        <v>581</v>
      </c>
      <c r="D133" s="77" t="s">
        <v>978</v>
      </c>
      <c r="E133" s="78">
        <v>1.4</v>
      </c>
      <c r="F133" s="78"/>
      <c r="G133" s="56">
        <v>130.0</v>
      </c>
    </row>
    <row r="134" ht="14.25" customHeight="1">
      <c r="A134" s="75" t="str">
        <f t="shared" si="1"/>
        <v>ASHRAE 90.1-2001Whole BuildingDining: Family</v>
      </c>
      <c r="B134" s="52" t="s">
        <v>372</v>
      </c>
      <c r="C134" s="75" t="s">
        <v>581</v>
      </c>
      <c r="D134" s="75" t="s">
        <v>979</v>
      </c>
      <c r="E134" s="76">
        <v>1.6</v>
      </c>
      <c r="F134" s="76"/>
      <c r="G134" s="52">
        <v>131.0</v>
      </c>
    </row>
    <row r="135" ht="14.25" customHeight="1">
      <c r="A135" s="75" t="str">
        <f t="shared" si="1"/>
        <v>ASHRAE 90.1-2001Whole BuildingDormitory</v>
      </c>
      <c r="B135" s="56" t="s">
        <v>372</v>
      </c>
      <c r="C135" s="77" t="s">
        <v>581</v>
      </c>
      <c r="D135" s="77" t="s">
        <v>763</v>
      </c>
      <c r="E135" s="78">
        <v>1.0</v>
      </c>
      <c r="F135" s="78"/>
      <c r="G135" s="56">
        <v>132.0</v>
      </c>
    </row>
    <row r="136" ht="14.25" customHeight="1">
      <c r="A136" s="75" t="str">
        <f t="shared" si="1"/>
        <v>ASHRAE 90.1-2001Whole BuildingExercise Center</v>
      </c>
      <c r="B136" s="52" t="s">
        <v>372</v>
      </c>
      <c r="C136" s="75" t="s">
        <v>581</v>
      </c>
      <c r="D136" s="75" t="s">
        <v>980</v>
      </c>
      <c r="E136" s="76">
        <v>1.0</v>
      </c>
      <c r="F136" s="76"/>
      <c r="G136" s="52">
        <v>133.0</v>
      </c>
    </row>
    <row r="137" ht="14.25" customHeight="1">
      <c r="A137" s="75" t="str">
        <f t="shared" si="1"/>
        <v>ASHRAE 90.1-2001Whole BuildingGymnasium</v>
      </c>
      <c r="B137" s="56" t="s">
        <v>372</v>
      </c>
      <c r="C137" s="77" t="s">
        <v>581</v>
      </c>
      <c r="D137" s="77" t="s">
        <v>766</v>
      </c>
      <c r="E137" s="78">
        <v>1.1</v>
      </c>
      <c r="F137" s="78"/>
      <c r="G137" s="56">
        <v>134.0</v>
      </c>
    </row>
    <row r="138" ht="14.25" customHeight="1">
      <c r="A138" s="75" t="str">
        <f t="shared" si="1"/>
        <v>ASHRAE 90.1-2001Whole BuildingHealth Care-Clinic</v>
      </c>
      <c r="B138" s="52" t="s">
        <v>372</v>
      </c>
      <c r="C138" s="75" t="s">
        <v>581</v>
      </c>
      <c r="D138" s="75" t="s">
        <v>981</v>
      </c>
      <c r="E138" s="76">
        <v>1.0</v>
      </c>
      <c r="F138" s="76"/>
      <c r="G138" s="52">
        <v>135.0</v>
      </c>
    </row>
    <row r="139" ht="14.25" customHeight="1">
      <c r="A139" s="75" t="str">
        <f t="shared" si="1"/>
        <v>ASHRAE 90.1-2001Whole BuildingHospital</v>
      </c>
      <c r="B139" s="56" t="s">
        <v>372</v>
      </c>
      <c r="C139" s="77" t="s">
        <v>581</v>
      </c>
      <c r="D139" s="77" t="s">
        <v>159</v>
      </c>
      <c r="E139" s="78">
        <v>1.2</v>
      </c>
      <c r="F139" s="78"/>
      <c r="G139" s="56">
        <v>136.0</v>
      </c>
    </row>
    <row r="140" ht="14.25" customHeight="1">
      <c r="A140" s="75" t="str">
        <f t="shared" si="1"/>
        <v>ASHRAE 90.1-2001Whole BuildingHotel</v>
      </c>
      <c r="B140" s="52" t="s">
        <v>372</v>
      </c>
      <c r="C140" s="75" t="s">
        <v>581</v>
      </c>
      <c r="D140" s="75" t="s">
        <v>768</v>
      </c>
      <c r="E140" s="76">
        <v>1.0</v>
      </c>
      <c r="F140" s="76"/>
      <c r="G140" s="52">
        <v>137.0</v>
      </c>
    </row>
    <row r="141" ht="14.25" customHeight="1">
      <c r="A141" s="75" t="str">
        <f t="shared" si="1"/>
        <v>ASHRAE 90.1-2001Whole BuildingLibrary</v>
      </c>
      <c r="B141" s="56" t="s">
        <v>372</v>
      </c>
      <c r="C141" s="77" t="s">
        <v>581</v>
      </c>
      <c r="D141" s="77" t="s">
        <v>769</v>
      </c>
      <c r="E141" s="78">
        <v>1.3</v>
      </c>
      <c r="F141" s="78"/>
      <c r="G141" s="56">
        <v>138.0</v>
      </c>
    </row>
    <row r="142" ht="14.25" customHeight="1">
      <c r="A142" s="75" t="str">
        <f t="shared" si="1"/>
        <v>ASHRAE 90.1-2001Whole BuildingManufacturing Facility</v>
      </c>
      <c r="B142" s="52" t="s">
        <v>372</v>
      </c>
      <c r="C142" s="75" t="s">
        <v>581</v>
      </c>
      <c r="D142" s="75" t="s">
        <v>982</v>
      </c>
      <c r="E142" s="76">
        <v>1.3</v>
      </c>
      <c r="F142" s="76"/>
      <c r="G142" s="52">
        <v>139.0</v>
      </c>
    </row>
    <row r="143" ht="14.25" customHeight="1">
      <c r="A143" s="75" t="str">
        <f t="shared" si="1"/>
        <v>ASHRAE 90.1-2001Whole BuildingMotel</v>
      </c>
      <c r="B143" s="56" t="s">
        <v>372</v>
      </c>
      <c r="C143" s="77" t="s">
        <v>581</v>
      </c>
      <c r="D143" s="77" t="s">
        <v>771</v>
      </c>
      <c r="E143" s="78">
        <v>1.0</v>
      </c>
      <c r="F143" s="78"/>
      <c r="G143" s="56">
        <v>140.0</v>
      </c>
    </row>
    <row r="144" ht="14.25" customHeight="1">
      <c r="A144" s="75" t="str">
        <f t="shared" si="1"/>
        <v>ASHRAE 90.1-2001Whole BuildingMotion Picture Theater</v>
      </c>
      <c r="B144" s="52" t="s">
        <v>372</v>
      </c>
      <c r="C144" s="75" t="s">
        <v>581</v>
      </c>
      <c r="D144" s="75" t="s">
        <v>983</v>
      </c>
      <c r="E144" s="76">
        <v>1.2</v>
      </c>
      <c r="F144" s="76"/>
      <c r="G144" s="52">
        <v>141.0</v>
      </c>
    </row>
    <row r="145" ht="14.25" customHeight="1">
      <c r="A145" s="75" t="str">
        <f t="shared" si="1"/>
        <v>ASHRAE 90.1-2001Whole BuildingMulti-Family</v>
      </c>
      <c r="B145" s="56" t="s">
        <v>372</v>
      </c>
      <c r="C145" s="77" t="s">
        <v>581</v>
      </c>
      <c r="D145" s="77" t="s">
        <v>984</v>
      </c>
      <c r="E145" s="78">
        <v>0.7</v>
      </c>
      <c r="F145" s="78"/>
      <c r="G145" s="56">
        <v>142.0</v>
      </c>
    </row>
    <row r="146" ht="14.25" customHeight="1">
      <c r="A146" s="75" t="str">
        <f t="shared" si="1"/>
        <v>ASHRAE 90.1-2001Whole BuildingMuseum</v>
      </c>
      <c r="B146" s="52" t="s">
        <v>372</v>
      </c>
      <c r="C146" s="75" t="s">
        <v>581</v>
      </c>
      <c r="D146" s="75" t="s">
        <v>774</v>
      </c>
      <c r="E146" s="76">
        <v>1.1</v>
      </c>
      <c r="F146" s="76"/>
      <c r="G146" s="52">
        <v>143.0</v>
      </c>
    </row>
    <row r="147" ht="14.25" customHeight="1">
      <c r="A147" s="75" t="str">
        <f t="shared" si="1"/>
        <v>ASHRAE 90.1-2001Whole BuildingOffice</v>
      </c>
      <c r="B147" s="56" t="s">
        <v>372</v>
      </c>
      <c r="C147" s="77" t="s">
        <v>581</v>
      </c>
      <c r="D147" s="77" t="s">
        <v>355</v>
      </c>
      <c r="E147" s="78">
        <v>1.0</v>
      </c>
      <c r="F147" s="78"/>
      <c r="G147" s="56">
        <v>144.0</v>
      </c>
    </row>
    <row r="148" ht="14.25" customHeight="1">
      <c r="A148" s="75" t="str">
        <f t="shared" si="1"/>
        <v>ASHRAE 90.1-2001Whole BuildingParking Garage</v>
      </c>
      <c r="B148" s="52" t="s">
        <v>372</v>
      </c>
      <c r="C148" s="75" t="s">
        <v>581</v>
      </c>
      <c r="D148" s="75" t="s">
        <v>985</v>
      </c>
      <c r="E148" s="76">
        <v>0.3</v>
      </c>
      <c r="F148" s="76"/>
      <c r="G148" s="52">
        <v>145.0</v>
      </c>
    </row>
    <row r="149" ht="14.25" customHeight="1">
      <c r="A149" s="75" t="str">
        <f t="shared" si="1"/>
        <v>ASHRAE 90.1-2001Whole BuildingPenitentiary</v>
      </c>
      <c r="B149" s="56" t="s">
        <v>372</v>
      </c>
      <c r="C149" s="77" t="s">
        <v>581</v>
      </c>
      <c r="D149" s="77" t="s">
        <v>776</v>
      </c>
      <c r="E149" s="78">
        <v>1.0</v>
      </c>
      <c r="F149" s="78"/>
      <c r="G149" s="56">
        <v>146.0</v>
      </c>
    </row>
    <row r="150" ht="14.25" customHeight="1">
      <c r="A150" s="75" t="str">
        <f t="shared" si="1"/>
        <v>ASHRAE 90.1-2001Whole BuildingPerforming Arts Theater</v>
      </c>
      <c r="B150" s="52" t="s">
        <v>372</v>
      </c>
      <c r="C150" s="75" t="s">
        <v>581</v>
      </c>
      <c r="D150" s="75" t="s">
        <v>986</v>
      </c>
      <c r="E150" s="76">
        <v>1.6</v>
      </c>
      <c r="F150" s="76"/>
      <c r="G150" s="52">
        <v>147.0</v>
      </c>
    </row>
    <row r="151" ht="14.25" customHeight="1">
      <c r="A151" s="75" t="str">
        <f t="shared" si="1"/>
        <v>ASHRAE 90.1-2001Whole BuildingPolice/Fire Station</v>
      </c>
      <c r="B151" s="56" t="s">
        <v>372</v>
      </c>
      <c r="C151" s="77" t="s">
        <v>581</v>
      </c>
      <c r="D151" s="77" t="s">
        <v>987</v>
      </c>
      <c r="E151" s="78">
        <v>1.0</v>
      </c>
      <c r="F151" s="78"/>
      <c r="G151" s="56">
        <v>148.0</v>
      </c>
    </row>
    <row r="152" ht="14.25" customHeight="1">
      <c r="A152" s="75" t="str">
        <f t="shared" si="1"/>
        <v>ASHRAE 90.1-2001Whole BuildingPost Office</v>
      </c>
      <c r="B152" s="52" t="s">
        <v>372</v>
      </c>
      <c r="C152" s="75" t="s">
        <v>581</v>
      </c>
      <c r="D152" s="75" t="s">
        <v>988</v>
      </c>
      <c r="E152" s="76">
        <v>1.1</v>
      </c>
      <c r="F152" s="76"/>
      <c r="G152" s="52">
        <v>149.0</v>
      </c>
    </row>
    <row r="153" ht="14.25" customHeight="1">
      <c r="A153" s="75" t="str">
        <f t="shared" si="1"/>
        <v>ASHRAE 90.1-2001Whole BuildingReligious Building</v>
      </c>
      <c r="B153" s="56" t="s">
        <v>372</v>
      </c>
      <c r="C153" s="77" t="s">
        <v>581</v>
      </c>
      <c r="D153" s="77" t="s">
        <v>989</v>
      </c>
      <c r="E153" s="78">
        <v>1.3</v>
      </c>
      <c r="F153" s="78"/>
      <c r="G153" s="56">
        <v>150.0</v>
      </c>
    </row>
    <row r="154" ht="14.25" customHeight="1">
      <c r="A154" s="75" t="str">
        <f t="shared" si="1"/>
        <v>ASHRAE 90.1-2001Whole BuildingRetail</v>
      </c>
      <c r="B154" s="52" t="s">
        <v>372</v>
      </c>
      <c r="C154" s="75" t="s">
        <v>581</v>
      </c>
      <c r="D154" s="75" t="s">
        <v>359</v>
      </c>
      <c r="E154" s="76">
        <v>1.5</v>
      </c>
      <c r="F154" s="76"/>
      <c r="G154" s="52">
        <v>151.0</v>
      </c>
    </row>
    <row r="155" ht="14.25" customHeight="1">
      <c r="A155" s="75" t="str">
        <f t="shared" si="1"/>
        <v>ASHRAE 90.1-2001Whole BuildingSchool/University</v>
      </c>
      <c r="B155" s="56" t="s">
        <v>372</v>
      </c>
      <c r="C155" s="77" t="s">
        <v>581</v>
      </c>
      <c r="D155" s="77" t="s">
        <v>990</v>
      </c>
      <c r="E155" s="78">
        <v>1.2</v>
      </c>
      <c r="F155" s="78"/>
      <c r="G155" s="56">
        <v>152.0</v>
      </c>
    </row>
    <row r="156" ht="14.25" customHeight="1">
      <c r="A156" s="75" t="str">
        <f t="shared" si="1"/>
        <v>ASHRAE 90.1-2001Whole BuildingSports Arena</v>
      </c>
      <c r="B156" s="52" t="s">
        <v>372</v>
      </c>
      <c r="C156" s="75" t="s">
        <v>581</v>
      </c>
      <c r="D156" s="75" t="s">
        <v>991</v>
      </c>
      <c r="E156" s="76">
        <v>1.1</v>
      </c>
      <c r="F156" s="76"/>
      <c r="G156" s="52">
        <v>153.0</v>
      </c>
    </row>
    <row r="157" ht="14.25" customHeight="1">
      <c r="A157" s="75" t="str">
        <f t="shared" si="1"/>
        <v>ASHRAE 90.1-2001Whole BuildingTown Hall</v>
      </c>
      <c r="B157" s="56" t="s">
        <v>372</v>
      </c>
      <c r="C157" s="77" t="s">
        <v>581</v>
      </c>
      <c r="D157" s="77" t="s">
        <v>992</v>
      </c>
      <c r="E157" s="78">
        <v>1.1</v>
      </c>
      <c r="F157" s="78"/>
      <c r="G157" s="56">
        <v>154.0</v>
      </c>
    </row>
    <row r="158" ht="14.25" customHeight="1">
      <c r="A158" s="75" t="str">
        <f t="shared" si="1"/>
        <v>ASHRAE 90.1-2001Whole BuildingTransportation</v>
      </c>
      <c r="B158" s="52" t="s">
        <v>372</v>
      </c>
      <c r="C158" s="75" t="s">
        <v>581</v>
      </c>
      <c r="D158" s="75" t="s">
        <v>622</v>
      </c>
      <c r="E158" s="76">
        <v>1.0</v>
      </c>
      <c r="F158" s="76"/>
      <c r="G158" s="52">
        <v>155.0</v>
      </c>
    </row>
    <row r="159" ht="14.25" customHeight="1">
      <c r="A159" s="75" t="str">
        <f t="shared" si="1"/>
        <v>ASHRAE 90.1-2001Whole BuildingWarehouse</v>
      </c>
      <c r="B159" s="56" t="s">
        <v>372</v>
      </c>
      <c r="C159" s="77" t="s">
        <v>581</v>
      </c>
      <c r="D159" s="77" t="s">
        <v>344</v>
      </c>
      <c r="E159" s="78">
        <v>0.8</v>
      </c>
      <c r="F159" s="78"/>
      <c r="G159" s="56">
        <v>156.0</v>
      </c>
    </row>
    <row r="160" ht="14.25" customHeight="1">
      <c r="A160" s="75" t="str">
        <f t="shared" si="1"/>
        <v>ASHRAE 90.1-2001Whole BuildingWorkshop</v>
      </c>
      <c r="B160" s="52" t="s">
        <v>372</v>
      </c>
      <c r="C160" s="75" t="s">
        <v>581</v>
      </c>
      <c r="D160" s="75" t="s">
        <v>784</v>
      </c>
      <c r="E160" s="76">
        <v>1.4</v>
      </c>
      <c r="F160" s="76"/>
      <c r="G160" s="52">
        <v>157.0</v>
      </c>
    </row>
    <row r="161" ht="14.25" customHeight="1">
      <c r="A161" s="75" t="str">
        <f t="shared" si="1"/>
        <v>ASHRAE 90.1-2001Office-EnclosedGeneral</v>
      </c>
      <c r="B161" s="56" t="s">
        <v>372</v>
      </c>
      <c r="C161" s="77" t="s">
        <v>993</v>
      </c>
      <c r="D161" s="77" t="s">
        <v>652</v>
      </c>
      <c r="E161" s="78">
        <v>1.1</v>
      </c>
      <c r="F161" s="78"/>
      <c r="G161" s="56">
        <v>158.0</v>
      </c>
    </row>
    <row r="162" ht="14.25" customHeight="1">
      <c r="A162" s="75" t="str">
        <f t="shared" si="1"/>
        <v>ASHRAE 90.1-2001Office-Open PlanGeneral</v>
      </c>
      <c r="B162" s="52" t="s">
        <v>372</v>
      </c>
      <c r="C162" s="75" t="s">
        <v>994</v>
      </c>
      <c r="D162" s="75" t="s">
        <v>652</v>
      </c>
      <c r="E162" s="76">
        <v>1.1</v>
      </c>
      <c r="F162" s="76"/>
      <c r="G162" s="52">
        <v>159.0</v>
      </c>
    </row>
    <row r="163" ht="14.25" customHeight="1">
      <c r="A163" s="75" t="str">
        <f t="shared" si="1"/>
        <v>ASHRAE 90.1-2001Conference/Meeting/MultipurposeGeneral</v>
      </c>
      <c r="B163" s="56" t="s">
        <v>372</v>
      </c>
      <c r="C163" s="77" t="s">
        <v>995</v>
      </c>
      <c r="D163" s="77" t="s">
        <v>652</v>
      </c>
      <c r="E163" s="78">
        <v>1.3</v>
      </c>
      <c r="F163" s="78"/>
      <c r="G163" s="56">
        <v>160.0</v>
      </c>
    </row>
    <row r="164" ht="14.25" customHeight="1">
      <c r="A164" s="75" t="str">
        <f t="shared" si="1"/>
        <v>ASHRAE 90.1-2001Classroom/Lecture/TrainingGeneral</v>
      </c>
      <c r="B164" s="52" t="s">
        <v>372</v>
      </c>
      <c r="C164" s="75" t="s">
        <v>996</v>
      </c>
      <c r="D164" s="75" t="s">
        <v>652</v>
      </c>
      <c r="E164" s="76">
        <v>1.4</v>
      </c>
      <c r="F164" s="76"/>
      <c r="G164" s="52">
        <v>161.0</v>
      </c>
    </row>
    <row r="165" ht="14.25" customHeight="1">
      <c r="A165" s="75" t="str">
        <f t="shared" si="1"/>
        <v>ASHRAE 90.1-2001Classroom/Lecture/TrainingFor Penitentiary</v>
      </c>
      <c r="B165" s="56" t="s">
        <v>372</v>
      </c>
      <c r="C165" s="77" t="s">
        <v>996</v>
      </c>
      <c r="D165" s="77" t="s">
        <v>997</v>
      </c>
      <c r="E165" s="78">
        <v>1.3</v>
      </c>
      <c r="F165" s="78"/>
      <c r="G165" s="56">
        <v>162.0</v>
      </c>
    </row>
    <row r="166" ht="14.25" customHeight="1">
      <c r="A166" s="75" t="str">
        <f t="shared" si="1"/>
        <v>ASHRAE 90.1-2001LobbyGeneral</v>
      </c>
      <c r="B166" s="52" t="s">
        <v>372</v>
      </c>
      <c r="C166" s="75" t="s">
        <v>706</v>
      </c>
      <c r="D166" s="75" t="s">
        <v>652</v>
      </c>
      <c r="E166" s="76">
        <v>1.3</v>
      </c>
      <c r="F166" s="76"/>
      <c r="G166" s="52">
        <v>163.0</v>
      </c>
    </row>
    <row r="167" ht="14.25" customHeight="1">
      <c r="A167" s="75" t="str">
        <f t="shared" si="1"/>
        <v>ASHRAE 90.1-2001LobbyFor Hotel</v>
      </c>
      <c r="B167" s="56" t="s">
        <v>372</v>
      </c>
      <c r="C167" s="77" t="s">
        <v>706</v>
      </c>
      <c r="D167" s="77" t="s">
        <v>998</v>
      </c>
      <c r="E167" s="78">
        <v>1.1</v>
      </c>
      <c r="F167" s="78"/>
      <c r="G167" s="56">
        <v>164.0</v>
      </c>
    </row>
    <row r="168" ht="14.25" customHeight="1">
      <c r="A168" s="75" t="str">
        <f t="shared" si="1"/>
        <v>ASHRAE 90.1-2001LobbyFor Performing Arts Theater</v>
      </c>
      <c r="B168" s="52" t="s">
        <v>372</v>
      </c>
      <c r="C168" s="75" t="s">
        <v>706</v>
      </c>
      <c r="D168" s="75" t="s">
        <v>999</v>
      </c>
      <c r="E168" s="76">
        <v>3.3</v>
      </c>
      <c r="F168" s="76"/>
      <c r="G168" s="52">
        <v>165.0</v>
      </c>
    </row>
    <row r="169" ht="14.25" customHeight="1">
      <c r="A169" s="75" t="str">
        <f t="shared" si="1"/>
        <v>ASHRAE 90.1-2001LobbyFor Motion Picture Theater</v>
      </c>
      <c r="B169" s="56" t="s">
        <v>372</v>
      </c>
      <c r="C169" s="77" t="s">
        <v>706</v>
      </c>
      <c r="D169" s="77" t="s">
        <v>1000</v>
      </c>
      <c r="E169" s="78">
        <v>1.1</v>
      </c>
      <c r="F169" s="78"/>
      <c r="G169" s="56">
        <v>166.0</v>
      </c>
    </row>
    <row r="170" ht="14.25" customHeight="1">
      <c r="A170" s="75" t="str">
        <f t="shared" si="1"/>
        <v>ASHRAE 90.1-2001Audience/Seating AreaGeneral</v>
      </c>
      <c r="B170" s="52" t="s">
        <v>372</v>
      </c>
      <c r="C170" s="75" t="s">
        <v>1001</v>
      </c>
      <c r="D170" s="75" t="s">
        <v>652</v>
      </c>
      <c r="E170" s="76">
        <v>0.9</v>
      </c>
      <c r="F170" s="76"/>
      <c r="G170" s="52">
        <v>167.0</v>
      </c>
    </row>
    <row r="171" ht="14.25" customHeight="1">
      <c r="A171" s="75" t="str">
        <f t="shared" si="1"/>
        <v>ASHRAE 90.1-2001Audience/Seating AreaFor Gymnasium</v>
      </c>
      <c r="B171" s="56" t="s">
        <v>372</v>
      </c>
      <c r="C171" s="77" t="s">
        <v>1001</v>
      </c>
      <c r="D171" s="77" t="s">
        <v>1002</v>
      </c>
      <c r="E171" s="78">
        <v>0.4</v>
      </c>
      <c r="F171" s="78"/>
      <c r="G171" s="56">
        <v>168.0</v>
      </c>
    </row>
    <row r="172" ht="14.25" customHeight="1">
      <c r="A172" s="75" t="str">
        <f t="shared" si="1"/>
        <v>ASHRAE 90.1-2001Audience/Seating AreaFor Exercise Center</v>
      </c>
      <c r="B172" s="52" t="s">
        <v>372</v>
      </c>
      <c r="C172" s="75" t="s">
        <v>1001</v>
      </c>
      <c r="D172" s="75" t="s">
        <v>1003</v>
      </c>
      <c r="E172" s="76">
        <v>0.3</v>
      </c>
      <c r="F172" s="76"/>
      <c r="G172" s="52">
        <v>169.0</v>
      </c>
    </row>
    <row r="173" ht="14.25" customHeight="1">
      <c r="A173" s="75" t="str">
        <f t="shared" si="1"/>
        <v>ASHRAE 90.1-2001Audience/Seating AreaFor Convention Center</v>
      </c>
      <c r="B173" s="56" t="s">
        <v>372</v>
      </c>
      <c r="C173" s="77" t="s">
        <v>1001</v>
      </c>
      <c r="D173" s="77" t="s">
        <v>1004</v>
      </c>
      <c r="E173" s="78">
        <v>0.7</v>
      </c>
      <c r="F173" s="78"/>
      <c r="G173" s="56">
        <v>170.0</v>
      </c>
    </row>
    <row r="174" ht="14.25" customHeight="1">
      <c r="A174" s="75" t="str">
        <f t="shared" si="1"/>
        <v>ASHRAE 90.1-2001Audience/Seating AreaFor Penitentiary</v>
      </c>
      <c r="B174" s="52" t="s">
        <v>372</v>
      </c>
      <c r="C174" s="75" t="s">
        <v>1001</v>
      </c>
      <c r="D174" s="75" t="s">
        <v>997</v>
      </c>
      <c r="E174" s="76">
        <v>0.7</v>
      </c>
      <c r="F174" s="76"/>
      <c r="G174" s="52">
        <v>171.0</v>
      </c>
    </row>
    <row r="175" ht="14.25" customHeight="1">
      <c r="A175" s="75" t="str">
        <f t="shared" si="1"/>
        <v>ASHRAE 90.1-2001Audience/Seating AreaFor Religious Buildings</v>
      </c>
      <c r="B175" s="56" t="s">
        <v>372</v>
      </c>
      <c r="C175" s="77" t="s">
        <v>1001</v>
      </c>
      <c r="D175" s="77" t="s">
        <v>1005</v>
      </c>
      <c r="E175" s="78">
        <v>1.7</v>
      </c>
      <c r="F175" s="78"/>
      <c r="G175" s="56">
        <v>172.0</v>
      </c>
    </row>
    <row r="176" ht="14.25" customHeight="1">
      <c r="A176" s="75" t="str">
        <f t="shared" si="1"/>
        <v>ASHRAE 90.1-2001Audience/Seating AreaFor Sports Arena</v>
      </c>
      <c r="B176" s="52" t="s">
        <v>372</v>
      </c>
      <c r="C176" s="75" t="s">
        <v>1001</v>
      </c>
      <c r="D176" s="75" t="s">
        <v>1006</v>
      </c>
      <c r="E176" s="76">
        <v>0.4</v>
      </c>
      <c r="F176" s="76"/>
      <c r="G176" s="52">
        <v>173.0</v>
      </c>
    </row>
    <row r="177" ht="14.25" customHeight="1">
      <c r="A177" s="75" t="str">
        <f t="shared" si="1"/>
        <v>ASHRAE 90.1-2001Audience/Seating AreaFor Performing Arts Theater</v>
      </c>
      <c r="B177" s="56" t="s">
        <v>372</v>
      </c>
      <c r="C177" s="77" t="s">
        <v>1001</v>
      </c>
      <c r="D177" s="77" t="s">
        <v>999</v>
      </c>
      <c r="E177" s="78">
        <v>2.6</v>
      </c>
      <c r="F177" s="78"/>
      <c r="G177" s="56">
        <v>174.0</v>
      </c>
    </row>
    <row r="178" ht="14.25" customHeight="1">
      <c r="A178" s="75" t="str">
        <f t="shared" si="1"/>
        <v>ASHRAE 90.1-2001Audience/Seating AreaFor Motion Picture Theater</v>
      </c>
      <c r="B178" s="52" t="s">
        <v>372</v>
      </c>
      <c r="C178" s="75" t="s">
        <v>1001</v>
      </c>
      <c r="D178" s="75" t="s">
        <v>1000</v>
      </c>
      <c r="E178" s="76">
        <v>1.2</v>
      </c>
      <c r="F178" s="76"/>
      <c r="G178" s="52">
        <v>175.0</v>
      </c>
    </row>
    <row r="179" ht="14.25" customHeight="1">
      <c r="A179" s="75" t="str">
        <f t="shared" si="1"/>
        <v>ASHRAE 90.1-2001Audience/Seating AreaFor Transportation</v>
      </c>
      <c r="B179" s="56" t="s">
        <v>372</v>
      </c>
      <c r="C179" s="77" t="s">
        <v>1001</v>
      </c>
      <c r="D179" s="77" t="s">
        <v>1007</v>
      </c>
      <c r="E179" s="78">
        <v>0.5</v>
      </c>
      <c r="F179" s="78"/>
      <c r="G179" s="56">
        <v>176.0</v>
      </c>
    </row>
    <row r="180" ht="14.25" customHeight="1">
      <c r="A180" s="75" t="str">
        <f t="shared" si="1"/>
        <v>ASHRAE 90.1-2001AtriumFirst Three Floors</v>
      </c>
      <c r="B180" s="52" t="s">
        <v>372</v>
      </c>
      <c r="C180" s="75" t="s">
        <v>1008</v>
      </c>
      <c r="D180" s="75" t="s">
        <v>1009</v>
      </c>
      <c r="E180" s="76">
        <v>0.6</v>
      </c>
      <c r="F180" s="76"/>
      <c r="G180" s="52">
        <v>177.0</v>
      </c>
    </row>
    <row r="181" ht="14.25" customHeight="1">
      <c r="A181" s="75" t="str">
        <f t="shared" si="1"/>
        <v>ASHRAE 90.1-2001AtriumEach Floor over First Three Floors</v>
      </c>
      <c r="B181" s="56" t="s">
        <v>372</v>
      </c>
      <c r="C181" s="77" t="s">
        <v>1008</v>
      </c>
      <c r="D181" s="77" t="s">
        <v>1010</v>
      </c>
      <c r="E181" s="78">
        <v>0.2</v>
      </c>
      <c r="F181" s="78"/>
      <c r="G181" s="56">
        <v>178.0</v>
      </c>
    </row>
    <row r="182" ht="14.25" customHeight="1">
      <c r="A182" s="75" t="str">
        <f t="shared" si="1"/>
        <v>ASHRAE 90.1-2001Lounge/RecreationGeneral</v>
      </c>
      <c r="B182" s="52" t="s">
        <v>372</v>
      </c>
      <c r="C182" s="75" t="s">
        <v>1011</v>
      </c>
      <c r="D182" s="75" t="s">
        <v>652</v>
      </c>
      <c r="E182" s="76">
        <v>1.2</v>
      </c>
      <c r="F182" s="76"/>
      <c r="G182" s="52">
        <v>179.0</v>
      </c>
    </row>
    <row r="183" ht="14.25" customHeight="1">
      <c r="A183" s="75" t="str">
        <f t="shared" si="1"/>
        <v>ASHRAE 90.1-2001Lounge/RecreationFor Hospital</v>
      </c>
      <c r="B183" s="56" t="s">
        <v>372</v>
      </c>
      <c r="C183" s="77" t="s">
        <v>1011</v>
      </c>
      <c r="D183" s="77" t="s">
        <v>1012</v>
      </c>
      <c r="E183" s="78">
        <v>0.8</v>
      </c>
      <c r="F183" s="78"/>
      <c r="G183" s="56">
        <v>180.0</v>
      </c>
    </row>
    <row r="184" ht="14.25" customHeight="1">
      <c r="A184" s="75" t="str">
        <f t="shared" si="1"/>
        <v>ASHRAE 90.1-2001Dining AreaGeneral</v>
      </c>
      <c r="B184" s="52" t="s">
        <v>372</v>
      </c>
      <c r="C184" s="75" t="s">
        <v>1013</v>
      </c>
      <c r="D184" s="75" t="s">
        <v>652</v>
      </c>
      <c r="E184" s="76">
        <v>0.9</v>
      </c>
      <c r="F184" s="76"/>
      <c r="G184" s="52">
        <v>181.0</v>
      </c>
    </row>
    <row r="185" ht="14.25" customHeight="1">
      <c r="A185" s="75" t="str">
        <f t="shared" si="1"/>
        <v>ASHRAE 90.1-2001Dining AreaFor Penitentiary</v>
      </c>
      <c r="B185" s="56" t="s">
        <v>372</v>
      </c>
      <c r="C185" s="77" t="s">
        <v>1013</v>
      </c>
      <c r="D185" s="77" t="s">
        <v>997</v>
      </c>
      <c r="E185" s="78">
        <v>1.3</v>
      </c>
      <c r="F185" s="78"/>
      <c r="G185" s="56">
        <v>182.0</v>
      </c>
    </row>
    <row r="186" ht="14.25" customHeight="1">
      <c r="A186" s="75" t="str">
        <f t="shared" si="1"/>
        <v>ASHRAE 90.1-2001Dining AreaFor Hotel</v>
      </c>
      <c r="B186" s="52" t="s">
        <v>372</v>
      </c>
      <c r="C186" s="75" t="s">
        <v>1013</v>
      </c>
      <c r="D186" s="75" t="s">
        <v>998</v>
      </c>
      <c r="E186" s="76">
        <v>1.3</v>
      </c>
      <c r="F186" s="76"/>
      <c r="G186" s="52">
        <v>183.0</v>
      </c>
    </row>
    <row r="187" ht="14.25" customHeight="1">
      <c r="A187" s="75" t="str">
        <f t="shared" si="1"/>
        <v>ASHRAE 90.1-2001Dining AreaFor Motel</v>
      </c>
      <c r="B187" s="56" t="s">
        <v>372</v>
      </c>
      <c r="C187" s="77" t="s">
        <v>1013</v>
      </c>
      <c r="D187" s="77" t="s">
        <v>1014</v>
      </c>
      <c r="E187" s="78">
        <v>1.2</v>
      </c>
      <c r="F187" s="78"/>
      <c r="G187" s="56">
        <v>184.0</v>
      </c>
    </row>
    <row r="188" ht="14.25" customHeight="1">
      <c r="A188" s="75" t="str">
        <f t="shared" si="1"/>
        <v>ASHRAE 90.1-2001Dining AreaFor Bar Lounge/Leisure Dining</v>
      </c>
      <c r="B188" s="52" t="s">
        <v>372</v>
      </c>
      <c r="C188" s="75" t="s">
        <v>1013</v>
      </c>
      <c r="D188" s="75" t="s">
        <v>1015</v>
      </c>
      <c r="E188" s="76">
        <v>1.4</v>
      </c>
      <c r="F188" s="76"/>
      <c r="G188" s="52">
        <v>185.0</v>
      </c>
    </row>
    <row r="189" ht="14.25" customHeight="1">
      <c r="A189" s="75" t="str">
        <f t="shared" si="1"/>
        <v>ASHRAE 90.1-2001Dining AreaFor Family Dining</v>
      </c>
      <c r="B189" s="56" t="s">
        <v>372</v>
      </c>
      <c r="C189" s="77" t="s">
        <v>1013</v>
      </c>
      <c r="D189" s="77" t="s">
        <v>1016</v>
      </c>
      <c r="E189" s="78">
        <v>2.1</v>
      </c>
      <c r="F189" s="78"/>
      <c r="G189" s="56">
        <v>186.0</v>
      </c>
    </row>
    <row r="190" ht="14.25" customHeight="1">
      <c r="A190" s="75" t="str">
        <f t="shared" si="1"/>
        <v>ASHRAE 90.1-2001Food PreparationGeneral</v>
      </c>
      <c r="B190" s="52" t="s">
        <v>372</v>
      </c>
      <c r="C190" s="75" t="s">
        <v>1017</v>
      </c>
      <c r="D190" s="75" t="s">
        <v>652</v>
      </c>
      <c r="E190" s="76">
        <v>1.2</v>
      </c>
      <c r="F190" s="76"/>
      <c r="G190" s="52">
        <v>187.0</v>
      </c>
    </row>
    <row r="191" ht="14.25" customHeight="1">
      <c r="A191" s="75" t="str">
        <f t="shared" si="1"/>
        <v>ASHRAE 90.1-2001LaboratoryGeneral</v>
      </c>
      <c r="B191" s="56" t="s">
        <v>372</v>
      </c>
      <c r="C191" s="77" t="s">
        <v>727</v>
      </c>
      <c r="D191" s="77" t="s">
        <v>652</v>
      </c>
      <c r="E191" s="78">
        <v>1.4</v>
      </c>
      <c r="F191" s="78"/>
      <c r="G191" s="56">
        <v>188.0</v>
      </c>
    </row>
    <row r="192" ht="14.25" customHeight="1">
      <c r="A192" s="75" t="str">
        <f t="shared" si="1"/>
        <v>ASHRAE 90.1-2001RestroomsGeneral</v>
      </c>
      <c r="B192" s="52" t="s">
        <v>372</v>
      </c>
      <c r="C192" s="75" t="s">
        <v>1018</v>
      </c>
      <c r="D192" s="75" t="s">
        <v>652</v>
      </c>
      <c r="E192" s="76">
        <v>0.9</v>
      </c>
      <c r="F192" s="76"/>
      <c r="G192" s="52">
        <v>189.0</v>
      </c>
    </row>
    <row r="193" ht="14.25" customHeight="1">
      <c r="A193" s="75" t="str">
        <f t="shared" si="1"/>
        <v>ASHRAE 90.1-2001Dressing/Locker/Fitting RoomGeneral</v>
      </c>
      <c r="B193" s="56" t="s">
        <v>372</v>
      </c>
      <c r="C193" s="77" t="s">
        <v>1019</v>
      </c>
      <c r="D193" s="77" t="s">
        <v>652</v>
      </c>
      <c r="E193" s="78">
        <v>0.6</v>
      </c>
      <c r="F193" s="78"/>
      <c r="G193" s="56">
        <v>190.0</v>
      </c>
    </row>
    <row r="194" ht="14.25" customHeight="1">
      <c r="A194" s="75" t="str">
        <f t="shared" si="1"/>
        <v>ASHRAE 90.1-2001Corridor/TransitionGeneral</v>
      </c>
      <c r="B194" s="52" t="s">
        <v>372</v>
      </c>
      <c r="C194" s="75" t="s">
        <v>1020</v>
      </c>
      <c r="D194" s="75" t="s">
        <v>652</v>
      </c>
      <c r="E194" s="76">
        <v>0.5</v>
      </c>
      <c r="F194" s="76"/>
      <c r="G194" s="52">
        <v>191.0</v>
      </c>
    </row>
    <row r="195" ht="14.25" customHeight="1">
      <c r="A195" s="75" t="str">
        <f t="shared" si="1"/>
        <v>ASHRAE 90.1-2001Corridor/TransitionFor Hospital</v>
      </c>
      <c r="B195" s="56" t="s">
        <v>372</v>
      </c>
      <c r="C195" s="77" t="s">
        <v>1020</v>
      </c>
      <c r="D195" s="77" t="s">
        <v>1012</v>
      </c>
      <c r="E195" s="78">
        <v>1.0</v>
      </c>
      <c r="F195" s="78"/>
      <c r="G195" s="56">
        <v>192.0</v>
      </c>
    </row>
    <row r="196" ht="14.25" customHeight="1">
      <c r="A196" s="75" t="str">
        <f t="shared" si="1"/>
        <v>ASHRAE 90.1-2001Corridor/TransitionFor Manufacturing Facility</v>
      </c>
      <c r="B196" s="52" t="s">
        <v>372</v>
      </c>
      <c r="C196" s="75" t="s">
        <v>1020</v>
      </c>
      <c r="D196" s="75" t="s">
        <v>1021</v>
      </c>
      <c r="E196" s="76">
        <v>0.5</v>
      </c>
      <c r="F196" s="76"/>
      <c r="G196" s="52">
        <v>193.0</v>
      </c>
    </row>
    <row r="197" ht="14.25" customHeight="1">
      <c r="A197" s="75" t="str">
        <f t="shared" si="1"/>
        <v>ASHRAE 90.1-2001Stairs—ActiveGeneral</v>
      </c>
      <c r="B197" s="56" t="s">
        <v>372</v>
      </c>
      <c r="C197" s="77" t="s">
        <v>1022</v>
      </c>
      <c r="D197" s="77" t="s">
        <v>652</v>
      </c>
      <c r="E197" s="78">
        <v>0.6</v>
      </c>
      <c r="F197" s="78"/>
      <c r="G197" s="56">
        <v>194.0</v>
      </c>
    </row>
    <row r="198" ht="14.25" customHeight="1">
      <c r="A198" s="75" t="str">
        <f t="shared" si="1"/>
        <v>ASHRAE 90.1-2001Active StorageGeneral</v>
      </c>
      <c r="B198" s="52" t="s">
        <v>372</v>
      </c>
      <c r="C198" s="75" t="s">
        <v>1023</v>
      </c>
      <c r="D198" s="75" t="s">
        <v>652</v>
      </c>
      <c r="E198" s="76">
        <v>0.8</v>
      </c>
      <c r="F198" s="76"/>
      <c r="G198" s="52">
        <v>195.0</v>
      </c>
    </row>
    <row r="199" ht="14.25" customHeight="1">
      <c r="A199" s="75" t="str">
        <f t="shared" si="1"/>
        <v>ASHRAE 90.1-2001Active StorageFor Hospital</v>
      </c>
      <c r="B199" s="56" t="s">
        <v>372</v>
      </c>
      <c r="C199" s="77" t="s">
        <v>1023</v>
      </c>
      <c r="D199" s="77" t="s">
        <v>1012</v>
      </c>
      <c r="E199" s="78">
        <v>0.9</v>
      </c>
      <c r="F199" s="78"/>
      <c r="G199" s="56">
        <v>196.0</v>
      </c>
    </row>
    <row r="200" ht="14.25" customHeight="1">
      <c r="A200" s="75" t="str">
        <f t="shared" si="1"/>
        <v>ASHRAE 90.1-2001Inactive storageGeneral</v>
      </c>
      <c r="B200" s="52" t="s">
        <v>372</v>
      </c>
      <c r="C200" s="75" t="s">
        <v>1024</v>
      </c>
      <c r="D200" s="75" t="s">
        <v>652</v>
      </c>
      <c r="E200" s="76">
        <v>0.3</v>
      </c>
      <c r="F200" s="76"/>
      <c r="G200" s="52">
        <v>197.0</v>
      </c>
    </row>
    <row r="201" ht="14.25" customHeight="1">
      <c r="A201" s="75" t="str">
        <f t="shared" si="1"/>
        <v>ASHRAE 90.1-2001Inactive storageFor Museum</v>
      </c>
      <c r="B201" s="56" t="s">
        <v>372</v>
      </c>
      <c r="C201" s="77" t="s">
        <v>1024</v>
      </c>
      <c r="D201" s="77" t="s">
        <v>1025</v>
      </c>
      <c r="E201" s="78">
        <v>0.8</v>
      </c>
      <c r="F201" s="78"/>
      <c r="G201" s="56">
        <v>198.0</v>
      </c>
    </row>
    <row r="202" ht="14.25" customHeight="1">
      <c r="A202" s="75" t="str">
        <f t="shared" si="1"/>
        <v>ASHRAE 90.1-2001Gymnasium/Exercise CenterPlaying Area</v>
      </c>
      <c r="B202" s="52" t="s">
        <v>372</v>
      </c>
      <c r="C202" s="75" t="s">
        <v>1026</v>
      </c>
      <c r="D202" s="75" t="s">
        <v>1027</v>
      </c>
      <c r="E202" s="76">
        <v>1.4</v>
      </c>
      <c r="F202" s="76"/>
      <c r="G202" s="52">
        <v>199.0</v>
      </c>
    </row>
    <row r="203" ht="14.25" customHeight="1">
      <c r="A203" s="75" t="str">
        <f t="shared" si="1"/>
        <v>ASHRAE 90.1-2001Gymnasium/Exercise CenterExercise Area</v>
      </c>
      <c r="B203" s="56" t="s">
        <v>372</v>
      </c>
      <c r="C203" s="77" t="s">
        <v>1026</v>
      </c>
      <c r="D203" s="77" t="s">
        <v>1028</v>
      </c>
      <c r="E203" s="78">
        <v>0.9</v>
      </c>
      <c r="F203" s="78"/>
      <c r="G203" s="56">
        <v>200.0</v>
      </c>
    </row>
    <row r="204" ht="14.25" customHeight="1">
      <c r="A204" s="75" t="str">
        <f t="shared" si="1"/>
        <v>ASHRAE 90.1-2001Courthouse/Police Station/PenitentiaryCourtroom</v>
      </c>
      <c r="B204" s="52" t="s">
        <v>372</v>
      </c>
      <c r="C204" s="75" t="s">
        <v>1029</v>
      </c>
      <c r="D204" s="75" t="s">
        <v>1030</v>
      </c>
      <c r="E204" s="76">
        <v>1.9</v>
      </c>
      <c r="F204" s="76"/>
      <c r="G204" s="52">
        <v>201.0</v>
      </c>
    </row>
    <row r="205" ht="14.25" customHeight="1">
      <c r="A205" s="75" t="str">
        <f t="shared" si="1"/>
        <v>ASHRAE 90.1-2001Courthouse/Police Station/PenitentiaryConfinement Cells</v>
      </c>
      <c r="B205" s="56" t="s">
        <v>372</v>
      </c>
      <c r="C205" s="77" t="s">
        <v>1029</v>
      </c>
      <c r="D205" s="77" t="s">
        <v>1031</v>
      </c>
      <c r="E205" s="78">
        <v>0.9</v>
      </c>
      <c r="F205" s="78"/>
      <c r="G205" s="56">
        <v>202.0</v>
      </c>
    </row>
    <row r="206" ht="14.25" customHeight="1">
      <c r="A206" s="75" t="str">
        <f t="shared" si="1"/>
        <v>ASHRAE 90.1-2001Courthouse/Police Station/PenitentiaryJudges Chambers</v>
      </c>
      <c r="B206" s="52" t="s">
        <v>372</v>
      </c>
      <c r="C206" s="75" t="s">
        <v>1029</v>
      </c>
      <c r="D206" s="75" t="s">
        <v>1032</v>
      </c>
      <c r="E206" s="76">
        <v>1.3</v>
      </c>
      <c r="F206" s="76"/>
      <c r="G206" s="52">
        <v>203.0</v>
      </c>
    </row>
    <row r="207" ht="14.25" customHeight="1">
      <c r="A207" s="75" t="str">
        <f t="shared" si="1"/>
        <v>ASHRAE 90.1-2001Fire StationsFire Station Engine Room</v>
      </c>
      <c r="B207" s="56" t="s">
        <v>372</v>
      </c>
      <c r="C207" s="77" t="s">
        <v>1033</v>
      </c>
      <c r="D207" s="77" t="s">
        <v>1034</v>
      </c>
      <c r="E207" s="78">
        <v>0.8</v>
      </c>
      <c r="F207" s="78"/>
      <c r="G207" s="56">
        <v>204.0</v>
      </c>
    </row>
    <row r="208" ht="14.25" customHeight="1">
      <c r="A208" s="75" t="str">
        <f t="shared" si="1"/>
        <v>ASHRAE 90.1-2001Fire StationsSleeping Quarters</v>
      </c>
      <c r="B208" s="52" t="s">
        <v>372</v>
      </c>
      <c r="C208" s="75" t="s">
        <v>1033</v>
      </c>
      <c r="D208" s="75" t="s">
        <v>1035</v>
      </c>
      <c r="E208" s="76">
        <v>0.3</v>
      </c>
      <c r="F208" s="76"/>
      <c r="G208" s="52">
        <v>205.0</v>
      </c>
    </row>
    <row r="209" ht="14.25" customHeight="1">
      <c r="A209" s="75" t="str">
        <f t="shared" si="1"/>
        <v>ASHRAE 90.1-2001Post OfficeSorting Area</v>
      </c>
      <c r="B209" s="56" t="s">
        <v>372</v>
      </c>
      <c r="C209" s="77" t="s">
        <v>988</v>
      </c>
      <c r="D209" s="77" t="s">
        <v>1036</v>
      </c>
      <c r="E209" s="78">
        <v>1.2</v>
      </c>
      <c r="F209" s="78"/>
      <c r="G209" s="56">
        <v>206.0</v>
      </c>
    </row>
    <row r="210" ht="14.25" customHeight="1">
      <c r="A210" s="75" t="str">
        <f t="shared" si="1"/>
        <v>ASHRAE 90.1-2001Convention CenterExhibit Space</v>
      </c>
      <c r="B210" s="52" t="s">
        <v>372</v>
      </c>
      <c r="C210" s="75" t="s">
        <v>975</v>
      </c>
      <c r="D210" s="75" t="s">
        <v>1037</v>
      </c>
      <c r="E210" s="76">
        <v>1.3</v>
      </c>
      <c r="F210" s="76"/>
      <c r="G210" s="52">
        <v>207.0</v>
      </c>
    </row>
    <row r="211" ht="14.25" customHeight="1">
      <c r="A211" s="75" t="str">
        <f t="shared" si="1"/>
        <v>ASHRAE 90.1-2001LibraryCard File and Cataloging</v>
      </c>
      <c r="B211" s="56" t="s">
        <v>372</v>
      </c>
      <c r="C211" s="77" t="s">
        <v>769</v>
      </c>
      <c r="D211" s="77" t="s">
        <v>1038</v>
      </c>
      <c r="E211" s="78">
        <v>1.1</v>
      </c>
      <c r="F211" s="78"/>
      <c r="G211" s="56">
        <v>208.0</v>
      </c>
    </row>
    <row r="212" ht="14.25" customHeight="1">
      <c r="A212" s="75" t="str">
        <f t="shared" si="1"/>
        <v>ASHRAE 90.1-2001LibraryStacks</v>
      </c>
      <c r="B212" s="52" t="s">
        <v>372</v>
      </c>
      <c r="C212" s="75" t="s">
        <v>769</v>
      </c>
      <c r="D212" s="75" t="s">
        <v>1039</v>
      </c>
      <c r="E212" s="76">
        <v>1.7</v>
      </c>
      <c r="F212" s="76"/>
      <c r="G212" s="52">
        <v>209.0</v>
      </c>
    </row>
    <row r="213" ht="14.25" customHeight="1">
      <c r="A213" s="75" t="str">
        <f t="shared" si="1"/>
        <v>ASHRAE 90.1-2001LibraryReading Area</v>
      </c>
      <c r="B213" s="56" t="s">
        <v>372</v>
      </c>
      <c r="C213" s="77" t="s">
        <v>769</v>
      </c>
      <c r="D213" s="77" t="s">
        <v>1040</v>
      </c>
      <c r="E213" s="78">
        <v>1.2</v>
      </c>
      <c r="F213" s="78"/>
      <c r="G213" s="56">
        <v>210.0</v>
      </c>
    </row>
    <row r="214" ht="14.25" customHeight="1">
      <c r="A214" s="75" t="str">
        <f t="shared" si="1"/>
        <v>ASHRAE 90.1-2001HospitalEmergency</v>
      </c>
      <c r="B214" s="52" t="s">
        <v>372</v>
      </c>
      <c r="C214" s="75" t="s">
        <v>159</v>
      </c>
      <c r="D214" s="75" t="s">
        <v>1041</v>
      </c>
      <c r="E214" s="76">
        <v>2.7</v>
      </c>
      <c r="F214" s="76"/>
      <c r="G214" s="52">
        <v>211.0</v>
      </c>
    </row>
    <row r="215" ht="14.25" customHeight="1">
      <c r="A215" s="75" t="str">
        <f t="shared" si="1"/>
        <v>ASHRAE 90.1-2001HospitalRecovery</v>
      </c>
      <c r="B215" s="56" t="s">
        <v>372</v>
      </c>
      <c r="C215" s="77" t="s">
        <v>159</v>
      </c>
      <c r="D215" s="77" t="s">
        <v>734</v>
      </c>
      <c r="E215" s="78">
        <v>0.8</v>
      </c>
      <c r="F215" s="78"/>
      <c r="G215" s="56">
        <v>212.0</v>
      </c>
    </row>
    <row r="216" ht="14.25" customHeight="1">
      <c r="A216" s="75" t="str">
        <f t="shared" si="1"/>
        <v>ASHRAE 90.1-2001HospitalNurse Station</v>
      </c>
      <c r="B216" s="52" t="s">
        <v>372</v>
      </c>
      <c r="C216" s="75" t="s">
        <v>159</v>
      </c>
      <c r="D216" s="75" t="s">
        <v>1042</v>
      </c>
      <c r="E216" s="76">
        <v>1.0</v>
      </c>
      <c r="F216" s="76"/>
      <c r="G216" s="52">
        <v>213.0</v>
      </c>
    </row>
    <row r="217" ht="14.25" customHeight="1">
      <c r="A217" s="75" t="str">
        <f t="shared" si="1"/>
        <v>ASHRAE 90.1-2001HospitalExam/Treatment</v>
      </c>
      <c r="B217" s="56" t="s">
        <v>372</v>
      </c>
      <c r="C217" s="77" t="s">
        <v>159</v>
      </c>
      <c r="D217" s="77" t="s">
        <v>1043</v>
      </c>
      <c r="E217" s="78">
        <v>1.5</v>
      </c>
      <c r="F217" s="78"/>
      <c r="G217" s="56">
        <v>214.0</v>
      </c>
    </row>
    <row r="218" ht="14.25" customHeight="1">
      <c r="A218" s="75" t="str">
        <f t="shared" si="1"/>
        <v>ASHRAE 90.1-2001HospitalPharmacy</v>
      </c>
      <c r="B218" s="52" t="s">
        <v>372</v>
      </c>
      <c r="C218" s="75" t="s">
        <v>159</v>
      </c>
      <c r="D218" s="75" t="s">
        <v>629</v>
      </c>
      <c r="E218" s="76">
        <v>1.2</v>
      </c>
      <c r="F218" s="76"/>
      <c r="G218" s="52">
        <v>215.0</v>
      </c>
    </row>
    <row r="219" ht="14.25" customHeight="1">
      <c r="A219" s="75" t="str">
        <f t="shared" si="1"/>
        <v>ASHRAE 90.1-2001HospitalPatient Room</v>
      </c>
      <c r="B219" s="56" t="s">
        <v>372</v>
      </c>
      <c r="C219" s="77" t="s">
        <v>159</v>
      </c>
      <c r="D219" s="77" t="s">
        <v>505</v>
      </c>
      <c r="E219" s="78">
        <v>0.7</v>
      </c>
      <c r="F219" s="78"/>
      <c r="G219" s="56">
        <v>216.0</v>
      </c>
    </row>
    <row r="220" ht="14.25" customHeight="1">
      <c r="A220" s="75" t="str">
        <f t="shared" si="1"/>
        <v>ASHRAE 90.1-2001HospitalOperating Room</v>
      </c>
      <c r="B220" s="52" t="s">
        <v>372</v>
      </c>
      <c r="C220" s="75" t="s">
        <v>159</v>
      </c>
      <c r="D220" s="75" t="s">
        <v>747</v>
      </c>
      <c r="E220" s="76">
        <v>2.2</v>
      </c>
      <c r="F220" s="76"/>
      <c r="G220" s="52">
        <v>217.0</v>
      </c>
    </row>
    <row r="221" ht="14.25" customHeight="1">
      <c r="A221" s="75" t="str">
        <f t="shared" si="1"/>
        <v>ASHRAE 90.1-2001HospitalNursery</v>
      </c>
      <c r="B221" s="56" t="s">
        <v>372</v>
      </c>
      <c r="C221" s="77" t="s">
        <v>159</v>
      </c>
      <c r="D221" s="77" t="s">
        <v>1044</v>
      </c>
      <c r="E221" s="78">
        <v>0.6</v>
      </c>
      <c r="F221" s="78"/>
      <c r="G221" s="56">
        <v>218.0</v>
      </c>
    </row>
    <row r="222" ht="14.25" customHeight="1">
      <c r="A222" s="75" t="str">
        <f t="shared" si="1"/>
        <v>ASHRAE 90.1-2001HospitalMedical Supply</v>
      </c>
      <c r="B222" s="52" t="s">
        <v>372</v>
      </c>
      <c r="C222" s="75" t="s">
        <v>159</v>
      </c>
      <c r="D222" s="75" t="s">
        <v>1045</v>
      </c>
      <c r="E222" s="76">
        <v>1.4</v>
      </c>
      <c r="F222" s="76"/>
      <c r="G222" s="52">
        <v>219.0</v>
      </c>
    </row>
    <row r="223" ht="14.25" customHeight="1">
      <c r="A223" s="75" t="str">
        <f t="shared" si="1"/>
        <v>ASHRAE 90.1-2001HospitalPhysical Therapy</v>
      </c>
      <c r="B223" s="56" t="s">
        <v>372</v>
      </c>
      <c r="C223" s="77" t="s">
        <v>159</v>
      </c>
      <c r="D223" s="77" t="s">
        <v>1046</v>
      </c>
      <c r="E223" s="78">
        <v>0.9</v>
      </c>
      <c r="F223" s="78"/>
      <c r="G223" s="56">
        <v>220.0</v>
      </c>
    </row>
    <row r="224" ht="14.25" customHeight="1">
      <c r="A224" s="75" t="str">
        <f t="shared" si="1"/>
        <v>ASHRAE 90.1-2001HospitalRadiology</v>
      </c>
      <c r="B224" s="52" t="s">
        <v>372</v>
      </c>
      <c r="C224" s="75" t="s">
        <v>159</v>
      </c>
      <c r="D224" s="75" t="s">
        <v>1047</v>
      </c>
      <c r="E224" s="76">
        <v>0.4</v>
      </c>
      <c r="F224" s="76"/>
      <c r="G224" s="52">
        <v>221.0</v>
      </c>
    </row>
    <row r="225" ht="14.25" customHeight="1">
      <c r="A225" s="75" t="str">
        <f t="shared" si="1"/>
        <v>ASHRAE 90.1-2001HospitalLaundry—Washing</v>
      </c>
      <c r="B225" s="56" t="s">
        <v>372</v>
      </c>
      <c r="C225" s="77" t="s">
        <v>159</v>
      </c>
      <c r="D225" s="77" t="s">
        <v>1048</v>
      </c>
      <c r="E225" s="78">
        <v>0.6</v>
      </c>
      <c r="F225" s="78"/>
      <c r="G225" s="56">
        <v>222.0</v>
      </c>
    </row>
    <row r="226" ht="14.25" customHeight="1">
      <c r="A226" s="75" t="str">
        <f t="shared" si="1"/>
        <v>ASHRAE 90.1-2001AutomotiveService/Repair</v>
      </c>
      <c r="B226" s="52" t="s">
        <v>372</v>
      </c>
      <c r="C226" s="75" t="s">
        <v>1049</v>
      </c>
      <c r="D226" s="75" t="s">
        <v>1050</v>
      </c>
      <c r="E226" s="76">
        <v>0.7</v>
      </c>
      <c r="F226" s="76"/>
      <c r="G226" s="52">
        <v>223.0</v>
      </c>
    </row>
    <row r="227" ht="14.25" customHeight="1">
      <c r="A227" s="75" t="str">
        <f t="shared" si="1"/>
        <v>ASHRAE 90.1-2001ManufacturingLow Bay (&lt;25 ft Floor to Ceiling Height)</v>
      </c>
      <c r="B227" s="56" t="s">
        <v>372</v>
      </c>
      <c r="C227" s="77" t="s">
        <v>1051</v>
      </c>
      <c r="D227" s="77" t="s">
        <v>1052</v>
      </c>
      <c r="E227" s="78">
        <v>1.2</v>
      </c>
      <c r="F227" s="78"/>
      <c r="G227" s="56">
        <v>224.0</v>
      </c>
    </row>
    <row r="228" ht="14.25" customHeight="1">
      <c r="A228" s="75" t="str">
        <f t="shared" si="1"/>
        <v>ASHRAE 90.1-2001ManufacturingHigh Bay (≥25 ft Floor to Ceiling Height)</v>
      </c>
      <c r="B228" s="52" t="s">
        <v>372</v>
      </c>
      <c r="C228" s="75" t="s">
        <v>1051</v>
      </c>
      <c r="D228" s="75" t="s">
        <v>1053</v>
      </c>
      <c r="E228" s="76">
        <v>1.7</v>
      </c>
      <c r="F228" s="76"/>
      <c r="G228" s="52">
        <v>225.0</v>
      </c>
    </row>
    <row r="229" ht="14.25" customHeight="1">
      <c r="A229" s="75" t="str">
        <f t="shared" si="1"/>
        <v>ASHRAE 90.1-2001ManufacturingDetailed Manufacturing</v>
      </c>
      <c r="B229" s="56" t="s">
        <v>372</v>
      </c>
      <c r="C229" s="77" t="s">
        <v>1051</v>
      </c>
      <c r="D229" s="77" t="s">
        <v>1054</v>
      </c>
      <c r="E229" s="78">
        <v>2.1</v>
      </c>
      <c r="F229" s="78"/>
      <c r="G229" s="56">
        <v>226.0</v>
      </c>
    </row>
    <row r="230" ht="14.25" customHeight="1">
      <c r="A230" s="75" t="str">
        <f t="shared" si="1"/>
        <v>ASHRAE 90.1-2001ManufacturingEquipment Room</v>
      </c>
      <c r="B230" s="52" t="s">
        <v>372</v>
      </c>
      <c r="C230" s="75" t="s">
        <v>1051</v>
      </c>
      <c r="D230" s="75" t="s">
        <v>1055</v>
      </c>
      <c r="E230" s="76">
        <v>1.2</v>
      </c>
      <c r="F230" s="76"/>
      <c r="G230" s="52">
        <v>227.0</v>
      </c>
    </row>
    <row r="231" ht="14.25" customHeight="1">
      <c r="A231" s="75" t="str">
        <f t="shared" si="1"/>
        <v>ASHRAE 90.1-2001ManufacturingControl Room</v>
      </c>
      <c r="B231" s="56" t="s">
        <v>372</v>
      </c>
      <c r="C231" s="77" t="s">
        <v>1051</v>
      </c>
      <c r="D231" s="77" t="s">
        <v>1056</v>
      </c>
      <c r="E231" s="78">
        <v>0.5</v>
      </c>
      <c r="F231" s="78"/>
      <c r="G231" s="56">
        <v>228.0</v>
      </c>
    </row>
    <row r="232" ht="14.25" customHeight="1">
      <c r="A232" s="75" t="str">
        <f t="shared" si="1"/>
        <v>ASHRAE 90.1-2001Hotel/MotelGuest Rooms</v>
      </c>
      <c r="B232" s="52" t="s">
        <v>372</v>
      </c>
      <c r="C232" s="75" t="s">
        <v>1057</v>
      </c>
      <c r="D232" s="75" t="s">
        <v>1058</v>
      </c>
      <c r="E232" s="76">
        <v>1.1</v>
      </c>
      <c r="F232" s="76"/>
      <c r="G232" s="52">
        <v>229.0</v>
      </c>
    </row>
    <row r="233" ht="14.25" customHeight="1">
      <c r="A233" s="75" t="str">
        <f t="shared" si="1"/>
        <v>ASHRAE 90.1-2001DormitoryLiving Quarters</v>
      </c>
      <c r="B233" s="56" t="s">
        <v>372</v>
      </c>
      <c r="C233" s="77" t="s">
        <v>763</v>
      </c>
      <c r="D233" s="77" t="s">
        <v>1059</v>
      </c>
      <c r="E233" s="78">
        <v>1.1</v>
      </c>
      <c r="F233" s="78"/>
      <c r="G233" s="56">
        <v>230.0</v>
      </c>
    </row>
    <row r="234" ht="14.25" customHeight="1">
      <c r="A234" s="75" t="str">
        <f t="shared" si="1"/>
        <v>ASHRAE 90.1-2001MuseumGeneral Exhibition</v>
      </c>
      <c r="B234" s="52" t="s">
        <v>372</v>
      </c>
      <c r="C234" s="75" t="s">
        <v>774</v>
      </c>
      <c r="D234" s="75" t="s">
        <v>1060</v>
      </c>
      <c r="E234" s="76">
        <v>1.0</v>
      </c>
      <c r="F234" s="76"/>
      <c r="G234" s="52">
        <v>231.0</v>
      </c>
    </row>
    <row r="235" ht="14.25" customHeight="1">
      <c r="A235" s="75" t="str">
        <f t="shared" si="1"/>
        <v>ASHRAE 90.1-2001MuseumRestoration</v>
      </c>
      <c r="B235" s="56" t="s">
        <v>372</v>
      </c>
      <c r="C235" s="77" t="s">
        <v>774</v>
      </c>
      <c r="D235" s="77" t="s">
        <v>1061</v>
      </c>
      <c r="E235" s="78">
        <v>1.7</v>
      </c>
      <c r="F235" s="78"/>
      <c r="G235" s="56">
        <v>232.0</v>
      </c>
    </row>
    <row r="236" ht="14.25" customHeight="1">
      <c r="A236" s="75" t="str">
        <f t="shared" si="1"/>
        <v>ASHRAE 90.1-2001Electrical/MechanicalGeneral</v>
      </c>
      <c r="B236" s="52" t="s">
        <v>372</v>
      </c>
      <c r="C236" s="75" t="s">
        <v>800</v>
      </c>
      <c r="D236" s="75" t="s">
        <v>652</v>
      </c>
      <c r="E236" s="76">
        <v>1.5</v>
      </c>
      <c r="F236" s="76"/>
      <c r="G236" s="52">
        <v>233.0</v>
      </c>
    </row>
    <row r="237" ht="14.25" customHeight="1">
      <c r="A237" s="75" t="str">
        <f t="shared" si="1"/>
        <v>ASHRAE 90.1-2001WorkshopGeneral</v>
      </c>
      <c r="B237" s="56" t="s">
        <v>372</v>
      </c>
      <c r="C237" s="77" t="s">
        <v>784</v>
      </c>
      <c r="D237" s="77" t="s">
        <v>652</v>
      </c>
      <c r="E237" s="78">
        <v>1.9</v>
      </c>
      <c r="F237" s="78"/>
      <c r="G237" s="56">
        <v>234.0</v>
      </c>
    </row>
    <row r="238" ht="14.25" customHeight="1">
      <c r="A238" s="75" t="str">
        <f t="shared" si="1"/>
        <v>ASHRAE 90.1-2001Bank/OfficeBanking Activity Area</v>
      </c>
      <c r="B238" s="52" t="s">
        <v>372</v>
      </c>
      <c r="C238" s="75" t="s">
        <v>1062</v>
      </c>
      <c r="D238" s="75" t="s">
        <v>1063</v>
      </c>
      <c r="E238" s="76">
        <v>1.5</v>
      </c>
      <c r="F238" s="76"/>
      <c r="G238" s="52">
        <v>235.0</v>
      </c>
    </row>
    <row r="239" ht="14.25" customHeight="1">
      <c r="A239" s="75" t="str">
        <f t="shared" si="1"/>
        <v>ASHRAE 90.1-2001Religious BuildingsWorship Pulpit, Choir</v>
      </c>
      <c r="B239" s="56" t="s">
        <v>372</v>
      </c>
      <c r="C239" s="77" t="s">
        <v>1064</v>
      </c>
      <c r="D239" s="77" t="s">
        <v>1065</v>
      </c>
      <c r="E239" s="78">
        <v>2.4</v>
      </c>
      <c r="F239" s="78"/>
      <c r="G239" s="56">
        <v>236.0</v>
      </c>
    </row>
    <row r="240" ht="14.25" customHeight="1">
      <c r="A240" s="75" t="str">
        <f t="shared" si="1"/>
        <v>ASHRAE 90.1-2001Religious BuildingsFellowship Hall</v>
      </c>
      <c r="B240" s="52" t="s">
        <v>372</v>
      </c>
      <c r="C240" s="75" t="s">
        <v>1064</v>
      </c>
      <c r="D240" s="75" t="s">
        <v>1066</v>
      </c>
      <c r="E240" s="76">
        <v>0.9</v>
      </c>
      <c r="F240" s="76"/>
      <c r="G240" s="52">
        <v>237.0</v>
      </c>
    </row>
    <row r="241" ht="14.25" customHeight="1">
      <c r="A241" s="75" t="str">
        <f t="shared" si="1"/>
        <v>ASHRAE 90.1-2001Retail (not including accent lighting)Sales Area</v>
      </c>
      <c r="B241" s="56" t="s">
        <v>372</v>
      </c>
      <c r="C241" s="77" t="s">
        <v>1067</v>
      </c>
      <c r="D241" s="77" t="s">
        <v>1068</v>
      </c>
      <c r="E241" s="78">
        <v>2.1</v>
      </c>
      <c r="F241" s="78"/>
      <c r="G241" s="56">
        <v>238.0</v>
      </c>
    </row>
    <row r="242" ht="14.25" customHeight="1">
      <c r="A242" s="75" t="str">
        <f t="shared" si="1"/>
        <v>ASHRAE 90.1-2001Retail (not including accent lighting)Mall Concourse</v>
      </c>
      <c r="B242" s="52" t="s">
        <v>372</v>
      </c>
      <c r="C242" s="75" t="s">
        <v>1067</v>
      </c>
      <c r="D242" s="75" t="s">
        <v>1069</v>
      </c>
      <c r="E242" s="76">
        <v>1.7</v>
      </c>
      <c r="F242" s="76"/>
      <c r="G242" s="52">
        <v>239.0</v>
      </c>
    </row>
    <row r="243" ht="14.25" customHeight="1">
      <c r="A243" s="75" t="str">
        <f t="shared" si="1"/>
        <v>ASHRAE 90.1-2001Sports ArenaRing Sports Area</v>
      </c>
      <c r="B243" s="56" t="s">
        <v>372</v>
      </c>
      <c r="C243" s="77" t="s">
        <v>991</v>
      </c>
      <c r="D243" s="77" t="s">
        <v>1070</v>
      </c>
      <c r="E243" s="78">
        <v>2.7</v>
      </c>
      <c r="F243" s="78"/>
      <c r="G243" s="56">
        <v>240.0</v>
      </c>
    </row>
    <row r="244" ht="14.25" customHeight="1">
      <c r="A244" s="75" t="str">
        <f t="shared" si="1"/>
        <v>ASHRAE 90.1-2001Sports ArenaCourt Sports Area</v>
      </c>
      <c r="B244" s="52" t="s">
        <v>372</v>
      </c>
      <c r="C244" s="75" t="s">
        <v>991</v>
      </c>
      <c r="D244" s="75" t="s">
        <v>1071</v>
      </c>
      <c r="E244" s="76">
        <v>2.3</v>
      </c>
      <c r="F244" s="76"/>
      <c r="G244" s="52">
        <v>241.0</v>
      </c>
    </row>
    <row r="245" ht="14.25" customHeight="1">
      <c r="A245" s="75" t="str">
        <f t="shared" si="1"/>
        <v>ASHRAE 90.1-2001Sports ArenaIndoor Playing Field Area</v>
      </c>
      <c r="B245" s="56" t="s">
        <v>372</v>
      </c>
      <c r="C245" s="77" t="s">
        <v>991</v>
      </c>
      <c r="D245" s="77" t="s">
        <v>1072</v>
      </c>
      <c r="E245" s="78">
        <v>1.4</v>
      </c>
      <c r="F245" s="78"/>
      <c r="G245" s="56">
        <v>242.0</v>
      </c>
    </row>
    <row r="246" ht="14.25" customHeight="1">
      <c r="A246" s="75" t="str">
        <f t="shared" si="1"/>
        <v>ASHRAE 90.1-2001WarehouseFine Material Storage</v>
      </c>
      <c r="B246" s="52" t="s">
        <v>372</v>
      </c>
      <c r="C246" s="75" t="s">
        <v>344</v>
      </c>
      <c r="D246" s="75" t="s">
        <v>1073</v>
      </c>
      <c r="E246" s="76">
        <v>1.4</v>
      </c>
      <c r="F246" s="76"/>
      <c r="G246" s="52">
        <v>243.0</v>
      </c>
    </row>
    <row r="247" ht="14.25" customHeight="1">
      <c r="A247" s="75" t="str">
        <f t="shared" si="1"/>
        <v>ASHRAE 90.1-2001WarehouseMedium/Bulky Material Storage</v>
      </c>
      <c r="B247" s="56" t="s">
        <v>372</v>
      </c>
      <c r="C247" s="77" t="s">
        <v>344</v>
      </c>
      <c r="D247" s="77" t="s">
        <v>1074</v>
      </c>
      <c r="E247" s="78">
        <v>0.9</v>
      </c>
      <c r="F247" s="78"/>
      <c r="G247" s="56">
        <v>244.0</v>
      </c>
    </row>
    <row r="248" ht="14.25" customHeight="1">
      <c r="A248" s="75" t="str">
        <f t="shared" si="1"/>
        <v>ASHRAE 90.1-2001Parking GarageGarage Area</v>
      </c>
      <c r="B248" s="52" t="s">
        <v>372</v>
      </c>
      <c r="C248" s="75" t="s">
        <v>985</v>
      </c>
      <c r="D248" s="75" t="s">
        <v>1075</v>
      </c>
      <c r="E248" s="76">
        <v>0.2</v>
      </c>
      <c r="F248" s="76"/>
      <c r="G248" s="52">
        <v>245.0</v>
      </c>
    </row>
    <row r="249" ht="14.25" customHeight="1">
      <c r="A249" s="75" t="str">
        <f t="shared" si="1"/>
        <v>ASHRAE 90.1-2001TransportationAirport—Concourse</v>
      </c>
      <c r="B249" s="56" t="s">
        <v>372</v>
      </c>
      <c r="C249" s="77" t="s">
        <v>622</v>
      </c>
      <c r="D249" s="77" t="s">
        <v>1076</v>
      </c>
      <c r="E249" s="78">
        <v>0.6</v>
      </c>
      <c r="F249" s="78"/>
      <c r="G249" s="56">
        <v>246.0</v>
      </c>
    </row>
    <row r="250" ht="14.25" customHeight="1">
      <c r="A250" s="75" t="str">
        <f t="shared" si="1"/>
        <v>ASHRAE 90.1-2001TransportationAir/Train/Bus—Baggage Area</v>
      </c>
      <c r="B250" s="52" t="s">
        <v>372</v>
      </c>
      <c r="C250" s="75" t="s">
        <v>622</v>
      </c>
      <c r="D250" s="75" t="s">
        <v>1077</v>
      </c>
      <c r="E250" s="76">
        <v>1.0</v>
      </c>
      <c r="F250" s="76"/>
      <c r="G250" s="52">
        <v>247.0</v>
      </c>
    </row>
    <row r="251" ht="14.25" customHeight="1">
      <c r="A251" s="75" t="str">
        <f t="shared" si="1"/>
        <v>ASHRAE 90.1-2001TransportationTerminal—Ticket Counter</v>
      </c>
      <c r="B251" s="56" t="s">
        <v>372</v>
      </c>
      <c r="C251" s="77" t="s">
        <v>622</v>
      </c>
      <c r="D251" s="77" t="s">
        <v>1078</v>
      </c>
      <c r="E251" s="78">
        <v>1.5</v>
      </c>
      <c r="F251" s="78"/>
      <c r="G251" s="56">
        <v>248.0</v>
      </c>
    </row>
    <row r="252" ht="14.25" customHeight="1">
      <c r="A252" s="75" t="str">
        <f t="shared" si="1"/>
        <v>ASHRAE 90.1-2001Exterior SpacesGeneral</v>
      </c>
      <c r="B252" s="52" t="s">
        <v>372</v>
      </c>
      <c r="C252" s="75" t="s">
        <v>1079</v>
      </c>
      <c r="D252" s="75" t="s">
        <v>652</v>
      </c>
      <c r="E252" s="76">
        <v>0.0</v>
      </c>
      <c r="F252" s="76"/>
      <c r="G252" s="52">
        <v>249.0</v>
      </c>
    </row>
    <row r="253" ht="14.25" customHeight="1">
      <c r="A253" s="75" t="str">
        <f t="shared" si="1"/>
        <v>ASHRAE 90.1-2001AtticsGeneral</v>
      </c>
      <c r="B253" s="56" t="s">
        <v>372</v>
      </c>
      <c r="C253" s="77" t="s">
        <v>1080</v>
      </c>
      <c r="D253" s="77" t="s">
        <v>652</v>
      </c>
      <c r="E253" s="78">
        <v>0.0</v>
      </c>
      <c r="F253" s="78"/>
      <c r="G253" s="56">
        <v>250.0</v>
      </c>
    </row>
    <row r="254" ht="14.25" customHeight="1">
      <c r="A254" s="75" t="str">
        <f t="shared" si="1"/>
        <v>ASHRAE 90.1-2004AtticsGeneral</v>
      </c>
      <c r="B254" s="52" t="s">
        <v>373</v>
      </c>
      <c r="C254" s="75" t="s">
        <v>1080</v>
      </c>
      <c r="D254" s="75" t="s">
        <v>652</v>
      </c>
      <c r="E254" s="79">
        <v>0.0</v>
      </c>
      <c r="F254" s="76"/>
      <c r="G254" s="52">
        <v>375.0</v>
      </c>
    </row>
    <row r="255" ht="14.25" customHeight="1">
      <c r="A255" s="75" t="str">
        <f t="shared" si="1"/>
        <v>ASHRAE 90.1-2004Exterior SpacesGeneral</v>
      </c>
      <c r="B255" s="52" t="s">
        <v>373</v>
      </c>
      <c r="C255" s="75" t="s">
        <v>1079</v>
      </c>
      <c r="D255" s="75" t="s">
        <v>652</v>
      </c>
      <c r="E255" s="76">
        <v>0.0</v>
      </c>
      <c r="F255" s="76"/>
      <c r="G255" s="52">
        <v>374.0</v>
      </c>
    </row>
    <row r="256" ht="14.25" customHeight="1">
      <c r="A256" s="75" t="str">
        <f t="shared" si="1"/>
        <v>ASHRAE 90.1-2004AtriumEach Floor over First Three Floors</v>
      </c>
      <c r="B256" s="52" t="s">
        <v>373</v>
      </c>
      <c r="C256" s="75" t="s">
        <v>1008</v>
      </c>
      <c r="D256" s="75" t="s">
        <v>1010</v>
      </c>
      <c r="E256" s="76">
        <v>0.2</v>
      </c>
      <c r="F256" s="76"/>
      <c r="G256" s="52">
        <v>303.0</v>
      </c>
    </row>
    <row r="257" ht="14.25" customHeight="1">
      <c r="A257" s="75" t="str">
        <f t="shared" si="1"/>
        <v>ASHRAE 90.1-2004Parking GarageGarage Area</v>
      </c>
      <c r="B257" s="52" t="s">
        <v>373</v>
      </c>
      <c r="C257" s="75" t="s">
        <v>985</v>
      </c>
      <c r="D257" s="75" t="s">
        <v>1075</v>
      </c>
      <c r="E257" s="76">
        <v>0.2</v>
      </c>
      <c r="F257" s="76"/>
      <c r="G257" s="52">
        <v>370.0</v>
      </c>
    </row>
    <row r="258" ht="14.25" customHeight="1">
      <c r="A258" s="75" t="str">
        <f t="shared" si="1"/>
        <v>ASHRAE 90.1-2004Audience/Seating AreaFor Exercise Center</v>
      </c>
      <c r="B258" s="52" t="s">
        <v>373</v>
      </c>
      <c r="C258" s="75" t="s">
        <v>1001</v>
      </c>
      <c r="D258" s="75" t="s">
        <v>1003</v>
      </c>
      <c r="E258" s="76">
        <v>0.3</v>
      </c>
      <c r="F258" s="76"/>
      <c r="G258" s="52">
        <v>294.0</v>
      </c>
    </row>
    <row r="259" ht="14.25" customHeight="1">
      <c r="A259" s="75" t="str">
        <f t="shared" si="1"/>
        <v>ASHRAE 90.1-2004Fire StationsSleeping Quarters</v>
      </c>
      <c r="B259" s="52" t="s">
        <v>373</v>
      </c>
      <c r="C259" s="75" t="s">
        <v>1033</v>
      </c>
      <c r="D259" s="75" t="s">
        <v>1035</v>
      </c>
      <c r="E259" s="76">
        <v>0.3</v>
      </c>
      <c r="F259" s="76"/>
      <c r="G259" s="52">
        <v>330.0</v>
      </c>
    </row>
    <row r="260" ht="14.25" customHeight="1">
      <c r="A260" s="75" t="str">
        <f t="shared" si="1"/>
        <v>ASHRAE 90.1-2004Inactive storageGeneral</v>
      </c>
      <c r="B260" s="52" t="s">
        <v>373</v>
      </c>
      <c r="C260" s="75" t="s">
        <v>1024</v>
      </c>
      <c r="D260" s="75" t="s">
        <v>652</v>
      </c>
      <c r="E260" s="76">
        <v>0.3</v>
      </c>
      <c r="F260" s="76"/>
      <c r="G260" s="52">
        <v>322.0</v>
      </c>
    </row>
    <row r="261" ht="14.25" customHeight="1">
      <c r="A261" s="75" t="str">
        <f t="shared" si="1"/>
        <v>ASHRAE 90.1-2004Whole BuildingParking Garage</v>
      </c>
      <c r="B261" s="56" t="s">
        <v>373</v>
      </c>
      <c r="C261" s="77" t="s">
        <v>581</v>
      </c>
      <c r="D261" s="77" t="s">
        <v>985</v>
      </c>
      <c r="E261" s="78">
        <v>0.3</v>
      </c>
      <c r="F261" s="78"/>
      <c r="G261" s="56">
        <v>270.0</v>
      </c>
    </row>
    <row r="262" ht="14.25" customHeight="1">
      <c r="A262" s="75" t="str">
        <f t="shared" si="1"/>
        <v>ASHRAE 90.1-2004Audience/Seating AreaFor Gymnasium</v>
      </c>
      <c r="B262" s="56" t="s">
        <v>373</v>
      </c>
      <c r="C262" s="77" t="s">
        <v>1001</v>
      </c>
      <c r="D262" s="77" t="s">
        <v>1002</v>
      </c>
      <c r="E262" s="78">
        <v>0.4</v>
      </c>
      <c r="F262" s="78"/>
      <c r="G262" s="56">
        <v>293.0</v>
      </c>
    </row>
    <row r="263" ht="14.25" customHeight="1">
      <c r="A263" s="75" t="str">
        <f t="shared" si="1"/>
        <v>ASHRAE 90.1-2004Audience/Seating AreaFor Sports Arena</v>
      </c>
      <c r="B263" s="52" t="s">
        <v>373</v>
      </c>
      <c r="C263" s="75" t="s">
        <v>1001</v>
      </c>
      <c r="D263" s="75" t="s">
        <v>1006</v>
      </c>
      <c r="E263" s="76">
        <v>0.4</v>
      </c>
      <c r="F263" s="76"/>
      <c r="G263" s="52">
        <v>298.0</v>
      </c>
    </row>
    <row r="264" ht="14.25" customHeight="1">
      <c r="A264" s="75" t="str">
        <f t="shared" si="1"/>
        <v>ASHRAE 90.1-2004HospitalRadiology</v>
      </c>
      <c r="B264" s="52" t="s">
        <v>373</v>
      </c>
      <c r="C264" s="75" t="s">
        <v>159</v>
      </c>
      <c r="D264" s="75" t="s">
        <v>1047</v>
      </c>
      <c r="E264" s="76">
        <v>0.4</v>
      </c>
      <c r="F264" s="76"/>
      <c r="G264" s="52">
        <v>346.0</v>
      </c>
    </row>
    <row r="265" ht="14.25" customHeight="1">
      <c r="A265" s="75" t="str">
        <f t="shared" si="1"/>
        <v>ASHRAE 90.1-2004Audience/Seating AreaFor Transportation</v>
      </c>
      <c r="B265" s="56" t="s">
        <v>373</v>
      </c>
      <c r="C265" s="77" t="s">
        <v>1001</v>
      </c>
      <c r="D265" s="77" t="s">
        <v>1007</v>
      </c>
      <c r="E265" s="78">
        <v>0.5</v>
      </c>
      <c r="F265" s="78"/>
      <c r="G265" s="56">
        <v>301.0</v>
      </c>
    </row>
    <row r="266" ht="14.25" customHeight="1">
      <c r="A266" s="75" t="str">
        <f t="shared" si="1"/>
        <v>ASHRAE 90.1-2004Corridor/TransitionFor Manufacturing Facility</v>
      </c>
      <c r="B266" s="52" t="s">
        <v>373</v>
      </c>
      <c r="C266" s="75" t="s">
        <v>1020</v>
      </c>
      <c r="D266" s="75" t="s">
        <v>1021</v>
      </c>
      <c r="E266" s="76">
        <v>0.5</v>
      </c>
      <c r="F266" s="76"/>
      <c r="G266" s="52">
        <v>318.0</v>
      </c>
    </row>
    <row r="267" ht="14.25" customHeight="1">
      <c r="A267" s="75" t="str">
        <f t="shared" si="1"/>
        <v>ASHRAE 90.1-2004Corridor/TransitionGeneral</v>
      </c>
      <c r="B267" s="56" t="s">
        <v>373</v>
      </c>
      <c r="C267" s="77" t="s">
        <v>1020</v>
      </c>
      <c r="D267" s="77" t="s">
        <v>652</v>
      </c>
      <c r="E267" s="78">
        <v>0.5</v>
      </c>
      <c r="F267" s="78"/>
      <c r="G267" s="56">
        <v>316.0</v>
      </c>
    </row>
    <row r="268" ht="14.25" customHeight="1">
      <c r="A268" s="75" t="str">
        <f t="shared" si="1"/>
        <v>ASHRAE 90.1-2004ManufacturingGeneral</v>
      </c>
      <c r="B268" s="52" t="s">
        <v>373</v>
      </c>
      <c r="C268" s="75" t="s">
        <v>1051</v>
      </c>
      <c r="D268" s="75" t="s">
        <v>652</v>
      </c>
      <c r="E268" s="76">
        <v>0.5</v>
      </c>
      <c r="F268" s="76"/>
      <c r="G268" s="52">
        <v>353.0</v>
      </c>
    </row>
    <row r="269" ht="14.25" customHeight="1">
      <c r="A269" s="75" t="str">
        <f t="shared" si="1"/>
        <v>ASHRAE 90.1-2004AtriumFirst Three Floors</v>
      </c>
      <c r="B269" s="56" t="s">
        <v>373</v>
      </c>
      <c r="C269" s="77" t="s">
        <v>1008</v>
      </c>
      <c r="D269" s="77" t="s">
        <v>1009</v>
      </c>
      <c r="E269" s="78">
        <v>0.6</v>
      </c>
      <c r="F269" s="78"/>
      <c r="G269" s="56">
        <v>302.0</v>
      </c>
    </row>
    <row r="270" ht="14.25" customHeight="1">
      <c r="A270" s="75" t="str">
        <f t="shared" si="1"/>
        <v>ASHRAE 90.1-2004Dressing/Locker/Fitting RoomGeneral</v>
      </c>
      <c r="B270" s="52" t="s">
        <v>373</v>
      </c>
      <c r="C270" s="75" t="s">
        <v>1019</v>
      </c>
      <c r="D270" s="75" t="s">
        <v>652</v>
      </c>
      <c r="E270" s="76">
        <v>0.6</v>
      </c>
      <c r="F270" s="76"/>
      <c r="G270" s="52">
        <v>315.0</v>
      </c>
    </row>
    <row r="271" ht="14.25" customHeight="1">
      <c r="A271" s="75" t="str">
        <f t="shared" si="1"/>
        <v>ASHRAE 90.1-2004HospitalLaundry-Washing</v>
      </c>
      <c r="B271" s="52" t="s">
        <v>373</v>
      </c>
      <c r="C271" s="75" t="s">
        <v>159</v>
      </c>
      <c r="D271" s="75" t="s">
        <v>1081</v>
      </c>
      <c r="E271" s="76">
        <v>0.6</v>
      </c>
      <c r="F271" s="76"/>
      <c r="G271" s="52">
        <v>347.0</v>
      </c>
    </row>
    <row r="272" ht="14.25" customHeight="1">
      <c r="A272" s="75" t="str">
        <f t="shared" si="1"/>
        <v>ASHRAE 90.1-2004HospitalNursery</v>
      </c>
      <c r="B272" s="56" t="s">
        <v>373</v>
      </c>
      <c r="C272" s="77" t="s">
        <v>159</v>
      </c>
      <c r="D272" s="77" t="s">
        <v>1044</v>
      </c>
      <c r="E272" s="78">
        <v>0.6</v>
      </c>
      <c r="F272" s="78"/>
      <c r="G272" s="56">
        <v>343.0</v>
      </c>
    </row>
    <row r="273" ht="14.25" customHeight="1">
      <c r="A273" s="75" t="str">
        <f t="shared" si="1"/>
        <v>ASHRAE 90.1-2004Stairs-ActiveGeneral</v>
      </c>
      <c r="B273" s="52" t="s">
        <v>373</v>
      </c>
      <c r="C273" s="75" t="s">
        <v>1082</v>
      </c>
      <c r="D273" s="75" t="s">
        <v>652</v>
      </c>
      <c r="E273" s="76">
        <v>0.6</v>
      </c>
      <c r="F273" s="76"/>
      <c r="G273" s="52">
        <v>319.0</v>
      </c>
    </row>
    <row r="274" ht="14.25" customHeight="1">
      <c r="A274" s="75" t="str">
        <f t="shared" si="1"/>
        <v>ASHRAE 90.1-2004TransportationAirport—Concourse</v>
      </c>
      <c r="B274" s="52" t="s">
        <v>373</v>
      </c>
      <c r="C274" s="75" t="s">
        <v>622</v>
      </c>
      <c r="D274" s="75" t="s">
        <v>1076</v>
      </c>
      <c r="E274" s="76">
        <v>0.6</v>
      </c>
      <c r="F274" s="76"/>
      <c r="G274" s="52">
        <v>371.0</v>
      </c>
    </row>
    <row r="275" ht="14.25" customHeight="1">
      <c r="A275" s="75" t="str">
        <f t="shared" si="1"/>
        <v>ASHRAE 90.1-2004Audience/Seating AreaFor Convention Center</v>
      </c>
      <c r="B275" s="56" t="s">
        <v>373</v>
      </c>
      <c r="C275" s="77" t="s">
        <v>1001</v>
      </c>
      <c r="D275" s="77" t="s">
        <v>1004</v>
      </c>
      <c r="E275" s="78">
        <v>0.7</v>
      </c>
      <c r="F275" s="78"/>
      <c r="G275" s="56">
        <v>295.0</v>
      </c>
    </row>
    <row r="276" ht="14.25" customHeight="1">
      <c r="A276" s="75" t="str">
        <f t="shared" si="1"/>
        <v>ASHRAE 90.1-2004Audience/Seating AreaFor Penitentiary</v>
      </c>
      <c r="B276" s="56" t="s">
        <v>373</v>
      </c>
      <c r="C276" s="77" t="s">
        <v>1001</v>
      </c>
      <c r="D276" s="77" t="s">
        <v>997</v>
      </c>
      <c r="E276" s="78">
        <v>0.7</v>
      </c>
      <c r="F276" s="78"/>
      <c r="G276" s="56">
        <v>296.0</v>
      </c>
    </row>
    <row r="277" ht="14.25" customHeight="1">
      <c r="A277" s="75" t="str">
        <f t="shared" si="1"/>
        <v>ASHRAE 90.1-2004AutomotiveService/Repair</v>
      </c>
      <c r="B277" s="56" t="s">
        <v>373</v>
      </c>
      <c r="C277" s="77" t="s">
        <v>1049</v>
      </c>
      <c r="D277" s="77" t="s">
        <v>1050</v>
      </c>
      <c r="E277" s="78">
        <v>0.7</v>
      </c>
      <c r="F277" s="78"/>
      <c r="G277" s="56">
        <v>348.0</v>
      </c>
    </row>
    <row r="278" ht="14.25" customHeight="1">
      <c r="A278" s="75" t="str">
        <f t="shared" si="1"/>
        <v>ASHRAE 90.1-2004HospitalPatient Room</v>
      </c>
      <c r="B278" s="56" t="s">
        <v>373</v>
      </c>
      <c r="C278" s="77" t="s">
        <v>159</v>
      </c>
      <c r="D278" s="77" t="s">
        <v>505</v>
      </c>
      <c r="E278" s="78">
        <v>0.7</v>
      </c>
      <c r="F278" s="78"/>
      <c r="G278" s="56">
        <v>341.0</v>
      </c>
    </row>
    <row r="279" ht="14.25" customHeight="1">
      <c r="A279" s="75" t="str">
        <f t="shared" si="1"/>
        <v>ASHRAE 90.1-2004Whole BuildingMulti-Family</v>
      </c>
      <c r="B279" s="52" t="s">
        <v>373</v>
      </c>
      <c r="C279" s="75" t="s">
        <v>581</v>
      </c>
      <c r="D279" s="75" t="s">
        <v>984</v>
      </c>
      <c r="E279" s="76">
        <v>0.7</v>
      </c>
      <c r="F279" s="76"/>
      <c r="G279" s="52">
        <v>267.0</v>
      </c>
    </row>
    <row r="280" ht="14.25" customHeight="1">
      <c r="A280" s="75" t="str">
        <f t="shared" si="1"/>
        <v>ASHRAE 90.1-2004Active StorageGeneral</v>
      </c>
      <c r="B280" s="56" t="s">
        <v>373</v>
      </c>
      <c r="C280" s="77" t="s">
        <v>1023</v>
      </c>
      <c r="D280" s="77" t="s">
        <v>652</v>
      </c>
      <c r="E280" s="78">
        <v>0.8</v>
      </c>
      <c r="F280" s="78"/>
      <c r="G280" s="56">
        <v>320.0</v>
      </c>
    </row>
    <row r="281" ht="14.25" customHeight="1">
      <c r="A281" s="75" t="str">
        <f t="shared" si="1"/>
        <v>ASHRAE 90.1-2004Fire StationsFire Station Engine Room</v>
      </c>
      <c r="B281" s="56" t="s">
        <v>373</v>
      </c>
      <c r="C281" s="77" t="s">
        <v>1033</v>
      </c>
      <c r="D281" s="77" t="s">
        <v>1034</v>
      </c>
      <c r="E281" s="78">
        <v>0.8</v>
      </c>
      <c r="F281" s="78"/>
      <c r="G281" s="56">
        <v>329.0</v>
      </c>
    </row>
    <row r="282" ht="14.25" customHeight="1">
      <c r="A282" s="75" t="str">
        <f t="shared" si="1"/>
        <v>ASHRAE 90.1-2004HospitalRecovery</v>
      </c>
      <c r="B282" s="56" t="s">
        <v>373</v>
      </c>
      <c r="C282" s="77" t="s">
        <v>159</v>
      </c>
      <c r="D282" s="77" t="s">
        <v>734</v>
      </c>
      <c r="E282" s="78">
        <v>0.8</v>
      </c>
      <c r="F282" s="78"/>
      <c r="G282" s="56">
        <v>337.0</v>
      </c>
    </row>
    <row r="283" ht="14.25" customHeight="1">
      <c r="A283" s="75" t="str">
        <f t="shared" si="1"/>
        <v>ASHRAE 90.1-2004Inactive storageFor Museum</v>
      </c>
      <c r="B283" s="56" t="s">
        <v>373</v>
      </c>
      <c r="C283" s="77" t="s">
        <v>1024</v>
      </c>
      <c r="D283" s="77" t="s">
        <v>1025</v>
      </c>
      <c r="E283" s="78">
        <v>0.8</v>
      </c>
      <c r="F283" s="78"/>
      <c r="G283" s="56">
        <v>323.0</v>
      </c>
    </row>
    <row r="284" ht="14.25" customHeight="1">
      <c r="A284" s="75" t="str">
        <f t="shared" si="1"/>
        <v>ASHRAE 90.1-2004Lounge/RecreationFor Hospital</v>
      </c>
      <c r="B284" s="56" t="s">
        <v>373</v>
      </c>
      <c r="C284" s="77" t="s">
        <v>1011</v>
      </c>
      <c r="D284" s="77" t="s">
        <v>1012</v>
      </c>
      <c r="E284" s="78">
        <v>0.8</v>
      </c>
      <c r="F284" s="78"/>
      <c r="G284" s="56">
        <v>305.0</v>
      </c>
    </row>
    <row r="285" ht="14.25" customHeight="1">
      <c r="A285" s="75" t="str">
        <f t="shared" si="1"/>
        <v>ASHRAE 90.1-2004Whole BuildingWarehouse</v>
      </c>
      <c r="B285" s="52" t="s">
        <v>373</v>
      </c>
      <c r="C285" s="75" t="s">
        <v>581</v>
      </c>
      <c r="D285" s="75" t="s">
        <v>344</v>
      </c>
      <c r="E285" s="76">
        <v>0.8</v>
      </c>
      <c r="F285" s="76"/>
      <c r="G285" s="52">
        <v>281.0</v>
      </c>
    </row>
    <row r="286" ht="14.25" customHeight="1">
      <c r="A286" s="75" t="str">
        <f t="shared" si="1"/>
        <v>ASHRAE 90.1-2004Active StorageFor Hospital</v>
      </c>
      <c r="B286" s="52" t="s">
        <v>373</v>
      </c>
      <c r="C286" s="75" t="s">
        <v>1023</v>
      </c>
      <c r="D286" s="75" t="s">
        <v>1012</v>
      </c>
      <c r="E286" s="76">
        <v>0.9</v>
      </c>
      <c r="F286" s="76"/>
      <c r="G286" s="52">
        <v>321.0</v>
      </c>
    </row>
    <row r="287" ht="14.25" customHeight="1">
      <c r="A287" s="75" t="str">
        <f t="shared" si="1"/>
        <v>ASHRAE 90.1-2004Audience/Seating AreaGeneral</v>
      </c>
      <c r="B287" s="52" t="s">
        <v>373</v>
      </c>
      <c r="C287" s="75" t="s">
        <v>1001</v>
      </c>
      <c r="D287" s="75" t="s">
        <v>652</v>
      </c>
      <c r="E287" s="76">
        <v>0.9</v>
      </c>
      <c r="F287" s="76"/>
      <c r="G287" s="52">
        <v>292.0</v>
      </c>
    </row>
    <row r="288" ht="14.25" customHeight="1">
      <c r="A288" s="75" t="str">
        <f t="shared" si="1"/>
        <v>ASHRAE 90.1-2004Courthouse/Police Station/PenitentiaryConfinement Cells</v>
      </c>
      <c r="B288" s="52" t="s">
        <v>373</v>
      </c>
      <c r="C288" s="75" t="s">
        <v>1029</v>
      </c>
      <c r="D288" s="75" t="s">
        <v>1031</v>
      </c>
      <c r="E288" s="76">
        <v>0.9</v>
      </c>
      <c r="F288" s="76"/>
      <c r="G288" s="52">
        <v>327.0</v>
      </c>
    </row>
    <row r="289" ht="14.25" customHeight="1">
      <c r="A289" s="75" t="str">
        <f t="shared" si="1"/>
        <v>ASHRAE 90.1-2004BasementFor Hotel</v>
      </c>
      <c r="B289" s="80" t="s">
        <v>373</v>
      </c>
      <c r="C289" s="81" t="s">
        <v>1083</v>
      </c>
      <c r="D289" s="81" t="s">
        <v>998</v>
      </c>
      <c r="E289" s="82">
        <v>0.9</v>
      </c>
      <c r="F289" s="76"/>
      <c r="G289" s="76"/>
    </row>
    <row r="290" ht="14.25" customHeight="1">
      <c r="A290" s="75" t="str">
        <f t="shared" si="1"/>
        <v>ASHRAE 90.1-2004Dining AreaGeneral</v>
      </c>
      <c r="B290" s="52" t="s">
        <v>373</v>
      </c>
      <c r="C290" s="75" t="s">
        <v>1013</v>
      </c>
      <c r="D290" s="75" t="s">
        <v>652</v>
      </c>
      <c r="E290" s="76">
        <v>0.9</v>
      </c>
      <c r="F290" s="76"/>
      <c r="G290" s="52">
        <v>306.0</v>
      </c>
    </row>
    <row r="291" ht="14.25" customHeight="1">
      <c r="A291" s="75" t="str">
        <f t="shared" si="1"/>
        <v>ASHRAE 90.1-2004Gymnasium/Exercise CenterExercise Area</v>
      </c>
      <c r="B291" s="52" t="s">
        <v>373</v>
      </c>
      <c r="C291" s="75" t="s">
        <v>1026</v>
      </c>
      <c r="D291" s="75" t="s">
        <v>1028</v>
      </c>
      <c r="E291" s="76">
        <v>0.9</v>
      </c>
      <c r="F291" s="76"/>
      <c r="G291" s="52">
        <v>325.0</v>
      </c>
    </row>
    <row r="292" ht="14.25" customHeight="1">
      <c r="A292" s="75" t="str">
        <f t="shared" si="1"/>
        <v>ASHRAE 90.1-2004HospitalPhysical Therapy</v>
      </c>
      <c r="B292" s="56" t="s">
        <v>373</v>
      </c>
      <c r="C292" s="77" t="s">
        <v>159</v>
      </c>
      <c r="D292" s="77" t="s">
        <v>1046</v>
      </c>
      <c r="E292" s="78">
        <v>0.9</v>
      </c>
      <c r="F292" s="78"/>
      <c r="G292" s="56">
        <v>345.0</v>
      </c>
    </row>
    <row r="293" ht="14.25" customHeight="1">
      <c r="A293" s="75" t="str">
        <f t="shared" si="1"/>
        <v>ASHRAE 90.1-2004Religious BuildingsFellowship Hall</v>
      </c>
      <c r="B293" s="52" t="s">
        <v>373</v>
      </c>
      <c r="C293" s="75" t="s">
        <v>1064</v>
      </c>
      <c r="D293" s="75" t="s">
        <v>1066</v>
      </c>
      <c r="E293" s="76">
        <v>0.9</v>
      </c>
      <c r="F293" s="76"/>
      <c r="G293" s="52">
        <v>362.0</v>
      </c>
    </row>
    <row r="294" ht="14.25" customHeight="1">
      <c r="A294" s="75" t="str">
        <f t="shared" si="1"/>
        <v>ASHRAE 90.1-2004RestroomsGeneral</v>
      </c>
      <c r="B294" s="52" t="s">
        <v>373</v>
      </c>
      <c r="C294" s="75" t="s">
        <v>1018</v>
      </c>
      <c r="D294" s="75" t="s">
        <v>652</v>
      </c>
      <c r="E294" s="76">
        <v>0.9</v>
      </c>
      <c r="F294" s="76"/>
      <c r="G294" s="52">
        <v>314.0</v>
      </c>
    </row>
    <row r="295" ht="14.25" customHeight="1">
      <c r="A295" s="75" t="str">
        <f t="shared" si="1"/>
        <v>ASHRAE 90.1-2004WarehouseMedium/Bulky Material Storage</v>
      </c>
      <c r="B295" s="56" t="s">
        <v>373</v>
      </c>
      <c r="C295" s="77" t="s">
        <v>344</v>
      </c>
      <c r="D295" s="77" t="s">
        <v>1074</v>
      </c>
      <c r="E295" s="78">
        <v>0.9</v>
      </c>
      <c r="F295" s="78"/>
      <c r="G295" s="56">
        <v>369.0</v>
      </c>
    </row>
    <row r="296" ht="14.25" customHeight="1">
      <c r="A296" s="75" t="str">
        <f t="shared" si="1"/>
        <v>ASHRAE 90.1-2004Whole BuildingAutomotive Facility</v>
      </c>
      <c r="B296" s="52" t="s">
        <v>373</v>
      </c>
      <c r="C296" s="75" t="s">
        <v>581</v>
      </c>
      <c r="D296" s="75" t="s">
        <v>974</v>
      </c>
      <c r="E296" s="76">
        <v>0.9</v>
      </c>
      <c r="F296" s="76"/>
      <c r="G296" s="52">
        <v>251.0</v>
      </c>
    </row>
    <row r="297" ht="14.25" customHeight="1">
      <c r="A297" s="75" t="str">
        <f t="shared" si="1"/>
        <v>ASHRAE 90.1-2004Corridor/TransitionFor Hospital</v>
      </c>
      <c r="B297" s="56" t="s">
        <v>373</v>
      </c>
      <c r="C297" s="77" t="s">
        <v>1020</v>
      </c>
      <c r="D297" s="77" t="s">
        <v>1012</v>
      </c>
      <c r="E297" s="78">
        <v>1.0</v>
      </c>
      <c r="F297" s="78"/>
      <c r="G297" s="56">
        <v>317.0</v>
      </c>
    </row>
    <row r="298" ht="14.25" customHeight="1">
      <c r="A298" s="75" t="str">
        <f t="shared" si="1"/>
        <v>ASHRAE 90.1-2004HospitalNurse Station</v>
      </c>
      <c r="B298" s="52" t="s">
        <v>373</v>
      </c>
      <c r="C298" s="75" t="s">
        <v>159</v>
      </c>
      <c r="D298" s="75" t="s">
        <v>1042</v>
      </c>
      <c r="E298" s="76">
        <v>1.0</v>
      </c>
      <c r="F298" s="76"/>
      <c r="G298" s="52">
        <v>338.0</v>
      </c>
    </row>
    <row r="299" ht="14.25" customHeight="1">
      <c r="A299" s="75" t="str">
        <f t="shared" si="1"/>
        <v>ASHRAE 90.1-2004MuseumGeneral Exhibition</v>
      </c>
      <c r="B299" s="52" t="s">
        <v>373</v>
      </c>
      <c r="C299" s="75" t="s">
        <v>774</v>
      </c>
      <c r="D299" s="75" t="s">
        <v>1060</v>
      </c>
      <c r="E299" s="76">
        <v>1.0</v>
      </c>
      <c r="F299" s="76"/>
      <c r="G299" s="52">
        <v>356.0</v>
      </c>
    </row>
    <row r="300" ht="14.25" customHeight="1">
      <c r="A300" s="75" t="str">
        <f t="shared" si="1"/>
        <v>ASHRAE 90.1-2004TransportationAir/Train/Bus—Baggage Area</v>
      </c>
      <c r="B300" s="56" t="s">
        <v>373</v>
      </c>
      <c r="C300" s="77" t="s">
        <v>622</v>
      </c>
      <c r="D300" s="77" t="s">
        <v>1077</v>
      </c>
      <c r="E300" s="78">
        <v>1.0</v>
      </c>
      <c r="F300" s="78"/>
      <c r="G300" s="56">
        <v>372.0</v>
      </c>
    </row>
    <row r="301" ht="14.25" customHeight="1">
      <c r="A301" s="75" t="str">
        <f t="shared" si="1"/>
        <v>ASHRAE 90.1-2004Whole BuildingDormitory</v>
      </c>
      <c r="B301" s="52" t="s">
        <v>373</v>
      </c>
      <c r="C301" s="75" t="s">
        <v>581</v>
      </c>
      <c r="D301" s="75" t="s">
        <v>763</v>
      </c>
      <c r="E301" s="76">
        <v>1.0</v>
      </c>
      <c r="F301" s="76"/>
      <c r="G301" s="52">
        <v>257.0</v>
      </c>
    </row>
    <row r="302" ht="14.25" customHeight="1">
      <c r="A302" s="75" t="str">
        <f t="shared" si="1"/>
        <v>ASHRAE 90.1-2004Whole BuildingExercise Center</v>
      </c>
      <c r="B302" s="56" t="s">
        <v>373</v>
      </c>
      <c r="C302" s="77" t="s">
        <v>581</v>
      </c>
      <c r="D302" s="77" t="s">
        <v>980</v>
      </c>
      <c r="E302" s="78">
        <v>1.0</v>
      </c>
      <c r="F302" s="78"/>
      <c r="G302" s="56">
        <v>258.0</v>
      </c>
    </row>
    <row r="303" ht="14.25" customHeight="1">
      <c r="A303" s="75" t="str">
        <f t="shared" si="1"/>
        <v>ASHRAE 90.1-2004Whole BuildingHealth Care-Clinic</v>
      </c>
      <c r="B303" s="56" t="s">
        <v>373</v>
      </c>
      <c r="C303" s="77" t="s">
        <v>581</v>
      </c>
      <c r="D303" s="77" t="s">
        <v>981</v>
      </c>
      <c r="E303" s="78">
        <v>1.0</v>
      </c>
      <c r="F303" s="78"/>
      <c r="G303" s="56">
        <v>260.0</v>
      </c>
    </row>
    <row r="304" ht="14.25" customHeight="1">
      <c r="A304" s="75" t="str">
        <f t="shared" si="1"/>
        <v>ASHRAE 90.1-2004Whole BuildingHotel</v>
      </c>
      <c r="B304" s="56" t="s">
        <v>373</v>
      </c>
      <c r="C304" s="77" t="s">
        <v>581</v>
      </c>
      <c r="D304" s="77" t="s">
        <v>768</v>
      </c>
      <c r="E304" s="78">
        <v>1.0</v>
      </c>
      <c r="F304" s="78"/>
      <c r="G304" s="56">
        <v>262.0</v>
      </c>
    </row>
    <row r="305" ht="14.25" customHeight="1">
      <c r="A305" s="75" t="str">
        <f t="shared" si="1"/>
        <v>ASHRAE 90.1-2004Whole BuildingMotel</v>
      </c>
      <c r="B305" s="52" t="s">
        <v>373</v>
      </c>
      <c r="C305" s="75" t="s">
        <v>581</v>
      </c>
      <c r="D305" s="75" t="s">
        <v>771</v>
      </c>
      <c r="E305" s="76">
        <v>1.0</v>
      </c>
      <c r="F305" s="76"/>
      <c r="G305" s="52">
        <v>265.0</v>
      </c>
    </row>
    <row r="306" ht="14.25" customHeight="1">
      <c r="A306" s="75" t="str">
        <f t="shared" si="1"/>
        <v>ASHRAE 90.1-2004Whole BuildingOffice</v>
      </c>
      <c r="B306" s="52" t="s">
        <v>373</v>
      </c>
      <c r="C306" s="75" t="s">
        <v>581</v>
      </c>
      <c r="D306" s="75" t="s">
        <v>355</v>
      </c>
      <c r="E306" s="76">
        <v>1.0</v>
      </c>
      <c r="F306" s="76"/>
      <c r="G306" s="52">
        <v>269.0</v>
      </c>
    </row>
    <row r="307" ht="14.25" customHeight="1">
      <c r="A307" s="75" t="str">
        <f t="shared" si="1"/>
        <v>ASHRAE 90.1-2004Whole BuildingPenitentiary</v>
      </c>
      <c r="B307" s="52" t="s">
        <v>373</v>
      </c>
      <c r="C307" s="75" t="s">
        <v>581</v>
      </c>
      <c r="D307" s="75" t="s">
        <v>776</v>
      </c>
      <c r="E307" s="76">
        <v>1.0</v>
      </c>
      <c r="F307" s="76"/>
      <c r="G307" s="52">
        <v>271.0</v>
      </c>
    </row>
    <row r="308" ht="14.25" customHeight="1">
      <c r="A308" s="75" t="str">
        <f t="shared" si="1"/>
        <v>ASHRAE 90.1-2004Whole BuildingPolice/Fire Station</v>
      </c>
      <c r="B308" s="52" t="s">
        <v>373</v>
      </c>
      <c r="C308" s="75" t="s">
        <v>581</v>
      </c>
      <c r="D308" s="75" t="s">
        <v>987</v>
      </c>
      <c r="E308" s="76">
        <v>1.0</v>
      </c>
      <c r="F308" s="76"/>
      <c r="G308" s="52">
        <v>273.0</v>
      </c>
    </row>
    <row r="309" ht="14.25" customHeight="1">
      <c r="A309" s="75" t="str">
        <f t="shared" si="1"/>
        <v>ASHRAE 90.1-2004Whole BuildingTransportation</v>
      </c>
      <c r="B309" s="56" t="s">
        <v>373</v>
      </c>
      <c r="C309" s="77" t="s">
        <v>581</v>
      </c>
      <c r="D309" s="77" t="s">
        <v>622</v>
      </c>
      <c r="E309" s="78">
        <v>1.0</v>
      </c>
      <c r="F309" s="78"/>
      <c r="G309" s="56">
        <v>280.0</v>
      </c>
    </row>
    <row r="310" ht="14.25" customHeight="1">
      <c r="A310" s="75" t="str">
        <f t="shared" si="1"/>
        <v>ASHRAE 90.1-2004DormitoryLiving Quarters</v>
      </c>
      <c r="B310" s="56" t="s">
        <v>373</v>
      </c>
      <c r="C310" s="77" t="s">
        <v>763</v>
      </c>
      <c r="D310" s="77" t="s">
        <v>1059</v>
      </c>
      <c r="E310" s="78">
        <v>1.1</v>
      </c>
      <c r="F310" s="78"/>
      <c r="G310" s="56">
        <v>355.0</v>
      </c>
    </row>
    <row r="311" ht="14.25" customHeight="1">
      <c r="A311" s="75" t="str">
        <f t="shared" si="1"/>
        <v>ASHRAE 90.1-2004Hotel/MotelGuest Rooms</v>
      </c>
      <c r="B311" s="52" t="s">
        <v>373</v>
      </c>
      <c r="C311" s="75" t="s">
        <v>1057</v>
      </c>
      <c r="D311" s="75" t="s">
        <v>1058</v>
      </c>
      <c r="E311" s="76">
        <v>1.1</v>
      </c>
      <c r="F311" s="76"/>
      <c r="G311" s="52">
        <v>354.0</v>
      </c>
    </row>
    <row r="312" ht="14.25" customHeight="1">
      <c r="A312" s="75" t="str">
        <f t="shared" si="1"/>
        <v>ASHRAE 90.1-2004LibraryCard File and Cataloging</v>
      </c>
      <c r="B312" s="52" t="s">
        <v>373</v>
      </c>
      <c r="C312" s="75" t="s">
        <v>769</v>
      </c>
      <c r="D312" s="75" t="s">
        <v>1038</v>
      </c>
      <c r="E312" s="76">
        <v>1.1</v>
      </c>
      <c r="F312" s="76"/>
      <c r="G312" s="52">
        <v>333.0</v>
      </c>
    </row>
    <row r="313" ht="14.25" customHeight="1">
      <c r="A313" s="75" t="str">
        <f t="shared" si="1"/>
        <v>ASHRAE 90.1-2004LobbyFor Motion Picture Theater</v>
      </c>
      <c r="B313" s="52" t="s">
        <v>373</v>
      </c>
      <c r="C313" s="75" t="s">
        <v>706</v>
      </c>
      <c r="D313" s="75" t="s">
        <v>1000</v>
      </c>
      <c r="E313" s="76">
        <v>1.1</v>
      </c>
      <c r="F313" s="76"/>
      <c r="G313" s="52">
        <v>291.0</v>
      </c>
    </row>
    <row r="314" ht="14.25" customHeight="1">
      <c r="A314" s="75" t="str">
        <f t="shared" si="1"/>
        <v>ASHRAE 90.1-2004Office-EnclosedGeneral</v>
      </c>
      <c r="B314" s="52" t="s">
        <v>373</v>
      </c>
      <c r="C314" s="75" t="s">
        <v>993</v>
      </c>
      <c r="D314" s="75" t="s">
        <v>652</v>
      </c>
      <c r="E314" s="76">
        <v>1.1</v>
      </c>
      <c r="F314" s="76"/>
      <c r="G314" s="52">
        <v>283.0</v>
      </c>
    </row>
    <row r="315" ht="14.25" customHeight="1">
      <c r="A315" s="75" t="str">
        <f t="shared" si="1"/>
        <v>ASHRAE 90.1-2004Office-Open PlanGeneral</v>
      </c>
      <c r="B315" s="56" t="s">
        <v>373</v>
      </c>
      <c r="C315" s="77" t="s">
        <v>994</v>
      </c>
      <c r="D315" s="77" t="s">
        <v>652</v>
      </c>
      <c r="E315" s="78">
        <v>1.1</v>
      </c>
      <c r="F315" s="78"/>
      <c r="G315" s="56">
        <v>284.0</v>
      </c>
    </row>
    <row r="316" ht="14.25" customHeight="1">
      <c r="A316" s="75" t="str">
        <f t="shared" si="1"/>
        <v>ASHRAE 90.1-2004Whole BuildingGymnasium</v>
      </c>
      <c r="B316" s="52" t="s">
        <v>373</v>
      </c>
      <c r="C316" s="75" t="s">
        <v>581</v>
      </c>
      <c r="D316" s="75" t="s">
        <v>766</v>
      </c>
      <c r="E316" s="76">
        <v>1.1</v>
      </c>
      <c r="F316" s="76"/>
      <c r="G316" s="52">
        <v>259.0</v>
      </c>
    </row>
    <row r="317" ht="14.25" customHeight="1">
      <c r="A317" s="75" t="str">
        <f t="shared" si="1"/>
        <v>ASHRAE 90.1-2004Whole BuildingMuseum</v>
      </c>
      <c r="B317" s="56" t="s">
        <v>373</v>
      </c>
      <c r="C317" s="77" t="s">
        <v>581</v>
      </c>
      <c r="D317" s="77" t="s">
        <v>774</v>
      </c>
      <c r="E317" s="78">
        <v>1.1</v>
      </c>
      <c r="F317" s="78"/>
      <c r="G317" s="56">
        <v>268.0</v>
      </c>
    </row>
    <row r="318" ht="14.25" customHeight="1">
      <c r="A318" s="75" t="str">
        <f t="shared" si="1"/>
        <v>ASHRAE 90.1-2004Whole BuildingPost Office</v>
      </c>
      <c r="B318" s="56" t="s">
        <v>373</v>
      </c>
      <c r="C318" s="77" t="s">
        <v>581</v>
      </c>
      <c r="D318" s="77" t="s">
        <v>988</v>
      </c>
      <c r="E318" s="78">
        <v>1.1</v>
      </c>
      <c r="F318" s="78"/>
      <c r="G318" s="56">
        <v>274.0</v>
      </c>
    </row>
    <row r="319" ht="14.25" customHeight="1">
      <c r="A319" s="75" t="str">
        <f t="shared" si="1"/>
        <v>ASHRAE 90.1-2004Whole BuildingSports Arena</v>
      </c>
      <c r="B319" s="56" t="s">
        <v>373</v>
      </c>
      <c r="C319" s="77" t="s">
        <v>581</v>
      </c>
      <c r="D319" s="77" t="s">
        <v>991</v>
      </c>
      <c r="E319" s="78">
        <v>1.1</v>
      </c>
      <c r="F319" s="78"/>
      <c r="G319" s="56">
        <v>278.0</v>
      </c>
    </row>
    <row r="320" ht="14.25" customHeight="1">
      <c r="A320" s="75" t="str">
        <f t="shared" si="1"/>
        <v>ASHRAE 90.1-2004Whole BuildingTown Hall</v>
      </c>
      <c r="B320" s="52" t="s">
        <v>373</v>
      </c>
      <c r="C320" s="75" t="s">
        <v>581</v>
      </c>
      <c r="D320" s="75" t="s">
        <v>992</v>
      </c>
      <c r="E320" s="76">
        <v>1.1</v>
      </c>
      <c r="F320" s="76"/>
      <c r="G320" s="52">
        <v>279.0</v>
      </c>
    </row>
    <row r="321" ht="14.25" customHeight="1">
      <c r="A321" s="75" t="str">
        <f t="shared" si="1"/>
        <v>ASHRAE 90.1-2004LobbyFor Hotel</v>
      </c>
      <c r="B321" s="56" t="s">
        <v>373</v>
      </c>
      <c r="C321" s="77" t="s">
        <v>706</v>
      </c>
      <c r="D321" s="77" t="s">
        <v>998</v>
      </c>
      <c r="E321" s="78">
        <v>1.1</v>
      </c>
      <c r="F321" s="78"/>
      <c r="G321" s="56">
        <v>289.0</v>
      </c>
    </row>
    <row r="322" ht="14.25" customHeight="1">
      <c r="A322" s="75" t="str">
        <f t="shared" si="1"/>
        <v>ASHRAE 90.1-2004Audience/Seating AreaFor Motion Picture Theater</v>
      </c>
      <c r="B322" s="52" t="s">
        <v>373</v>
      </c>
      <c r="C322" s="75" t="s">
        <v>1001</v>
      </c>
      <c r="D322" s="75" t="s">
        <v>1000</v>
      </c>
      <c r="E322" s="76">
        <v>1.2</v>
      </c>
      <c r="F322" s="76"/>
      <c r="G322" s="52">
        <v>300.0</v>
      </c>
    </row>
    <row r="323" ht="14.25" customHeight="1">
      <c r="A323" s="75" t="str">
        <f t="shared" si="1"/>
        <v>ASHRAE 90.1-2004Dining AreaFor Motel</v>
      </c>
      <c r="B323" s="52" t="s">
        <v>373</v>
      </c>
      <c r="C323" s="75" t="s">
        <v>1013</v>
      </c>
      <c r="D323" s="75" t="s">
        <v>1014</v>
      </c>
      <c r="E323" s="76">
        <v>1.2</v>
      </c>
      <c r="F323" s="76"/>
      <c r="G323" s="52">
        <v>309.0</v>
      </c>
    </row>
    <row r="324" ht="14.25" customHeight="1">
      <c r="A324" s="75" t="str">
        <f t="shared" si="1"/>
        <v>ASHRAE 90.1-2004Food PreparationGeneral</v>
      </c>
      <c r="B324" s="56" t="s">
        <v>373</v>
      </c>
      <c r="C324" s="77" t="s">
        <v>1017</v>
      </c>
      <c r="D324" s="77" t="s">
        <v>652</v>
      </c>
      <c r="E324" s="78">
        <v>1.2</v>
      </c>
      <c r="F324" s="78"/>
      <c r="G324" s="56">
        <v>312.0</v>
      </c>
    </row>
    <row r="325" ht="14.25" customHeight="1">
      <c r="A325" s="75" t="str">
        <f t="shared" si="1"/>
        <v>ASHRAE 90.1-2004HospitalPharmacy</v>
      </c>
      <c r="B325" s="52" t="s">
        <v>373</v>
      </c>
      <c r="C325" s="75" t="s">
        <v>159</v>
      </c>
      <c r="D325" s="75" t="s">
        <v>629</v>
      </c>
      <c r="E325" s="76">
        <v>1.2</v>
      </c>
      <c r="F325" s="76"/>
      <c r="G325" s="52">
        <v>340.0</v>
      </c>
    </row>
    <row r="326" ht="14.25" customHeight="1">
      <c r="A326" s="75" t="str">
        <f t="shared" si="1"/>
        <v>ASHRAE 90.1-2004LibraryReading Area</v>
      </c>
      <c r="B326" s="56" t="s">
        <v>373</v>
      </c>
      <c r="C326" s="77" t="s">
        <v>769</v>
      </c>
      <c r="D326" s="77" t="s">
        <v>1040</v>
      </c>
      <c r="E326" s="78">
        <v>1.2</v>
      </c>
      <c r="F326" s="78"/>
      <c r="G326" s="56">
        <v>335.0</v>
      </c>
    </row>
    <row r="327" ht="14.25" customHeight="1">
      <c r="A327" s="75" t="str">
        <f t="shared" si="1"/>
        <v>ASHRAE 90.1-2004Lounge/RecreationGeneral</v>
      </c>
      <c r="B327" s="52" t="s">
        <v>373</v>
      </c>
      <c r="C327" s="75" t="s">
        <v>1011</v>
      </c>
      <c r="D327" s="75" t="s">
        <v>652</v>
      </c>
      <c r="E327" s="76">
        <v>1.2</v>
      </c>
      <c r="F327" s="76"/>
      <c r="G327" s="52">
        <v>304.0</v>
      </c>
    </row>
    <row r="328" ht="14.25" customHeight="1">
      <c r="A328" s="75" t="str">
        <f t="shared" si="1"/>
        <v>ASHRAE 90.1-2004ManufacturingGeneral</v>
      </c>
      <c r="B328" s="56" t="s">
        <v>373</v>
      </c>
      <c r="C328" s="77" t="s">
        <v>1051</v>
      </c>
      <c r="D328" s="77" t="s">
        <v>652</v>
      </c>
      <c r="E328" s="78">
        <v>1.2</v>
      </c>
      <c r="F328" s="78"/>
      <c r="G328" s="56">
        <v>352.0</v>
      </c>
    </row>
    <row r="329" ht="14.25" customHeight="1">
      <c r="A329" s="75" t="str">
        <f t="shared" si="1"/>
        <v>ASHRAE 90.1-2004ManufacturingLow Bay (&lt;25 ft Floor to Ceiling Height)</v>
      </c>
      <c r="B329" s="56" t="s">
        <v>373</v>
      </c>
      <c r="C329" s="77" t="s">
        <v>1051</v>
      </c>
      <c r="D329" s="77" t="s">
        <v>1052</v>
      </c>
      <c r="E329" s="78">
        <v>1.2</v>
      </c>
      <c r="F329" s="78"/>
      <c r="G329" s="56">
        <v>349.0</v>
      </c>
    </row>
    <row r="330" ht="14.25" customHeight="1">
      <c r="A330" s="75" t="str">
        <f t="shared" si="1"/>
        <v>ASHRAE 90.1-2004Post OfficeSorting Area</v>
      </c>
      <c r="B330" s="56" t="s">
        <v>373</v>
      </c>
      <c r="C330" s="77" t="s">
        <v>988</v>
      </c>
      <c r="D330" s="77" t="s">
        <v>1036</v>
      </c>
      <c r="E330" s="78">
        <v>1.2</v>
      </c>
      <c r="F330" s="78"/>
      <c r="G330" s="56">
        <v>331.0</v>
      </c>
    </row>
    <row r="331" ht="14.25" customHeight="1">
      <c r="A331" s="75" t="str">
        <f t="shared" si="1"/>
        <v>ASHRAE 90.1-2004Whole BuildingConvention Center</v>
      </c>
      <c r="B331" s="56" t="s">
        <v>373</v>
      </c>
      <c r="C331" s="77" t="s">
        <v>581</v>
      </c>
      <c r="D331" s="77" t="s">
        <v>975</v>
      </c>
      <c r="E331" s="78">
        <v>1.2</v>
      </c>
      <c r="F331" s="78"/>
      <c r="G331" s="56">
        <v>252.0</v>
      </c>
    </row>
    <row r="332" ht="14.25" customHeight="1">
      <c r="A332" s="75" t="str">
        <f t="shared" si="1"/>
        <v>ASHRAE 90.1-2004Whole BuildingCourt House</v>
      </c>
      <c r="B332" s="52" t="s">
        <v>373</v>
      </c>
      <c r="C332" s="75" t="s">
        <v>581</v>
      </c>
      <c r="D332" s="75" t="s">
        <v>976</v>
      </c>
      <c r="E332" s="76">
        <v>1.2</v>
      </c>
      <c r="F332" s="76"/>
      <c r="G332" s="52">
        <v>253.0</v>
      </c>
    </row>
    <row r="333" ht="14.25" customHeight="1">
      <c r="A333" s="75" t="str">
        <f t="shared" si="1"/>
        <v>ASHRAE 90.1-2004Whole BuildingHospital</v>
      </c>
      <c r="B333" s="52" t="s">
        <v>373</v>
      </c>
      <c r="C333" s="75" t="s">
        <v>581</v>
      </c>
      <c r="D333" s="75" t="s">
        <v>159</v>
      </c>
      <c r="E333" s="76">
        <v>1.2</v>
      </c>
      <c r="F333" s="76"/>
      <c r="G333" s="52">
        <v>261.0</v>
      </c>
    </row>
    <row r="334" ht="14.25" customHeight="1">
      <c r="A334" s="75" t="str">
        <f t="shared" si="1"/>
        <v>ASHRAE 90.1-2004Whole BuildingMotion Picture Theater</v>
      </c>
      <c r="B334" s="56" t="s">
        <v>373</v>
      </c>
      <c r="C334" s="77" t="s">
        <v>581</v>
      </c>
      <c r="D334" s="77" t="s">
        <v>983</v>
      </c>
      <c r="E334" s="78">
        <v>1.2</v>
      </c>
      <c r="F334" s="78"/>
      <c r="G334" s="56">
        <v>266.0</v>
      </c>
    </row>
    <row r="335" ht="14.25" customHeight="1">
      <c r="A335" s="75" t="str">
        <f t="shared" si="1"/>
        <v>ASHRAE 90.1-2004Whole BuildingSchool/University</v>
      </c>
      <c r="B335" s="52" t="s">
        <v>373</v>
      </c>
      <c r="C335" s="75" t="s">
        <v>581</v>
      </c>
      <c r="D335" s="75" t="s">
        <v>990</v>
      </c>
      <c r="E335" s="76">
        <v>1.2</v>
      </c>
      <c r="F335" s="76"/>
      <c r="G335" s="52">
        <v>277.0</v>
      </c>
    </row>
    <row r="336" ht="14.25" customHeight="1">
      <c r="A336" s="75" t="str">
        <f t="shared" si="1"/>
        <v>ASHRAE 90.1-2004Classroom/Lecture/TrainingFor Penitentiary</v>
      </c>
      <c r="B336" s="56" t="s">
        <v>373</v>
      </c>
      <c r="C336" s="77" t="s">
        <v>996</v>
      </c>
      <c r="D336" s="77" t="s">
        <v>997</v>
      </c>
      <c r="E336" s="78">
        <v>1.3</v>
      </c>
      <c r="F336" s="78"/>
      <c r="G336" s="56">
        <v>287.0</v>
      </c>
    </row>
    <row r="337" ht="14.25" customHeight="1">
      <c r="A337" s="75" t="str">
        <f t="shared" si="1"/>
        <v>ASHRAE 90.1-2004Conference/Meeting/MultipurposeGeneral</v>
      </c>
      <c r="B337" s="56" t="s">
        <v>373</v>
      </c>
      <c r="C337" s="77" t="s">
        <v>995</v>
      </c>
      <c r="D337" s="77" t="s">
        <v>652</v>
      </c>
      <c r="E337" s="78">
        <v>1.3</v>
      </c>
      <c r="F337" s="78"/>
      <c r="G337" s="56">
        <v>285.0</v>
      </c>
    </row>
    <row r="338" ht="14.25" customHeight="1">
      <c r="A338" s="75" t="str">
        <f t="shared" si="1"/>
        <v>ASHRAE 90.1-2004Convention CenterExhibit Space</v>
      </c>
      <c r="B338" s="52" t="s">
        <v>373</v>
      </c>
      <c r="C338" s="75" t="s">
        <v>975</v>
      </c>
      <c r="D338" s="75" t="s">
        <v>1037</v>
      </c>
      <c r="E338" s="76">
        <v>1.3</v>
      </c>
      <c r="F338" s="76"/>
      <c r="G338" s="52">
        <v>332.0</v>
      </c>
    </row>
    <row r="339" ht="14.25" customHeight="1">
      <c r="A339" s="75" t="str">
        <f t="shared" si="1"/>
        <v>ASHRAE 90.1-2004Courthouse/Police Station/PenitentiaryJudges Chambers</v>
      </c>
      <c r="B339" s="52" t="s">
        <v>373</v>
      </c>
      <c r="C339" s="75" t="s">
        <v>1029</v>
      </c>
      <c r="D339" s="75" t="s">
        <v>1032</v>
      </c>
      <c r="E339" s="76">
        <v>1.3</v>
      </c>
      <c r="F339" s="76"/>
      <c r="G339" s="52">
        <v>328.0</v>
      </c>
    </row>
    <row r="340" ht="14.25" customHeight="1">
      <c r="A340" s="75" t="str">
        <f t="shared" si="1"/>
        <v>ASHRAE 90.1-2004Dining AreaFor Penitentiary</v>
      </c>
      <c r="B340" s="56" t="s">
        <v>373</v>
      </c>
      <c r="C340" s="77" t="s">
        <v>1013</v>
      </c>
      <c r="D340" s="77" t="s">
        <v>997</v>
      </c>
      <c r="E340" s="78">
        <v>1.3</v>
      </c>
      <c r="F340" s="78"/>
      <c r="G340" s="56">
        <v>307.0</v>
      </c>
    </row>
    <row r="341" ht="14.25" customHeight="1">
      <c r="A341" s="75" t="str">
        <f t="shared" si="1"/>
        <v>ASHRAE 90.1-2004Dining AreaFor Hotel</v>
      </c>
      <c r="B341" s="56" t="s">
        <v>373</v>
      </c>
      <c r="C341" s="77" t="s">
        <v>1013</v>
      </c>
      <c r="D341" s="77" t="s">
        <v>998</v>
      </c>
      <c r="E341" s="78">
        <v>1.3</v>
      </c>
      <c r="F341" s="78"/>
      <c r="G341" s="56">
        <v>308.0</v>
      </c>
    </row>
    <row r="342" ht="14.25" customHeight="1">
      <c r="A342" s="75" t="str">
        <f t="shared" si="1"/>
        <v>ASHRAE 90.1-2004LobbyGeneral</v>
      </c>
      <c r="B342" s="52" t="s">
        <v>373</v>
      </c>
      <c r="C342" s="75" t="s">
        <v>706</v>
      </c>
      <c r="D342" s="75" t="s">
        <v>652</v>
      </c>
      <c r="E342" s="76">
        <v>1.3</v>
      </c>
      <c r="F342" s="76"/>
      <c r="G342" s="52">
        <v>288.0</v>
      </c>
    </row>
    <row r="343" ht="14.25" customHeight="1">
      <c r="A343" s="75" t="str">
        <f t="shared" si="1"/>
        <v>ASHRAE 90.1-2004Whole BuildingDining: Bar Lounge/Leisure</v>
      </c>
      <c r="B343" s="56" t="s">
        <v>373</v>
      </c>
      <c r="C343" s="77" t="s">
        <v>581</v>
      </c>
      <c r="D343" s="77" t="s">
        <v>977</v>
      </c>
      <c r="E343" s="78">
        <v>1.3</v>
      </c>
      <c r="F343" s="78"/>
      <c r="G343" s="56">
        <v>254.0</v>
      </c>
    </row>
    <row r="344" ht="14.25" customHeight="1">
      <c r="A344" s="75" t="str">
        <f t="shared" si="1"/>
        <v>ASHRAE 90.1-2004Whole BuildingLibrary</v>
      </c>
      <c r="B344" s="52" t="s">
        <v>373</v>
      </c>
      <c r="C344" s="75" t="s">
        <v>581</v>
      </c>
      <c r="D344" s="75" t="s">
        <v>769</v>
      </c>
      <c r="E344" s="76">
        <v>1.3</v>
      </c>
      <c r="F344" s="76"/>
      <c r="G344" s="52">
        <v>263.0</v>
      </c>
    </row>
    <row r="345" ht="14.25" customHeight="1">
      <c r="A345" s="75" t="str">
        <f t="shared" si="1"/>
        <v>ASHRAE 90.1-2004Whole BuildingManufacturing Facility</v>
      </c>
      <c r="B345" s="56" t="s">
        <v>373</v>
      </c>
      <c r="C345" s="77" t="s">
        <v>581</v>
      </c>
      <c r="D345" s="77" t="s">
        <v>982</v>
      </c>
      <c r="E345" s="78">
        <v>1.3</v>
      </c>
      <c r="F345" s="78"/>
      <c r="G345" s="56">
        <v>264.0</v>
      </c>
    </row>
    <row r="346" ht="14.25" customHeight="1">
      <c r="A346" s="75" t="str">
        <f t="shared" si="1"/>
        <v>ASHRAE 90.1-2004Whole BuildingReligious Building</v>
      </c>
      <c r="B346" s="52" t="s">
        <v>373</v>
      </c>
      <c r="C346" s="75" t="s">
        <v>581</v>
      </c>
      <c r="D346" s="75" t="s">
        <v>989</v>
      </c>
      <c r="E346" s="76">
        <v>1.3</v>
      </c>
      <c r="F346" s="76"/>
      <c r="G346" s="52">
        <v>275.0</v>
      </c>
    </row>
    <row r="347" ht="14.25" customHeight="1">
      <c r="A347" s="75" t="str">
        <f t="shared" si="1"/>
        <v>ASHRAE 90.1-2004Classroom/Lecture/TrainingGeneral</v>
      </c>
      <c r="B347" s="52" t="s">
        <v>373</v>
      </c>
      <c r="C347" s="75" t="s">
        <v>996</v>
      </c>
      <c r="D347" s="75" t="s">
        <v>652</v>
      </c>
      <c r="E347" s="76">
        <v>1.4</v>
      </c>
      <c r="F347" s="76"/>
      <c r="G347" s="52">
        <v>286.0</v>
      </c>
    </row>
    <row r="348" ht="14.25" customHeight="1">
      <c r="A348" s="75" t="str">
        <f t="shared" si="1"/>
        <v>ASHRAE 90.1-2004Dining AreaFor Bar Lounge/Leisure Dining</v>
      </c>
      <c r="B348" s="56" t="s">
        <v>373</v>
      </c>
      <c r="C348" s="77" t="s">
        <v>1013</v>
      </c>
      <c r="D348" s="77" t="s">
        <v>1015</v>
      </c>
      <c r="E348" s="78">
        <v>1.4</v>
      </c>
      <c r="F348" s="78"/>
      <c r="G348" s="56">
        <v>310.0</v>
      </c>
    </row>
    <row r="349" ht="14.25" customHeight="1">
      <c r="A349" s="75" t="str">
        <f t="shared" si="1"/>
        <v>ASHRAE 90.1-2004Gymnasium/Exercise CenterPlaying Area</v>
      </c>
      <c r="B349" s="56" t="s">
        <v>373</v>
      </c>
      <c r="C349" s="77" t="s">
        <v>1026</v>
      </c>
      <c r="D349" s="77" t="s">
        <v>1027</v>
      </c>
      <c r="E349" s="78">
        <v>1.4</v>
      </c>
      <c r="F349" s="78"/>
      <c r="G349" s="56">
        <v>324.0</v>
      </c>
    </row>
    <row r="350" ht="14.25" customHeight="1">
      <c r="A350" s="75" t="str">
        <f t="shared" si="1"/>
        <v>ASHRAE 90.1-2004HospitalMedical Supply</v>
      </c>
      <c r="B350" s="56" t="s">
        <v>373</v>
      </c>
      <c r="C350" s="77" t="s">
        <v>159</v>
      </c>
      <c r="D350" s="77" t="s">
        <v>1045</v>
      </c>
      <c r="E350" s="78">
        <v>1.4</v>
      </c>
      <c r="F350" s="78"/>
      <c r="G350" s="56">
        <v>344.0</v>
      </c>
    </row>
    <row r="351" ht="14.25" customHeight="1">
      <c r="A351" s="75" t="str">
        <f t="shared" si="1"/>
        <v>ASHRAE 90.1-2004LaboratoryGeneral</v>
      </c>
      <c r="B351" s="56" t="s">
        <v>373</v>
      </c>
      <c r="C351" s="77" t="s">
        <v>727</v>
      </c>
      <c r="D351" s="77" t="s">
        <v>652</v>
      </c>
      <c r="E351" s="78">
        <v>1.4</v>
      </c>
      <c r="F351" s="78"/>
      <c r="G351" s="56">
        <v>313.0</v>
      </c>
    </row>
    <row r="352" ht="14.25" customHeight="1">
      <c r="A352" s="75" t="str">
        <f t="shared" si="1"/>
        <v>ASHRAE 90.1-2004Sports ArenaIndoor Playing Field Area</v>
      </c>
      <c r="B352" s="52" t="s">
        <v>373</v>
      </c>
      <c r="C352" s="75" t="s">
        <v>991</v>
      </c>
      <c r="D352" s="75" t="s">
        <v>1072</v>
      </c>
      <c r="E352" s="76">
        <v>1.4</v>
      </c>
      <c r="F352" s="76"/>
      <c r="G352" s="52">
        <v>367.0</v>
      </c>
    </row>
    <row r="353" ht="14.25" customHeight="1">
      <c r="A353" s="75" t="str">
        <f t="shared" si="1"/>
        <v>ASHRAE 90.1-2004WarehouseFine Material Storage</v>
      </c>
      <c r="B353" s="52" t="s">
        <v>373</v>
      </c>
      <c r="C353" s="75" t="s">
        <v>344</v>
      </c>
      <c r="D353" s="75" t="s">
        <v>1073</v>
      </c>
      <c r="E353" s="76">
        <v>1.4</v>
      </c>
      <c r="F353" s="76"/>
      <c r="G353" s="52">
        <v>368.0</v>
      </c>
    </row>
    <row r="354" ht="14.25" customHeight="1">
      <c r="A354" s="75" t="str">
        <f t="shared" si="1"/>
        <v>ASHRAE 90.1-2004Whole BuildingDining: Cafeteria/Fast Food</v>
      </c>
      <c r="B354" s="52" t="s">
        <v>373</v>
      </c>
      <c r="C354" s="75" t="s">
        <v>581</v>
      </c>
      <c r="D354" s="75" t="s">
        <v>978</v>
      </c>
      <c r="E354" s="76">
        <v>1.4</v>
      </c>
      <c r="F354" s="76"/>
      <c r="G354" s="52">
        <v>255.0</v>
      </c>
    </row>
    <row r="355" ht="14.25" customHeight="1">
      <c r="A355" s="75" t="str">
        <f t="shared" si="1"/>
        <v>ASHRAE 90.1-2004Whole BuildingWorkshop</v>
      </c>
      <c r="B355" s="56" t="s">
        <v>373</v>
      </c>
      <c r="C355" s="77" t="s">
        <v>581</v>
      </c>
      <c r="D355" s="77" t="s">
        <v>784</v>
      </c>
      <c r="E355" s="78">
        <v>1.4</v>
      </c>
      <c r="F355" s="78"/>
      <c r="G355" s="56">
        <v>282.0</v>
      </c>
    </row>
    <row r="356" ht="14.25" customHeight="1">
      <c r="A356" s="75" t="str">
        <f t="shared" si="1"/>
        <v>ASHRAE 90.1-2004Bank/OfficeBanking Activity Area</v>
      </c>
      <c r="B356" s="52" t="s">
        <v>373</v>
      </c>
      <c r="C356" s="75" t="s">
        <v>1062</v>
      </c>
      <c r="D356" s="75" t="s">
        <v>1063</v>
      </c>
      <c r="E356" s="76">
        <v>1.5</v>
      </c>
      <c r="F356" s="76"/>
      <c r="G356" s="52">
        <v>360.0</v>
      </c>
    </row>
    <row r="357" ht="14.25" customHeight="1">
      <c r="A357" s="75" t="str">
        <f t="shared" si="1"/>
        <v>ASHRAE 90.1-2004Electrical/MechanicalGeneral</v>
      </c>
      <c r="B357" s="56" t="s">
        <v>373</v>
      </c>
      <c r="C357" s="77" t="s">
        <v>800</v>
      </c>
      <c r="D357" s="77" t="s">
        <v>652</v>
      </c>
      <c r="E357" s="78">
        <v>1.5</v>
      </c>
      <c r="F357" s="78"/>
      <c r="G357" s="56">
        <v>358.0</v>
      </c>
    </row>
    <row r="358" ht="14.25" customHeight="1">
      <c r="A358" s="75" t="str">
        <f t="shared" si="1"/>
        <v>ASHRAE 90.1-2004HospitalExam/Treatment</v>
      </c>
      <c r="B358" s="56" t="s">
        <v>373</v>
      </c>
      <c r="C358" s="77" t="s">
        <v>159</v>
      </c>
      <c r="D358" s="77" t="s">
        <v>1043</v>
      </c>
      <c r="E358" s="78">
        <v>1.5</v>
      </c>
      <c r="F358" s="78"/>
      <c r="G358" s="56">
        <v>339.0</v>
      </c>
    </row>
    <row r="359" ht="14.25" customHeight="1">
      <c r="A359" s="75" t="str">
        <f t="shared" si="1"/>
        <v>ASHRAE 90.1-2004TransportationTerminal—Ticket Counter</v>
      </c>
      <c r="B359" s="56" t="s">
        <v>373</v>
      </c>
      <c r="C359" s="77" t="s">
        <v>622</v>
      </c>
      <c r="D359" s="77" t="s">
        <v>1078</v>
      </c>
      <c r="E359" s="78">
        <v>1.5</v>
      </c>
      <c r="F359" s="78"/>
      <c r="G359" s="56">
        <v>373.0</v>
      </c>
    </row>
    <row r="360" ht="14.25" customHeight="1">
      <c r="A360" s="75" t="str">
        <f t="shared" si="1"/>
        <v>ASHRAE 90.1-2004Whole BuildingRetail</v>
      </c>
      <c r="B360" s="56" t="s">
        <v>373</v>
      </c>
      <c r="C360" s="77" t="s">
        <v>581</v>
      </c>
      <c r="D360" s="77" t="s">
        <v>359</v>
      </c>
      <c r="E360" s="78">
        <v>1.5</v>
      </c>
      <c r="F360" s="78"/>
      <c r="G360" s="56">
        <v>276.0</v>
      </c>
    </row>
    <row r="361" ht="14.25" customHeight="1">
      <c r="A361" s="75" t="str">
        <f t="shared" si="1"/>
        <v>ASHRAE 90.1-2004Whole BuildingDining: Family</v>
      </c>
      <c r="B361" s="56" t="s">
        <v>373</v>
      </c>
      <c r="C361" s="77" t="s">
        <v>581</v>
      </c>
      <c r="D361" s="77" t="s">
        <v>979</v>
      </c>
      <c r="E361" s="78">
        <v>1.6</v>
      </c>
      <c r="F361" s="78"/>
      <c r="G361" s="56">
        <v>256.0</v>
      </c>
    </row>
    <row r="362" ht="14.25" customHeight="1">
      <c r="A362" s="75" t="str">
        <f t="shared" si="1"/>
        <v>ASHRAE 90.1-2004Whole BuildingPerforming Arts Theater</v>
      </c>
      <c r="B362" s="56" t="s">
        <v>373</v>
      </c>
      <c r="C362" s="77" t="s">
        <v>581</v>
      </c>
      <c r="D362" s="77" t="s">
        <v>986</v>
      </c>
      <c r="E362" s="78">
        <v>1.6</v>
      </c>
      <c r="F362" s="78"/>
      <c r="G362" s="56">
        <v>272.0</v>
      </c>
    </row>
    <row r="363" ht="14.25" customHeight="1">
      <c r="A363" s="75" t="str">
        <f t="shared" si="1"/>
        <v>ASHRAE 90.1-2004Audience/Seating AreaFor Religious Buildings</v>
      </c>
      <c r="B363" s="56" t="s">
        <v>373</v>
      </c>
      <c r="C363" s="77" t="s">
        <v>1001</v>
      </c>
      <c r="D363" s="77" t="s">
        <v>1005</v>
      </c>
      <c r="E363" s="78">
        <v>1.7</v>
      </c>
      <c r="F363" s="78"/>
      <c r="G363" s="56">
        <v>297.0</v>
      </c>
    </row>
    <row r="364" ht="14.25" customHeight="1">
      <c r="A364" s="75" t="str">
        <f t="shared" si="1"/>
        <v>ASHRAE 90.1-2004LibraryStacks</v>
      </c>
      <c r="B364" s="52" t="s">
        <v>373</v>
      </c>
      <c r="C364" s="75" t="s">
        <v>769</v>
      </c>
      <c r="D364" s="75" t="s">
        <v>1039</v>
      </c>
      <c r="E364" s="76">
        <v>1.7</v>
      </c>
      <c r="F364" s="76"/>
      <c r="G364" s="52">
        <v>334.0</v>
      </c>
    </row>
    <row r="365" ht="14.25" customHeight="1">
      <c r="A365" s="75" t="str">
        <f t="shared" si="1"/>
        <v>ASHRAE 90.1-2004ManufacturingHigh Bay (≥25 ft Floor to Ceiling Height)</v>
      </c>
      <c r="B365" s="52" t="s">
        <v>373</v>
      </c>
      <c r="C365" s="75" t="s">
        <v>1051</v>
      </c>
      <c r="D365" s="75" t="s">
        <v>1053</v>
      </c>
      <c r="E365" s="76">
        <v>1.7</v>
      </c>
      <c r="F365" s="76"/>
      <c r="G365" s="52">
        <v>350.0</v>
      </c>
    </row>
    <row r="366" ht="14.25" customHeight="1">
      <c r="A366" s="75" t="str">
        <f t="shared" si="1"/>
        <v>ASHRAE 90.1-2004MuseumRestoration</v>
      </c>
      <c r="B366" s="56" t="s">
        <v>373</v>
      </c>
      <c r="C366" s="77" t="s">
        <v>774</v>
      </c>
      <c r="D366" s="77" t="s">
        <v>1061</v>
      </c>
      <c r="E366" s="78">
        <v>1.7</v>
      </c>
      <c r="F366" s="78"/>
      <c r="G366" s="56">
        <v>357.0</v>
      </c>
    </row>
    <row r="367" ht="14.25" customHeight="1">
      <c r="A367" s="75" t="str">
        <f t="shared" si="1"/>
        <v>ASHRAE 90.1-2004Retail (not including accent lighting)Mall Concourse</v>
      </c>
      <c r="B367" s="56" t="s">
        <v>373</v>
      </c>
      <c r="C367" s="77" t="s">
        <v>1067</v>
      </c>
      <c r="D367" s="77" t="s">
        <v>1069</v>
      </c>
      <c r="E367" s="78">
        <v>1.7</v>
      </c>
      <c r="F367" s="78"/>
      <c r="G367" s="56">
        <v>364.0</v>
      </c>
    </row>
    <row r="368" ht="14.25" customHeight="1">
      <c r="A368" s="75" t="str">
        <f t="shared" si="1"/>
        <v>ASHRAE 90.1-2004Retail (not including accent lighting)Sales Area</v>
      </c>
      <c r="B368" s="52" t="s">
        <v>373</v>
      </c>
      <c r="C368" s="75" t="s">
        <v>1067</v>
      </c>
      <c r="D368" s="75" t="s">
        <v>1068</v>
      </c>
      <c r="E368" s="76">
        <v>1.7</v>
      </c>
      <c r="F368" s="76"/>
      <c r="G368" s="52">
        <v>363.0</v>
      </c>
    </row>
    <row r="369" ht="14.25" customHeight="1">
      <c r="A369" s="75" t="str">
        <f t="shared" si="1"/>
        <v>ASHRAE 90.1-2004Courthouse/Police Station/PenitentiaryCourtroom</v>
      </c>
      <c r="B369" s="56" t="s">
        <v>373</v>
      </c>
      <c r="C369" s="77" t="s">
        <v>1029</v>
      </c>
      <c r="D369" s="77" t="s">
        <v>1030</v>
      </c>
      <c r="E369" s="78">
        <v>1.9</v>
      </c>
      <c r="F369" s="78"/>
      <c r="G369" s="56">
        <v>326.0</v>
      </c>
    </row>
    <row r="370" ht="14.25" customHeight="1">
      <c r="A370" s="75" t="str">
        <f t="shared" si="1"/>
        <v>ASHRAE 90.1-2004WorkshopWorkshop</v>
      </c>
      <c r="B370" s="52" t="s">
        <v>373</v>
      </c>
      <c r="C370" s="75" t="s">
        <v>784</v>
      </c>
      <c r="D370" s="75" t="s">
        <v>784</v>
      </c>
      <c r="E370" s="76">
        <v>1.9</v>
      </c>
      <c r="F370" s="76"/>
      <c r="G370" s="52">
        <v>359.0</v>
      </c>
    </row>
    <row r="371" ht="14.25" customHeight="1">
      <c r="A371" s="75" t="str">
        <f t="shared" si="1"/>
        <v>ASHRAE 90.1-2004Dining AreaFor Family Dining</v>
      </c>
      <c r="B371" s="52" t="s">
        <v>373</v>
      </c>
      <c r="C371" s="75" t="s">
        <v>1013</v>
      </c>
      <c r="D371" s="75" t="s">
        <v>1016</v>
      </c>
      <c r="E371" s="76">
        <v>2.1</v>
      </c>
      <c r="F371" s="76"/>
      <c r="G371" s="52">
        <v>311.0</v>
      </c>
    </row>
    <row r="372" ht="14.25" customHeight="1">
      <c r="A372" s="75" t="str">
        <f t="shared" si="1"/>
        <v>ASHRAE 90.1-2004ManufacturingDetailed Manufacturing</v>
      </c>
      <c r="B372" s="56" t="s">
        <v>373</v>
      </c>
      <c r="C372" s="77" t="s">
        <v>1051</v>
      </c>
      <c r="D372" s="77" t="s">
        <v>1054</v>
      </c>
      <c r="E372" s="78">
        <v>2.1</v>
      </c>
      <c r="F372" s="78"/>
      <c r="G372" s="56">
        <v>351.0</v>
      </c>
    </row>
    <row r="373" ht="14.25" customHeight="1">
      <c r="A373" s="75" t="str">
        <f t="shared" si="1"/>
        <v>ASHRAE 90.1-2004HospitalOperating Room</v>
      </c>
      <c r="B373" s="52" t="s">
        <v>373</v>
      </c>
      <c r="C373" s="75" t="s">
        <v>159</v>
      </c>
      <c r="D373" s="75" t="s">
        <v>747</v>
      </c>
      <c r="E373" s="76">
        <v>2.2</v>
      </c>
      <c r="F373" s="76"/>
      <c r="G373" s="52">
        <v>342.0</v>
      </c>
    </row>
    <row r="374" ht="14.25" customHeight="1">
      <c r="A374" s="75" t="str">
        <f t="shared" si="1"/>
        <v>ASHRAE 90.1-2004Sports ArenaCourt Sports Area</v>
      </c>
      <c r="B374" s="56" t="s">
        <v>373</v>
      </c>
      <c r="C374" s="77" t="s">
        <v>991</v>
      </c>
      <c r="D374" s="77" t="s">
        <v>1071</v>
      </c>
      <c r="E374" s="78">
        <v>2.3</v>
      </c>
      <c r="F374" s="78"/>
      <c r="G374" s="56">
        <v>366.0</v>
      </c>
    </row>
    <row r="375" ht="14.25" customHeight="1">
      <c r="A375" s="75" t="str">
        <f t="shared" si="1"/>
        <v>ASHRAE 90.1-2004Religious BuildingsWorship Pulpit, Choir</v>
      </c>
      <c r="B375" s="56" t="s">
        <v>373</v>
      </c>
      <c r="C375" s="77" t="s">
        <v>1064</v>
      </c>
      <c r="D375" s="77" t="s">
        <v>1065</v>
      </c>
      <c r="E375" s="78">
        <v>2.4</v>
      </c>
      <c r="F375" s="78"/>
      <c r="G375" s="56">
        <v>361.0</v>
      </c>
    </row>
    <row r="376" ht="14.25" customHeight="1">
      <c r="A376" s="75" t="str">
        <f t="shared" si="1"/>
        <v>ASHRAE 90.1-2004Audience/Seating AreaFor Performing Arts Theater</v>
      </c>
      <c r="B376" s="52" t="s">
        <v>373</v>
      </c>
      <c r="C376" s="75" t="s">
        <v>1001</v>
      </c>
      <c r="D376" s="75" t="s">
        <v>999</v>
      </c>
      <c r="E376" s="76">
        <v>2.6</v>
      </c>
      <c r="F376" s="76"/>
      <c r="G376" s="52">
        <v>299.0</v>
      </c>
    </row>
    <row r="377" ht="14.25" customHeight="1">
      <c r="A377" s="75" t="str">
        <f t="shared" si="1"/>
        <v>ASHRAE 90.1-2004HospitalEmergency</v>
      </c>
      <c r="B377" s="52" t="s">
        <v>373</v>
      </c>
      <c r="C377" s="75" t="s">
        <v>159</v>
      </c>
      <c r="D377" s="75" t="s">
        <v>1041</v>
      </c>
      <c r="E377" s="76">
        <v>2.7</v>
      </c>
      <c r="F377" s="76"/>
      <c r="G377" s="52">
        <v>336.0</v>
      </c>
    </row>
    <row r="378" ht="14.25" customHeight="1">
      <c r="A378" s="75" t="str">
        <f t="shared" si="1"/>
        <v>ASHRAE 90.1-2004Sports ArenaRing Sports Area</v>
      </c>
      <c r="B378" s="56" t="s">
        <v>373</v>
      </c>
      <c r="C378" s="77" t="s">
        <v>991</v>
      </c>
      <c r="D378" s="77" t="s">
        <v>1070</v>
      </c>
      <c r="E378" s="78">
        <v>2.7</v>
      </c>
      <c r="F378" s="78"/>
      <c r="G378" s="56">
        <v>365.0</v>
      </c>
    </row>
    <row r="379" ht="14.25" customHeight="1">
      <c r="A379" s="75" t="str">
        <f t="shared" si="1"/>
        <v>ASHRAE 90.1-2007Whole BuildingAutomotive Facility</v>
      </c>
      <c r="B379" s="56" t="s">
        <v>374</v>
      </c>
      <c r="C379" s="77" t="s">
        <v>581</v>
      </c>
      <c r="D379" s="77" t="s">
        <v>974</v>
      </c>
      <c r="E379" s="78">
        <v>0.9</v>
      </c>
      <c r="F379" s="78"/>
      <c r="G379" s="56">
        <v>376.0</v>
      </c>
    </row>
    <row r="380" ht="14.25" customHeight="1">
      <c r="A380" s="75" t="str">
        <f t="shared" si="1"/>
        <v>ASHRAE 90.1-2007Whole BuildingConvention Center</v>
      </c>
      <c r="B380" s="52" t="s">
        <v>374</v>
      </c>
      <c r="C380" s="75" t="s">
        <v>581</v>
      </c>
      <c r="D380" s="75" t="s">
        <v>975</v>
      </c>
      <c r="E380" s="76">
        <v>1.2</v>
      </c>
      <c r="F380" s="76"/>
      <c r="G380" s="52">
        <v>377.0</v>
      </c>
    </row>
    <row r="381" ht="14.25" customHeight="1">
      <c r="A381" s="75" t="str">
        <f t="shared" si="1"/>
        <v>ASHRAE 90.1-2007Whole BuildingCourt House</v>
      </c>
      <c r="B381" s="56" t="s">
        <v>374</v>
      </c>
      <c r="C381" s="77" t="s">
        <v>581</v>
      </c>
      <c r="D381" s="77" t="s">
        <v>976</v>
      </c>
      <c r="E381" s="78">
        <v>1.2</v>
      </c>
      <c r="F381" s="78"/>
      <c r="G381" s="56">
        <v>378.0</v>
      </c>
    </row>
    <row r="382" ht="14.25" customHeight="1">
      <c r="A382" s="75" t="str">
        <f t="shared" si="1"/>
        <v>ASHRAE 90.1-2007Whole BuildingDining: Bar Lounge/Leisure</v>
      </c>
      <c r="B382" s="52" t="s">
        <v>374</v>
      </c>
      <c r="C382" s="75" t="s">
        <v>581</v>
      </c>
      <c r="D382" s="75" t="s">
        <v>977</v>
      </c>
      <c r="E382" s="76">
        <v>1.3</v>
      </c>
      <c r="F382" s="76"/>
      <c r="G382" s="52">
        <v>379.0</v>
      </c>
    </row>
    <row r="383" ht="14.25" customHeight="1">
      <c r="A383" s="75" t="str">
        <f t="shared" si="1"/>
        <v>ASHRAE 90.1-2007Whole BuildingDining: Cafeteria/Fast Food</v>
      </c>
      <c r="B383" s="56" t="s">
        <v>374</v>
      </c>
      <c r="C383" s="77" t="s">
        <v>581</v>
      </c>
      <c r="D383" s="77" t="s">
        <v>978</v>
      </c>
      <c r="E383" s="78">
        <v>1.4</v>
      </c>
      <c r="F383" s="78"/>
      <c r="G383" s="56">
        <v>380.0</v>
      </c>
    </row>
    <row r="384" ht="14.25" customHeight="1">
      <c r="A384" s="75" t="str">
        <f t="shared" si="1"/>
        <v>ASHRAE 90.1-2007Whole BuildingDining: Family</v>
      </c>
      <c r="B384" s="52" t="s">
        <v>374</v>
      </c>
      <c r="C384" s="75" t="s">
        <v>581</v>
      </c>
      <c r="D384" s="75" t="s">
        <v>979</v>
      </c>
      <c r="E384" s="76">
        <v>1.6</v>
      </c>
      <c r="F384" s="76"/>
      <c r="G384" s="52">
        <v>381.0</v>
      </c>
    </row>
    <row r="385" ht="14.25" customHeight="1">
      <c r="A385" s="75" t="str">
        <f t="shared" si="1"/>
        <v>ASHRAE 90.1-2007Whole BuildingDormitory</v>
      </c>
      <c r="B385" s="56" t="s">
        <v>374</v>
      </c>
      <c r="C385" s="77" t="s">
        <v>581</v>
      </c>
      <c r="D385" s="77" t="s">
        <v>763</v>
      </c>
      <c r="E385" s="78">
        <v>1.0</v>
      </c>
      <c r="F385" s="78"/>
      <c r="G385" s="56">
        <v>382.0</v>
      </c>
    </row>
    <row r="386" ht="14.25" customHeight="1">
      <c r="A386" s="75" t="str">
        <f t="shared" si="1"/>
        <v>ASHRAE 90.1-2007Whole BuildingExercise Center</v>
      </c>
      <c r="B386" s="52" t="s">
        <v>374</v>
      </c>
      <c r="C386" s="75" t="s">
        <v>581</v>
      </c>
      <c r="D386" s="75" t="s">
        <v>980</v>
      </c>
      <c r="E386" s="76">
        <v>1.0</v>
      </c>
      <c r="F386" s="76"/>
      <c r="G386" s="52">
        <v>383.0</v>
      </c>
    </row>
    <row r="387" ht="14.25" customHeight="1">
      <c r="A387" s="75" t="str">
        <f t="shared" si="1"/>
        <v>ASHRAE 90.1-2007Whole BuildingGymnasium</v>
      </c>
      <c r="B387" s="56" t="s">
        <v>374</v>
      </c>
      <c r="C387" s="77" t="s">
        <v>581</v>
      </c>
      <c r="D387" s="77" t="s">
        <v>766</v>
      </c>
      <c r="E387" s="78">
        <v>1.1</v>
      </c>
      <c r="F387" s="78"/>
      <c r="G387" s="56">
        <v>384.0</v>
      </c>
    </row>
    <row r="388" ht="14.25" customHeight="1">
      <c r="A388" s="75" t="str">
        <f t="shared" si="1"/>
        <v>ASHRAE 90.1-2007Whole BuildingHealth Care-Clinic</v>
      </c>
      <c r="B388" s="52" t="s">
        <v>374</v>
      </c>
      <c r="C388" s="75" t="s">
        <v>581</v>
      </c>
      <c r="D388" s="75" t="s">
        <v>981</v>
      </c>
      <c r="E388" s="76">
        <v>1.0</v>
      </c>
      <c r="F388" s="76"/>
      <c r="G388" s="52">
        <v>385.0</v>
      </c>
    </row>
    <row r="389" ht="14.25" customHeight="1">
      <c r="A389" s="75" t="str">
        <f t="shared" si="1"/>
        <v>ASHRAE 90.1-2007Whole BuildingHospital</v>
      </c>
      <c r="B389" s="56" t="s">
        <v>374</v>
      </c>
      <c r="C389" s="77" t="s">
        <v>581</v>
      </c>
      <c r="D389" s="77" t="s">
        <v>159</v>
      </c>
      <c r="E389" s="78">
        <v>1.2</v>
      </c>
      <c r="F389" s="78"/>
      <c r="G389" s="56">
        <v>386.0</v>
      </c>
    </row>
    <row r="390" ht="14.25" customHeight="1">
      <c r="A390" s="75" t="str">
        <f t="shared" si="1"/>
        <v>ASHRAE 90.1-2007Whole BuildingHotel</v>
      </c>
      <c r="B390" s="52" t="s">
        <v>374</v>
      </c>
      <c r="C390" s="75" t="s">
        <v>581</v>
      </c>
      <c r="D390" s="75" t="s">
        <v>768</v>
      </c>
      <c r="E390" s="76">
        <v>1.0</v>
      </c>
      <c r="F390" s="76"/>
      <c r="G390" s="52">
        <v>387.0</v>
      </c>
    </row>
    <row r="391" ht="14.25" customHeight="1">
      <c r="A391" s="75" t="str">
        <f t="shared" si="1"/>
        <v>ASHRAE 90.1-2007Whole BuildingLibrary</v>
      </c>
      <c r="B391" s="56" t="s">
        <v>374</v>
      </c>
      <c r="C391" s="77" t="s">
        <v>581</v>
      </c>
      <c r="D391" s="77" t="s">
        <v>769</v>
      </c>
      <c r="E391" s="78">
        <v>1.3</v>
      </c>
      <c r="F391" s="78"/>
      <c r="G391" s="56">
        <v>388.0</v>
      </c>
    </row>
    <row r="392" ht="14.25" customHeight="1">
      <c r="A392" s="75" t="str">
        <f t="shared" si="1"/>
        <v>ASHRAE 90.1-2007Whole BuildingManufacturing Facility</v>
      </c>
      <c r="B392" s="52" t="s">
        <v>374</v>
      </c>
      <c r="C392" s="75" t="s">
        <v>581</v>
      </c>
      <c r="D392" s="75" t="s">
        <v>982</v>
      </c>
      <c r="E392" s="76">
        <v>1.3</v>
      </c>
      <c r="F392" s="76"/>
      <c r="G392" s="52">
        <v>389.0</v>
      </c>
    </row>
    <row r="393" ht="14.25" customHeight="1">
      <c r="A393" s="75" t="str">
        <f t="shared" si="1"/>
        <v>ASHRAE 90.1-2007Whole BuildingMotel</v>
      </c>
      <c r="B393" s="56" t="s">
        <v>374</v>
      </c>
      <c r="C393" s="77" t="s">
        <v>581</v>
      </c>
      <c r="D393" s="77" t="s">
        <v>771</v>
      </c>
      <c r="E393" s="78">
        <v>1.0</v>
      </c>
      <c r="F393" s="78"/>
      <c r="G393" s="56">
        <v>390.0</v>
      </c>
    </row>
    <row r="394" ht="14.25" customHeight="1">
      <c r="A394" s="75" t="str">
        <f t="shared" si="1"/>
        <v>ASHRAE 90.1-2007Whole BuildingMotion Picture Theater</v>
      </c>
      <c r="B394" s="52" t="s">
        <v>374</v>
      </c>
      <c r="C394" s="75" t="s">
        <v>581</v>
      </c>
      <c r="D394" s="75" t="s">
        <v>983</v>
      </c>
      <c r="E394" s="76">
        <v>1.2</v>
      </c>
      <c r="F394" s="76"/>
      <c r="G394" s="52">
        <v>391.0</v>
      </c>
    </row>
    <row r="395" ht="14.25" customHeight="1">
      <c r="A395" s="75" t="str">
        <f t="shared" si="1"/>
        <v>ASHRAE 90.1-2007Whole BuildingMulti-Family</v>
      </c>
      <c r="B395" s="56" t="s">
        <v>374</v>
      </c>
      <c r="C395" s="77" t="s">
        <v>581</v>
      </c>
      <c r="D395" s="77" t="s">
        <v>984</v>
      </c>
      <c r="E395" s="78">
        <v>0.7</v>
      </c>
      <c r="F395" s="78"/>
      <c r="G395" s="56">
        <v>392.0</v>
      </c>
    </row>
    <row r="396" ht="14.25" customHeight="1">
      <c r="A396" s="75" t="str">
        <f t="shared" si="1"/>
        <v>ASHRAE 90.1-2007Whole BuildingMuseum</v>
      </c>
      <c r="B396" s="52" t="s">
        <v>374</v>
      </c>
      <c r="C396" s="75" t="s">
        <v>581</v>
      </c>
      <c r="D396" s="75" t="s">
        <v>774</v>
      </c>
      <c r="E396" s="76">
        <v>1.1</v>
      </c>
      <c r="F396" s="76"/>
      <c r="G396" s="52">
        <v>393.0</v>
      </c>
    </row>
    <row r="397" ht="14.25" customHeight="1">
      <c r="A397" s="75" t="str">
        <f t="shared" si="1"/>
        <v>ASHRAE 90.1-2007Whole BuildingOffice</v>
      </c>
      <c r="B397" s="56" t="s">
        <v>374</v>
      </c>
      <c r="C397" s="77" t="s">
        <v>581</v>
      </c>
      <c r="D397" s="77" t="s">
        <v>355</v>
      </c>
      <c r="E397" s="78">
        <v>1.0</v>
      </c>
      <c r="F397" s="78"/>
      <c r="G397" s="56">
        <v>394.0</v>
      </c>
    </row>
    <row r="398" ht="14.25" customHeight="1">
      <c r="A398" s="75" t="str">
        <f t="shared" si="1"/>
        <v>ASHRAE 90.1-2007Whole BuildingParking Garage</v>
      </c>
      <c r="B398" s="52" t="s">
        <v>374</v>
      </c>
      <c r="C398" s="75" t="s">
        <v>581</v>
      </c>
      <c r="D398" s="75" t="s">
        <v>985</v>
      </c>
      <c r="E398" s="76">
        <v>0.3</v>
      </c>
      <c r="F398" s="76"/>
      <c r="G398" s="52">
        <v>395.0</v>
      </c>
    </row>
    <row r="399" ht="14.25" customHeight="1">
      <c r="A399" s="75" t="str">
        <f t="shared" si="1"/>
        <v>ASHRAE 90.1-2007Whole BuildingPenitentiary</v>
      </c>
      <c r="B399" s="56" t="s">
        <v>374</v>
      </c>
      <c r="C399" s="77" t="s">
        <v>581</v>
      </c>
      <c r="D399" s="77" t="s">
        <v>776</v>
      </c>
      <c r="E399" s="78">
        <v>1.0</v>
      </c>
      <c r="F399" s="78"/>
      <c r="G399" s="56">
        <v>396.0</v>
      </c>
    </row>
    <row r="400" ht="14.25" customHeight="1">
      <c r="A400" s="75" t="str">
        <f t="shared" si="1"/>
        <v>ASHRAE 90.1-2007Whole BuildingPerforming Arts Theater</v>
      </c>
      <c r="B400" s="52" t="s">
        <v>374</v>
      </c>
      <c r="C400" s="75" t="s">
        <v>581</v>
      </c>
      <c r="D400" s="75" t="s">
        <v>986</v>
      </c>
      <c r="E400" s="76">
        <v>1.6</v>
      </c>
      <c r="F400" s="76"/>
      <c r="G400" s="52">
        <v>397.0</v>
      </c>
    </row>
    <row r="401" ht="14.25" customHeight="1">
      <c r="A401" s="75" t="str">
        <f t="shared" si="1"/>
        <v>ASHRAE 90.1-2007Whole BuildingPolice/Fire Station</v>
      </c>
      <c r="B401" s="56" t="s">
        <v>374</v>
      </c>
      <c r="C401" s="77" t="s">
        <v>581</v>
      </c>
      <c r="D401" s="77" t="s">
        <v>987</v>
      </c>
      <c r="E401" s="78">
        <v>1.0</v>
      </c>
      <c r="F401" s="78"/>
      <c r="G401" s="56">
        <v>398.0</v>
      </c>
    </row>
    <row r="402" ht="14.25" customHeight="1">
      <c r="A402" s="75" t="str">
        <f t="shared" si="1"/>
        <v>ASHRAE 90.1-2007Whole BuildingPost Office</v>
      </c>
      <c r="B402" s="52" t="s">
        <v>374</v>
      </c>
      <c r="C402" s="75" t="s">
        <v>581</v>
      </c>
      <c r="D402" s="75" t="s">
        <v>988</v>
      </c>
      <c r="E402" s="76">
        <v>1.1</v>
      </c>
      <c r="F402" s="76"/>
      <c r="G402" s="52">
        <v>399.0</v>
      </c>
    </row>
    <row r="403" ht="14.25" customHeight="1">
      <c r="A403" s="75" t="str">
        <f t="shared" si="1"/>
        <v>ASHRAE 90.1-2007Whole BuildingReligious Building</v>
      </c>
      <c r="B403" s="56" t="s">
        <v>374</v>
      </c>
      <c r="C403" s="77" t="s">
        <v>581</v>
      </c>
      <c r="D403" s="77" t="s">
        <v>989</v>
      </c>
      <c r="E403" s="78">
        <v>1.3</v>
      </c>
      <c r="F403" s="78"/>
      <c r="G403" s="56">
        <v>400.0</v>
      </c>
    </row>
    <row r="404" ht="14.25" customHeight="1">
      <c r="A404" s="75" t="str">
        <f t="shared" si="1"/>
        <v>ASHRAE 90.1-2007Whole BuildingRetail</v>
      </c>
      <c r="B404" s="52" t="s">
        <v>374</v>
      </c>
      <c r="C404" s="75" t="s">
        <v>581</v>
      </c>
      <c r="D404" s="75" t="s">
        <v>359</v>
      </c>
      <c r="E404" s="76">
        <v>1.5</v>
      </c>
      <c r="F404" s="76"/>
      <c r="G404" s="52">
        <v>401.0</v>
      </c>
    </row>
    <row r="405" ht="14.25" customHeight="1">
      <c r="A405" s="75" t="str">
        <f t="shared" si="1"/>
        <v>ASHRAE 90.1-2007Whole BuildingSchool/University</v>
      </c>
      <c r="B405" s="56" t="s">
        <v>374</v>
      </c>
      <c r="C405" s="77" t="s">
        <v>581</v>
      </c>
      <c r="D405" s="77" t="s">
        <v>990</v>
      </c>
      <c r="E405" s="78">
        <v>1.2</v>
      </c>
      <c r="F405" s="78"/>
      <c r="G405" s="56">
        <v>402.0</v>
      </c>
    </row>
    <row r="406" ht="14.25" customHeight="1">
      <c r="A406" s="75" t="str">
        <f t="shared" si="1"/>
        <v>ASHRAE 90.1-2007Whole BuildingSports Arena</v>
      </c>
      <c r="B406" s="52" t="s">
        <v>374</v>
      </c>
      <c r="C406" s="75" t="s">
        <v>581</v>
      </c>
      <c r="D406" s="75" t="s">
        <v>991</v>
      </c>
      <c r="E406" s="76">
        <v>1.1</v>
      </c>
      <c r="F406" s="76"/>
      <c r="G406" s="52">
        <v>403.0</v>
      </c>
    </row>
    <row r="407" ht="14.25" customHeight="1">
      <c r="A407" s="75" t="str">
        <f t="shared" si="1"/>
        <v>ASHRAE 90.1-2007Whole BuildingTown Hall</v>
      </c>
      <c r="B407" s="56" t="s">
        <v>374</v>
      </c>
      <c r="C407" s="77" t="s">
        <v>581</v>
      </c>
      <c r="D407" s="77" t="s">
        <v>992</v>
      </c>
      <c r="E407" s="78">
        <v>1.1</v>
      </c>
      <c r="F407" s="78"/>
      <c r="G407" s="56">
        <v>404.0</v>
      </c>
    </row>
    <row r="408" ht="14.25" customHeight="1">
      <c r="A408" s="75" t="str">
        <f t="shared" si="1"/>
        <v>ASHRAE 90.1-2007Whole BuildingTransportation</v>
      </c>
      <c r="B408" s="52" t="s">
        <v>374</v>
      </c>
      <c r="C408" s="75" t="s">
        <v>581</v>
      </c>
      <c r="D408" s="75" t="s">
        <v>622</v>
      </c>
      <c r="E408" s="76">
        <v>1.0</v>
      </c>
      <c r="F408" s="76"/>
      <c r="G408" s="52">
        <v>405.0</v>
      </c>
    </row>
    <row r="409" ht="14.25" customHeight="1">
      <c r="A409" s="75" t="str">
        <f t="shared" si="1"/>
        <v>ASHRAE 90.1-2007Whole BuildingWarehouse</v>
      </c>
      <c r="B409" s="56" t="s">
        <v>374</v>
      </c>
      <c r="C409" s="77" t="s">
        <v>581</v>
      </c>
      <c r="D409" s="77" t="s">
        <v>344</v>
      </c>
      <c r="E409" s="78">
        <v>0.8</v>
      </c>
      <c r="F409" s="78"/>
      <c r="G409" s="56">
        <v>406.0</v>
      </c>
    </row>
    <row r="410" ht="14.25" customHeight="1">
      <c r="A410" s="75" t="str">
        <f t="shared" si="1"/>
        <v>ASHRAE 90.1-2007Whole BuildingWorkshop</v>
      </c>
      <c r="B410" s="52" t="s">
        <v>374</v>
      </c>
      <c r="C410" s="75" t="s">
        <v>581</v>
      </c>
      <c r="D410" s="75" t="s">
        <v>784</v>
      </c>
      <c r="E410" s="76">
        <v>1.4</v>
      </c>
      <c r="F410" s="76"/>
      <c r="G410" s="52">
        <v>407.0</v>
      </c>
    </row>
    <row r="411" ht="14.25" customHeight="1">
      <c r="A411" s="75" t="str">
        <f t="shared" si="1"/>
        <v>ASHRAE 90.1-2007Office-EnclosedGeneral</v>
      </c>
      <c r="B411" s="56" t="s">
        <v>374</v>
      </c>
      <c r="C411" s="77" t="s">
        <v>993</v>
      </c>
      <c r="D411" s="77" t="s">
        <v>652</v>
      </c>
      <c r="E411" s="78">
        <v>1.1</v>
      </c>
      <c r="F411" s="78"/>
      <c r="G411" s="56">
        <v>408.0</v>
      </c>
    </row>
    <row r="412" ht="14.25" customHeight="1">
      <c r="A412" s="75" t="str">
        <f t="shared" si="1"/>
        <v>ASHRAE 90.1-2007Office-Open PlanGeneral</v>
      </c>
      <c r="B412" s="52" t="s">
        <v>374</v>
      </c>
      <c r="C412" s="75" t="s">
        <v>994</v>
      </c>
      <c r="D412" s="75" t="s">
        <v>652</v>
      </c>
      <c r="E412" s="76">
        <v>1.1</v>
      </c>
      <c r="F412" s="76"/>
      <c r="G412" s="52">
        <v>409.0</v>
      </c>
    </row>
    <row r="413" ht="14.25" customHeight="1">
      <c r="A413" s="75" t="str">
        <f t="shared" si="1"/>
        <v>ASHRAE 90.1-2007Conference/Meeting/MultipurposeGeneral</v>
      </c>
      <c r="B413" s="56" t="s">
        <v>374</v>
      </c>
      <c r="C413" s="77" t="s">
        <v>995</v>
      </c>
      <c r="D413" s="77" t="s">
        <v>652</v>
      </c>
      <c r="E413" s="78">
        <v>1.3</v>
      </c>
      <c r="F413" s="78"/>
      <c r="G413" s="56">
        <v>410.0</v>
      </c>
    </row>
    <row r="414" ht="14.25" customHeight="1">
      <c r="A414" s="75" t="str">
        <f t="shared" si="1"/>
        <v>ASHRAE 90.1-2007Classroom/Lecture/TrainingGeneral</v>
      </c>
      <c r="B414" s="52" t="s">
        <v>374</v>
      </c>
      <c r="C414" s="75" t="s">
        <v>996</v>
      </c>
      <c r="D414" s="75" t="s">
        <v>652</v>
      </c>
      <c r="E414" s="76">
        <v>1.4</v>
      </c>
      <c r="F414" s="76"/>
      <c r="G414" s="52">
        <v>411.0</v>
      </c>
    </row>
    <row r="415" ht="14.25" customHeight="1">
      <c r="A415" s="75" t="str">
        <f t="shared" si="1"/>
        <v>ASHRAE 90.1-2007Classroom/Lecture/TrainingFor Penitentiary</v>
      </c>
      <c r="B415" s="56" t="s">
        <v>374</v>
      </c>
      <c r="C415" s="77" t="s">
        <v>996</v>
      </c>
      <c r="D415" s="77" t="s">
        <v>997</v>
      </c>
      <c r="E415" s="78">
        <v>1.3</v>
      </c>
      <c r="F415" s="78"/>
      <c r="G415" s="56">
        <v>412.0</v>
      </c>
    </row>
    <row r="416" ht="14.25" customHeight="1">
      <c r="A416" s="75" t="str">
        <f t="shared" si="1"/>
        <v>ASHRAE 90.1-2007LobbyGeneral</v>
      </c>
      <c r="B416" s="52" t="s">
        <v>374</v>
      </c>
      <c r="C416" s="75" t="s">
        <v>706</v>
      </c>
      <c r="D416" s="75" t="s">
        <v>652</v>
      </c>
      <c r="E416" s="76">
        <v>1.3</v>
      </c>
      <c r="F416" s="76"/>
      <c r="G416" s="52">
        <v>413.0</v>
      </c>
    </row>
    <row r="417" ht="14.25" customHeight="1">
      <c r="A417" s="75" t="str">
        <f t="shared" si="1"/>
        <v>ASHRAE 90.1-2007Dining AreaFor Hotel</v>
      </c>
      <c r="B417" s="52" t="s">
        <v>374</v>
      </c>
      <c r="C417" s="75" t="s">
        <v>1013</v>
      </c>
      <c r="D417" s="75" t="s">
        <v>998</v>
      </c>
      <c r="E417" s="76">
        <v>1.3</v>
      </c>
      <c r="F417" s="76"/>
      <c r="G417" s="52">
        <v>433.0</v>
      </c>
    </row>
    <row r="418" ht="14.25" customHeight="1">
      <c r="A418" s="75" t="str">
        <f t="shared" si="1"/>
        <v>ASHRAE 90.1-2007LobbyFor Performing Arts Theater</v>
      </c>
      <c r="B418" s="52" t="s">
        <v>374</v>
      </c>
      <c r="C418" s="75" t="s">
        <v>706</v>
      </c>
      <c r="D418" s="75" t="s">
        <v>999</v>
      </c>
      <c r="E418" s="76">
        <v>3.3</v>
      </c>
      <c r="F418" s="76"/>
      <c r="G418" s="52">
        <v>415.0</v>
      </c>
    </row>
    <row r="419" ht="14.25" customHeight="1">
      <c r="A419" s="75" t="str">
        <f t="shared" si="1"/>
        <v>ASHRAE 90.1-2007LobbyFor Motion Picture Theater</v>
      </c>
      <c r="B419" s="56" t="s">
        <v>374</v>
      </c>
      <c r="C419" s="77" t="s">
        <v>706</v>
      </c>
      <c r="D419" s="77" t="s">
        <v>1000</v>
      </c>
      <c r="E419" s="78">
        <v>1.1</v>
      </c>
      <c r="F419" s="78"/>
      <c r="G419" s="56">
        <v>416.0</v>
      </c>
    </row>
    <row r="420" ht="14.25" customHeight="1">
      <c r="A420" s="75" t="str">
        <f t="shared" si="1"/>
        <v>ASHRAE 90.1-2007Audience/Seating AreaGeneral</v>
      </c>
      <c r="B420" s="52" t="s">
        <v>374</v>
      </c>
      <c r="C420" s="75" t="s">
        <v>1001</v>
      </c>
      <c r="D420" s="75" t="s">
        <v>652</v>
      </c>
      <c r="E420" s="76">
        <v>0.9</v>
      </c>
      <c r="F420" s="76"/>
      <c r="G420" s="52">
        <v>417.0</v>
      </c>
    </row>
    <row r="421" ht="14.25" customHeight="1">
      <c r="A421" s="75" t="str">
        <f t="shared" si="1"/>
        <v>ASHRAE 90.1-2007Audience/Seating AreaFor Gymnasium</v>
      </c>
      <c r="B421" s="56" t="s">
        <v>374</v>
      </c>
      <c r="C421" s="77" t="s">
        <v>1001</v>
      </c>
      <c r="D421" s="77" t="s">
        <v>1002</v>
      </c>
      <c r="E421" s="78">
        <v>0.4</v>
      </c>
      <c r="F421" s="78"/>
      <c r="G421" s="56">
        <v>418.0</v>
      </c>
    </row>
    <row r="422" ht="14.25" customHeight="1">
      <c r="A422" s="75" t="str">
        <f t="shared" si="1"/>
        <v>ASHRAE 90.1-2007Audience/Seating AreaFor Exercise Center</v>
      </c>
      <c r="B422" s="52" t="s">
        <v>374</v>
      </c>
      <c r="C422" s="75" t="s">
        <v>1001</v>
      </c>
      <c r="D422" s="75" t="s">
        <v>1003</v>
      </c>
      <c r="E422" s="76">
        <v>0.3</v>
      </c>
      <c r="F422" s="76"/>
      <c r="G422" s="52">
        <v>419.0</v>
      </c>
    </row>
    <row r="423" ht="14.25" customHeight="1">
      <c r="A423" s="75" t="str">
        <f t="shared" si="1"/>
        <v>ASHRAE 90.1-2007Audience/Seating AreaFor Convention Center</v>
      </c>
      <c r="B423" s="56" t="s">
        <v>374</v>
      </c>
      <c r="C423" s="77" t="s">
        <v>1001</v>
      </c>
      <c r="D423" s="77" t="s">
        <v>1004</v>
      </c>
      <c r="E423" s="78">
        <v>0.7</v>
      </c>
      <c r="F423" s="78"/>
      <c r="G423" s="56">
        <v>420.0</v>
      </c>
    </row>
    <row r="424" ht="14.25" customHeight="1">
      <c r="A424" s="75" t="str">
        <f t="shared" si="1"/>
        <v>ASHRAE 90.1-2007Audience/Seating AreaFor Penitentiary</v>
      </c>
      <c r="B424" s="52" t="s">
        <v>374</v>
      </c>
      <c r="C424" s="75" t="s">
        <v>1001</v>
      </c>
      <c r="D424" s="75" t="s">
        <v>997</v>
      </c>
      <c r="E424" s="76">
        <v>0.7</v>
      </c>
      <c r="F424" s="76"/>
      <c r="G424" s="52">
        <v>421.0</v>
      </c>
    </row>
    <row r="425" ht="14.25" customHeight="1">
      <c r="A425" s="75" t="str">
        <f t="shared" si="1"/>
        <v>ASHRAE 90.1-2007Audience/Seating AreaFor Religious Buildings</v>
      </c>
      <c r="B425" s="56" t="s">
        <v>374</v>
      </c>
      <c r="C425" s="77" t="s">
        <v>1001</v>
      </c>
      <c r="D425" s="77" t="s">
        <v>1005</v>
      </c>
      <c r="E425" s="78">
        <v>1.7</v>
      </c>
      <c r="F425" s="78"/>
      <c r="G425" s="56">
        <v>422.0</v>
      </c>
    </row>
    <row r="426" ht="14.25" customHeight="1">
      <c r="A426" s="75" t="str">
        <f t="shared" si="1"/>
        <v>ASHRAE 90.1-2007Audience/Seating AreaFor Sports Arena</v>
      </c>
      <c r="B426" s="52" t="s">
        <v>374</v>
      </c>
      <c r="C426" s="75" t="s">
        <v>1001</v>
      </c>
      <c r="D426" s="75" t="s">
        <v>1006</v>
      </c>
      <c r="E426" s="76">
        <v>0.4</v>
      </c>
      <c r="F426" s="76"/>
      <c r="G426" s="52">
        <v>423.0</v>
      </c>
    </row>
    <row r="427" ht="14.25" customHeight="1">
      <c r="A427" s="75" t="str">
        <f t="shared" si="1"/>
        <v>ASHRAE 90.1-2007Audience/Seating AreaFor Performing Arts Theater</v>
      </c>
      <c r="B427" s="56" t="s">
        <v>374</v>
      </c>
      <c r="C427" s="77" t="s">
        <v>1001</v>
      </c>
      <c r="D427" s="77" t="s">
        <v>999</v>
      </c>
      <c r="E427" s="78">
        <v>2.6</v>
      </c>
      <c r="F427" s="78"/>
      <c r="G427" s="56">
        <v>424.0</v>
      </c>
    </row>
    <row r="428" ht="14.25" customHeight="1">
      <c r="A428" s="75" t="str">
        <f t="shared" si="1"/>
        <v>ASHRAE 90.1-2007Audience/Seating AreaFor Motion Picture Theater</v>
      </c>
      <c r="B428" s="52" t="s">
        <v>374</v>
      </c>
      <c r="C428" s="75" t="s">
        <v>1001</v>
      </c>
      <c r="D428" s="75" t="s">
        <v>1000</v>
      </c>
      <c r="E428" s="76">
        <v>1.2</v>
      </c>
      <c r="F428" s="76"/>
      <c r="G428" s="52">
        <v>425.0</v>
      </c>
    </row>
    <row r="429" ht="14.25" customHeight="1">
      <c r="A429" s="75" t="str">
        <f t="shared" si="1"/>
        <v>ASHRAE 90.1-2007Audience/Seating AreaFor Transportation</v>
      </c>
      <c r="B429" s="56" t="s">
        <v>374</v>
      </c>
      <c r="C429" s="77" t="s">
        <v>1001</v>
      </c>
      <c r="D429" s="77" t="s">
        <v>1007</v>
      </c>
      <c r="E429" s="78">
        <v>0.5</v>
      </c>
      <c r="F429" s="78"/>
      <c r="G429" s="56">
        <v>426.0</v>
      </c>
    </row>
    <row r="430" ht="14.25" customHeight="1">
      <c r="A430" s="75" t="str">
        <f t="shared" si="1"/>
        <v>ASHRAE 90.1-2007AtriumFirst Three Floors</v>
      </c>
      <c r="B430" s="52" t="s">
        <v>374</v>
      </c>
      <c r="C430" s="75" t="s">
        <v>1008</v>
      </c>
      <c r="D430" s="75" t="s">
        <v>1009</v>
      </c>
      <c r="E430" s="76">
        <v>0.6</v>
      </c>
      <c r="F430" s="76"/>
      <c r="G430" s="52">
        <v>427.0</v>
      </c>
    </row>
    <row r="431" ht="14.25" customHeight="1">
      <c r="A431" s="75" t="str">
        <f t="shared" si="1"/>
        <v>ASHRAE 90.1-2007AtriumEach Floor over First Three Floors</v>
      </c>
      <c r="B431" s="56" t="s">
        <v>374</v>
      </c>
      <c r="C431" s="77" t="s">
        <v>1008</v>
      </c>
      <c r="D431" s="77" t="s">
        <v>1010</v>
      </c>
      <c r="E431" s="78">
        <v>0.2</v>
      </c>
      <c r="F431" s="78"/>
      <c r="G431" s="56">
        <v>428.0</v>
      </c>
    </row>
    <row r="432" ht="14.25" customHeight="1">
      <c r="A432" s="75" t="str">
        <f t="shared" si="1"/>
        <v>ASHRAE 90.1-2007Lounge/RecreationGeneral</v>
      </c>
      <c r="B432" s="52" t="s">
        <v>374</v>
      </c>
      <c r="C432" s="75" t="s">
        <v>1011</v>
      </c>
      <c r="D432" s="75" t="s">
        <v>652</v>
      </c>
      <c r="E432" s="76">
        <v>1.2</v>
      </c>
      <c r="F432" s="76"/>
      <c r="G432" s="52">
        <v>429.0</v>
      </c>
    </row>
    <row r="433" ht="14.25" customHeight="1">
      <c r="A433" s="75" t="str">
        <f t="shared" si="1"/>
        <v>ASHRAE 90.1-2007Lounge/RecreationFor Hospital</v>
      </c>
      <c r="B433" s="56" t="s">
        <v>374</v>
      </c>
      <c r="C433" s="77" t="s">
        <v>1011</v>
      </c>
      <c r="D433" s="77" t="s">
        <v>1012</v>
      </c>
      <c r="E433" s="78">
        <v>0.8</v>
      </c>
      <c r="F433" s="78"/>
      <c r="G433" s="56">
        <v>430.0</v>
      </c>
    </row>
    <row r="434" ht="14.25" customHeight="1">
      <c r="A434" s="75" t="str">
        <f t="shared" si="1"/>
        <v>ASHRAE 90.1-2007Dining AreaGeneral</v>
      </c>
      <c r="B434" s="52" t="s">
        <v>374</v>
      </c>
      <c r="C434" s="75" t="s">
        <v>1013</v>
      </c>
      <c r="D434" s="75" t="s">
        <v>652</v>
      </c>
      <c r="E434" s="76">
        <v>0.9</v>
      </c>
      <c r="F434" s="76"/>
      <c r="G434" s="52">
        <v>431.0</v>
      </c>
    </row>
    <row r="435" ht="14.25" customHeight="1">
      <c r="A435" s="75" t="str">
        <f t="shared" si="1"/>
        <v>ASHRAE 90.1-2007Dining AreaFor Penitentiary</v>
      </c>
      <c r="B435" s="56" t="s">
        <v>374</v>
      </c>
      <c r="C435" s="77" t="s">
        <v>1013</v>
      </c>
      <c r="D435" s="77" t="s">
        <v>997</v>
      </c>
      <c r="E435" s="78">
        <v>1.3</v>
      </c>
      <c r="F435" s="78"/>
      <c r="G435" s="56">
        <v>432.0</v>
      </c>
    </row>
    <row r="436" ht="14.25" customHeight="1">
      <c r="A436" s="75" t="str">
        <f t="shared" si="1"/>
        <v>ASHRAE 90.1-2010Dining AreaFor Hotel</v>
      </c>
      <c r="B436" s="52" t="s">
        <v>375</v>
      </c>
      <c r="C436" s="75" t="s">
        <v>1013</v>
      </c>
      <c r="D436" s="75" t="s">
        <v>998</v>
      </c>
      <c r="E436" s="82">
        <v>0.89</v>
      </c>
      <c r="F436" s="76"/>
      <c r="G436" s="76"/>
    </row>
    <row r="437" ht="14.25" customHeight="1">
      <c r="A437" s="75" t="str">
        <f t="shared" si="1"/>
        <v>ASHRAE 90.1-2007Dining AreaFor Motel</v>
      </c>
      <c r="B437" s="56" t="s">
        <v>374</v>
      </c>
      <c r="C437" s="77" t="s">
        <v>1013</v>
      </c>
      <c r="D437" s="77" t="s">
        <v>1014</v>
      </c>
      <c r="E437" s="78">
        <v>1.2</v>
      </c>
      <c r="F437" s="78"/>
      <c r="G437" s="56">
        <v>434.0</v>
      </c>
    </row>
    <row r="438" ht="14.25" customHeight="1">
      <c r="A438" s="75" t="str">
        <f t="shared" si="1"/>
        <v>ASHRAE 90.1-2007Dining AreaFor Bar Lounge/Leisure Dining</v>
      </c>
      <c r="B438" s="52" t="s">
        <v>374</v>
      </c>
      <c r="C438" s="75" t="s">
        <v>1013</v>
      </c>
      <c r="D438" s="75" t="s">
        <v>1015</v>
      </c>
      <c r="E438" s="76">
        <v>1.4</v>
      </c>
      <c r="F438" s="76"/>
      <c r="G438" s="52">
        <v>435.0</v>
      </c>
    </row>
    <row r="439" ht="14.25" customHeight="1">
      <c r="A439" s="75" t="str">
        <f t="shared" si="1"/>
        <v>ASHRAE 90.1-2007Dining AreaFor Family Dining</v>
      </c>
      <c r="B439" s="56" t="s">
        <v>374</v>
      </c>
      <c r="C439" s="77" t="s">
        <v>1013</v>
      </c>
      <c r="D439" s="77" t="s">
        <v>1016</v>
      </c>
      <c r="E439" s="78">
        <v>2.1</v>
      </c>
      <c r="F439" s="78"/>
      <c r="G439" s="56">
        <v>436.0</v>
      </c>
    </row>
    <row r="440" ht="14.25" customHeight="1">
      <c r="A440" s="75" t="str">
        <f t="shared" si="1"/>
        <v>ASHRAE 90.1-2007Food PreparationGeneral</v>
      </c>
      <c r="B440" s="52" t="s">
        <v>374</v>
      </c>
      <c r="C440" s="75" t="s">
        <v>1017</v>
      </c>
      <c r="D440" s="75" t="s">
        <v>652</v>
      </c>
      <c r="E440" s="76">
        <v>1.2</v>
      </c>
      <c r="F440" s="76"/>
      <c r="G440" s="52">
        <v>437.0</v>
      </c>
    </row>
    <row r="441" ht="14.25" customHeight="1">
      <c r="A441" s="75" t="str">
        <f t="shared" si="1"/>
        <v>ASHRAE 90.1-2007LaboratoryGeneral</v>
      </c>
      <c r="B441" s="56" t="s">
        <v>374</v>
      </c>
      <c r="C441" s="77" t="s">
        <v>727</v>
      </c>
      <c r="D441" s="77" t="s">
        <v>652</v>
      </c>
      <c r="E441" s="78">
        <v>1.4</v>
      </c>
      <c r="F441" s="78"/>
      <c r="G441" s="56">
        <v>438.0</v>
      </c>
    </row>
    <row r="442" ht="14.25" customHeight="1">
      <c r="A442" s="75" t="str">
        <f t="shared" si="1"/>
        <v>ASHRAE 90.1-2007RestroomsGeneral</v>
      </c>
      <c r="B442" s="52" t="s">
        <v>374</v>
      </c>
      <c r="C442" s="75" t="s">
        <v>1018</v>
      </c>
      <c r="D442" s="75" t="s">
        <v>652</v>
      </c>
      <c r="E442" s="76">
        <v>0.9</v>
      </c>
      <c r="F442" s="76"/>
      <c r="G442" s="52">
        <v>439.0</v>
      </c>
    </row>
    <row r="443" ht="14.25" customHeight="1">
      <c r="A443" s="75" t="str">
        <f t="shared" si="1"/>
        <v>ASHRAE 90.1-2007Dressing/Locker/Fitting RoomGeneral</v>
      </c>
      <c r="B443" s="56" t="s">
        <v>374</v>
      </c>
      <c r="C443" s="77" t="s">
        <v>1019</v>
      </c>
      <c r="D443" s="77" t="s">
        <v>652</v>
      </c>
      <c r="E443" s="78">
        <v>0.6</v>
      </c>
      <c r="F443" s="78"/>
      <c r="G443" s="56">
        <v>440.0</v>
      </c>
    </row>
    <row r="444" ht="14.25" customHeight="1">
      <c r="A444" s="75" t="str">
        <f t="shared" si="1"/>
        <v>ASHRAE 90.1-2007Corridor/TransitionGeneral</v>
      </c>
      <c r="B444" s="52" t="s">
        <v>374</v>
      </c>
      <c r="C444" s="75" t="s">
        <v>1020</v>
      </c>
      <c r="D444" s="75" t="s">
        <v>652</v>
      </c>
      <c r="E444" s="76">
        <v>0.5</v>
      </c>
      <c r="F444" s="76"/>
      <c r="G444" s="52">
        <v>441.0</v>
      </c>
    </row>
    <row r="445" ht="14.25" customHeight="1">
      <c r="A445" s="75" t="str">
        <f t="shared" si="1"/>
        <v>ASHRAE 90.1-2007Corridor/TransitionFor Hospital</v>
      </c>
      <c r="B445" s="56" t="s">
        <v>374</v>
      </c>
      <c r="C445" s="77" t="s">
        <v>1020</v>
      </c>
      <c r="D445" s="77" t="s">
        <v>1012</v>
      </c>
      <c r="E445" s="78">
        <v>1.0</v>
      </c>
      <c r="F445" s="78"/>
      <c r="G445" s="56">
        <v>442.0</v>
      </c>
    </row>
    <row r="446" ht="14.25" customHeight="1">
      <c r="A446" s="75" t="str">
        <f t="shared" si="1"/>
        <v>ASHRAE 90.1-2007Corridor/TransitionFor Manufacturing Facility</v>
      </c>
      <c r="B446" s="52" t="s">
        <v>374</v>
      </c>
      <c r="C446" s="75" t="s">
        <v>1020</v>
      </c>
      <c r="D446" s="75" t="s">
        <v>1021</v>
      </c>
      <c r="E446" s="76">
        <v>0.5</v>
      </c>
      <c r="F446" s="76"/>
      <c r="G446" s="52">
        <v>443.0</v>
      </c>
    </row>
    <row r="447" ht="14.25" customHeight="1">
      <c r="A447" s="75" t="str">
        <f t="shared" si="1"/>
        <v>ASHRAE 90.1-2007Stairs-ActiveGeneral</v>
      </c>
      <c r="B447" s="56" t="s">
        <v>374</v>
      </c>
      <c r="C447" s="77" t="s">
        <v>1082</v>
      </c>
      <c r="D447" s="77" t="s">
        <v>652</v>
      </c>
      <c r="E447" s="78">
        <v>0.6</v>
      </c>
      <c r="F447" s="78"/>
      <c r="G447" s="56">
        <v>444.0</v>
      </c>
    </row>
    <row r="448" ht="14.25" customHeight="1">
      <c r="A448" s="75" t="str">
        <f t="shared" si="1"/>
        <v>ASHRAE 90.1-2007Active StorageGeneral</v>
      </c>
      <c r="B448" s="52" t="s">
        <v>374</v>
      </c>
      <c r="C448" s="75" t="s">
        <v>1023</v>
      </c>
      <c r="D448" s="75" t="s">
        <v>652</v>
      </c>
      <c r="E448" s="76">
        <v>0.8</v>
      </c>
      <c r="F448" s="76"/>
      <c r="G448" s="52">
        <v>445.0</v>
      </c>
    </row>
    <row r="449" ht="14.25" customHeight="1">
      <c r="A449" s="75" t="str">
        <f t="shared" si="1"/>
        <v>ASHRAE 90.1-2007Active StorageFor Hospital</v>
      </c>
      <c r="B449" s="56" t="s">
        <v>374</v>
      </c>
      <c r="C449" s="77" t="s">
        <v>1023</v>
      </c>
      <c r="D449" s="77" t="s">
        <v>1012</v>
      </c>
      <c r="E449" s="78">
        <v>0.9</v>
      </c>
      <c r="F449" s="78"/>
      <c r="G449" s="56">
        <v>446.0</v>
      </c>
    </row>
    <row r="450" ht="14.25" customHeight="1">
      <c r="A450" s="75" t="str">
        <f t="shared" si="1"/>
        <v>ASHRAE 90.1-2007Inactive storageGeneral</v>
      </c>
      <c r="B450" s="52" t="s">
        <v>374</v>
      </c>
      <c r="C450" s="75" t="s">
        <v>1024</v>
      </c>
      <c r="D450" s="75" t="s">
        <v>652</v>
      </c>
      <c r="E450" s="76">
        <v>0.3</v>
      </c>
      <c r="F450" s="76"/>
      <c r="G450" s="52">
        <v>447.0</v>
      </c>
    </row>
    <row r="451" ht="14.25" customHeight="1">
      <c r="A451" s="75" t="str">
        <f t="shared" si="1"/>
        <v>ASHRAE 90.1-2007Inactive storageFor Museum</v>
      </c>
      <c r="B451" s="56" t="s">
        <v>374</v>
      </c>
      <c r="C451" s="77" t="s">
        <v>1024</v>
      </c>
      <c r="D451" s="77" t="s">
        <v>1025</v>
      </c>
      <c r="E451" s="78">
        <v>0.8</v>
      </c>
      <c r="F451" s="78"/>
      <c r="G451" s="56">
        <v>448.0</v>
      </c>
    </row>
    <row r="452" ht="14.25" customHeight="1">
      <c r="A452" s="75" t="str">
        <f t="shared" si="1"/>
        <v>ASHRAE 90.1-2007Gymnasium/Exercise CenterPlaying Area</v>
      </c>
      <c r="B452" s="52" t="s">
        <v>374</v>
      </c>
      <c r="C452" s="75" t="s">
        <v>1026</v>
      </c>
      <c r="D452" s="75" t="s">
        <v>1027</v>
      </c>
      <c r="E452" s="76">
        <v>1.4</v>
      </c>
      <c r="F452" s="76"/>
      <c r="G452" s="52">
        <v>449.0</v>
      </c>
    </row>
    <row r="453" ht="14.25" customHeight="1">
      <c r="A453" s="75" t="str">
        <f t="shared" si="1"/>
        <v>ASHRAE 90.1-2007Gymnasium/Exercise CenterExercise Area</v>
      </c>
      <c r="B453" s="56" t="s">
        <v>374</v>
      </c>
      <c r="C453" s="77" t="s">
        <v>1026</v>
      </c>
      <c r="D453" s="77" t="s">
        <v>1028</v>
      </c>
      <c r="E453" s="78">
        <v>0.9</v>
      </c>
      <c r="F453" s="78"/>
      <c r="G453" s="56">
        <v>450.0</v>
      </c>
    </row>
    <row r="454" ht="14.25" customHeight="1">
      <c r="A454" s="75" t="str">
        <f t="shared" si="1"/>
        <v>ASHRAE 90.1-2007Courthouse/Police Station/PenitentiaryCourtroom</v>
      </c>
      <c r="B454" s="52" t="s">
        <v>374</v>
      </c>
      <c r="C454" s="75" t="s">
        <v>1029</v>
      </c>
      <c r="D454" s="75" t="s">
        <v>1030</v>
      </c>
      <c r="E454" s="76">
        <v>1.9</v>
      </c>
      <c r="F454" s="76"/>
      <c r="G454" s="52">
        <v>451.0</v>
      </c>
    </row>
    <row r="455" ht="14.25" customHeight="1">
      <c r="A455" s="75" t="str">
        <f t="shared" si="1"/>
        <v>ASHRAE 90.1-2007Courthouse/Police Station/PenitentiaryConfinement Cells</v>
      </c>
      <c r="B455" s="56" t="s">
        <v>374</v>
      </c>
      <c r="C455" s="77" t="s">
        <v>1029</v>
      </c>
      <c r="D455" s="77" t="s">
        <v>1031</v>
      </c>
      <c r="E455" s="78">
        <v>0.9</v>
      </c>
      <c r="F455" s="78"/>
      <c r="G455" s="56">
        <v>452.0</v>
      </c>
    </row>
    <row r="456" ht="14.25" customHeight="1">
      <c r="A456" s="75" t="str">
        <f t="shared" si="1"/>
        <v>ASHRAE 90.1-2007Courthouse/Police Station/PenitentiaryJudges Chambers</v>
      </c>
      <c r="B456" s="52" t="s">
        <v>374</v>
      </c>
      <c r="C456" s="75" t="s">
        <v>1029</v>
      </c>
      <c r="D456" s="75" t="s">
        <v>1032</v>
      </c>
      <c r="E456" s="76">
        <v>1.3</v>
      </c>
      <c r="F456" s="76"/>
      <c r="G456" s="52">
        <v>453.0</v>
      </c>
    </row>
    <row r="457" ht="14.25" customHeight="1">
      <c r="A457" s="75" t="str">
        <f t="shared" si="1"/>
        <v>ASHRAE 90.1-2007Fire StationsFire Station Engine Room</v>
      </c>
      <c r="B457" s="56" t="s">
        <v>374</v>
      </c>
      <c r="C457" s="77" t="s">
        <v>1033</v>
      </c>
      <c r="D457" s="77" t="s">
        <v>1034</v>
      </c>
      <c r="E457" s="78">
        <v>0.8</v>
      </c>
      <c r="F457" s="78"/>
      <c r="G457" s="56">
        <v>454.0</v>
      </c>
    </row>
    <row r="458" ht="14.25" customHeight="1">
      <c r="A458" s="75" t="str">
        <f t="shared" si="1"/>
        <v>ASHRAE 90.1-2007Fire StationsSleeping Quarters</v>
      </c>
      <c r="B458" s="52" t="s">
        <v>374</v>
      </c>
      <c r="C458" s="75" t="s">
        <v>1033</v>
      </c>
      <c r="D458" s="75" t="s">
        <v>1035</v>
      </c>
      <c r="E458" s="76">
        <v>0.3</v>
      </c>
      <c r="F458" s="76"/>
      <c r="G458" s="52">
        <v>455.0</v>
      </c>
    </row>
    <row r="459" ht="14.25" customHeight="1">
      <c r="A459" s="75" t="str">
        <f t="shared" si="1"/>
        <v>ASHRAE 90.1-2007Post OfficeSorting Area</v>
      </c>
      <c r="B459" s="56" t="s">
        <v>374</v>
      </c>
      <c r="C459" s="77" t="s">
        <v>988</v>
      </c>
      <c r="D459" s="77" t="s">
        <v>1036</v>
      </c>
      <c r="E459" s="78">
        <v>1.2</v>
      </c>
      <c r="F459" s="78"/>
      <c r="G459" s="56">
        <v>456.0</v>
      </c>
    </row>
    <row r="460" ht="14.25" customHeight="1">
      <c r="A460" s="75" t="str">
        <f t="shared" si="1"/>
        <v>ASHRAE 90.1-2007Convention CenterExhibit Space</v>
      </c>
      <c r="B460" s="52" t="s">
        <v>374</v>
      </c>
      <c r="C460" s="75" t="s">
        <v>975</v>
      </c>
      <c r="D460" s="75" t="s">
        <v>1037</v>
      </c>
      <c r="E460" s="76">
        <v>1.3</v>
      </c>
      <c r="F460" s="76"/>
      <c r="G460" s="52">
        <v>457.0</v>
      </c>
    </row>
    <row r="461" ht="14.25" customHeight="1">
      <c r="A461" s="75" t="str">
        <f t="shared" si="1"/>
        <v>ASHRAE 90.1-2007LibraryCard File and Cataloging</v>
      </c>
      <c r="B461" s="56" t="s">
        <v>374</v>
      </c>
      <c r="C461" s="77" t="s">
        <v>769</v>
      </c>
      <c r="D461" s="77" t="s">
        <v>1038</v>
      </c>
      <c r="E461" s="78">
        <v>1.1</v>
      </c>
      <c r="F461" s="78"/>
      <c r="G461" s="56">
        <v>458.0</v>
      </c>
    </row>
    <row r="462" ht="14.25" customHeight="1">
      <c r="A462" s="75" t="str">
        <f t="shared" si="1"/>
        <v>ASHRAE 90.1-2007LibraryStacks</v>
      </c>
      <c r="B462" s="52" t="s">
        <v>374</v>
      </c>
      <c r="C462" s="75" t="s">
        <v>769</v>
      </c>
      <c r="D462" s="75" t="s">
        <v>1039</v>
      </c>
      <c r="E462" s="76">
        <v>1.7</v>
      </c>
      <c r="F462" s="76"/>
      <c r="G462" s="52">
        <v>459.0</v>
      </c>
    </row>
    <row r="463" ht="14.25" customHeight="1">
      <c r="A463" s="75" t="str">
        <f t="shared" si="1"/>
        <v>ASHRAE 90.1-2007LibraryReading Area</v>
      </c>
      <c r="B463" s="56" t="s">
        <v>374</v>
      </c>
      <c r="C463" s="77" t="s">
        <v>769</v>
      </c>
      <c r="D463" s="77" t="s">
        <v>1040</v>
      </c>
      <c r="E463" s="78">
        <v>1.2</v>
      </c>
      <c r="F463" s="78"/>
      <c r="G463" s="56">
        <v>460.0</v>
      </c>
    </row>
    <row r="464" ht="14.25" customHeight="1">
      <c r="A464" s="75" t="str">
        <f t="shared" si="1"/>
        <v>ASHRAE 90.1-2007HospitalEmergency</v>
      </c>
      <c r="B464" s="52" t="s">
        <v>374</v>
      </c>
      <c r="C464" s="75" t="s">
        <v>159</v>
      </c>
      <c r="D464" s="75" t="s">
        <v>1041</v>
      </c>
      <c r="E464" s="76">
        <v>2.7</v>
      </c>
      <c r="F464" s="76"/>
      <c r="G464" s="52">
        <v>461.0</v>
      </c>
    </row>
    <row r="465" ht="14.25" customHeight="1">
      <c r="A465" s="75" t="str">
        <f t="shared" si="1"/>
        <v>ASHRAE 90.1-2007HospitalRecovery</v>
      </c>
      <c r="B465" s="56" t="s">
        <v>374</v>
      </c>
      <c r="C465" s="77" t="s">
        <v>159</v>
      </c>
      <c r="D465" s="77" t="s">
        <v>734</v>
      </c>
      <c r="E465" s="78">
        <v>0.8</v>
      </c>
      <c r="F465" s="78"/>
      <c r="G465" s="56">
        <v>462.0</v>
      </c>
    </row>
    <row r="466" ht="14.25" customHeight="1">
      <c r="A466" s="75" t="str">
        <f t="shared" si="1"/>
        <v>ASHRAE 90.1-2007HospitalNurse Station</v>
      </c>
      <c r="B466" s="52" t="s">
        <v>374</v>
      </c>
      <c r="C466" s="75" t="s">
        <v>159</v>
      </c>
      <c r="D466" s="75" t="s">
        <v>1042</v>
      </c>
      <c r="E466" s="76">
        <v>1.0</v>
      </c>
      <c r="F466" s="76"/>
      <c r="G466" s="52">
        <v>463.0</v>
      </c>
    </row>
    <row r="467" ht="14.25" customHeight="1">
      <c r="A467" s="75" t="str">
        <f t="shared" si="1"/>
        <v>ASHRAE 90.1-2007HospitalExam/Treatment</v>
      </c>
      <c r="B467" s="56" t="s">
        <v>374</v>
      </c>
      <c r="C467" s="77" t="s">
        <v>159</v>
      </c>
      <c r="D467" s="77" t="s">
        <v>1043</v>
      </c>
      <c r="E467" s="78">
        <v>1.5</v>
      </c>
      <c r="F467" s="78"/>
      <c r="G467" s="56">
        <v>464.0</v>
      </c>
    </row>
    <row r="468" ht="14.25" customHeight="1">
      <c r="A468" s="75" t="str">
        <f t="shared" si="1"/>
        <v>ASHRAE 90.1-2007HospitalPharmacy</v>
      </c>
      <c r="B468" s="52" t="s">
        <v>374</v>
      </c>
      <c r="C468" s="75" t="s">
        <v>159</v>
      </c>
      <c r="D468" s="75" t="s">
        <v>629</v>
      </c>
      <c r="E468" s="76">
        <v>1.2</v>
      </c>
      <c r="F468" s="76"/>
      <c r="G468" s="52">
        <v>465.0</v>
      </c>
    </row>
    <row r="469" ht="14.25" customHeight="1">
      <c r="A469" s="75" t="str">
        <f t="shared" si="1"/>
        <v>ASHRAE 90.1-2007HospitalPatient Room</v>
      </c>
      <c r="B469" s="56" t="s">
        <v>374</v>
      </c>
      <c r="C469" s="77" t="s">
        <v>159</v>
      </c>
      <c r="D469" s="77" t="s">
        <v>505</v>
      </c>
      <c r="E469" s="78">
        <v>0.7</v>
      </c>
      <c r="F469" s="78"/>
      <c r="G469" s="56">
        <v>466.0</v>
      </c>
    </row>
    <row r="470" ht="14.25" customHeight="1">
      <c r="A470" s="75" t="str">
        <f t="shared" si="1"/>
        <v>ASHRAE 90.1-2007HospitalOperating Room</v>
      </c>
      <c r="B470" s="52" t="s">
        <v>374</v>
      </c>
      <c r="C470" s="75" t="s">
        <v>159</v>
      </c>
      <c r="D470" s="75" t="s">
        <v>747</v>
      </c>
      <c r="E470" s="76">
        <v>2.2</v>
      </c>
      <c r="F470" s="76"/>
      <c r="G470" s="52">
        <v>467.0</v>
      </c>
    </row>
    <row r="471" ht="14.25" customHeight="1">
      <c r="A471" s="75" t="str">
        <f t="shared" si="1"/>
        <v>ASHRAE 90.1-2007HospitalNursery</v>
      </c>
      <c r="B471" s="56" t="s">
        <v>374</v>
      </c>
      <c r="C471" s="77" t="s">
        <v>159</v>
      </c>
      <c r="D471" s="77" t="s">
        <v>1044</v>
      </c>
      <c r="E471" s="78">
        <v>0.6</v>
      </c>
      <c r="F471" s="78"/>
      <c r="G471" s="56">
        <v>468.0</v>
      </c>
    </row>
    <row r="472" ht="14.25" customHeight="1">
      <c r="A472" s="75" t="str">
        <f t="shared" si="1"/>
        <v>ASHRAE 90.1-2007HospitalMedical Supply</v>
      </c>
      <c r="B472" s="52" t="s">
        <v>374</v>
      </c>
      <c r="C472" s="75" t="s">
        <v>159</v>
      </c>
      <c r="D472" s="75" t="s">
        <v>1045</v>
      </c>
      <c r="E472" s="76">
        <v>1.4</v>
      </c>
      <c r="F472" s="76"/>
      <c r="G472" s="52">
        <v>469.0</v>
      </c>
    </row>
    <row r="473" ht="14.25" customHeight="1">
      <c r="A473" s="75" t="str">
        <f t="shared" si="1"/>
        <v>ASHRAE 90.1-2007HospitalPhysical Therapy</v>
      </c>
      <c r="B473" s="56" t="s">
        <v>374</v>
      </c>
      <c r="C473" s="77" t="s">
        <v>159</v>
      </c>
      <c r="D473" s="77" t="s">
        <v>1046</v>
      </c>
      <c r="E473" s="78">
        <v>0.9</v>
      </c>
      <c r="F473" s="78"/>
      <c r="G473" s="56">
        <v>470.0</v>
      </c>
    </row>
    <row r="474" ht="14.25" customHeight="1">
      <c r="A474" s="75" t="str">
        <f t="shared" si="1"/>
        <v>ASHRAE 90.1-2007HospitalRadiology</v>
      </c>
      <c r="B474" s="52" t="s">
        <v>374</v>
      </c>
      <c r="C474" s="75" t="s">
        <v>159</v>
      </c>
      <c r="D474" s="75" t="s">
        <v>1047</v>
      </c>
      <c r="E474" s="76">
        <v>0.4</v>
      </c>
      <c r="F474" s="76"/>
      <c r="G474" s="52">
        <v>471.0</v>
      </c>
    </row>
    <row r="475" ht="14.25" customHeight="1">
      <c r="A475" s="75" t="str">
        <f t="shared" si="1"/>
        <v>ASHRAE 90.1-2007HospitalLaundry-Washing</v>
      </c>
      <c r="B475" s="56" t="s">
        <v>374</v>
      </c>
      <c r="C475" s="77" t="s">
        <v>159</v>
      </c>
      <c r="D475" s="77" t="s">
        <v>1081</v>
      </c>
      <c r="E475" s="78">
        <v>0.6</v>
      </c>
      <c r="F475" s="78"/>
      <c r="G475" s="56">
        <v>472.0</v>
      </c>
    </row>
    <row r="476" ht="14.25" customHeight="1">
      <c r="A476" s="75" t="str">
        <f t="shared" si="1"/>
        <v>ASHRAE 90.1-2007AutomotiveService/Repair</v>
      </c>
      <c r="B476" s="52" t="s">
        <v>374</v>
      </c>
      <c r="C476" s="75" t="s">
        <v>1049</v>
      </c>
      <c r="D476" s="75" t="s">
        <v>1050</v>
      </c>
      <c r="E476" s="76">
        <v>0.7</v>
      </c>
      <c r="F476" s="76"/>
      <c r="G476" s="52">
        <v>473.0</v>
      </c>
    </row>
    <row r="477" ht="14.25" customHeight="1">
      <c r="A477" s="75" t="str">
        <f t="shared" si="1"/>
        <v>ASHRAE 90.1-2007ManufacturingLow Bay (&lt;25 ft Floor to Ceiling Height)</v>
      </c>
      <c r="B477" s="56" t="s">
        <v>374</v>
      </c>
      <c r="C477" s="77" t="s">
        <v>1051</v>
      </c>
      <c r="D477" s="77" t="s">
        <v>1052</v>
      </c>
      <c r="E477" s="78">
        <v>1.2</v>
      </c>
      <c r="F477" s="78"/>
      <c r="G477" s="56">
        <v>474.0</v>
      </c>
    </row>
    <row r="478" ht="14.25" customHeight="1">
      <c r="A478" s="75" t="str">
        <f t="shared" si="1"/>
        <v>ASHRAE 90.1-2007ManufacturingHigh Bay (≥25 ft Floor to Ceiling Height)</v>
      </c>
      <c r="B478" s="52" t="s">
        <v>374</v>
      </c>
      <c r="C478" s="75" t="s">
        <v>1051</v>
      </c>
      <c r="D478" s="75" t="s">
        <v>1053</v>
      </c>
      <c r="E478" s="76">
        <v>1.7</v>
      </c>
      <c r="F478" s="76"/>
      <c r="G478" s="52">
        <v>475.0</v>
      </c>
    </row>
    <row r="479" ht="14.25" customHeight="1">
      <c r="A479" s="75" t="str">
        <f t="shared" si="1"/>
        <v>ASHRAE 90.1-2007ManufacturingDetailed Manufacturing</v>
      </c>
      <c r="B479" s="56" t="s">
        <v>374</v>
      </c>
      <c r="C479" s="77" t="s">
        <v>1051</v>
      </c>
      <c r="D479" s="77" t="s">
        <v>1054</v>
      </c>
      <c r="E479" s="78">
        <v>2.1</v>
      </c>
      <c r="F479" s="78"/>
      <c r="G479" s="56">
        <v>476.0</v>
      </c>
    </row>
    <row r="480" ht="14.25" customHeight="1">
      <c r="A480" s="75" t="str">
        <f t="shared" si="1"/>
        <v>ASHRAE 90.1-2007ManufacturingEquipment Room</v>
      </c>
      <c r="B480" s="52" t="s">
        <v>374</v>
      </c>
      <c r="C480" s="75" t="s">
        <v>1051</v>
      </c>
      <c r="D480" s="75" t="s">
        <v>1055</v>
      </c>
      <c r="E480" s="76">
        <v>1.2</v>
      </c>
      <c r="F480" s="76"/>
      <c r="G480" s="52">
        <v>477.0</v>
      </c>
    </row>
    <row r="481" ht="14.25" customHeight="1">
      <c r="A481" s="75" t="str">
        <f t="shared" si="1"/>
        <v>ASHRAE 90.1-2007ManufacturingControl Room</v>
      </c>
      <c r="B481" s="56" t="s">
        <v>374</v>
      </c>
      <c r="C481" s="77" t="s">
        <v>1051</v>
      </c>
      <c r="D481" s="77" t="s">
        <v>1056</v>
      </c>
      <c r="E481" s="78">
        <v>0.5</v>
      </c>
      <c r="F481" s="78"/>
      <c r="G481" s="56">
        <v>478.0</v>
      </c>
    </row>
    <row r="482" ht="14.25" customHeight="1">
      <c r="A482" s="75" t="str">
        <f t="shared" si="1"/>
        <v>ASHRAE 90.1-2007Hotel/MotelGuest Rooms</v>
      </c>
      <c r="B482" s="52" t="s">
        <v>374</v>
      </c>
      <c r="C482" s="75" t="s">
        <v>1057</v>
      </c>
      <c r="D482" s="75" t="s">
        <v>1058</v>
      </c>
      <c r="E482" s="76">
        <v>1.1</v>
      </c>
      <c r="F482" s="76"/>
      <c r="G482" s="52">
        <v>479.0</v>
      </c>
    </row>
    <row r="483" ht="14.25" customHeight="1">
      <c r="A483" s="75" t="str">
        <f t="shared" si="1"/>
        <v>ASHRAE 90.1-2007DormitoryLiving Quarters</v>
      </c>
      <c r="B483" s="56" t="s">
        <v>374</v>
      </c>
      <c r="C483" s="77" t="s">
        <v>763</v>
      </c>
      <c r="D483" s="77" t="s">
        <v>1059</v>
      </c>
      <c r="E483" s="78">
        <v>1.1</v>
      </c>
      <c r="F483" s="78"/>
      <c r="G483" s="56">
        <v>480.0</v>
      </c>
    </row>
    <row r="484" ht="14.25" customHeight="1">
      <c r="A484" s="75" t="str">
        <f t="shared" si="1"/>
        <v>ASHRAE 90.1-2007MuseumGeneral Exhibition</v>
      </c>
      <c r="B484" s="52" t="s">
        <v>374</v>
      </c>
      <c r="C484" s="75" t="s">
        <v>774</v>
      </c>
      <c r="D484" s="75" t="s">
        <v>1060</v>
      </c>
      <c r="E484" s="76">
        <v>1.0</v>
      </c>
      <c r="F484" s="76"/>
      <c r="G484" s="52">
        <v>481.0</v>
      </c>
    </row>
    <row r="485" ht="14.25" customHeight="1">
      <c r="A485" s="75" t="str">
        <f t="shared" si="1"/>
        <v>ASHRAE 90.1-2007MuseumRestoration</v>
      </c>
      <c r="B485" s="56" t="s">
        <v>374</v>
      </c>
      <c r="C485" s="77" t="s">
        <v>774</v>
      </c>
      <c r="D485" s="77" t="s">
        <v>1061</v>
      </c>
      <c r="E485" s="78">
        <v>1.7</v>
      </c>
      <c r="F485" s="78"/>
      <c r="G485" s="56">
        <v>482.0</v>
      </c>
    </row>
    <row r="486" ht="14.25" customHeight="1">
      <c r="A486" s="75" t="str">
        <f t="shared" si="1"/>
        <v>ASHRAE 90.1-2007Electrical/MechanicalGeneral</v>
      </c>
      <c r="B486" s="52" t="s">
        <v>374</v>
      </c>
      <c r="C486" s="75" t="s">
        <v>800</v>
      </c>
      <c r="D486" s="75" t="s">
        <v>652</v>
      </c>
      <c r="E486" s="76">
        <v>1.5</v>
      </c>
      <c r="F486" s="76"/>
      <c r="G486" s="52">
        <v>483.0</v>
      </c>
    </row>
    <row r="487" ht="14.25" customHeight="1">
      <c r="A487" s="75" t="str">
        <f t="shared" si="1"/>
        <v>ASHRAE 90.1-2007WorkshopGeneral</v>
      </c>
      <c r="B487" s="56" t="s">
        <v>374</v>
      </c>
      <c r="C487" s="77" t="s">
        <v>784</v>
      </c>
      <c r="D487" s="77" t="s">
        <v>652</v>
      </c>
      <c r="E487" s="78">
        <v>1.9</v>
      </c>
      <c r="F487" s="78"/>
      <c r="G487" s="56">
        <v>484.0</v>
      </c>
    </row>
    <row r="488" ht="14.25" customHeight="1">
      <c r="A488" s="75" t="str">
        <f t="shared" si="1"/>
        <v>ASHRAE 90.1-2007Bank/OfficeBanking Activity Area</v>
      </c>
      <c r="B488" s="52" t="s">
        <v>374</v>
      </c>
      <c r="C488" s="75" t="s">
        <v>1062</v>
      </c>
      <c r="D488" s="75" t="s">
        <v>1063</v>
      </c>
      <c r="E488" s="76">
        <v>1.5</v>
      </c>
      <c r="F488" s="76"/>
      <c r="G488" s="52">
        <v>485.0</v>
      </c>
    </row>
    <row r="489" ht="14.25" customHeight="1">
      <c r="A489" s="75" t="str">
        <f t="shared" si="1"/>
        <v>ASHRAE 90.1-2007Religious BuildingsWorship Pulpit, Choir</v>
      </c>
      <c r="B489" s="56" t="s">
        <v>374</v>
      </c>
      <c r="C489" s="77" t="s">
        <v>1064</v>
      </c>
      <c r="D489" s="77" t="s">
        <v>1065</v>
      </c>
      <c r="E489" s="78">
        <v>2.4</v>
      </c>
      <c r="F489" s="78"/>
      <c r="G489" s="56">
        <v>486.0</v>
      </c>
    </row>
    <row r="490" ht="14.25" customHeight="1">
      <c r="A490" s="75" t="str">
        <f t="shared" si="1"/>
        <v>ASHRAE 90.1-2007Religious BuildingsFellowship Hall</v>
      </c>
      <c r="B490" s="52" t="s">
        <v>374</v>
      </c>
      <c r="C490" s="75" t="s">
        <v>1064</v>
      </c>
      <c r="D490" s="75" t="s">
        <v>1066</v>
      </c>
      <c r="E490" s="76">
        <v>0.9</v>
      </c>
      <c r="F490" s="76"/>
      <c r="G490" s="52">
        <v>487.0</v>
      </c>
    </row>
    <row r="491" ht="14.25" customHeight="1">
      <c r="A491" s="75" t="str">
        <f t="shared" si="1"/>
        <v>ASHRAE 90.1-2007Retail (not including accent lighting)Sales Area</v>
      </c>
      <c r="B491" s="56" t="s">
        <v>374</v>
      </c>
      <c r="C491" s="77" t="s">
        <v>1067</v>
      </c>
      <c r="D491" s="77" t="s">
        <v>1068</v>
      </c>
      <c r="E491" s="78">
        <v>1.7</v>
      </c>
      <c r="F491" s="78"/>
      <c r="G491" s="56">
        <v>488.0</v>
      </c>
    </row>
    <row r="492" ht="14.25" customHeight="1">
      <c r="A492" s="75" t="str">
        <f t="shared" si="1"/>
        <v>ASHRAE 90.1-2007Retail (not including accent lighting)Mall Concourse</v>
      </c>
      <c r="B492" s="52" t="s">
        <v>374</v>
      </c>
      <c r="C492" s="75" t="s">
        <v>1067</v>
      </c>
      <c r="D492" s="75" t="s">
        <v>1069</v>
      </c>
      <c r="E492" s="76">
        <v>1.7</v>
      </c>
      <c r="F492" s="76"/>
      <c r="G492" s="52">
        <v>489.0</v>
      </c>
    </row>
    <row r="493" ht="14.25" customHeight="1">
      <c r="A493" s="75" t="str">
        <f t="shared" si="1"/>
        <v>ASHRAE 90.1-2007Sports ArenaRing Sports Area</v>
      </c>
      <c r="B493" s="56" t="s">
        <v>374</v>
      </c>
      <c r="C493" s="77" t="s">
        <v>991</v>
      </c>
      <c r="D493" s="77" t="s">
        <v>1070</v>
      </c>
      <c r="E493" s="78">
        <v>2.7</v>
      </c>
      <c r="F493" s="78"/>
      <c r="G493" s="56">
        <v>490.0</v>
      </c>
    </row>
    <row r="494" ht="14.25" customHeight="1">
      <c r="A494" s="75" t="str">
        <f t="shared" si="1"/>
        <v>ASHRAE 90.1-2007Sports ArenaCourt Sports Area</v>
      </c>
      <c r="B494" s="52" t="s">
        <v>374</v>
      </c>
      <c r="C494" s="75" t="s">
        <v>991</v>
      </c>
      <c r="D494" s="75" t="s">
        <v>1071</v>
      </c>
      <c r="E494" s="76">
        <v>2.3</v>
      </c>
      <c r="F494" s="76"/>
      <c r="G494" s="52">
        <v>491.0</v>
      </c>
    </row>
    <row r="495" ht="14.25" customHeight="1">
      <c r="A495" s="75" t="str">
        <f t="shared" si="1"/>
        <v>ASHRAE 90.1-2007Sports ArenaIndoor Playing Field Area</v>
      </c>
      <c r="B495" s="56" t="s">
        <v>374</v>
      </c>
      <c r="C495" s="77" t="s">
        <v>991</v>
      </c>
      <c r="D495" s="77" t="s">
        <v>1072</v>
      </c>
      <c r="E495" s="78">
        <v>1.4</v>
      </c>
      <c r="F495" s="78"/>
      <c r="G495" s="56">
        <v>492.0</v>
      </c>
    </row>
    <row r="496" ht="14.25" customHeight="1">
      <c r="A496" s="75" t="str">
        <f t="shared" si="1"/>
        <v>ASHRAE 90.1-2007WarehouseFine Material Storage</v>
      </c>
      <c r="B496" s="52" t="s">
        <v>374</v>
      </c>
      <c r="C496" s="75" t="s">
        <v>344</v>
      </c>
      <c r="D496" s="75" t="s">
        <v>1073</v>
      </c>
      <c r="E496" s="76">
        <v>1.4</v>
      </c>
      <c r="F496" s="76"/>
      <c r="G496" s="52">
        <v>493.0</v>
      </c>
    </row>
    <row r="497" ht="14.25" customHeight="1">
      <c r="A497" s="75" t="str">
        <f t="shared" si="1"/>
        <v>ASHRAE 90.1-2007WarehouseMedium/Bulky Material Storage</v>
      </c>
      <c r="B497" s="56" t="s">
        <v>374</v>
      </c>
      <c r="C497" s="77" t="s">
        <v>344</v>
      </c>
      <c r="D497" s="77" t="s">
        <v>1074</v>
      </c>
      <c r="E497" s="78">
        <v>0.9</v>
      </c>
      <c r="F497" s="78"/>
      <c r="G497" s="56">
        <v>494.0</v>
      </c>
    </row>
    <row r="498" ht="14.25" customHeight="1">
      <c r="A498" s="75" t="str">
        <f t="shared" si="1"/>
        <v>ASHRAE 90.1-2007Parking GarageGarage Area</v>
      </c>
      <c r="B498" s="52" t="s">
        <v>374</v>
      </c>
      <c r="C498" s="75" t="s">
        <v>985</v>
      </c>
      <c r="D498" s="75" t="s">
        <v>1075</v>
      </c>
      <c r="E498" s="76">
        <v>0.2</v>
      </c>
      <c r="F498" s="76"/>
      <c r="G498" s="52">
        <v>495.0</v>
      </c>
    </row>
    <row r="499" ht="14.25" customHeight="1">
      <c r="A499" s="75" t="str">
        <f t="shared" si="1"/>
        <v>ASHRAE 90.1-2007TransportationAirport-Concourse</v>
      </c>
      <c r="B499" s="56" t="s">
        <v>374</v>
      </c>
      <c r="C499" s="77" t="s">
        <v>622</v>
      </c>
      <c r="D499" s="77" t="s">
        <v>1084</v>
      </c>
      <c r="E499" s="78">
        <v>0.6</v>
      </c>
      <c r="F499" s="78"/>
      <c r="G499" s="56">
        <v>496.0</v>
      </c>
    </row>
    <row r="500" ht="14.25" customHeight="1">
      <c r="A500" s="75" t="str">
        <f t="shared" si="1"/>
        <v>ASHRAE 90.1-2007TransportationAir/Train/Bus-Baggage Area</v>
      </c>
      <c r="B500" s="52" t="s">
        <v>374</v>
      </c>
      <c r="C500" s="75" t="s">
        <v>622</v>
      </c>
      <c r="D500" s="75" t="s">
        <v>1085</v>
      </c>
      <c r="E500" s="76">
        <v>1.0</v>
      </c>
      <c r="F500" s="76"/>
      <c r="G500" s="52">
        <v>497.0</v>
      </c>
    </row>
    <row r="501" ht="14.25" customHeight="1">
      <c r="A501" s="75" t="str">
        <f t="shared" si="1"/>
        <v>ASHRAE 90.1-2007TransportationTerminal-Ticket Counter</v>
      </c>
      <c r="B501" s="56" t="s">
        <v>374</v>
      </c>
      <c r="C501" s="77" t="s">
        <v>622</v>
      </c>
      <c r="D501" s="77" t="s">
        <v>1086</v>
      </c>
      <c r="E501" s="78">
        <v>1.5</v>
      </c>
      <c r="F501" s="78"/>
      <c r="G501" s="56">
        <v>498.0</v>
      </c>
    </row>
    <row r="502" ht="14.25" customHeight="1">
      <c r="A502" s="75" t="str">
        <f t="shared" si="1"/>
        <v>ASHRAE 90.1-2007Exterior SpacesGeneral</v>
      </c>
      <c r="B502" s="52" t="s">
        <v>374</v>
      </c>
      <c r="C502" s="75" t="s">
        <v>1079</v>
      </c>
      <c r="D502" s="75" t="s">
        <v>652</v>
      </c>
      <c r="E502" s="76">
        <v>0.0</v>
      </c>
      <c r="F502" s="76"/>
      <c r="G502" s="52">
        <v>499.0</v>
      </c>
    </row>
    <row r="503" ht="14.25" customHeight="1">
      <c r="A503" s="75" t="str">
        <f t="shared" si="1"/>
        <v>ASHRAE 90.1-2007AtticsGeneral</v>
      </c>
      <c r="B503" s="56" t="s">
        <v>374</v>
      </c>
      <c r="C503" s="77" t="s">
        <v>1080</v>
      </c>
      <c r="D503" s="77" t="s">
        <v>652</v>
      </c>
      <c r="E503" s="83">
        <v>0.0</v>
      </c>
      <c r="F503" s="78"/>
      <c r="G503" s="56">
        <v>500.0</v>
      </c>
    </row>
    <row r="504" ht="14.25" customHeight="1">
      <c r="A504" s="75" t="str">
        <f t="shared" si="1"/>
        <v>GGHC v2.2Health CareAnesthesia Storage</v>
      </c>
      <c r="B504" s="52" t="s">
        <v>377</v>
      </c>
      <c r="C504" s="75" t="s">
        <v>703</v>
      </c>
      <c r="D504" s="75" t="s">
        <v>750</v>
      </c>
      <c r="E504" s="76">
        <v>3.0</v>
      </c>
      <c r="F504" s="76"/>
      <c r="G504" s="52">
        <v>501.0</v>
      </c>
    </row>
    <row r="505" ht="14.25" customHeight="1">
      <c r="A505" s="75" t="str">
        <f t="shared" si="1"/>
        <v>GGHC v2.2Health CareAngiographic-All Other Types</v>
      </c>
      <c r="B505" s="56" t="s">
        <v>377</v>
      </c>
      <c r="C505" s="77" t="s">
        <v>703</v>
      </c>
      <c r="D505" s="77" t="s">
        <v>713</v>
      </c>
      <c r="E505" s="78">
        <v>3.0</v>
      </c>
      <c r="F505" s="78"/>
      <c r="G505" s="56">
        <v>502.0</v>
      </c>
    </row>
    <row r="506" ht="14.25" customHeight="1">
      <c r="A506" s="75" t="str">
        <f t="shared" si="1"/>
        <v>GGHC v2.2Health CareAngiographic-Heart Only</v>
      </c>
      <c r="B506" s="52" t="s">
        <v>377</v>
      </c>
      <c r="C506" s="75" t="s">
        <v>703</v>
      </c>
      <c r="D506" s="75" t="s">
        <v>745</v>
      </c>
      <c r="E506" s="76">
        <v>3.0</v>
      </c>
      <c r="F506" s="76"/>
      <c r="G506" s="52">
        <v>503.0</v>
      </c>
    </row>
    <row r="507" ht="14.25" customHeight="1">
      <c r="A507" s="75" t="str">
        <f t="shared" si="1"/>
        <v>GGHC v2.2Health CareAutopsy</v>
      </c>
      <c r="B507" s="56" t="s">
        <v>377</v>
      </c>
      <c r="C507" s="77" t="s">
        <v>703</v>
      </c>
      <c r="D507" s="77" t="s">
        <v>714</v>
      </c>
      <c r="E507" s="78">
        <v>1.2</v>
      </c>
      <c r="F507" s="78"/>
      <c r="G507" s="56">
        <v>504.0</v>
      </c>
    </row>
    <row r="508" ht="14.25" customHeight="1">
      <c r="A508" s="75" t="str">
        <f t="shared" si="1"/>
        <v>GGHC v2.2Health CareBathroom/ Public</v>
      </c>
      <c r="B508" s="52" t="s">
        <v>377</v>
      </c>
      <c r="C508" s="75" t="s">
        <v>703</v>
      </c>
      <c r="D508" s="75" t="s">
        <v>704</v>
      </c>
      <c r="E508" s="76">
        <v>0.6</v>
      </c>
      <c r="F508" s="76"/>
      <c r="G508" s="52">
        <v>505.0</v>
      </c>
    </row>
    <row r="509" ht="14.25" customHeight="1">
      <c r="A509" s="75" t="str">
        <f t="shared" si="1"/>
        <v>GGHC v2.2Health CareBedpan Room</v>
      </c>
      <c r="B509" s="56" t="s">
        <v>377</v>
      </c>
      <c r="C509" s="77" t="s">
        <v>703</v>
      </c>
      <c r="D509" s="77" t="s">
        <v>705</v>
      </c>
      <c r="E509" s="78">
        <v>0.5</v>
      </c>
      <c r="F509" s="78"/>
      <c r="G509" s="56">
        <v>506.0</v>
      </c>
    </row>
    <row r="510" ht="14.25" customHeight="1">
      <c r="A510" s="75" t="str">
        <f t="shared" si="1"/>
        <v>GGHC v2.2Health CareCast Room</v>
      </c>
      <c r="B510" s="52" t="s">
        <v>377</v>
      </c>
      <c r="C510" s="75" t="s">
        <v>703</v>
      </c>
      <c r="D510" s="75" t="s">
        <v>715</v>
      </c>
      <c r="E510" s="76">
        <v>3.0</v>
      </c>
      <c r="F510" s="76"/>
      <c r="G510" s="52">
        <v>507.0</v>
      </c>
    </row>
    <row r="511" ht="14.25" customHeight="1">
      <c r="A511" s="75" t="str">
        <f t="shared" si="1"/>
        <v>GGHC v2.2Health CareClean Linen Storage</v>
      </c>
      <c r="B511" s="56" t="s">
        <v>377</v>
      </c>
      <c r="C511" s="77" t="s">
        <v>703</v>
      </c>
      <c r="D511" s="77" t="s">
        <v>716</v>
      </c>
      <c r="E511" s="78">
        <v>0.5</v>
      </c>
      <c r="F511" s="78"/>
      <c r="G511" s="56">
        <v>508.0</v>
      </c>
    </row>
    <row r="512" ht="14.25" customHeight="1">
      <c r="A512" s="75" t="str">
        <f t="shared" si="1"/>
        <v>GGHC v2.2Health CareClean Utility / Workroom</v>
      </c>
      <c r="B512" s="52" t="s">
        <v>377</v>
      </c>
      <c r="C512" s="75" t="s">
        <v>703</v>
      </c>
      <c r="D512" s="75" t="s">
        <v>717</v>
      </c>
      <c r="E512" s="76">
        <v>1.2</v>
      </c>
      <c r="F512" s="76"/>
      <c r="G512" s="52">
        <v>509.0</v>
      </c>
    </row>
    <row r="513" ht="14.25" customHeight="1">
      <c r="A513" s="75" t="str">
        <f t="shared" si="1"/>
        <v>GGHC v2.2Health CareConference Rooms</v>
      </c>
      <c r="B513" s="56" t="s">
        <v>377</v>
      </c>
      <c r="C513" s="77" t="s">
        <v>703</v>
      </c>
      <c r="D513" s="77" t="s">
        <v>744</v>
      </c>
      <c r="E513" s="78">
        <v>1.2</v>
      </c>
      <c r="F513" s="78"/>
      <c r="G513" s="56">
        <v>510.0</v>
      </c>
    </row>
    <row r="514" ht="14.25" customHeight="1">
      <c r="A514" s="75" t="str">
        <f t="shared" si="1"/>
        <v>GGHC v2.2Health CareCorridors</v>
      </c>
      <c r="B514" s="52" t="s">
        <v>377</v>
      </c>
      <c r="C514" s="75" t="s">
        <v>703</v>
      </c>
      <c r="D514" s="75" t="s">
        <v>542</v>
      </c>
      <c r="E514" s="76">
        <v>0.6</v>
      </c>
      <c r="F514" s="76"/>
      <c r="G514" s="52">
        <v>511.0</v>
      </c>
    </row>
    <row r="515" ht="14.25" customHeight="1">
      <c r="A515" s="75" t="str">
        <f t="shared" si="1"/>
        <v>GGHC v2.2Health CareCystoscopy</v>
      </c>
      <c r="B515" s="56" t="s">
        <v>377</v>
      </c>
      <c r="C515" s="77" t="s">
        <v>703</v>
      </c>
      <c r="D515" s="77" t="s">
        <v>746</v>
      </c>
      <c r="E515" s="78">
        <v>3.0</v>
      </c>
      <c r="F515" s="78"/>
      <c r="G515" s="56">
        <v>512.0</v>
      </c>
    </row>
    <row r="516" ht="14.25" customHeight="1">
      <c r="A516" s="75" t="str">
        <f t="shared" si="1"/>
        <v>GGHC v2.2Health CareDarkroom</v>
      </c>
      <c r="B516" s="52" t="s">
        <v>377</v>
      </c>
      <c r="C516" s="75" t="s">
        <v>703</v>
      </c>
      <c r="D516" s="75" t="s">
        <v>718</v>
      </c>
      <c r="E516" s="76">
        <v>0.3</v>
      </c>
      <c r="F516" s="76"/>
      <c r="G516" s="52">
        <v>513.0</v>
      </c>
    </row>
    <row r="517" ht="14.25" customHeight="1">
      <c r="A517" s="75" t="str">
        <f t="shared" si="1"/>
        <v>GGHC v2.2Health CareDecontamination</v>
      </c>
      <c r="B517" s="56" t="s">
        <v>377</v>
      </c>
      <c r="C517" s="77" t="s">
        <v>703</v>
      </c>
      <c r="D517" s="77" t="s">
        <v>719</v>
      </c>
      <c r="E517" s="78">
        <v>1.2</v>
      </c>
      <c r="F517" s="78"/>
      <c r="G517" s="56">
        <v>514.0</v>
      </c>
    </row>
    <row r="518" ht="14.25" customHeight="1">
      <c r="A518" s="75" t="str">
        <f t="shared" si="1"/>
        <v>GGHC v2.2Health CareDelivery Room</v>
      </c>
      <c r="B518" s="52" t="s">
        <v>377</v>
      </c>
      <c r="C518" s="75" t="s">
        <v>703</v>
      </c>
      <c r="D518" s="75" t="s">
        <v>513</v>
      </c>
      <c r="E518" s="76">
        <v>4.5</v>
      </c>
      <c r="F518" s="76"/>
      <c r="G518" s="52">
        <v>515.0</v>
      </c>
    </row>
    <row r="519" ht="14.25" customHeight="1">
      <c r="A519" s="75" t="str">
        <f t="shared" si="1"/>
        <v>GGHC v2.2Health CareDietary Day Storage</v>
      </c>
      <c r="B519" s="56" t="s">
        <v>377</v>
      </c>
      <c r="C519" s="77" t="s">
        <v>703</v>
      </c>
      <c r="D519" s="77" t="s">
        <v>720</v>
      </c>
      <c r="E519" s="78">
        <v>0.5</v>
      </c>
      <c r="F519" s="78"/>
      <c r="G519" s="56">
        <v>516.0</v>
      </c>
    </row>
    <row r="520" ht="14.25" customHeight="1">
      <c r="A520" s="75" t="str">
        <f t="shared" si="1"/>
        <v>GGHC v2.2Health CareDining Room</v>
      </c>
      <c r="B520" s="52" t="s">
        <v>377</v>
      </c>
      <c r="C520" s="75" t="s">
        <v>703</v>
      </c>
      <c r="D520" s="75" t="s">
        <v>751</v>
      </c>
      <c r="E520" s="76">
        <v>1.1</v>
      </c>
      <c r="F520" s="76"/>
      <c r="G520" s="52">
        <v>517.0</v>
      </c>
    </row>
    <row r="521" ht="14.25" customHeight="1">
      <c r="A521" s="75" t="str">
        <f t="shared" si="1"/>
        <v>GGHC v2.2Health CareDishwashing</v>
      </c>
      <c r="B521" s="56" t="s">
        <v>377</v>
      </c>
      <c r="C521" s="77" t="s">
        <v>703</v>
      </c>
      <c r="D521" s="77" t="s">
        <v>721</v>
      </c>
      <c r="E521" s="78">
        <v>1.7</v>
      </c>
      <c r="F521" s="78"/>
      <c r="G521" s="56">
        <v>518.0</v>
      </c>
    </row>
    <row r="522" ht="14.25" customHeight="1">
      <c r="A522" s="75" t="str">
        <f t="shared" si="1"/>
        <v>GGHC v2.2Health CareEndoscopy</v>
      </c>
      <c r="B522" s="52" t="s">
        <v>377</v>
      </c>
      <c r="C522" s="75" t="s">
        <v>703</v>
      </c>
      <c r="D522" s="75" t="s">
        <v>518</v>
      </c>
      <c r="E522" s="76">
        <v>3.0</v>
      </c>
      <c r="F522" s="76"/>
      <c r="G522" s="52">
        <v>519.0</v>
      </c>
    </row>
    <row r="523" ht="14.25" customHeight="1">
      <c r="A523" s="75" t="str">
        <f t="shared" si="1"/>
        <v>GGHC v2.2Health CareHistology</v>
      </c>
      <c r="B523" s="56" t="s">
        <v>377</v>
      </c>
      <c r="C523" s="77" t="s">
        <v>703</v>
      </c>
      <c r="D523" s="77" t="s">
        <v>722</v>
      </c>
      <c r="E523" s="78">
        <v>4.5</v>
      </c>
      <c r="F523" s="78"/>
      <c r="G523" s="56">
        <v>520.0</v>
      </c>
    </row>
    <row r="524" ht="14.25" customHeight="1">
      <c r="A524" s="75" t="str">
        <f t="shared" si="1"/>
        <v>GGHC v2.2Health CareIsolation</v>
      </c>
      <c r="B524" s="52" t="s">
        <v>377</v>
      </c>
      <c r="C524" s="75" t="s">
        <v>703</v>
      </c>
      <c r="D524" s="75" t="s">
        <v>723</v>
      </c>
      <c r="E524" s="76">
        <v>0.5</v>
      </c>
      <c r="F524" s="76"/>
      <c r="G524" s="52">
        <v>521.0</v>
      </c>
    </row>
    <row r="525" ht="14.25" customHeight="1">
      <c r="A525" s="75" t="str">
        <f t="shared" si="1"/>
        <v>GGHC v2.2Health CareJanitors Closet / Utility</v>
      </c>
      <c r="B525" s="56" t="s">
        <v>377</v>
      </c>
      <c r="C525" s="77" t="s">
        <v>703</v>
      </c>
      <c r="D525" s="77" t="s">
        <v>752</v>
      </c>
      <c r="E525" s="78">
        <v>0.5</v>
      </c>
      <c r="F525" s="78"/>
      <c r="G525" s="56">
        <v>522.0</v>
      </c>
    </row>
    <row r="526" ht="14.25" customHeight="1">
      <c r="A526" s="75" t="str">
        <f t="shared" si="1"/>
        <v>GGHC v2.2Health CareKitchen, Food Preparation</v>
      </c>
      <c r="B526" s="52" t="s">
        <v>377</v>
      </c>
      <c r="C526" s="75" t="s">
        <v>703</v>
      </c>
      <c r="D526" s="75" t="s">
        <v>724</v>
      </c>
      <c r="E526" s="76">
        <v>1.7</v>
      </c>
      <c r="F526" s="76"/>
      <c r="G526" s="52">
        <v>523.0</v>
      </c>
    </row>
    <row r="527" ht="14.25" customHeight="1">
      <c r="A527" s="75" t="str">
        <f t="shared" si="1"/>
        <v>GGHC v2.2Health CareLabor/ Delivery/Recovery</v>
      </c>
      <c r="B527" s="56" t="s">
        <v>377</v>
      </c>
      <c r="C527" s="77" t="s">
        <v>703</v>
      </c>
      <c r="D527" s="77" t="s">
        <v>725</v>
      </c>
      <c r="E527" s="78">
        <v>4.5</v>
      </c>
      <c r="F527" s="78"/>
      <c r="G527" s="56">
        <v>524.0</v>
      </c>
    </row>
    <row r="528" ht="14.25" customHeight="1">
      <c r="A528" s="75" t="str">
        <f t="shared" si="1"/>
        <v>GGHC v2.2Health CareL / D / R / Post Partum</v>
      </c>
      <c r="B528" s="52" t="s">
        <v>377</v>
      </c>
      <c r="C528" s="75" t="s">
        <v>703</v>
      </c>
      <c r="D528" s="75" t="s">
        <v>726</v>
      </c>
      <c r="E528" s="76">
        <v>0.7</v>
      </c>
      <c r="F528" s="76"/>
      <c r="G528" s="52">
        <v>525.0</v>
      </c>
    </row>
    <row r="529" ht="14.25" customHeight="1">
      <c r="A529" s="75" t="str">
        <f t="shared" si="1"/>
        <v>GGHC v2.2Health CareLaboratory</v>
      </c>
      <c r="B529" s="56" t="s">
        <v>377</v>
      </c>
      <c r="C529" s="77" t="s">
        <v>703</v>
      </c>
      <c r="D529" s="77" t="s">
        <v>727</v>
      </c>
      <c r="E529" s="78">
        <v>3.0</v>
      </c>
      <c r="F529" s="78"/>
      <c r="G529" s="56">
        <v>526.0</v>
      </c>
    </row>
    <row r="530" ht="14.25" customHeight="1">
      <c r="A530" s="75" t="str">
        <f t="shared" si="1"/>
        <v>GGHC v2.2Health CareLinen Storage, Clean</v>
      </c>
      <c r="B530" s="52" t="s">
        <v>377</v>
      </c>
      <c r="C530" s="75" t="s">
        <v>703</v>
      </c>
      <c r="D530" s="75" t="s">
        <v>728</v>
      </c>
      <c r="E530" s="76">
        <v>0.5</v>
      </c>
      <c r="F530" s="76"/>
      <c r="G530" s="52">
        <v>527.0</v>
      </c>
    </row>
    <row r="531" ht="14.25" customHeight="1">
      <c r="A531" s="75" t="str">
        <f t="shared" si="1"/>
        <v>GGHC v2.2Health CareLobby</v>
      </c>
      <c r="B531" s="56" t="s">
        <v>377</v>
      </c>
      <c r="C531" s="77" t="s">
        <v>703</v>
      </c>
      <c r="D531" s="77" t="s">
        <v>706</v>
      </c>
      <c r="E531" s="78">
        <v>1.1</v>
      </c>
      <c r="F531" s="78"/>
      <c r="G531" s="56">
        <v>528.0</v>
      </c>
    </row>
    <row r="532" ht="14.25" customHeight="1">
      <c r="A532" s="75" t="str">
        <f t="shared" si="1"/>
        <v>GGHC v2.2Health CareLockers</v>
      </c>
      <c r="B532" s="52" t="s">
        <v>377</v>
      </c>
      <c r="C532" s="75" t="s">
        <v>703</v>
      </c>
      <c r="D532" s="75" t="s">
        <v>707</v>
      </c>
      <c r="E532" s="76">
        <v>0.7</v>
      </c>
      <c r="F532" s="76"/>
      <c r="G532" s="52">
        <v>529.0</v>
      </c>
    </row>
    <row r="533" ht="14.25" customHeight="1">
      <c r="A533" s="75" t="str">
        <f t="shared" si="1"/>
        <v>GGHC v2.2Health CareMammography</v>
      </c>
      <c r="B533" s="56" t="s">
        <v>377</v>
      </c>
      <c r="C533" s="77" t="s">
        <v>703</v>
      </c>
      <c r="D533" s="77" t="s">
        <v>729</v>
      </c>
      <c r="E533" s="78">
        <v>3.0</v>
      </c>
      <c r="F533" s="78"/>
      <c r="G533" s="56">
        <v>530.0</v>
      </c>
    </row>
    <row r="534" ht="14.25" customHeight="1">
      <c r="A534" s="75" t="str">
        <f t="shared" si="1"/>
        <v>GGHC v2.2Health CareMechanical Equipment Room</v>
      </c>
      <c r="B534" s="52" t="s">
        <v>377</v>
      </c>
      <c r="C534" s="75" t="s">
        <v>703</v>
      </c>
      <c r="D534" s="75" t="s">
        <v>708</v>
      </c>
      <c r="E534" s="76">
        <v>0.7</v>
      </c>
      <c r="F534" s="76"/>
      <c r="G534" s="52">
        <v>531.0</v>
      </c>
    </row>
    <row r="535" ht="14.25" customHeight="1">
      <c r="A535" s="75" t="str">
        <f t="shared" si="1"/>
        <v>GGHC v2.2Health CareMedical Records</v>
      </c>
      <c r="B535" s="56" t="s">
        <v>377</v>
      </c>
      <c r="C535" s="77" t="s">
        <v>703</v>
      </c>
      <c r="D535" s="77" t="s">
        <v>709</v>
      </c>
      <c r="E535" s="78">
        <v>3.0</v>
      </c>
      <c r="F535" s="78"/>
      <c r="G535" s="56">
        <v>532.0</v>
      </c>
    </row>
    <row r="536" ht="14.25" customHeight="1">
      <c r="A536" s="75" t="str">
        <f t="shared" si="1"/>
        <v>GGHC v2.2Health CareNuclear Medicine, Hot Lab</v>
      </c>
      <c r="B536" s="52" t="s">
        <v>377</v>
      </c>
      <c r="C536" s="75" t="s">
        <v>703</v>
      </c>
      <c r="D536" s="75" t="s">
        <v>730</v>
      </c>
      <c r="E536" s="76">
        <v>1.2</v>
      </c>
      <c r="F536" s="76"/>
      <c r="G536" s="52">
        <v>533.0</v>
      </c>
    </row>
    <row r="537" ht="14.25" customHeight="1">
      <c r="A537" s="75" t="str">
        <f t="shared" si="1"/>
        <v>GGHC v2.2Health CareNursery, General</v>
      </c>
      <c r="B537" s="56" t="s">
        <v>377</v>
      </c>
      <c r="C537" s="77" t="s">
        <v>703</v>
      </c>
      <c r="D537" s="77" t="s">
        <v>742</v>
      </c>
      <c r="E537" s="78">
        <v>3.0</v>
      </c>
      <c r="F537" s="78"/>
      <c r="G537" s="56">
        <v>534.0</v>
      </c>
    </row>
    <row r="538" ht="14.25" customHeight="1">
      <c r="A538" s="75" t="str">
        <f t="shared" si="1"/>
        <v>GGHC v2.2Health CareNursery, Exam</v>
      </c>
      <c r="B538" s="52" t="s">
        <v>377</v>
      </c>
      <c r="C538" s="75" t="s">
        <v>703</v>
      </c>
      <c r="D538" s="75" t="s">
        <v>743</v>
      </c>
      <c r="E538" s="76">
        <v>0.7</v>
      </c>
      <c r="F538" s="76"/>
      <c r="G538" s="52">
        <v>535.0</v>
      </c>
    </row>
    <row r="539" ht="14.25" customHeight="1">
      <c r="A539" s="75" t="str">
        <f t="shared" si="1"/>
        <v>GGHC v2.2Health CareNursing Stations- General</v>
      </c>
      <c r="B539" s="56" t="s">
        <v>377</v>
      </c>
      <c r="C539" s="77" t="s">
        <v>703</v>
      </c>
      <c r="D539" s="77" t="s">
        <v>710</v>
      </c>
      <c r="E539" s="78">
        <v>1.2</v>
      </c>
      <c r="F539" s="78"/>
      <c r="G539" s="56">
        <v>536.0</v>
      </c>
    </row>
    <row r="540" ht="14.25" customHeight="1">
      <c r="A540" s="75" t="str">
        <f t="shared" si="1"/>
        <v>GGHC v2.2Health CareOperating Room</v>
      </c>
      <c r="B540" s="52" t="s">
        <v>377</v>
      </c>
      <c r="C540" s="75" t="s">
        <v>703</v>
      </c>
      <c r="D540" s="75" t="s">
        <v>747</v>
      </c>
      <c r="E540" s="76">
        <v>4.5</v>
      </c>
      <c r="F540" s="76"/>
      <c r="G540" s="52">
        <v>537.0</v>
      </c>
    </row>
    <row r="541" ht="14.25" customHeight="1">
      <c r="A541" s="75" t="str">
        <f t="shared" si="1"/>
        <v>GGHC v2.2Health CarePathology</v>
      </c>
      <c r="B541" s="56" t="s">
        <v>377</v>
      </c>
      <c r="C541" s="77" t="s">
        <v>703</v>
      </c>
      <c r="D541" s="77" t="s">
        <v>731</v>
      </c>
      <c r="E541" s="78">
        <v>3.0</v>
      </c>
      <c r="F541" s="78"/>
      <c r="G541" s="56">
        <v>538.0</v>
      </c>
    </row>
    <row r="542" ht="14.25" customHeight="1">
      <c r="A542" s="75" t="str">
        <f t="shared" si="1"/>
        <v>GGHC v2.2Health CarePatient Room</v>
      </c>
      <c r="B542" s="52" t="s">
        <v>377</v>
      </c>
      <c r="C542" s="75" t="s">
        <v>703</v>
      </c>
      <c r="D542" s="75" t="s">
        <v>505</v>
      </c>
      <c r="E542" s="76">
        <v>0.5</v>
      </c>
      <c r="F542" s="76"/>
      <c r="G542" s="52">
        <v>539.0</v>
      </c>
    </row>
    <row r="543" ht="14.25" customHeight="1">
      <c r="A543" s="75" t="str">
        <f t="shared" si="1"/>
        <v>GGHC v2.2Health CarePharmacy / Medicine Room</v>
      </c>
      <c r="B543" s="56" t="s">
        <v>377</v>
      </c>
      <c r="C543" s="77" t="s">
        <v>703</v>
      </c>
      <c r="D543" s="77" t="s">
        <v>732</v>
      </c>
      <c r="E543" s="78">
        <v>3.0</v>
      </c>
      <c r="F543" s="78"/>
      <c r="G543" s="56">
        <v>540.0</v>
      </c>
    </row>
    <row r="544" ht="14.25" customHeight="1">
      <c r="A544" s="75" t="str">
        <f t="shared" si="1"/>
        <v>GGHC v2.2Health CarePhysical Therapy and Hydrotherapy</v>
      </c>
      <c r="B544" s="52" t="s">
        <v>377</v>
      </c>
      <c r="C544" s="75" t="s">
        <v>703</v>
      </c>
      <c r="D544" s="75" t="s">
        <v>733</v>
      </c>
      <c r="E544" s="76">
        <v>1.2</v>
      </c>
      <c r="F544" s="76"/>
      <c r="G544" s="52">
        <v>541.0</v>
      </c>
    </row>
    <row r="545" ht="14.25" customHeight="1">
      <c r="A545" s="75" t="str">
        <f t="shared" si="1"/>
        <v>GGHC v2.2Health CareRecovery</v>
      </c>
      <c r="B545" s="56" t="s">
        <v>377</v>
      </c>
      <c r="C545" s="77" t="s">
        <v>703</v>
      </c>
      <c r="D545" s="77" t="s">
        <v>734</v>
      </c>
      <c r="E545" s="78">
        <v>3.0</v>
      </c>
      <c r="F545" s="78"/>
      <c r="G545" s="56">
        <v>542.0</v>
      </c>
    </row>
    <row r="546" ht="14.25" customHeight="1">
      <c r="A546" s="75" t="str">
        <f t="shared" si="1"/>
        <v>GGHC v2.2Health CareScrub Up Area, Surgical Corridor</v>
      </c>
      <c r="B546" s="52" t="s">
        <v>377</v>
      </c>
      <c r="C546" s="75" t="s">
        <v>703</v>
      </c>
      <c r="D546" s="75" t="s">
        <v>735</v>
      </c>
      <c r="E546" s="76">
        <v>4.5</v>
      </c>
      <c r="F546" s="76"/>
      <c r="G546" s="52">
        <v>543.0</v>
      </c>
    </row>
    <row r="547" ht="14.25" customHeight="1">
      <c r="A547" s="75" t="str">
        <f t="shared" si="1"/>
        <v>GGHC v2.2Health CareSoiled Linen, Sorting</v>
      </c>
      <c r="B547" s="56" t="s">
        <v>377</v>
      </c>
      <c r="C547" s="77" t="s">
        <v>703</v>
      </c>
      <c r="D547" s="77" t="s">
        <v>753</v>
      </c>
      <c r="E547" s="78">
        <v>1.2</v>
      </c>
      <c r="F547" s="78"/>
      <c r="G547" s="56">
        <v>544.0</v>
      </c>
    </row>
    <row r="548" ht="14.25" customHeight="1">
      <c r="A548" s="75" t="str">
        <f t="shared" si="1"/>
        <v>GGHC v2.2Health CareSpecial Procedure Room, Diagnostic</v>
      </c>
      <c r="B548" s="52" t="s">
        <v>377</v>
      </c>
      <c r="C548" s="75" t="s">
        <v>703</v>
      </c>
      <c r="D548" s="75" t="s">
        <v>736</v>
      </c>
      <c r="E548" s="76">
        <v>3.0</v>
      </c>
      <c r="F548" s="76"/>
      <c r="G548" s="52">
        <v>545.0</v>
      </c>
    </row>
    <row r="549" ht="14.25" customHeight="1">
      <c r="A549" s="75" t="str">
        <f t="shared" si="1"/>
        <v>GGHC v2.2Health CareSpecial Procedure Room, Invasive</v>
      </c>
      <c r="B549" s="56" t="s">
        <v>377</v>
      </c>
      <c r="C549" s="77" t="s">
        <v>703</v>
      </c>
      <c r="D549" s="77" t="s">
        <v>748</v>
      </c>
      <c r="E549" s="78">
        <v>3.0</v>
      </c>
      <c r="F549" s="78"/>
      <c r="G549" s="56">
        <v>546.0</v>
      </c>
    </row>
    <row r="550" ht="14.25" customHeight="1">
      <c r="A550" s="75" t="str">
        <f t="shared" si="1"/>
        <v>GGHC v2.2Health CareStairways</v>
      </c>
      <c r="B550" s="52" t="s">
        <v>377</v>
      </c>
      <c r="C550" s="75" t="s">
        <v>703</v>
      </c>
      <c r="D550" s="75" t="s">
        <v>711</v>
      </c>
      <c r="E550" s="76">
        <v>0.6</v>
      </c>
      <c r="F550" s="76"/>
      <c r="G550" s="52">
        <v>547.0</v>
      </c>
    </row>
    <row r="551" ht="14.25" customHeight="1">
      <c r="A551" s="75" t="str">
        <f t="shared" si="1"/>
        <v>GGHC v2.2Health CareSterilizer Room</v>
      </c>
      <c r="B551" s="56" t="s">
        <v>377</v>
      </c>
      <c r="C551" s="77" t="s">
        <v>703</v>
      </c>
      <c r="D551" s="77" t="s">
        <v>754</v>
      </c>
      <c r="E551" s="78">
        <v>1.2</v>
      </c>
      <c r="F551" s="78"/>
      <c r="G551" s="56">
        <v>548.0</v>
      </c>
    </row>
    <row r="552" ht="14.25" customHeight="1">
      <c r="A552" s="75" t="str">
        <f t="shared" si="1"/>
        <v>GGHC v2.2Health CareSub-Sterile</v>
      </c>
      <c r="B552" s="52" t="s">
        <v>377</v>
      </c>
      <c r="C552" s="75" t="s">
        <v>703</v>
      </c>
      <c r="D552" s="75" t="s">
        <v>737</v>
      </c>
      <c r="E552" s="76">
        <v>0.7</v>
      </c>
      <c r="F552" s="76"/>
      <c r="G552" s="52">
        <v>549.0</v>
      </c>
    </row>
    <row r="553" ht="14.25" customHeight="1">
      <c r="A553" s="75" t="str">
        <f t="shared" si="1"/>
        <v>GGHC v2.2Health CareSurgical Supply</v>
      </c>
      <c r="B553" s="56" t="s">
        <v>377</v>
      </c>
      <c r="C553" s="77" t="s">
        <v>703</v>
      </c>
      <c r="D553" s="77" t="s">
        <v>738</v>
      </c>
      <c r="E553" s="78">
        <v>1.2</v>
      </c>
      <c r="F553" s="78"/>
      <c r="G553" s="56">
        <v>550.0</v>
      </c>
    </row>
    <row r="554" ht="14.25" customHeight="1">
      <c r="A554" s="75" t="str">
        <f t="shared" si="1"/>
        <v>GGHC v2.2Health CareTrash Chute Room</v>
      </c>
      <c r="B554" s="52" t="s">
        <v>377</v>
      </c>
      <c r="C554" s="75" t="s">
        <v>703</v>
      </c>
      <c r="D554" s="75" t="s">
        <v>755</v>
      </c>
      <c r="E554" s="76">
        <v>0.5</v>
      </c>
      <c r="F554" s="76"/>
      <c r="G554" s="52">
        <v>551.0</v>
      </c>
    </row>
    <row r="555" ht="14.25" customHeight="1">
      <c r="A555" s="75" t="str">
        <f t="shared" si="1"/>
        <v>GGHC v2.2Health CareTrauma</v>
      </c>
      <c r="B555" s="56" t="s">
        <v>377</v>
      </c>
      <c r="C555" s="77" t="s">
        <v>703</v>
      </c>
      <c r="D555" s="77" t="s">
        <v>749</v>
      </c>
      <c r="E555" s="78">
        <v>3.0</v>
      </c>
      <c r="F555" s="78"/>
      <c r="G555" s="56">
        <v>552.0</v>
      </c>
    </row>
    <row r="556" ht="14.25" customHeight="1">
      <c r="A556" s="75" t="str">
        <f t="shared" si="1"/>
        <v>GGHC v2.2Health CareTreatment / Examination</v>
      </c>
      <c r="B556" s="52" t="s">
        <v>377</v>
      </c>
      <c r="C556" s="75" t="s">
        <v>703</v>
      </c>
      <c r="D556" s="75" t="s">
        <v>739</v>
      </c>
      <c r="E556" s="76">
        <v>1.2</v>
      </c>
      <c r="F556" s="76"/>
      <c r="G556" s="52">
        <v>553.0</v>
      </c>
    </row>
    <row r="557" ht="14.25" customHeight="1">
      <c r="A557" s="75" t="str">
        <f t="shared" si="1"/>
        <v>GGHC v2.2Health CareUnsterile Supply</v>
      </c>
      <c r="B557" s="56" t="s">
        <v>377</v>
      </c>
      <c r="C557" s="77" t="s">
        <v>703</v>
      </c>
      <c r="D557" s="77" t="s">
        <v>740</v>
      </c>
      <c r="E557" s="78">
        <v>0.5</v>
      </c>
      <c r="F557" s="78"/>
      <c r="G557" s="56">
        <v>554.0</v>
      </c>
    </row>
    <row r="558" ht="14.25" customHeight="1">
      <c r="A558" s="75" t="str">
        <f t="shared" si="1"/>
        <v>GGHC v2.2Health CareWaiting Areas/Lounges</v>
      </c>
      <c r="B558" s="52" t="s">
        <v>377</v>
      </c>
      <c r="C558" s="75" t="s">
        <v>703</v>
      </c>
      <c r="D558" s="75" t="s">
        <v>712</v>
      </c>
      <c r="E558" s="76">
        <v>1.1</v>
      </c>
      <c r="F558" s="76"/>
      <c r="G558" s="52">
        <v>555.0</v>
      </c>
    </row>
    <row r="559" ht="14.25" customHeight="1">
      <c r="A559" s="75" t="str">
        <f t="shared" si="1"/>
        <v>GGHC v2.2Health CareX-ray, Diagnostic and Treatment</v>
      </c>
      <c r="B559" s="56" t="s">
        <v>377</v>
      </c>
      <c r="C559" s="77" t="s">
        <v>703</v>
      </c>
      <c r="D559" s="77" t="s">
        <v>741</v>
      </c>
      <c r="E559" s="78">
        <v>3.0</v>
      </c>
      <c r="F559" s="78"/>
      <c r="G559" s="56">
        <v>556.0</v>
      </c>
    </row>
    <row r="560" ht="14.25" customHeight="1">
      <c r="A560" s="75" t="str">
        <f t="shared" si="1"/>
        <v>ASHRAE 189.1-2009Whole BuildingAutomotive Facility</v>
      </c>
      <c r="B560" s="52" t="s">
        <v>367</v>
      </c>
      <c r="C560" s="75" t="s">
        <v>581</v>
      </c>
      <c r="D560" s="75" t="s">
        <v>974</v>
      </c>
      <c r="E560" s="76">
        <v>0.81</v>
      </c>
      <c r="F560" s="76"/>
      <c r="G560" s="76"/>
    </row>
    <row r="561" ht="14.25" customHeight="1">
      <c r="A561" s="75" t="str">
        <f t="shared" si="1"/>
        <v>ASHRAE 189.1-2009Whole BuildingConvention Center</v>
      </c>
      <c r="B561" s="56" t="s">
        <v>367</v>
      </c>
      <c r="C561" s="77" t="s">
        <v>581</v>
      </c>
      <c r="D561" s="77" t="s">
        <v>975</v>
      </c>
      <c r="E561" s="78">
        <v>1.08</v>
      </c>
      <c r="F561" s="78"/>
      <c r="G561" s="78"/>
    </row>
    <row r="562" ht="14.25" customHeight="1">
      <c r="A562" s="75" t="str">
        <f t="shared" si="1"/>
        <v>ASHRAE 189.1-2009Whole BuildingCourt House</v>
      </c>
      <c r="B562" s="52" t="s">
        <v>367</v>
      </c>
      <c r="C562" s="75" t="s">
        <v>581</v>
      </c>
      <c r="D562" s="75" t="s">
        <v>976</v>
      </c>
      <c r="E562" s="76">
        <v>1.08</v>
      </c>
      <c r="F562" s="76"/>
      <c r="G562" s="76"/>
    </row>
    <row r="563" ht="14.25" customHeight="1">
      <c r="A563" s="75" t="str">
        <f t="shared" si="1"/>
        <v>ASHRAE 189.1-2009Whole BuildingDining: Bar Lounge/Leisure</v>
      </c>
      <c r="B563" s="56" t="s">
        <v>367</v>
      </c>
      <c r="C563" s="77" t="s">
        <v>581</v>
      </c>
      <c r="D563" s="77" t="s">
        <v>977</v>
      </c>
      <c r="E563" s="78">
        <v>1.1700000000000002</v>
      </c>
      <c r="F563" s="78"/>
      <c r="G563" s="78"/>
    </row>
    <row r="564" ht="14.25" customHeight="1">
      <c r="A564" s="75" t="str">
        <f t="shared" si="1"/>
        <v>ASHRAE 189.1-2009Whole BuildingDining: Cafeteria/Fast Food</v>
      </c>
      <c r="B564" s="52" t="s">
        <v>367</v>
      </c>
      <c r="C564" s="75" t="s">
        <v>581</v>
      </c>
      <c r="D564" s="75" t="s">
        <v>978</v>
      </c>
      <c r="E564" s="76">
        <v>1.26</v>
      </c>
      <c r="F564" s="76"/>
      <c r="G564" s="76"/>
    </row>
    <row r="565" ht="14.25" customHeight="1">
      <c r="A565" s="75" t="str">
        <f t="shared" si="1"/>
        <v>ASHRAE 189.1-2009Whole BuildingDining: Family</v>
      </c>
      <c r="B565" s="56" t="s">
        <v>367</v>
      </c>
      <c r="C565" s="77" t="s">
        <v>581</v>
      </c>
      <c r="D565" s="77" t="s">
        <v>979</v>
      </c>
      <c r="E565" s="78">
        <v>1.4400000000000002</v>
      </c>
      <c r="F565" s="78"/>
      <c r="G565" s="78"/>
    </row>
    <row r="566" ht="14.25" customHeight="1">
      <c r="A566" s="75" t="str">
        <f t="shared" si="1"/>
        <v>ASHRAE 189.1-2009Whole BuildingDormitory</v>
      </c>
      <c r="B566" s="52" t="s">
        <v>367</v>
      </c>
      <c r="C566" s="75" t="s">
        <v>581</v>
      </c>
      <c r="D566" s="75" t="s">
        <v>763</v>
      </c>
      <c r="E566" s="76">
        <v>0.9</v>
      </c>
      <c r="F566" s="76"/>
      <c r="G566" s="76"/>
    </row>
    <row r="567" ht="14.25" customHeight="1">
      <c r="A567" s="75" t="str">
        <f t="shared" si="1"/>
        <v>ASHRAE 189.1-2009Whole BuildingExercise Center</v>
      </c>
      <c r="B567" s="56" t="s">
        <v>367</v>
      </c>
      <c r="C567" s="77" t="s">
        <v>581</v>
      </c>
      <c r="D567" s="77" t="s">
        <v>980</v>
      </c>
      <c r="E567" s="78">
        <v>0.9</v>
      </c>
      <c r="F567" s="78"/>
      <c r="G567" s="78"/>
    </row>
    <row r="568" ht="14.25" customHeight="1">
      <c r="A568" s="75" t="str">
        <f t="shared" si="1"/>
        <v>ASHRAE 189.1-2009Whole BuildingGymnasium</v>
      </c>
      <c r="B568" s="52" t="s">
        <v>367</v>
      </c>
      <c r="C568" s="75" t="s">
        <v>581</v>
      </c>
      <c r="D568" s="75" t="s">
        <v>766</v>
      </c>
      <c r="E568" s="76">
        <v>0.9900000000000001</v>
      </c>
      <c r="F568" s="76"/>
      <c r="G568" s="76"/>
    </row>
    <row r="569" ht="14.25" customHeight="1">
      <c r="A569" s="75" t="str">
        <f t="shared" si="1"/>
        <v>ASHRAE 189.1-2009Whole BuildingHealth Care-Clinic</v>
      </c>
      <c r="B569" s="56" t="s">
        <v>367</v>
      </c>
      <c r="C569" s="77" t="s">
        <v>581</v>
      </c>
      <c r="D569" s="77" t="s">
        <v>981</v>
      </c>
      <c r="E569" s="78">
        <v>0.9</v>
      </c>
      <c r="F569" s="78"/>
      <c r="G569" s="78"/>
    </row>
    <row r="570" ht="14.25" customHeight="1">
      <c r="A570" s="75" t="str">
        <f t="shared" si="1"/>
        <v>ASHRAE 189.1-2009Whole BuildingHospital</v>
      </c>
      <c r="B570" s="52" t="s">
        <v>367</v>
      </c>
      <c r="C570" s="75" t="s">
        <v>581</v>
      </c>
      <c r="D570" s="75" t="s">
        <v>159</v>
      </c>
      <c r="E570" s="76">
        <v>1.08</v>
      </c>
      <c r="F570" s="76"/>
      <c r="G570" s="76"/>
    </row>
    <row r="571" ht="14.25" customHeight="1">
      <c r="A571" s="75" t="str">
        <f t="shared" si="1"/>
        <v>ASHRAE 189.1-2009Whole BuildingHotel</v>
      </c>
      <c r="B571" s="56" t="s">
        <v>367</v>
      </c>
      <c r="C571" s="77" t="s">
        <v>581</v>
      </c>
      <c r="D571" s="77" t="s">
        <v>768</v>
      </c>
      <c r="E571" s="78">
        <v>0.9</v>
      </c>
      <c r="F571" s="78"/>
      <c r="G571" s="78"/>
    </row>
    <row r="572" ht="14.25" customHeight="1">
      <c r="A572" s="75" t="str">
        <f t="shared" si="1"/>
        <v>ASHRAE 189.1-2009Whole BuildingLibrary</v>
      </c>
      <c r="B572" s="52" t="s">
        <v>367</v>
      </c>
      <c r="C572" s="75" t="s">
        <v>581</v>
      </c>
      <c r="D572" s="75" t="s">
        <v>769</v>
      </c>
      <c r="E572" s="76">
        <v>1.1700000000000002</v>
      </c>
      <c r="F572" s="76"/>
      <c r="G572" s="76"/>
    </row>
    <row r="573" ht="14.25" customHeight="1">
      <c r="A573" s="75" t="str">
        <f t="shared" si="1"/>
        <v>ASHRAE 189.1-2009Whole BuildingManufacturing Facility</v>
      </c>
      <c r="B573" s="56" t="s">
        <v>367</v>
      </c>
      <c r="C573" s="77" t="s">
        <v>581</v>
      </c>
      <c r="D573" s="77" t="s">
        <v>982</v>
      </c>
      <c r="E573" s="78">
        <v>1.1700000000000002</v>
      </c>
      <c r="F573" s="78"/>
      <c r="G573" s="78"/>
    </row>
    <row r="574" ht="14.25" customHeight="1">
      <c r="A574" s="75" t="str">
        <f t="shared" si="1"/>
        <v>ASHRAE 189.1-2009Whole BuildingMotel</v>
      </c>
      <c r="B574" s="52" t="s">
        <v>367</v>
      </c>
      <c r="C574" s="75" t="s">
        <v>581</v>
      </c>
      <c r="D574" s="75" t="s">
        <v>771</v>
      </c>
      <c r="E574" s="76">
        <v>0.9</v>
      </c>
      <c r="F574" s="76"/>
      <c r="G574" s="76"/>
    </row>
    <row r="575" ht="14.25" customHeight="1">
      <c r="A575" s="75" t="str">
        <f t="shared" si="1"/>
        <v>ASHRAE 189.1-2009Whole BuildingMotion Picture Theater</v>
      </c>
      <c r="B575" s="56" t="s">
        <v>367</v>
      </c>
      <c r="C575" s="77" t="s">
        <v>581</v>
      </c>
      <c r="D575" s="77" t="s">
        <v>983</v>
      </c>
      <c r="E575" s="78">
        <v>1.08</v>
      </c>
      <c r="F575" s="78"/>
      <c r="G575" s="78"/>
    </row>
    <row r="576" ht="14.25" customHeight="1">
      <c r="A576" s="75" t="str">
        <f t="shared" si="1"/>
        <v>ASHRAE 189.1-2009Whole BuildingMulti-Family</v>
      </c>
      <c r="B576" s="52" t="s">
        <v>367</v>
      </c>
      <c r="C576" s="75" t="s">
        <v>581</v>
      </c>
      <c r="D576" s="75" t="s">
        <v>984</v>
      </c>
      <c r="E576" s="76">
        <v>0.63</v>
      </c>
      <c r="F576" s="76"/>
      <c r="G576" s="76"/>
    </row>
    <row r="577" ht="14.25" customHeight="1">
      <c r="A577" s="75" t="str">
        <f t="shared" si="1"/>
        <v>ASHRAE 189.1-2009Whole BuildingMuseum</v>
      </c>
      <c r="B577" s="56" t="s">
        <v>367</v>
      </c>
      <c r="C577" s="77" t="s">
        <v>581</v>
      </c>
      <c r="D577" s="77" t="s">
        <v>774</v>
      </c>
      <c r="E577" s="78">
        <v>0.9900000000000001</v>
      </c>
      <c r="F577" s="78"/>
      <c r="G577" s="78"/>
    </row>
    <row r="578" ht="14.25" customHeight="1">
      <c r="A578" s="75" t="str">
        <f t="shared" si="1"/>
        <v>ASHRAE 189.1-2009Whole BuildingOffice</v>
      </c>
      <c r="B578" s="52" t="s">
        <v>367</v>
      </c>
      <c r="C578" s="75" t="s">
        <v>581</v>
      </c>
      <c r="D578" s="75" t="s">
        <v>355</v>
      </c>
      <c r="E578" s="76">
        <v>0.9</v>
      </c>
      <c r="F578" s="76"/>
      <c r="G578" s="76"/>
    </row>
    <row r="579" ht="14.25" customHeight="1">
      <c r="A579" s="75" t="str">
        <f t="shared" si="1"/>
        <v>ASHRAE 189.1-2009Whole BuildingParking Garage</v>
      </c>
      <c r="B579" s="56" t="s">
        <v>367</v>
      </c>
      <c r="C579" s="77" t="s">
        <v>581</v>
      </c>
      <c r="D579" s="77" t="s">
        <v>985</v>
      </c>
      <c r="E579" s="78">
        <v>0.27</v>
      </c>
      <c r="F579" s="78"/>
      <c r="G579" s="78"/>
    </row>
    <row r="580" ht="14.25" customHeight="1">
      <c r="A580" s="75" t="str">
        <f t="shared" si="1"/>
        <v>ASHRAE 189.1-2009Whole BuildingPenitentiary</v>
      </c>
      <c r="B580" s="52" t="s">
        <v>367</v>
      </c>
      <c r="C580" s="75" t="s">
        <v>581</v>
      </c>
      <c r="D580" s="75" t="s">
        <v>776</v>
      </c>
      <c r="E580" s="76">
        <v>0.9</v>
      </c>
      <c r="F580" s="76"/>
      <c r="G580" s="76"/>
    </row>
    <row r="581" ht="14.25" customHeight="1">
      <c r="A581" s="75" t="str">
        <f t="shared" si="1"/>
        <v>ASHRAE 189.1-2009Whole BuildingPerforming Arts Theater</v>
      </c>
      <c r="B581" s="56" t="s">
        <v>367</v>
      </c>
      <c r="C581" s="77" t="s">
        <v>581</v>
      </c>
      <c r="D581" s="77" t="s">
        <v>986</v>
      </c>
      <c r="E581" s="78">
        <v>1.4400000000000002</v>
      </c>
      <c r="F581" s="78"/>
      <c r="G581" s="78"/>
    </row>
    <row r="582" ht="14.25" customHeight="1">
      <c r="A582" s="75" t="str">
        <f t="shared" si="1"/>
        <v>ASHRAE 189.1-2009Whole BuildingPolice/Fire Station</v>
      </c>
      <c r="B582" s="52" t="s">
        <v>367</v>
      </c>
      <c r="C582" s="75" t="s">
        <v>581</v>
      </c>
      <c r="D582" s="75" t="s">
        <v>987</v>
      </c>
      <c r="E582" s="76">
        <v>0.9</v>
      </c>
      <c r="F582" s="76"/>
      <c r="G582" s="76"/>
    </row>
    <row r="583" ht="14.25" customHeight="1">
      <c r="A583" s="75" t="str">
        <f t="shared" si="1"/>
        <v>ASHRAE 189.1-2009Whole BuildingPost Office</v>
      </c>
      <c r="B583" s="56" t="s">
        <v>367</v>
      </c>
      <c r="C583" s="77" t="s">
        <v>581</v>
      </c>
      <c r="D583" s="77" t="s">
        <v>988</v>
      </c>
      <c r="E583" s="78">
        <v>0.9900000000000001</v>
      </c>
      <c r="F583" s="78"/>
      <c r="G583" s="78"/>
    </row>
    <row r="584" ht="14.25" customHeight="1">
      <c r="A584" s="75" t="str">
        <f t="shared" si="1"/>
        <v>ASHRAE 189.1-2009Whole BuildingReligious Building</v>
      </c>
      <c r="B584" s="52" t="s">
        <v>367</v>
      </c>
      <c r="C584" s="75" t="s">
        <v>581</v>
      </c>
      <c r="D584" s="75" t="s">
        <v>989</v>
      </c>
      <c r="E584" s="76">
        <v>1.1700000000000002</v>
      </c>
      <c r="F584" s="76"/>
      <c r="G584" s="76"/>
    </row>
    <row r="585" ht="14.25" customHeight="1">
      <c r="A585" s="75" t="str">
        <f t="shared" si="1"/>
        <v>ASHRAE 189.1-2009Whole BuildingRetail</v>
      </c>
      <c r="B585" s="56" t="s">
        <v>367</v>
      </c>
      <c r="C585" s="77" t="s">
        <v>581</v>
      </c>
      <c r="D585" s="77" t="s">
        <v>359</v>
      </c>
      <c r="E585" s="78">
        <v>1.35</v>
      </c>
      <c r="F585" s="78"/>
      <c r="G585" s="78"/>
    </row>
    <row r="586" ht="14.25" customHeight="1">
      <c r="A586" s="75" t="str">
        <f t="shared" si="1"/>
        <v>ASHRAE 189.1-2009Whole BuildingSchool/University</v>
      </c>
      <c r="B586" s="52" t="s">
        <v>367</v>
      </c>
      <c r="C586" s="75" t="s">
        <v>581</v>
      </c>
      <c r="D586" s="75" t="s">
        <v>990</v>
      </c>
      <c r="E586" s="76">
        <v>1.08</v>
      </c>
      <c r="F586" s="76"/>
      <c r="G586" s="76"/>
    </row>
    <row r="587" ht="14.25" customHeight="1">
      <c r="A587" s="75" t="str">
        <f t="shared" si="1"/>
        <v>ASHRAE 189.1-2009Whole BuildingSports Arena</v>
      </c>
      <c r="B587" s="56" t="s">
        <v>367</v>
      </c>
      <c r="C587" s="77" t="s">
        <v>581</v>
      </c>
      <c r="D587" s="77" t="s">
        <v>991</v>
      </c>
      <c r="E587" s="78">
        <v>0.9900000000000001</v>
      </c>
      <c r="F587" s="78"/>
      <c r="G587" s="78"/>
    </row>
    <row r="588" ht="14.25" customHeight="1">
      <c r="A588" s="75" t="str">
        <f t="shared" si="1"/>
        <v>ASHRAE 189.1-2009Whole BuildingTown Hall</v>
      </c>
      <c r="B588" s="52" t="s">
        <v>367</v>
      </c>
      <c r="C588" s="75" t="s">
        <v>581</v>
      </c>
      <c r="D588" s="75" t="s">
        <v>992</v>
      </c>
      <c r="E588" s="76">
        <v>0.9900000000000001</v>
      </c>
      <c r="F588" s="76"/>
      <c r="G588" s="76"/>
    </row>
    <row r="589" ht="14.25" customHeight="1">
      <c r="A589" s="75" t="str">
        <f t="shared" si="1"/>
        <v>ASHRAE 189.1-2009Whole BuildingTransportation</v>
      </c>
      <c r="B589" s="56" t="s">
        <v>367</v>
      </c>
      <c r="C589" s="77" t="s">
        <v>581</v>
      </c>
      <c r="D589" s="77" t="s">
        <v>622</v>
      </c>
      <c r="E589" s="78">
        <v>0.9</v>
      </c>
      <c r="F589" s="78"/>
      <c r="G589" s="78"/>
    </row>
    <row r="590" ht="14.25" customHeight="1">
      <c r="A590" s="75" t="str">
        <f t="shared" si="1"/>
        <v>ASHRAE 189.1-2009Whole BuildingWarehouse</v>
      </c>
      <c r="B590" s="52" t="s">
        <v>367</v>
      </c>
      <c r="C590" s="75" t="s">
        <v>581</v>
      </c>
      <c r="D590" s="75" t="s">
        <v>344</v>
      </c>
      <c r="E590" s="76">
        <v>0.7200000000000001</v>
      </c>
      <c r="F590" s="76"/>
      <c r="G590" s="76"/>
    </row>
    <row r="591" ht="14.25" customHeight="1">
      <c r="A591" s="75" t="str">
        <f t="shared" si="1"/>
        <v>ASHRAE 189.1-2009Whole BuildingWorkshop</v>
      </c>
      <c r="B591" s="56" t="s">
        <v>367</v>
      </c>
      <c r="C591" s="77" t="s">
        <v>581</v>
      </c>
      <c r="D591" s="77" t="s">
        <v>784</v>
      </c>
      <c r="E591" s="78">
        <v>1.26</v>
      </c>
      <c r="F591" s="78"/>
      <c r="G591" s="78"/>
    </row>
    <row r="592" ht="14.25" customHeight="1">
      <c r="A592" s="75" t="str">
        <f t="shared" si="1"/>
        <v>ASHRAE 189.1-2009Office-EnclosedGeneral</v>
      </c>
      <c r="B592" s="52" t="s">
        <v>367</v>
      </c>
      <c r="C592" s="75" t="s">
        <v>993</v>
      </c>
      <c r="D592" s="75" t="s">
        <v>652</v>
      </c>
      <c r="E592" s="76">
        <v>0.9900000000000001</v>
      </c>
      <c r="F592" s="76"/>
      <c r="G592" s="76"/>
    </row>
    <row r="593" ht="14.25" customHeight="1">
      <c r="A593" s="75" t="str">
        <f t="shared" si="1"/>
        <v>ASHRAE 189.1-2009Office-Open PlanGeneral</v>
      </c>
      <c r="B593" s="56" t="s">
        <v>367</v>
      </c>
      <c r="C593" s="77" t="s">
        <v>994</v>
      </c>
      <c r="D593" s="77" t="s">
        <v>652</v>
      </c>
      <c r="E593" s="78">
        <v>0.9900000000000001</v>
      </c>
      <c r="F593" s="78"/>
      <c r="G593" s="78"/>
    </row>
    <row r="594" ht="14.25" customHeight="1">
      <c r="A594" s="75" t="str">
        <f t="shared" si="1"/>
        <v>ASHRAE 189.1-2009Conference/Meeting/MultipurposeGeneral</v>
      </c>
      <c r="B594" s="52" t="s">
        <v>367</v>
      </c>
      <c r="C594" s="75" t="s">
        <v>995</v>
      </c>
      <c r="D594" s="75" t="s">
        <v>652</v>
      </c>
      <c r="E594" s="76">
        <v>1.1700000000000002</v>
      </c>
      <c r="F594" s="76"/>
      <c r="G594" s="76"/>
    </row>
    <row r="595" ht="14.25" customHeight="1">
      <c r="A595" s="75" t="str">
        <f t="shared" si="1"/>
        <v>ASHRAE 189.1-2009Classroom/Lecture/TrainingGeneral</v>
      </c>
      <c r="B595" s="56" t="s">
        <v>367</v>
      </c>
      <c r="C595" s="77" t="s">
        <v>996</v>
      </c>
      <c r="D595" s="77" t="s">
        <v>652</v>
      </c>
      <c r="E595" s="78">
        <v>1.26</v>
      </c>
      <c r="F595" s="78"/>
      <c r="G595" s="78"/>
    </row>
    <row r="596" ht="14.25" customHeight="1">
      <c r="A596" s="75" t="str">
        <f t="shared" si="1"/>
        <v>ASHRAE 189.1-2009Classroom/Lecture/TrainingFor Penitentiary</v>
      </c>
      <c r="B596" s="52" t="s">
        <v>367</v>
      </c>
      <c r="C596" s="75" t="s">
        <v>996</v>
      </c>
      <c r="D596" s="75" t="s">
        <v>997</v>
      </c>
      <c r="E596" s="76">
        <v>1.1700000000000002</v>
      </c>
      <c r="F596" s="76"/>
      <c r="G596" s="76"/>
    </row>
    <row r="597" ht="14.25" customHeight="1">
      <c r="A597" s="75" t="str">
        <f t="shared" si="1"/>
        <v>ASHRAE 189.1-2009LobbyGeneral</v>
      </c>
      <c r="B597" s="56" t="s">
        <v>367</v>
      </c>
      <c r="C597" s="77" t="s">
        <v>706</v>
      </c>
      <c r="D597" s="77" t="s">
        <v>652</v>
      </c>
      <c r="E597" s="78">
        <v>1.1700000000000002</v>
      </c>
      <c r="F597" s="78"/>
      <c r="G597" s="78"/>
    </row>
    <row r="598" ht="14.25" customHeight="1">
      <c r="A598" s="75" t="str">
        <f t="shared" si="1"/>
        <v>ASHRAE 189.1-2009LobbyFor Hotel</v>
      </c>
      <c r="B598" s="52" t="s">
        <v>367</v>
      </c>
      <c r="C598" s="75" t="s">
        <v>706</v>
      </c>
      <c r="D598" s="75" t="s">
        <v>998</v>
      </c>
      <c r="E598" s="76">
        <v>0.9900000000000001</v>
      </c>
      <c r="F598" s="76"/>
      <c r="G598" s="76"/>
    </row>
    <row r="599" ht="14.25" customHeight="1">
      <c r="A599" s="75" t="str">
        <f t="shared" si="1"/>
        <v>ASHRAE 189.1-2009LobbyFor Performing Arts Theater</v>
      </c>
      <c r="B599" s="56" t="s">
        <v>367</v>
      </c>
      <c r="C599" s="77" t="s">
        <v>706</v>
      </c>
      <c r="D599" s="77" t="s">
        <v>999</v>
      </c>
      <c r="E599" s="78">
        <v>2.9699999999999998</v>
      </c>
      <c r="F599" s="78"/>
      <c r="G599" s="78"/>
    </row>
    <row r="600" ht="14.25" customHeight="1">
      <c r="A600" s="75" t="str">
        <f t="shared" si="1"/>
        <v>ASHRAE 189.1-2009LobbyFor Motion Picture Theater</v>
      </c>
      <c r="B600" s="52" t="s">
        <v>367</v>
      </c>
      <c r="C600" s="75" t="s">
        <v>706</v>
      </c>
      <c r="D600" s="75" t="s">
        <v>1000</v>
      </c>
      <c r="E600" s="76">
        <v>0.9900000000000001</v>
      </c>
      <c r="F600" s="76"/>
      <c r="G600" s="76"/>
    </row>
    <row r="601" ht="14.25" customHeight="1">
      <c r="A601" s="75" t="str">
        <f t="shared" si="1"/>
        <v>ASHRAE 189.1-2009Audience/Seating AreaGeneral</v>
      </c>
      <c r="B601" s="56" t="s">
        <v>367</v>
      </c>
      <c r="C601" s="77" t="s">
        <v>1001</v>
      </c>
      <c r="D601" s="77" t="s">
        <v>652</v>
      </c>
      <c r="E601" s="78">
        <v>0.81</v>
      </c>
      <c r="F601" s="78"/>
      <c r="G601" s="78"/>
    </row>
    <row r="602" ht="14.25" customHeight="1">
      <c r="A602" s="75" t="str">
        <f t="shared" si="1"/>
        <v>ASHRAE 189.1-2009Audience/Seating AreaFor Gymnasium</v>
      </c>
      <c r="B602" s="52" t="s">
        <v>367</v>
      </c>
      <c r="C602" s="75" t="s">
        <v>1001</v>
      </c>
      <c r="D602" s="75" t="s">
        <v>1002</v>
      </c>
      <c r="E602" s="76">
        <v>0.36000000000000004</v>
      </c>
      <c r="F602" s="76"/>
      <c r="G602" s="76"/>
    </row>
    <row r="603" ht="14.25" customHeight="1">
      <c r="A603" s="75" t="str">
        <f t="shared" si="1"/>
        <v>ASHRAE 189.1-2009Audience/Seating AreaFor Exercise Center</v>
      </c>
      <c r="B603" s="56" t="s">
        <v>367</v>
      </c>
      <c r="C603" s="77" t="s">
        <v>1001</v>
      </c>
      <c r="D603" s="77" t="s">
        <v>1003</v>
      </c>
      <c r="E603" s="78">
        <v>0.27</v>
      </c>
      <c r="F603" s="78"/>
      <c r="G603" s="78"/>
    </row>
    <row r="604" ht="14.25" customHeight="1">
      <c r="A604" s="75" t="str">
        <f t="shared" si="1"/>
        <v>ASHRAE 189.1-2009Audience/Seating AreaFor Convention Center</v>
      </c>
      <c r="B604" s="52" t="s">
        <v>367</v>
      </c>
      <c r="C604" s="75" t="s">
        <v>1001</v>
      </c>
      <c r="D604" s="75" t="s">
        <v>1004</v>
      </c>
      <c r="E604" s="76">
        <v>0.63</v>
      </c>
      <c r="F604" s="76"/>
      <c r="G604" s="76"/>
    </row>
    <row r="605" ht="14.25" customHeight="1">
      <c r="A605" s="75" t="str">
        <f t="shared" si="1"/>
        <v>ASHRAE 189.1-2009Audience/Seating AreaFor Penitentiary</v>
      </c>
      <c r="B605" s="56" t="s">
        <v>367</v>
      </c>
      <c r="C605" s="77" t="s">
        <v>1001</v>
      </c>
      <c r="D605" s="77" t="s">
        <v>997</v>
      </c>
      <c r="E605" s="78">
        <v>0.63</v>
      </c>
      <c r="F605" s="78"/>
      <c r="G605" s="78"/>
    </row>
    <row r="606" ht="14.25" customHeight="1">
      <c r="A606" s="75" t="str">
        <f t="shared" si="1"/>
        <v>ASHRAE 189.1-2009Audience/Seating AreaFor Religious Buildings</v>
      </c>
      <c r="B606" s="52" t="s">
        <v>367</v>
      </c>
      <c r="C606" s="75" t="s">
        <v>1001</v>
      </c>
      <c r="D606" s="75" t="s">
        <v>1005</v>
      </c>
      <c r="E606" s="76">
        <v>1.53</v>
      </c>
      <c r="F606" s="76"/>
      <c r="G606" s="76"/>
    </row>
    <row r="607" ht="14.25" customHeight="1">
      <c r="A607" s="75" t="str">
        <f t="shared" si="1"/>
        <v>ASHRAE 189.1-2009Audience/Seating AreaFor Sports Arena</v>
      </c>
      <c r="B607" s="56" t="s">
        <v>367</v>
      </c>
      <c r="C607" s="77" t="s">
        <v>1001</v>
      </c>
      <c r="D607" s="77" t="s">
        <v>1006</v>
      </c>
      <c r="E607" s="78">
        <v>0.36000000000000004</v>
      </c>
      <c r="F607" s="78"/>
      <c r="G607" s="78"/>
    </row>
    <row r="608" ht="14.25" customHeight="1">
      <c r="A608" s="75" t="str">
        <f t="shared" si="1"/>
        <v>ASHRAE 189.1-2009Audience/Seating AreaFor Performing Arts Theater</v>
      </c>
      <c r="B608" s="52" t="s">
        <v>367</v>
      </c>
      <c r="C608" s="75" t="s">
        <v>1001</v>
      </c>
      <c r="D608" s="75" t="s">
        <v>999</v>
      </c>
      <c r="E608" s="76">
        <v>2.3400000000000003</v>
      </c>
      <c r="F608" s="76"/>
      <c r="G608" s="76"/>
    </row>
    <row r="609" ht="14.25" customHeight="1">
      <c r="A609" s="75" t="str">
        <f t="shared" si="1"/>
        <v>ASHRAE 189.1-2009Audience/Seating AreaFor Motion Picture Theater</v>
      </c>
      <c r="B609" s="56" t="s">
        <v>367</v>
      </c>
      <c r="C609" s="77" t="s">
        <v>1001</v>
      </c>
      <c r="D609" s="77" t="s">
        <v>1000</v>
      </c>
      <c r="E609" s="78">
        <v>1.08</v>
      </c>
      <c r="F609" s="78"/>
      <c r="G609" s="78"/>
    </row>
    <row r="610" ht="14.25" customHeight="1">
      <c r="A610" s="75" t="str">
        <f t="shared" si="1"/>
        <v>ASHRAE 189.1-2009Audience/Seating AreaFor Transportation</v>
      </c>
      <c r="B610" s="52" t="s">
        <v>367</v>
      </c>
      <c r="C610" s="75" t="s">
        <v>1001</v>
      </c>
      <c r="D610" s="75" t="s">
        <v>1007</v>
      </c>
      <c r="E610" s="76">
        <v>0.45</v>
      </c>
      <c r="F610" s="76"/>
      <c r="G610" s="76"/>
    </row>
    <row r="611" ht="14.25" customHeight="1">
      <c r="A611" s="75" t="str">
        <f t="shared" si="1"/>
        <v>ASHRAE 189.1-2009AtriumFirst Three Floors</v>
      </c>
      <c r="B611" s="56" t="s">
        <v>367</v>
      </c>
      <c r="C611" s="77" t="s">
        <v>1008</v>
      </c>
      <c r="D611" s="77" t="s">
        <v>1009</v>
      </c>
      <c r="E611" s="78">
        <v>0.54</v>
      </c>
      <c r="F611" s="78"/>
      <c r="G611" s="78"/>
    </row>
    <row r="612" ht="14.25" customHeight="1">
      <c r="A612" s="75" t="str">
        <f t="shared" si="1"/>
        <v>ASHRAE 189.1-2009AtriumEach Floor over First Three Floors</v>
      </c>
      <c r="B612" s="52" t="s">
        <v>367</v>
      </c>
      <c r="C612" s="75" t="s">
        <v>1008</v>
      </c>
      <c r="D612" s="75" t="s">
        <v>1010</v>
      </c>
      <c r="E612" s="76">
        <v>0.18000000000000002</v>
      </c>
      <c r="F612" s="76"/>
      <c r="G612" s="76"/>
    </row>
    <row r="613" ht="14.25" customHeight="1">
      <c r="A613" s="75" t="str">
        <f t="shared" si="1"/>
        <v>ASHRAE 189.1-2009Lounge/RecreationGeneral</v>
      </c>
      <c r="B613" s="56" t="s">
        <v>367</v>
      </c>
      <c r="C613" s="77" t="s">
        <v>1011</v>
      </c>
      <c r="D613" s="77" t="s">
        <v>652</v>
      </c>
      <c r="E613" s="78">
        <v>1.08</v>
      </c>
      <c r="F613" s="78"/>
      <c r="G613" s="78"/>
    </row>
    <row r="614" ht="14.25" customHeight="1">
      <c r="A614" s="75" t="str">
        <f t="shared" si="1"/>
        <v>ASHRAE 189.1-2009Lounge/RecreationFor Hospital</v>
      </c>
      <c r="B614" s="52" t="s">
        <v>367</v>
      </c>
      <c r="C614" s="75" t="s">
        <v>1011</v>
      </c>
      <c r="D614" s="75" t="s">
        <v>1012</v>
      </c>
      <c r="E614" s="76">
        <v>0.7200000000000001</v>
      </c>
      <c r="F614" s="76"/>
      <c r="G614" s="76"/>
    </row>
    <row r="615" ht="14.25" customHeight="1">
      <c r="A615" s="75" t="str">
        <f t="shared" si="1"/>
        <v>ASHRAE 189.1-2009Dining AreaGeneral</v>
      </c>
      <c r="B615" s="56" t="s">
        <v>367</v>
      </c>
      <c r="C615" s="77" t="s">
        <v>1013</v>
      </c>
      <c r="D615" s="77" t="s">
        <v>652</v>
      </c>
      <c r="E615" s="78">
        <v>0.81</v>
      </c>
      <c r="F615" s="78"/>
      <c r="G615" s="78"/>
    </row>
    <row r="616" ht="14.25" customHeight="1">
      <c r="A616" s="75" t="str">
        <f t="shared" si="1"/>
        <v>ASHRAE 189.1-2009Dining AreaFor Penitentiary</v>
      </c>
      <c r="B616" s="52" t="s">
        <v>367</v>
      </c>
      <c r="C616" s="75" t="s">
        <v>1013</v>
      </c>
      <c r="D616" s="75" t="s">
        <v>997</v>
      </c>
      <c r="E616" s="76">
        <v>1.1700000000000002</v>
      </c>
      <c r="F616" s="76"/>
      <c r="G616" s="76"/>
    </row>
    <row r="617" ht="14.25" customHeight="1">
      <c r="A617" s="75" t="str">
        <f t="shared" si="1"/>
        <v>ASHRAE 189.1-2009Dining AreaFor Hotel</v>
      </c>
      <c r="B617" s="56" t="s">
        <v>367</v>
      </c>
      <c r="C617" s="77" t="s">
        <v>1013</v>
      </c>
      <c r="D617" s="77" t="s">
        <v>998</v>
      </c>
      <c r="E617" s="78">
        <v>1.1700000000000002</v>
      </c>
      <c r="F617" s="78"/>
      <c r="G617" s="78"/>
    </row>
    <row r="618" ht="14.25" customHeight="1">
      <c r="A618" s="75" t="str">
        <f t="shared" si="1"/>
        <v>ASHRAE 189.1-2009Dining AreaFor Motel</v>
      </c>
      <c r="B618" s="52" t="s">
        <v>367</v>
      </c>
      <c r="C618" s="75" t="s">
        <v>1013</v>
      </c>
      <c r="D618" s="75" t="s">
        <v>1014</v>
      </c>
      <c r="E618" s="76">
        <v>1.08</v>
      </c>
      <c r="F618" s="76"/>
      <c r="G618" s="76"/>
    </row>
    <row r="619" ht="14.25" customHeight="1">
      <c r="A619" s="75" t="str">
        <f t="shared" si="1"/>
        <v>ASHRAE 189.1-2009Dining AreaFor Bar Lounge/Leisure Dining</v>
      </c>
      <c r="B619" s="56" t="s">
        <v>367</v>
      </c>
      <c r="C619" s="77" t="s">
        <v>1013</v>
      </c>
      <c r="D619" s="77" t="s">
        <v>1015</v>
      </c>
      <c r="E619" s="78">
        <v>1.26</v>
      </c>
      <c r="F619" s="78"/>
      <c r="G619" s="78"/>
    </row>
    <row r="620" ht="14.25" customHeight="1">
      <c r="A620" s="75" t="str">
        <f t="shared" si="1"/>
        <v>ASHRAE 189.1-2009Dining AreaFor Family Dining</v>
      </c>
      <c r="B620" s="52" t="s">
        <v>367</v>
      </c>
      <c r="C620" s="75" t="s">
        <v>1013</v>
      </c>
      <c r="D620" s="75" t="s">
        <v>1016</v>
      </c>
      <c r="E620" s="76">
        <v>1.8900000000000001</v>
      </c>
      <c r="F620" s="76"/>
      <c r="G620" s="76"/>
    </row>
    <row r="621" ht="14.25" customHeight="1">
      <c r="A621" s="75" t="str">
        <f t="shared" si="1"/>
        <v>ASHRAE 189.1-2009Food PreparationGeneral</v>
      </c>
      <c r="B621" s="56" t="s">
        <v>367</v>
      </c>
      <c r="C621" s="77" t="s">
        <v>1017</v>
      </c>
      <c r="D621" s="77" t="s">
        <v>652</v>
      </c>
      <c r="E621" s="78">
        <v>1.08</v>
      </c>
      <c r="F621" s="78"/>
      <c r="G621" s="78"/>
    </row>
    <row r="622" ht="14.25" customHeight="1">
      <c r="A622" s="75" t="str">
        <f t="shared" si="1"/>
        <v>ASHRAE 189.1-2009LaboratoryGeneral</v>
      </c>
      <c r="B622" s="52" t="s">
        <v>367</v>
      </c>
      <c r="C622" s="75" t="s">
        <v>727</v>
      </c>
      <c r="D622" s="75" t="s">
        <v>652</v>
      </c>
      <c r="E622" s="76">
        <v>1.26</v>
      </c>
      <c r="F622" s="76"/>
      <c r="G622" s="76"/>
    </row>
    <row r="623" ht="14.25" customHeight="1">
      <c r="A623" s="75" t="str">
        <f t="shared" si="1"/>
        <v>ASHRAE 189.1-2009RestroomsGeneral</v>
      </c>
      <c r="B623" s="56" t="s">
        <v>367</v>
      </c>
      <c r="C623" s="77" t="s">
        <v>1018</v>
      </c>
      <c r="D623" s="77" t="s">
        <v>652</v>
      </c>
      <c r="E623" s="78">
        <v>0.81</v>
      </c>
      <c r="F623" s="78"/>
      <c r="G623" s="78"/>
    </row>
    <row r="624" ht="14.25" customHeight="1">
      <c r="A624" s="75" t="str">
        <f t="shared" si="1"/>
        <v>ASHRAE 189.1-2009Dressing/Locker/Fitting RoomGeneral</v>
      </c>
      <c r="B624" s="52" t="s">
        <v>367</v>
      </c>
      <c r="C624" s="75" t="s">
        <v>1019</v>
      </c>
      <c r="D624" s="75" t="s">
        <v>652</v>
      </c>
      <c r="E624" s="76">
        <v>0.54</v>
      </c>
      <c r="F624" s="76"/>
      <c r="G624" s="76"/>
    </row>
    <row r="625" ht="14.25" customHeight="1">
      <c r="A625" s="75" t="str">
        <f t="shared" si="1"/>
        <v>ASHRAE 189.1-2009Corridor/TransitionGeneral</v>
      </c>
      <c r="B625" s="56" t="s">
        <v>367</v>
      </c>
      <c r="C625" s="77" t="s">
        <v>1020</v>
      </c>
      <c r="D625" s="77" t="s">
        <v>652</v>
      </c>
      <c r="E625" s="78">
        <v>0.45</v>
      </c>
      <c r="F625" s="78"/>
      <c r="G625" s="78"/>
    </row>
    <row r="626" ht="14.25" customHeight="1">
      <c r="A626" s="75" t="str">
        <f t="shared" si="1"/>
        <v>ASHRAE 189.1-2009Corridor/TransitionFor Hospital</v>
      </c>
      <c r="B626" s="52" t="s">
        <v>367</v>
      </c>
      <c r="C626" s="75" t="s">
        <v>1020</v>
      </c>
      <c r="D626" s="75" t="s">
        <v>1012</v>
      </c>
      <c r="E626" s="76">
        <v>0.9</v>
      </c>
      <c r="F626" s="76"/>
      <c r="G626" s="76"/>
    </row>
    <row r="627" ht="14.25" customHeight="1">
      <c r="A627" s="75" t="str">
        <f t="shared" si="1"/>
        <v>ASHRAE 189.1-2009Corridor/TransitionFor Manufacturing Facility</v>
      </c>
      <c r="B627" s="56" t="s">
        <v>367</v>
      </c>
      <c r="C627" s="77" t="s">
        <v>1020</v>
      </c>
      <c r="D627" s="77" t="s">
        <v>1021</v>
      </c>
      <c r="E627" s="78">
        <v>0.45</v>
      </c>
      <c r="F627" s="78"/>
      <c r="G627" s="78"/>
    </row>
    <row r="628" ht="14.25" customHeight="1">
      <c r="A628" s="75" t="str">
        <f t="shared" si="1"/>
        <v>ASHRAE 189.1-2009Stairs-ActiveGeneral</v>
      </c>
      <c r="B628" s="52" t="s">
        <v>367</v>
      </c>
      <c r="C628" s="75" t="s">
        <v>1082</v>
      </c>
      <c r="D628" s="75" t="s">
        <v>652</v>
      </c>
      <c r="E628" s="76">
        <v>0.54</v>
      </c>
      <c r="F628" s="76"/>
      <c r="G628" s="76"/>
    </row>
    <row r="629" ht="14.25" customHeight="1">
      <c r="A629" s="75" t="str">
        <f t="shared" si="1"/>
        <v>ASHRAE 189.1-2009Active StorageGeneral</v>
      </c>
      <c r="B629" s="56" t="s">
        <v>367</v>
      </c>
      <c r="C629" s="77" t="s">
        <v>1023</v>
      </c>
      <c r="D629" s="77" t="s">
        <v>652</v>
      </c>
      <c r="E629" s="78">
        <v>0.7200000000000001</v>
      </c>
      <c r="F629" s="78"/>
      <c r="G629" s="78"/>
    </row>
    <row r="630" ht="14.25" customHeight="1">
      <c r="A630" s="75" t="str">
        <f t="shared" si="1"/>
        <v>ASHRAE 189.1-2009Active StorageFor Hospital</v>
      </c>
      <c r="B630" s="52" t="s">
        <v>367</v>
      </c>
      <c r="C630" s="75" t="s">
        <v>1023</v>
      </c>
      <c r="D630" s="75" t="s">
        <v>1012</v>
      </c>
      <c r="E630" s="76">
        <v>0.81</v>
      </c>
      <c r="F630" s="76"/>
      <c r="G630" s="76"/>
    </row>
    <row r="631" ht="14.25" customHeight="1">
      <c r="A631" s="75" t="str">
        <f t="shared" si="1"/>
        <v>ASHRAE 189.1-2009Inactive storageGeneral</v>
      </c>
      <c r="B631" s="56" t="s">
        <v>367</v>
      </c>
      <c r="C631" s="77" t="s">
        <v>1024</v>
      </c>
      <c r="D631" s="77" t="s">
        <v>652</v>
      </c>
      <c r="E631" s="78">
        <v>0.27</v>
      </c>
      <c r="F631" s="78"/>
      <c r="G631" s="78"/>
    </row>
    <row r="632" ht="14.25" customHeight="1">
      <c r="A632" s="75" t="str">
        <f t="shared" si="1"/>
        <v>ASHRAE 189.1-2009Inactive storageFor Museum</v>
      </c>
      <c r="B632" s="52" t="s">
        <v>367</v>
      </c>
      <c r="C632" s="75" t="s">
        <v>1024</v>
      </c>
      <c r="D632" s="75" t="s">
        <v>1025</v>
      </c>
      <c r="E632" s="76">
        <v>0.7200000000000001</v>
      </c>
      <c r="F632" s="76"/>
      <c r="G632" s="76"/>
    </row>
    <row r="633" ht="14.25" customHeight="1">
      <c r="A633" s="75" t="str">
        <f t="shared" si="1"/>
        <v>ASHRAE 189.1-2009Gymnasium/Exercise CenterPlaying Area</v>
      </c>
      <c r="B633" s="56" t="s">
        <v>367</v>
      </c>
      <c r="C633" s="77" t="s">
        <v>1026</v>
      </c>
      <c r="D633" s="77" t="s">
        <v>1027</v>
      </c>
      <c r="E633" s="78">
        <v>1.26</v>
      </c>
      <c r="F633" s="78"/>
      <c r="G633" s="78"/>
    </row>
    <row r="634" ht="14.25" customHeight="1">
      <c r="A634" s="75" t="str">
        <f t="shared" si="1"/>
        <v>ASHRAE 189.1-2009Gymnasium/Exercise CenterExercise Area</v>
      </c>
      <c r="B634" s="52" t="s">
        <v>367</v>
      </c>
      <c r="C634" s="75" t="s">
        <v>1026</v>
      </c>
      <c r="D634" s="75" t="s">
        <v>1028</v>
      </c>
      <c r="E634" s="76">
        <v>0.81</v>
      </c>
      <c r="F634" s="76"/>
      <c r="G634" s="76"/>
    </row>
    <row r="635" ht="14.25" customHeight="1">
      <c r="A635" s="75" t="str">
        <f t="shared" si="1"/>
        <v>ASHRAE 189.1-2009Courthouse/Police Station/PenitentiaryCourtroom</v>
      </c>
      <c r="B635" s="56" t="s">
        <v>367</v>
      </c>
      <c r="C635" s="77" t="s">
        <v>1029</v>
      </c>
      <c r="D635" s="77" t="s">
        <v>1030</v>
      </c>
      <c r="E635" s="78">
        <v>1.71</v>
      </c>
      <c r="F635" s="78"/>
      <c r="G635" s="78"/>
    </row>
    <row r="636" ht="14.25" customHeight="1">
      <c r="A636" s="75" t="str">
        <f t="shared" si="1"/>
        <v>ASHRAE 189.1-2009Courthouse/Police Station/PenitentiaryConfinement Cells</v>
      </c>
      <c r="B636" s="52" t="s">
        <v>367</v>
      </c>
      <c r="C636" s="75" t="s">
        <v>1029</v>
      </c>
      <c r="D636" s="75" t="s">
        <v>1031</v>
      </c>
      <c r="E636" s="76">
        <v>0.81</v>
      </c>
      <c r="F636" s="76"/>
      <c r="G636" s="76"/>
    </row>
    <row r="637" ht="14.25" customHeight="1">
      <c r="A637" s="75" t="str">
        <f t="shared" si="1"/>
        <v>ASHRAE 189.1-2009Courthouse/Police Station/PenitentiaryJudges Chambers</v>
      </c>
      <c r="B637" s="56" t="s">
        <v>367</v>
      </c>
      <c r="C637" s="77" t="s">
        <v>1029</v>
      </c>
      <c r="D637" s="77" t="s">
        <v>1032</v>
      </c>
      <c r="E637" s="78">
        <v>1.1700000000000002</v>
      </c>
      <c r="F637" s="78"/>
      <c r="G637" s="78"/>
    </row>
    <row r="638" ht="14.25" customHeight="1">
      <c r="A638" s="75" t="str">
        <f t="shared" si="1"/>
        <v>ASHRAE 189.1-2009Fire StationsFire Station Engine Room</v>
      </c>
      <c r="B638" s="52" t="s">
        <v>367</v>
      </c>
      <c r="C638" s="75" t="s">
        <v>1033</v>
      </c>
      <c r="D638" s="75" t="s">
        <v>1034</v>
      </c>
      <c r="E638" s="76">
        <v>0.7200000000000001</v>
      </c>
      <c r="F638" s="76"/>
      <c r="G638" s="76"/>
    </row>
    <row r="639" ht="14.25" customHeight="1">
      <c r="A639" s="75" t="str">
        <f t="shared" si="1"/>
        <v>ASHRAE 189.1-2009Fire StationsSleeping Quarters</v>
      </c>
      <c r="B639" s="56" t="s">
        <v>367</v>
      </c>
      <c r="C639" s="77" t="s">
        <v>1033</v>
      </c>
      <c r="D639" s="77" t="s">
        <v>1035</v>
      </c>
      <c r="E639" s="78">
        <v>0.27</v>
      </c>
      <c r="F639" s="78"/>
      <c r="G639" s="78"/>
    </row>
    <row r="640" ht="14.25" customHeight="1">
      <c r="A640" s="75" t="str">
        <f t="shared" si="1"/>
        <v>ASHRAE 189.1-2009Post OfficeSorting Area</v>
      </c>
      <c r="B640" s="52" t="s">
        <v>367</v>
      </c>
      <c r="C640" s="75" t="s">
        <v>988</v>
      </c>
      <c r="D640" s="75" t="s">
        <v>1036</v>
      </c>
      <c r="E640" s="76">
        <v>1.08</v>
      </c>
      <c r="F640" s="76"/>
      <c r="G640" s="76"/>
    </row>
    <row r="641" ht="14.25" customHeight="1">
      <c r="A641" s="75" t="str">
        <f t="shared" si="1"/>
        <v>ASHRAE 189.1-2009Convention CenterExhibit Space</v>
      </c>
      <c r="B641" s="56" t="s">
        <v>367</v>
      </c>
      <c r="C641" s="77" t="s">
        <v>975</v>
      </c>
      <c r="D641" s="77" t="s">
        <v>1037</v>
      </c>
      <c r="E641" s="78">
        <v>1.1700000000000002</v>
      </c>
      <c r="F641" s="78"/>
      <c r="G641" s="78"/>
    </row>
    <row r="642" ht="14.25" customHeight="1">
      <c r="A642" s="75" t="str">
        <f t="shared" si="1"/>
        <v>ASHRAE 189.1-2009LibraryCard File and Cataloging</v>
      </c>
      <c r="B642" s="52" t="s">
        <v>367</v>
      </c>
      <c r="C642" s="75" t="s">
        <v>769</v>
      </c>
      <c r="D642" s="75" t="s">
        <v>1038</v>
      </c>
      <c r="E642" s="76">
        <v>0.9900000000000001</v>
      </c>
      <c r="F642" s="76"/>
      <c r="G642" s="76"/>
    </row>
    <row r="643" ht="14.25" customHeight="1">
      <c r="A643" s="75" t="str">
        <f t="shared" si="1"/>
        <v>ASHRAE 189.1-2009LibraryStacks</v>
      </c>
      <c r="B643" s="56" t="s">
        <v>367</v>
      </c>
      <c r="C643" s="77" t="s">
        <v>769</v>
      </c>
      <c r="D643" s="77" t="s">
        <v>1039</v>
      </c>
      <c r="E643" s="78">
        <v>1.53</v>
      </c>
      <c r="F643" s="78"/>
      <c r="G643" s="78"/>
    </row>
    <row r="644" ht="14.25" customHeight="1">
      <c r="A644" s="75" t="str">
        <f t="shared" si="1"/>
        <v>ASHRAE 189.1-2009LibraryReading Area</v>
      </c>
      <c r="B644" s="52" t="s">
        <v>367</v>
      </c>
      <c r="C644" s="75" t="s">
        <v>769</v>
      </c>
      <c r="D644" s="75" t="s">
        <v>1040</v>
      </c>
      <c r="E644" s="76">
        <v>1.08</v>
      </c>
      <c r="F644" s="76"/>
      <c r="G644" s="76"/>
    </row>
    <row r="645" ht="14.25" customHeight="1">
      <c r="A645" s="75" t="str">
        <f t="shared" si="1"/>
        <v>ASHRAE 189.1-2009HospitalEmergency</v>
      </c>
      <c r="B645" s="56" t="s">
        <v>367</v>
      </c>
      <c r="C645" s="77" t="s">
        <v>159</v>
      </c>
      <c r="D645" s="77" t="s">
        <v>1041</v>
      </c>
      <c r="E645" s="78">
        <v>2.43</v>
      </c>
      <c r="F645" s="78"/>
      <c r="G645" s="78"/>
    </row>
    <row r="646" ht="14.25" customHeight="1">
      <c r="A646" s="75" t="str">
        <f t="shared" si="1"/>
        <v>ASHRAE 189.1-2009HospitalRecovery</v>
      </c>
      <c r="B646" s="52" t="s">
        <v>367</v>
      </c>
      <c r="C646" s="75" t="s">
        <v>159</v>
      </c>
      <c r="D646" s="75" t="s">
        <v>734</v>
      </c>
      <c r="E646" s="76">
        <v>0.7200000000000001</v>
      </c>
      <c r="F646" s="76"/>
      <c r="G646" s="76"/>
    </row>
    <row r="647" ht="14.25" customHeight="1">
      <c r="A647" s="75" t="str">
        <f t="shared" si="1"/>
        <v>ASHRAE 189.1-2009HospitalNurse Station</v>
      </c>
      <c r="B647" s="56" t="s">
        <v>367</v>
      </c>
      <c r="C647" s="77" t="s">
        <v>159</v>
      </c>
      <c r="D647" s="77" t="s">
        <v>1042</v>
      </c>
      <c r="E647" s="78">
        <v>0.9</v>
      </c>
      <c r="F647" s="78"/>
      <c r="G647" s="78"/>
    </row>
    <row r="648" ht="14.25" customHeight="1">
      <c r="A648" s="75" t="str">
        <f t="shared" si="1"/>
        <v>ASHRAE 189.1-2009HospitalExam/Treatment</v>
      </c>
      <c r="B648" s="52" t="s">
        <v>367</v>
      </c>
      <c r="C648" s="75" t="s">
        <v>159</v>
      </c>
      <c r="D648" s="75" t="s">
        <v>1043</v>
      </c>
      <c r="E648" s="76">
        <v>1.35</v>
      </c>
      <c r="F648" s="76"/>
      <c r="G648" s="76"/>
    </row>
    <row r="649" ht="14.25" customHeight="1">
      <c r="A649" s="75" t="str">
        <f t="shared" si="1"/>
        <v>ASHRAE 189.1-2009HospitalPharmacy</v>
      </c>
      <c r="B649" s="56" t="s">
        <v>367</v>
      </c>
      <c r="C649" s="77" t="s">
        <v>159</v>
      </c>
      <c r="D649" s="77" t="s">
        <v>629</v>
      </c>
      <c r="E649" s="78">
        <v>1.08</v>
      </c>
      <c r="F649" s="78"/>
      <c r="G649" s="78"/>
    </row>
    <row r="650" ht="14.25" customHeight="1">
      <c r="A650" s="75" t="str">
        <f t="shared" si="1"/>
        <v>ASHRAE 189.1-2009HospitalPatient Room</v>
      </c>
      <c r="B650" s="52" t="s">
        <v>367</v>
      </c>
      <c r="C650" s="75" t="s">
        <v>159</v>
      </c>
      <c r="D650" s="75" t="s">
        <v>505</v>
      </c>
      <c r="E650" s="76">
        <v>0.63</v>
      </c>
      <c r="F650" s="76"/>
      <c r="G650" s="76"/>
    </row>
    <row r="651" ht="14.25" customHeight="1">
      <c r="A651" s="75" t="str">
        <f t="shared" si="1"/>
        <v>ASHRAE 189.1-2009HospitalOperating Room</v>
      </c>
      <c r="B651" s="56" t="s">
        <v>367</v>
      </c>
      <c r="C651" s="77" t="s">
        <v>159</v>
      </c>
      <c r="D651" s="77" t="s">
        <v>747</v>
      </c>
      <c r="E651" s="78">
        <v>1.9800000000000002</v>
      </c>
      <c r="F651" s="78"/>
      <c r="G651" s="78"/>
    </row>
    <row r="652" ht="14.25" customHeight="1">
      <c r="A652" s="75" t="str">
        <f t="shared" si="1"/>
        <v>ASHRAE 189.1-2009HospitalNursery</v>
      </c>
      <c r="B652" s="52" t="s">
        <v>367</v>
      </c>
      <c r="C652" s="75" t="s">
        <v>159</v>
      </c>
      <c r="D652" s="75" t="s">
        <v>1044</v>
      </c>
      <c r="E652" s="76">
        <v>0.54</v>
      </c>
      <c r="F652" s="76"/>
      <c r="G652" s="76"/>
    </row>
    <row r="653" ht="14.25" customHeight="1">
      <c r="A653" s="75" t="str">
        <f t="shared" si="1"/>
        <v>ASHRAE 189.1-2009HospitalMedical Supply</v>
      </c>
      <c r="B653" s="56" t="s">
        <v>367</v>
      </c>
      <c r="C653" s="77" t="s">
        <v>159</v>
      </c>
      <c r="D653" s="77" t="s">
        <v>1045</v>
      </c>
      <c r="E653" s="78">
        <v>1.26</v>
      </c>
      <c r="F653" s="78"/>
      <c r="G653" s="78"/>
    </row>
    <row r="654" ht="14.25" customHeight="1">
      <c r="A654" s="75" t="str">
        <f t="shared" si="1"/>
        <v>ASHRAE 189.1-2009HospitalPhysical Therapy</v>
      </c>
      <c r="B654" s="52" t="s">
        <v>367</v>
      </c>
      <c r="C654" s="75" t="s">
        <v>159</v>
      </c>
      <c r="D654" s="75" t="s">
        <v>1046</v>
      </c>
      <c r="E654" s="76">
        <v>0.81</v>
      </c>
      <c r="F654" s="76"/>
      <c r="G654" s="76"/>
    </row>
    <row r="655" ht="14.25" customHeight="1">
      <c r="A655" s="75" t="str">
        <f t="shared" si="1"/>
        <v>ASHRAE 189.1-2009HospitalRadiology</v>
      </c>
      <c r="B655" s="56" t="s">
        <v>367</v>
      </c>
      <c r="C655" s="77" t="s">
        <v>159</v>
      </c>
      <c r="D655" s="77" t="s">
        <v>1047</v>
      </c>
      <c r="E655" s="78">
        <v>0.36000000000000004</v>
      </c>
      <c r="F655" s="78"/>
      <c r="G655" s="78"/>
    </row>
    <row r="656" ht="14.25" customHeight="1">
      <c r="A656" s="75" t="str">
        <f t="shared" si="1"/>
        <v>ASHRAE 189.1-2009HospitalLaundry-Washing</v>
      </c>
      <c r="B656" s="52" t="s">
        <v>367</v>
      </c>
      <c r="C656" s="75" t="s">
        <v>159</v>
      </c>
      <c r="D656" s="75" t="s">
        <v>1081</v>
      </c>
      <c r="E656" s="76">
        <v>0.54</v>
      </c>
      <c r="F656" s="76"/>
      <c r="G656" s="76"/>
    </row>
    <row r="657" ht="14.25" customHeight="1">
      <c r="A657" s="75" t="str">
        <f t="shared" si="1"/>
        <v>ASHRAE 189.1-2009AutomotiveService/Repair</v>
      </c>
      <c r="B657" s="56" t="s">
        <v>367</v>
      </c>
      <c r="C657" s="77" t="s">
        <v>1049</v>
      </c>
      <c r="D657" s="77" t="s">
        <v>1050</v>
      </c>
      <c r="E657" s="78">
        <v>0.63</v>
      </c>
      <c r="F657" s="78"/>
      <c r="G657" s="78"/>
    </row>
    <row r="658" ht="14.25" customHeight="1">
      <c r="A658" s="75" t="str">
        <f t="shared" si="1"/>
        <v>ASHRAE 189.1-2009ManufacturingLow Bay (&lt;25 ft Floor to Ceiling Height)</v>
      </c>
      <c r="B658" s="52" t="s">
        <v>367</v>
      </c>
      <c r="C658" s="75" t="s">
        <v>1051</v>
      </c>
      <c r="D658" s="75" t="s">
        <v>1052</v>
      </c>
      <c r="E658" s="76">
        <v>1.08</v>
      </c>
      <c r="F658" s="76"/>
      <c r="G658" s="76"/>
    </row>
    <row r="659" ht="14.25" customHeight="1">
      <c r="A659" s="75" t="str">
        <f t="shared" si="1"/>
        <v>ASHRAE 189.1-2009ManufacturingHigh Bay (≥25 ft Floor to Ceiling Height)</v>
      </c>
      <c r="B659" s="56" t="s">
        <v>367</v>
      </c>
      <c r="C659" s="77" t="s">
        <v>1051</v>
      </c>
      <c r="D659" s="77" t="s">
        <v>1053</v>
      </c>
      <c r="E659" s="78">
        <v>1.53</v>
      </c>
      <c r="F659" s="78"/>
      <c r="G659" s="78"/>
    </row>
    <row r="660" ht="14.25" customHeight="1">
      <c r="A660" s="75" t="str">
        <f t="shared" si="1"/>
        <v>ASHRAE 189.1-2009ManufacturingDetailed Manufacturing</v>
      </c>
      <c r="B660" s="52" t="s">
        <v>367</v>
      </c>
      <c r="C660" s="75" t="s">
        <v>1051</v>
      </c>
      <c r="D660" s="75" t="s">
        <v>1054</v>
      </c>
      <c r="E660" s="76">
        <v>1.8900000000000001</v>
      </c>
      <c r="F660" s="76"/>
      <c r="G660" s="76"/>
    </row>
    <row r="661" ht="14.25" customHeight="1">
      <c r="A661" s="75" t="str">
        <f t="shared" si="1"/>
        <v>ASHRAE 189.1-2009ManufacturingEquipment Room</v>
      </c>
      <c r="B661" s="56" t="s">
        <v>367</v>
      </c>
      <c r="C661" s="77" t="s">
        <v>1051</v>
      </c>
      <c r="D661" s="77" t="s">
        <v>1055</v>
      </c>
      <c r="E661" s="78">
        <v>1.08</v>
      </c>
      <c r="F661" s="78"/>
      <c r="G661" s="78"/>
    </row>
    <row r="662" ht="14.25" customHeight="1">
      <c r="A662" s="75" t="str">
        <f t="shared" si="1"/>
        <v>ASHRAE 189.1-2009ManufacturingControl Room</v>
      </c>
      <c r="B662" s="52" t="s">
        <v>367</v>
      </c>
      <c r="C662" s="75" t="s">
        <v>1051</v>
      </c>
      <c r="D662" s="75" t="s">
        <v>1056</v>
      </c>
      <c r="E662" s="76">
        <v>0.45</v>
      </c>
      <c r="F662" s="76"/>
      <c r="G662" s="76"/>
    </row>
    <row r="663" ht="14.25" customHeight="1">
      <c r="A663" s="75" t="str">
        <f t="shared" si="1"/>
        <v>ASHRAE 189.1-2009Hotel/MotelGuest Rooms</v>
      </c>
      <c r="B663" s="56" t="s">
        <v>367</v>
      </c>
      <c r="C663" s="77" t="s">
        <v>1057</v>
      </c>
      <c r="D663" s="77" t="s">
        <v>1058</v>
      </c>
      <c r="E663" s="78">
        <v>0.9900000000000001</v>
      </c>
      <c r="F663" s="78"/>
      <c r="G663" s="78"/>
    </row>
    <row r="664" ht="14.25" customHeight="1">
      <c r="A664" s="75" t="str">
        <f t="shared" si="1"/>
        <v>ASHRAE 189.1-2009DormitoryLiving Quarters</v>
      </c>
      <c r="B664" s="52" t="s">
        <v>367</v>
      </c>
      <c r="C664" s="75" t="s">
        <v>763</v>
      </c>
      <c r="D664" s="75" t="s">
        <v>1059</v>
      </c>
      <c r="E664" s="76">
        <v>0.9900000000000001</v>
      </c>
      <c r="F664" s="76"/>
      <c r="G664" s="76"/>
    </row>
    <row r="665" ht="14.25" customHeight="1">
      <c r="A665" s="75" t="str">
        <f t="shared" si="1"/>
        <v>ASHRAE 189.1-2009MuseumGeneral Exhibition</v>
      </c>
      <c r="B665" s="56" t="s">
        <v>367</v>
      </c>
      <c r="C665" s="77" t="s">
        <v>774</v>
      </c>
      <c r="D665" s="77" t="s">
        <v>1060</v>
      </c>
      <c r="E665" s="78">
        <v>0.9</v>
      </c>
      <c r="F665" s="78"/>
      <c r="G665" s="78"/>
    </row>
    <row r="666" ht="14.25" customHeight="1">
      <c r="A666" s="75" t="str">
        <f t="shared" si="1"/>
        <v>ASHRAE 189.1-2009MuseumRestoration</v>
      </c>
      <c r="B666" s="52" t="s">
        <v>367</v>
      </c>
      <c r="C666" s="75" t="s">
        <v>774</v>
      </c>
      <c r="D666" s="75" t="s">
        <v>1061</v>
      </c>
      <c r="E666" s="76">
        <v>1.53</v>
      </c>
      <c r="F666" s="76"/>
      <c r="G666" s="76"/>
    </row>
    <row r="667" ht="14.25" customHeight="1">
      <c r="A667" s="75" t="str">
        <f t="shared" si="1"/>
        <v>ASHRAE 189.1-2009Electrical/MechanicalGeneral</v>
      </c>
      <c r="B667" s="56" t="s">
        <v>367</v>
      </c>
      <c r="C667" s="77" t="s">
        <v>800</v>
      </c>
      <c r="D667" s="77" t="s">
        <v>652</v>
      </c>
      <c r="E667" s="78">
        <v>1.35</v>
      </c>
      <c r="F667" s="78"/>
      <c r="G667" s="78"/>
    </row>
    <row r="668" ht="14.25" customHeight="1">
      <c r="A668" s="75" t="str">
        <f t="shared" si="1"/>
        <v>ASHRAE 189.1-2009WorkshopGeneral</v>
      </c>
      <c r="B668" s="52" t="s">
        <v>367</v>
      </c>
      <c r="C668" s="75" t="s">
        <v>784</v>
      </c>
      <c r="D668" s="75" t="s">
        <v>652</v>
      </c>
      <c r="E668" s="76">
        <v>1.71</v>
      </c>
      <c r="F668" s="76"/>
      <c r="G668" s="76"/>
    </row>
    <row r="669" ht="14.25" customHeight="1">
      <c r="A669" s="75" t="str">
        <f t="shared" si="1"/>
        <v>ASHRAE 189.1-2009Bank/OfficeBanking Activity Area</v>
      </c>
      <c r="B669" s="56" t="s">
        <v>367</v>
      </c>
      <c r="C669" s="77" t="s">
        <v>1062</v>
      </c>
      <c r="D669" s="77" t="s">
        <v>1063</v>
      </c>
      <c r="E669" s="78">
        <v>1.35</v>
      </c>
      <c r="F669" s="78"/>
      <c r="G669" s="78"/>
    </row>
    <row r="670" ht="14.25" customHeight="1">
      <c r="A670" s="75" t="str">
        <f t="shared" si="1"/>
        <v>ASHRAE 189.1-2009Religious BuildingsWorship Pulpit, Choir</v>
      </c>
      <c r="B670" s="52" t="s">
        <v>367</v>
      </c>
      <c r="C670" s="75" t="s">
        <v>1064</v>
      </c>
      <c r="D670" s="75" t="s">
        <v>1065</v>
      </c>
      <c r="E670" s="76">
        <v>2.16</v>
      </c>
      <c r="F670" s="76"/>
      <c r="G670" s="76"/>
    </row>
    <row r="671" ht="14.25" customHeight="1">
      <c r="A671" s="75" t="str">
        <f t="shared" si="1"/>
        <v>ASHRAE 189.1-2009Religious BuildingsFellowship Hall</v>
      </c>
      <c r="B671" s="56" t="s">
        <v>367</v>
      </c>
      <c r="C671" s="77" t="s">
        <v>1064</v>
      </c>
      <c r="D671" s="77" t="s">
        <v>1066</v>
      </c>
      <c r="E671" s="78">
        <v>0.81</v>
      </c>
      <c r="F671" s="78"/>
      <c r="G671" s="78"/>
    </row>
    <row r="672" ht="14.25" customHeight="1">
      <c r="A672" s="75" t="str">
        <f t="shared" si="1"/>
        <v>ASHRAE 189.1-2009Retail (not including accent lighting)Sales Area</v>
      </c>
      <c r="B672" s="52" t="s">
        <v>367</v>
      </c>
      <c r="C672" s="75" t="s">
        <v>1067</v>
      </c>
      <c r="D672" s="75" t="s">
        <v>1068</v>
      </c>
      <c r="E672" s="76">
        <v>1.53</v>
      </c>
      <c r="F672" s="76"/>
      <c r="G672" s="76"/>
    </row>
    <row r="673" ht="14.25" customHeight="1">
      <c r="A673" s="75" t="str">
        <f t="shared" si="1"/>
        <v>ASHRAE 189.1-2009Retail (not including accent lighting)Mall Concourse</v>
      </c>
      <c r="B673" s="56" t="s">
        <v>367</v>
      </c>
      <c r="C673" s="77" t="s">
        <v>1067</v>
      </c>
      <c r="D673" s="77" t="s">
        <v>1069</v>
      </c>
      <c r="E673" s="78">
        <v>1.53</v>
      </c>
      <c r="F673" s="78"/>
      <c r="G673" s="78"/>
    </row>
    <row r="674" ht="14.25" customHeight="1">
      <c r="A674" s="75" t="str">
        <f t="shared" si="1"/>
        <v>ASHRAE 189.1-2009Sports ArenaRing Sports Area</v>
      </c>
      <c r="B674" s="52" t="s">
        <v>367</v>
      </c>
      <c r="C674" s="75" t="s">
        <v>991</v>
      </c>
      <c r="D674" s="75" t="s">
        <v>1070</v>
      </c>
      <c r="E674" s="76">
        <v>2.43</v>
      </c>
      <c r="F674" s="76"/>
      <c r="G674" s="76"/>
    </row>
    <row r="675" ht="14.25" customHeight="1">
      <c r="A675" s="75" t="str">
        <f t="shared" si="1"/>
        <v>ASHRAE 189.1-2009Sports ArenaCourt Sports Area</v>
      </c>
      <c r="B675" s="56" t="s">
        <v>367</v>
      </c>
      <c r="C675" s="77" t="s">
        <v>991</v>
      </c>
      <c r="D675" s="77" t="s">
        <v>1071</v>
      </c>
      <c r="E675" s="78">
        <v>2.07</v>
      </c>
      <c r="F675" s="78"/>
      <c r="G675" s="78"/>
    </row>
    <row r="676" ht="14.25" customHeight="1">
      <c r="A676" s="75" t="str">
        <f t="shared" si="1"/>
        <v>ASHRAE 189.1-2009Sports ArenaIndoor Playing Field Area</v>
      </c>
      <c r="B676" s="52" t="s">
        <v>367</v>
      </c>
      <c r="C676" s="75" t="s">
        <v>991</v>
      </c>
      <c r="D676" s="75" t="s">
        <v>1072</v>
      </c>
      <c r="E676" s="76">
        <v>1.26</v>
      </c>
      <c r="F676" s="76"/>
      <c r="G676" s="76"/>
    </row>
    <row r="677" ht="14.25" customHeight="1">
      <c r="A677" s="75" t="str">
        <f t="shared" si="1"/>
        <v>ASHRAE 189.1-2009WarehouseFine Material Storage</v>
      </c>
      <c r="B677" s="56" t="s">
        <v>367</v>
      </c>
      <c r="C677" s="77" t="s">
        <v>344</v>
      </c>
      <c r="D677" s="77" t="s">
        <v>1073</v>
      </c>
      <c r="E677" s="78">
        <v>1.26</v>
      </c>
      <c r="F677" s="78"/>
      <c r="G677" s="78"/>
    </row>
    <row r="678" ht="14.25" customHeight="1">
      <c r="A678" s="75" t="str">
        <f t="shared" si="1"/>
        <v>ASHRAE 189.1-2009WarehouseMedium/Bulky Material Storage</v>
      </c>
      <c r="B678" s="52" t="s">
        <v>367</v>
      </c>
      <c r="C678" s="75" t="s">
        <v>344</v>
      </c>
      <c r="D678" s="75" t="s">
        <v>1074</v>
      </c>
      <c r="E678" s="76">
        <v>0.81</v>
      </c>
      <c r="F678" s="76"/>
      <c r="G678" s="76"/>
    </row>
    <row r="679" ht="14.25" customHeight="1">
      <c r="A679" s="75" t="str">
        <f t="shared" si="1"/>
        <v>ASHRAE 189.1-2009Parking GarageGarage Area</v>
      </c>
      <c r="B679" s="56" t="s">
        <v>367</v>
      </c>
      <c r="C679" s="77" t="s">
        <v>985</v>
      </c>
      <c r="D679" s="77" t="s">
        <v>1075</v>
      </c>
      <c r="E679" s="78">
        <v>0.18000000000000002</v>
      </c>
      <c r="F679" s="78"/>
      <c r="G679" s="78"/>
    </row>
    <row r="680" ht="14.25" customHeight="1">
      <c r="A680" s="75" t="str">
        <f t="shared" si="1"/>
        <v>ASHRAE 189.1-2009TransportationAirport-Concourse</v>
      </c>
      <c r="B680" s="52" t="s">
        <v>367</v>
      </c>
      <c r="C680" s="75" t="s">
        <v>622</v>
      </c>
      <c r="D680" s="75" t="s">
        <v>1084</v>
      </c>
      <c r="E680" s="76">
        <v>0.54</v>
      </c>
      <c r="F680" s="76"/>
      <c r="G680" s="76"/>
    </row>
    <row r="681" ht="14.25" customHeight="1">
      <c r="A681" s="75" t="str">
        <f t="shared" si="1"/>
        <v>ASHRAE 189.1-2009TransportationAir/Train/Bus-Baggage Area</v>
      </c>
      <c r="B681" s="56" t="s">
        <v>367</v>
      </c>
      <c r="C681" s="77" t="s">
        <v>622</v>
      </c>
      <c r="D681" s="77" t="s">
        <v>1085</v>
      </c>
      <c r="E681" s="78">
        <v>0.9</v>
      </c>
      <c r="F681" s="78"/>
      <c r="G681" s="78"/>
    </row>
    <row r="682" ht="14.25" customHeight="1">
      <c r="A682" s="75" t="str">
        <f t="shared" si="1"/>
        <v>ASHRAE 189.1-2009TransportationTerminal-Ticket Counter</v>
      </c>
      <c r="B682" s="52" t="s">
        <v>367</v>
      </c>
      <c r="C682" s="75" t="s">
        <v>622</v>
      </c>
      <c r="D682" s="75" t="s">
        <v>1086</v>
      </c>
      <c r="E682" s="76">
        <v>1.35</v>
      </c>
      <c r="F682" s="76"/>
      <c r="G682" s="76"/>
    </row>
    <row r="683" ht="14.25" customHeight="1">
      <c r="A683" s="75" t="str">
        <f t="shared" si="1"/>
        <v>ASHRAE 189.1-2009Exterior SpacesGeneral</v>
      </c>
      <c r="B683" s="56" t="s">
        <v>367</v>
      </c>
      <c r="C683" s="77" t="s">
        <v>1079</v>
      </c>
      <c r="D683" s="77" t="s">
        <v>652</v>
      </c>
      <c r="E683" s="78">
        <v>0.0</v>
      </c>
      <c r="F683" s="78"/>
      <c r="G683" s="78"/>
    </row>
    <row r="684" ht="14.25" customHeight="1">
      <c r="A684" s="75" t="str">
        <f t="shared" si="1"/>
        <v>ASHRAE 189.1-2009AtticsGeneral</v>
      </c>
      <c r="B684" s="52" t="s">
        <v>367</v>
      </c>
      <c r="C684" s="75" t="s">
        <v>1080</v>
      </c>
      <c r="D684" s="75" t="s">
        <v>652</v>
      </c>
      <c r="E684" s="76">
        <v>0.0</v>
      </c>
      <c r="F684" s="76"/>
      <c r="G684" s="76"/>
    </row>
    <row r="685" ht="14.25" customHeight="1">
      <c r="A685" s="75" t="str">
        <f t="shared" si="1"/>
        <v>ASHRAE 90.1-2010Whole BuildingAutomotive Facility</v>
      </c>
      <c r="B685" s="56" t="s">
        <v>375</v>
      </c>
      <c r="C685" s="77" t="s">
        <v>581</v>
      </c>
      <c r="D685" s="77" t="s">
        <v>974</v>
      </c>
      <c r="E685" s="78">
        <v>0.82</v>
      </c>
      <c r="F685" s="78"/>
      <c r="G685" s="78"/>
      <c r="H685" s="11"/>
      <c r="I685" s="11"/>
      <c r="J685" s="11"/>
      <c r="K685" s="11"/>
      <c r="L685" s="11"/>
      <c r="M685" s="11"/>
      <c r="N685" s="11"/>
      <c r="O685" s="11"/>
      <c r="P685" s="11"/>
      <c r="Q685" s="11"/>
      <c r="R685" s="11"/>
      <c r="S685" s="11"/>
      <c r="T685" s="11"/>
      <c r="U685" s="11"/>
      <c r="V685" s="11"/>
      <c r="W685" s="11"/>
      <c r="X685" s="11"/>
      <c r="Y685" s="11"/>
      <c r="Z685" s="11"/>
    </row>
    <row r="686" ht="14.25" customHeight="1">
      <c r="A686" s="75" t="str">
        <f t="shared" si="1"/>
        <v>ASHRAE 90.1-2010Whole BuildingConvention Center</v>
      </c>
      <c r="B686" s="52" t="s">
        <v>375</v>
      </c>
      <c r="C686" s="75" t="s">
        <v>581</v>
      </c>
      <c r="D686" s="75" t="s">
        <v>975</v>
      </c>
      <c r="E686" s="76">
        <v>1.08</v>
      </c>
      <c r="F686" s="76"/>
      <c r="G686" s="76"/>
      <c r="H686" s="11"/>
      <c r="I686" s="11"/>
      <c r="J686" s="11"/>
      <c r="K686" s="11"/>
      <c r="L686" s="11"/>
      <c r="M686" s="11"/>
      <c r="N686" s="11"/>
      <c r="O686" s="11"/>
      <c r="P686" s="11"/>
      <c r="Q686" s="11"/>
      <c r="R686" s="11"/>
      <c r="S686" s="11"/>
      <c r="T686" s="11"/>
      <c r="U686" s="11"/>
      <c r="V686" s="11"/>
      <c r="W686" s="11"/>
      <c r="X686" s="11"/>
      <c r="Y686" s="11"/>
      <c r="Z686" s="11"/>
    </row>
    <row r="687" ht="14.25" customHeight="1">
      <c r="A687" s="75" t="str">
        <f t="shared" si="1"/>
        <v>ASHRAE 90.1-2010Whole BuildingCourt House</v>
      </c>
      <c r="B687" s="56" t="s">
        <v>375</v>
      </c>
      <c r="C687" s="77" t="s">
        <v>581</v>
      </c>
      <c r="D687" s="77" t="s">
        <v>976</v>
      </c>
      <c r="E687" s="78">
        <v>1.05</v>
      </c>
      <c r="F687" s="78"/>
      <c r="G687" s="78"/>
      <c r="H687" s="11"/>
      <c r="I687" s="11"/>
      <c r="J687" s="11"/>
      <c r="K687" s="11"/>
      <c r="L687" s="11"/>
      <c r="M687" s="11"/>
      <c r="N687" s="11"/>
      <c r="O687" s="11"/>
      <c r="P687" s="11"/>
      <c r="Q687" s="11"/>
      <c r="R687" s="11"/>
      <c r="S687" s="11"/>
      <c r="T687" s="11"/>
      <c r="U687" s="11"/>
      <c r="V687" s="11"/>
      <c r="W687" s="11"/>
      <c r="X687" s="11"/>
      <c r="Y687" s="11"/>
      <c r="Z687" s="11"/>
    </row>
    <row r="688" ht="14.25" customHeight="1">
      <c r="A688" s="75" t="str">
        <f t="shared" si="1"/>
        <v>ASHRAE 90.1-2010Whole BuildingDining: Bar Lounge/Leisure</v>
      </c>
      <c r="B688" s="52" t="s">
        <v>375</v>
      </c>
      <c r="C688" s="75" t="s">
        <v>581</v>
      </c>
      <c r="D688" s="75" t="s">
        <v>977</v>
      </c>
      <c r="E688" s="76">
        <v>0.99</v>
      </c>
      <c r="F688" s="76"/>
      <c r="G688" s="76"/>
      <c r="H688" s="11"/>
      <c r="I688" s="11"/>
      <c r="J688" s="11"/>
      <c r="K688" s="11"/>
      <c r="L688" s="11"/>
      <c r="M688" s="11"/>
      <c r="N688" s="11"/>
      <c r="O688" s="11"/>
      <c r="P688" s="11"/>
      <c r="Q688" s="11"/>
      <c r="R688" s="11"/>
      <c r="S688" s="11"/>
      <c r="T688" s="11"/>
      <c r="U688" s="11"/>
      <c r="V688" s="11"/>
      <c r="W688" s="11"/>
      <c r="X688" s="11"/>
      <c r="Y688" s="11"/>
      <c r="Z688" s="11"/>
    </row>
    <row r="689" ht="14.25" customHeight="1">
      <c r="A689" s="75" t="str">
        <f t="shared" si="1"/>
        <v>ASHRAE 90.1-2010Whole BuildingDining: Cafeteria/Fast Food</v>
      </c>
      <c r="B689" s="56" t="s">
        <v>375</v>
      </c>
      <c r="C689" s="77" t="s">
        <v>581</v>
      </c>
      <c r="D689" s="77" t="s">
        <v>978</v>
      </c>
      <c r="E689" s="78">
        <v>0.9</v>
      </c>
      <c r="F689" s="78"/>
      <c r="G689" s="78"/>
      <c r="H689" s="11"/>
      <c r="I689" s="11"/>
      <c r="J689" s="11"/>
      <c r="K689" s="11"/>
      <c r="L689" s="11"/>
      <c r="M689" s="11"/>
      <c r="N689" s="11"/>
      <c r="O689" s="11"/>
      <c r="P689" s="11"/>
      <c r="Q689" s="11"/>
      <c r="R689" s="11"/>
      <c r="S689" s="11"/>
      <c r="T689" s="11"/>
      <c r="U689" s="11"/>
      <c r="V689" s="11"/>
      <c r="W689" s="11"/>
      <c r="X689" s="11"/>
      <c r="Y689" s="11"/>
      <c r="Z689" s="11"/>
    </row>
    <row r="690" ht="14.25" customHeight="1">
      <c r="A690" s="75" t="str">
        <f t="shared" si="1"/>
        <v>ASHRAE 90.1-2010Whole BuildingDining: Family</v>
      </c>
      <c r="B690" s="52" t="s">
        <v>375</v>
      </c>
      <c r="C690" s="75" t="s">
        <v>581</v>
      </c>
      <c r="D690" s="75" t="s">
        <v>979</v>
      </c>
      <c r="E690" s="76">
        <v>0.89</v>
      </c>
      <c r="F690" s="76"/>
      <c r="G690" s="76"/>
      <c r="H690" s="11"/>
      <c r="I690" s="11"/>
      <c r="J690" s="11"/>
      <c r="K690" s="11"/>
      <c r="L690" s="11"/>
      <c r="M690" s="11"/>
      <c r="N690" s="11"/>
      <c r="O690" s="11"/>
      <c r="P690" s="11"/>
      <c r="Q690" s="11"/>
      <c r="R690" s="11"/>
      <c r="S690" s="11"/>
      <c r="T690" s="11"/>
      <c r="U690" s="11"/>
      <c r="V690" s="11"/>
      <c r="W690" s="11"/>
      <c r="X690" s="11"/>
      <c r="Y690" s="11"/>
      <c r="Z690" s="11"/>
    </row>
    <row r="691" ht="14.25" customHeight="1">
      <c r="A691" s="75" t="str">
        <f t="shared" si="1"/>
        <v>ASHRAE 90.1-2010Whole BuildingDormitory</v>
      </c>
      <c r="B691" s="56" t="s">
        <v>375</v>
      </c>
      <c r="C691" s="77" t="s">
        <v>581</v>
      </c>
      <c r="D691" s="77" t="s">
        <v>763</v>
      </c>
      <c r="E691" s="78">
        <v>0.61</v>
      </c>
      <c r="F691" s="78"/>
      <c r="G691" s="78"/>
      <c r="H691" s="11"/>
      <c r="I691" s="11"/>
      <c r="J691" s="11"/>
      <c r="K691" s="11"/>
      <c r="L691" s="11"/>
      <c r="M691" s="11"/>
      <c r="N691" s="11"/>
      <c r="O691" s="11"/>
      <c r="P691" s="11"/>
      <c r="Q691" s="11"/>
      <c r="R691" s="11"/>
      <c r="S691" s="11"/>
      <c r="T691" s="11"/>
      <c r="U691" s="11"/>
      <c r="V691" s="11"/>
      <c r="W691" s="11"/>
      <c r="X691" s="11"/>
      <c r="Y691" s="11"/>
      <c r="Z691" s="11"/>
    </row>
    <row r="692" ht="14.25" customHeight="1">
      <c r="A692" s="75" t="str">
        <f t="shared" si="1"/>
        <v>ASHRAE 90.1-2010Whole BuildingExercise Center</v>
      </c>
      <c r="B692" s="52" t="s">
        <v>375</v>
      </c>
      <c r="C692" s="75" t="s">
        <v>581</v>
      </c>
      <c r="D692" s="75" t="s">
        <v>980</v>
      </c>
      <c r="E692" s="76">
        <v>0.88</v>
      </c>
      <c r="F692" s="76"/>
      <c r="G692" s="76"/>
      <c r="H692" s="11"/>
      <c r="I692" s="11"/>
      <c r="J692" s="11"/>
      <c r="K692" s="11"/>
      <c r="L692" s="11"/>
      <c r="M692" s="11"/>
      <c r="N692" s="11"/>
      <c r="O692" s="11"/>
      <c r="P692" s="11"/>
      <c r="Q692" s="11"/>
      <c r="R692" s="11"/>
      <c r="S692" s="11"/>
      <c r="T692" s="11"/>
      <c r="U692" s="11"/>
      <c r="V692" s="11"/>
      <c r="W692" s="11"/>
      <c r="X692" s="11"/>
      <c r="Y692" s="11"/>
      <c r="Z692" s="11"/>
    </row>
    <row r="693" ht="14.25" customHeight="1">
      <c r="A693" s="75" t="str">
        <f t="shared" si="1"/>
        <v>ASHRAE 90.1-2010Whole BuildingFire Station</v>
      </c>
      <c r="B693" s="56" t="s">
        <v>375</v>
      </c>
      <c r="C693" s="77" t="s">
        <v>581</v>
      </c>
      <c r="D693" s="77" t="s">
        <v>1087</v>
      </c>
      <c r="E693" s="78">
        <v>0.71</v>
      </c>
      <c r="F693" s="78"/>
      <c r="G693" s="78"/>
      <c r="H693" s="11"/>
      <c r="I693" s="11"/>
      <c r="J693" s="11"/>
      <c r="K693" s="11"/>
      <c r="L693" s="11"/>
      <c r="M693" s="11"/>
      <c r="N693" s="11"/>
      <c r="O693" s="11"/>
      <c r="P693" s="11"/>
      <c r="Q693" s="11"/>
      <c r="R693" s="11"/>
      <c r="S693" s="11"/>
      <c r="T693" s="11"/>
      <c r="U693" s="11"/>
      <c r="V693" s="11"/>
      <c r="W693" s="11"/>
      <c r="X693" s="11"/>
      <c r="Y693" s="11"/>
      <c r="Z693" s="11"/>
    </row>
    <row r="694" ht="14.25" customHeight="1">
      <c r="A694" s="75" t="str">
        <f t="shared" si="1"/>
        <v>ASHRAE 90.1-2010Whole BuildingGymnasium</v>
      </c>
      <c r="B694" s="52" t="s">
        <v>375</v>
      </c>
      <c r="C694" s="75" t="s">
        <v>581</v>
      </c>
      <c r="D694" s="75" t="s">
        <v>766</v>
      </c>
      <c r="E694" s="76">
        <v>1.0</v>
      </c>
      <c r="F694" s="76"/>
      <c r="G694" s="76"/>
      <c r="H694" s="11"/>
      <c r="I694" s="11"/>
      <c r="J694" s="11"/>
      <c r="K694" s="11"/>
      <c r="L694" s="11"/>
      <c r="M694" s="11"/>
      <c r="N694" s="11"/>
      <c r="O694" s="11"/>
      <c r="P694" s="11"/>
      <c r="Q694" s="11"/>
      <c r="R694" s="11"/>
      <c r="S694" s="11"/>
      <c r="T694" s="11"/>
      <c r="U694" s="11"/>
      <c r="V694" s="11"/>
      <c r="W694" s="11"/>
      <c r="X694" s="11"/>
      <c r="Y694" s="11"/>
      <c r="Z694" s="11"/>
    </row>
    <row r="695" ht="14.25" customHeight="1">
      <c r="A695" s="75" t="str">
        <f t="shared" si="1"/>
        <v>ASHRAE 90.1-2010Whole BuildingHealth Care-Clinic</v>
      </c>
      <c r="B695" s="56" t="s">
        <v>375</v>
      </c>
      <c r="C695" s="77" t="s">
        <v>581</v>
      </c>
      <c r="D695" s="77" t="s">
        <v>981</v>
      </c>
      <c r="E695" s="78">
        <v>0.87</v>
      </c>
      <c r="F695" s="78"/>
      <c r="G695" s="78"/>
      <c r="H695" s="11"/>
      <c r="I695" s="11"/>
      <c r="J695" s="11"/>
      <c r="K695" s="11"/>
      <c r="L695" s="11"/>
      <c r="M695" s="11"/>
      <c r="N695" s="11"/>
      <c r="O695" s="11"/>
      <c r="P695" s="11"/>
      <c r="Q695" s="11"/>
      <c r="R695" s="11"/>
      <c r="S695" s="11"/>
      <c r="T695" s="11"/>
      <c r="U695" s="11"/>
      <c r="V695" s="11"/>
      <c r="W695" s="11"/>
      <c r="X695" s="11"/>
      <c r="Y695" s="11"/>
      <c r="Z695" s="11"/>
    </row>
    <row r="696" ht="14.25" customHeight="1">
      <c r="A696" s="75" t="str">
        <f t="shared" si="1"/>
        <v>ASHRAE 90.1-2010Whole BuildingHospital</v>
      </c>
      <c r="B696" s="52" t="s">
        <v>375</v>
      </c>
      <c r="C696" s="75" t="s">
        <v>581</v>
      </c>
      <c r="D696" s="75" t="s">
        <v>159</v>
      </c>
      <c r="E696" s="76">
        <v>1.21</v>
      </c>
      <c r="F696" s="76"/>
      <c r="G696" s="76"/>
      <c r="H696" s="11"/>
      <c r="I696" s="11"/>
      <c r="J696" s="11"/>
      <c r="K696" s="11"/>
      <c r="L696" s="11"/>
      <c r="M696" s="11"/>
      <c r="N696" s="11"/>
      <c r="O696" s="11"/>
      <c r="P696" s="11"/>
      <c r="Q696" s="11"/>
      <c r="R696" s="11"/>
      <c r="S696" s="11"/>
      <c r="T696" s="11"/>
      <c r="U696" s="11"/>
      <c r="V696" s="11"/>
      <c r="W696" s="11"/>
      <c r="X696" s="11"/>
      <c r="Y696" s="11"/>
      <c r="Z696" s="11"/>
    </row>
    <row r="697" ht="14.25" customHeight="1">
      <c r="A697" s="75" t="str">
        <f t="shared" si="1"/>
        <v>ASHRAE 90.1-2010Whole BuildingHotel</v>
      </c>
      <c r="B697" s="56" t="s">
        <v>375</v>
      </c>
      <c r="C697" s="77" t="s">
        <v>581</v>
      </c>
      <c r="D697" s="77" t="s">
        <v>768</v>
      </c>
      <c r="E697" s="78">
        <v>1.0</v>
      </c>
      <c r="F697" s="78"/>
      <c r="G697" s="78"/>
      <c r="H697" s="11"/>
      <c r="I697" s="11"/>
      <c r="J697" s="11"/>
      <c r="K697" s="11"/>
      <c r="L697" s="11"/>
      <c r="M697" s="11"/>
      <c r="N697" s="11"/>
      <c r="O697" s="11"/>
      <c r="P697" s="11"/>
      <c r="Q697" s="11"/>
      <c r="R697" s="11"/>
      <c r="S697" s="11"/>
      <c r="T697" s="11"/>
      <c r="U697" s="11"/>
      <c r="V697" s="11"/>
      <c r="W697" s="11"/>
      <c r="X697" s="11"/>
      <c r="Y697" s="11"/>
      <c r="Z697" s="11"/>
    </row>
    <row r="698" ht="14.25" customHeight="1">
      <c r="A698" s="75" t="str">
        <f t="shared" si="1"/>
        <v>ASHRAE 90.1-2010Whole BuildingLibrary</v>
      </c>
      <c r="B698" s="52" t="s">
        <v>375</v>
      </c>
      <c r="C698" s="75" t="s">
        <v>581</v>
      </c>
      <c r="D698" s="75" t="s">
        <v>769</v>
      </c>
      <c r="E698" s="76">
        <v>1.18</v>
      </c>
      <c r="F698" s="76"/>
      <c r="G698" s="76"/>
      <c r="H698" s="11"/>
      <c r="I698" s="11"/>
      <c r="J698" s="11"/>
      <c r="K698" s="11"/>
      <c r="L698" s="11"/>
      <c r="M698" s="11"/>
      <c r="N698" s="11"/>
      <c r="O698" s="11"/>
      <c r="P698" s="11"/>
      <c r="Q698" s="11"/>
      <c r="R698" s="11"/>
      <c r="S698" s="11"/>
      <c r="T698" s="11"/>
      <c r="U698" s="11"/>
      <c r="V698" s="11"/>
      <c r="W698" s="11"/>
      <c r="X698" s="11"/>
      <c r="Y698" s="11"/>
      <c r="Z698" s="11"/>
    </row>
    <row r="699" ht="14.25" customHeight="1">
      <c r="A699" s="75" t="str">
        <f t="shared" si="1"/>
        <v>ASHRAE 90.1-2010Whole BuildingManufacturing Facility</v>
      </c>
      <c r="B699" s="56" t="s">
        <v>375</v>
      </c>
      <c r="C699" s="77" t="s">
        <v>581</v>
      </c>
      <c r="D699" s="77" t="s">
        <v>982</v>
      </c>
      <c r="E699" s="78">
        <v>1.11</v>
      </c>
      <c r="F699" s="78"/>
      <c r="G699" s="78"/>
      <c r="H699" s="11"/>
      <c r="I699" s="11"/>
      <c r="J699" s="11"/>
      <c r="K699" s="11"/>
      <c r="L699" s="11"/>
      <c r="M699" s="11"/>
      <c r="N699" s="11"/>
      <c r="O699" s="11"/>
      <c r="P699" s="11"/>
      <c r="Q699" s="11"/>
      <c r="R699" s="11"/>
      <c r="S699" s="11"/>
      <c r="T699" s="11"/>
      <c r="U699" s="11"/>
      <c r="V699" s="11"/>
      <c r="W699" s="11"/>
      <c r="X699" s="11"/>
      <c r="Y699" s="11"/>
      <c r="Z699" s="11"/>
    </row>
    <row r="700" ht="14.25" customHeight="1">
      <c r="A700" s="75" t="str">
        <f t="shared" si="1"/>
        <v>ASHRAE 90.1-2010Whole BuildingMotel</v>
      </c>
      <c r="B700" s="52" t="s">
        <v>375</v>
      </c>
      <c r="C700" s="75" t="s">
        <v>581</v>
      </c>
      <c r="D700" s="75" t="s">
        <v>771</v>
      </c>
      <c r="E700" s="76">
        <v>0.88</v>
      </c>
      <c r="F700" s="76"/>
      <c r="G700" s="76"/>
      <c r="H700" s="11"/>
      <c r="I700" s="11"/>
      <c r="J700" s="11"/>
      <c r="K700" s="11"/>
      <c r="L700" s="11"/>
      <c r="M700" s="11"/>
      <c r="N700" s="11"/>
      <c r="O700" s="11"/>
      <c r="P700" s="11"/>
      <c r="Q700" s="11"/>
      <c r="R700" s="11"/>
      <c r="S700" s="11"/>
      <c r="T700" s="11"/>
      <c r="U700" s="11"/>
      <c r="V700" s="11"/>
      <c r="W700" s="11"/>
      <c r="X700" s="11"/>
      <c r="Y700" s="11"/>
      <c r="Z700" s="11"/>
    </row>
    <row r="701" ht="14.25" customHeight="1">
      <c r="A701" s="75" t="str">
        <f t="shared" si="1"/>
        <v>ASHRAE 90.1-2010Whole BuildingMotion Picture Theater</v>
      </c>
      <c r="B701" s="56" t="s">
        <v>375</v>
      </c>
      <c r="C701" s="77" t="s">
        <v>581</v>
      </c>
      <c r="D701" s="77" t="s">
        <v>983</v>
      </c>
      <c r="E701" s="78">
        <v>0.83</v>
      </c>
      <c r="F701" s="78"/>
      <c r="G701" s="78"/>
      <c r="H701" s="11"/>
      <c r="I701" s="11"/>
      <c r="J701" s="11"/>
      <c r="K701" s="11"/>
      <c r="L701" s="11"/>
      <c r="M701" s="11"/>
      <c r="N701" s="11"/>
      <c r="O701" s="11"/>
      <c r="P701" s="11"/>
      <c r="Q701" s="11"/>
      <c r="R701" s="11"/>
      <c r="S701" s="11"/>
      <c r="T701" s="11"/>
      <c r="U701" s="11"/>
      <c r="V701" s="11"/>
      <c r="W701" s="11"/>
      <c r="X701" s="11"/>
      <c r="Y701" s="11"/>
      <c r="Z701" s="11"/>
    </row>
    <row r="702" ht="14.25" customHeight="1">
      <c r="A702" s="75" t="str">
        <f t="shared" si="1"/>
        <v>ASHRAE 90.1-2010Whole BuildingMulti-Family</v>
      </c>
      <c r="B702" s="52" t="s">
        <v>375</v>
      </c>
      <c r="C702" s="75" t="s">
        <v>581</v>
      </c>
      <c r="D702" s="75" t="s">
        <v>984</v>
      </c>
      <c r="E702" s="76">
        <v>0.6</v>
      </c>
      <c r="F702" s="76"/>
      <c r="G702" s="76"/>
      <c r="H702" s="11"/>
      <c r="I702" s="11"/>
      <c r="J702" s="11"/>
      <c r="K702" s="11"/>
      <c r="L702" s="11"/>
      <c r="M702" s="11"/>
      <c r="N702" s="11"/>
      <c r="O702" s="11"/>
      <c r="P702" s="11"/>
      <c r="Q702" s="11"/>
      <c r="R702" s="11"/>
      <c r="S702" s="11"/>
      <c r="T702" s="11"/>
      <c r="U702" s="11"/>
      <c r="V702" s="11"/>
      <c r="W702" s="11"/>
      <c r="X702" s="11"/>
      <c r="Y702" s="11"/>
      <c r="Z702" s="11"/>
    </row>
    <row r="703" ht="14.25" customHeight="1">
      <c r="A703" s="75" t="str">
        <f t="shared" si="1"/>
        <v>ASHRAE 90.1-2010Whole BuildingMuseum</v>
      </c>
      <c r="B703" s="56" t="s">
        <v>375</v>
      </c>
      <c r="C703" s="77" t="s">
        <v>581</v>
      </c>
      <c r="D703" s="77" t="s">
        <v>774</v>
      </c>
      <c r="E703" s="78">
        <v>1.06</v>
      </c>
      <c r="F703" s="78"/>
      <c r="G703" s="78"/>
      <c r="H703" s="11"/>
      <c r="I703" s="11"/>
      <c r="J703" s="11"/>
      <c r="K703" s="11"/>
      <c r="L703" s="11"/>
      <c r="M703" s="11"/>
      <c r="N703" s="11"/>
      <c r="O703" s="11"/>
      <c r="P703" s="11"/>
      <c r="Q703" s="11"/>
      <c r="R703" s="11"/>
      <c r="S703" s="11"/>
      <c r="T703" s="11"/>
      <c r="U703" s="11"/>
      <c r="V703" s="11"/>
      <c r="W703" s="11"/>
      <c r="X703" s="11"/>
      <c r="Y703" s="11"/>
      <c r="Z703" s="11"/>
    </row>
    <row r="704" ht="14.25" customHeight="1">
      <c r="A704" s="75" t="str">
        <f t="shared" si="1"/>
        <v>ASHRAE 90.1-2010Whole BuildingOffice</v>
      </c>
      <c r="B704" s="52" t="s">
        <v>375</v>
      </c>
      <c r="C704" s="75" t="s">
        <v>581</v>
      </c>
      <c r="D704" s="75" t="s">
        <v>355</v>
      </c>
      <c r="E704" s="76">
        <v>0.9</v>
      </c>
      <c r="F704" s="76"/>
      <c r="G704" s="76"/>
      <c r="H704" s="11"/>
      <c r="I704" s="11"/>
      <c r="J704" s="11"/>
      <c r="K704" s="11"/>
      <c r="L704" s="11"/>
      <c r="M704" s="11"/>
      <c r="N704" s="11"/>
      <c r="O704" s="11"/>
      <c r="P704" s="11"/>
      <c r="Q704" s="11"/>
      <c r="R704" s="11"/>
      <c r="S704" s="11"/>
      <c r="T704" s="11"/>
      <c r="U704" s="11"/>
      <c r="V704" s="11"/>
      <c r="W704" s="11"/>
      <c r="X704" s="11"/>
      <c r="Y704" s="11"/>
      <c r="Z704" s="11"/>
    </row>
    <row r="705" ht="14.25" customHeight="1">
      <c r="A705" s="75" t="str">
        <f t="shared" si="1"/>
        <v>ASHRAE 90.1-2010Whole BuildingParking Garage</v>
      </c>
      <c r="B705" s="56" t="s">
        <v>375</v>
      </c>
      <c r="C705" s="77" t="s">
        <v>581</v>
      </c>
      <c r="D705" s="77" t="s">
        <v>985</v>
      </c>
      <c r="E705" s="78">
        <v>0.25</v>
      </c>
      <c r="F705" s="78"/>
      <c r="G705" s="78"/>
      <c r="H705" s="11"/>
      <c r="I705" s="11"/>
      <c r="J705" s="11"/>
      <c r="K705" s="11"/>
      <c r="L705" s="11"/>
      <c r="M705" s="11"/>
      <c r="N705" s="11"/>
      <c r="O705" s="11"/>
      <c r="P705" s="11"/>
      <c r="Q705" s="11"/>
      <c r="R705" s="11"/>
      <c r="S705" s="11"/>
      <c r="T705" s="11"/>
      <c r="U705" s="11"/>
      <c r="V705" s="11"/>
      <c r="W705" s="11"/>
      <c r="X705" s="11"/>
      <c r="Y705" s="11"/>
      <c r="Z705" s="11"/>
    </row>
    <row r="706" ht="14.25" customHeight="1">
      <c r="A706" s="75" t="str">
        <f t="shared" si="1"/>
        <v>ASHRAE 90.1-2010Whole BuildingPenitentiary</v>
      </c>
      <c r="B706" s="52" t="s">
        <v>375</v>
      </c>
      <c r="C706" s="75" t="s">
        <v>581</v>
      </c>
      <c r="D706" s="75" t="s">
        <v>776</v>
      </c>
      <c r="E706" s="76">
        <v>0.97</v>
      </c>
      <c r="F706" s="76"/>
      <c r="G706" s="76"/>
      <c r="H706" s="11"/>
      <c r="I706" s="11"/>
      <c r="J706" s="11"/>
      <c r="K706" s="11"/>
      <c r="L706" s="11"/>
      <c r="M706" s="11"/>
      <c r="N706" s="11"/>
      <c r="O706" s="11"/>
      <c r="P706" s="11"/>
      <c r="Q706" s="11"/>
      <c r="R706" s="11"/>
      <c r="S706" s="11"/>
      <c r="T706" s="11"/>
      <c r="U706" s="11"/>
      <c r="V706" s="11"/>
      <c r="W706" s="11"/>
      <c r="X706" s="11"/>
      <c r="Y706" s="11"/>
      <c r="Z706" s="11"/>
    </row>
    <row r="707" ht="14.25" customHeight="1">
      <c r="A707" s="75" t="str">
        <f t="shared" si="1"/>
        <v>ASHRAE 90.1-2010Whole BuildingPerforming Arts Theater</v>
      </c>
      <c r="B707" s="56" t="s">
        <v>375</v>
      </c>
      <c r="C707" s="77" t="s">
        <v>581</v>
      </c>
      <c r="D707" s="77" t="s">
        <v>986</v>
      </c>
      <c r="E707" s="78">
        <v>1.39</v>
      </c>
      <c r="F707" s="78"/>
      <c r="G707" s="78"/>
      <c r="H707" s="11"/>
      <c r="I707" s="11"/>
      <c r="J707" s="11"/>
      <c r="K707" s="11"/>
      <c r="L707" s="11"/>
      <c r="M707" s="11"/>
      <c r="N707" s="11"/>
      <c r="O707" s="11"/>
      <c r="P707" s="11"/>
      <c r="Q707" s="11"/>
      <c r="R707" s="11"/>
      <c r="S707" s="11"/>
      <c r="T707" s="11"/>
      <c r="U707" s="11"/>
      <c r="V707" s="11"/>
      <c r="W707" s="11"/>
      <c r="X707" s="11"/>
      <c r="Y707" s="11"/>
      <c r="Z707" s="11"/>
    </row>
    <row r="708" ht="14.25" customHeight="1">
      <c r="A708" s="75" t="str">
        <f t="shared" si="1"/>
        <v>ASHRAE 90.1-2010Whole BuildingPolice Station</v>
      </c>
      <c r="B708" s="52" t="s">
        <v>375</v>
      </c>
      <c r="C708" s="75" t="s">
        <v>581</v>
      </c>
      <c r="D708" s="75" t="s">
        <v>1088</v>
      </c>
      <c r="E708" s="76">
        <v>0.96</v>
      </c>
      <c r="F708" s="76"/>
      <c r="G708" s="76"/>
      <c r="H708" s="11"/>
      <c r="I708" s="11"/>
      <c r="J708" s="11"/>
      <c r="K708" s="11"/>
      <c r="L708" s="11"/>
      <c r="M708" s="11"/>
      <c r="N708" s="11"/>
      <c r="O708" s="11"/>
      <c r="P708" s="11"/>
      <c r="Q708" s="11"/>
      <c r="R708" s="11"/>
      <c r="S708" s="11"/>
      <c r="T708" s="11"/>
      <c r="U708" s="11"/>
      <c r="V708" s="11"/>
      <c r="W708" s="11"/>
      <c r="X708" s="11"/>
      <c r="Y708" s="11"/>
      <c r="Z708" s="11"/>
    </row>
    <row r="709" ht="14.25" customHeight="1">
      <c r="A709" s="75" t="str">
        <f t="shared" si="1"/>
        <v>ASHRAE 90.1-2010Whole BuildingPost Office</v>
      </c>
      <c r="B709" s="56" t="s">
        <v>375</v>
      </c>
      <c r="C709" s="77" t="s">
        <v>581</v>
      </c>
      <c r="D709" s="77" t="s">
        <v>988</v>
      </c>
      <c r="E709" s="78">
        <v>0.87</v>
      </c>
      <c r="F709" s="78"/>
      <c r="G709" s="78"/>
      <c r="H709" s="11"/>
      <c r="I709" s="11"/>
      <c r="J709" s="11"/>
      <c r="K709" s="11"/>
      <c r="L709" s="11"/>
      <c r="M709" s="11"/>
      <c r="N709" s="11"/>
      <c r="O709" s="11"/>
      <c r="P709" s="11"/>
      <c r="Q709" s="11"/>
      <c r="R709" s="11"/>
      <c r="S709" s="11"/>
      <c r="T709" s="11"/>
      <c r="U709" s="11"/>
      <c r="V709" s="11"/>
      <c r="W709" s="11"/>
      <c r="X709" s="11"/>
      <c r="Y709" s="11"/>
      <c r="Z709" s="11"/>
    </row>
    <row r="710" ht="14.25" customHeight="1">
      <c r="A710" s="75" t="str">
        <f t="shared" si="1"/>
        <v>ASHRAE 90.1-2010Whole BuildingReligious Building</v>
      </c>
      <c r="B710" s="52" t="s">
        <v>375</v>
      </c>
      <c r="C710" s="75" t="s">
        <v>581</v>
      </c>
      <c r="D710" s="75" t="s">
        <v>989</v>
      </c>
      <c r="E710" s="76">
        <v>1.05</v>
      </c>
      <c r="F710" s="76"/>
      <c r="G710" s="76"/>
      <c r="H710" s="11"/>
      <c r="I710" s="11"/>
      <c r="J710" s="11"/>
      <c r="K710" s="11"/>
      <c r="L710" s="11"/>
      <c r="M710" s="11"/>
      <c r="N710" s="11"/>
      <c r="O710" s="11"/>
      <c r="P710" s="11"/>
      <c r="Q710" s="11"/>
      <c r="R710" s="11"/>
      <c r="S710" s="11"/>
      <c r="T710" s="11"/>
      <c r="U710" s="11"/>
      <c r="V710" s="11"/>
      <c r="W710" s="11"/>
      <c r="X710" s="11"/>
      <c r="Y710" s="11"/>
      <c r="Z710" s="11"/>
    </row>
    <row r="711" ht="14.25" customHeight="1">
      <c r="A711" s="75" t="str">
        <f t="shared" si="1"/>
        <v>ASHRAE 90.1-2010Whole BuildingRetail</v>
      </c>
      <c r="B711" s="56" t="s">
        <v>375</v>
      </c>
      <c r="C711" s="77" t="s">
        <v>581</v>
      </c>
      <c r="D711" s="77" t="s">
        <v>359</v>
      </c>
      <c r="E711" s="78">
        <v>1.4</v>
      </c>
      <c r="F711" s="78"/>
      <c r="G711" s="78"/>
      <c r="H711" s="11"/>
      <c r="I711" s="11"/>
      <c r="J711" s="11"/>
      <c r="K711" s="11"/>
      <c r="L711" s="11"/>
      <c r="M711" s="11"/>
      <c r="N711" s="11"/>
      <c r="O711" s="11"/>
      <c r="P711" s="11"/>
      <c r="Q711" s="11"/>
      <c r="R711" s="11"/>
      <c r="S711" s="11"/>
      <c r="T711" s="11"/>
      <c r="U711" s="11"/>
      <c r="V711" s="11"/>
      <c r="W711" s="11"/>
      <c r="X711" s="11"/>
      <c r="Y711" s="11"/>
      <c r="Z711" s="11"/>
    </row>
    <row r="712" ht="14.25" customHeight="1">
      <c r="A712" s="75" t="str">
        <f t="shared" si="1"/>
        <v>ASHRAE 90.1-2010Whole BuildingSchool/University</v>
      </c>
      <c r="B712" s="52" t="s">
        <v>375</v>
      </c>
      <c r="C712" s="75" t="s">
        <v>581</v>
      </c>
      <c r="D712" s="75" t="s">
        <v>990</v>
      </c>
      <c r="E712" s="76">
        <v>0.99</v>
      </c>
      <c r="F712" s="76"/>
      <c r="G712" s="76"/>
      <c r="H712" s="11"/>
      <c r="I712" s="11"/>
      <c r="J712" s="11"/>
      <c r="K712" s="11"/>
      <c r="L712" s="11"/>
      <c r="M712" s="11"/>
      <c r="N712" s="11"/>
      <c r="O712" s="11"/>
      <c r="P712" s="11"/>
      <c r="Q712" s="11"/>
      <c r="R712" s="11"/>
      <c r="S712" s="11"/>
      <c r="T712" s="11"/>
      <c r="U712" s="11"/>
      <c r="V712" s="11"/>
      <c r="W712" s="11"/>
      <c r="X712" s="11"/>
      <c r="Y712" s="11"/>
      <c r="Z712" s="11"/>
    </row>
    <row r="713" ht="14.25" customHeight="1">
      <c r="A713" s="75" t="str">
        <f t="shared" si="1"/>
        <v>ASHRAE 90.1-2010Whole BuildingSports Arena</v>
      </c>
      <c r="B713" s="56" t="s">
        <v>375</v>
      </c>
      <c r="C713" s="77" t="s">
        <v>581</v>
      </c>
      <c r="D713" s="77" t="s">
        <v>991</v>
      </c>
      <c r="E713" s="78">
        <v>0.78</v>
      </c>
      <c r="F713" s="78"/>
      <c r="G713" s="78"/>
      <c r="H713" s="11"/>
      <c r="I713" s="11"/>
      <c r="J713" s="11"/>
      <c r="K713" s="11"/>
      <c r="L713" s="11"/>
      <c r="M713" s="11"/>
      <c r="N713" s="11"/>
      <c r="O713" s="11"/>
      <c r="P713" s="11"/>
      <c r="Q713" s="11"/>
      <c r="R713" s="11"/>
      <c r="S713" s="11"/>
      <c r="T713" s="11"/>
      <c r="U713" s="11"/>
      <c r="V713" s="11"/>
      <c r="W713" s="11"/>
      <c r="X713" s="11"/>
      <c r="Y713" s="11"/>
      <c r="Z713" s="11"/>
    </row>
    <row r="714" ht="14.25" customHeight="1">
      <c r="A714" s="75" t="str">
        <f t="shared" si="1"/>
        <v>ASHRAE 90.1-2010Whole BuildingTown Hall</v>
      </c>
      <c r="B714" s="52" t="s">
        <v>375</v>
      </c>
      <c r="C714" s="75" t="s">
        <v>581</v>
      </c>
      <c r="D714" s="75" t="s">
        <v>992</v>
      </c>
      <c r="E714" s="76">
        <v>0.92</v>
      </c>
      <c r="F714" s="76"/>
      <c r="G714" s="76"/>
      <c r="H714" s="11"/>
      <c r="I714" s="11"/>
      <c r="J714" s="11"/>
      <c r="K714" s="11"/>
      <c r="L714" s="11"/>
      <c r="M714" s="11"/>
      <c r="N714" s="11"/>
      <c r="O714" s="11"/>
      <c r="P714" s="11"/>
      <c r="Q714" s="11"/>
      <c r="R714" s="11"/>
      <c r="S714" s="11"/>
      <c r="T714" s="11"/>
      <c r="U714" s="11"/>
      <c r="V714" s="11"/>
      <c r="W714" s="11"/>
      <c r="X714" s="11"/>
      <c r="Y714" s="11"/>
      <c r="Z714" s="11"/>
    </row>
    <row r="715" ht="14.25" customHeight="1">
      <c r="A715" s="75" t="str">
        <f t="shared" si="1"/>
        <v>ASHRAE 90.1-2010Whole BuildingTransportation</v>
      </c>
      <c r="B715" s="56" t="s">
        <v>375</v>
      </c>
      <c r="C715" s="77" t="s">
        <v>581</v>
      </c>
      <c r="D715" s="77" t="s">
        <v>622</v>
      </c>
      <c r="E715" s="78">
        <v>0.77</v>
      </c>
      <c r="F715" s="78"/>
      <c r="G715" s="78"/>
      <c r="H715" s="11"/>
      <c r="I715" s="11"/>
      <c r="J715" s="11"/>
      <c r="K715" s="11"/>
      <c r="L715" s="11"/>
      <c r="M715" s="11"/>
      <c r="N715" s="11"/>
      <c r="O715" s="11"/>
      <c r="P715" s="11"/>
      <c r="Q715" s="11"/>
      <c r="R715" s="11"/>
      <c r="S715" s="11"/>
      <c r="T715" s="11"/>
      <c r="U715" s="11"/>
      <c r="V715" s="11"/>
      <c r="W715" s="11"/>
      <c r="X715" s="11"/>
      <c r="Y715" s="11"/>
      <c r="Z715" s="11"/>
    </row>
    <row r="716" ht="14.25" customHeight="1">
      <c r="A716" s="75" t="str">
        <f t="shared" si="1"/>
        <v>ASHRAE 90.1-2010Whole BuildingWarehouse</v>
      </c>
      <c r="B716" s="52" t="s">
        <v>375</v>
      </c>
      <c r="C716" s="75" t="s">
        <v>581</v>
      </c>
      <c r="D716" s="75" t="s">
        <v>344</v>
      </c>
      <c r="E716" s="76">
        <v>0.66</v>
      </c>
      <c r="F716" s="76"/>
      <c r="G716" s="76"/>
      <c r="H716" s="11"/>
      <c r="I716" s="11"/>
      <c r="J716" s="11"/>
      <c r="K716" s="11"/>
      <c r="L716" s="11"/>
      <c r="M716" s="11"/>
      <c r="N716" s="11"/>
      <c r="O716" s="11"/>
      <c r="P716" s="11"/>
      <c r="Q716" s="11"/>
      <c r="R716" s="11"/>
      <c r="S716" s="11"/>
      <c r="T716" s="11"/>
      <c r="U716" s="11"/>
      <c r="V716" s="11"/>
      <c r="W716" s="11"/>
      <c r="X716" s="11"/>
      <c r="Y716" s="11"/>
      <c r="Z716" s="11"/>
    </row>
    <row r="717" ht="14.25" customHeight="1">
      <c r="A717" s="75" t="str">
        <f t="shared" si="1"/>
        <v>ASHRAE 90.1-2010Whole BuildingWorkshop</v>
      </c>
      <c r="B717" s="56" t="s">
        <v>375</v>
      </c>
      <c r="C717" s="77" t="s">
        <v>581</v>
      </c>
      <c r="D717" s="77" t="s">
        <v>784</v>
      </c>
      <c r="E717" s="78">
        <v>1.2</v>
      </c>
      <c r="F717" s="78"/>
      <c r="G717" s="78"/>
      <c r="H717" s="11"/>
      <c r="I717" s="11"/>
      <c r="J717" s="11"/>
      <c r="K717" s="11"/>
      <c r="L717" s="11"/>
      <c r="M717" s="11"/>
      <c r="N717" s="11"/>
      <c r="O717" s="11"/>
      <c r="P717" s="11"/>
      <c r="Q717" s="11"/>
      <c r="R717" s="11"/>
      <c r="S717" s="11"/>
      <c r="T717" s="11"/>
      <c r="U717" s="11"/>
      <c r="V717" s="11"/>
      <c r="W717" s="11"/>
      <c r="X717" s="11"/>
      <c r="Y717" s="11"/>
      <c r="Z717" s="11"/>
    </row>
    <row r="718" ht="14.25" customHeight="1">
      <c r="A718" s="75" t="str">
        <f t="shared" si="1"/>
        <v>ASHRAE 90.1-2010Office-EnclosedGeneral</v>
      </c>
      <c r="B718" s="52" t="s">
        <v>375</v>
      </c>
      <c r="C718" s="75" t="s">
        <v>993</v>
      </c>
      <c r="D718" s="75" t="s">
        <v>652</v>
      </c>
      <c r="E718" s="76">
        <v>1.11</v>
      </c>
      <c r="F718" s="76"/>
      <c r="G718" s="76"/>
      <c r="H718" s="11"/>
      <c r="I718" s="11"/>
      <c r="J718" s="11"/>
      <c r="K718" s="11"/>
      <c r="L718" s="11"/>
      <c r="M718" s="11"/>
      <c r="N718" s="11"/>
      <c r="O718" s="11"/>
      <c r="P718" s="11"/>
      <c r="Q718" s="11"/>
      <c r="R718" s="11"/>
      <c r="S718" s="11"/>
      <c r="T718" s="11"/>
      <c r="U718" s="11"/>
      <c r="V718" s="11"/>
      <c r="W718" s="11"/>
      <c r="X718" s="11"/>
      <c r="Y718" s="11"/>
      <c r="Z718" s="11"/>
    </row>
    <row r="719" ht="14.25" customHeight="1">
      <c r="A719" s="75" t="str">
        <f t="shared" si="1"/>
        <v>ASHRAE 90.1-2010Office-Open PlanGeneral</v>
      </c>
      <c r="B719" s="56" t="s">
        <v>375</v>
      </c>
      <c r="C719" s="77" t="s">
        <v>994</v>
      </c>
      <c r="D719" s="77" t="s">
        <v>652</v>
      </c>
      <c r="E719" s="78">
        <v>0.98</v>
      </c>
      <c r="F719" s="78"/>
      <c r="G719" s="78"/>
      <c r="H719" s="11"/>
      <c r="I719" s="11"/>
      <c r="J719" s="11"/>
      <c r="K719" s="11"/>
      <c r="L719" s="11"/>
      <c r="M719" s="11"/>
      <c r="N719" s="11"/>
      <c r="O719" s="11"/>
      <c r="P719" s="11"/>
      <c r="Q719" s="11"/>
      <c r="R719" s="11"/>
      <c r="S719" s="11"/>
      <c r="T719" s="11"/>
      <c r="U719" s="11"/>
      <c r="V719" s="11"/>
      <c r="W719" s="11"/>
      <c r="X719" s="11"/>
      <c r="Y719" s="11"/>
      <c r="Z719" s="11"/>
    </row>
    <row r="720" ht="14.25" customHeight="1">
      <c r="A720" s="75" t="str">
        <f t="shared" si="1"/>
        <v>ASHRAE 90.1-2010Conference/Meeting/MultipurposeGeneral</v>
      </c>
      <c r="B720" s="52" t="s">
        <v>375</v>
      </c>
      <c r="C720" s="75" t="s">
        <v>995</v>
      </c>
      <c r="D720" s="75" t="s">
        <v>652</v>
      </c>
      <c r="E720" s="76">
        <v>1.23</v>
      </c>
      <c r="F720" s="76"/>
      <c r="G720" s="76"/>
      <c r="H720" s="11"/>
      <c r="I720" s="11"/>
      <c r="J720" s="11"/>
      <c r="K720" s="11"/>
      <c r="L720" s="11"/>
      <c r="M720" s="11"/>
      <c r="N720" s="11"/>
      <c r="O720" s="11"/>
      <c r="P720" s="11"/>
      <c r="Q720" s="11"/>
      <c r="R720" s="11"/>
      <c r="S720" s="11"/>
      <c r="T720" s="11"/>
      <c r="U720" s="11"/>
      <c r="V720" s="11"/>
      <c r="W720" s="11"/>
      <c r="X720" s="11"/>
      <c r="Y720" s="11"/>
      <c r="Z720" s="11"/>
    </row>
    <row r="721" ht="14.25" customHeight="1">
      <c r="A721" s="75" t="str">
        <f t="shared" si="1"/>
        <v>ASHRAE 90.1-2010Classroom/Lecture/TrainingGeneral</v>
      </c>
      <c r="B721" s="56" t="s">
        <v>375</v>
      </c>
      <c r="C721" s="77" t="s">
        <v>996</v>
      </c>
      <c r="D721" s="77" t="s">
        <v>652</v>
      </c>
      <c r="E721" s="78">
        <v>1.24</v>
      </c>
      <c r="F721" s="78"/>
      <c r="G721" s="78"/>
      <c r="H721" s="11"/>
      <c r="I721" s="11"/>
      <c r="J721" s="11"/>
      <c r="K721" s="11"/>
      <c r="L721" s="11"/>
      <c r="M721" s="11"/>
      <c r="N721" s="11"/>
      <c r="O721" s="11"/>
      <c r="P721" s="11"/>
      <c r="Q721" s="11"/>
      <c r="R721" s="11"/>
      <c r="S721" s="11"/>
      <c r="T721" s="11"/>
      <c r="U721" s="11"/>
      <c r="V721" s="11"/>
      <c r="W721" s="11"/>
      <c r="X721" s="11"/>
      <c r="Y721" s="11"/>
      <c r="Z721" s="11"/>
    </row>
    <row r="722" ht="14.25" customHeight="1">
      <c r="A722" s="75" t="str">
        <f t="shared" si="1"/>
        <v>ASHRAE 90.1-2010Classroom/Lecture/TrainingFor Penitentiary</v>
      </c>
      <c r="B722" s="52" t="s">
        <v>375</v>
      </c>
      <c r="C722" s="75" t="s">
        <v>996</v>
      </c>
      <c r="D722" s="75" t="s">
        <v>997</v>
      </c>
      <c r="E722" s="76">
        <v>1.34</v>
      </c>
      <c r="F722" s="76"/>
      <c r="G722" s="76"/>
      <c r="H722" s="11"/>
      <c r="I722" s="11"/>
      <c r="J722" s="11"/>
      <c r="K722" s="11"/>
      <c r="L722" s="11"/>
      <c r="M722" s="11"/>
      <c r="N722" s="11"/>
      <c r="O722" s="11"/>
      <c r="P722" s="11"/>
      <c r="Q722" s="11"/>
      <c r="R722" s="11"/>
      <c r="S722" s="11"/>
      <c r="T722" s="11"/>
      <c r="U722" s="11"/>
      <c r="V722" s="11"/>
      <c r="W722" s="11"/>
      <c r="X722" s="11"/>
      <c r="Y722" s="11"/>
      <c r="Z722" s="11"/>
    </row>
    <row r="723" ht="14.25" customHeight="1">
      <c r="A723" s="75" t="str">
        <f t="shared" si="1"/>
        <v>ASHRAE 90.1-2010LobbyGeneral</v>
      </c>
      <c r="B723" s="56" t="s">
        <v>375</v>
      </c>
      <c r="C723" s="77" t="s">
        <v>706</v>
      </c>
      <c r="D723" s="77" t="s">
        <v>652</v>
      </c>
      <c r="E723" s="78">
        <v>0.9</v>
      </c>
      <c r="F723" s="78"/>
      <c r="G723" s="78"/>
      <c r="H723" s="11"/>
      <c r="I723" s="11"/>
      <c r="J723" s="11"/>
      <c r="K723" s="11"/>
      <c r="L723" s="11"/>
      <c r="M723" s="11"/>
      <c r="N723" s="11"/>
      <c r="O723" s="11"/>
      <c r="P723" s="11"/>
      <c r="Q723" s="11"/>
      <c r="R723" s="11"/>
      <c r="S723" s="11"/>
      <c r="T723" s="11"/>
      <c r="U723" s="11"/>
      <c r="V723" s="11"/>
      <c r="W723" s="11"/>
      <c r="X723" s="11"/>
      <c r="Y723" s="11"/>
      <c r="Z723" s="11"/>
    </row>
    <row r="724" ht="14.25" customHeight="1">
      <c r="A724" s="75" t="str">
        <f t="shared" si="1"/>
        <v>ASHRAE 90.1-2010LobbyFor Elevator</v>
      </c>
      <c r="B724" s="52" t="s">
        <v>375</v>
      </c>
      <c r="C724" s="75" t="s">
        <v>706</v>
      </c>
      <c r="D724" s="75" t="s">
        <v>1089</v>
      </c>
      <c r="E724" s="76">
        <v>0.64</v>
      </c>
      <c r="F724" s="76"/>
      <c r="G724" s="76"/>
      <c r="H724" s="11"/>
      <c r="I724" s="11"/>
      <c r="J724" s="11"/>
      <c r="K724" s="11"/>
      <c r="L724" s="11"/>
      <c r="M724" s="11"/>
      <c r="N724" s="11"/>
      <c r="O724" s="11"/>
      <c r="P724" s="11"/>
      <c r="Q724" s="11"/>
      <c r="R724" s="11"/>
      <c r="S724" s="11"/>
      <c r="T724" s="11"/>
      <c r="U724" s="11"/>
      <c r="V724" s="11"/>
      <c r="W724" s="11"/>
      <c r="X724" s="11"/>
      <c r="Y724" s="11"/>
      <c r="Z724" s="11"/>
    </row>
    <row r="725" ht="14.25" customHeight="1">
      <c r="A725" s="75" t="str">
        <f t="shared" si="1"/>
        <v>ASHRAE 90.1-2010Guest RoomFor Hotel</v>
      </c>
      <c r="B725" s="56" t="s">
        <v>375</v>
      </c>
      <c r="C725" s="77" t="s">
        <v>1090</v>
      </c>
      <c r="D725" s="77" t="s">
        <v>998</v>
      </c>
      <c r="E725" s="78">
        <v>1.11</v>
      </c>
      <c r="F725" s="78"/>
      <c r="G725" s="78"/>
      <c r="H725" s="11"/>
      <c r="I725" s="11"/>
      <c r="J725" s="11"/>
      <c r="K725" s="11"/>
      <c r="L725" s="11"/>
      <c r="M725" s="11"/>
      <c r="N725" s="11"/>
      <c r="O725" s="11"/>
      <c r="P725" s="11"/>
      <c r="Q725" s="11"/>
      <c r="R725" s="11"/>
      <c r="S725" s="11"/>
      <c r="T725" s="11"/>
      <c r="U725" s="11"/>
      <c r="V725" s="11"/>
      <c r="W725" s="11"/>
      <c r="X725" s="11"/>
      <c r="Y725" s="11"/>
      <c r="Z725" s="11"/>
    </row>
    <row r="726" ht="14.25" customHeight="1">
      <c r="A726" s="75" t="str">
        <f t="shared" si="1"/>
        <v>ASHRAE 90.1-2010LobbyFor Performing Arts Theater</v>
      </c>
      <c r="B726" s="52" t="s">
        <v>375</v>
      </c>
      <c r="C726" s="75" t="s">
        <v>706</v>
      </c>
      <c r="D726" s="75" t="s">
        <v>999</v>
      </c>
      <c r="E726" s="76">
        <v>2.0</v>
      </c>
      <c r="F726" s="76"/>
      <c r="G726" s="76"/>
      <c r="H726" s="11"/>
      <c r="I726" s="11"/>
      <c r="J726" s="11"/>
      <c r="K726" s="11"/>
      <c r="L726" s="11"/>
      <c r="M726" s="11"/>
      <c r="N726" s="11"/>
      <c r="O726" s="11"/>
      <c r="P726" s="11"/>
      <c r="Q726" s="11"/>
      <c r="R726" s="11"/>
      <c r="S726" s="11"/>
      <c r="T726" s="11"/>
      <c r="U726" s="11"/>
      <c r="V726" s="11"/>
      <c r="W726" s="11"/>
      <c r="X726" s="11"/>
      <c r="Y726" s="11"/>
      <c r="Z726" s="11"/>
    </row>
    <row r="727" ht="14.25" customHeight="1">
      <c r="A727" s="75" t="str">
        <f t="shared" si="1"/>
        <v>ASHRAE 90.1-2010LobbyFor Motion Picture Theater</v>
      </c>
      <c r="B727" s="56" t="s">
        <v>375</v>
      </c>
      <c r="C727" s="77" t="s">
        <v>706</v>
      </c>
      <c r="D727" s="77" t="s">
        <v>1000</v>
      </c>
      <c r="E727" s="78">
        <v>0.52</v>
      </c>
      <c r="F727" s="78"/>
      <c r="G727" s="78"/>
      <c r="H727" s="11"/>
      <c r="I727" s="11"/>
      <c r="J727" s="11"/>
      <c r="K727" s="11"/>
      <c r="L727" s="11"/>
      <c r="M727" s="11"/>
      <c r="N727" s="11"/>
      <c r="O727" s="11"/>
      <c r="P727" s="11"/>
      <c r="Q727" s="11"/>
      <c r="R727" s="11"/>
      <c r="S727" s="11"/>
      <c r="T727" s="11"/>
      <c r="U727" s="11"/>
      <c r="V727" s="11"/>
      <c r="W727" s="11"/>
      <c r="X727" s="11"/>
      <c r="Y727" s="11"/>
      <c r="Z727" s="11"/>
    </row>
    <row r="728" ht="14.25" customHeight="1">
      <c r="A728" s="75" t="str">
        <f t="shared" si="1"/>
        <v>ASHRAE 90.1-2010Audience/Seating AreaFor Auditorium</v>
      </c>
      <c r="B728" s="52" t="s">
        <v>375</v>
      </c>
      <c r="C728" s="75" t="s">
        <v>1001</v>
      </c>
      <c r="D728" s="75" t="s">
        <v>1091</v>
      </c>
      <c r="E728" s="76">
        <v>0.79</v>
      </c>
      <c r="F728" s="76"/>
      <c r="G728" s="76"/>
      <c r="H728" s="11"/>
      <c r="I728" s="11"/>
      <c r="J728" s="11"/>
      <c r="K728" s="11"/>
      <c r="L728" s="11"/>
      <c r="M728" s="11"/>
      <c r="N728" s="11"/>
      <c r="O728" s="11"/>
      <c r="P728" s="11"/>
      <c r="Q728" s="11"/>
      <c r="R728" s="11"/>
      <c r="S728" s="11"/>
      <c r="T728" s="11"/>
      <c r="U728" s="11"/>
      <c r="V728" s="11"/>
      <c r="W728" s="11"/>
      <c r="X728" s="11"/>
      <c r="Y728" s="11"/>
      <c r="Z728" s="11"/>
    </row>
    <row r="729" ht="14.25" customHeight="1">
      <c r="A729" s="75" t="str">
        <f t="shared" si="1"/>
        <v>ASHRAE 90.1-2010Audience/Seating AreaFor Gymnasium</v>
      </c>
      <c r="B729" s="56" t="s">
        <v>375</v>
      </c>
      <c r="C729" s="77" t="s">
        <v>1001</v>
      </c>
      <c r="D729" s="77" t="s">
        <v>1002</v>
      </c>
      <c r="E729" s="78">
        <v>0.43</v>
      </c>
      <c r="F729" s="78"/>
      <c r="G729" s="78"/>
      <c r="H729" s="11"/>
      <c r="I729" s="11"/>
      <c r="J729" s="11"/>
      <c r="K729" s="11"/>
      <c r="L729" s="11"/>
      <c r="M729" s="11"/>
      <c r="N729" s="11"/>
      <c r="O729" s="11"/>
      <c r="P729" s="11"/>
      <c r="Q729" s="11"/>
      <c r="R729" s="11"/>
      <c r="S729" s="11"/>
      <c r="T729" s="11"/>
      <c r="U729" s="11"/>
      <c r="V729" s="11"/>
      <c r="W729" s="11"/>
      <c r="X729" s="11"/>
      <c r="Y729" s="11"/>
      <c r="Z729" s="11"/>
    </row>
    <row r="730" ht="14.25" customHeight="1">
      <c r="A730" s="75" t="str">
        <f t="shared" si="1"/>
        <v>ASHRAE 90.1-2010Audience/Seating AreaFor Exercise Center</v>
      </c>
      <c r="B730" s="52" t="s">
        <v>375</v>
      </c>
      <c r="C730" s="75" t="s">
        <v>1001</v>
      </c>
      <c r="D730" s="75" t="s">
        <v>1003</v>
      </c>
      <c r="E730" s="76"/>
      <c r="F730" s="76"/>
      <c r="G730" s="76"/>
      <c r="H730" s="11"/>
      <c r="I730" s="11"/>
      <c r="J730" s="11"/>
      <c r="K730" s="11"/>
      <c r="L730" s="11"/>
      <c r="M730" s="11"/>
      <c r="N730" s="11"/>
      <c r="O730" s="11"/>
      <c r="P730" s="11"/>
      <c r="Q730" s="11"/>
      <c r="R730" s="11"/>
      <c r="S730" s="11"/>
      <c r="T730" s="11"/>
      <c r="U730" s="11"/>
      <c r="V730" s="11"/>
      <c r="W730" s="11"/>
      <c r="X730" s="11"/>
      <c r="Y730" s="11"/>
      <c r="Z730" s="11"/>
    </row>
    <row r="731" ht="14.25" customHeight="1">
      <c r="A731" s="75" t="str">
        <f t="shared" si="1"/>
        <v>ASHRAE 90.1-2010Audience/Seating AreaFor Convention Center</v>
      </c>
      <c r="B731" s="56" t="s">
        <v>375</v>
      </c>
      <c r="C731" s="77" t="s">
        <v>1001</v>
      </c>
      <c r="D731" s="77" t="s">
        <v>1004</v>
      </c>
      <c r="E731" s="78">
        <v>0.82</v>
      </c>
      <c r="F731" s="78"/>
      <c r="G731" s="78"/>
      <c r="H731" s="11"/>
      <c r="I731" s="11"/>
      <c r="J731" s="11"/>
      <c r="K731" s="11"/>
      <c r="L731" s="11"/>
      <c r="M731" s="11"/>
      <c r="N731" s="11"/>
      <c r="O731" s="11"/>
      <c r="P731" s="11"/>
      <c r="Q731" s="11"/>
      <c r="R731" s="11"/>
      <c r="S731" s="11"/>
      <c r="T731" s="11"/>
      <c r="U731" s="11"/>
      <c r="V731" s="11"/>
      <c r="W731" s="11"/>
      <c r="X731" s="11"/>
      <c r="Y731" s="11"/>
      <c r="Z731" s="11"/>
    </row>
    <row r="732" ht="14.25" customHeight="1">
      <c r="A732" s="75" t="str">
        <f t="shared" si="1"/>
        <v>ASHRAE 90.1-2010Audience/Seating AreaFor Penitentiary</v>
      </c>
      <c r="B732" s="52" t="s">
        <v>375</v>
      </c>
      <c r="C732" s="75" t="s">
        <v>1001</v>
      </c>
      <c r="D732" s="75" t="s">
        <v>997</v>
      </c>
      <c r="E732" s="76">
        <v>0.43</v>
      </c>
      <c r="F732" s="76"/>
      <c r="G732" s="76"/>
      <c r="H732" s="11"/>
      <c r="I732" s="11"/>
      <c r="J732" s="11"/>
      <c r="K732" s="11"/>
      <c r="L732" s="11"/>
      <c r="M732" s="11"/>
      <c r="N732" s="11"/>
      <c r="O732" s="11"/>
      <c r="P732" s="11"/>
      <c r="Q732" s="11"/>
      <c r="R732" s="11"/>
      <c r="S732" s="11"/>
      <c r="T732" s="11"/>
      <c r="U732" s="11"/>
      <c r="V732" s="11"/>
      <c r="W732" s="11"/>
      <c r="X732" s="11"/>
      <c r="Y732" s="11"/>
      <c r="Z732" s="11"/>
    </row>
    <row r="733" ht="14.25" customHeight="1">
      <c r="A733" s="75" t="str">
        <f t="shared" si="1"/>
        <v>ASHRAE 90.1-2010Audience/Seating AreaFor Religious Buildings</v>
      </c>
      <c r="B733" s="56" t="s">
        <v>375</v>
      </c>
      <c r="C733" s="77" t="s">
        <v>1001</v>
      </c>
      <c r="D733" s="77" t="s">
        <v>1005</v>
      </c>
      <c r="E733" s="78">
        <v>1.53</v>
      </c>
      <c r="F733" s="78"/>
      <c r="G733" s="78"/>
      <c r="H733" s="11"/>
      <c r="I733" s="11"/>
      <c r="J733" s="11"/>
      <c r="K733" s="11"/>
      <c r="L733" s="11"/>
      <c r="M733" s="11"/>
      <c r="N733" s="11"/>
      <c r="O733" s="11"/>
      <c r="P733" s="11"/>
      <c r="Q733" s="11"/>
      <c r="R733" s="11"/>
      <c r="S733" s="11"/>
      <c r="T733" s="11"/>
      <c r="U733" s="11"/>
      <c r="V733" s="11"/>
      <c r="W733" s="11"/>
      <c r="X733" s="11"/>
      <c r="Y733" s="11"/>
      <c r="Z733" s="11"/>
    </row>
    <row r="734" ht="14.25" customHeight="1">
      <c r="A734" s="75" t="str">
        <f t="shared" si="1"/>
        <v>ASHRAE 90.1-2010Audience/Seating AreaFor Sports Arena</v>
      </c>
      <c r="B734" s="52" t="s">
        <v>375</v>
      </c>
      <c r="C734" s="75" t="s">
        <v>1001</v>
      </c>
      <c r="D734" s="75" t="s">
        <v>1006</v>
      </c>
      <c r="E734" s="76">
        <v>0.43</v>
      </c>
      <c r="F734" s="76"/>
      <c r="G734" s="76"/>
      <c r="H734" s="11"/>
      <c r="I734" s="11"/>
      <c r="J734" s="11"/>
      <c r="K734" s="11"/>
      <c r="L734" s="11"/>
      <c r="M734" s="11"/>
      <c r="N734" s="11"/>
      <c r="O734" s="11"/>
      <c r="P734" s="11"/>
      <c r="Q734" s="11"/>
      <c r="R734" s="11"/>
      <c r="S734" s="11"/>
      <c r="T734" s="11"/>
      <c r="U734" s="11"/>
      <c r="V734" s="11"/>
      <c r="W734" s="11"/>
      <c r="X734" s="11"/>
      <c r="Y734" s="11"/>
      <c r="Z734" s="11"/>
    </row>
    <row r="735" ht="14.25" customHeight="1">
      <c r="A735" s="75" t="str">
        <f t="shared" si="1"/>
        <v>ASHRAE 90.1-2010Audience/Seating AreaFor Performing Arts Theater</v>
      </c>
      <c r="B735" s="56" t="s">
        <v>375</v>
      </c>
      <c r="C735" s="77" t="s">
        <v>1001</v>
      </c>
      <c r="D735" s="77" t="s">
        <v>999</v>
      </c>
      <c r="E735" s="78">
        <v>2.43</v>
      </c>
      <c r="F735" s="78"/>
      <c r="G735" s="78"/>
      <c r="H735" s="11"/>
      <c r="I735" s="11"/>
      <c r="J735" s="11"/>
      <c r="K735" s="11"/>
      <c r="L735" s="11"/>
      <c r="M735" s="11"/>
      <c r="N735" s="11"/>
      <c r="O735" s="11"/>
      <c r="P735" s="11"/>
      <c r="Q735" s="11"/>
      <c r="R735" s="11"/>
      <c r="S735" s="11"/>
      <c r="T735" s="11"/>
      <c r="U735" s="11"/>
      <c r="V735" s="11"/>
      <c r="W735" s="11"/>
      <c r="X735" s="11"/>
      <c r="Y735" s="11"/>
      <c r="Z735" s="11"/>
    </row>
    <row r="736" ht="14.25" customHeight="1">
      <c r="A736" s="75" t="str">
        <f t="shared" si="1"/>
        <v>ASHRAE 90.1-2010Audience/Seating AreaFor Motion Picture Theater</v>
      </c>
      <c r="B736" s="52" t="s">
        <v>375</v>
      </c>
      <c r="C736" s="75" t="s">
        <v>1001</v>
      </c>
      <c r="D736" s="75" t="s">
        <v>1000</v>
      </c>
      <c r="E736" s="76">
        <v>1.14</v>
      </c>
      <c r="F736" s="76"/>
      <c r="G736" s="76"/>
      <c r="H736" s="11"/>
      <c r="I736" s="11"/>
      <c r="J736" s="11"/>
      <c r="K736" s="11"/>
      <c r="L736" s="11"/>
      <c r="M736" s="11"/>
      <c r="N736" s="11"/>
      <c r="O736" s="11"/>
      <c r="P736" s="11"/>
      <c r="Q736" s="11"/>
      <c r="R736" s="11"/>
      <c r="S736" s="11"/>
      <c r="T736" s="11"/>
      <c r="U736" s="11"/>
      <c r="V736" s="11"/>
      <c r="W736" s="11"/>
      <c r="X736" s="11"/>
      <c r="Y736" s="11"/>
      <c r="Z736" s="11"/>
    </row>
    <row r="737" ht="14.25" customHeight="1">
      <c r="A737" s="75" t="str">
        <f t="shared" si="1"/>
        <v>ASHRAE 90.1-2010Audience/Seating AreaFor Transportation</v>
      </c>
      <c r="B737" s="56" t="s">
        <v>375</v>
      </c>
      <c r="C737" s="77" t="s">
        <v>1001</v>
      </c>
      <c r="D737" s="77" t="s">
        <v>1007</v>
      </c>
      <c r="E737" s="78">
        <v>0.54</v>
      </c>
      <c r="F737" s="78"/>
      <c r="G737" s="78"/>
      <c r="H737" s="11"/>
      <c r="I737" s="11"/>
      <c r="J737" s="11"/>
      <c r="K737" s="11"/>
      <c r="L737" s="11"/>
      <c r="M737" s="11"/>
      <c r="N737" s="11"/>
      <c r="O737" s="11"/>
      <c r="P737" s="11"/>
      <c r="Q737" s="11"/>
      <c r="R737" s="11"/>
      <c r="S737" s="11"/>
      <c r="T737" s="11"/>
      <c r="U737" s="11"/>
      <c r="V737" s="11"/>
      <c r="W737" s="11"/>
      <c r="X737" s="11"/>
      <c r="Y737" s="11"/>
      <c r="Z737" s="11"/>
    </row>
    <row r="738" ht="14.25" customHeight="1">
      <c r="A738" s="75" t="str">
        <f t="shared" si="1"/>
        <v>ASHRAE 90.1-2010AtriumFirst Forty Feet in Height</v>
      </c>
      <c r="B738" s="52" t="s">
        <v>375</v>
      </c>
      <c r="C738" s="75" t="s">
        <v>1008</v>
      </c>
      <c r="D738" s="75" t="s">
        <v>1092</v>
      </c>
      <c r="E738" s="76">
        <v>0.03</v>
      </c>
      <c r="F738" s="76"/>
      <c r="G738" s="76"/>
      <c r="H738" s="11"/>
      <c r="I738" s="11"/>
      <c r="J738" s="11"/>
      <c r="K738" s="11"/>
      <c r="L738" s="11"/>
      <c r="M738" s="11"/>
      <c r="N738" s="11"/>
      <c r="O738" s="11"/>
      <c r="P738" s="11"/>
      <c r="Q738" s="11"/>
      <c r="R738" s="11"/>
      <c r="S738" s="11"/>
      <c r="T738" s="11"/>
      <c r="U738" s="11"/>
      <c r="V738" s="11"/>
      <c r="W738" s="11"/>
      <c r="X738" s="11"/>
      <c r="Y738" s="11"/>
      <c r="Z738" s="11"/>
    </row>
    <row r="739" ht="14.25" customHeight="1">
      <c r="A739" s="75" t="str">
        <f t="shared" si="1"/>
        <v>ASHRAE 90.1-2010AtriumHeight Above Forty Feet</v>
      </c>
      <c r="B739" s="56" t="s">
        <v>375</v>
      </c>
      <c r="C739" s="77" t="s">
        <v>1008</v>
      </c>
      <c r="D739" s="77" t="s">
        <v>1093</v>
      </c>
      <c r="E739" s="78">
        <v>0.02</v>
      </c>
      <c r="F739" s="78"/>
      <c r="G739" s="78"/>
      <c r="H739" s="11"/>
      <c r="I739" s="11"/>
      <c r="J739" s="11"/>
      <c r="K739" s="11"/>
      <c r="L739" s="11"/>
      <c r="M739" s="11"/>
      <c r="N739" s="11"/>
      <c r="O739" s="11"/>
      <c r="P739" s="11"/>
      <c r="Q739" s="11"/>
      <c r="R739" s="11"/>
      <c r="S739" s="11"/>
      <c r="T739" s="11"/>
      <c r="U739" s="11"/>
      <c r="V739" s="11"/>
      <c r="W739" s="11"/>
      <c r="X739" s="11"/>
      <c r="Y739" s="11"/>
      <c r="Z739" s="11"/>
    </row>
    <row r="740" ht="14.25" customHeight="1">
      <c r="A740" s="75" t="str">
        <f t="shared" si="1"/>
        <v>ASHRAE 90.1-2010Lounge/RecreationGeneral</v>
      </c>
      <c r="B740" s="52" t="s">
        <v>375</v>
      </c>
      <c r="C740" s="75" t="s">
        <v>1011</v>
      </c>
      <c r="D740" s="75" t="s">
        <v>652</v>
      </c>
      <c r="E740" s="76">
        <v>0.73</v>
      </c>
      <c r="F740" s="76"/>
      <c r="G740" s="76"/>
      <c r="H740" s="11"/>
      <c r="I740" s="11"/>
      <c r="J740" s="11"/>
      <c r="K740" s="11"/>
      <c r="L740" s="11"/>
      <c r="M740" s="11"/>
      <c r="N740" s="11"/>
      <c r="O740" s="11"/>
      <c r="P740" s="11"/>
      <c r="Q740" s="11"/>
      <c r="R740" s="11"/>
      <c r="S740" s="11"/>
      <c r="T740" s="11"/>
      <c r="U740" s="11"/>
      <c r="V740" s="11"/>
      <c r="W740" s="11"/>
      <c r="X740" s="11"/>
      <c r="Y740" s="11"/>
      <c r="Z740" s="11"/>
    </row>
    <row r="741" ht="14.25" customHeight="1">
      <c r="A741" s="75" t="str">
        <f t="shared" si="1"/>
        <v>ASHRAE 90.1-2010Lounge/RecreationFor Hospital</v>
      </c>
      <c r="B741" s="56" t="s">
        <v>375</v>
      </c>
      <c r="C741" s="77" t="s">
        <v>1011</v>
      </c>
      <c r="D741" s="77" t="s">
        <v>1012</v>
      </c>
      <c r="E741" s="78">
        <v>1.07</v>
      </c>
      <c r="F741" s="78"/>
      <c r="G741" s="78"/>
      <c r="H741" s="11"/>
      <c r="I741" s="11"/>
      <c r="J741" s="11"/>
      <c r="K741" s="11"/>
      <c r="L741" s="11"/>
      <c r="M741" s="11"/>
      <c r="N741" s="11"/>
      <c r="O741" s="11"/>
      <c r="P741" s="11"/>
      <c r="Q741" s="11"/>
      <c r="R741" s="11"/>
      <c r="S741" s="11"/>
      <c r="T741" s="11"/>
      <c r="U741" s="11"/>
      <c r="V741" s="11"/>
      <c r="W741" s="11"/>
      <c r="X741" s="11"/>
      <c r="Y741" s="11"/>
      <c r="Z741" s="11"/>
    </row>
    <row r="742" ht="14.25" customHeight="1">
      <c r="A742" s="75" t="str">
        <f t="shared" si="1"/>
        <v>ASHRAE 90.1-2004LobbyFor Performing Arts Theater</v>
      </c>
      <c r="B742" s="56" t="s">
        <v>373</v>
      </c>
      <c r="C742" s="77" t="s">
        <v>706</v>
      </c>
      <c r="D742" s="77" t="s">
        <v>999</v>
      </c>
      <c r="E742" s="78">
        <v>3.3</v>
      </c>
      <c r="F742" s="78"/>
      <c r="G742" s="56">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5" t="str">
        <f t="shared" si="1"/>
        <v>ASHRAE 90.1-2010Dining AreaGeneral</v>
      </c>
      <c r="B743" s="52" t="s">
        <v>375</v>
      </c>
      <c r="C743" s="75" t="s">
        <v>1013</v>
      </c>
      <c r="D743" s="75" t="s">
        <v>652</v>
      </c>
      <c r="E743" s="76">
        <v>0.65</v>
      </c>
      <c r="F743" s="76"/>
      <c r="G743" s="76"/>
      <c r="H743" s="11"/>
      <c r="I743" s="11"/>
      <c r="J743" s="11"/>
      <c r="K743" s="11"/>
      <c r="L743" s="11"/>
      <c r="M743" s="11"/>
      <c r="N743" s="11"/>
      <c r="O743" s="11"/>
      <c r="P743" s="11"/>
      <c r="Q743" s="11"/>
      <c r="R743" s="11"/>
      <c r="S743" s="11"/>
      <c r="T743" s="11"/>
      <c r="U743" s="11"/>
      <c r="V743" s="11"/>
      <c r="W743" s="11"/>
      <c r="X743" s="11"/>
      <c r="Y743" s="11"/>
      <c r="Z743" s="11"/>
    </row>
    <row r="744" ht="14.25" customHeight="1">
      <c r="A744" s="75" t="str">
        <f t="shared" si="1"/>
        <v>ASHRAE 90.1-2010Dining AreaFor Penitentiary</v>
      </c>
      <c r="B744" s="56" t="s">
        <v>375</v>
      </c>
      <c r="C744" s="77" t="s">
        <v>1013</v>
      </c>
      <c r="D744" s="77" t="s">
        <v>997</v>
      </c>
      <c r="E744" s="78">
        <v>1.07</v>
      </c>
      <c r="F744" s="78"/>
      <c r="G744" s="78"/>
      <c r="H744" s="11"/>
      <c r="I744" s="11"/>
      <c r="J744" s="11"/>
      <c r="K744" s="11"/>
      <c r="L744" s="11"/>
      <c r="M744" s="11"/>
      <c r="N744" s="11"/>
      <c r="O744" s="11"/>
      <c r="P744" s="11"/>
      <c r="Q744" s="11"/>
      <c r="R744" s="11"/>
      <c r="S744" s="11"/>
      <c r="T744" s="11"/>
      <c r="U744" s="11"/>
      <c r="V744" s="11"/>
      <c r="W744" s="11"/>
      <c r="X744" s="11"/>
      <c r="Y744" s="11"/>
      <c r="Z744" s="11"/>
    </row>
    <row r="745" ht="14.25" customHeight="1">
      <c r="A745" s="75" t="str">
        <f t="shared" si="1"/>
        <v>ASHRAE 90.1-2007LobbyFor Hotel</v>
      </c>
      <c r="B745" s="56" t="s">
        <v>374</v>
      </c>
      <c r="C745" s="77" t="s">
        <v>706</v>
      </c>
      <c r="D745" s="77" t="s">
        <v>998</v>
      </c>
      <c r="E745" s="78">
        <v>1.1</v>
      </c>
      <c r="F745" s="78"/>
      <c r="G745" s="56">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5" t="str">
        <f t="shared" si="1"/>
        <v>ASHRAE 90.1-2010Dining AreaFor Highway Lodging</v>
      </c>
      <c r="B746" s="56" t="s">
        <v>375</v>
      </c>
      <c r="C746" s="77" t="s">
        <v>1013</v>
      </c>
      <c r="D746" s="77" t="s">
        <v>1094</v>
      </c>
      <c r="E746" s="78">
        <v>0.88</v>
      </c>
      <c r="F746" s="78"/>
      <c r="G746" s="78"/>
      <c r="H746" s="11"/>
      <c r="I746" s="11"/>
      <c r="J746" s="11"/>
      <c r="K746" s="11"/>
      <c r="L746" s="11"/>
      <c r="M746" s="11"/>
      <c r="N746" s="11"/>
      <c r="O746" s="11"/>
      <c r="P746" s="11"/>
      <c r="Q746" s="11"/>
      <c r="R746" s="11"/>
      <c r="S746" s="11"/>
      <c r="T746" s="11"/>
      <c r="U746" s="11"/>
      <c r="V746" s="11"/>
      <c r="W746" s="11"/>
      <c r="X746" s="11"/>
      <c r="Y746" s="11"/>
      <c r="Z746" s="11"/>
    </row>
    <row r="747" ht="14.25" customHeight="1">
      <c r="A747" s="75" t="str">
        <f t="shared" si="1"/>
        <v>ASHRAE 90.1-2010Dining AreaFor Bar Lounge/Leisure Dining</v>
      </c>
      <c r="B747" s="52" t="s">
        <v>375</v>
      </c>
      <c r="C747" s="75" t="s">
        <v>1013</v>
      </c>
      <c r="D747" s="75" t="s">
        <v>1015</v>
      </c>
      <c r="E747" s="76">
        <v>1.31</v>
      </c>
      <c r="F747" s="76"/>
      <c r="G747" s="76"/>
      <c r="H747" s="11"/>
      <c r="I747" s="11"/>
      <c r="J747" s="11"/>
      <c r="K747" s="11"/>
      <c r="L747" s="11"/>
      <c r="M747" s="11"/>
      <c r="N747" s="11"/>
      <c r="O747" s="11"/>
      <c r="P747" s="11"/>
      <c r="Q747" s="11"/>
      <c r="R747" s="11"/>
      <c r="S747" s="11"/>
      <c r="T747" s="11"/>
      <c r="U747" s="11"/>
      <c r="V747" s="11"/>
      <c r="W747" s="11"/>
      <c r="X747" s="11"/>
      <c r="Y747" s="11"/>
      <c r="Z747" s="11"/>
    </row>
    <row r="748" ht="14.25" customHeight="1">
      <c r="A748" s="75" t="str">
        <f t="shared" si="1"/>
        <v>ASHRAE 90.1-2010Dining AreaFor Family Dining</v>
      </c>
      <c r="B748" s="56" t="s">
        <v>375</v>
      </c>
      <c r="C748" s="77" t="s">
        <v>1013</v>
      </c>
      <c r="D748" s="77" t="s">
        <v>1016</v>
      </c>
      <c r="E748" s="78">
        <v>0.89</v>
      </c>
      <c r="F748" s="78"/>
      <c r="G748" s="78"/>
      <c r="H748" s="11"/>
      <c r="I748" s="11"/>
      <c r="J748" s="11"/>
      <c r="K748" s="11"/>
      <c r="L748" s="11"/>
      <c r="M748" s="11"/>
      <c r="N748" s="11"/>
      <c r="O748" s="11"/>
      <c r="P748" s="11"/>
      <c r="Q748" s="11"/>
      <c r="R748" s="11"/>
      <c r="S748" s="11"/>
      <c r="T748" s="11"/>
      <c r="U748" s="11"/>
      <c r="V748" s="11"/>
      <c r="W748" s="11"/>
      <c r="X748" s="11"/>
      <c r="Y748" s="11"/>
      <c r="Z748" s="11"/>
    </row>
    <row r="749" ht="14.25" customHeight="1">
      <c r="A749" s="75" t="str">
        <f t="shared" si="1"/>
        <v>ASHRAE 90.1-2010Food PreparationGeneral</v>
      </c>
      <c r="B749" s="52" t="s">
        <v>375</v>
      </c>
      <c r="C749" s="75" t="s">
        <v>1017</v>
      </c>
      <c r="D749" s="75" t="s">
        <v>652</v>
      </c>
      <c r="E749" s="76">
        <v>0.99</v>
      </c>
      <c r="F749" s="76"/>
      <c r="G749" s="76"/>
      <c r="H749" s="11"/>
      <c r="I749" s="11"/>
      <c r="J749" s="11"/>
      <c r="K749" s="11"/>
      <c r="L749" s="11"/>
      <c r="M749" s="11"/>
      <c r="N749" s="11"/>
      <c r="O749" s="11"/>
      <c r="P749" s="11"/>
      <c r="Q749" s="11"/>
      <c r="R749" s="11"/>
      <c r="S749" s="11"/>
      <c r="T749" s="11"/>
      <c r="U749" s="11"/>
      <c r="V749" s="11"/>
      <c r="W749" s="11"/>
      <c r="X749" s="11"/>
      <c r="Y749" s="11"/>
      <c r="Z749" s="11"/>
    </row>
    <row r="750" ht="14.25" customHeight="1">
      <c r="A750" s="75" t="str">
        <f t="shared" si="1"/>
        <v>ASHRAE 90.1-2010LaboratoryFor Classrooms</v>
      </c>
      <c r="B750" s="56" t="s">
        <v>375</v>
      </c>
      <c r="C750" s="77" t="s">
        <v>727</v>
      </c>
      <c r="D750" s="77" t="s">
        <v>1095</v>
      </c>
      <c r="E750" s="78">
        <v>1.28</v>
      </c>
      <c r="F750" s="78"/>
      <c r="G750" s="78"/>
      <c r="H750" s="11"/>
      <c r="I750" s="11"/>
      <c r="J750" s="11"/>
      <c r="K750" s="11"/>
      <c r="L750" s="11"/>
      <c r="M750" s="11"/>
      <c r="N750" s="11"/>
      <c r="O750" s="11"/>
      <c r="P750" s="11"/>
      <c r="Q750" s="11"/>
      <c r="R750" s="11"/>
      <c r="S750" s="11"/>
      <c r="T750" s="11"/>
      <c r="U750" s="11"/>
      <c r="V750" s="11"/>
      <c r="W750" s="11"/>
      <c r="X750" s="11"/>
      <c r="Y750" s="11"/>
      <c r="Z750" s="11"/>
    </row>
    <row r="751" ht="14.25" customHeight="1">
      <c r="A751" s="75" t="str">
        <f t="shared" si="1"/>
        <v>ASHRAE 90.1-2010LaboratoryFor Medical/Industrial/Research</v>
      </c>
      <c r="B751" s="52" t="s">
        <v>375</v>
      </c>
      <c r="C751" s="75" t="s">
        <v>727</v>
      </c>
      <c r="D751" s="75" t="s">
        <v>1096</v>
      </c>
      <c r="E751" s="76">
        <v>1.81</v>
      </c>
      <c r="F751" s="76"/>
      <c r="G751" s="76"/>
      <c r="H751" s="11"/>
      <c r="I751" s="11"/>
      <c r="J751" s="11"/>
      <c r="K751" s="11"/>
      <c r="L751" s="11"/>
      <c r="M751" s="11"/>
      <c r="N751" s="11"/>
      <c r="O751" s="11"/>
      <c r="P751" s="11"/>
      <c r="Q751" s="11"/>
      <c r="R751" s="11"/>
      <c r="S751" s="11"/>
      <c r="T751" s="11"/>
      <c r="U751" s="11"/>
      <c r="V751" s="11"/>
      <c r="W751" s="11"/>
      <c r="X751" s="11"/>
      <c r="Y751" s="11"/>
      <c r="Z751" s="11"/>
    </row>
    <row r="752" ht="14.25" customHeight="1">
      <c r="A752" s="75" t="str">
        <f t="shared" si="1"/>
        <v>ASHRAE 90.1-2010RestroomsGeneral</v>
      </c>
      <c r="B752" s="56" t="s">
        <v>375</v>
      </c>
      <c r="C752" s="77" t="s">
        <v>1018</v>
      </c>
      <c r="D752" s="77" t="s">
        <v>652</v>
      </c>
      <c r="E752" s="78">
        <v>0.98</v>
      </c>
      <c r="F752" s="78"/>
      <c r="G752" s="78"/>
      <c r="H752" s="11"/>
      <c r="I752" s="11"/>
      <c r="J752" s="11"/>
      <c r="K752" s="11"/>
      <c r="L752" s="11"/>
      <c r="M752" s="11"/>
      <c r="N752" s="11"/>
      <c r="O752" s="11"/>
      <c r="P752" s="11"/>
      <c r="Q752" s="11"/>
      <c r="R752" s="11"/>
      <c r="S752" s="11"/>
      <c r="T752" s="11"/>
      <c r="U752" s="11"/>
      <c r="V752" s="11"/>
      <c r="W752" s="11"/>
      <c r="X752" s="11"/>
      <c r="Y752" s="11"/>
      <c r="Z752" s="11"/>
    </row>
    <row r="753" ht="14.25" customHeight="1">
      <c r="A753" s="75" t="str">
        <f t="shared" si="1"/>
        <v>ASHRAE 90.1-2010Dressing/Fitting RoomFor Performing Arts Theater</v>
      </c>
      <c r="B753" s="52" t="s">
        <v>375</v>
      </c>
      <c r="C753" s="75" t="s">
        <v>1097</v>
      </c>
      <c r="D753" s="75" t="s">
        <v>999</v>
      </c>
      <c r="E753" s="76">
        <v>0.4</v>
      </c>
      <c r="F753" s="76"/>
      <c r="G753" s="76"/>
      <c r="H753" s="11"/>
      <c r="I753" s="11"/>
      <c r="J753" s="11"/>
      <c r="K753" s="11"/>
      <c r="L753" s="11"/>
      <c r="M753" s="11"/>
      <c r="N753" s="11"/>
      <c r="O753" s="11"/>
      <c r="P753" s="11"/>
      <c r="Q753" s="11"/>
      <c r="R753" s="11"/>
      <c r="S753" s="11"/>
      <c r="T753" s="11"/>
      <c r="U753" s="11"/>
      <c r="V753" s="11"/>
      <c r="W753" s="11"/>
      <c r="X753" s="11"/>
      <c r="Y753" s="11"/>
      <c r="Z753" s="11"/>
    </row>
    <row r="754" ht="14.25" customHeight="1">
      <c r="A754" s="75" t="str">
        <f t="shared" si="1"/>
        <v>ASHRAE 90.1-2010Dressing/Fitting RoomFor Retail</v>
      </c>
      <c r="B754" s="56" t="s">
        <v>375</v>
      </c>
      <c r="C754" s="77" t="s">
        <v>1097</v>
      </c>
      <c r="D754" s="77" t="s">
        <v>1098</v>
      </c>
      <c r="E754" s="78">
        <v>0.87</v>
      </c>
      <c r="F754" s="78"/>
      <c r="G754" s="78"/>
      <c r="H754" s="11"/>
      <c r="I754" s="11"/>
      <c r="J754" s="11"/>
      <c r="K754" s="11"/>
      <c r="L754" s="11"/>
      <c r="M754" s="11"/>
      <c r="N754" s="11"/>
      <c r="O754" s="11"/>
      <c r="P754" s="11"/>
      <c r="Q754" s="11"/>
      <c r="R754" s="11"/>
      <c r="S754" s="11"/>
      <c r="T754" s="11"/>
      <c r="U754" s="11"/>
      <c r="V754" s="11"/>
      <c r="W754" s="11"/>
      <c r="X754" s="11"/>
      <c r="Y754" s="11"/>
      <c r="Z754" s="11"/>
    </row>
    <row r="755" ht="14.25" customHeight="1">
      <c r="A755" s="75" t="str">
        <f t="shared" si="1"/>
        <v>ASHRAE 90.1-2010Locker RoomGeneral</v>
      </c>
      <c r="B755" s="52" t="s">
        <v>375</v>
      </c>
      <c r="C755" s="75" t="s">
        <v>1099</v>
      </c>
      <c r="D755" s="75" t="s">
        <v>652</v>
      </c>
      <c r="E755" s="76">
        <v>0.75</v>
      </c>
      <c r="F755" s="76"/>
      <c r="G755" s="76"/>
      <c r="H755" s="11"/>
      <c r="I755" s="11"/>
      <c r="J755" s="11"/>
      <c r="K755" s="11"/>
      <c r="L755" s="11"/>
      <c r="M755" s="11"/>
      <c r="N755" s="11"/>
      <c r="O755" s="11"/>
      <c r="P755" s="11"/>
      <c r="Q755" s="11"/>
      <c r="R755" s="11"/>
      <c r="S755" s="11"/>
      <c r="T755" s="11"/>
      <c r="U755" s="11"/>
      <c r="V755" s="11"/>
      <c r="W755" s="11"/>
      <c r="X755" s="11"/>
      <c r="Y755" s="11"/>
      <c r="Z755" s="11"/>
    </row>
    <row r="756" ht="14.25" customHeight="1">
      <c r="A756" s="75" t="str">
        <f t="shared" si="1"/>
        <v>ASHRAE 90.1-2010Corridor/TransitionGeneral</v>
      </c>
      <c r="B756" s="56" t="s">
        <v>375</v>
      </c>
      <c r="C756" s="77" t="s">
        <v>1020</v>
      </c>
      <c r="D756" s="77" t="s">
        <v>652</v>
      </c>
      <c r="E756" s="78">
        <v>0.66</v>
      </c>
      <c r="F756" s="78"/>
      <c r="G756" s="78"/>
      <c r="H756" s="11"/>
      <c r="I756" s="11"/>
      <c r="J756" s="11"/>
      <c r="K756" s="11"/>
      <c r="L756" s="11"/>
      <c r="M756" s="11"/>
      <c r="N756" s="11"/>
      <c r="O756" s="11"/>
      <c r="P756" s="11"/>
      <c r="Q756" s="11"/>
      <c r="R756" s="11"/>
      <c r="S756" s="11"/>
      <c r="T756" s="11"/>
      <c r="U756" s="11"/>
      <c r="V756" s="11"/>
      <c r="W756" s="11"/>
      <c r="X756" s="11"/>
      <c r="Y756" s="11"/>
      <c r="Z756" s="11"/>
    </row>
    <row r="757" ht="14.25" customHeight="1">
      <c r="A757" s="75" t="str">
        <f t="shared" si="1"/>
        <v>ASHRAE 90.1-2010Corridor/TransitionFor Hospital</v>
      </c>
      <c r="B757" s="52" t="s">
        <v>375</v>
      </c>
      <c r="C757" s="75" t="s">
        <v>1020</v>
      </c>
      <c r="D757" s="75" t="s">
        <v>1012</v>
      </c>
      <c r="E757" s="76">
        <v>0.89</v>
      </c>
      <c r="F757" s="76"/>
      <c r="G757" s="76"/>
      <c r="H757" s="11"/>
      <c r="I757" s="11"/>
      <c r="J757" s="11"/>
      <c r="K757" s="11"/>
      <c r="L757" s="11"/>
      <c r="M757" s="11"/>
      <c r="N757" s="11"/>
      <c r="O757" s="11"/>
      <c r="P757" s="11"/>
      <c r="Q757" s="11"/>
      <c r="R757" s="11"/>
      <c r="S757" s="11"/>
      <c r="T757" s="11"/>
      <c r="U757" s="11"/>
      <c r="V757" s="11"/>
      <c r="W757" s="11"/>
      <c r="X757" s="11"/>
      <c r="Y757" s="11"/>
      <c r="Z757" s="11"/>
    </row>
    <row r="758" ht="14.25" customHeight="1">
      <c r="A758" s="75" t="str">
        <f t="shared" si="1"/>
        <v>ASHRAE 90.1-2010Corridor/TransitionFor Manufacturing Facility</v>
      </c>
      <c r="B758" s="56" t="s">
        <v>375</v>
      </c>
      <c r="C758" s="77" t="s">
        <v>1020</v>
      </c>
      <c r="D758" s="77" t="s">
        <v>1021</v>
      </c>
      <c r="E758" s="78">
        <v>0.41</v>
      </c>
      <c r="F758" s="78"/>
      <c r="G758" s="78"/>
      <c r="H758" s="11"/>
      <c r="I758" s="11"/>
      <c r="J758" s="11"/>
      <c r="K758" s="11"/>
      <c r="L758" s="11"/>
      <c r="M758" s="11"/>
      <c r="N758" s="11"/>
      <c r="O758" s="11"/>
      <c r="P758" s="11"/>
      <c r="Q758" s="11"/>
      <c r="R758" s="11"/>
      <c r="S758" s="11"/>
      <c r="T758" s="11"/>
      <c r="U758" s="11"/>
      <c r="V758" s="11"/>
      <c r="W758" s="11"/>
      <c r="X758" s="11"/>
      <c r="Y758" s="11"/>
      <c r="Z758" s="11"/>
    </row>
    <row r="759" ht="14.25" customHeight="1">
      <c r="A759" s="75" t="str">
        <f t="shared" si="1"/>
        <v>ASHRAE 90.1-2010StairwayGeneral</v>
      </c>
      <c r="B759" s="52" t="s">
        <v>375</v>
      </c>
      <c r="C759" s="75" t="s">
        <v>813</v>
      </c>
      <c r="D759" s="75" t="s">
        <v>652</v>
      </c>
      <c r="E759" s="76">
        <v>0.69</v>
      </c>
      <c r="F759" s="76"/>
      <c r="G759" s="76"/>
      <c r="H759" s="11"/>
      <c r="I759" s="11"/>
      <c r="J759" s="11"/>
      <c r="K759" s="11"/>
      <c r="L759" s="11"/>
      <c r="M759" s="11"/>
      <c r="N759" s="11"/>
      <c r="O759" s="11"/>
      <c r="P759" s="11"/>
      <c r="Q759" s="11"/>
      <c r="R759" s="11"/>
      <c r="S759" s="11"/>
      <c r="T759" s="11"/>
      <c r="U759" s="11"/>
      <c r="V759" s="11"/>
      <c r="W759" s="11"/>
      <c r="X759" s="11"/>
      <c r="Y759" s="11"/>
      <c r="Z759" s="11"/>
    </row>
    <row r="760" ht="14.25" customHeight="1">
      <c r="A760" s="75" t="str">
        <f t="shared" si="1"/>
        <v>ASHRAE 90.1-2010StorageGeneral</v>
      </c>
      <c r="B760" s="56" t="s">
        <v>375</v>
      </c>
      <c r="C760" s="77" t="s">
        <v>1100</v>
      </c>
      <c r="D760" s="77" t="s">
        <v>652</v>
      </c>
      <c r="E760" s="78">
        <v>0.63</v>
      </c>
      <c r="F760" s="78"/>
      <c r="G760" s="78"/>
      <c r="H760" s="11"/>
      <c r="I760" s="11"/>
      <c r="J760" s="11"/>
      <c r="K760" s="11"/>
      <c r="L760" s="11"/>
      <c r="M760" s="11"/>
      <c r="N760" s="11"/>
      <c r="O760" s="11"/>
      <c r="P760" s="11"/>
      <c r="Q760" s="11"/>
      <c r="R760" s="11"/>
      <c r="S760" s="11"/>
      <c r="T760" s="11"/>
      <c r="U760" s="11"/>
      <c r="V760" s="11"/>
      <c r="W760" s="11"/>
      <c r="X760" s="11"/>
      <c r="Y760" s="11"/>
      <c r="Z760" s="11"/>
    </row>
    <row r="761" ht="14.25" customHeight="1">
      <c r="A761" s="75" t="str">
        <f t="shared" si="1"/>
        <v>ASHRAE 90.1-2010Gymnasium/Fitness CenterPlaying Area</v>
      </c>
      <c r="B761" s="52" t="s">
        <v>375</v>
      </c>
      <c r="C761" s="75" t="s">
        <v>1101</v>
      </c>
      <c r="D761" s="75" t="s">
        <v>1027</v>
      </c>
      <c r="E761" s="76">
        <v>1.2</v>
      </c>
      <c r="F761" s="76"/>
      <c r="G761" s="76"/>
      <c r="H761" s="11"/>
      <c r="I761" s="11"/>
      <c r="J761" s="11"/>
      <c r="K761" s="11"/>
      <c r="L761" s="11"/>
      <c r="M761" s="11"/>
      <c r="N761" s="11"/>
      <c r="O761" s="11"/>
      <c r="P761" s="11"/>
      <c r="Q761" s="11"/>
      <c r="R761" s="11"/>
      <c r="S761" s="11"/>
      <c r="T761" s="11"/>
      <c r="U761" s="11"/>
      <c r="V761" s="11"/>
      <c r="W761" s="11"/>
      <c r="X761" s="11"/>
      <c r="Y761" s="11"/>
      <c r="Z761" s="11"/>
    </row>
    <row r="762" ht="14.25" customHeight="1">
      <c r="A762" s="75" t="str">
        <f t="shared" si="1"/>
        <v>ASHRAE 90.1-2010Gymnasium/Fitness CenterFitness Area</v>
      </c>
      <c r="B762" s="56" t="s">
        <v>375</v>
      </c>
      <c r="C762" s="77" t="s">
        <v>1101</v>
      </c>
      <c r="D762" s="77" t="s">
        <v>1102</v>
      </c>
      <c r="E762" s="78">
        <v>0.72</v>
      </c>
      <c r="F762" s="78"/>
      <c r="G762" s="78"/>
      <c r="H762" s="11"/>
      <c r="I762" s="11"/>
      <c r="J762" s="11"/>
      <c r="K762" s="11"/>
      <c r="L762" s="11"/>
      <c r="M762" s="11"/>
      <c r="N762" s="11"/>
      <c r="O762" s="11"/>
      <c r="P762" s="11"/>
      <c r="Q762" s="11"/>
      <c r="R762" s="11"/>
      <c r="S762" s="11"/>
      <c r="T762" s="11"/>
      <c r="U762" s="11"/>
      <c r="V762" s="11"/>
      <c r="W762" s="11"/>
      <c r="X762" s="11"/>
      <c r="Y762" s="11"/>
      <c r="Z762" s="11"/>
    </row>
    <row r="763" ht="14.25" customHeight="1">
      <c r="A763" s="75" t="str">
        <f t="shared" si="1"/>
        <v>ASHRAE 90.1-2010Courthouse/Police Station/PenitentiaryCourtroom</v>
      </c>
      <c r="B763" s="52" t="s">
        <v>375</v>
      </c>
      <c r="C763" s="75" t="s">
        <v>1029</v>
      </c>
      <c r="D763" s="75" t="s">
        <v>1030</v>
      </c>
      <c r="E763" s="76">
        <v>1.72</v>
      </c>
      <c r="F763" s="76"/>
      <c r="G763" s="76"/>
      <c r="H763" s="11"/>
      <c r="I763" s="11"/>
      <c r="J763" s="11"/>
      <c r="K763" s="11"/>
      <c r="L763" s="11"/>
      <c r="M763" s="11"/>
      <c r="N763" s="11"/>
      <c r="O763" s="11"/>
      <c r="P763" s="11"/>
      <c r="Q763" s="11"/>
      <c r="R763" s="11"/>
      <c r="S763" s="11"/>
      <c r="T763" s="11"/>
      <c r="U763" s="11"/>
      <c r="V763" s="11"/>
      <c r="W763" s="11"/>
      <c r="X763" s="11"/>
      <c r="Y763" s="11"/>
      <c r="Z763" s="11"/>
    </row>
    <row r="764" ht="14.25" customHeight="1">
      <c r="A764" s="75" t="str">
        <f t="shared" si="1"/>
        <v>ASHRAE 90.1-2010Courthouse/Police Station/PenitentiaryConfinement Cells</v>
      </c>
      <c r="B764" s="56" t="s">
        <v>375</v>
      </c>
      <c r="C764" s="77" t="s">
        <v>1029</v>
      </c>
      <c r="D764" s="77" t="s">
        <v>1031</v>
      </c>
      <c r="E764" s="78">
        <v>1.1</v>
      </c>
      <c r="F764" s="78"/>
      <c r="G764" s="78"/>
      <c r="H764" s="11"/>
      <c r="I764" s="11"/>
      <c r="J764" s="11"/>
      <c r="K764" s="11"/>
      <c r="L764" s="11"/>
      <c r="M764" s="11"/>
      <c r="N764" s="11"/>
      <c r="O764" s="11"/>
      <c r="P764" s="11"/>
      <c r="Q764" s="11"/>
      <c r="R764" s="11"/>
      <c r="S764" s="11"/>
      <c r="T764" s="11"/>
      <c r="U764" s="11"/>
      <c r="V764" s="11"/>
      <c r="W764" s="11"/>
      <c r="X764" s="11"/>
      <c r="Y764" s="11"/>
      <c r="Z764" s="11"/>
    </row>
    <row r="765" ht="14.25" customHeight="1">
      <c r="A765" s="75" t="str">
        <f t="shared" si="1"/>
        <v>ASHRAE 90.1-2010Courthouse/Police Station/PenitentiaryJudges Chambers</v>
      </c>
      <c r="B765" s="52" t="s">
        <v>375</v>
      </c>
      <c r="C765" s="75" t="s">
        <v>1029</v>
      </c>
      <c r="D765" s="75" t="s">
        <v>1032</v>
      </c>
      <c r="E765" s="76">
        <v>1.17</v>
      </c>
      <c r="F765" s="76"/>
      <c r="G765" s="76"/>
      <c r="H765" s="11"/>
      <c r="I765" s="11"/>
      <c r="J765" s="11"/>
      <c r="K765" s="11"/>
      <c r="L765" s="11"/>
      <c r="M765" s="11"/>
      <c r="N765" s="11"/>
      <c r="O765" s="11"/>
      <c r="P765" s="11"/>
      <c r="Q765" s="11"/>
      <c r="R765" s="11"/>
      <c r="S765" s="11"/>
      <c r="T765" s="11"/>
      <c r="U765" s="11"/>
      <c r="V765" s="11"/>
      <c r="W765" s="11"/>
      <c r="X765" s="11"/>
      <c r="Y765" s="11"/>
      <c r="Z765" s="11"/>
    </row>
    <row r="766" ht="14.25" customHeight="1">
      <c r="A766" s="75" t="str">
        <f t="shared" si="1"/>
        <v>ASHRAE 90.1-2010Fire StationEngine Room</v>
      </c>
      <c r="B766" s="56" t="s">
        <v>375</v>
      </c>
      <c r="C766" s="77" t="s">
        <v>1087</v>
      </c>
      <c r="D766" s="77" t="s">
        <v>1103</v>
      </c>
      <c r="E766" s="78">
        <v>0.56</v>
      </c>
      <c r="F766" s="78"/>
      <c r="G766" s="78"/>
      <c r="H766" s="11"/>
      <c r="I766" s="11"/>
      <c r="J766" s="11"/>
      <c r="K766" s="11"/>
      <c r="L766" s="11"/>
      <c r="M766" s="11"/>
      <c r="N766" s="11"/>
      <c r="O766" s="11"/>
      <c r="P766" s="11"/>
      <c r="Q766" s="11"/>
      <c r="R766" s="11"/>
      <c r="S766" s="11"/>
      <c r="T766" s="11"/>
      <c r="U766" s="11"/>
      <c r="V766" s="11"/>
      <c r="W766" s="11"/>
      <c r="X766" s="11"/>
      <c r="Y766" s="11"/>
      <c r="Z766" s="11"/>
    </row>
    <row r="767" ht="14.25" customHeight="1">
      <c r="A767" s="75" t="str">
        <f t="shared" si="1"/>
        <v>ASHRAE 90.1-2010Fire StationSleeping Quarters</v>
      </c>
      <c r="B767" s="52" t="s">
        <v>375</v>
      </c>
      <c r="C767" s="75" t="s">
        <v>1087</v>
      </c>
      <c r="D767" s="75" t="s">
        <v>1035</v>
      </c>
      <c r="E767" s="76">
        <v>0.25</v>
      </c>
      <c r="F767" s="76"/>
      <c r="G767" s="76"/>
      <c r="H767" s="11"/>
      <c r="I767" s="11"/>
      <c r="J767" s="11"/>
      <c r="K767" s="11"/>
      <c r="L767" s="11"/>
      <c r="M767" s="11"/>
      <c r="N767" s="11"/>
      <c r="O767" s="11"/>
      <c r="P767" s="11"/>
      <c r="Q767" s="11"/>
      <c r="R767" s="11"/>
      <c r="S767" s="11"/>
      <c r="T767" s="11"/>
      <c r="U767" s="11"/>
      <c r="V767" s="11"/>
      <c r="W767" s="11"/>
      <c r="X767" s="11"/>
      <c r="Y767" s="11"/>
      <c r="Z767" s="11"/>
    </row>
    <row r="768" ht="14.25" customHeight="1">
      <c r="A768" s="75" t="str">
        <f t="shared" si="1"/>
        <v>ASHRAE 90.1-2010Post OfficeSorting Area</v>
      </c>
      <c r="B768" s="56" t="s">
        <v>375</v>
      </c>
      <c r="C768" s="77" t="s">
        <v>988</v>
      </c>
      <c r="D768" s="77" t="s">
        <v>1036</v>
      </c>
      <c r="E768" s="78">
        <v>0.94</v>
      </c>
      <c r="F768" s="78"/>
      <c r="G768" s="78"/>
      <c r="H768" s="11"/>
      <c r="I768" s="11"/>
      <c r="J768" s="11"/>
      <c r="K768" s="11"/>
      <c r="L768" s="11"/>
      <c r="M768" s="11"/>
      <c r="N768" s="11"/>
      <c r="O768" s="11"/>
      <c r="P768" s="11"/>
      <c r="Q768" s="11"/>
      <c r="R768" s="11"/>
      <c r="S768" s="11"/>
      <c r="T768" s="11"/>
      <c r="U768" s="11"/>
      <c r="V768" s="11"/>
      <c r="W768" s="11"/>
      <c r="X768" s="11"/>
      <c r="Y768" s="11"/>
      <c r="Z768" s="11"/>
    </row>
    <row r="769" ht="14.25" customHeight="1">
      <c r="A769" s="75" t="str">
        <f t="shared" si="1"/>
        <v>ASHRAE 90.1-2010Convention CenterExhibit Space</v>
      </c>
      <c r="B769" s="52" t="s">
        <v>375</v>
      </c>
      <c r="C769" s="75" t="s">
        <v>975</v>
      </c>
      <c r="D769" s="75" t="s">
        <v>1037</v>
      </c>
      <c r="E769" s="76">
        <v>1.45</v>
      </c>
      <c r="F769" s="76"/>
      <c r="G769" s="76"/>
      <c r="H769" s="11"/>
      <c r="I769" s="11"/>
      <c r="J769" s="11"/>
      <c r="K769" s="11"/>
      <c r="L769" s="11"/>
      <c r="M769" s="11"/>
      <c r="N769" s="11"/>
      <c r="O769" s="11"/>
      <c r="P769" s="11"/>
      <c r="Q769" s="11"/>
      <c r="R769" s="11"/>
      <c r="S769" s="11"/>
      <c r="T769" s="11"/>
      <c r="U769" s="11"/>
      <c r="V769" s="11"/>
      <c r="W769" s="11"/>
      <c r="X769" s="11"/>
      <c r="Y769" s="11"/>
      <c r="Z769" s="11"/>
    </row>
    <row r="770" ht="14.25" customHeight="1">
      <c r="A770" s="75" t="str">
        <f t="shared" si="1"/>
        <v>ASHRAE 90.1-2010LibraryCard File and Cataloging</v>
      </c>
      <c r="B770" s="56" t="s">
        <v>375</v>
      </c>
      <c r="C770" s="77" t="s">
        <v>769</v>
      </c>
      <c r="D770" s="77" t="s">
        <v>1038</v>
      </c>
      <c r="E770" s="78">
        <v>0.72</v>
      </c>
      <c r="F770" s="78"/>
      <c r="G770" s="78"/>
      <c r="H770" s="11"/>
      <c r="I770" s="11"/>
      <c r="J770" s="11"/>
      <c r="K770" s="11"/>
      <c r="L770" s="11"/>
      <c r="M770" s="11"/>
      <c r="N770" s="11"/>
      <c r="O770" s="11"/>
      <c r="P770" s="11"/>
      <c r="Q770" s="11"/>
      <c r="R770" s="11"/>
      <c r="S770" s="11"/>
      <c r="T770" s="11"/>
      <c r="U770" s="11"/>
      <c r="V770" s="11"/>
      <c r="W770" s="11"/>
      <c r="X770" s="11"/>
      <c r="Y770" s="11"/>
      <c r="Z770" s="11"/>
    </row>
    <row r="771" ht="14.25" customHeight="1">
      <c r="A771" s="75" t="str">
        <f t="shared" si="1"/>
        <v>ASHRAE 90.1-2010LibraryStacks</v>
      </c>
      <c r="B771" s="52" t="s">
        <v>375</v>
      </c>
      <c r="C771" s="75" t="s">
        <v>769</v>
      </c>
      <c r="D771" s="75" t="s">
        <v>1039</v>
      </c>
      <c r="E771" s="76">
        <v>1.71</v>
      </c>
      <c r="F771" s="76"/>
      <c r="G771" s="76"/>
      <c r="H771" s="11"/>
      <c r="I771" s="11"/>
      <c r="J771" s="11"/>
      <c r="K771" s="11"/>
      <c r="L771" s="11"/>
      <c r="M771" s="11"/>
      <c r="N771" s="11"/>
      <c r="O771" s="11"/>
      <c r="P771" s="11"/>
      <c r="Q771" s="11"/>
      <c r="R771" s="11"/>
      <c r="S771" s="11"/>
      <c r="T771" s="11"/>
      <c r="U771" s="11"/>
      <c r="V771" s="11"/>
      <c r="W771" s="11"/>
      <c r="X771" s="11"/>
      <c r="Y771" s="11"/>
      <c r="Z771" s="11"/>
    </row>
    <row r="772" ht="14.25" customHeight="1">
      <c r="A772" s="75" t="str">
        <f t="shared" si="1"/>
        <v>ASHRAE 90.1-2010LibraryReading Area</v>
      </c>
      <c r="B772" s="56" t="s">
        <v>375</v>
      </c>
      <c r="C772" s="77" t="s">
        <v>769</v>
      </c>
      <c r="D772" s="77" t="s">
        <v>1040</v>
      </c>
      <c r="E772" s="78">
        <v>0.93</v>
      </c>
      <c r="F772" s="78"/>
      <c r="G772" s="78"/>
      <c r="H772" s="11"/>
      <c r="I772" s="11"/>
      <c r="J772" s="11"/>
      <c r="K772" s="11"/>
      <c r="L772" s="11"/>
      <c r="M772" s="11"/>
      <c r="N772" s="11"/>
      <c r="O772" s="11"/>
      <c r="P772" s="11"/>
      <c r="Q772" s="11"/>
      <c r="R772" s="11"/>
      <c r="S772" s="11"/>
      <c r="T772" s="11"/>
      <c r="U772" s="11"/>
      <c r="V772" s="11"/>
      <c r="W772" s="11"/>
      <c r="X772" s="11"/>
      <c r="Y772" s="11"/>
      <c r="Z772" s="11"/>
    </row>
    <row r="773" ht="14.25" customHeight="1">
      <c r="A773" s="54" t="str">
        <f t="shared" si="1"/>
        <v>ASHRAE 90.1-2004OfficeLargeData Center</v>
      </c>
      <c r="B773" s="84" t="s">
        <v>373</v>
      </c>
      <c r="C773" s="85" t="s">
        <v>1104</v>
      </c>
      <c r="D773" s="85" t="s">
        <v>1105</v>
      </c>
      <c r="E773" s="66">
        <v>1.0</v>
      </c>
      <c r="F773" s="86"/>
      <c r="G773" s="86"/>
      <c r="H773" s="87"/>
      <c r="I773" s="87"/>
      <c r="J773" s="87"/>
      <c r="K773" s="87"/>
      <c r="L773" s="87"/>
      <c r="M773" s="87"/>
      <c r="N773" s="87"/>
      <c r="O773" s="87"/>
      <c r="P773" s="87"/>
      <c r="Q773" s="87"/>
      <c r="R773" s="87"/>
      <c r="S773" s="87"/>
      <c r="T773" s="87"/>
      <c r="U773" s="87"/>
      <c r="V773" s="87"/>
      <c r="W773" s="87"/>
      <c r="X773" s="87"/>
      <c r="Y773" s="87"/>
      <c r="Z773" s="87"/>
    </row>
    <row r="774" ht="14.25" customHeight="1">
      <c r="A774" s="54" t="str">
        <f t="shared" si="1"/>
        <v>ASHRAE 90.1-2007OfficeLargeData Center</v>
      </c>
      <c r="B774" s="84" t="s">
        <v>374</v>
      </c>
      <c r="C774" s="85" t="s">
        <v>1104</v>
      </c>
      <c r="D774" s="85" t="s">
        <v>1105</v>
      </c>
      <c r="E774" s="66">
        <v>1.0</v>
      </c>
      <c r="F774" s="86"/>
      <c r="G774" s="86"/>
      <c r="H774" s="87"/>
      <c r="I774" s="87"/>
      <c r="J774" s="87"/>
      <c r="K774" s="87"/>
      <c r="L774" s="87"/>
      <c r="M774" s="87"/>
      <c r="N774" s="87"/>
      <c r="O774" s="87"/>
      <c r="P774" s="87"/>
      <c r="Q774" s="87"/>
      <c r="R774" s="87"/>
      <c r="S774" s="87"/>
      <c r="T774" s="87"/>
      <c r="U774" s="87"/>
      <c r="V774" s="87"/>
      <c r="W774" s="87"/>
      <c r="X774" s="87"/>
      <c r="Y774" s="87"/>
      <c r="Z774" s="87"/>
    </row>
    <row r="775" ht="14.25" customHeight="1">
      <c r="A775" s="54" t="str">
        <f t="shared" si="1"/>
        <v>ASHRAE 90.1-2010OfficeLargeData Center</v>
      </c>
      <c r="B775" s="88" t="s">
        <v>375</v>
      </c>
      <c r="C775" s="85" t="s">
        <v>1104</v>
      </c>
      <c r="D775" s="85" t="s">
        <v>1105</v>
      </c>
      <c r="E775" s="66">
        <v>0.9</v>
      </c>
      <c r="F775" s="86"/>
      <c r="G775" s="86"/>
      <c r="H775" s="87"/>
      <c r="I775" s="87"/>
      <c r="J775" s="87"/>
      <c r="K775" s="87"/>
      <c r="L775" s="87"/>
      <c r="M775" s="87"/>
      <c r="N775" s="87"/>
      <c r="O775" s="87"/>
      <c r="P775" s="87"/>
      <c r="Q775" s="87"/>
      <c r="R775" s="87"/>
      <c r="S775" s="87"/>
      <c r="T775" s="87"/>
      <c r="U775" s="87"/>
      <c r="V775" s="87"/>
      <c r="W775" s="87"/>
      <c r="X775" s="87"/>
      <c r="Y775" s="87"/>
      <c r="Z775" s="87"/>
    </row>
    <row r="776" ht="14.25" customHeight="1">
      <c r="A776" s="54" t="str">
        <f t="shared" si="1"/>
        <v>ASHRAE 90.1-2013OfficeLargeData Center</v>
      </c>
      <c r="B776" s="84" t="s">
        <v>376</v>
      </c>
      <c r="C776" s="85" t="s">
        <v>1104</v>
      </c>
      <c r="D776" s="85" t="s">
        <v>1105</v>
      </c>
      <c r="E776" s="66">
        <v>0.82</v>
      </c>
      <c r="F776" s="86"/>
      <c r="G776" s="86"/>
      <c r="H776" s="87"/>
      <c r="I776" s="87"/>
      <c r="J776" s="87"/>
      <c r="K776" s="87"/>
      <c r="L776" s="87"/>
      <c r="M776" s="87"/>
      <c r="N776" s="87"/>
      <c r="O776" s="87"/>
      <c r="P776" s="87"/>
      <c r="Q776" s="87"/>
      <c r="R776" s="87"/>
      <c r="S776" s="87"/>
      <c r="T776" s="87"/>
      <c r="U776" s="87"/>
      <c r="V776" s="87"/>
      <c r="W776" s="87"/>
      <c r="X776" s="87"/>
      <c r="Y776" s="87"/>
      <c r="Z776" s="87"/>
    </row>
    <row r="777" ht="14.25" customHeight="1">
      <c r="A777" s="75" t="str">
        <f t="shared" si="1"/>
        <v>ASHRAE 90.1-2010HospitalEmergency</v>
      </c>
      <c r="B777" s="52" t="s">
        <v>375</v>
      </c>
      <c r="C777" s="75" t="s">
        <v>159</v>
      </c>
      <c r="D777" s="75" t="s">
        <v>1041</v>
      </c>
      <c r="E777" s="76">
        <v>2.26</v>
      </c>
      <c r="F777" s="76"/>
      <c r="G777" s="76"/>
      <c r="H777" s="11"/>
      <c r="I777" s="11"/>
      <c r="J777" s="11"/>
      <c r="K777" s="11"/>
      <c r="L777" s="11"/>
      <c r="M777" s="11"/>
      <c r="N777" s="11"/>
      <c r="O777" s="11"/>
      <c r="P777" s="11"/>
      <c r="Q777" s="11"/>
      <c r="R777" s="11"/>
      <c r="S777" s="11"/>
      <c r="T777" s="11"/>
      <c r="U777" s="11"/>
      <c r="V777" s="11"/>
      <c r="W777" s="11"/>
      <c r="X777" s="11"/>
      <c r="Y777" s="11"/>
      <c r="Z777" s="11"/>
    </row>
    <row r="778" ht="14.25" customHeight="1">
      <c r="A778" s="75" t="str">
        <f t="shared" si="1"/>
        <v>ASHRAE 90.1-2010HospitalRecovery</v>
      </c>
      <c r="B778" s="56" t="s">
        <v>375</v>
      </c>
      <c r="C778" s="77" t="s">
        <v>159</v>
      </c>
      <c r="D778" s="77" t="s">
        <v>734</v>
      </c>
      <c r="E778" s="78">
        <v>1.15</v>
      </c>
      <c r="F778" s="78"/>
      <c r="G778" s="78"/>
      <c r="H778" s="11"/>
      <c r="I778" s="11"/>
      <c r="J778" s="11"/>
      <c r="K778" s="11"/>
      <c r="L778" s="11"/>
      <c r="M778" s="11"/>
      <c r="N778" s="11"/>
      <c r="O778" s="11"/>
      <c r="P778" s="11"/>
      <c r="Q778" s="11"/>
      <c r="R778" s="11"/>
      <c r="S778" s="11"/>
      <c r="T778" s="11"/>
      <c r="U778" s="11"/>
      <c r="V778" s="11"/>
      <c r="W778" s="11"/>
      <c r="X778" s="11"/>
      <c r="Y778" s="11"/>
      <c r="Z778" s="11"/>
    </row>
    <row r="779" ht="14.25" customHeight="1">
      <c r="A779" s="75" t="str">
        <f t="shared" si="1"/>
        <v>ASHRAE 90.1-2010HospitalNurse Station</v>
      </c>
      <c r="B779" s="52" t="s">
        <v>375</v>
      </c>
      <c r="C779" s="75" t="s">
        <v>159</v>
      </c>
      <c r="D779" s="75" t="s">
        <v>1042</v>
      </c>
      <c r="E779" s="76">
        <v>0.87</v>
      </c>
      <c r="F779" s="76"/>
      <c r="G779" s="76"/>
      <c r="H779" s="11"/>
      <c r="I779" s="11"/>
      <c r="J779" s="11"/>
      <c r="K779" s="11"/>
      <c r="L779" s="11"/>
      <c r="M779" s="11"/>
      <c r="N779" s="11"/>
      <c r="O779" s="11"/>
      <c r="P779" s="11"/>
      <c r="Q779" s="11"/>
      <c r="R779" s="11"/>
      <c r="S779" s="11"/>
      <c r="T779" s="11"/>
      <c r="U779" s="11"/>
      <c r="V779" s="11"/>
      <c r="W779" s="11"/>
      <c r="X779" s="11"/>
      <c r="Y779" s="11"/>
      <c r="Z779" s="11"/>
    </row>
    <row r="780" ht="14.25" customHeight="1">
      <c r="A780" s="75" t="str">
        <f t="shared" si="1"/>
        <v>ASHRAE 90.1-2010HospitalExam/Treatment</v>
      </c>
      <c r="B780" s="56" t="s">
        <v>375</v>
      </c>
      <c r="C780" s="77" t="s">
        <v>159</v>
      </c>
      <c r="D780" s="77" t="s">
        <v>1043</v>
      </c>
      <c r="E780" s="78">
        <v>1.66</v>
      </c>
      <c r="F780" s="78"/>
      <c r="G780" s="78"/>
      <c r="H780" s="11"/>
      <c r="I780" s="11"/>
      <c r="J780" s="11"/>
      <c r="K780" s="11"/>
      <c r="L780" s="11"/>
      <c r="M780" s="11"/>
      <c r="N780" s="11"/>
      <c r="O780" s="11"/>
      <c r="P780" s="11"/>
      <c r="Q780" s="11"/>
      <c r="R780" s="11"/>
      <c r="S780" s="11"/>
      <c r="T780" s="11"/>
      <c r="U780" s="11"/>
      <c r="V780" s="11"/>
      <c r="W780" s="11"/>
      <c r="X780" s="11"/>
      <c r="Y780" s="11"/>
      <c r="Z780" s="11"/>
    </row>
    <row r="781" ht="14.25" customHeight="1">
      <c r="A781" s="75" t="str">
        <f t="shared" si="1"/>
        <v>ASHRAE 90.1-2010HospitalPharmacy</v>
      </c>
      <c r="B781" s="52" t="s">
        <v>375</v>
      </c>
      <c r="C781" s="75" t="s">
        <v>159</v>
      </c>
      <c r="D781" s="75" t="s">
        <v>629</v>
      </c>
      <c r="E781" s="76">
        <v>1.14</v>
      </c>
      <c r="F781" s="76"/>
      <c r="G781" s="76"/>
      <c r="H781" s="11"/>
      <c r="I781" s="11"/>
      <c r="J781" s="11"/>
      <c r="K781" s="11"/>
      <c r="L781" s="11"/>
      <c r="M781" s="11"/>
      <c r="N781" s="11"/>
      <c r="O781" s="11"/>
      <c r="P781" s="11"/>
      <c r="Q781" s="11"/>
      <c r="R781" s="11"/>
      <c r="S781" s="11"/>
      <c r="T781" s="11"/>
      <c r="U781" s="11"/>
      <c r="V781" s="11"/>
      <c r="W781" s="11"/>
      <c r="X781" s="11"/>
      <c r="Y781" s="11"/>
      <c r="Z781" s="11"/>
    </row>
    <row r="782" ht="14.25" customHeight="1">
      <c r="A782" s="75" t="str">
        <f t="shared" si="1"/>
        <v>ASHRAE 90.1-2010HospitalPatient Room</v>
      </c>
      <c r="B782" s="56" t="s">
        <v>375</v>
      </c>
      <c r="C782" s="77" t="s">
        <v>159</v>
      </c>
      <c r="D782" s="77" t="s">
        <v>505</v>
      </c>
      <c r="E782" s="78">
        <v>0.62</v>
      </c>
      <c r="F782" s="78"/>
      <c r="G782" s="78"/>
      <c r="H782" s="11"/>
      <c r="I782" s="11"/>
      <c r="J782" s="11"/>
      <c r="K782" s="11"/>
      <c r="L782" s="11"/>
      <c r="M782" s="11"/>
      <c r="N782" s="11"/>
      <c r="O782" s="11"/>
      <c r="P782" s="11"/>
      <c r="Q782" s="11"/>
      <c r="R782" s="11"/>
      <c r="S782" s="11"/>
      <c r="T782" s="11"/>
      <c r="U782" s="11"/>
      <c r="V782" s="11"/>
      <c r="W782" s="11"/>
      <c r="X782" s="11"/>
      <c r="Y782" s="11"/>
      <c r="Z782" s="11"/>
    </row>
    <row r="783" ht="14.25" customHeight="1">
      <c r="A783" s="75" t="str">
        <f t="shared" si="1"/>
        <v>ASHRAE 90.1-2010HospitalOperating Room</v>
      </c>
      <c r="B783" s="52" t="s">
        <v>375</v>
      </c>
      <c r="C783" s="75" t="s">
        <v>159</v>
      </c>
      <c r="D783" s="75" t="s">
        <v>747</v>
      </c>
      <c r="E783" s="76">
        <v>1.89</v>
      </c>
      <c r="F783" s="76"/>
      <c r="G783" s="76"/>
      <c r="H783" s="11"/>
      <c r="I783" s="11"/>
      <c r="J783" s="11"/>
      <c r="K783" s="11"/>
      <c r="L783" s="11"/>
      <c r="M783" s="11"/>
      <c r="N783" s="11"/>
      <c r="O783" s="11"/>
      <c r="P783" s="11"/>
      <c r="Q783" s="11"/>
      <c r="R783" s="11"/>
      <c r="S783" s="11"/>
      <c r="T783" s="11"/>
      <c r="U783" s="11"/>
      <c r="V783" s="11"/>
      <c r="W783" s="11"/>
      <c r="X783" s="11"/>
      <c r="Y783" s="11"/>
      <c r="Z783" s="11"/>
    </row>
    <row r="784" ht="14.25" customHeight="1">
      <c r="A784" s="75" t="str">
        <f t="shared" si="1"/>
        <v>ASHRAE 90.1-2010HospitalNursery</v>
      </c>
      <c r="B784" s="56" t="s">
        <v>375</v>
      </c>
      <c r="C784" s="77" t="s">
        <v>159</v>
      </c>
      <c r="D784" s="77" t="s">
        <v>1044</v>
      </c>
      <c r="E784" s="78">
        <v>0.88</v>
      </c>
      <c r="F784" s="78"/>
      <c r="G784" s="78"/>
      <c r="H784" s="11"/>
      <c r="I784" s="11"/>
      <c r="J784" s="11"/>
      <c r="K784" s="11"/>
      <c r="L784" s="11"/>
      <c r="M784" s="11"/>
      <c r="N784" s="11"/>
      <c r="O784" s="11"/>
      <c r="P784" s="11"/>
      <c r="Q784" s="11"/>
      <c r="R784" s="11"/>
      <c r="S784" s="11"/>
      <c r="T784" s="11"/>
      <c r="U784" s="11"/>
      <c r="V784" s="11"/>
      <c r="W784" s="11"/>
      <c r="X784" s="11"/>
      <c r="Y784" s="11"/>
      <c r="Z784" s="11"/>
    </row>
    <row r="785" ht="14.25" customHeight="1">
      <c r="A785" s="75" t="str">
        <f t="shared" si="1"/>
        <v>ASHRAE 90.1-2010HospitalMedical Supply</v>
      </c>
      <c r="B785" s="52" t="s">
        <v>375</v>
      </c>
      <c r="C785" s="75" t="s">
        <v>159</v>
      </c>
      <c r="D785" s="75" t="s">
        <v>1045</v>
      </c>
      <c r="E785" s="76">
        <v>1.27</v>
      </c>
      <c r="F785" s="76"/>
      <c r="G785" s="76"/>
      <c r="H785" s="11"/>
      <c r="I785" s="11"/>
      <c r="J785" s="11"/>
      <c r="K785" s="11"/>
      <c r="L785" s="11"/>
      <c r="M785" s="11"/>
      <c r="N785" s="11"/>
      <c r="O785" s="11"/>
      <c r="P785" s="11"/>
      <c r="Q785" s="11"/>
      <c r="R785" s="11"/>
      <c r="S785" s="11"/>
      <c r="T785" s="11"/>
      <c r="U785" s="11"/>
      <c r="V785" s="11"/>
      <c r="W785" s="11"/>
      <c r="X785" s="11"/>
      <c r="Y785" s="11"/>
      <c r="Z785" s="11"/>
    </row>
    <row r="786" ht="14.25" customHeight="1">
      <c r="A786" s="75" t="str">
        <f t="shared" si="1"/>
        <v>ASHRAE 90.1-2010HospitalPhysical Therapy</v>
      </c>
      <c r="B786" s="56" t="s">
        <v>375</v>
      </c>
      <c r="C786" s="77" t="s">
        <v>159</v>
      </c>
      <c r="D786" s="77" t="s">
        <v>1046</v>
      </c>
      <c r="E786" s="78">
        <v>0.91</v>
      </c>
      <c r="F786" s="78"/>
      <c r="G786" s="78"/>
      <c r="H786" s="11"/>
      <c r="I786" s="11"/>
      <c r="J786" s="11"/>
      <c r="K786" s="11"/>
      <c r="L786" s="11"/>
      <c r="M786" s="11"/>
      <c r="N786" s="11"/>
      <c r="O786" s="11"/>
      <c r="P786" s="11"/>
      <c r="Q786" s="11"/>
      <c r="R786" s="11"/>
      <c r="S786" s="11"/>
      <c r="T786" s="11"/>
      <c r="U786" s="11"/>
      <c r="V786" s="11"/>
      <c r="W786" s="11"/>
      <c r="X786" s="11"/>
      <c r="Y786" s="11"/>
      <c r="Z786" s="11"/>
    </row>
    <row r="787" ht="14.25" customHeight="1">
      <c r="A787" s="75" t="str">
        <f t="shared" si="1"/>
        <v>ASHRAE 90.1-2010HospitalRadiology/Imaging</v>
      </c>
      <c r="B787" s="52" t="s">
        <v>375</v>
      </c>
      <c r="C787" s="75" t="s">
        <v>159</v>
      </c>
      <c r="D787" s="75" t="s">
        <v>1106</v>
      </c>
      <c r="E787" s="76">
        <v>1.32</v>
      </c>
      <c r="F787" s="76"/>
      <c r="G787" s="76"/>
      <c r="H787" s="11"/>
      <c r="I787" s="11"/>
      <c r="J787" s="11"/>
      <c r="K787" s="11"/>
      <c r="L787" s="11"/>
      <c r="M787" s="11"/>
      <c r="N787" s="11"/>
      <c r="O787" s="11"/>
      <c r="P787" s="11"/>
      <c r="Q787" s="11"/>
      <c r="R787" s="11"/>
      <c r="S787" s="11"/>
      <c r="T787" s="11"/>
      <c r="U787" s="11"/>
      <c r="V787" s="11"/>
      <c r="W787" s="11"/>
      <c r="X787" s="11"/>
      <c r="Y787" s="11"/>
      <c r="Z787" s="11"/>
    </row>
    <row r="788" ht="14.25" customHeight="1">
      <c r="A788" s="75" t="str">
        <f t="shared" si="1"/>
        <v>ASHRAE 90.1-2010HospitalLaundry-Washing</v>
      </c>
      <c r="B788" s="56" t="s">
        <v>375</v>
      </c>
      <c r="C788" s="77" t="s">
        <v>159</v>
      </c>
      <c r="D788" s="77" t="s">
        <v>1081</v>
      </c>
      <c r="E788" s="78">
        <v>0.6</v>
      </c>
      <c r="F788" s="78"/>
      <c r="G788" s="78"/>
      <c r="H788" s="11"/>
      <c r="I788" s="11"/>
      <c r="J788" s="11"/>
      <c r="K788" s="11"/>
      <c r="L788" s="11"/>
      <c r="M788" s="11"/>
      <c r="N788" s="11"/>
      <c r="O788" s="11"/>
      <c r="P788" s="11"/>
      <c r="Q788" s="11"/>
      <c r="R788" s="11"/>
      <c r="S788" s="11"/>
      <c r="T788" s="11"/>
      <c r="U788" s="11"/>
      <c r="V788" s="11"/>
      <c r="W788" s="11"/>
      <c r="X788" s="11"/>
      <c r="Y788" s="11"/>
      <c r="Z788" s="11"/>
    </row>
    <row r="789" ht="14.25" customHeight="1">
      <c r="A789" s="75" t="str">
        <f t="shared" si="1"/>
        <v>ASHRAE 90.1-2010AutomotiveService/Repair</v>
      </c>
      <c r="B789" s="52" t="s">
        <v>375</v>
      </c>
      <c r="C789" s="75" t="s">
        <v>1049</v>
      </c>
      <c r="D789" s="75" t="s">
        <v>1050</v>
      </c>
      <c r="E789" s="76">
        <v>0.67</v>
      </c>
      <c r="F789" s="76"/>
      <c r="G789" s="76"/>
      <c r="H789" s="11"/>
      <c r="I789" s="11"/>
      <c r="J789" s="11"/>
      <c r="K789" s="11"/>
      <c r="L789" s="11"/>
      <c r="M789" s="11"/>
      <c r="N789" s="11"/>
      <c r="O789" s="11"/>
      <c r="P789" s="11"/>
      <c r="Q789" s="11"/>
      <c r="R789" s="11"/>
      <c r="S789" s="11"/>
      <c r="T789" s="11"/>
      <c r="U789" s="11"/>
      <c r="V789" s="11"/>
      <c r="W789" s="11"/>
      <c r="X789" s="11"/>
      <c r="Y789" s="11"/>
      <c r="Z789" s="11"/>
    </row>
    <row r="790" ht="14.25" customHeight="1">
      <c r="A790" s="75" t="str">
        <f t="shared" si="1"/>
        <v>ASHRAE 90.1-2010ManufacturingLow Bay (&lt;25 ft Floor to Ceiling Height)</v>
      </c>
      <c r="B790" s="56" t="s">
        <v>375</v>
      </c>
      <c r="C790" s="77" t="s">
        <v>1051</v>
      </c>
      <c r="D790" s="77" t="s">
        <v>1052</v>
      </c>
      <c r="E790" s="78">
        <v>1.19</v>
      </c>
      <c r="F790" s="78"/>
      <c r="G790" s="78"/>
      <c r="H790" s="11"/>
      <c r="I790" s="11"/>
      <c r="J790" s="11"/>
      <c r="K790" s="11"/>
      <c r="L790" s="11"/>
      <c r="M790" s="11"/>
      <c r="N790" s="11"/>
      <c r="O790" s="11"/>
      <c r="P790" s="11"/>
      <c r="Q790" s="11"/>
      <c r="R790" s="11"/>
      <c r="S790" s="11"/>
      <c r="T790" s="11"/>
      <c r="U790" s="11"/>
      <c r="V790" s="11"/>
      <c r="W790" s="11"/>
      <c r="X790" s="11"/>
      <c r="Y790" s="11"/>
      <c r="Z790" s="11"/>
    </row>
    <row r="791" ht="14.25" customHeight="1">
      <c r="A791" s="75" t="str">
        <f t="shared" si="1"/>
        <v>ASHRAE 90.1-2010ManufacturingHigh Bay (25-50 ft Floor to Ceiling Height)</v>
      </c>
      <c r="B791" s="52" t="s">
        <v>375</v>
      </c>
      <c r="C791" s="75" t="s">
        <v>1051</v>
      </c>
      <c r="D791" s="75" t="s">
        <v>1107</v>
      </c>
      <c r="E791" s="76">
        <v>1.23</v>
      </c>
      <c r="F791" s="76"/>
      <c r="G791" s="76"/>
      <c r="H791" s="11"/>
      <c r="I791" s="11"/>
      <c r="J791" s="11"/>
      <c r="K791" s="11"/>
      <c r="L791" s="11"/>
      <c r="M791" s="11"/>
      <c r="N791" s="11"/>
      <c r="O791" s="11"/>
      <c r="P791" s="11"/>
      <c r="Q791" s="11"/>
      <c r="R791" s="11"/>
      <c r="S791" s="11"/>
      <c r="T791" s="11"/>
      <c r="U791" s="11"/>
      <c r="V791" s="11"/>
      <c r="W791" s="11"/>
      <c r="X791" s="11"/>
      <c r="Y791" s="11"/>
      <c r="Z791" s="11"/>
    </row>
    <row r="792" ht="14.25" customHeight="1">
      <c r="A792" s="75" t="str">
        <f t="shared" si="1"/>
        <v>ASHRAE 90.1-2010ManufacturingExtra High Bay (&gt;50 ft Floor to Ceiling Height)</v>
      </c>
      <c r="B792" s="56" t="s">
        <v>375</v>
      </c>
      <c r="C792" s="77" t="s">
        <v>1051</v>
      </c>
      <c r="D792" s="77" t="s">
        <v>1108</v>
      </c>
      <c r="E792" s="78">
        <v>1.05</v>
      </c>
      <c r="F792" s="78"/>
      <c r="G792" s="78"/>
      <c r="H792" s="11"/>
      <c r="I792" s="11"/>
      <c r="J792" s="11"/>
      <c r="K792" s="11"/>
      <c r="L792" s="11"/>
      <c r="M792" s="11"/>
      <c r="N792" s="11"/>
      <c r="O792" s="11"/>
      <c r="P792" s="11"/>
      <c r="Q792" s="11"/>
      <c r="R792" s="11"/>
      <c r="S792" s="11"/>
      <c r="T792" s="11"/>
      <c r="U792" s="11"/>
      <c r="V792" s="11"/>
      <c r="W792" s="11"/>
      <c r="X792" s="11"/>
      <c r="Y792" s="11"/>
      <c r="Z792" s="11"/>
    </row>
    <row r="793" ht="14.25" customHeight="1">
      <c r="A793" s="75" t="str">
        <f t="shared" si="1"/>
        <v>ASHRAE 90.1-2010ManufacturingDetailed Manufacturing</v>
      </c>
      <c r="B793" s="52" t="s">
        <v>375</v>
      </c>
      <c r="C793" s="75" t="s">
        <v>1051</v>
      </c>
      <c r="D793" s="75" t="s">
        <v>1054</v>
      </c>
      <c r="E793" s="76">
        <v>1.29</v>
      </c>
      <c r="F793" s="76"/>
      <c r="G793" s="76"/>
      <c r="H793" s="11"/>
      <c r="I793" s="11"/>
      <c r="J793" s="11"/>
      <c r="K793" s="11"/>
      <c r="L793" s="11"/>
      <c r="M793" s="11"/>
      <c r="N793" s="11"/>
      <c r="O793" s="11"/>
      <c r="P793" s="11"/>
      <c r="Q793" s="11"/>
      <c r="R793" s="11"/>
      <c r="S793" s="11"/>
      <c r="T793" s="11"/>
      <c r="U793" s="11"/>
      <c r="V793" s="11"/>
      <c r="W793" s="11"/>
      <c r="X793" s="11"/>
      <c r="Y793" s="11"/>
      <c r="Z793" s="11"/>
    </row>
    <row r="794" ht="14.25" customHeight="1">
      <c r="A794" s="75" t="str">
        <f t="shared" si="1"/>
        <v>ASHRAE 90.1-2010ManufacturingEquipment Room</v>
      </c>
      <c r="B794" s="56" t="s">
        <v>375</v>
      </c>
      <c r="C794" s="77" t="s">
        <v>1051</v>
      </c>
      <c r="D794" s="77" t="s">
        <v>1055</v>
      </c>
      <c r="E794" s="78">
        <v>0.95</v>
      </c>
      <c r="F794" s="78"/>
      <c r="G794" s="78"/>
      <c r="H794" s="11"/>
      <c r="I794" s="11"/>
      <c r="J794" s="11"/>
      <c r="K794" s="11"/>
      <c r="L794" s="11"/>
      <c r="M794" s="11"/>
      <c r="N794" s="11"/>
      <c r="O794" s="11"/>
      <c r="P794" s="11"/>
      <c r="Q794" s="11"/>
      <c r="R794" s="11"/>
      <c r="S794" s="11"/>
      <c r="T794" s="11"/>
      <c r="U794" s="11"/>
      <c r="V794" s="11"/>
      <c r="W794" s="11"/>
      <c r="X794" s="11"/>
      <c r="Y794" s="11"/>
      <c r="Z794" s="11"/>
    </row>
    <row r="795" ht="14.25" customHeight="1">
      <c r="A795" s="75" t="str">
        <f t="shared" si="1"/>
        <v>ASHRAE 90.1-2010Guest RoomFor Highway Lodging</v>
      </c>
      <c r="B795" s="52" t="s">
        <v>375</v>
      </c>
      <c r="C795" s="75" t="s">
        <v>1090</v>
      </c>
      <c r="D795" s="75" t="s">
        <v>1094</v>
      </c>
      <c r="E795" s="76">
        <v>0.75</v>
      </c>
      <c r="F795" s="76"/>
      <c r="G795" s="76"/>
      <c r="H795" s="89"/>
      <c r="I795" s="89"/>
      <c r="J795" s="89"/>
      <c r="K795" s="89"/>
      <c r="L795" s="89"/>
      <c r="M795" s="89"/>
      <c r="N795" s="89"/>
      <c r="O795" s="89"/>
      <c r="P795" s="89"/>
      <c r="Q795" s="89"/>
      <c r="R795" s="89"/>
      <c r="S795" s="89"/>
      <c r="T795" s="89"/>
      <c r="U795" s="89"/>
      <c r="V795" s="89"/>
      <c r="W795" s="89"/>
      <c r="X795" s="89"/>
      <c r="Y795" s="89"/>
      <c r="Z795" s="89"/>
    </row>
    <row r="796" ht="14.25" customHeight="1">
      <c r="A796" s="75" t="str">
        <f t="shared" si="1"/>
        <v>ASHRAE 90.1-2010LobbyFor Hotel</v>
      </c>
      <c r="B796" s="56" t="s">
        <v>375</v>
      </c>
      <c r="C796" s="77" t="s">
        <v>706</v>
      </c>
      <c r="D796" s="77" t="s">
        <v>998</v>
      </c>
      <c r="E796" s="78">
        <v>1.06</v>
      </c>
      <c r="F796" s="78"/>
      <c r="G796" s="78"/>
      <c r="H796" s="89"/>
      <c r="I796" s="89"/>
      <c r="J796" s="89"/>
      <c r="K796" s="89"/>
      <c r="L796" s="89"/>
      <c r="M796" s="89"/>
      <c r="N796" s="89"/>
      <c r="O796" s="89"/>
      <c r="P796" s="89"/>
      <c r="Q796" s="89"/>
      <c r="R796" s="89"/>
      <c r="S796" s="89"/>
      <c r="T796" s="89"/>
      <c r="U796" s="89"/>
      <c r="V796" s="89"/>
      <c r="W796" s="89"/>
      <c r="X796" s="89"/>
      <c r="Y796" s="89"/>
      <c r="Z796" s="89"/>
    </row>
    <row r="797" ht="14.25" customHeight="1">
      <c r="A797" s="75" t="str">
        <f t="shared" si="1"/>
        <v>ASHRAE 90.1-2010DormitoryLiving Quarters</v>
      </c>
      <c r="B797" s="52" t="s">
        <v>375</v>
      </c>
      <c r="C797" s="75" t="s">
        <v>763</v>
      </c>
      <c r="D797" s="75" t="s">
        <v>1059</v>
      </c>
      <c r="E797" s="76">
        <v>0.38</v>
      </c>
      <c r="F797" s="76"/>
      <c r="G797" s="76"/>
      <c r="H797" s="11"/>
      <c r="I797" s="11"/>
      <c r="J797" s="11"/>
      <c r="K797" s="11"/>
      <c r="L797" s="11"/>
      <c r="M797" s="11"/>
      <c r="N797" s="11"/>
      <c r="O797" s="11"/>
      <c r="P797" s="11"/>
      <c r="Q797" s="11"/>
      <c r="R797" s="11"/>
      <c r="S797" s="11"/>
      <c r="T797" s="11"/>
      <c r="U797" s="11"/>
      <c r="V797" s="11"/>
      <c r="W797" s="11"/>
      <c r="X797" s="11"/>
      <c r="Y797" s="11"/>
      <c r="Z797" s="11"/>
    </row>
    <row r="798" ht="14.25" customHeight="1">
      <c r="A798" s="75" t="str">
        <f t="shared" si="1"/>
        <v>ASHRAE 90.1-2010MuseumGeneral Exhibition</v>
      </c>
      <c r="B798" s="56" t="s">
        <v>375</v>
      </c>
      <c r="C798" s="77" t="s">
        <v>774</v>
      </c>
      <c r="D798" s="77" t="s">
        <v>1060</v>
      </c>
      <c r="E798" s="78">
        <v>1.05</v>
      </c>
      <c r="F798" s="78"/>
      <c r="G798" s="78"/>
      <c r="H798" s="11"/>
      <c r="I798" s="11"/>
      <c r="J798" s="11"/>
      <c r="K798" s="11"/>
      <c r="L798" s="11"/>
      <c r="M798" s="11"/>
      <c r="N798" s="11"/>
      <c r="O798" s="11"/>
      <c r="P798" s="11"/>
      <c r="Q798" s="11"/>
      <c r="R798" s="11"/>
      <c r="S798" s="11"/>
      <c r="T798" s="11"/>
      <c r="U798" s="11"/>
      <c r="V798" s="11"/>
      <c r="W798" s="11"/>
      <c r="X798" s="11"/>
      <c r="Y798" s="11"/>
      <c r="Z798" s="11"/>
    </row>
    <row r="799" ht="14.25" customHeight="1">
      <c r="A799" s="75" t="str">
        <f t="shared" si="1"/>
        <v>ASHRAE 90.1-2010MuseumRestoration</v>
      </c>
      <c r="B799" s="52" t="s">
        <v>375</v>
      </c>
      <c r="C799" s="75" t="s">
        <v>774</v>
      </c>
      <c r="D799" s="75" t="s">
        <v>1061</v>
      </c>
      <c r="E799" s="76">
        <v>1.02</v>
      </c>
      <c r="F799" s="76"/>
      <c r="G799" s="76"/>
      <c r="H799" s="11"/>
      <c r="I799" s="11"/>
      <c r="J799" s="11"/>
      <c r="K799" s="11"/>
      <c r="L799" s="11"/>
      <c r="M799" s="11"/>
      <c r="N799" s="11"/>
      <c r="O799" s="11"/>
      <c r="P799" s="11"/>
      <c r="Q799" s="11"/>
      <c r="R799" s="11"/>
      <c r="S799" s="11"/>
      <c r="T799" s="11"/>
      <c r="U799" s="11"/>
      <c r="V799" s="11"/>
      <c r="W799" s="11"/>
      <c r="X799" s="11"/>
      <c r="Y799" s="11"/>
      <c r="Z799" s="11"/>
    </row>
    <row r="800" ht="14.25" customHeight="1">
      <c r="A800" s="75" t="str">
        <f t="shared" si="1"/>
        <v>ASHRAE 90.1-2010Electrical/MechanicalGeneral</v>
      </c>
      <c r="B800" s="56" t="s">
        <v>375</v>
      </c>
      <c r="C800" s="77" t="s">
        <v>800</v>
      </c>
      <c r="D800" s="77" t="s">
        <v>652</v>
      </c>
      <c r="E800" s="78">
        <v>0.95</v>
      </c>
      <c r="F800" s="78"/>
      <c r="G800" s="78"/>
      <c r="H800" s="11"/>
      <c r="I800" s="11"/>
      <c r="J800" s="11"/>
      <c r="K800" s="11"/>
      <c r="L800" s="11"/>
      <c r="M800" s="11"/>
      <c r="N800" s="11"/>
      <c r="O800" s="11"/>
      <c r="P800" s="11"/>
      <c r="Q800" s="11"/>
      <c r="R800" s="11"/>
      <c r="S800" s="11"/>
      <c r="T800" s="11"/>
      <c r="U800" s="11"/>
      <c r="V800" s="11"/>
      <c r="W800" s="11"/>
      <c r="X800" s="11"/>
      <c r="Y800" s="11"/>
      <c r="Z800" s="11"/>
    </row>
    <row r="801" ht="14.25" customHeight="1">
      <c r="A801" s="75" t="str">
        <f t="shared" si="1"/>
        <v>ASHRAE 90.1-2010WorkshopGeneral</v>
      </c>
      <c r="B801" s="52" t="s">
        <v>375</v>
      </c>
      <c r="C801" s="75" t="s">
        <v>784</v>
      </c>
      <c r="D801" s="75" t="s">
        <v>652</v>
      </c>
      <c r="E801" s="76">
        <v>1.59</v>
      </c>
      <c r="F801" s="76"/>
      <c r="G801" s="76"/>
      <c r="H801" s="11"/>
      <c r="I801" s="11"/>
      <c r="J801" s="11"/>
      <c r="K801" s="11"/>
      <c r="L801" s="11"/>
      <c r="M801" s="11"/>
      <c r="N801" s="11"/>
      <c r="O801" s="11"/>
      <c r="P801" s="11"/>
      <c r="Q801" s="11"/>
      <c r="R801" s="11"/>
      <c r="S801" s="11"/>
      <c r="T801" s="11"/>
      <c r="U801" s="11"/>
      <c r="V801" s="11"/>
      <c r="W801" s="11"/>
      <c r="X801" s="11"/>
      <c r="Y801" s="11"/>
      <c r="Z801" s="11"/>
    </row>
    <row r="802" ht="14.25" customHeight="1">
      <c r="A802" s="75" t="str">
        <f t="shared" si="1"/>
        <v>ASHRAE 90.1-2010Bank/OfficeBanking Activity Area</v>
      </c>
      <c r="B802" s="56" t="s">
        <v>375</v>
      </c>
      <c r="C802" s="77" t="s">
        <v>1062</v>
      </c>
      <c r="D802" s="77" t="s">
        <v>1063</v>
      </c>
      <c r="E802" s="78">
        <v>1.38</v>
      </c>
      <c r="F802" s="78"/>
      <c r="G802" s="78"/>
      <c r="H802" s="11"/>
      <c r="I802" s="11"/>
      <c r="J802" s="11"/>
      <c r="K802" s="11"/>
      <c r="L802" s="11"/>
      <c r="M802" s="11"/>
      <c r="N802" s="11"/>
      <c r="O802" s="11"/>
      <c r="P802" s="11"/>
      <c r="Q802" s="11"/>
      <c r="R802" s="11"/>
      <c r="S802" s="11"/>
      <c r="T802" s="11"/>
      <c r="U802" s="11"/>
      <c r="V802" s="11"/>
      <c r="W802" s="11"/>
      <c r="X802" s="11"/>
      <c r="Y802" s="11"/>
      <c r="Z802" s="11"/>
    </row>
    <row r="803" ht="14.25" customHeight="1">
      <c r="A803" s="75" t="str">
        <f t="shared" si="1"/>
        <v>ASHRAE 90.1-2010Religious BuildingsWorship Pulpit, Choir</v>
      </c>
      <c r="B803" s="52" t="s">
        <v>375</v>
      </c>
      <c r="C803" s="75" t="s">
        <v>1064</v>
      </c>
      <c r="D803" s="75" t="s">
        <v>1065</v>
      </c>
      <c r="E803" s="76">
        <v>1.53</v>
      </c>
      <c r="F803" s="76"/>
      <c r="G803" s="76"/>
      <c r="H803" s="11"/>
      <c r="I803" s="11"/>
      <c r="J803" s="11"/>
      <c r="K803" s="11"/>
      <c r="L803" s="11"/>
      <c r="M803" s="11"/>
      <c r="N803" s="11"/>
      <c r="O803" s="11"/>
      <c r="P803" s="11"/>
      <c r="Q803" s="11"/>
      <c r="R803" s="11"/>
      <c r="S803" s="11"/>
      <c r="T803" s="11"/>
      <c r="U803" s="11"/>
      <c r="V803" s="11"/>
      <c r="W803" s="11"/>
      <c r="X803" s="11"/>
      <c r="Y803" s="11"/>
      <c r="Z803" s="11"/>
    </row>
    <row r="804" ht="14.25" customHeight="1">
      <c r="A804" s="75" t="str">
        <f t="shared" si="1"/>
        <v>ASHRAE 90.1-2010Religious BuildingsFellowship Hall</v>
      </c>
      <c r="B804" s="56" t="s">
        <v>375</v>
      </c>
      <c r="C804" s="77" t="s">
        <v>1064</v>
      </c>
      <c r="D804" s="77" t="s">
        <v>1066</v>
      </c>
      <c r="E804" s="78">
        <v>0.64</v>
      </c>
      <c r="F804" s="78"/>
      <c r="G804" s="78"/>
      <c r="H804" s="11"/>
      <c r="I804" s="11"/>
      <c r="J804" s="11"/>
      <c r="K804" s="11"/>
      <c r="L804" s="11"/>
      <c r="M804" s="11"/>
      <c r="N804" s="11"/>
      <c r="O804" s="11"/>
      <c r="P804" s="11"/>
      <c r="Q804" s="11"/>
      <c r="R804" s="11"/>
      <c r="S804" s="11"/>
      <c r="T804" s="11"/>
      <c r="U804" s="11"/>
      <c r="V804" s="11"/>
      <c r="W804" s="11"/>
      <c r="X804" s="11"/>
      <c r="Y804" s="11"/>
      <c r="Z804" s="11"/>
    </row>
    <row r="805" ht="14.25" customHeight="1">
      <c r="A805" s="75" t="str">
        <f t="shared" si="1"/>
        <v>ASHRAE 90.1-2010Sales AreaFor Retail</v>
      </c>
      <c r="B805" s="52" t="s">
        <v>375</v>
      </c>
      <c r="C805" s="75" t="s">
        <v>1068</v>
      </c>
      <c r="D805" s="75" t="s">
        <v>1098</v>
      </c>
      <c r="E805" s="76">
        <v>1.68</v>
      </c>
      <c r="F805" s="76"/>
      <c r="G805" s="76"/>
      <c r="H805" s="11"/>
      <c r="I805" s="11"/>
      <c r="J805" s="11"/>
      <c r="K805" s="11"/>
      <c r="L805" s="11"/>
      <c r="M805" s="11"/>
      <c r="N805" s="11"/>
      <c r="O805" s="11"/>
      <c r="P805" s="11"/>
      <c r="Q805" s="11"/>
      <c r="R805" s="11"/>
      <c r="S805" s="11"/>
      <c r="T805" s="11"/>
      <c r="U805" s="11"/>
      <c r="V805" s="11"/>
      <c r="W805" s="11"/>
      <c r="X805" s="11"/>
      <c r="Y805" s="11"/>
      <c r="Z805" s="11"/>
    </row>
    <row r="806" ht="14.25" customHeight="1">
      <c r="A806" s="75" t="str">
        <f t="shared" si="1"/>
        <v>ASHRAE 90.1-2010Sales AreaGeneral</v>
      </c>
      <c r="B806" s="56" t="s">
        <v>375</v>
      </c>
      <c r="C806" s="77" t="s">
        <v>1068</v>
      </c>
      <c r="D806" s="77" t="s">
        <v>652</v>
      </c>
      <c r="E806" s="78">
        <v>1.68</v>
      </c>
      <c r="F806" s="78"/>
      <c r="G806" s="78"/>
      <c r="H806" s="11"/>
      <c r="I806" s="11"/>
      <c r="J806" s="11"/>
      <c r="K806" s="11"/>
      <c r="L806" s="11"/>
      <c r="M806" s="11"/>
      <c r="N806" s="11"/>
      <c r="O806" s="11"/>
      <c r="P806" s="11"/>
      <c r="Q806" s="11"/>
      <c r="R806" s="11"/>
      <c r="S806" s="11"/>
      <c r="T806" s="11"/>
      <c r="U806" s="11"/>
      <c r="V806" s="11"/>
      <c r="W806" s="11"/>
      <c r="X806" s="11"/>
      <c r="Y806" s="11"/>
      <c r="Z806" s="11"/>
    </row>
    <row r="807" ht="14.25" customHeight="1">
      <c r="A807" s="75" t="str">
        <f t="shared" si="1"/>
        <v>ASHRAE 90.1-2010RetailFor Hotel</v>
      </c>
      <c r="B807" s="90" t="s">
        <v>375</v>
      </c>
      <c r="C807" s="91" t="s">
        <v>359</v>
      </c>
      <c r="D807" s="81" t="s">
        <v>998</v>
      </c>
      <c r="E807" s="82">
        <v>1.4</v>
      </c>
      <c r="F807" s="76"/>
      <c r="G807" s="76"/>
      <c r="H807" s="11"/>
      <c r="I807" s="11"/>
      <c r="J807" s="11"/>
      <c r="K807" s="11"/>
      <c r="L807" s="11"/>
      <c r="M807" s="11"/>
      <c r="N807" s="11"/>
      <c r="O807" s="11"/>
      <c r="P807" s="11"/>
      <c r="Q807" s="11"/>
      <c r="R807" s="11"/>
      <c r="S807" s="11"/>
      <c r="T807" s="11"/>
      <c r="U807" s="11"/>
      <c r="V807" s="11"/>
      <c r="W807" s="11"/>
      <c r="X807" s="11"/>
      <c r="Y807" s="11"/>
      <c r="Z807" s="11"/>
    </row>
    <row r="808" ht="14.25" customHeight="1">
      <c r="A808" s="75" t="str">
        <f t="shared" si="1"/>
        <v>ASHRAE 90.1-2010RetailMall Concourse</v>
      </c>
      <c r="B808" s="52" t="s">
        <v>375</v>
      </c>
      <c r="C808" s="75" t="s">
        <v>359</v>
      </c>
      <c r="D808" s="75" t="s">
        <v>1069</v>
      </c>
      <c r="E808" s="76">
        <v>1.1</v>
      </c>
      <c r="F808" s="76"/>
      <c r="G808" s="76"/>
      <c r="H808" s="11"/>
      <c r="I808" s="11"/>
      <c r="J808" s="11"/>
      <c r="K808" s="11"/>
      <c r="L808" s="11"/>
      <c r="M808" s="11"/>
      <c r="N808" s="11"/>
      <c r="O808" s="11"/>
      <c r="P808" s="11"/>
      <c r="Q808" s="11"/>
      <c r="R808" s="11"/>
      <c r="S808" s="11"/>
      <c r="T808" s="11"/>
      <c r="U808" s="11"/>
      <c r="V808" s="11"/>
      <c r="W808" s="11"/>
      <c r="X808" s="11"/>
      <c r="Y808" s="11"/>
      <c r="Z808" s="11"/>
    </row>
    <row r="809" ht="14.25" customHeight="1">
      <c r="A809" s="75" t="str">
        <f t="shared" si="1"/>
        <v>ASHRAE 90.1-2010Sports ArenaRing Sports Arena</v>
      </c>
      <c r="B809" s="56" t="s">
        <v>375</v>
      </c>
      <c r="C809" s="77" t="s">
        <v>991</v>
      </c>
      <c r="D809" s="77" t="s">
        <v>1109</v>
      </c>
      <c r="E809" s="78">
        <v>2.68</v>
      </c>
      <c r="F809" s="78"/>
      <c r="G809" s="78"/>
      <c r="H809" s="11"/>
      <c r="I809" s="11"/>
      <c r="J809" s="11"/>
      <c r="K809" s="11"/>
      <c r="L809" s="11"/>
      <c r="M809" s="11"/>
      <c r="N809" s="11"/>
      <c r="O809" s="11"/>
      <c r="P809" s="11"/>
      <c r="Q809" s="11"/>
      <c r="R809" s="11"/>
      <c r="S809" s="11"/>
      <c r="T809" s="11"/>
      <c r="U809" s="11"/>
      <c r="V809" s="11"/>
      <c r="W809" s="11"/>
      <c r="X809" s="11"/>
      <c r="Y809" s="11"/>
      <c r="Z809" s="11"/>
    </row>
    <row r="810" ht="14.25" customHeight="1">
      <c r="A810" s="75" t="str">
        <f t="shared" si="1"/>
        <v>ASHRAE 90.1-2010Sports ArenaCourt Sports Arena - Class 4</v>
      </c>
      <c r="B810" s="52" t="s">
        <v>375</v>
      </c>
      <c r="C810" s="75" t="s">
        <v>991</v>
      </c>
      <c r="D810" s="75" t="s">
        <v>1110</v>
      </c>
      <c r="E810" s="76">
        <v>0.72</v>
      </c>
      <c r="F810" s="76"/>
      <c r="G810" s="76"/>
      <c r="H810" s="11"/>
      <c r="I810" s="11"/>
      <c r="J810" s="11"/>
      <c r="K810" s="11"/>
      <c r="L810" s="11"/>
      <c r="M810" s="11"/>
      <c r="N810" s="11"/>
      <c r="O810" s="11"/>
      <c r="P810" s="11"/>
      <c r="Q810" s="11"/>
      <c r="R810" s="11"/>
      <c r="S810" s="11"/>
      <c r="T810" s="11"/>
      <c r="U810" s="11"/>
      <c r="V810" s="11"/>
      <c r="W810" s="11"/>
      <c r="X810" s="11"/>
      <c r="Y810" s="11"/>
      <c r="Z810" s="11"/>
    </row>
    <row r="811" ht="14.25" customHeight="1">
      <c r="A811" s="75" t="str">
        <f t="shared" si="1"/>
        <v>ASHRAE 90.1-2010Sports ArenaCourt Sports Arena - Class 3</v>
      </c>
      <c r="B811" s="56" t="s">
        <v>375</v>
      </c>
      <c r="C811" s="77" t="s">
        <v>991</v>
      </c>
      <c r="D811" s="77" t="s">
        <v>1111</v>
      </c>
      <c r="E811" s="78">
        <v>1.2</v>
      </c>
      <c r="F811" s="78"/>
      <c r="G811" s="78"/>
      <c r="H811" s="11"/>
      <c r="I811" s="11"/>
      <c r="J811" s="11"/>
      <c r="K811" s="11"/>
      <c r="L811" s="11"/>
      <c r="M811" s="11"/>
      <c r="N811" s="11"/>
      <c r="O811" s="11"/>
      <c r="P811" s="11"/>
      <c r="Q811" s="11"/>
      <c r="R811" s="11"/>
      <c r="S811" s="11"/>
      <c r="T811" s="11"/>
      <c r="U811" s="11"/>
      <c r="V811" s="11"/>
      <c r="W811" s="11"/>
      <c r="X811" s="11"/>
      <c r="Y811" s="11"/>
      <c r="Z811" s="11"/>
    </row>
    <row r="812" ht="14.25" customHeight="1">
      <c r="A812" s="75" t="str">
        <f t="shared" si="1"/>
        <v>ASHRAE 90.1-2010Sports ArenaCourt Sports Arena - Class 2</v>
      </c>
      <c r="B812" s="52" t="s">
        <v>375</v>
      </c>
      <c r="C812" s="75" t="s">
        <v>991</v>
      </c>
      <c r="D812" s="75" t="s">
        <v>1112</v>
      </c>
      <c r="E812" s="76">
        <v>1.92</v>
      </c>
      <c r="F812" s="76"/>
      <c r="G812" s="76"/>
      <c r="H812" s="11"/>
      <c r="I812" s="11"/>
      <c r="J812" s="11"/>
      <c r="K812" s="11"/>
      <c r="L812" s="11"/>
      <c r="M812" s="11"/>
      <c r="N812" s="11"/>
      <c r="O812" s="11"/>
      <c r="P812" s="11"/>
      <c r="Q812" s="11"/>
      <c r="R812" s="11"/>
      <c r="S812" s="11"/>
      <c r="T812" s="11"/>
      <c r="U812" s="11"/>
      <c r="V812" s="11"/>
      <c r="W812" s="11"/>
      <c r="X812" s="11"/>
      <c r="Y812" s="11"/>
      <c r="Z812" s="11"/>
    </row>
    <row r="813" ht="14.25" customHeight="1">
      <c r="A813" s="75" t="str">
        <f t="shared" si="1"/>
        <v>ASHRAE 90.1-2010Sports ArenaCourt Sports Arena - Class 1</v>
      </c>
      <c r="B813" s="56" t="s">
        <v>375</v>
      </c>
      <c r="C813" s="77" t="s">
        <v>991</v>
      </c>
      <c r="D813" s="77" t="s">
        <v>1113</v>
      </c>
      <c r="E813" s="78">
        <v>3.01</v>
      </c>
      <c r="F813" s="78"/>
      <c r="G813" s="78"/>
      <c r="H813" s="11"/>
      <c r="I813" s="11"/>
      <c r="J813" s="11"/>
      <c r="K813" s="11"/>
      <c r="L813" s="11"/>
      <c r="M813" s="11"/>
      <c r="N813" s="11"/>
      <c r="O813" s="11"/>
      <c r="P813" s="11"/>
      <c r="Q813" s="11"/>
      <c r="R813" s="11"/>
      <c r="S813" s="11"/>
      <c r="T813" s="11"/>
      <c r="U813" s="11"/>
      <c r="V813" s="11"/>
      <c r="W813" s="11"/>
      <c r="X813" s="11"/>
      <c r="Y813" s="11"/>
      <c r="Z813" s="11"/>
    </row>
    <row r="814" ht="14.25" customHeight="1">
      <c r="A814" s="75" t="str">
        <f t="shared" si="1"/>
        <v>ASHRAE 90.1-2010WarehouseFine Material Storage</v>
      </c>
      <c r="B814" s="52" t="s">
        <v>375</v>
      </c>
      <c r="C814" s="75" t="s">
        <v>344</v>
      </c>
      <c r="D814" s="75" t="s">
        <v>1073</v>
      </c>
      <c r="E814" s="76">
        <v>0.95</v>
      </c>
      <c r="F814" s="76"/>
      <c r="G814" s="76"/>
      <c r="H814" s="11"/>
      <c r="I814" s="11"/>
      <c r="J814" s="11"/>
      <c r="K814" s="11"/>
      <c r="L814" s="11"/>
      <c r="M814" s="11"/>
      <c r="N814" s="11"/>
      <c r="O814" s="11"/>
      <c r="P814" s="11"/>
      <c r="Q814" s="11"/>
      <c r="R814" s="11"/>
      <c r="S814" s="11"/>
      <c r="T814" s="11"/>
      <c r="U814" s="11"/>
      <c r="V814" s="11"/>
      <c r="W814" s="11"/>
      <c r="X814" s="11"/>
      <c r="Y814" s="11"/>
      <c r="Z814" s="11"/>
    </row>
    <row r="815" ht="14.25" customHeight="1">
      <c r="A815" s="75" t="str">
        <f t="shared" si="1"/>
        <v>ASHRAE 90.1-2010WarehouseMedium/Bulky Material Storage</v>
      </c>
      <c r="B815" s="56" t="s">
        <v>375</v>
      </c>
      <c r="C815" s="77" t="s">
        <v>344</v>
      </c>
      <c r="D815" s="77" t="s">
        <v>1074</v>
      </c>
      <c r="E815" s="78">
        <v>0.58</v>
      </c>
      <c r="F815" s="78"/>
      <c r="G815" s="78"/>
      <c r="H815" s="11"/>
      <c r="I815" s="11"/>
      <c r="J815" s="11"/>
      <c r="K815" s="11"/>
      <c r="L815" s="11"/>
      <c r="M815" s="11"/>
      <c r="N815" s="11"/>
      <c r="O815" s="11"/>
      <c r="P815" s="11"/>
      <c r="Q815" s="11"/>
      <c r="R815" s="11"/>
      <c r="S815" s="11"/>
      <c r="T815" s="11"/>
      <c r="U815" s="11"/>
      <c r="V815" s="11"/>
      <c r="W815" s="11"/>
      <c r="X815" s="11"/>
      <c r="Y815" s="11"/>
      <c r="Z815" s="11"/>
    </row>
    <row r="816" ht="14.25" customHeight="1">
      <c r="A816" s="75" t="str">
        <f t="shared" si="1"/>
        <v>ASHRAE 90.1-2010Parking GarageGarage Area</v>
      </c>
      <c r="B816" s="52" t="s">
        <v>375</v>
      </c>
      <c r="C816" s="75" t="s">
        <v>985</v>
      </c>
      <c r="D816" s="75" t="s">
        <v>1075</v>
      </c>
      <c r="E816" s="76">
        <v>0.19</v>
      </c>
      <c r="F816" s="76"/>
      <c r="G816" s="76"/>
      <c r="H816" s="11"/>
      <c r="I816" s="11"/>
      <c r="J816" s="11"/>
      <c r="K816" s="11"/>
      <c r="L816" s="11"/>
      <c r="M816" s="11"/>
      <c r="N816" s="11"/>
      <c r="O816" s="11"/>
      <c r="P816" s="11"/>
      <c r="Q816" s="11"/>
      <c r="R816" s="11"/>
      <c r="S816" s="11"/>
      <c r="T816" s="11"/>
      <c r="U816" s="11"/>
      <c r="V816" s="11"/>
      <c r="W816" s="11"/>
      <c r="X816" s="11"/>
      <c r="Y816" s="11"/>
      <c r="Z816" s="11"/>
    </row>
    <row r="817" ht="14.25" customHeight="1">
      <c r="A817" s="75" t="str">
        <f t="shared" si="1"/>
        <v>ASHRAE 90.1-2010TransportationAirport-Concourse</v>
      </c>
      <c r="B817" s="56" t="s">
        <v>375</v>
      </c>
      <c r="C817" s="77" t="s">
        <v>622</v>
      </c>
      <c r="D817" s="77" t="s">
        <v>1084</v>
      </c>
      <c r="E817" s="78">
        <v>0.36</v>
      </c>
      <c r="F817" s="78"/>
      <c r="G817" s="78"/>
      <c r="H817" s="11"/>
      <c r="I817" s="11"/>
      <c r="J817" s="11"/>
      <c r="K817" s="11"/>
      <c r="L817" s="11"/>
      <c r="M817" s="11"/>
      <c r="N817" s="11"/>
      <c r="O817" s="11"/>
      <c r="P817" s="11"/>
      <c r="Q817" s="11"/>
      <c r="R817" s="11"/>
      <c r="S817" s="11"/>
      <c r="T817" s="11"/>
      <c r="U817" s="11"/>
      <c r="V817" s="11"/>
      <c r="W817" s="11"/>
      <c r="X817" s="11"/>
      <c r="Y817" s="11"/>
      <c r="Z817" s="11"/>
    </row>
    <row r="818" ht="14.25" customHeight="1">
      <c r="A818" s="75" t="str">
        <f t="shared" si="1"/>
        <v>ASHRAE 90.1-2010TransportationAir/Train/Bus-Baggage Area</v>
      </c>
      <c r="B818" s="52" t="s">
        <v>375</v>
      </c>
      <c r="C818" s="75" t="s">
        <v>622</v>
      </c>
      <c r="D818" s="75" t="s">
        <v>1085</v>
      </c>
      <c r="E818" s="76">
        <v>0.76</v>
      </c>
      <c r="F818" s="76"/>
      <c r="G818" s="76"/>
      <c r="H818" s="11"/>
      <c r="I818" s="11"/>
      <c r="J818" s="11"/>
      <c r="K818" s="11"/>
      <c r="L818" s="11"/>
      <c r="M818" s="11"/>
      <c r="N818" s="11"/>
      <c r="O818" s="11"/>
      <c r="P818" s="11"/>
      <c r="Q818" s="11"/>
      <c r="R818" s="11"/>
      <c r="S818" s="11"/>
      <c r="T818" s="11"/>
      <c r="U818" s="11"/>
      <c r="V818" s="11"/>
      <c r="W818" s="11"/>
      <c r="X818" s="11"/>
      <c r="Y818" s="11"/>
      <c r="Z818" s="11"/>
    </row>
    <row r="819" ht="14.25" customHeight="1">
      <c r="A819" s="75" t="str">
        <f t="shared" si="1"/>
        <v>ASHRAE 90.1-2010TransportationTerminal-Ticket Counter</v>
      </c>
      <c r="B819" s="56" t="s">
        <v>375</v>
      </c>
      <c r="C819" s="77" t="s">
        <v>622</v>
      </c>
      <c r="D819" s="77" t="s">
        <v>1086</v>
      </c>
      <c r="E819" s="78">
        <v>1.08</v>
      </c>
      <c r="F819" s="78"/>
      <c r="G819" s="78"/>
      <c r="H819" s="11"/>
      <c r="I819" s="11"/>
      <c r="J819" s="11"/>
      <c r="K819" s="11"/>
      <c r="L819" s="11"/>
      <c r="M819" s="11"/>
      <c r="N819" s="11"/>
      <c r="O819" s="11"/>
      <c r="P819" s="11"/>
      <c r="Q819" s="11"/>
      <c r="R819" s="11"/>
      <c r="S819" s="11"/>
      <c r="T819" s="11"/>
      <c r="U819" s="11"/>
      <c r="V819" s="11"/>
      <c r="W819" s="11"/>
      <c r="X819" s="11"/>
      <c r="Y819" s="11"/>
      <c r="Z819" s="11"/>
    </row>
    <row r="820" ht="14.25" customHeight="1">
      <c r="A820" s="75" t="str">
        <f t="shared" si="1"/>
        <v>DOE Ref 1980-2004OutpatientAnesthesia</v>
      </c>
      <c r="B820" s="45" t="s">
        <v>32</v>
      </c>
      <c r="C820" s="45" t="s">
        <v>235</v>
      </c>
      <c r="D820" s="45" t="s">
        <v>1114</v>
      </c>
      <c r="E820" s="45">
        <v>2.1</v>
      </c>
    </row>
    <row r="821" ht="14.25" customHeight="1">
      <c r="A821" s="75" t="str">
        <f t="shared" si="1"/>
        <v>DOE Ref Pre-1980OutpatientAnesthesia</v>
      </c>
      <c r="B821" s="45" t="s">
        <v>30</v>
      </c>
      <c r="C821" s="45" t="s">
        <v>235</v>
      </c>
      <c r="D821" s="45" t="s">
        <v>1114</v>
      </c>
      <c r="E821" s="45">
        <v>2.1</v>
      </c>
    </row>
    <row r="822" ht="14.25" customHeight="1">
      <c r="A822" s="75" t="str">
        <f t="shared" si="1"/>
        <v>ASHRAE 90.1-2004MidriseApartmentApartment</v>
      </c>
      <c r="B822" s="92" t="s">
        <v>373</v>
      </c>
      <c r="C822" s="45" t="s">
        <v>221</v>
      </c>
      <c r="D822" s="45" t="s">
        <v>567</v>
      </c>
      <c r="E822" s="45">
        <v>0.36000000000000004</v>
      </c>
    </row>
    <row r="823" ht="14.25" customHeight="1">
      <c r="A823" s="75" t="str">
        <f t="shared" si="1"/>
        <v>DOE Ref Pre-1980MidriseApartmentApartment</v>
      </c>
      <c r="B823" s="7" t="s">
        <v>30</v>
      </c>
      <c r="C823" s="45" t="s">
        <v>221</v>
      </c>
      <c r="D823" s="45" t="s">
        <v>567</v>
      </c>
      <c r="E823" s="45">
        <v>0.36</v>
      </c>
    </row>
    <row r="824" ht="14.25" customHeight="1">
      <c r="A824" s="75" t="str">
        <f t="shared" si="1"/>
        <v>DOE Ref 1980-2004OfficeAttic</v>
      </c>
      <c r="B824" s="8" t="s">
        <v>32</v>
      </c>
      <c r="C824" s="47" t="s">
        <v>355</v>
      </c>
      <c r="D824" s="47" t="s">
        <v>1115</v>
      </c>
      <c r="E824" s="60">
        <v>0.0</v>
      </c>
    </row>
    <row r="825" ht="14.25" customHeight="1">
      <c r="A825" s="75" t="str">
        <f t="shared" si="1"/>
        <v>DOE Ref Pre-1980OfficeAttic</v>
      </c>
      <c r="B825" s="8" t="s">
        <v>30</v>
      </c>
      <c r="C825" s="47" t="s">
        <v>355</v>
      </c>
      <c r="D825" s="47" t="s">
        <v>1115</v>
      </c>
      <c r="E825" s="60">
        <v>0.0</v>
      </c>
    </row>
    <row r="826" ht="14.25" customHeight="1">
      <c r="A826" s="75" t="str">
        <f t="shared" si="1"/>
        <v>DOE Ref 1980-2004SmallHotelAttic</v>
      </c>
      <c r="B826" s="8" t="s">
        <v>32</v>
      </c>
      <c r="C826" s="8" t="s">
        <v>316</v>
      </c>
      <c r="D826" s="8" t="s">
        <v>1115</v>
      </c>
      <c r="E826" s="93">
        <v>0.0</v>
      </c>
    </row>
    <row r="827" ht="14.25" customHeight="1">
      <c r="A827" s="75" t="str">
        <f t="shared" si="1"/>
        <v>DOE Ref Pre-1980SmallHotelAttic</v>
      </c>
      <c r="B827" s="8" t="s">
        <v>30</v>
      </c>
      <c r="C827" s="8" t="s">
        <v>316</v>
      </c>
      <c r="D827" s="8" t="s">
        <v>1115</v>
      </c>
      <c r="E827" s="93">
        <v>0.0</v>
      </c>
    </row>
    <row r="828" ht="14.25" customHeight="1">
      <c r="A828" s="75" t="str">
        <f t="shared" si="1"/>
        <v>DOE Ref 1980-2004SecondarySchoolAuditorium</v>
      </c>
      <c r="B828" s="45" t="s">
        <v>32</v>
      </c>
      <c r="C828" s="45" t="s">
        <v>300</v>
      </c>
      <c r="D828" s="45" t="s">
        <v>540</v>
      </c>
      <c r="E828" s="45">
        <v>1.12</v>
      </c>
    </row>
    <row r="829" ht="14.25" customHeight="1">
      <c r="A829" s="75" t="str">
        <f t="shared" si="1"/>
        <v>DOE Ref Pre-1980SecondarySchoolAuditorium</v>
      </c>
      <c r="B829" s="7" t="s">
        <v>30</v>
      </c>
      <c r="C829" s="45" t="s">
        <v>300</v>
      </c>
      <c r="D829" s="45" t="s">
        <v>540</v>
      </c>
      <c r="E829" s="45">
        <v>1.12</v>
      </c>
    </row>
    <row r="830" ht="14.25" customHeight="1">
      <c r="A830" s="75" t="str">
        <f t="shared" si="1"/>
        <v>DOE Ref 1980-2004LargeHotelBasement</v>
      </c>
      <c r="B830" s="45" t="s">
        <v>32</v>
      </c>
      <c r="C830" s="61" t="s">
        <v>178</v>
      </c>
      <c r="D830" s="61" t="s">
        <v>1083</v>
      </c>
      <c r="E830" s="61">
        <v>0.7</v>
      </c>
    </row>
    <row r="831" ht="14.25" customHeight="1">
      <c r="A831" s="75" t="str">
        <f t="shared" si="1"/>
        <v>DOE Ref Pre-1980LargeHotelBasement</v>
      </c>
      <c r="B831" s="7" t="s">
        <v>30</v>
      </c>
      <c r="C831" s="61" t="s">
        <v>178</v>
      </c>
      <c r="D831" s="61" t="s">
        <v>1083</v>
      </c>
      <c r="E831" s="61">
        <v>0.7</v>
      </c>
    </row>
    <row r="832" ht="14.25" customHeight="1">
      <c r="A832" s="75" t="str">
        <f t="shared" si="1"/>
        <v>DOE Ref 1980-2004RetailBack_Space</v>
      </c>
      <c r="B832" s="45" t="s">
        <v>32</v>
      </c>
      <c r="C832" s="45" t="s">
        <v>359</v>
      </c>
      <c r="D832" s="45" t="s">
        <v>1116</v>
      </c>
      <c r="E832" s="45">
        <v>1.17</v>
      </c>
    </row>
    <row r="833" ht="14.25" customHeight="1">
      <c r="A833" s="75" t="str">
        <f t="shared" si="1"/>
        <v>DOE Ref Pre-1980RetailBack_Space</v>
      </c>
      <c r="B833" s="45" t="s">
        <v>30</v>
      </c>
      <c r="C833" s="45" t="s">
        <v>359</v>
      </c>
      <c r="D833" s="45" t="s">
        <v>1116</v>
      </c>
      <c r="E833" s="45">
        <v>0.77</v>
      </c>
    </row>
    <row r="834" ht="14.25" customHeight="1">
      <c r="A834" s="75" t="str">
        <f t="shared" si="1"/>
        <v>DOE Ref 1980-2004LargeHotelBanquet</v>
      </c>
      <c r="B834" s="7" t="s">
        <v>32</v>
      </c>
      <c r="C834" s="45" t="s">
        <v>178</v>
      </c>
      <c r="D834" s="45" t="s">
        <v>1117</v>
      </c>
      <c r="E834" s="45">
        <v>2.56</v>
      </c>
    </row>
    <row r="835" ht="14.25" customHeight="1">
      <c r="A835" s="75" t="str">
        <f t="shared" si="1"/>
        <v>DOE Ref Pre-1980LargeHotelBanquet</v>
      </c>
      <c r="B835" s="7" t="s">
        <v>30</v>
      </c>
      <c r="C835" s="45" t="s">
        <v>178</v>
      </c>
      <c r="D835" s="45" t="s">
        <v>1117</v>
      </c>
      <c r="E835" s="7">
        <v>2.7700000000000005</v>
      </c>
    </row>
    <row r="836" ht="14.25" customHeight="1">
      <c r="A836" s="75" t="str">
        <f t="shared" si="1"/>
        <v>DOE Ref 1980-2004OutpatientBioHazard</v>
      </c>
      <c r="B836" s="45" t="s">
        <v>32</v>
      </c>
      <c r="C836" s="7" t="s">
        <v>235</v>
      </c>
      <c r="D836" s="7" t="s">
        <v>1118</v>
      </c>
      <c r="E836" s="45">
        <v>1.0</v>
      </c>
    </row>
    <row r="837" ht="14.25" customHeight="1">
      <c r="A837" s="75" t="str">
        <f t="shared" si="1"/>
        <v>DOE Ref Pre-1980OutpatientBioHazard</v>
      </c>
      <c r="B837" s="7" t="s">
        <v>30</v>
      </c>
      <c r="C837" s="7" t="s">
        <v>235</v>
      </c>
      <c r="D837" s="7" t="s">
        <v>1118</v>
      </c>
      <c r="E837" s="45">
        <v>1.0</v>
      </c>
    </row>
    <row r="838" ht="14.25" customHeight="1">
      <c r="A838" s="75" t="str">
        <f t="shared" si="1"/>
        <v>DOE Ref 1980-2004OfficeBreakRoom</v>
      </c>
      <c r="B838" s="8" t="s">
        <v>32</v>
      </c>
      <c r="C838" s="8" t="s">
        <v>355</v>
      </c>
      <c r="D838" s="8" t="s">
        <v>1119</v>
      </c>
      <c r="E838" s="47">
        <v>1.884</v>
      </c>
    </row>
    <row r="839" ht="14.25" customHeight="1">
      <c r="A839" s="75" t="str">
        <f t="shared" si="1"/>
        <v>DOE Ref Pre-1980OfficeBreakRoom</v>
      </c>
      <c r="B839" s="8" t="s">
        <v>30</v>
      </c>
      <c r="C839" s="8" t="s">
        <v>355</v>
      </c>
      <c r="D839" s="8" t="s">
        <v>1119</v>
      </c>
      <c r="E839" s="47">
        <v>2.28</v>
      </c>
    </row>
    <row r="840" ht="14.25" customHeight="1">
      <c r="A840" s="75" t="str">
        <f t="shared" si="1"/>
        <v>DOE Ref 1980-2004WarehouseBulk</v>
      </c>
      <c r="B840" s="7" t="s">
        <v>32</v>
      </c>
      <c r="C840" s="7" t="s">
        <v>344</v>
      </c>
      <c r="D840" s="7" t="s">
        <v>1120</v>
      </c>
      <c r="E840" s="7">
        <v>0.31</v>
      </c>
    </row>
    <row r="841" ht="14.25" customHeight="1">
      <c r="A841" s="75" t="str">
        <f t="shared" si="1"/>
        <v>DOE Ref Pre-1980WarehouseBulk</v>
      </c>
      <c r="B841" s="7" t="s">
        <v>30</v>
      </c>
      <c r="C841" s="7" t="s">
        <v>344</v>
      </c>
      <c r="D841" s="7" t="s">
        <v>1120</v>
      </c>
      <c r="E841" s="7">
        <v>0.62</v>
      </c>
    </row>
    <row r="842" ht="14.25" customHeight="1">
      <c r="A842" s="75" t="str">
        <f t="shared" si="1"/>
        <v>DOE Ref 1980-2004LargeHotelCafe</v>
      </c>
      <c r="B842" s="45" t="s">
        <v>32</v>
      </c>
      <c r="C842" s="45" t="s">
        <v>178</v>
      </c>
      <c r="D842" s="45" t="s">
        <v>1121</v>
      </c>
      <c r="E842" s="45">
        <v>1.46</v>
      </c>
    </row>
    <row r="843" ht="14.25" customHeight="1">
      <c r="A843" s="75" t="str">
        <f t="shared" si="1"/>
        <v>DOE Ref Pre-1980LargeHotelCafe</v>
      </c>
      <c r="B843" s="45" t="s">
        <v>30</v>
      </c>
      <c r="C843" s="45" t="s">
        <v>178</v>
      </c>
      <c r="D843" s="45" t="s">
        <v>1121</v>
      </c>
      <c r="E843" s="45">
        <v>3.7000000000000006</v>
      </c>
    </row>
    <row r="844" ht="14.25" customHeight="1">
      <c r="A844" s="75" t="str">
        <f t="shared" si="1"/>
        <v>DOE Ref 1980-2004OutpatientCafe</v>
      </c>
      <c r="B844" s="45" t="s">
        <v>32</v>
      </c>
      <c r="C844" s="7" t="s">
        <v>235</v>
      </c>
      <c r="D844" s="7" t="s">
        <v>1121</v>
      </c>
      <c r="E844" s="45">
        <v>1.3</v>
      </c>
    </row>
    <row r="845" ht="14.25" customHeight="1">
      <c r="A845" s="75" t="str">
        <f t="shared" si="1"/>
        <v>DOE Ref Pre-1980OutpatientCafe</v>
      </c>
      <c r="B845" s="7" t="s">
        <v>30</v>
      </c>
      <c r="C845" s="7" t="s">
        <v>235</v>
      </c>
      <c r="D845" s="7" t="s">
        <v>1121</v>
      </c>
      <c r="E845" s="45">
        <v>1.3</v>
      </c>
    </row>
    <row r="846" ht="14.25" customHeight="1">
      <c r="A846" s="75" t="str">
        <f t="shared" si="1"/>
        <v>DOE Ref 1980-2004PrimarySchoolCafeteria</v>
      </c>
      <c r="B846" s="45" t="s">
        <v>32</v>
      </c>
      <c r="C846" s="7" t="s">
        <v>247</v>
      </c>
      <c r="D846" s="7" t="s">
        <v>1122</v>
      </c>
      <c r="E846" s="45">
        <v>1.4</v>
      </c>
    </row>
    <row r="847" ht="14.25" customHeight="1">
      <c r="A847" s="75" t="str">
        <f t="shared" si="1"/>
        <v>DOE Ref Pre-1980PrimarySchoolCafeteria</v>
      </c>
      <c r="B847" s="7" t="s">
        <v>30</v>
      </c>
      <c r="C847" s="7" t="s">
        <v>247</v>
      </c>
      <c r="D847" s="7" t="s">
        <v>1122</v>
      </c>
      <c r="E847" s="45">
        <v>1.4</v>
      </c>
    </row>
    <row r="848" ht="14.25" customHeight="1">
      <c r="A848" s="75" t="str">
        <f t="shared" si="1"/>
        <v>DOE Ref 1980-2004SecondarySchoolCafeteria</v>
      </c>
      <c r="B848" s="45" t="s">
        <v>32</v>
      </c>
      <c r="C848" s="45" t="s">
        <v>300</v>
      </c>
      <c r="D848" s="45" t="s">
        <v>1122</v>
      </c>
      <c r="E848" s="45">
        <v>1.34</v>
      </c>
    </row>
    <row r="849" ht="14.25" customHeight="1">
      <c r="A849" s="75" t="str">
        <f t="shared" si="1"/>
        <v>DOE Ref Pre-1980SecondarySchoolCafeteria</v>
      </c>
      <c r="B849" s="45" t="s">
        <v>30</v>
      </c>
      <c r="C849" s="45" t="s">
        <v>300</v>
      </c>
      <c r="D849" s="45" t="s">
        <v>1122</v>
      </c>
      <c r="E849" s="45">
        <v>1.34</v>
      </c>
    </row>
    <row r="850" ht="14.25" customHeight="1">
      <c r="A850" s="75" t="str">
        <f t="shared" si="1"/>
        <v>DOE Ref 1980-2004PrimarySchoolClassroom</v>
      </c>
      <c r="B850" s="45" t="s">
        <v>32</v>
      </c>
      <c r="C850" s="7" t="s">
        <v>247</v>
      </c>
      <c r="D850" s="7" t="s">
        <v>535</v>
      </c>
      <c r="E850" s="45">
        <v>2.0</v>
      </c>
    </row>
    <row r="851" ht="14.25" customHeight="1">
      <c r="A851" s="75" t="str">
        <f t="shared" si="1"/>
        <v>DOE Ref Pre-1980PrimarySchoolClassroom</v>
      </c>
      <c r="B851" s="7" t="s">
        <v>30</v>
      </c>
      <c r="C851" s="7" t="s">
        <v>247</v>
      </c>
      <c r="D851" s="7" t="s">
        <v>535</v>
      </c>
      <c r="E851" s="45">
        <v>2.0</v>
      </c>
    </row>
    <row r="852" ht="14.25" customHeight="1">
      <c r="A852" s="75" t="str">
        <f t="shared" si="1"/>
        <v>DOE Ref 1980-2004SecondarySchoolClassroom</v>
      </c>
      <c r="B852" s="7" t="s">
        <v>32</v>
      </c>
      <c r="C852" s="45" t="s">
        <v>300</v>
      </c>
      <c r="D852" s="45" t="s">
        <v>535</v>
      </c>
      <c r="E852" s="45">
        <v>2.0</v>
      </c>
    </row>
    <row r="853" ht="14.25" customHeight="1">
      <c r="A853" s="75" t="str">
        <f t="shared" si="1"/>
        <v>DOE Ref Pre-1980SecondarySchoolClassroom</v>
      </c>
      <c r="B853" s="45" t="s">
        <v>30</v>
      </c>
      <c r="C853" s="45" t="s">
        <v>300</v>
      </c>
      <c r="D853" s="45" t="s">
        <v>535</v>
      </c>
      <c r="E853" s="45">
        <v>2.0</v>
      </c>
    </row>
    <row r="854" ht="14.25" customHeight="1">
      <c r="A854" s="75" t="str">
        <f t="shared" si="1"/>
        <v>DOE Ref 1980-2004OutpatientCleanWork</v>
      </c>
      <c r="B854" s="45" t="s">
        <v>32</v>
      </c>
      <c r="C854" s="7" t="s">
        <v>235</v>
      </c>
      <c r="D854" s="7" t="s">
        <v>1123</v>
      </c>
      <c r="E854" s="45">
        <v>1.3</v>
      </c>
    </row>
    <row r="855" ht="14.25" customHeight="1">
      <c r="A855" s="75" t="str">
        <f t="shared" si="1"/>
        <v>DOE Ref Pre-1980OutpatientCleanWork</v>
      </c>
      <c r="B855" s="7" t="s">
        <v>30</v>
      </c>
      <c r="C855" s="7" t="s">
        <v>235</v>
      </c>
      <c r="D855" s="7" t="s">
        <v>1123</v>
      </c>
      <c r="E855" s="45">
        <v>1.3</v>
      </c>
    </row>
    <row r="856" ht="14.25" customHeight="1">
      <c r="A856" s="75" t="str">
        <f t="shared" si="1"/>
        <v>DOE Ref 1980-2004OfficeClosedOffice</v>
      </c>
      <c r="B856" s="8" t="s">
        <v>32</v>
      </c>
      <c r="C856" s="8" t="s">
        <v>355</v>
      </c>
      <c r="D856" s="8" t="s">
        <v>1124</v>
      </c>
      <c r="E856" s="47">
        <v>1.727</v>
      </c>
    </row>
    <row r="857" ht="14.25" customHeight="1">
      <c r="A857" s="75" t="str">
        <f t="shared" si="1"/>
        <v>DOE Ref Pre-1980OfficeClosedOffice</v>
      </c>
      <c r="B857" s="8" t="s">
        <v>30</v>
      </c>
      <c r="C857" s="8" t="s">
        <v>355</v>
      </c>
      <c r="D857" s="8" t="s">
        <v>1124</v>
      </c>
      <c r="E857" s="47">
        <v>2.09</v>
      </c>
    </row>
    <row r="858" ht="14.25" customHeight="1">
      <c r="A858" s="75" t="str">
        <f t="shared" si="1"/>
        <v>DOE Ref 1980-2004OfficeConference</v>
      </c>
      <c r="B858" s="8" t="s">
        <v>32</v>
      </c>
      <c r="C858" s="47" t="s">
        <v>355</v>
      </c>
      <c r="D858" s="47" t="s">
        <v>1125</v>
      </c>
      <c r="E858" s="47">
        <v>1.84</v>
      </c>
    </row>
    <row r="859" ht="14.25" customHeight="1">
      <c r="A859" s="75" t="str">
        <f t="shared" si="1"/>
        <v>DOE Ref Pre-1980OfficeConference</v>
      </c>
      <c r="B859" s="8" t="s">
        <v>30</v>
      </c>
      <c r="C859" s="47" t="s">
        <v>355</v>
      </c>
      <c r="D859" s="47" t="s">
        <v>1125</v>
      </c>
      <c r="E859" s="47">
        <v>2.47</v>
      </c>
    </row>
    <row r="860" ht="14.25" customHeight="1">
      <c r="A860" s="75" t="str">
        <f t="shared" si="1"/>
        <v>DOE Ref 1980-2004OutpatientConference</v>
      </c>
      <c r="B860" s="45" t="s">
        <v>32</v>
      </c>
      <c r="C860" s="45" t="s">
        <v>235</v>
      </c>
      <c r="D860" s="45" t="s">
        <v>1125</v>
      </c>
      <c r="E860" s="45">
        <v>1.8</v>
      </c>
    </row>
    <row r="861" ht="14.25" customHeight="1">
      <c r="A861" s="75" t="str">
        <f t="shared" si="1"/>
        <v>DOE Ref Pre-1980OutpatientConference</v>
      </c>
      <c r="B861" s="45" t="s">
        <v>30</v>
      </c>
      <c r="C861" s="45" t="s">
        <v>235</v>
      </c>
      <c r="D861" s="45" t="s">
        <v>1125</v>
      </c>
      <c r="E861" s="45">
        <v>1.8</v>
      </c>
    </row>
    <row r="862" ht="14.25" customHeight="1">
      <c r="A862" s="75" t="str">
        <f t="shared" si="1"/>
        <v>DOE Ref 1980-2004HospitalCorridor</v>
      </c>
      <c r="B862" s="8" t="s">
        <v>32</v>
      </c>
      <c r="C862" s="8" t="s">
        <v>159</v>
      </c>
      <c r="D862" s="8" t="s">
        <v>1126</v>
      </c>
      <c r="E862" s="47">
        <v>1.36</v>
      </c>
    </row>
    <row r="863" ht="14.25" customHeight="1">
      <c r="A863" s="75" t="str">
        <f t="shared" si="1"/>
        <v>DOE Ref Pre-1980HospitalCorridor</v>
      </c>
      <c r="B863" s="8" t="s">
        <v>30</v>
      </c>
      <c r="C863" s="8" t="s">
        <v>159</v>
      </c>
      <c r="D863" s="8" t="s">
        <v>1126</v>
      </c>
      <c r="E863" s="47">
        <v>1.3200000000000003</v>
      </c>
    </row>
    <row r="864" ht="14.25" customHeight="1">
      <c r="A864" s="75" t="str">
        <f t="shared" si="1"/>
        <v>DOE Ref 1980-2004LargeHotelCorridor</v>
      </c>
      <c r="B864" s="45" t="s">
        <v>32</v>
      </c>
      <c r="C864" s="45" t="s">
        <v>178</v>
      </c>
      <c r="D864" s="45" t="s">
        <v>1126</v>
      </c>
      <c r="E864" s="45">
        <v>1.22</v>
      </c>
    </row>
    <row r="865" ht="14.25" customHeight="1">
      <c r="A865" s="75" t="str">
        <f t="shared" si="1"/>
        <v>DOE Ref Pre-1980LargeHotelCorridor</v>
      </c>
      <c r="B865" s="45" t="s">
        <v>30</v>
      </c>
      <c r="C865" s="45" t="s">
        <v>178</v>
      </c>
      <c r="D865" s="45" t="s">
        <v>1126</v>
      </c>
      <c r="E865" s="45">
        <v>0.6</v>
      </c>
    </row>
    <row r="866" ht="14.25" customHeight="1">
      <c r="A866" s="75" t="str">
        <f t="shared" si="1"/>
        <v>ASHRAE 90.1-2010MidriseApartmentCorridor</v>
      </c>
      <c r="B866" s="92" t="s">
        <v>375</v>
      </c>
      <c r="C866" s="45" t="s">
        <v>221</v>
      </c>
      <c r="D866" s="45" t="s">
        <v>1126</v>
      </c>
      <c r="E866" s="92">
        <v>0.792</v>
      </c>
    </row>
    <row r="867" ht="14.25" customHeight="1">
      <c r="A867" s="75" t="str">
        <f t="shared" si="1"/>
        <v>ASHRAE 90.1-2004MidriseApartmentCorridor</v>
      </c>
      <c r="B867" s="92" t="s">
        <v>373</v>
      </c>
      <c r="C867" s="45" t="s">
        <v>221</v>
      </c>
      <c r="D867" s="45" t="s">
        <v>1126</v>
      </c>
      <c r="E867" s="92">
        <v>0.5</v>
      </c>
    </row>
    <row r="868" ht="14.25" customHeight="1">
      <c r="A868" s="75" t="str">
        <f t="shared" si="1"/>
        <v>DOE Ref Pre-1980MidriseApartmentCorridor</v>
      </c>
      <c r="B868" s="7" t="s">
        <v>30</v>
      </c>
      <c r="C868" s="45" t="s">
        <v>221</v>
      </c>
      <c r="D868" s="45" t="s">
        <v>1126</v>
      </c>
      <c r="E868" s="7">
        <v>0.92</v>
      </c>
    </row>
    <row r="869" ht="14.25" customHeight="1">
      <c r="A869" s="75" t="str">
        <f t="shared" si="1"/>
        <v>DOE Ref 1980-2004OfficeCorridor</v>
      </c>
      <c r="B869" s="8" t="s">
        <v>32</v>
      </c>
      <c r="C869" s="47" t="s">
        <v>355</v>
      </c>
      <c r="D869" s="8" t="s">
        <v>1126</v>
      </c>
      <c r="E869" s="47">
        <v>0.785</v>
      </c>
    </row>
    <row r="870" ht="14.25" customHeight="1">
      <c r="A870" s="75" t="str">
        <f t="shared" si="1"/>
        <v>DOE Ref Pre-1980OfficeCorridor</v>
      </c>
      <c r="B870" s="8" t="s">
        <v>30</v>
      </c>
      <c r="C870" s="47" t="s">
        <v>355</v>
      </c>
      <c r="D870" s="47" t="s">
        <v>1126</v>
      </c>
      <c r="E870" s="47">
        <v>0.95</v>
      </c>
    </row>
    <row r="871" ht="14.25" customHeight="1">
      <c r="A871" s="75" t="str">
        <f t="shared" si="1"/>
        <v>DOE Ref 1980-2004PrimarySchoolCorridor</v>
      </c>
      <c r="B871" s="45" t="s">
        <v>32</v>
      </c>
      <c r="C871" s="45" t="s">
        <v>247</v>
      </c>
      <c r="D871" s="45" t="s">
        <v>1126</v>
      </c>
      <c r="E871" s="45">
        <v>0.9</v>
      </c>
    </row>
    <row r="872" ht="14.25" customHeight="1">
      <c r="A872" s="75" t="str">
        <f t="shared" si="1"/>
        <v>DOE Ref Pre-1980PrimarySchoolCorridor</v>
      </c>
      <c r="B872" s="45" t="s">
        <v>30</v>
      </c>
      <c r="C872" s="45" t="s">
        <v>247</v>
      </c>
      <c r="D872" s="45" t="s">
        <v>1126</v>
      </c>
      <c r="E872" s="45">
        <v>0.9</v>
      </c>
    </row>
    <row r="873" ht="14.25" customHeight="1">
      <c r="A873" s="75" t="str">
        <f t="shared" si="1"/>
        <v>DOE Ref 1980-2004SecondarySchoolCorridor</v>
      </c>
      <c r="B873" s="45" t="s">
        <v>32</v>
      </c>
      <c r="C873" s="45" t="s">
        <v>300</v>
      </c>
      <c r="D873" s="45" t="s">
        <v>1126</v>
      </c>
      <c r="E873" s="45">
        <v>0.86</v>
      </c>
    </row>
    <row r="874" ht="14.25" customHeight="1">
      <c r="A874" s="75" t="str">
        <f t="shared" si="1"/>
        <v>DOE Ref Pre-1980SecondarySchoolCorridor</v>
      </c>
      <c r="B874" s="45" t="s">
        <v>30</v>
      </c>
      <c r="C874" s="45" t="s">
        <v>300</v>
      </c>
      <c r="D874" s="45" t="s">
        <v>1126</v>
      </c>
      <c r="E874" s="45">
        <v>0.86</v>
      </c>
    </row>
    <row r="875" ht="14.25" customHeight="1">
      <c r="A875" s="75" t="str">
        <f t="shared" si="1"/>
        <v>DOE Ref 1980-2004SmallHotelCorridor</v>
      </c>
      <c r="B875" s="8" t="s">
        <v>32</v>
      </c>
      <c r="C875" s="8" t="s">
        <v>316</v>
      </c>
      <c r="D875" s="8" t="s">
        <v>1126</v>
      </c>
      <c r="E875" s="8">
        <v>0.86</v>
      </c>
    </row>
    <row r="876" ht="14.25" customHeight="1">
      <c r="A876" s="75" t="str">
        <f t="shared" si="1"/>
        <v>DOE Ref Pre-1980SmallHotelCorridor</v>
      </c>
      <c r="B876" s="47" t="s">
        <v>30</v>
      </c>
      <c r="C876" s="8" t="s">
        <v>316</v>
      </c>
      <c r="D876" s="8" t="s">
        <v>1126</v>
      </c>
      <c r="E876" s="8">
        <v>0.86</v>
      </c>
    </row>
    <row r="877" ht="14.25" customHeight="1">
      <c r="A877" s="75" t="str">
        <f t="shared" si="1"/>
        <v>DOE Ref 1980-2004SuperMarketDeli/Bakery</v>
      </c>
      <c r="B877" s="45" t="s">
        <v>32</v>
      </c>
      <c r="C877" s="7" t="s">
        <v>361</v>
      </c>
      <c r="D877" s="7" t="s">
        <v>1127</v>
      </c>
      <c r="E877" s="7">
        <v>2.78</v>
      </c>
    </row>
    <row r="878" ht="14.25" customHeight="1">
      <c r="A878" s="75" t="str">
        <f t="shared" si="1"/>
        <v>DOE Ref Pre-1980SuperMarketDeli/Bakery</v>
      </c>
      <c r="B878" s="7" t="s">
        <v>30</v>
      </c>
      <c r="C878" s="7" t="s">
        <v>361</v>
      </c>
      <c r="D878" s="7" t="s">
        <v>1127</v>
      </c>
      <c r="E878" s="7">
        <v>5.04</v>
      </c>
    </row>
    <row r="879" ht="14.25" customHeight="1">
      <c r="A879" s="75" t="str">
        <f t="shared" si="1"/>
        <v>DOE Ref 1980-2004FullServiceRestaurantDining</v>
      </c>
      <c r="B879" s="8" t="s">
        <v>32</v>
      </c>
      <c r="C879" s="8" t="s">
        <v>143</v>
      </c>
      <c r="D879" s="8" t="s">
        <v>1128</v>
      </c>
      <c r="E879" s="47">
        <v>2.54</v>
      </c>
    </row>
    <row r="880" ht="14.25" customHeight="1">
      <c r="A880" s="75" t="str">
        <f t="shared" si="1"/>
        <v>DOE Ref Pre-1980FullServiceRestaurantDining</v>
      </c>
      <c r="B880" s="8" t="s">
        <v>30</v>
      </c>
      <c r="C880" s="8" t="s">
        <v>143</v>
      </c>
      <c r="D880" s="8" t="s">
        <v>1128</v>
      </c>
      <c r="E880" s="94">
        <v>2.54</v>
      </c>
    </row>
    <row r="881" ht="14.25" customHeight="1">
      <c r="A881" s="75" t="str">
        <f t="shared" si="1"/>
        <v>DOE Ref 1980-2004HospitalDining</v>
      </c>
      <c r="B881" s="8" t="s">
        <v>32</v>
      </c>
      <c r="C881" s="8" t="s">
        <v>159</v>
      </c>
      <c r="D881" s="8" t="s">
        <v>1128</v>
      </c>
      <c r="E881" s="47">
        <v>2.58</v>
      </c>
    </row>
    <row r="882" ht="14.25" customHeight="1">
      <c r="A882" s="75" t="str">
        <f t="shared" si="1"/>
        <v>DOE Ref Pre-1980HospitalDining</v>
      </c>
      <c r="B882" s="8" t="s">
        <v>30</v>
      </c>
      <c r="C882" s="8" t="s">
        <v>159</v>
      </c>
      <c r="D882" s="8" t="s">
        <v>1128</v>
      </c>
      <c r="E882" s="47">
        <v>2.7700000000000005</v>
      </c>
    </row>
    <row r="883" ht="14.25" customHeight="1">
      <c r="A883" s="75" t="str">
        <f t="shared" si="1"/>
        <v>DOE Ref 1980-2004QuickServiceRestaurantDining</v>
      </c>
      <c r="B883" s="45" t="s">
        <v>32</v>
      </c>
      <c r="C883" s="7" t="s">
        <v>259</v>
      </c>
      <c r="D883" s="7" t="s">
        <v>1128</v>
      </c>
      <c r="E883" s="45">
        <v>1.44</v>
      </c>
    </row>
    <row r="884" ht="14.25" customHeight="1">
      <c r="A884" s="75" t="str">
        <f t="shared" si="1"/>
        <v>DOE Ref Pre-1980QuickServiceRestaurantDining</v>
      </c>
      <c r="B884" s="7" t="s">
        <v>30</v>
      </c>
      <c r="C884" s="7" t="s">
        <v>259</v>
      </c>
      <c r="D884" s="7" t="s">
        <v>1128</v>
      </c>
      <c r="E884" s="45">
        <v>3.7</v>
      </c>
    </row>
    <row r="885" ht="14.25" customHeight="1">
      <c r="A885" s="75" t="str">
        <f t="shared" si="1"/>
        <v>DOE Ref 1980-2004OutpatientDressingRoom</v>
      </c>
      <c r="B885" s="45" t="s">
        <v>32</v>
      </c>
      <c r="C885" s="45" t="s">
        <v>235</v>
      </c>
      <c r="D885" s="45" t="s">
        <v>1129</v>
      </c>
      <c r="E885" s="45">
        <v>1.8</v>
      </c>
    </row>
    <row r="886" ht="14.25" customHeight="1">
      <c r="A886" s="75" t="str">
        <f t="shared" si="1"/>
        <v>DOE Ref Pre-1980OutpatientDressingRoom</v>
      </c>
      <c r="B886" s="7" t="s">
        <v>30</v>
      </c>
      <c r="C886" s="45" t="s">
        <v>235</v>
      </c>
      <c r="D886" s="45" t="s">
        <v>1129</v>
      </c>
      <c r="E886" s="45">
        <v>1.8</v>
      </c>
    </row>
    <row r="887" ht="14.25" customHeight="1">
      <c r="A887" s="75" t="str">
        <f t="shared" si="1"/>
        <v>DOE Ref 1980-2004SuperMarketDryStorage</v>
      </c>
      <c r="B887" s="45" t="s">
        <v>32</v>
      </c>
      <c r="C887" s="7" t="s">
        <v>361</v>
      </c>
      <c r="D887" s="7" t="s">
        <v>1130</v>
      </c>
      <c r="E887" s="7">
        <v>1.1</v>
      </c>
    </row>
    <row r="888" ht="14.25" customHeight="1">
      <c r="A888" s="75" t="str">
        <f t="shared" si="1"/>
        <v>DOE Ref Pre-1980SuperMarketDryStorage</v>
      </c>
      <c r="B888" s="45" t="s">
        <v>30</v>
      </c>
      <c r="C888" s="7" t="s">
        <v>361</v>
      </c>
      <c r="D888" s="7" t="s">
        <v>1130</v>
      </c>
      <c r="E888" s="7">
        <v>0.77</v>
      </c>
    </row>
    <row r="889" ht="14.25" customHeight="1">
      <c r="A889" s="75" t="str">
        <f t="shared" si="1"/>
        <v>DOE Ref 1980-2004OfficeElec/MechRoom</v>
      </c>
      <c r="B889" s="8" t="s">
        <v>32</v>
      </c>
      <c r="C889" s="47" t="s">
        <v>355</v>
      </c>
      <c r="D889" s="47" t="s">
        <v>1131</v>
      </c>
      <c r="E889" s="47">
        <v>2.355</v>
      </c>
    </row>
    <row r="890" ht="14.25" customHeight="1">
      <c r="A890" s="75" t="str">
        <f t="shared" si="1"/>
        <v>DOE Ref Pre-1980OfficeElec/MechRoom</v>
      </c>
      <c r="B890" s="8" t="s">
        <v>30</v>
      </c>
      <c r="C890" s="47" t="s">
        <v>355</v>
      </c>
      <c r="D890" s="47" t="s">
        <v>1131</v>
      </c>
      <c r="E890" s="47">
        <v>2.85</v>
      </c>
    </row>
    <row r="891" ht="14.25" customHeight="1">
      <c r="A891" s="75" t="str">
        <f t="shared" si="1"/>
        <v>DOE Ref 1980-2004OutpatientElec/MechRoom</v>
      </c>
      <c r="B891" s="45" t="s">
        <v>32</v>
      </c>
      <c r="C891" s="45" t="s">
        <v>235</v>
      </c>
      <c r="D891" s="45" t="s">
        <v>1131</v>
      </c>
      <c r="E891" s="45">
        <v>0.7</v>
      </c>
    </row>
    <row r="892" ht="14.25" customHeight="1">
      <c r="A892" s="75" t="str">
        <f t="shared" si="1"/>
        <v>DOE Ref Pre-1980OutpatientElec/MechRoom</v>
      </c>
      <c r="B892" s="45" t="s">
        <v>30</v>
      </c>
      <c r="C892" s="45" t="s">
        <v>235</v>
      </c>
      <c r="D892" s="45" t="s">
        <v>1131</v>
      </c>
      <c r="E892" s="45">
        <v>0.7</v>
      </c>
    </row>
    <row r="893" ht="14.25" customHeight="1">
      <c r="A893" s="75" t="str">
        <f t="shared" si="1"/>
        <v>DOE Ref 1980-2004SmallHotelElec/MechRoom</v>
      </c>
      <c r="B893" s="8" t="s">
        <v>32</v>
      </c>
      <c r="C893" s="8" t="s">
        <v>316</v>
      </c>
      <c r="D893" s="8" t="s">
        <v>1131</v>
      </c>
      <c r="E893" s="93">
        <v>0.0</v>
      </c>
    </row>
    <row r="894" ht="14.25" customHeight="1">
      <c r="A894" s="75" t="str">
        <f t="shared" si="1"/>
        <v>DOE Ref Pre-1980SmallHotelElec/MechRoom</v>
      </c>
      <c r="B894" s="8" t="s">
        <v>30</v>
      </c>
      <c r="C894" s="8" t="s">
        <v>316</v>
      </c>
      <c r="D894" s="8" t="s">
        <v>1131</v>
      </c>
      <c r="E894" s="93">
        <v>0.0</v>
      </c>
    </row>
    <row r="895" ht="14.25" customHeight="1">
      <c r="A895" s="75" t="str">
        <f t="shared" si="1"/>
        <v>DOE Ref 1980-2004SmallHotelElevatorCore</v>
      </c>
      <c r="B895" s="8" t="s">
        <v>32</v>
      </c>
      <c r="C895" s="8" t="s">
        <v>316</v>
      </c>
      <c r="D895" s="92" t="s">
        <v>1132</v>
      </c>
      <c r="E895" s="93">
        <v>0.0</v>
      </c>
    </row>
    <row r="896" ht="14.25" customHeight="1">
      <c r="A896" s="75" t="str">
        <f t="shared" si="1"/>
        <v>DOE Ref Pre-1980SmallHotelElevatorCore</v>
      </c>
      <c r="B896" s="8" t="s">
        <v>30</v>
      </c>
      <c r="C896" s="8" t="s">
        <v>316</v>
      </c>
      <c r="D896" s="92" t="s">
        <v>1132</v>
      </c>
      <c r="E896" s="93">
        <v>0.0</v>
      </c>
    </row>
    <row r="897" ht="14.25" customHeight="1">
      <c r="A897" s="75" t="str">
        <f t="shared" si="1"/>
        <v>DOE Ref 1980-2004RetailEntry</v>
      </c>
      <c r="B897" s="45" t="s">
        <v>32</v>
      </c>
      <c r="C897" s="45" t="s">
        <v>359</v>
      </c>
      <c r="D897" s="45" t="s">
        <v>1133</v>
      </c>
      <c r="E897" s="45">
        <v>3.37</v>
      </c>
    </row>
    <row r="898" ht="14.25" customHeight="1">
      <c r="A898" s="75" t="str">
        <f t="shared" si="1"/>
        <v>DOE Ref Pre-1980RetailEntry</v>
      </c>
      <c r="B898" s="45" t="s">
        <v>30</v>
      </c>
      <c r="C898" s="45" t="s">
        <v>359</v>
      </c>
      <c r="D898" s="45" t="s">
        <v>1133</v>
      </c>
      <c r="E898" s="45">
        <v>5.04</v>
      </c>
    </row>
    <row r="899" ht="14.25" customHeight="1">
      <c r="A899" s="75" t="str">
        <f t="shared" si="1"/>
        <v>DOE Ref 1980-2004HospitalER_Exam</v>
      </c>
      <c r="B899" s="8" t="s">
        <v>32</v>
      </c>
      <c r="C899" s="8" t="s">
        <v>159</v>
      </c>
      <c r="D899" s="8" t="s">
        <v>1134</v>
      </c>
      <c r="E899" s="47">
        <v>3.84</v>
      </c>
    </row>
    <row r="900" ht="14.25" customHeight="1">
      <c r="A900" s="75" t="str">
        <f t="shared" si="1"/>
        <v>DOE Ref Pre-1980HospitalER_Exam</v>
      </c>
      <c r="B900" s="8" t="s">
        <v>30</v>
      </c>
      <c r="C900" s="8" t="s">
        <v>159</v>
      </c>
      <c r="D900" s="8" t="s">
        <v>1134</v>
      </c>
      <c r="E900" s="47">
        <v>5.0</v>
      </c>
    </row>
    <row r="901" ht="14.25" customHeight="1">
      <c r="A901" s="75" t="str">
        <f t="shared" si="1"/>
        <v>DOE Ref 1980-2004HospitalER_NurseStn</v>
      </c>
      <c r="B901" s="8" t="s">
        <v>32</v>
      </c>
      <c r="C901" s="8" t="s">
        <v>159</v>
      </c>
      <c r="D901" s="8" t="s">
        <v>1135</v>
      </c>
      <c r="E901" s="47">
        <v>1.6600000000000001</v>
      </c>
    </row>
    <row r="902" ht="14.25" customHeight="1">
      <c r="A902" s="75" t="str">
        <f t="shared" si="1"/>
        <v>DOE Ref Pre-1980HospitalER_NurseStn</v>
      </c>
      <c r="B902" s="8" t="s">
        <v>30</v>
      </c>
      <c r="C902" s="8" t="s">
        <v>159</v>
      </c>
      <c r="D902" s="8" t="s">
        <v>1135</v>
      </c>
      <c r="E902" s="47">
        <v>1.64</v>
      </c>
    </row>
    <row r="903" ht="14.25" customHeight="1">
      <c r="A903" s="75" t="str">
        <f t="shared" si="1"/>
        <v>DOE Ref 1980-2004HospitalER_Trauma</v>
      </c>
      <c r="B903" s="8" t="s">
        <v>32</v>
      </c>
      <c r="C903" s="8" t="s">
        <v>159</v>
      </c>
      <c r="D903" s="8" t="s">
        <v>1136</v>
      </c>
      <c r="E903" s="47">
        <v>3.84</v>
      </c>
    </row>
    <row r="904" ht="14.25" customHeight="1">
      <c r="A904" s="75" t="str">
        <f t="shared" si="1"/>
        <v>DOE Ref Pre-1980HospitalER_Trauma</v>
      </c>
      <c r="B904" s="8" t="s">
        <v>30</v>
      </c>
      <c r="C904" s="8" t="s">
        <v>159</v>
      </c>
      <c r="D904" s="8" t="s">
        <v>1136</v>
      </c>
      <c r="E904" s="47">
        <v>5.0</v>
      </c>
    </row>
    <row r="905" ht="14.25" customHeight="1">
      <c r="A905" s="75" t="str">
        <f t="shared" si="1"/>
        <v>DOE Ref 1980-2004HospitalER_Triage</v>
      </c>
      <c r="B905" s="8" t="s">
        <v>32</v>
      </c>
      <c r="C905" s="8" t="s">
        <v>159</v>
      </c>
      <c r="D905" s="8" t="s">
        <v>1137</v>
      </c>
      <c r="E905" s="47">
        <v>3.84</v>
      </c>
    </row>
    <row r="906" ht="14.25" customHeight="1">
      <c r="A906" s="75" t="str">
        <f t="shared" si="1"/>
        <v>DOE Ref Pre-1980HospitalER_Triage</v>
      </c>
      <c r="B906" s="8" t="s">
        <v>30</v>
      </c>
      <c r="C906" s="8" t="s">
        <v>159</v>
      </c>
      <c r="D906" s="8" t="s">
        <v>1137</v>
      </c>
      <c r="E906" s="47">
        <v>5.0</v>
      </c>
    </row>
    <row r="907" ht="14.25" customHeight="1">
      <c r="A907" s="75" t="str">
        <f t="shared" si="1"/>
        <v>DOE Ref 1980-2004OutpatientExam</v>
      </c>
      <c r="B907" s="45" t="s">
        <v>32</v>
      </c>
      <c r="C907" s="45" t="s">
        <v>235</v>
      </c>
      <c r="D907" s="45" t="s">
        <v>1138</v>
      </c>
      <c r="E907" s="45">
        <v>1.6000000000000003</v>
      </c>
    </row>
    <row r="908" ht="14.25" customHeight="1">
      <c r="A908" s="75" t="str">
        <f t="shared" si="1"/>
        <v>DOE Ref Pre-1980OutpatientExam</v>
      </c>
      <c r="B908" s="45" t="s">
        <v>30</v>
      </c>
      <c r="C908" s="45" t="s">
        <v>235</v>
      </c>
      <c r="D908" s="45" t="s">
        <v>1138</v>
      </c>
      <c r="E908" s="45">
        <v>1.6000000000000003</v>
      </c>
    </row>
    <row r="909" ht="14.25" customHeight="1">
      <c r="A909" s="75" t="str">
        <f t="shared" si="1"/>
        <v>DOE Ref 1980-2004SmallHotelExercise</v>
      </c>
      <c r="B909" s="47" t="s">
        <v>32</v>
      </c>
      <c r="C909" s="8" t="s">
        <v>316</v>
      </c>
      <c r="D909" s="8" t="s">
        <v>1139</v>
      </c>
      <c r="E909" s="8">
        <v>1.37</v>
      </c>
    </row>
    <row r="910" ht="14.25" customHeight="1">
      <c r="A910" s="75" t="str">
        <f t="shared" si="1"/>
        <v>DOE Ref Pre-1980SmallHotelExercise</v>
      </c>
      <c r="B910" s="47" t="s">
        <v>30</v>
      </c>
      <c r="C910" s="8" t="s">
        <v>316</v>
      </c>
      <c r="D910" s="8" t="s">
        <v>1139</v>
      </c>
      <c r="E910" s="8">
        <v>1.37</v>
      </c>
    </row>
    <row r="911" ht="14.25" customHeight="1">
      <c r="A911" s="75" t="str">
        <f t="shared" si="1"/>
        <v>DOE Ref 1980-2004WarehouseFine</v>
      </c>
      <c r="B911" s="45" t="s">
        <v>32</v>
      </c>
      <c r="C911" s="7" t="s">
        <v>344</v>
      </c>
      <c r="D911" s="7" t="s">
        <v>1140</v>
      </c>
      <c r="E911" s="7">
        <v>1.08</v>
      </c>
    </row>
    <row r="912" ht="14.25" customHeight="1">
      <c r="A912" s="75" t="str">
        <f t="shared" si="1"/>
        <v>DOE Ref Pre-1980WarehouseFine</v>
      </c>
      <c r="B912" s="45" t="s">
        <v>30</v>
      </c>
      <c r="C912" s="7" t="s">
        <v>344</v>
      </c>
      <c r="D912" s="7" t="s">
        <v>1140</v>
      </c>
      <c r="E912" s="7">
        <v>1.08</v>
      </c>
    </row>
    <row r="913" ht="14.25" customHeight="1">
      <c r="A913" s="75" t="str">
        <f t="shared" si="1"/>
        <v>DOE Ref 1980-2004SmallHotelGuestLounge</v>
      </c>
      <c r="B913" s="8" t="s">
        <v>32</v>
      </c>
      <c r="C913" s="8" t="s">
        <v>316</v>
      </c>
      <c r="D913" s="8" t="s">
        <v>1141</v>
      </c>
      <c r="E913" s="8">
        <v>1.31</v>
      </c>
    </row>
    <row r="914" ht="14.25" customHeight="1">
      <c r="A914" s="75" t="str">
        <f t="shared" si="1"/>
        <v>DOE Ref Pre-1980SmallHotelGuestLounge</v>
      </c>
      <c r="B914" s="8" t="s">
        <v>30</v>
      </c>
      <c r="C914" s="8" t="s">
        <v>316</v>
      </c>
      <c r="D914" s="8" t="s">
        <v>1141</v>
      </c>
      <c r="E914" s="8">
        <v>1.31</v>
      </c>
    </row>
    <row r="915" ht="14.25" customHeight="1">
      <c r="A915" s="75" t="str">
        <f t="shared" si="1"/>
        <v>DOE Ref 1980-2004LargeHotelGuestRoom</v>
      </c>
      <c r="B915" s="8" t="s">
        <v>32</v>
      </c>
      <c r="C915" s="8" t="s">
        <v>178</v>
      </c>
      <c r="D915" s="8" t="s">
        <v>1142</v>
      </c>
      <c r="E915" s="47">
        <v>1.77</v>
      </c>
    </row>
    <row r="916" ht="14.25" customHeight="1">
      <c r="A916" s="75" t="str">
        <f t="shared" si="1"/>
        <v>DOE Ref Pre-1980LargeHotelGuestRoom</v>
      </c>
      <c r="B916" s="47" t="s">
        <v>30</v>
      </c>
      <c r="C916" s="47" t="s">
        <v>178</v>
      </c>
      <c r="D916" s="47" t="s">
        <v>1142</v>
      </c>
      <c r="E916" s="47">
        <v>1.4</v>
      </c>
    </row>
    <row r="917" ht="14.25" customHeight="1">
      <c r="A917" s="75" t="str">
        <f t="shared" si="1"/>
        <v>DOE Ref 1980-2004SmallHotelGuestRoom</v>
      </c>
      <c r="B917" s="45" t="s">
        <v>32</v>
      </c>
      <c r="C917" s="7" t="s">
        <v>316</v>
      </c>
      <c r="D917" s="7" t="s">
        <v>1142</v>
      </c>
      <c r="E917" s="7">
        <v>1.74</v>
      </c>
    </row>
    <row r="918" ht="14.25" customHeight="1">
      <c r="A918" s="75" t="str">
        <f t="shared" si="1"/>
        <v>DOE Ref Pre-1980SmallHotelGuestRoom</v>
      </c>
      <c r="B918" s="7" t="s">
        <v>30</v>
      </c>
      <c r="C918" s="7" t="s">
        <v>316</v>
      </c>
      <c r="D918" s="7" t="s">
        <v>1142</v>
      </c>
      <c r="E918" s="7">
        <v>1.74</v>
      </c>
    </row>
    <row r="919" ht="14.25" customHeight="1">
      <c r="A919" s="75" t="str">
        <f t="shared" si="1"/>
        <v>DOE Ref 1980-2004PrimarySchoolGym</v>
      </c>
      <c r="B919" s="45" t="s">
        <v>32</v>
      </c>
      <c r="C919" s="45" t="s">
        <v>247</v>
      </c>
      <c r="D919" s="45" t="s">
        <v>1143</v>
      </c>
      <c r="E919" s="45">
        <v>1.07</v>
      </c>
    </row>
    <row r="920" ht="14.25" customHeight="1">
      <c r="A920" s="75" t="str">
        <f t="shared" si="1"/>
        <v>DOE Ref Pre-1980PrimarySchoolGym</v>
      </c>
      <c r="B920" s="45" t="s">
        <v>30</v>
      </c>
      <c r="C920" s="45" t="s">
        <v>247</v>
      </c>
      <c r="D920" s="45" t="s">
        <v>1143</v>
      </c>
      <c r="E920" s="45">
        <v>1.07</v>
      </c>
    </row>
    <row r="921" ht="14.25" customHeight="1">
      <c r="A921" s="75" t="str">
        <f t="shared" si="1"/>
        <v>DOE Ref 1980-2004SecondarySchoolGym</v>
      </c>
      <c r="B921" s="45" t="s">
        <v>32</v>
      </c>
      <c r="C921" s="45" t="s">
        <v>300</v>
      </c>
      <c r="D921" s="45" t="s">
        <v>1143</v>
      </c>
      <c r="E921" s="45">
        <v>1.06</v>
      </c>
    </row>
    <row r="922" ht="14.25" customHeight="1">
      <c r="A922" s="75" t="str">
        <f t="shared" si="1"/>
        <v>DOE Ref Pre-1980SecondarySchoolGym</v>
      </c>
      <c r="B922" s="7" t="s">
        <v>30</v>
      </c>
      <c r="C922" s="45" t="s">
        <v>300</v>
      </c>
      <c r="D922" s="45" t="s">
        <v>1143</v>
      </c>
      <c r="E922" s="45">
        <v>1.06</v>
      </c>
    </row>
    <row r="923" ht="14.25" customHeight="1">
      <c r="A923" s="75" t="str">
        <f t="shared" si="1"/>
        <v>DOE Ref 1980-2004OutpatientHall</v>
      </c>
      <c r="B923" s="45" t="s">
        <v>32</v>
      </c>
      <c r="C923" s="45" t="s">
        <v>235</v>
      </c>
      <c r="D923" s="45" t="s">
        <v>1144</v>
      </c>
      <c r="E923" s="45">
        <v>0.8000000000000002</v>
      </c>
    </row>
    <row r="924" ht="14.25" customHeight="1">
      <c r="A924" s="75" t="str">
        <f t="shared" si="1"/>
        <v>DOE Ref Pre-1980OutpatientHall</v>
      </c>
      <c r="B924" s="45" t="s">
        <v>30</v>
      </c>
      <c r="C924" s="45" t="s">
        <v>235</v>
      </c>
      <c r="D924" s="45" t="s">
        <v>1144</v>
      </c>
      <c r="E924" s="45">
        <v>0.8000000000000002</v>
      </c>
    </row>
    <row r="925" ht="14.25" customHeight="1">
      <c r="A925" s="75" t="str">
        <f t="shared" si="1"/>
        <v>DOE Ref 1980-2004HospitalICU_NurseStn</v>
      </c>
      <c r="B925" s="8" t="s">
        <v>32</v>
      </c>
      <c r="C925" s="8" t="s">
        <v>159</v>
      </c>
      <c r="D925" s="8" t="s">
        <v>1145</v>
      </c>
      <c r="E925" s="47">
        <v>1.7100000000000002</v>
      </c>
    </row>
    <row r="926" ht="14.25" customHeight="1">
      <c r="A926" s="75" t="str">
        <f t="shared" si="1"/>
        <v>DOE Ref Pre-1980HospitalICU_NurseStn</v>
      </c>
      <c r="B926" s="8" t="s">
        <v>30</v>
      </c>
      <c r="C926" s="8" t="s">
        <v>159</v>
      </c>
      <c r="D926" s="8" t="s">
        <v>1145</v>
      </c>
      <c r="E926" s="47">
        <v>1.64</v>
      </c>
    </row>
    <row r="927" ht="14.25" customHeight="1">
      <c r="A927" s="75" t="str">
        <f t="shared" si="1"/>
        <v>DOE Ref 1980-2004HospitalICU_Open</v>
      </c>
      <c r="B927" s="8" t="s">
        <v>32</v>
      </c>
      <c r="C927" s="8" t="s">
        <v>159</v>
      </c>
      <c r="D927" s="8" t="s">
        <v>1146</v>
      </c>
      <c r="E927" s="47">
        <v>3.84</v>
      </c>
    </row>
    <row r="928" ht="14.25" customHeight="1">
      <c r="A928" s="75" t="str">
        <f t="shared" si="1"/>
        <v>DOE Ref Pre-1980HospitalICU_Open</v>
      </c>
      <c r="B928" s="8" t="s">
        <v>30</v>
      </c>
      <c r="C928" s="8" t="s">
        <v>159</v>
      </c>
      <c r="D928" s="8" t="s">
        <v>1146</v>
      </c>
      <c r="E928" s="47">
        <v>4.22</v>
      </c>
    </row>
    <row r="929" ht="14.25" customHeight="1">
      <c r="A929" s="75" t="str">
        <f t="shared" si="1"/>
        <v>DOE Ref 1980-2004HospitalICU_PatRm</v>
      </c>
      <c r="B929" s="8" t="s">
        <v>32</v>
      </c>
      <c r="C929" s="8" t="s">
        <v>159</v>
      </c>
      <c r="D929" s="8" t="s">
        <v>1147</v>
      </c>
      <c r="E929" s="47">
        <v>3.84</v>
      </c>
    </row>
    <row r="930" ht="14.25" customHeight="1">
      <c r="A930" s="75" t="str">
        <f t="shared" si="1"/>
        <v>DOE Ref Pre-1980HospitalICU_PatRm</v>
      </c>
      <c r="B930" s="8" t="s">
        <v>30</v>
      </c>
      <c r="C930" s="8" t="s">
        <v>159</v>
      </c>
      <c r="D930" s="8" t="s">
        <v>1147</v>
      </c>
      <c r="E930" s="47">
        <v>4.22</v>
      </c>
    </row>
    <row r="931" ht="14.25" customHeight="1">
      <c r="A931" s="75" t="str">
        <f t="shared" si="1"/>
        <v>DOE Ref 1980-2004OfficeIT_Room</v>
      </c>
      <c r="B931" s="7" t="s">
        <v>32</v>
      </c>
      <c r="C931" s="45" t="s">
        <v>355</v>
      </c>
      <c r="D931" s="45" t="s">
        <v>1148</v>
      </c>
      <c r="E931" s="45">
        <v>1.55</v>
      </c>
    </row>
    <row r="932" ht="14.25" customHeight="1">
      <c r="A932" s="75" t="str">
        <f t="shared" si="1"/>
        <v>DOE Ref Pre-1980OfficeIT_Room</v>
      </c>
      <c r="B932" s="7" t="s">
        <v>30</v>
      </c>
      <c r="C932" s="45" t="s">
        <v>355</v>
      </c>
      <c r="D932" s="45" t="s">
        <v>1148</v>
      </c>
      <c r="E932" s="45">
        <v>2.09</v>
      </c>
    </row>
    <row r="933" ht="14.25" customHeight="1">
      <c r="A933" s="75" t="str">
        <f t="shared" si="1"/>
        <v>DOE Ref 1980-2004OutpatientIT_Room</v>
      </c>
      <c r="B933" s="45" t="s">
        <v>32</v>
      </c>
      <c r="C933" s="45" t="s">
        <v>235</v>
      </c>
      <c r="D933" s="45" t="s">
        <v>1148</v>
      </c>
      <c r="E933" s="45">
        <v>1.8</v>
      </c>
    </row>
    <row r="934" ht="14.25" customHeight="1">
      <c r="A934" s="75" t="str">
        <f t="shared" si="1"/>
        <v>DOE Ref Pre-1980OutpatientIT_Room</v>
      </c>
      <c r="B934" s="45" t="s">
        <v>30</v>
      </c>
      <c r="C934" s="45" t="s">
        <v>235</v>
      </c>
      <c r="D934" s="45" t="s">
        <v>1148</v>
      </c>
      <c r="E934" s="45">
        <v>1.8</v>
      </c>
    </row>
    <row r="935" ht="14.25" customHeight="1">
      <c r="A935" s="75" t="str">
        <f t="shared" si="1"/>
        <v>DOE Ref 1980-2004OutpatientJanitor</v>
      </c>
      <c r="B935" s="45" t="s">
        <v>32</v>
      </c>
      <c r="C935" s="45" t="s">
        <v>235</v>
      </c>
      <c r="D935" s="45" t="s">
        <v>1149</v>
      </c>
      <c r="E935" s="45">
        <v>1.0</v>
      </c>
    </row>
    <row r="936" ht="14.25" customHeight="1">
      <c r="A936" s="75" t="str">
        <f t="shared" si="1"/>
        <v>DOE Ref Pre-1980OutpatientJanitor</v>
      </c>
      <c r="B936" s="45" t="s">
        <v>30</v>
      </c>
      <c r="C936" s="45" t="s">
        <v>235</v>
      </c>
      <c r="D936" s="45" t="s">
        <v>1149</v>
      </c>
      <c r="E936" s="45">
        <v>1.0</v>
      </c>
    </row>
    <row r="937" ht="14.25" customHeight="1">
      <c r="A937" s="75" t="str">
        <f t="shared" si="1"/>
        <v>DOE Ref 1980-2004FullServiceRestaurantKitchen</v>
      </c>
      <c r="B937" s="8" t="s">
        <v>32</v>
      </c>
      <c r="C937" s="8" t="s">
        <v>143</v>
      </c>
      <c r="D937" s="8" t="s">
        <v>1150</v>
      </c>
      <c r="E937" s="47">
        <v>1.52</v>
      </c>
    </row>
    <row r="938" ht="14.25" customHeight="1">
      <c r="A938" s="75" t="str">
        <f t="shared" si="1"/>
        <v>DOE Ref Pre-1980FullServiceRestaurantKitchen</v>
      </c>
      <c r="B938" s="8" t="s">
        <v>30</v>
      </c>
      <c r="C938" s="8" t="s">
        <v>143</v>
      </c>
      <c r="D938" s="8" t="s">
        <v>1150</v>
      </c>
      <c r="E938" s="94">
        <v>1.52</v>
      </c>
    </row>
    <row r="939" ht="14.25" customHeight="1">
      <c r="A939" s="75" t="str">
        <f t="shared" si="1"/>
        <v>DOE Ref 1980-2004HospitalKitchen</v>
      </c>
      <c r="B939" s="8" t="s">
        <v>32</v>
      </c>
      <c r="C939" s="8" t="s">
        <v>159</v>
      </c>
      <c r="D939" s="8" t="s">
        <v>1150</v>
      </c>
      <c r="E939" s="47">
        <v>1.42</v>
      </c>
    </row>
    <row r="940" ht="14.25" customHeight="1">
      <c r="A940" s="75" t="str">
        <f t="shared" si="1"/>
        <v>DOE Ref Pre-1980HospitalKitchen</v>
      </c>
      <c r="B940" s="8" t="s">
        <v>30</v>
      </c>
      <c r="C940" s="8" t="s">
        <v>159</v>
      </c>
      <c r="D940" s="8" t="s">
        <v>1150</v>
      </c>
      <c r="E940" s="47">
        <v>2.24</v>
      </c>
    </row>
    <row r="941" ht="14.25" customHeight="1">
      <c r="A941" s="75" t="str">
        <f t="shared" si="1"/>
        <v>DOE Ref 1980-2004LargeHotelKitchen</v>
      </c>
      <c r="B941" s="47" t="s">
        <v>32</v>
      </c>
      <c r="C941" s="47" t="s">
        <v>178</v>
      </c>
      <c r="D941" s="47" t="s">
        <v>1150</v>
      </c>
      <c r="E941" s="47">
        <v>1.56</v>
      </c>
    </row>
    <row r="942" ht="14.25" customHeight="1">
      <c r="A942" s="75" t="str">
        <f t="shared" si="1"/>
        <v>DOE Ref Pre-1980LargeHotelKitchen</v>
      </c>
      <c r="B942" s="8" t="s">
        <v>30</v>
      </c>
      <c r="C942" s="8" t="s">
        <v>178</v>
      </c>
      <c r="D942" s="8" t="s">
        <v>1150</v>
      </c>
      <c r="E942" s="47">
        <v>2.24</v>
      </c>
    </row>
    <row r="943" ht="14.25" customHeight="1">
      <c r="A943" s="75" t="str">
        <f t="shared" si="1"/>
        <v>DOE Ref 1980-2004PrimarySchoolKitchen</v>
      </c>
      <c r="B943" s="45" t="s">
        <v>32</v>
      </c>
      <c r="C943" s="45" t="s">
        <v>247</v>
      </c>
      <c r="D943" s="45" t="s">
        <v>1150</v>
      </c>
      <c r="E943" s="45">
        <v>1.6000000000000003</v>
      </c>
    </row>
    <row r="944" ht="14.25" customHeight="1">
      <c r="A944" s="75" t="str">
        <f t="shared" si="1"/>
        <v>DOE Ref Pre-1980PrimarySchoolKitchen</v>
      </c>
      <c r="B944" s="45" t="s">
        <v>30</v>
      </c>
      <c r="C944" s="45" t="s">
        <v>247</v>
      </c>
      <c r="D944" s="45" t="s">
        <v>1150</v>
      </c>
      <c r="E944" s="45">
        <v>1.6</v>
      </c>
    </row>
    <row r="945" ht="14.25" customHeight="1">
      <c r="A945" s="75" t="str">
        <f t="shared" si="1"/>
        <v>DOE Ref 1980-2004QuickServiceRestaurantKitchen</v>
      </c>
      <c r="B945" s="45" t="s">
        <v>32</v>
      </c>
      <c r="C945" s="7" t="s">
        <v>259</v>
      </c>
      <c r="D945" s="7" t="s">
        <v>1150</v>
      </c>
      <c r="E945" s="45">
        <v>1.55</v>
      </c>
    </row>
    <row r="946" ht="14.25" customHeight="1">
      <c r="A946" s="75" t="str">
        <f t="shared" si="1"/>
        <v>DOE Ref Pre-1980QuickServiceRestaurantKitchen</v>
      </c>
      <c r="B946" s="7" t="s">
        <v>30</v>
      </c>
      <c r="C946" s="7" t="s">
        <v>259</v>
      </c>
      <c r="D946" s="7" t="s">
        <v>1150</v>
      </c>
      <c r="E946" s="45">
        <v>2.24</v>
      </c>
    </row>
    <row r="947" ht="14.25" customHeight="1">
      <c r="A947" s="75" t="str">
        <f t="shared" si="1"/>
        <v>DOE Ref 1980-2004SecondarySchoolKitchen</v>
      </c>
      <c r="B947" s="45" t="s">
        <v>32</v>
      </c>
      <c r="C947" s="7" t="s">
        <v>300</v>
      </c>
      <c r="D947" s="7" t="s">
        <v>1150</v>
      </c>
      <c r="E947" s="45">
        <v>1.56</v>
      </c>
    </row>
    <row r="948" ht="14.25" customHeight="1">
      <c r="A948" s="75" t="str">
        <f t="shared" si="1"/>
        <v>DOE Ref Pre-1980SecondarySchoolKitchen</v>
      </c>
      <c r="B948" s="7" t="s">
        <v>30</v>
      </c>
      <c r="C948" s="7" t="s">
        <v>300</v>
      </c>
      <c r="D948" s="7" t="s">
        <v>1150</v>
      </c>
      <c r="E948" s="45">
        <v>1.56</v>
      </c>
    </row>
    <row r="949" ht="14.25" customHeight="1">
      <c r="A949" s="75" t="str">
        <f t="shared" si="1"/>
        <v>DOE Ref 1980-2004HospitalLab</v>
      </c>
      <c r="B949" s="47" t="s">
        <v>32</v>
      </c>
      <c r="C949" s="47" t="s">
        <v>159</v>
      </c>
      <c r="D949" s="47" t="s">
        <v>1151</v>
      </c>
      <c r="E949" s="47">
        <v>2.1</v>
      </c>
    </row>
    <row r="950" ht="14.25" customHeight="1">
      <c r="A950" s="75" t="str">
        <f t="shared" si="1"/>
        <v>DOE Ref Pre-1980HospitalLab</v>
      </c>
      <c r="B950" s="8" t="s">
        <v>30</v>
      </c>
      <c r="C950" s="8" t="s">
        <v>159</v>
      </c>
      <c r="D950" s="8" t="s">
        <v>1151</v>
      </c>
      <c r="E950" s="47">
        <v>1.9</v>
      </c>
    </row>
    <row r="951" ht="14.25" customHeight="1">
      <c r="A951" s="75" t="str">
        <f t="shared" si="1"/>
        <v>DOE Ref 1980-2004LargeHotelLaundry</v>
      </c>
      <c r="B951" s="47" t="s">
        <v>32</v>
      </c>
      <c r="C951" s="47" t="s">
        <v>178</v>
      </c>
      <c r="D951" s="47" t="s">
        <v>1152</v>
      </c>
      <c r="E951" s="47">
        <v>1.14</v>
      </c>
    </row>
    <row r="952" ht="14.25" customHeight="1">
      <c r="A952" s="75" t="str">
        <f t="shared" si="1"/>
        <v>DOE Ref Pre-1980LargeHotelLaundry</v>
      </c>
      <c r="B952" s="47" t="s">
        <v>30</v>
      </c>
      <c r="C952" s="47" t="s">
        <v>178</v>
      </c>
      <c r="D952" s="47" t="s">
        <v>1152</v>
      </c>
      <c r="E952" s="47">
        <v>0.7</v>
      </c>
    </row>
    <row r="953" ht="14.25" customHeight="1">
      <c r="A953" s="75" t="str">
        <f t="shared" si="1"/>
        <v>DOE Ref 1980-2004SmallHotelLaundry</v>
      </c>
      <c r="B953" s="45" t="s">
        <v>32</v>
      </c>
      <c r="C953" s="7" t="s">
        <v>316</v>
      </c>
      <c r="D953" s="7" t="s">
        <v>1152</v>
      </c>
      <c r="E953" s="7">
        <v>1.04</v>
      </c>
    </row>
    <row r="954" ht="14.25" customHeight="1">
      <c r="A954" s="75" t="str">
        <f t="shared" si="1"/>
        <v>DOE Ref Pre-1980SmallHotelLaundry</v>
      </c>
      <c r="B954" s="7" t="s">
        <v>30</v>
      </c>
      <c r="C954" s="7" t="s">
        <v>316</v>
      </c>
      <c r="D954" s="7" t="s">
        <v>1152</v>
      </c>
      <c r="E954" s="7">
        <v>1.04</v>
      </c>
    </row>
    <row r="955" ht="14.25" customHeight="1">
      <c r="A955" s="75" t="str">
        <f t="shared" si="1"/>
        <v>DOE Ref 1980-2004PrimarySchoolLibrary</v>
      </c>
      <c r="B955" s="45" t="s">
        <v>32</v>
      </c>
      <c r="C955" s="45" t="s">
        <v>247</v>
      </c>
      <c r="D955" s="45" t="s">
        <v>769</v>
      </c>
      <c r="E955" s="45">
        <v>2.11</v>
      </c>
    </row>
    <row r="956" ht="14.25" customHeight="1">
      <c r="A956" s="75" t="str">
        <f t="shared" si="1"/>
        <v>DOE Ref Pre-1980PrimarySchoolLibrary</v>
      </c>
      <c r="B956" s="45" t="s">
        <v>30</v>
      </c>
      <c r="C956" s="45" t="s">
        <v>247</v>
      </c>
      <c r="D956" s="45" t="s">
        <v>769</v>
      </c>
      <c r="E956" s="7">
        <v>2.11</v>
      </c>
    </row>
    <row r="957" ht="14.25" customHeight="1">
      <c r="A957" s="75" t="str">
        <f t="shared" si="1"/>
        <v>DOE Ref 1980-2004SecondarySchoolLibrary</v>
      </c>
      <c r="B957" s="45" t="s">
        <v>32</v>
      </c>
      <c r="C957" s="45" t="s">
        <v>300</v>
      </c>
      <c r="D957" s="45" t="s">
        <v>769</v>
      </c>
      <c r="E957" s="45">
        <v>1.52</v>
      </c>
    </row>
    <row r="958" ht="14.25" customHeight="1">
      <c r="A958" s="75" t="str">
        <f t="shared" si="1"/>
        <v>DOE Ref Pre-1980SecondarySchoolLibrary</v>
      </c>
      <c r="B958" s="45" t="s">
        <v>30</v>
      </c>
      <c r="C958" s="45" t="s">
        <v>300</v>
      </c>
      <c r="D958" s="45" t="s">
        <v>769</v>
      </c>
      <c r="E958" s="45">
        <v>1.52</v>
      </c>
    </row>
    <row r="959" ht="14.25" customHeight="1">
      <c r="A959" s="75" t="str">
        <f t="shared" si="1"/>
        <v>DOE Ref 1980-2004HospitalLobby</v>
      </c>
      <c r="B959" s="8" t="s">
        <v>32</v>
      </c>
      <c r="C959" s="8" t="s">
        <v>159</v>
      </c>
      <c r="D959" s="8" t="s">
        <v>706</v>
      </c>
      <c r="E959" s="47">
        <v>1.46</v>
      </c>
    </row>
    <row r="960" ht="14.25" customHeight="1">
      <c r="A960" s="75" t="str">
        <f t="shared" si="1"/>
        <v>DOE Ref Pre-1980HospitalLobby</v>
      </c>
      <c r="B960" s="8" t="s">
        <v>30</v>
      </c>
      <c r="C960" s="8" t="s">
        <v>159</v>
      </c>
      <c r="D960" s="8" t="s">
        <v>706</v>
      </c>
      <c r="E960" s="47">
        <v>1.49</v>
      </c>
    </row>
    <row r="961" ht="14.25" customHeight="1">
      <c r="A961" s="75" t="str">
        <f t="shared" si="1"/>
        <v>DOE Ref 1980-2004LargeHotelLobby</v>
      </c>
      <c r="B961" s="47" t="s">
        <v>32</v>
      </c>
      <c r="C961" s="47" t="s">
        <v>178</v>
      </c>
      <c r="D961" s="47" t="s">
        <v>706</v>
      </c>
      <c r="E961" s="47">
        <v>1.88</v>
      </c>
    </row>
    <row r="962" ht="14.25" customHeight="1">
      <c r="A962" s="75" t="str">
        <f t="shared" si="1"/>
        <v>DOE Ref Pre-1980LargeHotelLobby</v>
      </c>
      <c r="B962" s="47" t="s">
        <v>30</v>
      </c>
      <c r="C962" s="47" t="s">
        <v>178</v>
      </c>
      <c r="D962" s="47" t="s">
        <v>706</v>
      </c>
      <c r="E962" s="47">
        <v>1.4500000000000002</v>
      </c>
    </row>
    <row r="963" ht="14.25" customHeight="1">
      <c r="A963" s="75" t="str">
        <f t="shared" si="1"/>
        <v>DOE Ref 1980-2004OfficeLobby</v>
      </c>
      <c r="B963" s="7" t="s">
        <v>32</v>
      </c>
      <c r="C963" s="45" t="s">
        <v>355</v>
      </c>
      <c r="D963" s="45" t="s">
        <v>706</v>
      </c>
      <c r="E963" s="45">
        <v>2.04</v>
      </c>
    </row>
    <row r="964" ht="14.25" customHeight="1">
      <c r="A964" s="75" t="str">
        <f t="shared" si="1"/>
        <v>DOE Ref Pre-1980OfficeLobby</v>
      </c>
      <c r="B964" s="7" t="s">
        <v>30</v>
      </c>
      <c r="C964" s="45" t="s">
        <v>355</v>
      </c>
      <c r="D964" s="45" t="s">
        <v>706</v>
      </c>
      <c r="E964" s="45">
        <v>2.47</v>
      </c>
    </row>
    <row r="965" ht="14.25" customHeight="1">
      <c r="A965" s="75" t="str">
        <f t="shared" si="1"/>
        <v>DOE Ref 1980-2004OutpatientLobby</v>
      </c>
      <c r="B965" s="47" t="s">
        <v>32</v>
      </c>
      <c r="C965" s="47" t="s">
        <v>235</v>
      </c>
      <c r="D965" s="47" t="s">
        <v>706</v>
      </c>
      <c r="E965" s="47">
        <v>1.0</v>
      </c>
    </row>
    <row r="966" ht="14.25" customHeight="1">
      <c r="A966" s="75" t="str">
        <f t="shared" si="1"/>
        <v>DOE Ref Pre-1980OutpatientLobby</v>
      </c>
      <c r="B966" s="47" t="s">
        <v>30</v>
      </c>
      <c r="C966" s="47" t="s">
        <v>235</v>
      </c>
      <c r="D966" s="47" t="s">
        <v>706</v>
      </c>
      <c r="E966" s="47">
        <v>1.0</v>
      </c>
    </row>
    <row r="967" ht="14.25" customHeight="1">
      <c r="A967" s="75" t="str">
        <f t="shared" si="1"/>
        <v>DOE Ref 1980-2004PrimarySchoolLobby</v>
      </c>
      <c r="B967" s="45" t="s">
        <v>32</v>
      </c>
      <c r="C967" s="45" t="s">
        <v>247</v>
      </c>
      <c r="D967" s="45" t="s">
        <v>706</v>
      </c>
      <c r="E967" s="45">
        <v>1.14</v>
      </c>
    </row>
    <row r="968" ht="14.25" customHeight="1">
      <c r="A968" s="75" t="str">
        <f t="shared" si="1"/>
        <v>DOE Ref Pre-1980PrimarySchoolLobby</v>
      </c>
      <c r="B968" s="45" t="s">
        <v>30</v>
      </c>
      <c r="C968" s="45" t="s">
        <v>247</v>
      </c>
      <c r="D968" s="45" t="s">
        <v>706</v>
      </c>
      <c r="E968" s="45">
        <v>1.14</v>
      </c>
    </row>
    <row r="969" ht="14.25" customHeight="1">
      <c r="A969" s="75" t="str">
        <f t="shared" si="1"/>
        <v>DOE Ref 1980-2004SecondarySchoolLobby</v>
      </c>
      <c r="B969" s="45" t="s">
        <v>32</v>
      </c>
      <c r="C969" s="45" t="s">
        <v>300</v>
      </c>
      <c r="D969" s="45" t="s">
        <v>706</v>
      </c>
      <c r="E969" s="61">
        <v>1.11</v>
      </c>
    </row>
    <row r="970" ht="14.25" customHeight="1">
      <c r="A970" s="75" t="str">
        <f t="shared" si="1"/>
        <v>DOE Ref Pre-1980SecondarySchoolLobby</v>
      </c>
      <c r="B970" s="45" t="s">
        <v>30</v>
      </c>
      <c r="C970" s="45" t="s">
        <v>300</v>
      </c>
      <c r="D970" s="45" t="s">
        <v>706</v>
      </c>
      <c r="E970" s="61">
        <v>1.11</v>
      </c>
    </row>
    <row r="971" ht="14.25" customHeight="1">
      <c r="A971" s="75" t="str">
        <f t="shared" si="1"/>
        <v>DOE Ref 1980-2004OutpatientLockerRoom</v>
      </c>
      <c r="B971" s="47" t="s">
        <v>32</v>
      </c>
      <c r="C971" s="47" t="s">
        <v>235</v>
      </c>
      <c r="D971" s="47" t="s">
        <v>1153</v>
      </c>
      <c r="E971" s="47">
        <v>0.9</v>
      </c>
    </row>
    <row r="972" ht="14.25" customHeight="1">
      <c r="A972" s="75" t="str">
        <f t="shared" si="1"/>
        <v>DOE Ref Pre-1980OutpatientLockerRoom</v>
      </c>
      <c r="B972" s="8" t="s">
        <v>30</v>
      </c>
      <c r="C972" s="47" t="s">
        <v>235</v>
      </c>
      <c r="D972" s="47" t="s">
        <v>1153</v>
      </c>
      <c r="E972" s="47">
        <v>0.9</v>
      </c>
    </row>
    <row r="973" ht="14.25" customHeight="1">
      <c r="A973" s="75" t="str">
        <f t="shared" si="1"/>
        <v>DOE Ref 1980-2004OutpatientLounge</v>
      </c>
      <c r="B973" s="47" t="s">
        <v>32</v>
      </c>
      <c r="C973" s="47" t="s">
        <v>235</v>
      </c>
      <c r="D973" s="47" t="s">
        <v>1154</v>
      </c>
      <c r="E973" s="47">
        <v>0.9</v>
      </c>
    </row>
    <row r="974" ht="14.25" customHeight="1">
      <c r="A974" s="75" t="str">
        <f t="shared" si="1"/>
        <v>DOE Ref Pre-1980OutpatientLounge</v>
      </c>
      <c r="B974" s="8" t="s">
        <v>30</v>
      </c>
      <c r="C974" s="8" t="s">
        <v>235</v>
      </c>
      <c r="D974" s="8" t="s">
        <v>1154</v>
      </c>
      <c r="E974" s="47">
        <v>0.9</v>
      </c>
    </row>
    <row r="975" ht="14.25" customHeight="1">
      <c r="A975" s="75" t="str">
        <f t="shared" si="1"/>
        <v>DOE Ref 1980-2004LargeHotelMechanical</v>
      </c>
      <c r="B975" s="8" t="s">
        <v>32</v>
      </c>
      <c r="C975" s="47" t="s">
        <v>178</v>
      </c>
      <c r="D975" s="47" t="s">
        <v>1155</v>
      </c>
      <c r="E975" s="47">
        <v>0.8000000000000002</v>
      </c>
    </row>
    <row r="976" ht="14.25" customHeight="1">
      <c r="A976" s="75" t="str">
        <f t="shared" si="1"/>
        <v>DOE Ref Pre-1980LargeHotelMechanical</v>
      </c>
      <c r="B976" s="8" t="s">
        <v>30</v>
      </c>
      <c r="C976" s="47" t="s">
        <v>178</v>
      </c>
      <c r="D976" s="47" t="s">
        <v>1155</v>
      </c>
      <c r="E976" s="47">
        <v>0.6</v>
      </c>
    </row>
    <row r="977" ht="14.25" customHeight="1">
      <c r="A977" s="75" t="str">
        <f t="shared" si="1"/>
        <v>DOE Ref 1980-2004PrimarySchoolMechanical</v>
      </c>
      <c r="B977" s="45" t="s">
        <v>32</v>
      </c>
      <c r="C977" s="45" t="s">
        <v>247</v>
      </c>
      <c r="D977" s="45" t="s">
        <v>1155</v>
      </c>
      <c r="E977" s="45">
        <v>0.77</v>
      </c>
    </row>
    <row r="978" ht="14.25" customHeight="1">
      <c r="A978" s="75" t="str">
        <f t="shared" si="1"/>
        <v>DOE Ref Pre-1980PrimarySchoolMechanical</v>
      </c>
      <c r="B978" s="45" t="s">
        <v>30</v>
      </c>
      <c r="C978" s="45" t="s">
        <v>247</v>
      </c>
      <c r="D978" s="45" t="s">
        <v>1155</v>
      </c>
      <c r="E978" s="45">
        <v>0.77</v>
      </c>
    </row>
    <row r="979" ht="14.25" customHeight="1">
      <c r="A979" s="75" t="str">
        <f t="shared" si="1"/>
        <v>DOE Ref 1980-2004SecondarySchoolMechanical</v>
      </c>
      <c r="B979" s="45" t="s">
        <v>32</v>
      </c>
      <c r="C979" s="7" t="s">
        <v>300</v>
      </c>
      <c r="D979" s="7" t="s">
        <v>1155</v>
      </c>
      <c r="E979" s="45">
        <v>0.75</v>
      </c>
    </row>
    <row r="980" ht="14.25" customHeight="1">
      <c r="A980" s="75" t="str">
        <f t="shared" si="1"/>
        <v>DOE Ref Pre-1980SecondarySchoolMechanical</v>
      </c>
      <c r="B980" s="7" t="s">
        <v>30</v>
      </c>
      <c r="C980" s="7" t="s">
        <v>300</v>
      </c>
      <c r="D980" s="7" t="s">
        <v>1155</v>
      </c>
      <c r="E980" s="45">
        <v>0.75</v>
      </c>
    </row>
    <row r="981" ht="14.25" customHeight="1">
      <c r="A981" s="75" t="str">
        <f t="shared" si="1"/>
        <v>DOE Ref 1980-2004SmallHotelMechanical</v>
      </c>
      <c r="B981" s="45" t="s">
        <v>32</v>
      </c>
      <c r="C981" s="7" t="s">
        <v>316</v>
      </c>
      <c r="D981" s="7" t="s">
        <v>1155</v>
      </c>
      <c r="E981" s="7">
        <v>0.96</v>
      </c>
    </row>
    <row r="982" ht="14.25" customHeight="1">
      <c r="A982" s="75" t="str">
        <f t="shared" si="1"/>
        <v>DOE Ref Pre-1980SmallHotelMechanical</v>
      </c>
      <c r="B982" s="45" t="s">
        <v>30</v>
      </c>
      <c r="C982" s="7" t="s">
        <v>316</v>
      </c>
      <c r="D982" s="7" t="s">
        <v>1155</v>
      </c>
      <c r="E982" s="7">
        <v>0.96</v>
      </c>
    </row>
    <row r="983" ht="14.25" customHeight="1">
      <c r="A983" s="75" t="str">
        <f t="shared" si="1"/>
        <v>DOE Ref 1980-2004OutpatientMedGas</v>
      </c>
      <c r="B983" s="47" t="s">
        <v>32</v>
      </c>
      <c r="C983" s="47" t="s">
        <v>235</v>
      </c>
      <c r="D983" s="47" t="s">
        <v>1156</v>
      </c>
      <c r="E983" s="47">
        <v>1.0</v>
      </c>
    </row>
    <row r="984" ht="14.25" customHeight="1">
      <c r="A984" s="75" t="str">
        <f t="shared" si="1"/>
        <v>DOE Ref Pre-1980OutpatientMedGas</v>
      </c>
      <c r="B984" s="47" t="s">
        <v>30</v>
      </c>
      <c r="C984" s="47" t="s">
        <v>235</v>
      </c>
      <c r="D984" s="47" t="s">
        <v>1156</v>
      </c>
      <c r="E984" s="47">
        <v>1.0</v>
      </c>
    </row>
    <row r="985" ht="14.25" customHeight="1">
      <c r="A985" s="75" t="str">
        <f t="shared" si="1"/>
        <v>DOE Ref 1980-2004SmallHotelMeeting</v>
      </c>
      <c r="B985" s="45" t="s">
        <v>32</v>
      </c>
      <c r="C985" s="7" t="s">
        <v>316</v>
      </c>
      <c r="D985" s="7" t="s">
        <v>1157</v>
      </c>
      <c r="E985" s="7">
        <v>2.13</v>
      </c>
    </row>
    <row r="986" ht="14.25" customHeight="1">
      <c r="A986" s="75" t="str">
        <f t="shared" si="1"/>
        <v>DOE Ref Pre-1980SmallHotelMeeting</v>
      </c>
      <c r="B986" s="45" t="s">
        <v>30</v>
      </c>
      <c r="C986" s="7" t="s">
        <v>316</v>
      </c>
      <c r="D986" s="7" t="s">
        <v>1157</v>
      </c>
      <c r="E986" s="7">
        <v>2.13</v>
      </c>
    </row>
    <row r="987" ht="14.25" customHeight="1">
      <c r="A987" s="75" t="str">
        <f t="shared" si="1"/>
        <v>DOE Ref 1980-2004OutpatientMRI</v>
      </c>
      <c r="B987" s="47" t="s">
        <v>32</v>
      </c>
      <c r="C987" s="47" t="s">
        <v>235</v>
      </c>
      <c r="D987" s="47" t="s">
        <v>1158</v>
      </c>
      <c r="E987" s="47">
        <v>2.1</v>
      </c>
    </row>
    <row r="988" ht="14.25" customHeight="1">
      <c r="A988" s="75" t="str">
        <f t="shared" si="1"/>
        <v>DOE Ref Pre-1980OutpatientMRI</v>
      </c>
      <c r="B988" s="47" t="s">
        <v>30</v>
      </c>
      <c r="C988" s="47" t="s">
        <v>235</v>
      </c>
      <c r="D988" s="47" t="s">
        <v>1158</v>
      </c>
      <c r="E988" s="47">
        <v>2.1</v>
      </c>
    </row>
    <row r="989" ht="14.25" customHeight="1">
      <c r="A989" s="75" t="str">
        <f t="shared" si="1"/>
        <v>DOE Ref 1980-2004OutpatientMRI_Control</v>
      </c>
      <c r="B989" s="47" t="s">
        <v>32</v>
      </c>
      <c r="C989" s="47" t="s">
        <v>235</v>
      </c>
      <c r="D989" s="47" t="s">
        <v>1159</v>
      </c>
      <c r="E989" s="47">
        <v>2.1</v>
      </c>
    </row>
    <row r="990" ht="14.25" customHeight="1">
      <c r="A990" s="75" t="str">
        <f t="shared" si="1"/>
        <v>DOE Ref Pre-1980OutpatientMRI_Control</v>
      </c>
      <c r="B990" s="47" t="s">
        <v>30</v>
      </c>
      <c r="C990" s="47" t="s">
        <v>235</v>
      </c>
      <c r="D990" s="47" t="s">
        <v>1159</v>
      </c>
      <c r="E990" s="47">
        <v>2.1</v>
      </c>
    </row>
    <row r="991" ht="14.25" customHeight="1">
      <c r="A991" s="75" t="str">
        <f t="shared" si="1"/>
        <v>DOE Ref 1980-2004OutpatientNurseStation</v>
      </c>
      <c r="B991" s="47" t="s">
        <v>32</v>
      </c>
      <c r="C991" s="47" t="s">
        <v>235</v>
      </c>
      <c r="D991" s="47" t="s">
        <v>1160</v>
      </c>
      <c r="E991" s="47">
        <v>2.1</v>
      </c>
    </row>
    <row r="992" ht="14.25" customHeight="1">
      <c r="A992" s="75" t="str">
        <f t="shared" si="1"/>
        <v>DOE Ref Pre-1980OutpatientNurseStation</v>
      </c>
      <c r="B992" s="47" t="s">
        <v>30</v>
      </c>
      <c r="C992" s="47" t="s">
        <v>235</v>
      </c>
      <c r="D992" s="47" t="s">
        <v>1160</v>
      </c>
      <c r="E992" s="47">
        <v>2.1</v>
      </c>
    </row>
    <row r="993" ht="14.25" customHeight="1">
      <c r="A993" s="75" t="str">
        <f t="shared" si="1"/>
        <v>DOE Ref 1980-2004HospitalNurseStn</v>
      </c>
      <c r="B993" s="8" t="s">
        <v>32</v>
      </c>
      <c r="C993" s="8" t="s">
        <v>159</v>
      </c>
      <c r="D993" s="8" t="s">
        <v>1161</v>
      </c>
      <c r="E993" s="47">
        <v>1.46</v>
      </c>
    </row>
    <row r="994" ht="14.25" customHeight="1">
      <c r="A994" s="75" t="str">
        <f t="shared" si="1"/>
        <v>DOE Ref Pre-1980HospitalNurseStn</v>
      </c>
      <c r="B994" s="8" t="s">
        <v>30</v>
      </c>
      <c r="C994" s="8" t="s">
        <v>159</v>
      </c>
      <c r="D994" s="8" t="s">
        <v>1161</v>
      </c>
      <c r="E994" s="47">
        <v>1.5300000000000002</v>
      </c>
    </row>
    <row r="995" ht="14.25" customHeight="1">
      <c r="A995" s="75" t="str">
        <f t="shared" si="1"/>
        <v>DOE Ref 1980-2004HospitalOffice</v>
      </c>
      <c r="B995" s="8" t="s">
        <v>32</v>
      </c>
      <c r="C995" s="8" t="s">
        <v>159</v>
      </c>
      <c r="D995" s="8" t="s">
        <v>355</v>
      </c>
      <c r="E995" s="47">
        <v>2.4</v>
      </c>
    </row>
    <row r="996" ht="14.25" customHeight="1">
      <c r="A996" s="75" t="str">
        <f t="shared" si="1"/>
        <v>DOE Ref Pre-1980HospitalOffice</v>
      </c>
      <c r="B996" s="8" t="s">
        <v>30</v>
      </c>
      <c r="C996" s="8" t="s">
        <v>159</v>
      </c>
      <c r="D996" s="8" t="s">
        <v>355</v>
      </c>
      <c r="E996" s="47">
        <v>1.9</v>
      </c>
    </row>
    <row r="997" ht="14.25" customHeight="1">
      <c r="A997" s="75" t="str">
        <f t="shared" si="1"/>
        <v>ASHRAE 90.1-2004MidriseApartmentOffice</v>
      </c>
      <c r="B997" s="92" t="s">
        <v>373</v>
      </c>
      <c r="C997" s="47" t="s">
        <v>221</v>
      </c>
      <c r="D997" s="47" t="s">
        <v>355</v>
      </c>
      <c r="E997" s="60">
        <v>1.11</v>
      </c>
    </row>
    <row r="998" ht="14.25" customHeight="1">
      <c r="A998" s="75" t="str">
        <f t="shared" si="1"/>
        <v>DOE Ref Pre-1980MidriseApartmentOffice</v>
      </c>
      <c r="B998" s="8" t="s">
        <v>30</v>
      </c>
      <c r="C998" s="47" t="s">
        <v>221</v>
      </c>
      <c r="D998" s="47" t="s">
        <v>355</v>
      </c>
      <c r="E998" s="8">
        <v>2.04</v>
      </c>
    </row>
    <row r="999" ht="14.25" customHeight="1">
      <c r="A999" s="75" t="str">
        <f t="shared" si="1"/>
        <v>DOE Ref 1980-2004OutpatientOffice</v>
      </c>
      <c r="B999" s="47" t="s">
        <v>32</v>
      </c>
      <c r="C999" s="47" t="s">
        <v>235</v>
      </c>
      <c r="D999" s="47" t="s">
        <v>355</v>
      </c>
      <c r="E999" s="47">
        <v>1.8</v>
      </c>
    </row>
    <row r="1000" ht="14.25" customHeight="1">
      <c r="A1000" s="75" t="str">
        <f t="shared" si="1"/>
        <v>DOE Ref Pre-1980OutpatientOffice</v>
      </c>
      <c r="B1000" s="47" t="s">
        <v>30</v>
      </c>
      <c r="C1000" s="47" t="s">
        <v>235</v>
      </c>
      <c r="D1000" s="47" t="s">
        <v>355</v>
      </c>
      <c r="E1000" s="47">
        <v>1.8</v>
      </c>
    </row>
    <row r="1001" ht="14.25" customHeight="1">
      <c r="A1001" s="75" t="str">
        <f t="shared" si="1"/>
        <v>DOE Ref 1980-2004PrimarySchoolOffice</v>
      </c>
      <c r="B1001" s="45" t="s">
        <v>32</v>
      </c>
      <c r="C1001" s="45" t="s">
        <v>247</v>
      </c>
      <c r="D1001" s="45" t="s">
        <v>355</v>
      </c>
      <c r="E1001" s="45">
        <v>1.89</v>
      </c>
    </row>
    <row r="1002" ht="14.25" customHeight="1">
      <c r="A1002" s="75" t="str">
        <f t="shared" si="1"/>
        <v>DOE Ref Pre-1980PrimarySchoolOffice</v>
      </c>
      <c r="B1002" s="45" t="s">
        <v>30</v>
      </c>
      <c r="C1002" s="45" t="s">
        <v>247</v>
      </c>
      <c r="D1002" s="45" t="s">
        <v>355</v>
      </c>
      <c r="E1002" s="7">
        <v>1.89</v>
      </c>
    </row>
    <row r="1003" ht="14.25" customHeight="1">
      <c r="A1003" s="75" t="str">
        <f t="shared" si="1"/>
        <v>DOE Ref 1980-2004SecondarySchoolOffice</v>
      </c>
      <c r="B1003" s="45" t="s">
        <v>32</v>
      </c>
      <c r="C1003" s="45" t="s">
        <v>300</v>
      </c>
      <c r="D1003" s="45" t="s">
        <v>355</v>
      </c>
      <c r="E1003" s="45">
        <v>1.87</v>
      </c>
    </row>
    <row r="1004" ht="14.25" customHeight="1">
      <c r="A1004" s="75" t="str">
        <f t="shared" si="1"/>
        <v>DOE Ref Pre-1980SecondarySchoolOffice</v>
      </c>
      <c r="B1004" s="45" t="s">
        <v>30</v>
      </c>
      <c r="C1004" s="45" t="s">
        <v>300</v>
      </c>
      <c r="D1004" s="45" t="s">
        <v>355</v>
      </c>
      <c r="E1004" s="45">
        <v>1.87</v>
      </c>
    </row>
    <row r="1005" ht="14.25" customHeight="1">
      <c r="A1005" s="75" t="str">
        <f t="shared" si="1"/>
        <v>DOE Ref 1980-2004SmallHotelOffice</v>
      </c>
      <c r="B1005" s="45" t="s">
        <v>32</v>
      </c>
      <c r="C1005" s="7" t="s">
        <v>316</v>
      </c>
      <c r="D1005" s="7" t="s">
        <v>355</v>
      </c>
      <c r="E1005" s="7">
        <v>2.01</v>
      </c>
    </row>
    <row r="1006" ht="14.25" customHeight="1">
      <c r="A1006" s="75" t="str">
        <f t="shared" si="1"/>
        <v>DOE Ref Pre-1980SmallHotelOffice</v>
      </c>
      <c r="B1006" s="45" t="s">
        <v>30</v>
      </c>
      <c r="C1006" s="7" t="s">
        <v>316</v>
      </c>
      <c r="D1006" s="7" t="s">
        <v>355</v>
      </c>
      <c r="E1006" s="7">
        <v>2.01</v>
      </c>
    </row>
    <row r="1007" ht="14.25" customHeight="1">
      <c r="A1007" s="75" t="str">
        <f t="shared" si="1"/>
        <v>DOE Ref 1980-2004SuperMarketOffice</v>
      </c>
      <c r="B1007" s="45" t="s">
        <v>32</v>
      </c>
      <c r="C1007" s="7" t="s">
        <v>361</v>
      </c>
      <c r="D1007" s="7" t="s">
        <v>355</v>
      </c>
      <c r="E1007" s="7">
        <v>1.98</v>
      </c>
    </row>
    <row r="1008" ht="14.25" customHeight="1">
      <c r="A1008" s="75" t="str">
        <f t="shared" si="1"/>
        <v>DOE Ref Pre-1980SuperMarketOffice</v>
      </c>
      <c r="B1008" s="7" t="s">
        <v>30</v>
      </c>
      <c r="C1008" s="7" t="s">
        <v>361</v>
      </c>
      <c r="D1008" s="7" t="s">
        <v>355</v>
      </c>
      <c r="E1008" s="7">
        <v>2.9</v>
      </c>
    </row>
    <row r="1009" ht="14.25" customHeight="1">
      <c r="A1009" s="75" t="str">
        <f t="shared" si="1"/>
        <v>DOE Ref 1980-2004WarehouseOffice</v>
      </c>
      <c r="B1009" s="7" t="s">
        <v>32</v>
      </c>
      <c r="C1009" s="7" t="s">
        <v>344</v>
      </c>
      <c r="D1009" s="7" t="s">
        <v>355</v>
      </c>
      <c r="E1009" s="7">
        <v>2.02</v>
      </c>
    </row>
    <row r="1010" ht="14.25" customHeight="1">
      <c r="A1010" s="75" t="str">
        <f t="shared" si="1"/>
        <v>DOE Ref Pre-1980WarehouseOffice</v>
      </c>
      <c r="B1010" s="7" t="s">
        <v>30</v>
      </c>
      <c r="C1010" s="7" t="s">
        <v>344</v>
      </c>
      <c r="D1010" s="7" t="s">
        <v>355</v>
      </c>
      <c r="E1010" s="7">
        <v>2.9</v>
      </c>
    </row>
    <row r="1011" ht="14.25" customHeight="1">
      <c r="A1011" s="75" t="str">
        <f t="shared" si="1"/>
        <v>DOE Ref 1980-2004OfficeOpenOffice</v>
      </c>
      <c r="B1011" s="7" t="s">
        <v>32</v>
      </c>
      <c r="C1011" s="45" t="s">
        <v>355</v>
      </c>
      <c r="D1011" s="45" t="s">
        <v>1162</v>
      </c>
      <c r="E1011" s="45">
        <v>1.73</v>
      </c>
    </row>
    <row r="1012" ht="14.25" customHeight="1">
      <c r="A1012" s="75" t="str">
        <f t="shared" si="1"/>
        <v>DOE Ref Pre-1980OfficeOpenOffice</v>
      </c>
      <c r="B1012" s="7" t="s">
        <v>30</v>
      </c>
      <c r="C1012" s="45" t="s">
        <v>355</v>
      </c>
      <c r="D1012" s="45" t="s">
        <v>1162</v>
      </c>
      <c r="E1012" s="45">
        <v>2.09</v>
      </c>
    </row>
    <row r="1013" ht="14.25" customHeight="1">
      <c r="A1013" s="75" t="str">
        <f t="shared" si="1"/>
        <v>DOE Ref 1980-2004HospitalOR</v>
      </c>
      <c r="B1013" s="8" t="s">
        <v>32</v>
      </c>
      <c r="C1013" s="8" t="s">
        <v>159</v>
      </c>
      <c r="D1013" s="8" t="s">
        <v>1163</v>
      </c>
      <c r="E1013" s="47">
        <v>9.75</v>
      </c>
    </row>
    <row r="1014" ht="14.25" customHeight="1">
      <c r="A1014" s="75" t="str">
        <f t="shared" si="1"/>
        <v>DOE Ref Pre-1980HospitalOR</v>
      </c>
      <c r="B1014" s="8" t="s">
        <v>30</v>
      </c>
      <c r="C1014" s="8" t="s">
        <v>159</v>
      </c>
      <c r="D1014" s="8" t="s">
        <v>1163</v>
      </c>
      <c r="E1014" s="47">
        <v>10.0</v>
      </c>
    </row>
    <row r="1015" ht="14.25" customHeight="1">
      <c r="A1015" s="75" t="str">
        <f t="shared" si="1"/>
        <v>DOE Ref 1980-2004OutpatientOR</v>
      </c>
      <c r="B1015" s="47" t="s">
        <v>32</v>
      </c>
      <c r="C1015" s="47" t="s">
        <v>235</v>
      </c>
      <c r="D1015" s="47" t="s">
        <v>1163</v>
      </c>
      <c r="E1015" s="47">
        <v>7.0</v>
      </c>
    </row>
    <row r="1016" ht="14.25" customHeight="1">
      <c r="A1016" s="75" t="str">
        <f t="shared" si="1"/>
        <v>DOE Ref Pre-1980OutpatientOR</v>
      </c>
      <c r="B1016" s="47" t="s">
        <v>30</v>
      </c>
      <c r="C1016" s="47" t="s">
        <v>235</v>
      </c>
      <c r="D1016" s="47" t="s">
        <v>1163</v>
      </c>
      <c r="E1016" s="47">
        <v>7.0</v>
      </c>
    </row>
    <row r="1017" ht="14.25" customHeight="1">
      <c r="A1017" s="75" t="str">
        <f t="shared" si="1"/>
        <v>DOE Ref 1980-2004OutpatientPACU</v>
      </c>
      <c r="B1017" s="47" t="s">
        <v>32</v>
      </c>
      <c r="C1017" s="47" t="s">
        <v>235</v>
      </c>
      <c r="D1017" s="47" t="s">
        <v>1164</v>
      </c>
      <c r="E1017" s="47">
        <v>2.3</v>
      </c>
    </row>
    <row r="1018" ht="14.25" customHeight="1">
      <c r="A1018" s="75" t="str">
        <f t="shared" si="1"/>
        <v>DOE Ref Pre-1980OutpatientPACU</v>
      </c>
      <c r="B1018" s="47" t="s">
        <v>30</v>
      </c>
      <c r="C1018" s="47" t="s">
        <v>235</v>
      </c>
      <c r="D1018" s="47" t="s">
        <v>1164</v>
      </c>
      <c r="E1018" s="47">
        <v>2.3</v>
      </c>
    </row>
    <row r="1019" ht="14.25" customHeight="1">
      <c r="A1019" s="75" t="str">
        <f t="shared" si="1"/>
        <v>DOE Ref 1980-2004HospitalPatCorridor</v>
      </c>
      <c r="B1019" s="8" t="s">
        <v>32</v>
      </c>
      <c r="C1019" s="8" t="s">
        <v>159</v>
      </c>
      <c r="D1019" s="8" t="s">
        <v>1165</v>
      </c>
      <c r="E1019" s="47">
        <v>1.36</v>
      </c>
    </row>
    <row r="1020" ht="14.25" customHeight="1">
      <c r="A1020" s="75" t="str">
        <f t="shared" si="1"/>
        <v>DOE Ref Pre-1980HospitalPatCorridor</v>
      </c>
      <c r="B1020" s="8" t="s">
        <v>30</v>
      </c>
      <c r="C1020" s="8" t="s">
        <v>159</v>
      </c>
      <c r="D1020" s="8" t="s">
        <v>1165</v>
      </c>
      <c r="E1020" s="47">
        <v>1.3200000000000003</v>
      </c>
    </row>
    <row r="1021" ht="14.25" customHeight="1">
      <c r="A1021" s="75" t="str">
        <f t="shared" si="1"/>
        <v>DOE Ref 1980-2004HospitalPatRoom</v>
      </c>
      <c r="B1021" s="8" t="s">
        <v>32</v>
      </c>
      <c r="C1021" s="8" t="s">
        <v>159</v>
      </c>
      <c r="D1021" s="8" t="s">
        <v>1166</v>
      </c>
      <c r="E1021" s="47">
        <v>2.19</v>
      </c>
    </row>
    <row r="1022" ht="14.25" customHeight="1">
      <c r="A1022" s="75" t="str">
        <f t="shared" si="1"/>
        <v>DOE Ref Pre-1980HospitalPatRoom</v>
      </c>
      <c r="B1022" s="8" t="s">
        <v>30</v>
      </c>
      <c r="C1022" s="8" t="s">
        <v>159</v>
      </c>
      <c r="D1022" s="8" t="s">
        <v>1166</v>
      </c>
      <c r="E1022" s="47">
        <v>1.8500000000000003</v>
      </c>
    </row>
    <row r="1023" ht="14.25" customHeight="1">
      <c r="A1023" s="75" t="str">
        <f t="shared" si="1"/>
        <v>DOE Ref 1980-2004OutpatientPhysicalTherapy</v>
      </c>
      <c r="B1023" s="8" t="s">
        <v>32</v>
      </c>
      <c r="C1023" s="47" t="s">
        <v>235</v>
      </c>
      <c r="D1023" s="47" t="s">
        <v>1167</v>
      </c>
      <c r="E1023" s="47">
        <v>1.6000000000000003</v>
      </c>
    </row>
    <row r="1024" ht="14.25" customHeight="1">
      <c r="A1024" s="75" t="str">
        <f t="shared" si="1"/>
        <v>DOE Ref Pre-1980OutpatientPhysicalTherapy</v>
      </c>
      <c r="B1024" s="47" t="s">
        <v>30</v>
      </c>
      <c r="C1024" s="47" t="s">
        <v>235</v>
      </c>
      <c r="D1024" s="47" t="s">
        <v>1167</v>
      </c>
      <c r="E1024" s="47">
        <v>1.6000000000000003</v>
      </c>
    </row>
    <row r="1025" ht="14.25" customHeight="1">
      <c r="A1025" s="75" t="str">
        <f t="shared" si="1"/>
        <v>DOE Ref 1980-2004HospitalPhysTherapy</v>
      </c>
      <c r="B1025" s="8" t="s">
        <v>32</v>
      </c>
      <c r="C1025" s="8" t="s">
        <v>159</v>
      </c>
      <c r="D1025" s="8" t="s">
        <v>1168</v>
      </c>
      <c r="E1025" s="47">
        <v>2.5</v>
      </c>
    </row>
    <row r="1026" ht="14.25" customHeight="1">
      <c r="A1026" s="75" t="str">
        <f t="shared" si="1"/>
        <v>DOE Ref Pre-1980HospitalPhysTherapy</v>
      </c>
      <c r="B1026" s="47" t="s">
        <v>30</v>
      </c>
      <c r="C1026" s="8" t="s">
        <v>159</v>
      </c>
      <c r="D1026" s="8" t="s">
        <v>1168</v>
      </c>
      <c r="E1026" s="47">
        <v>2.51</v>
      </c>
    </row>
    <row r="1027" ht="14.25" customHeight="1">
      <c r="A1027" s="75" t="str">
        <f t="shared" si="1"/>
        <v>DOE Ref 1980-2004RetailPoint_of_Sale</v>
      </c>
      <c r="B1027" s="47" t="s">
        <v>32</v>
      </c>
      <c r="C1027" s="47" t="s">
        <v>359</v>
      </c>
      <c r="D1027" s="47" t="s">
        <v>1169</v>
      </c>
      <c r="E1027" s="47">
        <v>3.37</v>
      </c>
    </row>
    <row r="1028" ht="14.25" customHeight="1">
      <c r="A1028" s="75" t="str">
        <f t="shared" si="1"/>
        <v>DOE Ref Pre-1980RetailPoint_of_Sale</v>
      </c>
      <c r="B1028" s="47" t="s">
        <v>30</v>
      </c>
      <c r="C1028" s="47" t="s">
        <v>359</v>
      </c>
      <c r="D1028" s="47" t="s">
        <v>1169</v>
      </c>
      <c r="E1028" s="47">
        <v>5.04</v>
      </c>
    </row>
    <row r="1029" ht="14.25" customHeight="1">
      <c r="A1029" s="75" t="str">
        <f t="shared" si="1"/>
        <v>DOE Ref 1980-2004OutpatientPreOp</v>
      </c>
      <c r="B1029" s="47" t="s">
        <v>32</v>
      </c>
      <c r="C1029" s="47" t="s">
        <v>235</v>
      </c>
      <c r="D1029" s="47" t="s">
        <v>1170</v>
      </c>
      <c r="E1029" s="47">
        <v>1.4</v>
      </c>
    </row>
    <row r="1030" ht="14.25" customHeight="1">
      <c r="A1030" s="75" t="str">
        <f t="shared" si="1"/>
        <v>DOE Ref Pre-1980OutpatientPreOp</v>
      </c>
      <c r="B1030" s="47" t="s">
        <v>30</v>
      </c>
      <c r="C1030" s="47" t="s">
        <v>235</v>
      </c>
      <c r="D1030" s="47" t="s">
        <v>1170</v>
      </c>
      <c r="E1030" s="47">
        <v>1.4</v>
      </c>
    </row>
    <row r="1031" ht="14.25" customHeight="1">
      <c r="A1031" s="75" t="str">
        <f t="shared" si="1"/>
        <v>DOE Ref 1980-2004OfficePrintRoom</v>
      </c>
      <c r="B1031" s="7" t="s">
        <v>32</v>
      </c>
      <c r="C1031" s="45" t="s">
        <v>355</v>
      </c>
      <c r="D1031" s="45" t="s">
        <v>1171</v>
      </c>
      <c r="E1031" s="45">
        <v>1.55</v>
      </c>
    </row>
    <row r="1032" ht="14.25" customHeight="1">
      <c r="A1032" s="75" t="str">
        <f t="shared" si="1"/>
        <v>DOE Ref Pre-1980OfficePrintRoom</v>
      </c>
      <c r="B1032" s="7" t="s">
        <v>30</v>
      </c>
      <c r="C1032" s="45" t="s">
        <v>355</v>
      </c>
      <c r="D1032" s="45" t="s">
        <v>1171</v>
      </c>
      <c r="E1032" s="45">
        <v>1.881</v>
      </c>
    </row>
    <row r="1033" ht="14.25" customHeight="1">
      <c r="A1033" s="75" t="str">
        <f t="shared" si="1"/>
        <v>DOE Ref 1980-2004OutpatientProcedureRoom</v>
      </c>
      <c r="B1033" s="47" t="s">
        <v>32</v>
      </c>
      <c r="C1033" s="47" t="s">
        <v>235</v>
      </c>
      <c r="D1033" s="47" t="s">
        <v>1172</v>
      </c>
      <c r="E1033" s="47">
        <v>1.6</v>
      </c>
    </row>
    <row r="1034" ht="14.25" customHeight="1">
      <c r="A1034" s="75" t="str">
        <f t="shared" si="1"/>
        <v>DOE Ref Pre-1980OutpatientProcedureRoom</v>
      </c>
      <c r="B1034" s="47" t="s">
        <v>30</v>
      </c>
      <c r="C1034" s="47" t="s">
        <v>235</v>
      </c>
      <c r="D1034" s="47" t="s">
        <v>1172</v>
      </c>
      <c r="E1034" s="47">
        <v>1.6000000000000003</v>
      </c>
    </row>
    <row r="1035" ht="14.25" customHeight="1">
      <c r="A1035" s="75" t="str">
        <f t="shared" si="1"/>
        <v>DOE Ref 1980-2004SmallHotelPublicRestroom</v>
      </c>
      <c r="B1035" s="7" t="s">
        <v>32</v>
      </c>
      <c r="C1035" s="7" t="s">
        <v>316</v>
      </c>
      <c r="D1035" s="7" t="s">
        <v>1173</v>
      </c>
      <c r="E1035" s="7">
        <v>1.1</v>
      </c>
    </row>
    <row r="1036" ht="14.25" customHeight="1">
      <c r="A1036" s="75" t="str">
        <f t="shared" si="1"/>
        <v>DOE Ref Pre-1980SmallHotelPublicRestroom</v>
      </c>
      <c r="B1036" s="45" t="s">
        <v>30</v>
      </c>
      <c r="C1036" s="7" t="s">
        <v>316</v>
      </c>
      <c r="D1036" s="7" t="s">
        <v>1173</v>
      </c>
      <c r="E1036" s="7">
        <v>1.1</v>
      </c>
    </row>
    <row r="1037" ht="14.25" customHeight="1">
      <c r="A1037" s="75" t="str">
        <f t="shared" si="1"/>
        <v>DOE Ref 1980-2004HospitalRadiology</v>
      </c>
      <c r="B1037" s="8" t="s">
        <v>32</v>
      </c>
      <c r="C1037" s="8" t="s">
        <v>159</v>
      </c>
      <c r="D1037" s="8" t="s">
        <v>1047</v>
      </c>
      <c r="E1037" s="47">
        <v>2.21</v>
      </c>
    </row>
    <row r="1038" ht="14.25" customHeight="1">
      <c r="A1038" s="75" t="str">
        <f t="shared" si="1"/>
        <v>DOE Ref Pre-1980HospitalRadiology</v>
      </c>
      <c r="B1038" s="8" t="s">
        <v>30</v>
      </c>
      <c r="C1038" s="8" t="s">
        <v>159</v>
      </c>
      <c r="D1038" s="8" t="s">
        <v>1047</v>
      </c>
      <c r="E1038" s="47">
        <v>3.3</v>
      </c>
    </row>
    <row r="1039" ht="14.25" customHeight="1">
      <c r="A1039" s="75" t="str">
        <f t="shared" si="1"/>
        <v>DOE Ref 1980-2004OfficeRestroom</v>
      </c>
      <c r="B1039" s="7" t="s">
        <v>32</v>
      </c>
      <c r="C1039" s="45" t="s">
        <v>355</v>
      </c>
      <c r="D1039" s="45" t="s">
        <v>1174</v>
      </c>
      <c r="E1039" s="7">
        <v>1.41</v>
      </c>
    </row>
    <row r="1040" ht="14.25" customHeight="1">
      <c r="A1040" s="75" t="str">
        <f t="shared" si="1"/>
        <v>DOE Ref Pre-1980OfficeRestroom</v>
      </c>
      <c r="B1040" s="7" t="s">
        <v>30</v>
      </c>
      <c r="C1040" s="45" t="s">
        <v>355</v>
      </c>
      <c r="D1040" s="45" t="s">
        <v>1174</v>
      </c>
      <c r="E1040" s="45">
        <v>1.71</v>
      </c>
    </row>
    <row r="1041" ht="14.25" customHeight="1">
      <c r="A1041" s="75" t="str">
        <f t="shared" si="1"/>
        <v>DOE Ref 1980-2004PrimarySchoolRestroom</v>
      </c>
      <c r="B1041" s="47" t="s">
        <v>32</v>
      </c>
      <c r="C1041" s="47" t="s">
        <v>247</v>
      </c>
      <c r="D1041" s="47" t="s">
        <v>1174</v>
      </c>
      <c r="E1041" s="47">
        <v>0.9</v>
      </c>
    </row>
    <row r="1042" ht="14.25" customHeight="1">
      <c r="A1042" s="75" t="str">
        <f t="shared" si="1"/>
        <v>DOE Ref Pre-1980PrimarySchoolRestroom</v>
      </c>
      <c r="B1042" s="47" t="s">
        <v>30</v>
      </c>
      <c r="C1042" s="47" t="s">
        <v>247</v>
      </c>
      <c r="D1042" s="47" t="s">
        <v>1174</v>
      </c>
      <c r="E1042" s="47">
        <v>0.9</v>
      </c>
    </row>
    <row r="1043" ht="14.25" customHeight="1">
      <c r="A1043" s="75" t="str">
        <f t="shared" si="1"/>
        <v>DOE Ref 1980-2004SecondarySchoolRestroom</v>
      </c>
      <c r="B1043" s="47" t="s">
        <v>32</v>
      </c>
      <c r="C1043" s="47" t="s">
        <v>300</v>
      </c>
      <c r="D1043" s="47" t="s">
        <v>1174</v>
      </c>
      <c r="E1043" s="47">
        <v>0.8900000000000001</v>
      </c>
    </row>
    <row r="1044" ht="14.25" customHeight="1">
      <c r="A1044" s="75" t="str">
        <f t="shared" si="1"/>
        <v>DOE Ref Pre-1980SecondarySchoolRestroom</v>
      </c>
      <c r="B1044" s="47" t="s">
        <v>30</v>
      </c>
      <c r="C1044" s="47" t="s">
        <v>300</v>
      </c>
      <c r="D1044" s="47" t="s">
        <v>1174</v>
      </c>
      <c r="E1044" s="47">
        <v>0.8900000000000001</v>
      </c>
    </row>
    <row r="1045" ht="14.25" customHeight="1">
      <c r="A1045" s="75" t="str">
        <f t="shared" si="1"/>
        <v>DOE Ref 1980-2004LargeHotelRetail</v>
      </c>
      <c r="B1045" s="47" t="s">
        <v>32</v>
      </c>
      <c r="C1045" s="47" t="s">
        <v>178</v>
      </c>
      <c r="D1045" s="47" t="s">
        <v>359</v>
      </c>
      <c r="E1045" s="47">
        <v>3.54</v>
      </c>
    </row>
    <row r="1046" ht="14.25" customHeight="1">
      <c r="A1046" s="75" t="str">
        <f t="shared" si="1"/>
        <v>DOE Ref Pre-1980LargeHotelRetail</v>
      </c>
      <c r="B1046" s="47" t="s">
        <v>30</v>
      </c>
      <c r="C1046" s="47" t="s">
        <v>178</v>
      </c>
      <c r="D1046" s="47" t="s">
        <v>359</v>
      </c>
      <c r="E1046" s="47">
        <v>5.04</v>
      </c>
    </row>
    <row r="1047" ht="14.25" customHeight="1">
      <c r="A1047" s="75" t="str">
        <f t="shared" si="1"/>
        <v>DOE Ref 1980-2004RetailRetail</v>
      </c>
      <c r="B1047" s="8" t="s">
        <v>32</v>
      </c>
      <c r="C1047" s="47" t="s">
        <v>359</v>
      </c>
      <c r="D1047" s="47" t="s">
        <v>359</v>
      </c>
      <c r="E1047" s="47">
        <v>3.37</v>
      </c>
    </row>
    <row r="1048" ht="14.25" customHeight="1">
      <c r="A1048" s="75" t="str">
        <f t="shared" si="1"/>
        <v>DOE Ref Pre-1980RetailRetail</v>
      </c>
      <c r="B1048" s="8" t="s">
        <v>30</v>
      </c>
      <c r="C1048" s="47" t="s">
        <v>359</v>
      </c>
      <c r="D1048" s="47" t="s">
        <v>359</v>
      </c>
      <c r="E1048" s="47">
        <v>5.04</v>
      </c>
    </row>
    <row r="1049" ht="14.25" customHeight="1">
      <c r="A1049" s="75" t="str">
        <f t="shared" si="1"/>
        <v>DOE Ref 1980-2004SuperMarketSales/Produce</v>
      </c>
      <c r="B1049" s="45" t="s">
        <v>32</v>
      </c>
      <c r="C1049" s="7" t="s">
        <v>361</v>
      </c>
      <c r="D1049" s="7" t="s">
        <v>1175</v>
      </c>
      <c r="E1049" s="7">
        <v>2.78</v>
      </c>
    </row>
    <row r="1050" ht="14.25" customHeight="1">
      <c r="A1050" s="75" t="str">
        <f t="shared" si="1"/>
        <v>DOE Ref Pre-1980SuperMarketSales/Produce</v>
      </c>
      <c r="B1050" s="45" t="s">
        <v>30</v>
      </c>
      <c r="C1050" s="7" t="s">
        <v>361</v>
      </c>
      <c r="D1050" s="7" t="s">
        <v>1175</v>
      </c>
      <c r="E1050" s="7">
        <v>5.04</v>
      </c>
    </row>
    <row r="1051" ht="14.25" customHeight="1">
      <c r="A1051" s="75" t="str">
        <f t="shared" si="1"/>
        <v>DOE Ref 1980-2004OutpatientSoil Work</v>
      </c>
      <c r="B1051" s="8" t="s">
        <v>32</v>
      </c>
      <c r="C1051" s="8" t="s">
        <v>235</v>
      </c>
      <c r="D1051" s="8" t="s">
        <v>1176</v>
      </c>
      <c r="E1051" s="47">
        <v>0.9</v>
      </c>
    </row>
    <row r="1052" ht="14.25" customHeight="1">
      <c r="A1052" s="75" t="str">
        <f t="shared" si="1"/>
        <v>DOE Ref Pre-1980OutpatientSoil Work</v>
      </c>
      <c r="B1052" s="47" t="s">
        <v>30</v>
      </c>
      <c r="C1052" s="47" t="s">
        <v>235</v>
      </c>
      <c r="D1052" s="47" t="s">
        <v>1176</v>
      </c>
      <c r="E1052" s="47">
        <v>0.9</v>
      </c>
    </row>
    <row r="1053" ht="14.25" customHeight="1">
      <c r="A1053" s="75" t="str">
        <f t="shared" si="1"/>
        <v>DOE Ref 1980-2004SmallHotelStaffLounge</v>
      </c>
      <c r="B1053" s="45" t="s">
        <v>32</v>
      </c>
      <c r="C1053" s="7" t="s">
        <v>316</v>
      </c>
      <c r="D1053" s="7" t="s">
        <v>1177</v>
      </c>
      <c r="E1053" s="7">
        <v>1.65</v>
      </c>
    </row>
    <row r="1054" ht="14.25" customHeight="1">
      <c r="A1054" s="75" t="str">
        <f t="shared" si="1"/>
        <v>DOE Ref Pre-1980SmallHotelStaffLounge</v>
      </c>
      <c r="B1054" s="45" t="s">
        <v>30</v>
      </c>
      <c r="C1054" s="7" t="s">
        <v>316</v>
      </c>
      <c r="D1054" s="7" t="s">
        <v>1177</v>
      </c>
      <c r="E1054" s="7">
        <v>1.65</v>
      </c>
    </row>
    <row r="1055" ht="14.25" customHeight="1">
      <c r="A1055" s="75" t="str">
        <f t="shared" si="1"/>
        <v>DOE Ref 1980-2004OfficeStair</v>
      </c>
      <c r="B1055" s="7" t="s">
        <v>32</v>
      </c>
      <c r="C1055" s="45" t="s">
        <v>355</v>
      </c>
      <c r="D1055" s="45" t="s">
        <v>1178</v>
      </c>
      <c r="E1055" s="45">
        <v>0.942</v>
      </c>
    </row>
    <row r="1056" ht="14.25" customHeight="1">
      <c r="A1056" s="75" t="str">
        <f t="shared" si="1"/>
        <v>DOE Ref Pre-1980OfficeStair</v>
      </c>
      <c r="B1056" s="7" t="s">
        <v>30</v>
      </c>
      <c r="C1056" s="45" t="s">
        <v>355</v>
      </c>
      <c r="D1056" s="45" t="s">
        <v>1178</v>
      </c>
      <c r="E1056" s="7">
        <v>1.14</v>
      </c>
    </row>
    <row r="1057" ht="14.25" customHeight="1">
      <c r="A1057" s="75" t="str">
        <f t="shared" si="1"/>
        <v>DOE Ref 1980-2004OutpatientStair</v>
      </c>
      <c r="B1057" s="47" t="s">
        <v>32</v>
      </c>
      <c r="C1057" s="47" t="s">
        <v>235</v>
      </c>
      <c r="D1057" s="47" t="s">
        <v>1178</v>
      </c>
      <c r="E1057" s="47">
        <v>0.8000000000000002</v>
      </c>
    </row>
    <row r="1058" ht="14.25" customHeight="1">
      <c r="A1058" s="75" t="str">
        <f t="shared" si="1"/>
        <v>DOE Ref Pre-1980OutpatientStair</v>
      </c>
      <c r="B1058" s="8" t="s">
        <v>30</v>
      </c>
      <c r="C1058" s="8" t="s">
        <v>235</v>
      </c>
      <c r="D1058" s="8" t="s">
        <v>1178</v>
      </c>
      <c r="E1058" s="47">
        <v>0.8000000000000002</v>
      </c>
    </row>
    <row r="1059" ht="14.25" customHeight="1">
      <c r="A1059" s="75" t="str">
        <f t="shared" si="1"/>
        <v>DOE Ref 1980-2004SmallHotelStair</v>
      </c>
      <c r="B1059" s="7" t="s">
        <v>32</v>
      </c>
      <c r="C1059" s="45" t="s">
        <v>316</v>
      </c>
      <c r="D1059" s="45" t="s">
        <v>1178</v>
      </c>
      <c r="E1059" s="45">
        <v>0.82</v>
      </c>
    </row>
    <row r="1060" ht="14.25" customHeight="1">
      <c r="A1060" s="75" t="str">
        <f t="shared" si="1"/>
        <v>DOE Ref Pre-1980SmallHotelStair</v>
      </c>
      <c r="B1060" s="45" t="s">
        <v>30</v>
      </c>
      <c r="C1060" s="45" t="s">
        <v>316</v>
      </c>
      <c r="D1060" s="45" t="s">
        <v>1178</v>
      </c>
      <c r="E1060" s="45">
        <v>0.82</v>
      </c>
    </row>
    <row r="1061" ht="14.25" customHeight="1">
      <c r="A1061" s="75" t="str">
        <f t="shared" si="1"/>
        <v>DOE Ref 1980-2004LargeHotelStorage</v>
      </c>
      <c r="B1061" s="47" t="s">
        <v>32</v>
      </c>
      <c r="C1061" s="47" t="s">
        <v>178</v>
      </c>
      <c r="D1061" s="47" t="s">
        <v>1100</v>
      </c>
      <c r="E1061" s="47">
        <v>0.37</v>
      </c>
    </row>
    <row r="1062" ht="14.25" customHeight="1">
      <c r="A1062" s="75" t="str">
        <f t="shared" si="1"/>
        <v>DOE Ref Pre-1980LargeHotelStorage</v>
      </c>
      <c r="B1062" s="47" t="s">
        <v>30</v>
      </c>
      <c r="C1062" s="47" t="s">
        <v>178</v>
      </c>
      <c r="D1062" s="47" t="s">
        <v>1100</v>
      </c>
      <c r="E1062" s="47">
        <v>0.6200000000000001</v>
      </c>
    </row>
    <row r="1063" ht="14.25" customHeight="1">
      <c r="A1063" s="75" t="str">
        <f t="shared" si="1"/>
        <v>DOE Ref 1980-2004OfficeStorage</v>
      </c>
      <c r="B1063" s="7" t="s">
        <v>32</v>
      </c>
      <c r="C1063" s="7" t="s">
        <v>355</v>
      </c>
      <c r="D1063" s="7" t="s">
        <v>1100</v>
      </c>
      <c r="E1063" s="7">
        <v>1.27</v>
      </c>
    </row>
    <row r="1064" ht="14.25" customHeight="1">
      <c r="A1064" s="75" t="str">
        <f t="shared" si="1"/>
        <v>DOE Ref Pre-1980OfficeStorage</v>
      </c>
      <c r="B1064" s="7" t="s">
        <v>30</v>
      </c>
      <c r="C1064" s="45" t="s">
        <v>355</v>
      </c>
      <c r="D1064" s="45" t="s">
        <v>1100</v>
      </c>
      <c r="E1064" s="45">
        <v>1.539</v>
      </c>
    </row>
    <row r="1065" ht="14.25" customHeight="1">
      <c r="A1065" s="75" t="str">
        <f t="shared" si="1"/>
        <v>DOE Ref 1980-2004SmallHotelStorage</v>
      </c>
      <c r="B1065" s="47" t="s">
        <v>32</v>
      </c>
      <c r="C1065" s="47" t="s">
        <v>316</v>
      </c>
      <c r="D1065" s="47" t="s">
        <v>1100</v>
      </c>
      <c r="E1065" s="47">
        <v>0.45</v>
      </c>
    </row>
    <row r="1066" ht="14.25" customHeight="1">
      <c r="A1066" s="75" t="str">
        <f t="shared" si="1"/>
        <v>DOE Ref Pre-1980SmallHotelStorage</v>
      </c>
      <c r="B1066" s="8" t="s">
        <v>30</v>
      </c>
      <c r="C1066" s="47" t="s">
        <v>316</v>
      </c>
      <c r="D1066" s="47" t="s">
        <v>1100</v>
      </c>
      <c r="E1066" s="47">
        <v>0.45</v>
      </c>
    </row>
    <row r="1067" ht="14.25" customHeight="1">
      <c r="A1067" s="75" t="str">
        <f t="shared" si="1"/>
        <v>DOE Ref 1980-2004OutpatientToilet</v>
      </c>
      <c r="B1067" s="47" t="s">
        <v>32</v>
      </c>
      <c r="C1067" s="47" t="s">
        <v>235</v>
      </c>
      <c r="D1067" s="47" t="s">
        <v>1179</v>
      </c>
      <c r="E1067" s="47">
        <v>0.8000000000000002</v>
      </c>
    </row>
    <row r="1068" ht="14.25" customHeight="1">
      <c r="A1068" s="75" t="str">
        <f t="shared" si="1"/>
        <v>DOE Ref Pre-1980OutpatientToilet</v>
      </c>
      <c r="B1068" s="47" t="s">
        <v>30</v>
      </c>
      <c r="C1068" s="47" t="s">
        <v>235</v>
      </c>
      <c r="D1068" s="47" t="s">
        <v>1179</v>
      </c>
      <c r="E1068" s="47">
        <v>0.8000000000000002</v>
      </c>
    </row>
    <row r="1069" ht="14.25" customHeight="1">
      <c r="A1069" s="75" t="str">
        <f t="shared" si="1"/>
        <v>DOE Ref 1980-2004OfficeVending</v>
      </c>
      <c r="B1069" s="7" t="s">
        <v>32</v>
      </c>
      <c r="C1069" s="7" t="s">
        <v>355</v>
      </c>
      <c r="D1069" s="7" t="s">
        <v>1180</v>
      </c>
      <c r="E1069" s="45">
        <v>1.57</v>
      </c>
    </row>
    <row r="1070" ht="14.25" customHeight="1">
      <c r="A1070" s="75" t="str">
        <f t="shared" si="1"/>
        <v>DOE Ref Pre-1980OfficeVending</v>
      </c>
      <c r="B1070" s="7" t="s">
        <v>30</v>
      </c>
      <c r="C1070" s="7" t="s">
        <v>355</v>
      </c>
      <c r="D1070" s="7" t="s">
        <v>1180</v>
      </c>
      <c r="E1070" s="45">
        <v>0.95</v>
      </c>
    </row>
    <row r="1071" ht="14.25" customHeight="1">
      <c r="A1071" s="75" t="str">
        <f t="shared" si="1"/>
        <v>DOE Ref 1980-2004StripMallWholeBuilding</v>
      </c>
      <c r="B1071" s="8" t="s">
        <v>32</v>
      </c>
      <c r="C1071" s="8" t="s">
        <v>360</v>
      </c>
      <c r="D1071" s="8" t="s">
        <v>757</v>
      </c>
      <c r="E1071" s="8">
        <v>3.58</v>
      </c>
    </row>
    <row r="1072" ht="14.25" customHeight="1">
      <c r="A1072" s="75" t="str">
        <f t="shared" si="1"/>
        <v>DOE Ref Pre-1980StripMallWholeBuilding</v>
      </c>
      <c r="B1072" s="47" t="s">
        <v>30</v>
      </c>
      <c r="C1072" s="8" t="s">
        <v>360</v>
      </c>
      <c r="D1072" s="8" t="s">
        <v>757</v>
      </c>
      <c r="E1072" s="8">
        <v>4.81</v>
      </c>
    </row>
    <row r="1073" ht="14.25" customHeight="1">
      <c r="A1073" s="75" t="str">
        <f t="shared" si="1"/>
        <v>DOE Ref 1980-2004OfficeWholeBuilding - Lg Office</v>
      </c>
      <c r="B1073" s="7" t="s">
        <v>32</v>
      </c>
      <c r="C1073" s="7" t="s">
        <v>355</v>
      </c>
      <c r="D1073" s="7" t="s">
        <v>1181</v>
      </c>
      <c r="E1073" s="45">
        <v>1.0</v>
      </c>
    </row>
    <row r="1074" ht="14.25" customHeight="1">
      <c r="A1074" s="75" t="str">
        <f t="shared" si="1"/>
        <v>DOE Ref Pre-1980OfficeWholeBuilding - Lg Office</v>
      </c>
      <c r="B1074" s="7" t="s">
        <v>30</v>
      </c>
      <c r="C1074" s="7" t="s">
        <v>355</v>
      </c>
      <c r="D1074" s="7" t="s">
        <v>1181</v>
      </c>
      <c r="E1074" s="45">
        <v>1.5</v>
      </c>
    </row>
    <row r="1075" ht="14.25" customHeight="1">
      <c r="A1075" s="75" t="str">
        <f t="shared" si="1"/>
        <v>DOE Ref 1980-2004OfficeWholeBuilding - Md Office</v>
      </c>
      <c r="B1075" s="8" t="s">
        <v>32</v>
      </c>
      <c r="C1075" s="8" t="s">
        <v>355</v>
      </c>
      <c r="D1075" s="8" t="s">
        <v>1182</v>
      </c>
      <c r="E1075" s="47">
        <v>1.57</v>
      </c>
    </row>
    <row r="1076" ht="14.25" customHeight="1">
      <c r="A1076" s="75" t="str">
        <f t="shared" si="1"/>
        <v>DOE Ref Pre-1980OfficeWholeBuilding - Md Office</v>
      </c>
      <c r="B1076" s="8" t="s">
        <v>30</v>
      </c>
      <c r="C1076" s="8" t="s">
        <v>355</v>
      </c>
      <c r="D1076" s="8" t="s">
        <v>1182</v>
      </c>
      <c r="E1076" s="47">
        <v>1.9</v>
      </c>
    </row>
    <row r="1077" ht="14.25" customHeight="1">
      <c r="A1077" s="75" t="str">
        <f t="shared" si="1"/>
        <v>DOE Ref 1980-2004OfficeWholeBuilding - Sm Office</v>
      </c>
      <c r="B1077" s="7" t="s">
        <v>32</v>
      </c>
      <c r="C1077" s="7" t="s">
        <v>355</v>
      </c>
      <c r="D1077" s="7" t="s">
        <v>1183</v>
      </c>
      <c r="E1077" s="45">
        <v>1.81</v>
      </c>
    </row>
    <row r="1078" ht="14.25" customHeight="1">
      <c r="A1078" s="75" t="str">
        <f t="shared" si="1"/>
        <v>DOE Ref Pre-1980OfficeWholeBuilding - Sm Office</v>
      </c>
      <c r="B1078" s="7" t="s">
        <v>30</v>
      </c>
      <c r="C1078" s="7" t="s">
        <v>355</v>
      </c>
      <c r="D1078" s="7" t="s">
        <v>1183</v>
      </c>
      <c r="E1078" s="45">
        <v>1.81</v>
      </c>
    </row>
    <row r="1079" ht="14.25" customHeight="1">
      <c r="A1079" s="75" t="str">
        <f t="shared" si="1"/>
        <v>DOE Ref 1980-2004OutpatientXray</v>
      </c>
      <c r="B1079" s="8" t="s">
        <v>32</v>
      </c>
      <c r="C1079" s="47" t="s">
        <v>235</v>
      </c>
      <c r="D1079" s="47" t="s">
        <v>1184</v>
      </c>
      <c r="E1079" s="47">
        <v>2.1</v>
      </c>
    </row>
    <row r="1080" ht="14.25" customHeight="1">
      <c r="A1080" s="75" t="str">
        <f t="shared" si="1"/>
        <v>DOE Ref Pre-1980OutpatientXray</v>
      </c>
      <c r="B1080" s="47" t="s">
        <v>30</v>
      </c>
      <c r="C1080" s="47" t="s">
        <v>235</v>
      </c>
      <c r="D1080" s="47" t="s">
        <v>1184</v>
      </c>
      <c r="E1080" s="47">
        <v>2.1</v>
      </c>
    </row>
    <row r="1081" ht="14.25" customHeight="1">
      <c r="A1081" s="75" t="str">
        <f t="shared" si="1"/>
        <v>NECB 2011Automotive facilityWholeBuilding</v>
      </c>
      <c r="B1081" s="68" t="s">
        <v>44</v>
      </c>
      <c r="C1081" s="60" t="s">
        <v>756</v>
      </c>
      <c r="D1081" s="60" t="s">
        <v>757</v>
      </c>
      <c r="E1081" s="60">
        <v>0.817539948</v>
      </c>
    </row>
    <row r="1082" ht="14.25" customHeight="1">
      <c r="A1082" s="75" t="str">
        <f t="shared" si="1"/>
        <v>NECB 2011Convention centreWholeBuilding</v>
      </c>
      <c r="B1082" s="68" t="s">
        <v>44</v>
      </c>
      <c r="C1082" s="60" t="s">
        <v>758</v>
      </c>
      <c r="D1082" s="60" t="s">
        <v>757</v>
      </c>
      <c r="E1082" s="60">
        <v>1.077666295</v>
      </c>
    </row>
    <row r="1083" ht="14.25" customHeight="1">
      <c r="A1083" s="75" t="str">
        <f t="shared" si="1"/>
        <v>NECB 2011CourthouseWholeBuilding</v>
      </c>
      <c r="B1083" s="68" t="s">
        <v>44</v>
      </c>
      <c r="C1083" s="60" t="s">
        <v>759</v>
      </c>
      <c r="D1083" s="60" t="s">
        <v>757</v>
      </c>
      <c r="E1083" s="60">
        <v>1.049795615</v>
      </c>
    </row>
    <row r="1084" ht="14.25" customHeight="1">
      <c r="A1084" s="75" t="str">
        <f t="shared" si="1"/>
        <v>NECB 2011Dining - bar/loungeWholeBuilding</v>
      </c>
      <c r="B1084" s="68" t="s">
        <v>44</v>
      </c>
      <c r="C1084" s="60" t="s">
        <v>760</v>
      </c>
      <c r="D1084" s="60" t="s">
        <v>757</v>
      </c>
      <c r="E1084" s="60">
        <v>0.994054255</v>
      </c>
    </row>
    <row r="1085" ht="14.25" customHeight="1">
      <c r="A1085" s="75" t="str">
        <f t="shared" si="1"/>
        <v>NECB 2011Dining - cafeteriaWholeBuilding</v>
      </c>
      <c r="B1085" s="68" t="s">
        <v>44</v>
      </c>
      <c r="C1085" s="60" t="s">
        <v>761</v>
      </c>
      <c r="D1085" s="60" t="s">
        <v>757</v>
      </c>
      <c r="E1085" s="60">
        <v>0.901151988</v>
      </c>
    </row>
    <row r="1086" ht="14.25" customHeight="1">
      <c r="A1086" s="75" t="str">
        <f t="shared" si="1"/>
        <v>NECB 2011Dining - familyWholeBuilding</v>
      </c>
      <c r="B1086" s="68" t="s">
        <v>44</v>
      </c>
      <c r="C1086" s="60" t="s">
        <v>762</v>
      </c>
      <c r="D1086" s="60" t="s">
        <v>757</v>
      </c>
      <c r="E1086" s="60">
        <v>0.891861761</v>
      </c>
    </row>
    <row r="1087" ht="14.25" customHeight="1">
      <c r="A1087" s="75" t="str">
        <f t="shared" si="1"/>
        <v>NECB 2011DormitoryWholeBuilding</v>
      </c>
      <c r="B1087" s="68" t="s">
        <v>44</v>
      </c>
      <c r="C1087" s="60" t="s">
        <v>763</v>
      </c>
      <c r="D1087" s="60" t="s">
        <v>757</v>
      </c>
      <c r="E1087" s="60">
        <v>0.613154961</v>
      </c>
    </row>
    <row r="1088" ht="14.25" customHeight="1">
      <c r="A1088" s="75" t="str">
        <f t="shared" si="1"/>
        <v>NECB 2011Exercise centreWholeBuilding</v>
      </c>
      <c r="B1088" s="68" t="s">
        <v>44</v>
      </c>
      <c r="C1088" s="60" t="s">
        <v>764</v>
      </c>
      <c r="D1088" s="60" t="s">
        <v>757</v>
      </c>
      <c r="E1088" s="60">
        <v>0.882571535</v>
      </c>
    </row>
    <row r="1089" ht="14.25" customHeight="1">
      <c r="A1089" s="75" t="str">
        <f t="shared" si="1"/>
        <v>NECB 2011Fire stationWholeBuilding</v>
      </c>
      <c r="B1089" s="68" t="s">
        <v>44</v>
      </c>
      <c r="C1089" s="60" t="s">
        <v>765</v>
      </c>
      <c r="D1089" s="60" t="s">
        <v>757</v>
      </c>
      <c r="E1089" s="60">
        <v>0.706057228</v>
      </c>
    </row>
    <row r="1090" ht="14.25" customHeight="1">
      <c r="A1090" s="75" t="str">
        <f t="shared" si="1"/>
        <v>NECB 2011GymnasiumWholeBuilding</v>
      </c>
      <c r="B1090" s="68" t="s">
        <v>44</v>
      </c>
      <c r="C1090" s="60" t="s">
        <v>766</v>
      </c>
      <c r="D1090" s="60" t="s">
        <v>757</v>
      </c>
      <c r="E1090" s="60">
        <v>1.003344482</v>
      </c>
    </row>
    <row r="1091" ht="14.25" customHeight="1">
      <c r="A1091" s="75" t="str">
        <f t="shared" si="1"/>
        <v>NECB 2011Health-care clinicWholeBuilding</v>
      </c>
      <c r="B1091" s="68" t="s">
        <v>44</v>
      </c>
      <c r="C1091" s="60" t="s">
        <v>767</v>
      </c>
      <c r="D1091" s="60" t="s">
        <v>757</v>
      </c>
      <c r="E1091" s="60">
        <v>0.873281308</v>
      </c>
    </row>
    <row r="1092" ht="14.25" customHeight="1">
      <c r="A1092" s="75" t="str">
        <f t="shared" si="1"/>
        <v>NECB 2011HospitalWholeBuilding</v>
      </c>
      <c r="B1092" s="68" t="s">
        <v>44</v>
      </c>
      <c r="C1092" s="60" t="s">
        <v>159</v>
      </c>
      <c r="D1092" s="60" t="s">
        <v>757</v>
      </c>
      <c r="E1092" s="60">
        <v>1.207729469</v>
      </c>
    </row>
    <row r="1093" ht="14.25" customHeight="1">
      <c r="A1093" s="75" t="str">
        <f t="shared" si="1"/>
        <v>NECB 2011HotelWholeBuilding</v>
      </c>
      <c r="B1093" s="68" t="s">
        <v>44</v>
      </c>
      <c r="C1093" s="60" t="s">
        <v>768</v>
      </c>
      <c r="D1093" s="60" t="s">
        <v>757</v>
      </c>
      <c r="E1093" s="60">
        <v>1.003344482</v>
      </c>
    </row>
    <row r="1094" ht="14.25" customHeight="1">
      <c r="A1094" s="75" t="str">
        <f t="shared" si="1"/>
        <v>NECB 2011LibraryWholeBuilding</v>
      </c>
      <c r="B1094" s="68" t="s">
        <v>44</v>
      </c>
      <c r="C1094" s="60" t="s">
        <v>769</v>
      </c>
      <c r="D1094" s="60" t="s">
        <v>757</v>
      </c>
      <c r="E1094" s="60">
        <v>1.179858789</v>
      </c>
    </row>
    <row r="1095" ht="14.25" customHeight="1">
      <c r="A1095" s="75" t="str">
        <f t="shared" si="1"/>
        <v>NECB 2011Manufacturing facilityWholeBuilding</v>
      </c>
      <c r="B1095" s="68" t="s">
        <v>44</v>
      </c>
      <c r="C1095" s="60" t="s">
        <v>770</v>
      </c>
      <c r="D1095" s="60" t="s">
        <v>757</v>
      </c>
      <c r="E1095" s="60">
        <v>1.105536975</v>
      </c>
    </row>
    <row r="1096" ht="14.25" customHeight="1">
      <c r="A1096" s="75" t="str">
        <f t="shared" si="1"/>
        <v>NECB 2011MotelWholeBuilding</v>
      </c>
      <c r="B1096" s="68" t="s">
        <v>44</v>
      </c>
      <c r="C1096" s="60" t="s">
        <v>771</v>
      </c>
      <c r="D1096" s="60" t="s">
        <v>757</v>
      </c>
      <c r="E1096" s="60">
        <v>0.882571535</v>
      </c>
    </row>
    <row r="1097" ht="14.25" customHeight="1">
      <c r="A1097" s="75" t="str">
        <f t="shared" si="1"/>
        <v>NECB 2011Motion picture theatreWholeBuilding</v>
      </c>
      <c r="B1097" s="68" t="s">
        <v>44</v>
      </c>
      <c r="C1097" s="60" t="s">
        <v>772</v>
      </c>
      <c r="D1097" s="60" t="s">
        <v>757</v>
      </c>
      <c r="E1097" s="60">
        <v>0.826830175</v>
      </c>
    </row>
    <row r="1098" ht="14.25" customHeight="1">
      <c r="A1098" s="75" t="str">
        <f t="shared" si="1"/>
        <v>NECB 2011Multi-unit residentialWholeBuilding</v>
      </c>
      <c r="B1098" s="68" t="s">
        <v>44</v>
      </c>
      <c r="C1098" s="60" t="s">
        <v>773</v>
      </c>
      <c r="D1098" s="60" t="s">
        <v>757</v>
      </c>
      <c r="E1098" s="60">
        <v>0.603864734</v>
      </c>
    </row>
    <row r="1099" ht="14.25" customHeight="1">
      <c r="A1099" s="75" t="str">
        <f t="shared" si="1"/>
        <v>NECB 2011MuseumWholeBuilding</v>
      </c>
      <c r="B1099" s="68" t="s">
        <v>44</v>
      </c>
      <c r="C1099" s="60" t="s">
        <v>774</v>
      </c>
      <c r="D1099" s="60" t="s">
        <v>757</v>
      </c>
      <c r="E1099" s="60">
        <v>1.059085842</v>
      </c>
    </row>
    <row r="1100" ht="14.25" customHeight="1">
      <c r="A1100" s="75" t="str">
        <f t="shared" si="1"/>
        <v>NECB 2011OfficeWholeBuilding</v>
      </c>
      <c r="B1100" s="68" t="s">
        <v>44</v>
      </c>
      <c r="C1100" s="60" t="s">
        <v>355</v>
      </c>
      <c r="D1100" s="60" t="s">
        <v>757</v>
      </c>
      <c r="E1100" s="60">
        <v>0.901151988</v>
      </c>
    </row>
    <row r="1101" ht="14.25" customHeight="1">
      <c r="A1101" s="75" t="str">
        <f t="shared" si="1"/>
        <v>NECB 2011Parking garageWholeBuilding</v>
      </c>
      <c r="B1101" s="68" t="s">
        <v>44</v>
      </c>
      <c r="C1101" s="60" t="s">
        <v>775</v>
      </c>
      <c r="D1101" s="60" t="s">
        <v>757</v>
      </c>
      <c r="E1101" s="60">
        <v>0.25083612</v>
      </c>
    </row>
    <row r="1102" ht="14.25" customHeight="1">
      <c r="A1102" s="75" t="str">
        <f t="shared" si="1"/>
        <v>NECB 2011PenitentiaryWholeBuilding</v>
      </c>
      <c r="B1102" s="68" t="s">
        <v>44</v>
      </c>
      <c r="C1102" s="60" t="s">
        <v>776</v>
      </c>
      <c r="D1102" s="60" t="s">
        <v>757</v>
      </c>
      <c r="E1102" s="60">
        <v>0.966183575</v>
      </c>
    </row>
    <row r="1103" ht="14.25" customHeight="1">
      <c r="A1103" s="75" t="str">
        <f t="shared" si="1"/>
        <v>NECB 2011Performing arts theatreWholeBuilding</v>
      </c>
      <c r="B1103" s="68" t="s">
        <v>44</v>
      </c>
      <c r="C1103" s="60" t="s">
        <v>777</v>
      </c>
      <c r="D1103" s="60" t="s">
        <v>757</v>
      </c>
      <c r="E1103" s="60">
        <v>1.393534002</v>
      </c>
    </row>
    <row r="1104" ht="14.25" customHeight="1">
      <c r="A1104" s="75" t="str">
        <f t="shared" si="1"/>
        <v>NECB 2011Police stationWholeBuilding</v>
      </c>
      <c r="B1104" s="68" t="s">
        <v>44</v>
      </c>
      <c r="C1104" s="60" t="s">
        <v>778</v>
      </c>
      <c r="D1104" s="60" t="s">
        <v>757</v>
      </c>
      <c r="E1104" s="60">
        <v>0.956893348</v>
      </c>
    </row>
    <row r="1105" ht="14.25" customHeight="1">
      <c r="A1105" s="75" t="str">
        <f t="shared" si="1"/>
        <v>NECB 2011Post officeWholeBuilding</v>
      </c>
      <c r="B1105" s="68" t="s">
        <v>44</v>
      </c>
      <c r="C1105" s="60" t="s">
        <v>779</v>
      </c>
      <c r="D1105" s="60" t="s">
        <v>757</v>
      </c>
      <c r="E1105" s="60">
        <v>0.873281308</v>
      </c>
    </row>
    <row r="1106" ht="14.25" customHeight="1">
      <c r="A1106" s="75" t="str">
        <f t="shared" si="1"/>
        <v>NECB 2011ReligiousWholeBuilding</v>
      </c>
      <c r="B1106" s="68" t="s">
        <v>44</v>
      </c>
      <c r="C1106" s="60" t="s">
        <v>780</v>
      </c>
      <c r="D1106" s="60" t="s">
        <v>757</v>
      </c>
      <c r="E1106" s="60">
        <v>1.049795615</v>
      </c>
    </row>
    <row r="1107" ht="14.25" customHeight="1">
      <c r="A1107" s="75" t="str">
        <f t="shared" si="1"/>
        <v>NECB 2011RetailWholeBuilding</v>
      </c>
      <c r="B1107" s="68" t="s">
        <v>44</v>
      </c>
      <c r="C1107" s="60" t="s">
        <v>359</v>
      </c>
      <c r="D1107" s="60" t="s">
        <v>757</v>
      </c>
      <c r="E1107" s="60">
        <v>1.402824229</v>
      </c>
    </row>
    <row r="1108" ht="14.25" customHeight="1">
      <c r="A1108" s="75" t="str">
        <f t="shared" si="1"/>
        <v>NECB 2011School/universityWholeBuilding</v>
      </c>
      <c r="B1108" s="68" t="s">
        <v>44</v>
      </c>
      <c r="C1108" s="60" t="s">
        <v>781</v>
      </c>
      <c r="D1108" s="60" t="s">
        <v>757</v>
      </c>
      <c r="E1108" s="60">
        <v>0.994054255</v>
      </c>
    </row>
    <row r="1109" ht="14.25" customHeight="1">
      <c r="A1109" s="75" t="str">
        <f t="shared" si="1"/>
        <v>NECB 2011Sports arenaWholeBuilding</v>
      </c>
      <c r="B1109" s="68" t="s">
        <v>44</v>
      </c>
      <c r="C1109" s="60" t="s">
        <v>782</v>
      </c>
      <c r="D1109" s="60" t="s">
        <v>757</v>
      </c>
      <c r="E1109" s="60">
        <v>0.780379041</v>
      </c>
    </row>
    <row r="1110" ht="14.25" customHeight="1">
      <c r="A1110" s="75" t="str">
        <f t="shared" si="1"/>
        <v>NECB 2011Town hallWholeBuilding</v>
      </c>
      <c r="B1110" s="68" t="s">
        <v>44</v>
      </c>
      <c r="C1110" s="60" t="s">
        <v>783</v>
      </c>
      <c r="D1110" s="60" t="s">
        <v>757</v>
      </c>
      <c r="E1110" s="60">
        <v>0.919732441</v>
      </c>
    </row>
    <row r="1111" ht="14.25" customHeight="1">
      <c r="A1111" s="75" t="str">
        <f t="shared" si="1"/>
        <v>NECB 2011TransportationWholeBuilding</v>
      </c>
      <c r="B1111" s="68" t="s">
        <v>44</v>
      </c>
      <c r="C1111" s="60" t="s">
        <v>622</v>
      </c>
      <c r="D1111" s="60" t="s">
        <v>757</v>
      </c>
      <c r="E1111" s="60">
        <v>0.771088815</v>
      </c>
    </row>
    <row r="1112" ht="14.25" customHeight="1">
      <c r="A1112" s="75" t="str">
        <f t="shared" si="1"/>
        <v>NECB 2011WarehouseWholeBuilding</v>
      </c>
      <c r="B1112" s="68" t="s">
        <v>44</v>
      </c>
      <c r="C1112" s="60" t="s">
        <v>344</v>
      </c>
      <c r="D1112" s="60" t="s">
        <v>757</v>
      </c>
      <c r="E1112" s="60">
        <v>0.659606094</v>
      </c>
    </row>
    <row r="1113" ht="14.25" customHeight="1">
      <c r="A1113" s="75" t="str">
        <f t="shared" si="1"/>
        <v>NECB 2011WorkshopWholeBuilding</v>
      </c>
      <c r="B1113" s="68" t="s">
        <v>44</v>
      </c>
      <c r="C1113" s="60" t="s">
        <v>784</v>
      </c>
      <c r="D1113" s="60" t="s">
        <v>757</v>
      </c>
      <c r="E1113" s="60">
        <v>1.198439242</v>
      </c>
    </row>
    <row r="1114" ht="14.25" customHeight="1">
      <c r="A1114" s="75" t="str">
        <f t="shared" si="1"/>
        <v>NECB 2011Space FunctionDwelling Unit(s)</v>
      </c>
      <c r="B1114" s="68" t="s">
        <v>44</v>
      </c>
      <c r="C1114" s="60" t="s">
        <v>785</v>
      </c>
      <c r="D1114" s="60" t="s">
        <v>786</v>
      </c>
      <c r="E1114" s="60">
        <v>0.464511334</v>
      </c>
      <c r="F1114" s="3"/>
    </row>
    <row r="1115" ht="14.25" customHeight="1">
      <c r="A1115" s="75" t="str">
        <f t="shared" si="1"/>
        <v>NECB 2011Space FunctionAtrium - H &lt; 13m</v>
      </c>
      <c r="B1115" s="68" t="s">
        <v>44</v>
      </c>
      <c r="C1115" s="60" t="s">
        <v>785</v>
      </c>
      <c r="D1115" s="60" t="s">
        <v>787</v>
      </c>
      <c r="E1115" s="60">
        <v>0.0</v>
      </c>
      <c r="F1115" s="3"/>
    </row>
    <row r="1116" ht="14.25" customHeight="1">
      <c r="A1116" s="75" t="str">
        <f t="shared" si="1"/>
        <v>NECB 2011Space FunctionAtrium - H &gt; 13m</v>
      </c>
      <c r="B1116" s="68" t="s">
        <v>44</v>
      </c>
      <c r="C1116" s="60" t="s">
        <v>785</v>
      </c>
      <c r="D1116" s="60" t="s">
        <v>788</v>
      </c>
      <c r="E1116" s="60">
        <v>0.0</v>
      </c>
      <c r="F1116" s="3"/>
    </row>
    <row r="1117" ht="14.25" customHeight="1">
      <c r="A1117" s="75" t="str">
        <f t="shared" si="1"/>
        <v>NECB 2011Space FunctionAudience - auditorium</v>
      </c>
      <c r="B1117" s="68" t="s">
        <v>44</v>
      </c>
      <c r="C1117" s="60" t="s">
        <v>785</v>
      </c>
      <c r="D1117" s="60" t="s">
        <v>789</v>
      </c>
      <c r="E1117" s="60">
        <v>0.789669268</v>
      </c>
      <c r="F1117" s="3"/>
    </row>
    <row r="1118" ht="14.25" customHeight="1">
      <c r="A1118" s="75" t="str">
        <f t="shared" si="1"/>
        <v>NECB 2011Space FunctionAudience - performance arts</v>
      </c>
      <c r="B1118" s="68" t="s">
        <v>44</v>
      </c>
      <c r="C1118" s="60" t="s">
        <v>785</v>
      </c>
      <c r="D1118" s="60" t="s">
        <v>790</v>
      </c>
      <c r="E1118" s="60">
        <v>2.434039391</v>
      </c>
      <c r="F1118" s="3"/>
    </row>
    <row r="1119" ht="14.25" customHeight="1">
      <c r="A1119" s="75" t="str">
        <f t="shared" si="1"/>
        <v>NECB 2011Space FunctionAudience - motion picture</v>
      </c>
      <c r="B1119" s="68" t="s">
        <v>44</v>
      </c>
      <c r="C1119" s="60" t="s">
        <v>785</v>
      </c>
      <c r="D1119" s="60" t="s">
        <v>791</v>
      </c>
      <c r="E1119" s="60">
        <v>1.142697882</v>
      </c>
      <c r="F1119" s="3"/>
    </row>
    <row r="1120" ht="14.25" customHeight="1">
      <c r="A1120" s="75" t="str">
        <f t="shared" si="1"/>
        <v>NECB 2011Space FunctionClassroom/lecture/training</v>
      </c>
      <c r="B1120" s="68" t="s">
        <v>44</v>
      </c>
      <c r="C1120" s="60" t="s">
        <v>785</v>
      </c>
      <c r="D1120" s="60" t="s">
        <v>792</v>
      </c>
      <c r="E1120" s="60">
        <v>1.235600149</v>
      </c>
      <c r="F1120" s="3"/>
    </row>
    <row r="1121" ht="14.25" customHeight="1">
      <c r="A1121" s="75" t="str">
        <f t="shared" si="1"/>
        <v>NECB 2011Space FunctionConf./meet./multi-purpose</v>
      </c>
      <c r="B1121" s="68" t="s">
        <v>44</v>
      </c>
      <c r="C1121" s="60" t="s">
        <v>785</v>
      </c>
      <c r="D1121" s="60" t="s">
        <v>793</v>
      </c>
      <c r="E1121" s="60">
        <v>1.226309922</v>
      </c>
      <c r="F1121" s="3"/>
    </row>
    <row r="1122" ht="14.25" customHeight="1">
      <c r="A1122" s="75" t="str">
        <f t="shared" si="1"/>
        <v>NECB 2011Space FunctionCorr. &gt;= 2.4m wide</v>
      </c>
      <c r="B1122" s="68" t="s">
        <v>44</v>
      </c>
      <c r="C1122" s="60" t="s">
        <v>785</v>
      </c>
      <c r="D1122" s="60" t="s">
        <v>794</v>
      </c>
      <c r="E1122" s="60">
        <v>0.659606094</v>
      </c>
      <c r="F1122" s="3"/>
    </row>
    <row r="1123" ht="14.25" customHeight="1">
      <c r="A1123" s="75" t="str">
        <f t="shared" si="1"/>
        <v>NECB 2011Space FunctionCorr. &lt; 2.4m wide</v>
      </c>
      <c r="B1123" s="68" t="s">
        <v>44</v>
      </c>
      <c r="C1123" s="60" t="s">
        <v>785</v>
      </c>
      <c r="D1123" s="60" t="s">
        <v>795</v>
      </c>
      <c r="E1123" s="60">
        <v>0.780379041</v>
      </c>
      <c r="F1123" s="3"/>
    </row>
    <row r="1124" ht="14.25" customHeight="1">
      <c r="A1124" s="75" t="str">
        <f t="shared" si="1"/>
        <v>NECB 2011Space FunctionDining - bar lounge/leisure</v>
      </c>
      <c r="B1124" s="68" t="s">
        <v>44</v>
      </c>
      <c r="C1124" s="60" t="s">
        <v>785</v>
      </c>
      <c r="D1124" s="60" t="s">
        <v>796</v>
      </c>
      <c r="E1124" s="60">
        <v>1.309921962</v>
      </c>
      <c r="F1124" s="3"/>
    </row>
    <row r="1125" ht="14.25" customHeight="1">
      <c r="A1125" s="75" t="str">
        <f t="shared" si="1"/>
        <v>NECB 2011Space FunctionDining - family space</v>
      </c>
      <c r="B1125" s="68" t="s">
        <v>44</v>
      </c>
      <c r="C1125" s="60" t="s">
        <v>785</v>
      </c>
      <c r="D1125" s="60" t="s">
        <v>797</v>
      </c>
      <c r="E1125" s="60">
        <v>0.891861761</v>
      </c>
      <c r="F1125" s="3"/>
    </row>
    <row r="1126" ht="14.25" customHeight="1">
      <c r="A1126" s="75" t="str">
        <f t="shared" si="1"/>
        <v>NECB 2011Space FunctionDining - other</v>
      </c>
      <c r="B1126" s="68" t="s">
        <v>44</v>
      </c>
      <c r="C1126" s="60" t="s">
        <v>785</v>
      </c>
      <c r="D1126" s="60" t="s">
        <v>798</v>
      </c>
      <c r="E1126" s="60">
        <v>0.650315868</v>
      </c>
      <c r="F1126" s="3"/>
    </row>
    <row r="1127" ht="14.25" customHeight="1">
      <c r="A1127" s="75" t="str">
        <f t="shared" si="1"/>
        <v>NECB 2011Space FunctionDress./fitt. - performance arts</v>
      </c>
      <c r="B1127" s="68" t="s">
        <v>44</v>
      </c>
      <c r="C1127" s="60" t="s">
        <v>785</v>
      </c>
      <c r="D1127" s="60" t="s">
        <v>799</v>
      </c>
      <c r="E1127" s="60">
        <v>0.399479747</v>
      </c>
      <c r="F1127" s="3"/>
    </row>
    <row r="1128" ht="14.25" customHeight="1">
      <c r="A1128" s="75" t="str">
        <f t="shared" si="1"/>
        <v>NECB 2011Space FunctionElectrical/Mechanical</v>
      </c>
      <c r="B1128" s="68" t="s">
        <v>44</v>
      </c>
      <c r="C1128" s="60" t="s">
        <v>785</v>
      </c>
      <c r="D1128" s="60" t="s">
        <v>800</v>
      </c>
      <c r="E1128" s="60">
        <v>1.235600149</v>
      </c>
      <c r="F1128" s="3"/>
    </row>
    <row r="1129" ht="14.25" customHeight="1">
      <c r="A1129" s="75" t="str">
        <f t="shared" si="1"/>
        <v>NECB 2011Space FunctionFood preparation</v>
      </c>
      <c r="B1129" s="68" t="s">
        <v>44</v>
      </c>
      <c r="C1129" s="60" t="s">
        <v>785</v>
      </c>
      <c r="D1129" s="60" t="s">
        <v>801</v>
      </c>
      <c r="E1129" s="60">
        <v>0.994054255</v>
      </c>
      <c r="F1129" s="3"/>
    </row>
    <row r="1130" ht="14.25" customHeight="1">
      <c r="A1130" s="75" t="str">
        <f t="shared" si="1"/>
        <v>NECB 2011Space FunctionLab - classrooms</v>
      </c>
      <c r="B1130" s="68" t="s">
        <v>44</v>
      </c>
      <c r="C1130" s="60" t="s">
        <v>785</v>
      </c>
      <c r="D1130" s="60" t="s">
        <v>802</v>
      </c>
      <c r="E1130" s="60">
        <v>1.597918989</v>
      </c>
      <c r="F1130" s="3"/>
    </row>
    <row r="1131" ht="14.25" customHeight="1">
      <c r="A1131" s="75" t="str">
        <f t="shared" si="1"/>
        <v>NECB 2011Space FunctionLab - research</v>
      </c>
      <c r="B1131" s="68" t="s">
        <v>44</v>
      </c>
      <c r="C1131" s="60" t="s">
        <v>785</v>
      </c>
      <c r="D1131" s="60" t="s">
        <v>803</v>
      </c>
      <c r="E1131" s="60">
        <v>2.192493497</v>
      </c>
      <c r="F1131" s="3"/>
    </row>
    <row r="1132" ht="14.25" customHeight="1">
      <c r="A1132" s="75" t="str">
        <f t="shared" si="1"/>
        <v>NECB 2011Space FunctionLobby - elevator</v>
      </c>
      <c r="B1132" s="68" t="s">
        <v>44</v>
      </c>
      <c r="C1132" s="60" t="s">
        <v>785</v>
      </c>
      <c r="D1132" s="60" t="s">
        <v>804</v>
      </c>
      <c r="E1132" s="60">
        <v>0.641025641</v>
      </c>
      <c r="F1132" s="3"/>
    </row>
    <row r="1133" ht="14.25" customHeight="1">
      <c r="A1133" s="75" t="str">
        <f t="shared" si="1"/>
        <v>NECB 2011Space FunctionLobby - performance arts</v>
      </c>
      <c r="B1133" s="68" t="s">
        <v>44</v>
      </c>
      <c r="C1133" s="60" t="s">
        <v>785</v>
      </c>
      <c r="D1133" s="60" t="s">
        <v>805</v>
      </c>
      <c r="E1133" s="60">
        <v>1.997398737</v>
      </c>
      <c r="F1133" s="3"/>
    </row>
    <row r="1134" ht="14.25" customHeight="1">
      <c r="A1134" s="75" t="str">
        <f t="shared" si="1"/>
        <v>NECB 2011Space FunctionLobby - motion picture</v>
      </c>
      <c r="B1134" s="68" t="s">
        <v>44</v>
      </c>
      <c r="C1134" s="60" t="s">
        <v>785</v>
      </c>
      <c r="D1134" s="60" t="s">
        <v>806</v>
      </c>
      <c r="E1134" s="60">
        <v>0.520252694</v>
      </c>
      <c r="F1134" s="3"/>
    </row>
    <row r="1135" ht="14.25" customHeight="1">
      <c r="A1135" s="75" t="str">
        <f t="shared" si="1"/>
        <v>NECB 2011Space FunctionLobby - other</v>
      </c>
      <c r="B1135" s="68" t="s">
        <v>44</v>
      </c>
      <c r="C1135" s="60" t="s">
        <v>785</v>
      </c>
      <c r="D1135" s="60" t="s">
        <v>807</v>
      </c>
      <c r="E1135" s="60">
        <v>0.901151988</v>
      </c>
      <c r="F1135" s="3"/>
    </row>
    <row r="1136" ht="14.25" customHeight="1">
      <c r="A1136" s="75" t="str">
        <f t="shared" si="1"/>
        <v>NECB 2011Space FunctionLocker room</v>
      </c>
      <c r="B1136" s="68" t="s">
        <v>44</v>
      </c>
      <c r="C1136" s="60" t="s">
        <v>785</v>
      </c>
      <c r="D1136" s="60" t="s">
        <v>808</v>
      </c>
      <c r="E1136" s="60">
        <v>0.910442215</v>
      </c>
      <c r="F1136" s="3"/>
    </row>
    <row r="1137" ht="14.25" customHeight="1">
      <c r="A1137" s="75" t="str">
        <f t="shared" si="1"/>
        <v>NECB 2011Space FunctionLounge/recreation</v>
      </c>
      <c r="B1137" s="68" t="s">
        <v>44</v>
      </c>
      <c r="C1137" s="60" t="s">
        <v>785</v>
      </c>
      <c r="D1137" s="60" t="s">
        <v>809</v>
      </c>
      <c r="E1137" s="60">
        <v>0.873281308</v>
      </c>
      <c r="F1137" s="3"/>
    </row>
    <row r="1138" ht="14.25" customHeight="1">
      <c r="A1138" s="75" t="str">
        <f t="shared" si="1"/>
        <v>NECB 2011Space FunctionOffice - enclosed</v>
      </c>
      <c r="B1138" s="68" t="s">
        <v>44</v>
      </c>
      <c r="C1138" s="60" t="s">
        <v>785</v>
      </c>
      <c r="D1138" s="60" t="s">
        <v>810</v>
      </c>
      <c r="E1138" s="60">
        <v>1.105536975</v>
      </c>
      <c r="F1138" s="3"/>
    </row>
    <row r="1139" ht="14.25" customHeight="1">
      <c r="A1139" s="75" t="str">
        <f t="shared" si="1"/>
        <v>NECB 2011Space FunctionOffice - open plan</v>
      </c>
      <c r="B1139" s="68" t="s">
        <v>44</v>
      </c>
      <c r="C1139" s="60" t="s">
        <v>785</v>
      </c>
      <c r="D1139" s="60" t="s">
        <v>811</v>
      </c>
      <c r="E1139" s="60">
        <v>1.021924935</v>
      </c>
      <c r="F1139" s="3"/>
    </row>
    <row r="1140" ht="14.25" customHeight="1">
      <c r="A1140" s="75" t="str">
        <f t="shared" si="1"/>
        <v>NECB 2011Space FunctionSales area</v>
      </c>
      <c r="B1140" s="68" t="s">
        <v>44</v>
      </c>
      <c r="C1140" s="60" t="s">
        <v>785</v>
      </c>
      <c r="D1140" s="60" t="s">
        <v>812</v>
      </c>
      <c r="E1140" s="60">
        <v>1.681531029</v>
      </c>
      <c r="F1140" s="3"/>
    </row>
    <row r="1141" ht="14.25" customHeight="1">
      <c r="A1141" s="75" t="str">
        <f t="shared" si="1"/>
        <v>NECB 2011Space FunctionStairway</v>
      </c>
      <c r="B1141" s="68" t="s">
        <v>44</v>
      </c>
      <c r="C1141" s="60" t="s">
        <v>785</v>
      </c>
      <c r="D1141" s="60" t="s">
        <v>813</v>
      </c>
      <c r="E1141" s="60">
        <v>0.687476774</v>
      </c>
      <c r="F1141" s="3"/>
    </row>
    <row r="1142" ht="14.25" customHeight="1">
      <c r="A1142" s="75" t="str">
        <f t="shared" si="1"/>
        <v>NECB 2011Space FunctionStorage area</v>
      </c>
      <c r="B1142" s="68" t="s">
        <v>44</v>
      </c>
      <c r="C1142" s="60" t="s">
        <v>785</v>
      </c>
      <c r="D1142" s="60" t="s">
        <v>814</v>
      </c>
      <c r="E1142" s="60">
        <v>0.631735414</v>
      </c>
      <c r="F1142" s="3"/>
    </row>
    <row r="1143" ht="14.25" customHeight="1">
      <c r="A1143" s="75" t="str">
        <f t="shared" si="1"/>
        <v>NECB 2011Space FunctionWashroom</v>
      </c>
      <c r="B1143" s="68" t="s">
        <v>44</v>
      </c>
      <c r="C1143" s="60" t="s">
        <v>785</v>
      </c>
      <c r="D1143" s="60" t="s">
        <v>815</v>
      </c>
      <c r="E1143" s="60">
        <v>0.975473802</v>
      </c>
      <c r="F1143" s="3"/>
    </row>
    <row r="1144" ht="14.25" customHeight="1">
      <c r="A1144" s="75" t="str">
        <f t="shared" si="1"/>
        <v>NECB 2011Space FunctionWorkshop space</v>
      </c>
      <c r="B1144" s="68" t="s">
        <v>44</v>
      </c>
      <c r="C1144" s="60" t="s">
        <v>785</v>
      </c>
      <c r="D1144" s="60" t="s">
        <v>816</v>
      </c>
      <c r="E1144" s="60">
        <v>1.588628763</v>
      </c>
      <c r="F1144" s="3"/>
    </row>
    <row r="1145" ht="14.25" customHeight="1">
      <c r="A1145" s="75" t="str">
        <f t="shared" si="1"/>
        <v>NECB 2011Space FunctionAutomotive - repair</v>
      </c>
      <c r="B1145" s="68" t="s">
        <v>44</v>
      </c>
      <c r="C1145" s="60" t="s">
        <v>785</v>
      </c>
      <c r="D1145" s="60" t="s">
        <v>817</v>
      </c>
      <c r="E1145" s="60">
        <v>0.668896321</v>
      </c>
      <c r="F1145" s="3"/>
    </row>
    <row r="1146" ht="14.25" customHeight="1">
      <c r="A1146" s="75" t="str">
        <f t="shared" si="1"/>
        <v>NECB 2011Space FunctionBank - banking and offices</v>
      </c>
      <c r="B1146" s="68" t="s">
        <v>44</v>
      </c>
      <c r="C1146" s="60" t="s">
        <v>785</v>
      </c>
      <c r="D1146" s="60" t="s">
        <v>818</v>
      </c>
      <c r="E1146" s="60">
        <v>1.384243776</v>
      </c>
      <c r="F1146" s="3"/>
    </row>
    <row r="1147" ht="14.25" customHeight="1">
      <c r="A1147" s="75" t="str">
        <f t="shared" si="1"/>
        <v>NECB 2011Space FunctionConvention centre - audience</v>
      </c>
      <c r="B1147" s="68" t="s">
        <v>44</v>
      </c>
      <c r="C1147" s="60" t="s">
        <v>785</v>
      </c>
      <c r="D1147" s="60" t="s">
        <v>819</v>
      </c>
      <c r="E1147" s="60">
        <v>0.817539948</v>
      </c>
      <c r="F1147" s="3"/>
    </row>
    <row r="1148" ht="14.25" customHeight="1">
      <c r="A1148" s="75" t="str">
        <f t="shared" si="1"/>
        <v>NECB 2011Space FunctionConvention centre - exhibit</v>
      </c>
      <c r="B1148" s="68" t="s">
        <v>44</v>
      </c>
      <c r="C1148" s="60" t="s">
        <v>785</v>
      </c>
      <c r="D1148" s="60" t="s">
        <v>820</v>
      </c>
      <c r="E1148" s="60">
        <v>1.449275362</v>
      </c>
      <c r="F1148" s="3"/>
    </row>
    <row r="1149" ht="14.25" customHeight="1">
      <c r="A1149" s="75" t="str">
        <f t="shared" si="1"/>
        <v>NECB 2011Space FunctionCourthouse - courtroom</v>
      </c>
      <c r="B1149" s="68" t="s">
        <v>44</v>
      </c>
      <c r="C1149" s="60" t="s">
        <v>785</v>
      </c>
      <c r="D1149" s="60" t="s">
        <v>821</v>
      </c>
      <c r="E1149" s="60">
        <v>1.718691936</v>
      </c>
      <c r="F1149" s="3"/>
    </row>
    <row r="1150" ht="14.25" customHeight="1">
      <c r="A1150" s="75" t="str">
        <f t="shared" si="1"/>
        <v>NECB 2011Space FunctionCourthouse - cell</v>
      </c>
      <c r="B1150" s="68" t="s">
        <v>44</v>
      </c>
      <c r="C1150" s="60" t="s">
        <v>785</v>
      </c>
      <c r="D1150" s="60" t="s">
        <v>822</v>
      </c>
      <c r="E1150" s="60">
        <v>1.365663322</v>
      </c>
      <c r="F1150" s="3"/>
    </row>
    <row r="1151" ht="14.25" customHeight="1">
      <c r="A1151" s="75" t="str">
        <f t="shared" si="1"/>
        <v>NECB 2011Space FunctionCourthouse - chambers</v>
      </c>
      <c r="B1151" s="68" t="s">
        <v>44</v>
      </c>
      <c r="C1151" s="60" t="s">
        <v>785</v>
      </c>
      <c r="D1151" s="60" t="s">
        <v>823</v>
      </c>
      <c r="E1151" s="60">
        <v>1.170568562</v>
      </c>
      <c r="F1151" s="3"/>
    </row>
    <row r="1152" ht="14.25" customHeight="1">
      <c r="A1152" s="75" t="str">
        <f t="shared" si="1"/>
        <v>NECB 2011Space FunctionPenitentiary - audience</v>
      </c>
      <c r="B1152" s="68" t="s">
        <v>44</v>
      </c>
      <c r="C1152" s="60" t="s">
        <v>785</v>
      </c>
      <c r="D1152" s="60" t="s">
        <v>824</v>
      </c>
      <c r="E1152" s="60">
        <v>0.427350427</v>
      </c>
      <c r="F1152" s="3"/>
    </row>
    <row r="1153" ht="14.25" customHeight="1">
      <c r="A1153" s="75" t="str">
        <f t="shared" si="1"/>
        <v>NECB 2011Space FunctionPenitentiary - classroom</v>
      </c>
      <c r="B1153" s="68" t="s">
        <v>44</v>
      </c>
      <c r="C1153" s="60" t="s">
        <v>785</v>
      </c>
      <c r="D1153" s="60" t="s">
        <v>825</v>
      </c>
      <c r="E1153" s="60">
        <v>1.337792642</v>
      </c>
      <c r="F1153" s="3"/>
    </row>
    <row r="1154" ht="14.25" customHeight="1">
      <c r="A1154" s="75" t="str">
        <f t="shared" si="1"/>
        <v>NECB 2011Space FunctionPenitentiary - dining</v>
      </c>
      <c r="B1154" s="68" t="s">
        <v>44</v>
      </c>
      <c r="C1154" s="60" t="s">
        <v>785</v>
      </c>
      <c r="D1154" s="60" t="s">
        <v>826</v>
      </c>
      <c r="E1154" s="60">
        <v>1.068376068</v>
      </c>
      <c r="F1154" s="3"/>
    </row>
    <row r="1155" ht="14.25" customHeight="1">
      <c r="A1155" s="75" t="str">
        <f t="shared" si="1"/>
        <v>NECB 2011Space FunctionDormitory - living quarters</v>
      </c>
      <c r="B1155" s="68" t="s">
        <v>44</v>
      </c>
      <c r="C1155" s="60" t="s">
        <v>785</v>
      </c>
      <c r="D1155" s="60" t="s">
        <v>827</v>
      </c>
      <c r="E1155" s="60">
        <v>0.380899294</v>
      </c>
      <c r="F1155" s="3"/>
    </row>
    <row r="1156" ht="14.25" customHeight="1">
      <c r="A1156" s="75" t="str">
        <f t="shared" si="1"/>
        <v>NECB 2011Space FunctionFire station - engine room</v>
      </c>
      <c r="B1156" s="68" t="s">
        <v>44</v>
      </c>
      <c r="C1156" s="60" t="s">
        <v>785</v>
      </c>
      <c r="D1156" s="60" t="s">
        <v>828</v>
      </c>
      <c r="E1156" s="60">
        <v>0.557413601</v>
      </c>
      <c r="F1156" s="3"/>
    </row>
    <row r="1157" ht="14.25" customHeight="1">
      <c r="A1157" s="75" t="str">
        <f t="shared" si="1"/>
        <v>NECB 2011Space FunctionFire station - quarters</v>
      </c>
      <c r="B1157" s="68" t="s">
        <v>44</v>
      </c>
      <c r="C1157" s="60" t="s">
        <v>785</v>
      </c>
      <c r="D1157" s="60" t="s">
        <v>829</v>
      </c>
      <c r="E1157" s="60">
        <v>0.315867707</v>
      </c>
      <c r="F1157" s="3"/>
    </row>
    <row r="1158" ht="14.25" customHeight="1">
      <c r="A1158" s="75" t="str">
        <f t="shared" si="1"/>
        <v>NECB 2011Space FunctionGym - fitness</v>
      </c>
      <c r="B1158" s="68" t="s">
        <v>44</v>
      </c>
      <c r="C1158" s="60" t="s">
        <v>785</v>
      </c>
      <c r="D1158" s="60" t="s">
        <v>830</v>
      </c>
      <c r="E1158" s="60">
        <v>0.910442215</v>
      </c>
      <c r="F1158" s="3"/>
    </row>
    <row r="1159" ht="14.25" customHeight="1">
      <c r="A1159" s="75" t="str">
        <f t="shared" si="1"/>
        <v>NECB 2011Space FunctionGym - audience</v>
      </c>
      <c r="B1159" s="68" t="s">
        <v>44</v>
      </c>
      <c r="C1159" s="60" t="s">
        <v>785</v>
      </c>
      <c r="D1159" s="60" t="s">
        <v>831</v>
      </c>
      <c r="E1159" s="60">
        <v>0.427350427</v>
      </c>
      <c r="F1159" s="3"/>
    </row>
    <row r="1160" ht="14.25" customHeight="1">
      <c r="A1160" s="75" t="str">
        <f t="shared" si="1"/>
        <v>NECB 2011Space FunctionGym - play</v>
      </c>
      <c r="B1160" s="68" t="s">
        <v>44</v>
      </c>
      <c r="C1160" s="60" t="s">
        <v>785</v>
      </c>
      <c r="D1160" s="60" t="s">
        <v>832</v>
      </c>
      <c r="E1160" s="60">
        <v>1.198439242</v>
      </c>
      <c r="F1160" s="3"/>
    </row>
    <row r="1161" ht="14.25" customHeight="1">
      <c r="A1161" s="75" t="str">
        <f t="shared" si="1"/>
        <v>NECB 2011Space FunctionHospital corr. &gt;= 2.4m</v>
      </c>
      <c r="B1161" s="68" t="s">
        <v>44</v>
      </c>
      <c r="C1161" s="60" t="s">
        <v>785</v>
      </c>
      <c r="D1161" s="60" t="s">
        <v>833</v>
      </c>
      <c r="E1161" s="60">
        <v>0.891861761</v>
      </c>
      <c r="F1161" s="3"/>
    </row>
    <row r="1162" ht="14.25" customHeight="1">
      <c r="A1162" s="75" t="str">
        <f t="shared" si="1"/>
        <v>NECB 2011Space FunctionHospital corr. &lt; 2.4m</v>
      </c>
      <c r="B1162" s="68" t="s">
        <v>44</v>
      </c>
      <c r="C1162" s="60" t="s">
        <v>785</v>
      </c>
      <c r="D1162" s="60" t="s">
        <v>834</v>
      </c>
      <c r="E1162" s="60">
        <v>1.086956522</v>
      </c>
      <c r="F1162" s="3"/>
    </row>
    <row r="1163" ht="14.25" customHeight="1">
      <c r="A1163" s="75" t="str">
        <f t="shared" si="1"/>
        <v>NECB 2011Space FunctionHospital - emergency</v>
      </c>
      <c r="B1163" s="68" t="s">
        <v>44</v>
      </c>
      <c r="C1163" s="60" t="s">
        <v>785</v>
      </c>
      <c r="D1163" s="60" t="s">
        <v>835</v>
      </c>
      <c r="E1163" s="60">
        <v>2.257525084</v>
      </c>
      <c r="F1163" s="3"/>
    </row>
    <row r="1164" ht="14.25" customHeight="1">
      <c r="A1164" s="75" t="str">
        <f t="shared" si="1"/>
        <v>NECB 2011Space FunctionHospital - exam</v>
      </c>
      <c r="B1164" s="68" t="s">
        <v>44</v>
      </c>
      <c r="C1164" s="60" t="s">
        <v>785</v>
      </c>
      <c r="D1164" s="60" t="s">
        <v>836</v>
      </c>
      <c r="E1164" s="60">
        <v>1.662950576</v>
      </c>
      <c r="F1164" s="3"/>
    </row>
    <row r="1165" ht="14.25" customHeight="1">
      <c r="A1165" s="75" t="str">
        <f t="shared" si="1"/>
        <v>NECB 2011Space FunctionHospital - laundry/washing</v>
      </c>
      <c r="B1165" s="68" t="s">
        <v>44</v>
      </c>
      <c r="C1165" s="60" t="s">
        <v>785</v>
      </c>
      <c r="D1165" s="60" t="s">
        <v>837</v>
      </c>
      <c r="E1165" s="60">
        <v>0.743218135</v>
      </c>
      <c r="F1165" s="3"/>
    </row>
    <row r="1166" ht="14.25" customHeight="1">
      <c r="A1166" s="75" t="str">
        <f t="shared" si="1"/>
        <v>NECB 2011Space FunctionHospital - lounge/recreation</v>
      </c>
      <c r="B1166" s="68" t="s">
        <v>44</v>
      </c>
      <c r="C1166" s="60" t="s">
        <v>785</v>
      </c>
      <c r="D1166" s="60" t="s">
        <v>838</v>
      </c>
      <c r="E1166" s="60">
        <v>1.068376068</v>
      </c>
      <c r="F1166" s="3"/>
    </row>
    <row r="1167" ht="14.25" customHeight="1">
      <c r="A1167" s="75" t="str">
        <f t="shared" si="1"/>
        <v>NECB 2011Space FunctionHospital - medical supply</v>
      </c>
      <c r="B1167" s="68" t="s">
        <v>44</v>
      </c>
      <c r="C1167" s="60" t="s">
        <v>785</v>
      </c>
      <c r="D1167" s="60" t="s">
        <v>839</v>
      </c>
      <c r="E1167" s="60">
        <v>1.272761055</v>
      </c>
      <c r="F1167" s="3"/>
    </row>
    <row r="1168" ht="14.25" customHeight="1">
      <c r="A1168" s="75" t="str">
        <f t="shared" si="1"/>
        <v>NECB 2011Space FunctionHospital - nursery</v>
      </c>
      <c r="B1168" s="68" t="s">
        <v>44</v>
      </c>
      <c r="C1168" s="60" t="s">
        <v>785</v>
      </c>
      <c r="D1168" s="60" t="s">
        <v>840</v>
      </c>
      <c r="E1168" s="60">
        <v>0.882571535</v>
      </c>
      <c r="F1168" s="3"/>
    </row>
    <row r="1169" ht="14.25" customHeight="1">
      <c r="A1169" s="75" t="str">
        <f t="shared" si="1"/>
        <v>NECB 2011Space FunctionHospital - nurses' station</v>
      </c>
      <c r="B1169" s="68" t="s">
        <v>44</v>
      </c>
      <c r="C1169" s="60" t="s">
        <v>785</v>
      </c>
      <c r="D1169" s="60" t="s">
        <v>841</v>
      </c>
      <c r="E1169" s="60">
        <v>0.873281308</v>
      </c>
      <c r="F1169" s="3"/>
    </row>
    <row r="1170" ht="14.25" customHeight="1">
      <c r="A1170" s="75" t="str">
        <f t="shared" si="1"/>
        <v>NECB 2011Space FunctionHospital - operating room</v>
      </c>
      <c r="B1170" s="68" t="s">
        <v>44</v>
      </c>
      <c r="C1170" s="60" t="s">
        <v>785</v>
      </c>
      <c r="D1170" s="60" t="s">
        <v>842</v>
      </c>
      <c r="E1170" s="60">
        <v>1.885916016</v>
      </c>
      <c r="F1170" s="3"/>
    </row>
    <row r="1171" ht="14.25" customHeight="1">
      <c r="A1171" s="75" t="str">
        <f t="shared" si="1"/>
        <v>NECB 2011Space FunctionHospital - patient room</v>
      </c>
      <c r="B1171" s="68" t="s">
        <v>44</v>
      </c>
      <c r="C1171" s="60" t="s">
        <v>785</v>
      </c>
      <c r="D1171" s="60" t="s">
        <v>843</v>
      </c>
      <c r="E1171" s="60">
        <v>0.622445188</v>
      </c>
      <c r="F1171" s="3"/>
    </row>
    <row r="1172" ht="14.25" customHeight="1">
      <c r="A1172" s="75" t="str">
        <f t="shared" si="1"/>
        <v>NECB 2011Space FunctionHospital - pharmacy</v>
      </c>
      <c r="B1172" s="68" t="s">
        <v>44</v>
      </c>
      <c r="C1172" s="60" t="s">
        <v>785</v>
      </c>
      <c r="D1172" s="60" t="s">
        <v>844</v>
      </c>
      <c r="E1172" s="60">
        <v>1.142697882</v>
      </c>
      <c r="F1172" s="3"/>
    </row>
    <row r="1173" ht="14.25" customHeight="1">
      <c r="A1173" s="75" t="str">
        <f t="shared" si="1"/>
        <v>NECB 2011Space FunctionHospital - physical therapy</v>
      </c>
      <c r="B1173" s="68" t="s">
        <v>44</v>
      </c>
      <c r="C1173" s="60" t="s">
        <v>785</v>
      </c>
      <c r="D1173" s="60" t="s">
        <v>845</v>
      </c>
      <c r="E1173" s="60">
        <v>0.910442215</v>
      </c>
      <c r="F1173" s="3"/>
    </row>
    <row r="1174" ht="14.25" customHeight="1">
      <c r="A1174" s="75" t="str">
        <f t="shared" si="1"/>
        <v>NECB 2011Space FunctionHospital - radiology/imaging</v>
      </c>
      <c r="B1174" s="68" t="s">
        <v>44</v>
      </c>
      <c r="C1174" s="60" t="s">
        <v>785</v>
      </c>
      <c r="D1174" s="60" t="s">
        <v>846</v>
      </c>
      <c r="E1174" s="60">
        <v>1.319212189</v>
      </c>
      <c r="F1174" s="3"/>
    </row>
    <row r="1175" ht="14.25" customHeight="1">
      <c r="A1175" s="75" t="str">
        <f t="shared" si="1"/>
        <v>NECB 2011Space FunctionHospital - recovery</v>
      </c>
      <c r="B1175" s="68" t="s">
        <v>44</v>
      </c>
      <c r="C1175" s="60" t="s">
        <v>785</v>
      </c>
      <c r="D1175" s="60" t="s">
        <v>847</v>
      </c>
      <c r="E1175" s="60">
        <v>1.151988109</v>
      </c>
      <c r="F1175" s="3"/>
    </row>
    <row r="1176" ht="14.25" customHeight="1">
      <c r="A1176" s="75" t="str">
        <f t="shared" si="1"/>
        <v>NECB 2011Space FunctionHotel/Motel - dining</v>
      </c>
      <c r="B1176" s="68" t="s">
        <v>44</v>
      </c>
      <c r="C1176" s="60" t="s">
        <v>785</v>
      </c>
      <c r="D1176" s="60" t="s">
        <v>848</v>
      </c>
      <c r="E1176" s="60">
        <v>0.817539948</v>
      </c>
      <c r="F1176" s="3"/>
    </row>
    <row r="1177" ht="14.25" customHeight="1">
      <c r="A1177" s="75" t="str">
        <f t="shared" si="1"/>
        <v>NECB 2011Space FunctionHotel/Motel - rooms</v>
      </c>
      <c r="B1177" s="68" t="s">
        <v>44</v>
      </c>
      <c r="C1177" s="60" t="s">
        <v>785</v>
      </c>
      <c r="D1177" s="60" t="s">
        <v>849</v>
      </c>
      <c r="E1177" s="60">
        <v>1.105536975</v>
      </c>
      <c r="F1177" s="3"/>
    </row>
    <row r="1178" ht="14.25" customHeight="1">
      <c r="A1178" s="75" t="str">
        <f t="shared" si="1"/>
        <v>NECB 2011Space FunctionHotel/Motel - lobby</v>
      </c>
      <c r="B1178" s="68" t="s">
        <v>44</v>
      </c>
      <c r="C1178" s="60" t="s">
        <v>785</v>
      </c>
      <c r="D1178" s="60" t="s">
        <v>850</v>
      </c>
      <c r="E1178" s="60">
        <v>1.059085842</v>
      </c>
      <c r="F1178" s="3"/>
    </row>
    <row r="1179" ht="14.25" customHeight="1">
      <c r="A1179" s="75" t="str">
        <f t="shared" si="1"/>
        <v>NECB 2011Space FunctionHway lodging - dining</v>
      </c>
      <c r="B1179" s="68" t="s">
        <v>44</v>
      </c>
      <c r="C1179" s="60" t="s">
        <v>785</v>
      </c>
      <c r="D1179" s="60" t="s">
        <v>851</v>
      </c>
      <c r="E1179" s="60">
        <v>0.882571535</v>
      </c>
      <c r="F1179" s="3"/>
    </row>
    <row r="1180" ht="14.25" customHeight="1">
      <c r="A1180" s="75" t="str">
        <f t="shared" si="1"/>
        <v>NECB 2011Space FunctionHway lodging - rooms</v>
      </c>
      <c r="B1180" s="68" t="s">
        <v>44</v>
      </c>
      <c r="C1180" s="60" t="s">
        <v>785</v>
      </c>
      <c r="D1180" s="60" t="s">
        <v>852</v>
      </c>
      <c r="E1180" s="60">
        <v>0.752508361</v>
      </c>
      <c r="F1180" s="3"/>
    </row>
    <row r="1181" ht="14.25" customHeight="1">
      <c r="A1181" s="75" t="str">
        <f t="shared" si="1"/>
        <v>NECB 2011Space FunctionLibrary - cataloging</v>
      </c>
      <c r="B1181" s="68" t="s">
        <v>44</v>
      </c>
      <c r="C1181" s="60" t="s">
        <v>785</v>
      </c>
      <c r="D1181" s="60" t="s">
        <v>853</v>
      </c>
      <c r="E1181" s="60">
        <v>0.724637681</v>
      </c>
      <c r="F1181" s="3"/>
    </row>
    <row r="1182" ht="14.25" customHeight="1">
      <c r="A1182" s="75" t="str">
        <f t="shared" si="1"/>
        <v>NECB 2011Space FunctionLibrary - reading</v>
      </c>
      <c r="B1182" s="68" t="s">
        <v>44</v>
      </c>
      <c r="C1182" s="60" t="s">
        <v>785</v>
      </c>
      <c r="D1182" s="60" t="s">
        <v>854</v>
      </c>
      <c r="E1182" s="60">
        <v>0.929022668</v>
      </c>
      <c r="F1182" s="3"/>
    </row>
    <row r="1183" ht="14.25" customHeight="1">
      <c r="A1183" s="75" t="str">
        <f t="shared" si="1"/>
        <v>NECB 2011Space FunctionLibrary - stacks</v>
      </c>
      <c r="B1183" s="68" t="s">
        <v>44</v>
      </c>
      <c r="C1183" s="60" t="s">
        <v>785</v>
      </c>
      <c r="D1183" s="60" t="s">
        <v>855</v>
      </c>
      <c r="E1183" s="60">
        <v>2.12746191</v>
      </c>
      <c r="F1183" s="3"/>
    </row>
    <row r="1184" ht="14.25" customHeight="1">
      <c r="A1184" s="75" t="str">
        <f t="shared" si="1"/>
        <v>NECB 2011Space FunctionMfg - corr. &gt;= 2.4m</v>
      </c>
      <c r="B1184" s="68" t="s">
        <v>44</v>
      </c>
      <c r="C1184" s="60" t="s">
        <v>785</v>
      </c>
      <c r="D1184" s="60" t="s">
        <v>856</v>
      </c>
      <c r="E1184" s="60">
        <v>0.408769974</v>
      </c>
      <c r="F1184" s="3"/>
    </row>
    <row r="1185" ht="14.25" customHeight="1">
      <c r="A1185" s="75" t="str">
        <f t="shared" si="1"/>
        <v>NECB 2011Space FunctionMfg - corr. &lt; 2.4m</v>
      </c>
      <c r="B1185" s="68" t="s">
        <v>44</v>
      </c>
      <c r="C1185" s="60" t="s">
        <v>785</v>
      </c>
      <c r="D1185" s="60" t="s">
        <v>857</v>
      </c>
      <c r="E1185" s="60">
        <v>0.510962467</v>
      </c>
      <c r="F1185" s="3"/>
    </row>
    <row r="1186" ht="14.25" customHeight="1">
      <c r="A1186" s="75" t="str">
        <f t="shared" si="1"/>
        <v>NECB 2011Space FunctionMfg - detailed</v>
      </c>
      <c r="B1186" s="68" t="s">
        <v>44</v>
      </c>
      <c r="C1186" s="60" t="s">
        <v>785</v>
      </c>
      <c r="D1186" s="60" t="s">
        <v>858</v>
      </c>
      <c r="E1186" s="60">
        <v>1.291341509</v>
      </c>
      <c r="F1186" s="3"/>
    </row>
    <row r="1187" ht="14.25" customHeight="1">
      <c r="A1187" s="75" t="str">
        <f t="shared" si="1"/>
        <v>NECB 2011Space FunctionMfg - equipment</v>
      </c>
      <c r="B1187" s="68" t="s">
        <v>44</v>
      </c>
      <c r="C1187" s="60" t="s">
        <v>785</v>
      </c>
      <c r="D1187" s="60" t="s">
        <v>859</v>
      </c>
      <c r="E1187" s="60">
        <v>1.235600149</v>
      </c>
      <c r="F1187" s="3"/>
    </row>
    <row r="1188" ht="14.25" customHeight="1">
      <c r="A1188" s="75" t="str">
        <f t="shared" si="1"/>
        <v>NECB 2011Space FunctionMfg - bay H &gt; 15m</v>
      </c>
      <c r="B1188" s="68" t="s">
        <v>44</v>
      </c>
      <c r="C1188" s="60" t="s">
        <v>785</v>
      </c>
      <c r="D1188" s="60" t="s">
        <v>860</v>
      </c>
      <c r="E1188" s="60">
        <v>1.049795615</v>
      </c>
      <c r="F1188" s="3"/>
    </row>
    <row r="1189" ht="14.25" customHeight="1">
      <c r="A1189" s="75" t="str">
        <f t="shared" si="1"/>
        <v>NECB 2011Space FunctionMfg - 7.5 &lt;= bay H &lt;= 15m</v>
      </c>
      <c r="B1189" s="68" t="s">
        <v>44</v>
      </c>
      <c r="C1189" s="60" t="s">
        <v>785</v>
      </c>
      <c r="D1189" s="60" t="s">
        <v>861</v>
      </c>
      <c r="E1189" s="60">
        <v>1.226309922</v>
      </c>
      <c r="F1189" s="3"/>
    </row>
    <row r="1190" ht="14.25" customHeight="1">
      <c r="A1190" s="75" t="str">
        <f t="shared" si="1"/>
        <v>NECB 2011Space FunctionMfg - bay H &lt; 7.5m</v>
      </c>
      <c r="B1190" s="68" t="s">
        <v>44</v>
      </c>
      <c r="C1190" s="60" t="s">
        <v>785</v>
      </c>
      <c r="D1190" s="60" t="s">
        <v>862</v>
      </c>
      <c r="E1190" s="60">
        <v>1.189149015</v>
      </c>
      <c r="F1190" s="3"/>
    </row>
    <row r="1191" ht="14.25" customHeight="1">
      <c r="A1191" s="75" t="str">
        <f t="shared" si="1"/>
        <v>NECB 2011Space FunctionMuseum - exhibition</v>
      </c>
      <c r="B1191" s="68" t="s">
        <v>44</v>
      </c>
      <c r="C1191" s="60" t="s">
        <v>785</v>
      </c>
      <c r="D1191" s="60" t="s">
        <v>863</v>
      </c>
      <c r="E1191" s="60">
        <v>1.049795615</v>
      </c>
      <c r="F1191" s="3"/>
    </row>
    <row r="1192" ht="14.25" customHeight="1">
      <c r="A1192" s="75" t="str">
        <f t="shared" si="1"/>
        <v>NECB 2011Space FunctionMuseum - restoration</v>
      </c>
      <c r="B1192" s="68" t="s">
        <v>44</v>
      </c>
      <c r="C1192" s="60" t="s">
        <v>785</v>
      </c>
      <c r="D1192" s="60" t="s">
        <v>864</v>
      </c>
      <c r="E1192" s="60">
        <v>1.021924935</v>
      </c>
      <c r="F1192" s="3"/>
    </row>
    <row r="1193" ht="14.25" customHeight="1">
      <c r="A1193" s="75" t="str">
        <f t="shared" si="1"/>
        <v>NECB 2011Space FunctionParking garage space</v>
      </c>
      <c r="B1193" s="68" t="s">
        <v>44</v>
      </c>
      <c r="C1193" s="60" t="s">
        <v>785</v>
      </c>
      <c r="D1193" s="60" t="s">
        <v>865</v>
      </c>
      <c r="E1193" s="60">
        <v>0.185804534</v>
      </c>
      <c r="F1193" s="3"/>
    </row>
    <row r="1194" ht="14.25" customHeight="1">
      <c r="A1194" s="75" t="str">
        <f t="shared" si="1"/>
        <v>NECB 2011Space FunctionPost office sorting</v>
      </c>
      <c r="B1194" s="68" t="s">
        <v>44</v>
      </c>
      <c r="C1194" s="60" t="s">
        <v>785</v>
      </c>
      <c r="D1194" s="60" t="s">
        <v>866</v>
      </c>
      <c r="E1194" s="60">
        <v>0.938312895</v>
      </c>
      <c r="F1194" s="3"/>
    </row>
    <row r="1195" ht="14.25" customHeight="1">
      <c r="A1195" s="75" t="str">
        <f t="shared" si="1"/>
        <v>NECB 2011Space FunctionReligious - audience</v>
      </c>
      <c r="B1195" s="68" t="s">
        <v>44</v>
      </c>
      <c r="C1195" s="60" t="s">
        <v>785</v>
      </c>
      <c r="D1195" s="60" t="s">
        <v>867</v>
      </c>
      <c r="E1195" s="60">
        <v>1.690821256</v>
      </c>
      <c r="F1195" s="3"/>
    </row>
    <row r="1196" ht="14.25" customHeight="1">
      <c r="A1196" s="75" t="str">
        <f t="shared" si="1"/>
        <v>NECB 2011Space FunctionReligious - fellowship hall</v>
      </c>
      <c r="B1196" s="68" t="s">
        <v>44</v>
      </c>
      <c r="C1196" s="60" t="s">
        <v>785</v>
      </c>
      <c r="D1196" s="60" t="s">
        <v>868</v>
      </c>
      <c r="E1196" s="60">
        <v>0.641025641</v>
      </c>
      <c r="F1196" s="3"/>
    </row>
    <row r="1197" ht="14.25" customHeight="1">
      <c r="A1197" s="75" t="str">
        <f t="shared" si="1"/>
        <v>NECB 2011Space FunctionReligious - pulpit/choir</v>
      </c>
      <c r="B1197" s="68" t="s">
        <v>44</v>
      </c>
      <c r="C1197" s="60" t="s">
        <v>785</v>
      </c>
      <c r="D1197" s="60" t="s">
        <v>869</v>
      </c>
      <c r="E1197" s="60">
        <v>1.690821256</v>
      </c>
      <c r="F1197" s="3"/>
    </row>
    <row r="1198" ht="14.25" customHeight="1">
      <c r="A1198" s="75" t="str">
        <f t="shared" si="1"/>
        <v>NECB 2011Space FunctionRetail - dressing/fitting</v>
      </c>
      <c r="B1198" s="68" t="s">
        <v>44</v>
      </c>
      <c r="C1198" s="60" t="s">
        <v>785</v>
      </c>
      <c r="D1198" s="60" t="s">
        <v>870</v>
      </c>
      <c r="E1198" s="60">
        <v>0.873281308</v>
      </c>
      <c r="F1198" s="3"/>
    </row>
    <row r="1199" ht="14.25" customHeight="1">
      <c r="A1199" s="75" t="str">
        <f t="shared" si="1"/>
        <v>NECB 2011Space FunctionRetail - mall concourse</v>
      </c>
      <c r="B1199" s="68" t="s">
        <v>44</v>
      </c>
      <c r="C1199" s="60" t="s">
        <v>785</v>
      </c>
      <c r="D1199" s="60" t="s">
        <v>871</v>
      </c>
      <c r="E1199" s="60">
        <v>1.096246748</v>
      </c>
      <c r="F1199" s="3"/>
    </row>
    <row r="1200" ht="14.25" customHeight="1">
      <c r="A1200" s="75" t="str">
        <f t="shared" si="1"/>
        <v>NECB 2011Space FunctionRetail - sales</v>
      </c>
      <c r="B1200" s="68" t="s">
        <v>44</v>
      </c>
      <c r="C1200" s="60" t="s">
        <v>785</v>
      </c>
      <c r="D1200" s="60" t="s">
        <v>872</v>
      </c>
      <c r="E1200" s="60">
        <v>1.681531029</v>
      </c>
      <c r="F1200" s="3"/>
    </row>
    <row r="1201" ht="14.25" customHeight="1">
      <c r="A1201" s="75" t="str">
        <f t="shared" si="1"/>
        <v>NECB 2011Space FunctionSports arena - audience</v>
      </c>
      <c r="B1201" s="68" t="s">
        <v>44</v>
      </c>
      <c r="C1201" s="60" t="s">
        <v>785</v>
      </c>
      <c r="D1201" s="60" t="s">
        <v>873</v>
      </c>
      <c r="E1201" s="60">
        <v>0.427350427</v>
      </c>
      <c r="F1201" s="3"/>
    </row>
    <row r="1202" ht="14.25" customHeight="1">
      <c r="A1202" s="75" t="str">
        <f t="shared" si="1"/>
        <v>NECB 2011Space FunctionSports arena - court c4</v>
      </c>
      <c r="B1202" s="68" t="s">
        <v>44</v>
      </c>
      <c r="C1202" s="60" t="s">
        <v>785</v>
      </c>
      <c r="D1202" s="60" t="s">
        <v>874</v>
      </c>
      <c r="E1202" s="60">
        <v>0.724637681</v>
      </c>
      <c r="F1202" s="3"/>
    </row>
    <row r="1203" ht="14.25" customHeight="1">
      <c r="A1203" s="75" t="str">
        <f t="shared" si="1"/>
        <v>NECB 2011Space FunctionSports arena - court c3</v>
      </c>
      <c r="B1203" s="68" t="s">
        <v>44</v>
      </c>
      <c r="C1203" s="60" t="s">
        <v>785</v>
      </c>
      <c r="D1203" s="60" t="s">
        <v>875</v>
      </c>
      <c r="E1203" s="60">
        <v>1.198439242</v>
      </c>
      <c r="F1203" s="3"/>
    </row>
    <row r="1204" ht="14.25" customHeight="1">
      <c r="A1204" s="75" t="str">
        <f t="shared" si="1"/>
        <v>NECB 2011Space FunctionSports arena - court c2</v>
      </c>
      <c r="B1204" s="68" t="s">
        <v>44</v>
      </c>
      <c r="C1204" s="60" t="s">
        <v>785</v>
      </c>
      <c r="D1204" s="60" t="s">
        <v>876</v>
      </c>
      <c r="E1204" s="60">
        <v>1.923076923</v>
      </c>
      <c r="F1204" s="3"/>
    </row>
    <row r="1205" ht="14.25" customHeight="1">
      <c r="A1205" s="75" t="str">
        <f t="shared" si="1"/>
        <v>NECB 2011Space FunctionSports arena - court c1</v>
      </c>
      <c r="B1205" s="68" t="s">
        <v>44</v>
      </c>
      <c r="C1205" s="60" t="s">
        <v>785</v>
      </c>
      <c r="D1205" s="60" t="s">
        <v>877</v>
      </c>
      <c r="E1205" s="60">
        <v>3.010033445</v>
      </c>
      <c r="F1205" s="3"/>
    </row>
    <row r="1206" ht="14.25" customHeight="1">
      <c r="A1206" s="75" t="str">
        <f t="shared" si="1"/>
        <v>NECB 2011Space FunctionSports arena - ring</v>
      </c>
      <c r="B1206" s="68" t="s">
        <v>44</v>
      </c>
      <c r="C1206" s="60" t="s">
        <v>785</v>
      </c>
      <c r="D1206" s="60" t="s">
        <v>878</v>
      </c>
      <c r="E1206" s="60">
        <v>2.675585284</v>
      </c>
      <c r="F1206" s="3"/>
    </row>
    <row r="1207" ht="14.25" customHeight="1">
      <c r="A1207" s="75" t="str">
        <f t="shared" si="1"/>
        <v>NECB 2011Space FunctionTransp. baggage</v>
      </c>
      <c r="B1207" s="68" t="s">
        <v>44</v>
      </c>
      <c r="C1207" s="60" t="s">
        <v>785</v>
      </c>
      <c r="D1207" s="60" t="s">
        <v>879</v>
      </c>
      <c r="E1207" s="60">
        <v>0.761798588</v>
      </c>
      <c r="F1207" s="3"/>
    </row>
    <row r="1208" ht="14.25" customHeight="1">
      <c r="A1208" s="75" t="str">
        <f t="shared" si="1"/>
        <v>NECB 2011Space FunctionTransp. seating</v>
      </c>
      <c r="B1208" s="68" t="s">
        <v>44</v>
      </c>
      <c r="C1208" s="60" t="s">
        <v>785</v>
      </c>
      <c r="D1208" s="60" t="s">
        <v>880</v>
      </c>
      <c r="E1208" s="60">
        <v>0.538833148</v>
      </c>
      <c r="F1208" s="3"/>
    </row>
    <row r="1209" ht="14.25" customHeight="1">
      <c r="A1209" s="75" t="str">
        <f t="shared" si="1"/>
        <v>NECB 2011Space FunctionTransp. concourse</v>
      </c>
      <c r="B1209" s="68" t="s">
        <v>44</v>
      </c>
      <c r="C1209" s="60" t="s">
        <v>785</v>
      </c>
      <c r="D1209" s="60" t="s">
        <v>881</v>
      </c>
      <c r="E1209" s="60">
        <v>0.362318841</v>
      </c>
      <c r="F1209" s="3"/>
    </row>
    <row r="1210" ht="14.25" customHeight="1">
      <c r="A1210" s="75" t="str">
        <f t="shared" si="1"/>
        <v>NECB 2011Space FunctionTransp. counter</v>
      </c>
      <c r="B1210" s="68" t="s">
        <v>44</v>
      </c>
      <c r="C1210" s="60" t="s">
        <v>785</v>
      </c>
      <c r="D1210" s="60" t="s">
        <v>882</v>
      </c>
      <c r="E1210" s="60">
        <v>1.077666295</v>
      </c>
      <c r="F1210" s="3"/>
    </row>
    <row r="1211" ht="14.25" customHeight="1">
      <c r="A1211" s="75" t="str">
        <f t="shared" si="1"/>
        <v>NECB 2011Space FunctionWarehouse - fine</v>
      </c>
      <c r="B1211" s="68" t="s">
        <v>44</v>
      </c>
      <c r="C1211" s="60" t="s">
        <v>785</v>
      </c>
      <c r="D1211" s="60" t="s">
        <v>883</v>
      </c>
      <c r="E1211" s="60">
        <v>0.947603122</v>
      </c>
      <c r="F1211" s="3"/>
    </row>
    <row r="1212" ht="14.25" customHeight="1">
      <c r="A1212" s="75" t="str">
        <f t="shared" si="1"/>
        <v>NECB 2011Space FunctionWarehouse - med/blk</v>
      </c>
      <c r="B1212" s="68" t="s">
        <v>44</v>
      </c>
      <c r="C1212" s="60" t="s">
        <v>785</v>
      </c>
      <c r="D1212" s="60" t="s">
        <v>884</v>
      </c>
      <c r="E1212" s="60">
        <v>0.594574508</v>
      </c>
      <c r="F1212" s="3"/>
    </row>
    <row r="1213" ht="14.25" customHeight="1">
      <c r="A1213" s="75" t="str">
        <f t="shared" si="1"/>
        <v>NECB 2011Space FunctionWarehouse - med/blk2</v>
      </c>
      <c r="B1213" s="68" t="s">
        <v>44</v>
      </c>
      <c r="C1213" s="60" t="s">
        <v>785</v>
      </c>
      <c r="D1213" s="60" t="s">
        <v>885</v>
      </c>
      <c r="E1213" s="60">
        <v>0.947603122</v>
      </c>
      <c r="F1213" s="3"/>
    </row>
    <row r="1214" ht="14.25" customHeight="1">
      <c r="A1214" s="75" t="str">
        <f t="shared" si="1"/>
        <v>ASHRAE 90.1-2013AtriumFirst Twenty Feet in Height</v>
      </c>
      <c r="B1214" s="67" t="s">
        <v>376</v>
      </c>
      <c r="C1214" s="60" t="s">
        <v>1008</v>
      </c>
      <c r="D1214" s="60" t="s">
        <v>1185</v>
      </c>
      <c r="E1214" s="95">
        <v>9999.0</v>
      </c>
    </row>
    <row r="1215" ht="14.25" customHeight="1">
      <c r="A1215" s="75" t="str">
        <f t="shared" si="1"/>
        <v>ASHRAE 90.1-2013AtriumFirst Forty Feet in Height</v>
      </c>
      <c r="B1215" s="67" t="s">
        <v>376</v>
      </c>
      <c r="C1215" s="60" t="s">
        <v>1008</v>
      </c>
      <c r="D1215" s="60" t="s">
        <v>1092</v>
      </c>
      <c r="E1215" s="95">
        <v>9999.0</v>
      </c>
    </row>
    <row r="1216" ht="14.25" customHeight="1">
      <c r="A1216" s="75" t="str">
        <f t="shared" si="1"/>
        <v>ASHRAE 90.1-2013AtriumHeight Above Forty Feet</v>
      </c>
      <c r="B1216" s="67" t="s">
        <v>376</v>
      </c>
      <c r="C1216" s="60" t="s">
        <v>1008</v>
      </c>
      <c r="D1216" s="60" t="s">
        <v>1093</v>
      </c>
      <c r="E1216" s="95">
        <v>9999.0</v>
      </c>
    </row>
    <row r="1217" ht="14.25" customHeight="1">
      <c r="A1217" s="75" t="str">
        <f t="shared" si="1"/>
        <v>ASHRAE 90.1-2013Audience/Seating AreaFor Auditorium</v>
      </c>
      <c r="B1217" s="67" t="s">
        <v>376</v>
      </c>
      <c r="C1217" s="60" t="s">
        <v>1001</v>
      </c>
      <c r="D1217" s="60" t="s">
        <v>1091</v>
      </c>
      <c r="E1217" s="60">
        <v>0.63</v>
      </c>
    </row>
    <row r="1218" ht="14.25" customHeight="1">
      <c r="A1218" s="75" t="str">
        <f t="shared" si="1"/>
        <v>ASHRAE 90.1-2013Audience/Seating AreaFor Convention Center</v>
      </c>
      <c r="B1218" s="67" t="s">
        <v>376</v>
      </c>
      <c r="C1218" s="60" t="s">
        <v>1001</v>
      </c>
      <c r="D1218" s="60" t="s">
        <v>1004</v>
      </c>
      <c r="E1218" s="60">
        <v>0.82</v>
      </c>
    </row>
    <row r="1219" ht="14.25" customHeight="1">
      <c r="A1219" s="75" t="str">
        <f t="shared" si="1"/>
        <v>ASHRAE 90.1-2013Audience/Seating AreaFor Gymnasium</v>
      </c>
      <c r="B1219" s="67" t="s">
        <v>376</v>
      </c>
      <c r="C1219" s="60" t="s">
        <v>1001</v>
      </c>
      <c r="D1219" s="60" t="s">
        <v>1002</v>
      </c>
      <c r="E1219" s="60">
        <v>0.65</v>
      </c>
    </row>
    <row r="1220" ht="14.25" customHeight="1">
      <c r="A1220" s="75" t="str">
        <f t="shared" si="1"/>
        <v>ASHRAE 90.1-2013Audience/Seating AreaFor Motion Picture Theater</v>
      </c>
      <c r="B1220" s="67" t="s">
        <v>376</v>
      </c>
      <c r="C1220" s="60" t="s">
        <v>1001</v>
      </c>
      <c r="D1220" s="60" t="s">
        <v>1000</v>
      </c>
      <c r="E1220" s="60">
        <v>1.14</v>
      </c>
    </row>
    <row r="1221" ht="14.25" customHeight="1">
      <c r="A1221" s="75" t="str">
        <f t="shared" si="1"/>
        <v>ASHRAE 90.1-2013Audience/Seating AreaFor Penitentiary</v>
      </c>
      <c r="B1221" s="67" t="s">
        <v>376</v>
      </c>
      <c r="C1221" s="60" t="s">
        <v>1001</v>
      </c>
      <c r="D1221" s="60" t="s">
        <v>997</v>
      </c>
      <c r="E1221" s="60">
        <v>0.28</v>
      </c>
    </row>
    <row r="1222" ht="14.25" customHeight="1">
      <c r="A1222" s="75" t="str">
        <f t="shared" si="1"/>
        <v>ASHRAE 90.1-2013Audience/Seating AreaFor Performaing Arts Theater</v>
      </c>
      <c r="B1222" s="67" t="s">
        <v>376</v>
      </c>
      <c r="C1222" s="60" t="s">
        <v>1001</v>
      </c>
      <c r="D1222" s="60" t="s">
        <v>1186</v>
      </c>
      <c r="E1222" s="60">
        <v>2.43</v>
      </c>
    </row>
    <row r="1223" ht="14.25" customHeight="1">
      <c r="A1223" s="75" t="str">
        <f t="shared" si="1"/>
        <v>ASHRAE 90.1-2013Audience/Seating AreaFor Religious Buildings</v>
      </c>
      <c r="B1223" s="67" t="s">
        <v>376</v>
      </c>
      <c r="C1223" s="60" t="s">
        <v>1001</v>
      </c>
      <c r="D1223" s="60" t="s">
        <v>1005</v>
      </c>
      <c r="E1223" s="60">
        <v>1.53</v>
      </c>
    </row>
    <row r="1224" ht="14.25" customHeight="1">
      <c r="A1224" s="75" t="str">
        <f t="shared" si="1"/>
        <v>ASHRAE 90.1-2013Audience/Seating AreaIn Sports Arena</v>
      </c>
      <c r="B1224" s="67" t="s">
        <v>376</v>
      </c>
      <c r="C1224" s="60" t="s">
        <v>1001</v>
      </c>
      <c r="D1224" s="60" t="s">
        <v>1187</v>
      </c>
      <c r="E1224" s="60">
        <v>0.43</v>
      </c>
    </row>
    <row r="1225" ht="14.25" customHeight="1">
      <c r="A1225" s="75" t="str">
        <f t="shared" si="1"/>
        <v>ASHRAE 90.1-2013Audience/Seating AreaGeneral</v>
      </c>
      <c r="B1225" s="67" t="s">
        <v>376</v>
      </c>
      <c r="C1225" s="60" t="s">
        <v>1001</v>
      </c>
      <c r="D1225" s="60" t="s">
        <v>652</v>
      </c>
      <c r="E1225" s="60">
        <v>0.43</v>
      </c>
    </row>
    <row r="1226" ht="14.25" customHeight="1">
      <c r="A1226" s="75" t="str">
        <f t="shared" si="1"/>
        <v>ASHRAE 90.1-2013Banking Activity AreaGeneral</v>
      </c>
      <c r="B1226" s="67" t="s">
        <v>376</v>
      </c>
      <c r="C1226" s="60" t="s">
        <v>1063</v>
      </c>
      <c r="D1226" s="60" t="s">
        <v>652</v>
      </c>
      <c r="E1226" s="60">
        <v>1.01</v>
      </c>
    </row>
    <row r="1227" ht="14.25" customHeight="1">
      <c r="A1227" s="75" t="str">
        <f t="shared" si="1"/>
        <v>ASHRAE 90.1-2013Classroom/Lecture/TrainingFor Penitentiary</v>
      </c>
      <c r="B1227" s="67" t="s">
        <v>376</v>
      </c>
      <c r="C1227" s="60" t="s">
        <v>996</v>
      </c>
      <c r="D1227" s="60" t="s">
        <v>997</v>
      </c>
      <c r="E1227" s="60">
        <v>1.34</v>
      </c>
    </row>
    <row r="1228" ht="14.25" customHeight="1">
      <c r="A1228" s="75" t="str">
        <f t="shared" si="1"/>
        <v>ASHRAE 90.1-2013Classroom/Lecture/TrainingGeneral</v>
      </c>
      <c r="B1228" s="67" t="s">
        <v>376</v>
      </c>
      <c r="C1228" s="60" t="s">
        <v>996</v>
      </c>
      <c r="D1228" s="60" t="s">
        <v>652</v>
      </c>
      <c r="E1228" s="60">
        <v>1.24</v>
      </c>
    </row>
    <row r="1229" ht="14.25" customHeight="1">
      <c r="A1229" s="75" t="str">
        <f t="shared" si="1"/>
        <v>ASHRAE 90.1-2013Computer RoomGeneral</v>
      </c>
      <c r="B1229" s="67" t="s">
        <v>376</v>
      </c>
      <c r="C1229" s="60" t="s">
        <v>1188</v>
      </c>
      <c r="D1229" s="60" t="s">
        <v>652</v>
      </c>
      <c r="E1229" s="60">
        <v>1.71</v>
      </c>
    </row>
    <row r="1230" ht="14.25" customHeight="1">
      <c r="A1230" s="75" t="str">
        <f t="shared" si="1"/>
        <v>ASHRAE 90.1-2013Conference/Meeting/MultipurposeGeneral</v>
      </c>
      <c r="B1230" s="67" t="s">
        <v>376</v>
      </c>
      <c r="C1230" s="60" t="s">
        <v>995</v>
      </c>
      <c r="D1230" s="60" t="s">
        <v>652</v>
      </c>
      <c r="E1230" s="60">
        <v>1.23</v>
      </c>
    </row>
    <row r="1231" ht="14.25" customHeight="1">
      <c r="A1231" s="75" t="str">
        <f t="shared" si="1"/>
        <v>ASHRAE 90.1-2013Confinement CellsGeneral</v>
      </c>
      <c r="B1231" s="67" t="s">
        <v>376</v>
      </c>
      <c r="C1231" s="60" t="s">
        <v>1031</v>
      </c>
      <c r="D1231" s="60" t="s">
        <v>652</v>
      </c>
      <c r="E1231" s="60">
        <v>0.81</v>
      </c>
    </row>
    <row r="1232" ht="14.25" customHeight="1">
      <c r="A1232" s="75" t="str">
        <f t="shared" si="1"/>
        <v>ASHRAE 90.1-2013Convention CenterExhibit Space</v>
      </c>
      <c r="B1232" s="67" t="s">
        <v>376</v>
      </c>
      <c r="C1232" s="60" t="s">
        <v>975</v>
      </c>
      <c r="D1232" s="60" t="s">
        <v>1037</v>
      </c>
      <c r="E1232" s="60">
        <v>1.45</v>
      </c>
    </row>
    <row r="1233" ht="14.25" customHeight="1">
      <c r="A1233" s="75" t="str">
        <f t="shared" si="1"/>
        <v>ASHRAE 90.1-2013Copy/Print RoomGeneral</v>
      </c>
      <c r="B1233" s="67" t="s">
        <v>376</v>
      </c>
      <c r="C1233" s="60" t="s">
        <v>1189</v>
      </c>
      <c r="D1233" s="60" t="s">
        <v>652</v>
      </c>
      <c r="E1233" s="60">
        <v>0.72</v>
      </c>
    </row>
    <row r="1234" ht="14.25" customHeight="1">
      <c r="A1234" s="75" t="str">
        <f t="shared" si="1"/>
        <v>ASHRAE 90.1-2013CorridorFor Visually Impaired</v>
      </c>
      <c r="B1234" s="67" t="s">
        <v>376</v>
      </c>
      <c r="C1234" s="60" t="s">
        <v>1126</v>
      </c>
      <c r="D1234" s="60" t="s">
        <v>1190</v>
      </c>
      <c r="E1234" s="60">
        <v>0.92</v>
      </c>
    </row>
    <row r="1235" ht="14.25" customHeight="1">
      <c r="A1235" s="75" t="str">
        <f t="shared" si="1"/>
        <v>ASHRAE 90.1-2013CorridorFor Hospital</v>
      </c>
      <c r="B1235" s="67" t="s">
        <v>376</v>
      </c>
      <c r="C1235" s="60" t="s">
        <v>1126</v>
      </c>
      <c r="D1235" s="60" t="s">
        <v>1012</v>
      </c>
      <c r="E1235" s="60">
        <v>0.99</v>
      </c>
    </row>
    <row r="1236" ht="14.25" customHeight="1">
      <c r="A1236" s="75" t="str">
        <f t="shared" si="1"/>
        <v>ASHRAE 90.1-2013CorridorFor Manufacturing Facility</v>
      </c>
      <c r="B1236" s="67" t="s">
        <v>376</v>
      </c>
      <c r="C1236" s="60" t="s">
        <v>1126</v>
      </c>
      <c r="D1236" s="60" t="s">
        <v>1021</v>
      </c>
      <c r="E1236" s="60">
        <v>0.41</v>
      </c>
    </row>
    <row r="1237" ht="14.25" customHeight="1">
      <c r="A1237" s="75" t="str">
        <f t="shared" si="1"/>
        <v>ASHRAE 90.1-2013CorridorGeneral</v>
      </c>
      <c r="B1237" s="67" t="s">
        <v>376</v>
      </c>
      <c r="C1237" s="60" t="s">
        <v>1126</v>
      </c>
      <c r="D1237" s="60" t="s">
        <v>652</v>
      </c>
      <c r="E1237" s="60">
        <v>0.66</v>
      </c>
    </row>
    <row r="1238" ht="14.25" customHeight="1">
      <c r="A1238" s="75" t="str">
        <f t="shared" si="1"/>
        <v>ASHRAE 90.1-2013CourtroomGeneral</v>
      </c>
      <c r="B1238" s="67" t="s">
        <v>376</v>
      </c>
      <c r="C1238" s="60" t="s">
        <v>1030</v>
      </c>
      <c r="D1238" s="60" t="s">
        <v>652</v>
      </c>
      <c r="E1238" s="60">
        <v>1.72</v>
      </c>
    </row>
    <row r="1239" ht="14.25" customHeight="1">
      <c r="A1239" s="75" t="str">
        <f t="shared" si="1"/>
        <v>ASHRAE 90.1-2013Dining AreaFor Penitentiary</v>
      </c>
      <c r="B1239" s="67" t="s">
        <v>376</v>
      </c>
      <c r="C1239" s="60" t="s">
        <v>1013</v>
      </c>
      <c r="D1239" s="60" t="s">
        <v>997</v>
      </c>
      <c r="E1239" s="60">
        <v>0.96</v>
      </c>
    </row>
    <row r="1240" ht="14.25" customHeight="1">
      <c r="A1240" s="75" t="str">
        <f t="shared" si="1"/>
        <v>ASHRAE 90.1-2013Dining AreaFor Visually Impaired</v>
      </c>
      <c r="B1240" s="67" t="s">
        <v>376</v>
      </c>
      <c r="C1240" s="60" t="s">
        <v>1013</v>
      </c>
      <c r="D1240" s="60" t="s">
        <v>1190</v>
      </c>
      <c r="E1240" s="60">
        <v>2.65</v>
      </c>
    </row>
    <row r="1241" ht="14.25" customHeight="1">
      <c r="A1241" s="75" t="str">
        <f t="shared" si="1"/>
        <v>ASHRAE 90.1-2013Dining AreaFor Bar Lounge/Leisure Dining</v>
      </c>
      <c r="B1241" s="67" t="s">
        <v>376</v>
      </c>
      <c r="C1241" s="60" t="s">
        <v>1013</v>
      </c>
      <c r="D1241" s="60" t="s">
        <v>1015</v>
      </c>
      <c r="E1241" s="60">
        <v>1.07</v>
      </c>
    </row>
    <row r="1242" ht="14.25" customHeight="1">
      <c r="A1242" s="75" t="str">
        <f t="shared" si="1"/>
        <v>ASHRAE 90.1-2013Dining AreaFor Cafeteria/Fast Food Dining</v>
      </c>
      <c r="B1242" s="67" t="s">
        <v>376</v>
      </c>
      <c r="C1242" s="60" t="s">
        <v>1013</v>
      </c>
      <c r="D1242" s="60" t="s">
        <v>1191</v>
      </c>
      <c r="E1242" s="60">
        <v>0.65</v>
      </c>
    </row>
    <row r="1243" ht="14.25" customHeight="1">
      <c r="A1243" s="75" t="str">
        <f t="shared" si="1"/>
        <v>ASHRAE 90.1-2013Dining AreaFor Family Dining</v>
      </c>
      <c r="B1243" s="67" t="s">
        <v>376</v>
      </c>
      <c r="C1243" s="60" t="s">
        <v>1013</v>
      </c>
      <c r="D1243" s="60" t="s">
        <v>1016</v>
      </c>
      <c r="E1243" s="60">
        <v>0.89</v>
      </c>
    </row>
    <row r="1244" ht="14.25" customHeight="1">
      <c r="A1244" s="75" t="str">
        <f t="shared" si="1"/>
        <v>ASHRAE 90.1-2013Dining AreaGeneral</v>
      </c>
      <c r="B1244" s="67" t="s">
        <v>376</v>
      </c>
      <c r="C1244" s="60" t="s">
        <v>1013</v>
      </c>
      <c r="D1244" s="60" t="s">
        <v>652</v>
      </c>
      <c r="E1244" s="60">
        <v>0.65</v>
      </c>
    </row>
    <row r="1245" ht="14.25" customHeight="1">
      <c r="A1245" s="75" t="str">
        <f t="shared" si="1"/>
        <v>ASHRAE 90.1-2013DormitoryLiving Quarters</v>
      </c>
      <c r="B1245" s="67" t="s">
        <v>376</v>
      </c>
      <c r="C1245" s="60" t="s">
        <v>763</v>
      </c>
      <c r="D1245" s="60" t="s">
        <v>1059</v>
      </c>
      <c r="E1245" s="60">
        <v>0.38</v>
      </c>
    </row>
    <row r="1246" ht="14.25" customHeight="1">
      <c r="A1246" s="75" t="str">
        <f t="shared" si="1"/>
        <v>ASHRAE 90.1-2013Dressing/Fitting RoomFor Performing Arts Theater</v>
      </c>
      <c r="B1246" s="67" t="s">
        <v>376</v>
      </c>
      <c r="C1246" s="60" t="s">
        <v>1097</v>
      </c>
      <c r="D1246" s="60" t="s">
        <v>999</v>
      </c>
      <c r="E1246" s="60">
        <v>0.61</v>
      </c>
    </row>
    <row r="1247" ht="14.25" customHeight="1">
      <c r="A1247" s="75" t="str">
        <f t="shared" si="1"/>
        <v>ASHRAE 90.1-2013Dressing/Fitting RoomFor Retail</v>
      </c>
      <c r="B1247" s="67" t="s">
        <v>376</v>
      </c>
      <c r="C1247" s="60" t="s">
        <v>1097</v>
      </c>
      <c r="D1247" s="60" t="s">
        <v>1098</v>
      </c>
      <c r="E1247" s="60">
        <v>0.71</v>
      </c>
    </row>
    <row r="1248" ht="14.25" customHeight="1">
      <c r="A1248" s="75" t="str">
        <f t="shared" si="1"/>
        <v>ASHRAE 90.1-2013Electrical/MechanicalGeneral</v>
      </c>
      <c r="B1248" s="67" t="s">
        <v>376</v>
      </c>
      <c r="C1248" s="60" t="s">
        <v>800</v>
      </c>
      <c r="D1248" s="60" t="s">
        <v>652</v>
      </c>
      <c r="E1248" s="60">
        <v>0.42</v>
      </c>
    </row>
    <row r="1249" ht="14.25" customHeight="1">
      <c r="A1249" s="75" t="str">
        <f t="shared" si="1"/>
        <v>ASHRAE 90.1-2013Emergyency Vehicle GarageGeneral</v>
      </c>
      <c r="B1249" s="67" t="s">
        <v>376</v>
      </c>
      <c r="C1249" s="60" t="s">
        <v>1192</v>
      </c>
      <c r="D1249" s="60" t="s">
        <v>652</v>
      </c>
      <c r="E1249" s="60">
        <v>0.56</v>
      </c>
    </row>
    <row r="1250" ht="14.25" customHeight="1">
      <c r="A1250" s="75" t="str">
        <f t="shared" si="1"/>
        <v>ASHRAE 90.1-2013Fire StationSleeping Quarters</v>
      </c>
      <c r="B1250" s="67" t="s">
        <v>376</v>
      </c>
      <c r="C1250" s="60" t="s">
        <v>1087</v>
      </c>
      <c r="D1250" s="60" t="s">
        <v>1035</v>
      </c>
      <c r="E1250" s="60">
        <v>0.22</v>
      </c>
    </row>
    <row r="1251" ht="14.25" customHeight="1">
      <c r="A1251" s="75" t="str">
        <f t="shared" si="1"/>
        <v>ASHRAE 90.1-2013Food PreparationGeneral</v>
      </c>
      <c r="B1251" s="67" t="s">
        <v>376</v>
      </c>
      <c r="C1251" s="60" t="s">
        <v>1017</v>
      </c>
      <c r="D1251" s="60" t="s">
        <v>652</v>
      </c>
      <c r="E1251" s="60">
        <v>1.21</v>
      </c>
    </row>
    <row r="1252" ht="14.25" customHeight="1">
      <c r="A1252" s="75" t="str">
        <f t="shared" si="1"/>
        <v>ASHRAE 90.1-2013Guest RoomGeneral</v>
      </c>
      <c r="B1252" s="67" t="s">
        <v>376</v>
      </c>
      <c r="C1252" s="60" t="s">
        <v>1090</v>
      </c>
      <c r="D1252" s="60" t="s">
        <v>652</v>
      </c>
      <c r="E1252" s="60">
        <v>0.91</v>
      </c>
    </row>
    <row r="1253" ht="14.25" customHeight="1">
      <c r="A1253" s="75" t="str">
        <f t="shared" si="1"/>
        <v>ASHRAE 90.1-2013Guest RoomFor Hotel</v>
      </c>
      <c r="B1253" s="67" t="s">
        <v>376</v>
      </c>
      <c r="C1253" s="60" t="s">
        <v>1090</v>
      </c>
      <c r="D1253" s="60" t="s">
        <v>998</v>
      </c>
      <c r="E1253" s="60">
        <v>0.91</v>
      </c>
    </row>
    <row r="1254" ht="14.25" customHeight="1">
      <c r="A1254" s="75" t="str">
        <f t="shared" si="1"/>
        <v>ASHRAE 90.1-2013Gymnasium/Fitness CenterPlaying Area</v>
      </c>
      <c r="B1254" s="67" t="s">
        <v>376</v>
      </c>
      <c r="C1254" s="60" t="s">
        <v>1101</v>
      </c>
      <c r="D1254" s="60" t="s">
        <v>1027</v>
      </c>
      <c r="E1254" s="60">
        <v>1.2</v>
      </c>
    </row>
    <row r="1255" ht="14.25" customHeight="1">
      <c r="A1255" s="75" t="str">
        <f t="shared" si="1"/>
        <v>ASHRAE 90.1-2013Gymnasium/Fitness CenterExercise Area</v>
      </c>
      <c r="B1255" s="67" t="s">
        <v>376</v>
      </c>
      <c r="C1255" s="60" t="s">
        <v>1101</v>
      </c>
      <c r="D1255" s="60" t="s">
        <v>1028</v>
      </c>
      <c r="E1255" s="60">
        <v>0.72</v>
      </c>
    </row>
    <row r="1256" ht="14.25" customHeight="1">
      <c r="A1256" s="75" t="str">
        <f t="shared" si="1"/>
        <v>ASHRAE 90.1-2013Healthcare FacilityExam/Treatment</v>
      </c>
      <c r="B1256" s="67" t="s">
        <v>376</v>
      </c>
      <c r="C1256" s="60" t="s">
        <v>1193</v>
      </c>
      <c r="D1256" s="60" t="s">
        <v>1043</v>
      </c>
      <c r="E1256" s="60">
        <v>1.66</v>
      </c>
    </row>
    <row r="1257" ht="14.25" customHeight="1">
      <c r="A1257" s="75" t="str">
        <f t="shared" si="1"/>
        <v>ASHRAE 90.1-2013Healthcare FacilityRadiology/Imaging</v>
      </c>
      <c r="B1257" s="67" t="s">
        <v>376</v>
      </c>
      <c r="C1257" s="60" t="s">
        <v>1193</v>
      </c>
      <c r="D1257" s="60" t="s">
        <v>1106</v>
      </c>
      <c r="E1257" s="60">
        <v>1.51</v>
      </c>
    </row>
    <row r="1258" ht="14.25" customHeight="1">
      <c r="A1258" s="75" t="str">
        <f t="shared" si="1"/>
        <v>ASHRAE 90.1-2013Healthcare FacilityMedical Supply</v>
      </c>
      <c r="B1258" s="67" t="s">
        <v>376</v>
      </c>
      <c r="C1258" s="60" t="s">
        <v>1193</v>
      </c>
      <c r="D1258" s="60" t="s">
        <v>1045</v>
      </c>
      <c r="E1258" s="60">
        <v>0.74</v>
      </c>
    </row>
    <row r="1259" ht="14.25" customHeight="1">
      <c r="A1259" s="75" t="str">
        <f t="shared" si="1"/>
        <v>ASHRAE 90.1-2013Healthcare FacilityNursery</v>
      </c>
      <c r="B1259" s="67" t="s">
        <v>376</v>
      </c>
      <c r="C1259" s="60" t="s">
        <v>1193</v>
      </c>
      <c r="D1259" s="60" t="s">
        <v>1044</v>
      </c>
      <c r="E1259" s="60">
        <v>0.88</v>
      </c>
    </row>
    <row r="1260" ht="14.25" customHeight="1">
      <c r="A1260" s="75" t="str">
        <f t="shared" si="1"/>
        <v>ASHRAE 90.1-2013Healthcare FacilityNurse Station</v>
      </c>
      <c r="B1260" s="67" t="s">
        <v>376</v>
      </c>
      <c r="C1260" s="60" t="s">
        <v>1193</v>
      </c>
      <c r="D1260" s="60" t="s">
        <v>1042</v>
      </c>
      <c r="E1260" s="60">
        <v>0.71</v>
      </c>
    </row>
    <row r="1261" ht="14.25" customHeight="1">
      <c r="A1261" s="75" t="str">
        <f t="shared" si="1"/>
        <v>ASHRAE 90.1-2013Healthcare FacilityOperating Room</v>
      </c>
      <c r="B1261" s="67" t="s">
        <v>376</v>
      </c>
      <c r="C1261" s="60" t="s">
        <v>1193</v>
      </c>
      <c r="D1261" s="60" t="s">
        <v>747</v>
      </c>
      <c r="E1261" s="60">
        <v>2.48</v>
      </c>
    </row>
    <row r="1262" ht="14.25" customHeight="1">
      <c r="A1262" s="75" t="str">
        <f t="shared" si="1"/>
        <v>ASHRAE 90.1-2013Healthcare FacilityPatient Room</v>
      </c>
      <c r="B1262" s="67" t="s">
        <v>376</v>
      </c>
      <c r="C1262" s="60" t="s">
        <v>1193</v>
      </c>
      <c r="D1262" s="60" t="s">
        <v>505</v>
      </c>
      <c r="E1262" s="60">
        <v>0.62</v>
      </c>
    </row>
    <row r="1263" ht="14.25" customHeight="1">
      <c r="A1263" s="75" t="str">
        <f t="shared" si="1"/>
        <v>ASHRAE 90.1-2013Healthcare FacilityPhysical Therapy</v>
      </c>
      <c r="B1263" s="67" t="s">
        <v>376</v>
      </c>
      <c r="C1263" s="60" t="s">
        <v>1193</v>
      </c>
      <c r="D1263" s="60" t="s">
        <v>1046</v>
      </c>
      <c r="E1263" s="60">
        <v>0.91</v>
      </c>
    </row>
    <row r="1264" ht="14.25" customHeight="1">
      <c r="A1264" s="75" t="str">
        <f t="shared" si="1"/>
        <v>ASHRAE 90.1-2013Healthcare FacilityRecovery</v>
      </c>
      <c r="B1264" s="67" t="s">
        <v>376</v>
      </c>
      <c r="C1264" s="60" t="s">
        <v>1193</v>
      </c>
      <c r="D1264" s="60" t="s">
        <v>734</v>
      </c>
      <c r="E1264" s="60">
        <v>1.15</v>
      </c>
    </row>
    <row r="1265" ht="14.25" customHeight="1">
      <c r="A1265" s="75" t="str">
        <f t="shared" si="1"/>
        <v>ASHRAE 90.1-2013LaboratoryFor Classrooms</v>
      </c>
      <c r="B1265" s="67" t="s">
        <v>376</v>
      </c>
      <c r="C1265" s="60" t="s">
        <v>727</v>
      </c>
      <c r="D1265" s="60" t="s">
        <v>1095</v>
      </c>
      <c r="E1265" s="60">
        <v>1.43</v>
      </c>
    </row>
    <row r="1266" ht="14.25" customHeight="1">
      <c r="A1266" s="75" t="str">
        <f t="shared" si="1"/>
        <v>ASHRAE 90.1-2013LaboratoryGeneral</v>
      </c>
      <c r="B1266" s="67" t="s">
        <v>376</v>
      </c>
      <c r="C1266" s="60" t="s">
        <v>727</v>
      </c>
      <c r="D1266" s="60" t="s">
        <v>652</v>
      </c>
      <c r="E1266" s="60">
        <v>1.81</v>
      </c>
    </row>
    <row r="1267" ht="14.25" customHeight="1">
      <c r="A1267" s="75" t="str">
        <f t="shared" si="1"/>
        <v>ASHRAE 90.1-2013Laundry/Washing AreaGeneral</v>
      </c>
      <c r="B1267" s="67" t="s">
        <v>376</v>
      </c>
      <c r="C1267" s="60" t="s">
        <v>1194</v>
      </c>
      <c r="D1267" s="60" t="s">
        <v>652</v>
      </c>
      <c r="E1267" s="60">
        <v>0.6</v>
      </c>
    </row>
    <row r="1268" ht="14.25" customHeight="1">
      <c r="A1268" s="75" t="str">
        <f t="shared" si="1"/>
        <v>ASHRAE 90.1-2013LibraryReading Area</v>
      </c>
      <c r="B1268" s="67" t="s">
        <v>376</v>
      </c>
      <c r="C1268" s="60" t="s">
        <v>769</v>
      </c>
      <c r="D1268" s="60" t="s">
        <v>1040</v>
      </c>
      <c r="E1268" s="60">
        <v>1.06</v>
      </c>
    </row>
    <row r="1269" ht="14.25" customHeight="1">
      <c r="A1269" s="75" t="str">
        <f t="shared" si="1"/>
        <v>ASHRAE 90.1-2013LibraryStacks</v>
      </c>
      <c r="B1269" s="67" t="s">
        <v>376</v>
      </c>
      <c r="C1269" s="60" t="s">
        <v>769</v>
      </c>
      <c r="D1269" s="60" t="s">
        <v>1039</v>
      </c>
      <c r="E1269" s="60">
        <v>1.71</v>
      </c>
    </row>
    <row r="1270" ht="14.25" customHeight="1">
      <c r="A1270" s="75" t="str">
        <f t="shared" si="1"/>
        <v>ASHRAE 90.1-2013Loading DockGeneral</v>
      </c>
      <c r="B1270" s="67" t="s">
        <v>376</v>
      </c>
      <c r="C1270" s="60" t="s">
        <v>1195</v>
      </c>
      <c r="D1270" s="60" t="s">
        <v>652</v>
      </c>
      <c r="E1270" s="60">
        <v>0.47</v>
      </c>
    </row>
    <row r="1271" ht="14.25" customHeight="1">
      <c r="A1271" s="75" t="str">
        <f t="shared" si="1"/>
        <v>ASHRAE 90.1-2013LobbyFor Visually Impaired</v>
      </c>
      <c r="B1271" s="67" t="s">
        <v>376</v>
      </c>
      <c r="C1271" s="60" t="s">
        <v>706</v>
      </c>
      <c r="D1271" s="60" t="s">
        <v>1190</v>
      </c>
      <c r="E1271" s="60">
        <v>1.8</v>
      </c>
    </row>
    <row r="1272" ht="14.25" customHeight="1">
      <c r="A1272" s="75" t="str">
        <f t="shared" si="1"/>
        <v>ASHRAE 90.1-2013LobbyFor Elevator</v>
      </c>
      <c r="B1272" s="67" t="s">
        <v>376</v>
      </c>
      <c r="C1272" s="60" t="s">
        <v>706</v>
      </c>
      <c r="D1272" s="60" t="s">
        <v>1089</v>
      </c>
      <c r="E1272" s="60">
        <v>0.64</v>
      </c>
    </row>
    <row r="1273" ht="14.25" customHeight="1">
      <c r="A1273" s="75" t="str">
        <f t="shared" si="1"/>
        <v>ASHRAE 90.1-2013LobbyFor Hotel</v>
      </c>
      <c r="B1273" s="67" t="s">
        <v>376</v>
      </c>
      <c r="C1273" s="60" t="s">
        <v>706</v>
      </c>
      <c r="D1273" s="60" t="s">
        <v>998</v>
      </c>
      <c r="E1273" s="60">
        <v>1.06</v>
      </c>
    </row>
    <row r="1274" ht="14.25" customHeight="1">
      <c r="A1274" s="75" t="str">
        <f t="shared" si="1"/>
        <v>ASHRAE 90.1-2013LobbyFor Motion Picture Theater</v>
      </c>
      <c r="B1274" s="67" t="s">
        <v>376</v>
      </c>
      <c r="C1274" s="60" t="s">
        <v>706</v>
      </c>
      <c r="D1274" s="60" t="s">
        <v>1000</v>
      </c>
      <c r="E1274" s="60">
        <v>0.59</v>
      </c>
    </row>
    <row r="1275" ht="14.25" customHeight="1">
      <c r="A1275" s="75" t="str">
        <f t="shared" si="1"/>
        <v>ASHRAE 90.1-2013LobbyFor Performaing Arts Theater</v>
      </c>
      <c r="B1275" s="67" t="s">
        <v>376</v>
      </c>
      <c r="C1275" s="60" t="s">
        <v>706</v>
      </c>
      <c r="D1275" s="60" t="s">
        <v>1186</v>
      </c>
      <c r="E1275" s="60">
        <v>2.0</v>
      </c>
    </row>
    <row r="1276" ht="14.25" customHeight="1">
      <c r="A1276" s="75" t="str">
        <f t="shared" si="1"/>
        <v>ASHRAE 90.1-2013LobbyGeneral</v>
      </c>
      <c r="B1276" s="67" t="s">
        <v>376</v>
      </c>
      <c r="C1276" s="60" t="s">
        <v>706</v>
      </c>
      <c r="D1276" s="60" t="s">
        <v>652</v>
      </c>
      <c r="E1276" s="60">
        <v>0.9</v>
      </c>
    </row>
    <row r="1277" ht="14.25" customHeight="1">
      <c r="A1277" s="75" t="str">
        <f t="shared" si="1"/>
        <v>ASHRAE 90.1-2013Locker RoomGeneral</v>
      </c>
      <c r="B1277" s="67" t="s">
        <v>376</v>
      </c>
      <c r="C1277" s="60" t="s">
        <v>1099</v>
      </c>
      <c r="D1277" s="60" t="s">
        <v>652</v>
      </c>
      <c r="E1277" s="60">
        <v>0.75</v>
      </c>
    </row>
    <row r="1278" ht="14.25" customHeight="1">
      <c r="A1278" s="75" t="str">
        <f t="shared" si="1"/>
        <v>ASHRAE 90.1-2013Lounge/RecreationFor Healthcare Facility</v>
      </c>
      <c r="B1278" s="67" t="s">
        <v>376</v>
      </c>
      <c r="C1278" s="60" t="s">
        <v>1011</v>
      </c>
      <c r="D1278" s="60" t="s">
        <v>1196</v>
      </c>
      <c r="E1278" s="60">
        <v>0.92</v>
      </c>
    </row>
    <row r="1279" ht="14.25" customHeight="1">
      <c r="A1279" s="75" t="str">
        <f t="shared" si="1"/>
        <v>ASHRAE 90.1-2013Lounge/RecreationGeneral</v>
      </c>
      <c r="B1279" s="67" t="s">
        <v>376</v>
      </c>
      <c r="C1279" s="60" t="s">
        <v>1011</v>
      </c>
      <c r="D1279" s="60" t="s">
        <v>652</v>
      </c>
      <c r="E1279" s="60">
        <v>0.73</v>
      </c>
    </row>
    <row r="1280" ht="14.25" customHeight="1">
      <c r="A1280" s="75" t="str">
        <f t="shared" si="1"/>
        <v>ASHRAE 90.1-2013ManufacturingLow Bay (&lt;25 ft Floor to Ceiling Height)</v>
      </c>
      <c r="B1280" s="67" t="s">
        <v>376</v>
      </c>
      <c r="C1280" s="60" t="s">
        <v>1051</v>
      </c>
      <c r="D1280" s="60" t="s">
        <v>1052</v>
      </c>
      <c r="E1280" s="60">
        <v>1.19</v>
      </c>
    </row>
    <row r="1281" ht="14.25" customHeight="1">
      <c r="A1281" s="75" t="str">
        <f t="shared" si="1"/>
        <v>ASHRAE 90.1-2013ManufacturingHigh Bay (25-50 ft Floor to Ceiling Height)</v>
      </c>
      <c r="B1281" s="67" t="s">
        <v>376</v>
      </c>
      <c r="C1281" s="60" t="s">
        <v>1051</v>
      </c>
      <c r="D1281" s="60" t="s">
        <v>1107</v>
      </c>
      <c r="E1281" s="60">
        <v>1.23</v>
      </c>
    </row>
    <row r="1282" ht="14.25" customHeight="1">
      <c r="A1282" s="75" t="str">
        <f t="shared" si="1"/>
        <v>ASHRAE 90.1-2013ManufacturingExtra High Bay (&gt;50 ft Floor to Ceiling Height)</v>
      </c>
      <c r="B1282" s="67" t="s">
        <v>376</v>
      </c>
      <c r="C1282" s="60" t="s">
        <v>1051</v>
      </c>
      <c r="D1282" s="60" t="s">
        <v>1108</v>
      </c>
      <c r="E1282" s="60">
        <v>1.05</v>
      </c>
    </row>
    <row r="1283" ht="14.25" customHeight="1">
      <c r="A1283" s="75" t="str">
        <f t="shared" si="1"/>
        <v>ASHRAE 90.1-2013ManufacturingDetailed Manufacturing</v>
      </c>
      <c r="B1283" s="67" t="s">
        <v>376</v>
      </c>
      <c r="C1283" s="60" t="s">
        <v>1051</v>
      </c>
      <c r="D1283" s="60" t="s">
        <v>1054</v>
      </c>
      <c r="E1283" s="60">
        <v>1.29</v>
      </c>
    </row>
    <row r="1284" ht="14.25" customHeight="1">
      <c r="A1284" s="75" t="str">
        <f t="shared" si="1"/>
        <v>ASHRAE 90.1-2013ManufacturingEquipment Room</v>
      </c>
      <c r="B1284" s="67" t="s">
        <v>376</v>
      </c>
      <c r="C1284" s="60" t="s">
        <v>1051</v>
      </c>
      <c r="D1284" s="60" t="s">
        <v>1055</v>
      </c>
      <c r="E1284" s="60">
        <v>0.74</v>
      </c>
    </row>
    <row r="1285" ht="14.25" customHeight="1">
      <c r="A1285" s="75" t="str">
        <f t="shared" si="1"/>
        <v>ASHRAE 90.1-2013MuseumGeneral Exhibition</v>
      </c>
      <c r="B1285" s="67" t="s">
        <v>376</v>
      </c>
      <c r="C1285" s="60" t="s">
        <v>774</v>
      </c>
      <c r="D1285" s="60" t="s">
        <v>1060</v>
      </c>
      <c r="E1285" s="60">
        <v>1.05</v>
      </c>
    </row>
    <row r="1286" ht="14.25" customHeight="1">
      <c r="A1286" s="75" t="str">
        <f t="shared" si="1"/>
        <v>ASHRAE 90.1-2013MuseumRestoration</v>
      </c>
      <c r="B1286" s="67" t="s">
        <v>376</v>
      </c>
      <c r="C1286" s="60" t="s">
        <v>774</v>
      </c>
      <c r="D1286" s="60" t="s">
        <v>1061</v>
      </c>
      <c r="E1286" s="60">
        <v>1.02</v>
      </c>
    </row>
    <row r="1287" ht="14.25" customHeight="1">
      <c r="A1287" s="75" t="str">
        <f t="shared" si="1"/>
        <v>ASHRAE 90.1-2013Office-EnclosedGeneral</v>
      </c>
      <c r="B1287" s="67" t="s">
        <v>376</v>
      </c>
      <c r="C1287" s="60" t="s">
        <v>993</v>
      </c>
      <c r="D1287" s="60" t="s">
        <v>652</v>
      </c>
      <c r="E1287" s="60">
        <v>1.11</v>
      </c>
    </row>
    <row r="1288" ht="14.25" customHeight="1">
      <c r="A1288" s="75" t="str">
        <f t="shared" si="1"/>
        <v>ASHRAE 90.1-2013Office-Open PlanGeneral</v>
      </c>
      <c r="B1288" s="67" t="s">
        <v>376</v>
      </c>
      <c r="C1288" s="60" t="s">
        <v>994</v>
      </c>
      <c r="D1288" s="60" t="s">
        <v>652</v>
      </c>
      <c r="E1288" s="60">
        <v>0.98</v>
      </c>
    </row>
    <row r="1289" ht="14.25" customHeight="1">
      <c r="A1289" s="75" t="str">
        <f t="shared" si="1"/>
        <v>ASHRAE 90.1-2013Parking GarageGarage Area</v>
      </c>
      <c r="B1289" s="67" t="s">
        <v>376</v>
      </c>
      <c r="C1289" s="60" t="s">
        <v>985</v>
      </c>
      <c r="D1289" s="60" t="s">
        <v>1075</v>
      </c>
      <c r="E1289" s="60">
        <v>0.19</v>
      </c>
    </row>
    <row r="1290" ht="14.25" customHeight="1">
      <c r="A1290" s="75" t="str">
        <f t="shared" si="1"/>
        <v>ASHRAE 90.1-2013PharmacyGeneral</v>
      </c>
      <c r="B1290" s="67" t="s">
        <v>376</v>
      </c>
      <c r="C1290" s="60" t="s">
        <v>629</v>
      </c>
      <c r="D1290" s="60" t="s">
        <v>652</v>
      </c>
      <c r="E1290" s="60">
        <v>1.68</v>
      </c>
    </row>
    <row r="1291" ht="14.25" customHeight="1">
      <c r="A1291" s="75" t="str">
        <f t="shared" si="1"/>
        <v>ASHRAE 90.1-2013Post OfficeSorting Area</v>
      </c>
      <c r="B1291" s="67" t="s">
        <v>376</v>
      </c>
      <c r="C1291" s="60" t="s">
        <v>988</v>
      </c>
      <c r="D1291" s="60" t="s">
        <v>1036</v>
      </c>
      <c r="E1291" s="60">
        <v>0.94</v>
      </c>
    </row>
    <row r="1292" ht="14.25" customHeight="1">
      <c r="A1292" s="75" t="str">
        <f t="shared" si="1"/>
        <v>ASHRAE 90.1-2013Religious BuildingsWorship Pulpit, Choir</v>
      </c>
      <c r="B1292" s="67" t="s">
        <v>376</v>
      </c>
      <c r="C1292" s="60" t="s">
        <v>1064</v>
      </c>
      <c r="D1292" s="60" t="s">
        <v>1065</v>
      </c>
      <c r="E1292" s="60">
        <v>1.53</v>
      </c>
    </row>
    <row r="1293" ht="14.25" customHeight="1">
      <c r="A1293" s="75" t="str">
        <f t="shared" si="1"/>
        <v>ASHRAE 90.1-2013Religious BuildingsFellowship Hall</v>
      </c>
      <c r="B1293" s="67" t="s">
        <v>376</v>
      </c>
      <c r="C1293" s="60" t="s">
        <v>1064</v>
      </c>
      <c r="D1293" s="60" t="s">
        <v>1066</v>
      </c>
      <c r="E1293" s="60">
        <v>0.64</v>
      </c>
    </row>
    <row r="1294" ht="14.25" customHeight="1">
      <c r="A1294" s="75" t="str">
        <f t="shared" si="1"/>
        <v>ASHRAE 90.1-2013RestroomsFor Visually Impaired</v>
      </c>
      <c r="B1294" s="67" t="s">
        <v>376</v>
      </c>
      <c r="C1294" s="60" t="s">
        <v>1018</v>
      </c>
      <c r="D1294" s="60" t="s">
        <v>1190</v>
      </c>
      <c r="E1294" s="60">
        <v>1.21</v>
      </c>
    </row>
    <row r="1295" ht="14.25" customHeight="1">
      <c r="A1295" s="75" t="str">
        <f t="shared" si="1"/>
        <v>ASHRAE 90.1-2013RestroomsGeneral</v>
      </c>
      <c r="B1295" s="67" t="s">
        <v>376</v>
      </c>
      <c r="C1295" s="60" t="s">
        <v>1018</v>
      </c>
      <c r="D1295" s="60" t="s">
        <v>652</v>
      </c>
      <c r="E1295" s="60">
        <v>0.98</v>
      </c>
    </row>
    <row r="1296" ht="14.25" customHeight="1">
      <c r="A1296" s="75" t="str">
        <f t="shared" si="1"/>
        <v>ASHRAE 90.1-2013RetailMall Concourse</v>
      </c>
      <c r="B1296" s="67" t="s">
        <v>376</v>
      </c>
      <c r="C1296" s="60" t="s">
        <v>359</v>
      </c>
      <c r="D1296" s="60" t="s">
        <v>1069</v>
      </c>
      <c r="E1296" s="60">
        <v>1.1</v>
      </c>
    </row>
    <row r="1297" ht="14.25" customHeight="1">
      <c r="A1297" s="75" t="str">
        <f t="shared" si="1"/>
        <v>ASHRAE 90.1-2013Sales AreaGeneral</v>
      </c>
      <c r="B1297" s="67" t="s">
        <v>376</v>
      </c>
      <c r="C1297" s="60" t="s">
        <v>1068</v>
      </c>
      <c r="D1297" s="60" t="s">
        <v>652</v>
      </c>
      <c r="E1297" s="60">
        <v>1.44</v>
      </c>
    </row>
    <row r="1298" ht="14.25" customHeight="1">
      <c r="A1298" s="75" t="str">
        <f t="shared" si="1"/>
        <v>ASHRAE 90.1-2013Seating AreaGeneral</v>
      </c>
      <c r="B1298" s="67" t="s">
        <v>376</v>
      </c>
      <c r="C1298" s="60" t="s">
        <v>1197</v>
      </c>
      <c r="D1298" s="60" t="s">
        <v>652</v>
      </c>
      <c r="E1298" s="60">
        <v>0.54</v>
      </c>
    </row>
    <row r="1299" ht="14.25" customHeight="1">
      <c r="A1299" s="75" t="str">
        <f t="shared" si="1"/>
        <v>ASHRAE 90.1-2013Sports Arena - Playing AreaCourt Sports Arena - Class 4</v>
      </c>
      <c r="B1299" s="67" t="s">
        <v>376</v>
      </c>
      <c r="C1299" s="60" t="s">
        <v>1198</v>
      </c>
      <c r="D1299" s="60" t="s">
        <v>1110</v>
      </c>
      <c r="E1299" s="60">
        <v>1.2</v>
      </c>
    </row>
    <row r="1300" ht="14.25" customHeight="1">
      <c r="A1300" s="75" t="str">
        <f t="shared" si="1"/>
        <v>ASHRAE 90.1-2013Sports Arena - Playing AreaCourt Sports Arena - Class 3</v>
      </c>
      <c r="B1300" s="67" t="s">
        <v>376</v>
      </c>
      <c r="C1300" s="60" t="s">
        <v>1198</v>
      </c>
      <c r="D1300" s="60" t="s">
        <v>1111</v>
      </c>
      <c r="E1300" s="60">
        <v>1.8</v>
      </c>
    </row>
    <row r="1301" ht="14.25" customHeight="1">
      <c r="A1301" s="75" t="str">
        <f t="shared" si="1"/>
        <v>ASHRAE 90.1-2013Sports Arena - Playing AreaCourt Sports Arena - Class 2</v>
      </c>
      <c r="B1301" s="67" t="s">
        <v>376</v>
      </c>
      <c r="C1301" s="60" t="s">
        <v>1198</v>
      </c>
      <c r="D1301" s="60" t="s">
        <v>1112</v>
      </c>
      <c r="E1301" s="60">
        <v>2.4</v>
      </c>
    </row>
    <row r="1302" ht="14.25" customHeight="1">
      <c r="A1302" s="75" t="str">
        <f t="shared" si="1"/>
        <v>ASHRAE 90.1-2013Sports Arena - Playing AreaCourt Sports Arena - Class 1</v>
      </c>
      <c r="B1302" s="67" t="s">
        <v>376</v>
      </c>
      <c r="C1302" s="60" t="s">
        <v>1198</v>
      </c>
      <c r="D1302" s="60" t="s">
        <v>1113</v>
      </c>
      <c r="E1302" s="60">
        <v>3.68</v>
      </c>
    </row>
    <row r="1303" ht="14.25" customHeight="1">
      <c r="A1303" s="75" t="str">
        <f t="shared" si="1"/>
        <v>ASHRAE 90.1-2013StairwayGeneral</v>
      </c>
      <c r="B1303" s="67" t="s">
        <v>376</v>
      </c>
      <c r="C1303" s="60" t="s">
        <v>813</v>
      </c>
      <c r="D1303" s="60" t="s">
        <v>652</v>
      </c>
      <c r="E1303" s="60">
        <v>0.69</v>
      </c>
    </row>
    <row r="1304" ht="14.25" customHeight="1">
      <c r="A1304" s="75" t="str">
        <f t="shared" si="1"/>
        <v>ASHRAE 90.1-2013StorageLess than Fifty Feet</v>
      </c>
      <c r="B1304" s="67" t="s">
        <v>376</v>
      </c>
      <c r="C1304" s="60" t="s">
        <v>1100</v>
      </c>
      <c r="D1304" s="60" t="s">
        <v>1199</v>
      </c>
      <c r="E1304" s="60">
        <v>1.24</v>
      </c>
    </row>
    <row r="1305" ht="14.25" customHeight="1">
      <c r="A1305" s="75" t="str">
        <f t="shared" si="1"/>
        <v>ASHRAE 90.1-2013StorageGeneral</v>
      </c>
      <c r="B1305" s="67" t="s">
        <v>376</v>
      </c>
      <c r="C1305" s="60" t="s">
        <v>1100</v>
      </c>
      <c r="D1305" s="60" t="s">
        <v>652</v>
      </c>
      <c r="E1305" s="60">
        <v>0.63</v>
      </c>
    </row>
    <row r="1306" ht="14.25" customHeight="1">
      <c r="A1306" s="75" t="str">
        <f t="shared" si="1"/>
        <v>ASHRAE 90.1-2013TransportationAirport-Concourse</v>
      </c>
      <c r="B1306" s="67" t="s">
        <v>376</v>
      </c>
      <c r="C1306" s="60" t="s">
        <v>622</v>
      </c>
      <c r="D1306" s="60" t="s">
        <v>1084</v>
      </c>
      <c r="E1306" s="60">
        <v>0.36</v>
      </c>
    </row>
    <row r="1307" ht="14.25" customHeight="1">
      <c r="A1307" s="75" t="str">
        <f t="shared" si="1"/>
        <v>ASHRAE 90.1-2013TransportationAir/Train/Bus-Baggage Area</v>
      </c>
      <c r="B1307" s="67" t="s">
        <v>376</v>
      </c>
      <c r="C1307" s="60" t="s">
        <v>622</v>
      </c>
      <c r="D1307" s="60" t="s">
        <v>1085</v>
      </c>
      <c r="E1307" s="60">
        <v>0.53</v>
      </c>
    </row>
    <row r="1308" ht="14.25" customHeight="1">
      <c r="A1308" s="75" t="str">
        <f t="shared" si="1"/>
        <v>ASHRAE 90.1-2013TransportationTerminal-Ticket Counter</v>
      </c>
      <c r="B1308" s="67" t="s">
        <v>376</v>
      </c>
      <c r="C1308" s="60" t="s">
        <v>622</v>
      </c>
      <c r="D1308" s="60" t="s">
        <v>1086</v>
      </c>
      <c r="E1308" s="60">
        <v>0.8</v>
      </c>
    </row>
    <row r="1309" ht="14.25" customHeight="1">
      <c r="A1309" s="75" t="str">
        <f t="shared" si="1"/>
        <v>ASHRAE 90.1-2013Vehicular Maintenance AreaGeneral</v>
      </c>
      <c r="B1309" s="67" t="s">
        <v>376</v>
      </c>
      <c r="C1309" s="60" t="s">
        <v>1200</v>
      </c>
      <c r="D1309" s="60" t="s">
        <v>652</v>
      </c>
      <c r="E1309" s="60">
        <v>0.67</v>
      </c>
    </row>
    <row r="1310" ht="14.25" customHeight="1">
      <c r="A1310" s="75" t="str">
        <f t="shared" si="1"/>
        <v>ASHRAE 90.1-2013Visually ImpairedFor Chapel</v>
      </c>
      <c r="B1310" s="67" t="s">
        <v>376</v>
      </c>
      <c r="C1310" s="60" t="s">
        <v>1201</v>
      </c>
      <c r="D1310" s="60" t="s">
        <v>1202</v>
      </c>
      <c r="E1310" s="60">
        <v>2.21</v>
      </c>
    </row>
    <row r="1311" ht="14.25" customHeight="1">
      <c r="A1311" s="75" t="str">
        <f t="shared" si="1"/>
        <v>ASHRAE 90.1-2013Visually ImpairedGeneral</v>
      </c>
      <c r="B1311" s="67" t="s">
        <v>376</v>
      </c>
      <c r="C1311" s="60" t="s">
        <v>1201</v>
      </c>
      <c r="D1311" s="60" t="s">
        <v>652</v>
      </c>
      <c r="E1311" s="60">
        <v>2.41</v>
      </c>
    </row>
    <row r="1312" ht="14.25" customHeight="1">
      <c r="A1312" s="75" t="str">
        <f t="shared" si="1"/>
        <v>ASHRAE 90.1-2013WarehouseFine Material Storage</v>
      </c>
      <c r="B1312" s="67" t="s">
        <v>376</v>
      </c>
      <c r="C1312" s="60" t="s">
        <v>344</v>
      </c>
      <c r="D1312" s="60" t="s">
        <v>1073</v>
      </c>
      <c r="E1312" s="60">
        <v>0.95</v>
      </c>
    </row>
    <row r="1313" ht="14.25" customHeight="1">
      <c r="A1313" s="75" t="str">
        <f t="shared" si="1"/>
        <v>ASHRAE 90.1-2013WarehouseMedium/Bulky Material Storage</v>
      </c>
      <c r="B1313" s="67" t="s">
        <v>376</v>
      </c>
      <c r="C1313" s="60" t="s">
        <v>344</v>
      </c>
      <c r="D1313" s="60" t="s">
        <v>1074</v>
      </c>
      <c r="E1313" s="60">
        <v>0.58</v>
      </c>
    </row>
    <row r="1314" ht="14.25" customHeight="1">
      <c r="A1314" s="75" t="str">
        <f t="shared" si="1"/>
        <v>ASHRAE 90.1-2013Whole BuildingAutomotive Facility</v>
      </c>
      <c r="B1314" s="67" t="s">
        <v>376</v>
      </c>
      <c r="C1314" s="77" t="s">
        <v>581</v>
      </c>
      <c r="D1314" s="60" t="s">
        <v>974</v>
      </c>
      <c r="E1314" s="60">
        <v>0.8</v>
      </c>
    </row>
    <row r="1315" ht="14.25" customHeight="1">
      <c r="A1315" s="75" t="str">
        <f t="shared" si="1"/>
        <v>ASHRAE 90.1-2013Whole BuildingConvention Center</v>
      </c>
      <c r="B1315" s="67" t="s">
        <v>376</v>
      </c>
      <c r="C1315" s="77" t="s">
        <v>581</v>
      </c>
      <c r="D1315" s="60" t="s">
        <v>975</v>
      </c>
      <c r="E1315" s="60">
        <v>1.01</v>
      </c>
    </row>
    <row r="1316" ht="14.25" customHeight="1">
      <c r="A1316" s="75" t="str">
        <f t="shared" si="1"/>
        <v>ASHRAE 90.1-2013Whole BuildingCourt House</v>
      </c>
      <c r="B1316" s="67" t="s">
        <v>376</v>
      </c>
      <c r="C1316" s="77" t="s">
        <v>581</v>
      </c>
      <c r="D1316" s="60" t="s">
        <v>976</v>
      </c>
      <c r="E1316" s="60">
        <v>1.01</v>
      </c>
    </row>
    <row r="1317" ht="14.25" customHeight="1">
      <c r="A1317" s="75" t="str">
        <f t="shared" si="1"/>
        <v>ASHRAE 90.1-2013Whole BuildingDining: Bar Lounge/Leisure</v>
      </c>
      <c r="B1317" s="67" t="s">
        <v>376</v>
      </c>
      <c r="C1317" s="77" t="s">
        <v>581</v>
      </c>
      <c r="D1317" s="60" t="s">
        <v>977</v>
      </c>
      <c r="E1317" s="60">
        <v>1.01</v>
      </c>
    </row>
    <row r="1318" ht="14.25" customHeight="1">
      <c r="A1318" s="75" t="str">
        <f t="shared" si="1"/>
        <v>ASHRAE 90.1-2013Whole BuildingDining: Cafeteria/Fast Food</v>
      </c>
      <c r="B1318" s="67" t="s">
        <v>376</v>
      </c>
      <c r="C1318" s="77" t="s">
        <v>581</v>
      </c>
      <c r="D1318" s="60" t="s">
        <v>978</v>
      </c>
      <c r="E1318" s="60">
        <v>0.9</v>
      </c>
    </row>
    <row r="1319" ht="14.25" customHeight="1">
      <c r="A1319" s="75" t="str">
        <f t="shared" si="1"/>
        <v>ASHRAE 90.1-2013Whole BuildingDining: Family</v>
      </c>
      <c r="B1319" s="67" t="s">
        <v>376</v>
      </c>
      <c r="C1319" s="77" t="s">
        <v>581</v>
      </c>
      <c r="D1319" s="60" t="s">
        <v>979</v>
      </c>
      <c r="E1319" s="60">
        <v>0.95</v>
      </c>
    </row>
    <row r="1320" ht="14.25" customHeight="1">
      <c r="A1320" s="75" t="str">
        <f t="shared" si="1"/>
        <v>ASHRAE 90.1-2013Whole BuildingDormitory</v>
      </c>
      <c r="B1320" s="67" t="s">
        <v>376</v>
      </c>
      <c r="C1320" s="77" t="s">
        <v>581</v>
      </c>
      <c r="D1320" s="60" t="s">
        <v>763</v>
      </c>
      <c r="E1320" s="60">
        <v>0.57</v>
      </c>
    </row>
    <row r="1321" ht="14.25" customHeight="1">
      <c r="A1321" s="75" t="str">
        <f t="shared" si="1"/>
        <v>ASHRAE 90.1-2013Whole BuildingExercise Center</v>
      </c>
      <c r="B1321" s="67" t="s">
        <v>376</v>
      </c>
      <c r="C1321" s="77" t="s">
        <v>581</v>
      </c>
      <c r="D1321" s="60" t="s">
        <v>980</v>
      </c>
      <c r="E1321" s="60">
        <v>0.84</v>
      </c>
    </row>
    <row r="1322" ht="14.25" customHeight="1">
      <c r="A1322" s="75" t="str">
        <f t="shared" si="1"/>
        <v>ASHRAE 90.1-2013Whole BuildingFire Station</v>
      </c>
      <c r="B1322" s="67" t="s">
        <v>376</v>
      </c>
      <c r="C1322" s="77" t="s">
        <v>581</v>
      </c>
      <c r="D1322" s="60" t="s">
        <v>1087</v>
      </c>
      <c r="E1322" s="60">
        <v>0.671</v>
      </c>
    </row>
    <row r="1323" ht="14.25" customHeight="1">
      <c r="A1323" s="75" t="str">
        <f t="shared" si="1"/>
        <v>ASHRAE 90.1-2013Whole BuildingGymnasium</v>
      </c>
      <c r="B1323" s="67" t="s">
        <v>376</v>
      </c>
      <c r="C1323" s="77" t="s">
        <v>581</v>
      </c>
      <c r="D1323" s="60" t="s">
        <v>766</v>
      </c>
      <c r="E1323" s="60">
        <v>0.94</v>
      </c>
    </row>
    <row r="1324" ht="14.25" customHeight="1">
      <c r="A1324" s="75" t="str">
        <f t="shared" si="1"/>
        <v>ASHRAE 90.1-2013Whole BuildingHealth Care-Clinic</v>
      </c>
      <c r="B1324" s="67" t="s">
        <v>376</v>
      </c>
      <c r="C1324" s="77" t="s">
        <v>581</v>
      </c>
      <c r="D1324" s="60" t="s">
        <v>981</v>
      </c>
      <c r="E1324" s="60">
        <v>0.9</v>
      </c>
    </row>
    <row r="1325" ht="14.25" customHeight="1">
      <c r="A1325" s="75" t="str">
        <f t="shared" si="1"/>
        <v>ASHRAE 90.1-2013Whole BuildingHospital</v>
      </c>
      <c r="B1325" s="67" t="s">
        <v>376</v>
      </c>
      <c r="C1325" s="77" t="s">
        <v>581</v>
      </c>
      <c r="D1325" s="60" t="s">
        <v>159</v>
      </c>
      <c r="E1325" s="60">
        <v>1.05</v>
      </c>
    </row>
    <row r="1326" ht="14.25" customHeight="1">
      <c r="A1326" s="75" t="str">
        <f t="shared" si="1"/>
        <v>ASHRAE 90.1-2013Whole BuildingHotel</v>
      </c>
      <c r="B1326" s="67" t="s">
        <v>376</v>
      </c>
      <c r="C1326" s="77" t="s">
        <v>581</v>
      </c>
      <c r="D1326" s="60" t="s">
        <v>768</v>
      </c>
      <c r="E1326" s="60">
        <v>0.87</v>
      </c>
    </row>
    <row r="1327" ht="14.25" customHeight="1">
      <c r="A1327" s="75" t="str">
        <f t="shared" si="1"/>
        <v>ASHRAE 90.1-2013Whole BuildingLibrary</v>
      </c>
      <c r="B1327" s="67" t="s">
        <v>376</v>
      </c>
      <c r="C1327" s="77" t="s">
        <v>581</v>
      </c>
      <c r="D1327" s="60" t="s">
        <v>769</v>
      </c>
      <c r="E1327" s="60">
        <v>1.19</v>
      </c>
    </row>
    <row r="1328" ht="14.25" customHeight="1">
      <c r="A1328" s="75" t="str">
        <f t="shared" si="1"/>
        <v>ASHRAE 90.1-2013Whole BuildingManufacturing Facility</v>
      </c>
      <c r="B1328" s="67" t="s">
        <v>376</v>
      </c>
      <c r="C1328" s="77" t="s">
        <v>581</v>
      </c>
      <c r="D1328" s="60" t="s">
        <v>982</v>
      </c>
      <c r="E1328" s="60">
        <v>1.17</v>
      </c>
    </row>
    <row r="1329" ht="14.25" customHeight="1">
      <c r="A1329" s="75" t="str">
        <f t="shared" si="1"/>
        <v>ASHRAE 90.1-2013Whole BuildingMotel</v>
      </c>
      <c r="B1329" s="67" t="s">
        <v>376</v>
      </c>
      <c r="C1329" s="77" t="s">
        <v>581</v>
      </c>
      <c r="D1329" s="60" t="s">
        <v>771</v>
      </c>
      <c r="E1329" s="60">
        <v>0.87</v>
      </c>
    </row>
    <row r="1330" ht="14.25" customHeight="1">
      <c r="A1330" s="75" t="str">
        <f t="shared" si="1"/>
        <v>ASHRAE 90.1-2013Whole BuildingMotion Picture Theater</v>
      </c>
      <c r="B1330" s="67" t="s">
        <v>376</v>
      </c>
      <c r="C1330" s="77" t="s">
        <v>581</v>
      </c>
      <c r="D1330" s="60" t="s">
        <v>983</v>
      </c>
      <c r="E1330" s="60">
        <v>0.76</v>
      </c>
    </row>
    <row r="1331" ht="14.25" customHeight="1">
      <c r="A1331" s="75" t="str">
        <f t="shared" si="1"/>
        <v>ASHRAE 90.1-2013Whole BuildingMulti-Family</v>
      </c>
      <c r="B1331" s="67" t="s">
        <v>376</v>
      </c>
      <c r="C1331" s="77" t="s">
        <v>581</v>
      </c>
      <c r="D1331" s="60" t="s">
        <v>984</v>
      </c>
      <c r="E1331" s="60">
        <v>0.51</v>
      </c>
    </row>
    <row r="1332" ht="14.25" customHeight="1">
      <c r="A1332" s="75" t="str">
        <f t="shared" si="1"/>
        <v>ASHRAE 90.1-2013Whole BuildingMuseum</v>
      </c>
      <c r="B1332" s="67" t="s">
        <v>376</v>
      </c>
      <c r="C1332" s="77" t="s">
        <v>581</v>
      </c>
      <c r="D1332" s="60" t="s">
        <v>774</v>
      </c>
      <c r="E1332" s="60">
        <v>1.02</v>
      </c>
    </row>
    <row r="1333" ht="14.25" customHeight="1">
      <c r="A1333" s="75" t="str">
        <f t="shared" si="1"/>
        <v>ASHRAE 90.1-2013Whole BuildingOffice</v>
      </c>
      <c r="B1333" s="67" t="s">
        <v>376</v>
      </c>
      <c r="C1333" s="77" t="s">
        <v>581</v>
      </c>
      <c r="D1333" s="60" t="s">
        <v>355</v>
      </c>
      <c r="E1333" s="60">
        <v>0.82</v>
      </c>
    </row>
    <row r="1334" ht="14.25" customHeight="1">
      <c r="A1334" s="75" t="str">
        <f t="shared" si="1"/>
        <v>ASHRAE 90.1-2013Whole BuildingParking Garage</v>
      </c>
      <c r="B1334" s="67" t="s">
        <v>376</v>
      </c>
      <c r="C1334" s="77" t="s">
        <v>581</v>
      </c>
      <c r="D1334" s="60" t="s">
        <v>985</v>
      </c>
      <c r="E1334" s="60">
        <v>0.21</v>
      </c>
    </row>
    <row r="1335" ht="14.25" customHeight="1">
      <c r="A1335" s="75" t="str">
        <f t="shared" si="1"/>
        <v>ASHRAE 90.1-2013Whole BuildingPenitentiary</v>
      </c>
      <c r="B1335" s="67" t="s">
        <v>376</v>
      </c>
      <c r="C1335" s="77" t="s">
        <v>581</v>
      </c>
      <c r="D1335" s="60" t="s">
        <v>776</v>
      </c>
      <c r="E1335" s="60">
        <v>0.81</v>
      </c>
    </row>
    <row r="1336" ht="14.25" customHeight="1">
      <c r="A1336" s="75" t="str">
        <f t="shared" si="1"/>
        <v>ASHRAE 90.1-2013Whole BuildingPerforming Arts Theater</v>
      </c>
      <c r="B1336" s="67" t="s">
        <v>376</v>
      </c>
      <c r="C1336" s="77" t="s">
        <v>581</v>
      </c>
      <c r="D1336" s="60" t="s">
        <v>986</v>
      </c>
      <c r="E1336" s="60">
        <v>1.39</v>
      </c>
    </row>
    <row r="1337" ht="14.25" customHeight="1">
      <c r="A1337" s="75" t="str">
        <f t="shared" si="1"/>
        <v>ASHRAE 90.1-2013Whole BuildingPolice Station</v>
      </c>
      <c r="B1337" s="67" t="s">
        <v>376</v>
      </c>
      <c r="C1337" s="77" t="s">
        <v>581</v>
      </c>
      <c r="D1337" s="60" t="s">
        <v>1088</v>
      </c>
      <c r="E1337" s="60">
        <v>0.87</v>
      </c>
    </row>
    <row r="1338" ht="14.25" customHeight="1">
      <c r="A1338" s="75" t="str">
        <f t="shared" si="1"/>
        <v>ASHRAE 90.1-2013Whole BuildingPost Office</v>
      </c>
      <c r="B1338" s="67" t="s">
        <v>376</v>
      </c>
      <c r="C1338" s="77" t="s">
        <v>581</v>
      </c>
      <c r="D1338" s="60" t="s">
        <v>988</v>
      </c>
      <c r="E1338" s="60">
        <v>0.87</v>
      </c>
    </row>
    <row r="1339" ht="14.25" customHeight="1">
      <c r="A1339" s="75" t="str">
        <f t="shared" si="1"/>
        <v>ASHRAE 90.1-2013Whole BuildingReligious Building</v>
      </c>
      <c r="B1339" s="67" t="s">
        <v>376</v>
      </c>
      <c r="C1339" s="77" t="s">
        <v>581</v>
      </c>
      <c r="D1339" s="60" t="s">
        <v>989</v>
      </c>
      <c r="E1339" s="60">
        <v>1.0</v>
      </c>
    </row>
    <row r="1340" ht="14.25" customHeight="1">
      <c r="A1340" s="75" t="str">
        <f t="shared" si="1"/>
        <v>ASHRAE 90.1-2013Whole BuildingRetail</v>
      </c>
      <c r="B1340" s="67" t="s">
        <v>376</v>
      </c>
      <c r="C1340" s="77" t="s">
        <v>581</v>
      </c>
      <c r="D1340" s="60" t="s">
        <v>359</v>
      </c>
      <c r="E1340" s="60">
        <v>1.26</v>
      </c>
    </row>
    <row r="1341" ht="14.25" customHeight="1">
      <c r="A1341" s="75" t="str">
        <f t="shared" si="1"/>
        <v>ASHRAE 90.1-2013Whole BuildingSchool/University</v>
      </c>
      <c r="B1341" s="67" t="s">
        <v>376</v>
      </c>
      <c r="C1341" s="77" t="s">
        <v>581</v>
      </c>
      <c r="D1341" s="60" t="s">
        <v>990</v>
      </c>
      <c r="E1341" s="60">
        <v>0.87</v>
      </c>
    </row>
    <row r="1342" ht="14.25" customHeight="1">
      <c r="A1342" s="75" t="str">
        <f t="shared" si="1"/>
        <v>ASHRAE 90.1-2013Whole BuildingSports Arena</v>
      </c>
      <c r="B1342" s="67" t="s">
        <v>376</v>
      </c>
      <c r="C1342" s="77" t="s">
        <v>581</v>
      </c>
      <c r="D1342" s="60" t="s">
        <v>991</v>
      </c>
      <c r="E1342" s="60">
        <v>0.91</v>
      </c>
    </row>
    <row r="1343" ht="14.25" customHeight="1">
      <c r="A1343" s="75" t="str">
        <f t="shared" si="1"/>
        <v>ASHRAE 90.1-2013Whole BuildingTown Hall</v>
      </c>
      <c r="B1343" s="67" t="s">
        <v>376</v>
      </c>
      <c r="C1343" s="77" t="s">
        <v>581</v>
      </c>
      <c r="D1343" s="60" t="s">
        <v>992</v>
      </c>
      <c r="E1343" s="60">
        <v>0.89</v>
      </c>
    </row>
    <row r="1344" ht="14.25" customHeight="1">
      <c r="A1344" s="75" t="str">
        <f t="shared" si="1"/>
        <v>ASHRAE 90.1-2013Whole BuildingTransportation</v>
      </c>
      <c r="B1344" s="67" t="s">
        <v>376</v>
      </c>
      <c r="C1344" s="77" t="s">
        <v>581</v>
      </c>
      <c r="D1344" s="60" t="s">
        <v>622</v>
      </c>
      <c r="E1344" s="60">
        <v>0.7</v>
      </c>
    </row>
    <row r="1345" ht="14.25" customHeight="1">
      <c r="A1345" s="75" t="str">
        <f t="shared" si="1"/>
        <v>ASHRAE 90.1-2013Whole BuildingWarehouse</v>
      </c>
      <c r="B1345" s="67" t="s">
        <v>376</v>
      </c>
      <c r="C1345" s="77" t="s">
        <v>581</v>
      </c>
      <c r="D1345" s="60" t="s">
        <v>344</v>
      </c>
      <c r="E1345" s="60">
        <v>0.66</v>
      </c>
    </row>
    <row r="1346" ht="14.25" customHeight="1">
      <c r="A1346" s="75" t="str">
        <f t="shared" si="1"/>
        <v>ASHRAE 90.1-2013Whole BuildingWorkshop</v>
      </c>
      <c r="B1346" s="67" t="s">
        <v>376</v>
      </c>
      <c r="C1346" s="77" t="s">
        <v>581</v>
      </c>
      <c r="D1346" s="60" t="s">
        <v>784</v>
      </c>
      <c r="E1346" s="60">
        <v>1.19</v>
      </c>
    </row>
    <row r="1347" ht="14.25" customHeight="1">
      <c r="A1347" s="75" t="str">
        <f t="shared" si="1"/>
        <v>ASHRAE 90.1-2013WorkshopGeneral</v>
      </c>
      <c r="B1347" s="67" t="s">
        <v>376</v>
      </c>
      <c r="C1347" s="60" t="s">
        <v>784</v>
      </c>
      <c r="D1347" s="60" t="s">
        <v>652</v>
      </c>
      <c r="E1347" s="60">
        <v>1.59</v>
      </c>
    </row>
    <row r="1348" ht="14.25" customHeight="1">
      <c r="A1348" s="75" t="str">
        <f t="shared" si="1"/>
        <v>OEESC 2014AtriumFirst Three Floors</v>
      </c>
      <c r="B1348" s="67" t="s">
        <v>50</v>
      </c>
      <c r="C1348" s="60" t="s">
        <v>1008</v>
      </c>
      <c r="D1348" s="60" t="s">
        <v>1009</v>
      </c>
      <c r="E1348" s="9">
        <v>0.6</v>
      </c>
    </row>
    <row r="1349" ht="14.25" customHeight="1">
      <c r="A1349" s="75" t="str">
        <f t="shared" si="1"/>
        <v>OEESC 2014AtriumAbove Three Floors</v>
      </c>
      <c r="B1349" s="67" t="s">
        <v>50</v>
      </c>
      <c r="C1349" s="60" t="s">
        <v>1008</v>
      </c>
      <c r="D1349" s="60" t="s">
        <v>1203</v>
      </c>
      <c r="E1349" s="9">
        <v>0.16</v>
      </c>
    </row>
    <row r="1350" ht="14.25" customHeight="1">
      <c r="A1350" s="75" t="str">
        <f t="shared" si="1"/>
        <v>OEESC 2014Audience/Seating AreaFor Convention Center</v>
      </c>
      <c r="B1350" s="67" t="s">
        <v>50</v>
      </c>
      <c r="C1350" s="60" t="s">
        <v>1001</v>
      </c>
      <c r="D1350" s="60" t="s">
        <v>1004</v>
      </c>
      <c r="E1350" s="60">
        <v>0.7</v>
      </c>
    </row>
    <row r="1351" ht="14.25" customHeight="1">
      <c r="A1351" s="75" t="str">
        <f t="shared" si="1"/>
        <v>OEESC 2014Audience/Seating AreaFor Gymnasium</v>
      </c>
      <c r="B1351" s="67" t="s">
        <v>50</v>
      </c>
      <c r="C1351" s="60" t="s">
        <v>1001</v>
      </c>
      <c r="D1351" s="60" t="s">
        <v>1002</v>
      </c>
      <c r="E1351" s="60">
        <v>0.4</v>
      </c>
    </row>
    <row r="1352" ht="14.25" customHeight="1">
      <c r="A1352" s="75" t="str">
        <f t="shared" si="1"/>
        <v>OEESC 2014Audience/Seating AreaFor Motion Picture Theater</v>
      </c>
      <c r="B1352" s="67" t="s">
        <v>50</v>
      </c>
      <c r="C1352" s="60" t="s">
        <v>1001</v>
      </c>
      <c r="D1352" s="60" t="s">
        <v>1000</v>
      </c>
      <c r="E1352" s="60">
        <v>1.11</v>
      </c>
    </row>
    <row r="1353" ht="14.25" customHeight="1">
      <c r="A1353" s="75" t="str">
        <f t="shared" si="1"/>
        <v>OEESC 2014Audience/Seating AreaFor Performaing Arts Theater</v>
      </c>
      <c r="B1353" s="67" t="s">
        <v>50</v>
      </c>
      <c r="C1353" s="60" t="s">
        <v>1001</v>
      </c>
      <c r="D1353" s="60" t="s">
        <v>1186</v>
      </c>
      <c r="E1353" s="60">
        <v>2.43</v>
      </c>
    </row>
    <row r="1354" ht="14.25" customHeight="1">
      <c r="A1354" s="75" t="str">
        <f t="shared" si="1"/>
        <v>OEESC 2014Audience/Seating AreaFor Religious Buildings</v>
      </c>
      <c r="B1354" s="67" t="s">
        <v>50</v>
      </c>
      <c r="C1354" s="60" t="s">
        <v>1001</v>
      </c>
      <c r="D1354" s="60" t="s">
        <v>1005</v>
      </c>
      <c r="E1354" s="60">
        <v>1.53</v>
      </c>
    </row>
    <row r="1355" ht="14.25" customHeight="1">
      <c r="A1355" s="75" t="str">
        <f t="shared" si="1"/>
        <v>OEESC 2014Audience/Seating AreaIn Sports Arena</v>
      </c>
      <c r="B1355" s="67" t="s">
        <v>50</v>
      </c>
      <c r="C1355" s="60" t="s">
        <v>1001</v>
      </c>
      <c r="D1355" s="60" t="s">
        <v>1187</v>
      </c>
      <c r="E1355" s="60">
        <v>0.4</v>
      </c>
    </row>
    <row r="1356" ht="14.25" customHeight="1">
      <c r="A1356" s="75" t="str">
        <f t="shared" si="1"/>
        <v>OEESC 2014Audience/Seating AreaGeneral</v>
      </c>
      <c r="B1356" s="67" t="s">
        <v>50</v>
      </c>
      <c r="C1356" s="60" t="s">
        <v>1001</v>
      </c>
      <c r="D1356" s="60" t="s">
        <v>652</v>
      </c>
      <c r="E1356" s="60">
        <v>0.79</v>
      </c>
    </row>
    <row r="1357" ht="14.25" customHeight="1">
      <c r="A1357" s="75" t="str">
        <f t="shared" si="1"/>
        <v>OEESC 2014Banking Activity AreaGeneral</v>
      </c>
      <c r="B1357" s="67" t="s">
        <v>50</v>
      </c>
      <c r="C1357" s="60" t="s">
        <v>1063</v>
      </c>
      <c r="D1357" s="60" t="s">
        <v>652</v>
      </c>
      <c r="E1357" s="60">
        <v>1.31</v>
      </c>
    </row>
    <row r="1358" ht="14.25" customHeight="1">
      <c r="A1358" s="75" t="str">
        <f t="shared" si="1"/>
        <v>OEESC 2014Classroom/Lecture/TrainingGeneral</v>
      </c>
      <c r="B1358" s="67" t="s">
        <v>50</v>
      </c>
      <c r="C1358" s="60" t="s">
        <v>996</v>
      </c>
      <c r="D1358" s="60" t="s">
        <v>652</v>
      </c>
      <c r="E1358" s="60">
        <v>1.23</v>
      </c>
    </row>
    <row r="1359" ht="14.25" customHeight="1">
      <c r="A1359" s="75" t="str">
        <f t="shared" si="1"/>
        <v>OEESC 2014Conference/Meeting/MultipurposeGeneral</v>
      </c>
      <c r="B1359" s="67" t="s">
        <v>50</v>
      </c>
      <c r="C1359" s="60" t="s">
        <v>995</v>
      </c>
      <c r="D1359" s="60" t="s">
        <v>652</v>
      </c>
      <c r="E1359" s="60">
        <v>1.11</v>
      </c>
    </row>
    <row r="1360" ht="14.25" customHeight="1">
      <c r="A1360" s="75" t="str">
        <f t="shared" si="1"/>
        <v>OEESC 2014Convention CenterExhibit Space</v>
      </c>
      <c r="B1360" s="67" t="s">
        <v>50</v>
      </c>
      <c r="C1360" s="60" t="s">
        <v>975</v>
      </c>
      <c r="D1360" s="60" t="s">
        <v>1037</v>
      </c>
      <c r="E1360" s="60">
        <v>1.09</v>
      </c>
    </row>
    <row r="1361" ht="14.25" customHeight="1">
      <c r="A1361" s="75" t="str">
        <f t="shared" si="1"/>
        <v>OEESC 2014Corridor/TransitionFor Hospital</v>
      </c>
      <c r="B1361" s="67" t="s">
        <v>50</v>
      </c>
      <c r="C1361" s="77" t="s">
        <v>1020</v>
      </c>
      <c r="D1361" s="60" t="s">
        <v>1012</v>
      </c>
      <c r="E1361" s="9">
        <v>0.94</v>
      </c>
    </row>
    <row r="1362" ht="14.25" customHeight="1">
      <c r="A1362" s="75" t="str">
        <f t="shared" si="1"/>
        <v>OEESC 2014Corridor/TransitionFor Manufacturing Facility</v>
      </c>
      <c r="B1362" s="67" t="s">
        <v>50</v>
      </c>
      <c r="C1362" s="77" t="s">
        <v>1020</v>
      </c>
      <c r="D1362" s="60" t="s">
        <v>1021</v>
      </c>
      <c r="E1362" s="9">
        <v>0.41</v>
      </c>
    </row>
    <row r="1363" ht="14.25" customHeight="1">
      <c r="A1363" s="75" t="str">
        <f t="shared" si="1"/>
        <v>OEESC 2014Corridor/TransitionGeneral</v>
      </c>
      <c r="B1363" s="67" t="s">
        <v>50</v>
      </c>
      <c r="C1363" s="77" t="s">
        <v>1020</v>
      </c>
      <c r="D1363" s="60" t="s">
        <v>652</v>
      </c>
      <c r="E1363" s="9">
        <v>0.41</v>
      </c>
    </row>
    <row r="1364" ht="14.25" customHeight="1">
      <c r="A1364" s="75" t="str">
        <f t="shared" si="1"/>
        <v>OEESC 2014CourtroomGeneral</v>
      </c>
      <c r="B1364" s="67" t="s">
        <v>50</v>
      </c>
      <c r="C1364" s="60" t="s">
        <v>1030</v>
      </c>
      <c r="D1364" s="60" t="s">
        <v>652</v>
      </c>
      <c r="E1364" s="60">
        <v>1.72</v>
      </c>
    </row>
    <row r="1365" ht="14.25" customHeight="1">
      <c r="A1365" s="75" t="str">
        <f t="shared" si="1"/>
        <v>OEESC 2014Dining AreaFor Hotel</v>
      </c>
      <c r="B1365" s="67" t="s">
        <v>50</v>
      </c>
      <c r="C1365" s="60" t="s">
        <v>1013</v>
      </c>
      <c r="D1365" s="60" t="s">
        <v>998</v>
      </c>
      <c r="E1365" s="60">
        <v>0.82</v>
      </c>
    </row>
    <row r="1366" ht="14.25" customHeight="1">
      <c r="A1366" s="75" t="str">
        <f t="shared" si="1"/>
        <v>OEESC 2014Dining AreaFor Bar Lounge/Leisure Dining</v>
      </c>
      <c r="B1366" s="67" t="s">
        <v>50</v>
      </c>
      <c r="C1366" s="60" t="s">
        <v>1013</v>
      </c>
      <c r="D1366" s="60" t="s">
        <v>1015</v>
      </c>
      <c r="E1366" s="60">
        <v>1.31</v>
      </c>
    </row>
    <row r="1367" ht="14.25" customHeight="1">
      <c r="A1367" s="75" t="str">
        <f t="shared" si="1"/>
        <v>OEESC 2014Dining AreaFor Family Dining</v>
      </c>
      <c r="B1367" s="67" t="s">
        <v>50</v>
      </c>
      <c r="C1367" s="60" t="s">
        <v>1013</v>
      </c>
      <c r="D1367" s="60" t="s">
        <v>1016</v>
      </c>
      <c r="E1367" s="60">
        <v>0.89</v>
      </c>
    </row>
    <row r="1368" ht="14.25" customHeight="1">
      <c r="A1368" s="75" t="str">
        <f t="shared" si="1"/>
        <v>OEESC 2014Dressing/Fitting RoomFor Retail</v>
      </c>
      <c r="B1368" s="67" t="s">
        <v>50</v>
      </c>
      <c r="C1368" s="60" t="s">
        <v>1097</v>
      </c>
      <c r="D1368" s="60" t="s">
        <v>1098</v>
      </c>
      <c r="E1368" s="9">
        <v>1.06</v>
      </c>
    </row>
    <row r="1369" ht="14.25" customHeight="1">
      <c r="A1369" s="75" t="str">
        <f t="shared" si="1"/>
        <v>OEESC 2014Electrical/MechanicalGeneral</v>
      </c>
      <c r="B1369" s="67" t="s">
        <v>50</v>
      </c>
      <c r="C1369" s="60" t="s">
        <v>800</v>
      </c>
      <c r="D1369" s="60" t="s">
        <v>652</v>
      </c>
      <c r="E1369" s="60">
        <v>0.95</v>
      </c>
    </row>
    <row r="1370" ht="14.25" customHeight="1">
      <c r="A1370" s="75" t="str">
        <f t="shared" si="1"/>
        <v>OEESC 2014Emergyency Vehicle GarageGeneral</v>
      </c>
      <c r="B1370" s="67" t="s">
        <v>50</v>
      </c>
      <c r="C1370" s="60" t="s">
        <v>1192</v>
      </c>
      <c r="D1370" s="60" t="s">
        <v>652</v>
      </c>
      <c r="E1370" s="60">
        <v>0.64</v>
      </c>
    </row>
    <row r="1371" ht="14.25" customHeight="1">
      <c r="A1371" s="75" t="str">
        <f t="shared" si="1"/>
        <v>OEESC 2014Fire StationSleeping Quarters</v>
      </c>
      <c r="B1371" s="67" t="s">
        <v>50</v>
      </c>
      <c r="C1371" s="60" t="s">
        <v>1087</v>
      </c>
      <c r="D1371" s="60" t="s">
        <v>1035</v>
      </c>
      <c r="E1371" s="60">
        <v>0.27</v>
      </c>
    </row>
    <row r="1372" ht="14.25" customHeight="1">
      <c r="A1372" s="75" t="str">
        <f t="shared" si="1"/>
        <v>OEESC 2014Food PreparationGeneral</v>
      </c>
      <c r="B1372" s="67" t="s">
        <v>50</v>
      </c>
      <c r="C1372" s="60" t="s">
        <v>1017</v>
      </c>
      <c r="D1372" s="60" t="s">
        <v>652</v>
      </c>
      <c r="E1372" s="60">
        <v>0.99</v>
      </c>
    </row>
    <row r="1373" ht="14.25" customHeight="1">
      <c r="A1373" s="75" t="str">
        <f t="shared" si="1"/>
        <v>OEESC 2014Gymnasium/Fitness CenterPlaying Area</v>
      </c>
      <c r="B1373" s="67" t="s">
        <v>50</v>
      </c>
      <c r="C1373" s="60" t="s">
        <v>1101</v>
      </c>
      <c r="D1373" s="60" t="s">
        <v>1027</v>
      </c>
      <c r="E1373" s="60">
        <v>1.2</v>
      </c>
    </row>
    <row r="1374" ht="14.25" customHeight="1">
      <c r="A1374" s="75" t="str">
        <f t="shared" si="1"/>
        <v>OEESC 2014Gymnasium/Fitness CenterExercise Area</v>
      </c>
      <c r="B1374" s="67" t="s">
        <v>50</v>
      </c>
      <c r="C1374" s="60" t="s">
        <v>1101</v>
      </c>
      <c r="D1374" s="60" t="s">
        <v>1028</v>
      </c>
      <c r="E1374" s="60">
        <v>0.72</v>
      </c>
    </row>
    <row r="1375" ht="14.25" customHeight="1">
      <c r="A1375" s="75" t="str">
        <f t="shared" si="1"/>
        <v>OEESC 2014Healthcare FacilityExam/Treatment</v>
      </c>
      <c r="B1375" s="67" t="s">
        <v>50</v>
      </c>
      <c r="C1375" s="60" t="s">
        <v>1193</v>
      </c>
      <c r="D1375" s="60" t="s">
        <v>1043</v>
      </c>
      <c r="E1375" s="60">
        <v>1.26</v>
      </c>
    </row>
    <row r="1376" ht="14.25" customHeight="1">
      <c r="A1376" s="75" t="str">
        <f t="shared" si="1"/>
        <v>OEESC 2014Healthcare FacilityRadiology/Imaging</v>
      </c>
      <c r="B1376" s="67" t="s">
        <v>50</v>
      </c>
      <c r="C1376" s="60" t="s">
        <v>1193</v>
      </c>
      <c r="D1376" s="60" t="s">
        <v>1106</v>
      </c>
      <c r="E1376" s="60">
        <v>0.35</v>
      </c>
    </row>
    <row r="1377" ht="14.25" customHeight="1">
      <c r="A1377" s="75" t="str">
        <f t="shared" si="1"/>
        <v>OEESC 2014Healthcare FacilityMedical Supply</v>
      </c>
      <c r="B1377" s="67" t="s">
        <v>50</v>
      </c>
      <c r="C1377" s="60" t="s">
        <v>1193</v>
      </c>
      <c r="D1377" s="60" t="s">
        <v>1045</v>
      </c>
      <c r="E1377" s="60">
        <v>1.23</v>
      </c>
    </row>
    <row r="1378" ht="14.25" customHeight="1">
      <c r="A1378" s="75" t="str">
        <f t="shared" si="1"/>
        <v>OEESC 2014Healthcare FacilityNursery</v>
      </c>
      <c r="B1378" s="67" t="s">
        <v>50</v>
      </c>
      <c r="C1378" s="60" t="s">
        <v>1193</v>
      </c>
      <c r="D1378" s="60" t="s">
        <v>1044</v>
      </c>
      <c r="E1378" s="60">
        <v>0.48</v>
      </c>
    </row>
    <row r="1379" ht="14.25" customHeight="1">
      <c r="A1379" s="75" t="str">
        <f t="shared" si="1"/>
        <v>OEESC 2014Healthcare FacilityNurse Station</v>
      </c>
      <c r="B1379" s="67" t="s">
        <v>50</v>
      </c>
      <c r="C1379" s="60" t="s">
        <v>1193</v>
      </c>
      <c r="D1379" s="60" t="s">
        <v>1042</v>
      </c>
      <c r="E1379" s="60">
        <v>0.85</v>
      </c>
    </row>
    <row r="1380" ht="14.25" customHeight="1">
      <c r="A1380" s="75" t="str">
        <f t="shared" si="1"/>
        <v>OEESC 2014Healthcare FacilityOperating Room</v>
      </c>
      <c r="B1380" s="67" t="s">
        <v>50</v>
      </c>
      <c r="C1380" s="60" t="s">
        <v>1193</v>
      </c>
      <c r="D1380" s="60" t="s">
        <v>747</v>
      </c>
      <c r="E1380" s="60">
        <v>0.192</v>
      </c>
    </row>
    <row r="1381" ht="14.25" customHeight="1">
      <c r="A1381" s="75" t="str">
        <f t="shared" si="1"/>
        <v>OEESC 2014Healthcare FacilityPatient Room</v>
      </c>
      <c r="B1381" s="67" t="s">
        <v>50</v>
      </c>
      <c r="C1381" s="60" t="s">
        <v>1193</v>
      </c>
      <c r="D1381" s="60" t="s">
        <v>505</v>
      </c>
      <c r="E1381" s="60">
        <v>0.59</v>
      </c>
    </row>
    <row r="1382" ht="14.25" customHeight="1">
      <c r="A1382" s="75" t="str">
        <f t="shared" si="1"/>
        <v>OEESC 2014Healthcare FacilityPhysical Therapy</v>
      </c>
      <c r="B1382" s="67" t="s">
        <v>50</v>
      </c>
      <c r="C1382" s="60" t="s">
        <v>1193</v>
      </c>
      <c r="D1382" s="60" t="s">
        <v>1046</v>
      </c>
      <c r="E1382" s="60">
        <v>0.8</v>
      </c>
    </row>
    <row r="1383" ht="14.25" customHeight="1">
      <c r="A1383" s="75" t="str">
        <f t="shared" si="1"/>
        <v>OEESC 2014Healthcare FacilityRecovery</v>
      </c>
      <c r="B1383" s="67" t="s">
        <v>50</v>
      </c>
      <c r="C1383" s="60" t="s">
        <v>1193</v>
      </c>
      <c r="D1383" s="60" t="s">
        <v>734</v>
      </c>
      <c r="E1383" s="60">
        <v>0.74</v>
      </c>
    </row>
    <row r="1384" ht="14.25" customHeight="1">
      <c r="A1384" s="75" t="str">
        <f t="shared" si="1"/>
        <v>OEESC 2014HospitalLaundry-Washing</v>
      </c>
      <c r="B1384" s="67" t="s">
        <v>50</v>
      </c>
      <c r="C1384" s="60" t="s">
        <v>159</v>
      </c>
      <c r="D1384" s="60" t="s">
        <v>1081</v>
      </c>
      <c r="E1384" s="60">
        <v>0.52</v>
      </c>
    </row>
    <row r="1385" ht="14.25" customHeight="1">
      <c r="A1385" s="75" t="str">
        <f t="shared" si="1"/>
        <v>OEESC 2014LaboratoryGeneral</v>
      </c>
      <c r="B1385" s="67" t="s">
        <v>50</v>
      </c>
      <c r="C1385" s="60" t="s">
        <v>727</v>
      </c>
      <c r="D1385" s="60" t="s">
        <v>652</v>
      </c>
      <c r="E1385" s="60">
        <v>1.4</v>
      </c>
    </row>
    <row r="1386" ht="14.25" customHeight="1">
      <c r="A1386" s="75" t="str">
        <f t="shared" si="1"/>
        <v>OEESC 2014Laundry/Washing AreaFor Hospital</v>
      </c>
      <c r="B1386" s="67" t="s">
        <v>50</v>
      </c>
      <c r="C1386" s="60" t="s">
        <v>1194</v>
      </c>
      <c r="D1386" s="60" t="s">
        <v>1012</v>
      </c>
      <c r="E1386" s="9">
        <v>0.52</v>
      </c>
    </row>
    <row r="1387" ht="14.25" customHeight="1">
      <c r="A1387" s="75" t="str">
        <f t="shared" si="1"/>
        <v>OEESC 2014LibraryReading Area</v>
      </c>
      <c r="B1387" s="67" t="s">
        <v>50</v>
      </c>
      <c r="C1387" s="60" t="s">
        <v>769</v>
      </c>
      <c r="D1387" s="60" t="s">
        <v>1040</v>
      </c>
      <c r="E1387" s="60">
        <v>1.07</v>
      </c>
    </row>
    <row r="1388" ht="14.25" customHeight="1">
      <c r="A1388" s="75" t="str">
        <f t="shared" si="1"/>
        <v>OEESC 2014LibraryStacks</v>
      </c>
      <c r="B1388" s="67" t="s">
        <v>50</v>
      </c>
      <c r="C1388" s="60" t="s">
        <v>769</v>
      </c>
      <c r="D1388" s="60" t="s">
        <v>1039</v>
      </c>
      <c r="E1388" s="60">
        <v>1.47</v>
      </c>
    </row>
    <row r="1389" ht="14.25" customHeight="1">
      <c r="A1389" s="75" t="str">
        <f t="shared" si="1"/>
        <v>OEESC 2014LobbyFor Hotel</v>
      </c>
      <c r="B1389" s="67" t="s">
        <v>50</v>
      </c>
      <c r="C1389" s="60" t="s">
        <v>706</v>
      </c>
      <c r="D1389" s="60" t="s">
        <v>998</v>
      </c>
      <c r="E1389" s="60">
        <v>1.1</v>
      </c>
    </row>
    <row r="1390" ht="14.25" customHeight="1">
      <c r="A1390" s="75" t="str">
        <f t="shared" si="1"/>
        <v>OEESC 2014LobbyFor Motion Picture Theater</v>
      </c>
      <c r="B1390" s="67" t="s">
        <v>50</v>
      </c>
      <c r="C1390" s="60" t="s">
        <v>706</v>
      </c>
      <c r="D1390" s="60" t="s">
        <v>1000</v>
      </c>
      <c r="E1390" s="60">
        <v>0.52</v>
      </c>
    </row>
    <row r="1391" ht="14.25" customHeight="1">
      <c r="A1391" s="75" t="str">
        <f t="shared" si="1"/>
        <v>OEESC 2014LobbyFor Performaing Arts Theater</v>
      </c>
      <c r="B1391" s="67" t="s">
        <v>50</v>
      </c>
      <c r="C1391" s="60" t="s">
        <v>706</v>
      </c>
      <c r="D1391" s="60" t="s">
        <v>1186</v>
      </c>
      <c r="E1391" s="60">
        <v>2.0</v>
      </c>
    </row>
    <row r="1392" ht="14.25" customHeight="1">
      <c r="A1392" s="75" t="str">
        <f t="shared" si="1"/>
        <v>OEESC 2014LobbyGeneral</v>
      </c>
      <c r="B1392" s="67" t="s">
        <v>50</v>
      </c>
      <c r="C1392" s="60" t="s">
        <v>706</v>
      </c>
      <c r="D1392" s="60" t="s">
        <v>652</v>
      </c>
      <c r="E1392" s="60">
        <v>0.9</v>
      </c>
    </row>
    <row r="1393" ht="14.25" customHeight="1">
      <c r="A1393" s="75" t="str">
        <f t="shared" si="1"/>
        <v>OEESC 2014Dressing/Locker RoomGeneral</v>
      </c>
      <c r="B1393" s="67" t="s">
        <v>50</v>
      </c>
      <c r="C1393" s="60" t="s">
        <v>1204</v>
      </c>
      <c r="D1393" s="60" t="s">
        <v>652</v>
      </c>
      <c r="E1393" s="9">
        <v>0.52</v>
      </c>
    </row>
    <row r="1394" ht="14.25" customHeight="1">
      <c r="A1394" s="75" t="str">
        <f t="shared" si="1"/>
        <v>OEESC 2014Lounge/RecreationFor Healthcare Facility</v>
      </c>
      <c r="B1394" s="67" t="s">
        <v>50</v>
      </c>
      <c r="C1394" s="60" t="s">
        <v>1011</v>
      </c>
      <c r="D1394" s="60" t="s">
        <v>1196</v>
      </c>
      <c r="E1394" s="60">
        <v>0.71</v>
      </c>
    </row>
    <row r="1395" ht="14.25" customHeight="1">
      <c r="A1395" s="75" t="str">
        <f t="shared" si="1"/>
        <v>OEESC 2014Lounge/RecreationGeneral</v>
      </c>
      <c r="B1395" s="67" t="s">
        <v>50</v>
      </c>
      <c r="C1395" s="60" t="s">
        <v>1011</v>
      </c>
      <c r="D1395" s="60" t="s">
        <v>652</v>
      </c>
      <c r="E1395" s="60">
        <v>0.73</v>
      </c>
    </row>
    <row r="1396" ht="14.25" customHeight="1">
      <c r="A1396" s="75" t="str">
        <f t="shared" si="1"/>
        <v>OEESC 2014MuseumGeneral Exhibition</v>
      </c>
      <c r="B1396" s="67" t="s">
        <v>50</v>
      </c>
      <c r="C1396" s="60" t="s">
        <v>774</v>
      </c>
      <c r="D1396" s="60" t="s">
        <v>1060</v>
      </c>
      <c r="E1396" s="60">
        <v>1.0</v>
      </c>
    </row>
    <row r="1397" ht="14.25" customHeight="1">
      <c r="A1397" s="75" t="str">
        <f t="shared" si="1"/>
        <v>OEESC 2014MuseumRestoration</v>
      </c>
      <c r="B1397" s="67" t="s">
        <v>50</v>
      </c>
      <c r="C1397" s="60" t="s">
        <v>774</v>
      </c>
      <c r="D1397" s="60" t="s">
        <v>1061</v>
      </c>
      <c r="E1397" s="60">
        <v>1.58</v>
      </c>
    </row>
    <row r="1398" ht="14.25" customHeight="1">
      <c r="A1398" s="75" t="str">
        <f t="shared" si="1"/>
        <v>OEESC 2014Office-EnclosedGeneral</v>
      </c>
      <c r="B1398" s="67" t="s">
        <v>50</v>
      </c>
      <c r="C1398" s="60" t="s">
        <v>993</v>
      </c>
      <c r="D1398" s="60" t="s">
        <v>652</v>
      </c>
      <c r="E1398" s="60">
        <v>0.97</v>
      </c>
    </row>
    <row r="1399" ht="14.25" customHeight="1">
      <c r="A1399" s="75" t="str">
        <f t="shared" si="1"/>
        <v>OEESC 2014Office-Open PlanGeneral</v>
      </c>
      <c r="B1399" s="67" t="s">
        <v>50</v>
      </c>
      <c r="C1399" s="60" t="s">
        <v>994</v>
      </c>
      <c r="D1399" s="60" t="s">
        <v>652</v>
      </c>
      <c r="E1399" s="60">
        <v>0.93</v>
      </c>
    </row>
    <row r="1400" ht="14.25" customHeight="1">
      <c r="A1400" s="75" t="str">
        <f t="shared" si="1"/>
        <v>OEESC 2014PharmacyGeneral</v>
      </c>
      <c r="B1400" s="67" t="s">
        <v>50</v>
      </c>
      <c r="C1400" s="60" t="s">
        <v>629</v>
      </c>
      <c r="D1400" s="60" t="s">
        <v>652</v>
      </c>
      <c r="E1400" s="60">
        <v>0.99</v>
      </c>
    </row>
    <row r="1401" ht="14.25" customHeight="1">
      <c r="A1401" s="75" t="str">
        <f t="shared" si="1"/>
        <v>OEESC 2014Post OfficeSorting Area</v>
      </c>
      <c r="B1401" s="67" t="s">
        <v>50</v>
      </c>
      <c r="C1401" s="60" t="s">
        <v>988</v>
      </c>
      <c r="D1401" s="60" t="s">
        <v>1036</v>
      </c>
      <c r="E1401" s="60">
        <v>1.01</v>
      </c>
    </row>
    <row r="1402" ht="14.25" customHeight="1">
      <c r="A1402" s="75" t="str">
        <f t="shared" si="1"/>
        <v>OEESC 2014Religious BuildingsWorship Pulpit, Choir</v>
      </c>
      <c r="B1402" s="67" t="s">
        <v>50</v>
      </c>
      <c r="C1402" s="60" t="s">
        <v>1064</v>
      </c>
      <c r="D1402" s="60" t="s">
        <v>1065</v>
      </c>
      <c r="E1402" s="60">
        <v>1.53</v>
      </c>
    </row>
    <row r="1403" ht="14.25" customHeight="1">
      <c r="A1403" s="75" t="str">
        <f t="shared" si="1"/>
        <v>OEESC 2014Religious BuildingsFellowship Hall</v>
      </c>
      <c r="B1403" s="67" t="s">
        <v>50</v>
      </c>
      <c r="C1403" s="60" t="s">
        <v>1064</v>
      </c>
      <c r="D1403" s="60" t="s">
        <v>1066</v>
      </c>
      <c r="E1403" s="60">
        <v>0.64</v>
      </c>
    </row>
    <row r="1404" ht="14.25" customHeight="1">
      <c r="A1404" s="75" t="str">
        <f t="shared" si="1"/>
        <v>OEESC 2014RestroomsGeneral</v>
      </c>
      <c r="B1404" s="67" t="s">
        <v>50</v>
      </c>
      <c r="C1404" s="60" t="s">
        <v>1018</v>
      </c>
      <c r="D1404" s="60" t="s">
        <v>652</v>
      </c>
      <c r="E1404" s="60">
        <v>0.82</v>
      </c>
    </row>
    <row r="1405" ht="14.25" customHeight="1">
      <c r="A1405" s="54" t="str">
        <f t="shared" si="1"/>
        <v>OEESC 2014RetailGeneral</v>
      </c>
      <c r="B1405" s="96" t="s">
        <v>50</v>
      </c>
      <c r="C1405" s="97" t="s">
        <v>359</v>
      </c>
      <c r="D1405" s="98" t="s">
        <v>652</v>
      </c>
      <c r="E1405" s="99">
        <v>1.5</v>
      </c>
      <c r="F1405" s="87"/>
      <c r="G1405" s="87"/>
      <c r="H1405" s="87"/>
      <c r="I1405" s="87"/>
      <c r="J1405" s="87"/>
      <c r="K1405" s="87"/>
      <c r="L1405" s="87"/>
      <c r="M1405" s="87"/>
      <c r="N1405" s="87"/>
      <c r="O1405" s="87"/>
      <c r="P1405" s="87"/>
      <c r="Q1405" s="87"/>
      <c r="R1405" s="87"/>
      <c r="S1405" s="87"/>
      <c r="T1405" s="87"/>
      <c r="U1405" s="87"/>
      <c r="V1405" s="87"/>
      <c r="W1405" s="87"/>
      <c r="X1405" s="87"/>
      <c r="Y1405" s="87"/>
      <c r="Z1405" s="87"/>
    </row>
    <row r="1406" ht="14.25" customHeight="1">
      <c r="A1406" s="75" t="str">
        <f t="shared" si="1"/>
        <v>OEESC 2014RetailMall Concourse</v>
      </c>
      <c r="B1406" s="67" t="s">
        <v>50</v>
      </c>
      <c r="C1406" s="60" t="s">
        <v>359</v>
      </c>
      <c r="D1406" s="60" t="s">
        <v>1069</v>
      </c>
      <c r="E1406" s="60">
        <v>1.1</v>
      </c>
    </row>
    <row r="1407" ht="14.25" customHeight="1">
      <c r="A1407" s="75" t="str">
        <f t="shared" si="1"/>
        <v>OEESC 2014StairwayGeneral</v>
      </c>
      <c r="B1407" s="67" t="s">
        <v>50</v>
      </c>
      <c r="C1407" s="60" t="s">
        <v>813</v>
      </c>
      <c r="D1407" s="60" t="s">
        <v>652</v>
      </c>
      <c r="E1407" s="60">
        <v>0.49</v>
      </c>
    </row>
    <row r="1408" ht="14.25" customHeight="1">
      <c r="A1408" s="75" t="str">
        <f t="shared" si="1"/>
        <v>OEESC 2014StorageGeneral</v>
      </c>
      <c r="B1408" s="67" t="s">
        <v>50</v>
      </c>
      <c r="C1408" s="60" t="s">
        <v>1100</v>
      </c>
      <c r="D1408" s="60" t="s">
        <v>652</v>
      </c>
      <c r="E1408" s="60">
        <v>0.63</v>
      </c>
    </row>
    <row r="1409" ht="14.25" customHeight="1">
      <c r="A1409" s="75" t="str">
        <f t="shared" si="1"/>
        <v>OEESC 2014TransportationAirport-Concourse</v>
      </c>
      <c r="B1409" s="67" t="s">
        <v>50</v>
      </c>
      <c r="C1409" s="60" t="s">
        <v>622</v>
      </c>
      <c r="D1409" s="60" t="s">
        <v>1084</v>
      </c>
      <c r="E1409" s="60">
        <v>0.36</v>
      </c>
    </row>
    <row r="1410" ht="14.25" customHeight="1">
      <c r="A1410" s="75" t="str">
        <f t="shared" si="1"/>
        <v>OEESC 2014TransportationAir/Train/Bus-Baggage Area</v>
      </c>
      <c r="B1410" s="67" t="s">
        <v>50</v>
      </c>
      <c r="C1410" s="60" t="s">
        <v>622</v>
      </c>
      <c r="D1410" s="60" t="s">
        <v>1085</v>
      </c>
      <c r="E1410" s="60">
        <v>0.76</v>
      </c>
    </row>
    <row r="1411" ht="14.25" customHeight="1">
      <c r="A1411" s="75" t="str">
        <f t="shared" si="1"/>
        <v>OEESC 2014TransportationTerminal-Ticket Counter</v>
      </c>
      <c r="B1411" s="67" t="s">
        <v>50</v>
      </c>
      <c r="C1411" s="60" t="s">
        <v>622</v>
      </c>
      <c r="D1411" s="60" t="s">
        <v>1086</v>
      </c>
      <c r="E1411" s="60">
        <v>1.08</v>
      </c>
    </row>
    <row r="1412" ht="14.25" customHeight="1">
      <c r="A1412" s="75" t="str">
        <f t="shared" si="1"/>
        <v>OEESC 2014Vehicular Maintenance AreaGeneral</v>
      </c>
      <c r="B1412" s="67" t="s">
        <v>50</v>
      </c>
      <c r="C1412" s="60" t="s">
        <v>1200</v>
      </c>
      <c r="D1412" s="60" t="s">
        <v>652</v>
      </c>
      <c r="E1412" s="60">
        <v>0.63</v>
      </c>
    </row>
    <row r="1413" ht="14.25" customHeight="1">
      <c r="A1413" s="75" t="str">
        <f t="shared" si="1"/>
        <v>OEESC 2014WarehouseFine Material Storage</v>
      </c>
      <c r="B1413" s="67" t="s">
        <v>50</v>
      </c>
      <c r="C1413" s="60" t="s">
        <v>344</v>
      </c>
      <c r="D1413" s="60" t="s">
        <v>1073</v>
      </c>
      <c r="E1413" s="60">
        <v>0.95</v>
      </c>
    </row>
    <row r="1414" ht="14.25" customHeight="1">
      <c r="A1414" s="75" t="str">
        <f t="shared" si="1"/>
        <v>OEESC 2014WarehouseMedium/Bulky Material Storage</v>
      </c>
      <c r="B1414" s="67" t="s">
        <v>50</v>
      </c>
      <c r="C1414" s="60" t="s">
        <v>344</v>
      </c>
      <c r="D1414" s="60" t="s">
        <v>1074</v>
      </c>
      <c r="E1414" s="60">
        <v>0.58</v>
      </c>
    </row>
    <row r="1415" ht="14.25" customHeight="1">
      <c r="A1415" s="75" t="str">
        <f t="shared" si="1"/>
        <v>OEESC 2014Whole BuildingAutomotive Facility</v>
      </c>
      <c r="B1415" s="67" t="s">
        <v>50</v>
      </c>
      <c r="C1415" s="77" t="s">
        <v>581</v>
      </c>
      <c r="D1415" s="60" t="s">
        <v>974</v>
      </c>
      <c r="E1415" s="60">
        <v>0.79</v>
      </c>
    </row>
    <row r="1416" ht="14.25" customHeight="1">
      <c r="A1416" s="75" t="str">
        <f t="shared" si="1"/>
        <v>OEESC 2014Whole BuildingConvention Center</v>
      </c>
      <c r="B1416" s="67" t="s">
        <v>50</v>
      </c>
      <c r="C1416" s="77" t="s">
        <v>581</v>
      </c>
      <c r="D1416" s="60" t="s">
        <v>975</v>
      </c>
      <c r="E1416" s="60">
        <v>1.08</v>
      </c>
    </row>
    <row r="1417" ht="14.25" customHeight="1">
      <c r="A1417" s="75" t="str">
        <f t="shared" si="1"/>
        <v>OEESC 2014Whole BuildingCourt House</v>
      </c>
      <c r="B1417" s="67" t="s">
        <v>50</v>
      </c>
      <c r="C1417" s="77" t="s">
        <v>581</v>
      </c>
      <c r="D1417" s="60" t="s">
        <v>976</v>
      </c>
      <c r="E1417" s="60">
        <v>1.05</v>
      </c>
    </row>
    <row r="1418" ht="14.25" customHeight="1">
      <c r="A1418" s="75" t="str">
        <f t="shared" si="1"/>
        <v>OEESC 2014Whole BuildingDining: Bar Lounge/Leisure</v>
      </c>
      <c r="B1418" s="67" t="s">
        <v>50</v>
      </c>
      <c r="C1418" s="77" t="s">
        <v>581</v>
      </c>
      <c r="D1418" s="60" t="s">
        <v>977</v>
      </c>
      <c r="E1418" s="60">
        <v>0.99</v>
      </c>
    </row>
    <row r="1419" ht="14.25" customHeight="1">
      <c r="A1419" s="75" t="str">
        <f t="shared" si="1"/>
        <v>OEESC 2014Whole BuildingDining: Cafeteria/Fast Food</v>
      </c>
      <c r="B1419" s="67" t="s">
        <v>50</v>
      </c>
      <c r="C1419" s="77" t="s">
        <v>581</v>
      </c>
      <c r="D1419" s="60" t="s">
        <v>978</v>
      </c>
      <c r="E1419" s="60">
        <v>0.9</v>
      </c>
    </row>
    <row r="1420" ht="14.25" customHeight="1">
      <c r="A1420" s="75" t="str">
        <f t="shared" si="1"/>
        <v>OEESC 2014Whole BuildingDining: Family</v>
      </c>
      <c r="B1420" s="67" t="s">
        <v>50</v>
      </c>
      <c r="C1420" s="77" t="s">
        <v>581</v>
      </c>
      <c r="D1420" s="60" t="s">
        <v>979</v>
      </c>
      <c r="E1420" s="60">
        <v>0.89</v>
      </c>
    </row>
    <row r="1421" ht="14.25" customHeight="1">
      <c r="A1421" s="75" t="str">
        <f t="shared" si="1"/>
        <v>OEESC 2014Whole BuildingDormitory</v>
      </c>
      <c r="B1421" s="67" t="s">
        <v>50</v>
      </c>
      <c r="C1421" s="77" t="s">
        <v>581</v>
      </c>
      <c r="D1421" s="60" t="s">
        <v>763</v>
      </c>
      <c r="E1421" s="60">
        <v>1.0</v>
      </c>
    </row>
    <row r="1422" ht="14.25" customHeight="1">
      <c r="A1422" s="75" t="str">
        <f t="shared" si="1"/>
        <v>OEESC 2014Whole BuildingExercise Center</v>
      </c>
      <c r="B1422" s="67" t="s">
        <v>50</v>
      </c>
      <c r="C1422" s="77" t="s">
        <v>581</v>
      </c>
      <c r="D1422" s="60" t="s">
        <v>980</v>
      </c>
      <c r="E1422" s="60">
        <v>0.88</v>
      </c>
    </row>
    <row r="1423" ht="14.25" customHeight="1">
      <c r="A1423" s="75" t="str">
        <f t="shared" si="1"/>
        <v>OEESC 2014Whole BuildingFire Station</v>
      </c>
      <c r="B1423" s="67" t="s">
        <v>50</v>
      </c>
      <c r="C1423" s="77" t="s">
        <v>581</v>
      </c>
      <c r="D1423" s="60" t="s">
        <v>1087</v>
      </c>
      <c r="E1423" s="60">
        <v>0.74</v>
      </c>
    </row>
    <row r="1424" ht="14.25" customHeight="1">
      <c r="A1424" s="75" t="str">
        <f t="shared" si="1"/>
        <v>OEESC 2014Whole BuildingGymnasium</v>
      </c>
      <c r="B1424" s="67" t="s">
        <v>50</v>
      </c>
      <c r="C1424" s="77" t="s">
        <v>581</v>
      </c>
      <c r="D1424" s="60" t="s">
        <v>766</v>
      </c>
      <c r="E1424" s="60">
        <v>1.0</v>
      </c>
    </row>
    <row r="1425" ht="14.25" customHeight="1">
      <c r="A1425" s="75" t="str">
        <f t="shared" si="1"/>
        <v>OEESC 2014Whole BuildingHealth Care-Clinic</v>
      </c>
      <c r="B1425" s="67" t="s">
        <v>50</v>
      </c>
      <c r="C1425" s="77" t="s">
        <v>581</v>
      </c>
      <c r="D1425" s="60" t="s">
        <v>981</v>
      </c>
      <c r="E1425" s="60">
        <v>0.89</v>
      </c>
    </row>
    <row r="1426" ht="14.25" customHeight="1">
      <c r="A1426" s="75" t="str">
        <f t="shared" si="1"/>
        <v>OEESC 2014Whole BuildingHospital</v>
      </c>
      <c r="B1426" s="67" t="s">
        <v>50</v>
      </c>
      <c r="C1426" s="77" t="s">
        <v>581</v>
      </c>
      <c r="D1426" s="60" t="s">
        <v>159</v>
      </c>
      <c r="E1426" s="60">
        <v>1.08</v>
      </c>
    </row>
    <row r="1427" ht="14.25" customHeight="1">
      <c r="A1427" s="75" t="str">
        <f t="shared" si="1"/>
        <v>OEESC 2014Whole BuildingHotel</v>
      </c>
      <c r="B1427" s="67" t="s">
        <v>50</v>
      </c>
      <c r="C1427" s="77" t="s">
        <v>581</v>
      </c>
      <c r="D1427" s="60" t="s">
        <v>768</v>
      </c>
      <c r="E1427" s="60">
        <v>1.0</v>
      </c>
    </row>
    <row r="1428" ht="14.25" customHeight="1">
      <c r="A1428" s="75" t="str">
        <f t="shared" si="1"/>
        <v>OEESC 2014Whole BuildingLibrary</v>
      </c>
      <c r="B1428" s="67" t="s">
        <v>50</v>
      </c>
      <c r="C1428" s="77" t="s">
        <v>581</v>
      </c>
      <c r="D1428" s="60" t="s">
        <v>769</v>
      </c>
      <c r="E1428" s="60">
        <v>1.17</v>
      </c>
    </row>
    <row r="1429" ht="14.25" customHeight="1">
      <c r="A1429" s="75" t="str">
        <f t="shared" si="1"/>
        <v>OEESC 2014Whole BuildingManufacturing Facility</v>
      </c>
      <c r="B1429" s="67" t="s">
        <v>50</v>
      </c>
      <c r="C1429" s="77" t="s">
        <v>581</v>
      </c>
      <c r="D1429" s="60" t="s">
        <v>982</v>
      </c>
      <c r="E1429" s="60">
        <v>1.24</v>
      </c>
    </row>
    <row r="1430" ht="14.25" customHeight="1">
      <c r="A1430" s="75" t="str">
        <f t="shared" si="1"/>
        <v>OEESC 2014Whole BuildingMotel</v>
      </c>
      <c r="B1430" s="67" t="s">
        <v>50</v>
      </c>
      <c r="C1430" s="77" t="s">
        <v>581</v>
      </c>
      <c r="D1430" s="60" t="s">
        <v>771</v>
      </c>
      <c r="E1430" s="60">
        <v>1.0</v>
      </c>
    </row>
    <row r="1431" ht="14.25" customHeight="1">
      <c r="A1431" s="75" t="str">
        <f t="shared" si="1"/>
        <v>OEESC 2014Whole BuildingMotion Picture Theater</v>
      </c>
      <c r="B1431" s="67" t="s">
        <v>50</v>
      </c>
      <c r="C1431" s="77" t="s">
        <v>581</v>
      </c>
      <c r="D1431" s="60" t="s">
        <v>983</v>
      </c>
      <c r="E1431" s="60">
        <v>0.83</v>
      </c>
    </row>
    <row r="1432" ht="14.25" customHeight="1">
      <c r="A1432" s="75" t="str">
        <f t="shared" si="1"/>
        <v>OEESC 2014Whole BuildingMulti-Family</v>
      </c>
      <c r="B1432" s="67" t="s">
        <v>50</v>
      </c>
      <c r="C1432" s="77" t="s">
        <v>581</v>
      </c>
      <c r="D1432" s="60" t="s">
        <v>984</v>
      </c>
      <c r="E1432" s="60">
        <v>0.58</v>
      </c>
    </row>
    <row r="1433" ht="14.25" customHeight="1">
      <c r="A1433" s="75" t="str">
        <f t="shared" si="1"/>
        <v>OEESC 2014Whole BuildingMuseum</v>
      </c>
      <c r="B1433" s="67" t="s">
        <v>50</v>
      </c>
      <c r="C1433" s="77" t="s">
        <v>581</v>
      </c>
      <c r="D1433" s="60" t="s">
        <v>774</v>
      </c>
      <c r="E1433" s="60">
        <v>1.04</v>
      </c>
    </row>
    <row r="1434" ht="14.25" customHeight="1">
      <c r="A1434" s="75" t="str">
        <f t="shared" si="1"/>
        <v>OEESC 2014Whole BuildingOffice</v>
      </c>
      <c r="B1434" s="67" t="s">
        <v>50</v>
      </c>
      <c r="C1434" s="77" t="s">
        <v>581</v>
      </c>
      <c r="D1434" s="60" t="s">
        <v>355</v>
      </c>
      <c r="E1434" s="60">
        <v>0.91</v>
      </c>
    </row>
    <row r="1435" ht="14.25" customHeight="1">
      <c r="A1435" s="75" t="str">
        <f t="shared" si="1"/>
        <v>OEESC 2014Whole BuildingParking Garage</v>
      </c>
      <c r="B1435" s="67" t="s">
        <v>50</v>
      </c>
      <c r="C1435" s="77" t="s">
        <v>581</v>
      </c>
      <c r="D1435" s="60" t="s">
        <v>985</v>
      </c>
      <c r="E1435" s="60">
        <v>0.25</v>
      </c>
    </row>
    <row r="1436" ht="14.25" customHeight="1">
      <c r="A1436" s="75" t="str">
        <f t="shared" si="1"/>
        <v>OEESC 2014Whole BuildingPenitentiary</v>
      </c>
      <c r="B1436" s="67" t="s">
        <v>50</v>
      </c>
      <c r="C1436" s="77" t="s">
        <v>581</v>
      </c>
      <c r="D1436" s="60" t="s">
        <v>776</v>
      </c>
      <c r="E1436" s="60">
        <v>1.0</v>
      </c>
    </row>
    <row r="1437" ht="14.25" customHeight="1">
      <c r="A1437" s="75" t="str">
        <f t="shared" si="1"/>
        <v>OEESC 2014Whole BuildingPerforming Arts Theater</v>
      </c>
      <c r="B1437" s="67" t="s">
        <v>50</v>
      </c>
      <c r="C1437" s="77" t="s">
        <v>581</v>
      </c>
      <c r="D1437" s="60" t="s">
        <v>986</v>
      </c>
      <c r="E1437" s="60">
        <v>1.39</v>
      </c>
    </row>
    <row r="1438" ht="14.25" customHeight="1">
      <c r="A1438" s="75" t="str">
        <f t="shared" si="1"/>
        <v>OEESC 2014Whole BuildingPolice Station</v>
      </c>
      <c r="B1438" s="67" t="s">
        <v>50</v>
      </c>
      <c r="C1438" s="77" t="s">
        <v>581</v>
      </c>
      <c r="D1438" s="60" t="s">
        <v>1088</v>
      </c>
      <c r="E1438" s="60">
        <v>0.89</v>
      </c>
    </row>
    <row r="1439" ht="14.25" customHeight="1">
      <c r="A1439" s="75" t="str">
        <f t="shared" si="1"/>
        <v>OEESC 2014Whole BuildingPost Office</v>
      </c>
      <c r="B1439" s="67" t="s">
        <v>50</v>
      </c>
      <c r="C1439" s="77" t="s">
        <v>581</v>
      </c>
      <c r="D1439" s="60" t="s">
        <v>988</v>
      </c>
      <c r="E1439" s="60">
        <v>0.98</v>
      </c>
    </row>
    <row r="1440" ht="14.25" customHeight="1">
      <c r="A1440" s="75" t="str">
        <f t="shared" si="1"/>
        <v>OEESC 2014Whole BuildingReligious Building</v>
      </c>
      <c r="B1440" s="67" t="s">
        <v>50</v>
      </c>
      <c r="C1440" s="77" t="s">
        <v>581</v>
      </c>
      <c r="D1440" s="60" t="s">
        <v>989</v>
      </c>
      <c r="E1440" s="60">
        <v>1.05</v>
      </c>
    </row>
    <row r="1441" ht="14.25" customHeight="1">
      <c r="A1441" s="75" t="str">
        <f t="shared" si="1"/>
        <v>OEESC 2014Whole BuildingRetail</v>
      </c>
      <c r="B1441" s="67" t="s">
        <v>50</v>
      </c>
      <c r="C1441" s="77" t="s">
        <v>581</v>
      </c>
      <c r="D1441" s="60" t="s">
        <v>359</v>
      </c>
      <c r="E1441" s="60">
        <v>1.32</v>
      </c>
    </row>
    <row r="1442" ht="14.25" customHeight="1">
      <c r="A1442" s="75" t="str">
        <f t="shared" si="1"/>
        <v>OEESC 2014Whole BuildingSchool/University</v>
      </c>
      <c r="B1442" s="67" t="s">
        <v>50</v>
      </c>
      <c r="C1442" s="77" t="s">
        <v>581</v>
      </c>
      <c r="D1442" s="60" t="s">
        <v>990</v>
      </c>
      <c r="E1442" s="60">
        <v>1.01</v>
      </c>
    </row>
    <row r="1443" ht="14.25" customHeight="1">
      <c r="A1443" s="75" t="str">
        <f t="shared" si="1"/>
        <v>OEESC 2014Whole BuildingSports Arena</v>
      </c>
      <c r="B1443" s="67" t="s">
        <v>50</v>
      </c>
      <c r="C1443" s="77" t="s">
        <v>581</v>
      </c>
      <c r="D1443" s="60" t="s">
        <v>991</v>
      </c>
      <c r="E1443" s="60">
        <v>0.78</v>
      </c>
    </row>
    <row r="1444" ht="14.25" customHeight="1">
      <c r="A1444" s="75" t="str">
        <f t="shared" si="1"/>
        <v>OEESC 2014Whole BuildingTown Hall</v>
      </c>
      <c r="B1444" s="67" t="s">
        <v>50</v>
      </c>
      <c r="C1444" s="77" t="s">
        <v>581</v>
      </c>
      <c r="D1444" s="60" t="s">
        <v>992</v>
      </c>
      <c r="E1444" s="60">
        <v>0.94</v>
      </c>
    </row>
    <row r="1445" ht="14.25" customHeight="1">
      <c r="A1445" s="75" t="str">
        <f t="shared" si="1"/>
        <v>OEESC 2014Whole BuildingTransportation</v>
      </c>
      <c r="B1445" s="67" t="s">
        <v>50</v>
      </c>
      <c r="C1445" s="77" t="s">
        <v>581</v>
      </c>
      <c r="D1445" s="60" t="s">
        <v>622</v>
      </c>
      <c r="E1445" s="60">
        <v>0.77</v>
      </c>
    </row>
    <row r="1446" ht="14.25" customHeight="1">
      <c r="A1446" s="75" t="str">
        <f t="shared" si="1"/>
        <v>OEESC 2014Whole BuildingWarehouse</v>
      </c>
      <c r="B1446" s="67" t="s">
        <v>50</v>
      </c>
      <c r="C1446" s="77" t="s">
        <v>581</v>
      </c>
      <c r="D1446" s="60" t="s">
        <v>344</v>
      </c>
      <c r="E1446" s="60">
        <v>0.66</v>
      </c>
    </row>
    <row r="1447" ht="14.25" customHeight="1">
      <c r="A1447" s="75" t="str">
        <f t="shared" si="1"/>
        <v>OEESC 2014Whole BuildingWorkshop</v>
      </c>
      <c r="B1447" s="67" t="s">
        <v>50</v>
      </c>
      <c r="C1447" s="77" t="s">
        <v>581</v>
      </c>
      <c r="D1447" s="60" t="s">
        <v>784</v>
      </c>
      <c r="E1447" s="60">
        <v>1.2</v>
      </c>
    </row>
    <row r="1448" ht="14.25" customHeight="1">
      <c r="A1448" s="75" t="str">
        <f t="shared" si="1"/>
        <v>OEESC 2014WorkshopGeneral</v>
      </c>
      <c r="B1448" s="67" t="s">
        <v>50</v>
      </c>
      <c r="C1448" s="60" t="s">
        <v>784</v>
      </c>
      <c r="D1448" s="60" t="s">
        <v>652</v>
      </c>
      <c r="E1448" s="60">
        <v>1.64</v>
      </c>
    </row>
    <row r="1449" ht="14.25" customHeight="1">
      <c r="A1449" s="75"/>
      <c r="B1449" s="47"/>
      <c r="C1449" s="47"/>
      <c r="D1449" s="47"/>
      <c r="E1449" s="47"/>
    </row>
    <row r="1450" ht="14.25" customHeight="1">
      <c r="A1450" s="75"/>
      <c r="B1450" s="47"/>
      <c r="C1450" s="47"/>
      <c r="D1450" s="47"/>
      <c r="E1450" s="47"/>
    </row>
    <row r="1451" ht="14.25" customHeight="1">
      <c r="A1451" s="75"/>
      <c r="B1451" s="47"/>
      <c r="C1451" s="47"/>
      <c r="D1451" s="47"/>
      <c r="E1451" s="47"/>
    </row>
    <row r="1452" ht="14.25" customHeight="1">
      <c r="A1452" s="75"/>
      <c r="B1452" s="47"/>
      <c r="C1452" s="47"/>
      <c r="D1452" s="47"/>
      <c r="E1452" s="47"/>
    </row>
    <row r="1453" ht="14.25" customHeight="1">
      <c r="A1453" s="75"/>
      <c r="B1453" s="47"/>
      <c r="C1453" s="47"/>
      <c r="D1453" s="47"/>
      <c r="E1453" s="47"/>
    </row>
    <row r="1454" ht="14.25" customHeight="1">
      <c r="A1454" s="75"/>
      <c r="B1454" s="47"/>
      <c r="C1454" s="47"/>
      <c r="D1454" s="47"/>
      <c r="E1454" s="47"/>
    </row>
    <row r="1455" ht="14.25" customHeight="1">
      <c r="A1455" s="75"/>
      <c r="B1455" s="47"/>
      <c r="C1455" s="47"/>
      <c r="D1455" s="47"/>
      <c r="E1455" s="47"/>
    </row>
    <row r="1456" ht="14.25" customHeight="1">
      <c r="A1456" s="75"/>
      <c r="B1456" s="47"/>
      <c r="C1456" s="47"/>
      <c r="D1456" s="47"/>
      <c r="E1456" s="47"/>
    </row>
    <row r="1457" ht="14.25" customHeight="1">
      <c r="A1457" s="75"/>
      <c r="B1457" s="47"/>
      <c r="C1457" s="47"/>
      <c r="D1457" s="47"/>
      <c r="E1457" s="47"/>
    </row>
    <row r="1458" ht="14.25" customHeight="1">
      <c r="A1458" s="75"/>
      <c r="B1458" s="47"/>
      <c r="C1458" s="47"/>
      <c r="D1458" s="47"/>
      <c r="E1458" s="47"/>
    </row>
    <row r="1459" ht="14.25" customHeight="1">
      <c r="A1459" s="75"/>
      <c r="B1459" s="47"/>
      <c r="C1459" s="47"/>
      <c r="D1459" s="47"/>
      <c r="E1459" s="47"/>
    </row>
    <row r="1460" ht="14.25" customHeight="1">
      <c r="A1460" s="75"/>
      <c r="B1460" s="47"/>
      <c r="C1460" s="47"/>
      <c r="D1460" s="47"/>
      <c r="E1460" s="47"/>
    </row>
    <row r="1461" ht="14.25" customHeight="1">
      <c r="A1461" s="75"/>
      <c r="B1461" s="47"/>
      <c r="C1461" s="47"/>
      <c r="D1461" s="47"/>
      <c r="E1461" s="47"/>
    </row>
    <row r="1462" ht="14.25" customHeight="1">
      <c r="A1462" s="75"/>
      <c r="B1462" s="47"/>
      <c r="C1462" s="47"/>
      <c r="D1462" s="47"/>
      <c r="E1462" s="47"/>
    </row>
    <row r="1463" ht="14.25" customHeight="1">
      <c r="A1463" s="75"/>
      <c r="B1463" s="47"/>
      <c r="C1463" s="47"/>
      <c r="D1463" s="47"/>
      <c r="E1463" s="47"/>
    </row>
    <row r="1464" ht="14.25" customHeight="1">
      <c r="A1464" s="75"/>
      <c r="B1464" s="47"/>
      <c r="C1464" s="47"/>
      <c r="D1464" s="47"/>
      <c r="E1464" s="47"/>
    </row>
    <row r="1465" ht="14.25" customHeight="1">
      <c r="A1465" s="75"/>
      <c r="B1465" s="47"/>
      <c r="C1465" s="47"/>
      <c r="D1465" s="47"/>
      <c r="E1465" s="47"/>
    </row>
    <row r="1466" ht="14.25" customHeight="1">
      <c r="A1466" s="75"/>
      <c r="B1466" s="47"/>
      <c r="C1466" s="47"/>
      <c r="D1466" s="47"/>
      <c r="E1466" s="47"/>
    </row>
    <row r="1467" ht="14.25" customHeight="1">
      <c r="A1467" s="75"/>
      <c r="B1467" s="47"/>
      <c r="C1467" s="47"/>
      <c r="D1467" s="47"/>
      <c r="E1467" s="47"/>
    </row>
    <row r="1468" ht="14.25" customHeight="1">
      <c r="A1468" s="75"/>
      <c r="B1468" s="47"/>
      <c r="C1468" s="47"/>
      <c r="D1468" s="47"/>
      <c r="E1468" s="47"/>
    </row>
    <row r="1469" ht="14.25" customHeight="1">
      <c r="A1469" s="75"/>
      <c r="B1469" s="47"/>
      <c r="C1469" s="47"/>
      <c r="D1469" s="47"/>
      <c r="E1469" s="47"/>
    </row>
    <row r="1470" ht="14.25" customHeight="1">
      <c r="A1470" s="75"/>
      <c r="B1470" s="47"/>
      <c r="C1470" s="47"/>
      <c r="D1470" s="47"/>
      <c r="E1470" s="47"/>
    </row>
    <row r="1471" ht="14.25" customHeight="1">
      <c r="A1471" s="75"/>
      <c r="B1471" s="47"/>
      <c r="C1471" s="47"/>
      <c r="D1471" s="47"/>
      <c r="E1471" s="47"/>
    </row>
    <row r="1472" ht="14.25" customHeight="1">
      <c r="A1472" s="75"/>
      <c r="B1472" s="47"/>
      <c r="C1472" s="47"/>
      <c r="D1472" s="47"/>
      <c r="E1472" s="47"/>
    </row>
    <row r="1473" ht="14.25" customHeight="1">
      <c r="A1473" s="75"/>
      <c r="B1473" s="47"/>
      <c r="C1473" s="47"/>
      <c r="D1473" s="47"/>
      <c r="E1473" s="47"/>
    </row>
    <row r="1474" ht="14.25" customHeight="1">
      <c r="A1474" s="75"/>
      <c r="B1474" s="47"/>
      <c r="C1474" s="47"/>
      <c r="D1474" s="47"/>
      <c r="E1474" s="47"/>
    </row>
    <row r="1475" ht="14.25" customHeight="1">
      <c r="A1475" s="75"/>
      <c r="B1475" s="47"/>
      <c r="C1475" s="47"/>
      <c r="D1475" s="47"/>
      <c r="E1475" s="47"/>
    </row>
    <row r="1476" ht="14.25" customHeight="1">
      <c r="A1476" s="75"/>
      <c r="B1476" s="47"/>
      <c r="C1476" s="47"/>
      <c r="D1476" s="47"/>
      <c r="E1476" s="47"/>
    </row>
    <row r="1477" ht="14.25" customHeight="1">
      <c r="A1477" s="75"/>
      <c r="B1477" s="47"/>
      <c r="C1477" s="47"/>
      <c r="D1477" s="47"/>
      <c r="E1477" s="47"/>
    </row>
    <row r="1478" ht="14.25" customHeight="1">
      <c r="A1478" s="75"/>
      <c r="B1478" s="47"/>
      <c r="C1478" s="47"/>
      <c r="D1478" s="47"/>
      <c r="E1478" s="47"/>
    </row>
    <row r="1479" ht="14.25" customHeight="1">
      <c r="A1479" s="75"/>
      <c r="B1479" s="47"/>
      <c r="C1479" s="47"/>
      <c r="D1479" s="47"/>
      <c r="E1479" s="47"/>
    </row>
    <row r="1480" ht="14.25" customHeight="1">
      <c r="A1480" s="75"/>
      <c r="B1480" s="47"/>
      <c r="C1480" s="47"/>
      <c r="D1480" s="47"/>
      <c r="E1480" s="47"/>
    </row>
    <row r="1481" ht="14.25" customHeight="1">
      <c r="A1481" s="75"/>
      <c r="B1481" s="47"/>
      <c r="C1481" s="47"/>
      <c r="D1481" s="47"/>
      <c r="E1481" s="47"/>
    </row>
    <row r="1482" ht="14.25" customHeight="1">
      <c r="A1482" s="75"/>
      <c r="B1482" s="47"/>
      <c r="C1482" s="47"/>
      <c r="D1482" s="47"/>
      <c r="E1482" s="47"/>
    </row>
    <row r="1483" ht="14.25" customHeight="1">
      <c r="A1483" s="75"/>
      <c r="B1483" s="47"/>
      <c r="C1483" s="47"/>
      <c r="D1483" s="47"/>
      <c r="E1483" s="47"/>
    </row>
    <row r="1484" ht="14.25" customHeight="1">
      <c r="A1484" s="75"/>
      <c r="B1484" s="47"/>
      <c r="C1484" s="47"/>
      <c r="D1484" s="47"/>
      <c r="E1484" s="47"/>
    </row>
    <row r="1485" ht="14.25" customHeight="1">
      <c r="A1485" s="75"/>
      <c r="B1485" s="47"/>
      <c r="C1485" s="47"/>
      <c r="D1485" s="47"/>
      <c r="E1485" s="47"/>
    </row>
    <row r="1486" ht="14.25" customHeight="1">
      <c r="A1486" s="75"/>
      <c r="B1486" s="47"/>
      <c r="C1486" s="47"/>
      <c r="D1486" s="47"/>
      <c r="E1486" s="47"/>
    </row>
    <row r="1487" ht="14.25" customHeight="1">
      <c r="A1487" s="75"/>
      <c r="B1487" s="47"/>
      <c r="C1487" s="47"/>
      <c r="D1487" s="47"/>
      <c r="E1487" s="47"/>
    </row>
    <row r="1488" ht="14.25" customHeight="1">
      <c r="A1488" s="75"/>
      <c r="B1488" s="47"/>
      <c r="C1488" s="47"/>
      <c r="D1488" s="47"/>
      <c r="E1488" s="47"/>
    </row>
    <row r="1489" ht="14.25" customHeight="1">
      <c r="A1489" s="75"/>
      <c r="B1489" s="47"/>
      <c r="C1489" s="47"/>
      <c r="D1489" s="47"/>
      <c r="E1489" s="47"/>
    </row>
    <row r="1490" ht="14.25" customHeight="1">
      <c r="A1490" s="75"/>
      <c r="B1490" s="47"/>
      <c r="C1490" s="47"/>
      <c r="D1490" s="47"/>
      <c r="E1490" s="47"/>
    </row>
    <row r="1491" ht="14.25" customHeight="1">
      <c r="A1491" s="75"/>
      <c r="B1491" s="47"/>
      <c r="C1491" s="47"/>
      <c r="D1491" s="47"/>
      <c r="E1491" s="47"/>
    </row>
    <row r="1492" ht="14.25" customHeight="1">
      <c r="A1492" s="75"/>
      <c r="B1492" s="47"/>
      <c r="C1492" s="47"/>
      <c r="D1492" s="47"/>
      <c r="E1492" s="47"/>
    </row>
    <row r="1493" ht="14.25" customHeight="1">
      <c r="A1493" s="75"/>
      <c r="B1493" s="47"/>
      <c r="C1493" s="47"/>
      <c r="D1493" s="47"/>
      <c r="E1493" s="47"/>
    </row>
    <row r="1494" ht="14.25" customHeight="1">
      <c r="A1494" s="75"/>
      <c r="B1494" s="47"/>
      <c r="C1494" s="47"/>
      <c r="D1494" s="47"/>
      <c r="E1494" s="47"/>
    </row>
    <row r="1495" ht="14.25" customHeight="1">
      <c r="A1495" s="75"/>
      <c r="B1495" s="47"/>
      <c r="C1495" s="47"/>
      <c r="D1495" s="47"/>
      <c r="E1495" s="47"/>
    </row>
    <row r="1496" ht="14.25" customHeight="1">
      <c r="A1496" s="75"/>
      <c r="B1496" s="47"/>
      <c r="C1496" s="47"/>
      <c r="D1496" s="47"/>
      <c r="E1496" s="47"/>
    </row>
    <row r="1497" ht="14.25" customHeight="1">
      <c r="A1497" s="75"/>
      <c r="B1497" s="47"/>
      <c r="C1497" s="47"/>
      <c r="D1497" s="47"/>
      <c r="E1497" s="47"/>
    </row>
    <row r="1498" ht="14.25" customHeight="1">
      <c r="A1498" s="75"/>
      <c r="B1498" s="47"/>
      <c r="C1498" s="47"/>
      <c r="D1498" s="47"/>
      <c r="E1498" s="47"/>
    </row>
    <row r="1499" ht="14.25" customHeight="1">
      <c r="A1499" s="75"/>
      <c r="B1499" s="47"/>
      <c r="C1499" s="47"/>
      <c r="D1499" s="47"/>
      <c r="E1499" s="47"/>
    </row>
    <row r="1500" ht="14.25" customHeight="1">
      <c r="A1500" s="75"/>
      <c r="B1500" s="47"/>
      <c r="C1500" s="47"/>
      <c r="D1500" s="47"/>
      <c r="E1500" s="47"/>
    </row>
    <row r="1501" ht="14.25" customHeight="1">
      <c r="A1501" s="75"/>
      <c r="B1501" s="47"/>
      <c r="C1501" s="47"/>
      <c r="D1501" s="47"/>
      <c r="E1501" s="47"/>
    </row>
    <row r="1502" ht="14.25" customHeight="1">
      <c r="A1502" s="75"/>
      <c r="B1502" s="47"/>
      <c r="C1502" s="47"/>
      <c r="D1502" s="47"/>
      <c r="E1502" s="47"/>
    </row>
    <row r="1503" ht="14.25" customHeight="1">
      <c r="A1503" s="75"/>
      <c r="B1503" s="47"/>
      <c r="C1503" s="47"/>
      <c r="D1503" s="47"/>
      <c r="E1503" s="47"/>
    </row>
    <row r="1504" ht="14.25" customHeight="1">
      <c r="A1504" s="75"/>
      <c r="B1504" s="47"/>
      <c r="C1504" s="47"/>
      <c r="D1504" s="47"/>
      <c r="E1504" s="47"/>
    </row>
    <row r="1505" ht="14.25" customHeight="1">
      <c r="A1505" s="75"/>
      <c r="B1505" s="47"/>
      <c r="C1505" s="47"/>
      <c r="D1505" s="47"/>
      <c r="E1505" s="47"/>
    </row>
    <row r="1506" ht="14.25" customHeight="1">
      <c r="A1506" s="75"/>
      <c r="B1506" s="47"/>
      <c r="C1506" s="47"/>
      <c r="D1506" s="47"/>
      <c r="E1506" s="47"/>
    </row>
    <row r="1507" ht="14.25" customHeight="1">
      <c r="A1507" s="75"/>
      <c r="B1507" s="47"/>
      <c r="C1507" s="47"/>
      <c r="D1507" s="47"/>
      <c r="E1507" s="47"/>
    </row>
    <row r="1508" ht="14.25" customHeight="1">
      <c r="A1508" s="75"/>
      <c r="B1508" s="47"/>
      <c r="C1508" s="47"/>
      <c r="D1508" s="47"/>
      <c r="E1508" s="47"/>
    </row>
    <row r="1509" ht="14.25" customHeight="1">
      <c r="A1509" s="75"/>
      <c r="B1509" s="47"/>
      <c r="C1509" s="47"/>
      <c r="D1509" s="47"/>
      <c r="E1509" s="47"/>
    </row>
    <row r="1510" ht="14.25" customHeight="1">
      <c r="A1510" s="75"/>
      <c r="B1510" s="47"/>
      <c r="C1510" s="47"/>
      <c r="D1510" s="47"/>
      <c r="E1510" s="47"/>
    </row>
    <row r="1511" ht="14.25" customHeight="1">
      <c r="A1511" s="75"/>
      <c r="B1511" s="47"/>
      <c r="C1511" s="47"/>
      <c r="D1511" s="47"/>
      <c r="E1511" s="47"/>
    </row>
    <row r="1512" ht="14.25" customHeight="1">
      <c r="A1512" s="75"/>
      <c r="B1512" s="47"/>
      <c r="C1512" s="47"/>
      <c r="D1512" s="47"/>
      <c r="E1512" s="47"/>
    </row>
    <row r="1513" ht="14.25" customHeight="1">
      <c r="A1513" s="75"/>
      <c r="B1513" s="47"/>
      <c r="C1513" s="47"/>
      <c r="D1513" s="47"/>
      <c r="E1513" s="47"/>
    </row>
    <row r="1514" ht="14.25" customHeight="1">
      <c r="A1514" s="75"/>
      <c r="B1514" s="47"/>
      <c r="C1514" s="47"/>
      <c r="D1514" s="47"/>
      <c r="E1514" s="47"/>
    </row>
    <row r="1515" ht="14.25" customHeight="1">
      <c r="A1515" s="75"/>
      <c r="B1515" s="47"/>
      <c r="C1515" s="47"/>
      <c r="D1515" s="47"/>
      <c r="E1515" s="47"/>
    </row>
    <row r="1516" ht="14.25" customHeight="1">
      <c r="A1516" s="75"/>
      <c r="B1516" s="47"/>
      <c r="C1516" s="47"/>
      <c r="D1516" s="47"/>
      <c r="E1516" s="47"/>
    </row>
    <row r="1517" ht="14.25" customHeight="1">
      <c r="A1517" s="75"/>
      <c r="B1517" s="47"/>
      <c r="C1517" s="47"/>
      <c r="D1517" s="47"/>
      <c r="E1517" s="47"/>
    </row>
    <row r="1518" ht="14.25" customHeight="1">
      <c r="A1518" s="75"/>
      <c r="B1518" s="47"/>
      <c r="C1518" s="47"/>
      <c r="D1518" s="47"/>
      <c r="E1518" s="47"/>
    </row>
    <row r="1519" ht="14.25" customHeight="1">
      <c r="A1519" s="75"/>
      <c r="B1519" s="47"/>
      <c r="C1519" s="47"/>
      <c r="D1519" s="47"/>
      <c r="E1519" s="47"/>
    </row>
    <row r="1520" ht="14.25" customHeight="1">
      <c r="A1520" s="75"/>
      <c r="B1520" s="47"/>
      <c r="C1520" s="47"/>
      <c r="D1520" s="47"/>
      <c r="E1520" s="47"/>
    </row>
    <row r="1521" ht="14.25" customHeight="1">
      <c r="A1521" s="75"/>
      <c r="B1521" s="47"/>
      <c r="C1521" s="47"/>
      <c r="D1521" s="47"/>
      <c r="E1521" s="47"/>
    </row>
    <row r="1522" ht="14.25" customHeight="1">
      <c r="A1522" s="75"/>
      <c r="B1522" s="47"/>
      <c r="C1522" s="47"/>
      <c r="D1522" s="47"/>
      <c r="E1522" s="47"/>
    </row>
    <row r="1523" ht="14.25" customHeight="1">
      <c r="A1523" s="75"/>
      <c r="B1523" s="47"/>
      <c r="C1523" s="47"/>
      <c r="D1523" s="47"/>
      <c r="E1523" s="47"/>
    </row>
    <row r="1524" ht="14.25" customHeight="1">
      <c r="A1524" s="75"/>
      <c r="B1524" s="47"/>
      <c r="C1524" s="47"/>
      <c r="D1524" s="47"/>
      <c r="E1524" s="47"/>
    </row>
    <row r="1525" ht="14.25" customHeight="1">
      <c r="A1525" s="75"/>
      <c r="B1525" s="47"/>
      <c r="C1525" s="47"/>
      <c r="D1525" s="47"/>
      <c r="E1525" s="47"/>
    </row>
    <row r="1526" ht="14.25" customHeight="1">
      <c r="A1526" s="75"/>
      <c r="B1526" s="47"/>
      <c r="C1526" s="47"/>
      <c r="D1526" s="47"/>
      <c r="E1526" s="47"/>
    </row>
    <row r="1527" ht="14.25" customHeight="1">
      <c r="A1527" s="75"/>
      <c r="B1527" s="47"/>
      <c r="C1527" s="47"/>
      <c r="D1527" s="47"/>
      <c r="E1527" s="47"/>
    </row>
    <row r="1528" ht="14.25" customHeight="1">
      <c r="A1528" s="75"/>
      <c r="B1528" s="47"/>
      <c r="C1528" s="47"/>
      <c r="D1528" s="47"/>
      <c r="E1528" s="47"/>
    </row>
    <row r="1529" ht="14.25" customHeight="1">
      <c r="A1529" s="75"/>
      <c r="B1529" s="47"/>
      <c r="C1529" s="47"/>
      <c r="D1529" s="47"/>
      <c r="E1529" s="47"/>
    </row>
    <row r="1530" ht="14.25" customHeight="1">
      <c r="A1530" s="75"/>
      <c r="B1530" s="47"/>
      <c r="C1530" s="47"/>
      <c r="D1530" s="47"/>
      <c r="E1530" s="47"/>
    </row>
    <row r="1531" ht="14.25" customHeight="1">
      <c r="A1531" s="75"/>
      <c r="B1531" s="47"/>
      <c r="C1531" s="47"/>
      <c r="D1531" s="47"/>
      <c r="E1531" s="47"/>
    </row>
    <row r="1532" ht="14.25" customHeight="1">
      <c r="A1532" s="75"/>
      <c r="B1532" s="47"/>
      <c r="C1532" s="47"/>
      <c r="D1532" s="47"/>
      <c r="E1532" s="47"/>
    </row>
    <row r="1533" ht="14.25" customHeight="1">
      <c r="A1533" s="75"/>
      <c r="B1533" s="47"/>
      <c r="C1533" s="47"/>
      <c r="D1533" s="47"/>
      <c r="E1533" s="47"/>
    </row>
    <row r="1534" ht="14.25" customHeight="1">
      <c r="A1534" s="75"/>
      <c r="B1534" s="47"/>
      <c r="C1534" s="47"/>
      <c r="D1534" s="47"/>
      <c r="E1534" s="47"/>
    </row>
    <row r="1535" ht="14.25" customHeight="1">
      <c r="A1535" s="75"/>
      <c r="B1535" s="47"/>
      <c r="C1535" s="47"/>
      <c r="D1535" s="47"/>
      <c r="E1535" s="47"/>
    </row>
    <row r="1536" ht="14.25" customHeight="1">
      <c r="A1536" s="75"/>
      <c r="B1536" s="47"/>
      <c r="C1536" s="47"/>
      <c r="D1536" s="47"/>
      <c r="E1536" s="47"/>
    </row>
    <row r="1537" ht="14.25" customHeight="1">
      <c r="A1537" s="75"/>
      <c r="B1537" s="47"/>
      <c r="C1537" s="47"/>
      <c r="D1537" s="47"/>
      <c r="E1537" s="47"/>
    </row>
    <row r="1538" ht="14.25" customHeight="1">
      <c r="A1538" s="75"/>
      <c r="B1538" s="47"/>
      <c r="C1538" s="47"/>
      <c r="D1538" s="47"/>
      <c r="E1538" s="47"/>
    </row>
    <row r="1539" ht="14.25" customHeight="1">
      <c r="A1539" s="75"/>
      <c r="B1539" s="47"/>
      <c r="C1539" s="47"/>
      <c r="D1539" s="47"/>
      <c r="E1539" s="47"/>
    </row>
    <row r="1540" ht="14.25" customHeight="1">
      <c r="A1540" s="75"/>
      <c r="B1540" s="47"/>
      <c r="C1540" s="47"/>
      <c r="D1540" s="47"/>
      <c r="E1540" s="47"/>
    </row>
    <row r="1541" ht="14.25" customHeight="1">
      <c r="A1541" s="75"/>
      <c r="B1541" s="47"/>
      <c r="C1541" s="47"/>
      <c r="D1541" s="47"/>
      <c r="E1541" s="47"/>
    </row>
    <row r="1542" ht="14.25" customHeight="1">
      <c r="A1542" s="75"/>
      <c r="B1542" s="47"/>
      <c r="C1542" s="47"/>
      <c r="D1542" s="47"/>
      <c r="E1542" s="47"/>
    </row>
    <row r="1543" ht="14.25" customHeight="1">
      <c r="A1543" s="75"/>
      <c r="B1543" s="47"/>
      <c r="C1543" s="47"/>
      <c r="D1543" s="47"/>
      <c r="E1543" s="47"/>
    </row>
    <row r="1544" ht="14.25" customHeight="1">
      <c r="A1544" s="75"/>
      <c r="B1544" s="47"/>
      <c r="C1544" s="47"/>
      <c r="D1544" s="47"/>
      <c r="E1544" s="47"/>
    </row>
    <row r="1545" ht="14.25" customHeight="1">
      <c r="A1545" s="75"/>
      <c r="B1545" s="47"/>
      <c r="C1545" s="47"/>
      <c r="D1545" s="47"/>
      <c r="E1545" s="47"/>
    </row>
    <row r="1546" ht="14.25" customHeight="1">
      <c r="A1546" s="75"/>
      <c r="B1546" s="47"/>
      <c r="C1546" s="47"/>
      <c r="D1546" s="47"/>
      <c r="E1546" s="47"/>
    </row>
    <row r="1547" ht="14.25" customHeight="1">
      <c r="A1547" s="75"/>
      <c r="B1547" s="47"/>
      <c r="C1547" s="47"/>
      <c r="D1547" s="47"/>
      <c r="E1547" s="47"/>
    </row>
    <row r="1548" ht="14.25" customHeight="1">
      <c r="A1548" s="75"/>
      <c r="B1548" s="47"/>
      <c r="C1548" s="47"/>
      <c r="D1548" s="47"/>
      <c r="E1548" s="47"/>
    </row>
    <row r="1549" ht="14.25" customHeight="1">
      <c r="A1549" s="75"/>
      <c r="B1549" s="47"/>
      <c r="C1549" s="47"/>
      <c r="D1549" s="47"/>
      <c r="E1549" s="47"/>
    </row>
    <row r="1550" ht="14.25" customHeight="1">
      <c r="A1550" s="75"/>
      <c r="B1550" s="47"/>
      <c r="C1550" s="47"/>
      <c r="D1550" s="47"/>
      <c r="E1550" s="47"/>
    </row>
    <row r="1551" ht="14.25" customHeight="1">
      <c r="A1551" s="75"/>
      <c r="B1551" s="47"/>
      <c r="C1551" s="47"/>
      <c r="D1551" s="47"/>
      <c r="E1551" s="47"/>
    </row>
    <row r="1552" ht="14.25" customHeight="1">
      <c r="A1552" s="75"/>
      <c r="B1552" s="47"/>
      <c r="C1552" s="47"/>
      <c r="D1552" s="47"/>
      <c r="E1552" s="47"/>
    </row>
    <row r="1553" ht="14.25" customHeight="1">
      <c r="A1553" s="75"/>
      <c r="B1553" s="47"/>
      <c r="C1553" s="47"/>
      <c r="D1553" s="47"/>
      <c r="E1553" s="47"/>
    </row>
    <row r="1554" ht="14.25" customHeight="1">
      <c r="A1554" s="75"/>
      <c r="B1554" s="47"/>
      <c r="C1554" s="47"/>
      <c r="D1554" s="47"/>
      <c r="E1554" s="47"/>
    </row>
    <row r="1555" ht="14.25" customHeight="1">
      <c r="A1555" s="75"/>
      <c r="B1555" s="47"/>
      <c r="C1555" s="47"/>
      <c r="D1555" s="47"/>
      <c r="E1555" s="47"/>
    </row>
    <row r="1556" ht="14.25" customHeight="1">
      <c r="A1556" s="75"/>
      <c r="B1556" s="47"/>
      <c r="C1556" s="47"/>
      <c r="D1556" s="47"/>
      <c r="E1556" s="47"/>
    </row>
    <row r="1557" ht="14.25" customHeight="1">
      <c r="A1557" s="75"/>
      <c r="B1557" s="47"/>
      <c r="C1557" s="47"/>
      <c r="D1557" s="47"/>
      <c r="E1557" s="47"/>
    </row>
    <row r="1558" ht="14.25" customHeight="1">
      <c r="A1558" s="75"/>
      <c r="B1558" s="47"/>
      <c r="C1558" s="47"/>
      <c r="D1558" s="47"/>
      <c r="E1558" s="47"/>
    </row>
    <row r="1559" ht="14.25" customHeight="1">
      <c r="A1559" s="75"/>
      <c r="B1559" s="47"/>
      <c r="C1559" s="47"/>
      <c r="D1559" s="47"/>
      <c r="E1559" s="47"/>
    </row>
    <row r="1560" ht="14.25" customHeight="1">
      <c r="A1560" s="75"/>
      <c r="B1560" s="47"/>
      <c r="C1560" s="47"/>
      <c r="D1560" s="47"/>
      <c r="E1560" s="47"/>
    </row>
    <row r="1561" ht="14.25" customHeight="1">
      <c r="A1561" s="75"/>
      <c r="B1561" s="47"/>
      <c r="C1561" s="47"/>
      <c r="D1561" s="47"/>
      <c r="E1561" s="47"/>
    </row>
    <row r="1562" ht="14.25" customHeight="1">
      <c r="A1562" s="75"/>
      <c r="B1562" s="47"/>
      <c r="C1562" s="47"/>
      <c r="D1562" s="47"/>
      <c r="E1562" s="47"/>
    </row>
    <row r="1563" ht="14.25" customHeight="1">
      <c r="A1563" s="75"/>
      <c r="B1563" s="47"/>
      <c r="C1563" s="47"/>
      <c r="D1563" s="47"/>
      <c r="E1563" s="47"/>
    </row>
    <row r="1564" ht="14.25" customHeight="1">
      <c r="A1564" s="75"/>
      <c r="B1564" s="47"/>
      <c r="C1564" s="47"/>
      <c r="D1564" s="47"/>
      <c r="E1564" s="47"/>
    </row>
    <row r="1565" ht="14.25" customHeight="1">
      <c r="A1565" s="75"/>
      <c r="B1565" s="47"/>
      <c r="C1565" s="47"/>
      <c r="D1565" s="47"/>
      <c r="E1565" s="47"/>
    </row>
    <row r="1566" ht="14.25" customHeight="1">
      <c r="A1566" s="75"/>
      <c r="B1566" s="47"/>
      <c r="C1566" s="47"/>
      <c r="D1566" s="47"/>
      <c r="E1566" s="47"/>
    </row>
    <row r="1567" ht="14.25" customHeight="1">
      <c r="A1567" s="75"/>
      <c r="B1567" s="47"/>
      <c r="C1567" s="47"/>
      <c r="D1567" s="47"/>
      <c r="E1567" s="47"/>
    </row>
    <row r="1568" ht="14.25" customHeight="1">
      <c r="A1568" s="75"/>
      <c r="B1568" s="47"/>
      <c r="C1568" s="47"/>
      <c r="D1568" s="47"/>
      <c r="E1568" s="47"/>
    </row>
    <row r="1569" ht="14.25" customHeight="1">
      <c r="A1569" s="75"/>
      <c r="B1569" s="47"/>
      <c r="C1569" s="47"/>
      <c r="D1569" s="47"/>
      <c r="E1569" s="47"/>
    </row>
    <row r="1570" ht="14.25" customHeight="1">
      <c r="A1570" s="75"/>
      <c r="B1570" s="47"/>
      <c r="C1570" s="47"/>
      <c r="D1570" s="47"/>
      <c r="E1570" s="47"/>
    </row>
    <row r="1571" ht="14.25" customHeight="1">
      <c r="A1571" s="75"/>
      <c r="B1571" s="47"/>
      <c r="C1571" s="47"/>
      <c r="D1571" s="47"/>
      <c r="E1571" s="47"/>
    </row>
    <row r="1572" ht="14.25" customHeight="1">
      <c r="A1572" s="75"/>
      <c r="B1572" s="47"/>
      <c r="C1572" s="47"/>
      <c r="D1572" s="47"/>
      <c r="E1572" s="47"/>
    </row>
    <row r="1573" ht="14.25" customHeight="1">
      <c r="A1573" s="75"/>
      <c r="B1573" s="47"/>
      <c r="C1573" s="47"/>
      <c r="D1573" s="47"/>
      <c r="E1573" s="47"/>
    </row>
    <row r="1574" ht="14.25" customHeight="1">
      <c r="A1574" s="75"/>
      <c r="B1574" s="47"/>
      <c r="C1574" s="47"/>
      <c r="D1574" s="47"/>
      <c r="E1574" s="47"/>
    </row>
    <row r="1575" ht="14.25" customHeight="1">
      <c r="A1575" s="75"/>
      <c r="B1575" s="47"/>
      <c r="C1575" s="47"/>
      <c r="D1575" s="47"/>
      <c r="E1575" s="47"/>
    </row>
    <row r="1576" ht="14.25" customHeight="1">
      <c r="A1576" s="75"/>
      <c r="B1576" s="47"/>
      <c r="C1576" s="47"/>
      <c r="D1576" s="47"/>
      <c r="E1576" s="47"/>
    </row>
    <row r="1577" ht="14.25" customHeight="1">
      <c r="A1577" s="75"/>
      <c r="B1577" s="47"/>
      <c r="C1577" s="47"/>
      <c r="D1577" s="47"/>
      <c r="E1577" s="47"/>
    </row>
    <row r="1578" ht="14.25" customHeight="1">
      <c r="A1578" s="75"/>
      <c r="B1578" s="47"/>
      <c r="C1578" s="47"/>
      <c r="D1578" s="47"/>
      <c r="E1578" s="47"/>
    </row>
    <row r="1579" ht="14.25" customHeight="1">
      <c r="A1579" s="75"/>
      <c r="B1579" s="47"/>
      <c r="C1579" s="47"/>
      <c r="D1579" s="47"/>
      <c r="E1579" s="47"/>
    </row>
    <row r="1580" ht="14.25" customHeight="1">
      <c r="A1580" s="75"/>
      <c r="B1580" s="47"/>
      <c r="C1580" s="47"/>
      <c r="D1580" s="47"/>
      <c r="E1580" s="47"/>
    </row>
    <row r="1581" ht="14.25" customHeight="1">
      <c r="A1581" s="75"/>
      <c r="B1581" s="47"/>
      <c r="C1581" s="47"/>
      <c r="D1581" s="47"/>
      <c r="E1581" s="47"/>
    </row>
    <row r="1582" ht="14.25" customHeight="1">
      <c r="A1582" s="75"/>
      <c r="B1582" s="47"/>
      <c r="C1582" s="47"/>
      <c r="D1582" s="47"/>
      <c r="E1582" s="47"/>
    </row>
    <row r="1583" ht="14.25" customHeight="1">
      <c r="A1583" s="75"/>
      <c r="B1583" s="47"/>
      <c r="C1583" s="47"/>
      <c r="D1583" s="47"/>
      <c r="E1583" s="47"/>
    </row>
    <row r="1584" ht="14.25" customHeight="1">
      <c r="A1584" s="75"/>
      <c r="B1584" s="47"/>
      <c r="C1584" s="47"/>
      <c r="D1584" s="47"/>
      <c r="E1584" s="47"/>
    </row>
    <row r="1585" ht="14.25" customHeight="1">
      <c r="A1585" s="75"/>
      <c r="B1585" s="47"/>
      <c r="C1585" s="47"/>
      <c r="D1585" s="47"/>
      <c r="E1585" s="47"/>
    </row>
    <row r="1586" ht="14.25" customHeight="1">
      <c r="A1586" s="75"/>
      <c r="B1586" s="47"/>
      <c r="C1586" s="47"/>
      <c r="D1586" s="47"/>
      <c r="E1586" s="47"/>
    </row>
    <row r="1587" ht="14.25" customHeight="1">
      <c r="A1587" s="75"/>
      <c r="B1587" s="47"/>
      <c r="C1587" s="47"/>
      <c r="D1587" s="47"/>
      <c r="E1587" s="47"/>
    </row>
    <row r="1588" ht="14.25" customHeight="1">
      <c r="A1588" s="75"/>
      <c r="B1588" s="47"/>
      <c r="C1588" s="47"/>
      <c r="D1588" s="47"/>
      <c r="E1588" s="47"/>
    </row>
    <row r="1589" ht="14.25" customHeight="1">
      <c r="A1589" s="75"/>
      <c r="B1589" s="47"/>
      <c r="C1589" s="47"/>
      <c r="D1589" s="47"/>
      <c r="E1589" s="47"/>
    </row>
    <row r="1590" ht="14.25" customHeight="1">
      <c r="A1590" s="75"/>
      <c r="B1590" s="47"/>
      <c r="C1590" s="47"/>
      <c r="D1590" s="47"/>
      <c r="E1590" s="47"/>
    </row>
    <row r="1591" ht="14.25" customHeight="1">
      <c r="A1591" s="75"/>
      <c r="B1591" s="47"/>
      <c r="C1591" s="47"/>
      <c r="D1591" s="47"/>
      <c r="E1591" s="47"/>
    </row>
    <row r="1592" ht="14.25" customHeight="1">
      <c r="A1592" s="75"/>
      <c r="B1592" s="47"/>
      <c r="C1592" s="47"/>
      <c r="D1592" s="47"/>
      <c r="E1592" s="47"/>
    </row>
    <row r="1593" ht="14.25" customHeight="1">
      <c r="A1593" s="75"/>
      <c r="B1593" s="47"/>
      <c r="C1593" s="47"/>
      <c r="D1593" s="47"/>
      <c r="E1593" s="47"/>
    </row>
    <row r="1594" ht="14.25" customHeight="1">
      <c r="A1594" s="75"/>
      <c r="B1594" s="47"/>
      <c r="C1594" s="47"/>
      <c r="D1594" s="47"/>
      <c r="E1594" s="47"/>
    </row>
    <row r="1595" ht="14.25" customHeight="1">
      <c r="A1595" s="75"/>
      <c r="B1595" s="47"/>
      <c r="C1595" s="47"/>
      <c r="D1595" s="47"/>
      <c r="E1595" s="47"/>
    </row>
    <row r="1596" ht="14.25" customHeight="1">
      <c r="A1596" s="75"/>
      <c r="B1596" s="47"/>
      <c r="C1596" s="47"/>
      <c r="D1596" s="47"/>
      <c r="E1596" s="47"/>
    </row>
    <row r="1597" ht="14.25" customHeight="1">
      <c r="A1597" s="75"/>
      <c r="B1597" s="47"/>
      <c r="C1597" s="47"/>
      <c r="D1597" s="47"/>
      <c r="E1597" s="47"/>
    </row>
    <row r="1598" ht="14.25" customHeight="1">
      <c r="A1598" s="75"/>
      <c r="B1598" s="47"/>
      <c r="C1598" s="47"/>
      <c r="D1598" s="47"/>
      <c r="E1598" s="47"/>
    </row>
    <row r="1599" ht="14.25" customHeight="1">
      <c r="A1599" s="75"/>
      <c r="B1599" s="47"/>
      <c r="C1599" s="47"/>
      <c r="D1599" s="47"/>
      <c r="E1599" s="47"/>
    </row>
    <row r="1600" ht="14.25" customHeight="1">
      <c r="A1600" s="75"/>
      <c r="B1600" s="47"/>
      <c r="C1600" s="47"/>
      <c r="D1600" s="47"/>
      <c r="E1600" s="47"/>
    </row>
    <row r="1601" ht="14.25" customHeight="1">
      <c r="A1601" s="75"/>
      <c r="B1601" s="47"/>
      <c r="C1601" s="47"/>
      <c r="D1601" s="47"/>
      <c r="E1601" s="47"/>
    </row>
    <row r="1602" ht="14.25" customHeight="1">
      <c r="A1602" s="75"/>
      <c r="B1602" s="47"/>
      <c r="C1602" s="47"/>
      <c r="D1602" s="47"/>
      <c r="E1602" s="47"/>
    </row>
    <row r="1603" ht="14.25" customHeight="1">
      <c r="A1603" s="75"/>
      <c r="B1603" s="47"/>
      <c r="C1603" s="47"/>
      <c r="D1603" s="47"/>
      <c r="E1603" s="47"/>
    </row>
    <row r="1604" ht="14.25" customHeight="1">
      <c r="A1604" s="75"/>
      <c r="B1604" s="47"/>
      <c r="C1604" s="47"/>
      <c r="D1604" s="47"/>
      <c r="E1604" s="47"/>
    </row>
    <row r="1605" ht="14.25" customHeight="1">
      <c r="A1605" s="75"/>
      <c r="B1605" s="47"/>
      <c r="C1605" s="47"/>
      <c r="D1605" s="47"/>
      <c r="E1605" s="47"/>
    </row>
    <row r="1606" ht="14.25" customHeight="1">
      <c r="A1606" s="75"/>
      <c r="B1606" s="47"/>
      <c r="C1606" s="47"/>
      <c r="D1606" s="47"/>
      <c r="E1606" s="47"/>
    </row>
    <row r="1607" ht="14.25" customHeight="1">
      <c r="A1607" s="75"/>
      <c r="B1607" s="47"/>
      <c r="C1607" s="47"/>
      <c r="D1607" s="47"/>
      <c r="E1607" s="47"/>
    </row>
    <row r="1608" ht="14.25" customHeight="1">
      <c r="A1608" s="75"/>
      <c r="B1608" s="47"/>
      <c r="C1608" s="47"/>
      <c r="D1608" s="47"/>
      <c r="E1608" s="47"/>
    </row>
    <row r="1609" ht="14.25" customHeight="1">
      <c r="A1609" s="75"/>
      <c r="B1609" s="47"/>
      <c r="C1609" s="47"/>
      <c r="D1609" s="47"/>
      <c r="E1609" s="47"/>
    </row>
    <row r="1610" ht="14.25" customHeight="1">
      <c r="A1610" s="75"/>
      <c r="B1610" s="47"/>
      <c r="C1610" s="47"/>
      <c r="D1610" s="47"/>
      <c r="E1610" s="47"/>
    </row>
    <row r="1611" ht="14.25" customHeight="1">
      <c r="A1611" s="75"/>
      <c r="B1611" s="47"/>
      <c r="C1611" s="47"/>
      <c r="D1611" s="47"/>
      <c r="E1611" s="47"/>
    </row>
    <row r="1612" ht="14.25" customHeight="1">
      <c r="A1612" s="75"/>
      <c r="B1612" s="47"/>
      <c r="C1612" s="47"/>
      <c r="D1612" s="47"/>
      <c r="E1612" s="47"/>
    </row>
    <row r="1613" ht="14.25" customHeight="1">
      <c r="A1613" s="75"/>
      <c r="B1613" s="47"/>
      <c r="C1613" s="47"/>
      <c r="D1613" s="47"/>
      <c r="E1613" s="47"/>
    </row>
    <row r="1614" ht="14.25" customHeight="1">
      <c r="A1614" s="75"/>
      <c r="B1614" s="47"/>
      <c r="C1614" s="47"/>
      <c r="D1614" s="47"/>
      <c r="E1614" s="47"/>
    </row>
    <row r="1615" ht="14.25" customHeight="1">
      <c r="A1615" s="75"/>
      <c r="B1615" s="47"/>
      <c r="C1615" s="47"/>
      <c r="D1615" s="47"/>
      <c r="E1615" s="47"/>
    </row>
    <row r="1616" ht="14.25" customHeight="1">
      <c r="A1616" s="75"/>
      <c r="B1616" s="47"/>
      <c r="C1616" s="47"/>
      <c r="D1616" s="47"/>
      <c r="E1616" s="47"/>
    </row>
    <row r="1617" ht="14.25" customHeight="1">
      <c r="A1617" s="75"/>
      <c r="B1617" s="47"/>
      <c r="C1617" s="47"/>
      <c r="D1617" s="47"/>
      <c r="E1617" s="47"/>
    </row>
    <row r="1618" ht="14.25" customHeight="1">
      <c r="A1618" s="75"/>
      <c r="B1618" s="47"/>
      <c r="C1618" s="47"/>
      <c r="D1618" s="47"/>
      <c r="E1618" s="47"/>
    </row>
    <row r="1619" ht="14.25" customHeight="1">
      <c r="A1619" s="75"/>
      <c r="B1619" s="47"/>
      <c r="C1619" s="47"/>
      <c r="D1619" s="47"/>
      <c r="E1619" s="47"/>
    </row>
    <row r="1620" ht="14.25" customHeight="1">
      <c r="A1620" s="75"/>
      <c r="B1620" s="47"/>
      <c r="C1620" s="47"/>
      <c r="D1620" s="47"/>
      <c r="E1620" s="47"/>
    </row>
    <row r="1621" ht="14.25" customHeight="1">
      <c r="A1621" s="75"/>
      <c r="B1621" s="47"/>
      <c r="C1621" s="47"/>
      <c r="D1621" s="47"/>
      <c r="E1621" s="47"/>
    </row>
    <row r="1622" ht="14.25" customHeight="1">
      <c r="A1622" s="75"/>
      <c r="B1622" s="47"/>
      <c r="C1622" s="47"/>
      <c r="D1622" s="47"/>
      <c r="E1622" s="47"/>
    </row>
    <row r="1623" ht="14.25" customHeight="1">
      <c r="A1623" s="75"/>
      <c r="B1623" s="47"/>
      <c r="C1623" s="47"/>
      <c r="D1623" s="47"/>
      <c r="E1623" s="47"/>
    </row>
    <row r="1624" ht="14.25" customHeight="1">
      <c r="A1624" s="75"/>
      <c r="B1624" s="47"/>
      <c r="C1624" s="47"/>
      <c r="D1624" s="47"/>
      <c r="E1624" s="47"/>
    </row>
    <row r="1625" ht="14.25" customHeight="1">
      <c r="A1625" s="75"/>
      <c r="B1625" s="47"/>
      <c r="C1625" s="47"/>
      <c r="D1625" s="47"/>
      <c r="E1625" s="47"/>
    </row>
    <row r="1626" ht="14.25" customHeight="1">
      <c r="A1626" s="75"/>
      <c r="B1626" s="47"/>
      <c r="C1626" s="47"/>
      <c r="D1626" s="47"/>
      <c r="E1626" s="47"/>
    </row>
    <row r="1627" ht="14.25" customHeight="1">
      <c r="A1627" s="75"/>
      <c r="B1627" s="47"/>
      <c r="C1627" s="47"/>
      <c r="D1627" s="47"/>
      <c r="E1627" s="47"/>
    </row>
    <row r="1628" ht="14.25" customHeight="1">
      <c r="A1628" s="75"/>
      <c r="B1628" s="47"/>
      <c r="C1628" s="47"/>
      <c r="D1628" s="47"/>
      <c r="E1628" s="47"/>
    </row>
    <row r="1629" ht="14.25" customHeight="1">
      <c r="A1629" s="75"/>
      <c r="B1629" s="47"/>
      <c r="C1629" s="47"/>
      <c r="D1629" s="47"/>
      <c r="E1629" s="47"/>
    </row>
    <row r="1630" ht="14.25" customHeight="1">
      <c r="A1630" s="75"/>
      <c r="B1630" s="47"/>
      <c r="C1630" s="47"/>
      <c r="D1630" s="47"/>
      <c r="E1630" s="47"/>
    </row>
    <row r="1631" ht="14.25" customHeight="1">
      <c r="A1631" s="75"/>
      <c r="B1631" s="47"/>
      <c r="C1631" s="47"/>
      <c r="D1631" s="47"/>
      <c r="E1631" s="47"/>
    </row>
    <row r="1632" ht="14.25" customHeight="1">
      <c r="A1632" s="75"/>
      <c r="B1632" s="47"/>
      <c r="C1632" s="47"/>
      <c r="D1632" s="47"/>
      <c r="E1632" s="47"/>
    </row>
    <row r="1633" ht="14.25" customHeight="1">
      <c r="A1633" s="75"/>
      <c r="B1633" s="47"/>
      <c r="C1633" s="47"/>
      <c r="D1633" s="47"/>
      <c r="E1633" s="47"/>
    </row>
    <row r="1634" ht="14.25" customHeight="1">
      <c r="A1634" s="75"/>
      <c r="B1634" s="47"/>
      <c r="C1634" s="47"/>
      <c r="D1634" s="47"/>
      <c r="E1634" s="47"/>
    </row>
    <row r="1635" ht="14.25" customHeight="1">
      <c r="A1635" s="75"/>
      <c r="B1635" s="47"/>
      <c r="C1635" s="47"/>
      <c r="D1635" s="47"/>
      <c r="E1635" s="47"/>
    </row>
    <row r="1636" ht="14.25" customHeight="1">
      <c r="A1636" s="75"/>
      <c r="B1636" s="47"/>
      <c r="C1636" s="47"/>
      <c r="D1636" s="47"/>
      <c r="E1636" s="47"/>
    </row>
    <row r="1637" ht="14.25" customHeight="1">
      <c r="A1637" s="75"/>
      <c r="B1637" s="47"/>
      <c r="C1637" s="47"/>
      <c r="D1637" s="47"/>
      <c r="E1637" s="47"/>
    </row>
    <row r="1638" ht="14.25" customHeight="1">
      <c r="A1638" s="75"/>
      <c r="B1638" s="47"/>
      <c r="C1638" s="47"/>
      <c r="D1638" s="47"/>
      <c r="E1638" s="47"/>
    </row>
    <row r="1639" ht="14.25" customHeight="1">
      <c r="A1639" s="75"/>
      <c r="B1639" s="47"/>
      <c r="C1639" s="47"/>
      <c r="D1639" s="47"/>
      <c r="E1639" s="47"/>
    </row>
    <row r="1640" ht="14.25" customHeight="1">
      <c r="A1640" s="75"/>
      <c r="B1640" s="47"/>
      <c r="C1640" s="47"/>
      <c r="D1640" s="47"/>
      <c r="E1640" s="47"/>
    </row>
    <row r="1641" ht="14.25" customHeight="1">
      <c r="A1641" s="75"/>
      <c r="B1641" s="47"/>
      <c r="C1641" s="47"/>
      <c r="D1641" s="47"/>
      <c r="E1641" s="47"/>
    </row>
    <row r="1642" ht="14.25" customHeight="1">
      <c r="A1642" s="75"/>
      <c r="B1642" s="47"/>
      <c r="C1642" s="47"/>
      <c r="D1642" s="47"/>
      <c r="E1642" s="47"/>
    </row>
    <row r="1643" ht="14.25" customHeight="1">
      <c r="A1643" s="75"/>
      <c r="B1643" s="47"/>
      <c r="C1643" s="47"/>
      <c r="D1643" s="47"/>
      <c r="E1643" s="47"/>
    </row>
    <row r="1644" ht="14.25" customHeight="1">
      <c r="A1644" s="75"/>
      <c r="B1644" s="47"/>
      <c r="C1644" s="47"/>
      <c r="D1644" s="47"/>
      <c r="E1644" s="47"/>
    </row>
    <row r="1645" ht="14.25" customHeight="1">
      <c r="A1645" s="75"/>
      <c r="B1645" s="47"/>
      <c r="C1645" s="47"/>
      <c r="D1645" s="47"/>
      <c r="E1645" s="47"/>
    </row>
    <row r="1646" ht="14.25" customHeight="1">
      <c r="A1646" s="75"/>
      <c r="B1646" s="47"/>
      <c r="C1646" s="47"/>
      <c r="D1646" s="47"/>
      <c r="E1646" s="47"/>
    </row>
    <row r="1647" ht="14.25" customHeight="1">
      <c r="A1647" s="75"/>
      <c r="B1647" s="47"/>
      <c r="C1647" s="47"/>
      <c r="D1647" s="47"/>
      <c r="E1647" s="47"/>
    </row>
    <row r="1648" ht="14.25" customHeight="1">
      <c r="A1648" s="75"/>
      <c r="B1648" s="47"/>
      <c r="C1648" s="47"/>
      <c r="D1648" s="47"/>
      <c r="E1648" s="47"/>
    </row>
    <row r="1649" ht="14.25" customHeight="1">
      <c r="A1649" s="75"/>
      <c r="B1649" s="47"/>
      <c r="C1649" s="47"/>
      <c r="D1649" s="47"/>
      <c r="E1649" s="47"/>
    </row>
    <row r="1650" ht="14.25" customHeight="1">
      <c r="A1650" s="75"/>
      <c r="B1650" s="47"/>
      <c r="C1650" s="47"/>
      <c r="D1650" s="47"/>
      <c r="E1650" s="47"/>
    </row>
    <row r="1651" ht="14.25" customHeight="1">
      <c r="A1651" s="75"/>
      <c r="B1651" s="47"/>
      <c r="C1651" s="47"/>
      <c r="D1651" s="47"/>
      <c r="E1651" s="47"/>
    </row>
    <row r="1652" ht="14.25" customHeight="1">
      <c r="A1652" s="75"/>
      <c r="B1652" s="47"/>
      <c r="C1652" s="47"/>
      <c r="D1652" s="47"/>
      <c r="E1652" s="47"/>
    </row>
    <row r="1653" ht="14.25" customHeight="1">
      <c r="A1653" s="75"/>
      <c r="B1653" s="47"/>
      <c r="C1653" s="47"/>
      <c r="D1653" s="47"/>
      <c r="E1653" s="47"/>
    </row>
    <row r="1654" ht="14.25" customHeight="1">
      <c r="A1654" s="75"/>
      <c r="B1654" s="47"/>
      <c r="C1654" s="47"/>
      <c r="D1654" s="47"/>
      <c r="E1654" s="47"/>
    </row>
    <row r="1655" ht="14.25" customHeight="1">
      <c r="A1655" s="75"/>
      <c r="B1655" s="47"/>
      <c r="C1655" s="47"/>
      <c r="D1655" s="47"/>
      <c r="E1655" s="47"/>
    </row>
    <row r="1656" ht="14.25" customHeight="1">
      <c r="A1656" s="75"/>
      <c r="B1656" s="47"/>
      <c r="C1656" s="47"/>
      <c r="D1656" s="47"/>
      <c r="E1656" s="47"/>
    </row>
    <row r="1657" ht="14.25" customHeight="1">
      <c r="A1657" s="75"/>
      <c r="B1657" s="47"/>
      <c r="C1657" s="47"/>
      <c r="D1657" s="47"/>
      <c r="E1657" s="47"/>
    </row>
    <row r="1658" ht="14.25" customHeight="1">
      <c r="A1658" s="75"/>
      <c r="B1658" s="47"/>
      <c r="C1658" s="47"/>
      <c r="D1658" s="47"/>
      <c r="E1658" s="47"/>
    </row>
    <row r="1659" ht="14.25" customHeight="1">
      <c r="A1659" s="75"/>
      <c r="B1659" s="47"/>
      <c r="C1659" s="47"/>
      <c r="D1659" s="47"/>
      <c r="E1659" s="47"/>
    </row>
    <row r="1660" ht="14.25" customHeight="1">
      <c r="A1660" s="75"/>
      <c r="B1660" s="47"/>
      <c r="C1660" s="47"/>
      <c r="D1660" s="47"/>
      <c r="E1660" s="47"/>
    </row>
    <row r="1661" ht="14.25" customHeight="1">
      <c r="A1661" s="75"/>
      <c r="B1661" s="47"/>
      <c r="C1661" s="47"/>
      <c r="D1661" s="47"/>
      <c r="E1661" s="47"/>
    </row>
    <row r="1662" ht="14.25" customHeight="1">
      <c r="A1662" s="75"/>
      <c r="B1662" s="47"/>
      <c r="C1662" s="47"/>
      <c r="D1662" s="47"/>
      <c r="E1662" s="47"/>
    </row>
    <row r="1663" ht="14.25" customHeight="1">
      <c r="A1663" s="75"/>
      <c r="B1663" s="47"/>
      <c r="C1663" s="47"/>
      <c r="D1663" s="47"/>
      <c r="E1663" s="47"/>
    </row>
    <row r="1664" ht="14.25" customHeight="1">
      <c r="A1664" s="75"/>
      <c r="B1664" s="47"/>
      <c r="C1664" s="47"/>
      <c r="D1664" s="47"/>
      <c r="E1664" s="47"/>
    </row>
    <row r="1665" ht="14.25" customHeight="1">
      <c r="A1665" s="75"/>
      <c r="B1665" s="47"/>
      <c r="C1665" s="47"/>
      <c r="D1665" s="47"/>
      <c r="E1665" s="47"/>
    </row>
    <row r="1666" ht="14.25" customHeight="1">
      <c r="A1666" s="75"/>
      <c r="B1666" s="47"/>
      <c r="C1666" s="47"/>
      <c r="D1666" s="47"/>
      <c r="E1666" s="47"/>
    </row>
    <row r="1667" ht="14.25" customHeight="1">
      <c r="A1667" s="75"/>
      <c r="B1667" s="47"/>
      <c r="C1667" s="47"/>
      <c r="D1667" s="47"/>
      <c r="E1667" s="47"/>
    </row>
    <row r="1668" ht="14.25" customHeight="1">
      <c r="A1668" s="75"/>
      <c r="B1668" s="47"/>
      <c r="C1668" s="47"/>
      <c r="D1668" s="47"/>
      <c r="E1668" s="47"/>
    </row>
    <row r="1669" ht="14.25" customHeight="1">
      <c r="A1669" s="75"/>
      <c r="B1669" s="47"/>
      <c r="C1669" s="47"/>
      <c r="D1669" s="47"/>
      <c r="E1669" s="47"/>
    </row>
    <row r="1670" ht="14.25" customHeight="1">
      <c r="A1670" s="75"/>
      <c r="B1670" s="47"/>
      <c r="C1670" s="47"/>
      <c r="D1670" s="47"/>
      <c r="E1670" s="47"/>
    </row>
    <row r="1671" ht="14.25" customHeight="1">
      <c r="A1671" s="75"/>
      <c r="B1671" s="47"/>
      <c r="C1671" s="47"/>
      <c r="D1671" s="47"/>
      <c r="E1671" s="47"/>
    </row>
    <row r="1672" ht="14.25" customHeight="1">
      <c r="A1672" s="75"/>
      <c r="B1672" s="47"/>
      <c r="C1672" s="47"/>
      <c r="D1672" s="47"/>
      <c r="E1672" s="47"/>
    </row>
    <row r="1673" ht="14.25" customHeight="1">
      <c r="A1673" s="75"/>
      <c r="B1673" s="47"/>
      <c r="C1673" s="47"/>
      <c r="D1673" s="47"/>
      <c r="E1673" s="47"/>
    </row>
    <row r="1674" ht="14.25" customHeight="1">
      <c r="A1674" s="75"/>
      <c r="B1674" s="47"/>
      <c r="C1674" s="47"/>
      <c r="D1674" s="47"/>
      <c r="E1674" s="47"/>
    </row>
    <row r="1675" ht="14.25" customHeight="1">
      <c r="A1675" s="75"/>
      <c r="B1675" s="47"/>
      <c r="C1675" s="47"/>
      <c r="D1675" s="47"/>
      <c r="E1675" s="47"/>
    </row>
    <row r="1676" ht="14.25" customHeight="1">
      <c r="A1676" s="75"/>
      <c r="B1676" s="47"/>
      <c r="C1676" s="47"/>
      <c r="D1676" s="47"/>
      <c r="E1676" s="47"/>
    </row>
    <row r="1677" ht="14.25" customHeight="1">
      <c r="A1677" s="75"/>
      <c r="B1677" s="47"/>
      <c r="C1677" s="47"/>
      <c r="D1677" s="47"/>
      <c r="E1677" s="47"/>
    </row>
    <row r="1678" ht="14.25" customHeight="1">
      <c r="A1678" s="75"/>
      <c r="B1678" s="47"/>
      <c r="C1678" s="47"/>
      <c r="D1678" s="47"/>
      <c r="E1678" s="47"/>
    </row>
    <row r="1679" ht="14.25" customHeight="1">
      <c r="A1679" s="75"/>
      <c r="B1679" s="47"/>
      <c r="C1679" s="47"/>
      <c r="D1679" s="47"/>
      <c r="E1679" s="47"/>
    </row>
    <row r="1680" ht="14.25" customHeight="1">
      <c r="A1680" s="75"/>
      <c r="B1680" s="47"/>
      <c r="C1680" s="47"/>
      <c r="D1680" s="47"/>
      <c r="E1680" s="47"/>
    </row>
    <row r="1681" ht="14.25" customHeight="1">
      <c r="A1681" s="75"/>
      <c r="B1681" s="47"/>
      <c r="C1681" s="47"/>
      <c r="D1681" s="47"/>
      <c r="E1681" s="47"/>
    </row>
    <row r="1682" ht="14.25" customHeight="1">
      <c r="A1682" s="75"/>
      <c r="B1682" s="47"/>
      <c r="C1682" s="47"/>
      <c r="D1682" s="47"/>
      <c r="E1682" s="47"/>
    </row>
    <row r="1683" ht="14.25" customHeight="1">
      <c r="A1683" s="75"/>
      <c r="B1683" s="47"/>
      <c r="C1683" s="47"/>
      <c r="D1683" s="47"/>
      <c r="E1683" s="47"/>
    </row>
    <row r="1684" ht="14.25" customHeight="1">
      <c r="A1684" s="75"/>
      <c r="B1684" s="47"/>
      <c r="C1684" s="47"/>
      <c r="D1684" s="47"/>
      <c r="E1684" s="47"/>
    </row>
    <row r="1685" ht="14.25" customHeight="1">
      <c r="A1685" s="75"/>
      <c r="B1685" s="47"/>
      <c r="C1685" s="47"/>
      <c r="D1685" s="47"/>
      <c r="E1685" s="47"/>
    </row>
    <row r="1686" ht="14.25" customHeight="1">
      <c r="A1686" s="75"/>
      <c r="B1686" s="47"/>
      <c r="C1686" s="47"/>
      <c r="D1686" s="47"/>
      <c r="E1686" s="47"/>
    </row>
    <row r="1687" ht="14.25" customHeight="1">
      <c r="A1687" s="75"/>
      <c r="B1687" s="47"/>
      <c r="C1687" s="47"/>
      <c r="D1687" s="47"/>
      <c r="E1687" s="47"/>
    </row>
    <row r="1688" ht="14.25" customHeight="1">
      <c r="A1688" s="75"/>
      <c r="B1688" s="47"/>
      <c r="C1688" s="47"/>
      <c r="D1688" s="47"/>
      <c r="E1688" s="47"/>
    </row>
    <row r="1689" ht="14.25" customHeight="1">
      <c r="A1689" s="75"/>
      <c r="B1689" s="47"/>
      <c r="C1689" s="47"/>
      <c r="D1689" s="47"/>
      <c r="E1689" s="47"/>
    </row>
    <row r="1690" ht="14.25" customHeight="1">
      <c r="A1690" s="75"/>
      <c r="B1690" s="47"/>
      <c r="C1690" s="47"/>
      <c r="D1690" s="47"/>
      <c r="E1690" s="47"/>
    </row>
    <row r="1691" ht="14.25" customHeight="1">
      <c r="A1691" s="75"/>
      <c r="B1691" s="47"/>
      <c r="C1691" s="47"/>
      <c r="D1691" s="47"/>
      <c r="E1691" s="47"/>
    </row>
    <row r="1692" ht="14.25" customHeight="1">
      <c r="A1692" s="75"/>
      <c r="B1692" s="47"/>
      <c r="C1692" s="47"/>
      <c r="D1692" s="47"/>
      <c r="E1692" s="47"/>
    </row>
    <row r="1693" ht="14.25" customHeight="1">
      <c r="A1693" s="75"/>
      <c r="B1693" s="47"/>
      <c r="C1693" s="47"/>
      <c r="D1693" s="47"/>
      <c r="E1693" s="47"/>
    </row>
    <row r="1694" ht="14.25" customHeight="1">
      <c r="A1694" s="75"/>
      <c r="B1694" s="47"/>
      <c r="C1694" s="47"/>
      <c r="D1694" s="47"/>
      <c r="E1694" s="47"/>
    </row>
    <row r="1695" ht="14.25" customHeight="1">
      <c r="A1695" s="75"/>
      <c r="B1695" s="47"/>
      <c r="C1695" s="47"/>
      <c r="D1695" s="47"/>
      <c r="E1695" s="47"/>
    </row>
    <row r="1696" ht="14.25" customHeight="1">
      <c r="A1696" s="75"/>
      <c r="B1696" s="47"/>
      <c r="C1696" s="47"/>
      <c r="D1696" s="47"/>
      <c r="E1696" s="47"/>
    </row>
    <row r="1697" ht="14.25" customHeight="1">
      <c r="A1697" s="75"/>
      <c r="B1697" s="47"/>
      <c r="C1697" s="47"/>
      <c r="D1697" s="47"/>
      <c r="E1697" s="47"/>
    </row>
    <row r="1698" ht="14.25" customHeight="1">
      <c r="A1698" s="75"/>
      <c r="B1698" s="47"/>
      <c r="C1698" s="47"/>
      <c r="D1698" s="47"/>
      <c r="E1698" s="47"/>
    </row>
    <row r="1699" ht="14.25" customHeight="1">
      <c r="A1699" s="75"/>
      <c r="B1699" s="47"/>
      <c r="C1699" s="47"/>
      <c r="D1699" s="47"/>
      <c r="E1699" s="47"/>
    </row>
    <row r="1700" ht="14.25" customHeight="1">
      <c r="A1700" s="75"/>
      <c r="B1700" s="47"/>
      <c r="C1700" s="47"/>
      <c r="D1700" s="47"/>
      <c r="E1700" s="47"/>
    </row>
    <row r="1701" ht="14.25" customHeight="1">
      <c r="A1701" s="75"/>
      <c r="B1701" s="47"/>
      <c r="C1701" s="47"/>
      <c r="D1701" s="47"/>
      <c r="E1701" s="47"/>
    </row>
    <row r="1702" ht="14.25" customHeight="1">
      <c r="A1702" s="75"/>
      <c r="B1702" s="47"/>
      <c r="C1702" s="47"/>
      <c r="D1702" s="47"/>
      <c r="E1702" s="47"/>
    </row>
    <row r="1703" ht="14.25" customHeight="1">
      <c r="A1703" s="75"/>
      <c r="B1703" s="47"/>
      <c r="C1703" s="47"/>
      <c r="D1703" s="47"/>
      <c r="E1703" s="47"/>
    </row>
    <row r="1704" ht="14.25" customHeight="1">
      <c r="A1704" s="75"/>
      <c r="B1704" s="47"/>
      <c r="C1704" s="47"/>
      <c r="D1704" s="47"/>
      <c r="E1704" s="47"/>
    </row>
    <row r="1705" ht="14.25" customHeight="1">
      <c r="A1705" s="75"/>
      <c r="B1705" s="47"/>
      <c r="C1705" s="47"/>
      <c r="D1705" s="47"/>
      <c r="E1705" s="47"/>
    </row>
    <row r="1706" ht="14.25" customHeight="1">
      <c r="A1706" s="75"/>
      <c r="B1706" s="47"/>
      <c r="C1706" s="47"/>
      <c r="D1706" s="47"/>
      <c r="E1706" s="47"/>
    </row>
    <row r="1707" ht="14.25" customHeight="1">
      <c r="A1707" s="75"/>
      <c r="B1707" s="47"/>
      <c r="C1707" s="47"/>
      <c r="D1707" s="47"/>
      <c r="E1707" s="47"/>
    </row>
    <row r="1708" ht="14.25" customHeight="1">
      <c r="A1708" s="75"/>
      <c r="B1708" s="47"/>
      <c r="C1708" s="47"/>
      <c r="D1708" s="47"/>
      <c r="E1708" s="47"/>
    </row>
    <row r="1709" ht="14.25" customHeight="1">
      <c r="A1709" s="75"/>
      <c r="B1709" s="47"/>
      <c r="C1709" s="47"/>
      <c r="D1709" s="47"/>
      <c r="E1709" s="47"/>
    </row>
    <row r="1710" ht="14.25" customHeight="1">
      <c r="A1710" s="75"/>
      <c r="B1710" s="47"/>
      <c r="C1710" s="47"/>
      <c r="D1710" s="47"/>
      <c r="E1710" s="47"/>
    </row>
    <row r="1711" ht="14.25" customHeight="1">
      <c r="A1711" s="75"/>
      <c r="B1711" s="47"/>
      <c r="C1711" s="47"/>
      <c r="D1711" s="47"/>
      <c r="E1711" s="47"/>
    </row>
    <row r="1712" ht="14.25" customHeight="1">
      <c r="A1712" s="75"/>
      <c r="B1712" s="47"/>
      <c r="C1712" s="47"/>
      <c r="D1712" s="47"/>
      <c r="E1712" s="47"/>
    </row>
    <row r="1713" ht="14.25" customHeight="1">
      <c r="A1713" s="75"/>
      <c r="B1713" s="47"/>
      <c r="C1713" s="47"/>
      <c r="D1713" s="47"/>
      <c r="E1713" s="47"/>
    </row>
    <row r="1714" ht="14.25" customHeight="1">
      <c r="A1714" s="75"/>
      <c r="B1714" s="47"/>
      <c r="C1714" s="47"/>
      <c r="D1714" s="47"/>
      <c r="E1714" s="47"/>
    </row>
    <row r="1715" ht="14.25" customHeight="1">
      <c r="A1715" s="75"/>
      <c r="B1715" s="47"/>
      <c r="C1715" s="47"/>
      <c r="D1715" s="47"/>
      <c r="E1715" s="47"/>
    </row>
    <row r="1716" ht="14.25" customHeight="1">
      <c r="A1716" s="75"/>
      <c r="B1716" s="47"/>
      <c r="C1716" s="47"/>
      <c r="D1716" s="47"/>
      <c r="E1716" s="47"/>
    </row>
    <row r="1717" ht="14.25" customHeight="1">
      <c r="A1717" s="75"/>
      <c r="B1717" s="47"/>
      <c r="C1717" s="47"/>
      <c r="D1717" s="47"/>
      <c r="E1717" s="47"/>
    </row>
    <row r="1718" ht="14.25" customHeight="1">
      <c r="A1718" s="75"/>
      <c r="B1718" s="47"/>
      <c r="C1718" s="47"/>
      <c r="D1718" s="47"/>
      <c r="E1718" s="47"/>
    </row>
    <row r="1719" ht="14.25" customHeight="1">
      <c r="A1719" s="75"/>
      <c r="B1719" s="47"/>
      <c r="C1719" s="47"/>
      <c r="D1719" s="47"/>
      <c r="E1719" s="47"/>
    </row>
    <row r="1720" ht="14.25" customHeight="1">
      <c r="A1720" s="75"/>
      <c r="B1720" s="47"/>
      <c r="C1720" s="47"/>
      <c r="D1720" s="47"/>
      <c r="E1720" s="47"/>
    </row>
    <row r="1721" ht="14.25" customHeight="1">
      <c r="A1721" s="75"/>
      <c r="B1721" s="47"/>
      <c r="C1721" s="47"/>
      <c r="D1721" s="47"/>
      <c r="E1721" s="47"/>
    </row>
    <row r="1722" ht="14.25" customHeight="1">
      <c r="A1722" s="75"/>
      <c r="B1722" s="47"/>
      <c r="C1722" s="47"/>
      <c r="D1722" s="47"/>
      <c r="E1722" s="47"/>
    </row>
    <row r="1723" ht="14.25" customHeight="1">
      <c r="A1723" s="75"/>
      <c r="B1723" s="47"/>
      <c r="C1723" s="47"/>
      <c r="D1723" s="47"/>
      <c r="E1723" s="47"/>
    </row>
    <row r="1724" ht="14.25" customHeight="1">
      <c r="A1724" s="75"/>
      <c r="B1724" s="47"/>
      <c r="C1724" s="47"/>
      <c r="D1724" s="47"/>
      <c r="E1724" s="47"/>
    </row>
    <row r="1725" ht="14.25" customHeight="1">
      <c r="A1725" s="75"/>
      <c r="B1725" s="47"/>
      <c r="C1725" s="47"/>
      <c r="D1725" s="47"/>
      <c r="E1725" s="47"/>
    </row>
    <row r="1726" ht="14.25" customHeight="1">
      <c r="A1726" s="75"/>
      <c r="B1726" s="47"/>
      <c r="C1726" s="47"/>
      <c r="D1726" s="47"/>
      <c r="E1726" s="47"/>
    </row>
    <row r="1727" ht="14.25" customHeight="1">
      <c r="A1727" s="75"/>
      <c r="B1727" s="47"/>
      <c r="C1727" s="47"/>
      <c r="D1727" s="47"/>
      <c r="E1727" s="47"/>
    </row>
    <row r="1728" ht="14.25" customHeight="1">
      <c r="A1728" s="75"/>
      <c r="B1728" s="47"/>
      <c r="C1728" s="47"/>
      <c r="D1728" s="47"/>
      <c r="E1728" s="47"/>
    </row>
    <row r="1729" ht="14.25" customHeight="1">
      <c r="A1729" s="75"/>
      <c r="B1729" s="47"/>
      <c r="C1729" s="47"/>
      <c r="D1729" s="47"/>
      <c r="E1729" s="47"/>
    </row>
    <row r="1730" ht="14.25" customHeight="1">
      <c r="A1730" s="75"/>
      <c r="B1730" s="47"/>
      <c r="C1730" s="47"/>
      <c r="D1730" s="47"/>
      <c r="E1730" s="47"/>
    </row>
    <row r="1731" ht="14.25" customHeight="1">
      <c r="A1731" s="75"/>
      <c r="B1731" s="47"/>
      <c r="C1731" s="47"/>
      <c r="D1731" s="47"/>
      <c r="E1731" s="47"/>
    </row>
    <row r="1732" ht="14.25" customHeight="1">
      <c r="A1732" s="75"/>
      <c r="B1732" s="47"/>
      <c r="C1732" s="47"/>
      <c r="D1732" s="47"/>
      <c r="E1732" s="47"/>
    </row>
    <row r="1733" ht="14.25" customHeight="1">
      <c r="A1733" s="75"/>
      <c r="B1733" s="47"/>
      <c r="C1733" s="47"/>
      <c r="D1733" s="47"/>
      <c r="E1733" s="47"/>
    </row>
    <row r="1734" ht="14.25" customHeight="1">
      <c r="A1734" s="75"/>
      <c r="B1734" s="47"/>
      <c r="C1734" s="47"/>
      <c r="D1734" s="47"/>
      <c r="E1734" s="47"/>
    </row>
    <row r="1735" ht="14.25" customHeight="1">
      <c r="A1735" s="75"/>
      <c r="B1735" s="47"/>
      <c r="C1735" s="47"/>
      <c r="D1735" s="47"/>
      <c r="E1735" s="47"/>
    </row>
    <row r="1736" ht="14.25" customHeight="1">
      <c r="A1736" s="75"/>
      <c r="B1736" s="47"/>
      <c r="C1736" s="47"/>
      <c r="D1736" s="47"/>
      <c r="E1736" s="47"/>
    </row>
    <row r="1737" ht="14.25" customHeight="1">
      <c r="A1737" s="75"/>
      <c r="B1737" s="47"/>
      <c r="C1737" s="47"/>
      <c r="D1737" s="47"/>
      <c r="E1737" s="47"/>
    </row>
    <row r="1738" ht="14.25" customHeight="1">
      <c r="A1738" s="75"/>
      <c r="B1738" s="47"/>
      <c r="C1738" s="47"/>
      <c r="D1738" s="47"/>
      <c r="E1738" s="47"/>
    </row>
    <row r="1739" ht="14.25" customHeight="1">
      <c r="A1739" s="75"/>
      <c r="B1739" s="47"/>
      <c r="C1739" s="47"/>
      <c r="D1739" s="47"/>
      <c r="E1739" s="47"/>
    </row>
    <row r="1740" ht="14.25" customHeight="1">
      <c r="A1740" s="75"/>
      <c r="B1740" s="47"/>
      <c r="C1740" s="47"/>
      <c r="D1740" s="47"/>
      <c r="E1740" s="47"/>
    </row>
    <row r="1741" ht="14.25" customHeight="1">
      <c r="A1741" s="75"/>
      <c r="B1741" s="47"/>
      <c r="C1741" s="47"/>
      <c r="D1741" s="47"/>
      <c r="E1741" s="47"/>
    </row>
    <row r="1742" ht="14.25" customHeight="1">
      <c r="A1742" s="75"/>
      <c r="B1742" s="47"/>
      <c r="C1742" s="47"/>
      <c r="D1742" s="47"/>
      <c r="E1742" s="47"/>
    </row>
    <row r="1743" ht="14.25" customHeight="1">
      <c r="A1743" s="75"/>
      <c r="B1743" s="47"/>
      <c r="C1743" s="47"/>
      <c r="D1743" s="47"/>
      <c r="E1743" s="47"/>
    </row>
    <row r="1744" ht="14.25" customHeight="1">
      <c r="A1744" s="75"/>
      <c r="B1744" s="47"/>
      <c r="C1744" s="47"/>
      <c r="D1744" s="47"/>
      <c r="E1744" s="47"/>
    </row>
    <row r="1745" ht="14.25" customHeight="1">
      <c r="A1745" s="75"/>
      <c r="B1745" s="47"/>
      <c r="C1745" s="47"/>
      <c r="D1745" s="47"/>
      <c r="E1745" s="47"/>
    </row>
    <row r="1746" ht="14.25" customHeight="1">
      <c r="A1746" s="75"/>
      <c r="B1746" s="47"/>
      <c r="C1746" s="47"/>
      <c r="D1746" s="47"/>
      <c r="E1746" s="47"/>
    </row>
    <row r="1747" ht="14.25" customHeight="1">
      <c r="A1747" s="75"/>
      <c r="B1747" s="47"/>
      <c r="C1747" s="47"/>
      <c r="D1747" s="47"/>
      <c r="E1747" s="47"/>
    </row>
    <row r="1748" ht="14.25" customHeight="1">
      <c r="A1748" s="75"/>
      <c r="B1748" s="47"/>
      <c r="C1748" s="47"/>
      <c r="D1748" s="47"/>
      <c r="E1748" s="47"/>
    </row>
    <row r="1749" ht="14.25" customHeight="1">
      <c r="A1749" s="75"/>
      <c r="B1749" s="47"/>
      <c r="C1749" s="47"/>
      <c r="D1749" s="47"/>
      <c r="E1749" s="47"/>
    </row>
    <row r="1750" ht="14.25" customHeight="1">
      <c r="A1750" s="75"/>
      <c r="B1750" s="47"/>
      <c r="C1750" s="47"/>
      <c r="D1750" s="47"/>
      <c r="E1750" s="47"/>
    </row>
    <row r="1751" ht="14.25" customHeight="1">
      <c r="A1751" s="75"/>
      <c r="B1751" s="47"/>
      <c r="C1751" s="47"/>
      <c r="D1751" s="47"/>
      <c r="E1751" s="47"/>
    </row>
    <row r="1752" ht="14.25" customHeight="1">
      <c r="A1752" s="75"/>
      <c r="B1752" s="47"/>
      <c r="C1752" s="47"/>
      <c r="D1752" s="47"/>
      <c r="E1752" s="47"/>
    </row>
    <row r="1753" ht="14.25" customHeight="1">
      <c r="A1753" s="75"/>
      <c r="B1753" s="47"/>
      <c r="C1753" s="47"/>
      <c r="D1753" s="47"/>
      <c r="E1753" s="47"/>
    </row>
    <row r="1754" ht="14.25" customHeight="1">
      <c r="A1754" s="75"/>
      <c r="B1754" s="47"/>
      <c r="C1754" s="47"/>
      <c r="D1754" s="47"/>
      <c r="E1754" s="47"/>
    </row>
    <row r="1755" ht="14.25" customHeight="1">
      <c r="A1755" s="75"/>
      <c r="B1755" s="47"/>
      <c r="C1755" s="47"/>
      <c r="D1755" s="47"/>
      <c r="E1755" s="47"/>
    </row>
    <row r="1756" ht="14.25" customHeight="1">
      <c r="A1756" s="75"/>
      <c r="B1756" s="47"/>
      <c r="C1756" s="47"/>
      <c r="D1756" s="47"/>
      <c r="E1756" s="47"/>
    </row>
    <row r="1757" ht="14.25" customHeight="1">
      <c r="A1757" s="75"/>
      <c r="B1757" s="47"/>
      <c r="C1757" s="47"/>
      <c r="D1757" s="47"/>
      <c r="E1757" s="47"/>
    </row>
    <row r="1758" ht="14.25" customHeight="1">
      <c r="A1758" s="75"/>
      <c r="B1758" s="47"/>
      <c r="C1758" s="47"/>
      <c r="D1758" s="47"/>
      <c r="E1758" s="47"/>
    </row>
    <row r="1759" ht="14.25" customHeight="1">
      <c r="A1759" s="75"/>
      <c r="B1759" s="47"/>
      <c r="C1759" s="47"/>
      <c r="D1759" s="47"/>
      <c r="E1759" s="47"/>
    </row>
    <row r="1760" ht="14.25" customHeight="1">
      <c r="A1760" s="75"/>
      <c r="B1760" s="47"/>
      <c r="C1760" s="47"/>
      <c r="D1760" s="47"/>
      <c r="E1760" s="47"/>
    </row>
    <row r="1761" ht="14.25" customHeight="1">
      <c r="A1761" s="75"/>
      <c r="B1761" s="47"/>
      <c r="C1761" s="47"/>
      <c r="D1761" s="47"/>
      <c r="E1761" s="47"/>
    </row>
    <row r="1762" ht="14.25" customHeight="1">
      <c r="A1762" s="75"/>
      <c r="B1762" s="47"/>
      <c r="C1762" s="47"/>
      <c r="D1762" s="47"/>
      <c r="E1762" s="47"/>
    </row>
    <row r="1763" ht="14.25" customHeight="1">
      <c r="A1763" s="75"/>
      <c r="B1763" s="47"/>
      <c r="C1763" s="47"/>
      <c r="D1763" s="47"/>
      <c r="E1763" s="47"/>
    </row>
    <row r="1764" ht="14.25" customHeight="1">
      <c r="A1764" s="75"/>
      <c r="B1764" s="47"/>
      <c r="C1764" s="47"/>
      <c r="D1764" s="47"/>
      <c r="E1764" s="47"/>
    </row>
    <row r="1765" ht="14.25" customHeight="1">
      <c r="A1765" s="75"/>
      <c r="B1765" s="47"/>
      <c r="C1765" s="47"/>
      <c r="D1765" s="47"/>
      <c r="E1765" s="47"/>
    </row>
    <row r="1766" ht="14.25" customHeight="1">
      <c r="A1766" s="75"/>
      <c r="B1766" s="47"/>
      <c r="C1766" s="47"/>
      <c r="D1766" s="47"/>
      <c r="E1766" s="47"/>
    </row>
    <row r="1767" ht="14.25" customHeight="1">
      <c r="A1767" s="75"/>
      <c r="B1767" s="47"/>
      <c r="C1767" s="47"/>
      <c r="D1767" s="47"/>
      <c r="E1767" s="47"/>
    </row>
    <row r="1768" ht="14.25" customHeight="1">
      <c r="A1768" s="75"/>
      <c r="B1768" s="47"/>
      <c r="C1768" s="47"/>
      <c r="D1768" s="47"/>
      <c r="E1768" s="47"/>
    </row>
    <row r="1769" ht="14.25" customHeight="1">
      <c r="A1769" s="75"/>
      <c r="B1769" s="47"/>
      <c r="C1769" s="47"/>
      <c r="D1769" s="47"/>
      <c r="E1769" s="47"/>
    </row>
    <row r="1770" ht="14.25" customHeight="1">
      <c r="A1770" s="75"/>
      <c r="B1770" s="47"/>
      <c r="C1770" s="47"/>
      <c r="D1770" s="47"/>
      <c r="E1770" s="47"/>
    </row>
    <row r="1771" ht="14.25" customHeight="1">
      <c r="A1771" s="75"/>
      <c r="B1771" s="47"/>
      <c r="C1771" s="47"/>
      <c r="D1771" s="47"/>
      <c r="E1771" s="47"/>
    </row>
    <row r="1772" ht="14.25" customHeight="1">
      <c r="A1772" s="75"/>
      <c r="B1772" s="47"/>
      <c r="C1772" s="47"/>
      <c r="D1772" s="47"/>
      <c r="E1772" s="47"/>
    </row>
    <row r="1773" ht="14.25" customHeight="1">
      <c r="A1773" s="75"/>
      <c r="B1773" s="47"/>
      <c r="C1773" s="47"/>
      <c r="D1773" s="47"/>
      <c r="E1773" s="47"/>
    </row>
    <row r="1774" ht="14.25" customHeight="1">
      <c r="A1774" s="75"/>
      <c r="B1774" s="47"/>
      <c r="C1774" s="47"/>
      <c r="D1774" s="47"/>
      <c r="E1774" s="47"/>
    </row>
    <row r="1775" ht="14.25" customHeight="1">
      <c r="A1775" s="75"/>
      <c r="B1775" s="47"/>
      <c r="C1775" s="47"/>
      <c r="D1775" s="47"/>
      <c r="E1775" s="47"/>
    </row>
    <row r="1776" ht="14.25" customHeight="1">
      <c r="A1776" s="75"/>
      <c r="B1776" s="47"/>
      <c r="C1776" s="47"/>
      <c r="D1776" s="47"/>
      <c r="E1776" s="47"/>
    </row>
    <row r="1777" ht="14.25" customHeight="1">
      <c r="A1777" s="75"/>
      <c r="B1777" s="47"/>
      <c r="C1777" s="47"/>
      <c r="D1777" s="47"/>
      <c r="E1777" s="47"/>
    </row>
    <row r="1778" ht="14.25" customHeight="1">
      <c r="A1778" s="75"/>
      <c r="B1778" s="47"/>
      <c r="C1778" s="47"/>
      <c r="D1778" s="47"/>
      <c r="E1778" s="47"/>
    </row>
    <row r="1779" ht="14.25" customHeight="1">
      <c r="A1779" s="75"/>
      <c r="B1779" s="47"/>
      <c r="C1779" s="47"/>
      <c r="D1779" s="47"/>
      <c r="E1779" s="47"/>
    </row>
    <row r="1780" ht="14.25" customHeight="1">
      <c r="A1780" s="75"/>
      <c r="B1780" s="47"/>
      <c r="C1780" s="47"/>
      <c r="D1780" s="47"/>
      <c r="E1780" s="47"/>
    </row>
    <row r="1781" ht="14.25" customHeight="1">
      <c r="A1781" s="75"/>
      <c r="B1781" s="47"/>
      <c r="C1781" s="47"/>
      <c r="D1781" s="47"/>
      <c r="E1781" s="47"/>
    </row>
    <row r="1782" ht="14.25" customHeight="1">
      <c r="A1782" s="75"/>
      <c r="B1782" s="47"/>
      <c r="C1782" s="47"/>
      <c r="D1782" s="47"/>
      <c r="E1782" s="47"/>
    </row>
    <row r="1783" ht="14.25" customHeight="1">
      <c r="A1783" s="75"/>
      <c r="B1783" s="47"/>
      <c r="C1783" s="47"/>
      <c r="D1783" s="47"/>
      <c r="E1783" s="47"/>
    </row>
    <row r="1784" ht="14.25" customHeight="1">
      <c r="A1784" s="75"/>
      <c r="B1784" s="47"/>
      <c r="C1784" s="47"/>
      <c r="D1784" s="47"/>
      <c r="E1784" s="47"/>
    </row>
    <row r="1785" ht="14.25" customHeight="1">
      <c r="A1785" s="75"/>
      <c r="B1785" s="47"/>
      <c r="C1785" s="47"/>
      <c r="D1785" s="47"/>
      <c r="E1785" s="47"/>
    </row>
    <row r="1786" ht="14.25" customHeight="1">
      <c r="A1786" s="75"/>
      <c r="B1786" s="47"/>
      <c r="C1786" s="47"/>
      <c r="D1786" s="47"/>
      <c r="E1786" s="47"/>
    </row>
    <row r="1787" ht="14.25" customHeight="1">
      <c r="A1787" s="75"/>
      <c r="B1787" s="47"/>
      <c r="C1787" s="47"/>
      <c r="D1787" s="47"/>
      <c r="E1787" s="47"/>
    </row>
    <row r="1788" ht="14.25" customHeight="1">
      <c r="A1788" s="75"/>
      <c r="B1788" s="47"/>
      <c r="C1788" s="47"/>
      <c r="D1788" s="47"/>
      <c r="E1788" s="47"/>
    </row>
    <row r="1789" ht="14.25" customHeight="1">
      <c r="A1789" s="75"/>
      <c r="B1789" s="47"/>
      <c r="C1789" s="47"/>
      <c r="D1789" s="47"/>
      <c r="E1789" s="47"/>
    </row>
    <row r="1790" ht="14.25" customHeight="1">
      <c r="A1790" s="75"/>
      <c r="B1790" s="47"/>
      <c r="C1790" s="47"/>
      <c r="D1790" s="47"/>
      <c r="E1790" s="47"/>
    </row>
    <row r="1791" ht="14.25" customHeight="1">
      <c r="A1791" s="75"/>
      <c r="B1791" s="47"/>
      <c r="C1791" s="47"/>
      <c r="D1791" s="47"/>
      <c r="E1791" s="47"/>
    </row>
    <row r="1792" ht="14.25" customHeight="1">
      <c r="A1792" s="75"/>
      <c r="B1792" s="47"/>
      <c r="C1792" s="47"/>
      <c r="D1792" s="47"/>
      <c r="E1792" s="47"/>
    </row>
    <row r="1793" ht="14.25" customHeight="1">
      <c r="A1793" s="75"/>
      <c r="B1793" s="47"/>
      <c r="C1793" s="47"/>
      <c r="D1793" s="47"/>
      <c r="E1793" s="47"/>
    </row>
    <row r="1794" ht="14.25" customHeight="1">
      <c r="A1794" s="75"/>
      <c r="B1794" s="47"/>
      <c r="C1794" s="47"/>
      <c r="D1794" s="47"/>
      <c r="E1794" s="47"/>
    </row>
    <row r="1795" ht="14.25" customHeight="1">
      <c r="A1795" s="75"/>
      <c r="B1795" s="47"/>
      <c r="C1795" s="47"/>
      <c r="D1795" s="47"/>
      <c r="E1795" s="47"/>
    </row>
    <row r="1796" ht="14.25" customHeight="1">
      <c r="A1796" s="75"/>
      <c r="B1796" s="47"/>
      <c r="C1796" s="47"/>
      <c r="D1796" s="47"/>
      <c r="E1796" s="47"/>
    </row>
    <row r="1797" ht="14.25" customHeight="1">
      <c r="A1797" s="75"/>
      <c r="B1797" s="47"/>
      <c r="C1797" s="47"/>
      <c r="D1797" s="47"/>
      <c r="E1797" s="47"/>
    </row>
    <row r="1798" ht="14.25" customHeight="1">
      <c r="A1798" s="75"/>
      <c r="B1798" s="47"/>
      <c r="C1798" s="47"/>
      <c r="D1798" s="47"/>
      <c r="E1798" s="47"/>
    </row>
    <row r="1799" ht="14.25" customHeight="1">
      <c r="A1799" s="75"/>
      <c r="B1799" s="47"/>
      <c r="C1799" s="47"/>
      <c r="D1799" s="47"/>
      <c r="E1799" s="47"/>
    </row>
    <row r="1800" ht="14.25" customHeight="1">
      <c r="A1800" s="75"/>
      <c r="B1800" s="47"/>
      <c r="C1800" s="47"/>
      <c r="D1800" s="47"/>
      <c r="E1800" s="47"/>
    </row>
    <row r="1801" ht="14.25" customHeight="1">
      <c r="A1801" s="75"/>
      <c r="B1801" s="47"/>
      <c r="C1801" s="47"/>
      <c r="D1801" s="47"/>
      <c r="E1801" s="47"/>
    </row>
    <row r="1802" ht="14.25" customHeight="1">
      <c r="A1802" s="75"/>
      <c r="B1802" s="47"/>
      <c r="C1802" s="47"/>
      <c r="D1802" s="47"/>
      <c r="E1802" s="47"/>
    </row>
    <row r="1803" ht="14.25" customHeight="1">
      <c r="A1803" s="75"/>
      <c r="B1803" s="47"/>
      <c r="C1803" s="47"/>
      <c r="D1803" s="47"/>
      <c r="E1803" s="47"/>
    </row>
    <row r="1804" ht="14.25" customHeight="1">
      <c r="A1804" s="75"/>
      <c r="B1804" s="47"/>
      <c r="C1804" s="47"/>
      <c r="D1804" s="47"/>
      <c r="E1804" s="47"/>
    </row>
    <row r="1805" ht="14.25" customHeight="1">
      <c r="A1805" s="75"/>
      <c r="B1805" s="47"/>
      <c r="C1805" s="47"/>
      <c r="D1805" s="47"/>
      <c r="E1805" s="47"/>
    </row>
    <row r="1806" ht="14.25" customHeight="1">
      <c r="A1806" s="75"/>
      <c r="B1806" s="47"/>
      <c r="C1806" s="47"/>
      <c r="D1806" s="47"/>
      <c r="E1806" s="47"/>
    </row>
    <row r="1807" ht="14.25" customHeight="1">
      <c r="A1807" s="75"/>
      <c r="B1807" s="47"/>
      <c r="C1807" s="47"/>
      <c r="D1807" s="47"/>
      <c r="E1807" s="47"/>
    </row>
    <row r="1808" ht="14.25" customHeight="1">
      <c r="A1808" s="75"/>
      <c r="B1808" s="47"/>
      <c r="C1808" s="47"/>
      <c r="D1808" s="47"/>
      <c r="E1808" s="47"/>
    </row>
    <row r="1809" ht="14.25" customHeight="1">
      <c r="A1809" s="75"/>
      <c r="B1809" s="47"/>
      <c r="C1809" s="47"/>
      <c r="D1809" s="47"/>
      <c r="E1809" s="47"/>
    </row>
    <row r="1810" ht="14.25" customHeight="1">
      <c r="A1810" s="75"/>
      <c r="B1810" s="47"/>
      <c r="C1810" s="47"/>
      <c r="D1810" s="47"/>
      <c r="E1810" s="47"/>
    </row>
    <row r="1811" ht="14.25" customHeight="1">
      <c r="A1811" s="75"/>
      <c r="B1811" s="47"/>
      <c r="C1811" s="47"/>
      <c r="D1811" s="47"/>
      <c r="E1811" s="47"/>
    </row>
    <row r="1812" ht="14.25" customHeight="1">
      <c r="A1812" s="75"/>
      <c r="B1812" s="47"/>
      <c r="C1812" s="47"/>
      <c r="D1812" s="47"/>
      <c r="E1812" s="47"/>
    </row>
    <row r="1813" ht="14.25" customHeight="1">
      <c r="A1813" s="75"/>
      <c r="B1813" s="47"/>
      <c r="C1813" s="47"/>
      <c r="D1813" s="47"/>
      <c r="E1813" s="47"/>
    </row>
    <row r="1814" ht="14.25" customHeight="1">
      <c r="A1814" s="75"/>
      <c r="B1814" s="47"/>
      <c r="C1814" s="47"/>
      <c r="D1814" s="47"/>
      <c r="E1814" s="47"/>
    </row>
    <row r="1815" ht="14.25" customHeight="1">
      <c r="A1815" s="75"/>
      <c r="B1815" s="47"/>
      <c r="C1815" s="47"/>
      <c r="D1815" s="47"/>
      <c r="E1815" s="47"/>
    </row>
    <row r="1816" ht="14.25" customHeight="1">
      <c r="A1816" s="75"/>
      <c r="B1816" s="47"/>
      <c r="C1816" s="47"/>
      <c r="D1816" s="47"/>
      <c r="E1816" s="47"/>
    </row>
    <row r="1817" ht="14.25" customHeight="1">
      <c r="A1817" s="75"/>
      <c r="B1817" s="47"/>
      <c r="C1817" s="47"/>
      <c r="D1817" s="47"/>
      <c r="E1817" s="47"/>
    </row>
    <row r="1818" ht="14.25" customHeight="1">
      <c r="A1818" s="75"/>
      <c r="B1818" s="47"/>
      <c r="C1818" s="47"/>
      <c r="D1818" s="47"/>
      <c r="E1818" s="47"/>
    </row>
    <row r="1819" ht="14.25" customHeight="1">
      <c r="A1819" s="75"/>
      <c r="B1819" s="47"/>
      <c r="C1819" s="47"/>
      <c r="D1819" s="47"/>
      <c r="E1819" s="47"/>
    </row>
    <row r="1820" ht="14.25" customHeight="1">
      <c r="A1820" s="75"/>
      <c r="B1820" s="47"/>
      <c r="C1820" s="47"/>
      <c r="D1820" s="47"/>
      <c r="E1820" s="47"/>
    </row>
    <row r="1821" ht="14.25" customHeight="1">
      <c r="A1821" s="75"/>
      <c r="B1821" s="47"/>
      <c r="C1821" s="47"/>
      <c r="D1821" s="47"/>
      <c r="E1821" s="47"/>
    </row>
    <row r="1822" ht="14.25" customHeight="1">
      <c r="A1822" s="75"/>
      <c r="B1822" s="47"/>
      <c r="C1822" s="47"/>
      <c r="D1822" s="47"/>
      <c r="E1822" s="47"/>
    </row>
    <row r="1823" ht="14.25" customHeight="1">
      <c r="A1823" s="75"/>
      <c r="B1823" s="47"/>
      <c r="C1823" s="47"/>
      <c r="D1823" s="47"/>
      <c r="E1823" s="47"/>
    </row>
    <row r="1824" ht="14.25" customHeight="1">
      <c r="A1824" s="75"/>
      <c r="B1824" s="47"/>
      <c r="C1824" s="47"/>
      <c r="D1824" s="47"/>
      <c r="E1824" s="47"/>
    </row>
    <row r="1825" ht="14.25" customHeight="1">
      <c r="A1825" s="75"/>
      <c r="B1825" s="47"/>
      <c r="C1825" s="47"/>
      <c r="D1825" s="47"/>
      <c r="E1825" s="47"/>
    </row>
    <row r="1826" ht="14.25" customHeight="1">
      <c r="A1826" s="75"/>
      <c r="B1826" s="47"/>
      <c r="C1826" s="47"/>
      <c r="D1826" s="47"/>
      <c r="E1826" s="47"/>
    </row>
    <row r="1827" ht="14.25" customHeight="1">
      <c r="A1827" s="75"/>
      <c r="B1827" s="47"/>
      <c r="C1827" s="47"/>
      <c r="D1827" s="47"/>
      <c r="E1827" s="47"/>
    </row>
    <row r="1828" ht="14.25" customHeight="1">
      <c r="A1828" s="75"/>
      <c r="B1828" s="47"/>
      <c r="C1828" s="47"/>
      <c r="D1828" s="47"/>
      <c r="E1828" s="47"/>
    </row>
    <row r="1829" ht="14.25" customHeight="1">
      <c r="A1829" s="75"/>
      <c r="B1829" s="47"/>
      <c r="C1829" s="47"/>
      <c r="D1829" s="47"/>
      <c r="E1829" s="47"/>
    </row>
    <row r="1830" ht="14.25" customHeight="1">
      <c r="A1830" s="75"/>
      <c r="B1830" s="47"/>
      <c r="C1830" s="47"/>
      <c r="D1830" s="47"/>
      <c r="E1830" s="47"/>
    </row>
    <row r="1831" ht="14.25" customHeight="1">
      <c r="A1831" s="75"/>
      <c r="B1831" s="47"/>
      <c r="C1831" s="47"/>
      <c r="D1831" s="47"/>
      <c r="E1831" s="47"/>
    </row>
    <row r="1832" ht="14.25" customHeight="1">
      <c r="A1832" s="75"/>
      <c r="B1832" s="47"/>
      <c r="C1832" s="47"/>
      <c r="D1832" s="47"/>
      <c r="E1832" s="47"/>
    </row>
    <row r="1833" ht="14.25" customHeight="1">
      <c r="A1833" s="75"/>
      <c r="B1833" s="47"/>
      <c r="C1833" s="47"/>
      <c r="D1833" s="47"/>
      <c r="E1833" s="47"/>
    </row>
    <row r="1834" ht="14.25" customHeight="1">
      <c r="A1834" s="75"/>
      <c r="B1834" s="47"/>
      <c r="C1834" s="47"/>
      <c r="D1834" s="47"/>
      <c r="E1834" s="47"/>
    </row>
    <row r="1835" ht="14.25" customHeight="1">
      <c r="A1835" s="75"/>
      <c r="B1835" s="47"/>
      <c r="C1835" s="47"/>
      <c r="D1835" s="47"/>
      <c r="E1835" s="47"/>
    </row>
    <row r="1836" ht="14.25" customHeight="1">
      <c r="A1836" s="75"/>
      <c r="B1836" s="47"/>
      <c r="C1836" s="47"/>
      <c r="D1836" s="47"/>
      <c r="E1836" s="47"/>
    </row>
    <row r="1837" ht="14.25" customHeight="1">
      <c r="A1837" s="75"/>
      <c r="B1837" s="47"/>
      <c r="C1837" s="47"/>
      <c r="D1837" s="47"/>
      <c r="E1837" s="47"/>
    </row>
    <row r="1838" ht="14.25" customHeight="1">
      <c r="A1838" s="75"/>
      <c r="B1838" s="47"/>
      <c r="C1838" s="47"/>
      <c r="D1838" s="47"/>
      <c r="E1838" s="47"/>
    </row>
    <row r="1839" ht="14.25" customHeight="1">
      <c r="A1839" s="75"/>
      <c r="B1839" s="47"/>
      <c r="C1839" s="47"/>
      <c r="D1839" s="47"/>
      <c r="E1839" s="47"/>
    </row>
    <row r="1840" ht="14.25" customHeight="1">
      <c r="A1840" s="75"/>
      <c r="B1840" s="47"/>
      <c r="C1840" s="47"/>
      <c r="D1840" s="47"/>
      <c r="E1840" s="47"/>
    </row>
    <row r="1841" ht="14.25" customHeight="1">
      <c r="A1841" s="75"/>
      <c r="B1841" s="47"/>
      <c r="C1841" s="47"/>
      <c r="D1841" s="47"/>
      <c r="E1841" s="47"/>
    </row>
    <row r="1842" ht="14.25" customHeight="1">
      <c r="A1842" s="75"/>
      <c r="B1842" s="47"/>
      <c r="C1842" s="47"/>
      <c r="D1842" s="47"/>
      <c r="E1842" s="47"/>
    </row>
    <row r="1843" ht="14.25" customHeight="1">
      <c r="A1843" s="75"/>
      <c r="B1843" s="47"/>
      <c r="C1843" s="47"/>
      <c r="D1843" s="47"/>
      <c r="E1843" s="47"/>
    </row>
    <row r="1844" ht="14.25" customHeight="1">
      <c r="A1844" s="75"/>
      <c r="B1844" s="47"/>
      <c r="C1844" s="47"/>
      <c r="D1844" s="47"/>
      <c r="E1844" s="47"/>
    </row>
    <row r="1845" ht="14.25" customHeight="1">
      <c r="A1845" s="75"/>
      <c r="B1845" s="47"/>
      <c r="C1845" s="47"/>
      <c r="D1845" s="47"/>
      <c r="E1845" s="47"/>
    </row>
    <row r="1846" ht="14.25" customHeight="1">
      <c r="A1846" s="75"/>
      <c r="B1846" s="47"/>
      <c r="C1846" s="47"/>
      <c r="D1846" s="47"/>
      <c r="E1846" s="47"/>
    </row>
    <row r="1847" ht="14.25" customHeight="1">
      <c r="A1847" s="75"/>
      <c r="B1847" s="47"/>
      <c r="C1847" s="47"/>
      <c r="D1847" s="47"/>
      <c r="E1847" s="47"/>
    </row>
    <row r="1848" ht="14.25" customHeight="1">
      <c r="A1848" s="75"/>
      <c r="B1848" s="47"/>
      <c r="C1848" s="47"/>
      <c r="D1848" s="47"/>
      <c r="E1848" s="47"/>
    </row>
    <row r="1849" ht="14.25" customHeight="1">
      <c r="A1849" s="75"/>
      <c r="B1849" s="47"/>
      <c r="C1849" s="47"/>
      <c r="D1849" s="47"/>
      <c r="E1849" s="47"/>
    </row>
    <row r="1850" ht="14.25" customHeight="1">
      <c r="A1850" s="75"/>
      <c r="B1850" s="47"/>
      <c r="C1850" s="47"/>
      <c r="D1850" s="47"/>
      <c r="E1850" s="47"/>
    </row>
    <row r="1851" ht="14.25" customHeight="1">
      <c r="A1851" s="75"/>
      <c r="B1851" s="47"/>
      <c r="C1851" s="47"/>
      <c r="D1851" s="47"/>
      <c r="E1851" s="47"/>
    </row>
    <row r="1852" ht="14.25" customHeight="1">
      <c r="A1852" s="75"/>
      <c r="B1852" s="47"/>
      <c r="C1852" s="47"/>
      <c r="D1852" s="47"/>
      <c r="E1852" s="47"/>
    </row>
    <row r="1853" ht="14.25" customHeight="1">
      <c r="A1853" s="75"/>
      <c r="B1853" s="47"/>
      <c r="C1853" s="47"/>
      <c r="D1853" s="47"/>
      <c r="E1853" s="47"/>
    </row>
    <row r="1854" ht="14.25" customHeight="1">
      <c r="A1854" s="75"/>
      <c r="B1854" s="47"/>
      <c r="C1854" s="47"/>
      <c r="D1854" s="47"/>
      <c r="E1854" s="47"/>
    </row>
    <row r="1855" ht="14.25" customHeight="1">
      <c r="A1855" s="75"/>
      <c r="B1855" s="47"/>
      <c r="C1855" s="47"/>
      <c r="D1855" s="47"/>
      <c r="E1855" s="47"/>
    </row>
    <row r="1856" ht="14.25" customHeight="1">
      <c r="A1856" s="75"/>
      <c r="B1856" s="47"/>
      <c r="C1856" s="47"/>
      <c r="D1856" s="47"/>
      <c r="E1856" s="47"/>
    </row>
    <row r="1857" ht="14.25" customHeight="1">
      <c r="A1857" s="75"/>
      <c r="B1857" s="47"/>
      <c r="C1857" s="47"/>
      <c r="D1857" s="47"/>
      <c r="E1857" s="47"/>
    </row>
    <row r="1858" ht="14.25" customHeight="1">
      <c r="A1858" s="75"/>
      <c r="B1858" s="47"/>
      <c r="C1858" s="47"/>
      <c r="D1858" s="47"/>
      <c r="E1858" s="47"/>
    </row>
    <row r="1859" ht="14.25" customHeight="1">
      <c r="A1859" s="75"/>
      <c r="B1859" s="47"/>
      <c r="C1859" s="47"/>
      <c r="D1859" s="47"/>
      <c r="E1859" s="47"/>
    </row>
    <row r="1860" ht="14.25" customHeight="1">
      <c r="A1860" s="75"/>
      <c r="B1860" s="47"/>
      <c r="C1860" s="47"/>
      <c r="D1860" s="47"/>
      <c r="E1860" s="47"/>
    </row>
    <row r="1861" ht="14.25" customHeight="1">
      <c r="A1861" s="75"/>
      <c r="B1861" s="47"/>
      <c r="C1861" s="47"/>
      <c r="D1861" s="47"/>
      <c r="E1861" s="47"/>
    </row>
    <row r="1862" ht="14.25" customHeight="1">
      <c r="A1862" s="75"/>
      <c r="B1862" s="47"/>
      <c r="C1862" s="47"/>
      <c r="D1862" s="47"/>
      <c r="E1862" s="47"/>
    </row>
    <row r="1863" ht="14.25" customHeight="1">
      <c r="A1863" s="75"/>
      <c r="B1863" s="47"/>
      <c r="C1863" s="47"/>
      <c r="D1863" s="47"/>
      <c r="E1863" s="47"/>
    </row>
    <row r="1864" ht="14.25" customHeight="1">
      <c r="A1864" s="75"/>
      <c r="B1864" s="47"/>
      <c r="C1864" s="47"/>
      <c r="D1864" s="47"/>
      <c r="E1864" s="47"/>
    </row>
    <row r="1865" ht="14.25" customHeight="1">
      <c r="A1865" s="75"/>
      <c r="B1865" s="47"/>
      <c r="C1865" s="47"/>
      <c r="D1865" s="47"/>
      <c r="E1865" s="47"/>
    </row>
    <row r="1866" ht="14.25" customHeight="1">
      <c r="A1866" s="75"/>
      <c r="B1866" s="47"/>
      <c r="C1866" s="47"/>
      <c r="D1866" s="47"/>
      <c r="E1866" s="47"/>
    </row>
    <row r="1867" ht="14.25" customHeight="1">
      <c r="A1867" s="75"/>
      <c r="B1867" s="47"/>
      <c r="C1867" s="47"/>
      <c r="D1867" s="47"/>
      <c r="E1867" s="47"/>
    </row>
    <row r="1868" ht="14.25" customHeight="1">
      <c r="A1868" s="75"/>
      <c r="B1868" s="47"/>
      <c r="C1868" s="47"/>
      <c r="D1868" s="47"/>
      <c r="E1868" s="47"/>
    </row>
    <row r="1869" ht="14.25" customHeight="1">
      <c r="A1869" s="75"/>
      <c r="B1869" s="47"/>
      <c r="C1869" s="47"/>
      <c r="D1869" s="47"/>
      <c r="E1869" s="47"/>
    </row>
    <row r="1870" ht="14.25" customHeight="1">
      <c r="A1870" s="75"/>
      <c r="B1870" s="47"/>
      <c r="C1870" s="47"/>
      <c r="D1870" s="47"/>
      <c r="E1870" s="47"/>
    </row>
    <row r="1871" ht="14.25" customHeight="1">
      <c r="A1871" s="75"/>
      <c r="B1871" s="47"/>
      <c r="C1871" s="47"/>
      <c r="D1871" s="47"/>
      <c r="E1871" s="47"/>
    </row>
    <row r="1872" ht="14.25" customHeight="1">
      <c r="A1872" s="75"/>
      <c r="B1872" s="47"/>
      <c r="C1872" s="47"/>
      <c r="D1872" s="47"/>
      <c r="E1872" s="47"/>
    </row>
    <row r="1873" ht="14.25" customHeight="1">
      <c r="A1873" s="75"/>
      <c r="B1873" s="47"/>
      <c r="C1873" s="47"/>
      <c r="D1873" s="47"/>
      <c r="E1873" s="47"/>
    </row>
    <row r="1874" ht="14.25" customHeight="1">
      <c r="A1874" s="75"/>
      <c r="B1874" s="47"/>
      <c r="C1874" s="47"/>
      <c r="D1874" s="47"/>
      <c r="E1874" s="47"/>
    </row>
    <row r="1875" ht="14.25" customHeight="1">
      <c r="A1875" s="75"/>
      <c r="B1875" s="47"/>
      <c r="C1875" s="47"/>
      <c r="D1875" s="47"/>
      <c r="E1875" s="47"/>
    </row>
    <row r="1876" ht="14.25" customHeight="1">
      <c r="A1876" s="75"/>
      <c r="B1876" s="47"/>
      <c r="C1876" s="47"/>
      <c r="D1876" s="47"/>
      <c r="E1876" s="47"/>
    </row>
    <row r="1877" ht="14.25" customHeight="1">
      <c r="A1877" s="75"/>
      <c r="B1877" s="47"/>
      <c r="C1877" s="47"/>
      <c r="D1877" s="47"/>
      <c r="E1877" s="47"/>
    </row>
    <row r="1878" ht="14.25" customHeight="1">
      <c r="A1878" s="75"/>
      <c r="B1878" s="47"/>
      <c r="C1878" s="47"/>
      <c r="D1878" s="47"/>
      <c r="E1878" s="47"/>
    </row>
    <row r="1879" ht="14.25" customHeight="1">
      <c r="A1879" s="75"/>
      <c r="B1879" s="47"/>
      <c r="C1879" s="47"/>
      <c r="D1879" s="47"/>
      <c r="E1879" s="47"/>
    </row>
    <row r="1880" ht="14.25" customHeight="1">
      <c r="A1880" s="75"/>
      <c r="B1880" s="47"/>
      <c r="C1880" s="47"/>
      <c r="D1880" s="47"/>
      <c r="E1880" s="47"/>
    </row>
    <row r="1881" ht="14.25" customHeight="1">
      <c r="A1881" s="75"/>
      <c r="B1881" s="47"/>
      <c r="C1881" s="47"/>
      <c r="D1881" s="47"/>
      <c r="E1881" s="47"/>
    </row>
    <row r="1882" ht="14.25" customHeight="1">
      <c r="A1882" s="75"/>
      <c r="B1882" s="47"/>
      <c r="C1882" s="47"/>
      <c r="D1882" s="47"/>
      <c r="E1882" s="47"/>
    </row>
    <row r="1883" ht="14.25" customHeight="1">
      <c r="A1883" s="75"/>
      <c r="B1883" s="47"/>
      <c r="C1883" s="47"/>
      <c r="D1883" s="47"/>
      <c r="E1883" s="47"/>
    </row>
    <row r="1884" ht="14.25" customHeight="1">
      <c r="A1884" s="75"/>
      <c r="B1884" s="47"/>
      <c r="C1884" s="47"/>
      <c r="D1884" s="47"/>
      <c r="E1884" s="47"/>
    </row>
    <row r="1885" ht="14.25" customHeight="1">
      <c r="A1885" s="75"/>
      <c r="B1885" s="47"/>
      <c r="C1885" s="47"/>
      <c r="D1885" s="47"/>
      <c r="E1885" s="47"/>
    </row>
    <row r="1886" ht="14.25" customHeight="1">
      <c r="A1886" s="75"/>
      <c r="B1886" s="47"/>
      <c r="C1886" s="47"/>
      <c r="D1886" s="47"/>
      <c r="E1886" s="47"/>
    </row>
    <row r="1887" ht="14.25" customHeight="1">
      <c r="A1887" s="75"/>
      <c r="B1887" s="47"/>
      <c r="C1887" s="47"/>
      <c r="D1887" s="47"/>
      <c r="E1887" s="47"/>
    </row>
    <row r="1888" ht="14.25" customHeight="1">
      <c r="A1888" s="75"/>
      <c r="B1888" s="47"/>
      <c r="C1888" s="47"/>
      <c r="D1888" s="47"/>
      <c r="E1888" s="47"/>
    </row>
    <row r="1889" ht="14.25" customHeight="1">
      <c r="A1889" s="75"/>
      <c r="B1889" s="47"/>
      <c r="C1889" s="47"/>
      <c r="D1889" s="47"/>
      <c r="E1889" s="47"/>
    </row>
    <row r="1890" ht="14.25" customHeight="1">
      <c r="A1890" s="75"/>
      <c r="B1890" s="47"/>
      <c r="C1890" s="47"/>
      <c r="D1890" s="47"/>
      <c r="E1890" s="47"/>
    </row>
    <row r="1891" ht="14.25" customHeight="1">
      <c r="A1891" s="75"/>
      <c r="B1891" s="47"/>
      <c r="C1891" s="47"/>
      <c r="D1891" s="47"/>
      <c r="E1891" s="47"/>
    </row>
    <row r="1892" ht="14.25" customHeight="1">
      <c r="A1892" s="75"/>
      <c r="B1892" s="47"/>
      <c r="C1892" s="47"/>
      <c r="D1892" s="47"/>
      <c r="E1892" s="47"/>
    </row>
    <row r="1893" ht="14.25" customHeight="1">
      <c r="A1893" s="75"/>
      <c r="B1893" s="47"/>
      <c r="C1893" s="47"/>
      <c r="D1893" s="47"/>
      <c r="E1893" s="47"/>
    </row>
    <row r="1894" ht="14.25" customHeight="1">
      <c r="A1894" s="75"/>
      <c r="B1894" s="47"/>
      <c r="C1894" s="47"/>
      <c r="D1894" s="47"/>
      <c r="E1894" s="47"/>
    </row>
    <row r="1895" ht="14.25" customHeight="1">
      <c r="A1895" s="75"/>
      <c r="B1895" s="47"/>
      <c r="C1895" s="47"/>
      <c r="D1895" s="47"/>
      <c r="E1895" s="47"/>
    </row>
    <row r="1896" ht="14.25" customHeight="1">
      <c r="A1896" s="75"/>
      <c r="B1896" s="47"/>
      <c r="C1896" s="47"/>
      <c r="D1896" s="47"/>
      <c r="E1896" s="47"/>
    </row>
    <row r="1897" ht="14.25" customHeight="1">
      <c r="A1897" s="75"/>
      <c r="B1897" s="47"/>
      <c r="C1897" s="47"/>
      <c r="D1897" s="47"/>
      <c r="E1897" s="47"/>
    </row>
    <row r="1898" ht="14.25" customHeight="1">
      <c r="A1898" s="75"/>
      <c r="B1898" s="47"/>
      <c r="C1898" s="47"/>
      <c r="D1898" s="47"/>
      <c r="E1898" s="47"/>
    </row>
    <row r="1899" ht="14.25" customHeight="1">
      <c r="A1899" s="75"/>
      <c r="B1899" s="47"/>
      <c r="C1899" s="47"/>
      <c r="D1899" s="47"/>
      <c r="E1899" s="47"/>
    </row>
    <row r="1900" ht="14.25" customHeight="1">
      <c r="A1900" s="75"/>
      <c r="B1900" s="47"/>
      <c r="C1900" s="47"/>
      <c r="D1900" s="47"/>
      <c r="E1900" s="47"/>
    </row>
    <row r="1901" ht="14.25" customHeight="1">
      <c r="A1901" s="75"/>
      <c r="B1901" s="47"/>
      <c r="C1901" s="47"/>
      <c r="D1901" s="47"/>
      <c r="E1901" s="47"/>
    </row>
    <row r="1902" ht="14.25" customHeight="1">
      <c r="A1902" s="75"/>
      <c r="B1902" s="47"/>
      <c r="C1902" s="47"/>
      <c r="D1902" s="47"/>
      <c r="E1902" s="47"/>
    </row>
    <row r="1903" ht="14.25" customHeight="1">
      <c r="A1903" s="75"/>
      <c r="B1903" s="47"/>
      <c r="C1903" s="47"/>
      <c r="D1903" s="47"/>
      <c r="E1903" s="47"/>
    </row>
    <row r="1904" ht="14.25" customHeight="1">
      <c r="A1904" s="75"/>
      <c r="B1904" s="47"/>
      <c r="C1904" s="47"/>
      <c r="D1904" s="47"/>
      <c r="E1904" s="47"/>
    </row>
    <row r="1905" ht="14.25" customHeight="1">
      <c r="A1905" s="75"/>
      <c r="B1905" s="47"/>
      <c r="C1905" s="47"/>
      <c r="D1905" s="47"/>
      <c r="E1905" s="47"/>
    </row>
    <row r="1906" ht="14.25" customHeight="1">
      <c r="A1906" s="75"/>
      <c r="B1906" s="47"/>
      <c r="C1906" s="47"/>
      <c r="D1906" s="47"/>
      <c r="E1906" s="47"/>
    </row>
    <row r="1907" ht="14.25" customHeight="1">
      <c r="A1907" s="75"/>
      <c r="B1907" s="47"/>
      <c r="C1907" s="47"/>
      <c r="D1907" s="47"/>
      <c r="E1907" s="47"/>
    </row>
    <row r="1908" ht="14.25" customHeight="1">
      <c r="A1908" s="75"/>
      <c r="B1908" s="47"/>
      <c r="C1908" s="47"/>
      <c r="D1908" s="47"/>
      <c r="E1908" s="47"/>
    </row>
    <row r="1909" ht="14.25" customHeight="1">
      <c r="A1909" s="75"/>
      <c r="B1909" s="47"/>
      <c r="C1909" s="47"/>
      <c r="D1909" s="47"/>
      <c r="E1909" s="47"/>
    </row>
    <row r="1910" ht="14.25" customHeight="1">
      <c r="A1910" s="75"/>
      <c r="B1910" s="47"/>
      <c r="C1910" s="47"/>
      <c r="D1910" s="47"/>
      <c r="E1910" s="47"/>
    </row>
    <row r="1911" ht="14.25" customHeight="1">
      <c r="A1911" s="75"/>
      <c r="B1911" s="47"/>
      <c r="C1911" s="47"/>
      <c r="D1911" s="47"/>
      <c r="E1911" s="47"/>
    </row>
    <row r="1912" ht="14.25" customHeight="1">
      <c r="A1912" s="75"/>
      <c r="B1912" s="47"/>
      <c r="C1912" s="47"/>
      <c r="D1912" s="47"/>
      <c r="E1912" s="47"/>
    </row>
    <row r="1913" ht="14.25" customHeight="1">
      <c r="A1913" s="75"/>
      <c r="B1913" s="47"/>
      <c r="C1913" s="47"/>
      <c r="D1913" s="47"/>
      <c r="E1913" s="47"/>
    </row>
    <row r="1914" ht="14.25" customHeight="1">
      <c r="A1914" s="75"/>
      <c r="B1914" s="47"/>
      <c r="C1914" s="47"/>
      <c r="D1914" s="47"/>
      <c r="E1914" s="47"/>
    </row>
    <row r="1915" ht="14.25" customHeight="1">
      <c r="A1915" s="75"/>
      <c r="B1915" s="47"/>
      <c r="C1915" s="47"/>
      <c r="D1915" s="47"/>
      <c r="E1915" s="47"/>
    </row>
    <row r="1916" ht="14.25" customHeight="1">
      <c r="A1916" s="75"/>
      <c r="B1916" s="47"/>
      <c r="C1916" s="47"/>
      <c r="D1916" s="47"/>
      <c r="E1916" s="47"/>
    </row>
    <row r="1917" ht="14.25" customHeight="1">
      <c r="A1917" s="75"/>
      <c r="B1917" s="47"/>
      <c r="C1917" s="47"/>
      <c r="D1917" s="47"/>
      <c r="E1917" s="47"/>
    </row>
    <row r="1918" ht="14.25" customHeight="1">
      <c r="A1918" s="75"/>
      <c r="B1918" s="47"/>
      <c r="C1918" s="47"/>
      <c r="D1918" s="47"/>
      <c r="E1918" s="47"/>
    </row>
    <row r="1919" ht="14.25" customHeight="1">
      <c r="A1919" s="75"/>
      <c r="B1919" s="47"/>
      <c r="C1919" s="47"/>
      <c r="D1919" s="47"/>
      <c r="E1919" s="47"/>
    </row>
    <row r="1920" ht="14.25" customHeight="1">
      <c r="A1920" s="75"/>
      <c r="B1920" s="47"/>
      <c r="C1920" s="47"/>
      <c r="D1920" s="47"/>
      <c r="E1920" s="47"/>
    </row>
    <row r="1921" ht="14.25" customHeight="1">
      <c r="A1921" s="75"/>
      <c r="B1921" s="47"/>
      <c r="C1921" s="47"/>
      <c r="D1921" s="47"/>
      <c r="E1921" s="47"/>
    </row>
    <row r="1922" ht="14.25" customHeight="1">
      <c r="A1922" s="75"/>
      <c r="B1922" s="47"/>
      <c r="C1922" s="47"/>
      <c r="D1922" s="47"/>
      <c r="E1922" s="47"/>
    </row>
    <row r="1923" ht="14.25" customHeight="1">
      <c r="A1923" s="75"/>
      <c r="B1923" s="47"/>
      <c r="C1923" s="47"/>
      <c r="D1923" s="47"/>
      <c r="E1923" s="47"/>
    </row>
    <row r="1924" ht="14.25" customHeight="1">
      <c r="A1924" s="75"/>
      <c r="B1924" s="47"/>
      <c r="C1924" s="47"/>
      <c r="D1924" s="47"/>
      <c r="E1924" s="47"/>
    </row>
    <row r="1925" ht="14.25" customHeight="1">
      <c r="A1925" s="75"/>
      <c r="B1925" s="47"/>
      <c r="C1925" s="47"/>
      <c r="D1925" s="47"/>
      <c r="E1925" s="47"/>
    </row>
    <row r="1926" ht="14.25" customHeight="1">
      <c r="A1926" s="75"/>
      <c r="B1926" s="47"/>
      <c r="C1926" s="47"/>
      <c r="D1926" s="47"/>
      <c r="E1926" s="47"/>
    </row>
    <row r="1927" ht="14.25" customHeight="1">
      <c r="A1927" s="75"/>
      <c r="B1927" s="47"/>
      <c r="C1927" s="47"/>
      <c r="D1927" s="47"/>
      <c r="E1927" s="47"/>
    </row>
    <row r="1928" ht="14.25" customHeight="1">
      <c r="A1928" s="75"/>
      <c r="B1928" s="47"/>
      <c r="C1928" s="47"/>
      <c r="D1928" s="47"/>
      <c r="E1928" s="47"/>
    </row>
    <row r="1929" ht="14.25" customHeight="1">
      <c r="A1929" s="75"/>
      <c r="B1929" s="47"/>
      <c r="C1929" s="47"/>
      <c r="D1929" s="47"/>
      <c r="E1929" s="47"/>
    </row>
    <row r="1930" ht="14.25" customHeight="1">
      <c r="A1930" s="75"/>
      <c r="B1930" s="47"/>
      <c r="C1930" s="47"/>
      <c r="D1930" s="47"/>
      <c r="E1930" s="47"/>
    </row>
    <row r="1931" ht="14.25" customHeight="1">
      <c r="A1931" s="75"/>
      <c r="B1931" s="47"/>
      <c r="C1931" s="47"/>
      <c r="D1931" s="47"/>
      <c r="E1931" s="47"/>
    </row>
    <row r="1932" ht="14.25" customHeight="1">
      <c r="A1932" s="75"/>
      <c r="B1932" s="47"/>
      <c r="C1932" s="47"/>
      <c r="D1932" s="47"/>
      <c r="E1932" s="47"/>
    </row>
    <row r="1933" ht="14.25" customHeight="1">
      <c r="A1933" s="75"/>
      <c r="B1933" s="47"/>
      <c r="C1933" s="47"/>
      <c r="D1933" s="47"/>
      <c r="E1933" s="47"/>
    </row>
    <row r="1934" ht="14.25" customHeight="1">
      <c r="A1934" s="75"/>
      <c r="B1934" s="47"/>
      <c r="C1934" s="47"/>
      <c r="D1934" s="47"/>
      <c r="E1934" s="47"/>
    </row>
    <row r="1935" ht="14.25" customHeight="1">
      <c r="A1935" s="75"/>
      <c r="B1935" s="47"/>
      <c r="C1935" s="47"/>
      <c r="D1935" s="47"/>
      <c r="E1935" s="47"/>
    </row>
    <row r="1936" ht="14.25" customHeight="1">
      <c r="A1936" s="75"/>
      <c r="B1936" s="47"/>
      <c r="C1936" s="47"/>
      <c r="D1936" s="47"/>
      <c r="E1936" s="47"/>
    </row>
    <row r="1937" ht="14.25" customHeight="1">
      <c r="A1937" s="75"/>
      <c r="B1937" s="47"/>
      <c r="C1937" s="47"/>
      <c r="D1937" s="47"/>
      <c r="E1937" s="47"/>
    </row>
    <row r="1938" ht="14.25" customHeight="1">
      <c r="A1938" s="75"/>
      <c r="B1938" s="47"/>
      <c r="C1938" s="47"/>
      <c r="D1938" s="47"/>
      <c r="E1938" s="47"/>
    </row>
    <row r="1939" ht="14.25" customHeight="1">
      <c r="A1939" s="75"/>
      <c r="B1939" s="47"/>
      <c r="C1939" s="47"/>
      <c r="D1939" s="47"/>
      <c r="E1939" s="47"/>
    </row>
    <row r="1940" ht="14.25" customHeight="1">
      <c r="A1940" s="75"/>
      <c r="B1940" s="47"/>
      <c r="C1940" s="47"/>
      <c r="D1940" s="47"/>
      <c r="E1940" s="47"/>
    </row>
    <row r="1941" ht="14.25" customHeight="1">
      <c r="A1941" s="75"/>
      <c r="B1941" s="47"/>
      <c r="C1941" s="47"/>
      <c r="D1941" s="47"/>
      <c r="E1941" s="47"/>
    </row>
    <row r="1942" ht="14.25" customHeight="1">
      <c r="A1942" s="75"/>
      <c r="B1942" s="47"/>
      <c r="C1942" s="47"/>
      <c r="D1942" s="47"/>
      <c r="E1942" s="47"/>
    </row>
    <row r="1943" ht="14.25" customHeight="1">
      <c r="A1943" s="75"/>
      <c r="B1943" s="47"/>
      <c r="C1943" s="47"/>
      <c r="D1943" s="47"/>
      <c r="E1943" s="47"/>
    </row>
    <row r="1944" ht="14.25" customHeight="1">
      <c r="A1944" s="75"/>
      <c r="B1944" s="47"/>
      <c r="C1944" s="47"/>
      <c r="D1944" s="47"/>
      <c r="E1944" s="47"/>
    </row>
    <row r="1945" ht="14.25" customHeight="1">
      <c r="A1945" s="75"/>
      <c r="B1945" s="47"/>
      <c r="C1945" s="47"/>
      <c r="D1945" s="47"/>
      <c r="E1945" s="47"/>
    </row>
    <row r="1946" ht="14.25" customHeight="1">
      <c r="A1946" s="75"/>
      <c r="B1946" s="47"/>
      <c r="C1946" s="47"/>
      <c r="D1946" s="47"/>
      <c r="E1946" s="47"/>
    </row>
    <row r="1947" ht="14.25" customHeight="1">
      <c r="A1947" s="75"/>
      <c r="B1947" s="47"/>
      <c r="C1947" s="47"/>
      <c r="D1947" s="47"/>
      <c r="E1947" s="47"/>
    </row>
    <row r="1948" ht="14.25" customHeight="1">
      <c r="A1948" s="75"/>
      <c r="B1948" s="47"/>
      <c r="C1948" s="47"/>
      <c r="D1948" s="47"/>
      <c r="E1948" s="47"/>
    </row>
    <row r="1949" ht="14.25" customHeight="1">
      <c r="A1949" s="75"/>
      <c r="B1949" s="47"/>
      <c r="C1949" s="47"/>
      <c r="D1949" s="47"/>
      <c r="E1949" s="47"/>
    </row>
    <row r="1950" ht="14.25" customHeight="1">
      <c r="A1950" s="75"/>
      <c r="B1950" s="47"/>
      <c r="C1950" s="47"/>
      <c r="D1950" s="47"/>
      <c r="E1950" s="47"/>
    </row>
    <row r="1951" ht="14.25" customHeight="1">
      <c r="A1951" s="75"/>
      <c r="B1951" s="47"/>
      <c r="C1951" s="47"/>
      <c r="D1951" s="47"/>
      <c r="E1951" s="47"/>
    </row>
    <row r="1952" ht="14.25" customHeight="1">
      <c r="A1952" s="75"/>
      <c r="B1952" s="47"/>
      <c r="C1952" s="47"/>
      <c r="D1952" s="47"/>
      <c r="E1952" s="47"/>
    </row>
    <row r="1953" ht="14.25" customHeight="1">
      <c r="A1953" s="75"/>
      <c r="B1953" s="47"/>
      <c r="C1953" s="47"/>
      <c r="D1953" s="47"/>
      <c r="E1953" s="47"/>
    </row>
    <row r="1954" ht="14.25" customHeight="1">
      <c r="A1954" s="75"/>
      <c r="B1954" s="47"/>
      <c r="C1954" s="47"/>
      <c r="D1954" s="47"/>
      <c r="E1954" s="47"/>
    </row>
    <row r="1955" ht="14.25" customHeight="1">
      <c r="A1955" s="75"/>
      <c r="B1955" s="47"/>
      <c r="C1955" s="47"/>
      <c r="D1955" s="47"/>
      <c r="E1955" s="47"/>
    </row>
    <row r="1956" ht="14.25" customHeight="1">
      <c r="A1956" s="75"/>
      <c r="B1956" s="47"/>
      <c r="C1956" s="47"/>
      <c r="D1956" s="47"/>
      <c r="E1956" s="47"/>
    </row>
    <row r="1957" ht="14.25" customHeight="1">
      <c r="A1957" s="75"/>
      <c r="B1957" s="47"/>
      <c r="C1957" s="47"/>
      <c r="D1957" s="47"/>
      <c r="E1957" s="47"/>
    </row>
    <row r="1958" ht="14.25" customHeight="1">
      <c r="A1958" s="75"/>
      <c r="B1958" s="47"/>
      <c r="C1958" s="47"/>
      <c r="D1958" s="47"/>
      <c r="E1958" s="47"/>
    </row>
    <row r="1959" ht="14.25" customHeight="1">
      <c r="A1959" s="75"/>
      <c r="B1959" s="47"/>
      <c r="C1959" s="47"/>
      <c r="D1959" s="47"/>
      <c r="E1959" s="47"/>
    </row>
    <row r="1960" ht="14.25" customHeight="1">
      <c r="A1960" s="75"/>
      <c r="B1960" s="47"/>
      <c r="C1960" s="47"/>
      <c r="D1960" s="47"/>
      <c r="E1960" s="47"/>
    </row>
    <row r="1961" ht="14.25" customHeight="1">
      <c r="A1961" s="75"/>
      <c r="B1961" s="47"/>
      <c r="C1961" s="47"/>
      <c r="D1961" s="47"/>
      <c r="E1961" s="47"/>
    </row>
    <row r="1962" ht="14.25" customHeight="1">
      <c r="A1962" s="75"/>
      <c r="B1962" s="47"/>
      <c r="C1962" s="47"/>
      <c r="D1962" s="47"/>
      <c r="E1962" s="47"/>
    </row>
    <row r="1963" ht="14.25" customHeight="1">
      <c r="A1963" s="75"/>
      <c r="B1963" s="47"/>
      <c r="C1963" s="47"/>
      <c r="D1963" s="47"/>
      <c r="E1963" s="47"/>
    </row>
    <row r="1964" ht="14.25" customHeight="1">
      <c r="A1964" s="75"/>
      <c r="B1964" s="47"/>
      <c r="C1964" s="47"/>
      <c r="D1964" s="47"/>
      <c r="E1964" s="47"/>
    </row>
    <row r="1965" ht="14.25" customHeight="1">
      <c r="A1965" s="75"/>
      <c r="B1965" s="47"/>
      <c r="C1965" s="47"/>
      <c r="D1965" s="47"/>
      <c r="E1965" s="47"/>
    </row>
    <row r="1966" ht="14.25" customHeight="1">
      <c r="A1966" s="75"/>
      <c r="B1966" s="47"/>
      <c r="C1966" s="47"/>
      <c r="D1966" s="47"/>
      <c r="E1966" s="47"/>
    </row>
    <row r="1967" ht="14.25" customHeight="1">
      <c r="A1967" s="75"/>
      <c r="B1967" s="47"/>
      <c r="C1967" s="47"/>
      <c r="D1967" s="47"/>
      <c r="E1967" s="47"/>
    </row>
    <row r="1968" ht="14.25" customHeight="1">
      <c r="A1968" s="75"/>
      <c r="B1968" s="47"/>
      <c r="C1968" s="47"/>
      <c r="D1968" s="47"/>
      <c r="E1968" s="47"/>
    </row>
    <row r="1969" ht="14.25" customHeight="1">
      <c r="A1969" s="75"/>
      <c r="B1969" s="47"/>
      <c r="C1969" s="47"/>
      <c r="D1969" s="47"/>
      <c r="E1969" s="47"/>
    </row>
    <row r="1970" ht="14.25" customHeight="1">
      <c r="A1970" s="75"/>
      <c r="B1970" s="47"/>
      <c r="C1970" s="47"/>
      <c r="D1970" s="47"/>
      <c r="E1970" s="47"/>
    </row>
    <row r="1971" ht="14.25" customHeight="1">
      <c r="A1971" s="75"/>
      <c r="B1971" s="47"/>
      <c r="C1971" s="47"/>
      <c r="D1971" s="47"/>
      <c r="E1971" s="47"/>
    </row>
    <row r="1972" ht="14.25" customHeight="1">
      <c r="A1972" s="75"/>
      <c r="B1972" s="47"/>
      <c r="C1972" s="47"/>
      <c r="D1972" s="47"/>
      <c r="E1972" s="47"/>
    </row>
    <row r="1973" ht="14.25" customHeight="1">
      <c r="A1973" s="75"/>
      <c r="B1973" s="47"/>
      <c r="C1973" s="47"/>
      <c r="D1973" s="47"/>
      <c r="E1973" s="47"/>
    </row>
    <row r="1974" ht="14.25" customHeight="1">
      <c r="A1974" s="75"/>
      <c r="B1974" s="47"/>
      <c r="C1974" s="47"/>
      <c r="D1974" s="47"/>
      <c r="E1974" s="47"/>
    </row>
    <row r="1975" ht="14.25" customHeight="1">
      <c r="A1975" s="75"/>
      <c r="B1975" s="47"/>
      <c r="C1975" s="47"/>
      <c r="D1975" s="47"/>
      <c r="E1975" s="47"/>
    </row>
    <row r="1976" ht="14.25" customHeight="1">
      <c r="A1976" s="75"/>
      <c r="B1976" s="47"/>
      <c r="C1976" s="47"/>
      <c r="D1976" s="47"/>
      <c r="E1976" s="47"/>
    </row>
    <row r="1977" ht="14.25" customHeight="1">
      <c r="A1977" s="75"/>
      <c r="B1977" s="47"/>
      <c r="C1977" s="47"/>
      <c r="D1977" s="47"/>
      <c r="E1977" s="47"/>
    </row>
    <row r="1978" ht="14.25" customHeight="1">
      <c r="A1978" s="75"/>
      <c r="B1978" s="47"/>
      <c r="C1978" s="47"/>
      <c r="D1978" s="47"/>
      <c r="E1978" s="47"/>
    </row>
    <row r="1979" ht="14.25" customHeight="1">
      <c r="A1979" s="75"/>
      <c r="B1979" s="47"/>
      <c r="C1979" s="47"/>
      <c r="D1979" s="47"/>
      <c r="E1979" s="47"/>
    </row>
    <row r="1980" ht="14.25" customHeight="1">
      <c r="A1980" s="75"/>
      <c r="B1980" s="47"/>
      <c r="C1980" s="47"/>
      <c r="D1980" s="47"/>
      <c r="E1980" s="47"/>
    </row>
    <row r="1981" ht="14.25" customHeight="1">
      <c r="A1981" s="75"/>
      <c r="B1981" s="47"/>
      <c r="C1981" s="47"/>
      <c r="D1981" s="47"/>
      <c r="E1981" s="47"/>
    </row>
    <row r="1982" ht="14.25" customHeight="1">
      <c r="A1982" s="75"/>
      <c r="B1982" s="47"/>
      <c r="C1982" s="47"/>
      <c r="D1982" s="47"/>
      <c r="E1982" s="47"/>
    </row>
    <row r="1983" ht="14.25" customHeight="1">
      <c r="A1983" s="75"/>
      <c r="B1983" s="47"/>
      <c r="C1983" s="47"/>
      <c r="D1983" s="47"/>
      <c r="E1983" s="47"/>
    </row>
    <row r="1984" ht="14.25" customHeight="1">
      <c r="A1984" s="75"/>
      <c r="B1984" s="47"/>
      <c r="C1984" s="47"/>
      <c r="D1984" s="47"/>
      <c r="E1984" s="47"/>
    </row>
    <row r="1985" ht="14.25" customHeight="1">
      <c r="A1985" s="75"/>
      <c r="B1985" s="47"/>
      <c r="C1985" s="47"/>
      <c r="D1985" s="47"/>
      <c r="E1985" s="47"/>
    </row>
    <row r="1986" ht="14.25" customHeight="1">
      <c r="A1986" s="75"/>
      <c r="B1986" s="47"/>
      <c r="C1986" s="47"/>
      <c r="D1986" s="47"/>
      <c r="E1986" s="47"/>
    </row>
    <row r="1987" ht="14.25" customHeight="1">
      <c r="A1987" s="75"/>
      <c r="B1987" s="47"/>
      <c r="C1987" s="47"/>
      <c r="D1987" s="47"/>
      <c r="E1987" s="47"/>
    </row>
    <row r="1988" ht="14.25" customHeight="1">
      <c r="A1988" s="75"/>
      <c r="B1988" s="47"/>
      <c r="C1988" s="47"/>
      <c r="D1988" s="47"/>
      <c r="E1988" s="47"/>
    </row>
    <row r="1989" ht="14.25" customHeight="1">
      <c r="A1989" s="75"/>
      <c r="B1989" s="47"/>
      <c r="C1989" s="47"/>
      <c r="D1989" s="47"/>
      <c r="E1989" s="47"/>
    </row>
    <row r="1990" ht="14.25" customHeight="1">
      <c r="A1990" s="75"/>
      <c r="B1990" s="47"/>
      <c r="C1990" s="47"/>
      <c r="D1990" s="47"/>
      <c r="E1990" s="47"/>
    </row>
    <row r="1991" ht="14.25" customHeight="1">
      <c r="A1991" s="75"/>
      <c r="B1991" s="47"/>
      <c r="C1991" s="47"/>
      <c r="D1991" s="47"/>
      <c r="E1991" s="47"/>
    </row>
    <row r="1992" ht="14.25" customHeight="1">
      <c r="A1992" s="75"/>
      <c r="B1992" s="47"/>
      <c r="C1992" s="47"/>
      <c r="D1992" s="47"/>
      <c r="E1992" s="47"/>
    </row>
    <row r="1993" ht="14.25" customHeight="1">
      <c r="A1993" s="75"/>
      <c r="B1993" s="47"/>
      <c r="C1993" s="47"/>
      <c r="D1993" s="47"/>
      <c r="E1993" s="47"/>
    </row>
    <row r="1994" ht="14.25" customHeight="1">
      <c r="A1994" s="75"/>
      <c r="B1994" s="47"/>
      <c r="C1994" s="47"/>
      <c r="D1994" s="47"/>
      <c r="E1994" s="47"/>
    </row>
    <row r="1995" ht="14.25" customHeight="1">
      <c r="A1995" s="75"/>
      <c r="B1995" s="47"/>
      <c r="C1995" s="47"/>
      <c r="D1995" s="47"/>
      <c r="E1995" s="47"/>
    </row>
    <row r="1996" ht="14.25" customHeight="1">
      <c r="A1996" s="75"/>
      <c r="B1996" s="47"/>
      <c r="C1996" s="47"/>
      <c r="D1996" s="47"/>
      <c r="E1996" s="47"/>
    </row>
    <row r="1997" ht="14.25" customHeight="1">
      <c r="A1997" s="75"/>
      <c r="B1997" s="47"/>
      <c r="C1997" s="47"/>
      <c r="D1997" s="47"/>
      <c r="E1997" s="47"/>
    </row>
    <row r="1998" ht="14.25" customHeight="1">
      <c r="A1998" s="75"/>
      <c r="B1998" s="47"/>
      <c r="C1998" s="47"/>
      <c r="D1998" s="47"/>
      <c r="E1998" s="47"/>
    </row>
    <row r="1999" ht="14.25" customHeight="1">
      <c r="A1999" s="75"/>
      <c r="B1999" s="47"/>
      <c r="C1999" s="47"/>
      <c r="D1999" s="47"/>
      <c r="E1999" s="47"/>
    </row>
    <row r="2000" ht="14.25" customHeight="1">
      <c r="A2000" s="75"/>
      <c r="B2000" s="47"/>
      <c r="C2000" s="47"/>
      <c r="D2000" s="47"/>
      <c r="E2000" s="47"/>
    </row>
    <row r="2001" ht="14.25" customHeight="1">
      <c r="A2001" s="75"/>
      <c r="B2001" s="47"/>
      <c r="C2001" s="47"/>
      <c r="D2001" s="47"/>
      <c r="E2001" s="47"/>
    </row>
    <row r="2002" ht="14.25" customHeight="1">
      <c r="A2002" s="75"/>
      <c r="B2002" s="47"/>
      <c r="C2002" s="47"/>
      <c r="D2002" s="47"/>
      <c r="E2002" s="47"/>
    </row>
    <row r="2003" ht="14.25" customHeight="1">
      <c r="A2003" s="75"/>
      <c r="B2003" s="47"/>
      <c r="C2003" s="47"/>
      <c r="D2003" s="47"/>
      <c r="E2003" s="47"/>
    </row>
    <row r="2004" ht="14.25" customHeight="1">
      <c r="A2004" s="75"/>
      <c r="B2004" s="47"/>
      <c r="C2004" s="47"/>
      <c r="D2004" s="47"/>
      <c r="E2004" s="47"/>
    </row>
    <row r="2005" ht="14.25" customHeight="1">
      <c r="A2005" s="75"/>
      <c r="B2005" s="47"/>
      <c r="C2005" s="47"/>
      <c r="D2005" s="47"/>
      <c r="E2005" s="47"/>
    </row>
    <row r="2006" ht="14.25" customHeight="1">
      <c r="A2006" s="75"/>
      <c r="B2006" s="47"/>
      <c r="C2006" s="47"/>
      <c r="D2006" s="47"/>
      <c r="E2006" s="47"/>
    </row>
    <row r="2007" ht="14.25" customHeight="1">
      <c r="A2007" s="75"/>
      <c r="B2007" s="47"/>
      <c r="C2007" s="47"/>
      <c r="D2007" s="47"/>
      <c r="E2007" s="47"/>
    </row>
    <row r="2008" ht="14.25" customHeight="1">
      <c r="A2008" s="75"/>
      <c r="B2008" s="47"/>
      <c r="C2008" s="47"/>
      <c r="D2008" s="47"/>
      <c r="E2008" s="47"/>
    </row>
    <row r="2009" ht="14.25" customHeight="1">
      <c r="A2009" s="75"/>
      <c r="B2009" s="47"/>
      <c r="C2009" s="47"/>
      <c r="D2009" s="47"/>
      <c r="E2009" s="47"/>
    </row>
    <row r="2010" ht="14.25" customHeight="1">
      <c r="A2010" s="75"/>
      <c r="B2010" s="47"/>
      <c r="C2010" s="47"/>
      <c r="D2010" s="47"/>
      <c r="E2010" s="47"/>
    </row>
    <row r="2011" ht="14.25" customHeight="1">
      <c r="A2011" s="75"/>
      <c r="B2011" s="47"/>
      <c r="C2011" s="47"/>
      <c r="D2011" s="47"/>
      <c r="E2011" s="47"/>
    </row>
    <row r="2012" ht="14.25" customHeight="1">
      <c r="A2012" s="75"/>
      <c r="B2012" s="47"/>
      <c r="C2012" s="47"/>
      <c r="D2012" s="47"/>
      <c r="E2012" s="47"/>
    </row>
    <row r="2013" ht="14.25" customHeight="1">
      <c r="A2013" s="75"/>
      <c r="B2013" s="47"/>
      <c r="C2013" s="47"/>
      <c r="D2013" s="47"/>
      <c r="E2013" s="47"/>
    </row>
    <row r="2014" ht="14.25" customHeight="1">
      <c r="A2014" s="75"/>
      <c r="B2014" s="47"/>
      <c r="C2014" s="47"/>
      <c r="D2014" s="47"/>
      <c r="E2014" s="47"/>
    </row>
    <row r="2015" ht="14.25" customHeight="1">
      <c r="A2015" s="75"/>
      <c r="B2015" s="47"/>
      <c r="C2015" s="47"/>
      <c r="D2015" s="47"/>
      <c r="E2015" s="47"/>
    </row>
    <row r="2016" ht="14.25" customHeight="1">
      <c r="A2016" s="75"/>
      <c r="B2016" s="47"/>
      <c r="C2016" s="47"/>
      <c r="D2016" s="47"/>
      <c r="E2016" s="47"/>
    </row>
    <row r="2017" ht="14.25" customHeight="1">
      <c r="A2017" s="75"/>
      <c r="B2017" s="47"/>
      <c r="C2017" s="47"/>
      <c r="D2017" s="47"/>
      <c r="E2017" s="47"/>
    </row>
    <row r="2018" ht="14.25" customHeight="1">
      <c r="A2018" s="75"/>
      <c r="B2018" s="47"/>
      <c r="C2018" s="47"/>
      <c r="D2018" s="47"/>
      <c r="E2018" s="47"/>
    </row>
    <row r="2019" ht="14.25" customHeight="1">
      <c r="A2019" s="75"/>
      <c r="B2019" s="47"/>
      <c r="C2019" s="47"/>
      <c r="D2019" s="47"/>
      <c r="E2019" s="47"/>
    </row>
    <row r="2020" ht="14.25" customHeight="1">
      <c r="A2020" s="75"/>
      <c r="B2020" s="47"/>
      <c r="C2020" s="47"/>
      <c r="D2020" s="47"/>
      <c r="E2020" s="47"/>
    </row>
    <row r="2021" ht="14.25" customHeight="1">
      <c r="A2021" s="75"/>
      <c r="B2021" s="47"/>
      <c r="C2021" s="47"/>
      <c r="D2021" s="47"/>
      <c r="E2021" s="47"/>
    </row>
    <row r="2022" ht="14.25" customHeight="1">
      <c r="A2022" s="75"/>
      <c r="B2022" s="47"/>
      <c r="C2022" s="47"/>
      <c r="D2022" s="47"/>
      <c r="E2022" s="47"/>
    </row>
    <row r="2023" ht="14.25" customHeight="1">
      <c r="A2023" s="75"/>
      <c r="B2023" s="47"/>
      <c r="C2023" s="47"/>
      <c r="D2023" s="47"/>
      <c r="E2023" s="47"/>
    </row>
    <row r="2024" ht="14.25" customHeight="1">
      <c r="A2024" s="75"/>
      <c r="B2024" s="47"/>
      <c r="C2024" s="47"/>
      <c r="D2024" s="47"/>
      <c r="E2024" s="47"/>
    </row>
    <row r="2025" ht="14.25" customHeight="1">
      <c r="A2025" s="75"/>
      <c r="B2025" s="47"/>
      <c r="C2025" s="47"/>
      <c r="D2025" s="47"/>
      <c r="E2025" s="47"/>
    </row>
    <row r="2026" ht="14.25" customHeight="1">
      <c r="A2026" s="75"/>
      <c r="B2026" s="47"/>
      <c r="C2026" s="47"/>
      <c r="D2026" s="47"/>
      <c r="E2026" s="47"/>
    </row>
    <row r="2027" ht="14.25" customHeight="1">
      <c r="A2027" s="75"/>
      <c r="B2027" s="47"/>
      <c r="C2027" s="47"/>
      <c r="D2027" s="47"/>
      <c r="E2027" s="47"/>
    </row>
    <row r="2028" ht="14.25" customHeight="1">
      <c r="A2028" s="75"/>
      <c r="B2028" s="47"/>
      <c r="C2028" s="47"/>
      <c r="D2028" s="47"/>
      <c r="E2028" s="47"/>
    </row>
    <row r="2029" ht="14.25" customHeight="1">
      <c r="A2029" s="75"/>
      <c r="B2029" s="47"/>
      <c r="C2029" s="47"/>
      <c r="D2029" s="47"/>
      <c r="E2029" s="47"/>
    </row>
    <row r="2030" ht="14.25" customHeight="1">
      <c r="A2030" s="75"/>
      <c r="B2030" s="47"/>
      <c r="C2030" s="47"/>
      <c r="D2030" s="47"/>
      <c r="E2030" s="47"/>
    </row>
    <row r="2031" ht="14.25" customHeight="1">
      <c r="A2031" s="75"/>
      <c r="B2031" s="47"/>
      <c r="C2031" s="47"/>
      <c r="D2031" s="47"/>
      <c r="E2031" s="47"/>
    </row>
    <row r="2032" ht="14.25" customHeight="1">
      <c r="A2032" s="75"/>
      <c r="B2032" s="47"/>
      <c r="C2032" s="47"/>
      <c r="D2032" s="47"/>
      <c r="E2032" s="47"/>
    </row>
    <row r="2033" ht="14.25" customHeight="1">
      <c r="A2033" s="75"/>
      <c r="B2033" s="47"/>
      <c r="C2033" s="47"/>
      <c r="D2033" s="47"/>
      <c r="E2033" s="47"/>
    </row>
    <row r="2034" ht="14.25" customHeight="1">
      <c r="A2034" s="75"/>
      <c r="B2034" s="47"/>
      <c r="C2034" s="47"/>
      <c r="D2034" s="47"/>
      <c r="E2034" s="47"/>
    </row>
    <row r="2035" ht="14.25" customHeight="1">
      <c r="A2035" s="75"/>
      <c r="B2035" s="47"/>
      <c r="C2035" s="47"/>
      <c r="D2035" s="47"/>
      <c r="E2035" s="47"/>
    </row>
    <row r="2036" ht="14.25" customHeight="1">
      <c r="A2036" s="75"/>
      <c r="B2036" s="47"/>
      <c r="C2036" s="47"/>
      <c r="D2036" s="47"/>
      <c r="E2036" s="47"/>
    </row>
    <row r="2037" ht="14.25" customHeight="1">
      <c r="A2037" s="75"/>
      <c r="B2037" s="47"/>
      <c r="C2037" s="47"/>
      <c r="D2037" s="47"/>
      <c r="E2037" s="47"/>
    </row>
    <row r="2038" ht="14.25" customHeight="1">
      <c r="A2038" s="75"/>
      <c r="B2038" s="47"/>
      <c r="C2038" s="47"/>
      <c r="D2038" s="47"/>
      <c r="E2038" s="47"/>
    </row>
    <row r="2039" ht="14.25" customHeight="1">
      <c r="A2039" s="75"/>
      <c r="B2039" s="47"/>
      <c r="C2039" s="47"/>
      <c r="D2039" s="47"/>
      <c r="E2039" s="47"/>
    </row>
    <row r="2040" ht="14.25" customHeight="1">
      <c r="A2040" s="75"/>
      <c r="B2040" s="47"/>
      <c r="C2040" s="47"/>
      <c r="D2040" s="47"/>
      <c r="E2040" s="47"/>
    </row>
    <row r="2041" ht="14.25" customHeight="1">
      <c r="A2041" s="75"/>
      <c r="B2041" s="47"/>
      <c r="C2041" s="47"/>
      <c r="D2041" s="47"/>
      <c r="E2041" s="47"/>
    </row>
    <row r="2042" ht="14.25" customHeight="1">
      <c r="A2042" s="75"/>
      <c r="B2042" s="47"/>
      <c r="C2042" s="47"/>
      <c r="D2042" s="47"/>
      <c r="E2042" s="47"/>
    </row>
    <row r="2043" ht="14.25" customHeight="1">
      <c r="A2043" s="75"/>
      <c r="B2043" s="47"/>
      <c r="C2043" s="47"/>
      <c r="D2043" s="47"/>
      <c r="E2043" s="47"/>
    </row>
    <row r="2044" ht="14.25" customHeight="1">
      <c r="A2044" s="75"/>
      <c r="B2044" s="47"/>
      <c r="C2044" s="47"/>
      <c r="D2044" s="47"/>
      <c r="E2044" s="47"/>
    </row>
    <row r="2045" ht="14.25" customHeight="1">
      <c r="A2045" s="75"/>
      <c r="B2045" s="47"/>
      <c r="C2045" s="47"/>
      <c r="D2045" s="47"/>
      <c r="E2045" s="47"/>
    </row>
    <row r="2046" ht="14.25" customHeight="1">
      <c r="A2046" s="75"/>
      <c r="B2046" s="47"/>
      <c r="C2046" s="47"/>
      <c r="D2046" s="47"/>
      <c r="E2046" s="47"/>
    </row>
    <row r="2047" ht="14.25" customHeight="1">
      <c r="A2047" s="75"/>
      <c r="B2047" s="47"/>
      <c r="C2047" s="47"/>
      <c r="D2047" s="47"/>
      <c r="E2047" s="47"/>
    </row>
    <row r="2048" ht="14.25" customHeight="1">
      <c r="A2048" s="75"/>
      <c r="B2048" s="47"/>
      <c r="C2048" s="47"/>
      <c r="D2048" s="47"/>
      <c r="E2048" s="47"/>
    </row>
    <row r="2049" ht="14.25" customHeight="1">
      <c r="A2049" s="75"/>
      <c r="B2049" s="47"/>
      <c r="C2049" s="47"/>
      <c r="D2049" s="47"/>
      <c r="E2049" s="47"/>
    </row>
    <row r="2050" ht="14.25" customHeight="1">
      <c r="A2050" s="75"/>
      <c r="B2050" s="47"/>
      <c r="C2050" s="47"/>
      <c r="D2050" s="47"/>
      <c r="E2050" s="47"/>
    </row>
    <row r="2051" ht="14.25" customHeight="1">
      <c r="A2051" s="75"/>
      <c r="B2051" s="47"/>
      <c r="C2051" s="47"/>
      <c r="D2051" s="47"/>
      <c r="E2051" s="47"/>
    </row>
  </sheetData>
  <autoFilter ref="$A$3:$Z$1448"/>
  <dataValidations>
    <dataValidation type="list" allowBlank="1" showErrorMessage="1" sqref="B1449:B2051">
      <formula1>Lookups!$J$5:$J$12</formula1>
    </dataValidation>
    <dataValidation type="list" allowBlank="1" showErrorMessage="1" sqref="B1348:B1448">
      <formula1>Lookups!$J$5:$J$17</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9.25"/>
    <col customWidth="1" min="9" max="15" width="14.88"/>
    <col customWidth="1" min="16" max="16" width="48.0"/>
    <col customWidth="1" min="17" max="17" width="14.88"/>
    <col customWidth="1" min="18" max="18" width="21.0"/>
    <col customWidth="1" min="19" max="19" width="14.88"/>
    <col customWidth="1" min="20" max="20" width="35.25"/>
    <col customWidth="1" min="21" max="24" width="14.88"/>
    <col customWidth="1" min="25" max="25" width="36.5"/>
    <col customWidth="1" min="26" max="26" width="29.25"/>
    <col customWidth="1" min="27" max="29" width="14.88"/>
    <col customWidth="1" min="30" max="30" width="31.88"/>
    <col customWidth="1" min="31" max="34" width="14.88"/>
    <col customWidth="1" min="35" max="35" width="34.75"/>
    <col customWidth="1" min="36"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5" width="26.38"/>
    <col customWidth="1" min="56" max="56" width="20.25"/>
    <col customWidth="1" min="57" max="57" width="24.25"/>
    <col customWidth="1" min="58" max="58" width="20.63"/>
    <col customWidth="1" min="59" max="59" width="14.25"/>
    <col customWidth="1" min="61" max="63" width="10.75"/>
  </cols>
  <sheetData>
    <row r="1" ht="14.25" customHeight="1">
      <c r="A1" s="5" t="s">
        <v>1205</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100" t="s">
        <v>1206</v>
      </c>
      <c r="E2" s="101" t="s">
        <v>1207</v>
      </c>
      <c r="F2" s="101"/>
      <c r="G2" s="101"/>
      <c r="H2" s="101"/>
      <c r="I2" s="101"/>
      <c r="J2" s="101"/>
      <c r="K2" s="101"/>
      <c r="L2" s="102" t="s">
        <v>1208</v>
      </c>
      <c r="M2" s="101"/>
      <c r="N2" s="101"/>
      <c r="O2" s="101"/>
      <c r="P2" s="101"/>
      <c r="Q2" s="103" t="s">
        <v>7</v>
      </c>
      <c r="R2" s="103"/>
      <c r="S2" s="103"/>
      <c r="T2" s="103"/>
      <c r="U2" s="103"/>
      <c r="V2" s="103"/>
      <c r="W2" s="103"/>
      <c r="X2" s="104" t="s">
        <v>8</v>
      </c>
      <c r="Y2" s="104"/>
      <c r="Z2" s="104"/>
      <c r="AA2" s="105" t="s">
        <v>1209</v>
      </c>
      <c r="AB2" s="105"/>
      <c r="AC2" s="105"/>
      <c r="AD2" s="105"/>
      <c r="AE2" s="106" t="s">
        <v>1210</v>
      </c>
      <c r="AF2" s="106"/>
      <c r="AG2" s="106"/>
      <c r="AH2" s="106"/>
      <c r="AI2" s="106"/>
      <c r="AJ2" s="107" t="s">
        <v>1211</v>
      </c>
      <c r="AK2" s="107"/>
      <c r="AL2" s="107"/>
      <c r="AM2" s="107"/>
      <c r="AN2" s="107"/>
      <c r="AO2" s="108" t="s">
        <v>1212</v>
      </c>
      <c r="AP2" s="108"/>
      <c r="AQ2" s="109" t="s">
        <v>1213</v>
      </c>
      <c r="AR2" s="110"/>
      <c r="AS2" s="110"/>
      <c r="AT2" s="110"/>
      <c r="AU2" s="110"/>
      <c r="AV2" s="110"/>
      <c r="AW2" s="110"/>
      <c r="AX2" s="111" t="s">
        <v>1214</v>
      </c>
      <c r="AY2" s="111"/>
      <c r="AZ2" s="111"/>
      <c r="BA2" s="112" t="s">
        <v>1215</v>
      </c>
      <c r="BB2" s="112"/>
      <c r="BC2" s="113"/>
      <c r="BD2" s="113"/>
      <c r="BE2" s="113"/>
      <c r="BF2" s="113"/>
      <c r="BG2" s="114" t="s">
        <v>1216</v>
      </c>
      <c r="BI2" s="5"/>
      <c r="BJ2" s="5"/>
      <c r="BK2" s="5"/>
    </row>
    <row r="3" ht="67.5" customHeight="1">
      <c r="A3" s="14" t="s">
        <v>57</v>
      </c>
      <c r="B3" s="14" t="s">
        <v>58</v>
      </c>
      <c r="C3" s="14" t="s">
        <v>1217</v>
      </c>
      <c r="D3" s="14" t="s">
        <v>1218</v>
      </c>
      <c r="E3" s="14" t="s">
        <v>970</v>
      </c>
      <c r="F3" s="14" t="s">
        <v>1219</v>
      </c>
      <c r="G3" s="14" t="s">
        <v>1220</v>
      </c>
      <c r="H3" s="14" t="s">
        <v>1221</v>
      </c>
      <c r="I3" s="14" t="s">
        <v>1222</v>
      </c>
      <c r="J3" s="14" t="s">
        <v>1223</v>
      </c>
      <c r="K3" s="14" t="s">
        <v>1224</v>
      </c>
      <c r="L3" s="15" t="s">
        <v>1225</v>
      </c>
      <c r="M3" s="14" t="s">
        <v>1226</v>
      </c>
      <c r="N3" s="14" t="s">
        <v>1227</v>
      </c>
      <c r="O3" s="14" t="s">
        <v>1228</v>
      </c>
      <c r="P3" s="14" t="s">
        <v>1229</v>
      </c>
      <c r="Q3" s="14" t="s">
        <v>496</v>
      </c>
      <c r="R3" s="14" t="s">
        <v>1230</v>
      </c>
      <c r="S3" s="14" t="s">
        <v>1231</v>
      </c>
      <c r="T3" s="14" t="s">
        <v>1232</v>
      </c>
      <c r="U3" s="14" t="s">
        <v>1233</v>
      </c>
      <c r="V3" s="14" t="s">
        <v>1234</v>
      </c>
      <c r="W3" s="14" t="s">
        <v>1235</v>
      </c>
      <c r="X3" s="14" t="s">
        <v>1236</v>
      </c>
      <c r="Y3" s="14" t="s">
        <v>1237</v>
      </c>
      <c r="Z3" s="14" t="s">
        <v>1238</v>
      </c>
      <c r="AA3" s="14" t="s">
        <v>1239</v>
      </c>
      <c r="AB3" s="14" t="s">
        <v>1240</v>
      </c>
      <c r="AC3" s="15" t="s">
        <v>1241</v>
      </c>
      <c r="AD3" s="14" t="s">
        <v>1242</v>
      </c>
      <c r="AE3" s="14" t="s">
        <v>1243</v>
      </c>
      <c r="AF3" s="14" t="s">
        <v>1244</v>
      </c>
      <c r="AG3" s="14" t="s">
        <v>1245</v>
      </c>
      <c r="AH3" s="14" t="s">
        <v>1246</v>
      </c>
      <c r="AI3" s="14" t="s">
        <v>1247</v>
      </c>
      <c r="AJ3" s="14" t="s">
        <v>1248</v>
      </c>
      <c r="AK3" s="14" t="s">
        <v>1249</v>
      </c>
      <c r="AL3" s="14" t="s">
        <v>1250</v>
      </c>
      <c r="AM3" s="14" t="s">
        <v>1251</v>
      </c>
      <c r="AN3" s="14" t="s">
        <v>1252</v>
      </c>
      <c r="AO3" s="14" t="s">
        <v>1253</v>
      </c>
      <c r="AP3" s="14" t="s">
        <v>1254</v>
      </c>
      <c r="AQ3" s="14" t="s">
        <v>1255</v>
      </c>
      <c r="AR3" s="14" t="s">
        <v>1256</v>
      </c>
      <c r="AS3" s="14" t="s">
        <v>1257</v>
      </c>
      <c r="AT3" s="14" t="s">
        <v>1258</v>
      </c>
      <c r="AU3" s="14" t="s">
        <v>1259</v>
      </c>
      <c r="AV3" s="14" t="s">
        <v>1260</v>
      </c>
      <c r="AW3" s="14" t="s">
        <v>1261</v>
      </c>
      <c r="AX3" s="14" t="s">
        <v>1262</v>
      </c>
      <c r="AY3" s="14" t="s">
        <v>1263</v>
      </c>
      <c r="AZ3" s="14" t="s">
        <v>1264</v>
      </c>
      <c r="BA3" s="14" t="s">
        <v>1265</v>
      </c>
      <c r="BB3" s="14" t="s">
        <v>1266</v>
      </c>
      <c r="BC3" s="15" t="s">
        <v>1267</v>
      </c>
      <c r="BD3" s="3" t="s">
        <v>1268</v>
      </c>
      <c r="BE3" s="14" t="s">
        <v>1269</v>
      </c>
      <c r="BF3" s="15" t="s">
        <v>1270</v>
      </c>
      <c r="BG3" s="115" t="s">
        <v>1271</v>
      </c>
      <c r="BI3" s="116"/>
      <c r="BJ3" s="116"/>
      <c r="BK3" s="116"/>
    </row>
    <row r="4" ht="14.25" hidden="1" customHeight="1">
      <c r="A4" s="7" t="s">
        <v>36</v>
      </c>
      <c r="B4" s="7" t="s">
        <v>143</v>
      </c>
      <c r="C4" s="7" t="s">
        <v>1150</v>
      </c>
      <c r="D4" s="45" t="s">
        <v>1272</v>
      </c>
      <c r="E4" s="45" t="s">
        <v>367</v>
      </c>
      <c r="F4" s="45" t="s">
        <v>1017</v>
      </c>
      <c r="G4" s="45" t="s">
        <v>652</v>
      </c>
      <c r="H4" s="45" t="str">
        <f t="shared" ref="H4:H924" si="1">E4&amp;F4&amp;G4</f>
        <v>ASHRAE 189.1-2009Food PreparationGeneral</v>
      </c>
      <c r="I4" s="117" t="str">
        <f>VLOOKUP(H4,'Interior Lighting'!$A$4:$G$1080,5,FALSE)</f>
        <v>1.08</v>
      </c>
      <c r="J4" s="47"/>
      <c r="K4" s="45"/>
      <c r="L4" s="45"/>
      <c r="M4" s="45">
        <v>0.0</v>
      </c>
      <c r="N4" s="45">
        <v>0.7</v>
      </c>
      <c r="O4" s="45">
        <v>0.2</v>
      </c>
      <c r="P4" s="7" t="s">
        <v>1273</v>
      </c>
      <c r="Q4" s="45" t="s">
        <v>368</v>
      </c>
      <c r="R4" s="45" t="s">
        <v>544</v>
      </c>
      <c r="S4" s="45" t="s">
        <v>548</v>
      </c>
      <c r="T4" s="7" t="str">
        <f t="shared" ref="T4:T7" si="2">Q4&amp;R4&amp;S4</f>
        <v>ASHRAE 62.1-1999Food and Beverage ServiceKitchens (cooking)</v>
      </c>
      <c r="U4" s="117" t="str">
        <f>VLOOKUP(T4,Ventilation!$A$4:$H$314,6,FALSE)</f>
        <v>0</v>
      </c>
      <c r="V4" s="117" t="str">
        <f>VLOOKUP(T4,Ventilation!$A$4:$H$314,5,FALSE)</f>
        <v>15</v>
      </c>
      <c r="W4" s="117" t="str">
        <f>VLOOKUP(T4,Ventilation!$A$4:$H$314,7,FALSE)</f>
        <v/>
      </c>
      <c r="X4" s="45">
        <v>5.0</v>
      </c>
      <c r="Y4" s="7" t="s">
        <v>1274</v>
      </c>
      <c r="Z4" s="7" t="s">
        <v>1275</v>
      </c>
      <c r="AA4" s="45">
        <v>0.0446</v>
      </c>
      <c r="AB4" s="7"/>
      <c r="AC4" s="7"/>
      <c r="AD4" s="7" t="s">
        <v>1276</v>
      </c>
      <c r="AE4" s="45">
        <v>276.72</v>
      </c>
      <c r="AF4" s="45">
        <v>0.1</v>
      </c>
      <c r="AG4" s="45">
        <v>0.2</v>
      </c>
      <c r="AH4" s="45">
        <v>0.7</v>
      </c>
      <c r="AI4" s="45" t="s">
        <v>1277</v>
      </c>
      <c r="AJ4" s="45">
        <v>25.500010979193352</v>
      </c>
      <c r="AK4" s="45">
        <v>0.25</v>
      </c>
      <c r="AL4" s="45">
        <v>0.3</v>
      </c>
      <c r="AM4" s="45">
        <v>0.2</v>
      </c>
      <c r="AN4" s="7" t="s">
        <v>1278</v>
      </c>
      <c r="AO4" s="7" t="s">
        <v>1279</v>
      </c>
      <c r="AP4" s="7" t="s">
        <v>1280</v>
      </c>
      <c r="AQ4" s="45">
        <v>133.0</v>
      </c>
      <c r="AR4" s="45">
        <v>1501.0</v>
      </c>
      <c r="AS4" s="117" t="str">
        <f t="shared" ref="AS4:AS7" si="3">IF(AQ4=0,"",AQ4/AR4)</f>
        <v>0.08860759494</v>
      </c>
      <c r="AT4" s="45">
        <v>49.0</v>
      </c>
      <c r="AU4" s="45">
        <v>0.2</v>
      </c>
      <c r="AV4" s="45">
        <v>0.05</v>
      </c>
      <c r="AW4" s="45" t="s">
        <v>1281</v>
      </c>
      <c r="AX4" s="45">
        <v>0.7</v>
      </c>
      <c r="AY4" s="45">
        <v>4000.0</v>
      </c>
      <c r="AZ4" s="117" t="str">
        <f t="shared" ref="AZ4:AZ7" si="4">IF(ISBLANK(BB4),"",BB4/(AY4/AX4))</f>
        <v>0.1215379059</v>
      </c>
      <c r="BA4" s="45">
        <v>0.338</v>
      </c>
      <c r="BB4" s="45">
        <v>694.5023196377475</v>
      </c>
      <c r="BC4" s="45">
        <v>0.5</v>
      </c>
      <c r="BD4" s="45"/>
      <c r="BE4" s="45" t="s">
        <v>1282</v>
      </c>
      <c r="BF4" s="45"/>
      <c r="BG4" s="5"/>
      <c r="BI4" s="5"/>
      <c r="BJ4" s="5"/>
      <c r="BK4" s="5"/>
    </row>
    <row r="5" ht="14.25" hidden="1" customHeight="1">
      <c r="A5" s="7" t="s">
        <v>36</v>
      </c>
      <c r="B5" s="7" t="s">
        <v>143</v>
      </c>
      <c r="C5" s="7" t="s">
        <v>1128</v>
      </c>
      <c r="D5" s="45" t="s">
        <v>1283</v>
      </c>
      <c r="E5" s="45" t="s">
        <v>367</v>
      </c>
      <c r="F5" s="45" t="s">
        <v>1013</v>
      </c>
      <c r="G5" s="45" t="s">
        <v>1016</v>
      </c>
      <c r="H5" s="45" t="str">
        <f t="shared" si="1"/>
        <v>ASHRAE 189.1-2009Dining AreaFor Family Dining</v>
      </c>
      <c r="I5" s="117" t="str">
        <f>VLOOKUP(H5,'Interior Lighting'!$A$4:$G$1080,5,FALSE)</f>
        <v>1.89</v>
      </c>
      <c r="J5" s="47"/>
      <c r="K5" s="45"/>
      <c r="L5" s="45"/>
      <c r="M5" s="45">
        <v>0.0</v>
      </c>
      <c r="N5" s="45">
        <v>0.7</v>
      </c>
      <c r="O5" s="45">
        <v>0.2</v>
      </c>
      <c r="P5" s="45" t="s">
        <v>1273</v>
      </c>
      <c r="Q5" s="45" t="s">
        <v>368</v>
      </c>
      <c r="R5" s="45" t="s">
        <v>544</v>
      </c>
      <c r="S5" s="45" t="s">
        <v>1284</v>
      </c>
      <c r="T5" s="7" t="str">
        <f t="shared" si="2"/>
        <v>ASHRAE 62.1-1999Food and Beverage ServiceDining Rooms</v>
      </c>
      <c r="U5" s="117" t="str">
        <f>VLOOKUP(T5,Ventilation!$A$4:$H$314,6,FALSE)</f>
        <v>0</v>
      </c>
      <c r="V5" s="117" t="str">
        <f>VLOOKUP(T5,Ventilation!$A$4:$H$314,5,FALSE)</f>
        <v>20</v>
      </c>
      <c r="W5" s="117" t="str">
        <f>VLOOKUP(T5,Ventilation!$A$4:$H$314,7,FALSE)</f>
        <v/>
      </c>
      <c r="X5" s="45">
        <v>67.0</v>
      </c>
      <c r="Y5" s="45" t="s">
        <v>1274</v>
      </c>
      <c r="Z5" s="45" t="s">
        <v>1275</v>
      </c>
      <c r="AA5" s="45">
        <v>0.0446</v>
      </c>
      <c r="AB5" s="7"/>
      <c r="AC5" s="45"/>
      <c r="AD5" s="45" t="s">
        <v>1276</v>
      </c>
      <c r="AE5" s="45"/>
      <c r="AF5" s="45"/>
      <c r="AG5" s="45"/>
      <c r="AH5" s="45"/>
      <c r="AI5" s="45"/>
      <c r="AJ5" s="45">
        <v>4.080001756670937</v>
      </c>
      <c r="AK5" s="45">
        <v>0.25</v>
      </c>
      <c r="AL5" s="45">
        <v>0.3</v>
      </c>
      <c r="AM5" s="45">
        <v>0.0</v>
      </c>
      <c r="AN5" s="45" t="s">
        <v>1278</v>
      </c>
      <c r="AO5" s="45" t="s">
        <v>157</v>
      </c>
      <c r="AP5" s="45" t="s">
        <v>158</v>
      </c>
      <c r="AQ5" s="45"/>
      <c r="AR5" s="45"/>
      <c r="AS5" s="45" t="str">
        <f t="shared" si="3"/>
        <v/>
      </c>
      <c r="AT5" s="45"/>
      <c r="AU5" s="45"/>
      <c r="AV5" s="45"/>
      <c r="AW5" s="45"/>
      <c r="AX5" s="45"/>
      <c r="AY5" s="45"/>
      <c r="AZ5" s="45" t="str">
        <f t="shared" si="4"/>
        <v/>
      </c>
      <c r="BA5" s="45"/>
      <c r="BB5" s="45"/>
      <c r="BC5" s="45"/>
      <c r="BD5" s="45"/>
      <c r="BE5" s="45"/>
      <c r="BF5" s="45"/>
      <c r="BG5" s="5"/>
      <c r="BI5" s="5"/>
      <c r="BJ5" s="5"/>
      <c r="BK5" s="5"/>
    </row>
    <row r="6" ht="14.25" hidden="1" customHeight="1">
      <c r="A6" s="7" t="s">
        <v>34</v>
      </c>
      <c r="B6" s="7" t="s">
        <v>143</v>
      </c>
      <c r="C6" s="7" t="s">
        <v>1150</v>
      </c>
      <c r="D6" s="45" t="s">
        <v>1272</v>
      </c>
      <c r="E6" s="45" t="s">
        <v>373</v>
      </c>
      <c r="F6" s="45" t="s">
        <v>1017</v>
      </c>
      <c r="G6" s="45" t="s">
        <v>652</v>
      </c>
      <c r="H6" s="45" t="str">
        <f t="shared" si="1"/>
        <v>ASHRAE 90.1-2004Food PreparationGeneral</v>
      </c>
      <c r="I6" s="117" t="str">
        <f>VLOOKUP(H6,'Interior Lighting'!$A$4:$G$1472,5,FALSE)</f>
        <v>1.2</v>
      </c>
      <c r="J6" s="47"/>
      <c r="K6" s="45"/>
      <c r="L6" s="45"/>
      <c r="M6" s="45">
        <v>0.0</v>
      </c>
      <c r="N6" s="45">
        <v>0.7</v>
      </c>
      <c r="O6" s="45">
        <v>0.2</v>
      </c>
      <c r="P6" s="61" t="s">
        <v>1285</v>
      </c>
      <c r="Q6" s="45" t="s">
        <v>368</v>
      </c>
      <c r="R6" s="45" t="s">
        <v>544</v>
      </c>
      <c r="S6" s="45" t="s">
        <v>548</v>
      </c>
      <c r="T6" s="7" t="str">
        <f t="shared" si="2"/>
        <v>ASHRAE 62.1-1999Food and Beverage ServiceKitchens (cooking)</v>
      </c>
      <c r="U6" s="117" t="str">
        <f>VLOOKUP(T6,Ventilation!$A$4:$H$314,6,FALSE)</f>
        <v>0</v>
      </c>
      <c r="V6" s="117" t="str">
        <f>VLOOKUP(T6,Ventilation!$A$4:$H$314,5,FALSE)</f>
        <v>15</v>
      </c>
      <c r="W6" s="117" t="str">
        <f>VLOOKUP(T6,Ventilation!$A$4:$H$314,7,FALSE)</f>
        <v/>
      </c>
      <c r="X6" s="45">
        <v>5.0</v>
      </c>
      <c r="Y6" s="45" t="s">
        <v>1286</v>
      </c>
      <c r="Z6" s="45" t="s">
        <v>1287</v>
      </c>
      <c r="AA6" s="45"/>
      <c r="AB6" s="92">
        <v>0.2016</v>
      </c>
      <c r="AC6" s="45"/>
      <c r="AD6" s="45" t="s">
        <v>1288</v>
      </c>
      <c r="AE6" s="61">
        <v>205.81</v>
      </c>
      <c r="AF6" s="45">
        <v>0.1</v>
      </c>
      <c r="AG6" s="45">
        <v>0.2</v>
      </c>
      <c r="AH6" s="45">
        <v>0.7</v>
      </c>
      <c r="AI6" s="45" t="s">
        <v>1289</v>
      </c>
      <c r="AJ6" s="61">
        <v>37.53</v>
      </c>
      <c r="AK6" s="45">
        <v>0.25</v>
      </c>
      <c r="AL6" s="45">
        <v>0.3</v>
      </c>
      <c r="AM6" s="45">
        <v>0.2</v>
      </c>
      <c r="AN6" s="45" t="s">
        <v>1290</v>
      </c>
      <c r="AO6" s="45" t="s">
        <v>1291</v>
      </c>
      <c r="AP6" s="61" t="s">
        <v>1292</v>
      </c>
      <c r="AQ6" s="45">
        <v>133.0</v>
      </c>
      <c r="AR6" s="45">
        <v>1501.0</v>
      </c>
      <c r="AS6" s="117" t="str">
        <f t="shared" si="3"/>
        <v>0.08860759494</v>
      </c>
      <c r="AT6" s="45">
        <v>49.0</v>
      </c>
      <c r="AU6" s="45">
        <v>0.2</v>
      </c>
      <c r="AV6" s="45">
        <v>0.05</v>
      </c>
      <c r="AW6" s="45" t="s">
        <v>150</v>
      </c>
      <c r="AX6" s="45">
        <v>0.7</v>
      </c>
      <c r="AY6" s="45">
        <v>4000.0</v>
      </c>
      <c r="AZ6" s="117" t="str">
        <f t="shared" si="4"/>
        <v>0.1215379059</v>
      </c>
      <c r="BA6" s="45">
        <v>0.338</v>
      </c>
      <c r="BB6" s="45">
        <v>694.5023196377475</v>
      </c>
      <c r="BC6" s="45">
        <v>0.5</v>
      </c>
      <c r="BD6" s="45"/>
      <c r="BE6" s="45" t="s">
        <v>1293</v>
      </c>
      <c r="BF6" s="45"/>
      <c r="BG6" s="5"/>
      <c r="BI6" s="5"/>
      <c r="BJ6" s="5"/>
      <c r="BK6" s="5"/>
    </row>
    <row r="7" ht="14.25" hidden="1" customHeight="1">
      <c r="A7" s="7" t="s">
        <v>34</v>
      </c>
      <c r="B7" s="7" t="s">
        <v>143</v>
      </c>
      <c r="C7" s="7" t="s">
        <v>1128</v>
      </c>
      <c r="D7" s="45" t="s">
        <v>1283</v>
      </c>
      <c r="E7" s="45" t="s">
        <v>373</v>
      </c>
      <c r="F7" s="45" t="s">
        <v>1013</v>
      </c>
      <c r="G7" s="45" t="s">
        <v>1016</v>
      </c>
      <c r="H7" s="45" t="str">
        <f t="shared" si="1"/>
        <v>ASHRAE 90.1-2004Dining AreaFor Family Dining</v>
      </c>
      <c r="I7" s="117" t="str">
        <f>VLOOKUP(H7,'Interior Lighting'!$A$4:$G$1472,5,FALSE)</f>
        <v>2.1</v>
      </c>
      <c r="J7" s="47"/>
      <c r="K7" s="45"/>
      <c r="L7" s="45"/>
      <c r="M7" s="45">
        <v>0.0</v>
      </c>
      <c r="N7" s="45">
        <v>0.7</v>
      </c>
      <c r="O7" s="45">
        <v>0.2</v>
      </c>
      <c r="P7" s="18" t="s">
        <v>1285</v>
      </c>
      <c r="Q7" s="45" t="s">
        <v>368</v>
      </c>
      <c r="R7" s="45" t="s">
        <v>544</v>
      </c>
      <c r="S7" s="45" t="s">
        <v>1284</v>
      </c>
      <c r="T7" s="7" t="str">
        <f t="shared" si="2"/>
        <v>ASHRAE 62.1-1999Food and Beverage ServiceDining Rooms</v>
      </c>
      <c r="U7" s="117" t="str">
        <f>VLOOKUP(T7,Ventilation!$A$4:$H$314,6,FALSE)</f>
        <v>0</v>
      </c>
      <c r="V7" s="117" t="str">
        <f>VLOOKUP(T7,Ventilation!$A$4:$H$314,5,FALSE)</f>
        <v>20</v>
      </c>
      <c r="W7" s="117" t="str">
        <f>VLOOKUP(T7,Ventilation!$A$4:$H$314,7,FALSE)</f>
        <v/>
      </c>
      <c r="X7" s="61">
        <v>70.0</v>
      </c>
      <c r="Y7" s="7" t="s">
        <v>1286</v>
      </c>
      <c r="Z7" s="7" t="s">
        <v>1287</v>
      </c>
      <c r="AA7" s="45"/>
      <c r="AB7" s="92">
        <v>0.2016</v>
      </c>
      <c r="AC7" s="7"/>
      <c r="AD7" s="7" t="s">
        <v>1288</v>
      </c>
      <c r="AE7" s="45"/>
      <c r="AF7" s="45"/>
      <c r="AG7" s="45"/>
      <c r="AH7" s="45"/>
      <c r="AI7" s="45"/>
      <c r="AJ7" s="61">
        <v>6.032</v>
      </c>
      <c r="AK7" s="45">
        <v>0.25</v>
      </c>
      <c r="AL7" s="45">
        <v>0.3</v>
      </c>
      <c r="AM7" s="45">
        <v>0.0</v>
      </c>
      <c r="AN7" s="7" t="s">
        <v>1290</v>
      </c>
      <c r="AO7" s="7" t="s">
        <v>152</v>
      </c>
      <c r="AP7" s="92" t="s">
        <v>153</v>
      </c>
      <c r="AQ7" s="45"/>
      <c r="AR7" s="45"/>
      <c r="AS7" s="45" t="str">
        <f t="shared" si="3"/>
        <v/>
      </c>
      <c r="AT7" s="45"/>
      <c r="AU7" s="45"/>
      <c r="AV7" s="45"/>
      <c r="AW7" s="7"/>
      <c r="AX7" s="45"/>
      <c r="AY7" s="45"/>
      <c r="AZ7" s="45" t="str">
        <f t="shared" si="4"/>
        <v/>
      </c>
      <c r="BA7" s="45"/>
      <c r="BB7" s="45"/>
      <c r="BC7" s="45"/>
      <c r="BD7" s="45"/>
      <c r="BE7" s="7"/>
      <c r="BF7" s="7"/>
      <c r="BG7" s="5"/>
      <c r="BI7" s="5"/>
      <c r="BJ7" s="5"/>
      <c r="BK7" s="5"/>
    </row>
    <row r="8" ht="14.25" hidden="1" customHeight="1">
      <c r="A8" s="7" t="s">
        <v>34</v>
      </c>
      <c r="B8" s="7" t="s">
        <v>143</v>
      </c>
      <c r="C8" s="93" t="s">
        <v>1115</v>
      </c>
      <c r="D8" s="7" t="s">
        <v>1294</v>
      </c>
      <c r="E8" s="92" t="s">
        <v>367</v>
      </c>
      <c r="F8" s="92" t="s">
        <v>1080</v>
      </c>
      <c r="G8" s="92" t="s">
        <v>652</v>
      </c>
      <c r="H8" s="45" t="str">
        <f t="shared" si="1"/>
        <v>ASHRAE 189.1-2009AtticsGeneral</v>
      </c>
      <c r="I8" s="117" t="str">
        <f>VLOOKUP(H8,'Interior Lighting'!$A$4:$G$1080,5,FALSE)</f>
        <v>0</v>
      </c>
      <c r="J8" s="47"/>
      <c r="K8" s="47"/>
      <c r="L8" s="47"/>
      <c r="M8" s="47"/>
      <c r="N8" s="47"/>
      <c r="O8" s="47"/>
      <c r="P8" s="47"/>
      <c r="Q8" s="47"/>
      <c r="R8" s="47"/>
      <c r="S8" s="47"/>
      <c r="T8" s="7"/>
      <c r="U8" s="45"/>
      <c r="V8" s="45"/>
      <c r="W8" s="45"/>
      <c r="X8" s="47"/>
      <c r="Y8" s="47"/>
      <c r="Z8" s="47"/>
      <c r="AA8" s="47"/>
      <c r="AB8" s="8"/>
      <c r="AC8" s="8"/>
      <c r="AD8" s="60" t="s">
        <v>179</v>
      </c>
      <c r="AE8" s="47"/>
      <c r="AF8" s="47"/>
      <c r="AG8" s="47"/>
      <c r="AH8" s="47"/>
      <c r="AI8" s="47"/>
      <c r="AJ8" s="47"/>
      <c r="AK8" s="47"/>
      <c r="AL8" s="47"/>
      <c r="AM8" s="47"/>
      <c r="AN8" s="47"/>
      <c r="AO8" s="47"/>
      <c r="AP8" s="47"/>
      <c r="AQ8" s="47"/>
      <c r="AR8" s="47"/>
      <c r="AS8" s="45"/>
      <c r="AT8" s="47"/>
      <c r="AU8" s="47"/>
      <c r="AV8" s="47"/>
      <c r="AW8" s="47"/>
      <c r="AX8" s="47"/>
      <c r="AY8" s="47"/>
      <c r="AZ8" s="47"/>
      <c r="BA8" s="47"/>
      <c r="BB8" s="47"/>
      <c r="BC8" s="47"/>
      <c r="BD8" s="47"/>
      <c r="BE8" s="47"/>
      <c r="BF8" s="47"/>
      <c r="BG8" s="5"/>
      <c r="BI8" s="5"/>
      <c r="BJ8" s="5"/>
      <c r="BK8" s="5"/>
    </row>
    <row r="9" ht="14.25" hidden="1" customHeight="1">
      <c r="A9" s="47" t="s">
        <v>38</v>
      </c>
      <c r="B9" s="47" t="s">
        <v>143</v>
      </c>
      <c r="C9" s="8" t="s">
        <v>1150</v>
      </c>
      <c r="D9" s="47" t="s">
        <v>1272</v>
      </c>
      <c r="E9" s="47" t="s">
        <v>374</v>
      </c>
      <c r="F9" s="47" t="s">
        <v>1017</v>
      </c>
      <c r="G9" s="47" t="s">
        <v>652</v>
      </c>
      <c r="H9" s="45" t="str">
        <f t="shared" si="1"/>
        <v>ASHRAE 90.1-2007Food PreparationGeneral</v>
      </c>
      <c r="I9" s="117" t="str">
        <f>VLOOKUP(H9,'Interior Lighting'!$A$4:$G$1472,5,FALSE)</f>
        <v>1.2</v>
      </c>
      <c r="J9" s="47"/>
      <c r="K9" s="47"/>
      <c r="L9" s="47"/>
      <c r="M9" s="47">
        <v>0.0</v>
      </c>
      <c r="N9" s="47">
        <v>0.7</v>
      </c>
      <c r="O9" s="47">
        <v>0.2</v>
      </c>
      <c r="P9" s="18" t="s">
        <v>1285</v>
      </c>
      <c r="Q9" s="47" t="s">
        <v>369</v>
      </c>
      <c r="R9" s="47" t="s">
        <v>544</v>
      </c>
      <c r="S9" s="47" t="s">
        <v>651</v>
      </c>
      <c r="T9" s="7" t="str">
        <f t="shared" ref="T9:T10" si="5">Q9&amp;R9&amp;S9</f>
        <v>ASHRAE 62.1-2004Food and Beverage ServiceCafeteria/fast food dining</v>
      </c>
      <c r="U9" s="117" t="str">
        <f>VLOOKUP(T9,Ventilation!$A$4:$H$314,6,FALSE)</f>
        <v>0.18</v>
      </c>
      <c r="V9" s="117" t="str">
        <f>VLOOKUP(T9,Ventilation!$A$4:$H$314,5,FALSE)</f>
        <v>7.5</v>
      </c>
      <c r="W9" s="117" t="str">
        <f>VLOOKUP(T9,Ventilation!$A$4:$H$314,7,FALSE)</f>
        <v/>
      </c>
      <c r="X9" s="47">
        <v>5.0</v>
      </c>
      <c r="Y9" s="47" t="s">
        <v>1286</v>
      </c>
      <c r="Z9" s="8" t="s">
        <v>1287</v>
      </c>
      <c r="AA9" s="47"/>
      <c r="AB9" s="93">
        <v>0.2016</v>
      </c>
      <c r="AC9" s="47"/>
      <c r="AD9" s="47" t="s">
        <v>1288</v>
      </c>
      <c r="AE9" s="61">
        <v>205.81</v>
      </c>
      <c r="AF9" s="47">
        <v>0.1</v>
      </c>
      <c r="AG9" s="47">
        <v>0.2</v>
      </c>
      <c r="AH9" s="47">
        <v>0.7</v>
      </c>
      <c r="AI9" s="47" t="s">
        <v>1289</v>
      </c>
      <c r="AJ9" s="61">
        <v>37.53</v>
      </c>
      <c r="AK9" s="47">
        <v>0.25</v>
      </c>
      <c r="AL9" s="47">
        <v>0.3</v>
      </c>
      <c r="AM9" s="47">
        <v>0.2</v>
      </c>
      <c r="AN9" s="47" t="s">
        <v>1290</v>
      </c>
      <c r="AO9" s="47" t="s">
        <v>1291</v>
      </c>
      <c r="AP9" s="93" t="s">
        <v>1292</v>
      </c>
      <c r="AQ9" s="47">
        <v>133.0</v>
      </c>
      <c r="AR9" s="47">
        <v>1501.0</v>
      </c>
      <c r="AS9" s="117" t="str">
        <f t="shared" ref="AS9:AS10" si="6">IF(AQ9=0,"",AQ9/AR9)</f>
        <v>0.08860759494</v>
      </c>
      <c r="AT9" s="47">
        <v>49.0</v>
      </c>
      <c r="AU9" s="47">
        <v>0.2</v>
      </c>
      <c r="AV9" s="47">
        <v>0.05</v>
      </c>
      <c r="AW9" s="47" t="s">
        <v>150</v>
      </c>
      <c r="AX9" s="47">
        <v>0.7</v>
      </c>
      <c r="AY9" s="47">
        <v>4000.0</v>
      </c>
      <c r="AZ9" s="118" t="str">
        <f t="shared" ref="AZ9:AZ10" si="7">IF(ISBLANK(BB9),"",BB9/(AY9/AX9))</f>
        <v>0.1215379059</v>
      </c>
      <c r="BA9" s="47">
        <v>0.338</v>
      </c>
      <c r="BB9" s="47">
        <v>694.5023196377475</v>
      </c>
      <c r="BC9" s="47">
        <v>0.5</v>
      </c>
      <c r="BD9" s="47"/>
      <c r="BE9" s="47" t="s">
        <v>1293</v>
      </c>
      <c r="BF9" s="47"/>
      <c r="BG9" s="5"/>
      <c r="BI9" s="5"/>
      <c r="BJ9" s="5"/>
      <c r="BK9" s="5"/>
    </row>
    <row r="10" ht="14.25" hidden="1" customHeight="1">
      <c r="A10" s="8" t="s">
        <v>38</v>
      </c>
      <c r="B10" s="47" t="s">
        <v>143</v>
      </c>
      <c r="C10" s="47" t="s">
        <v>1128</v>
      </c>
      <c r="D10" s="47" t="s">
        <v>1283</v>
      </c>
      <c r="E10" s="47" t="s">
        <v>374</v>
      </c>
      <c r="F10" s="47" t="s">
        <v>1013</v>
      </c>
      <c r="G10" s="47" t="s">
        <v>1016</v>
      </c>
      <c r="H10" s="45" t="str">
        <f t="shared" si="1"/>
        <v>ASHRAE 90.1-2007Dining AreaFor Family Dining</v>
      </c>
      <c r="I10" s="117" t="str">
        <f>VLOOKUP(H10,'Interior Lighting'!$A$4:$G$1472,5,FALSE)</f>
        <v>2.1</v>
      </c>
      <c r="J10" s="47"/>
      <c r="K10" s="47"/>
      <c r="L10" s="47"/>
      <c r="M10" s="47">
        <v>0.0</v>
      </c>
      <c r="N10" s="47">
        <v>0.7</v>
      </c>
      <c r="O10" s="47">
        <v>0.2</v>
      </c>
      <c r="P10" s="18" t="s">
        <v>1285</v>
      </c>
      <c r="Q10" s="47" t="s">
        <v>369</v>
      </c>
      <c r="R10" s="47" t="s">
        <v>544</v>
      </c>
      <c r="S10" s="47" t="s">
        <v>650</v>
      </c>
      <c r="T10" s="7" t="str">
        <f t="shared" si="5"/>
        <v>ASHRAE 62.1-2004Food and Beverage ServiceRestaurant dining rooms</v>
      </c>
      <c r="U10" s="117" t="str">
        <f>VLOOKUP(T10,Ventilation!$A$4:$H$314,6,FALSE)</f>
        <v>0.18</v>
      </c>
      <c r="V10" s="117" t="str">
        <f>VLOOKUP(T10,Ventilation!$A$4:$H$314,5,FALSE)</f>
        <v>7.5</v>
      </c>
      <c r="W10" s="117" t="str">
        <f>VLOOKUP(T10,Ventilation!$A$4:$H$314,7,FALSE)</f>
        <v/>
      </c>
      <c r="X10" s="60">
        <v>70.0</v>
      </c>
      <c r="Y10" s="47" t="s">
        <v>1286</v>
      </c>
      <c r="Z10" s="47" t="s">
        <v>1287</v>
      </c>
      <c r="AA10" s="47"/>
      <c r="AB10" s="93">
        <v>0.2016</v>
      </c>
      <c r="AC10" s="47"/>
      <c r="AD10" s="47" t="s">
        <v>1288</v>
      </c>
      <c r="AE10" s="47"/>
      <c r="AF10" s="47"/>
      <c r="AG10" s="47"/>
      <c r="AH10" s="47"/>
      <c r="AI10" s="47"/>
      <c r="AJ10" s="61">
        <v>6.032</v>
      </c>
      <c r="AK10" s="47">
        <v>0.25</v>
      </c>
      <c r="AL10" s="47">
        <v>0.3</v>
      </c>
      <c r="AM10" s="47">
        <v>0.0</v>
      </c>
      <c r="AN10" s="47" t="s">
        <v>1290</v>
      </c>
      <c r="AO10" s="47" t="s">
        <v>152</v>
      </c>
      <c r="AP10" s="60" t="s">
        <v>153</v>
      </c>
      <c r="AQ10" s="47"/>
      <c r="AR10" s="47"/>
      <c r="AS10" s="45" t="str">
        <f t="shared" si="6"/>
        <v/>
      </c>
      <c r="AT10" s="47"/>
      <c r="AU10" s="47"/>
      <c r="AV10" s="47"/>
      <c r="AW10" s="47"/>
      <c r="AX10" s="47"/>
      <c r="AY10" s="47"/>
      <c r="AZ10" s="47" t="str">
        <f t="shared" si="7"/>
        <v/>
      </c>
      <c r="BA10" s="47"/>
      <c r="BB10" s="47"/>
      <c r="BC10" s="47"/>
      <c r="BD10" s="47"/>
      <c r="BE10" s="47"/>
      <c r="BF10" s="47"/>
      <c r="BG10" s="5"/>
      <c r="BI10" s="5"/>
      <c r="BJ10" s="5"/>
      <c r="BK10" s="5"/>
    </row>
    <row r="11" ht="14.25" hidden="1" customHeight="1">
      <c r="A11" s="8" t="s">
        <v>38</v>
      </c>
      <c r="B11" s="7" t="s">
        <v>143</v>
      </c>
      <c r="C11" s="93" t="s">
        <v>1115</v>
      </c>
      <c r="D11" s="8" t="s">
        <v>1294</v>
      </c>
      <c r="E11" s="92" t="s">
        <v>367</v>
      </c>
      <c r="F11" s="92" t="s">
        <v>1080</v>
      </c>
      <c r="G11" s="92" t="s">
        <v>652</v>
      </c>
      <c r="H11" s="45" t="str">
        <f t="shared" si="1"/>
        <v>ASHRAE 189.1-2009AtticsGeneral</v>
      </c>
      <c r="I11" s="117" t="str">
        <f>VLOOKUP(H11,'Interior Lighting'!$A$4:$G$1080,5,FALSE)</f>
        <v>0</v>
      </c>
      <c r="J11" s="47"/>
      <c r="K11" s="47"/>
      <c r="L11" s="47"/>
      <c r="M11" s="47"/>
      <c r="N11" s="47"/>
      <c r="O11" s="47"/>
      <c r="P11" s="8"/>
      <c r="Q11" s="8"/>
      <c r="R11" s="47"/>
      <c r="S11" s="47"/>
      <c r="T11" s="7"/>
      <c r="U11" s="45"/>
      <c r="V11" s="45"/>
      <c r="W11" s="45"/>
      <c r="X11" s="8"/>
      <c r="Y11" s="8"/>
      <c r="Z11" s="8"/>
      <c r="AA11" s="8"/>
      <c r="AB11" s="8"/>
      <c r="AC11" s="8"/>
      <c r="AD11" s="93" t="s">
        <v>179</v>
      </c>
      <c r="AE11" s="8"/>
      <c r="AF11" s="47"/>
      <c r="AG11" s="47"/>
      <c r="AH11" s="47"/>
      <c r="AI11" s="47"/>
      <c r="AJ11" s="8"/>
      <c r="AK11" s="47"/>
      <c r="AL11" s="47"/>
      <c r="AM11" s="47"/>
      <c r="AN11" s="8"/>
      <c r="AO11" s="8"/>
      <c r="AP11" s="8"/>
      <c r="AQ11" s="8"/>
      <c r="AR11" s="8"/>
      <c r="AS11" s="45"/>
      <c r="AT11" s="8"/>
      <c r="AU11" s="8"/>
      <c r="AV11" s="8"/>
      <c r="AW11" s="47"/>
      <c r="AX11" s="8"/>
      <c r="AY11" s="8"/>
      <c r="AZ11" s="8"/>
      <c r="BA11" s="8"/>
      <c r="BB11" s="8"/>
      <c r="BC11" s="8"/>
      <c r="BD11" s="8"/>
      <c r="BE11" s="8"/>
      <c r="BF11" s="8"/>
      <c r="BG11" s="5"/>
      <c r="BI11" s="5"/>
      <c r="BJ11" s="5"/>
      <c r="BK11" s="5"/>
    </row>
    <row r="12" ht="14.25" hidden="1" customHeight="1">
      <c r="A12" s="45" t="s">
        <v>40</v>
      </c>
      <c r="B12" s="45" t="s">
        <v>143</v>
      </c>
      <c r="C12" s="45" t="s">
        <v>1150</v>
      </c>
      <c r="D12" s="45" t="s">
        <v>1272</v>
      </c>
      <c r="E12" s="45" t="s">
        <v>375</v>
      </c>
      <c r="F12" s="45" t="s">
        <v>1017</v>
      </c>
      <c r="G12" s="45" t="s">
        <v>652</v>
      </c>
      <c r="H12" s="45" t="str">
        <f t="shared" si="1"/>
        <v>ASHRAE 90.1-2010Food PreparationGeneral</v>
      </c>
      <c r="I12" s="117" t="str">
        <f>VLOOKUP(H12,'Interior Lighting'!$A$4:$G$1472,5,FALSE)</f>
        <v>0.99</v>
      </c>
      <c r="J12" s="47"/>
      <c r="K12" s="45"/>
      <c r="L12" s="45"/>
      <c r="M12" s="45">
        <v>0.0</v>
      </c>
      <c r="N12" s="45">
        <v>0.7</v>
      </c>
      <c r="O12" s="45">
        <v>0.2</v>
      </c>
      <c r="P12" s="18" t="s">
        <v>1295</v>
      </c>
      <c r="Q12" s="45" t="s">
        <v>370</v>
      </c>
      <c r="R12" s="45" t="s">
        <v>544</v>
      </c>
      <c r="S12" s="45" t="s">
        <v>651</v>
      </c>
      <c r="T12" s="7" t="str">
        <f t="shared" ref="T12:T13" si="8">Q12&amp;R12&amp;S12</f>
        <v>ASHRAE 62.1-2007Food and Beverage ServiceCafeteria/fast food dining</v>
      </c>
      <c r="U12" s="117" t="str">
        <f>VLOOKUP(T12,Ventilation!$A$4:$H$314,6,FALSE)</f>
        <v>0.18</v>
      </c>
      <c r="V12" s="117" t="str">
        <f>VLOOKUP(T12,Ventilation!$A$4:$H$314,5,FALSE)</f>
        <v>7.5</v>
      </c>
      <c r="W12" s="117" t="str">
        <f>VLOOKUP(T12,Ventilation!$A$4:$H$314,7,FALSE)</f>
        <v/>
      </c>
      <c r="X12" s="45">
        <v>5.0</v>
      </c>
      <c r="Y12" s="45" t="s">
        <v>1286</v>
      </c>
      <c r="Z12" s="45" t="s">
        <v>1287</v>
      </c>
      <c r="AA12" s="45"/>
      <c r="AB12" s="92">
        <v>0.112</v>
      </c>
      <c r="AC12" s="45"/>
      <c r="AD12" s="45" t="s">
        <v>1288</v>
      </c>
      <c r="AE12" s="61">
        <v>205.81</v>
      </c>
      <c r="AF12" s="45">
        <v>0.1</v>
      </c>
      <c r="AG12" s="45">
        <v>0.2</v>
      </c>
      <c r="AH12" s="45">
        <v>0.7</v>
      </c>
      <c r="AI12" s="45" t="s">
        <v>1289</v>
      </c>
      <c r="AJ12" s="61">
        <v>37.53</v>
      </c>
      <c r="AK12" s="45">
        <v>0.25</v>
      </c>
      <c r="AL12" s="45">
        <v>0.3</v>
      </c>
      <c r="AM12" s="45">
        <v>0.2</v>
      </c>
      <c r="AN12" s="45" t="s">
        <v>1290</v>
      </c>
      <c r="AO12" s="45" t="s">
        <v>1291</v>
      </c>
      <c r="AP12" s="61" t="s">
        <v>1292</v>
      </c>
      <c r="AQ12" s="45">
        <v>133.0</v>
      </c>
      <c r="AR12" s="45">
        <v>1501.0</v>
      </c>
      <c r="AS12" s="117" t="str">
        <f t="shared" ref="AS12:AS13" si="9">IF(AQ12=0,"",AQ12/AR12)</f>
        <v>0.08860759494</v>
      </c>
      <c r="AT12" s="45">
        <v>49.0</v>
      </c>
      <c r="AU12" s="45">
        <v>0.2</v>
      </c>
      <c r="AV12" s="45">
        <v>0.05</v>
      </c>
      <c r="AW12" s="45" t="s">
        <v>150</v>
      </c>
      <c r="AX12" s="45">
        <v>0.7</v>
      </c>
      <c r="AY12" s="45">
        <v>4000.0</v>
      </c>
      <c r="AZ12" s="45">
        <v>0.12153790593660581</v>
      </c>
      <c r="BA12" s="45">
        <v>0.338</v>
      </c>
      <c r="BB12" s="45">
        <v>694.5023196377475</v>
      </c>
      <c r="BC12" s="45">
        <v>0.5</v>
      </c>
      <c r="BD12" s="45"/>
      <c r="BE12" s="45" t="s">
        <v>1293</v>
      </c>
      <c r="BF12" s="45"/>
      <c r="BG12" s="5"/>
      <c r="BI12" s="5"/>
      <c r="BJ12" s="5"/>
      <c r="BK12" s="5"/>
    </row>
    <row r="13" ht="14.25" hidden="1" customHeight="1">
      <c r="A13" s="7" t="s">
        <v>40</v>
      </c>
      <c r="B13" s="7" t="s">
        <v>143</v>
      </c>
      <c r="C13" s="7" t="s">
        <v>1128</v>
      </c>
      <c r="D13" s="45" t="s">
        <v>1283</v>
      </c>
      <c r="E13" s="45" t="s">
        <v>375</v>
      </c>
      <c r="F13" s="45" t="s">
        <v>1013</v>
      </c>
      <c r="G13" s="45" t="s">
        <v>1016</v>
      </c>
      <c r="H13" s="45" t="str">
        <f t="shared" si="1"/>
        <v>ASHRAE 90.1-2010Dining AreaFor Family Dining</v>
      </c>
      <c r="I13" s="117" t="str">
        <f>VLOOKUP(H13,'Interior Lighting'!$A$4:$G$1472,5,FALSE)</f>
        <v>0.89</v>
      </c>
      <c r="J13" s="47"/>
      <c r="K13" s="45"/>
      <c r="L13" s="45"/>
      <c r="M13" s="45">
        <v>0.0</v>
      </c>
      <c r="N13" s="45">
        <v>0.7</v>
      </c>
      <c r="O13" s="45">
        <v>0.2</v>
      </c>
      <c r="P13" s="119" t="s">
        <v>1296</v>
      </c>
      <c r="Q13" s="45" t="s">
        <v>370</v>
      </c>
      <c r="R13" s="45" t="s">
        <v>544</v>
      </c>
      <c r="S13" s="45" t="s">
        <v>650</v>
      </c>
      <c r="T13" s="7" t="str">
        <f t="shared" si="8"/>
        <v>ASHRAE 62.1-2007Food and Beverage ServiceRestaurant dining rooms</v>
      </c>
      <c r="U13" s="117" t="str">
        <f>VLOOKUP(T13,Ventilation!$A$4:$H$314,6,FALSE)</f>
        <v>0.18</v>
      </c>
      <c r="V13" s="117" t="str">
        <f>VLOOKUP(T13,Ventilation!$A$4:$H$314,5,FALSE)</f>
        <v>7.5</v>
      </c>
      <c r="W13" s="117" t="str">
        <f>VLOOKUP(T13,Ventilation!$A$4:$H$314,7,FALSE)</f>
        <v/>
      </c>
      <c r="X13" s="61">
        <v>70.0</v>
      </c>
      <c r="Y13" s="7" t="s">
        <v>1286</v>
      </c>
      <c r="Z13" s="7" t="s">
        <v>1287</v>
      </c>
      <c r="AA13" s="45"/>
      <c r="AB13" s="92">
        <v>0.112</v>
      </c>
      <c r="AC13" s="7"/>
      <c r="AD13" s="7" t="s">
        <v>1288</v>
      </c>
      <c r="AE13" s="45"/>
      <c r="AF13" s="45"/>
      <c r="AG13" s="45"/>
      <c r="AH13" s="45"/>
      <c r="AI13" s="7"/>
      <c r="AJ13" s="61">
        <v>6.032</v>
      </c>
      <c r="AK13" s="45">
        <v>0.25</v>
      </c>
      <c r="AL13" s="45">
        <v>0.3</v>
      </c>
      <c r="AM13" s="45">
        <v>0.0</v>
      </c>
      <c r="AN13" s="7" t="s">
        <v>1290</v>
      </c>
      <c r="AO13" s="7" t="s">
        <v>152</v>
      </c>
      <c r="AP13" s="92" t="s">
        <v>153</v>
      </c>
      <c r="AQ13" s="45"/>
      <c r="AR13" s="45"/>
      <c r="AS13" s="45" t="str">
        <f t="shared" si="9"/>
        <v/>
      </c>
      <c r="AT13" s="45"/>
      <c r="AU13" s="45"/>
      <c r="AV13" s="45"/>
      <c r="AW13" s="7"/>
      <c r="AX13" s="45"/>
      <c r="AY13" s="45"/>
      <c r="AZ13" s="45"/>
      <c r="BA13" s="45"/>
      <c r="BB13" s="45"/>
      <c r="BC13" s="45"/>
      <c r="BD13" s="45"/>
      <c r="BE13" s="7"/>
      <c r="BF13" s="7"/>
      <c r="BG13" s="5"/>
      <c r="BI13" s="5"/>
      <c r="BJ13" s="5"/>
      <c r="BK13" s="5"/>
    </row>
    <row r="14" ht="14.25" hidden="1" customHeight="1">
      <c r="A14" s="8" t="s">
        <v>40</v>
      </c>
      <c r="B14" s="7" t="s">
        <v>143</v>
      </c>
      <c r="C14" s="92" t="s">
        <v>1115</v>
      </c>
      <c r="D14" s="8" t="s">
        <v>1294</v>
      </c>
      <c r="E14" s="92" t="s">
        <v>367</v>
      </c>
      <c r="F14" s="92" t="s">
        <v>1080</v>
      </c>
      <c r="G14" s="92" t="s">
        <v>652</v>
      </c>
      <c r="H14" s="45" t="str">
        <f t="shared" si="1"/>
        <v>ASHRAE 189.1-2009AtticsGeneral</v>
      </c>
      <c r="I14" s="117" t="str">
        <f>VLOOKUP(H14,'Interior Lighting'!$A$4:$G$1080,5,FALSE)</f>
        <v>0</v>
      </c>
      <c r="J14" s="47"/>
      <c r="K14" s="45"/>
      <c r="L14" s="45"/>
      <c r="M14" s="45"/>
      <c r="N14" s="45"/>
      <c r="O14" s="45"/>
      <c r="P14" s="45"/>
      <c r="Q14" s="45"/>
      <c r="R14" s="45"/>
      <c r="S14" s="45"/>
      <c r="T14" s="7"/>
      <c r="U14" s="45"/>
      <c r="V14" s="45"/>
      <c r="W14" s="45"/>
      <c r="X14" s="45"/>
      <c r="Y14" s="45"/>
      <c r="Z14" s="45"/>
      <c r="AA14" s="45"/>
      <c r="AB14" s="7"/>
      <c r="AC14" s="7"/>
      <c r="AD14" s="61" t="s">
        <v>179</v>
      </c>
      <c r="AE14" s="45"/>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5"/>
      <c r="BI14" s="5"/>
      <c r="BJ14" s="5"/>
      <c r="BK14" s="5"/>
    </row>
    <row r="15" ht="14.25" hidden="1" customHeight="1">
      <c r="A15" s="8" t="s">
        <v>32</v>
      </c>
      <c r="B15" s="8" t="s">
        <v>143</v>
      </c>
      <c r="C15" s="8" t="s">
        <v>1150</v>
      </c>
      <c r="D15" s="47" t="s">
        <v>1272</v>
      </c>
      <c r="E15" s="8" t="s">
        <v>32</v>
      </c>
      <c r="F15" s="8" t="s">
        <v>143</v>
      </c>
      <c r="G15" s="8" t="s">
        <v>1150</v>
      </c>
      <c r="H15" s="45" t="str">
        <f t="shared" si="1"/>
        <v>DOE Ref 1980-2004FullServiceRestaurantKitchen</v>
      </c>
      <c r="I15" s="117" t="str">
        <f>VLOOKUP(H15,'Interior Lighting'!$A$4:$G$1080,5,FALSE)</f>
        <v>1.52</v>
      </c>
      <c r="J15" s="47"/>
      <c r="K15" s="47"/>
      <c r="L15" s="47"/>
      <c r="M15" s="47">
        <v>0.0</v>
      </c>
      <c r="N15" s="47">
        <v>0.7</v>
      </c>
      <c r="O15" s="47">
        <v>0.2</v>
      </c>
      <c r="P15" s="47" t="s">
        <v>1273</v>
      </c>
      <c r="Q15" s="47" t="s">
        <v>368</v>
      </c>
      <c r="R15" s="47" t="s">
        <v>544</v>
      </c>
      <c r="S15" s="47" t="s">
        <v>548</v>
      </c>
      <c r="T15" s="7" t="str">
        <f t="shared" ref="T15:T16" si="10">Q15&amp;R15&amp;S15</f>
        <v>ASHRAE 62.1-1999Food and Beverage ServiceKitchens (cooking)</v>
      </c>
      <c r="U15" s="117" t="str">
        <f>VLOOKUP(T15,Ventilation!$A$4:$H$314,6,FALSE)</f>
        <v>0</v>
      </c>
      <c r="V15" s="117" t="str">
        <f>VLOOKUP(T15,Ventilation!$A$4:$H$314,5,FALSE)</f>
        <v>15</v>
      </c>
      <c r="W15" s="117" t="str">
        <f>VLOOKUP(T15,Ventilation!$A$4:$H$314,7,FALSE)</f>
        <v/>
      </c>
      <c r="X15" s="47">
        <v>5.0</v>
      </c>
      <c r="Y15" s="47" t="s">
        <v>1274</v>
      </c>
      <c r="Z15" s="47" t="s">
        <v>1275</v>
      </c>
      <c r="AA15" s="47"/>
      <c r="AB15" s="93">
        <v>0.223</v>
      </c>
      <c r="AC15" s="47"/>
      <c r="AD15" s="47" t="s">
        <v>1276</v>
      </c>
      <c r="AE15" s="47">
        <v>378.75</v>
      </c>
      <c r="AF15" s="47">
        <v>0.1</v>
      </c>
      <c r="AG15" s="47">
        <v>0.2</v>
      </c>
      <c r="AH15" s="47">
        <v>0.7</v>
      </c>
      <c r="AI15" s="47" t="s">
        <v>1277</v>
      </c>
      <c r="AJ15" s="47">
        <v>35.0</v>
      </c>
      <c r="AK15" s="47">
        <v>0.25</v>
      </c>
      <c r="AL15" s="47">
        <v>0.3</v>
      </c>
      <c r="AM15" s="47">
        <v>0.2</v>
      </c>
      <c r="AN15" s="47" t="s">
        <v>1278</v>
      </c>
      <c r="AO15" s="47" t="s">
        <v>1279</v>
      </c>
      <c r="AP15" s="47" t="s">
        <v>1280</v>
      </c>
      <c r="AQ15" s="47">
        <v>133.0</v>
      </c>
      <c r="AR15" s="47">
        <v>1501.0</v>
      </c>
      <c r="AS15" s="117" t="str">
        <f t="shared" ref="AS15:AS16" si="11">IF(AQ15=0,"",AQ15/AR15)</f>
        <v>0.08860759494</v>
      </c>
      <c r="AT15" s="47">
        <v>49.0</v>
      </c>
      <c r="AU15" s="47">
        <v>0.2</v>
      </c>
      <c r="AV15" s="47">
        <v>0.05</v>
      </c>
      <c r="AW15" s="34" t="s">
        <v>150</v>
      </c>
      <c r="AX15" s="47">
        <v>0.7</v>
      </c>
      <c r="AY15" s="47">
        <v>4000.0</v>
      </c>
      <c r="AZ15" s="118" t="str">
        <f t="shared" ref="AZ15:AZ16" si="12">IF(ISBLANK(BB15),"",BB15/(AY15/AX15))</f>
        <v>0.1215379059</v>
      </c>
      <c r="BA15" s="47">
        <v>0.338</v>
      </c>
      <c r="BB15" s="47">
        <v>694.5023196377475</v>
      </c>
      <c r="BC15" s="47">
        <v>0.5</v>
      </c>
      <c r="BD15" s="47"/>
      <c r="BE15" s="47" t="s">
        <v>1282</v>
      </c>
      <c r="BF15" s="47"/>
      <c r="BG15" s="5"/>
      <c r="BI15" s="5"/>
      <c r="BJ15" s="5"/>
      <c r="BK15" s="5"/>
    </row>
    <row r="16" ht="14.25" hidden="1" customHeight="1">
      <c r="A16" s="8" t="s">
        <v>32</v>
      </c>
      <c r="B16" s="8" t="s">
        <v>143</v>
      </c>
      <c r="C16" s="8" t="s">
        <v>1128</v>
      </c>
      <c r="D16" s="47" t="s">
        <v>1283</v>
      </c>
      <c r="E16" s="8" t="s">
        <v>32</v>
      </c>
      <c r="F16" s="8" t="s">
        <v>143</v>
      </c>
      <c r="G16" s="8" t="s">
        <v>1128</v>
      </c>
      <c r="H16" s="45" t="str">
        <f t="shared" si="1"/>
        <v>DOE Ref 1980-2004FullServiceRestaurantDining</v>
      </c>
      <c r="I16" s="117" t="str">
        <f>VLOOKUP(H16,'Interior Lighting'!$A$4:$G$1080,5,FALSE)</f>
        <v>2.54</v>
      </c>
      <c r="J16" s="47"/>
      <c r="K16" s="47"/>
      <c r="L16" s="47"/>
      <c r="M16" s="47">
        <v>0.0</v>
      </c>
      <c r="N16" s="47">
        <v>0.7</v>
      </c>
      <c r="O16" s="47">
        <v>0.2</v>
      </c>
      <c r="P16" s="47" t="s">
        <v>1273</v>
      </c>
      <c r="Q16" s="47" t="s">
        <v>368</v>
      </c>
      <c r="R16" s="47" t="s">
        <v>544</v>
      </c>
      <c r="S16" s="47" t="s">
        <v>1284</v>
      </c>
      <c r="T16" s="7" t="str">
        <f t="shared" si="10"/>
        <v>ASHRAE 62.1-1999Food and Beverage ServiceDining Rooms</v>
      </c>
      <c r="U16" s="117" t="str">
        <f>VLOOKUP(T16,Ventilation!$A$4:$H$314,6,FALSE)</f>
        <v>0</v>
      </c>
      <c r="V16" s="117" t="str">
        <f>VLOOKUP(T16,Ventilation!$A$4:$H$314,5,FALSE)</f>
        <v>20</v>
      </c>
      <c r="W16" s="117" t="str">
        <f>VLOOKUP(T16,Ventilation!$A$4:$H$314,7,FALSE)</f>
        <v/>
      </c>
      <c r="X16" s="47">
        <v>67.0</v>
      </c>
      <c r="Y16" s="47" t="s">
        <v>1274</v>
      </c>
      <c r="Z16" s="47" t="s">
        <v>1275</v>
      </c>
      <c r="AA16" s="47"/>
      <c r="AB16" s="93">
        <v>0.223</v>
      </c>
      <c r="AC16" s="47"/>
      <c r="AD16" s="47" t="s">
        <v>1276</v>
      </c>
      <c r="AE16" s="47"/>
      <c r="AF16" s="47"/>
      <c r="AG16" s="47"/>
      <c r="AH16" s="47"/>
      <c r="AI16" s="47"/>
      <c r="AJ16" s="47">
        <v>5.6</v>
      </c>
      <c r="AK16" s="47">
        <v>0.25</v>
      </c>
      <c r="AL16" s="47">
        <v>0.3</v>
      </c>
      <c r="AM16" s="47">
        <v>0.0</v>
      </c>
      <c r="AN16" s="47" t="s">
        <v>1278</v>
      </c>
      <c r="AO16" s="47" t="s">
        <v>157</v>
      </c>
      <c r="AP16" s="47" t="s">
        <v>158</v>
      </c>
      <c r="AQ16" s="47"/>
      <c r="AR16" s="47"/>
      <c r="AS16" s="45" t="str">
        <f t="shared" si="11"/>
        <v/>
      </c>
      <c r="AT16" s="47"/>
      <c r="AU16" s="47"/>
      <c r="AV16" s="47"/>
      <c r="AW16" s="47"/>
      <c r="AX16" s="47"/>
      <c r="AY16" s="47"/>
      <c r="AZ16" s="47" t="str">
        <f t="shared" si="12"/>
        <v/>
      </c>
      <c r="BA16" s="47"/>
      <c r="BB16" s="47"/>
      <c r="BC16" s="47"/>
      <c r="BD16" s="47"/>
      <c r="BE16" s="47"/>
      <c r="BF16" s="47"/>
      <c r="BG16" s="5"/>
      <c r="BI16" s="5"/>
      <c r="BJ16" s="5"/>
      <c r="BK16" s="5"/>
    </row>
    <row r="17" ht="14.25" hidden="1" customHeight="1">
      <c r="A17" s="45" t="s">
        <v>32</v>
      </c>
      <c r="B17" s="7" t="s">
        <v>143</v>
      </c>
      <c r="C17" s="92" t="s">
        <v>1115</v>
      </c>
      <c r="D17" s="7" t="s">
        <v>1294</v>
      </c>
      <c r="E17" s="92" t="s">
        <v>367</v>
      </c>
      <c r="F17" s="92" t="s">
        <v>1080</v>
      </c>
      <c r="G17" s="92" t="s">
        <v>652</v>
      </c>
      <c r="H17" s="45" t="str">
        <f t="shared" si="1"/>
        <v>ASHRAE 189.1-2009AtticsGeneral</v>
      </c>
      <c r="I17" s="117" t="str">
        <f>VLOOKUP(H17,'Interior Lighting'!$A$4:$G$1080,5,FALSE)</f>
        <v>0</v>
      </c>
      <c r="J17" s="47"/>
      <c r="K17" s="45"/>
      <c r="L17" s="45"/>
      <c r="M17" s="45"/>
      <c r="N17" s="45"/>
      <c r="O17" s="45"/>
      <c r="P17" s="45"/>
      <c r="Q17" s="45"/>
      <c r="R17" s="45"/>
      <c r="S17" s="45"/>
      <c r="T17" s="7"/>
      <c r="U17" s="45"/>
      <c r="V17" s="45"/>
      <c r="W17" s="45"/>
      <c r="X17" s="45"/>
      <c r="Y17" s="45"/>
      <c r="Z17" s="45"/>
      <c r="AA17" s="45"/>
      <c r="AB17" s="7"/>
      <c r="AC17" s="92">
        <v>1.0</v>
      </c>
      <c r="AD17" s="61" t="s">
        <v>179</v>
      </c>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5"/>
      <c r="BI17" s="5"/>
      <c r="BJ17" s="5"/>
      <c r="BK17" s="5"/>
    </row>
    <row r="18" ht="14.25" hidden="1" customHeight="1">
      <c r="A18" s="8" t="s">
        <v>30</v>
      </c>
      <c r="B18" s="8" t="s">
        <v>143</v>
      </c>
      <c r="C18" s="8" t="s">
        <v>1150</v>
      </c>
      <c r="D18" s="47" t="s">
        <v>1272</v>
      </c>
      <c r="E18" s="8" t="s">
        <v>30</v>
      </c>
      <c r="F18" s="8" t="s">
        <v>143</v>
      </c>
      <c r="G18" s="8" t="s">
        <v>1150</v>
      </c>
      <c r="H18" s="45" t="str">
        <f t="shared" si="1"/>
        <v>DOE Ref Pre-1980FullServiceRestaurantKitchen</v>
      </c>
      <c r="I18" s="117" t="str">
        <f>VLOOKUP(H18,'Interior Lighting'!$A$4:$G$1080,5,FALSE)</f>
        <v>1.52</v>
      </c>
      <c r="J18" s="47"/>
      <c r="K18" s="47"/>
      <c r="L18" s="47"/>
      <c r="M18" s="47">
        <v>0.0</v>
      </c>
      <c r="N18" s="47">
        <v>0.7</v>
      </c>
      <c r="O18" s="47">
        <v>0.2</v>
      </c>
      <c r="P18" s="8" t="s">
        <v>1273</v>
      </c>
      <c r="Q18" s="47" t="s">
        <v>368</v>
      </c>
      <c r="R18" s="47" t="s">
        <v>544</v>
      </c>
      <c r="S18" s="47" t="s">
        <v>548</v>
      </c>
      <c r="T18" s="7" t="str">
        <f t="shared" ref="T18:T315" si="13">Q18&amp;R18&amp;S18</f>
        <v>ASHRAE 62.1-1999Food and Beverage ServiceKitchens (cooking)</v>
      </c>
      <c r="U18" s="117" t="str">
        <f>VLOOKUP(T18,Ventilation!$A$4:$H$314,6,FALSE)</f>
        <v>0</v>
      </c>
      <c r="V18" s="117" t="str">
        <f>VLOOKUP(T18,Ventilation!$A$4:$H$314,5,FALSE)</f>
        <v>15</v>
      </c>
      <c r="W18" s="117" t="str">
        <f>VLOOKUP(T18,Ventilation!$A$4:$H$314,7,FALSE)</f>
        <v/>
      </c>
      <c r="X18" s="47">
        <v>5.0</v>
      </c>
      <c r="Y18" s="8" t="s">
        <v>1274</v>
      </c>
      <c r="Z18" s="8" t="s">
        <v>1275</v>
      </c>
      <c r="AA18" s="47"/>
      <c r="AB18" s="93">
        <v>0.223</v>
      </c>
      <c r="AC18" s="8"/>
      <c r="AD18" s="8" t="s">
        <v>1276</v>
      </c>
      <c r="AE18" s="47">
        <v>378.75</v>
      </c>
      <c r="AF18" s="47">
        <v>0.1</v>
      </c>
      <c r="AG18" s="47">
        <v>0.2</v>
      </c>
      <c r="AH18" s="47">
        <v>0.7</v>
      </c>
      <c r="AI18" s="47" t="s">
        <v>1277</v>
      </c>
      <c r="AJ18" s="47">
        <v>35.0</v>
      </c>
      <c r="AK18" s="47">
        <v>0.25</v>
      </c>
      <c r="AL18" s="47">
        <v>0.3</v>
      </c>
      <c r="AM18" s="47">
        <v>0.2</v>
      </c>
      <c r="AN18" s="8" t="s">
        <v>1278</v>
      </c>
      <c r="AO18" s="8" t="s">
        <v>1279</v>
      </c>
      <c r="AP18" s="8" t="s">
        <v>1280</v>
      </c>
      <c r="AQ18" s="47">
        <v>133.0</v>
      </c>
      <c r="AR18" s="47">
        <v>1501.0</v>
      </c>
      <c r="AS18" s="117" t="str">
        <f t="shared" ref="AS18:AS315" si="14">IF(AQ18=0,"",AQ18/AR18)</f>
        <v>0.08860759494</v>
      </c>
      <c r="AT18" s="47">
        <v>49.0</v>
      </c>
      <c r="AU18" s="47">
        <v>0.2</v>
      </c>
      <c r="AV18" s="47">
        <v>0.05</v>
      </c>
      <c r="AW18" s="34" t="s">
        <v>150</v>
      </c>
      <c r="AX18" s="47">
        <v>0.7</v>
      </c>
      <c r="AY18" s="47">
        <v>4000.0</v>
      </c>
      <c r="AZ18" s="118" t="str">
        <f t="shared" ref="AZ18:AZ70" si="15">IF(ISBLANK(BB18),"",BB18/(AY18/AX18))</f>
        <v>0.1215379059</v>
      </c>
      <c r="BA18" s="47">
        <v>0.338</v>
      </c>
      <c r="BB18" s="47">
        <v>694.5023196377475</v>
      </c>
      <c r="BC18" s="47">
        <v>0.5</v>
      </c>
      <c r="BD18" s="47"/>
      <c r="BE18" s="47" t="s">
        <v>1282</v>
      </c>
      <c r="BF18" s="47"/>
      <c r="BG18" s="5"/>
      <c r="BI18" s="5"/>
      <c r="BJ18" s="5"/>
      <c r="BK18" s="5"/>
    </row>
    <row r="19" ht="14.25" hidden="1" customHeight="1">
      <c r="A19" s="8" t="s">
        <v>30</v>
      </c>
      <c r="B19" s="8" t="s">
        <v>143</v>
      </c>
      <c r="C19" s="8" t="s">
        <v>1128</v>
      </c>
      <c r="D19" s="47" t="s">
        <v>1283</v>
      </c>
      <c r="E19" s="8" t="s">
        <v>30</v>
      </c>
      <c r="F19" s="8" t="s">
        <v>143</v>
      </c>
      <c r="G19" s="8" t="s">
        <v>1128</v>
      </c>
      <c r="H19" s="45" t="str">
        <f t="shared" si="1"/>
        <v>DOE Ref Pre-1980FullServiceRestaurantDining</v>
      </c>
      <c r="I19" s="117" t="str">
        <f>VLOOKUP(H19,'Interior Lighting'!$A$4:$G$1080,5,FALSE)</f>
        <v>2.54</v>
      </c>
      <c r="J19" s="47"/>
      <c r="K19" s="47"/>
      <c r="L19" s="47"/>
      <c r="M19" s="47">
        <v>0.0</v>
      </c>
      <c r="N19" s="47">
        <v>0.7</v>
      </c>
      <c r="O19" s="47">
        <v>0.2</v>
      </c>
      <c r="P19" s="8" t="s">
        <v>1273</v>
      </c>
      <c r="Q19" s="47" t="s">
        <v>368</v>
      </c>
      <c r="R19" s="47" t="s">
        <v>544</v>
      </c>
      <c r="S19" s="47" t="s">
        <v>1284</v>
      </c>
      <c r="T19" s="7" t="str">
        <f t="shared" si="13"/>
        <v>ASHRAE 62.1-1999Food and Beverage ServiceDining Rooms</v>
      </c>
      <c r="U19" s="117" t="str">
        <f>VLOOKUP(T19,Ventilation!$A$4:$H$314,6,FALSE)</f>
        <v>0</v>
      </c>
      <c r="V19" s="117" t="str">
        <f>VLOOKUP(T19,Ventilation!$A$4:$H$314,5,FALSE)</f>
        <v>20</v>
      </c>
      <c r="W19" s="117" t="str">
        <f>VLOOKUP(T19,Ventilation!$A$4:$H$314,7,FALSE)</f>
        <v/>
      </c>
      <c r="X19" s="47">
        <v>67.0</v>
      </c>
      <c r="Y19" s="8" t="s">
        <v>1274</v>
      </c>
      <c r="Z19" s="8" t="s">
        <v>1275</v>
      </c>
      <c r="AA19" s="47"/>
      <c r="AB19" s="93">
        <v>0.223</v>
      </c>
      <c r="AC19" s="8"/>
      <c r="AD19" s="8" t="s">
        <v>1276</v>
      </c>
      <c r="AE19" s="47"/>
      <c r="AF19" s="47"/>
      <c r="AG19" s="47"/>
      <c r="AH19" s="47"/>
      <c r="AI19" s="8"/>
      <c r="AJ19" s="47">
        <v>5.6</v>
      </c>
      <c r="AK19" s="47">
        <v>0.25</v>
      </c>
      <c r="AL19" s="47">
        <v>0.3</v>
      </c>
      <c r="AM19" s="47">
        <v>0.0</v>
      </c>
      <c r="AN19" s="8" t="s">
        <v>1278</v>
      </c>
      <c r="AO19" s="8" t="s">
        <v>157</v>
      </c>
      <c r="AP19" s="8" t="s">
        <v>158</v>
      </c>
      <c r="AQ19" s="47"/>
      <c r="AR19" s="47"/>
      <c r="AS19" s="45" t="str">
        <f t="shared" si="14"/>
        <v/>
      </c>
      <c r="AT19" s="47"/>
      <c r="AU19" s="47"/>
      <c r="AV19" s="47"/>
      <c r="AW19" s="8"/>
      <c r="AX19" s="47"/>
      <c r="AY19" s="47"/>
      <c r="AZ19" s="47" t="str">
        <f t="shared" si="15"/>
        <v/>
      </c>
      <c r="BA19" s="47"/>
      <c r="BB19" s="47"/>
      <c r="BC19" s="47"/>
      <c r="BD19" s="47"/>
      <c r="BE19" s="8"/>
      <c r="BF19" s="8"/>
      <c r="BG19" s="5"/>
      <c r="BI19" s="5"/>
      <c r="BJ19" s="5"/>
      <c r="BK19" s="5"/>
    </row>
    <row r="20" ht="14.25" hidden="1" customHeight="1">
      <c r="A20" s="7" t="s">
        <v>36</v>
      </c>
      <c r="B20" s="7" t="s">
        <v>159</v>
      </c>
      <c r="C20" s="7" t="s">
        <v>1047</v>
      </c>
      <c r="D20" s="45" t="s">
        <v>1297</v>
      </c>
      <c r="E20" s="45" t="s">
        <v>367</v>
      </c>
      <c r="F20" s="45" t="s">
        <v>159</v>
      </c>
      <c r="G20" s="45" t="s">
        <v>1047</v>
      </c>
      <c r="H20" s="45" t="str">
        <f t="shared" si="1"/>
        <v>ASHRAE 189.1-2009HospitalRadiology</v>
      </c>
      <c r="I20" s="117" t="str">
        <f>VLOOKUP(H20,'Interior Lighting'!$A$4:$G$1080,5,FALSE)</f>
        <v>0.36</v>
      </c>
      <c r="J20" s="47"/>
      <c r="K20" s="45"/>
      <c r="L20" s="45"/>
      <c r="M20" s="45">
        <v>0.0</v>
      </c>
      <c r="N20" s="45">
        <v>0.7</v>
      </c>
      <c r="O20" s="45">
        <v>0.2</v>
      </c>
      <c r="P20" s="45" t="s">
        <v>1298</v>
      </c>
      <c r="Q20" s="45" t="s">
        <v>368</v>
      </c>
      <c r="R20" s="45" t="s">
        <v>553</v>
      </c>
      <c r="S20" s="45" t="s">
        <v>555</v>
      </c>
      <c r="T20" s="7" t="str">
        <f t="shared" si="13"/>
        <v>ASHRAE 62.1-1999Hospitals, Nursing and Convalescent HomesMedical procedure</v>
      </c>
      <c r="U20" s="117" t="str">
        <f>VLOOKUP(T20,Ventilation!$A$4:$H$314,6,FALSE)</f>
        <v>0</v>
      </c>
      <c r="V20" s="117" t="str">
        <f>VLOOKUP(T20,Ventilation!$A$4:$H$314,5,FALSE)</f>
        <v>15</v>
      </c>
      <c r="W20" s="117" t="str">
        <f>VLOOKUP(T20,Ventilation!$A$4:$H$314,7,FALSE)</f>
        <v/>
      </c>
      <c r="X20" s="45">
        <v>5.0</v>
      </c>
      <c r="Y20" s="45" t="s">
        <v>1299</v>
      </c>
      <c r="Z20" s="45" t="s">
        <v>1300</v>
      </c>
      <c r="AA20" s="45">
        <v>0.0446</v>
      </c>
      <c r="AB20" s="7"/>
      <c r="AC20" s="45"/>
      <c r="AD20" s="45" t="s">
        <v>1301</v>
      </c>
      <c r="AE20" s="45"/>
      <c r="AF20" s="45"/>
      <c r="AG20" s="45"/>
      <c r="AH20" s="45"/>
      <c r="AI20" s="45"/>
      <c r="AJ20" s="45">
        <v>7.28</v>
      </c>
      <c r="AK20" s="45">
        <v>0.0</v>
      </c>
      <c r="AL20" s="45">
        <v>0.5</v>
      </c>
      <c r="AM20" s="45">
        <v>0.0</v>
      </c>
      <c r="AN20" s="45" t="s">
        <v>1302</v>
      </c>
      <c r="AO20" s="45" t="s">
        <v>172</v>
      </c>
      <c r="AP20" s="45" t="s">
        <v>173</v>
      </c>
      <c r="AQ20" s="45">
        <v>1.0</v>
      </c>
      <c r="AR20" s="45">
        <v>5250.0</v>
      </c>
      <c r="AS20" s="117" t="str">
        <f t="shared" si="14"/>
        <v>0.0001904761905</v>
      </c>
      <c r="AT20" s="45">
        <v>49.0</v>
      </c>
      <c r="AU20" s="45">
        <v>0.2</v>
      </c>
      <c r="AV20" s="45">
        <v>0.05</v>
      </c>
      <c r="AW20" s="45" t="s">
        <v>1303</v>
      </c>
      <c r="AX20" s="45"/>
      <c r="AY20" s="45"/>
      <c r="AZ20" s="45" t="str">
        <f t="shared" si="15"/>
        <v/>
      </c>
      <c r="BA20" s="45"/>
      <c r="BB20" s="45"/>
      <c r="BC20" s="45"/>
      <c r="BD20" s="45"/>
      <c r="BE20" s="45"/>
      <c r="BF20" s="45"/>
      <c r="BG20" s="5"/>
      <c r="BI20" s="5"/>
      <c r="BJ20" s="5"/>
      <c r="BK20" s="5"/>
    </row>
    <row r="21" ht="14.25" hidden="1" customHeight="1">
      <c r="A21" s="7" t="s">
        <v>36</v>
      </c>
      <c r="B21" s="7" t="s">
        <v>159</v>
      </c>
      <c r="C21" s="7" t="s">
        <v>1168</v>
      </c>
      <c r="D21" s="45" t="s">
        <v>1304</v>
      </c>
      <c r="E21" s="45" t="s">
        <v>367</v>
      </c>
      <c r="F21" s="45" t="s">
        <v>159</v>
      </c>
      <c r="G21" s="45" t="s">
        <v>1046</v>
      </c>
      <c r="H21" s="45" t="str">
        <f t="shared" si="1"/>
        <v>ASHRAE 189.1-2009HospitalPhysical Therapy</v>
      </c>
      <c r="I21" s="117" t="str">
        <f>VLOOKUP(H21,'Interior Lighting'!$A$4:$G$1080,5,FALSE)</f>
        <v>0.81</v>
      </c>
      <c r="J21" s="47"/>
      <c r="K21" s="45"/>
      <c r="L21" s="45"/>
      <c r="M21" s="45">
        <v>0.0</v>
      </c>
      <c r="N21" s="45">
        <v>0.7</v>
      </c>
      <c r="O21" s="45">
        <v>0.2</v>
      </c>
      <c r="P21" s="45" t="s">
        <v>1298</v>
      </c>
      <c r="Q21" s="45" t="s">
        <v>368</v>
      </c>
      <c r="R21" s="45" t="s">
        <v>553</v>
      </c>
      <c r="S21" s="45" t="s">
        <v>558</v>
      </c>
      <c r="T21" s="7" t="str">
        <f t="shared" si="13"/>
        <v>ASHRAE 62.1-1999Hospitals, Nursing and Convalescent HomesPhysical therapy</v>
      </c>
      <c r="U21" s="117" t="str">
        <f>VLOOKUP(T21,Ventilation!$A$4:$H$314,6,FALSE)</f>
        <v>0</v>
      </c>
      <c r="V21" s="117" t="str">
        <f>VLOOKUP(T21,Ventilation!$A$4:$H$314,5,FALSE)</f>
        <v>15</v>
      </c>
      <c r="W21" s="117" t="str">
        <f>VLOOKUP(T21,Ventilation!$A$4:$H$314,7,FALSE)</f>
        <v/>
      </c>
      <c r="X21" s="45">
        <v>5.0</v>
      </c>
      <c r="Y21" s="45" t="s">
        <v>1299</v>
      </c>
      <c r="Z21" s="45" t="s">
        <v>1300</v>
      </c>
      <c r="AA21" s="45">
        <v>0.0446</v>
      </c>
      <c r="AB21" s="7"/>
      <c r="AC21" s="45"/>
      <c r="AD21" s="45" t="s">
        <v>1301</v>
      </c>
      <c r="AE21" s="45"/>
      <c r="AF21" s="45"/>
      <c r="AG21" s="45"/>
      <c r="AH21" s="45"/>
      <c r="AI21" s="45"/>
      <c r="AJ21" s="45">
        <v>1.09</v>
      </c>
      <c r="AK21" s="45">
        <v>0.0</v>
      </c>
      <c r="AL21" s="45">
        <v>0.5</v>
      </c>
      <c r="AM21" s="45">
        <v>0.0</v>
      </c>
      <c r="AN21" s="45" t="s">
        <v>1302</v>
      </c>
      <c r="AO21" s="45" t="s">
        <v>172</v>
      </c>
      <c r="AP21" s="45" t="s">
        <v>173</v>
      </c>
      <c r="AQ21" s="45">
        <v>1.0</v>
      </c>
      <c r="AR21" s="45">
        <v>5280.0</v>
      </c>
      <c r="AS21" s="117" t="str">
        <f t="shared" si="14"/>
        <v>0.0001893939394</v>
      </c>
      <c r="AT21" s="45">
        <v>49.0</v>
      </c>
      <c r="AU21" s="45">
        <v>0.2</v>
      </c>
      <c r="AV21" s="45">
        <v>0.05</v>
      </c>
      <c r="AW21" s="45" t="s">
        <v>1305</v>
      </c>
      <c r="AX21" s="45"/>
      <c r="AY21" s="45"/>
      <c r="AZ21" s="45" t="str">
        <f t="shared" si="15"/>
        <v/>
      </c>
      <c r="BA21" s="45"/>
      <c r="BB21" s="45"/>
      <c r="BC21" s="45"/>
      <c r="BD21" s="45"/>
      <c r="BE21" s="45"/>
      <c r="BF21" s="45"/>
      <c r="BG21" s="5"/>
      <c r="BI21" s="5"/>
      <c r="BJ21" s="5"/>
      <c r="BK21" s="5"/>
    </row>
    <row r="22" ht="14.25" hidden="1" customHeight="1">
      <c r="A22" s="7" t="s">
        <v>36</v>
      </c>
      <c r="B22" s="7" t="s">
        <v>159</v>
      </c>
      <c r="C22" s="7" t="s">
        <v>1166</v>
      </c>
      <c r="D22" s="45" t="s">
        <v>1306</v>
      </c>
      <c r="E22" s="45" t="s">
        <v>367</v>
      </c>
      <c r="F22" s="45" t="s">
        <v>159</v>
      </c>
      <c r="G22" s="45" t="s">
        <v>505</v>
      </c>
      <c r="H22" s="45" t="str">
        <f t="shared" si="1"/>
        <v>ASHRAE 189.1-2009HospitalPatient Room</v>
      </c>
      <c r="I22" s="117" t="str">
        <f>VLOOKUP(H22,'Interior Lighting'!$A$4:$G$1080,5,FALSE)</f>
        <v>0.63</v>
      </c>
      <c r="J22" s="47"/>
      <c r="K22" s="45"/>
      <c r="L22" s="45"/>
      <c r="M22" s="45">
        <v>0.0</v>
      </c>
      <c r="N22" s="45">
        <v>0.7</v>
      </c>
      <c r="O22" s="45">
        <v>0.2</v>
      </c>
      <c r="P22" s="45" t="s">
        <v>1298</v>
      </c>
      <c r="Q22" s="45" t="s">
        <v>365</v>
      </c>
      <c r="R22" s="45" t="s">
        <v>504</v>
      </c>
      <c r="S22" s="45" t="s">
        <v>505</v>
      </c>
      <c r="T22" s="7" t="str">
        <f t="shared" si="13"/>
        <v>AIA 2001NursingPatient Room</v>
      </c>
      <c r="U22" s="117" t="str">
        <f>VLOOKUP(T22,Ventilation!$A$4:$H$314,6,FALSE)</f>
        <v/>
      </c>
      <c r="V22" s="117" t="str">
        <f>VLOOKUP(T22,Ventilation!$A$4:$H$314,5,FALSE)</f>
        <v/>
      </c>
      <c r="W22" s="117" t="str">
        <f>VLOOKUP(T22,Ventilation!$A$4:$H$314,7,FALSE)</f>
        <v>2</v>
      </c>
      <c r="X22" s="45">
        <v>5.0</v>
      </c>
      <c r="Y22" s="45" t="s">
        <v>1307</v>
      </c>
      <c r="Z22" s="45" t="s">
        <v>1300</v>
      </c>
      <c r="AA22" s="45">
        <v>0.0446</v>
      </c>
      <c r="AB22" s="7"/>
      <c r="AC22" s="45"/>
      <c r="AD22" s="45" t="s">
        <v>1301</v>
      </c>
      <c r="AE22" s="45"/>
      <c r="AF22" s="45"/>
      <c r="AG22" s="45"/>
      <c r="AH22" s="45"/>
      <c r="AI22" s="45"/>
      <c r="AJ22" s="45">
        <v>1.46</v>
      </c>
      <c r="AK22" s="45">
        <v>0.0</v>
      </c>
      <c r="AL22" s="45">
        <v>0.5</v>
      </c>
      <c r="AM22" s="45">
        <v>0.0</v>
      </c>
      <c r="AN22" s="45" t="s">
        <v>1302</v>
      </c>
      <c r="AO22" s="45" t="s">
        <v>1308</v>
      </c>
      <c r="AP22" s="45" t="s">
        <v>1309</v>
      </c>
      <c r="AQ22" s="45">
        <v>1.0</v>
      </c>
      <c r="AR22" s="45">
        <v>280.0</v>
      </c>
      <c r="AS22" s="117" t="str">
        <f t="shared" si="14"/>
        <v>0.003571428571</v>
      </c>
      <c r="AT22" s="45">
        <v>49.0</v>
      </c>
      <c r="AU22" s="45">
        <v>0.2</v>
      </c>
      <c r="AV22" s="45">
        <v>0.05</v>
      </c>
      <c r="AW22" s="45" t="s">
        <v>1303</v>
      </c>
      <c r="AX22" s="45"/>
      <c r="AY22" s="45"/>
      <c r="AZ22" s="45" t="str">
        <f t="shared" si="15"/>
        <v/>
      </c>
      <c r="BA22" s="45"/>
      <c r="BB22" s="45"/>
      <c r="BC22" s="45"/>
      <c r="BD22" s="45"/>
      <c r="BE22" s="45"/>
      <c r="BF22" s="45"/>
      <c r="BG22" s="5"/>
      <c r="BI22" s="5"/>
      <c r="BJ22" s="5"/>
      <c r="BK22" s="5"/>
    </row>
    <row r="23" ht="14.25" hidden="1" customHeight="1">
      <c r="A23" s="7" t="s">
        <v>36</v>
      </c>
      <c r="B23" s="7" t="s">
        <v>159</v>
      </c>
      <c r="C23" s="7" t="s">
        <v>1165</v>
      </c>
      <c r="D23" s="45" t="s">
        <v>1310</v>
      </c>
      <c r="E23" s="45" t="s">
        <v>367</v>
      </c>
      <c r="F23" s="45" t="s">
        <v>1020</v>
      </c>
      <c r="G23" s="45" t="s">
        <v>1012</v>
      </c>
      <c r="H23" s="45" t="str">
        <f t="shared" si="1"/>
        <v>ASHRAE 189.1-2009Corridor/TransitionFor Hospital</v>
      </c>
      <c r="I23" s="117" t="str">
        <f>VLOOKUP(H23,'Interior Lighting'!$A$4:$G$1080,5,FALSE)</f>
        <v>0.9</v>
      </c>
      <c r="J23" s="47"/>
      <c r="K23" s="45"/>
      <c r="L23" s="45"/>
      <c r="M23" s="45">
        <v>0.0</v>
      </c>
      <c r="N23" s="45">
        <v>0.7</v>
      </c>
      <c r="O23" s="45">
        <v>0.2</v>
      </c>
      <c r="P23" s="7" t="s">
        <v>1298</v>
      </c>
      <c r="Q23" s="45" t="s">
        <v>368</v>
      </c>
      <c r="R23" s="45" t="s">
        <v>583</v>
      </c>
      <c r="S23" s="45" t="s">
        <v>585</v>
      </c>
      <c r="T23" s="7" t="str">
        <f t="shared" si="13"/>
        <v>ASHRAE 62.1-1999Public SpacesCorridors and utilities</v>
      </c>
      <c r="U23" s="117" t="str">
        <f>VLOOKUP(T23,Ventilation!$A$4:$H$314,6,FALSE)</f>
        <v>0.05</v>
      </c>
      <c r="V23" s="117" t="str">
        <f>VLOOKUP(T23,Ventilation!$A$4:$H$314,5,FALSE)</f>
        <v>0</v>
      </c>
      <c r="W23" s="117" t="str">
        <f>VLOOKUP(T23,Ventilation!$A$4:$H$314,7,FALSE)</f>
        <v/>
      </c>
      <c r="X23" s="45">
        <v>1.0</v>
      </c>
      <c r="Y23" s="7" t="s">
        <v>1307</v>
      </c>
      <c r="Z23" s="7" t="s">
        <v>1300</v>
      </c>
      <c r="AA23" s="45">
        <v>0.0446</v>
      </c>
      <c r="AB23" s="7"/>
      <c r="AC23" s="7"/>
      <c r="AD23" s="7" t="s">
        <v>1301</v>
      </c>
      <c r="AE23" s="45"/>
      <c r="AF23" s="45"/>
      <c r="AG23" s="45"/>
      <c r="AH23" s="45"/>
      <c r="AI23" s="45"/>
      <c r="AJ23" s="45">
        <v>0.0</v>
      </c>
      <c r="AK23" s="45">
        <v>0.0</v>
      </c>
      <c r="AL23" s="45">
        <v>0.5</v>
      </c>
      <c r="AM23" s="45">
        <v>0.0</v>
      </c>
      <c r="AN23" s="7" t="s">
        <v>1302</v>
      </c>
      <c r="AO23" s="7" t="s">
        <v>1308</v>
      </c>
      <c r="AP23" s="7" t="s">
        <v>1309</v>
      </c>
      <c r="AQ23" s="45"/>
      <c r="AR23" s="45"/>
      <c r="AS23" s="45" t="str">
        <f t="shared" si="14"/>
        <v/>
      </c>
      <c r="AT23" s="45"/>
      <c r="AU23" s="45"/>
      <c r="AV23" s="45"/>
      <c r="AW23" s="45"/>
      <c r="AX23" s="45"/>
      <c r="AY23" s="45"/>
      <c r="AZ23" s="45" t="str">
        <f t="shared" si="15"/>
        <v/>
      </c>
      <c r="BA23" s="45"/>
      <c r="BB23" s="45"/>
      <c r="BC23" s="45"/>
      <c r="BD23" s="45"/>
      <c r="BE23" s="45"/>
      <c r="BF23" s="45"/>
      <c r="BG23" s="5"/>
      <c r="BI23" s="5"/>
      <c r="BJ23" s="5"/>
      <c r="BK23" s="5"/>
    </row>
    <row r="24" ht="14.25" hidden="1" customHeight="1">
      <c r="A24" s="7" t="s">
        <v>36</v>
      </c>
      <c r="B24" s="7" t="s">
        <v>159</v>
      </c>
      <c r="C24" s="7" t="s">
        <v>1163</v>
      </c>
      <c r="D24" s="45" t="s">
        <v>1311</v>
      </c>
      <c r="E24" s="45" t="s">
        <v>367</v>
      </c>
      <c r="F24" s="45" t="s">
        <v>159</v>
      </c>
      <c r="G24" s="45" t="s">
        <v>747</v>
      </c>
      <c r="H24" s="45" t="str">
        <f t="shared" si="1"/>
        <v>ASHRAE 189.1-2009HospitalOperating Room</v>
      </c>
      <c r="I24" s="117" t="str">
        <f>VLOOKUP(H24,'Interior Lighting'!$A$4:$G$1080,5,FALSE)</f>
        <v>1.98</v>
      </c>
      <c r="J24" s="47"/>
      <c r="K24" s="45"/>
      <c r="L24" s="45"/>
      <c r="M24" s="45">
        <v>0.0</v>
      </c>
      <c r="N24" s="45">
        <v>0.7</v>
      </c>
      <c r="O24" s="45">
        <v>0.2</v>
      </c>
      <c r="P24" s="45" t="s">
        <v>1298</v>
      </c>
      <c r="Q24" s="45" t="s">
        <v>365</v>
      </c>
      <c r="R24" s="45" t="s">
        <v>511</v>
      </c>
      <c r="S24" s="45" t="s">
        <v>512</v>
      </c>
      <c r="T24" s="7" t="str">
        <f t="shared" si="13"/>
        <v>AIA 2001Surgery and Critical CareOperating/Surgical Cystoscopic Rooms</v>
      </c>
      <c r="U24" s="117" t="str">
        <f>VLOOKUP(T24,Ventilation!$A$4:$H$314,6,FALSE)</f>
        <v/>
      </c>
      <c r="V24" s="117" t="str">
        <f>VLOOKUP(T24,Ventilation!$A$4:$H$314,5,FALSE)</f>
        <v/>
      </c>
      <c r="W24" s="117" t="str">
        <f>VLOOKUP(T24,Ventilation!$A$4:$H$314,7,FALSE)</f>
        <v>3</v>
      </c>
      <c r="X24" s="45">
        <v>5.0</v>
      </c>
      <c r="Y24" s="45" t="s">
        <v>1307</v>
      </c>
      <c r="Z24" s="45" t="s">
        <v>1300</v>
      </c>
      <c r="AA24" s="45">
        <v>0.0446</v>
      </c>
      <c r="AB24" s="7"/>
      <c r="AC24" s="45"/>
      <c r="AD24" s="45" t="s">
        <v>1301</v>
      </c>
      <c r="AE24" s="45"/>
      <c r="AF24" s="45"/>
      <c r="AG24" s="45"/>
      <c r="AH24" s="45"/>
      <c r="AI24" s="45"/>
      <c r="AJ24" s="45">
        <v>2.92</v>
      </c>
      <c r="AK24" s="45">
        <v>0.0</v>
      </c>
      <c r="AL24" s="45">
        <v>0.5</v>
      </c>
      <c r="AM24" s="45">
        <v>0.0</v>
      </c>
      <c r="AN24" s="45" t="s">
        <v>1302</v>
      </c>
      <c r="AO24" s="45" t="s">
        <v>1308</v>
      </c>
      <c r="AP24" s="45" t="s">
        <v>1309</v>
      </c>
      <c r="AQ24" s="45">
        <v>2.0</v>
      </c>
      <c r="AR24" s="45">
        <v>600.0</v>
      </c>
      <c r="AS24" s="117" t="str">
        <f t="shared" si="14"/>
        <v>0.003333333333</v>
      </c>
      <c r="AT24" s="45">
        <v>49.0</v>
      </c>
      <c r="AU24" s="45">
        <v>0.2</v>
      </c>
      <c r="AV24" s="45">
        <v>0.05</v>
      </c>
      <c r="AW24" s="45" t="s">
        <v>1305</v>
      </c>
      <c r="AX24" s="45"/>
      <c r="AY24" s="45"/>
      <c r="AZ24" s="45" t="str">
        <f t="shared" si="15"/>
        <v/>
      </c>
      <c r="BA24" s="45"/>
      <c r="BB24" s="45"/>
      <c r="BC24" s="45"/>
      <c r="BD24" s="45"/>
      <c r="BE24" s="45"/>
      <c r="BF24" s="45"/>
      <c r="BG24" s="5"/>
      <c r="BI24" s="5"/>
      <c r="BJ24" s="5"/>
      <c r="BK24" s="5"/>
    </row>
    <row r="25" ht="14.25" hidden="1" customHeight="1">
      <c r="A25" s="7" t="s">
        <v>36</v>
      </c>
      <c r="B25" s="7" t="s">
        <v>159</v>
      </c>
      <c r="C25" s="7" t="s">
        <v>355</v>
      </c>
      <c r="D25" s="45" t="s">
        <v>1312</v>
      </c>
      <c r="E25" s="45" t="s">
        <v>367</v>
      </c>
      <c r="F25" s="45" t="s">
        <v>993</v>
      </c>
      <c r="G25" s="45" t="s">
        <v>652</v>
      </c>
      <c r="H25" s="45" t="str">
        <f t="shared" si="1"/>
        <v>ASHRAE 189.1-2009Office-EnclosedGeneral</v>
      </c>
      <c r="I25" s="117" t="str">
        <f>VLOOKUP(H25,'Interior Lighting'!$A$4:$G$1080,5,FALSE)</f>
        <v>0.99</v>
      </c>
      <c r="J25" s="47"/>
      <c r="K25" s="45"/>
      <c r="L25" s="45"/>
      <c r="M25" s="45">
        <v>0.0</v>
      </c>
      <c r="N25" s="45">
        <v>0.7</v>
      </c>
      <c r="O25" s="45">
        <v>0.2</v>
      </c>
      <c r="P25" s="45" t="s">
        <v>1298</v>
      </c>
      <c r="Q25" s="45" t="s">
        <v>368</v>
      </c>
      <c r="R25" s="45" t="s">
        <v>575</v>
      </c>
      <c r="S25" s="45" t="s">
        <v>1313</v>
      </c>
      <c r="T25" s="7" t="str">
        <f t="shared" si="13"/>
        <v>ASHRAE 62.1-1999OfficesOffice Space</v>
      </c>
      <c r="U25" s="117" t="str">
        <f>VLOOKUP(T25,Ventilation!$A$4:$H$314,6,FALSE)</f>
        <v>0</v>
      </c>
      <c r="V25" s="117" t="str">
        <f>VLOOKUP(T25,Ventilation!$A$4:$H$314,5,FALSE)</f>
        <v>20</v>
      </c>
      <c r="W25" s="117" t="str">
        <f>VLOOKUP(T25,Ventilation!$A$4:$H$314,7,FALSE)</f>
        <v/>
      </c>
      <c r="X25" s="45">
        <v>6.99</v>
      </c>
      <c r="Y25" s="45" t="s">
        <v>1299</v>
      </c>
      <c r="Z25" s="45" t="s">
        <v>1300</v>
      </c>
      <c r="AA25" s="45">
        <v>0.0446</v>
      </c>
      <c r="AB25" s="7"/>
      <c r="AC25" s="45"/>
      <c r="AD25" s="45" t="s">
        <v>1301</v>
      </c>
      <c r="AE25" s="45"/>
      <c r="AF25" s="45"/>
      <c r="AG25" s="45"/>
      <c r="AH25" s="45"/>
      <c r="AI25" s="45"/>
      <c r="AJ25" s="45">
        <v>0.73</v>
      </c>
      <c r="AK25" s="45">
        <v>0.0</v>
      </c>
      <c r="AL25" s="45">
        <v>0.5</v>
      </c>
      <c r="AM25" s="45">
        <v>0.0</v>
      </c>
      <c r="AN25" s="45" t="s">
        <v>1302</v>
      </c>
      <c r="AO25" s="45" t="s">
        <v>172</v>
      </c>
      <c r="AP25" s="45" t="s">
        <v>173</v>
      </c>
      <c r="AQ25" s="45"/>
      <c r="AR25" s="45"/>
      <c r="AS25" s="45" t="str">
        <f t="shared" si="14"/>
        <v/>
      </c>
      <c r="AT25" s="45"/>
      <c r="AU25" s="45"/>
      <c r="AV25" s="45"/>
      <c r="AW25" s="45"/>
      <c r="AX25" s="45"/>
      <c r="AY25" s="45"/>
      <c r="AZ25" s="45" t="str">
        <f t="shared" si="15"/>
        <v/>
      </c>
      <c r="BA25" s="45"/>
      <c r="BB25" s="45"/>
      <c r="BC25" s="45"/>
      <c r="BD25" s="45"/>
      <c r="BE25" s="45"/>
      <c r="BF25" s="45"/>
      <c r="BG25" s="5"/>
      <c r="BI25" s="5"/>
      <c r="BJ25" s="5"/>
      <c r="BK25" s="5"/>
    </row>
    <row r="26" ht="14.25" hidden="1" customHeight="1">
      <c r="A26" s="7" t="s">
        <v>36</v>
      </c>
      <c r="B26" s="7" t="s">
        <v>159</v>
      </c>
      <c r="C26" s="7" t="s">
        <v>1161</v>
      </c>
      <c r="D26" s="45" t="s">
        <v>1314</v>
      </c>
      <c r="E26" s="45" t="s">
        <v>367</v>
      </c>
      <c r="F26" s="45" t="s">
        <v>159</v>
      </c>
      <c r="G26" s="45" t="s">
        <v>1042</v>
      </c>
      <c r="H26" s="45" t="str">
        <f t="shared" si="1"/>
        <v>ASHRAE 189.1-2009HospitalNurse Station</v>
      </c>
      <c r="I26" s="117" t="str">
        <f>VLOOKUP(H26,'Interior Lighting'!$A$4:$G$1080,5,FALSE)</f>
        <v>0.9</v>
      </c>
      <c r="J26" s="47"/>
      <c r="K26" s="45"/>
      <c r="L26" s="45"/>
      <c r="M26" s="45">
        <v>0.0</v>
      </c>
      <c r="N26" s="45">
        <v>0.7</v>
      </c>
      <c r="O26" s="45">
        <v>0.2</v>
      </c>
      <c r="P26" s="45" t="s">
        <v>1298</v>
      </c>
      <c r="Q26" s="45" t="s">
        <v>368</v>
      </c>
      <c r="R26" s="45" t="s">
        <v>575</v>
      </c>
      <c r="S26" s="45" t="s">
        <v>1315</v>
      </c>
      <c r="T26" s="7" t="str">
        <f t="shared" si="13"/>
        <v>ASHRAE 62.1-1999OfficesReception Areas</v>
      </c>
      <c r="U26" s="117" t="str">
        <f>VLOOKUP(T26,Ventilation!$A$4:$H$314,6,FALSE)</f>
        <v>0</v>
      </c>
      <c r="V26" s="117" t="str">
        <f>VLOOKUP(T26,Ventilation!$A$4:$H$314,5,FALSE)</f>
        <v>15</v>
      </c>
      <c r="W26" s="117" t="str">
        <f>VLOOKUP(T26,Ventilation!$A$4:$H$314,7,FALSE)</f>
        <v/>
      </c>
      <c r="X26" s="45">
        <v>7.14</v>
      </c>
      <c r="Y26" s="45" t="s">
        <v>1299</v>
      </c>
      <c r="Z26" s="45" t="s">
        <v>1300</v>
      </c>
      <c r="AA26" s="45">
        <v>0.0446</v>
      </c>
      <c r="AB26" s="7"/>
      <c r="AC26" s="45"/>
      <c r="AD26" s="45" t="s">
        <v>1301</v>
      </c>
      <c r="AE26" s="45"/>
      <c r="AF26" s="45"/>
      <c r="AG26" s="45"/>
      <c r="AH26" s="45"/>
      <c r="AI26" s="45"/>
      <c r="AJ26" s="45">
        <v>0.76</v>
      </c>
      <c r="AK26" s="45">
        <v>0.0</v>
      </c>
      <c r="AL26" s="45">
        <v>0.5</v>
      </c>
      <c r="AM26" s="45">
        <v>0.0</v>
      </c>
      <c r="AN26" s="45" t="s">
        <v>1302</v>
      </c>
      <c r="AO26" s="45" t="s">
        <v>172</v>
      </c>
      <c r="AP26" s="45" t="s">
        <v>173</v>
      </c>
      <c r="AQ26" s="45"/>
      <c r="AR26" s="45"/>
      <c r="AS26" s="45" t="str">
        <f t="shared" si="14"/>
        <v/>
      </c>
      <c r="AT26" s="45"/>
      <c r="AU26" s="45"/>
      <c r="AV26" s="45"/>
      <c r="AW26" s="45"/>
      <c r="AX26" s="45"/>
      <c r="AY26" s="45"/>
      <c r="AZ26" s="45" t="str">
        <f t="shared" si="15"/>
        <v/>
      </c>
      <c r="BA26" s="45"/>
      <c r="BB26" s="45"/>
      <c r="BC26" s="45"/>
      <c r="BD26" s="45"/>
      <c r="BE26" s="45"/>
      <c r="BF26" s="45"/>
      <c r="BG26" s="5"/>
      <c r="BI26" s="5"/>
      <c r="BJ26" s="5"/>
      <c r="BK26" s="5"/>
    </row>
    <row r="27" ht="14.25" hidden="1" customHeight="1">
      <c r="A27" s="7" t="s">
        <v>36</v>
      </c>
      <c r="B27" s="7" t="s">
        <v>159</v>
      </c>
      <c r="C27" s="7" t="s">
        <v>706</v>
      </c>
      <c r="D27" s="45" t="s">
        <v>1314</v>
      </c>
      <c r="E27" s="45" t="s">
        <v>367</v>
      </c>
      <c r="F27" s="45" t="s">
        <v>706</v>
      </c>
      <c r="G27" s="45" t="s">
        <v>652</v>
      </c>
      <c r="H27" s="45" t="str">
        <f t="shared" si="1"/>
        <v>ASHRAE 189.1-2009LobbyGeneral</v>
      </c>
      <c r="I27" s="117" t="str">
        <f>VLOOKUP(H27,'Interior Lighting'!$A$4:$G$1080,5,FALSE)</f>
        <v>1.17</v>
      </c>
      <c r="J27" s="47"/>
      <c r="K27" s="45"/>
      <c r="L27" s="45"/>
      <c r="M27" s="45">
        <v>0.0</v>
      </c>
      <c r="N27" s="45">
        <v>0.7</v>
      </c>
      <c r="O27" s="45">
        <v>0.2</v>
      </c>
      <c r="P27" s="7" t="s">
        <v>1298</v>
      </c>
      <c r="Q27" s="45" t="s">
        <v>368</v>
      </c>
      <c r="R27" s="45" t="s">
        <v>560</v>
      </c>
      <c r="S27" s="45" t="s">
        <v>569</v>
      </c>
      <c r="T27" s="7" t="str">
        <f t="shared" si="13"/>
        <v>ASHRAE 62.1-1999Hotels, Motels, Resorts, DormitoriesLobbies</v>
      </c>
      <c r="U27" s="117" t="str">
        <f>VLOOKUP(T27,Ventilation!$A$4:$H$314,6,FALSE)</f>
        <v>0</v>
      </c>
      <c r="V27" s="117" t="str">
        <f>VLOOKUP(T27,Ventilation!$A$4:$H$314,5,FALSE)</f>
        <v>15</v>
      </c>
      <c r="W27" s="117" t="str">
        <f>VLOOKUP(T27,Ventilation!$A$4:$H$314,7,FALSE)</f>
        <v/>
      </c>
      <c r="X27" s="45">
        <v>7.14</v>
      </c>
      <c r="Y27" s="7" t="s">
        <v>1299</v>
      </c>
      <c r="Z27" s="7" t="s">
        <v>1300</v>
      </c>
      <c r="AA27" s="45">
        <v>0.0446</v>
      </c>
      <c r="AB27" s="7"/>
      <c r="AC27" s="7"/>
      <c r="AD27" s="7" t="s">
        <v>1301</v>
      </c>
      <c r="AE27" s="45"/>
      <c r="AF27" s="45"/>
      <c r="AG27" s="45"/>
      <c r="AH27" s="45"/>
      <c r="AI27" s="45"/>
      <c r="AJ27" s="45">
        <v>0.07000000000000005</v>
      </c>
      <c r="AK27" s="45">
        <v>0.0</v>
      </c>
      <c r="AL27" s="45">
        <v>0.5</v>
      </c>
      <c r="AM27" s="45">
        <v>0.0</v>
      </c>
      <c r="AN27" s="7" t="s">
        <v>1302</v>
      </c>
      <c r="AO27" s="7" t="s">
        <v>172</v>
      </c>
      <c r="AP27" s="7" t="s">
        <v>173</v>
      </c>
      <c r="AQ27" s="45"/>
      <c r="AR27" s="45"/>
      <c r="AS27" s="45" t="str">
        <f t="shared" si="14"/>
        <v/>
      </c>
      <c r="AT27" s="45"/>
      <c r="AU27" s="45"/>
      <c r="AV27" s="45"/>
      <c r="AW27" s="45"/>
      <c r="AX27" s="45"/>
      <c r="AY27" s="45"/>
      <c r="AZ27" s="45" t="str">
        <f t="shared" si="15"/>
        <v/>
      </c>
      <c r="BA27" s="45"/>
      <c r="BB27" s="45"/>
      <c r="BC27" s="45"/>
      <c r="BD27" s="45"/>
      <c r="BE27" s="45"/>
      <c r="BF27" s="45"/>
      <c r="BG27" s="5"/>
      <c r="BI27" s="5"/>
      <c r="BJ27" s="5"/>
      <c r="BK27" s="5"/>
    </row>
    <row r="28" ht="14.25" hidden="1" customHeight="1">
      <c r="A28" s="7" t="s">
        <v>36</v>
      </c>
      <c r="B28" s="7" t="s">
        <v>159</v>
      </c>
      <c r="C28" s="7" t="s">
        <v>1151</v>
      </c>
      <c r="D28" s="45" t="s">
        <v>1316</v>
      </c>
      <c r="E28" s="45" t="s">
        <v>367</v>
      </c>
      <c r="F28" s="45" t="s">
        <v>727</v>
      </c>
      <c r="G28" s="45" t="s">
        <v>652</v>
      </c>
      <c r="H28" s="45" t="str">
        <f t="shared" si="1"/>
        <v>ASHRAE 189.1-2009LaboratoryGeneral</v>
      </c>
      <c r="I28" s="117" t="str">
        <f>VLOOKUP(H28,'Interior Lighting'!$A$4:$G$1080,5,FALSE)</f>
        <v>1.26</v>
      </c>
      <c r="J28" s="47"/>
      <c r="K28" s="45"/>
      <c r="L28" s="45"/>
      <c r="M28" s="45">
        <v>0.0</v>
      </c>
      <c r="N28" s="45">
        <v>0.7</v>
      </c>
      <c r="O28" s="45">
        <v>0.2</v>
      </c>
      <c r="P28" s="45" t="s">
        <v>1298</v>
      </c>
      <c r="Q28" s="45" t="s">
        <v>368</v>
      </c>
      <c r="R28" s="45" t="s">
        <v>534</v>
      </c>
      <c r="S28" s="45" t="s">
        <v>536</v>
      </c>
      <c r="T28" s="7" t="str">
        <f t="shared" si="13"/>
        <v>ASHRAE 62.1-1999EducationLaboratories</v>
      </c>
      <c r="U28" s="117" t="str">
        <f>VLOOKUP(T28,Ventilation!$A$4:$H$314,6,FALSE)</f>
        <v>0</v>
      </c>
      <c r="V28" s="117" t="str">
        <f>VLOOKUP(T28,Ventilation!$A$4:$H$314,5,FALSE)</f>
        <v>20</v>
      </c>
      <c r="W28" s="117" t="str">
        <f>VLOOKUP(T28,Ventilation!$A$4:$H$314,7,FALSE)</f>
        <v/>
      </c>
      <c r="X28" s="45">
        <v>5.0</v>
      </c>
      <c r="Y28" s="45" t="s">
        <v>1299</v>
      </c>
      <c r="Z28" s="45" t="s">
        <v>1300</v>
      </c>
      <c r="AA28" s="45">
        <v>0.0446</v>
      </c>
      <c r="AB28" s="7"/>
      <c r="AC28" s="45"/>
      <c r="AD28" s="45" t="s">
        <v>1301</v>
      </c>
      <c r="AE28" s="45"/>
      <c r="AF28" s="45"/>
      <c r="AG28" s="45"/>
      <c r="AH28" s="45"/>
      <c r="AI28" s="45"/>
      <c r="AJ28" s="45">
        <v>3.22</v>
      </c>
      <c r="AK28" s="45">
        <v>0.0</v>
      </c>
      <c r="AL28" s="45">
        <v>0.5</v>
      </c>
      <c r="AM28" s="45">
        <v>0.0</v>
      </c>
      <c r="AN28" s="45" t="s">
        <v>1302</v>
      </c>
      <c r="AO28" s="45" t="s">
        <v>172</v>
      </c>
      <c r="AP28" s="45" t="s">
        <v>173</v>
      </c>
      <c r="AQ28" s="45">
        <v>2.0</v>
      </c>
      <c r="AR28" s="45">
        <v>2850.0</v>
      </c>
      <c r="AS28" s="117" t="str">
        <f t="shared" si="14"/>
        <v>0.000701754386</v>
      </c>
      <c r="AT28" s="45">
        <v>49.0</v>
      </c>
      <c r="AU28" s="45">
        <v>0.2</v>
      </c>
      <c r="AV28" s="45">
        <v>0.05</v>
      </c>
      <c r="AW28" s="45" t="s">
        <v>1305</v>
      </c>
      <c r="AX28" s="45"/>
      <c r="AY28" s="45"/>
      <c r="AZ28" s="45" t="str">
        <f t="shared" si="15"/>
        <v/>
      </c>
      <c r="BA28" s="45"/>
      <c r="BB28" s="45"/>
      <c r="BC28" s="45"/>
      <c r="BD28" s="45"/>
      <c r="BE28" s="45"/>
      <c r="BF28" s="45"/>
      <c r="BG28" s="5"/>
      <c r="BI28" s="5"/>
      <c r="BJ28" s="5"/>
      <c r="BK28" s="5"/>
    </row>
    <row r="29" ht="14.25" hidden="1" customHeight="1">
      <c r="A29" s="7" t="s">
        <v>36</v>
      </c>
      <c r="B29" s="7" t="s">
        <v>159</v>
      </c>
      <c r="C29" s="7" t="s">
        <v>1150</v>
      </c>
      <c r="D29" s="45" t="s">
        <v>1272</v>
      </c>
      <c r="E29" s="45" t="s">
        <v>367</v>
      </c>
      <c r="F29" s="45" t="s">
        <v>1017</v>
      </c>
      <c r="G29" s="45" t="s">
        <v>652</v>
      </c>
      <c r="H29" s="45" t="str">
        <f t="shared" si="1"/>
        <v>ASHRAE 189.1-2009Food PreparationGeneral</v>
      </c>
      <c r="I29" s="117" t="str">
        <f>VLOOKUP(H29,'Interior Lighting'!$A$4:$G$1080,5,FALSE)</f>
        <v>1.08</v>
      </c>
      <c r="J29" s="47"/>
      <c r="K29" s="45"/>
      <c r="L29" s="45"/>
      <c r="M29" s="45">
        <v>0.0</v>
      </c>
      <c r="N29" s="45">
        <v>0.7</v>
      </c>
      <c r="O29" s="45">
        <v>0.2</v>
      </c>
      <c r="P29" s="7" t="s">
        <v>1298</v>
      </c>
      <c r="Q29" s="45" t="s">
        <v>368</v>
      </c>
      <c r="R29" s="45" t="s">
        <v>544</v>
      </c>
      <c r="S29" s="45" t="s">
        <v>548</v>
      </c>
      <c r="T29" s="7" t="str">
        <f t="shared" si="13"/>
        <v>ASHRAE 62.1-1999Food and Beverage ServiceKitchens (cooking)</v>
      </c>
      <c r="U29" s="117" t="str">
        <f>VLOOKUP(T29,Ventilation!$A$4:$H$314,6,FALSE)</f>
        <v>0</v>
      </c>
      <c r="V29" s="117" t="str">
        <f>VLOOKUP(T29,Ventilation!$A$4:$H$314,5,FALSE)</f>
        <v>15</v>
      </c>
      <c r="W29" s="117" t="str">
        <f>VLOOKUP(T29,Ventilation!$A$4:$H$314,7,FALSE)</f>
        <v/>
      </c>
      <c r="X29" s="45">
        <v>5.0</v>
      </c>
      <c r="Y29" s="7" t="s">
        <v>1299</v>
      </c>
      <c r="Z29" s="7" t="s">
        <v>1300</v>
      </c>
      <c r="AA29" s="45">
        <v>0.0446</v>
      </c>
      <c r="AB29" s="7"/>
      <c r="AC29" s="7"/>
      <c r="AD29" s="7" t="s">
        <v>1301</v>
      </c>
      <c r="AE29" s="45">
        <v>70.46</v>
      </c>
      <c r="AF29" s="45">
        <v>0.1</v>
      </c>
      <c r="AG29" s="45">
        <v>0.2</v>
      </c>
      <c r="AH29" s="45">
        <v>0.7</v>
      </c>
      <c r="AI29" s="7" t="s">
        <v>1317</v>
      </c>
      <c r="AJ29" s="45">
        <v>5.47</v>
      </c>
      <c r="AK29" s="45">
        <v>0.2</v>
      </c>
      <c r="AL29" s="45">
        <v>0.5</v>
      </c>
      <c r="AM29" s="45">
        <v>0.1</v>
      </c>
      <c r="AN29" s="7" t="s">
        <v>1302</v>
      </c>
      <c r="AO29" s="7" t="s">
        <v>172</v>
      </c>
      <c r="AP29" s="7" t="s">
        <v>173</v>
      </c>
      <c r="AQ29" s="45">
        <v>150.0</v>
      </c>
      <c r="AR29" s="45">
        <v>10000.0</v>
      </c>
      <c r="AS29" s="117" t="str">
        <f t="shared" si="14"/>
        <v>0.015</v>
      </c>
      <c r="AT29" s="45">
        <v>49.0</v>
      </c>
      <c r="AU29" s="45">
        <v>0.2</v>
      </c>
      <c r="AV29" s="45">
        <v>0.05</v>
      </c>
      <c r="AW29" s="7" t="s">
        <v>1303</v>
      </c>
      <c r="AX29" s="45">
        <v>0.7</v>
      </c>
      <c r="AY29" s="45">
        <v>5300.0</v>
      </c>
      <c r="AZ29" s="117" t="str">
        <f t="shared" si="15"/>
        <v>0.1221241016</v>
      </c>
      <c r="BA29" s="45">
        <v>0.338</v>
      </c>
      <c r="BB29" s="117" t="str">
        <f>AY29*BC29/BA29/8.52</f>
        <v>924.6539123</v>
      </c>
      <c r="BC29" s="45" t="str">
        <f>125/248.8</f>
        <v>0.5024115756</v>
      </c>
      <c r="BD29" s="45"/>
      <c r="BE29" s="7" t="s">
        <v>1318</v>
      </c>
      <c r="BF29" s="7"/>
      <c r="BG29" s="5"/>
      <c r="BI29" s="5"/>
      <c r="BJ29" s="5"/>
      <c r="BK29" s="5"/>
    </row>
    <row r="30" ht="14.25" hidden="1" customHeight="1">
      <c r="A30" s="7" t="s">
        <v>36</v>
      </c>
      <c r="B30" s="7" t="s">
        <v>159</v>
      </c>
      <c r="C30" s="7" t="s">
        <v>1147</v>
      </c>
      <c r="D30" s="45" t="s">
        <v>1306</v>
      </c>
      <c r="E30" s="45" t="s">
        <v>367</v>
      </c>
      <c r="F30" s="45" t="s">
        <v>159</v>
      </c>
      <c r="G30" s="45" t="s">
        <v>505</v>
      </c>
      <c r="H30" s="45" t="str">
        <f t="shared" si="1"/>
        <v>ASHRAE 189.1-2009HospitalPatient Room</v>
      </c>
      <c r="I30" s="117" t="str">
        <f>VLOOKUP(H30,'Interior Lighting'!$A$4:$G$1080,5,FALSE)</f>
        <v>0.63</v>
      </c>
      <c r="J30" s="47"/>
      <c r="K30" s="45"/>
      <c r="L30" s="45"/>
      <c r="M30" s="45">
        <v>0.0</v>
      </c>
      <c r="N30" s="45">
        <v>0.7</v>
      </c>
      <c r="O30" s="45">
        <v>0.2</v>
      </c>
      <c r="P30" s="45" t="s">
        <v>1298</v>
      </c>
      <c r="Q30" s="45" t="s">
        <v>365</v>
      </c>
      <c r="R30" s="45" t="s">
        <v>511</v>
      </c>
      <c r="S30" s="45" t="s">
        <v>515</v>
      </c>
      <c r="T30" s="7" t="str">
        <f t="shared" si="13"/>
        <v>AIA 2001Surgery and Critical CareCritical and Intensive Care</v>
      </c>
      <c r="U30" s="117" t="str">
        <f>VLOOKUP(T30,Ventilation!$A$4:$H$314,6,FALSE)</f>
        <v/>
      </c>
      <c r="V30" s="117" t="str">
        <f>VLOOKUP(T30,Ventilation!$A$4:$H$314,5,FALSE)</f>
        <v/>
      </c>
      <c r="W30" s="117" t="str">
        <f>VLOOKUP(T30,Ventilation!$A$4:$H$314,7,FALSE)</f>
        <v>2</v>
      </c>
      <c r="X30" s="45">
        <v>5.0</v>
      </c>
      <c r="Y30" s="45" t="s">
        <v>1307</v>
      </c>
      <c r="Z30" s="45" t="s">
        <v>1300</v>
      </c>
      <c r="AA30" s="45">
        <v>0.0446</v>
      </c>
      <c r="AB30" s="7"/>
      <c r="AC30" s="45"/>
      <c r="AD30" s="45" t="s">
        <v>1301</v>
      </c>
      <c r="AE30" s="45"/>
      <c r="AF30" s="45"/>
      <c r="AG30" s="45"/>
      <c r="AH30" s="45"/>
      <c r="AI30" s="45"/>
      <c r="AJ30" s="45">
        <v>2.19</v>
      </c>
      <c r="AK30" s="45">
        <v>0.0</v>
      </c>
      <c r="AL30" s="45">
        <v>0.5</v>
      </c>
      <c r="AM30" s="45">
        <v>0.0</v>
      </c>
      <c r="AN30" s="45" t="s">
        <v>1302</v>
      </c>
      <c r="AO30" s="45" t="s">
        <v>1308</v>
      </c>
      <c r="AP30" s="45" t="s">
        <v>1308</v>
      </c>
      <c r="AQ30" s="45"/>
      <c r="AR30" s="45"/>
      <c r="AS30" s="45" t="str">
        <f t="shared" si="14"/>
        <v/>
      </c>
      <c r="AT30" s="45"/>
      <c r="AU30" s="45"/>
      <c r="AV30" s="45"/>
      <c r="AW30" s="45"/>
      <c r="AX30" s="45"/>
      <c r="AY30" s="45"/>
      <c r="AZ30" s="45" t="str">
        <f t="shared" si="15"/>
        <v/>
      </c>
      <c r="BA30" s="45"/>
      <c r="BB30" s="45"/>
      <c r="BC30" s="45"/>
      <c r="BD30" s="45"/>
      <c r="BE30" s="45"/>
      <c r="BF30" s="45"/>
      <c r="BG30" s="5"/>
      <c r="BI30" s="5"/>
      <c r="BJ30" s="5"/>
      <c r="BK30" s="5"/>
    </row>
    <row r="31" ht="14.25" hidden="1" customHeight="1">
      <c r="A31" s="7" t="s">
        <v>36</v>
      </c>
      <c r="B31" s="7" t="s">
        <v>159</v>
      </c>
      <c r="C31" s="7" t="s">
        <v>1146</v>
      </c>
      <c r="D31" s="45" t="s">
        <v>1306</v>
      </c>
      <c r="E31" s="45" t="s">
        <v>367</v>
      </c>
      <c r="F31" s="45" t="s">
        <v>159</v>
      </c>
      <c r="G31" s="45" t="s">
        <v>734</v>
      </c>
      <c r="H31" s="45" t="str">
        <f t="shared" si="1"/>
        <v>ASHRAE 189.1-2009HospitalRecovery</v>
      </c>
      <c r="I31" s="117" t="str">
        <f>VLOOKUP(H31,'Interior Lighting'!$A$4:$G$1080,5,FALSE)</f>
        <v>0.72</v>
      </c>
      <c r="J31" s="47"/>
      <c r="K31" s="45"/>
      <c r="L31" s="45"/>
      <c r="M31" s="45">
        <v>0.0</v>
      </c>
      <c r="N31" s="45">
        <v>0.7</v>
      </c>
      <c r="O31" s="45">
        <v>0.2</v>
      </c>
      <c r="P31" s="7" t="s">
        <v>1298</v>
      </c>
      <c r="Q31" s="45" t="s">
        <v>365</v>
      </c>
      <c r="R31" s="45" t="s">
        <v>511</v>
      </c>
      <c r="S31" s="45" t="s">
        <v>515</v>
      </c>
      <c r="T31" s="7" t="str">
        <f t="shared" si="13"/>
        <v>AIA 2001Surgery and Critical CareCritical and Intensive Care</v>
      </c>
      <c r="U31" s="117" t="str">
        <f>VLOOKUP(T31,Ventilation!$A$4:$H$314,6,FALSE)</f>
        <v/>
      </c>
      <c r="V31" s="117" t="str">
        <f>VLOOKUP(T31,Ventilation!$A$4:$H$314,5,FALSE)</f>
        <v/>
      </c>
      <c r="W31" s="117" t="str">
        <f>VLOOKUP(T31,Ventilation!$A$4:$H$314,7,FALSE)</f>
        <v>2</v>
      </c>
      <c r="X31" s="45">
        <v>20.0</v>
      </c>
      <c r="Y31" s="7" t="s">
        <v>1307</v>
      </c>
      <c r="Z31" s="7" t="s">
        <v>1300</v>
      </c>
      <c r="AA31" s="45">
        <v>0.0446</v>
      </c>
      <c r="AB31" s="7"/>
      <c r="AC31" s="7"/>
      <c r="AD31" s="7" t="s">
        <v>1301</v>
      </c>
      <c r="AE31" s="45"/>
      <c r="AF31" s="45"/>
      <c r="AG31" s="45"/>
      <c r="AH31" s="45"/>
      <c r="AI31" s="45"/>
      <c r="AJ31" s="45">
        <v>2.19</v>
      </c>
      <c r="AK31" s="45">
        <v>0.0</v>
      </c>
      <c r="AL31" s="45">
        <v>0.5</v>
      </c>
      <c r="AM31" s="45">
        <v>0.0</v>
      </c>
      <c r="AN31" s="7" t="s">
        <v>1302</v>
      </c>
      <c r="AO31" s="7" t="s">
        <v>1308</v>
      </c>
      <c r="AP31" s="7" t="s">
        <v>1308</v>
      </c>
      <c r="AQ31" s="45"/>
      <c r="AR31" s="45"/>
      <c r="AS31" s="45" t="str">
        <f t="shared" si="14"/>
        <v/>
      </c>
      <c r="AT31" s="45"/>
      <c r="AU31" s="45"/>
      <c r="AV31" s="45"/>
      <c r="AW31" s="45"/>
      <c r="AX31" s="45"/>
      <c r="AY31" s="45"/>
      <c r="AZ31" s="45" t="str">
        <f t="shared" si="15"/>
        <v/>
      </c>
      <c r="BA31" s="45"/>
      <c r="BB31" s="45"/>
      <c r="BC31" s="45"/>
      <c r="BD31" s="45"/>
      <c r="BE31" s="45"/>
      <c r="BF31" s="45"/>
      <c r="BG31" s="5"/>
      <c r="BI31" s="5"/>
      <c r="BJ31" s="5"/>
      <c r="BK31" s="5"/>
    </row>
    <row r="32" ht="14.25" hidden="1" customHeight="1">
      <c r="A32" s="7" t="s">
        <v>36</v>
      </c>
      <c r="B32" s="7" t="s">
        <v>159</v>
      </c>
      <c r="C32" s="7" t="s">
        <v>1145</v>
      </c>
      <c r="D32" s="45" t="s">
        <v>1314</v>
      </c>
      <c r="E32" s="45" t="s">
        <v>367</v>
      </c>
      <c r="F32" s="45" t="s">
        <v>159</v>
      </c>
      <c r="G32" s="45" t="s">
        <v>1042</v>
      </c>
      <c r="H32" s="45" t="str">
        <f t="shared" si="1"/>
        <v>ASHRAE 189.1-2009HospitalNurse Station</v>
      </c>
      <c r="I32" s="117" t="str">
        <f>VLOOKUP(H32,'Interior Lighting'!$A$4:$G$1080,5,FALSE)</f>
        <v>0.9</v>
      </c>
      <c r="J32" s="47"/>
      <c r="K32" s="45"/>
      <c r="L32" s="45"/>
      <c r="M32" s="45">
        <v>0.0</v>
      </c>
      <c r="N32" s="45">
        <v>0.7</v>
      </c>
      <c r="O32" s="45">
        <v>0.2</v>
      </c>
      <c r="P32" s="7" t="s">
        <v>1298</v>
      </c>
      <c r="Q32" s="45" t="s">
        <v>365</v>
      </c>
      <c r="R32" s="45" t="s">
        <v>511</v>
      </c>
      <c r="S32" s="45" t="s">
        <v>515</v>
      </c>
      <c r="T32" s="7" t="str">
        <f t="shared" si="13"/>
        <v>AIA 2001Surgery and Critical CareCritical and Intensive Care</v>
      </c>
      <c r="U32" s="117" t="str">
        <f>VLOOKUP(T32,Ventilation!$A$4:$H$314,6,FALSE)</f>
        <v/>
      </c>
      <c r="V32" s="117" t="str">
        <f>VLOOKUP(T32,Ventilation!$A$4:$H$314,5,FALSE)</f>
        <v/>
      </c>
      <c r="W32" s="117" t="str">
        <f>VLOOKUP(T32,Ventilation!$A$4:$H$314,7,FALSE)</f>
        <v>2</v>
      </c>
      <c r="X32" s="45">
        <v>5.0</v>
      </c>
      <c r="Y32" s="7" t="s">
        <v>1307</v>
      </c>
      <c r="Z32" s="7" t="s">
        <v>1300</v>
      </c>
      <c r="AA32" s="45">
        <v>0.0446</v>
      </c>
      <c r="AB32" s="7"/>
      <c r="AC32" s="7"/>
      <c r="AD32" s="7" t="s">
        <v>1301</v>
      </c>
      <c r="AE32" s="45"/>
      <c r="AF32" s="45"/>
      <c r="AG32" s="45"/>
      <c r="AH32" s="45"/>
      <c r="AI32" s="45"/>
      <c r="AJ32" s="45">
        <v>1.46</v>
      </c>
      <c r="AK32" s="45">
        <v>0.0</v>
      </c>
      <c r="AL32" s="45">
        <v>0.5</v>
      </c>
      <c r="AM32" s="45">
        <v>0.0</v>
      </c>
      <c r="AN32" s="7" t="s">
        <v>1302</v>
      </c>
      <c r="AO32" s="7" t="s">
        <v>1308</v>
      </c>
      <c r="AP32" s="7" t="s">
        <v>1308</v>
      </c>
      <c r="AQ32" s="45"/>
      <c r="AR32" s="45"/>
      <c r="AS32" s="45" t="str">
        <f t="shared" si="14"/>
        <v/>
      </c>
      <c r="AT32" s="45"/>
      <c r="AU32" s="45"/>
      <c r="AV32" s="45"/>
      <c r="AW32" s="45"/>
      <c r="AX32" s="45"/>
      <c r="AY32" s="45"/>
      <c r="AZ32" s="45" t="str">
        <f t="shared" si="15"/>
        <v/>
      </c>
      <c r="BA32" s="45"/>
      <c r="BB32" s="45"/>
      <c r="BC32" s="45"/>
      <c r="BD32" s="45"/>
      <c r="BE32" s="45"/>
      <c r="BF32" s="45"/>
      <c r="BG32" s="5"/>
      <c r="BI32" s="5"/>
      <c r="BJ32" s="5"/>
      <c r="BK32" s="5"/>
    </row>
    <row r="33" ht="14.25" hidden="1" customHeight="1">
      <c r="A33" s="7" t="s">
        <v>36</v>
      </c>
      <c r="B33" s="7" t="s">
        <v>159</v>
      </c>
      <c r="C33" s="7" t="s">
        <v>1137</v>
      </c>
      <c r="D33" s="45" t="s">
        <v>1311</v>
      </c>
      <c r="E33" s="45" t="s">
        <v>367</v>
      </c>
      <c r="F33" s="45" t="s">
        <v>159</v>
      </c>
      <c r="G33" s="45" t="s">
        <v>1041</v>
      </c>
      <c r="H33" s="45" t="str">
        <f t="shared" si="1"/>
        <v>ASHRAE 189.1-2009HospitalEmergency</v>
      </c>
      <c r="I33" s="117" t="str">
        <f>VLOOKUP(H33,'Interior Lighting'!$A$4:$G$1080,5,FALSE)</f>
        <v>2.43</v>
      </c>
      <c r="J33" s="47"/>
      <c r="K33" s="45"/>
      <c r="L33" s="45"/>
      <c r="M33" s="45">
        <v>0.0</v>
      </c>
      <c r="N33" s="45">
        <v>0.7</v>
      </c>
      <c r="O33" s="45">
        <v>0.2</v>
      </c>
      <c r="P33" s="45" t="s">
        <v>1298</v>
      </c>
      <c r="Q33" s="45" t="s">
        <v>365</v>
      </c>
      <c r="R33" s="45" t="s">
        <v>511</v>
      </c>
      <c r="S33" s="45" t="s">
        <v>520</v>
      </c>
      <c r="T33" s="7" t="str">
        <f t="shared" si="13"/>
        <v>AIA 2001Surgery and Critical CareER Waiting Room</v>
      </c>
      <c r="U33" s="117" t="str">
        <f>VLOOKUP(T33,Ventilation!$A$4:$H$314,6,FALSE)</f>
        <v/>
      </c>
      <c r="V33" s="117" t="str">
        <f>VLOOKUP(T33,Ventilation!$A$4:$H$314,5,FALSE)</f>
        <v/>
      </c>
      <c r="W33" s="117" t="str">
        <f>VLOOKUP(T33,Ventilation!$A$4:$H$314,7,FALSE)</f>
        <v>2</v>
      </c>
      <c r="X33" s="45">
        <v>20.0</v>
      </c>
      <c r="Y33" s="45" t="s">
        <v>1307</v>
      </c>
      <c r="Z33" s="45" t="s">
        <v>1300</v>
      </c>
      <c r="AA33" s="45">
        <v>0.0446</v>
      </c>
      <c r="AB33" s="7"/>
      <c r="AC33" s="45"/>
      <c r="AD33" s="45" t="s">
        <v>1301</v>
      </c>
      <c r="AE33" s="45"/>
      <c r="AF33" s="45"/>
      <c r="AG33" s="45"/>
      <c r="AH33" s="45"/>
      <c r="AI33" s="45"/>
      <c r="AJ33" s="45">
        <v>1.97</v>
      </c>
      <c r="AK33" s="45">
        <v>0.0</v>
      </c>
      <c r="AL33" s="45">
        <v>0.5</v>
      </c>
      <c r="AM33" s="45">
        <v>0.0</v>
      </c>
      <c r="AN33" s="45" t="s">
        <v>1302</v>
      </c>
      <c r="AO33" s="45" t="s">
        <v>1308</v>
      </c>
      <c r="AP33" s="45" t="s">
        <v>1308</v>
      </c>
      <c r="AQ33" s="45">
        <v>1.0</v>
      </c>
      <c r="AR33" s="45">
        <v>300.0</v>
      </c>
      <c r="AS33" s="117" t="str">
        <f t="shared" si="14"/>
        <v>0.003333333333</v>
      </c>
      <c r="AT33" s="45">
        <v>49.0</v>
      </c>
      <c r="AU33" s="45">
        <v>0.2</v>
      </c>
      <c r="AV33" s="45">
        <v>0.05</v>
      </c>
      <c r="AW33" s="45" t="s">
        <v>1303</v>
      </c>
      <c r="AX33" s="45"/>
      <c r="AY33" s="45"/>
      <c r="AZ33" s="45" t="str">
        <f t="shared" si="15"/>
        <v/>
      </c>
      <c r="BA33" s="45"/>
      <c r="BB33" s="45"/>
      <c r="BC33" s="45"/>
      <c r="BD33" s="45"/>
      <c r="BE33" s="45"/>
      <c r="BF33" s="45"/>
      <c r="BG33" s="5"/>
      <c r="BI33" s="5"/>
      <c r="BJ33" s="5"/>
      <c r="BK33" s="5"/>
    </row>
    <row r="34" ht="14.25" hidden="1" customHeight="1">
      <c r="A34" s="7" t="s">
        <v>36</v>
      </c>
      <c r="B34" s="7" t="s">
        <v>159</v>
      </c>
      <c r="C34" s="7" t="s">
        <v>1136</v>
      </c>
      <c r="D34" s="45" t="s">
        <v>1311</v>
      </c>
      <c r="E34" s="45" t="s">
        <v>367</v>
      </c>
      <c r="F34" s="45" t="s">
        <v>159</v>
      </c>
      <c r="G34" s="45" t="s">
        <v>1041</v>
      </c>
      <c r="H34" s="45" t="str">
        <f t="shared" si="1"/>
        <v>ASHRAE 189.1-2009HospitalEmergency</v>
      </c>
      <c r="I34" s="117" t="str">
        <f>VLOOKUP(H34,'Interior Lighting'!$A$4:$G$1080,5,FALSE)</f>
        <v>2.43</v>
      </c>
      <c r="J34" s="47"/>
      <c r="K34" s="45"/>
      <c r="L34" s="45"/>
      <c r="M34" s="45">
        <v>0.0</v>
      </c>
      <c r="N34" s="45">
        <v>0.7</v>
      </c>
      <c r="O34" s="45">
        <v>0.2</v>
      </c>
      <c r="P34" s="45" t="s">
        <v>1298</v>
      </c>
      <c r="Q34" s="45" t="s">
        <v>365</v>
      </c>
      <c r="R34" s="45" t="s">
        <v>511</v>
      </c>
      <c r="S34" s="45" t="s">
        <v>520</v>
      </c>
      <c r="T34" s="7" t="str">
        <f t="shared" si="13"/>
        <v>AIA 2001Surgery and Critical CareER Waiting Room</v>
      </c>
      <c r="U34" s="117" t="str">
        <f>VLOOKUP(T34,Ventilation!$A$4:$H$314,6,FALSE)</f>
        <v/>
      </c>
      <c r="V34" s="117" t="str">
        <f>VLOOKUP(T34,Ventilation!$A$4:$H$314,5,FALSE)</f>
        <v/>
      </c>
      <c r="W34" s="117" t="str">
        <f>VLOOKUP(T34,Ventilation!$A$4:$H$314,7,FALSE)</f>
        <v>2</v>
      </c>
      <c r="X34" s="45">
        <v>20.0</v>
      </c>
      <c r="Y34" s="45" t="s">
        <v>1307</v>
      </c>
      <c r="Z34" s="45" t="s">
        <v>1300</v>
      </c>
      <c r="AA34" s="45">
        <v>0.0446</v>
      </c>
      <c r="AB34" s="7"/>
      <c r="AC34" s="45"/>
      <c r="AD34" s="45" t="s">
        <v>1301</v>
      </c>
      <c r="AE34" s="45"/>
      <c r="AF34" s="45"/>
      <c r="AG34" s="45"/>
      <c r="AH34" s="45"/>
      <c r="AI34" s="45"/>
      <c r="AJ34" s="45">
        <v>2.92</v>
      </c>
      <c r="AK34" s="45">
        <v>0.0</v>
      </c>
      <c r="AL34" s="45">
        <v>0.5</v>
      </c>
      <c r="AM34" s="45">
        <v>0.0</v>
      </c>
      <c r="AN34" s="45" t="s">
        <v>1302</v>
      </c>
      <c r="AO34" s="45" t="s">
        <v>1308</v>
      </c>
      <c r="AP34" s="45" t="s">
        <v>1308</v>
      </c>
      <c r="AQ34" s="45">
        <v>1.0</v>
      </c>
      <c r="AR34" s="45">
        <v>300.0</v>
      </c>
      <c r="AS34" s="117" t="str">
        <f t="shared" si="14"/>
        <v>0.003333333333</v>
      </c>
      <c r="AT34" s="45">
        <v>49.0</v>
      </c>
      <c r="AU34" s="45">
        <v>0.2</v>
      </c>
      <c r="AV34" s="45">
        <v>0.05</v>
      </c>
      <c r="AW34" s="45" t="s">
        <v>1303</v>
      </c>
      <c r="AX34" s="45"/>
      <c r="AY34" s="45"/>
      <c r="AZ34" s="45" t="str">
        <f t="shared" si="15"/>
        <v/>
      </c>
      <c r="BA34" s="45"/>
      <c r="BB34" s="45"/>
      <c r="BC34" s="45"/>
      <c r="BD34" s="45"/>
      <c r="BE34" s="45"/>
      <c r="BF34" s="45"/>
      <c r="BG34" s="5"/>
      <c r="BI34" s="5"/>
      <c r="BJ34" s="5"/>
      <c r="BK34" s="5"/>
    </row>
    <row r="35" ht="14.25" hidden="1" customHeight="1">
      <c r="A35" s="7" t="s">
        <v>36</v>
      </c>
      <c r="B35" s="7" t="s">
        <v>159</v>
      </c>
      <c r="C35" s="7" t="s">
        <v>1135</v>
      </c>
      <c r="D35" s="45" t="s">
        <v>1314</v>
      </c>
      <c r="E35" s="45" t="s">
        <v>367</v>
      </c>
      <c r="F35" s="45" t="s">
        <v>159</v>
      </c>
      <c r="G35" s="45" t="s">
        <v>1042</v>
      </c>
      <c r="H35" s="45" t="str">
        <f t="shared" si="1"/>
        <v>ASHRAE 189.1-2009HospitalNurse Station</v>
      </c>
      <c r="I35" s="117" t="str">
        <f>VLOOKUP(H35,'Interior Lighting'!$A$4:$G$1080,5,FALSE)</f>
        <v>0.9</v>
      </c>
      <c r="J35" s="47"/>
      <c r="K35" s="45"/>
      <c r="L35" s="45"/>
      <c r="M35" s="45">
        <v>0.0</v>
      </c>
      <c r="N35" s="45">
        <v>0.7</v>
      </c>
      <c r="O35" s="45">
        <v>0.2</v>
      </c>
      <c r="P35" s="7" t="s">
        <v>1298</v>
      </c>
      <c r="Q35" s="45" t="s">
        <v>365</v>
      </c>
      <c r="R35" s="45" t="s">
        <v>511</v>
      </c>
      <c r="S35" s="45" t="s">
        <v>520</v>
      </c>
      <c r="T35" s="7" t="str">
        <f t="shared" si="13"/>
        <v>AIA 2001Surgery and Critical CareER Waiting Room</v>
      </c>
      <c r="U35" s="117" t="str">
        <f>VLOOKUP(T35,Ventilation!$A$4:$H$314,6,FALSE)</f>
        <v/>
      </c>
      <c r="V35" s="117" t="str">
        <f>VLOOKUP(T35,Ventilation!$A$4:$H$314,5,FALSE)</f>
        <v/>
      </c>
      <c r="W35" s="117" t="str">
        <f>VLOOKUP(T35,Ventilation!$A$4:$H$314,7,FALSE)</f>
        <v>2</v>
      </c>
      <c r="X35" s="45">
        <v>6.25</v>
      </c>
      <c r="Y35" s="7" t="s">
        <v>1307</v>
      </c>
      <c r="Z35" s="7" t="s">
        <v>1300</v>
      </c>
      <c r="AA35" s="45">
        <v>0.0446</v>
      </c>
      <c r="AB35" s="7"/>
      <c r="AC35" s="7"/>
      <c r="AD35" s="7" t="s">
        <v>1301</v>
      </c>
      <c r="AE35" s="45"/>
      <c r="AF35" s="45"/>
      <c r="AG35" s="45"/>
      <c r="AH35" s="45"/>
      <c r="AI35" s="45"/>
      <c r="AJ35" s="45">
        <v>0.9900000000000001</v>
      </c>
      <c r="AK35" s="45">
        <v>0.0</v>
      </c>
      <c r="AL35" s="45">
        <v>0.5</v>
      </c>
      <c r="AM35" s="45">
        <v>0.0</v>
      </c>
      <c r="AN35" s="7" t="s">
        <v>1302</v>
      </c>
      <c r="AO35" s="7" t="s">
        <v>1308</v>
      </c>
      <c r="AP35" s="7" t="s">
        <v>1308</v>
      </c>
      <c r="AQ35" s="45"/>
      <c r="AR35" s="45"/>
      <c r="AS35" s="45" t="str">
        <f t="shared" si="14"/>
        <v/>
      </c>
      <c r="AT35" s="45"/>
      <c r="AU35" s="45"/>
      <c r="AV35" s="45"/>
      <c r="AW35" s="45"/>
      <c r="AX35" s="45"/>
      <c r="AY35" s="45"/>
      <c r="AZ35" s="45" t="str">
        <f t="shared" si="15"/>
        <v/>
      </c>
      <c r="BA35" s="45"/>
      <c r="BB35" s="45"/>
      <c r="BC35" s="45"/>
      <c r="BD35" s="45"/>
      <c r="BE35" s="45"/>
      <c r="BF35" s="45"/>
      <c r="BG35" s="5"/>
      <c r="BI35" s="5"/>
      <c r="BJ35" s="5"/>
      <c r="BK35" s="5"/>
    </row>
    <row r="36" ht="14.25" hidden="1" customHeight="1">
      <c r="A36" s="7" t="s">
        <v>36</v>
      </c>
      <c r="B36" s="7" t="s">
        <v>159</v>
      </c>
      <c r="C36" s="7" t="s">
        <v>1134</v>
      </c>
      <c r="D36" s="45" t="s">
        <v>1311</v>
      </c>
      <c r="E36" s="45" t="s">
        <v>367</v>
      </c>
      <c r="F36" s="45" t="s">
        <v>159</v>
      </c>
      <c r="G36" s="45" t="s">
        <v>1041</v>
      </c>
      <c r="H36" s="45" t="str">
        <f t="shared" si="1"/>
        <v>ASHRAE 189.1-2009HospitalEmergency</v>
      </c>
      <c r="I36" s="117" t="str">
        <f>VLOOKUP(H36,'Interior Lighting'!$A$4:$G$1080,5,FALSE)</f>
        <v>2.43</v>
      </c>
      <c r="J36" s="47"/>
      <c r="K36" s="45"/>
      <c r="L36" s="45"/>
      <c r="M36" s="45">
        <v>0.0</v>
      </c>
      <c r="N36" s="45">
        <v>0.7</v>
      </c>
      <c r="O36" s="45">
        <v>0.2</v>
      </c>
      <c r="P36" s="7" t="s">
        <v>1298</v>
      </c>
      <c r="Q36" s="45" t="s">
        <v>365</v>
      </c>
      <c r="R36" s="45" t="s">
        <v>511</v>
      </c>
      <c r="S36" s="45" t="s">
        <v>520</v>
      </c>
      <c r="T36" s="7" t="str">
        <f t="shared" si="13"/>
        <v>AIA 2001Surgery and Critical CareER Waiting Room</v>
      </c>
      <c r="U36" s="117" t="str">
        <f>VLOOKUP(T36,Ventilation!$A$4:$H$314,6,FALSE)</f>
        <v/>
      </c>
      <c r="V36" s="117" t="str">
        <f>VLOOKUP(T36,Ventilation!$A$4:$H$314,5,FALSE)</f>
        <v/>
      </c>
      <c r="W36" s="117" t="str">
        <f>VLOOKUP(T36,Ventilation!$A$4:$H$314,7,FALSE)</f>
        <v>2</v>
      </c>
      <c r="X36" s="45">
        <v>20.0</v>
      </c>
      <c r="Y36" s="7" t="s">
        <v>1307</v>
      </c>
      <c r="Z36" s="7" t="s">
        <v>1300</v>
      </c>
      <c r="AA36" s="45">
        <v>0.0446</v>
      </c>
      <c r="AB36" s="7"/>
      <c r="AC36" s="7"/>
      <c r="AD36" s="7" t="s">
        <v>1301</v>
      </c>
      <c r="AE36" s="45"/>
      <c r="AF36" s="45"/>
      <c r="AG36" s="45"/>
      <c r="AH36" s="45"/>
      <c r="AI36" s="45"/>
      <c r="AJ36" s="45">
        <v>1.09</v>
      </c>
      <c r="AK36" s="45">
        <v>0.0</v>
      </c>
      <c r="AL36" s="45">
        <v>0.5</v>
      </c>
      <c r="AM36" s="45">
        <v>0.0</v>
      </c>
      <c r="AN36" s="7" t="s">
        <v>1302</v>
      </c>
      <c r="AO36" s="7" t="s">
        <v>1308</v>
      </c>
      <c r="AP36" s="7" t="s">
        <v>1308</v>
      </c>
      <c r="AQ36" s="45">
        <v>1.0</v>
      </c>
      <c r="AR36" s="45">
        <v>300.0</v>
      </c>
      <c r="AS36" s="117" t="str">
        <f t="shared" si="14"/>
        <v>0.003333333333</v>
      </c>
      <c r="AT36" s="45">
        <v>49.0</v>
      </c>
      <c r="AU36" s="45">
        <v>0.2</v>
      </c>
      <c r="AV36" s="45">
        <v>0.05</v>
      </c>
      <c r="AW36" s="7" t="s">
        <v>1303</v>
      </c>
      <c r="AX36" s="45"/>
      <c r="AY36" s="45"/>
      <c r="AZ36" s="45" t="str">
        <f t="shared" si="15"/>
        <v/>
      </c>
      <c r="BA36" s="45"/>
      <c r="BB36" s="45"/>
      <c r="BC36" s="45"/>
      <c r="BD36" s="45"/>
      <c r="BE36" s="45"/>
      <c r="BF36" s="45"/>
      <c r="BG36" s="5"/>
      <c r="BI36" s="5"/>
      <c r="BJ36" s="5"/>
      <c r="BK36" s="5"/>
    </row>
    <row r="37" ht="14.25" hidden="1" customHeight="1">
      <c r="A37" s="7" t="s">
        <v>36</v>
      </c>
      <c r="B37" s="7" t="s">
        <v>159</v>
      </c>
      <c r="C37" s="7" t="s">
        <v>1128</v>
      </c>
      <c r="D37" s="45" t="s">
        <v>1283</v>
      </c>
      <c r="E37" s="45" t="s">
        <v>367</v>
      </c>
      <c r="F37" s="45" t="s">
        <v>1013</v>
      </c>
      <c r="G37" s="45" t="s">
        <v>652</v>
      </c>
      <c r="H37" s="45" t="str">
        <f t="shared" si="1"/>
        <v>ASHRAE 189.1-2009Dining AreaGeneral</v>
      </c>
      <c r="I37" s="117" t="str">
        <f>VLOOKUP(H37,'Interior Lighting'!$A$4:$G$1080,5,FALSE)</f>
        <v>0.81</v>
      </c>
      <c r="J37" s="47"/>
      <c r="K37" s="45"/>
      <c r="L37" s="45"/>
      <c r="M37" s="45">
        <v>0.0</v>
      </c>
      <c r="N37" s="45">
        <v>0.7</v>
      </c>
      <c r="O37" s="45">
        <v>0.2</v>
      </c>
      <c r="P37" s="7" t="s">
        <v>1298</v>
      </c>
      <c r="Q37" s="45" t="s">
        <v>368</v>
      </c>
      <c r="R37" s="45" t="s">
        <v>544</v>
      </c>
      <c r="S37" s="45" t="s">
        <v>1284</v>
      </c>
      <c r="T37" s="7" t="str">
        <f t="shared" si="13"/>
        <v>ASHRAE 62.1-1999Food and Beverage ServiceDining Rooms</v>
      </c>
      <c r="U37" s="117" t="str">
        <f>VLOOKUP(T37,Ventilation!$A$4:$H$314,6,FALSE)</f>
        <v>0</v>
      </c>
      <c r="V37" s="117" t="str">
        <f>VLOOKUP(T37,Ventilation!$A$4:$H$314,5,FALSE)</f>
        <v>20</v>
      </c>
      <c r="W37" s="117" t="str">
        <f>VLOOKUP(T37,Ventilation!$A$4:$H$314,7,FALSE)</f>
        <v/>
      </c>
      <c r="X37" s="45">
        <v>10.0</v>
      </c>
      <c r="Y37" s="7" t="s">
        <v>1307</v>
      </c>
      <c r="Z37" s="7" t="s">
        <v>1300</v>
      </c>
      <c r="AA37" s="45">
        <v>0.0446</v>
      </c>
      <c r="AB37" s="7"/>
      <c r="AC37" s="7"/>
      <c r="AD37" s="7" t="s">
        <v>1301</v>
      </c>
      <c r="AE37" s="45"/>
      <c r="AF37" s="45"/>
      <c r="AG37" s="45"/>
      <c r="AH37" s="45"/>
      <c r="AI37" s="45"/>
      <c r="AJ37" s="45">
        <v>0.73</v>
      </c>
      <c r="AK37" s="45">
        <v>0.0</v>
      </c>
      <c r="AL37" s="45">
        <v>0.5</v>
      </c>
      <c r="AM37" s="45">
        <v>0.0</v>
      </c>
      <c r="AN37" s="7" t="s">
        <v>1302</v>
      </c>
      <c r="AO37" s="7" t="s">
        <v>172</v>
      </c>
      <c r="AP37" s="7" t="s">
        <v>173</v>
      </c>
      <c r="AQ37" s="45"/>
      <c r="AR37" s="45"/>
      <c r="AS37" s="45" t="str">
        <f t="shared" si="14"/>
        <v/>
      </c>
      <c r="AT37" s="45"/>
      <c r="AU37" s="45"/>
      <c r="AV37" s="45"/>
      <c r="AW37" s="7"/>
      <c r="AX37" s="45"/>
      <c r="AY37" s="45"/>
      <c r="AZ37" s="45" t="str">
        <f t="shared" si="15"/>
        <v/>
      </c>
      <c r="BA37" s="45"/>
      <c r="BB37" s="45"/>
      <c r="BC37" s="45"/>
      <c r="BD37" s="45"/>
      <c r="BE37" s="45"/>
      <c r="BF37" s="45"/>
      <c r="BG37" s="5"/>
      <c r="BI37" s="5"/>
      <c r="BJ37" s="5"/>
      <c r="BK37" s="5"/>
    </row>
    <row r="38" ht="14.25" hidden="1" customHeight="1">
      <c r="A38" s="7" t="s">
        <v>36</v>
      </c>
      <c r="B38" s="7" t="s">
        <v>159</v>
      </c>
      <c r="C38" s="7" t="s">
        <v>1126</v>
      </c>
      <c r="D38" s="45" t="s">
        <v>1310</v>
      </c>
      <c r="E38" s="45" t="s">
        <v>367</v>
      </c>
      <c r="F38" s="45" t="s">
        <v>1020</v>
      </c>
      <c r="G38" s="45" t="s">
        <v>1012</v>
      </c>
      <c r="H38" s="45" t="str">
        <f t="shared" si="1"/>
        <v>ASHRAE 189.1-2009Corridor/TransitionFor Hospital</v>
      </c>
      <c r="I38" s="117" t="str">
        <f>VLOOKUP(H38,'Interior Lighting'!$A$4:$G$1080,5,FALSE)</f>
        <v>0.9</v>
      </c>
      <c r="J38" s="47"/>
      <c r="K38" s="45"/>
      <c r="L38" s="45"/>
      <c r="M38" s="45">
        <v>0.0</v>
      </c>
      <c r="N38" s="45">
        <v>0.7</v>
      </c>
      <c r="O38" s="45">
        <v>0.2</v>
      </c>
      <c r="P38" s="45" t="s">
        <v>1298</v>
      </c>
      <c r="Q38" s="45" t="s">
        <v>368</v>
      </c>
      <c r="R38" s="45" t="s">
        <v>583</v>
      </c>
      <c r="S38" s="45" t="s">
        <v>585</v>
      </c>
      <c r="T38" s="7" t="str">
        <f t="shared" si="13"/>
        <v>ASHRAE 62.1-1999Public SpacesCorridors and utilities</v>
      </c>
      <c r="U38" s="117" t="str">
        <f>VLOOKUP(T38,Ventilation!$A$4:$H$314,6,FALSE)</f>
        <v>0.05</v>
      </c>
      <c r="V38" s="117" t="str">
        <f>VLOOKUP(T38,Ventilation!$A$4:$H$314,5,FALSE)</f>
        <v>0</v>
      </c>
      <c r="W38" s="117" t="str">
        <f>VLOOKUP(T38,Ventilation!$A$4:$H$314,7,FALSE)</f>
        <v/>
      </c>
      <c r="X38" s="45">
        <v>1.0</v>
      </c>
      <c r="Y38" s="45" t="s">
        <v>1307</v>
      </c>
      <c r="Z38" s="45" t="s">
        <v>1300</v>
      </c>
      <c r="AA38" s="45">
        <v>0.0446</v>
      </c>
      <c r="AB38" s="7"/>
      <c r="AC38" s="45"/>
      <c r="AD38" s="45" t="s">
        <v>1301</v>
      </c>
      <c r="AE38" s="45"/>
      <c r="AF38" s="45"/>
      <c r="AG38" s="45"/>
      <c r="AH38" s="45"/>
      <c r="AI38" s="45"/>
      <c r="AJ38" s="45">
        <v>0.0</v>
      </c>
      <c r="AK38" s="45">
        <v>0.0</v>
      </c>
      <c r="AL38" s="45">
        <v>0.5</v>
      </c>
      <c r="AM38" s="45">
        <v>0.0</v>
      </c>
      <c r="AN38" s="45" t="s">
        <v>1302</v>
      </c>
      <c r="AO38" s="45" t="s">
        <v>172</v>
      </c>
      <c r="AP38" s="45" t="s">
        <v>173</v>
      </c>
      <c r="AQ38" s="45"/>
      <c r="AR38" s="45"/>
      <c r="AS38" s="45" t="str">
        <f t="shared" si="14"/>
        <v/>
      </c>
      <c r="AT38" s="45"/>
      <c r="AU38" s="45"/>
      <c r="AV38" s="45"/>
      <c r="AW38" s="45"/>
      <c r="AX38" s="45"/>
      <c r="AY38" s="45"/>
      <c r="AZ38" s="45" t="str">
        <f t="shared" si="15"/>
        <v/>
      </c>
      <c r="BA38" s="45"/>
      <c r="BB38" s="45"/>
      <c r="BC38" s="45"/>
      <c r="BD38" s="45"/>
      <c r="BE38" s="45"/>
      <c r="BF38" s="45"/>
      <c r="BG38" s="5"/>
      <c r="BI38" s="5"/>
      <c r="BJ38" s="5"/>
      <c r="BK38" s="5"/>
    </row>
    <row r="39" ht="14.25" hidden="1" customHeight="1">
      <c r="A39" s="7" t="s">
        <v>34</v>
      </c>
      <c r="B39" s="7" t="s">
        <v>159</v>
      </c>
      <c r="C39" s="7" t="s">
        <v>1047</v>
      </c>
      <c r="D39" s="45" t="s">
        <v>1297</v>
      </c>
      <c r="E39" s="45" t="s">
        <v>373</v>
      </c>
      <c r="F39" s="45" t="s">
        <v>159</v>
      </c>
      <c r="G39" s="45" t="s">
        <v>1047</v>
      </c>
      <c r="H39" s="45" t="str">
        <f t="shared" si="1"/>
        <v>ASHRAE 90.1-2004HospitalRadiology</v>
      </c>
      <c r="I39" s="117" t="str">
        <f>VLOOKUP(H39,'Interior Lighting'!$A$4:$G$1472,5,FALSE)</f>
        <v>0.4</v>
      </c>
      <c r="J39" s="47"/>
      <c r="K39" s="45"/>
      <c r="L39" s="45"/>
      <c r="M39" s="45">
        <v>0.0</v>
      </c>
      <c r="N39" s="45">
        <v>0.7</v>
      </c>
      <c r="O39" s="45">
        <v>0.2</v>
      </c>
      <c r="P39" s="45" t="s">
        <v>1319</v>
      </c>
      <c r="Q39" s="45" t="s">
        <v>368</v>
      </c>
      <c r="R39" s="45" t="s">
        <v>553</v>
      </c>
      <c r="S39" s="45" t="s">
        <v>555</v>
      </c>
      <c r="T39" s="7" t="str">
        <f t="shared" si="13"/>
        <v>ASHRAE 62.1-1999Hospitals, Nursing and Convalescent HomesMedical procedure</v>
      </c>
      <c r="U39" s="117" t="str">
        <f>VLOOKUP(T39,Ventilation!$A$4:$H$314,6,FALSE)</f>
        <v>0</v>
      </c>
      <c r="V39" s="117" t="str">
        <f>VLOOKUP(T39,Ventilation!$A$4:$H$314,5,FALSE)</f>
        <v>15</v>
      </c>
      <c r="W39" s="117" t="str">
        <f>VLOOKUP(T39,Ventilation!$A$4:$H$314,7,FALSE)</f>
        <v/>
      </c>
      <c r="X39" s="45">
        <v>5.0</v>
      </c>
      <c r="Y39" s="45" t="s">
        <v>1320</v>
      </c>
      <c r="Z39" s="7" t="s">
        <v>1321</v>
      </c>
      <c r="AA39" s="45">
        <v>0.0595</v>
      </c>
      <c r="AB39" s="7"/>
      <c r="AC39" s="7"/>
      <c r="AD39" s="7" t="s">
        <v>1322</v>
      </c>
      <c r="AE39" s="45"/>
      <c r="AF39" s="45"/>
      <c r="AG39" s="45"/>
      <c r="AH39" s="45"/>
      <c r="AI39" s="45"/>
      <c r="AJ39" s="61">
        <v>10.0</v>
      </c>
      <c r="AK39" s="45">
        <v>0.0</v>
      </c>
      <c r="AL39" s="45">
        <v>0.5</v>
      </c>
      <c r="AM39" s="45">
        <v>0.0</v>
      </c>
      <c r="AN39" s="45" t="s">
        <v>1323</v>
      </c>
      <c r="AO39" s="45" t="s">
        <v>1324</v>
      </c>
      <c r="AP39" s="7" t="s">
        <v>1325</v>
      </c>
      <c r="AQ39" s="45">
        <v>1.0</v>
      </c>
      <c r="AR39" s="45">
        <v>5250.0</v>
      </c>
      <c r="AS39" s="117" t="str">
        <f t="shared" si="14"/>
        <v>0.0001904761905</v>
      </c>
      <c r="AT39" s="45">
        <v>49.0</v>
      </c>
      <c r="AU39" s="45">
        <v>0.2</v>
      </c>
      <c r="AV39" s="45">
        <v>0.05</v>
      </c>
      <c r="AW39" s="45" t="s">
        <v>1326</v>
      </c>
      <c r="AX39" s="45"/>
      <c r="AY39" s="45"/>
      <c r="AZ39" s="45" t="str">
        <f t="shared" si="15"/>
        <v/>
      </c>
      <c r="BA39" s="45"/>
      <c r="BB39" s="45"/>
      <c r="BC39" s="45"/>
      <c r="BD39" s="45"/>
      <c r="BE39" s="45"/>
      <c r="BF39" s="45"/>
      <c r="BG39" s="5"/>
      <c r="BI39" s="5"/>
      <c r="BJ39" s="5"/>
      <c r="BK39" s="5"/>
    </row>
    <row r="40" ht="14.25" hidden="1" customHeight="1">
      <c r="A40" s="7" t="s">
        <v>34</v>
      </c>
      <c r="B40" s="7" t="s">
        <v>159</v>
      </c>
      <c r="C40" s="7" t="s">
        <v>1168</v>
      </c>
      <c r="D40" s="45" t="s">
        <v>1304</v>
      </c>
      <c r="E40" s="45" t="s">
        <v>373</v>
      </c>
      <c r="F40" s="45" t="s">
        <v>159</v>
      </c>
      <c r="G40" s="45" t="s">
        <v>1046</v>
      </c>
      <c r="H40" s="45" t="str">
        <f t="shared" si="1"/>
        <v>ASHRAE 90.1-2004HospitalPhysical Therapy</v>
      </c>
      <c r="I40" s="117" t="str">
        <f>VLOOKUP(H40,'Interior Lighting'!$A$4:$G$1472,5,FALSE)</f>
        <v>0.9</v>
      </c>
      <c r="J40" s="47"/>
      <c r="K40" s="45"/>
      <c r="L40" s="45"/>
      <c r="M40" s="45">
        <v>0.0</v>
      </c>
      <c r="N40" s="45">
        <v>0.7</v>
      </c>
      <c r="O40" s="45">
        <v>0.2</v>
      </c>
      <c r="P40" s="7" t="s">
        <v>1327</v>
      </c>
      <c r="Q40" s="45" t="s">
        <v>368</v>
      </c>
      <c r="R40" s="45" t="s">
        <v>553</v>
      </c>
      <c r="S40" s="45" t="s">
        <v>558</v>
      </c>
      <c r="T40" s="7" t="str">
        <f t="shared" si="13"/>
        <v>ASHRAE 62.1-1999Hospitals, Nursing and Convalescent HomesPhysical therapy</v>
      </c>
      <c r="U40" s="117" t="str">
        <f>VLOOKUP(T40,Ventilation!$A$4:$H$314,6,FALSE)</f>
        <v>0</v>
      </c>
      <c r="V40" s="117" t="str">
        <f>VLOOKUP(T40,Ventilation!$A$4:$H$314,5,FALSE)</f>
        <v>15</v>
      </c>
      <c r="W40" s="117" t="str">
        <f>VLOOKUP(T40,Ventilation!$A$4:$H$314,7,FALSE)</f>
        <v/>
      </c>
      <c r="X40" s="45">
        <v>5.0</v>
      </c>
      <c r="Y40" s="7" t="s">
        <v>1320</v>
      </c>
      <c r="Z40" s="7" t="s">
        <v>1321</v>
      </c>
      <c r="AA40" s="45">
        <v>0.0595</v>
      </c>
      <c r="AB40" s="7"/>
      <c r="AC40" s="7"/>
      <c r="AD40" s="7" t="s">
        <v>1322</v>
      </c>
      <c r="AE40" s="45"/>
      <c r="AF40" s="45"/>
      <c r="AG40" s="45"/>
      <c r="AH40" s="45"/>
      <c r="AI40" s="45"/>
      <c r="AJ40" s="61">
        <v>1.5</v>
      </c>
      <c r="AK40" s="45">
        <v>0.0</v>
      </c>
      <c r="AL40" s="45">
        <v>0.5</v>
      </c>
      <c r="AM40" s="45">
        <v>0.0</v>
      </c>
      <c r="AN40" s="7" t="s">
        <v>1323</v>
      </c>
      <c r="AO40" s="7" t="s">
        <v>1324</v>
      </c>
      <c r="AP40" s="7" t="s">
        <v>1325</v>
      </c>
      <c r="AQ40" s="45">
        <v>1.0</v>
      </c>
      <c r="AR40" s="45">
        <v>5280.0</v>
      </c>
      <c r="AS40" s="117" t="str">
        <f t="shared" si="14"/>
        <v>0.0001893939394</v>
      </c>
      <c r="AT40" s="45">
        <v>49.0</v>
      </c>
      <c r="AU40" s="45">
        <v>0.2</v>
      </c>
      <c r="AV40" s="45">
        <v>0.05</v>
      </c>
      <c r="AW40" s="45" t="s">
        <v>168</v>
      </c>
      <c r="AX40" s="45"/>
      <c r="AY40" s="45"/>
      <c r="AZ40" s="45" t="str">
        <f t="shared" si="15"/>
        <v/>
      </c>
      <c r="BA40" s="45"/>
      <c r="BB40" s="45"/>
      <c r="BC40" s="45"/>
      <c r="BD40" s="45"/>
      <c r="BE40" s="45"/>
      <c r="BF40" s="45"/>
      <c r="BG40" s="5"/>
      <c r="BI40" s="5"/>
      <c r="BJ40" s="5"/>
      <c r="BK40" s="5"/>
    </row>
    <row r="41" ht="14.25" hidden="1" customHeight="1">
      <c r="A41" s="7" t="s">
        <v>34</v>
      </c>
      <c r="B41" s="7" t="s">
        <v>159</v>
      </c>
      <c r="C41" s="7" t="s">
        <v>1166</v>
      </c>
      <c r="D41" s="7" t="s">
        <v>1306</v>
      </c>
      <c r="E41" s="7" t="s">
        <v>373</v>
      </c>
      <c r="F41" s="45" t="s">
        <v>159</v>
      </c>
      <c r="G41" s="45" t="s">
        <v>505</v>
      </c>
      <c r="H41" s="45" t="str">
        <f t="shared" si="1"/>
        <v>ASHRAE 90.1-2004HospitalPatient Room</v>
      </c>
      <c r="I41" s="117" t="str">
        <f>VLOOKUP(H41,'Interior Lighting'!$A$4:$G$1472,5,FALSE)</f>
        <v>0.7</v>
      </c>
      <c r="J41" s="47"/>
      <c r="K41" s="45"/>
      <c r="L41" s="45"/>
      <c r="M41" s="45">
        <v>0.0</v>
      </c>
      <c r="N41" s="45">
        <v>0.7</v>
      </c>
      <c r="O41" s="45">
        <v>0.2</v>
      </c>
      <c r="P41" s="7" t="s">
        <v>1327</v>
      </c>
      <c r="Q41" s="7" t="s">
        <v>365</v>
      </c>
      <c r="R41" s="45" t="s">
        <v>504</v>
      </c>
      <c r="S41" s="45" t="s">
        <v>505</v>
      </c>
      <c r="T41" s="7" t="str">
        <f t="shared" si="13"/>
        <v>AIA 2001NursingPatient Room</v>
      </c>
      <c r="U41" s="117" t="str">
        <f>VLOOKUP(T41,Ventilation!$A$4:$H$314,6,FALSE)</f>
        <v/>
      </c>
      <c r="V41" s="117" t="str">
        <f>VLOOKUP(T41,Ventilation!$A$4:$H$314,5,FALSE)</f>
        <v/>
      </c>
      <c r="W41" s="117" t="str">
        <f>VLOOKUP(T41,Ventilation!$A$4:$H$314,7,FALSE)</f>
        <v>2</v>
      </c>
      <c r="X41" s="45">
        <v>5.0</v>
      </c>
      <c r="Y41" s="7" t="s">
        <v>1328</v>
      </c>
      <c r="Z41" s="7" t="s">
        <v>1321</v>
      </c>
      <c r="AA41" s="7">
        <v>0.0595</v>
      </c>
      <c r="AB41" s="7"/>
      <c r="AC41" s="7"/>
      <c r="AD41" s="7" t="s">
        <v>1322</v>
      </c>
      <c r="AE41" s="7"/>
      <c r="AF41" s="45"/>
      <c r="AG41" s="45"/>
      <c r="AH41" s="45"/>
      <c r="AI41" s="45"/>
      <c r="AJ41" s="61">
        <v>2.0</v>
      </c>
      <c r="AK41" s="45">
        <v>0.0</v>
      </c>
      <c r="AL41" s="45">
        <v>0.5</v>
      </c>
      <c r="AM41" s="45">
        <v>0.0</v>
      </c>
      <c r="AN41" s="7" t="s">
        <v>1323</v>
      </c>
      <c r="AO41" s="7" t="s">
        <v>1324</v>
      </c>
      <c r="AP41" s="7" t="s">
        <v>1325</v>
      </c>
      <c r="AQ41" s="7">
        <v>1.0</v>
      </c>
      <c r="AR41" s="7">
        <v>280.0</v>
      </c>
      <c r="AS41" s="117" t="str">
        <f t="shared" si="14"/>
        <v>0.003571428571</v>
      </c>
      <c r="AT41" s="7">
        <v>49.0</v>
      </c>
      <c r="AU41" s="7">
        <v>0.2</v>
      </c>
      <c r="AV41" s="7">
        <v>0.05</v>
      </c>
      <c r="AW41" s="7" t="s">
        <v>1326</v>
      </c>
      <c r="AX41" s="7"/>
      <c r="AY41" s="7"/>
      <c r="AZ41" s="7" t="str">
        <f t="shared" si="15"/>
        <v/>
      </c>
      <c r="BA41" s="7"/>
      <c r="BB41" s="7"/>
      <c r="BC41" s="7"/>
      <c r="BD41" s="7"/>
      <c r="BE41" s="7"/>
      <c r="BF41" s="7"/>
      <c r="BG41" s="11"/>
      <c r="BI41" s="11"/>
      <c r="BJ41" s="11"/>
      <c r="BK41" s="11"/>
    </row>
    <row r="42" ht="14.25" hidden="1" customHeight="1">
      <c r="A42" s="7" t="s">
        <v>34</v>
      </c>
      <c r="B42" s="7" t="s">
        <v>159</v>
      </c>
      <c r="C42" s="7" t="s">
        <v>1165</v>
      </c>
      <c r="D42" s="45" t="s">
        <v>1310</v>
      </c>
      <c r="E42" s="45" t="s">
        <v>373</v>
      </c>
      <c r="F42" s="45" t="s">
        <v>1020</v>
      </c>
      <c r="G42" s="45" t="s">
        <v>1012</v>
      </c>
      <c r="H42" s="45" t="str">
        <f t="shared" si="1"/>
        <v>ASHRAE 90.1-2004Corridor/TransitionFor Hospital</v>
      </c>
      <c r="I42" s="117" t="str">
        <f>VLOOKUP(H42,'Interior Lighting'!$A$4:$G$1472,5,FALSE)</f>
        <v>1</v>
      </c>
      <c r="J42" s="47"/>
      <c r="K42" s="45"/>
      <c r="L42" s="45"/>
      <c r="M42" s="45">
        <v>0.0</v>
      </c>
      <c r="N42" s="45">
        <v>0.7</v>
      </c>
      <c r="O42" s="45">
        <v>0.2</v>
      </c>
      <c r="P42" s="45" t="s">
        <v>1329</v>
      </c>
      <c r="Q42" s="45" t="s">
        <v>368</v>
      </c>
      <c r="R42" s="45" t="s">
        <v>583</v>
      </c>
      <c r="S42" s="45" t="s">
        <v>585</v>
      </c>
      <c r="T42" s="7" t="str">
        <f t="shared" si="13"/>
        <v>ASHRAE 62.1-1999Public SpacesCorridors and utilities</v>
      </c>
      <c r="U42" s="117" t="str">
        <f>VLOOKUP(T42,Ventilation!$A$4:$H$314,6,FALSE)</f>
        <v>0.05</v>
      </c>
      <c r="V42" s="117" t="str">
        <f>VLOOKUP(T42,Ventilation!$A$4:$H$314,5,FALSE)</f>
        <v>0</v>
      </c>
      <c r="W42" s="117" t="str">
        <f>VLOOKUP(T42,Ventilation!$A$4:$H$314,7,FALSE)</f>
        <v/>
      </c>
      <c r="X42" s="45">
        <v>1.0</v>
      </c>
      <c r="Y42" s="45" t="s">
        <v>1328</v>
      </c>
      <c r="Z42" s="45" t="s">
        <v>1321</v>
      </c>
      <c r="AA42" s="45">
        <v>0.0595</v>
      </c>
      <c r="AB42" s="7"/>
      <c r="AC42" s="45"/>
      <c r="AD42" s="45" t="s">
        <v>1322</v>
      </c>
      <c r="AE42" s="45"/>
      <c r="AF42" s="45"/>
      <c r="AG42" s="45"/>
      <c r="AH42" s="45"/>
      <c r="AI42" s="45"/>
      <c r="AJ42" s="45">
        <v>0.0</v>
      </c>
      <c r="AK42" s="45">
        <v>0.0</v>
      </c>
      <c r="AL42" s="45">
        <v>0.5</v>
      </c>
      <c r="AM42" s="45">
        <v>0.0</v>
      </c>
      <c r="AN42" s="45" t="s">
        <v>1323</v>
      </c>
      <c r="AO42" s="45" t="s">
        <v>1324</v>
      </c>
      <c r="AP42" s="45" t="s">
        <v>1325</v>
      </c>
      <c r="AQ42" s="45"/>
      <c r="AR42" s="45"/>
      <c r="AS42" s="45" t="str">
        <f t="shared" si="14"/>
        <v/>
      </c>
      <c r="AT42" s="45"/>
      <c r="AU42" s="45"/>
      <c r="AV42" s="45"/>
      <c r="AW42" s="45"/>
      <c r="AX42" s="45"/>
      <c r="AY42" s="45"/>
      <c r="AZ42" s="45" t="str">
        <f t="shared" si="15"/>
        <v/>
      </c>
      <c r="BA42" s="45"/>
      <c r="BB42" s="45"/>
      <c r="BC42" s="45"/>
      <c r="BD42" s="45"/>
      <c r="BE42" s="45"/>
      <c r="BF42" s="45"/>
      <c r="BG42" s="5"/>
      <c r="BI42" s="5"/>
      <c r="BJ42" s="5"/>
      <c r="BK42" s="5"/>
    </row>
    <row r="43" ht="14.25" hidden="1" customHeight="1">
      <c r="A43" s="7" t="s">
        <v>34</v>
      </c>
      <c r="B43" s="7" t="s">
        <v>159</v>
      </c>
      <c r="C43" s="7" t="s">
        <v>1163</v>
      </c>
      <c r="D43" s="45" t="s">
        <v>1311</v>
      </c>
      <c r="E43" s="45" t="s">
        <v>373</v>
      </c>
      <c r="F43" s="45" t="s">
        <v>159</v>
      </c>
      <c r="G43" s="45" t="s">
        <v>747</v>
      </c>
      <c r="H43" s="45" t="str">
        <f t="shared" si="1"/>
        <v>ASHRAE 90.1-2004HospitalOperating Room</v>
      </c>
      <c r="I43" s="117" t="str">
        <f>VLOOKUP(H43,'Interior Lighting'!$A$4:$G$1472,5,FALSE)</f>
        <v>2.2</v>
      </c>
      <c r="J43" s="47"/>
      <c r="K43" s="45"/>
      <c r="L43" s="45"/>
      <c r="M43" s="45">
        <v>0.0</v>
      </c>
      <c r="N43" s="45">
        <v>0.7</v>
      </c>
      <c r="O43" s="45">
        <v>0.2</v>
      </c>
      <c r="P43" s="7" t="s">
        <v>1330</v>
      </c>
      <c r="Q43" s="45" t="s">
        <v>365</v>
      </c>
      <c r="R43" s="45" t="s">
        <v>511</v>
      </c>
      <c r="S43" s="45" t="s">
        <v>512</v>
      </c>
      <c r="T43" s="7" t="str">
        <f t="shared" si="13"/>
        <v>AIA 2001Surgery and Critical CareOperating/Surgical Cystoscopic Rooms</v>
      </c>
      <c r="U43" s="117" t="str">
        <f>VLOOKUP(T43,Ventilation!$A$4:$H$314,6,FALSE)</f>
        <v/>
      </c>
      <c r="V43" s="117" t="str">
        <f>VLOOKUP(T43,Ventilation!$A$4:$H$314,5,FALSE)</f>
        <v/>
      </c>
      <c r="W43" s="117" t="str">
        <f>VLOOKUP(T43,Ventilation!$A$4:$H$314,7,FALSE)</f>
        <v>3</v>
      </c>
      <c r="X43" s="45">
        <v>5.0</v>
      </c>
      <c r="Y43" s="7" t="s">
        <v>1328</v>
      </c>
      <c r="Z43" s="7" t="s">
        <v>1321</v>
      </c>
      <c r="AA43" s="45">
        <v>0.0595</v>
      </c>
      <c r="AB43" s="7"/>
      <c r="AC43" s="7"/>
      <c r="AD43" s="7" t="s">
        <v>1322</v>
      </c>
      <c r="AE43" s="45"/>
      <c r="AF43" s="45"/>
      <c r="AG43" s="45"/>
      <c r="AH43" s="45"/>
      <c r="AI43" s="45"/>
      <c r="AJ43" s="45">
        <v>5.0</v>
      </c>
      <c r="AK43" s="45">
        <v>0.0</v>
      </c>
      <c r="AL43" s="45">
        <v>0.5</v>
      </c>
      <c r="AM43" s="45">
        <v>0.0</v>
      </c>
      <c r="AN43" s="7" t="s">
        <v>1331</v>
      </c>
      <c r="AO43" s="7" t="s">
        <v>1324</v>
      </c>
      <c r="AP43" s="7" t="s">
        <v>1325</v>
      </c>
      <c r="AQ43" s="45">
        <v>2.0</v>
      </c>
      <c r="AR43" s="45">
        <v>600.0</v>
      </c>
      <c r="AS43" s="117" t="str">
        <f t="shared" si="14"/>
        <v>0.003333333333</v>
      </c>
      <c r="AT43" s="45">
        <v>49.0</v>
      </c>
      <c r="AU43" s="45">
        <v>0.2</v>
      </c>
      <c r="AV43" s="45">
        <v>0.05</v>
      </c>
      <c r="AW43" s="7" t="s">
        <v>168</v>
      </c>
      <c r="AX43" s="45"/>
      <c r="AY43" s="45"/>
      <c r="AZ43" s="45" t="str">
        <f t="shared" si="15"/>
        <v/>
      </c>
      <c r="BA43" s="45"/>
      <c r="BB43" s="45"/>
      <c r="BC43" s="45"/>
      <c r="BD43" s="45"/>
      <c r="BE43" s="45"/>
      <c r="BF43" s="45"/>
      <c r="BG43" s="5"/>
      <c r="BI43" s="5"/>
      <c r="BJ43" s="5"/>
      <c r="BK43" s="5"/>
    </row>
    <row r="44" ht="14.25" hidden="1" customHeight="1">
      <c r="A44" s="7" t="s">
        <v>34</v>
      </c>
      <c r="B44" s="7" t="s">
        <v>159</v>
      </c>
      <c r="C44" s="7" t="s">
        <v>355</v>
      </c>
      <c r="D44" s="45" t="s">
        <v>1312</v>
      </c>
      <c r="E44" s="45" t="s">
        <v>373</v>
      </c>
      <c r="F44" s="45" t="s">
        <v>993</v>
      </c>
      <c r="G44" s="45" t="s">
        <v>652</v>
      </c>
      <c r="H44" s="45" t="str">
        <f t="shared" si="1"/>
        <v>ASHRAE 90.1-2004Office-EnclosedGeneral</v>
      </c>
      <c r="I44" s="117" t="str">
        <f>VLOOKUP(H44,'Interior Lighting'!$A$4:$G$1472,5,FALSE)</f>
        <v>1.1</v>
      </c>
      <c r="J44" s="47"/>
      <c r="K44" s="45"/>
      <c r="L44" s="45"/>
      <c r="M44" s="45">
        <v>0.0</v>
      </c>
      <c r="N44" s="45">
        <v>0.7</v>
      </c>
      <c r="O44" s="45">
        <v>0.2</v>
      </c>
      <c r="P44" s="7" t="s">
        <v>1332</v>
      </c>
      <c r="Q44" s="45" t="s">
        <v>368</v>
      </c>
      <c r="R44" s="45" t="s">
        <v>575</v>
      </c>
      <c r="S44" s="45" t="s">
        <v>1313</v>
      </c>
      <c r="T44" s="7" t="str">
        <f t="shared" si="13"/>
        <v>ASHRAE 62.1-1999OfficesOffice Space</v>
      </c>
      <c r="U44" s="117" t="str">
        <f>VLOOKUP(T44,Ventilation!$A$4:$H$314,6,FALSE)</f>
        <v>0</v>
      </c>
      <c r="V44" s="117" t="str">
        <f>VLOOKUP(T44,Ventilation!$A$4:$H$314,5,FALSE)</f>
        <v>20</v>
      </c>
      <c r="W44" s="117" t="str">
        <f>VLOOKUP(T44,Ventilation!$A$4:$H$314,7,FALSE)</f>
        <v/>
      </c>
      <c r="X44" s="45">
        <v>6.99</v>
      </c>
      <c r="Y44" s="7" t="s">
        <v>1320</v>
      </c>
      <c r="Z44" s="7" t="s">
        <v>1321</v>
      </c>
      <c r="AA44" s="45">
        <v>0.0595</v>
      </c>
      <c r="AB44" s="7"/>
      <c r="AC44" s="7"/>
      <c r="AD44" s="7" t="s">
        <v>1322</v>
      </c>
      <c r="AE44" s="45"/>
      <c r="AF44" s="45"/>
      <c r="AG44" s="45"/>
      <c r="AH44" s="45"/>
      <c r="AI44" s="45"/>
      <c r="AJ44" s="45">
        <v>1.0</v>
      </c>
      <c r="AK44" s="45">
        <v>0.0</v>
      </c>
      <c r="AL44" s="45">
        <v>0.5</v>
      </c>
      <c r="AM44" s="45">
        <v>0.0</v>
      </c>
      <c r="AN44" s="7" t="s">
        <v>1323</v>
      </c>
      <c r="AO44" s="7" t="s">
        <v>1324</v>
      </c>
      <c r="AP44" s="7" t="s">
        <v>1325</v>
      </c>
      <c r="AQ44" s="45"/>
      <c r="AR44" s="45"/>
      <c r="AS44" s="45" t="str">
        <f t="shared" si="14"/>
        <v/>
      </c>
      <c r="AT44" s="45"/>
      <c r="AU44" s="45"/>
      <c r="AV44" s="45"/>
      <c r="AW44" s="7"/>
      <c r="AX44" s="45"/>
      <c r="AY44" s="45"/>
      <c r="AZ44" s="45" t="str">
        <f t="shared" si="15"/>
        <v/>
      </c>
      <c r="BA44" s="45"/>
      <c r="BB44" s="45"/>
      <c r="BC44" s="45"/>
      <c r="BD44" s="45"/>
      <c r="BE44" s="45"/>
      <c r="BF44" s="45"/>
      <c r="BG44" s="5"/>
      <c r="BI44" s="5"/>
      <c r="BJ44" s="5"/>
      <c r="BK44" s="5"/>
    </row>
    <row r="45" ht="14.25" hidden="1" customHeight="1">
      <c r="A45" s="7" t="s">
        <v>34</v>
      </c>
      <c r="B45" s="7" t="s">
        <v>159</v>
      </c>
      <c r="C45" s="7" t="s">
        <v>1161</v>
      </c>
      <c r="D45" s="45" t="s">
        <v>1314</v>
      </c>
      <c r="E45" s="45" t="s">
        <v>373</v>
      </c>
      <c r="F45" s="45" t="s">
        <v>159</v>
      </c>
      <c r="G45" s="45" t="s">
        <v>1042</v>
      </c>
      <c r="H45" s="45" t="str">
        <f t="shared" si="1"/>
        <v>ASHRAE 90.1-2004HospitalNurse Station</v>
      </c>
      <c r="I45" s="117" t="str">
        <f>VLOOKUP(H45,'Interior Lighting'!$A$4:$G$1472,5,FALSE)</f>
        <v>1</v>
      </c>
      <c r="J45" s="47"/>
      <c r="K45" s="45"/>
      <c r="L45" s="45"/>
      <c r="M45" s="45">
        <v>0.0</v>
      </c>
      <c r="N45" s="45">
        <v>0.7</v>
      </c>
      <c r="O45" s="45">
        <v>0.2</v>
      </c>
      <c r="P45" s="7" t="s">
        <v>1333</v>
      </c>
      <c r="Q45" s="45" t="s">
        <v>368</v>
      </c>
      <c r="R45" s="45" t="s">
        <v>575</v>
      </c>
      <c r="S45" s="45" t="s">
        <v>1315</v>
      </c>
      <c r="T45" s="7" t="str">
        <f t="shared" si="13"/>
        <v>ASHRAE 62.1-1999OfficesReception Areas</v>
      </c>
      <c r="U45" s="117" t="str">
        <f>VLOOKUP(T45,Ventilation!$A$4:$H$314,6,FALSE)</f>
        <v>0</v>
      </c>
      <c r="V45" s="117" t="str">
        <f>VLOOKUP(T45,Ventilation!$A$4:$H$314,5,FALSE)</f>
        <v>15</v>
      </c>
      <c r="W45" s="117" t="str">
        <f>VLOOKUP(T45,Ventilation!$A$4:$H$314,7,FALSE)</f>
        <v/>
      </c>
      <c r="X45" s="61">
        <v>1.333</v>
      </c>
      <c r="Y45" s="7" t="s">
        <v>1320</v>
      </c>
      <c r="Z45" s="7" t="s">
        <v>1321</v>
      </c>
      <c r="AA45" s="45">
        <v>0.0595</v>
      </c>
      <c r="AB45" s="7"/>
      <c r="AC45" s="7"/>
      <c r="AD45" s="7" t="s">
        <v>1322</v>
      </c>
      <c r="AE45" s="45"/>
      <c r="AF45" s="45"/>
      <c r="AG45" s="45"/>
      <c r="AH45" s="45"/>
      <c r="AI45" s="45"/>
      <c r="AJ45" s="61">
        <v>2.0</v>
      </c>
      <c r="AK45" s="45">
        <v>0.0</v>
      </c>
      <c r="AL45" s="45">
        <v>0.5</v>
      </c>
      <c r="AM45" s="45">
        <v>0.0</v>
      </c>
      <c r="AN45" s="7" t="s">
        <v>1323</v>
      </c>
      <c r="AO45" s="7" t="s">
        <v>1324</v>
      </c>
      <c r="AP45" s="7" t="s">
        <v>1325</v>
      </c>
      <c r="AQ45" s="45"/>
      <c r="AR45" s="45"/>
      <c r="AS45" s="45" t="str">
        <f t="shared" si="14"/>
        <v/>
      </c>
      <c r="AT45" s="45"/>
      <c r="AU45" s="45"/>
      <c r="AV45" s="45"/>
      <c r="AW45" s="45"/>
      <c r="AX45" s="45"/>
      <c r="AY45" s="45"/>
      <c r="AZ45" s="45" t="str">
        <f t="shared" si="15"/>
        <v/>
      </c>
      <c r="BA45" s="45"/>
      <c r="BB45" s="45"/>
      <c r="BC45" s="45"/>
      <c r="BD45" s="45"/>
      <c r="BE45" s="45"/>
      <c r="BF45" s="45"/>
      <c r="BG45" s="5"/>
      <c r="BI45" s="5"/>
      <c r="BJ45" s="5"/>
      <c r="BK45" s="5"/>
    </row>
    <row r="46" ht="14.25" hidden="1" customHeight="1">
      <c r="A46" s="45" t="s">
        <v>34</v>
      </c>
      <c r="B46" s="7" t="s">
        <v>159</v>
      </c>
      <c r="C46" s="7" t="s">
        <v>706</v>
      </c>
      <c r="D46" s="45" t="s">
        <v>1314</v>
      </c>
      <c r="E46" s="45" t="s">
        <v>373</v>
      </c>
      <c r="F46" s="45" t="s">
        <v>706</v>
      </c>
      <c r="G46" s="45" t="s">
        <v>652</v>
      </c>
      <c r="H46" s="45" t="str">
        <f t="shared" si="1"/>
        <v>ASHRAE 90.1-2004LobbyGeneral</v>
      </c>
      <c r="I46" s="117" t="str">
        <f>VLOOKUP(H46,'Interior Lighting'!$A$4:$G$1472,5,FALSE)</f>
        <v>1.3</v>
      </c>
      <c r="J46" s="47"/>
      <c r="K46" s="45"/>
      <c r="L46" s="45"/>
      <c r="M46" s="45">
        <v>0.0</v>
      </c>
      <c r="N46" s="45">
        <v>0.7</v>
      </c>
      <c r="O46" s="45">
        <v>0.2</v>
      </c>
      <c r="P46" s="45" t="s">
        <v>1334</v>
      </c>
      <c r="Q46" s="45" t="s">
        <v>368</v>
      </c>
      <c r="R46" s="45" t="s">
        <v>560</v>
      </c>
      <c r="S46" s="45" t="s">
        <v>569</v>
      </c>
      <c r="T46" s="7" t="str">
        <f t="shared" si="13"/>
        <v>ASHRAE 62.1-1999Hotels, Motels, Resorts, DormitoriesLobbies</v>
      </c>
      <c r="U46" s="117" t="str">
        <f>VLOOKUP(T46,Ventilation!$A$4:$H$314,6,FALSE)</f>
        <v>0</v>
      </c>
      <c r="V46" s="117" t="str">
        <f>VLOOKUP(T46,Ventilation!$A$4:$H$314,5,FALSE)</f>
        <v>15</v>
      </c>
      <c r="W46" s="117" t="str">
        <f>VLOOKUP(T46,Ventilation!$A$4:$H$314,7,FALSE)</f>
        <v/>
      </c>
      <c r="X46" s="45">
        <v>7.14</v>
      </c>
      <c r="Y46" s="45" t="s">
        <v>1320</v>
      </c>
      <c r="Z46" s="45" t="s">
        <v>1321</v>
      </c>
      <c r="AA46" s="45">
        <v>0.0595</v>
      </c>
      <c r="AB46" s="7"/>
      <c r="AC46" s="45"/>
      <c r="AD46" s="45" t="s">
        <v>1322</v>
      </c>
      <c r="AE46" s="45"/>
      <c r="AF46" s="45"/>
      <c r="AG46" s="45"/>
      <c r="AH46" s="45"/>
      <c r="AI46" s="45"/>
      <c r="AJ46" s="45">
        <v>0.09999999999999999</v>
      </c>
      <c r="AK46" s="45">
        <v>0.0</v>
      </c>
      <c r="AL46" s="45">
        <v>0.5</v>
      </c>
      <c r="AM46" s="45">
        <v>0.0</v>
      </c>
      <c r="AN46" s="45" t="s">
        <v>1323</v>
      </c>
      <c r="AO46" s="45" t="s">
        <v>1324</v>
      </c>
      <c r="AP46" s="45" t="s">
        <v>1325</v>
      </c>
      <c r="AQ46" s="45"/>
      <c r="AR46" s="45"/>
      <c r="AS46" s="45" t="str">
        <f t="shared" si="14"/>
        <v/>
      </c>
      <c r="AT46" s="45"/>
      <c r="AU46" s="45"/>
      <c r="AV46" s="45"/>
      <c r="AW46" s="45"/>
      <c r="AX46" s="45"/>
      <c r="AY46" s="45"/>
      <c r="AZ46" s="45" t="str">
        <f t="shared" si="15"/>
        <v/>
      </c>
      <c r="BA46" s="45"/>
      <c r="BB46" s="45"/>
      <c r="BC46" s="45"/>
      <c r="BD46" s="45"/>
      <c r="BE46" s="45"/>
      <c r="BF46" s="45"/>
      <c r="BG46" s="5"/>
      <c r="BI46" s="5"/>
      <c r="BJ46" s="5"/>
      <c r="BK46" s="5"/>
    </row>
    <row r="47" ht="14.25" hidden="1" customHeight="1">
      <c r="A47" s="7" t="s">
        <v>34</v>
      </c>
      <c r="B47" s="7" t="s">
        <v>159</v>
      </c>
      <c r="C47" s="7" t="s">
        <v>1151</v>
      </c>
      <c r="D47" s="45" t="s">
        <v>1316</v>
      </c>
      <c r="E47" s="45" t="s">
        <v>373</v>
      </c>
      <c r="F47" s="45" t="s">
        <v>727</v>
      </c>
      <c r="G47" s="45" t="s">
        <v>652</v>
      </c>
      <c r="H47" s="45" t="str">
        <f t="shared" si="1"/>
        <v>ASHRAE 90.1-2004LaboratoryGeneral</v>
      </c>
      <c r="I47" s="117" t="str">
        <f>VLOOKUP(H47,'Interior Lighting'!$A$4:$G$1472,5,FALSE)</f>
        <v>1.4</v>
      </c>
      <c r="J47" s="47"/>
      <c r="K47" s="45"/>
      <c r="L47" s="45"/>
      <c r="M47" s="45">
        <v>0.0</v>
      </c>
      <c r="N47" s="45">
        <v>0.7</v>
      </c>
      <c r="O47" s="45">
        <v>0.2</v>
      </c>
      <c r="P47" s="7" t="s">
        <v>1327</v>
      </c>
      <c r="Q47" s="45" t="s">
        <v>368</v>
      </c>
      <c r="R47" s="45" t="s">
        <v>534</v>
      </c>
      <c r="S47" s="45" t="s">
        <v>536</v>
      </c>
      <c r="T47" s="7" t="str">
        <f t="shared" si="13"/>
        <v>ASHRAE 62.1-1999EducationLaboratories</v>
      </c>
      <c r="U47" s="117" t="str">
        <f>VLOOKUP(T47,Ventilation!$A$4:$H$314,6,FALSE)</f>
        <v>0</v>
      </c>
      <c r="V47" s="117" t="str">
        <f>VLOOKUP(T47,Ventilation!$A$4:$H$314,5,FALSE)</f>
        <v>20</v>
      </c>
      <c r="W47" s="117" t="str">
        <f>VLOOKUP(T47,Ventilation!$A$4:$H$314,7,FALSE)</f>
        <v/>
      </c>
      <c r="X47" s="45">
        <v>5.0</v>
      </c>
      <c r="Y47" s="7" t="s">
        <v>1320</v>
      </c>
      <c r="Z47" s="7" t="s">
        <v>1321</v>
      </c>
      <c r="AA47" s="45">
        <v>0.0595</v>
      </c>
      <c r="AB47" s="7"/>
      <c r="AC47" s="7"/>
      <c r="AD47" s="7" t="s">
        <v>1322</v>
      </c>
      <c r="AE47" s="45"/>
      <c r="AF47" s="45"/>
      <c r="AG47" s="45"/>
      <c r="AH47" s="45"/>
      <c r="AI47" s="45"/>
      <c r="AJ47" s="61">
        <v>4.0</v>
      </c>
      <c r="AK47" s="45">
        <v>0.0</v>
      </c>
      <c r="AL47" s="45">
        <v>0.5</v>
      </c>
      <c r="AM47" s="45">
        <v>0.0</v>
      </c>
      <c r="AN47" s="7" t="s">
        <v>1323</v>
      </c>
      <c r="AO47" s="7" t="s">
        <v>1324</v>
      </c>
      <c r="AP47" s="7" t="s">
        <v>1325</v>
      </c>
      <c r="AQ47" s="45">
        <v>2.0</v>
      </c>
      <c r="AR47" s="45">
        <v>2850.0</v>
      </c>
      <c r="AS47" s="117" t="str">
        <f t="shared" si="14"/>
        <v>0.000701754386</v>
      </c>
      <c r="AT47" s="45">
        <v>49.0</v>
      </c>
      <c r="AU47" s="45">
        <v>0.2</v>
      </c>
      <c r="AV47" s="45">
        <v>0.05</v>
      </c>
      <c r="AW47" s="45" t="s">
        <v>168</v>
      </c>
      <c r="AX47" s="45"/>
      <c r="AY47" s="45"/>
      <c r="AZ47" s="45" t="str">
        <f t="shared" si="15"/>
        <v/>
      </c>
      <c r="BA47" s="45"/>
      <c r="BB47" s="45"/>
      <c r="BC47" s="45"/>
      <c r="BD47" s="45"/>
      <c r="BE47" s="45"/>
      <c r="BF47" s="45"/>
      <c r="BG47" s="5"/>
      <c r="BI47" s="5"/>
      <c r="BJ47" s="5"/>
      <c r="BK47" s="5"/>
    </row>
    <row r="48" ht="14.25" hidden="1" customHeight="1">
      <c r="A48" s="7" t="s">
        <v>34</v>
      </c>
      <c r="B48" s="7" t="s">
        <v>159</v>
      </c>
      <c r="C48" s="7" t="s">
        <v>1150</v>
      </c>
      <c r="D48" s="45" t="s">
        <v>1272</v>
      </c>
      <c r="E48" s="45" t="s">
        <v>373</v>
      </c>
      <c r="F48" s="45" t="s">
        <v>1017</v>
      </c>
      <c r="G48" s="45" t="s">
        <v>652</v>
      </c>
      <c r="H48" s="45" t="str">
        <f t="shared" si="1"/>
        <v>ASHRAE 90.1-2004Food PreparationGeneral</v>
      </c>
      <c r="I48" s="117" t="str">
        <f>VLOOKUP(H48,'Interior Lighting'!$A$4:$G$1472,5,FALSE)</f>
        <v>1.2</v>
      </c>
      <c r="J48" s="47"/>
      <c r="K48" s="45"/>
      <c r="L48" s="45"/>
      <c r="M48" s="45">
        <v>0.0</v>
      </c>
      <c r="N48" s="45">
        <v>0.7</v>
      </c>
      <c r="O48" s="45">
        <v>0.2</v>
      </c>
      <c r="P48" s="45" t="s">
        <v>1327</v>
      </c>
      <c r="Q48" s="45" t="s">
        <v>368</v>
      </c>
      <c r="R48" s="45" t="s">
        <v>544</v>
      </c>
      <c r="S48" s="45" t="s">
        <v>548</v>
      </c>
      <c r="T48" s="7" t="str">
        <f t="shared" si="13"/>
        <v>ASHRAE 62.1-1999Food and Beverage ServiceKitchens (cooking)</v>
      </c>
      <c r="U48" s="117" t="str">
        <f>VLOOKUP(T48,Ventilation!$A$4:$H$314,6,FALSE)</f>
        <v>0</v>
      </c>
      <c r="V48" s="117" t="str">
        <f>VLOOKUP(T48,Ventilation!$A$4:$H$314,5,FALSE)</f>
        <v>15</v>
      </c>
      <c r="W48" s="117" t="str">
        <f>VLOOKUP(T48,Ventilation!$A$4:$H$314,7,FALSE)</f>
        <v/>
      </c>
      <c r="X48" s="45">
        <v>5.0</v>
      </c>
      <c r="Y48" s="45" t="s">
        <v>1320</v>
      </c>
      <c r="Z48" s="45" t="s">
        <v>1321</v>
      </c>
      <c r="AA48" s="45">
        <v>0.0595</v>
      </c>
      <c r="AB48" s="7"/>
      <c r="AC48" s="45"/>
      <c r="AD48" s="45" t="s">
        <v>1322</v>
      </c>
      <c r="AE48" s="61">
        <v>51.16</v>
      </c>
      <c r="AF48" s="61">
        <v>0.0</v>
      </c>
      <c r="AG48" s="61">
        <v>0.5</v>
      </c>
      <c r="AH48" s="61">
        <v>0.0</v>
      </c>
      <c r="AI48" s="45" t="s">
        <v>1323</v>
      </c>
      <c r="AJ48" s="61">
        <v>7.5</v>
      </c>
      <c r="AK48" s="61">
        <v>0.0</v>
      </c>
      <c r="AL48" s="61">
        <v>0.5</v>
      </c>
      <c r="AM48" s="61">
        <v>0.0</v>
      </c>
      <c r="AN48" s="47" t="s">
        <v>1331</v>
      </c>
      <c r="AO48" s="45" t="s">
        <v>1324</v>
      </c>
      <c r="AP48" s="45" t="s">
        <v>1325</v>
      </c>
      <c r="AQ48" s="45">
        <v>150.0</v>
      </c>
      <c r="AR48" s="45">
        <v>10000.0</v>
      </c>
      <c r="AS48" s="117" t="str">
        <f t="shared" si="14"/>
        <v>0.015</v>
      </c>
      <c r="AT48" s="45">
        <v>49.0</v>
      </c>
      <c r="AU48" s="45">
        <v>0.2</v>
      </c>
      <c r="AV48" s="45">
        <v>0.05</v>
      </c>
      <c r="AW48" s="45" t="s">
        <v>1326</v>
      </c>
      <c r="AX48" s="45">
        <v>0.7</v>
      </c>
      <c r="AY48" s="45">
        <v>5300.0</v>
      </c>
      <c r="AZ48" s="117" t="str">
        <f t="shared" si="15"/>
        <v>0.1221241016</v>
      </c>
      <c r="BA48" s="45">
        <v>0.338</v>
      </c>
      <c r="BB48" s="117" t="str">
        <f>AY48*BC48/BA48/8.52</f>
        <v>924.6539123</v>
      </c>
      <c r="BC48" s="45" t="str">
        <f>125/248.8</f>
        <v>0.5024115756</v>
      </c>
      <c r="BD48" s="45"/>
      <c r="BE48" s="45" t="s">
        <v>1335</v>
      </c>
      <c r="BF48" s="45"/>
      <c r="BG48" s="5"/>
      <c r="BI48" s="5"/>
      <c r="BJ48" s="5"/>
      <c r="BK48" s="5"/>
    </row>
    <row r="49" ht="14.25" hidden="1" customHeight="1">
      <c r="A49" s="7" t="s">
        <v>34</v>
      </c>
      <c r="B49" s="7" t="s">
        <v>159</v>
      </c>
      <c r="C49" s="7" t="s">
        <v>1147</v>
      </c>
      <c r="D49" s="45" t="s">
        <v>1306</v>
      </c>
      <c r="E49" s="45" t="s">
        <v>373</v>
      </c>
      <c r="F49" s="45" t="s">
        <v>159</v>
      </c>
      <c r="G49" s="45" t="s">
        <v>505</v>
      </c>
      <c r="H49" s="45" t="str">
        <f t="shared" si="1"/>
        <v>ASHRAE 90.1-2004HospitalPatient Room</v>
      </c>
      <c r="I49" s="117" t="str">
        <f>VLOOKUP(H49,'Interior Lighting'!$A$4:$G$1472,5,FALSE)</f>
        <v>0.7</v>
      </c>
      <c r="J49" s="47"/>
      <c r="K49" s="45"/>
      <c r="L49" s="45"/>
      <c r="M49" s="45">
        <v>0.0</v>
      </c>
      <c r="N49" s="45">
        <v>0.7</v>
      </c>
      <c r="O49" s="45">
        <v>0.2</v>
      </c>
      <c r="P49" s="7" t="s">
        <v>1330</v>
      </c>
      <c r="Q49" s="45" t="s">
        <v>365</v>
      </c>
      <c r="R49" s="45" t="s">
        <v>511</v>
      </c>
      <c r="S49" s="45" t="s">
        <v>515</v>
      </c>
      <c r="T49" s="7" t="str">
        <f t="shared" si="13"/>
        <v>AIA 2001Surgery and Critical CareCritical and Intensive Care</v>
      </c>
      <c r="U49" s="117" t="str">
        <f>VLOOKUP(T49,Ventilation!$A$4:$H$314,6,FALSE)</f>
        <v/>
      </c>
      <c r="V49" s="117" t="str">
        <f>VLOOKUP(T49,Ventilation!$A$4:$H$314,5,FALSE)</f>
        <v/>
      </c>
      <c r="W49" s="117" t="str">
        <f>VLOOKUP(T49,Ventilation!$A$4:$H$314,7,FALSE)</f>
        <v>2</v>
      </c>
      <c r="X49" s="45">
        <v>5.0</v>
      </c>
      <c r="Y49" s="7" t="s">
        <v>1328</v>
      </c>
      <c r="Z49" s="7" t="s">
        <v>1321</v>
      </c>
      <c r="AA49" s="45">
        <v>0.0595</v>
      </c>
      <c r="AB49" s="7"/>
      <c r="AC49" s="7"/>
      <c r="AD49" s="7" t="s">
        <v>1322</v>
      </c>
      <c r="AE49" s="45"/>
      <c r="AF49" s="45"/>
      <c r="AG49" s="45"/>
      <c r="AH49" s="45"/>
      <c r="AI49" s="45"/>
      <c r="AJ49" s="61">
        <v>3.0</v>
      </c>
      <c r="AK49" s="45">
        <v>0.0</v>
      </c>
      <c r="AL49" s="45">
        <v>0.5</v>
      </c>
      <c r="AM49" s="45">
        <v>0.0</v>
      </c>
      <c r="AN49" s="7" t="s">
        <v>1331</v>
      </c>
      <c r="AO49" s="7" t="s">
        <v>1324</v>
      </c>
      <c r="AP49" s="7" t="s">
        <v>1325</v>
      </c>
      <c r="AQ49" s="45"/>
      <c r="AR49" s="45"/>
      <c r="AS49" s="45" t="str">
        <f t="shared" si="14"/>
        <v/>
      </c>
      <c r="AT49" s="45"/>
      <c r="AU49" s="45"/>
      <c r="AV49" s="45"/>
      <c r="AW49" s="7"/>
      <c r="AX49" s="45"/>
      <c r="AY49" s="45"/>
      <c r="AZ49" s="45" t="str">
        <f t="shared" si="15"/>
        <v/>
      </c>
      <c r="BA49" s="45"/>
      <c r="BB49" s="45"/>
      <c r="BC49" s="45"/>
      <c r="BD49" s="45"/>
      <c r="BE49" s="45"/>
      <c r="BF49" s="45"/>
      <c r="BG49" s="5"/>
      <c r="BI49" s="5"/>
      <c r="BJ49" s="5"/>
      <c r="BK49" s="5"/>
    </row>
    <row r="50" ht="14.25" hidden="1" customHeight="1">
      <c r="A50" s="7" t="s">
        <v>34</v>
      </c>
      <c r="B50" s="7" t="s">
        <v>159</v>
      </c>
      <c r="C50" s="7" t="s">
        <v>1146</v>
      </c>
      <c r="D50" s="45" t="s">
        <v>1306</v>
      </c>
      <c r="E50" s="45" t="s">
        <v>373</v>
      </c>
      <c r="F50" s="45" t="s">
        <v>159</v>
      </c>
      <c r="G50" s="45" t="s">
        <v>734</v>
      </c>
      <c r="H50" s="45" t="str">
        <f t="shared" si="1"/>
        <v>ASHRAE 90.1-2004HospitalRecovery</v>
      </c>
      <c r="I50" s="117" t="str">
        <f>VLOOKUP(H50,'Interior Lighting'!$A$4:$G$1472,5,FALSE)</f>
        <v>0.8</v>
      </c>
      <c r="J50" s="47"/>
      <c r="K50" s="45"/>
      <c r="L50" s="45"/>
      <c r="M50" s="45">
        <v>0.0</v>
      </c>
      <c r="N50" s="45">
        <v>0.7</v>
      </c>
      <c r="O50" s="45">
        <v>0.2</v>
      </c>
      <c r="P50" s="45" t="s">
        <v>1330</v>
      </c>
      <c r="Q50" s="45" t="s">
        <v>365</v>
      </c>
      <c r="R50" s="45" t="s">
        <v>511</v>
      </c>
      <c r="S50" s="45" t="s">
        <v>515</v>
      </c>
      <c r="T50" s="7" t="str">
        <f t="shared" si="13"/>
        <v>AIA 2001Surgery and Critical CareCritical and Intensive Care</v>
      </c>
      <c r="U50" s="117" t="str">
        <f>VLOOKUP(T50,Ventilation!$A$4:$H$314,6,FALSE)</f>
        <v/>
      </c>
      <c r="V50" s="117" t="str">
        <f>VLOOKUP(T50,Ventilation!$A$4:$H$314,5,FALSE)</f>
        <v/>
      </c>
      <c r="W50" s="117" t="str">
        <f>VLOOKUP(T50,Ventilation!$A$4:$H$314,7,FALSE)</f>
        <v>2</v>
      </c>
      <c r="X50" s="61">
        <v>5.0</v>
      </c>
      <c r="Y50" s="45" t="s">
        <v>1328</v>
      </c>
      <c r="Z50" s="45" t="s">
        <v>1321</v>
      </c>
      <c r="AA50" s="45">
        <v>0.0595</v>
      </c>
      <c r="AB50" s="7"/>
      <c r="AC50" s="45"/>
      <c r="AD50" s="45" t="s">
        <v>1322</v>
      </c>
      <c r="AE50" s="45"/>
      <c r="AF50" s="45"/>
      <c r="AG50" s="45"/>
      <c r="AH50" s="45"/>
      <c r="AI50" s="45"/>
      <c r="AJ50" s="61">
        <v>3.0</v>
      </c>
      <c r="AK50" s="45">
        <v>0.0</v>
      </c>
      <c r="AL50" s="45">
        <v>0.5</v>
      </c>
      <c r="AM50" s="45">
        <v>0.0</v>
      </c>
      <c r="AN50" s="45" t="s">
        <v>1331</v>
      </c>
      <c r="AO50" s="45" t="s">
        <v>1324</v>
      </c>
      <c r="AP50" s="45" t="s">
        <v>1325</v>
      </c>
      <c r="AQ50" s="45"/>
      <c r="AR50" s="45"/>
      <c r="AS50" s="45" t="str">
        <f t="shared" si="14"/>
        <v/>
      </c>
      <c r="AT50" s="45"/>
      <c r="AU50" s="45"/>
      <c r="AV50" s="45"/>
      <c r="AW50" s="45"/>
      <c r="AX50" s="45"/>
      <c r="AY50" s="45"/>
      <c r="AZ50" s="45" t="str">
        <f t="shared" si="15"/>
        <v/>
      </c>
      <c r="BA50" s="45"/>
      <c r="BB50" s="45"/>
      <c r="BC50" s="45"/>
      <c r="BD50" s="45"/>
      <c r="BE50" s="45"/>
      <c r="BF50" s="45"/>
      <c r="BG50" s="5"/>
      <c r="BI50" s="5"/>
      <c r="BJ50" s="5"/>
      <c r="BK50" s="5"/>
    </row>
    <row r="51" ht="14.25" hidden="1" customHeight="1">
      <c r="A51" s="7" t="s">
        <v>34</v>
      </c>
      <c r="B51" s="7" t="s">
        <v>159</v>
      </c>
      <c r="C51" s="7" t="s">
        <v>1145</v>
      </c>
      <c r="D51" s="45" t="s">
        <v>1314</v>
      </c>
      <c r="E51" s="45" t="s">
        <v>373</v>
      </c>
      <c r="F51" s="45" t="s">
        <v>159</v>
      </c>
      <c r="G51" s="45" t="s">
        <v>1042</v>
      </c>
      <c r="H51" s="45" t="str">
        <f t="shared" si="1"/>
        <v>ASHRAE 90.1-2004HospitalNurse Station</v>
      </c>
      <c r="I51" s="117" t="str">
        <f>VLOOKUP(H51,'Interior Lighting'!$A$4:$G$1472,5,FALSE)</f>
        <v>1</v>
      </c>
      <c r="J51" s="47"/>
      <c r="K51" s="45"/>
      <c r="L51" s="45"/>
      <c r="M51" s="45">
        <v>0.0</v>
      </c>
      <c r="N51" s="45">
        <v>0.7</v>
      </c>
      <c r="O51" s="45">
        <v>0.2</v>
      </c>
      <c r="P51" s="45" t="s">
        <v>1330</v>
      </c>
      <c r="Q51" s="45" t="s">
        <v>365</v>
      </c>
      <c r="R51" s="45" t="s">
        <v>511</v>
      </c>
      <c r="S51" s="45" t="s">
        <v>515</v>
      </c>
      <c r="T51" s="7" t="str">
        <f t="shared" si="13"/>
        <v>AIA 2001Surgery and Critical CareCritical and Intensive Care</v>
      </c>
      <c r="U51" s="117" t="str">
        <f>VLOOKUP(T51,Ventilation!$A$4:$H$314,6,FALSE)</f>
        <v/>
      </c>
      <c r="V51" s="117" t="str">
        <f>VLOOKUP(T51,Ventilation!$A$4:$H$314,5,FALSE)</f>
        <v/>
      </c>
      <c r="W51" s="117" t="str">
        <f>VLOOKUP(T51,Ventilation!$A$4:$H$314,7,FALSE)</f>
        <v>2</v>
      </c>
      <c r="X51" s="61">
        <v>1.333</v>
      </c>
      <c r="Y51" s="45" t="s">
        <v>1328</v>
      </c>
      <c r="Z51" s="45" t="s">
        <v>1321</v>
      </c>
      <c r="AA51" s="45">
        <v>0.0595</v>
      </c>
      <c r="AB51" s="7"/>
      <c r="AC51" s="45"/>
      <c r="AD51" s="45" t="s">
        <v>1322</v>
      </c>
      <c r="AE51" s="45"/>
      <c r="AF51" s="45"/>
      <c r="AG51" s="45"/>
      <c r="AH51" s="45"/>
      <c r="AI51" s="45"/>
      <c r="AJ51" s="61">
        <v>2.0</v>
      </c>
      <c r="AK51" s="45">
        <v>0.0</v>
      </c>
      <c r="AL51" s="45">
        <v>0.5</v>
      </c>
      <c r="AM51" s="45">
        <v>0.0</v>
      </c>
      <c r="AN51" s="45" t="s">
        <v>1331</v>
      </c>
      <c r="AO51" s="45" t="s">
        <v>1324</v>
      </c>
      <c r="AP51" s="45" t="s">
        <v>1325</v>
      </c>
      <c r="AQ51" s="45"/>
      <c r="AR51" s="45"/>
      <c r="AS51" s="45" t="str">
        <f t="shared" si="14"/>
        <v/>
      </c>
      <c r="AT51" s="45"/>
      <c r="AU51" s="45"/>
      <c r="AV51" s="45"/>
      <c r="AW51" s="45"/>
      <c r="AX51" s="45"/>
      <c r="AY51" s="45"/>
      <c r="AZ51" s="45" t="str">
        <f t="shared" si="15"/>
        <v/>
      </c>
      <c r="BA51" s="45"/>
      <c r="BB51" s="45"/>
      <c r="BC51" s="45"/>
      <c r="BD51" s="45"/>
      <c r="BE51" s="45"/>
      <c r="BF51" s="45"/>
      <c r="BG51" s="5"/>
      <c r="BI51" s="5"/>
      <c r="BJ51" s="5"/>
      <c r="BK51" s="5"/>
    </row>
    <row r="52" ht="14.25" hidden="1" customHeight="1">
      <c r="A52" s="7" t="s">
        <v>34</v>
      </c>
      <c r="B52" s="7" t="s">
        <v>159</v>
      </c>
      <c r="C52" s="7" t="s">
        <v>1137</v>
      </c>
      <c r="D52" s="45" t="s">
        <v>1311</v>
      </c>
      <c r="E52" s="45" t="s">
        <v>373</v>
      </c>
      <c r="F52" s="45" t="s">
        <v>159</v>
      </c>
      <c r="G52" s="45" t="s">
        <v>1041</v>
      </c>
      <c r="H52" s="45" t="str">
        <f t="shared" si="1"/>
        <v>ASHRAE 90.1-2004HospitalEmergency</v>
      </c>
      <c r="I52" s="117" t="str">
        <f>VLOOKUP(H52,'Interior Lighting'!$A$4:$G$1472,5,FALSE)</f>
        <v>2.7</v>
      </c>
      <c r="J52" s="47"/>
      <c r="K52" s="45"/>
      <c r="L52" s="45"/>
      <c r="M52" s="45">
        <v>0.0</v>
      </c>
      <c r="N52" s="45">
        <v>0.7</v>
      </c>
      <c r="O52" s="45">
        <v>0.2</v>
      </c>
      <c r="P52" s="7" t="s">
        <v>1330</v>
      </c>
      <c r="Q52" s="45" t="s">
        <v>365</v>
      </c>
      <c r="R52" s="45" t="s">
        <v>511</v>
      </c>
      <c r="S52" s="45" t="s">
        <v>520</v>
      </c>
      <c r="T52" s="7" t="str">
        <f t="shared" si="13"/>
        <v>AIA 2001Surgery and Critical CareER Waiting Room</v>
      </c>
      <c r="U52" s="117" t="str">
        <f>VLOOKUP(T52,Ventilation!$A$4:$H$314,6,FALSE)</f>
        <v/>
      </c>
      <c r="V52" s="117" t="str">
        <f>VLOOKUP(T52,Ventilation!$A$4:$H$314,5,FALSE)</f>
        <v/>
      </c>
      <c r="W52" s="117" t="str">
        <f>VLOOKUP(T52,Ventilation!$A$4:$H$314,7,FALSE)</f>
        <v>2</v>
      </c>
      <c r="X52" s="45">
        <v>20.0</v>
      </c>
      <c r="Y52" s="7" t="s">
        <v>1328</v>
      </c>
      <c r="Z52" s="7" t="s">
        <v>1321</v>
      </c>
      <c r="AA52" s="45">
        <v>0.0595</v>
      </c>
      <c r="AB52" s="7"/>
      <c r="AC52" s="7"/>
      <c r="AD52" s="7" t="s">
        <v>1322</v>
      </c>
      <c r="AE52" s="45"/>
      <c r="AF52" s="45"/>
      <c r="AG52" s="45"/>
      <c r="AH52" s="45"/>
      <c r="AI52" s="45"/>
      <c r="AJ52" s="61">
        <v>2.0</v>
      </c>
      <c r="AK52" s="45">
        <v>0.0</v>
      </c>
      <c r="AL52" s="45">
        <v>0.5</v>
      </c>
      <c r="AM52" s="45">
        <v>0.0</v>
      </c>
      <c r="AN52" s="7" t="s">
        <v>1331</v>
      </c>
      <c r="AO52" s="7" t="s">
        <v>1324</v>
      </c>
      <c r="AP52" s="7" t="s">
        <v>1325</v>
      </c>
      <c r="AQ52" s="45">
        <v>1.0</v>
      </c>
      <c r="AR52" s="45">
        <v>300.0</v>
      </c>
      <c r="AS52" s="117" t="str">
        <f t="shared" si="14"/>
        <v>0.003333333333</v>
      </c>
      <c r="AT52" s="45">
        <v>49.0</v>
      </c>
      <c r="AU52" s="45">
        <v>0.2</v>
      </c>
      <c r="AV52" s="45">
        <v>0.05</v>
      </c>
      <c r="AW52" s="45" t="s">
        <v>1326</v>
      </c>
      <c r="AX52" s="45"/>
      <c r="AY52" s="45"/>
      <c r="AZ52" s="45" t="str">
        <f t="shared" si="15"/>
        <v/>
      </c>
      <c r="BA52" s="45"/>
      <c r="BB52" s="45"/>
      <c r="BC52" s="45"/>
      <c r="BD52" s="45"/>
      <c r="BE52" s="45"/>
      <c r="BF52" s="45"/>
      <c r="BG52" s="5"/>
      <c r="BI52" s="5"/>
      <c r="BJ52" s="5"/>
      <c r="BK52" s="5"/>
    </row>
    <row r="53" ht="14.25" hidden="1" customHeight="1">
      <c r="A53" s="7" t="s">
        <v>34</v>
      </c>
      <c r="B53" s="7" t="s">
        <v>159</v>
      </c>
      <c r="C53" s="7" t="s">
        <v>1136</v>
      </c>
      <c r="D53" s="45" t="s">
        <v>1311</v>
      </c>
      <c r="E53" s="45" t="s">
        <v>373</v>
      </c>
      <c r="F53" s="45" t="s">
        <v>159</v>
      </c>
      <c r="G53" s="45" t="s">
        <v>1041</v>
      </c>
      <c r="H53" s="45" t="str">
        <f t="shared" si="1"/>
        <v>ASHRAE 90.1-2004HospitalEmergency</v>
      </c>
      <c r="I53" s="117" t="str">
        <f>VLOOKUP(H53,'Interior Lighting'!$A$4:$G$1472,5,FALSE)</f>
        <v>2.7</v>
      </c>
      <c r="J53" s="47"/>
      <c r="K53" s="45"/>
      <c r="L53" s="45"/>
      <c r="M53" s="45">
        <v>0.0</v>
      </c>
      <c r="N53" s="45">
        <v>0.7</v>
      </c>
      <c r="O53" s="45">
        <v>0.2</v>
      </c>
      <c r="P53" s="7" t="s">
        <v>1330</v>
      </c>
      <c r="Q53" s="45" t="s">
        <v>365</v>
      </c>
      <c r="R53" s="45" t="s">
        <v>511</v>
      </c>
      <c r="S53" s="45" t="s">
        <v>520</v>
      </c>
      <c r="T53" s="7" t="str">
        <f t="shared" si="13"/>
        <v>AIA 2001Surgery and Critical CareER Waiting Room</v>
      </c>
      <c r="U53" s="117" t="str">
        <f>VLOOKUP(T53,Ventilation!$A$4:$H$314,6,FALSE)</f>
        <v/>
      </c>
      <c r="V53" s="117" t="str">
        <f>VLOOKUP(T53,Ventilation!$A$4:$H$314,5,FALSE)</f>
        <v/>
      </c>
      <c r="W53" s="117" t="str">
        <f>VLOOKUP(T53,Ventilation!$A$4:$H$314,7,FALSE)</f>
        <v>2</v>
      </c>
      <c r="X53" s="45">
        <v>20.0</v>
      </c>
      <c r="Y53" s="7" t="s">
        <v>1328</v>
      </c>
      <c r="Z53" s="7" t="s">
        <v>1321</v>
      </c>
      <c r="AA53" s="45">
        <v>0.0595</v>
      </c>
      <c r="AB53" s="7"/>
      <c r="AC53" s="7"/>
      <c r="AD53" s="7" t="s">
        <v>1322</v>
      </c>
      <c r="AE53" s="45"/>
      <c r="AF53" s="45"/>
      <c r="AG53" s="45"/>
      <c r="AH53" s="45"/>
      <c r="AI53" s="45"/>
      <c r="AJ53" s="61">
        <v>4.0</v>
      </c>
      <c r="AK53" s="45">
        <v>0.0</v>
      </c>
      <c r="AL53" s="45">
        <v>0.5</v>
      </c>
      <c r="AM53" s="45">
        <v>0.0</v>
      </c>
      <c r="AN53" s="7" t="s">
        <v>1331</v>
      </c>
      <c r="AO53" s="7" t="s">
        <v>1324</v>
      </c>
      <c r="AP53" s="7" t="s">
        <v>1325</v>
      </c>
      <c r="AQ53" s="45">
        <v>1.0</v>
      </c>
      <c r="AR53" s="45">
        <v>300.0</v>
      </c>
      <c r="AS53" s="117" t="str">
        <f t="shared" si="14"/>
        <v>0.003333333333</v>
      </c>
      <c r="AT53" s="45">
        <v>49.0</v>
      </c>
      <c r="AU53" s="45">
        <v>0.2</v>
      </c>
      <c r="AV53" s="45">
        <v>0.05</v>
      </c>
      <c r="AW53" s="7" t="s">
        <v>1326</v>
      </c>
      <c r="AX53" s="45"/>
      <c r="AY53" s="45"/>
      <c r="AZ53" s="45" t="str">
        <f t="shared" si="15"/>
        <v/>
      </c>
      <c r="BA53" s="45"/>
      <c r="BB53" s="45"/>
      <c r="BC53" s="45"/>
      <c r="BD53" s="45"/>
      <c r="BE53" s="45"/>
      <c r="BF53" s="45"/>
      <c r="BG53" s="5"/>
      <c r="BI53" s="5"/>
      <c r="BJ53" s="5"/>
      <c r="BK53" s="5"/>
    </row>
    <row r="54" ht="14.25" hidden="1" customHeight="1">
      <c r="A54" s="7" t="s">
        <v>34</v>
      </c>
      <c r="B54" s="7" t="s">
        <v>159</v>
      </c>
      <c r="C54" s="7" t="s">
        <v>1135</v>
      </c>
      <c r="D54" s="45" t="s">
        <v>1314</v>
      </c>
      <c r="E54" s="45" t="s">
        <v>373</v>
      </c>
      <c r="F54" s="45" t="s">
        <v>159</v>
      </c>
      <c r="G54" s="45" t="s">
        <v>1042</v>
      </c>
      <c r="H54" s="45" t="str">
        <f t="shared" si="1"/>
        <v>ASHRAE 90.1-2004HospitalNurse Station</v>
      </c>
      <c r="I54" s="117" t="str">
        <f>VLOOKUP(H54,'Interior Lighting'!$A$4:$G$1472,5,FALSE)</f>
        <v>1</v>
      </c>
      <c r="J54" s="47"/>
      <c r="K54" s="45"/>
      <c r="L54" s="45"/>
      <c r="M54" s="45">
        <v>0.0</v>
      </c>
      <c r="N54" s="45">
        <v>0.7</v>
      </c>
      <c r="O54" s="45">
        <v>0.2</v>
      </c>
      <c r="P54" s="45" t="s">
        <v>1336</v>
      </c>
      <c r="Q54" s="45" t="s">
        <v>365</v>
      </c>
      <c r="R54" s="45" t="s">
        <v>511</v>
      </c>
      <c r="S54" s="45" t="s">
        <v>520</v>
      </c>
      <c r="T54" s="7" t="str">
        <f t="shared" si="13"/>
        <v>AIA 2001Surgery and Critical CareER Waiting Room</v>
      </c>
      <c r="U54" s="117" t="str">
        <f>VLOOKUP(T54,Ventilation!$A$4:$H$314,6,FALSE)</f>
        <v/>
      </c>
      <c r="V54" s="117" t="str">
        <f>VLOOKUP(T54,Ventilation!$A$4:$H$314,5,FALSE)</f>
        <v/>
      </c>
      <c r="W54" s="117" t="str">
        <f>VLOOKUP(T54,Ventilation!$A$4:$H$314,7,FALSE)</f>
        <v>2</v>
      </c>
      <c r="X54" s="61">
        <v>1.333</v>
      </c>
      <c r="Y54" s="45" t="s">
        <v>1328</v>
      </c>
      <c r="Z54" s="45" t="s">
        <v>1321</v>
      </c>
      <c r="AA54" s="45">
        <v>0.0595</v>
      </c>
      <c r="AB54" s="7"/>
      <c r="AC54" s="45"/>
      <c r="AD54" s="45" t="s">
        <v>1322</v>
      </c>
      <c r="AE54" s="45"/>
      <c r="AF54" s="45"/>
      <c r="AG54" s="45"/>
      <c r="AH54" s="45"/>
      <c r="AI54" s="45"/>
      <c r="AJ54" s="61">
        <v>2.0</v>
      </c>
      <c r="AK54" s="45">
        <v>0.0</v>
      </c>
      <c r="AL54" s="45">
        <v>0.5</v>
      </c>
      <c r="AM54" s="45">
        <v>0.0</v>
      </c>
      <c r="AN54" s="45" t="s">
        <v>1331</v>
      </c>
      <c r="AO54" s="45" t="s">
        <v>1324</v>
      </c>
      <c r="AP54" s="45" t="s">
        <v>1325</v>
      </c>
      <c r="AQ54" s="45"/>
      <c r="AR54" s="45"/>
      <c r="AS54" s="45" t="str">
        <f t="shared" si="14"/>
        <v/>
      </c>
      <c r="AT54" s="45"/>
      <c r="AU54" s="45"/>
      <c r="AV54" s="45"/>
      <c r="AW54" s="45"/>
      <c r="AX54" s="45"/>
      <c r="AY54" s="45"/>
      <c r="AZ54" s="45" t="str">
        <f t="shared" si="15"/>
        <v/>
      </c>
      <c r="BA54" s="45"/>
      <c r="BB54" s="45"/>
      <c r="BC54" s="45"/>
      <c r="BD54" s="45"/>
      <c r="BE54" s="45"/>
      <c r="BF54" s="45"/>
      <c r="BG54" s="5"/>
      <c r="BI54" s="5"/>
      <c r="BJ54" s="5"/>
      <c r="BK54" s="5"/>
    </row>
    <row r="55" ht="14.25" hidden="1" customHeight="1">
      <c r="A55" s="7" t="s">
        <v>34</v>
      </c>
      <c r="B55" s="7" t="s">
        <v>159</v>
      </c>
      <c r="C55" s="7" t="s">
        <v>1134</v>
      </c>
      <c r="D55" s="7" t="s">
        <v>1311</v>
      </c>
      <c r="E55" s="7" t="s">
        <v>373</v>
      </c>
      <c r="F55" s="45" t="s">
        <v>159</v>
      </c>
      <c r="G55" s="45" t="s">
        <v>1041</v>
      </c>
      <c r="H55" s="45" t="str">
        <f t="shared" si="1"/>
        <v>ASHRAE 90.1-2004HospitalEmergency</v>
      </c>
      <c r="I55" s="117" t="str">
        <f>VLOOKUP(H55,'Interior Lighting'!$A$4:$G$1472,5,FALSE)</f>
        <v>2.7</v>
      </c>
      <c r="J55" s="47"/>
      <c r="K55" s="45"/>
      <c r="L55" s="45"/>
      <c r="M55" s="45">
        <v>0.0</v>
      </c>
      <c r="N55" s="45">
        <v>0.7</v>
      </c>
      <c r="O55" s="45">
        <v>0.2</v>
      </c>
      <c r="P55" s="45" t="s">
        <v>1330</v>
      </c>
      <c r="Q55" s="7" t="s">
        <v>365</v>
      </c>
      <c r="R55" s="45" t="s">
        <v>511</v>
      </c>
      <c r="S55" s="45" t="s">
        <v>520</v>
      </c>
      <c r="T55" s="7" t="str">
        <f t="shared" si="13"/>
        <v>AIA 2001Surgery and Critical CareER Waiting Room</v>
      </c>
      <c r="U55" s="117" t="str">
        <f>VLOOKUP(T55,Ventilation!$A$4:$H$314,6,FALSE)</f>
        <v/>
      </c>
      <c r="V55" s="117" t="str">
        <f>VLOOKUP(T55,Ventilation!$A$4:$H$314,5,FALSE)</f>
        <v/>
      </c>
      <c r="W55" s="117" t="str">
        <f>VLOOKUP(T55,Ventilation!$A$4:$H$314,7,FALSE)</f>
        <v>2</v>
      </c>
      <c r="X55" s="45">
        <v>20.0</v>
      </c>
      <c r="Y55" s="45" t="s">
        <v>1328</v>
      </c>
      <c r="Z55" s="45" t="s">
        <v>1321</v>
      </c>
      <c r="AA55" s="7">
        <v>0.0595</v>
      </c>
      <c r="AB55" s="7"/>
      <c r="AC55" s="45"/>
      <c r="AD55" s="45" t="s">
        <v>1322</v>
      </c>
      <c r="AE55" s="7"/>
      <c r="AF55" s="45"/>
      <c r="AG55" s="45"/>
      <c r="AH55" s="45"/>
      <c r="AI55" s="45"/>
      <c r="AJ55" s="61">
        <v>1.5</v>
      </c>
      <c r="AK55" s="45">
        <v>0.0</v>
      </c>
      <c r="AL55" s="45">
        <v>0.5</v>
      </c>
      <c r="AM55" s="45">
        <v>0.0</v>
      </c>
      <c r="AN55" s="45" t="s">
        <v>1331</v>
      </c>
      <c r="AO55" s="7" t="s">
        <v>1324</v>
      </c>
      <c r="AP55" s="7" t="s">
        <v>1325</v>
      </c>
      <c r="AQ55" s="7">
        <v>1.0</v>
      </c>
      <c r="AR55" s="7">
        <v>300.0</v>
      </c>
      <c r="AS55" s="117" t="str">
        <f t="shared" si="14"/>
        <v>0.003333333333</v>
      </c>
      <c r="AT55" s="7">
        <v>49.0</v>
      </c>
      <c r="AU55" s="7">
        <v>0.2</v>
      </c>
      <c r="AV55" s="7">
        <v>0.05</v>
      </c>
      <c r="AW55" s="45" t="s">
        <v>1326</v>
      </c>
      <c r="AX55" s="7"/>
      <c r="AY55" s="7"/>
      <c r="AZ55" s="7" t="str">
        <f t="shared" si="15"/>
        <v/>
      </c>
      <c r="BA55" s="7"/>
      <c r="BB55" s="7"/>
      <c r="BC55" s="7"/>
      <c r="BD55" s="7"/>
      <c r="BE55" s="7"/>
      <c r="BF55" s="7"/>
      <c r="BG55" s="5"/>
      <c r="BI55" s="5"/>
      <c r="BJ55" s="5"/>
      <c r="BK55" s="5"/>
    </row>
    <row r="56" ht="14.25" hidden="1" customHeight="1">
      <c r="A56" s="7" t="s">
        <v>34</v>
      </c>
      <c r="B56" s="7" t="s">
        <v>159</v>
      </c>
      <c r="C56" s="7" t="s">
        <v>1128</v>
      </c>
      <c r="D56" s="45" t="s">
        <v>1283</v>
      </c>
      <c r="E56" s="45" t="s">
        <v>373</v>
      </c>
      <c r="F56" s="45" t="s">
        <v>1013</v>
      </c>
      <c r="G56" s="45" t="s">
        <v>652</v>
      </c>
      <c r="H56" s="45" t="str">
        <f t="shared" si="1"/>
        <v>ASHRAE 90.1-2004Dining AreaGeneral</v>
      </c>
      <c r="I56" s="117" t="str">
        <f>VLOOKUP(H56,'Interior Lighting'!$A$4:$G$1472,5,FALSE)</f>
        <v>0.9</v>
      </c>
      <c r="J56" s="47"/>
      <c r="K56" s="45"/>
      <c r="L56" s="45"/>
      <c r="M56" s="45">
        <v>0.0</v>
      </c>
      <c r="N56" s="45">
        <v>0.7</v>
      </c>
      <c r="O56" s="45">
        <v>0.2</v>
      </c>
      <c r="P56" s="7" t="s">
        <v>1327</v>
      </c>
      <c r="Q56" s="45" t="s">
        <v>368</v>
      </c>
      <c r="R56" s="45" t="s">
        <v>544</v>
      </c>
      <c r="S56" s="45" t="s">
        <v>1284</v>
      </c>
      <c r="T56" s="7" t="str">
        <f t="shared" si="13"/>
        <v>ASHRAE 62.1-1999Food and Beverage ServiceDining Rooms</v>
      </c>
      <c r="U56" s="117" t="str">
        <f>VLOOKUP(T56,Ventilation!$A$4:$H$314,6,FALSE)</f>
        <v>0</v>
      </c>
      <c r="V56" s="117" t="str">
        <f>VLOOKUP(T56,Ventilation!$A$4:$H$314,5,FALSE)</f>
        <v>20</v>
      </c>
      <c r="W56" s="117" t="str">
        <f>VLOOKUP(T56,Ventilation!$A$4:$H$314,7,FALSE)</f>
        <v/>
      </c>
      <c r="X56" s="45">
        <v>10.0</v>
      </c>
      <c r="Y56" s="7" t="s">
        <v>1320</v>
      </c>
      <c r="Z56" s="7" t="s">
        <v>1321</v>
      </c>
      <c r="AA56" s="45">
        <v>0.0595</v>
      </c>
      <c r="AB56" s="7"/>
      <c r="AC56" s="7"/>
      <c r="AD56" s="7" t="s">
        <v>1322</v>
      </c>
      <c r="AE56" s="45"/>
      <c r="AF56" s="45"/>
      <c r="AG56" s="45"/>
      <c r="AH56" s="45"/>
      <c r="AI56" s="45"/>
      <c r="AJ56" s="61">
        <v>1.0</v>
      </c>
      <c r="AK56" s="45">
        <v>0.0</v>
      </c>
      <c r="AL56" s="45">
        <v>0.5</v>
      </c>
      <c r="AM56" s="45">
        <v>0.0</v>
      </c>
      <c r="AN56" s="7" t="s">
        <v>1323</v>
      </c>
      <c r="AO56" s="7" t="s">
        <v>1324</v>
      </c>
      <c r="AP56" s="7" t="s">
        <v>1325</v>
      </c>
      <c r="AQ56" s="45"/>
      <c r="AR56" s="45"/>
      <c r="AS56" s="45" t="str">
        <f t="shared" si="14"/>
        <v/>
      </c>
      <c r="AT56" s="45"/>
      <c r="AU56" s="45"/>
      <c r="AV56" s="45"/>
      <c r="AW56" s="7"/>
      <c r="AX56" s="45"/>
      <c r="AY56" s="45"/>
      <c r="AZ56" s="45" t="str">
        <f t="shared" si="15"/>
        <v/>
      </c>
      <c r="BA56" s="45"/>
      <c r="BB56" s="45"/>
      <c r="BC56" s="45"/>
      <c r="BD56" s="45"/>
      <c r="BE56" s="45"/>
      <c r="BF56" s="45"/>
      <c r="BG56" s="5"/>
      <c r="BI56" s="5"/>
      <c r="BJ56" s="5"/>
      <c r="BK56" s="5"/>
    </row>
    <row r="57" ht="14.25" hidden="1" customHeight="1">
      <c r="A57" s="7" t="s">
        <v>34</v>
      </c>
      <c r="B57" s="7" t="s">
        <v>159</v>
      </c>
      <c r="C57" s="7" t="s">
        <v>1126</v>
      </c>
      <c r="D57" s="45" t="s">
        <v>1310</v>
      </c>
      <c r="E57" s="45" t="s">
        <v>373</v>
      </c>
      <c r="F57" s="45" t="s">
        <v>1020</v>
      </c>
      <c r="G57" s="45" t="s">
        <v>1012</v>
      </c>
      <c r="H57" s="45" t="str">
        <f t="shared" si="1"/>
        <v>ASHRAE 90.1-2004Corridor/TransitionFor Hospital</v>
      </c>
      <c r="I57" s="117" t="str">
        <f>VLOOKUP(H57,'Interior Lighting'!$A$4:$G$1472,5,FALSE)</f>
        <v>1</v>
      </c>
      <c r="J57" s="47"/>
      <c r="K57" s="45"/>
      <c r="L57" s="45"/>
      <c r="M57" s="45">
        <v>0.0</v>
      </c>
      <c r="N57" s="45">
        <v>0.7</v>
      </c>
      <c r="O57" s="45">
        <v>0.2</v>
      </c>
      <c r="P57" s="7" t="s">
        <v>1329</v>
      </c>
      <c r="Q57" s="45" t="s">
        <v>368</v>
      </c>
      <c r="R57" s="45" t="s">
        <v>583</v>
      </c>
      <c r="S57" s="45" t="s">
        <v>585</v>
      </c>
      <c r="T57" s="7" t="str">
        <f t="shared" si="13"/>
        <v>ASHRAE 62.1-1999Public SpacesCorridors and utilities</v>
      </c>
      <c r="U57" s="117" t="str">
        <f>VLOOKUP(T57,Ventilation!$A$4:$H$314,6,FALSE)</f>
        <v>0.05</v>
      </c>
      <c r="V57" s="117" t="str">
        <f>VLOOKUP(T57,Ventilation!$A$4:$H$314,5,FALSE)</f>
        <v>0</v>
      </c>
      <c r="W57" s="117" t="str">
        <f>VLOOKUP(T57,Ventilation!$A$4:$H$314,7,FALSE)</f>
        <v/>
      </c>
      <c r="X57" s="45">
        <v>1.0</v>
      </c>
      <c r="Y57" s="7" t="s">
        <v>1320</v>
      </c>
      <c r="Z57" s="7" t="s">
        <v>1321</v>
      </c>
      <c r="AA57" s="45">
        <v>0.0595</v>
      </c>
      <c r="AB57" s="7"/>
      <c r="AC57" s="7"/>
      <c r="AD57" s="7" t="s">
        <v>1322</v>
      </c>
      <c r="AE57" s="45"/>
      <c r="AF57" s="45"/>
      <c r="AG57" s="45"/>
      <c r="AH57" s="45"/>
      <c r="AI57" s="45"/>
      <c r="AJ57" s="45">
        <v>0.0</v>
      </c>
      <c r="AK57" s="45">
        <v>0.0</v>
      </c>
      <c r="AL57" s="45">
        <v>0.5</v>
      </c>
      <c r="AM57" s="45">
        <v>0.0</v>
      </c>
      <c r="AN57" s="7" t="s">
        <v>1323</v>
      </c>
      <c r="AO57" s="7" t="s">
        <v>1324</v>
      </c>
      <c r="AP57" s="7" t="s">
        <v>1325</v>
      </c>
      <c r="AQ57" s="45"/>
      <c r="AR57" s="45"/>
      <c r="AS57" s="45" t="str">
        <f t="shared" si="14"/>
        <v/>
      </c>
      <c r="AT57" s="45"/>
      <c r="AU57" s="45"/>
      <c r="AV57" s="45"/>
      <c r="AW57" s="7"/>
      <c r="AX57" s="45"/>
      <c r="AY57" s="45"/>
      <c r="AZ57" s="45" t="str">
        <f t="shared" si="15"/>
        <v/>
      </c>
      <c r="BA57" s="45"/>
      <c r="BB57" s="45"/>
      <c r="BC57" s="45"/>
      <c r="BD57" s="45"/>
      <c r="BE57" s="45"/>
      <c r="BF57" s="45"/>
      <c r="BG57" s="5"/>
      <c r="BI57" s="5"/>
      <c r="BJ57" s="5"/>
      <c r="BK57" s="5"/>
    </row>
    <row r="58" ht="14.25" hidden="1" customHeight="1">
      <c r="A58" s="8" t="s">
        <v>38</v>
      </c>
      <c r="B58" s="8" t="s">
        <v>159</v>
      </c>
      <c r="C58" s="8" t="s">
        <v>1047</v>
      </c>
      <c r="D58" s="47" t="s">
        <v>1297</v>
      </c>
      <c r="E58" s="47" t="s">
        <v>374</v>
      </c>
      <c r="F58" s="47" t="s">
        <v>159</v>
      </c>
      <c r="G58" s="47" t="s">
        <v>1047</v>
      </c>
      <c r="H58" s="45" t="str">
        <f t="shared" si="1"/>
        <v>ASHRAE 90.1-2007HospitalRadiology</v>
      </c>
      <c r="I58" s="117" t="str">
        <f>VLOOKUP(H58,'Interior Lighting'!$A$4:$G$1472,5,FALSE)</f>
        <v>0.4</v>
      </c>
      <c r="J58" s="47"/>
      <c r="K58" s="47"/>
      <c r="L58" s="47"/>
      <c r="M58" s="47">
        <v>0.0</v>
      </c>
      <c r="N58" s="47">
        <v>0.7</v>
      </c>
      <c r="O58" s="47">
        <v>0.2</v>
      </c>
      <c r="P58" s="47" t="s">
        <v>1319</v>
      </c>
      <c r="Q58" s="47" t="s">
        <v>369</v>
      </c>
      <c r="R58" s="47" t="s">
        <v>553</v>
      </c>
      <c r="S58" s="47" t="s">
        <v>555</v>
      </c>
      <c r="T58" s="7" t="str">
        <f t="shared" si="13"/>
        <v>ASHRAE 62.1-2004Hospitals, Nursing and Convalescent HomesMedical procedure</v>
      </c>
      <c r="U58" s="117" t="str">
        <f>VLOOKUP(T58,Ventilation!$A$4:$H$314,6,FALSE)</f>
        <v/>
      </c>
      <c r="V58" s="117" t="str">
        <f>VLOOKUP(T58,Ventilation!$A$4:$H$314,5,FALSE)</f>
        <v>15</v>
      </c>
      <c r="W58" s="117" t="str">
        <f>VLOOKUP(T58,Ventilation!$A$4:$H$314,7,FALSE)</f>
        <v/>
      </c>
      <c r="X58" s="45">
        <v>5.0</v>
      </c>
      <c r="Y58" s="47" t="s">
        <v>1320</v>
      </c>
      <c r="Z58" s="47" t="s">
        <v>1321</v>
      </c>
      <c r="AA58" s="47">
        <v>0.0446</v>
      </c>
      <c r="AB58" s="8"/>
      <c r="AC58" s="47"/>
      <c r="AD58" s="47" t="s">
        <v>1322</v>
      </c>
      <c r="AE58" s="47"/>
      <c r="AF58" s="47"/>
      <c r="AG58" s="47"/>
      <c r="AH58" s="47"/>
      <c r="AI58" s="47"/>
      <c r="AJ58" s="61">
        <v>10.0</v>
      </c>
      <c r="AK58" s="47">
        <v>0.0</v>
      </c>
      <c r="AL58" s="47">
        <v>0.5</v>
      </c>
      <c r="AM58" s="47">
        <v>0.0</v>
      </c>
      <c r="AN58" s="47" t="s">
        <v>1323</v>
      </c>
      <c r="AO58" s="47" t="s">
        <v>1324</v>
      </c>
      <c r="AP58" s="47" t="s">
        <v>1325</v>
      </c>
      <c r="AQ58" s="47">
        <v>1.0</v>
      </c>
      <c r="AR58" s="47">
        <v>5250.0</v>
      </c>
      <c r="AS58" s="117" t="str">
        <f t="shared" si="14"/>
        <v>0.0001904761905</v>
      </c>
      <c r="AT58" s="47">
        <v>49.0</v>
      </c>
      <c r="AU58" s="47">
        <v>0.2</v>
      </c>
      <c r="AV58" s="47">
        <v>0.05</v>
      </c>
      <c r="AW58" s="47" t="s">
        <v>1326</v>
      </c>
      <c r="AX58" s="47"/>
      <c r="AY58" s="47"/>
      <c r="AZ58" s="47" t="str">
        <f t="shared" si="15"/>
        <v/>
      </c>
      <c r="BA58" s="47"/>
      <c r="BB58" s="47"/>
      <c r="BC58" s="47"/>
      <c r="BD58" s="47"/>
      <c r="BE58" s="47"/>
      <c r="BF58" s="47"/>
      <c r="BG58" s="5"/>
      <c r="BI58" s="5"/>
      <c r="BJ58" s="5"/>
      <c r="BK58" s="5"/>
    </row>
    <row r="59" ht="14.25" hidden="1" customHeight="1">
      <c r="A59" s="8" t="s">
        <v>38</v>
      </c>
      <c r="B59" s="8" t="s">
        <v>159</v>
      </c>
      <c r="C59" s="8" t="s">
        <v>1168</v>
      </c>
      <c r="D59" s="47" t="s">
        <v>1304</v>
      </c>
      <c r="E59" s="47" t="s">
        <v>374</v>
      </c>
      <c r="F59" s="47" t="s">
        <v>159</v>
      </c>
      <c r="G59" s="47" t="s">
        <v>1046</v>
      </c>
      <c r="H59" s="45" t="str">
        <f t="shared" si="1"/>
        <v>ASHRAE 90.1-2007HospitalPhysical Therapy</v>
      </c>
      <c r="I59" s="117" t="str">
        <f>VLOOKUP(H59,'Interior Lighting'!$A$4:$G$1472,5,FALSE)</f>
        <v>0.9</v>
      </c>
      <c r="J59" s="47"/>
      <c r="K59" s="47"/>
      <c r="L59" s="47"/>
      <c r="M59" s="47">
        <v>0.0</v>
      </c>
      <c r="N59" s="47">
        <v>0.7</v>
      </c>
      <c r="O59" s="47">
        <v>0.2</v>
      </c>
      <c r="P59" s="47" t="s">
        <v>1327</v>
      </c>
      <c r="Q59" s="47" t="s">
        <v>369</v>
      </c>
      <c r="R59" s="47" t="s">
        <v>553</v>
      </c>
      <c r="S59" s="47" t="s">
        <v>558</v>
      </c>
      <c r="T59" s="7" t="str">
        <f t="shared" si="13"/>
        <v>ASHRAE 62.1-2004Hospitals, Nursing and Convalescent HomesPhysical therapy</v>
      </c>
      <c r="U59" s="117" t="str">
        <f>VLOOKUP(T59,Ventilation!$A$4:$H$314,6,FALSE)</f>
        <v/>
      </c>
      <c r="V59" s="117" t="str">
        <f>VLOOKUP(T59,Ventilation!$A$4:$H$314,5,FALSE)</f>
        <v>15</v>
      </c>
      <c r="W59" s="117" t="str">
        <f>VLOOKUP(T59,Ventilation!$A$4:$H$314,7,FALSE)</f>
        <v/>
      </c>
      <c r="X59" s="45">
        <v>5.0</v>
      </c>
      <c r="Y59" s="47" t="s">
        <v>1320</v>
      </c>
      <c r="Z59" s="47" t="s">
        <v>1321</v>
      </c>
      <c r="AA59" s="47">
        <v>0.0446</v>
      </c>
      <c r="AB59" s="8"/>
      <c r="AC59" s="47"/>
      <c r="AD59" s="47" t="s">
        <v>1322</v>
      </c>
      <c r="AE59" s="47"/>
      <c r="AF59" s="47"/>
      <c r="AG59" s="47"/>
      <c r="AH59" s="47"/>
      <c r="AI59" s="47"/>
      <c r="AJ59" s="61">
        <v>1.5</v>
      </c>
      <c r="AK59" s="47">
        <v>0.0</v>
      </c>
      <c r="AL59" s="47">
        <v>0.5</v>
      </c>
      <c r="AM59" s="47">
        <v>0.0</v>
      </c>
      <c r="AN59" s="47" t="s">
        <v>1323</v>
      </c>
      <c r="AO59" s="47" t="s">
        <v>1324</v>
      </c>
      <c r="AP59" s="47" t="s">
        <v>1325</v>
      </c>
      <c r="AQ59" s="47">
        <v>1.0</v>
      </c>
      <c r="AR59" s="47">
        <v>5280.0</v>
      </c>
      <c r="AS59" s="117" t="str">
        <f t="shared" si="14"/>
        <v>0.0001893939394</v>
      </c>
      <c r="AT59" s="47">
        <v>49.0</v>
      </c>
      <c r="AU59" s="47">
        <v>0.2</v>
      </c>
      <c r="AV59" s="47">
        <v>0.05</v>
      </c>
      <c r="AW59" s="47" t="s">
        <v>168</v>
      </c>
      <c r="AX59" s="47"/>
      <c r="AY59" s="47"/>
      <c r="AZ59" s="47" t="str">
        <f t="shared" si="15"/>
        <v/>
      </c>
      <c r="BA59" s="47"/>
      <c r="BB59" s="47"/>
      <c r="BC59" s="47"/>
      <c r="BD59" s="47"/>
      <c r="BE59" s="47"/>
      <c r="BF59" s="47"/>
      <c r="BG59" s="5"/>
      <c r="BI59" s="5"/>
      <c r="BJ59" s="5"/>
      <c r="BK59" s="5"/>
    </row>
    <row r="60" ht="14.25" hidden="1" customHeight="1">
      <c r="A60" s="8" t="s">
        <v>38</v>
      </c>
      <c r="B60" s="8" t="s">
        <v>159</v>
      </c>
      <c r="C60" s="8" t="s">
        <v>1166</v>
      </c>
      <c r="D60" s="47" t="s">
        <v>1306</v>
      </c>
      <c r="E60" s="47" t="s">
        <v>374</v>
      </c>
      <c r="F60" s="47" t="s">
        <v>159</v>
      </c>
      <c r="G60" s="47" t="s">
        <v>505</v>
      </c>
      <c r="H60" s="45" t="str">
        <f t="shared" si="1"/>
        <v>ASHRAE 90.1-2007HospitalPatient Room</v>
      </c>
      <c r="I60" s="117" t="str">
        <f>VLOOKUP(H60,'Interior Lighting'!$A$4:$G$1472,5,FALSE)</f>
        <v>0.7</v>
      </c>
      <c r="J60" s="47"/>
      <c r="K60" s="47"/>
      <c r="L60" s="47"/>
      <c r="M60" s="47">
        <v>0.0</v>
      </c>
      <c r="N60" s="47">
        <v>0.7</v>
      </c>
      <c r="O60" s="47">
        <v>0.2</v>
      </c>
      <c r="P60" s="47" t="s">
        <v>1327</v>
      </c>
      <c r="Q60" s="47" t="s">
        <v>365</v>
      </c>
      <c r="R60" s="47" t="s">
        <v>504</v>
      </c>
      <c r="S60" s="47" t="s">
        <v>505</v>
      </c>
      <c r="T60" s="7" t="str">
        <f t="shared" si="13"/>
        <v>AIA 2001NursingPatient Room</v>
      </c>
      <c r="U60" s="117" t="str">
        <f>VLOOKUP(T60,Ventilation!$A$4:$H$314,6,FALSE)</f>
        <v/>
      </c>
      <c r="V60" s="117" t="str">
        <f>VLOOKUP(T60,Ventilation!$A$4:$H$314,5,FALSE)</f>
        <v/>
      </c>
      <c r="W60" s="117" t="str">
        <f>VLOOKUP(T60,Ventilation!$A$4:$H$314,7,FALSE)</f>
        <v>2</v>
      </c>
      <c r="X60" s="45">
        <v>5.0</v>
      </c>
      <c r="Y60" s="47" t="s">
        <v>1328</v>
      </c>
      <c r="Z60" s="47" t="s">
        <v>1321</v>
      </c>
      <c r="AA60" s="47">
        <v>0.0446</v>
      </c>
      <c r="AB60" s="8"/>
      <c r="AC60" s="47"/>
      <c r="AD60" s="47" t="s">
        <v>1322</v>
      </c>
      <c r="AE60" s="47"/>
      <c r="AF60" s="47"/>
      <c r="AG60" s="47"/>
      <c r="AH60" s="47"/>
      <c r="AI60" s="47"/>
      <c r="AJ60" s="61">
        <v>2.0</v>
      </c>
      <c r="AK60" s="47">
        <v>0.0</v>
      </c>
      <c r="AL60" s="47">
        <v>0.5</v>
      </c>
      <c r="AM60" s="47">
        <v>0.0</v>
      </c>
      <c r="AN60" s="47" t="s">
        <v>1323</v>
      </c>
      <c r="AO60" s="47" t="s">
        <v>1324</v>
      </c>
      <c r="AP60" s="47" t="s">
        <v>1325</v>
      </c>
      <c r="AQ60" s="47">
        <v>1.0</v>
      </c>
      <c r="AR60" s="47">
        <v>280.0</v>
      </c>
      <c r="AS60" s="117" t="str">
        <f t="shared" si="14"/>
        <v>0.003571428571</v>
      </c>
      <c r="AT60" s="47">
        <v>49.0</v>
      </c>
      <c r="AU60" s="47">
        <v>0.2</v>
      </c>
      <c r="AV60" s="47">
        <v>0.05</v>
      </c>
      <c r="AW60" s="47" t="s">
        <v>1326</v>
      </c>
      <c r="AX60" s="47"/>
      <c r="AY60" s="47"/>
      <c r="AZ60" s="47" t="str">
        <f t="shared" si="15"/>
        <v/>
      </c>
      <c r="BA60" s="47"/>
      <c r="BB60" s="47"/>
      <c r="BC60" s="47"/>
      <c r="BD60" s="47"/>
      <c r="BE60" s="47"/>
      <c r="BF60" s="47"/>
      <c r="BG60" s="5"/>
      <c r="BI60" s="5"/>
      <c r="BJ60" s="5"/>
      <c r="BK60" s="5"/>
    </row>
    <row r="61" ht="14.25" hidden="1" customHeight="1">
      <c r="A61" s="8" t="s">
        <v>38</v>
      </c>
      <c r="B61" s="8" t="s">
        <v>159</v>
      </c>
      <c r="C61" s="8" t="s">
        <v>1150</v>
      </c>
      <c r="D61" s="47" t="s">
        <v>1272</v>
      </c>
      <c r="E61" s="47" t="s">
        <v>374</v>
      </c>
      <c r="F61" s="47" t="s">
        <v>1017</v>
      </c>
      <c r="G61" s="47" t="s">
        <v>652</v>
      </c>
      <c r="H61" s="45" t="str">
        <f t="shared" si="1"/>
        <v>ASHRAE 90.1-2007Food PreparationGeneral</v>
      </c>
      <c r="I61" s="117" t="str">
        <f>VLOOKUP(H61,'Interior Lighting'!$A$4:$G$1472,5,FALSE)</f>
        <v>1.2</v>
      </c>
      <c r="J61" s="47"/>
      <c r="K61" s="47"/>
      <c r="L61" s="47"/>
      <c r="M61" s="47">
        <v>0.0</v>
      </c>
      <c r="N61" s="47">
        <v>0.7</v>
      </c>
      <c r="O61" s="47">
        <v>0.2</v>
      </c>
      <c r="P61" s="8" t="s">
        <v>1327</v>
      </c>
      <c r="Q61" s="47" t="s">
        <v>369</v>
      </c>
      <c r="R61" s="47" t="s">
        <v>544</v>
      </c>
      <c r="S61" s="47" t="s">
        <v>651</v>
      </c>
      <c r="T61" s="7" t="str">
        <f t="shared" si="13"/>
        <v>ASHRAE 62.1-2004Food and Beverage ServiceCafeteria/fast food dining</v>
      </c>
      <c r="U61" s="117" t="str">
        <f>VLOOKUP(T61,Ventilation!$A$4:$H$314,6,FALSE)</f>
        <v>0.18</v>
      </c>
      <c r="V61" s="117" t="str">
        <f>VLOOKUP(T61,Ventilation!$A$4:$H$314,5,FALSE)</f>
        <v>7.5</v>
      </c>
      <c r="W61" s="117" t="str">
        <f>VLOOKUP(T61,Ventilation!$A$4:$H$314,7,FALSE)</f>
        <v/>
      </c>
      <c r="X61" s="45">
        <v>5.0</v>
      </c>
      <c r="Y61" s="8" t="s">
        <v>1320</v>
      </c>
      <c r="Z61" s="8" t="s">
        <v>1321</v>
      </c>
      <c r="AA61" s="47">
        <v>0.0446</v>
      </c>
      <c r="AB61" s="8"/>
      <c r="AC61" s="8"/>
      <c r="AD61" s="8" t="s">
        <v>1322</v>
      </c>
      <c r="AE61" s="61">
        <v>51.16</v>
      </c>
      <c r="AF61" s="61">
        <v>0.0</v>
      </c>
      <c r="AG61" s="61">
        <v>0.5</v>
      </c>
      <c r="AH61" s="61">
        <v>0.0</v>
      </c>
      <c r="AI61" s="47" t="s">
        <v>1323</v>
      </c>
      <c r="AJ61" s="61">
        <v>7.5</v>
      </c>
      <c r="AK61" s="61">
        <v>0.0</v>
      </c>
      <c r="AL61" s="61">
        <v>0.5</v>
      </c>
      <c r="AM61" s="61">
        <v>0.0</v>
      </c>
      <c r="AN61" s="47" t="s">
        <v>1331</v>
      </c>
      <c r="AO61" s="8" t="s">
        <v>1324</v>
      </c>
      <c r="AP61" s="8" t="s">
        <v>1325</v>
      </c>
      <c r="AQ61" s="47">
        <v>150.0</v>
      </c>
      <c r="AR61" s="47">
        <v>10000.0</v>
      </c>
      <c r="AS61" s="117" t="str">
        <f t="shared" si="14"/>
        <v>0.015</v>
      </c>
      <c r="AT61" s="47">
        <v>49.0</v>
      </c>
      <c r="AU61" s="47">
        <v>0.2</v>
      </c>
      <c r="AV61" s="47">
        <v>0.05</v>
      </c>
      <c r="AW61" s="8" t="s">
        <v>1326</v>
      </c>
      <c r="AX61" s="47">
        <v>0.7</v>
      </c>
      <c r="AY61" s="47">
        <v>5300.0</v>
      </c>
      <c r="AZ61" s="118" t="str">
        <f t="shared" si="15"/>
        <v>0.1221241016</v>
      </c>
      <c r="BA61" s="47">
        <v>0.338</v>
      </c>
      <c r="BB61" s="118" t="str">
        <f>AY61*BC61/BA61/8.52</f>
        <v>924.6539123</v>
      </c>
      <c r="BC61" s="47" t="str">
        <f>125/248.8</f>
        <v>0.5024115756</v>
      </c>
      <c r="BD61" s="47"/>
      <c r="BE61" s="8" t="s">
        <v>1335</v>
      </c>
      <c r="BF61" s="8"/>
      <c r="BG61" s="5"/>
      <c r="BI61" s="5"/>
      <c r="BJ61" s="5"/>
      <c r="BK61" s="5"/>
    </row>
    <row r="62" ht="14.25" hidden="1" customHeight="1">
      <c r="A62" s="8" t="s">
        <v>38</v>
      </c>
      <c r="B62" s="8" t="s">
        <v>159</v>
      </c>
      <c r="C62" s="8" t="s">
        <v>1147</v>
      </c>
      <c r="D62" s="47" t="s">
        <v>1306</v>
      </c>
      <c r="E62" s="47" t="s">
        <v>374</v>
      </c>
      <c r="F62" s="47" t="s">
        <v>159</v>
      </c>
      <c r="G62" s="47" t="s">
        <v>505</v>
      </c>
      <c r="H62" s="45" t="str">
        <f t="shared" si="1"/>
        <v>ASHRAE 90.1-2007HospitalPatient Room</v>
      </c>
      <c r="I62" s="117" t="str">
        <f>VLOOKUP(H62,'Interior Lighting'!$A$4:$G$1472,5,FALSE)</f>
        <v>0.7</v>
      </c>
      <c r="J62" s="47"/>
      <c r="K62" s="47"/>
      <c r="L62" s="47"/>
      <c r="M62" s="47">
        <v>0.0</v>
      </c>
      <c r="N62" s="47">
        <v>0.7</v>
      </c>
      <c r="O62" s="47">
        <v>0.2</v>
      </c>
      <c r="P62" s="47" t="s">
        <v>1330</v>
      </c>
      <c r="Q62" s="47" t="s">
        <v>365</v>
      </c>
      <c r="R62" s="47" t="s">
        <v>511</v>
      </c>
      <c r="S62" s="47" t="s">
        <v>515</v>
      </c>
      <c r="T62" s="7" t="str">
        <f t="shared" si="13"/>
        <v>AIA 2001Surgery and Critical CareCritical and Intensive Care</v>
      </c>
      <c r="U62" s="117" t="str">
        <f>VLOOKUP(T62,Ventilation!$A$4:$H$314,6,FALSE)</f>
        <v/>
      </c>
      <c r="V62" s="117" t="str">
        <f>VLOOKUP(T62,Ventilation!$A$4:$H$314,5,FALSE)</f>
        <v/>
      </c>
      <c r="W62" s="117" t="str">
        <f>VLOOKUP(T62,Ventilation!$A$4:$H$314,7,FALSE)</f>
        <v>2</v>
      </c>
      <c r="X62" s="45">
        <v>5.0</v>
      </c>
      <c r="Y62" s="47" t="s">
        <v>1328</v>
      </c>
      <c r="Z62" s="47" t="s">
        <v>1321</v>
      </c>
      <c r="AA62" s="47">
        <v>0.0446</v>
      </c>
      <c r="AB62" s="8"/>
      <c r="AC62" s="47"/>
      <c r="AD62" s="47" t="s">
        <v>1322</v>
      </c>
      <c r="AE62" s="47"/>
      <c r="AF62" s="47"/>
      <c r="AG62" s="47"/>
      <c r="AH62" s="47"/>
      <c r="AI62" s="47"/>
      <c r="AJ62" s="61">
        <v>3.0</v>
      </c>
      <c r="AK62" s="47">
        <v>0.0</v>
      </c>
      <c r="AL62" s="47">
        <v>0.5</v>
      </c>
      <c r="AM62" s="47">
        <v>0.0</v>
      </c>
      <c r="AN62" s="47" t="s">
        <v>1331</v>
      </c>
      <c r="AO62" s="47" t="s">
        <v>1324</v>
      </c>
      <c r="AP62" s="47" t="s">
        <v>1325</v>
      </c>
      <c r="AQ62" s="47"/>
      <c r="AR62" s="47"/>
      <c r="AS62" s="45" t="str">
        <f t="shared" si="14"/>
        <v/>
      </c>
      <c r="AT62" s="47"/>
      <c r="AU62" s="47"/>
      <c r="AV62" s="47"/>
      <c r="AW62" s="47"/>
      <c r="AX62" s="47"/>
      <c r="AY62" s="47"/>
      <c r="AZ62" s="47" t="str">
        <f t="shared" si="15"/>
        <v/>
      </c>
      <c r="BA62" s="47"/>
      <c r="BB62" s="47"/>
      <c r="BC62" s="47"/>
      <c r="BD62" s="47"/>
      <c r="BE62" s="47"/>
      <c r="BF62" s="47"/>
      <c r="BG62" s="5"/>
      <c r="BI62" s="5"/>
      <c r="BJ62" s="5"/>
      <c r="BK62" s="5"/>
    </row>
    <row r="63" ht="14.25" hidden="1" customHeight="1">
      <c r="A63" s="8" t="s">
        <v>38</v>
      </c>
      <c r="B63" s="8" t="s">
        <v>159</v>
      </c>
      <c r="C63" s="8" t="s">
        <v>1146</v>
      </c>
      <c r="D63" s="47" t="s">
        <v>1306</v>
      </c>
      <c r="E63" s="47" t="s">
        <v>374</v>
      </c>
      <c r="F63" s="47" t="s">
        <v>159</v>
      </c>
      <c r="G63" s="47" t="s">
        <v>734</v>
      </c>
      <c r="H63" s="45" t="str">
        <f t="shared" si="1"/>
        <v>ASHRAE 90.1-2007HospitalRecovery</v>
      </c>
      <c r="I63" s="117" t="str">
        <f>VLOOKUP(H63,'Interior Lighting'!$A$4:$G$1472,5,FALSE)</f>
        <v>0.8</v>
      </c>
      <c r="J63" s="47"/>
      <c r="K63" s="47"/>
      <c r="L63" s="47"/>
      <c r="M63" s="47">
        <v>0.0</v>
      </c>
      <c r="N63" s="47">
        <v>0.7</v>
      </c>
      <c r="O63" s="47">
        <v>0.2</v>
      </c>
      <c r="P63" s="8" t="s">
        <v>1330</v>
      </c>
      <c r="Q63" s="47" t="s">
        <v>365</v>
      </c>
      <c r="R63" s="47" t="s">
        <v>511</v>
      </c>
      <c r="S63" s="47" t="s">
        <v>515</v>
      </c>
      <c r="T63" s="7" t="str">
        <f t="shared" si="13"/>
        <v>AIA 2001Surgery and Critical CareCritical and Intensive Care</v>
      </c>
      <c r="U63" s="117" t="str">
        <f>VLOOKUP(T63,Ventilation!$A$4:$H$314,6,FALSE)</f>
        <v/>
      </c>
      <c r="V63" s="117" t="str">
        <f>VLOOKUP(T63,Ventilation!$A$4:$H$314,5,FALSE)</f>
        <v/>
      </c>
      <c r="W63" s="117" t="str">
        <f>VLOOKUP(T63,Ventilation!$A$4:$H$314,7,FALSE)</f>
        <v>2</v>
      </c>
      <c r="X63" s="61">
        <v>5.0</v>
      </c>
      <c r="Y63" s="8" t="s">
        <v>1328</v>
      </c>
      <c r="Z63" s="8" t="s">
        <v>1321</v>
      </c>
      <c r="AA63" s="47">
        <v>0.0446</v>
      </c>
      <c r="AB63" s="8"/>
      <c r="AC63" s="8"/>
      <c r="AD63" s="8" t="s">
        <v>1322</v>
      </c>
      <c r="AE63" s="47"/>
      <c r="AF63" s="47"/>
      <c r="AG63" s="47"/>
      <c r="AH63" s="47"/>
      <c r="AI63" s="47"/>
      <c r="AJ63" s="61">
        <v>3.0</v>
      </c>
      <c r="AK63" s="47">
        <v>0.0</v>
      </c>
      <c r="AL63" s="47">
        <v>0.5</v>
      </c>
      <c r="AM63" s="47">
        <v>0.0</v>
      </c>
      <c r="AN63" s="8" t="s">
        <v>1331</v>
      </c>
      <c r="AO63" s="8" t="s">
        <v>1324</v>
      </c>
      <c r="AP63" s="8" t="s">
        <v>1325</v>
      </c>
      <c r="AQ63" s="47"/>
      <c r="AR63" s="47"/>
      <c r="AS63" s="45" t="str">
        <f t="shared" si="14"/>
        <v/>
      </c>
      <c r="AT63" s="47"/>
      <c r="AU63" s="47"/>
      <c r="AV63" s="47"/>
      <c r="AW63" s="47"/>
      <c r="AX63" s="47"/>
      <c r="AY63" s="47"/>
      <c r="AZ63" s="47" t="str">
        <f t="shared" si="15"/>
        <v/>
      </c>
      <c r="BA63" s="47"/>
      <c r="BB63" s="47"/>
      <c r="BC63" s="47"/>
      <c r="BD63" s="47"/>
      <c r="BE63" s="47"/>
      <c r="BF63" s="47"/>
      <c r="BG63" s="5"/>
      <c r="BI63" s="5"/>
      <c r="BJ63" s="5"/>
      <c r="BK63" s="5"/>
    </row>
    <row r="64" ht="14.25" hidden="1" customHeight="1">
      <c r="A64" s="8" t="s">
        <v>38</v>
      </c>
      <c r="B64" s="8" t="s">
        <v>159</v>
      </c>
      <c r="C64" s="8" t="s">
        <v>1145</v>
      </c>
      <c r="D64" s="47" t="s">
        <v>1314</v>
      </c>
      <c r="E64" s="47" t="s">
        <v>374</v>
      </c>
      <c r="F64" s="47" t="s">
        <v>159</v>
      </c>
      <c r="G64" s="47" t="s">
        <v>1042</v>
      </c>
      <c r="H64" s="45" t="str">
        <f t="shared" si="1"/>
        <v>ASHRAE 90.1-2007HospitalNurse Station</v>
      </c>
      <c r="I64" s="117" t="str">
        <f>VLOOKUP(H64,'Interior Lighting'!$A$4:$G$1472,5,FALSE)</f>
        <v>1</v>
      </c>
      <c r="J64" s="47"/>
      <c r="K64" s="47"/>
      <c r="L64" s="47"/>
      <c r="M64" s="47">
        <v>0.0</v>
      </c>
      <c r="N64" s="47">
        <v>0.7</v>
      </c>
      <c r="O64" s="47">
        <v>0.2</v>
      </c>
      <c r="P64" s="8" t="s">
        <v>1330</v>
      </c>
      <c r="Q64" s="47" t="s">
        <v>365</v>
      </c>
      <c r="R64" s="47" t="s">
        <v>511</v>
      </c>
      <c r="S64" s="47" t="s">
        <v>515</v>
      </c>
      <c r="T64" s="7" t="str">
        <f t="shared" si="13"/>
        <v>AIA 2001Surgery and Critical CareCritical and Intensive Care</v>
      </c>
      <c r="U64" s="117" t="str">
        <f>VLOOKUP(T64,Ventilation!$A$4:$H$314,6,FALSE)</f>
        <v/>
      </c>
      <c r="V64" s="117" t="str">
        <f>VLOOKUP(T64,Ventilation!$A$4:$H$314,5,FALSE)</f>
        <v/>
      </c>
      <c r="W64" s="117" t="str">
        <f>VLOOKUP(T64,Ventilation!$A$4:$H$314,7,FALSE)</f>
        <v>2</v>
      </c>
      <c r="X64" s="61">
        <v>1.333</v>
      </c>
      <c r="Y64" s="8" t="s">
        <v>1328</v>
      </c>
      <c r="Z64" s="8" t="s">
        <v>1321</v>
      </c>
      <c r="AA64" s="47">
        <v>0.0446</v>
      </c>
      <c r="AB64" s="8"/>
      <c r="AC64" s="8"/>
      <c r="AD64" s="8" t="s">
        <v>1322</v>
      </c>
      <c r="AE64" s="47"/>
      <c r="AF64" s="47"/>
      <c r="AG64" s="47"/>
      <c r="AH64" s="47"/>
      <c r="AI64" s="47"/>
      <c r="AJ64" s="61">
        <v>2.0</v>
      </c>
      <c r="AK64" s="47">
        <v>0.0</v>
      </c>
      <c r="AL64" s="47">
        <v>0.5</v>
      </c>
      <c r="AM64" s="47">
        <v>0.0</v>
      </c>
      <c r="AN64" s="8" t="s">
        <v>1331</v>
      </c>
      <c r="AO64" s="8" t="s">
        <v>1324</v>
      </c>
      <c r="AP64" s="8" t="s">
        <v>1325</v>
      </c>
      <c r="AQ64" s="47"/>
      <c r="AR64" s="47"/>
      <c r="AS64" s="45" t="str">
        <f t="shared" si="14"/>
        <v/>
      </c>
      <c r="AT64" s="47"/>
      <c r="AU64" s="47"/>
      <c r="AV64" s="47"/>
      <c r="AW64" s="47"/>
      <c r="AX64" s="47"/>
      <c r="AY64" s="47"/>
      <c r="AZ64" s="47" t="str">
        <f t="shared" si="15"/>
        <v/>
      </c>
      <c r="BA64" s="47"/>
      <c r="BB64" s="47"/>
      <c r="BC64" s="47"/>
      <c r="BD64" s="47"/>
      <c r="BE64" s="47"/>
      <c r="BF64" s="47"/>
      <c r="BG64" s="5"/>
      <c r="BI64" s="5"/>
      <c r="BJ64" s="5"/>
      <c r="BK64" s="5"/>
    </row>
    <row r="65" ht="14.25" hidden="1" customHeight="1">
      <c r="A65" s="8" t="s">
        <v>38</v>
      </c>
      <c r="B65" s="8" t="s">
        <v>159</v>
      </c>
      <c r="C65" s="8" t="s">
        <v>1137</v>
      </c>
      <c r="D65" s="47" t="s">
        <v>1311</v>
      </c>
      <c r="E65" s="47" t="s">
        <v>374</v>
      </c>
      <c r="F65" s="47" t="s">
        <v>159</v>
      </c>
      <c r="G65" s="47" t="s">
        <v>1041</v>
      </c>
      <c r="H65" s="45" t="str">
        <f t="shared" si="1"/>
        <v>ASHRAE 90.1-2007HospitalEmergency</v>
      </c>
      <c r="I65" s="117" t="str">
        <f>VLOOKUP(H65,'Interior Lighting'!$A$4:$G$1472,5,FALSE)</f>
        <v>2.7</v>
      </c>
      <c r="J65" s="47"/>
      <c r="K65" s="47"/>
      <c r="L65" s="47"/>
      <c r="M65" s="47">
        <v>0.0</v>
      </c>
      <c r="N65" s="47">
        <v>0.7</v>
      </c>
      <c r="O65" s="47">
        <v>0.2</v>
      </c>
      <c r="P65" s="47" t="s">
        <v>1330</v>
      </c>
      <c r="Q65" s="47" t="s">
        <v>365</v>
      </c>
      <c r="R65" s="47" t="s">
        <v>511</v>
      </c>
      <c r="S65" s="47" t="s">
        <v>520</v>
      </c>
      <c r="T65" s="7" t="str">
        <f t="shared" si="13"/>
        <v>AIA 2001Surgery and Critical CareER Waiting Room</v>
      </c>
      <c r="U65" s="117" t="str">
        <f>VLOOKUP(T65,Ventilation!$A$4:$H$314,6,FALSE)</f>
        <v/>
      </c>
      <c r="V65" s="117" t="str">
        <f>VLOOKUP(T65,Ventilation!$A$4:$H$314,5,FALSE)</f>
        <v/>
      </c>
      <c r="W65" s="117" t="str">
        <f>VLOOKUP(T65,Ventilation!$A$4:$H$314,7,FALSE)</f>
        <v>2</v>
      </c>
      <c r="X65" s="45">
        <v>20.0</v>
      </c>
      <c r="Y65" s="47" t="s">
        <v>1328</v>
      </c>
      <c r="Z65" s="47" t="s">
        <v>1321</v>
      </c>
      <c r="AA65" s="47">
        <v>0.0446</v>
      </c>
      <c r="AB65" s="8"/>
      <c r="AC65" s="47"/>
      <c r="AD65" s="47" t="s">
        <v>1322</v>
      </c>
      <c r="AE65" s="47"/>
      <c r="AF65" s="47"/>
      <c r="AG65" s="47"/>
      <c r="AH65" s="47"/>
      <c r="AI65" s="47"/>
      <c r="AJ65" s="61">
        <v>2.0</v>
      </c>
      <c r="AK65" s="47">
        <v>0.0</v>
      </c>
      <c r="AL65" s="47">
        <v>0.5</v>
      </c>
      <c r="AM65" s="47">
        <v>0.0</v>
      </c>
      <c r="AN65" s="47" t="s">
        <v>1331</v>
      </c>
      <c r="AO65" s="47" t="s">
        <v>1324</v>
      </c>
      <c r="AP65" s="47" t="s">
        <v>1325</v>
      </c>
      <c r="AQ65" s="47">
        <v>1.0</v>
      </c>
      <c r="AR65" s="47">
        <v>300.0</v>
      </c>
      <c r="AS65" s="117" t="str">
        <f t="shared" si="14"/>
        <v>0.003333333333</v>
      </c>
      <c r="AT65" s="47">
        <v>49.0</v>
      </c>
      <c r="AU65" s="47">
        <v>0.2</v>
      </c>
      <c r="AV65" s="47">
        <v>0.05</v>
      </c>
      <c r="AW65" s="47" t="s">
        <v>1326</v>
      </c>
      <c r="AX65" s="47"/>
      <c r="AY65" s="47"/>
      <c r="AZ65" s="47" t="str">
        <f t="shared" si="15"/>
        <v/>
      </c>
      <c r="BA65" s="47"/>
      <c r="BB65" s="47"/>
      <c r="BC65" s="47"/>
      <c r="BD65" s="47"/>
      <c r="BE65" s="47"/>
      <c r="BF65" s="47"/>
      <c r="BG65" s="5"/>
      <c r="BI65" s="5"/>
      <c r="BJ65" s="5"/>
      <c r="BK65" s="5"/>
    </row>
    <row r="66" ht="14.25" hidden="1" customHeight="1">
      <c r="A66" s="8" t="s">
        <v>38</v>
      </c>
      <c r="B66" s="8" t="s">
        <v>159</v>
      </c>
      <c r="C66" s="8" t="s">
        <v>1136</v>
      </c>
      <c r="D66" s="47" t="s">
        <v>1311</v>
      </c>
      <c r="E66" s="47" t="s">
        <v>374</v>
      </c>
      <c r="F66" s="47" t="s">
        <v>159</v>
      </c>
      <c r="G66" s="47" t="s">
        <v>1041</v>
      </c>
      <c r="H66" s="45" t="str">
        <f t="shared" si="1"/>
        <v>ASHRAE 90.1-2007HospitalEmergency</v>
      </c>
      <c r="I66" s="117" t="str">
        <f>VLOOKUP(H66,'Interior Lighting'!$A$4:$G$1472,5,FALSE)</f>
        <v>2.7</v>
      </c>
      <c r="J66" s="47"/>
      <c r="K66" s="47"/>
      <c r="L66" s="47"/>
      <c r="M66" s="47">
        <v>0.0</v>
      </c>
      <c r="N66" s="47">
        <v>0.7</v>
      </c>
      <c r="O66" s="47">
        <v>0.2</v>
      </c>
      <c r="P66" s="47" t="s">
        <v>1330</v>
      </c>
      <c r="Q66" s="47" t="s">
        <v>365</v>
      </c>
      <c r="R66" s="47" t="s">
        <v>511</v>
      </c>
      <c r="S66" s="47" t="s">
        <v>520</v>
      </c>
      <c r="T66" s="7" t="str">
        <f t="shared" si="13"/>
        <v>AIA 2001Surgery and Critical CareER Waiting Room</v>
      </c>
      <c r="U66" s="117" t="str">
        <f>VLOOKUP(T66,Ventilation!$A$4:$H$314,6,FALSE)</f>
        <v/>
      </c>
      <c r="V66" s="117" t="str">
        <f>VLOOKUP(T66,Ventilation!$A$4:$H$314,5,FALSE)</f>
        <v/>
      </c>
      <c r="W66" s="117" t="str">
        <f>VLOOKUP(T66,Ventilation!$A$4:$H$314,7,FALSE)</f>
        <v>2</v>
      </c>
      <c r="X66" s="45">
        <v>20.0</v>
      </c>
      <c r="Y66" s="47" t="s">
        <v>1328</v>
      </c>
      <c r="Z66" s="47" t="s">
        <v>1321</v>
      </c>
      <c r="AA66" s="47">
        <v>0.0446</v>
      </c>
      <c r="AB66" s="8"/>
      <c r="AC66" s="47"/>
      <c r="AD66" s="47" t="s">
        <v>1322</v>
      </c>
      <c r="AE66" s="47"/>
      <c r="AF66" s="47"/>
      <c r="AG66" s="47"/>
      <c r="AH66" s="47"/>
      <c r="AI66" s="47"/>
      <c r="AJ66" s="61">
        <v>4.0</v>
      </c>
      <c r="AK66" s="47">
        <v>0.0</v>
      </c>
      <c r="AL66" s="47">
        <v>0.5</v>
      </c>
      <c r="AM66" s="47">
        <v>0.0</v>
      </c>
      <c r="AN66" s="47" t="s">
        <v>1331</v>
      </c>
      <c r="AO66" s="47" t="s">
        <v>1324</v>
      </c>
      <c r="AP66" s="47" t="s">
        <v>1325</v>
      </c>
      <c r="AQ66" s="47">
        <v>1.0</v>
      </c>
      <c r="AR66" s="47">
        <v>300.0</v>
      </c>
      <c r="AS66" s="117" t="str">
        <f t="shared" si="14"/>
        <v>0.003333333333</v>
      </c>
      <c r="AT66" s="47">
        <v>49.0</v>
      </c>
      <c r="AU66" s="47">
        <v>0.2</v>
      </c>
      <c r="AV66" s="47">
        <v>0.05</v>
      </c>
      <c r="AW66" s="47" t="s">
        <v>1326</v>
      </c>
      <c r="AX66" s="47"/>
      <c r="AY66" s="47"/>
      <c r="AZ66" s="47" t="str">
        <f t="shared" si="15"/>
        <v/>
      </c>
      <c r="BA66" s="47"/>
      <c r="BB66" s="47"/>
      <c r="BC66" s="47"/>
      <c r="BD66" s="47"/>
      <c r="BE66" s="47"/>
      <c r="BF66" s="47"/>
      <c r="BG66" s="5"/>
      <c r="BI66" s="5"/>
      <c r="BJ66" s="5"/>
      <c r="BK66" s="5"/>
    </row>
    <row r="67" ht="14.25" hidden="1" customHeight="1">
      <c r="A67" s="47" t="s">
        <v>38</v>
      </c>
      <c r="B67" s="8" t="s">
        <v>159</v>
      </c>
      <c r="C67" s="8" t="s">
        <v>1135</v>
      </c>
      <c r="D67" s="47" t="s">
        <v>1314</v>
      </c>
      <c r="E67" s="47" t="s">
        <v>374</v>
      </c>
      <c r="F67" s="47" t="s">
        <v>159</v>
      </c>
      <c r="G67" s="47" t="s">
        <v>1042</v>
      </c>
      <c r="H67" s="45" t="str">
        <f t="shared" si="1"/>
        <v>ASHRAE 90.1-2007HospitalNurse Station</v>
      </c>
      <c r="I67" s="117" t="str">
        <f>VLOOKUP(H67,'Interior Lighting'!$A$4:$G$1472,5,FALSE)</f>
        <v>1</v>
      </c>
      <c r="J67" s="47"/>
      <c r="K67" s="47"/>
      <c r="L67" s="47"/>
      <c r="M67" s="47">
        <v>0.0</v>
      </c>
      <c r="N67" s="47">
        <v>0.7</v>
      </c>
      <c r="O67" s="47">
        <v>0.2</v>
      </c>
      <c r="P67" s="8" t="s">
        <v>1336</v>
      </c>
      <c r="Q67" s="47" t="s">
        <v>365</v>
      </c>
      <c r="R67" s="47" t="s">
        <v>511</v>
      </c>
      <c r="S67" s="47" t="s">
        <v>520</v>
      </c>
      <c r="T67" s="7" t="str">
        <f t="shared" si="13"/>
        <v>AIA 2001Surgery and Critical CareER Waiting Room</v>
      </c>
      <c r="U67" s="117" t="str">
        <f>VLOOKUP(T67,Ventilation!$A$4:$H$314,6,FALSE)</f>
        <v/>
      </c>
      <c r="V67" s="117" t="str">
        <f>VLOOKUP(T67,Ventilation!$A$4:$H$314,5,FALSE)</f>
        <v/>
      </c>
      <c r="W67" s="117" t="str">
        <f>VLOOKUP(T67,Ventilation!$A$4:$H$314,7,FALSE)</f>
        <v>2</v>
      </c>
      <c r="X67" s="61">
        <v>1.333</v>
      </c>
      <c r="Y67" s="8" t="s">
        <v>1328</v>
      </c>
      <c r="Z67" s="8" t="s">
        <v>1321</v>
      </c>
      <c r="AA67" s="47">
        <v>0.0446</v>
      </c>
      <c r="AB67" s="8"/>
      <c r="AC67" s="8"/>
      <c r="AD67" s="8" t="s">
        <v>1322</v>
      </c>
      <c r="AE67" s="47"/>
      <c r="AF67" s="47"/>
      <c r="AG67" s="47"/>
      <c r="AH67" s="47"/>
      <c r="AI67" s="47"/>
      <c r="AJ67" s="61">
        <v>2.0</v>
      </c>
      <c r="AK67" s="47">
        <v>0.0</v>
      </c>
      <c r="AL67" s="47">
        <v>0.5</v>
      </c>
      <c r="AM67" s="47">
        <v>0.0</v>
      </c>
      <c r="AN67" s="8" t="s">
        <v>1331</v>
      </c>
      <c r="AO67" s="8" t="s">
        <v>1324</v>
      </c>
      <c r="AP67" s="8" t="s">
        <v>1325</v>
      </c>
      <c r="AQ67" s="47"/>
      <c r="AR67" s="47"/>
      <c r="AS67" s="45" t="str">
        <f t="shared" si="14"/>
        <v/>
      </c>
      <c r="AT67" s="47"/>
      <c r="AU67" s="47"/>
      <c r="AV67" s="47"/>
      <c r="AW67" s="47"/>
      <c r="AX67" s="47"/>
      <c r="AY67" s="47"/>
      <c r="AZ67" s="47" t="str">
        <f t="shared" si="15"/>
        <v/>
      </c>
      <c r="BA67" s="47"/>
      <c r="BB67" s="47"/>
      <c r="BC67" s="47"/>
      <c r="BD67" s="47"/>
      <c r="BE67" s="47"/>
      <c r="BF67" s="47"/>
      <c r="BG67" s="5"/>
      <c r="BI67" s="5"/>
      <c r="BJ67" s="5"/>
      <c r="BK67" s="5"/>
    </row>
    <row r="68" ht="14.25" hidden="1" customHeight="1">
      <c r="A68" s="8" t="s">
        <v>38</v>
      </c>
      <c r="B68" s="8" t="s">
        <v>159</v>
      </c>
      <c r="C68" s="8" t="s">
        <v>1134</v>
      </c>
      <c r="D68" s="47" t="s">
        <v>1311</v>
      </c>
      <c r="E68" s="47" t="s">
        <v>374</v>
      </c>
      <c r="F68" s="47" t="s">
        <v>159</v>
      </c>
      <c r="G68" s="47" t="s">
        <v>1041</v>
      </c>
      <c r="H68" s="45" t="str">
        <f t="shared" si="1"/>
        <v>ASHRAE 90.1-2007HospitalEmergency</v>
      </c>
      <c r="I68" s="117" t="str">
        <f>VLOOKUP(H68,'Interior Lighting'!$A$4:$G$1472,5,FALSE)</f>
        <v>2.7</v>
      </c>
      <c r="J68" s="47"/>
      <c r="K68" s="47"/>
      <c r="L68" s="47"/>
      <c r="M68" s="47">
        <v>0.0</v>
      </c>
      <c r="N68" s="47">
        <v>0.7</v>
      </c>
      <c r="O68" s="47">
        <v>0.2</v>
      </c>
      <c r="P68" s="8" t="s">
        <v>1330</v>
      </c>
      <c r="Q68" s="47" t="s">
        <v>365</v>
      </c>
      <c r="R68" s="47" t="s">
        <v>511</v>
      </c>
      <c r="S68" s="47" t="s">
        <v>520</v>
      </c>
      <c r="T68" s="7" t="str">
        <f t="shared" si="13"/>
        <v>AIA 2001Surgery and Critical CareER Waiting Room</v>
      </c>
      <c r="U68" s="117" t="str">
        <f>VLOOKUP(T68,Ventilation!$A$4:$H$314,6,FALSE)</f>
        <v/>
      </c>
      <c r="V68" s="117" t="str">
        <f>VLOOKUP(T68,Ventilation!$A$4:$H$314,5,FALSE)</f>
        <v/>
      </c>
      <c r="W68" s="117" t="str">
        <f>VLOOKUP(T68,Ventilation!$A$4:$H$314,7,FALSE)</f>
        <v>2</v>
      </c>
      <c r="X68" s="45">
        <v>20.0</v>
      </c>
      <c r="Y68" s="8" t="s">
        <v>1328</v>
      </c>
      <c r="Z68" s="8" t="s">
        <v>1321</v>
      </c>
      <c r="AA68" s="47">
        <v>0.0446</v>
      </c>
      <c r="AB68" s="8"/>
      <c r="AC68" s="8"/>
      <c r="AD68" s="8" t="s">
        <v>1322</v>
      </c>
      <c r="AE68" s="47"/>
      <c r="AF68" s="47"/>
      <c r="AG68" s="47"/>
      <c r="AH68" s="47"/>
      <c r="AI68" s="47"/>
      <c r="AJ68" s="61">
        <v>1.5</v>
      </c>
      <c r="AK68" s="47">
        <v>0.0</v>
      </c>
      <c r="AL68" s="47">
        <v>0.5</v>
      </c>
      <c r="AM68" s="47">
        <v>0.0</v>
      </c>
      <c r="AN68" s="8" t="s">
        <v>1331</v>
      </c>
      <c r="AO68" s="8" t="s">
        <v>1324</v>
      </c>
      <c r="AP68" s="8" t="s">
        <v>1325</v>
      </c>
      <c r="AQ68" s="47">
        <v>1.0</v>
      </c>
      <c r="AR68" s="47">
        <v>300.0</v>
      </c>
      <c r="AS68" s="117" t="str">
        <f t="shared" si="14"/>
        <v>0.003333333333</v>
      </c>
      <c r="AT68" s="47">
        <v>49.0</v>
      </c>
      <c r="AU68" s="47">
        <v>0.2</v>
      </c>
      <c r="AV68" s="47">
        <v>0.05</v>
      </c>
      <c r="AW68" s="8" t="s">
        <v>1326</v>
      </c>
      <c r="AX68" s="47"/>
      <c r="AY68" s="47"/>
      <c r="AZ68" s="47" t="str">
        <f t="shared" si="15"/>
        <v/>
      </c>
      <c r="BA68" s="47"/>
      <c r="BB68" s="47"/>
      <c r="BC68" s="47"/>
      <c r="BD68" s="47"/>
      <c r="BE68" s="47"/>
      <c r="BF68" s="47"/>
      <c r="BG68" s="5"/>
      <c r="BI68" s="5"/>
      <c r="BJ68" s="5"/>
      <c r="BK68" s="5"/>
    </row>
    <row r="69" ht="14.25" hidden="1" customHeight="1">
      <c r="A69" s="47" t="s">
        <v>38</v>
      </c>
      <c r="B69" s="8" t="s">
        <v>159</v>
      </c>
      <c r="C69" s="8" t="s">
        <v>1128</v>
      </c>
      <c r="D69" s="47" t="s">
        <v>1283</v>
      </c>
      <c r="E69" s="47" t="s">
        <v>374</v>
      </c>
      <c r="F69" s="47" t="s">
        <v>1013</v>
      </c>
      <c r="G69" s="47" t="s">
        <v>652</v>
      </c>
      <c r="H69" s="45" t="str">
        <f t="shared" si="1"/>
        <v>ASHRAE 90.1-2007Dining AreaGeneral</v>
      </c>
      <c r="I69" s="117" t="str">
        <f>VLOOKUP(H69,'Interior Lighting'!$A$4:$G$1472,5,FALSE)</f>
        <v>0.9</v>
      </c>
      <c r="J69" s="47"/>
      <c r="K69" s="47"/>
      <c r="L69" s="47"/>
      <c r="M69" s="47">
        <v>0.0</v>
      </c>
      <c r="N69" s="47">
        <v>0.7</v>
      </c>
      <c r="O69" s="47">
        <v>0.2</v>
      </c>
      <c r="P69" s="47" t="s">
        <v>1327</v>
      </c>
      <c r="Q69" s="47" t="s">
        <v>369</v>
      </c>
      <c r="R69" s="47" t="s">
        <v>544</v>
      </c>
      <c r="S69" s="47" t="s">
        <v>651</v>
      </c>
      <c r="T69" s="7" t="str">
        <f t="shared" si="13"/>
        <v>ASHRAE 62.1-2004Food and Beverage ServiceCafeteria/fast food dining</v>
      </c>
      <c r="U69" s="117" t="str">
        <f>VLOOKUP(T69,Ventilation!$A$4:$H$314,6,FALSE)</f>
        <v>0.18</v>
      </c>
      <c r="V69" s="117" t="str">
        <f>VLOOKUP(T69,Ventilation!$A$4:$H$314,5,FALSE)</f>
        <v>7.5</v>
      </c>
      <c r="W69" s="117" t="str">
        <f>VLOOKUP(T69,Ventilation!$A$4:$H$314,7,FALSE)</f>
        <v/>
      </c>
      <c r="X69" s="45">
        <v>10.0</v>
      </c>
      <c r="Y69" s="47" t="s">
        <v>1320</v>
      </c>
      <c r="Z69" s="47" t="s">
        <v>1321</v>
      </c>
      <c r="AA69" s="47">
        <v>0.0446</v>
      </c>
      <c r="AB69" s="8"/>
      <c r="AC69" s="47"/>
      <c r="AD69" s="47" t="s">
        <v>1322</v>
      </c>
      <c r="AE69" s="47"/>
      <c r="AF69" s="47"/>
      <c r="AG69" s="47"/>
      <c r="AH69" s="47"/>
      <c r="AI69" s="47"/>
      <c r="AJ69" s="61">
        <v>1.0</v>
      </c>
      <c r="AK69" s="47">
        <v>0.0</v>
      </c>
      <c r="AL69" s="47">
        <v>0.5</v>
      </c>
      <c r="AM69" s="47">
        <v>0.0</v>
      </c>
      <c r="AN69" s="47" t="s">
        <v>1323</v>
      </c>
      <c r="AO69" s="47" t="s">
        <v>1324</v>
      </c>
      <c r="AP69" s="47" t="s">
        <v>1325</v>
      </c>
      <c r="AQ69" s="47"/>
      <c r="AR69" s="47"/>
      <c r="AS69" s="45" t="str">
        <f t="shared" si="14"/>
        <v/>
      </c>
      <c r="AT69" s="47"/>
      <c r="AU69" s="47"/>
      <c r="AV69" s="47"/>
      <c r="AW69" s="47"/>
      <c r="AX69" s="47"/>
      <c r="AY69" s="47"/>
      <c r="AZ69" s="47" t="str">
        <f t="shared" si="15"/>
        <v/>
      </c>
      <c r="BA69" s="47"/>
      <c r="BB69" s="47"/>
      <c r="BC69" s="47"/>
      <c r="BD69" s="47"/>
      <c r="BE69" s="47"/>
      <c r="BF69" s="47"/>
      <c r="BG69" s="5"/>
      <c r="BI69" s="5"/>
      <c r="BJ69" s="5"/>
      <c r="BK69" s="5"/>
    </row>
    <row r="70" ht="14.25" hidden="1" customHeight="1">
      <c r="A70" s="47" t="s">
        <v>38</v>
      </c>
      <c r="B70" s="8" t="s">
        <v>159</v>
      </c>
      <c r="C70" s="8" t="s">
        <v>1126</v>
      </c>
      <c r="D70" s="47" t="s">
        <v>1310</v>
      </c>
      <c r="E70" s="47" t="s">
        <v>374</v>
      </c>
      <c r="F70" s="47" t="s">
        <v>1020</v>
      </c>
      <c r="G70" s="47" t="s">
        <v>1012</v>
      </c>
      <c r="H70" s="45" t="str">
        <f t="shared" si="1"/>
        <v>ASHRAE 90.1-2007Corridor/TransitionFor Hospital</v>
      </c>
      <c r="I70" s="117" t="str">
        <f>VLOOKUP(H70,'Interior Lighting'!$A$4:$G$1472,5,FALSE)</f>
        <v>1</v>
      </c>
      <c r="J70" s="47"/>
      <c r="K70" s="47"/>
      <c r="L70" s="47"/>
      <c r="M70" s="47">
        <v>0.0</v>
      </c>
      <c r="N70" s="47">
        <v>0.7</v>
      </c>
      <c r="O70" s="47">
        <v>0.2</v>
      </c>
      <c r="P70" s="47" t="s">
        <v>1329</v>
      </c>
      <c r="Q70" s="47" t="s">
        <v>369</v>
      </c>
      <c r="R70" s="47" t="s">
        <v>652</v>
      </c>
      <c r="S70" s="47" t="s">
        <v>542</v>
      </c>
      <c r="T70" s="7" t="str">
        <f t="shared" si="13"/>
        <v>ASHRAE 62.1-2004GeneralCorridors</v>
      </c>
      <c r="U70" s="117" t="str">
        <f>VLOOKUP(T70,Ventilation!$A$4:$H$314,6,FALSE)</f>
        <v>0.06</v>
      </c>
      <c r="V70" s="117" t="str">
        <f>VLOOKUP(T70,Ventilation!$A$4:$H$314,5,FALSE)</f>
        <v/>
      </c>
      <c r="W70" s="117" t="str">
        <f>VLOOKUP(T70,Ventilation!$A$4:$H$314,7,FALSE)</f>
        <v/>
      </c>
      <c r="X70" s="45">
        <v>1.0</v>
      </c>
      <c r="Y70" s="47" t="s">
        <v>1320</v>
      </c>
      <c r="Z70" s="47" t="s">
        <v>1321</v>
      </c>
      <c r="AA70" s="47">
        <v>0.0446</v>
      </c>
      <c r="AB70" s="8"/>
      <c r="AC70" s="47"/>
      <c r="AD70" s="47" t="s">
        <v>1322</v>
      </c>
      <c r="AE70" s="47"/>
      <c r="AF70" s="47"/>
      <c r="AG70" s="47"/>
      <c r="AH70" s="47"/>
      <c r="AI70" s="47"/>
      <c r="AJ70" s="45">
        <v>0.0</v>
      </c>
      <c r="AK70" s="47">
        <v>0.0</v>
      </c>
      <c r="AL70" s="47">
        <v>0.5</v>
      </c>
      <c r="AM70" s="47">
        <v>0.0</v>
      </c>
      <c r="AN70" s="47" t="s">
        <v>1323</v>
      </c>
      <c r="AO70" s="8" t="s">
        <v>1324</v>
      </c>
      <c r="AP70" s="8" t="s">
        <v>1325</v>
      </c>
      <c r="AQ70" s="47"/>
      <c r="AR70" s="47"/>
      <c r="AS70" s="45" t="str">
        <f t="shared" si="14"/>
        <v/>
      </c>
      <c r="AT70" s="47"/>
      <c r="AU70" s="47"/>
      <c r="AV70" s="47"/>
      <c r="AW70" s="47"/>
      <c r="AX70" s="47"/>
      <c r="AY70" s="47"/>
      <c r="AZ70" s="47" t="str">
        <f t="shared" si="15"/>
        <v/>
      </c>
      <c r="BA70" s="47"/>
      <c r="BB70" s="47"/>
      <c r="BC70" s="47"/>
      <c r="BD70" s="47"/>
      <c r="BE70" s="47"/>
      <c r="BF70" s="47"/>
      <c r="BG70" s="5"/>
      <c r="BI70" s="5"/>
      <c r="BJ70" s="5"/>
      <c r="BK70" s="5"/>
    </row>
    <row r="71" ht="14.25" hidden="1" customHeight="1">
      <c r="A71" s="7" t="s">
        <v>40</v>
      </c>
      <c r="B71" s="7" t="s">
        <v>159</v>
      </c>
      <c r="C71" s="7" t="s">
        <v>1047</v>
      </c>
      <c r="D71" s="45" t="s">
        <v>1297</v>
      </c>
      <c r="E71" s="45" t="s">
        <v>375</v>
      </c>
      <c r="F71" s="45" t="s">
        <v>159</v>
      </c>
      <c r="G71" s="45" t="s">
        <v>1106</v>
      </c>
      <c r="H71" s="45" t="str">
        <f t="shared" si="1"/>
        <v>ASHRAE 90.1-2010HospitalRadiology/Imaging</v>
      </c>
      <c r="I71" s="117" t="str">
        <f>VLOOKUP(H71,'Interior Lighting'!$A$4:$G$1472,5,FALSE)</f>
        <v>1.32</v>
      </c>
      <c r="J71" s="47"/>
      <c r="K71" s="45"/>
      <c r="L71" s="45"/>
      <c r="M71" s="45">
        <v>0.0</v>
      </c>
      <c r="N71" s="45">
        <v>0.7</v>
      </c>
      <c r="O71" s="45">
        <v>0.2</v>
      </c>
      <c r="P71" s="7" t="s">
        <v>1319</v>
      </c>
      <c r="Q71" s="45" t="s">
        <v>370</v>
      </c>
      <c r="R71" s="45" t="s">
        <v>553</v>
      </c>
      <c r="S71" s="45" t="s">
        <v>555</v>
      </c>
      <c r="T71" s="7" t="str">
        <f t="shared" si="13"/>
        <v>ASHRAE 62.1-2007Hospitals, Nursing and Convalescent HomesMedical procedure</v>
      </c>
      <c r="U71" s="117" t="str">
        <f>VLOOKUP(T71,Ventilation!$A$4:$H$314,6,FALSE)</f>
        <v/>
      </c>
      <c r="V71" s="117" t="str">
        <f>VLOOKUP(T71,Ventilation!$A$4:$H$314,5,FALSE)</f>
        <v>15</v>
      </c>
      <c r="W71" s="117" t="str">
        <f>VLOOKUP(T71,Ventilation!$A$4:$H$314,7,FALSE)</f>
        <v/>
      </c>
      <c r="X71" s="45">
        <v>5.0</v>
      </c>
      <c r="Y71" s="7" t="s">
        <v>1320</v>
      </c>
      <c r="Z71" s="7" t="s">
        <v>1321</v>
      </c>
      <c r="AA71" s="45">
        <v>0.0446</v>
      </c>
      <c r="AB71" s="7"/>
      <c r="AC71" s="7"/>
      <c r="AD71" s="7" t="s">
        <v>1322</v>
      </c>
      <c r="AE71" s="45"/>
      <c r="AF71" s="45"/>
      <c r="AG71" s="45"/>
      <c r="AH71" s="45"/>
      <c r="AI71" s="45"/>
      <c r="AJ71" s="61">
        <v>10.0</v>
      </c>
      <c r="AK71" s="45">
        <v>0.0</v>
      </c>
      <c r="AL71" s="45">
        <v>0.5</v>
      </c>
      <c r="AM71" s="45">
        <v>0.0</v>
      </c>
      <c r="AN71" s="7" t="s">
        <v>1323</v>
      </c>
      <c r="AO71" s="7" t="s">
        <v>1324</v>
      </c>
      <c r="AP71" s="7" t="s">
        <v>1325</v>
      </c>
      <c r="AQ71" s="45">
        <v>1.0</v>
      </c>
      <c r="AR71" s="45">
        <v>5250.0</v>
      </c>
      <c r="AS71" s="117" t="str">
        <f t="shared" si="14"/>
        <v>0.0001904761905</v>
      </c>
      <c r="AT71" s="45">
        <v>49.0</v>
      </c>
      <c r="AU71" s="45">
        <v>0.2</v>
      </c>
      <c r="AV71" s="45">
        <v>0.05</v>
      </c>
      <c r="AW71" s="45" t="s">
        <v>1326</v>
      </c>
      <c r="AX71" s="45"/>
      <c r="AY71" s="45"/>
      <c r="AZ71" s="45"/>
      <c r="BA71" s="45"/>
      <c r="BB71" s="45"/>
      <c r="BC71" s="45"/>
      <c r="BD71" s="45"/>
      <c r="BE71" s="45"/>
      <c r="BF71" s="45"/>
      <c r="BG71" s="5"/>
      <c r="BI71" s="5"/>
      <c r="BJ71" s="5"/>
      <c r="BK71" s="5"/>
    </row>
    <row r="72" ht="14.25" hidden="1" customHeight="1">
      <c r="A72" s="7" t="s">
        <v>40</v>
      </c>
      <c r="B72" s="7" t="s">
        <v>159</v>
      </c>
      <c r="C72" s="7" t="s">
        <v>1168</v>
      </c>
      <c r="D72" s="45" t="s">
        <v>1304</v>
      </c>
      <c r="E72" s="45" t="s">
        <v>375</v>
      </c>
      <c r="F72" s="45" t="s">
        <v>159</v>
      </c>
      <c r="G72" s="45" t="s">
        <v>1046</v>
      </c>
      <c r="H72" s="45" t="str">
        <f t="shared" si="1"/>
        <v>ASHRAE 90.1-2010HospitalPhysical Therapy</v>
      </c>
      <c r="I72" s="117" t="str">
        <f>VLOOKUP(H72,'Interior Lighting'!$A$4:$G$1472,5,FALSE)</f>
        <v>0.91</v>
      </c>
      <c r="J72" s="47"/>
      <c r="K72" s="45"/>
      <c r="L72" s="45"/>
      <c r="M72" s="45">
        <v>0.0</v>
      </c>
      <c r="N72" s="45">
        <v>0.7</v>
      </c>
      <c r="O72" s="45">
        <v>0.2</v>
      </c>
      <c r="P72" s="7" t="s">
        <v>1327</v>
      </c>
      <c r="Q72" s="45" t="s">
        <v>370</v>
      </c>
      <c r="R72" s="45" t="s">
        <v>553</v>
      </c>
      <c r="S72" s="45" t="s">
        <v>558</v>
      </c>
      <c r="T72" s="7" t="str">
        <f t="shared" si="13"/>
        <v>ASHRAE 62.1-2007Hospitals, Nursing and Convalescent HomesPhysical therapy</v>
      </c>
      <c r="U72" s="117" t="str">
        <f>VLOOKUP(T72,Ventilation!$A$4:$H$314,6,FALSE)</f>
        <v/>
      </c>
      <c r="V72" s="117" t="str">
        <f>VLOOKUP(T72,Ventilation!$A$4:$H$314,5,FALSE)</f>
        <v>15</v>
      </c>
      <c r="W72" s="117" t="str">
        <f>VLOOKUP(T72,Ventilation!$A$4:$H$314,7,FALSE)</f>
        <v/>
      </c>
      <c r="X72" s="45">
        <v>5.0</v>
      </c>
      <c r="Y72" s="7" t="s">
        <v>1320</v>
      </c>
      <c r="Z72" s="7" t="s">
        <v>1321</v>
      </c>
      <c r="AA72" s="45">
        <v>0.0446</v>
      </c>
      <c r="AB72" s="7"/>
      <c r="AC72" s="7"/>
      <c r="AD72" s="7" t="s">
        <v>1322</v>
      </c>
      <c r="AE72" s="45"/>
      <c r="AF72" s="45"/>
      <c r="AG72" s="45"/>
      <c r="AH72" s="45"/>
      <c r="AI72" s="45"/>
      <c r="AJ72" s="61">
        <v>1.5</v>
      </c>
      <c r="AK72" s="45">
        <v>0.0</v>
      </c>
      <c r="AL72" s="45">
        <v>0.5</v>
      </c>
      <c r="AM72" s="45">
        <v>0.0</v>
      </c>
      <c r="AN72" s="7" t="s">
        <v>1323</v>
      </c>
      <c r="AO72" s="7" t="s">
        <v>1324</v>
      </c>
      <c r="AP72" s="7" t="s">
        <v>1325</v>
      </c>
      <c r="AQ72" s="45">
        <v>1.0</v>
      </c>
      <c r="AR72" s="45">
        <v>5280.0</v>
      </c>
      <c r="AS72" s="117" t="str">
        <f t="shared" si="14"/>
        <v>0.0001893939394</v>
      </c>
      <c r="AT72" s="45">
        <v>49.0</v>
      </c>
      <c r="AU72" s="45">
        <v>0.2</v>
      </c>
      <c r="AV72" s="45">
        <v>0.05</v>
      </c>
      <c r="AW72" s="45" t="s">
        <v>168</v>
      </c>
      <c r="AX72" s="45"/>
      <c r="AY72" s="45"/>
      <c r="AZ72" s="45"/>
      <c r="BA72" s="45"/>
      <c r="BB72" s="45"/>
      <c r="BC72" s="45"/>
      <c r="BD72" s="45"/>
      <c r="BE72" s="45"/>
      <c r="BF72" s="45"/>
      <c r="BG72" s="5"/>
      <c r="BI72" s="5"/>
      <c r="BJ72" s="5"/>
      <c r="BK72" s="5"/>
    </row>
    <row r="73" ht="14.25" hidden="1" customHeight="1">
      <c r="A73" s="7" t="s">
        <v>40</v>
      </c>
      <c r="B73" s="7" t="s">
        <v>159</v>
      </c>
      <c r="C73" s="7" t="s">
        <v>1166</v>
      </c>
      <c r="D73" s="45" t="s">
        <v>1306</v>
      </c>
      <c r="E73" s="45" t="s">
        <v>375</v>
      </c>
      <c r="F73" s="45" t="s">
        <v>159</v>
      </c>
      <c r="G73" s="45" t="s">
        <v>505</v>
      </c>
      <c r="H73" s="45" t="str">
        <f t="shared" si="1"/>
        <v>ASHRAE 90.1-2010HospitalPatient Room</v>
      </c>
      <c r="I73" s="117" t="str">
        <f>VLOOKUP(H73,'Interior Lighting'!$A$4:$G$1472,5,FALSE)</f>
        <v>0.62</v>
      </c>
      <c r="J73" s="47"/>
      <c r="K73" s="45"/>
      <c r="L73" s="45"/>
      <c r="M73" s="45">
        <v>0.0</v>
      </c>
      <c r="N73" s="45">
        <v>0.7</v>
      </c>
      <c r="O73" s="45">
        <v>0.2</v>
      </c>
      <c r="P73" s="7" t="s">
        <v>1327</v>
      </c>
      <c r="Q73" s="45" t="s">
        <v>365</v>
      </c>
      <c r="R73" s="45" t="s">
        <v>504</v>
      </c>
      <c r="S73" s="45" t="s">
        <v>505</v>
      </c>
      <c r="T73" s="7" t="str">
        <f t="shared" si="13"/>
        <v>AIA 2001NursingPatient Room</v>
      </c>
      <c r="U73" s="117" t="str">
        <f>VLOOKUP(T73,Ventilation!$A$4:$H$314,6,FALSE)</f>
        <v/>
      </c>
      <c r="V73" s="117" t="str">
        <f>VLOOKUP(T73,Ventilation!$A$4:$H$314,5,FALSE)</f>
        <v/>
      </c>
      <c r="W73" s="117" t="str">
        <f>VLOOKUP(T73,Ventilation!$A$4:$H$314,7,FALSE)</f>
        <v>2</v>
      </c>
      <c r="X73" s="45">
        <v>5.0</v>
      </c>
      <c r="Y73" s="7" t="s">
        <v>1328</v>
      </c>
      <c r="Z73" s="7" t="s">
        <v>1321</v>
      </c>
      <c r="AA73" s="45">
        <v>0.0446</v>
      </c>
      <c r="AB73" s="7"/>
      <c r="AC73" s="7"/>
      <c r="AD73" s="7" t="s">
        <v>1322</v>
      </c>
      <c r="AE73" s="45"/>
      <c r="AF73" s="45"/>
      <c r="AG73" s="45"/>
      <c r="AH73" s="45"/>
      <c r="AI73" s="45"/>
      <c r="AJ73" s="61">
        <v>2.0</v>
      </c>
      <c r="AK73" s="45">
        <v>0.0</v>
      </c>
      <c r="AL73" s="45">
        <v>0.5</v>
      </c>
      <c r="AM73" s="45">
        <v>0.0</v>
      </c>
      <c r="AN73" s="7" t="s">
        <v>1323</v>
      </c>
      <c r="AO73" s="7" t="s">
        <v>1324</v>
      </c>
      <c r="AP73" s="7" t="s">
        <v>1325</v>
      </c>
      <c r="AQ73" s="45">
        <v>1.0</v>
      </c>
      <c r="AR73" s="45">
        <v>280.0</v>
      </c>
      <c r="AS73" s="117" t="str">
        <f t="shared" si="14"/>
        <v>0.003571428571</v>
      </c>
      <c r="AT73" s="45">
        <v>49.0</v>
      </c>
      <c r="AU73" s="45">
        <v>0.2</v>
      </c>
      <c r="AV73" s="45">
        <v>0.05</v>
      </c>
      <c r="AW73" s="7" t="s">
        <v>1326</v>
      </c>
      <c r="AX73" s="45"/>
      <c r="AY73" s="45"/>
      <c r="AZ73" s="45"/>
      <c r="BA73" s="45"/>
      <c r="BB73" s="45"/>
      <c r="BC73" s="45"/>
      <c r="BD73" s="45"/>
      <c r="BE73" s="45"/>
      <c r="BF73" s="45"/>
      <c r="BG73" s="5"/>
      <c r="BI73" s="5"/>
      <c r="BJ73" s="5"/>
      <c r="BK73" s="5"/>
    </row>
    <row r="74" ht="14.25" hidden="1" customHeight="1">
      <c r="A74" s="7" t="s">
        <v>40</v>
      </c>
      <c r="B74" s="7" t="s">
        <v>159</v>
      </c>
      <c r="C74" s="7" t="s">
        <v>1165</v>
      </c>
      <c r="D74" s="45" t="s">
        <v>1310</v>
      </c>
      <c r="E74" s="45" t="s">
        <v>375</v>
      </c>
      <c r="F74" s="45" t="s">
        <v>1020</v>
      </c>
      <c r="G74" s="45" t="s">
        <v>1012</v>
      </c>
      <c r="H74" s="45" t="str">
        <f t="shared" si="1"/>
        <v>ASHRAE 90.1-2010Corridor/TransitionFor Hospital</v>
      </c>
      <c r="I74" s="117" t="str">
        <f>VLOOKUP(H74,'Interior Lighting'!$A$4:$G$1472,5,FALSE)</f>
        <v>0.89</v>
      </c>
      <c r="J74" s="47"/>
      <c r="K74" s="45"/>
      <c r="L74" s="45"/>
      <c r="M74" s="45">
        <v>0.0</v>
      </c>
      <c r="N74" s="45">
        <v>0.7</v>
      </c>
      <c r="O74" s="45">
        <v>0.2</v>
      </c>
      <c r="P74" s="45" t="s">
        <v>1329</v>
      </c>
      <c r="Q74" s="45" t="s">
        <v>370</v>
      </c>
      <c r="R74" s="45" t="s">
        <v>652</v>
      </c>
      <c r="S74" s="45" t="s">
        <v>542</v>
      </c>
      <c r="T74" s="7" t="str">
        <f t="shared" si="13"/>
        <v>ASHRAE 62.1-2007GeneralCorridors</v>
      </c>
      <c r="U74" s="117" t="str">
        <f>VLOOKUP(T74,Ventilation!$A$4:$H$314,6,FALSE)</f>
        <v>0.06</v>
      </c>
      <c r="V74" s="117" t="str">
        <f>VLOOKUP(T74,Ventilation!$A$4:$H$314,5,FALSE)</f>
        <v/>
      </c>
      <c r="W74" s="117" t="str">
        <f>VLOOKUP(T74,Ventilation!$A$4:$H$314,7,FALSE)</f>
        <v/>
      </c>
      <c r="X74" s="45">
        <v>1.0</v>
      </c>
      <c r="Y74" s="45" t="s">
        <v>1328</v>
      </c>
      <c r="Z74" s="45" t="s">
        <v>1321</v>
      </c>
      <c r="AA74" s="45">
        <v>0.0446</v>
      </c>
      <c r="AB74" s="7"/>
      <c r="AC74" s="45"/>
      <c r="AD74" s="45" t="s">
        <v>1322</v>
      </c>
      <c r="AE74" s="45"/>
      <c r="AF74" s="45"/>
      <c r="AG74" s="45"/>
      <c r="AH74" s="45"/>
      <c r="AI74" s="45"/>
      <c r="AJ74" s="45">
        <v>0.0</v>
      </c>
      <c r="AK74" s="45">
        <v>0.0</v>
      </c>
      <c r="AL74" s="45">
        <v>0.5</v>
      </c>
      <c r="AM74" s="45">
        <v>0.0</v>
      </c>
      <c r="AN74" s="45" t="s">
        <v>1323</v>
      </c>
      <c r="AO74" s="45" t="s">
        <v>1324</v>
      </c>
      <c r="AP74" s="45" t="s">
        <v>1325</v>
      </c>
      <c r="AQ74" s="45"/>
      <c r="AR74" s="45"/>
      <c r="AS74" s="45" t="str">
        <f t="shared" si="14"/>
        <v/>
      </c>
      <c r="AT74" s="45"/>
      <c r="AU74" s="45"/>
      <c r="AV74" s="45"/>
      <c r="AW74" s="45"/>
      <c r="AX74" s="45"/>
      <c r="AY74" s="45"/>
      <c r="AZ74" s="45"/>
      <c r="BA74" s="45"/>
      <c r="BB74" s="45"/>
      <c r="BC74" s="45"/>
      <c r="BD74" s="45"/>
      <c r="BE74" s="45"/>
      <c r="BF74" s="45"/>
      <c r="BG74" s="5"/>
      <c r="BI74" s="5"/>
      <c r="BJ74" s="5"/>
      <c r="BK74" s="5"/>
    </row>
    <row r="75" ht="14.25" hidden="1" customHeight="1">
      <c r="A75" s="7" t="s">
        <v>40</v>
      </c>
      <c r="B75" s="7" t="s">
        <v>159</v>
      </c>
      <c r="C75" s="7" t="s">
        <v>1163</v>
      </c>
      <c r="D75" s="7" t="s">
        <v>1311</v>
      </c>
      <c r="E75" s="7" t="s">
        <v>375</v>
      </c>
      <c r="F75" s="45" t="s">
        <v>159</v>
      </c>
      <c r="G75" s="45" t="s">
        <v>747</v>
      </c>
      <c r="H75" s="45" t="str">
        <f t="shared" si="1"/>
        <v>ASHRAE 90.1-2010HospitalOperating Room</v>
      </c>
      <c r="I75" s="117" t="str">
        <f>VLOOKUP(H75,'Interior Lighting'!$A$4:$G$1472,5,FALSE)</f>
        <v>1.89</v>
      </c>
      <c r="J75" s="47"/>
      <c r="K75" s="45"/>
      <c r="L75" s="45"/>
      <c r="M75" s="45">
        <v>0.0</v>
      </c>
      <c r="N75" s="45">
        <v>0.7</v>
      </c>
      <c r="O75" s="45">
        <v>0.2</v>
      </c>
      <c r="P75" s="45" t="s">
        <v>1330</v>
      </c>
      <c r="Q75" s="7" t="s">
        <v>365</v>
      </c>
      <c r="R75" s="45" t="s">
        <v>511</v>
      </c>
      <c r="S75" s="45" t="s">
        <v>512</v>
      </c>
      <c r="T75" s="7" t="str">
        <f t="shared" si="13"/>
        <v>AIA 2001Surgery and Critical CareOperating/Surgical Cystoscopic Rooms</v>
      </c>
      <c r="U75" s="117" t="str">
        <f>VLOOKUP(T75,Ventilation!$A$4:$H$314,6,FALSE)</f>
        <v/>
      </c>
      <c r="V75" s="117" t="str">
        <f>VLOOKUP(T75,Ventilation!$A$4:$H$314,5,FALSE)</f>
        <v/>
      </c>
      <c r="W75" s="117" t="str">
        <f>VLOOKUP(T75,Ventilation!$A$4:$H$314,7,FALSE)</f>
        <v>3</v>
      </c>
      <c r="X75" s="7">
        <v>5.0</v>
      </c>
      <c r="Y75" s="45" t="s">
        <v>1328</v>
      </c>
      <c r="Z75" s="45" t="s">
        <v>1321</v>
      </c>
      <c r="AA75" s="7">
        <v>0.0446</v>
      </c>
      <c r="AB75" s="7"/>
      <c r="AC75" s="7"/>
      <c r="AD75" s="7" t="s">
        <v>1322</v>
      </c>
      <c r="AE75" s="7"/>
      <c r="AF75" s="7"/>
      <c r="AG75" s="7"/>
      <c r="AH75" s="7"/>
      <c r="AI75" s="7"/>
      <c r="AJ75" s="7">
        <v>2.92</v>
      </c>
      <c r="AK75" s="7">
        <v>0.0</v>
      </c>
      <c r="AL75" s="7">
        <v>0.5</v>
      </c>
      <c r="AM75" s="7">
        <v>0.0</v>
      </c>
      <c r="AN75" s="45" t="s">
        <v>1331</v>
      </c>
      <c r="AO75" s="45" t="s">
        <v>1324</v>
      </c>
      <c r="AP75" s="45" t="s">
        <v>1325</v>
      </c>
      <c r="AQ75" s="7">
        <v>2.0</v>
      </c>
      <c r="AR75" s="7">
        <v>600.0</v>
      </c>
      <c r="AS75" s="117" t="str">
        <f t="shared" si="14"/>
        <v>0.003333333333</v>
      </c>
      <c r="AT75" s="7">
        <v>49.0</v>
      </c>
      <c r="AU75" s="7">
        <v>0.2</v>
      </c>
      <c r="AV75" s="7">
        <v>0.05</v>
      </c>
      <c r="AW75" s="7" t="s">
        <v>168</v>
      </c>
      <c r="AX75" s="7"/>
      <c r="AY75" s="7"/>
      <c r="AZ75" s="7"/>
      <c r="BA75" s="7"/>
      <c r="BB75" s="7"/>
      <c r="BC75" s="7"/>
      <c r="BD75" s="7"/>
      <c r="BE75" s="7"/>
      <c r="BF75" s="7"/>
      <c r="BG75" s="5"/>
      <c r="BI75" s="5"/>
      <c r="BJ75" s="5"/>
      <c r="BK75" s="5"/>
    </row>
    <row r="76" ht="14.25" hidden="1" customHeight="1">
      <c r="A76" s="45" t="s">
        <v>40</v>
      </c>
      <c r="B76" s="7" t="s">
        <v>159</v>
      </c>
      <c r="C76" s="7" t="s">
        <v>355</v>
      </c>
      <c r="D76" s="45" t="s">
        <v>1312</v>
      </c>
      <c r="E76" s="45" t="s">
        <v>375</v>
      </c>
      <c r="F76" s="45" t="s">
        <v>993</v>
      </c>
      <c r="G76" s="45" t="s">
        <v>652</v>
      </c>
      <c r="H76" s="45" t="str">
        <f t="shared" si="1"/>
        <v>ASHRAE 90.1-2010Office-EnclosedGeneral</v>
      </c>
      <c r="I76" s="117" t="str">
        <f>VLOOKUP(H76,'Interior Lighting'!$A$4:$G$1472,5,FALSE)</f>
        <v>1.11</v>
      </c>
      <c r="J76" s="47"/>
      <c r="K76" s="45"/>
      <c r="L76" s="45"/>
      <c r="M76" s="45">
        <v>0.0</v>
      </c>
      <c r="N76" s="45">
        <v>0.7</v>
      </c>
      <c r="O76" s="45">
        <v>0.2</v>
      </c>
      <c r="P76" s="7" t="s">
        <v>1332</v>
      </c>
      <c r="Q76" s="45" t="s">
        <v>370</v>
      </c>
      <c r="R76" s="45" t="s">
        <v>580</v>
      </c>
      <c r="S76" s="45" t="s">
        <v>576</v>
      </c>
      <c r="T76" s="7" t="str">
        <f t="shared" si="13"/>
        <v>ASHRAE 62.1-2007Office BuildingsOffice space</v>
      </c>
      <c r="U76" s="117" t="str">
        <f>VLOOKUP(T76,Ventilation!$A$4:$H$314,6,FALSE)</f>
        <v>0.06</v>
      </c>
      <c r="V76" s="117" t="str">
        <f>VLOOKUP(T76,Ventilation!$A$4:$H$314,5,FALSE)</f>
        <v>5</v>
      </c>
      <c r="W76" s="117" t="str">
        <f>VLOOKUP(T76,Ventilation!$A$4:$H$314,7,FALSE)</f>
        <v/>
      </c>
      <c r="X76" s="45">
        <v>6.99</v>
      </c>
      <c r="Y76" s="7" t="s">
        <v>1320</v>
      </c>
      <c r="Z76" s="7" t="s">
        <v>1321</v>
      </c>
      <c r="AA76" s="45">
        <v>0.0446</v>
      </c>
      <c r="AB76" s="7"/>
      <c r="AC76" s="7"/>
      <c r="AD76" s="7" t="s">
        <v>1322</v>
      </c>
      <c r="AE76" s="45"/>
      <c r="AF76" s="45"/>
      <c r="AG76" s="45"/>
      <c r="AH76" s="45"/>
      <c r="AI76" s="45"/>
      <c r="AJ76" s="45">
        <v>0.73</v>
      </c>
      <c r="AK76" s="45">
        <v>0.0</v>
      </c>
      <c r="AL76" s="45">
        <v>0.5</v>
      </c>
      <c r="AM76" s="45">
        <v>0.0</v>
      </c>
      <c r="AN76" s="7" t="s">
        <v>1323</v>
      </c>
      <c r="AO76" s="7" t="s">
        <v>1324</v>
      </c>
      <c r="AP76" s="7" t="s">
        <v>1325</v>
      </c>
      <c r="AQ76" s="45"/>
      <c r="AR76" s="45"/>
      <c r="AS76" s="45" t="str">
        <f t="shared" si="14"/>
        <v/>
      </c>
      <c r="AT76" s="45"/>
      <c r="AU76" s="45"/>
      <c r="AV76" s="45"/>
      <c r="AW76" s="7"/>
      <c r="AX76" s="45"/>
      <c r="AY76" s="45"/>
      <c r="AZ76" s="45"/>
      <c r="BA76" s="45"/>
      <c r="BB76" s="45"/>
      <c r="BC76" s="45"/>
      <c r="BD76" s="45"/>
      <c r="BE76" s="45"/>
      <c r="BF76" s="45"/>
      <c r="BG76" s="5"/>
      <c r="BI76" s="5"/>
      <c r="BJ76" s="5"/>
      <c r="BK76" s="5"/>
    </row>
    <row r="77" ht="14.25" hidden="1" customHeight="1">
      <c r="A77" s="7" t="s">
        <v>40</v>
      </c>
      <c r="B77" s="7" t="s">
        <v>159</v>
      </c>
      <c r="C77" s="7" t="s">
        <v>1161</v>
      </c>
      <c r="D77" s="45" t="s">
        <v>1314</v>
      </c>
      <c r="E77" s="45" t="s">
        <v>375</v>
      </c>
      <c r="F77" s="45" t="s">
        <v>159</v>
      </c>
      <c r="G77" s="45" t="s">
        <v>1042</v>
      </c>
      <c r="H77" s="45" t="str">
        <f t="shared" si="1"/>
        <v>ASHRAE 90.1-2010HospitalNurse Station</v>
      </c>
      <c r="I77" s="117" t="str">
        <f>VLOOKUP(H77,'Interior Lighting'!$A$4:$G$1472,5,FALSE)</f>
        <v>0.87</v>
      </c>
      <c r="J77" s="47"/>
      <c r="K77" s="45"/>
      <c r="L77" s="45"/>
      <c r="M77" s="45">
        <v>0.0</v>
      </c>
      <c r="N77" s="45">
        <v>0.7</v>
      </c>
      <c r="O77" s="45">
        <v>0.2</v>
      </c>
      <c r="P77" s="7" t="s">
        <v>1333</v>
      </c>
      <c r="Q77" s="45" t="s">
        <v>370</v>
      </c>
      <c r="R77" s="45" t="s">
        <v>580</v>
      </c>
      <c r="S77" s="45" t="s">
        <v>576</v>
      </c>
      <c r="T77" s="7" t="str">
        <f t="shared" si="13"/>
        <v>ASHRAE 62.1-2007Office BuildingsOffice space</v>
      </c>
      <c r="U77" s="117" t="str">
        <f>VLOOKUP(T77,Ventilation!$A$4:$H$314,6,FALSE)</f>
        <v>0.06</v>
      </c>
      <c r="V77" s="117" t="str">
        <f>VLOOKUP(T77,Ventilation!$A$4:$H$314,5,FALSE)</f>
        <v>5</v>
      </c>
      <c r="W77" s="117" t="str">
        <f>VLOOKUP(T77,Ventilation!$A$4:$H$314,7,FALSE)</f>
        <v/>
      </c>
      <c r="X77" s="61">
        <v>1.333</v>
      </c>
      <c r="Y77" s="7" t="s">
        <v>1320</v>
      </c>
      <c r="Z77" s="7" t="s">
        <v>1321</v>
      </c>
      <c r="AA77" s="45">
        <v>0.0446</v>
      </c>
      <c r="AB77" s="7"/>
      <c r="AC77" s="7"/>
      <c r="AD77" s="7" t="s">
        <v>1322</v>
      </c>
      <c r="AE77" s="45"/>
      <c r="AF77" s="45"/>
      <c r="AG77" s="45"/>
      <c r="AH77" s="45"/>
      <c r="AI77" s="45"/>
      <c r="AJ77" s="61">
        <v>2.0</v>
      </c>
      <c r="AK77" s="45">
        <v>0.0</v>
      </c>
      <c r="AL77" s="45">
        <v>0.5</v>
      </c>
      <c r="AM77" s="45">
        <v>0.0</v>
      </c>
      <c r="AN77" s="7" t="s">
        <v>1323</v>
      </c>
      <c r="AO77" s="7" t="s">
        <v>1324</v>
      </c>
      <c r="AP77" s="7" t="s">
        <v>1325</v>
      </c>
      <c r="AQ77" s="45"/>
      <c r="AR77" s="45"/>
      <c r="AS77" s="45" t="str">
        <f t="shared" si="14"/>
        <v/>
      </c>
      <c r="AT77" s="45"/>
      <c r="AU77" s="45"/>
      <c r="AV77" s="45"/>
      <c r="AW77" s="45"/>
      <c r="AX77" s="45"/>
      <c r="AY77" s="45"/>
      <c r="AZ77" s="45"/>
      <c r="BA77" s="45"/>
      <c r="BB77" s="45"/>
      <c r="BC77" s="45"/>
      <c r="BD77" s="45"/>
      <c r="BE77" s="45"/>
      <c r="BF77" s="45"/>
      <c r="BG77" s="5"/>
      <c r="BI77" s="5"/>
      <c r="BJ77" s="5"/>
      <c r="BK77" s="5"/>
    </row>
    <row r="78" ht="14.25" hidden="1" customHeight="1">
      <c r="A78" s="7" t="s">
        <v>40</v>
      </c>
      <c r="B78" s="7" t="s">
        <v>159</v>
      </c>
      <c r="C78" s="7" t="s">
        <v>706</v>
      </c>
      <c r="D78" s="45" t="s">
        <v>1314</v>
      </c>
      <c r="E78" s="45" t="s">
        <v>375</v>
      </c>
      <c r="F78" s="45" t="s">
        <v>706</v>
      </c>
      <c r="G78" s="45" t="s">
        <v>652</v>
      </c>
      <c r="H78" s="45" t="str">
        <f t="shared" si="1"/>
        <v>ASHRAE 90.1-2010LobbyGeneral</v>
      </c>
      <c r="I78" s="117" t="str">
        <f>VLOOKUP(H78,'Interior Lighting'!$A$4:$G$1472,5,FALSE)</f>
        <v>0.9</v>
      </c>
      <c r="J78" s="47"/>
      <c r="K78" s="45"/>
      <c r="L78" s="45"/>
      <c r="M78" s="45">
        <v>0.0</v>
      </c>
      <c r="N78" s="45">
        <v>0.7</v>
      </c>
      <c r="O78" s="45">
        <v>0.2</v>
      </c>
      <c r="P78" s="45" t="s">
        <v>1334</v>
      </c>
      <c r="Q78" s="45" t="s">
        <v>370</v>
      </c>
      <c r="R78" s="45" t="s">
        <v>580</v>
      </c>
      <c r="S78" s="45" t="s">
        <v>668</v>
      </c>
      <c r="T78" s="7" t="str">
        <f t="shared" si="13"/>
        <v>ASHRAE 62.1-2007Office BuildingsMain entry lobbies</v>
      </c>
      <c r="U78" s="117" t="str">
        <f>VLOOKUP(T78,Ventilation!$A$4:$H$314,6,FALSE)</f>
        <v>0.06</v>
      </c>
      <c r="V78" s="117" t="str">
        <f>VLOOKUP(T78,Ventilation!$A$4:$H$314,5,FALSE)</f>
        <v>5</v>
      </c>
      <c r="W78" s="117" t="str">
        <f>VLOOKUP(T78,Ventilation!$A$4:$H$314,7,FALSE)</f>
        <v/>
      </c>
      <c r="X78" s="45">
        <v>7.14</v>
      </c>
      <c r="Y78" s="45" t="s">
        <v>1320</v>
      </c>
      <c r="Z78" s="45" t="s">
        <v>1321</v>
      </c>
      <c r="AA78" s="45">
        <v>0.0446</v>
      </c>
      <c r="AB78" s="7"/>
      <c r="AC78" s="45"/>
      <c r="AD78" s="45" t="s">
        <v>1322</v>
      </c>
      <c r="AE78" s="45"/>
      <c r="AF78" s="45"/>
      <c r="AG78" s="45"/>
      <c r="AH78" s="45"/>
      <c r="AI78" s="45"/>
      <c r="AJ78" s="45">
        <v>0.07000000000000005</v>
      </c>
      <c r="AK78" s="45">
        <v>0.0</v>
      </c>
      <c r="AL78" s="45">
        <v>0.5</v>
      </c>
      <c r="AM78" s="45">
        <v>0.0</v>
      </c>
      <c r="AN78" s="45" t="s">
        <v>1323</v>
      </c>
      <c r="AO78" s="45" t="s">
        <v>1324</v>
      </c>
      <c r="AP78" s="45" t="s">
        <v>1325</v>
      </c>
      <c r="AQ78" s="45"/>
      <c r="AR78" s="45"/>
      <c r="AS78" s="45" t="str">
        <f t="shared" si="14"/>
        <v/>
      </c>
      <c r="AT78" s="45"/>
      <c r="AU78" s="45"/>
      <c r="AV78" s="45"/>
      <c r="AW78" s="45"/>
      <c r="AX78" s="45"/>
      <c r="AY78" s="45"/>
      <c r="AZ78" s="45"/>
      <c r="BA78" s="45"/>
      <c r="BB78" s="45"/>
      <c r="BC78" s="45"/>
      <c r="BD78" s="45"/>
      <c r="BE78" s="45"/>
      <c r="BF78" s="45"/>
      <c r="BG78" s="5"/>
      <c r="BI78" s="5"/>
      <c r="BJ78" s="5"/>
      <c r="BK78" s="5"/>
    </row>
    <row r="79" ht="14.25" hidden="1" customHeight="1">
      <c r="A79" s="45" t="s">
        <v>40</v>
      </c>
      <c r="B79" s="7" t="s">
        <v>159</v>
      </c>
      <c r="C79" s="7" t="s">
        <v>1151</v>
      </c>
      <c r="D79" s="45" t="s">
        <v>1316</v>
      </c>
      <c r="E79" s="45" t="s">
        <v>375</v>
      </c>
      <c r="F79" s="45" t="s">
        <v>727</v>
      </c>
      <c r="G79" s="75" t="s">
        <v>1096</v>
      </c>
      <c r="H79" s="45" t="str">
        <f t="shared" si="1"/>
        <v>ASHRAE 90.1-2010LaboratoryFor Medical/Industrial/Research</v>
      </c>
      <c r="I79" s="117" t="str">
        <f>VLOOKUP(H79,'Interior Lighting'!$A$4:$G$1472,5,FALSE)</f>
        <v>1.81</v>
      </c>
      <c r="J79" s="47"/>
      <c r="K79" s="45"/>
      <c r="L79" s="45"/>
      <c r="M79" s="45">
        <v>0.0</v>
      </c>
      <c r="N79" s="45">
        <v>0.7</v>
      </c>
      <c r="O79" s="45">
        <v>0.2</v>
      </c>
      <c r="P79" s="7" t="s">
        <v>1327</v>
      </c>
      <c r="Q79" s="45" t="s">
        <v>370</v>
      </c>
      <c r="R79" s="45" t="s">
        <v>635</v>
      </c>
      <c r="S79" s="45" t="s">
        <v>647</v>
      </c>
      <c r="T79" s="7" t="str">
        <f t="shared" si="13"/>
        <v>ASHRAE 62.1-2007Educational FacilitiesScience laboratories</v>
      </c>
      <c r="U79" s="117" t="str">
        <f>VLOOKUP(T79,Ventilation!$A$4:$H$314,6,FALSE)</f>
        <v>0.18</v>
      </c>
      <c r="V79" s="117" t="str">
        <f>VLOOKUP(T79,Ventilation!$A$4:$H$314,5,FALSE)</f>
        <v>10</v>
      </c>
      <c r="W79" s="117" t="str">
        <f>VLOOKUP(T79,Ventilation!$A$4:$H$314,7,FALSE)</f>
        <v/>
      </c>
      <c r="X79" s="45">
        <v>5.0</v>
      </c>
      <c r="Y79" s="7" t="s">
        <v>1320</v>
      </c>
      <c r="Z79" s="7" t="s">
        <v>1321</v>
      </c>
      <c r="AA79" s="45">
        <v>0.0446</v>
      </c>
      <c r="AB79" s="7"/>
      <c r="AC79" s="7"/>
      <c r="AD79" s="7" t="s">
        <v>1322</v>
      </c>
      <c r="AE79" s="45"/>
      <c r="AF79" s="45"/>
      <c r="AG79" s="45"/>
      <c r="AH79" s="45"/>
      <c r="AI79" s="45"/>
      <c r="AJ79" s="61">
        <v>4.0</v>
      </c>
      <c r="AK79" s="45">
        <v>0.0</v>
      </c>
      <c r="AL79" s="45">
        <v>0.5</v>
      </c>
      <c r="AM79" s="45">
        <v>0.0</v>
      </c>
      <c r="AN79" s="7" t="s">
        <v>1323</v>
      </c>
      <c r="AO79" s="7" t="s">
        <v>1324</v>
      </c>
      <c r="AP79" s="7" t="s">
        <v>1325</v>
      </c>
      <c r="AQ79" s="45">
        <v>2.0</v>
      </c>
      <c r="AR79" s="45">
        <v>2850.0</v>
      </c>
      <c r="AS79" s="117" t="str">
        <f t="shared" si="14"/>
        <v>0.000701754386</v>
      </c>
      <c r="AT79" s="45">
        <v>49.0</v>
      </c>
      <c r="AU79" s="45">
        <v>0.2</v>
      </c>
      <c r="AV79" s="45">
        <v>0.05</v>
      </c>
      <c r="AW79" s="45" t="s">
        <v>168</v>
      </c>
      <c r="AX79" s="45"/>
      <c r="AY79" s="45"/>
      <c r="AZ79" s="45"/>
      <c r="BA79" s="45"/>
      <c r="BB79" s="45"/>
      <c r="BC79" s="45"/>
      <c r="BD79" s="45"/>
      <c r="BE79" s="45"/>
      <c r="BF79" s="45"/>
      <c r="BG79" s="5"/>
      <c r="BI79" s="5"/>
      <c r="BJ79" s="5"/>
      <c r="BK79" s="5"/>
    </row>
    <row r="80" ht="14.25" hidden="1" customHeight="1">
      <c r="A80" s="7" t="s">
        <v>40</v>
      </c>
      <c r="B80" s="7" t="s">
        <v>159</v>
      </c>
      <c r="C80" s="7" t="s">
        <v>1150</v>
      </c>
      <c r="D80" s="45" t="s">
        <v>1272</v>
      </c>
      <c r="E80" s="45" t="s">
        <v>375</v>
      </c>
      <c r="F80" s="45" t="s">
        <v>1017</v>
      </c>
      <c r="G80" s="45" t="s">
        <v>652</v>
      </c>
      <c r="H80" s="45" t="str">
        <f t="shared" si="1"/>
        <v>ASHRAE 90.1-2010Food PreparationGeneral</v>
      </c>
      <c r="I80" s="117" t="str">
        <f>VLOOKUP(H80,'Interior Lighting'!$A$4:$G$1472,5,FALSE)</f>
        <v>0.99</v>
      </c>
      <c r="J80" s="47"/>
      <c r="K80" s="45"/>
      <c r="L80" s="45"/>
      <c r="M80" s="45">
        <v>0.0</v>
      </c>
      <c r="N80" s="45">
        <v>0.7</v>
      </c>
      <c r="O80" s="45">
        <v>0.2</v>
      </c>
      <c r="P80" s="45" t="s">
        <v>1327</v>
      </c>
      <c r="Q80" s="45" t="s">
        <v>370</v>
      </c>
      <c r="R80" s="45" t="s">
        <v>544</v>
      </c>
      <c r="S80" s="45" t="s">
        <v>651</v>
      </c>
      <c r="T80" s="7" t="str">
        <f t="shared" si="13"/>
        <v>ASHRAE 62.1-2007Food and Beverage ServiceCafeteria/fast food dining</v>
      </c>
      <c r="U80" s="117" t="str">
        <f>VLOOKUP(T80,Ventilation!$A$4:$H$314,6,FALSE)</f>
        <v>0.18</v>
      </c>
      <c r="V80" s="117" t="str">
        <f>VLOOKUP(T80,Ventilation!$A$4:$H$314,5,FALSE)</f>
        <v>7.5</v>
      </c>
      <c r="W80" s="117" t="str">
        <f>VLOOKUP(T80,Ventilation!$A$4:$H$314,7,FALSE)</f>
        <v/>
      </c>
      <c r="X80" s="45">
        <v>5.0</v>
      </c>
      <c r="Y80" s="45" t="s">
        <v>1320</v>
      </c>
      <c r="Z80" s="45" t="s">
        <v>1321</v>
      </c>
      <c r="AA80" s="45">
        <v>0.0446</v>
      </c>
      <c r="AB80" s="7"/>
      <c r="AC80" s="45"/>
      <c r="AD80" s="45" t="s">
        <v>1322</v>
      </c>
      <c r="AE80" s="61">
        <v>51.16</v>
      </c>
      <c r="AF80" s="61">
        <v>0.0</v>
      </c>
      <c r="AG80" s="61">
        <v>0.5</v>
      </c>
      <c r="AH80" s="61">
        <v>0.0</v>
      </c>
      <c r="AI80" s="45" t="s">
        <v>1323</v>
      </c>
      <c r="AJ80" s="61">
        <v>7.5</v>
      </c>
      <c r="AK80" s="61">
        <v>0.0</v>
      </c>
      <c r="AL80" s="61">
        <v>0.5</v>
      </c>
      <c r="AM80" s="61">
        <v>0.0</v>
      </c>
      <c r="AN80" s="47" t="s">
        <v>1331</v>
      </c>
      <c r="AO80" s="45" t="s">
        <v>1324</v>
      </c>
      <c r="AP80" s="45" t="s">
        <v>1325</v>
      </c>
      <c r="AQ80" s="45">
        <v>150.0</v>
      </c>
      <c r="AR80" s="45">
        <v>10000.0</v>
      </c>
      <c r="AS80" s="117" t="str">
        <f t="shared" si="14"/>
        <v>0.015</v>
      </c>
      <c r="AT80" s="45">
        <v>49.0</v>
      </c>
      <c r="AU80" s="45">
        <v>0.2</v>
      </c>
      <c r="AV80" s="45">
        <v>0.05</v>
      </c>
      <c r="AW80" s="45" t="s">
        <v>1326</v>
      </c>
      <c r="AX80" s="45">
        <v>0.7</v>
      </c>
      <c r="AY80" s="45">
        <v>5300.0</v>
      </c>
      <c r="AZ80" s="45">
        <v>0.12212410162440297</v>
      </c>
      <c r="BA80" s="61">
        <v>0.16</v>
      </c>
      <c r="BB80" s="45">
        <v>924.6539122990511</v>
      </c>
      <c r="BC80" s="61">
        <v>124.5</v>
      </c>
      <c r="BD80" s="61">
        <v>7200.0</v>
      </c>
      <c r="BE80" s="45" t="s">
        <v>1335</v>
      </c>
      <c r="BF80" s="61" t="s">
        <v>1337</v>
      </c>
      <c r="BG80" s="5"/>
      <c r="BI80" s="5"/>
      <c r="BJ80" s="5"/>
      <c r="BK80" s="5"/>
    </row>
    <row r="81" ht="14.25" hidden="1" customHeight="1">
      <c r="A81" s="7" t="s">
        <v>40</v>
      </c>
      <c r="B81" s="7" t="s">
        <v>159</v>
      </c>
      <c r="C81" s="7" t="s">
        <v>1147</v>
      </c>
      <c r="D81" s="45" t="s">
        <v>1306</v>
      </c>
      <c r="E81" s="45" t="s">
        <v>375</v>
      </c>
      <c r="F81" s="45" t="s">
        <v>159</v>
      </c>
      <c r="G81" s="45" t="s">
        <v>505</v>
      </c>
      <c r="H81" s="45" t="str">
        <f t="shared" si="1"/>
        <v>ASHRAE 90.1-2010HospitalPatient Room</v>
      </c>
      <c r="I81" s="117" t="str">
        <f>VLOOKUP(H81,'Interior Lighting'!$A$4:$G$1472,5,FALSE)</f>
        <v>0.62</v>
      </c>
      <c r="J81" s="47"/>
      <c r="K81" s="45"/>
      <c r="L81" s="45"/>
      <c r="M81" s="45">
        <v>0.0</v>
      </c>
      <c r="N81" s="45">
        <v>0.7</v>
      </c>
      <c r="O81" s="45">
        <v>0.2</v>
      </c>
      <c r="P81" s="7" t="s">
        <v>1330</v>
      </c>
      <c r="Q81" s="45" t="s">
        <v>365</v>
      </c>
      <c r="R81" s="45" t="s">
        <v>511</v>
      </c>
      <c r="S81" s="45" t="s">
        <v>515</v>
      </c>
      <c r="T81" s="7" t="str">
        <f t="shared" si="13"/>
        <v>AIA 2001Surgery and Critical CareCritical and Intensive Care</v>
      </c>
      <c r="U81" s="117" t="str">
        <f>VLOOKUP(T81,Ventilation!$A$4:$H$314,6,FALSE)</f>
        <v/>
      </c>
      <c r="V81" s="117" t="str">
        <f>VLOOKUP(T81,Ventilation!$A$4:$H$314,5,FALSE)</f>
        <v/>
      </c>
      <c r="W81" s="117" t="str">
        <f>VLOOKUP(T81,Ventilation!$A$4:$H$314,7,FALSE)</f>
        <v>2</v>
      </c>
      <c r="X81" s="45">
        <v>5.0</v>
      </c>
      <c r="Y81" s="7" t="s">
        <v>1328</v>
      </c>
      <c r="Z81" s="7" t="s">
        <v>1321</v>
      </c>
      <c r="AA81" s="45">
        <v>0.0446</v>
      </c>
      <c r="AB81" s="7"/>
      <c r="AC81" s="7"/>
      <c r="AD81" s="7" t="s">
        <v>1322</v>
      </c>
      <c r="AE81" s="45"/>
      <c r="AF81" s="45"/>
      <c r="AG81" s="45"/>
      <c r="AH81" s="45"/>
      <c r="AI81" s="45"/>
      <c r="AJ81" s="61">
        <v>3.0</v>
      </c>
      <c r="AK81" s="45">
        <v>0.0</v>
      </c>
      <c r="AL81" s="45">
        <v>0.5</v>
      </c>
      <c r="AM81" s="45">
        <v>0.0</v>
      </c>
      <c r="AN81" s="7" t="s">
        <v>1331</v>
      </c>
      <c r="AO81" s="7" t="s">
        <v>1324</v>
      </c>
      <c r="AP81" s="7" t="s">
        <v>1325</v>
      </c>
      <c r="AQ81" s="45"/>
      <c r="AR81" s="45"/>
      <c r="AS81" s="45" t="str">
        <f t="shared" si="14"/>
        <v/>
      </c>
      <c r="AT81" s="45"/>
      <c r="AU81" s="45"/>
      <c r="AV81" s="45"/>
      <c r="AW81" s="7"/>
      <c r="AX81" s="45"/>
      <c r="AY81" s="45"/>
      <c r="AZ81" s="45"/>
      <c r="BA81" s="45"/>
      <c r="BB81" s="45"/>
      <c r="BC81" s="45"/>
      <c r="BD81" s="45"/>
      <c r="BE81" s="45"/>
      <c r="BF81" s="45"/>
      <c r="BG81" s="5"/>
      <c r="BI81" s="5"/>
      <c r="BJ81" s="5"/>
      <c r="BK81" s="5"/>
    </row>
    <row r="82" ht="14.25" hidden="1" customHeight="1">
      <c r="A82" s="7" t="s">
        <v>40</v>
      </c>
      <c r="B82" s="7" t="s">
        <v>159</v>
      </c>
      <c r="C82" s="7" t="s">
        <v>1146</v>
      </c>
      <c r="D82" s="45" t="s">
        <v>1306</v>
      </c>
      <c r="E82" s="45" t="s">
        <v>375</v>
      </c>
      <c r="F82" s="45" t="s">
        <v>159</v>
      </c>
      <c r="G82" s="45" t="s">
        <v>734</v>
      </c>
      <c r="H82" s="45" t="str">
        <f t="shared" si="1"/>
        <v>ASHRAE 90.1-2010HospitalRecovery</v>
      </c>
      <c r="I82" s="117" t="str">
        <f>VLOOKUP(H82,'Interior Lighting'!$A$4:$G$1472,5,FALSE)</f>
        <v>1.15</v>
      </c>
      <c r="J82" s="47"/>
      <c r="K82" s="45"/>
      <c r="L82" s="45"/>
      <c r="M82" s="45">
        <v>0.0</v>
      </c>
      <c r="N82" s="45">
        <v>0.7</v>
      </c>
      <c r="O82" s="45">
        <v>0.2</v>
      </c>
      <c r="P82" s="45" t="s">
        <v>1330</v>
      </c>
      <c r="Q82" s="45" t="s">
        <v>365</v>
      </c>
      <c r="R82" s="45" t="s">
        <v>511</v>
      </c>
      <c r="S82" s="45" t="s">
        <v>515</v>
      </c>
      <c r="T82" s="7" t="str">
        <f t="shared" si="13"/>
        <v>AIA 2001Surgery and Critical CareCritical and Intensive Care</v>
      </c>
      <c r="U82" s="117" t="str">
        <f>VLOOKUP(T82,Ventilation!$A$4:$H$314,6,FALSE)</f>
        <v/>
      </c>
      <c r="V82" s="117" t="str">
        <f>VLOOKUP(T82,Ventilation!$A$4:$H$314,5,FALSE)</f>
        <v/>
      </c>
      <c r="W82" s="117" t="str">
        <f>VLOOKUP(T82,Ventilation!$A$4:$H$314,7,FALSE)</f>
        <v>2</v>
      </c>
      <c r="X82" s="61">
        <v>5.0</v>
      </c>
      <c r="Y82" s="45" t="s">
        <v>1328</v>
      </c>
      <c r="Z82" s="45" t="s">
        <v>1321</v>
      </c>
      <c r="AA82" s="45">
        <v>0.0446</v>
      </c>
      <c r="AB82" s="7"/>
      <c r="AC82" s="45"/>
      <c r="AD82" s="45" t="s">
        <v>1322</v>
      </c>
      <c r="AE82" s="45"/>
      <c r="AF82" s="45"/>
      <c r="AG82" s="45"/>
      <c r="AH82" s="45"/>
      <c r="AI82" s="45"/>
      <c r="AJ82" s="61">
        <v>3.0</v>
      </c>
      <c r="AK82" s="45">
        <v>0.0</v>
      </c>
      <c r="AL82" s="45">
        <v>0.5</v>
      </c>
      <c r="AM82" s="45">
        <v>0.0</v>
      </c>
      <c r="AN82" s="45" t="s">
        <v>1331</v>
      </c>
      <c r="AO82" s="45" t="s">
        <v>1324</v>
      </c>
      <c r="AP82" s="45" t="s">
        <v>1325</v>
      </c>
      <c r="AQ82" s="45"/>
      <c r="AR82" s="45"/>
      <c r="AS82" s="45" t="str">
        <f t="shared" si="14"/>
        <v/>
      </c>
      <c r="AT82" s="45"/>
      <c r="AU82" s="45"/>
      <c r="AV82" s="45"/>
      <c r="AW82" s="45"/>
      <c r="AX82" s="45"/>
      <c r="AY82" s="45"/>
      <c r="AZ82" s="45"/>
      <c r="BA82" s="45"/>
      <c r="BB82" s="45"/>
      <c r="BC82" s="45"/>
      <c r="BD82" s="45"/>
      <c r="BE82" s="45"/>
      <c r="BF82" s="45"/>
      <c r="BG82" s="5"/>
      <c r="BI82" s="5"/>
      <c r="BJ82" s="5"/>
      <c r="BK82" s="5"/>
    </row>
    <row r="83" ht="14.25" hidden="1" customHeight="1">
      <c r="A83" s="7" t="s">
        <v>40</v>
      </c>
      <c r="B83" s="7" t="s">
        <v>159</v>
      </c>
      <c r="C83" s="7" t="s">
        <v>1145</v>
      </c>
      <c r="D83" s="45" t="s">
        <v>1314</v>
      </c>
      <c r="E83" s="45" t="s">
        <v>375</v>
      </c>
      <c r="F83" s="45" t="s">
        <v>159</v>
      </c>
      <c r="G83" s="45" t="s">
        <v>1042</v>
      </c>
      <c r="H83" s="45" t="str">
        <f t="shared" si="1"/>
        <v>ASHRAE 90.1-2010HospitalNurse Station</v>
      </c>
      <c r="I83" s="117" t="str">
        <f>VLOOKUP(H83,'Interior Lighting'!$A$4:$G$1472,5,FALSE)</f>
        <v>0.87</v>
      </c>
      <c r="J83" s="47"/>
      <c r="K83" s="45"/>
      <c r="L83" s="45"/>
      <c r="M83" s="45">
        <v>0.0</v>
      </c>
      <c r="N83" s="45">
        <v>0.7</v>
      </c>
      <c r="O83" s="45">
        <v>0.2</v>
      </c>
      <c r="P83" s="45" t="s">
        <v>1330</v>
      </c>
      <c r="Q83" s="45" t="s">
        <v>365</v>
      </c>
      <c r="R83" s="45" t="s">
        <v>511</v>
      </c>
      <c r="S83" s="45" t="s">
        <v>515</v>
      </c>
      <c r="T83" s="7" t="str">
        <f t="shared" si="13"/>
        <v>AIA 2001Surgery and Critical CareCritical and Intensive Care</v>
      </c>
      <c r="U83" s="117" t="str">
        <f>VLOOKUP(T83,Ventilation!$A$4:$H$314,6,FALSE)</f>
        <v/>
      </c>
      <c r="V83" s="117" t="str">
        <f>VLOOKUP(T83,Ventilation!$A$4:$H$314,5,FALSE)</f>
        <v/>
      </c>
      <c r="W83" s="117" t="str">
        <f>VLOOKUP(T83,Ventilation!$A$4:$H$314,7,FALSE)</f>
        <v>2</v>
      </c>
      <c r="X83" s="61">
        <v>1.333</v>
      </c>
      <c r="Y83" s="45" t="s">
        <v>1328</v>
      </c>
      <c r="Z83" s="45" t="s">
        <v>1321</v>
      </c>
      <c r="AA83" s="45">
        <v>0.0446</v>
      </c>
      <c r="AB83" s="7"/>
      <c r="AC83" s="45"/>
      <c r="AD83" s="45" t="s">
        <v>1322</v>
      </c>
      <c r="AE83" s="45"/>
      <c r="AF83" s="45"/>
      <c r="AG83" s="45"/>
      <c r="AH83" s="45"/>
      <c r="AI83" s="45"/>
      <c r="AJ83" s="61">
        <v>2.0</v>
      </c>
      <c r="AK83" s="45">
        <v>0.0</v>
      </c>
      <c r="AL83" s="45">
        <v>0.5</v>
      </c>
      <c r="AM83" s="45">
        <v>0.0</v>
      </c>
      <c r="AN83" s="45" t="s">
        <v>1331</v>
      </c>
      <c r="AO83" s="45" t="s">
        <v>1324</v>
      </c>
      <c r="AP83" s="45" t="s">
        <v>1325</v>
      </c>
      <c r="AQ83" s="45"/>
      <c r="AR83" s="45"/>
      <c r="AS83" s="45" t="str">
        <f t="shared" si="14"/>
        <v/>
      </c>
      <c r="AT83" s="45"/>
      <c r="AU83" s="45"/>
      <c r="AV83" s="45"/>
      <c r="AW83" s="45"/>
      <c r="AX83" s="45"/>
      <c r="AY83" s="45"/>
      <c r="AZ83" s="45"/>
      <c r="BA83" s="45"/>
      <c r="BB83" s="45"/>
      <c r="BC83" s="45"/>
      <c r="BD83" s="45"/>
      <c r="BE83" s="45"/>
      <c r="BF83" s="45"/>
      <c r="BG83" s="5"/>
      <c r="BI83" s="5"/>
      <c r="BJ83" s="5"/>
      <c r="BK83" s="5"/>
    </row>
    <row r="84" ht="14.25" hidden="1" customHeight="1">
      <c r="A84" s="7" t="s">
        <v>40</v>
      </c>
      <c r="B84" s="7" t="s">
        <v>159</v>
      </c>
      <c r="C84" s="7" t="s">
        <v>1137</v>
      </c>
      <c r="D84" s="45" t="s">
        <v>1311</v>
      </c>
      <c r="E84" s="45" t="s">
        <v>375</v>
      </c>
      <c r="F84" s="45" t="s">
        <v>159</v>
      </c>
      <c r="G84" s="45" t="s">
        <v>1041</v>
      </c>
      <c r="H84" s="45" t="str">
        <f t="shared" si="1"/>
        <v>ASHRAE 90.1-2010HospitalEmergency</v>
      </c>
      <c r="I84" s="117" t="str">
        <f>VLOOKUP(H84,'Interior Lighting'!$A$4:$G$1472,5,FALSE)</f>
        <v>2.26</v>
      </c>
      <c r="J84" s="47"/>
      <c r="K84" s="45"/>
      <c r="L84" s="45"/>
      <c r="M84" s="45">
        <v>0.0</v>
      </c>
      <c r="N84" s="45">
        <v>0.7</v>
      </c>
      <c r="O84" s="45">
        <v>0.2</v>
      </c>
      <c r="P84" s="45" t="s">
        <v>1330</v>
      </c>
      <c r="Q84" s="45" t="s">
        <v>365</v>
      </c>
      <c r="R84" s="45" t="s">
        <v>511</v>
      </c>
      <c r="S84" s="45" t="s">
        <v>520</v>
      </c>
      <c r="T84" s="7" t="str">
        <f t="shared" si="13"/>
        <v>AIA 2001Surgery and Critical CareER Waiting Room</v>
      </c>
      <c r="U84" s="117" t="str">
        <f>VLOOKUP(T84,Ventilation!$A$4:$H$314,6,FALSE)</f>
        <v/>
      </c>
      <c r="V84" s="117" t="str">
        <f>VLOOKUP(T84,Ventilation!$A$4:$H$314,5,FALSE)</f>
        <v/>
      </c>
      <c r="W84" s="117" t="str">
        <f>VLOOKUP(T84,Ventilation!$A$4:$H$314,7,FALSE)</f>
        <v>2</v>
      </c>
      <c r="X84" s="45">
        <v>20.0</v>
      </c>
      <c r="Y84" s="45" t="s">
        <v>1328</v>
      </c>
      <c r="Z84" s="45" t="s">
        <v>1321</v>
      </c>
      <c r="AA84" s="45">
        <v>0.0446</v>
      </c>
      <c r="AB84" s="7"/>
      <c r="AC84" s="45"/>
      <c r="AD84" s="45" t="s">
        <v>1322</v>
      </c>
      <c r="AE84" s="45"/>
      <c r="AF84" s="45"/>
      <c r="AG84" s="45"/>
      <c r="AH84" s="45"/>
      <c r="AI84" s="45"/>
      <c r="AJ84" s="61">
        <v>2.0</v>
      </c>
      <c r="AK84" s="45">
        <v>0.0</v>
      </c>
      <c r="AL84" s="45">
        <v>0.5</v>
      </c>
      <c r="AM84" s="45">
        <v>0.0</v>
      </c>
      <c r="AN84" s="45" t="s">
        <v>1331</v>
      </c>
      <c r="AO84" s="45" t="s">
        <v>1324</v>
      </c>
      <c r="AP84" s="45" t="s">
        <v>1325</v>
      </c>
      <c r="AQ84" s="45">
        <v>1.0</v>
      </c>
      <c r="AR84" s="45">
        <v>300.0</v>
      </c>
      <c r="AS84" s="117" t="str">
        <f t="shared" si="14"/>
        <v>0.003333333333</v>
      </c>
      <c r="AT84" s="45">
        <v>49.0</v>
      </c>
      <c r="AU84" s="45">
        <v>0.2</v>
      </c>
      <c r="AV84" s="45">
        <v>0.05</v>
      </c>
      <c r="AW84" s="45" t="s">
        <v>1326</v>
      </c>
      <c r="AX84" s="45"/>
      <c r="AY84" s="45"/>
      <c r="AZ84" s="45"/>
      <c r="BA84" s="45"/>
      <c r="BB84" s="45"/>
      <c r="BC84" s="45"/>
      <c r="BD84" s="45"/>
      <c r="BE84" s="45"/>
      <c r="BF84" s="45"/>
      <c r="BG84" s="5"/>
      <c r="BI84" s="5"/>
      <c r="BJ84" s="5"/>
      <c r="BK84" s="5"/>
    </row>
    <row r="85" ht="14.25" hidden="1" customHeight="1">
      <c r="A85" s="7" t="s">
        <v>40</v>
      </c>
      <c r="B85" s="7" t="s">
        <v>159</v>
      </c>
      <c r="C85" s="7" t="s">
        <v>1136</v>
      </c>
      <c r="D85" s="45" t="s">
        <v>1311</v>
      </c>
      <c r="E85" s="45" t="s">
        <v>375</v>
      </c>
      <c r="F85" s="45" t="s">
        <v>159</v>
      </c>
      <c r="G85" s="45" t="s">
        <v>1041</v>
      </c>
      <c r="H85" s="45" t="str">
        <f t="shared" si="1"/>
        <v>ASHRAE 90.1-2010HospitalEmergency</v>
      </c>
      <c r="I85" s="117" t="str">
        <f>VLOOKUP(H85,'Interior Lighting'!$A$4:$G$1472,5,FALSE)</f>
        <v>2.26</v>
      </c>
      <c r="J85" s="47"/>
      <c r="K85" s="45"/>
      <c r="L85" s="45"/>
      <c r="M85" s="45">
        <v>0.0</v>
      </c>
      <c r="N85" s="45">
        <v>0.7</v>
      </c>
      <c r="O85" s="45">
        <v>0.2</v>
      </c>
      <c r="P85" s="45" t="s">
        <v>1330</v>
      </c>
      <c r="Q85" s="45" t="s">
        <v>365</v>
      </c>
      <c r="R85" s="45" t="s">
        <v>511</v>
      </c>
      <c r="S85" s="45" t="s">
        <v>520</v>
      </c>
      <c r="T85" s="7" t="str">
        <f t="shared" si="13"/>
        <v>AIA 2001Surgery and Critical CareER Waiting Room</v>
      </c>
      <c r="U85" s="117" t="str">
        <f>VLOOKUP(T85,Ventilation!$A$4:$H$314,6,FALSE)</f>
        <v/>
      </c>
      <c r="V85" s="117" t="str">
        <f>VLOOKUP(T85,Ventilation!$A$4:$H$314,5,FALSE)</f>
        <v/>
      </c>
      <c r="W85" s="117" t="str">
        <f>VLOOKUP(T85,Ventilation!$A$4:$H$314,7,FALSE)</f>
        <v>2</v>
      </c>
      <c r="X85" s="45">
        <v>20.0</v>
      </c>
      <c r="Y85" s="45" t="s">
        <v>1328</v>
      </c>
      <c r="Z85" s="45" t="s">
        <v>1321</v>
      </c>
      <c r="AA85" s="45">
        <v>0.0446</v>
      </c>
      <c r="AB85" s="7"/>
      <c r="AC85" s="45"/>
      <c r="AD85" s="45" t="s">
        <v>1322</v>
      </c>
      <c r="AE85" s="45"/>
      <c r="AF85" s="45"/>
      <c r="AG85" s="45"/>
      <c r="AH85" s="45"/>
      <c r="AI85" s="45"/>
      <c r="AJ85" s="61">
        <v>4.0</v>
      </c>
      <c r="AK85" s="45">
        <v>0.0</v>
      </c>
      <c r="AL85" s="45">
        <v>0.5</v>
      </c>
      <c r="AM85" s="45">
        <v>0.0</v>
      </c>
      <c r="AN85" s="45" t="s">
        <v>1331</v>
      </c>
      <c r="AO85" s="45" t="s">
        <v>1324</v>
      </c>
      <c r="AP85" s="45" t="s">
        <v>1325</v>
      </c>
      <c r="AQ85" s="45">
        <v>1.0</v>
      </c>
      <c r="AR85" s="45">
        <v>300.0</v>
      </c>
      <c r="AS85" s="117" t="str">
        <f t="shared" si="14"/>
        <v>0.003333333333</v>
      </c>
      <c r="AT85" s="45">
        <v>49.0</v>
      </c>
      <c r="AU85" s="45">
        <v>0.2</v>
      </c>
      <c r="AV85" s="45">
        <v>0.05</v>
      </c>
      <c r="AW85" s="45" t="s">
        <v>1326</v>
      </c>
      <c r="AX85" s="45"/>
      <c r="AY85" s="45"/>
      <c r="AZ85" s="45"/>
      <c r="BA85" s="45"/>
      <c r="BB85" s="45"/>
      <c r="BC85" s="45"/>
      <c r="BD85" s="45"/>
      <c r="BE85" s="45"/>
      <c r="BF85" s="45"/>
      <c r="BG85" s="5"/>
      <c r="BI85" s="5"/>
      <c r="BJ85" s="5"/>
      <c r="BK85" s="5"/>
    </row>
    <row r="86" ht="14.25" hidden="1" customHeight="1">
      <c r="A86" s="45" t="s">
        <v>40</v>
      </c>
      <c r="B86" s="7" t="s">
        <v>159</v>
      </c>
      <c r="C86" s="7" t="s">
        <v>1135</v>
      </c>
      <c r="D86" s="45" t="s">
        <v>1314</v>
      </c>
      <c r="E86" s="45" t="s">
        <v>375</v>
      </c>
      <c r="F86" s="45" t="s">
        <v>159</v>
      </c>
      <c r="G86" s="45" t="s">
        <v>1042</v>
      </c>
      <c r="H86" s="45" t="str">
        <f t="shared" si="1"/>
        <v>ASHRAE 90.1-2010HospitalNurse Station</v>
      </c>
      <c r="I86" s="117" t="str">
        <f>VLOOKUP(H86,'Interior Lighting'!$A$4:$G$1472,5,FALSE)</f>
        <v>0.87</v>
      </c>
      <c r="J86" s="47"/>
      <c r="K86" s="45"/>
      <c r="L86" s="45"/>
      <c r="M86" s="45">
        <v>0.0</v>
      </c>
      <c r="N86" s="45">
        <v>0.7</v>
      </c>
      <c r="O86" s="45">
        <v>0.2</v>
      </c>
      <c r="P86" s="45" t="s">
        <v>1336</v>
      </c>
      <c r="Q86" s="45" t="s">
        <v>365</v>
      </c>
      <c r="R86" s="45" t="s">
        <v>511</v>
      </c>
      <c r="S86" s="45" t="s">
        <v>520</v>
      </c>
      <c r="T86" s="7" t="str">
        <f t="shared" si="13"/>
        <v>AIA 2001Surgery and Critical CareER Waiting Room</v>
      </c>
      <c r="U86" s="117" t="str">
        <f>VLOOKUP(T86,Ventilation!$A$4:$H$314,6,FALSE)</f>
        <v/>
      </c>
      <c r="V86" s="117" t="str">
        <f>VLOOKUP(T86,Ventilation!$A$4:$H$314,5,FALSE)</f>
        <v/>
      </c>
      <c r="W86" s="117" t="str">
        <f>VLOOKUP(T86,Ventilation!$A$4:$H$314,7,FALSE)</f>
        <v>2</v>
      </c>
      <c r="X86" s="61">
        <v>1.333</v>
      </c>
      <c r="Y86" s="45" t="s">
        <v>1328</v>
      </c>
      <c r="Z86" s="45" t="s">
        <v>1321</v>
      </c>
      <c r="AA86" s="45">
        <v>0.0446</v>
      </c>
      <c r="AB86" s="7"/>
      <c r="AC86" s="45"/>
      <c r="AD86" s="45" t="s">
        <v>1322</v>
      </c>
      <c r="AE86" s="45"/>
      <c r="AF86" s="45"/>
      <c r="AG86" s="45"/>
      <c r="AH86" s="45"/>
      <c r="AI86" s="45"/>
      <c r="AJ86" s="61">
        <v>2.0</v>
      </c>
      <c r="AK86" s="45">
        <v>0.0</v>
      </c>
      <c r="AL86" s="45">
        <v>0.5</v>
      </c>
      <c r="AM86" s="45">
        <v>0.0</v>
      </c>
      <c r="AN86" s="45" t="s">
        <v>1331</v>
      </c>
      <c r="AO86" s="45" t="s">
        <v>1324</v>
      </c>
      <c r="AP86" s="45" t="s">
        <v>1325</v>
      </c>
      <c r="AQ86" s="45"/>
      <c r="AR86" s="45"/>
      <c r="AS86" s="45" t="str">
        <f t="shared" si="14"/>
        <v/>
      </c>
      <c r="AT86" s="45"/>
      <c r="AU86" s="45"/>
      <c r="AV86" s="45"/>
      <c r="AW86" s="45"/>
      <c r="AX86" s="45"/>
      <c r="AY86" s="45"/>
      <c r="AZ86" s="45"/>
      <c r="BA86" s="45"/>
      <c r="BB86" s="45"/>
      <c r="BC86" s="45"/>
      <c r="BD86" s="45"/>
      <c r="BE86" s="45"/>
      <c r="BF86" s="45"/>
      <c r="BG86" s="5"/>
      <c r="BI86" s="5"/>
      <c r="BJ86" s="5"/>
      <c r="BK86" s="5"/>
    </row>
    <row r="87" ht="14.25" hidden="1" customHeight="1">
      <c r="A87" s="7" t="s">
        <v>40</v>
      </c>
      <c r="B87" s="7" t="s">
        <v>159</v>
      </c>
      <c r="C87" s="7" t="s">
        <v>1134</v>
      </c>
      <c r="D87" s="45" t="s">
        <v>1311</v>
      </c>
      <c r="E87" s="45" t="s">
        <v>375</v>
      </c>
      <c r="F87" s="45" t="s">
        <v>159</v>
      </c>
      <c r="G87" s="45" t="s">
        <v>1041</v>
      </c>
      <c r="H87" s="45" t="str">
        <f t="shared" si="1"/>
        <v>ASHRAE 90.1-2010HospitalEmergency</v>
      </c>
      <c r="I87" s="117" t="str">
        <f>VLOOKUP(H87,'Interior Lighting'!$A$4:$G$1472,5,FALSE)</f>
        <v>2.26</v>
      </c>
      <c r="J87" s="47"/>
      <c r="K87" s="45"/>
      <c r="L87" s="45"/>
      <c r="M87" s="45">
        <v>0.0</v>
      </c>
      <c r="N87" s="45">
        <v>0.7</v>
      </c>
      <c r="O87" s="45">
        <v>0.2</v>
      </c>
      <c r="P87" s="45" t="s">
        <v>1330</v>
      </c>
      <c r="Q87" s="45" t="s">
        <v>365</v>
      </c>
      <c r="R87" s="45" t="s">
        <v>511</v>
      </c>
      <c r="S87" s="45" t="s">
        <v>520</v>
      </c>
      <c r="T87" s="7" t="str">
        <f t="shared" si="13"/>
        <v>AIA 2001Surgery and Critical CareER Waiting Room</v>
      </c>
      <c r="U87" s="117" t="str">
        <f>VLOOKUP(T87,Ventilation!$A$4:$H$314,6,FALSE)</f>
        <v/>
      </c>
      <c r="V87" s="117" t="str">
        <f>VLOOKUP(T87,Ventilation!$A$4:$H$314,5,FALSE)</f>
        <v/>
      </c>
      <c r="W87" s="117" t="str">
        <f>VLOOKUP(T87,Ventilation!$A$4:$H$314,7,FALSE)</f>
        <v>2</v>
      </c>
      <c r="X87" s="45">
        <v>20.0</v>
      </c>
      <c r="Y87" s="45" t="s">
        <v>1328</v>
      </c>
      <c r="Z87" s="45" t="s">
        <v>1321</v>
      </c>
      <c r="AA87" s="45">
        <v>0.0446</v>
      </c>
      <c r="AB87" s="7"/>
      <c r="AC87" s="45"/>
      <c r="AD87" s="45" t="s">
        <v>1322</v>
      </c>
      <c r="AE87" s="45"/>
      <c r="AF87" s="45"/>
      <c r="AG87" s="45"/>
      <c r="AH87" s="45"/>
      <c r="AI87" s="45"/>
      <c r="AJ87" s="61">
        <v>1.5</v>
      </c>
      <c r="AK87" s="45">
        <v>0.0</v>
      </c>
      <c r="AL87" s="45">
        <v>0.5</v>
      </c>
      <c r="AM87" s="45">
        <v>0.0</v>
      </c>
      <c r="AN87" s="45" t="s">
        <v>1331</v>
      </c>
      <c r="AO87" s="45" t="s">
        <v>1324</v>
      </c>
      <c r="AP87" s="45" t="s">
        <v>1325</v>
      </c>
      <c r="AQ87" s="45">
        <v>1.0</v>
      </c>
      <c r="AR87" s="45">
        <v>300.0</v>
      </c>
      <c r="AS87" s="117" t="str">
        <f t="shared" si="14"/>
        <v>0.003333333333</v>
      </c>
      <c r="AT87" s="45">
        <v>49.0</v>
      </c>
      <c r="AU87" s="45">
        <v>0.2</v>
      </c>
      <c r="AV87" s="45">
        <v>0.05</v>
      </c>
      <c r="AW87" s="45" t="s">
        <v>1326</v>
      </c>
      <c r="AX87" s="45"/>
      <c r="AY87" s="45"/>
      <c r="AZ87" s="45"/>
      <c r="BA87" s="45"/>
      <c r="BB87" s="45"/>
      <c r="BC87" s="45"/>
      <c r="BD87" s="45"/>
      <c r="BE87" s="45"/>
      <c r="BF87" s="45"/>
      <c r="BG87" s="5"/>
      <c r="BI87" s="5"/>
      <c r="BJ87" s="5"/>
      <c r="BK87" s="5"/>
    </row>
    <row r="88" ht="14.25" hidden="1" customHeight="1">
      <c r="A88" s="45" t="s">
        <v>40</v>
      </c>
      <c r="B88" s="7" t="s">
        <v>159</v>
      </c>
      <c r="C88" s="7" t="s">
        <v>1128</v>
      </c>
      <c r="D88" s="45" t="s">
        <v>1283</v>
      </c>
      <c r="E88" s="45" t="s">
        <v>375</v>
      </c>
      <c r="F88" s="45" t="s">
        <v>1013</v>
      </c>
      <c r="G88" s="45" t="s">
        <v>652</v>
      </c>
      <c r="H88" s="45" t="str">
        <f t="shared" si="1"/>
        <v>ASHRAE 90.1-2010Dining AreaGeneral</v>
      </c>
      <c r="I88" s="117" t="str">
        <f>VLOOKUP(H88,'Interior Lighting'!$A$4:$G$1472,5,FALSE)</f>
        <v>0.65</v>
      </c>
      <c r="J88" s="47"/>
      <c r="K88" s="45"/>
      <c r="L88" s="45"/>
      <c r="M88" s="45">
        <v>0.0</v>
      </c>
      <c r="N88" s="45">
        <v>0.7</v>
      </c>
      <c r="O88" s="45">
        <v>0.2</v>
      </c>
      <c r="P88" s="45" t="s">
        <v>1327</v>
      </c>
      <c r="Q88" s="45" t="s">
        <v>370</v>
      </c>
      <c r="R88" s="45" t="s">
        <v>544</v>
      </c>
      <c r="S88" s="45" t="s">
        <v>651</v>
      </c>
      <c r="T88" s="7" t="str">
        <f t="shared" si="13"/>
        <v>ASHRAE 62.1-2007Food and Beverage ServiceCafeteria/fast food dining</v>
      </c>
      <c r="U88" s="117" t="str">
        <f>VLOOKUP(T88,Ventilation!$A$4:$H$314,6,FALSE)</f>
        <v>0.18</v>
      </c>
      <c r="V88" s="117" t="str">
        <f>VLOOKUP(T88,Ventilation!$A$4:$H$314,5,FALSE)</f>
        <v>7.5</v>
      </c>
      <c r="W88" s="117" t="str">
        <f>VLOOKUP(T88,Ventilation!$A$4:$H$314,7,FALSE)</f>
        <v/>
      </c>
      <c r="X88" s="45">
        <v>10.0</v>
      </c>
      <c r="Y88" s="45" t="s">
        <v>1320</v>
      </c>
      <c r="Z88" s="45" t="s">
        <v>1321</v>
      </c>
      <c r="AA88" s="45">
        <v>0.0446</v>
      </c>
      <c r="AB88" s="7"/>
      <c r="AC88" s="45"/>
      <c r="AD88" s="45" t="s">
        <v>1322</v>
      </c>
      <c r="AE88" s="45"/>
      <c r="AF88" s="45"/>
      <c r="AG88" s="45"/>
      <c r="AH88" s="45"/>
      <c r="AI88" s="45"/>
      <c r="AJ88" s="61">
        <v>1.0</v>
      </c>
      <c r="AK88" s="45">
        <v>0.0</v>
      </c>
      <c r="AL88" s="45">
        <v>0.5</v>
      </c>
      <c r="AM88" s="45">
        <v>0.0</v>
      </c>
      <c r="AN88" s="45" t="s">
        <v>1323</v>
      </c>
      <c r="AO88" s="45" t="s">
        <v>1324</v>
      </c>
      <c r="AP88" s="45" t="s">
        <v>1325</v>
      </c>
      <c r="AQ88" s="45"/>
      <c r="AR88" s="45"/>
      <c r="AS88" s="45" t="str">
        <f t="shared" si="14"/>
        <v/>
      </c>
      <c r="AT88" s="45"/>
      <c r="AU88" s="45"/>
      <c r="AV88" s="45"/>
      <c r="AW88" s="45"/>
      <c r="AX88" s="45"/>
      <c r="AY88" s="45"/>
      <c r="AZ88" s="45"/>
      <c r="BA88" s="45"/>
      <c r="BB88" s="45"/>
      <c r="BC88" s="45"/>
      <c r="BD88" s="45"/>
      <c r="BE88" s="45"/>
      <c r="BF88" s="45"/>
      <c r="BG88" s="5"/>
      <c r="BI88" s="5"/>
      <c r="BJ88" s="5"/>
      <c r="BK88" s="5"/>
    </row>
    <row r="89" ht="14.25" hidden="1" customHeight="1">
      <c r="A89" s="45" t="s">
        <v>40</v>
      </c>
      <c r="B89" s="7" t="s">
        <v>159</v>
      </c>
      <c r="C89" s="7" t="s">
        <v>1126</v>
      </c>
      <c r="D89" s="45" t="s">
        <v>1310</v>
      </c>
      <c r="E89" s="45" t="s">
        <v>375</v>
      </c>
      <c r="F89" s="45" t="s">
        <v>1020</v>
      </c>
      <c r="G89" s="45" t="s">
        <v>1012</v>
      </c>
      <c r="H89" s="45" t="str">
        <f t="shared" si="1"/>
        <v>ASHRAE 90.1-2010Corridor/TransitionFor Hospital</v>
      </c>
      <c r="I89" s="117" t="str">
        <f>VLOOKUP(H89,'Interior Lighting'!$A$4:$G$1472,5,FALSE)</f>
        <v>0.89</v>
      </c>
      <c r="J89" s="47"/>
      <c r="K89" s="45"/>
      <c r="L89" s="45"/>
      <c r="M89" s="45">
        <v>0.0</v>
      </c>
      <c r="N89" s="45">
        <v>0.7</v>
      </c>
      <c r="O89" s="45">
        <v>0.2</v>
      </c>
      <c r="P89" s="45" t="s">
        <v>1329</v>
      </c>
      <c r="Q89" s="45" t="s">
        <v>370</v>
      </c>
      <c r="R89" s="45" t="s">
        <v>652</v>
      </c>
      <c r="S89" s="45" t="s">
        <v>542</v>
      </c>
      <c r="T89" s="7" t="str">
        <f t="shared" si="13"/>
        <v>ASHRAE 62.1-2007GeneralCorridors</v>
      </c>
      <c r="U89" s="117" t="str">
        <f>VLOOKUP(T89,Ventilation!$A$4:$H$314,6,FALSE)</f>
        <v>0.06</v>
      </c>
      <c r="V89" s="117" t="str">
        <f>VLOOKUP(T89,Ventilation!$A$4:$H$314,5,FALSE)</f>
        <v/>
      </c>
      <c r="W89" s="117" t="str">
        <f>VLOOKUP(T89,Ventilation!$A$4:$H$314,7,FALSE)</f>
        <v/>
      </c>
      <c r="X89" s="45">
        <v>1.0</v>
      </c>
      <c r="Y89" s="45" t="s">
        <v>1320</v>
      </c>
      <c r="Z89" s="45" t="s">
        <v>1321</v>
      </c>
      <c r="AA89" s="45">
        <v>0.0446</v>
      </c>
      <c r="AB89" s="7"/>
      <c r="AC89" s="45"/>
      <c r="AD89" s="45" t="s">
        <v>1322</v>
      </c>
      <c r="AE89" s="45"/>
      <c r="AF89" s="45"/>
      <c r="AG89" s="45"/>
      <c r="AH89" s="45"/>
      <c r="AI89" s="45"/>
      <c r="AJ89" s="45">
        <v>0.0</v>
      </c>
      <c r="AK89" s="45">
        <v>0.0</v>
      </c>
      <c r="AL89" s="45">
        <v>0.5</v>
      </c>
      <c r="AM89" s="45">
        <v>0.0</v>
      </c>
      <c r="AN89" s="45" t="s">
        <v>1323</v>
      </c>
      <c r="AO89" s="7" t="s">
        <v>1324</v>
      </c>
      <c r="AP89" s="7" t="s">
        <v>1325</v>
      </c>
      <c r="AQ89" s="45"/>
      <c r="AR89" s="45"/>
      <c r="AS89" s="45" t="str">
        <f t="shared" si="14"/>
        <v/>
      </c>
      <c r="AT89" s="45"/>
      <c r="AU89" s="45"/>
      <c r="AV89" s="45"/>
      <c r="AW89" s="45"/>
      <c r="AX89" s="45"/>
      <c r="AY89" s="45"/>
      <c r="AZ89" s="45"/>
      <c r="BA89" s="45"/>
      <c r="BB89" s="45"/>
      <c r="BC89" s="45"/>
      <c r="BD89" s="45"/>
      <c r="BE89" s="45"/>
      <c r="BF89" s="45"/>
      <c r="BG89" s="5"/>
      <c r="BI89" s="5"/>
      <c r="BJ89" s="5"/>
      <c r="BK89" s="5"/>
    </row>
    <row r="90" ht="14.25" hidden="1" customHeight="1">
      <c r="A90" s="92" t="s">
        <v>42</v>
      </c>
      <c r="B90" s="7" t="s">
        <v>159</v>
      </c>
      <c r="C90" s="7" t="s">
        <v>1047</v>
      </c>
      <c r="D90" s="45" t="s">
        <v>1297</v>
      </c>
      <c r="E90" s="61" t="s">
        <v>376</v>
      </c>
      <c r="F90" s="61" t="s">
        <v>1193</v>
      </c>
      <c r="G90" s="45" t="s">
        <v>1106</v>
      </c>
      <c r="H90" s="45" t="str">
        <f t="shared" si="1"/>
        <v>ASHRAE 90.1-2013Healthcare FacilityRadiology/Imaging</v>
      </c>
      <c r="I90" s="117" t="str">
        <f>VLOOKUP(H90,'Interior Lighting'!$A$4:$G$1472,5,FALSE)</f>
        <v>1.51</v>
      </c>
      <c r="J90" s="47"/>
      <c r="K90" s="45"/>
      <c r="L90" s="45"/>
      <c r="M90" s="45">
        <v>0.0</v>
      </c>
      <c r="N90" s="45">
        <v>0.7</v>
      </c>
      <c r="O90" s="45">
        <v>0.2</v>
      </c>
      <c r="P90" s="7" t="s">
        <v>1319</v>
      </c>
      <c r="Q90" s="45" t="s">
        <v>370</v>
      </c>
      <c r="R90" s="45" t="s">
        <v>553</v>
      </c>
      <c r="S90" s="45" t="s">
        <v>555</v>
      </c>
      <c r="T90" s="7" t="str">
        <f t="shared" si="13"/>
        <v>ASHRAE 62.1-2007Hospitals, Nursing and Convalescent HomesMedical procedure</v>
      </c>
      <c r="U90" s="117" t="str">
        <f>VLOOKUP(T90,Ventilation!$A$4:$H$314,6,FALSE)</f>
        <v/>
      </c>
      <c r="V90" s="117" t="str">
        <f>VLOOKUP(T90,Ventilation!$A$4:$H$314,5,FALSE)</f>
        <v>15</v>
      </c>
      <c r="W90" s="117" t="str">
        <f>VLOOKUP(T90,Ventilation!$A$4:$H$314,7,FALSE)</f>
        <v/>
      </c>
      <c r="X90" s="45">
        <v>5.0</v>
      </c>
      <c r="Y90" s="7" t="s">
        <v>1320</v>
      </c>
      <c r="Z90" s="7" t="s">
        <v>1321</v>
      </c>
      <c r="AA90" s="45">
        <v>0.0446</v>
      </c>
      <c r="AB90" s="7"/>
      <c r="AC90" s="7"/>
      <c r="AD90" s="7" t="s">
        <v>1322</v>
      </c>
      <c r="AE90" s="45"/>
      <c r="AF90" s="45"/>
      <c r="AG90" s="45"/>
      <c r="AH90" s="45"/>
      <c r="AI90" s="45"/>
      <c r="AJ90" s="61">
        <v>10.0</v>
      </c>
      <c r="AK90" s="45">
        <v>0.0</v>
      </c>
      <c r="AL90" s="45">
        <v>0.5</v>
      </c>
      <c r="AM90" s="45">
        <v>0.0</v>
      </c>
      <c r="AN90" s="7" t="s">
        <v>1323</v>
      </c>
      <c r="AO90" s="7" t="s">
        <v>1324</v>
      </c>
      <c r="AP90" s="7" t="s">
        <v>1325</v>
      </c>
      <c r="AQ90" s="45">
        <v>1.0</v>
      </c>
      <c r="AR90" s="45">
        <v>5250.0</v>
      </c>
      <c r="AS90" s="117" t="str">
        <f t="shared" si="14"/>
        <v>0.0001904761905</v>
      </c>
      <c r="AT90" s="45">
        <v>49.0</v>
      </c>
      <c r="AU90" s="45">
        <v>0.2</v>
      </c>
      <c r="AV90" s="45">
        <v>0.05</v>
      </c>
      <c r="AW90" s="45" t="s">
        <v>1326</v>
      </c>
      <c r="AX90" s="45"/>
      <c r="AY90" s="45"/>
      <c r="AZ90" s="45"/>
      <c r="BA90" s="45"/>
      <c r="BB90" s="45"/>
      <c r="BC90" s="45"/>
      <c r="BD90" s="45"/>
      <c r="BE90" s="45"/>
      <c r="BF90" s="45"/>
      <c r="BG90" s="5"/>
      <c r="BI90" s="5"/>
      <c r="BJ90" s="5"/>
      <c r="BK90" s="5"/>
    </row>
    <row r="91" ht="14.25" hidden="1" customHeight="1">
      <c r="A91" s="92" t="s">
        <v>42</v>
      </c>
      <c r="B91" s="7" t="s">
        <v>159</v>
      </c>
      <c r="C91" s="7" t="s">
        <v>1168</v>
      </c>
      <c r="D91" s="45" t="s">
        <v>1304</v>
      </c>
      <c r="E91" s="61" t="s">
        <v>376</v>
      </c>
      <c r="F91" s="61" t="s">
        <v>1193</v>
      </c>
      <c r="G91" s="45" t="s">
        <v>1046</v>
      </c>
      <c r="H91" s="45" t="str">
        <f t="shared" si="1"/>
        <v>ASHRAE 90.1-2013Healthcare FacilityPhysical Therapy</v>
      </c>
      <c r="I91" s="117" t="str">
        <f>VLOOKUP(H91,'Interior Lighting'!$A$4:$G$1472,5,FALSE)</f>
        <v>0.91</v>
      </c>
      <c r="J91" s="47"/>
      <c r="K91" s="45"/>
      <c r="L91" s="45"/>
      <c r="M91" s="45">
        <v>0.0</v>
      </c>
      <c r="N91" s="45">
        <v>0.7</v>
      </c>
      <c r="O91" s="45">
        <v>0.2</v>
      </c>
      <c r="P91" s="7" t="s">
        <v>1327</v>
      </c>
      <c r="Q91" s="45" t="s">
        <v>370</v>
      </c>
      <c r="R91" s="45" t="s">
        <v>553</v>
      </c>
      <c r="S91" s="45" t="s">
        <v>558</v>
      </c>
      <c r="T91" s="7" t="str">
        <f t="shared" si="13"/>
        <v>ASHRAE 62.1-2007Hospitals, Nursing and Convalescent HomesPhysical therapy</v>
      </c>
      <c r="U91" s="117" t="str">
        <f>VLOOKUP(T91,Ventilation!$A$4:$H$314,6,FALSE)</f>
        <v/>
      </c>
      <c r="V91" s="117" t="str">
        <f>VLOOKUP(T91,Ventilation!$A$4:$H$314,5,FALSE)</f>
        <v>15</v>
      </c>
      <c r="W91" s="117" t="str">
        <f>VLOOKUP(T91,Ventilation!$A$4:$H$314,7,FALSE)</f>
        <v/>
      </c>
      <c r="X91" s="45">
        <v>5.0</v>
      </c>
      <c r="Y91" s="7" t="s">
        <v>1320</v>
      </c>
      <c r="Z91" s="7" t="s">
        <v>1321</v>
      </c>
      <c r="AA91" s="45">
        <v>0.0446</v>
      </c>
      <c r="AB91" s="7"/>
      <c r="AC91" s="7"/>
      <c r="AD91" s="7" t="s">
        <v>1322</v>
      </c>
      <c r="AE91" s="45"/>
      <c r="AF91" s="45"/>
      <c r="AG91" s="45"/>
      <c r="AH91" s="45"/>
      <c r="AI91" s="45"/>
      <c r="AJ91" s="61">
        <v>1.5</v>
      </c>
      <c r="AK91" s="45">
        <v>0.0</v>
      </c>
      <c r="AL91" s="45">
        <v>0.5</v>
      </c>
      <c r="AM91" s="45">
        <v>0.0</v>
      </c>
      <c r="AN91" s="7" t="s">
        <v>1323</v>
      </c>
      <c r="AO91" s="7" t="s">
        <v>1324</v>
      </c>
      <c r="AP91" s="7" t="s">
        <v>1325</v>
      </c>
      <c r="AQ91" s="45">
        <v>1.0</v>
      </c>
      <c r="AR91" s="45">
        <v>5280.0</v>
      </c>
      <c r="AS91" s="117" t="str">
        <f t="shared" si="14"/>
        <v>0.0001893939394</v>
      </c>
      <c r="AT91" s="45">
        <v>49.0</v>
      </c>
      <c r="AU91" s="45">
        <v>0.2</v>
      </c>
      <c r="AV91" s="45">
        <v>0.05</v>
      </c>
      <c r="AW91" s="45" t="s">
        <v>168</v>
      </c>
      <c r="AX91" s="45"/>
      <c r="AY91" s="45"/>
      <c r="AZ91" s="45"/>
      <c r="BA91" s="45"/>
      <c r="BB91" s="45"/>
      <c r="BC91" s="45"/>
      <c r="BD91" s="45"/>
      <c r="BE91" s="45"/>
      <c r="BF91" s="45"/>
      <c r="BG91" s="5"/>
      <c r="BI91" s="5"/>
      <c r="BJ91" s="5"/>
      <c r="BK91" s="5"/>
    </row>
    <row r="92" ht="14.25" hidden="1" customHeight="1">
      <c r="A92" s="92" t="s">
        <v>42</v>
      </c>
      <c r="B92" s="7" t="s">
        <v>159</v>
      </c>
      <c r="C92" s="7" t="s">
        <v>1166</v>
      </c>
      <c r="D92" s="45" t="s">
        <v>1306</v>
      </c>
      <c r="E92" s="61" t="s">
        <v>376</v>
      </c>
      <c r="F92" s="61" t="s">
        <v>1193</v>
      </c>
      <c r="G92" s="45" t="s">
        <v>505</v>
      </c>
      <c r="H92" s="45" t="str">
        <f t="shared" si="1"/>
        <v>ASHRAE 90.1-2013Healthcare FacilityPatient Room</v>
      </c>
      <c r="I92" s="117" t="str">
        <f>VLOOKUP(H92,'Interior Lighting'!$A$4:$G$1472,5,FALSE)</f>
        <v>0.62</v>
      </c>
      <c r="J92" s="47"/>
      <c r="K92" s="45"/>
      <c r="L92" s="45"/>
      <c r="M92" s="45">
        <v>0.0</v>
      </c>
      <c r="N92" s="45">
        <v>0.7</v>
      </c>
      <c r="O92" s="45">
        <v>0.2</v>
      </c>
      <c r="P92" s="7" t="s">
        <v>1327</v>
      </c>
      <c r="Q92" s="45" t="s">
        <v>365</v>
      </c>
      <c r="R92" s="45" t="s">
        <v>504</v>
      </c>
      <c r="S92" s="45" t="s">
        <v>505</v>
      </c>
      <c r="T92" s="7" t="str">
        <f t="shared" si="13"/>
        <v>AIA 2001NursingPatient Room</v>
      </c>
      <c r="U92" s="117" t="str">
        <f>VLOOKUP(T92,Ventilation!$A$4:$H$314,6,FALSE)</f>
        <v/>
      </c>
      <c r="V92" s="117" t="str">
        <f>VLOOKUP(T92,Ventilation!$A$4:$H$314,5,FALSE)</f>
        <v/>
      </c>
      <c r="W92" s="117" t="str">
        <f>VLOOKUP(T92,Ventilation!$A$4:$H$314,7,FALSE)</f>
        <v>2</v>
      </c>
      <c r="X92" s="45">
        <v>5.0</v>
      </c>
      <c r="Y92" s="7" t="s">
        <v>1328</v>
      </c>
      <c r="Z92" s="7" t="s">
        <v>1321</v>
      </c>
      <c r="AA92" s="45">
        <v>0.0446</v>
      </c>
      <c r="AB92" s="7"/>
      <c r="AC92" s="7"/>
      <c r="AD92" s="7" t="s">
        <v>1322</v>
      </c>
      <c r="AE92" s="45"/>
      <c r="AF92" s="45"/>
      <c r="AG92" s="45"/>
      <c r="AH92" s="45"/>
      <c r="AI92" s="45"/>
      <c r="AJ92" s="61">
        <v>2.0</v>
      </c>
      <c r="AK92" s="45">
        <v>0.0</v>
      </c>
      <c r="AL92" s="45">
        <v>0.5</v>
      </c>
      <c r="AM92" s="45">
        <v>0.0</v>
      </c>
      <c r="AN92" s="7" t="s">
        <v>1323</v>
      </c>
      <c r="AO92" s="7" t="s">
        <v>1324</v>
      </c>
      <c r="AP92" s="7" t="s">
        <v>1325</v>
      </c>
      <c r="AQ92" s="45">
        <v>1.0</v>
      </c>
      <c r="AR92" s="45">
        <v>280.0</v>
      </c>
      <c r="AS92" s="117" t="str">
        <f t="shared" si="14"/>
        <v>0.003571428571</v>
      </c>
      <c r="AT92" s="45">
        <v>49.0</v>
      </c>
      <c r="AU92" s="45">
        <v>0.2</v>
      </c>
      <c r="AV92" s="45">
        <v>0.05</v>
      </c>
      <c r="AW92" s="7" t="s">
        <v>1326</v>
      </c>
      <c r="AX92" s="45"/>
      <c r="AY92" s="45"/>
      <c r="AZ92" s="45"/>
      <c r="BA92" s="45"/>
      <c r="BB92" s="45"/>
      <c r="BC92" s="45"/>
      <c r="BD92" s="45"/>
      <c r="BE92" s="45"/>
      <c r="BF92" s="45"/>
      <c r="BG92" s="5"/>
      <c r="BI92" s="5"/>
      <c r="BJ92" s="5"/>
      <c r="BK92" s="5"/>
    </row>
    <row r="93" ht="14.25" hidden="1" customHeight="1">
      <c r="A93" s="92" t="s">
        <v>42</v>
      </c>
      <c r="B93" s="7" t="s">
        <v>159</v>
      </c>
      <c r="C93" s="7" t="s">
        <v>1165</v>
      </c>
      <c r="D93" s="45" t="s">
        <v>1310</v>
      </c>
      <c r="E93" s="61" t="s">
        <v>376</v>
      </c>
      <c r="F93" s="61" t="s">
        <v>1126</v>
      </c>
      <c r="G93" s="45" t="s">
        <v>1012</v>
      </c>
      <c r="H93" s="45" t="str">
        <f t="shared" si="1"/>
        <v>ASHRAE 90.1-2013CorridorFor Hospital</v>
      </c>
      <c r="I93" s="117" t="str">
        <f>VLOOKUP(H93,'Interior Lighting'!$A$4:$G$1472,5,FALSE)</f>
        <v>0.99</v>
      </c>
      <c r="J93" s="47"/>
      <c r="K93" s="45"/>
      <c r="L93" s="45"/>
      <c r="M93" s="45">
        <v>0.0</v>
      </c>
      <c r="N93" s="45">
        <v>0.7</v>
      </c>
      <c r="O93" s="45">
        <v>0.2</v>
      </c>
      <c r="P93" s="45" t="s">
        <v>1329</v>
      </c>
      <c r="Q93" s="45" t="s">
        <v>370</v>
      </c>
      <c r="R93" s="45" t="s">
        <v>652</v>
      </c>
      <c r="S93" s="45" t="s">
        <v>542</v>
      </c>
      <c r="T93" s="7" t="str">
        <f t="shared" si="13"/>
        <v>ASHRAE 62.1-2007GeneralCorridors</v>
      </c>
      <c r="U93" s="117" t="str">
        <f>VLOOKUP(T93,Ventilation!$A$4:$H$314,6,FALSE)</f>
        <v>0.06</v>
      </c>
      <c r="V93" s="117" t="str">
        <f>VLOOKUP(T93,Ventilation!$A$4:$H$314,5,FALSE)</f>
        <v/>
      </c>
      <c r="W93" s="117" t="str">
        <f>VLOOKUP(T93,Ventilation!$A$4:$H$314,7,FALSE)</f>
        <v/>
      </c>
      <c r="X93" s="45">
        <v>1.0</v>
      </c>
      <c r="Y93" s="45" t="s">
        <v>1328</v>
      </c>
      <c r="Z93" s="45" t="s">
        <v>1321</v>
      </c>
      <c r="AA93" s="45">
        <v>0.0446</v>
      </c>
      <c r="AB93" s="7"/>
      <c r="AC93" s="45"/>
      <c r="AD93" s="45" t="s">
        <v>1322</v>
      </c>
      <c r="AE93" s="45"/>
      <c r="AF93" s="45"/>
      <c r="AG93" s="45"/>
      <c r="AH93" s="45"/>
      <c r="AI93" s="45"/>
      <c r="AJ93" s="45">
        <v>0.0</v>
      </c>
      <c r="AK93" s="45">
        <v>0.0</v>
      </c>
      <c r="AL93" s="45">
        <v>0.5</v>
      </c>
      <c r="AM93" s="45">
        <v>0.0</v>
      </c>
      <c r="AN93" s="45" t="s">
        <v>1323</v>
      </c>
      <c r="AO93" s="45" t="s">
        <v>1324</v>
      </c>
      <c r="AP93" s="45" t="s">
        <v>1325</v>
      </c>
      <c r="AQ93" s="45"/>
      <c r="AR93" s="45"/>
      <c r="AS93" s="45" t="str">
        <f t="shared" si="14"/>
        <v/>
      </c>
      <c r="AT93" s="45"/>
      <c r="AU93" s="45"/>
      <c r="AV93" s="45"/>
      <c r="AW93" s="45"/>
      <c r="AX93" s="45"/>
      <c r="AY93" s="45"/>
      <c r="AZ93" s="45"/>
      <c r="BA93" s="45"/>
      <c r="BB93" s="45"/>
      <c r="BC93" s="45"/>
      <c r="BD93" s="45"/>
      <c r="BE93" s="45"/>
      <c r="BF93" s="45"/>
      <c r="BG93" s="5"/>
      <c r="BI93" s="5"/>
      <c r="BJ93" s="5"/>
      <c r="BK93" s="5"/>
    </row>
    <row r="94" ht="14.25" hidden="1" customHeight="1">
      <c r="A94" s="92" t="s">
        <v>42</v>
      </c>
      <c r="B94" s="7" t="s">
        <v>159</v>
      </c>
      <c r="C94" s="7" t="s">
        <v>1163</v>
      </c>
      <c r="D94" s="7" t="s">
        <v>1311</v>
      </c>
      <c r="E94" s="61" t="s">
        <v>376</v>
      </c>
      <c r="F94" s="61" t="s">
        <v>1193</v>
      </c>
      <c r="G94" s="45" t="s">
        <v>747</v>
      </c>
      <c r="H94" s="45" t="str">
        <f t="shared" si="1"/>
        <v>ASHRAE 90.1-2013Healthcare FacilityOperating Room</v>
      </c>
      <c r="I94" s="117" t="str">
        <f>VLOOKUP(H94,'Interior Lighting'!$A$4:$G$1472,5,FALSE)</f>
        <v>2.48</v>
      </c>
      <c r="J94" s="47"/>
      <c r="K94" s="45"/>
      <c r="L94" s="45"/>
      <c r="M94" s="45">
        <v>0.0</v>
      </c>
      <c r="N94" s="45">
        <v>0.7</v>
      </c>
      <c r="O94" s="45">
        <v>0.2</v>
      </c>
      <c r="P94" s="45" t="s">
        <v>1330</v>
      </c>
      <c r="Q94" s="7" t="s">
        <v>365</v>
      </c>
      <c r="R94" s="45" t="s">
        <v>511</v>
      </c>
      <c r="S94" s="45" t="s">
        <v>512</v>
      </c>
      <c r="T94" s="7" t="str">
        <f t="shared" si="13"/>
        <v>AIA 2001Surgery and Critical CareOperating/Surgical Cystoscopic Rooms</v>
      </c>
      <c r="U94" s="117" t="str">
        <f>VLOOKUP(T94,Ventilation!$A$4:$H$314,6,FALSE)</f>
        <v/>
      </c>
      <c r="V94" s="117" t="str">
        <f>VLOOKUP(T94,Ventilation!$A$4:$H$314,5,FALSE)</f>
        <v/>
      </c>
      <c r="W94" s="117" t="str">
        <f>VLOOKUP(T94,Ventilation!$A$4:$H$314,7,FALSE)</f>
        <v>3</v>
      </c>
      <c r="X94" s="7">
        <v>5.0</v>
      </c>
      <c r="Y94" s="45" t="s">
        <v>1328</v>
      </c>
      <c r="Z94" s="45" t="s">
        <v>1321</v>
      </c>
      <c r="AA94" s="7">
        <v>0.0446</v>
      </c>
      <c r="AB94" s="7"/>
      <c r="AC94" s="7"/>
      <c r="AD94" s="7" t="s">
        <v>1322</v>
      </c>
      <c r="AE94" s="7"/>
      <c r="AF94" s="7"/>
      <c r="AG94" s="7"/>
      <c r="AH94" s="7"/>
      <c r="AI94" s="7"/>
      <c r="AJ94" s="7">
        <v>2.92</v>
      </c>
      <c r="AK94" s="7">
        <v>0.0</v>
      </c>
      <c r="AL94" s="7">
        <v>0.5</v>
      </c>
      <c r="AM94" s="7">
        <v>0.0</v>
      </c>
      <c r="AN94" s="45" t="s">
        <v>1331</v>
      </c>
      <c r="AO94" s="45" t="s">
        <v>1324</v>
      </c>
      <c r="AP94" s="45" t="s">
        <v>1325</v>
      </c>
      <c r="AQ94" s="7">
        <v>2.0</v>
      </c>
      <c r="AR94" s="7">
        <v>600.0</v>
      </c>
      <c r="AS94" s="117" t="str">
        <f t="shared" si="14"/>
        <v>0.003333333333</v>
      </c>
      <c r="AT94" s="7">
        <v>49.0</v>
      </c>
      <c r="AU94" s="7">
        <v>0.2</v>
      </c>
      <c r="AV94" s="7">
        <v>0.05</v>
      </c>
      <c r="AW94" s="7" t="s">
        <v>168</v>
      </c>
      <c r="AX94" s="7"/>
      <c r="AY94" s="7"/>
      <c r="AZ94" s="7"/>
      <c r="BA94" s="7"/>
      <c r="BB94" s="7"/>
      <c r="BC94" s="7"/>
      <c r="BD94" s="7"/>
      <c r="BE94" s="7"/>
      <c r="BF94" s="7"/>
      <c r="BG94" s="5"/>
      <c r="BI94" s="5"/>
      <c r="BJ94" s="5"/>
      <c r="BK94" s="5"/>
    </row>
    <row r="95" ht="14.25" hidden="1" customHeight="1">
      <c r="A95" s="92" t="s">
        <v>42</v>
      </c>
      <c r="B95" s="7" t="s">
        <v>159</v>
      </c>
      <c r="C95" s="7" t="s">
        <v>355</v>
      </c>
      <c r="D95" s="45" t="s">
        <v>1312</v>
      </c>
      <c r="E95" s="61" t="s">
        <v>376</v>
      </c>
      <c r="F95" s="45" t="s">
        <v>993</v>
      </c>
      <c r="G95" s="45" t="s">
        <v>652</v>
      </c>
      <c r="H95" s="45" t="str">
        <f t="shared" si="1"/>
        <v>ASHRAE 90.1-2013Office-EnclosedGeneral</v>
      </c>
      <c r="I95" s="117" t="str">
        <f>VLOOKUP(H95,'Interior Lighting'!$A$4:$G$1472,5,FALSE)</f>
        <v>1.11</v>
      </c>
      <c r="J95" s="47"/>
      <c r="K95" s="45"/>
      <c r="L95" s="45"/>
      <c r="M95" s="45">
        <v>0.0</v>
      </c>
      <c r="N95" s="45">
        <v>0.7</v>
      </c>
      <c r="O95" s="45">
        <v>0.2</v>
      </c>
      <c r="P95" s="7" t="s">
        <v>1332</v>
      </c>
      <c r="Q95" s="45" t="s">
        <v>370</v>
      </c>
      <c r="R95" s="45" t="s">
        <v>580</v>
      </c>
      <c r="S95" s="45" t="s">
        <v>576</v>
      </c>
      <c r="T95" s="7" t="str">
        <f t="shared" si="13"/>
        <v>ASHRAE 62.1-2007Office BuildingsOffice space</v>
      </c>
      <c r="U95" s="117" t="str">
        <f>VLOOKUP(T95,Ventilation!$A$4:$H$314,6,FALSE)</f>
        <v>0.06</v>
      </c>
      <c r="V95" s="117" t="str">
        <f>VLOOKUP(T95,Ventilation!$A$4:$H$314,5,FALSE)</f>
        <v>5</v>
      </c>
      <c r="W95" s="117" t="str">
        <f>VLOOKUP(T95,Ventilation!$A$4:$H$314,7,FALSE)</f>
        <v/>
      </c>
      <c r="X95" s="45">
        <v>6.99</v>
      </c>
      <c r="Y95" s="7" t="s">
        <v>1320</v>
      </c>
      <c r="Z95" s="7" t="s">
        <v>1321</v>
      </c>
      <c r="AA95" s="45">
        <v>0.0446</v>
      </c>
      <c r="AB95" s="7"/>
      <c r="AC95" s="7"/>
      <c r="AD95" s="7" t="s">
        <v>1322</v>
      </c>
      <c r="AE95" s="45"/>
      <c r="AF95" s="45"/>
      <c r="AG95" s="45"/>
      <c r="AH95" s="45"/>
      <c r="AI95" s="45"/>
      <c r="AJ95" s="45">
        <v>0.73</v>
      </c>
      <c r="AK95" s="45">
        <v>0.0</v>
      </c>
      <c r="AL95" s="45">
        <v>0.5</v>
      </c>
      <c r="AM95" s="45">
        <v>0.0</v>
      </c>
      <c r="AN95" s="7" t="s">
        <v>1323</v>
      </c>
      <c r="AO95" s="7" t="s">
        <v>1324</v>
      </c>
      <c r="AP95" s="7" t="s">
        <v>1325</v>
      </c>
      <c r="AQ95" s="45"/>
      <c r="AR95" s="45"/>
      <c r="AS95" s="45" t="str">
        <f t="shared" si="14"/>
        <v/>
      </c>
      <c r="AT95" s="45"/>
      <c r="AU95" s="45"/>
      <c r="AV95" s="45"/>
      <c r="AW95" s="7"/>
      <c r="AX95" s="45"/>
      <c r="AY95" s="45"/>
      <c r="AZ95" s="45"/>
      <c r="BA95" s="45"/>
      <c r="BB95" s="45"/>
      <c r="BC95" s="45"/>
      <c r="BD95" s="45"/>
      <c r="BE95" s="45"/>
      <c r="BF95" s="45"/>
      <c r="BG95" s="5"/>
      <c r="BI95" s="5"/>
      <c r="BJ95" s="5"/>
      <c r="BK95" s="5"/>
    </row>
    <row r="96" ht="14.25" hidden="1" customHeight="1">
      <c r="A96" s="92" t="s">
        <v>42</v>
      </c>
      <c r="B96" s="7" t="s">
        <v>159</v>
      </c>
      <c r="C96" s="7" t="s">
        <v>1161</v>
      </c>
      <c r="D96" s="45" t="s">
        <v>1314</v>
      </c>
      <c r="E96" s="61" t="s">
        <v>376</v>
      </c>
      <c r="F96" s="61" t="s">
        <v>1193</v>
      </c>
      <c r="G96" s="45" t="s">
        <v>1042</v>
      </c>
      <c r="H96" s="45" t="str">
        <f t="shared" si="1"/>
        <v>ASHRAE 90.1-2013Healthcare FacilityNurse Station</v>
      </c>
      <c r="I96" s="117" t="str">
        <f>VLOOKUP(H96,'Interior Lighting'!$A$4:$G$1472,5,FALSE)</f>
        <v>0.71</v>
      </c>
      <c r="J96" s="47"/>
      <c r="K96" s="45"/>
      <c r="L96" s="45"/>
      <c r="M96" s="45">
        <v>0.0</v>
      </c>
      <c r="N96" s="45">
        <v>0.7</v>
      </c>
      <c r="O96" s="45">
        <v>0.2</v>
      </c>
      <c r="P96" s="7" t="s">
        <v>1333</v>
      </c>
      <c r="Q96" s="45" t="s">
        <v>370</v>
      </c>
      <c r="R96" s="45" t="s">
        <v>580</v>
      </c>
      <c r="S96" s="45" t="s">
        <v>576</v>
      </c>
      <c r="T96" s="7" t="str">
        <f t="shared" si="13"/>
        <v>ASHRAE 62.1-2007Office BuildingsOffice space</v>
      </c>
      <c r="U96" s="117" t="str">
        <f>VLOOKUP(T96,Ventilation!$A$4:$H$314,6,FALSE)</f>
        <v>0.06</v>
      </c>
      <c r="V96" s="117" t="str">
        <f>VLOOKUP(T96,Ventilation!$A$4:$H$314,5,FALSE)</f>
        <v>5</v>
      </c>
      <c r="W96" s="117" t="str">
        <f>VLOOKUP(T96,Ventilation!$A$4:$H$314,7,FALSE)</f>
        <v/>
      </c>
      <c r="X96" s="61">
        <v>1.333</v>
      </c>
      <c r="Y96" s="7" t="s">
        <v>1320</v>
      </c>
      <c r="Z96" s="7" t="s">
        <v>1321</v>
      </c>
      <c r="AA96" s="45">
        <v>0.0446</v>
      </c>
      <c r="AB96" s="7"/>
      <c r="AC96" s="7"/>
      <c r="AD96" s="7" t="s">
        <v>1322</v>
      </c>
      <c r="AE96" s="45"/>
      <c r="AF96" s="45"/>
      <c r="AG96" s="45"/>
      <c r="AH96" s="45"/>
      <c r="AI96" s="45"/>
      <c r="AJ96" s="61">
        <v>2.0</v>
      </c>
      <c r="AK96" s="45">
        <v>0.0</v>
      </c>
      <c r="AL96" s="45">
        <v>0.5</v>
      </c>
      <c r="AM96" s="45">
        <v>0.0</v>
      </c>
      <c r="AN96" s="7" t="s">
        <v>1323</v>
      </c>
      <c r="AO96" s="7" t="s">
        <v>1324</v>
      </c>
      <c r="AP96" s="7" t="s">
        <v>1325</v>
      </c>
      <c r="AQ96" s="45"/>
      <c r="AR96" s="45"/>
      <c r="AS96" s="45" t="str">
        <f t="shared" si="14"/>
        <v/>
      </c>
      <c r="AT96" s="45"/>
      <c r="AU96" s="45"/>
      <c r="AV96" s="45"/>
      <c r="AW96" s="45"/>
      <c r="AX96" s="45"/>
      <c r="AY96" s="45"/>
      <c r="AZ96" s="45"/>
      <c r="BA96" s="45"/>
      <c r="BB96" s="45"/>
      <c r="BC96" s="45"/>
      <c r="BD96" s="45"/>
      <c r="BE96" s="45"/>
      <c r="BF96" s="45"/>
      <c r="BG96" s="5"/>
      <c r="BI96" s="5"/>
      <c r="BJ96" s="5"/>
      <c r="BK96" s="5"/>
    </row>
    <row r="97" ht="14.25" hidden="1" customHeight="1">
      <c r="A97" s="92" t="s">
        <v>42</v>
      </c>
      <c r="B97" s="7" t="s">
        <v>159</v>
      </c>
      <c r="C97" s="7" t="s">
        <v>706</v>
      </c>
      <c r="D97" s="45" t="s">
        <v>1314</v>
      </c>
      <c r="E97" s="61" t="s">
        <v>376</v>
      </c>
      <c r="F97" s="45" t="s">
        <v>706</v>
      </c>
      <c r="G97" s="45" t="s">
        <v>652</v>
      </c>
      <c r="H97" s="45" t="str">
        <f t="shared" si="1"/>
        <v>ASHRAE 90.1-2013LobbyGeneral</v>
      </c>
      <c r="I97" s="117" t="str">
        <f>VLOOKUP(H97,'Interior Lighting'!$A$4:$G$1472,5,FALSE)</f>
        <v>0.9</v>
      </c>
      <c r="J97" s="47"/>
      <c r="K97" s="45"/>
      <c r="L97" s="45"/>
      <c r="M97" s="45">
        <v>0.0</v>
      </c>
      <c r="N97" s="45">
        <v>0.7</v>
      </c>
      <c r="O97" s="45">
        <v>0.2</v>
      </c>
      <c r="P97" s="45" t="s">
        <v>1334</v>
      </c>
      <c r="Q97" s="45" t="s">
        <v>370</v>
      </c>
      <c r="R97" s="45" t="s">
        <v>580</v>
      </c>
      <c r="S97" s="45" t="s">
        <v>668</v>
      </c>
      <c r="T97" s="7" t="str">
        <f t="shared" si="13"/>
        <v>ASHRAE 62.1-2007Office BuildingsMain entry lobbies</v>
      </c>
      <c r="U97" s="117" t="str">
        <f>VLOOKUP(T97,Ventilation!$A$4:$H$314,6,FALSE)</f>
        <v>0.06</v>
      </c>
      <c r="V97" s="117" t="str">
        <f>VLOOKUP(T97,Ventilation!$A$4:$H$314,5,FALSE)</f>
        <v>5</v>
      </c>
      <c r="W97" s="117" t="str">
        <f>VLOOKUP(T97,Ventilation!$A$4:$H$314,7,FALSE)</f>
        <v/>
      </c>
      <c r="X97" s="45">
        <v>7.14</v>
      </c>
      <c r="Y97" s="45" t="s">
        <v>1320</v>
      </c>
      <c r="Z97" s="45" t="s">
        <v>1321</v>
      </c>
      <c r="AA97" s="45">
        <v>0.0446</v>
      </c>
      <c r="AB97" s="7"/>
      <c r="AC97" s="45"/>
      <c r="AD97" s="45" t="s">
        <v>1322</v>
      </c>
      <c r="AE97" s="45"/>
      <c r="AF97" s="45"/>
      <c r="AG97" s="45"/>
      <c r="AH97" s="45"/>
      <c r="AI97" s="45"/>
      <c r="AJ97" s="45">
        <v>0.07000000000000005</v>
      </c>
      <c r="AK97" s="45">
        <v>0.0</v>
      </c>
      <c r="AL97" s="45">
        <v>0.5</v>
      </c>
      <c r="AM97" s="45">
        <v>0.0</v>
      </c>
      <c r="AN97" s="45" t="s">
        <v>1323</v>
      </c>
      <c r="AO97" s="45" t="s">
        <v>1324</v>
      </c>
      <c r="AP97" s="45" t="s">
        <v>1325</v>
      </c>
      <c r="AQ97" s="45"/>
      <c r="AR97" s="45"/>
      <c r="AS97" s="45" t="str">
        <f t="shared" si="14"/>
        <v/>
      </c>
      <c r="AT97" s="45"/>
      <c r="AU97" s="45"/>
      <c r="AV97" s="45"/>
      <c r="AW97" s="45"/>
      <c r="AX97" s="45"/>
      <c r="AY97" s="45"/>
      <c r="AZ97" s="45"/>
      <c r="BA97" s="45"/>
      <c r="BB97" s="45"/>
      <c r="BC97" s="45"/>
      <c r="BD97" s="45"/>
      <c r="BE97" s="45"/>
      <c r="BF97" s="45"/>
      <c r="BG97" s="5"/>
      <c r="BI97" s="5"/>
      <c r="BJ97" s="5"/>
      <c r="BK97" s="5"/>
    </row>
    <row r="98" ht="14.25" hidden="1" customHeight="1">
      <c r="A98" s="92" t="s">
        <v>42</v>
      </c>
      <c r="B98" s="7" t="s">
        <v>159</v>
      </c>
      <c r="C98" s="7" t="s">
        <v>1151</v>
      </c>
      <c r="D98" s="45" t="s">
        <v>1316</v>
      </c>
      <c r="E98" s="61" t="s">
        <v>376</v>
      </c>
      <c r="F98" s="45" t="s">
        <v>727</v>
      </c>
      <c r="G98" s="120" t="s">
        <v>652</v>
      </c>
      <c r="H98" s="45" t="str">
        <f t="shared" si="1"/>
        <v>ASHRAE 90.1-2013LaboratoryGeneral</v>
      </c>
      <c r="I98" s="117" t="str">
        <f>VLOOKUP(H98,'Interior Lighting'!$A$4:$G$1472,5,FALSE)</f>
        <v>1.81</v>
      </c>
      <c r="J98" s="47"/>
      <c r="K98" s="45"/>
      <c r="L98" s="45"/>
      <c r="M98" s="45">
        <v>0.0</v>
      </c>
      <c r="N98" s="45">
        <v>0.7</v>
      </c>
      <c r="O98" s="45">
        <v>0.2</v>
      </c>
      <c r="P98" s="7" t="s">
        <v>1327</v>
      </c>
      <c r="Q98" s="45" t="s">
        <v>370</v>
      </c>
      <c r="R98" s="45" t="s">
        <v>635</v>
      </c>
      <c r="S98" s="45" t="s">
        <v>647</v>
      </c>
      <c r="T98" s="7" t="str">
        <f t="shared" si="13"/>
        <v>ASHRAE 62.1-2007Educational FacilitiesScience laboratories</v>
      </c>
      <c r="U98" s="117" t="str">
        <f>VLOOKUP(T98,Ventilation!$A$4:$H$314,6,FALSE)</f>
        <v>0.18</v>
      </c>
      <c r="V98" s="117" t="str">
        <f>VLOOKUP(T98,Ventilation!$A$4:$H$314,5,FALSE)</f>
        <v>10</v>
      </c>
      <c r="W98" s="117" t="str">
        <f>VLOOKUP(T98,Ventilation!$A$4:$H$314,7,FALSE)</f>
        <v/>
      </c>
      <c r="X98" s="45">
        <v>5.0</v>
      </c>
      <c r="Y98" s="7" t="s">
        <v>1320</v>
      </c>
      <c r="Z98" s="7" t="s">
        <v>1321</v>
      </c>
      <c r="AA98" s="45">
        <v>0.0446</v>
      </c>
      <c r="AB98" s="7"/>
      <c r="AC98" s="7"/>
      <c r="AD98" s="7" t="s">
        <v>1322</v>
      </c>
      <c r="AE98" s="45"/>
      <c r="AF98" s="45"/>
      <c r="AG98" s="45"/>
      <c r="AH98" s="45"/>
      <c r="AI98" s="45"/>
      <c r="AJ98" s="61">
        <v>4.0</v>
      </c>
      <c r="AK98" s="45">
        <v>0.0</v>
      </c>
      <c r="AL98" s="45">
        <v>0.5</v>
      </c>
      <c r="AM98" s="45">
        <v>0.0</v>
      </c>
      <c r="AN98" s="7" t="s">
        <v>1323</v>
      </c>
      <c r="AO98" s="7" t="s">
        <v>1324</v>
      </c>
      <c r="AP98" s="7" t="s">
        <v>1325</v>
      </c>
      <c r="AQ98" s="45">
        <v>2.0</v>
      </c>
      <c r="AR98" s="45">
        <v>2850.0</v>
      </c>
      <c r="AS98" s="117" t="str">
        <f t="shared" si="14"/>
        <v>0.000701754386</v>
      </c>
      <c r="AT98" s="45">
        <v>49.0</v>
      </c>
      <c r="AU98" s="45">
        <v>0.2</v>
      </c>
      <c r="AV98" s="45">
        <v>0.05</v>
      </c>
      <c r="AW98" s="45" t="s">
        <v>168</v>
      </c>
      <c r="AX98" s="45"/>
      <c r="AY98" s="45"/>
      <c r="AZ98" s="45"/>
      <c r="BA98" s="45"/>
      <c r="BB98" s="45"/>
      <c r="BC98" s="45"/>
      <c r="BD98" s="45"/>
      <c r="BE98" s="45"/>
      <c r="BF98" s="45"/>
      <c r="BG98" s="5"/>
      <c r="BI98" s="5"/>
      <c r="BJ98" s="5"/>
      <c r="BK98" s="5"/>
    </row>
    <row r="99" ht="14.25" hidden="1" customHeight="1">
      <c r="A99" s="92" t="s">
        <v>42</v>
      </c>
      <c r="B99" s="7" t="s">
        <v>159</v>
      </c>
      <c r="C99" s="7" t="s">
        <v>1150</v>
      </c>
      <c r="D99" s="45" t="s">
        <v>1272</v>
      </c>
      <c r="E99" s="61" t="s">
        <v>376</v>
      </c>
      <c r="F99" s="45" t="s">
        <v>1017</v>
      </c>
      <c r="G99" s="45" t="s">
        <v>652</v>
      </c>
      <c r="H99" s="45" t="str">
        <f t="shared" si="1"/>
        <v>ASHRAE 90.1-2013Food PreparationGeneral</v>
      </c>
      <c r="I99" s="117" t="str">
        <f>VLOOKUP(H99,'Interior Lighting'!$A$4:$G$1472,5,FALSE)</f>
        <v>1.21</v>
      </c>
      <c r="J99" s="47"/>
      <c r="K99" s="45"/>
      <c r="L99" s="45"/>
      <c r="M99" s="45">
        <v>0.0</v>
      </c>
      <c r="N99" s="45">
        <v>0.7</v>
      </c>
      <c r="O99" s="45">
        <v>0.2</v>
      </c>
      <c r="P99" s="45" t="s">
        <v>1327</v>
      </c>
      <c r="Q99" s="45" t="s">
        <v>370</v>
      </c>
      <c r="R99" s="45" t="s">
        <v>544</v>
      </c>
      <c r="S99" s="45" t="s">
        <v>651</v>
      </c>
      <c r="T99" s="7" t="str">
        <f t="shared" si="13"/>
        <v>ASHRAE 62.1-2007Food and Beverage ServiceCafeteria/fast food dining</v>
      </c>
      <c r="U99" s="117" t="str">
        <f>VLOOKUP(T99,Ventilation!$A$4:$H$314,6,FALSE)</f>
        <v>0.18</v>
      </c>
      <c r="V99" s="117" t="str">
        <f>VLOOKUP(T99,Ventilation!$A$4:$H$314,5,FALSE)</f>
        <v>7.5</v>
      </c>
      <c r="W99" s="117" t="str">
        <f>VLOOKUP(T99,Ventilation!$A$4:$H$314,7,FALSE)</f>
        <v/>
      </c>
      <c r="X99" s="45">
        <v>5.0</v>
      </c>
      <c r="Y99" s="45" t="s">
        <v>1320</v>
      </c>
      <c r="Z99" s="45" t="s">
        <v>1321</v>
      </c>
      <c r="AA99" s="45">
        <v>0.0446</v>
      </c>
      <c r="AB99" s="7"/>
      <c r="AC99" s="45"/>
      <c r="AD99" s="45" t="s">
        <v>1322</v>
      </c>
      <c r="AE99" s="61">
        <v>51.16</v>
      </c>
      <c r="AF99" s="61">
        <v>0.0</v>
      </c>
      <c r="AG99" s="61">
        <v>0.5</v>
      </c>
      <c r="AH99" s="61">
        <v>0.0</v>
      </c>
      <c r="AI99" s="45" t="s">
        <v>1323</v>
      </c>
      <c r="AJ99" s="61">
        <v>7.5</v>
      </c>
      <c r="AK99" s="61">
        <v>0.0</v>
      </c>
      <c r="AL99" s="61">
        <v>0.5</v>
      </c>
      <c r="AM99" s="61">
        <v>0.0</v>
      </c>
      <c r="AN99" s="47" t="s">
        <v>1331</v>
      </c>
      <c r="AO99" s="45" t="s">
        <v>1324</v>
      </c>
      <c r="AP99" s="45" t="s">
        <v>1325</v>
      </c>
      <c r="AQ99" s="45">
        <v>150.0</v>
      </c>
      <c r="AR99" s="45">
        <v>10000.0</v>
      </c>
      <c r="AS99" s="117" t="str">
        <f t="shared" si="14"/>
        <v>0.015</v>
      </c>
      <c r="AT99" s="45">
        <v>49.0</v>
      </c>
      <c r="AU99" s="45">
        <v>0.2</v>
      </c>
      <c r="AV99" s="45">
        <v>0.05</v>
      </c>
      <c r="AW99" s="45" t="s">
        <v>1326</v>
      </c>
      <c r="AX99" s="45">
        <v>0.7</v>
      </c>
      <c r="AY99" s="45">
        <v>5300.0</v>
      </c>
      <c r="AZ99" s="45">
        <v>0.12212410162440297</v>
      </c>
      <c r="BA99" s="45">
        <v>0.338</v>
      </c>
      <c r="BB99" s="45">
        <v>924.6539122990511</v>
      </c>
      <c r="BC99" s="45">
        <v>0.502411575562701</v>
      </c>
      <c r="BD99" s="45"/>
      <c r="BE99" s="45" t="s">
        <v>1335</v>
      </c>
      <c r="BF99" s="45"/>
      <c r="BG99" s="5"/>
      <c r="BI99" s="5"/>
      <c r="BJ99" s="5"/>
      <c r="BK99" s="5"/>
    </row>
    <row r="100" ht="14.25" hidden="1" customHeight="1">
      <c r="A100" s="92" t="s">
        <v>42</v>
      </c>
      <c r="B100" s="7" t="s">
        <v>159</v>
      </c>
      <c r="C100" s="7" t="s">
        <v>1147</v>
      </c>
      <c r="D100" s="45" t="s">
        <v>1306</v>
      </c>
      <c r="E100" s="61" t="s">
        <v>376</v>
      </c>
      <c r="F100" s="61" t="s">
        <v>1193</v>
      </c>
      <c r="G100" s="45" t="s">
        <v>505</v>
      </c>
      <c r="H100" s="45" t="str">
        <f t="shared" si="1"/>
        <v>ASHRAE 90.1-2013Healthcare FacilityPatient Room</v>
      </c>
      <c r="I100" s="117" t="str">
        <f>VLOOKUP(H100,'Interior Lighting'!$A$4:$G$1472,5,FALSE)</f>
        <v>0.62</v>
      </c>
      <c r="J100" s="47"/>
      <c r="K100" s="45"/>
      <c r="L100" s="45"/>
      <c r="M100" s="45">
        <v>0.0</v>
      </c>
      <c r="N100" s="45">
        <v>0.7</v>
      </c>
      <c r="O100" s="45">
        <v>0.2</v>
      </c>
      <c r="P100" s="7" t="s">
        <v>1330</v>
      </c>
      <c r="Q100" s="45" t="s">
        <v>365</v>
      </c>
      <c r="R100" s="45" t="s">
        <v>511</v>
      </c>
      <c r="S100" s="45" t="s">
        <v>515</v>
      </c>
      <c r="T100" s="7" t="str">
        <f t="shared" si="13"/>
        <v>AIA 2001Surgery and Critical CareCritical and Intensive Care</v>
      </c>
      <c r="U100" s="117" t="str">
        <f>VLOOKUP(T100,Ventilation!$A$4:$H$314,6,FALSE)</f>
        <v/>
      </c>
      <c r="V100" s="117" t="str">
        <f>VLOOKUP(T100,Ventilation!$A$4:$H$314,5,FALSE)</f>
        <v/>
      </c>
      <c r="W100" s="117" t="str">
        <f>VLOOKUP(T100,Ventilation!$A$4:$H$314,7,FALSE)</f>
        <v>2</v>
      </c>
      <c r="X100" s="45">
        <v>5.0</v>
      </c>
      <c r="Y100" s="7" t="s">
        <v>1328</v>
      </c>
      <c r="Z100" s="7" t="s">
        <v>1321</v>
      </c>
      <c r="AA100" s="45">
        <v>0.0446</v>
      </c>
      <c r="AB100" s="7"/>
      <c r="AC100" s="7"/>
      <c r="AD100" s="7" t="s">
        <v>1322</v>
      </c>
      <c r="AE100" s="45"/>
      <c r="AF100" s="45"/>
      <c r="AG100" s="45"/>
      <c r="AH100" s="45"/>
      <c r="AI100" s="45"/>
      <c r="AJ100" s="61">
        <v>3.0</v>
      </c>
      <c r="AK100" s="45">
        <v>0.0</v>
      </c>
      <c r="AL100" s="45">
        <v>0.5</v>
      </c>
      <c r="AM100" s="45">
        <v>0.0</v>
      </c>
      <c r="AN100" s="7" t="s">
        <v>1331</v>
      </c>
      <c r="AO100" s="7" t="s">
        <v>1324</v>
      </c>
      <c r="AP100" s="7" t="s">
        <v>1325</v>
      </c>
      <c r="AQ100" s="45"/>
      <c r="AR100" s="45"/>
      <c r="AS100" s="45" t="str">
        <f t="shared" si="14"/>
        <v/>
      </c>
      <c r="AT100" s="45"/>
      <c r="AU100" s="45"/>
      <c r="AV100" s="45"/>
      <c r="AW100" s="7"/>
      <c r="AX100" s="45"/>
      <c r="AY100" s="45"/>
      <c r="AZ100" s="45"/>
      <c r="BA100" s="45"/>
      <c r="BB100" s="45"/>
      <c r="BC100" s="45"/>
      <c r="BD100" s="45"/>
      <c r="BE100" s="45"/>
      <c r="BF100" s="45"/>
      <c r="BG100" s="5"/>
      <c r="BI100" s="5"/>
      <c r="BJ100" s="5"/>
      <c r="BK100" s="5"/>
    </row>
    <row r="101" ht="14.25" hidden="1" customHeight="1">
      <c r="A101" s="92" t="s">
        <v>42</v>
      </c>
      <c r="B101" s="7" t="s">
        <v>159</v>
      </c>
      <c r="C101" s="7" t="s">
        <v>1146</v>
      </c>
      <c r="D101" s="45" t="s">
        <v>1306</v>
      </c>
      <c r="E101" s="61" t="s">
        <v>376</v>
      </c>
      <c r="F101" s="61" t="s">
        <v>1193</v>
      </c>
      <c r="G101" s="45" t="s">
        <v>734</v>
      </c>
      <c r="H101" s="45" t="str">
        <f t="shared" si="1"/>
        <v>ASHRAE 90.1-2013Healthcare FacilityRecovery</v>
      </c>
      <c r="I101" s="117" t="str">
        <f>VLOOKUP(H101,'Interior Lighting'!$A$4:$G$1472,5,FALSE)</f>
        <v>1.15</v>
      </c>
      <c r="J101" s="47"/>
      <c r="K101" s="45"/>
      <c r="L101" s="45"/>
      <c r="M101" s="45">
        <v>0.0</v>
      </c>
      <c r="N101" s="45">
        <v>0.7</v>
      </c>
      <c r="O101" s="45">
        <v>0.2</v>
      </c>
      <c r="P101" s="45" t="s">
        <v>1330</v>
      </c>
      <c r="Q101" s="45" t="s">
        <v>365</v>
      </c>
      <c r="R101" s="45" t="s">
        <v>511</v>
      </c>
      <c r="S101" s="45" t="s">
        <v>515</v>
      </c>
      <c r="T101" s="7" t="str">
        <f t="shared" si="13"/>
        <v>AIA 2001Surgery and Critical CareCritical and Intensive Care</v>
      </c>
      <c r="U101" s="117" t="str">
        <f>VLOOKUP(T101,Ventilation!$A$4:$H$314,6,FALSE)</f>
        <v/>
      </c>
      <c r="V101" s="117" t="str">
        <f>VLOOKUP(T101,Ventilation!$A$4:$H$314,5,FALSE)</f>
        <v/>
      </c>
      <c r="W101" s="117" t="str">
        <f>VLOOKUP(T101,Ventilation!$A$4:$H$314,7,FALSE)</f>
        <v>2</v>
      </c>
      <c r="X101" s="61">
        <v>5.0</v>
      </c>
      <c r="Y101" s="45" t="s">
        <v>1328</v>
      </c>
      <c r="Z101" s="45" t="s">
        <v>1321</v>
      </c>
      <c r="AA101" s="45">
        <v>0.0446</v>
      </c>
      <c r="AB101" s="7"/>
      <c r="AC101" s="45"/>
      <c r="AD101" s="45" t="s">
        <v>1322</v>
      </c>
      <c r="AE101" s="45"/>
      <c r="AF101" s="45"/>
      <c r="AG101" s="45"/>
      <c r="AH101" s="45"/>
      <c r="AI101" s="45"/>
      <c r="AJ101" s="61">
        <v>3.0</v>
      </c>
      <c r="AK101" s="45">
        <v>0.0</v>
      </c>
      <c r="AL101" s="45">
        <v>0.5</v>
      </c>
      <c r="AM101" s="45">
        <v>0.0</v>
      </c>
      <c r="AN101" s="45" t="s">
        <v>1331</v>
      </c>
      <c r="AO101" s="45" t="s">
        <v>1324</v>
      </c>
      <c r="AP101" s="45" t="s">
        <v>1325</v>
      </c>
      <c r="AQ101" s="45"/>
      <c r="AR101" s="45"/>
      <c r="AS101" s="45" t="str">
        <f t="shared" si="14"/>
        <v/>
      </c>
      <c r="AT101" s="45"/>
      <c r="AU101" s="45"/>
      <c r="AV101" s="45"/>
      <c r="AW101" s="45"/>
      <c r="AX101" s="45"/>
      <c r="AY101" s="45"/>
      <c r="AZ101" s="45"/>
      <c r="BA101" s="45"/>
      <c r="BB101" s="45"/>
      <c r="BC101" s="45"/>
      <c r="BD101" s="45"/>
      <c r="BE101" s="45"/>
      <c r="BF101" s="45"/>
      <c r="BG101" s="5"/>
      <c r="BI101" s="5"/>
      <c r="BJ101" s="5"/>
      <c r="BK101" s="5"/>
    </row>
    <row r="102" ht="14.25" hidden="1" customHeight="1">
      <c r="A102" s="92" t="s">
        <v>42</v>
      </c>
      <c r="B102" s="7" t="s">
        <v>159</v>
      </c>
      <c r="C102" s="7" t="s">
        <v>1145</v>
      </c>
      <c r="D102" s="45" t="s">
        <v>1314</v>
      </c>
      <c r="E102" s="61" t="s">
        <v>376</v>
      </c>
      <c r="F102" s="61" t="s">
        <v>1193</v>
      </c>
      <c r="G102" s="45" t="s">
        <v>1042</v>
      </c>
      <c r="H102" s="45" t="str">
        <f t="shared" si="1"/>
        <v>ASHRAE 90.1-2013Healthcare FacilityNurse Station</v>
      </c>
      <c r="I102" s="117" t="str">
        <f>VLOOKUP(H102,'Interior Lighting'!$A$4:$G$1472,5,FALSE)</f>
        <v>0.71</v>
      </c>
      <c r="J102" s="47"/>
      <c r="K102" s="45"/>
      <c r="L102" s="45"/>
      <c r="M102" s="45">
        <v>0.0</v>
      </c>
      <c r="N102" s="45">
        <v>0.7</v>
      </c>
      <c r="O102" s="45">
        <v>0.2</v>
      </c>
      <c r="P102" s="45" t="s">
        <v>1330</v>
      </c>
      <c r="Q102" s="45" t="s">
        <v>365</v>
      </c>
      <c r="R102" s="45" t="s">
        <v>511</v>
      </c>
      <c r="S102" s="45" t="s">
        <v>515</v>
      </c>
      <c r="T102" s="7" t="str">
        <f t="shared" si="13"/>
        <v>AIA 2001Surgery and Critical CareCritical and Intensive Care</v>
      </c>
      <c r="U102" s="117" t="str">
        <f>VLOOKUP(T102,Ventilation!$A$4:$H$314,6,FALSE)</f>
        <v/>
      </c>
      <c r="V102" s="117" t="str">
        <f>VLOOKUP(T102,Ventilation!$A$4:$H$314,5,FALSE)</f>
        <v/>
      </c>
      <c r="W102" s="117" t="str">
        <f>VLOOKUP(T102,Ventilation!$A$4:$H$314,7,FALSE)</f>
        <v>2</v>
      </c>
      <c r="X102" s="61">
        <v>1.333</v>
      </c>
      <c r="Y102" s="45" t="s">
        <v>1328</v>
      </c>
      <c r="Z102" s="45" t="s">
        <v>1321</v>
      </c>
      <c r="AA102" s="45">
        <v>0.0446</v>
      </c>
      <c r="AB102" s="7"/>
      <c r="AC102" s="45"/>
      <c r="AD102" s="45" t="s">
        <v>1322</v>
      </c>
      <c r="AE102" s="45"/>
      <c r="AF102" s="45"/>
      <c r="AG102" s="45"/>
      <c r="AH102" s="45"/>
      <c r="AI102" s="45"/>
      <c r="AJ102" s="61">
        <v>2.0</v>
      </c>
      <c r="AK102" s="45">
        <v>0.0</v>
      </c>
      <c r="AL102" s="45">
        <v>0.5</v>
      </c>
      <c r="AM102" s="45">
        <v>0.0</v>
      </c>
      <c r="AN102" s="45" t="s">
        <v>1331</v>
      </c>
      <c r="AO102" s="45" t="s">
        <v>1324</v>
      </c>
      <c r="AP102" s="45" t="s">
        <v>1325</v>
      </c>
      <c r="AQ102" s="45"/>
      <c r="AR102" s="45"/>
      <c r="AS102" s="45" t="str">
        <f t="shared" si="14"/>
        <v/>
      </c>
      <c r="AT102" s="45"/>
      <c r="AU102" s="45"/>
      <c r="AV102" s="45"/>
      <c r="AW102" s="45"/>
      <c r="AX102" s="45"/>
      <c r="AY102" s="45"/>
      <c r="AZ102" s="45"/>
      <c r="BA102" s="45"/>
      <c r="BB102" s="45"/>
      <c r="BC102" s="45"/>
      <c r="BD102" s="45"/>
      <c r="BE102" s="45"/>
      <c r="BF102" s="45"/>
      <c r="BG102" s="5"/>
      <c r="BI102" s="5"/>
      <c r="BJ102" s="5"/>
      <c r="BK102" s="5"/>
    </row>
    <row r="103" ht="14.25" hidden="1" customHeight="1">
      <c r="A103" s="92" t="s">
        <v>42</v>
      </c>
      <c r="B103" s="7" t="s">
        <v>159</v>
      </c>
      <c r="C103" s="7" t="s">
        <v>1137</v>
      </c>
      <c r="D103" s="45" t="s">
        <v>1311</v>
      </c>
      <c r="E103" s="61" t="s">
        <v>376</v>
      </c>
      <c r="F103" s="61" t="s">
        <v>1193</v>
      </c>
      <c r="G103" s="61" t="s">
        <v>747</v>
      </c>
      <c r="H103" s="45" t="str">
        <f t="shared" si="1"/>
        <v>ASHRAE 90.1-2013Healthcare FacilityOperating Room</v>
      </c>
      <c r="I103" s="117" t="str">
        <f>VLOOKUP(H103,'Interior Lighting'!$A$4:$G$1472,5,FALSE)</f>
        <v>2.48</v>
      </c>
      <c r="J103" s="47"/>
      <c r="K103" s="45"/>
      <c r="L103" s="45"/>
      <c r="M103" s="45">
        <v>0.0</v>
      </c>
      <c r="N103" s="45">
        <v>0.7</v>
      </c>
      <c r="O103" s="45">
        <v>0.2</v>
      </c>
      <c r="P103" s="45" t="s">
        <v>1330</v>
      </c>
      <c r="Q103" s="45" t="s">
        <v>365</v>
      </c>
      <c r="R103" s="45" t="s">
        <v>511</v>
      </c>
      <c r="S103" s="45" t="s">
        <v>520</v>
      </c>
      <c r="T103" s="7" t="str">
        <f t="shared" si="13"/>
        <v>AIA 2001Surgery and Critical CareER Waiting Room</v>
      </c>
      <c r="U103" s="117" t="str">
        <f>VLOOKUP(T103,Ventilation!$A$4:$H$314,6,FALSE)</f>
        <v/>
      </c>
      <c r="V103" s="117" t="str">
        <f>VLOOKUP(T103,Ventilation!$A$4:$H$314,5,FALSE)</f>
        <v/>
      </c>
      <c r="W103" s="117" t="str">
        <f>VLOOKUP(T103,Ventilation!$A$4:$H$314,7,FALSE)</f>
        <v>2</v>
      </c>
      <c r="X103" s="45">
        <v>20.0</v>
      </c>
      <c r="Y103" s="45" t="s">
        <v>1328</v>
      </c>
      <c r="Z103" s="45" t="s">
        <v>1321</v>
      </c>
      <c r="AA103" s="45">
        <v>0.0446</v>
      </c>
      <c r="AB103" s="7"/>
      <c r="AC103" s="45"/>
      <c r="AD103" s="45" t="s">
        <v>1322</v>
      </c>
      <c r="AE103" s="45"/>
      <c r="AF103" s="45"/>
      <c r="AG103" s="45"/>
      <c r="AH103" s="45"/>
      <c r="AI103" s="45"/>
      <c r="AJ103" s="61">
        <v>2.0</v>
      </c>
      <c r="AK103" s="45">
        <v>0.0</v>
      </c>
      <c r="AL103" s="45">
        <v>0.5</v>
      </c>
      <c r="AM103" s="45">
        <v>0.0</v>
      </c>
      <c r="AN103" s="45" t="s">
        <v>1331</v>
      </c>
      <c r="AO103" s="45" t="s">
        <v>1324</v>
      </c>
      <c r="AP103" s="45" t="s">
        <v>1325</v>
      </c>
      <c r="AQ103" s="45">
        <v>1.0</v>
      </c>
      <c r="AR103" s="45">
        <v>300.0</v>
      </c>
      <c r="AS103" s="117" t="str">
        <f t="shared" si="14"/>
        <v>0.003333333333</v>
      </c>
      <c r="AT103" s="45">
        <v>49.0</v>
      </c>
      <c r="AU103" s="45">
        <v>0.2</v>
      </c>
      <c r="AV103" s="45">
        <v>0.05</v>
      </c>
      <c r="AW103" s="45" t="s">
        <v>1326</v>
      </c>
      <c r="AX103" s="45"/>
      <c r="AY103" s="45"/>
      <c r="AZ103" s="45"/>
      <c r="BA103" s="45"/>
      <c r="BB103" s="45"/>
      <c r="BC103" s="45"/>
      <c r="BD103" s="45"/>
      <c r="BE103" s="45"/>
      <c r="BF103" s="45"/>
      <c r="BG103" s="5"/>
      <c r="BI103" s="5"/>
      <c r="BJ103" s="5"/>
      <c r="BK103" s="5"/>
    </row>
    <row r="104" ht="14.25" hidden="1" customHeight="1">
      <c r="A104" s="92" t="s">
        <v>42</v>
      </c>
      <c r="B104" s="7" t="s">
        <v>159</v>
      </c>
      <c r="C104" s="7" t="s">
        <v>1136</v>
      </c>
      <c r="D104" s="45" t="s">
        <v>1311</v>
      </c>
      <c r="E104" s="61" t="s">
        <v>376</v>
      </c>
      <c r="F104" s="61" t="s">
        <v>1193</v>
      </c>
      <c r="G104" s="61" t="s">
        <v>747</v>
      </c>
      <c r="H104" s="45" t="str">
        <f t="shared" si="1"/>
        <v>ASHRAE 90.1-2013Healthcare FacilityOperating Room</v>
      </c>
      <c r="I104" s="117" t="str">
        <f>VLOOKUP(H104,'Interior Lighting'!$A$4:$G$1472,5,FALSE)</f>
        <v>2.48</v>
      </c>
      <c r="J104" s="47"/>
      <c r="K104" s="45"/>
      <c r="L104" s="45"/>
      <c r="M104" s="45">
        <v>0.0</v>
      </c>
      <c r="N104" s="45">
        <v>0.7</v>
      </c>
      <c r="O104" s="45">
        <v>0.2</v>
      </c>
      <c r="P104" s="45" t="s">
        <v>1330</v>
      </c>
      <c r="Q104" s="45" t="s">
        <v>365</v>
      </c>
      <c r="R104" s="45" t="s">
        <v>511</v>
      </c>
      <c r="S104" s="45" t="s">
        <v>520</v>
      </c>
      <c r="T104" s="7" t="str">
        <f t="shared" si="13"/>
        <v>AIA 2001Surgery and Critical CareER Waiting Room</v>
      </c>
      <c r="U104" s="117" t="str">
        <f>VLOOKUP(T104,Ventilation!$A$4:$H$314,6,FALSE)</f>
        <v/>
      </c>
      <c r="V104" s="117" t="str">
        <f>VLOOKUP(T104,Ventilation!$A$4:$H$314,5,FALSE)</f>
        <v/>
      </c>
      <c r="W104" s="117" t="str">
        <f>VLOOKUP(T104,Ventilation!$A$4:$H$314,7,FALSE)</f>
        <v>2</v>
      </c>
      <c r="X104" s="45">
        <v>20.0</v>
      </c>
      <c r="Y104" s="45" t="s">
        <v>1328</v>
      </c>
      <c r="Z104" s="45" t="s">
        <v>1321</v>
      </c>
      <c r="AA104" s="45">
        <v>0.0446</v>
      </c>
      <c r="AB104" s="7"/>
      <c r="AC104" s="45"/>
      <c r="AD104" s="45" t="s">
        <v>1322</v>
      </c>
      <c r="AE104" s="45"/>
      <c r="AF104" s="45"/>
      <c r="AG104" s="45"/>
      <c r="AH104" s="45"/>
      <c r="AI104" s="45"/>
      <c r="AJ104" s="61">
        <v>4.0</v>
      </c>
      <c r="AK104" s="45">
        <v>0.0</v>
      </c>
      <c r="AL104" s="45">
        <v>0.5</v>
      </c>
      <c r="AM104" s="45">
        <v>0.0</v>
      </c>
      <c r="AN104" s="45" t="s">
        <v>1331</v>
      </c>
      <c r="AO104" s="45" t="s">
        <v>1324</v>
      </c>
      <c r="AP104" s="45" t="s">
        <v>1325</v>
      </c>
      <c r="AQ104" s="45">
        <v>1.0</v>
      </c>
      <c r="AR104" s="45">
        <v>300.0</v>
      </c>
      <c r="AS104" s="117" t="str">
        <f t="shared" si="14"/>
        <v>0.003333333333</v>
      </c>
      <c r="AT104" s="45">
        <v>49.0</v>
      </c>
      <c r="AU104" s="45">
        <v>0.2</v>
      </c>
      <c r="AV104" s="45">
        <v>0.05</v>
      </c>
      <c r="AW104" s="45" t="s">
        <v>1326</v>
      </c>
      <c r="AX104" s="45"/>
      <c r="AY104" s="45"/>
      <c r="AZ104" s="45"/>
      <c r="BA104" s="45"/>
      <c r="BB104" s="45"/>
      <c r="BC104" s="45"/>
      <c r="BD104" s="45"/>
      <c r="BE104" s="45"/>
      <c r="BF104" s="45"/>
      <c r="BG104" s="5"/>
      <c r="BI104" s="5"/>
      <c r="BJ104" s="5"/>
      <c r="BK104" s="5"/>
    </row>
    <row r="105" ht="14.25" hidden="1" customHeight="1">
      <c r="A105" s="92" t="s">
        <v>42</v>
      </c>
      <c r="B105" s="7" t="s">
        <v>159</v>
      </c>
      <c r="C105" s="7" t="s">
        <v>1135</v>
      </c>
      <c r="D105" s="45" t="s">
        <v>1314</v>
      </c>
      <c r="E105" s="61" t="s">
        <v>376</v>
      </c>
      <c r="F105" s="61" t="s">
        <v>1193</v>
      </c>
      <c r="G105" s="45" t="s">
        <v>1042</v>
      </c>
      <c r="H105" s="45" t="str">
        <f t="shared" si="1"/>
        <v>ASHRAE 90.1-2013Healthcare FacilityNurse Station</v>
      </c>
      <c r="I105" s="117" t="str">
        <f>VLOOKUP(H105,'Interior Lighting'!$A$4:$G$1472,5,FALSE)</f>
        <v>0.71</v>
      </c>
      <c r="J105" s="47"/>
      <c r="K105" s="45"/>
      <c r="L105" s="45"/>
      <c r="M105" s="45">
        <v>0.0</v>
      </c>
      <c r="N105" s="45">
        <v>0.7</v>
      </c>
      <c r="O105" s="45">
        <v>0.2</v>
      </c>
      <c r="P105" s="45" t="s">
        <v>1336</v>
      </c>
      <c r="Q105" s="45" t="s">
        <v>365</v>
      </c>
      <c r="R105" s="45" t="s">
        <v>511</v>
      </c>
      <c r="S105" s="45" t="s">
        <v>520</v>
      </c>
      <c r="T105" s="7" t="str">
        <f t="shared" si="13"/>
        <v>AIA 2001Surgery and Critical CareER Waiting Room</v>
      </c>
      <c r="U105" s="117" t="str">
        <f>VLOOKUP(T105,Ventilation!$A$4:$H$314,6,FALSE)</f>
        <v/>
      </c>
      <c r="V105" s="117" t="str">
        <f>VLOOKUP(T105,Ventilation!$A$4:$H$314,5,FALSE)</f>
        <v/>
      </c>
      <c r="W105" s="117" t="str">
        <f>VLOOKUP(T105,Ventilation!$A$4:$H$314,7,FALSE)</f>
        <v>2</v>
      </c>
      <c r="X105" s="61">
        <v>1.333</v>
      </c>
      <c r="Y105" s="45" t="s">
        <v>1328</v>
      </c>
      <c r="Z105" s="45" t="s">
        <v>1321</v>
      </c>
      <c r="AA105" s="45">
        <v>0.0446</v>
      </c>
      <c r="AB105" s="7"/>
      <c r="AC105" s="45"/>
      <c r="AD105" s="45" t="s">
        <v>1322</v>
      </c>
      <c r="AE105" s="45"/>
      <c r="AF105" s="45"/>
      <c r="AG105" s="45"/>
      <c r="AH105" s="45"/>
      <c r="AI105" s="45"/>
      <c r="AJ105" s="61">
        <v>2.0</v>
      </c>
      <c r="AK105" s="45">
        <v>0.0</v>
      </c>
      <c r="AL105" s="45">
        <v>0.5</v>
      </c>
      <c r="AM105" s="45">
        <v>0.0</v>
      </c>
      <c r="AN105" s="45" t="s">
        <v>1331</v>
      </c>
      <c r="AO105" s="45" t="s">
        <v>1324</v>
      </c>
      <c r="AP105" s="45" t="s">
        <v>1325</v>
      </c>
      <c r="AQ105" s="45"/>
      <c r="AR105" s="45"/>
      <c r="AS105" s="45" t="str">
        <f t="shared" si="14"/>
        <v/>
      </c>
      <c r="AT105" s="45"/>
      <c r="AU105" s="45"/>
      <c r="AV105" s="45"/>
      <c r="AW105" s="45"/>
      <c r="AX105" s="45"/>
      <c r="AY105" s="45"/>
      <c r="AZ105" s="45"/>
      <c r="BA105" s="45"/>
      <c r="BB105" s="45"/>
      <c r="BC105" s="45"/>
      <c r="BD105" s="45"/>
      <c r="BE105" s="45"/>
      <c r="BF105" s="45"/>
      <c r="BG105" s="5"/>
      <c r="BI105" s="5"/>
      <c r="BJ105" s="5"/>
      <c r="BK105" s="5"/>
    </row>
    <row r="106" ht="14.25" hidden="1" customHeight="1">
      <c r="A106" s="92" t="s">
        <v>42</v>
      </c>
      <c r="B106" s="7" t="s">
        <v>159</v>
      </c>
      <c r="C106" s="7" t="s">
        <v>1134</v>
      </c>
      <c r="D106" s="45" t="s">
        <v>1311</v>
      </c>
      <c r="E106" s="61" t="s">
        <v>376</v>
      </c>
      <c r="F106" s="61" t="s">
        <v>1193</v>
      </c>
      <c r="G106" s="61" t="s">
        <v>1043</v>
      </c>
      <c r="H106" s="45" t="str">
        <f t="shared" si="1"/>
        <v>ASHRAE 90.1-2013Healthcare FacilityExam/Treatment</v>
      </c>
      <c r="I106" s="117" t="str">
        <f>VLOOKUP(H106,'Interior Lighting'!$A$4:$G$1472,5,FALSE)</f>
        <v>1.66</v>
      </c>
      <c r="J106" s="47"/>
      <c r="K106" s="45"/>
      <c r="L106" s="45"/>
      <c r="M106" s="45">
        <v>0.0</v>
      </c>
      <c r="N106" s="45">
        <v>0.7</v>
      </c>
      <c r="O106" s="45">
        <v>0.2</v>
      </c>
      <c r="P106" s="45" t="s">
        <v>1330</v>
      </c>
      <c r="Q106" s="45" t="s">
        <v>365</v>
      </c>
      <c r="R106" s="45" t="s">
        <v>511</v>
      </c>
      <c r="S106" s="45" t="s">
        <v>520</v>
      </c>
      <c r="T106" s="7" t="str">
        <f t="shared" si="13"/>
        <v>AIA 2001Surgery and Critical CareER Waiting Room</v>
      </c>
      <c r="U106" s="117" t="str">
        <f>VLOOKUP(T106,Ventilation!$A$4:$H$314,6,FALSE)</f>
        <v/>
      </c>
      <c r="V106" s="117" t="str">
        <f>VLOOKUP(T106,Ventilation!$A$4:$H$314,5,FALSE)</f>
        <v/>
      </c>
      <c r="W106" s="117" t="str">
        <f>VLOOKUP(T106,Ventilation!$A$4:$H$314,7,FALSE)</f>
        <v>2</v>
      </c>
      <c r="X106" s="45">
        <v>20.0</v>
      </c>
      <c r="Y106" s="45" t="s">
        <v>1328</v>
      </c>
      <c r="Z106" s="45" t="s">
        <v>1321</v>
      </c>
      <c r="AA106" s="45">
        <v>0.0446</v>
      </c>
      <c r="AB106" s="7"/>
      <c r="AC106" s="45"/>
      <c r="AD106" s="45" t="s">
        <v>1322</v>
      </c>
      <c r="AE106" s="45"/>
      <c r="AF106" s="45"/>
      <c r="AG106" s="45"/>
      <c r="AH106" s="45"/>
      <c r="AI106" s="45"/>
      <c r="AJ106" s="61">
        <v>1.5</v>
      </c>
      <c r="AK106" s="45">
        <v>0.0</v>
      </c>
      <c r="AL106" s="45">
        <v>0.5</v>
      </c>
      <c r="AM106" s="45">
        <v>0.0</v>
      </c>
      <c r="AN106" s="45" t="s">
        <v>1331</v>
      </c>
      <c r="AO106" s="45" t="s">
        <v>1324</v>
      </c>
      <c r="AP106" s="45" t="s">
        <v>1325</v>
      </c>
      <c r="AQ106" s="45">
        <v>1.0</v>
      </c>
      <c r="AR106" s="45">
        <v>300.0</v>
      </c>
      <c r="AS106" s="117" t="str">
        <f t="shared" si="14"/>
        <v>0.003333333333</v>
      </c>
      <c r="AT106" s="45">
        <v>49.0</v>
      </c>
      <c r="AU106" s="45">
        <v>0.2</v>
      </c>
      <c r="AV106" s="45">
        <v>0.05</v>
      </c>
      <c r="AW106" s="45" t="s">
        <v>1326</v>
      </c>
      <c r="AX106" s="45"/>
      <c r="AY106" s="45"/>
      <c r="AZ106" s="45"/>
      <c r="BA106" s="45"/>
      <c r="BB106" s="45"/>
      <c r="BC106" s="45"/>
      <c r="BD106" s="45"/>
      <c r="BE106" s="45"/>
      <c r="BF106" s="45"/>
      <c r="BG106" s="5"/>
      <c r="BI106" s="5"/>
      <c r="BJ106" s="5"/>
      <c r="BK106" s="5"/>
    </row>
    <row r="107" ht="14.25" hidden="1" customHeight="1">
      <c r="A107" s="92" t="s">
        <v>42</v>
      </c>
      <c r="B107" s="7" t="s">
        <v>159</v>
      </c>
      <c r="C107" s="7" t="s">
        <v>1128</v>
      </c>
      <c r="D107" s="45" t="s">
        <v>1283</v>
      </c>
      <c r="E107" s="61" t="s">
        <v>376</v>
      </c>
      <c r="F107" s="45" t="s">
        <v>1013</v>
      </c>
      <c r="G107" s="45" t="s">
        <v>652</v>
      </c>
      <c r="H107" s="45" t="str">
        <f t="shared" si="1"/>
        <v>ASHRAE 90.1-2013Dining AreaGeneral</v>
      </c>
      <c r="I107" s="117" t="str">
        <f>VLOOKUP(H107,'Interior Lighting'!$A$4:$G$1472,5,FALSE)</f>
        <v>0.65</v>
      </c>
      <c r="J107" s="47"/>
      <c r="K107" s="45"/>
      <c r="L107" s="45"/>
      <c r="M107" s="45">
        <v>0.0</v>
      </c>
      <c r="N107" s="45">
        <v>0.7</v>
      </c>
      <c r="O107" s="45">
        <v>0.2</v>
      </c>
      <c r="P107" s="45" t="s">
        <v>1327</v>
      </c>
      <c r="Q107" s="45" t="s">
        <v>370</v>
      </c>
      <c r="R107" s="45" t="s">
        <v>544</v>
      </c>
      <c r="S107" s="45" t="s">
        <v>651</v>
      </c>
      <c r="T107" s="7" t="str">
        <f t="shared" si="13"/>
        <v>ASHRAE 62.1-2007Food and Beverage ServiceCafeteria/fast food dining</v>
      </c>
      <c r="U107" s="117" t="str">
        <f>VLOOKUP(T107,Ventilation!$A$4:$H$314,6,FALSE)</f>
        <v>0.18</v>
      </c>
      <c r="V107" s="117" t="str">
        <f>VLOOKUP(T107,Ventilation!$A$4:$H$314,5,FALSE)</f>
        <v>7.5</v>
      </c>
      <c r="W107" s="117" t="str">
        <f>VLOOKUP(T107,Ventilation!$A$4:$H$314,7,FALSE)</f>
        <v/>
      </c>
      <c r="X107" s="45">
        <v>10.0</v>
      </c>
      <c r="Y107" s="45" t="s">
        <v>1320</v>
      </c>
      <c r="Z107" s="45" t="s">
        <v>1321</v>
      </c>
      <c r="AA107" s="45">
        <v>0.0446</v>
      </c>
      <c r="AB107" s="7"/>
      <c r="AC107" s="45"/>
      <c r="AD107" s="45" t="s">
        <v>1322</v>
      </c>
      <c r="AE107" s="45"/>
      <c r="AF107" s="45"/>
      <c r="AG107" s="45"/>
      <c r="AH107" s="45"/>
      <c r="AI107" s="45"/>
      <c r="AJ107" s="61">
        <v>1.0</v>
      </c>
      <c r="AK107" s="45">
        <v>0.0</v>
      </c>
      <c r="AL107" s="45">
        <v>0.5</v>
      </c>
      <c r="AM107" s="45">
        <v>0.0</v>
      </c>
      <c r="AN107" s="45" t="s">
        <v>1323</v>
      </c>
      <c r="AO107" s="45" t="s">
        <v>1324</v>
      </c>
      <c r="AP107" s="45" t="s">
        <v>1325</v>
      </c>
      <c r="AQ107" s="45"/>
      <c r="AR107" s="45"/>
      <c r="AS107" s="45" t="str">
        <f t="shared" si="14"/>
        <v/>
      </c>
      <c r="AT107" s="45"/>
      <c r="AU107" s="45"/>
      <c r="AV107" s="45"/>
      <c r="AW107" s="45"/>
      <c r="AX107" s="45"/>
      <c r="AY107" s="45"/>
      <c r="AZ107" s="45"/>
      <c r="BA107" s="45"/>
      <c r="BB107" s="45"/>
      <c r="BC107" s="45"/>
      <c r="BD107" s="45"/>
      <c r="BE107" s="45"/>
      <c r="BF107" s="45"/>
      <c r="BG107" s="5"/>
      <c r="BI107" s="5"/>
      <c r="BJ107" s="5"/>
      <c r="BK107" s="5"/>
    </row>
    <row r="108" ht="14.25" hidden="1" customHeight="1">
      <c r="A108" s="92" t="s">
        <v>42</v>
      </c>
      <c r="B108" s="7" t="s">
        <v>159</v>
      </c>
      <c r="C108" s="7" t="s">
        <v>1126</v>
      </c>
      <c r="D108" s="45" t="s">
        <v>1310</v>
      </c>
      <c r="E108" s="61" t="s">
        <v>376</v>
      </c>
      <c r="F108" s="61" t="s">
        <v>1126</v>
      </c>
      <c r="G108" s="45" t="s">
        <v>1012</v>
      </c>
      <c r="H108" s="45" t="str">
        <f t="shared" si="1"/>
        <v>ASHRAE 90.1-2013CorridorFor Hospital</v>
      </c>
      <c r="I108" s="117" t="str">
        <f>VLOOKUP(H108,'Interior Lighting'!$A$4:$G$1472,5,FALSE)</f>
        <v>0.99</v>
      </c>
      <c r="J108" s="47"/>
      <c r="K108" s="45"/>
      <c r="L108" s="45"/>
      <c r="M108" s="45">
        <v>0.0</v>
      </c>
      <c r="N108" s="45">
        <v>0.7</v>
      </c>
      <c r="O108" s="45">
        <v>0.2</v>
      </c>
      <c r="P108" s="45" t="s">
        <v>1329</v>
      </c>
      <c r="Q108" s="45" t="s">
        <v>370</v>
      </c>
      <c r="R108" s="45" t="s">
        <v>652</v>
      </c>
      <c r="S108" s="45" t="s">
        <v>542</v>
      </c>
      <c r="T108" s="7" t="str">
        <f t="shared" si="13"/>
        <v>ASHRAE 62.1-2007GeneralCorridors</v>
      </c>
      <c r="U108" s="117" t="str">
        <f>VLOOKUP(T108,Ventilation!$A$4:$H$314,6,FALSE)</f>
        <v>0.06</v>
      </c>
      <c r="V108" s="117" t="str">
        <f>VLOOKUP(T108,Ventilation!$A$4:$H$314,5,FALSE)</f>
        <v/>
      </c>
      <c r="W108" s="117" t="str">
        <f>VLOOKUP(T108,Ventilation!$A$4:$H$314,7,FALSE)</f>
        <v/>
      </c>
      <c r="X108" s="45">
        <v>1.0</v>
      </c>
      <c r="Y108" s="45" t="s">
        <v>1320</v>
      </c>
      <c r="Z108" s="45" t="s">
        <v>1321</v>
      </c>
      <c r="AA108" s="45">
        <v>0.0446</v>
      </c>
      <c r="AB108" s="7"/>
      <c r="AC108" s="45"/>
      <c r="AD108" s="45" t="s">
        <v>1322</v>
      </c>
      <c r="AE108" s="45"/>
      <c r="AF108" s="45"/>
      <c r="AG108" s="45"/>
      <c r="AH108" s="45"/>
      <c r="AI108" s="45"/>
      <c r="AJ108" s="45">
        <v>0.0</v>
      </c>
      <c r="AK108" s="45">
        <v>0.0</v>
      </c>
      <c r="AL108" s="45">
        <v>0.5</v>
      </c>
      <c r="AM108" s="45">
        <v>0.0</v>
      </c>
      <c r="AN108" s="45" t="s">
        <v>1323</v>
      </c>
      <c r="AO108" s="7" t="s">
        <v>1324</v>
      </c>
      <c r="AP108" s="7" t="s">
        <v>1325</v>
      </c>
      <c r="AQ108" s="45"/>
      <c r="AR108" s="45"/>
      <c r="AS108" s="45" t="str">
        <f t="shared" si="14"/>
        <v/>
      </c>
      <c r="AT108" s="45"/>
      <c r="AU108" s="45"/>
      <c r="AV108" s="45"/>
      <c r="AW108" s="45"/>
      <c r="AX108" s="45"/>
      <c r="AY108" s="45"/>
      <c r="AZ108" s="45"/>
      <c r="BA108" s="45"/>
      <c r="BB108" s="45"/>
      <c r="BC108" s="45"/>
      <c r="BD108" s="45"/>
      <c r="BE108" s="45"/>
      <c r="BF108" s="45"/>
      <c r="BG108" s="5"/>
      <c r="BI108" s="5"/>
      <c r="BJ108" s="5"/>
      <c r="BK108" s="5"/>
    </row>
    <row r="109" ht="14.25" hidden="1" customHeight="1">
      <c r="A109" s="8" t="s">
        <v>32</v>
      </c>
      <c r="B109" s="8" t="s">
        <v>159</v>
      </c>
      <c r="C109" s="8" t="s">
        <v>1047</v>
      </c>
      <c r="D109" s="47" t="s">
        <v>1297</v>
      </c>
      <c r="E109" s="8" t="s">
        <v>32</v>
      </c>
      <c r="F109" s="8" t="s">
        <v>159</v>
      </c>
      <c r="G109" s="8" t="s">
        <v>1047</v>
      </c>
      <c r="H109" s="45" t="str">
        <f t="shared" si="1"/>
        <v>DOE Ref 1980-2004HospitalRadiology</v>
      </c>
      <c r="I109" s="47">
        <v>2.21</v>
      </c>
      <c r="J109" s="47"/>
      <c r="K109" s="47"/>
      <c r="L109" s="47"/>
      <c r="M109" s="47">
        <v>0.0</v>
      </c>
      <c r="N109" s="47">
        <v>0.7</v>
      </c>
      <c r="O109" s="47">
        <v>0.2</v>
      </c>
      <c r="P109" s="47" t="s">
        <v>1298</v>
      </c>
      <c r="Q109" s="47" t="s">
        <v>368</v>
      </c>
      <c r="R109" s="47" t="s">
        <v>553</v>
      </c>
      <c r="S109" s="47" t="s">
        <v>555</v>
      </c>
      <c r="T109" s="7" t="str">
        <f t="shared" si="13"/>
        <v>ASHRAE 62.1-1999Hospitals, Nursing and Convalescent HomesMedical procedure</v>
      </c>
      <c r="U109" s="117" t="str">
        <f>VLOOKUP(T109,Ventilation!$A$4:$H$314,6,FALSE)</f>
        <v>0</v>
      </c>
      <c r="V109" s="117" t="str">
        <f>VLOOKUP(T109,Ventilation!$A$4:$H$314,5,FALSE)</f>
        <v>15</v>
      </c>
      <c r="W109" s="117" t="str">
        <f>VLOOKUP(T109,Ventilation!$A$4:$H$314,7,FALSE)</f>
        <v/>
      </c>
      <c r="X109" s="47">
        <v>5.0</v>
      </c>
      <c r="Y109" s="47" t="s">
        <v>1299</v>
      </c>
      <c r="Z109" s="47" t="s">
        <v>1300</v>
      </c>
      <c r="AA109" s="47"/>
      <c r="AB109" s="8">
        <v>0.2232</v>
      </c>
      <c r="AC109" s="47"/>
      <c r="AD109" s="47" t="s">
        <v>1301</v>
      </c>
      <c r="AE109" s="47"/>
      <c r="AF109" s="47"/>
      <c r="AG109" s="47"/>
      <c r="AH109" s="47"/>
      <c r="AI109" s="47"/>
      <c r="AJ109" s="47">
        <v>10.0</v>
      </c>
      <c r="AK109" s="47">
        <v>0.0</v>
      </c>
      <c r="AL109" s="47">
        <v>0.5</v>
      </c>
      <c r="AM109" s="47">
        <v>0.0</v>
      </c>
      <c r="AN109" s="47" t="s">
        <v>1302</v>
      </c>
      <c r="AO109" s="47" t="s">
        <v>172</v>
      </c>
      <c r="AP109" s="47" t="s">
        <v>173</v>
      </c>
      <c r="AQ109" s="47">
        <v>1.0</v>
      </c>
      <c r="AR109" s="47">
        <v>5250.0</v>
      </c>
      <c r="AS109" s="117" t="str">
        <f t="shared" si="14"/>
        <v>0.0001904761905</v>
      </c>
      <c r="AT109" s="47">
        <v>49.0</v>
      </c>
      <c r="AU109" s="47">
        <v>0.2</v>
      </c>
      <c r="AV109" s="47">
        <v>0.05</v>
      </c>
      <c r="AW109" s="47" t="s">
        <v>1303</v>
      </c>
      <c r="AX109" s="47"/>
      <c r="AY109" s="47"/>
      <c r="AZ109" s="47" t="str">
        <f t="shared" ref="AZ109:AZ139" si="16">IF(ISBLANK(BB109),"",BB109/(AY109/AX109))</f>
        <v/>
      </c>
      <c r="BA109" s="47"/>
      <c r="BB109" s="47"/>
      <c r="BC109" s="47"/>
      <c r="BD109" s="47"/>
      <c r="BE109" s="47"/>
      <c r="BF109" s="47"/>
      <c r="BG109" s="5"/>
      <c r="BI109" s="5"/>
      <c r="BJ109" s="5"/>
      <c r="BK109" s="5"/>
    </row>
    <row r="110" ht="14.25" hidden="1" customHeight="1">
      <c r="A110" s="8" t="s">
        <v>32</v>
      </c>
      <c r="B110" s="8" t="s">
        <v>159</v>
      </c>
      <c r="C110" s="8" t="s">
        <v>1168</v>
      </c>
      <c r="D110" s="47" t="s">
        <v>1304</v>
      </c>
      <c r="E110" s="8" t="s">
        <v>32</v>
      </c>
      <c r="F110" s="8" t="s">
        <v>159</v>
      </c>
      <c r="G110" s="8" t="s">
        <v>1168</v>
      </c>
      <c r="H110" s="45" t="str">
        <f t="shared" si="1"/>
        <v>DOE Ref 1980-2004HospitalPhysTherapy</v>
      </c>
      <c r="I110" s="47">
        <v>2.5</v>
      </c>
      <c r="J110" s="47"/>
      <c r="K110" s="47"/>
      <c r="L110" s="47"/>
      <c r="M110" s="47">
        <v>0.0</v>
      </c>
      <c r="N110" s="47">
        <v>0.7</v>
      </c>
      <c r="O110" s="47">
        <v>0.2</v>
      </c>
      <c r="P110" s="47" t="s">
        <v>1298</v>
      </c>
      <c r="Q110" s="47" t="s">
        <v>368</v>
      </c>
      <c r="R110" s="47" t="s">
        <v>553</v>
      </c>
      <c r="S110" s="47" t="s">
        <v>558</v>
      </c>
      <c r="T110" s="7" t="str">
        <f t="shared" si="13"/>
        <v>ASHRAE 62.1-1999Hospitals, Nursing and Convalescent HomesPhysical therapy</v>
      </c>
      <c r="U110" s="117" t="str">
        <f>VLOOKUP(T110,Ventilation!$A$4:$H$314,6,FALSE)</f>
        <v>0</v>
      </c>
      <c r="V110" s="117" t="str">
        <f>VLOOKUP(T110,Ventilation!$A$4:$H$314,5,FALSE)</f>
        <v>15</v>
      </c>
      <c r="W110" s="117" t="str">
        <f>VLOOKUP(T110,Ventilation!$A$4:$H$314,7,FALSE)</f>
        <v/>
      </c>
      <c r="X110" s="47">
        <v>5.0</v>
      </c>
      <c r="Y110" s="47" t="s">
        <v>1299</v>
      </c>
      <c r="Z110" s="47" t="s">
        <v>1300</v>
      </c>
      <c r="AA110" s="47"/>
      <c r="AB110" s="8">
        <v>0.2232</v>
      </c>
      <c r="AC110" s="47"/>
      <c r="AD110" s="47" t="s">
        <v>1301</v>
      </c>
      <c r="AE110" s="47"/>
      <c r="AF110" s="47"/>
      <c r="AG110" s="47"/>
      <c r="AH110" s="47"/>
      <c r="AI110" s="47"/>
      <c r="AJ110" s="47">
        <v>1.5000000000000002</v>
      </c>
      <c r="AK110" s="47">
        <v>0.0</v>
      </c>
      <c r="AL110" s="47">
        <v>0.5</v>
      </c>
      <c r="AM110" s="47">
        <v>0.0</v>
      </c>
      <c r="AN110" s="47" t="s">
        <v>1302</v>
      </c>
      <c r="AO110" s="47" t="s">
        <v>172</v>
      </c>
      <c r="AP110" s="47" t="s">
        <v>173</v>
      </c>
      <c r="AQ110" s="47">
        <v>1.0</v>
      </c>
      <c r="AR110" s="47">
        <v>5280.0</v>
      </c>
      <c r="AS110" s="117" t="str">
        <f t="shared" si="14"/>
        <v>0.0001893939394</v>
      </c>
      <c r="AT110" s="47">
        <v>49.0</v>
      </c>
      <c r="AU110" s="47">
        <v>0.2</v>
      </c>
      <c r="AV110" s="47">
        <v>0.05</v>
      </c>
      <c r="AW110" s="47" t="s">
        <v>1305</v>
      </c>
      <c r="AX110" s="47"/>
      <c r="AY110" s="47"/>
      <c r="AZ110" s="47" t="str">
        <f t="shared" si="16"/>
        <v/>
      </c>
      <c r="BA110" s="47"/>
      <c r="BB110" s="47"/>
      <c r="BC110" s="47"/>
      <c r="BD110" s="47"/>
      <c r="BE110" s="47"/>
      <c r="BF110" s="47"/>
      <c r="BG110" s="5"/>
      <c r="BI110" s="5"/>
      <c r="BJ110" s="5"/>
      <c r="BK110" s="5"/>
    </row>
    <row r="111" ht="14.25" hidden="1" customHeight="1">
      <c r="A111" s="8" t="s">
        <v>32</v>
      </c>
      <c r="B111" s="8" t="s">
        <v>159</v>
      </c>
      <c r="C111" s="8" t="s">
        <v>1166</v>
      </c>
      <c r="D111" s="47" t="s">
        <v>1306</v>
      </c>
      <c r="E111" s="8" t="s">
        <v>32</v>
      </c>
      <c r="F111" s="8" t="s">
        <v>159</v>
      </c>
      <c r="G111" s="8" t="s">
        <v>1166</v>
      </c>
      <c r="H111" s="45" t="str">
        <f t="shared" si="1"/>
        <v>DOE Ref 1980-2004HospitalPatRoom</v>
      </c>
      <c r="I111" s="47">
        <v>2.19</v>
      </c>
      <c r="J111" s="47"/>
      <c r="K111" s="47"/>
      <c r="L111" s="47"/>
      <c r="M111" s="47">
        <v>0.0</v>
      </c>
      <c r="N111" s="47">
        <v>0.7</v>
      </c>
      <c r="O111" s="47">
        <v>0.2</v>
      </c>
      <c r="P111" s="47" t="s">
        <v>1298</v>
      </c>
      <c r="Q111" s="47" t="s">
        <v>365</v>
      </c>
      <c r="R111" s="47" t="s">
        <v>504</v>
      </c>
      <c r="S111" s="47" t="s">
        <v>505</v>
      </c>
      <c r="T111" s="7" t="str">
        <f t="shared" si="13"/>
        <v>AIA 2001NursingPatient Room</v>
      </c>
      <c r="U111" s="117" t="str">
        <f>VLOOKUP(T111,Ventilation!$A$4:$H$314,6,FALSE)</f>
        <v/>
      </c>
      <c r="V111" s="117" t="str">
        <f>VLOOKUP(T111,Ventilation!$A$4:$H$314,5,FALSE)</f>
        <v/>
      </c>
      <c r="W111" s="117" t="str">
        <f>VLOOKUP(T111,Ventilation!$A$4:$H$314,7,FALSE)</f>
        <v>2</v>
      </c>
      <c r="X111" s="47">
        <v>5.0</v>
      </c>
      <c r="Y111" s="47" t="s">
        <v>1307</v>
      </c>
      <c r="Z111" s="47" t="s">
        <v>1300</v>
      </c>
      <c r="AA111" s="47"/>
      <c r="AB111" s="8">
        <v>0.2232</v>
      </c>
      <c r="AC111" s="47"/>
      <c r="AD111" s="47" t="s">
        <v>1301</v>
      </c>
      <c r="AE111" s="47"/>
      <c r="AF111" s="47"/>
      <c r="AG111" s="47"/>
      <c r="AH111" s="47"/>
      <c r="AI111" s="47"/>
      <c r="AJ111" s="47">
        <v>2.0</v>
      </c>
      <c r="AK111" s="47">
        <v>0.0</v>
      </c>
      <c r="AL111" s="47">
        <v>0.5</v>
      </c>
      <c r="AM111" s="47">
        <v>0.0</v>
      </c>
      <c r="AN111" s="47" t="s">
        <v>1302</v>
      </c>
      <c r="AO111" s="47" t="s">
        <v>1308</v>
      </c>
      <c r="AP111" s="47" t="s">
        <v>1309</v>
      </c>
      <c r="AQ111" s="47">
        <v>1.0</v>
      </c>
      <c r="AR111" s="47">
        <v>280.0</v>
      </c>
      <c r="AS111" s="117" t="str">
        <f t="shared" si="14"/>
        <v>0.003571428571</v>
      </c>
      <c r="AT111" s="47">
        <v>49.0</v>
      </c>
      <c r="AU111" s="47">
        <v>0.2</v>
      </c>
      <c r="AV111" s="47">
        <v>0.05</v>
      </c>
      <c r="AW111" s="47" t="s">
        <v>1303</v>
      </c>
      <c r="AX111" s="47"/>
      <c r="AY111" s="47"/>
      <c r="AZ111" s="47" t="str">
        <f t="shared" si="16"/>
        <v/>
      </c>
      <c r="BA111" s="47"/>
      <c r="BB111" s="47"/>
      <c r="BC111" s="47"/>
      <c r="BD111" s="47"/>
      <c r="BE111" s="47"/>
      <c r="BF111" s="47"/>
      <c r="BG111" s="5"/>
      <c r="BI111" s="5"/>
      <c r="BJ111" s="5"/>
      <c r="BK111" s="5"/>
    </row>
    <row r="112" ht="14.25" hidden="1" customHeight="1">
      <c r="A112" s="8" t="s">
        <v>32</v>
      </c>
      <c r="B112" s="8" t="s">
        <v>159</v>
      </c>
      <c r="C112" s="8" t="s">
        <v>1165</v>
      </c>
      <c r="D112" s="47" t="s">
        <v>1310</v>
      </c>
      <c r="E112" s="8" t="s">
        <v>32</v>
      </c>
      <c r="F112" s="8" t="s">
        <v>159</v>
      </c>
      <c r="G112" s="8" t="s">
        <v>1165</v>
      </c>
      <c r="H112" s="45" t="str">
        <f t="shared" si="1"/>
        <v>DOE Ref 1980-2004HospitalPatCorridor</v>
      </c>
      <c r="I112" s="47">
        <v>1.36</v>
      </c>
      <c r="J112" s="47"/>
      <c r="K112" s="47"/>
      <c r="L112" s="47"/>
      <c r="M112" s="47">
        <v>0.0</v>
      </c>
      <c r="N112" s="47">
        <v>0.7</v>
      </c>
      <c r="O112" s="47">
        <v>0.2</v>
      </c>
      <c r="P112" s="47" t="s">
        <v>1298</v>
      </c>
      <c r="Q112" s="47" t="s">
        <v>368</v>
      </c>
      <c r="R112" s="47" t="s">
        <v>583</v>
      </c>
      <c r="S112" s="47" t="s">
        <v>585</v>
      </c>
      <c r="T112" s="7" t="str">
        <f t="shared" si="13"/>
        <v>ASHRAE 62.1-1999Public SpacesCorridors and utilities</v>
      </c>
      <c r="U112" s="117" t="str">
        <f>VLOOKUP(T112,Ventilation!$A$4:$H$314,6,FALSE)</f>
        <v>0.05</v>
      </c>
      <c r="V112" s="117" t="str">
        <f>VLOOKUP(T112,Ventilation!$A$4:$H$314,5,FALSE)</f>
        <v>0</v>
      </c>
      <c r="W112" s="117" t="str">
        <f>VLOOKUP(T112,Ventilation!$A$4:$H$314,7,FALSE)</f>
        <v/>
      </c>
      <c r="X112" s="47">
        <v>1.0</v>
      </c>
      <c r="Y112" s="47" t="s">
        <v>1307</v>
      </c>
      <c r="Z112" s="47" t="s">
        <v>1300</v>
      </c>
      <c r="AA112" s="47"/>
      <c r="AB112" s="8">
        <v>0.2232</v>
      </c>
      <c r="AC112" s="47"/>
      <c r="AD112" s="47" t="s">
        <v>1301</v>
      </c>
      <c r="AE112" s="47"/>
      <c r="AF112" s="47"/>
      <c r="AG112" s="47"/>
      <c r="AH112" s="47"/>
      <c r="AI112" s="47"/>
      <c r="AJ112" s="47">
        <v>0.0</v>
      </c>
      <c r="AK112" s="47">
        <v>0.0</v>
      </c>
      <c r="AL112" s="47">
        <v>0.5</v>
      </c>
      <c r="AM112" s="47">
        <v>0.0</v>
      </c>
      <c r="AN112" s="47" t="s">
        <v>1302</v>
      </c>
      <c r="AO112" s="47" t="s">
        <v>1308</v>
      </c>
      <c r="AP112" s="47" t="s">
        <v>1309</v>
      </c>
      <c r="AQ112" s="47"/>
      <c r="AR112" s="47"/>
      <c r="AS112" s="45" t="str">
        <f t="shared" si="14"/>
        <v/>
      </c>
      <c r="AT112" s="47"/>
      <c r="AU112" s="47"/>
      <c r="AV112" s="47"/>
      <c r="AW112" s="47"/>
      <c r="AX112" s="47"/>
      <c r="AY112" s="47"/>
      <c r="AZ112" s="47" t="str">
        <f t="shared" si="16"/>
        <v/>
      </c>
      <c r="BA112" s="47"/>
      <c r="BB112" s="47"/>
      <c r="BC112" s="47"/>
      <c r="BD112" s="47"/>
      <c r="BE112" s="47"/>
      <c r="BF112" s="47"/>
      <c r="BG112" s="5"/>
      <c r="BI112" s="5"/>
      <c r="BJ112" s="5"/>
      <c r="BK112" s="5"/>
    </row>
    <row r="113" ht="14.25" hidden="1" customHeight="1">
      <c r="A113" s="8" t="s">
        <v>32</v>
      </c>
      <c r="B113" s="8" t="s">
        <v>159</v>
      </c>
      <c r="C113" s="8" t="s">
        <v>1163</v>
      </c>
      <c r="D113" s="47" t="s">
        <v>1311</v>
      </c>
      <c r="E113" s="8" t="s">
        <v>32</v>
      </c>
      <c r="F113" s="8" t="s">
        <v>159</v>
      </c>
      <c r="G113" s="8" t="s">
        <v>1163</v>
      </c>
      <c r="H113" s="45" t="str">
        <f t="shared" si="1"/>
        <v>DOE Ref 1980-2004HospitalOR</v>
      </c>
      <c r="I113" s="47">
        <v>9.75</v>
      </c>
      <c r="J113" s="47"/>
      <c r="K113" s="47"/>
      <c r="L113" s="47"/>
      <c r="M113" s="47">
        <v>0.0</v>
      </c>
      <c r="N113" s="47">
        <v>0.7</v>
      </c>
      <c r="O113" s="47">
        <v>0.2</v>
      </c>
      <c r="P113" s="47" t="s">
        <v>1298</v>
      </c>
      <c r="Q113" s="47" t="s">
        <v>365</v>
      </c>
      <c r="R113" s="47" t="s">
        <v>511</v>
      </c>
      <c r="S113" s="47" t="s">
        <v>512</v>
      </c>
      <c r="T113" s="7" t="str">
        <f t="shared" si="13"/>
        <v>AIA 2001Surgery and Critical CareOperating/Surgical Cystoscopic Rooms</v>
      </c>
      <c r="U113" s="117" t="str">
        <f>VLOOKUP(T113,Ventilation!$A$4:$H$314,6,FALSE)</f>
        <v/>
      </c>
      <c r="V113" s="117" t="str">
        <f>VLOOKUP(T113,Ventilation!$A$4:$H$314,5,FALSE)</f>
        <v/>
      </c>
      <c r="W113" s="117" t="str">
        <f>VLOOKUP(T113,Ventilation!$A$4:$H$314,7,FALSE)</f>
        <v>3</v>
      </c>
      <c r="X113" s="47">
        <v>5.0</v>
      </c>
      <c r="Y113" s="47" t="s">
        <v>1307</v>
      </c>
      <c r="Z113" s="47" t="s">
        <v>1300</v>
      </c>
      <c r="AA113" s="47"/>
      <c r="AB113" s="8">
        <v>0.2232</v>
      </c>
      <c r="AC113" s="47"/>
      <c r="AD113" s="47" t="s">
        <v>1301</v>
      </c>
      <c r="AE113" s="47"/>
      <c r="AF113" s="47"/>
      <c r="AG113" s="47"/>
      <c r="AH113" s="47"/>
      <c r="AI113" s="47"/>
      <c r="AJ113" s="47">
        <v>5.0</v>
      </c>
      <c r="AK113" s="47">
        <v>0.0</v>
      </c>
      <c r="AL113" s="47">
        <v>0.5</v>
      </c>
      <c r="AM113" s="47">
        <v>0.0</v>
      </c>
      <c r="AN113" s="47" t="s">
        <v>1302</v>
      </c>
      <c r="AO113" s="47" t="s">
        <v>1308</v>
      </c>
      <c r="AP113" s="47" t="s">
        <v>1309</v>
      </c>
      <c r="AQ113" s="47">
        <v>2.0</v>
      </c>
      <c r="AR113" s="47">
        <v>600.0</v>
      </c>
      <c r="AS113" s="117" t="str">
        <f t="shared" si="14"/>
        <v>0.003333333333</v>
      </c>
      <c r="AT113" s="47">
        <v>49.0</v>
      </c>
      <c r="AU113" s="47">
        <v>0.2</v>
      </c>
      <c r="AV113" s="47">
        <v>0.05</v>
      </c>
      <c r="AW113" s="47" t="s">
        <v>1305</v>
      </c>
      <c r="AX113" s="47"/>
      <c r="AY113" s="47"/>
      <c r="AZ113" s="47" t="str">
        <f t="shared" si="16"/>
        <v/>
      </c>
      <c r="BA113" s="47"/>
      <c r="BB113" s="47"/>
      <c r="BC113" s="47"/>
      <c r="BD113" s="47"/>
      <c r="BE113" s="47"/>
      <c r="BF113" s="47"/>
      <c r="BG113" s="5"/>
      <c r="BI113" s="5"/>
      <c r="BJ113" s="5"/>
      <c r="BK113" s="5"/>
    </row>
    <row r="114" ht="14.25" hidden="1" customHeight="1">
      <c r="A114" s="8" t="s">
        <v>32</v>
      </c>
      <c r="B114" s="8" t="s">
        <v>159</v>
      </c>
      <c r="C114" s="8" t="s">
        <v>355</v>
      </c>
      <c r="D114" s="47" t="s">
        <v>1312</v>
      </c>
      <c r="E114" s="8" t="s">
        <v>32</v>
      </c>
      <c r="F114" s="8" t="s">
        <v>159</v>
      </c>
      <c r="G114" s="8" t="s">
        <v>355</v>
      </c>
      <c r="H114" s="45" t="str">
        <f t="shared" si="1"/>
        <v>DOE Ref 1980-2004HospitalOffice</v>
      </c>
      <c r="I114" s="47">
        <v>2.4</v>
      </c>
      <c r="J114" s="47"/>
      <c r="K114" s="47"/>
      <c r="L114" s="47"/>
      <c r="M114" s="47">
        <v>0.0</v>
      </c>
      <c r="N114" s="47">
        <v>0.7</v>
      </c>
      <c r="O114" s="47">
        <v>0.2</v>
      </c>
      <c r="P114" s="47" t="s">
        <v>1298</v>
      </c>
      <c r="Q114" s="47" t="s">
        <v>368</v>
      </c>
      <c r="R114" s="47" t="s">
        <v>575</v>
      </c>
      <c r="S114" s="47" t="s">
        <v>1313</v>
      </c>
      <c r="T114" s="7" t="str">
        <f t="shared" si="13"/>
        <v>ASHRAE 62.1-1999OfficesOffice Space</v>
      </c>
      <c r="U114" s="117" t="str">
        <f>VLOOKUP(T114,Ventilation!$A$4:$H$314,6,FALSE)</f>
        <v>0</v>
      </c>
      <c r="V114" s="117" t="str">
        <f>VLOOKUP(T114,Ventilation!$A$4:$H$314,5,FALSE)</f>
        <v>20</v>
      </c>
      <c r="W114" s="117" t="str">
        <f>VLOOKUP(T114,Ventilation!$A$4:$H$314,7,FALSE)</f>
        <v/>
      </c>
      <c r="X114" s="47">
        <v>6.99</v>
      </c>
      <c r="Y114" s="47" t="s">
        <v>1299</v>
      </c>
      <c r="Z114" s="47" t="s">
        <v>1300</v>
      </c>
      <c r="AA114" s="47"/>
      <c r="AB114" s="8">
        <v>0.2232</v>
      </c>
      <c r="AC114" s="47"/>
      <c r="AD114" s="47" t="s">
        <v>1301</v>
      </c>
      <c r="AE114" s="47"/>
      <c r="AF114" s="47"/>
      <c r="AG114" s="47"/>
      <c r="AH114" s="47"/>
      <c r="AI114" s="47"/>
      <c r="AJ114" s="47">
        <v>1.0</v>
      </c>
      <c r="AK114" s="47">
        <v>0.0</v>
      </c>
      <c r="AL114" s="47">
        <v>0.5</v>
      </c>
      <c r="AM114" s="47">
        <v>0.0</v>
      </c>
      <c r="AN114" s="47" t="s">
        <v>1302</v>
      </c>
      <c r="AO114" s="47" t="s">
        <v>172</v>
      </c>
      <c r="AP114" s="47" t="s">
        <v>173</v>
      </c>
      <c r="AQ114" s="47"/>
      <c r="AR114" s="47"/>
      <c r="AS114" s="45" t="str">
        <f t="shared" si="14"/>
        <v/>
      </c>
      <c r="AT114" s="47"/>
      <c r="AU114" s="47"/>
      <c r="AV114" s="47"/>
      <c r="AW114" s="47"/>
      <c r="AX114" s="47"/>
      <c r="AY114" s="47"/>
      <c r="AZ114" s="47" t="str">
        <f t="shared" si="16"/>
        <v/>
      </c>
      <c r="BA114" s="47"/>
      <c r="BB114" s="47"/>
      <c r="BC114" s="47"/>
      <c r="BD114" s="47"/>
      <c r="BE114" s="47"/>
      <c r="BF114" s="47"/>
      <c r="BG114" s="5"/>
      <c r="BI114" s="5"/>
      <c r="BJ114" s="5"/>
      <c r="BK114" s="5"/>
    </row>
    <row r="115" ht="14.25" hidden="1" customHeight="1">
      <c r="A115" s="8" t="s">
        <v>32</v>
      </c>
      <c r="B115" s="8" t="s">
        <v>159</v>
      </c>
      <c r="C115" s="8" t="s">
        <v>1161</v>
      </c>
      <c r="D115" s="47" t="s">
        <v>1314</v>
      </c>
      <c r="E115" s="8" t="s">
        <v>32</v>
      </c>
      <c r="F115" s="8" t="s">
        <v>159</v>
      </c>
      <c r="G115" s="8" t="s">
        <v>1161</v>
      </c>
      <c r="H115" s="45" t="str">
        <f t="shared" si="1"/>
        <v>DOE Ref 1980-2004HospitalNurseStn</v>
      </c>
      <c r="I115" s="47">
        <v>1.46</v>
      </c>
      <c r="J115" s="47"/>
      <c r="K115" s="47"/>
      <c r="L115" s="47"/>
      <c r="M115" s="47">
        <v>0.0</v>
      </c>
      <c r="N115" s="47">
        <v>0.7</v>
      </c>
      <c r="O115" s="47">
        <v>0.2</v>
      </c>
      <c r="P115" s="47" t="s">
        <v>1298</v>
      </c>
      <c r="Q115" s="47" t="s">
        <v>368</v>
      </c>
      <c r="R115" s="47" t="s">
        <v>575</v>
      </c>
      <c r="S115" s="47" t="s">
        <v>1315</v>
      </c>
      <c r="T115" s="7" t="str">
        <f t="shared" si="13"/>
        <v>ASHRAE 62.1-1999OfficesReception Areas</v>
      </c>
      <c r="U115" s="117" t="str">
        <f>VLOOKUP(T115,Ventilation!$A$4:$H$314,6,FALSE)</f>
        <v>0</v>
      </c>
      <c r="V115" s="117" t="str">
        <f>VLOOKUP(T115,Ventilation!$A$4:$H$314,5,FALSE)</f>
        <v>15</v>
      </c>
      <c r="W115" s="117" t="str">
        <f>VLOOKUP(T115,Ventilation!$A$4:$H$314,7,FALSE)</f>
        <v/>
      </c>
      <c r="X115" s="47">
        <v>7.14</v>
      </c>
      <c r="Y115" s="47" t="s">
        <v>1299</v>
      </c>
      <c r="Z115" s="47" t="s">
        <v>1300</v>
      </c>
      <c r="AA115" s="47"/>
      <c r="AB115" s="8">
        <v>0.2232</v>
      </c>
      <c r="AC115" s="47"/>
      <c r="AD115" s="47" t="s">
        <v>1301</v>
      </c>
      <c r="AE115" s="47"/>
      <c r="AF115" s="47"/>
      <c r="AG115" s="47"/>
      <c r="AH115" s="47"/>
      <c r="AI115" s="47"/>
      <c r="AJ115" s="47">
        <v>1.04</v>
      </c>
      <c r="AK115" s="47">
        <v>0.0</v>
      </c>
      <c r="AL115" s="47">
        <v>0.5</v>
      </c>
      <c r="AM115" s="47">
        <v>0.0</v>
      </c>
      <c r="AN115" s="47" t="s">
        <v>1302</v>
      </c>
      <c r="AO115" s="47" t="s">
        <v>172</v>
      </c>
      <c r="AP115" s="47" t="s">
        <v>173</v>
      </c>
      <c r="AQ115" s="47"/>
      <c r="AR115" s="47"/>
      <c r="AS115" s="45" t="str">
        <f t="shared" si="14"/>
        <v/>
      </c>
      <c r="AT115" s="47"/>
      <c r="AU115" s="47"/>
      <c r="AV115" s="47"/>
      <c r="AW115" s="47"/>
      <c r="AX115" s="47"/>
      <c r="AY115" s="47"/>
      <c r="AZ115" s="47" t="str">
        <f t="shared" si="16"/>
        <v/>
      </c>
      <c r="BA115" s="47"/>
      <c r="BB115" s="47"/>
      <c r="BC115" s="47"/>
      <c r="BD115" s="47"/>
      <c r="BE115" s="47"/>
      <c r="BF115" s="47"/>
      <c r="BG115" s="5"/>
      <c r="BI115" s="5"/>
      <c r="BJ115" s="5"/>
      <c r="BK115" s="5"/>
    </row>
    <row r="116" ht="14.25" hidden="1" customHeight="1">
      <c r="A116" s="8" t="s">
        <v>32</v>
      </c>
      <c r="B116" s="8" t="s">
        <v>159</v>
      </c>
      <c r="C116" s="8" t="s">
        <v>706</v>
      </c>
      <c r="D116" s="47" t="s">
        <v>1314</v>
      </c>
      <c r="E116" s="8" t="s">
        <v>32</v>
      </c>
      <c r="F116" s="8" t="s">
        <v>159</v>
      </c>
      <c r="G116" s="8" t="s">
        <v>706</v>
      </c>
      <c r="H116" s="45" t="str">
        <f t="shared" si="1"/>
        <v>DOE Ref 1980-2004HospitalLobby</v>
      </c>
      <c r="I116" s="47">
        <v>1.46</v>
      </c>
      <c r="J116" s="47"/>
      <c r="K116" s="47"/>
      <c r="L116" s="47"/>
      <c r="M116" s="47">
        <v>0.0</v>
      </c>
      <c r="N116" s="47">
        <v>0.7</v>
      </c>
      <c r="O116" s="47">
        <v>0.2</v>
      </c>
      <c r="P116" s="47" t="s">
        <v>1298</v>
      </c>
      <c r="Q116" s="47" t="s">
        <v>368</v>
      </c>
      <c r="R116" s="47" t="s">
        <v>560</v>
      </c>
      <c r="S116" s="47" t="s">
        <v>569</v>
      </c>
      <c r="T116" s="7" t="str">
        <f t="shared" si="13"/>
        <v>ASHRAE 62.1-1999Hotels, Motels, Resorts, DormitoriesLobbies</v>
      </c>
      <c r="U116" s="117" t="str">
        <f>VLOOKUP(T116,Ventilation!$A$4:$H$314,6,FALSE)</f>
        <v>0</v>
      </c>
      <c r="V116" s="117" t="str">
        <f>VLOOKUP(T116,Ventilation!$A$4:$H$314,5,FALSE)</f>
        <v>15</v>
      </c>
      <c r="W116" s="117" t="str">
        <f>VLOOKUP(T116,Ventilation!$A$4:$H$314,7,FALSE)</f>
        <v/>
      </c>
      <c r="X116" s="47">
        <v>7.14</v>
      </c>
      <c r="Y116" s="47" t="s">
        <v>1299</v>
      </c>
      <c r="Z116" s="47" t="s">
        <v>1300</v>
      </c>
      <c r="AA116" s="47"/>
      <c r="AB116" s="8">
        <v>0.2232</v>
      </c>
      <c r="AC116" s="47"/>
      <c r="AD116" s="47" t="s">
        <v>1301</v>
      </c>
      <c r="AE116" s="47"/>
      <c r="AF116" s="47"/>
      <c r="AG116" s="47"/>
      <c r="AH116" s="47"/>
      <c r="AI116" s="47"/>
      <c r="AJ116" s="47">
        <v>0.09999999999999999</v>
      </c>
      <c r="AK116" s="47">
        <v>0.0</v>
      </c>
      <c r="AL116" s="47">
        <v>0.5</v>
      </c>
      <c r="AM116" s="47">
        <v>0.0</v>
      </c>
      <c r="AN116" s="47" t="s">
        <v>1302</v>
      </c>
      <c r="AO116" s="47" t="s">
        <v>172</v>
      </c>
      <c r="AP116" s="47" t="s">
        <v>173</v>
      </c>
      <c r="AQ116" s="47"/>
      <c r="AR116" s="47"/>
      <c r="AS116" s="45" t="str">
        <f t="shared" si="14"/>
        <v/>
      </c>
      <c r="AT116" s="47"/>
      <c r="AU116" s="47"/>
      <c r="AV116" s="47"/>
      <c r="AW116" s="47"/>
      <c r="AX116" s="47"/>
      <c r="AY116" s="47"/>
      <c r="AZ116" s="47" t="str">
        <f t="shared" si="16"/>
        <v/>
      </c>
      <c r="BA116" s="47"/>
      <c r="BB116" s="47"/>
      <c r="BC116" s="47"/>
      <c r="BD116" s="47"/>
      <c r="BE116" s="47"/>
      <c r="BF116" s="47"/>
      <c r="BG116" s="5"/>
      <c r="BI116" s="5"/>
      <c r="BJ116" s="5"/>
      <c r="BK116" s="5"/>
    </row>
    <row r="117" ht="14.25" hidden="1" customHeight="1">
      <c r="A117" s="47" t="s">
        <v>32</v>
      </c>
      <c r="B117" s="47" t="s">
        <v>159</v>
      </c>
      <c r="C117" s="47" t="s">
        <v>1151</v>
      </c>
      <c r="D117" s="47" t="s">
        <v>1316</v>
      </c>
      <c r="E117" s="47" t="s">
        <v>32</v>
      </c>
      <c r="F117" s="47" t="s">
        <v>159</v>
      </c>
      <c r="G117" s="47" t="s">
        <v>1151</v>
      </c>
      <c r="H117" s="45" t="str">
        <f t="shared" si="1"/>
        <v>DOE Ref 1980-2004HospitalLab</v>
      </c>
      <c r="I117" s="47">
        <v>2.1</v>
      </c>
      <c r="J117" s="47"/>
      <c r="K117" s="47"/>
      <c r="L117" s="47"/>
      <c r="M117" s="47">
        <v>0.0</v>
      </c>
      <c r="N117" s="47">
        <v>0.7</v>
      </c>
      <c r="O117" s="47">
        <v>0.2</v>
      </c>
      <c r="P117" s="47" t="s">
        <v>1298</v>
      </c>
      <c r="Q117" s="47" t="s">
        <v>368</v>
      </c>
      <c r="R117" s="47" t="s">
        <v>534</v>
      </c>
      <c r="S117" s="47" t="s">
        <v>536</v>
      </c>
      <c r="T117" s="7" t="str">
        <f t="shared" si="13"/>
        <v>ASHRAE 62.1-1999EducationLaboratories</v>
      </c>
      <c r="U117" s="117" t="str">
        <f>VLOOKUP(T117,Ventilation!$A$4:$H$314,6,FALSE)</f>
        <v>0</v>
      </c>
      <c r="V117" s="117" t="str">
        <f>VLOOKUP(T117,Ventilation!$A$4:$H$314,5,FALSE)</f>
        <v>20</v>
      </c>
      <c r="W117" s="117" t="str">
        <f>VLOOKUP(T117,Ventilation!$A$4:$H$314,7,FALSE)</f>
        <v/>
      </c>
      <c r="X117" s="47">
        <v>5.0</v>
      </c>
      <c r="Y117" s="47" t="s">
        <v>1299</v>
      </c>
      <c r="Z117" s="47" t="s">
        <v>1300</v>
      </c>
      <c r="AA117" s="47"/>
      <c r="AB117" s="8">
        <v>0.2232</v>
      </c>
      <c r="AC117" s="47"/>
      <c r="AD117" s="47" t="s">
        <v>1301</v>
      </c>
      <c r="AE117" s="47"/>
      <c r="AF117" s="47"/>
      <c r="AG117" s="47"/>
      <c r="AH117" s="47"/>
      <c r="AI117" s="47"/>
      <c r="AJ117" s="47">
        <v>4.0</v>
      </c>
      <c r="AK117" s="47">
        <v>0.0</v>
      </c>
      <c r="AL117" s="47">
        <v>0.5</v>
      </c>
      <c r="AM117" s="47">
        <v>0.0</v>
      </c>
      <c r="AN117" s="47" t="s">
        <v>1302</v>
      </c>
      <c r="AO117" s="47" t="s">
        <v>172</v>
      </c>
      <c r="AP117" s="47" t="s">
        <v>173</v>
      </c>
      <c r="AQ117" s="47">
        <v>2.0</v>
      </c>
      <c r="AR117" s="47">
        <v>2850.0</v>
      </c>
      <c r="AS117" s="117" t="str">
        <f t="shared" si="14"/>
        <v>0.000701754386</v>
      </c>
      <c r="AT117" s="47">
        <v>49.0</v>
      </c>
      <c r="AU117" s="47">
        <v>0.2</v>
      </c>
      <c r="AV117" s="47">
        <v>0.05</v>
      </c>
      <c r="AW117" s="47" t="s">
        <v>1305</v>
      </c>
      <c r="AX117" s="47"/>
      <c r="AY117" s="47"/>
      <c r="AZ117" s="47" t="str">
        <f t="shared" si="16"/>
        <v/>
      </c>
      <c r="BA117" s="47"/>
      <c r="BB117" s="47"/>
      <c r="BC117" s="47"/>
      <c r="BD117" s="47"/>
      <c r="BE117" s="47"/>
      <c r="BF117" s="47"/>
      <c r="BG117" s="5"/>
      <c r="BI117" s="5"/>
      <c r="BJ117" s="5"/>
      <c r="BK117" s="5"/>
    </row>
    <row r="118" ht="14.25" hidden="1" customHeight="1">
      <c r="A118" s="8" t="s">
        <v>32</v>
      </c>
      <c r="B118" s="8" t="s">
        <v>159</v>
      </c>
      <c r="C118" s="8" t="s">
        <v>1150</v>
      </c>
      <c r="D118" s="47" t="s">
        <v>1272</v>
      </c>
      <c r="E118" s="8" t="s">
        <v>32</v>
      </c>
      <c r="F118" s="8" t="s">
        <v>159</v>
      </c>
      <c r="G118" s="8" t="s">
        <v>1150</v>
      </c>
      <c r="H118" s="45" t="str">
        <f t="shared" si="1"/>
        <v>DOE Ref 1980-2004HospitalKitchen</v>
      </c>
      <c r="I118" s="47">
        <v>1.42</v>
      </c>
      <c r="J118" s="47"/>
      <c r="K118" s="47"/>
      <c r="L118" s="47"/>
      <c r="M118" s="47">
        <v>0.0</v>
      </c>
      <c r="N118" s="47">
        <v>0.7</v>
      </c>
      <c r="O118" s="47">
        <v>0.2</v>
      </c>
      <c r="P118" s="47" t="s">
        <v>1298</v>
      </c>
      <c r="Q118" s="47" t="s">
        <v>368</v>
      </c>
      <c r="R118" s="47" t="s">
        <v>544</v>
      </c>
      <c r="S118" s="47" t="s">
        <v>548</v>
      </c>
      <c r="T118" s="7" t="str">
        <f t="shared" si="13"/>
        <v>ASHRAE 62.1-1999Food and Beverage ServiceKitchens (cooking)</v>
      </c>
      <c r="U118" s="117" t="str">
        <f>VLOOKUP(T118,Ventilation!$A$4:$H$314,6,FALSE)</f>
        <v>0</v>
      </c>
      <c r="V118" s="117" t="str">
        <f>VLOOKUP(T118,Ventilation!$A$4:$H$314,5,FALSE)</f>
        <v>15</v>
      </c>
      <c r="W118" s="117" t="str">
        <f>VLOOKUP(T118,Ventilation!$A$4:$H$314,7,FALSE)</f>
        <v/>
      </c>
      <c r="X118" s="47">
        <v>5.0</v>
      </c>
      <c r="Y118" s="47" t="s">
        <v>1299</v>
      </c>
      <c r="Z118" s="47" t="s">
        <v>1300</v>
      </c>
      <c r="AA118" s="47"/>
      <c r="AB118" s="8">
        <v>0.2232</v>
      </c>
      <c r="AC118" s="47"/>
      <c r="AD118" s="47" t="s">
        <v>1301</v>
      </c>
      <c r="AE118" s="47">
        <v>96.7</v>
      </c>
      <c r="AF118" s="47">
        <v>0.1</v>
      </c>
      <c r="AG118" s="47">
        <v>0.2</v>
      </c>
      <c r="AH118" s="47">
        <v>0.7</v>
      </c>
      <c r="AI118" s="47" t="s">
        <v>1317</v>
      </c>
      <c r="AJ118" s="47">
        <v>7.5</v>
      </c>
      <c r="AK118" s="47">
        <v>0.2</v>
      </c>
      <c r="AL118" s="47">
        <v>0.5</v>
      </c>
      <c r="AM118" s="47">
        <v>0.1</v>
      </c>
      <c r="AN118" s="47" t="s">
        <v>1302</v>
      </c>
      <c r="AO118" s="47" t="s">
        <v>172</v>
      </c>
      <c r="AP118" s="47" t="s">
        <v>173</v>
      </c>
      <c r="AQ118" s="47">
        <v>150.0</v>
      </c>
      <c r="AR118" s="47">
        <v>10000.0</v>
      </c>
      <c r="AS118" s="117" t="str">
        <f t="shared" si="14"/>
        <v>0.015</v>
      </c>
      <c r="AT118" s="47">
        <v>49.0</v>
      </c>
      <c r="AU118" s="47">
        <v>0.2</v>
      </c>
      <c r="AV118" s="47">
        <v>0.05</v>
      </c>
      <c r="AW118" s="47" t="s">
        <v>1303</v>
      </c>
      <c r="AX118" s="47">
        <v>0.7</v>
      </c>
      <c r="AY118" s="47">
        <v>5300.0</v>
      </c>
      <c r="AZ118" s="118" t="str">
        <f t="shared" si="16"/>
        <v>0.1221241016</v>
      </c>
      <c r="BA118" s="47">
        <v>0.338</v>
      </c>
      <c r="BB118" s="118" t="str">
        <f>AY118*BC118/BA118/8.52</f>
        <v>924.6539123</v>
      </c>
      <c r="BC118" s="47" t="str">
        <f>125/248.8</f>
        <v>0.5024115756</v>
      </c>
      <c r="BD118" s="47"/>
      <c r="BE118" s="47" t="s">
        <v>1318</v>
      </c>
      <c r="BF118" s="47"/>
      <c r="BG118" s="5"/>
      <c r="BI118" s="5"/>
      <c r="BJ118" s="5"/>
      <c r="BK118" s="5"/>
    </row>
    <row r="119" ht="14.25" hidden="1" customHeight="1">
      <c r="A119" s="8" t="s">
        <v>32</v>
      </c>
      <c r="B119" s="8" t="s">
        <v>159</v>
      </c>
      <c r="C119" s="8" t="s">
        <v>1147</v>
      </c>
      <c r="D119" s="47" t="s">
        <v>1306</v>
      </c>
      <c r="E119" s="8" t="s">
        <v>32</v>
      </c>
      <c r="F119" s="8" t="s">
        <v>159</v>
      </c>
      <c r="G119" s="8" t="s">
        <v>1147</v>
      </c>
      <c r="H119" s="45" t="str">
        <f t="shared" si="1"/>
        <v>DOE Ref 1980-2004HospitalICU_PatRm</v>
      </c>
      <c r="I119" s="47">
        <v>3.84</v>
      </c>
      <c r="J119" s="47"/>
      <c r="K119" s="47"/>
      <c r="L119" s="47"/>
      <c r="M119" s="47">
        <v>0.0</v>
      </c>
      <c r="N119" s="47">
        <v>0.7</v>
      </c>
      <c r="O119" s="47">
        <v>0.2</v>
      </c>
      <c r="P119" s="47" t="s">
        <v>1298</v>
      </c>
      <c r="Q119" s="47" t="s">
        <v>365</v>
      </c>
      <c r="R119" s="47" t="s">
        <v>511</v>
      </c>
      <c r="S119" s="47" t="s">
        <v>515</v>
      </c>
      <c r="T119" s="7" t="str">
        <f t="shared" si="13"/>
        <v>AIA 2001Surgery and Critical CareCritical and Intensive Care</v>
      </c>
      <c r="U119" s="117" t="str">
        <f>VLOOKUP(T119,Ventilation!$A$4:$H$314,6,FALSE)</f>
        <v/>
      </c>
      <c r="V119" s="117" t="str">
        <f>VLOOKUP(T119,Ventilation!$A$4:$H$314,5,FALSE)</f>
        <v/>
      </c>
      <c r="W119" s="117" t="str">
        <f>VLOOKUP(T119,Ventilation!$A$4:$H$314,7,FALSE)</f>
        <v>2</v>
      </c>
      <c r="X119" s="47">
        <v>5.0</v>
      </c>
      <c r="Y119" s="47" t="s">
        <v>1307</v>
      </c>
      <c r="Z119" s="47" t="s">
        <v>1300</v>
      </c>
      <c r="AA119" s="47"/>
      <c r="AB119" s="8">
        <v>0.2232</v>
      </c>
      <c r="AC119" s="47"/>
      <c r="AD119" s="47" t="s">
        <v>1301</v>
      </c>
      <c r="AE119" s="47"/>
      <c r="AF119" s="47"/>
      <c r="AG119" s="47"/>
      <c r="AH119" s="47"/>
      <c r="AI119" s="47"/>
      <c r="AJ119" s="47">
        <v>3.0000000000000004</v>
      </c>
      <c r="AK119" s="47">
        <v>0.0</v>
      </c>
      <c r="AL119" s="47">
        <v>0.5</v>
      </c>
      <c r="AM119" s="47">
        <v>0.0</v>
      </c>
      <c r="AN119" s="47" t="s">
        <v>1302</v>
      </c>
      <c r="AO119" s="47" t="s">
        <v>1308</v>
      </c>
      <c r="AP119" s="47" t="s">
        <v>1308</v>
      </c>
      <c r="AQ119" s="47"/>
      <c r="AR119" s="47"/>
      <c r="AS119" s="45" t="str">
        <f t="shared" si="14"/>
        <v/>
      </c>
      <c r="AT119" s="47"/>
      <c r="AU119" s="47"/>
      <c r="AV119" s="47"/>
      <c r="AW119" s="47"/>
      <c r="AX119" s="47"/>
      <c r="AY119" s="47"/>
      <c r="AZ119" s="47" t="str">
        <f t="shared" si="16"/>
        <v/>
      </c>
      <c r="BA119" s="47"/>
      <c r="BB119" s="47"/>
      <c r="BC119" s="47"/>
      <c r="BD119" s="47"/>
      <c r="BE119" s="47"/>
      <c r="BF119" s="47"/>
      <c r="BG119" s="5"/>
      <c r="BI119" s="5"/>
      <c r="BJ119" s="5"/>
      <c r="BK119" s="5"/>
    </row>
    <row r="120" ht="14.25" hidden="1" customHeight="1">
      <c r="A120" s="8" t="s">
        <v>32</v>
      </c>
      <c r="B120" s="8" t="s">
        <v>159</v>
      </c>
      <c r="C120" s="8" t="s">
        <v>1146</v>
      </c>
      <c r="D120" s="47" t="s">
        <v>1306</v>
      </c>
      <c r="E120" s="8" t="s">
        <v>32</v>
      </c>
      <c r="F120" s="8" t="s">
        <v>159</v>
      </c>
      <c r="G120" s="8" t="s">
        <v>1146</v>
      </c>
      <c r="H120" s="45" t="str">
        <f t="shared" si="1"/>
        <v>DOE Ref 1980-2004HospitalICU_Open</v>
      </c>
      <c r="I120" s="47">
        <v>3.84</v>
      </c>
      <c r="J120" s="47"/>
      <c r="K120" s="47"/>
      <c r="L120" s="47"/>
      <c r="M120" s="47">
        <v>0.0</v>
      </c>
      <c r="N120" s="47">
        <v>0.7</v>
      </c>
      <c r="O120" s="47">
        <v>0.2</v>
      </c>
      <c r="P120" s="47" t="s">
        <v>1298</v>
      </c>
      <c r="Q120" s="47" t="s">
        <v>365</v>
      </c>
      <c r="R120" s="47" t="s">
        <v>511</v>
      </c>
      <c r="S120" s="47" t="s">
        <v>515</v>
      </c>
      <c r="T120" s="7" t="str">
        <f t="shared" si="13"/>
        <v>AIA 2001Surgery and Critical CareCritical and Intensive Care</v>
      </c>
      <c r="U120" s="117" t="str">
        <f>VLOOKUP(T120,Ventilation!$A$4:$H$314,6,FALSE)</f>
        <v/>
      </c>
      <c r="V120" s="117" t="str">
        <f>VLOOKUP(T120,Ventilation!$A$4:$H$314,5,FALSE)</f>
        <v/>
      </c>
      <c r="W120" s="117" t="str">
        <f>VLOOKUP(T120,Ventilation!$A$4:$H$314,7,FALSE)</f>
        <v>2</v>
      </c>
      <c r="X120" s="47">
        <v>20.0</v>
      </c>
      <c r="Y120" s="47" t="s">
        <v>1307</v>
      </c>
      <c r="Z120" s="47" t="s">
        <v>1300</v>
      </c>
      <c r="AA120" s="47"/>
      <c r="AB120" s="8">
        <v>0.2232</v>
      </c>
      <c r="AC120" s="47"/>
      <c r="AD120" s="47" t="s">
        <v>1301</v>
      </c>
      <c r="AE120" s="47"/>
      <c r="AF120" s="47"/>
      <c r="AG120" s="47"/>
      <c r="AH120" s="47"/>
      <c r="AI120" s="47"/>
      <c r="AJ120" s="47">
        <v>3.0000000000000004</v>
      </c>
      <c r="AK120" s="47">
        <v>0.0</v>
      </c>
      <c r="AL120" s="47">
        <v>0.5</v>
      </c>
      <c r="AM120" s="47">
        <v>0.0</v>
      </c>
      <c r="AN120" s="47" t="s">
        <v>1302</v>
      </c>
      <c r="AO120" s="47" t="s">
        <v>1308</v>
      </c>
      <c r="AP120" s="47" t="s">
        <v>1308</v>
      </c>
      <c r="AQ120" s="47"/>
      <c r="AR120" s="47"/>
      <c r="AS120" s="45" t="str">
        <f t="shared" si="14"/>
        <v/>
      </c>
      <c r="AT120" s="47"/>
      <c r="AU120" s="47"/>
      <c r="AV120" s="47"/>
      <c r="AW120" s="47"/>
      <c r="AX120" s="47"/>
      <c r="AY120" s="47"/>
      <c r="AZ120" s="47" t="str">
        <f t="shared" si="16"/>
        <v/>
      </c>
      <c r="BA120" s="47"/>
      <c r="BB120" s="47"/>
      <c r="BC120" s="47"/>
      <c r="BD120" s="47"/>
      <c r="BE120" s="47"/>
      <c r="BF120" s="47"/>
      <c r="BG120" s="5"/>
      <c r="BI120" s="5"/>
      <c r="BJ120" s="5"/>
      <c r="BK120" s="5"/>
    </row>
    <row r="121" ht="14.25" hidden="1" customHeight="1">
      <c r="A121" s="8" t="s">
        <v>32</v>
      </c>
      <c r="B121" s="8" t="s">
        <v>159</v>
      </c>
      <c r="C121" s="8" t="s">
        <v>1145</v>
      </c>
      <c r="D121" s="47" t="s">
        <v>1314</v>
      </c>
      <c r="E121" s="8" t="s">
        <v>32</v>
      </c>
      <c r="F121" s="8" t="s">
        <v>159</v>
      </c>
      <c r="G121" s="8" t="s">
        <v>1145</v>
      </c>
      <c r="H121" s="45" t="str">
        <f t="shared" si="1"/>
        <v>DOE Ref 1980-2004HospitalICU_NurseStn</v>
      </c>
      <c r="I121" s="47">
        <v>1.7100000000000002</v>
      </c>
      <c r="J121" s="47"/>
      <c r="K121" s="47"/>
      <c r="L121" s="47"/>
      <c r="M121" s="47">
        <v>0.0</v>
      </c>
      <c r="N121" s="47">
        <v>0.7</v>
      </c>
      <c r="O121" s="47">
        <v>0.2</v>
      </c>
      <c r="P121" s="47" t="s">
        <v>1298</v>
      </c>
      <c r="Q121" s="47" t="s">
        <v>365</v>
      </c>
      <c r="R121" s="47" t="s">
        <v>511</v>
      </c>
      <c r="S121" s="47" t="s">
        <v>515</v>
      </c>
      <c r="T121" s="7" t="str">
        <f t="shared" si="13"/>
        <v>AIA 2001Surgery and Critical CareCritical and Intensive Care</v>
      </c>
      <c r="U121" s="117" t="str">
        <f>VLOOKUP(T121,Ventilation!$A$4:$H$314,6,FALSE)</f>
        <v/>
      </c>
      <c r="V121" s="117" t="str">
        <f>VLOOKUP(T121,Ventilation!$A$4:$H$314,5,FALSE)</f>
        <v/>
      </c>
      <c r="W121" s="117" t="str">
        <f>VLOOKUP(T121,Ventilation!$A$4:$H$314,7,FALSE)</f>
        <v>2</v>
      </c>
      <c r="X121" s="47">
        <v>5.0</v>
      </c>
      <c r="Y121" s="47" t="s">
        <v>1307</v>
      </c>
      <c r="Z121" s="47" t="s">
        <v>1300</v>
      </c>
      <c r="AA121" s="47"/>
      <c r="AB121" s="8">
        <v>0.2232</v>
      </c>
      <c r="AC121" s="47"/>
      <c r="AD121" s="47" t="s">
        <v>1301</v>
      </c>
      <c r="AE121" s="47"/>
      <c r="AF121" s="47"/>
      <c r="AG121" s="47"/>
      <c r="AH121" s="47"/>
      <c r="AI121" s="47"/>
      <c r="AJ121" s="47">
        <v>2.0</v>
      </c>
      <c r="AK121" s="47">
        <v>0.0</v>
      </c>
      <c r="AL121" s="47">
        <v>0.5</v>
      </c>
      <c r="AM121" s="47">
        <v>0.0</v>
      </c>
      <c r="AN121" s="47" t="s">
        <v>1302</v>
      </c>
      <c r="AO121" s="47" t="s">
        <v>1308</v>
      </c>
      <c r="AP121" s="47" t="s">
        <v>1308</v>
      </c>
      <c r="AQ121" s="47"/>
      <c r="AR121" s="47"/>
      <c r="AS121" s="45" t="str">
        <f t="shared" si="14"/>
        <v/>
      </c>
      <c r="AT121" s="47"/>
      <c r="AU121" s="47"/>
      <c r="AV121" s="47"/>
      <c r="AW121" s="47"/>
      <c r="AX121" s="47"/>
      <c r="AY121" s="47"/>
      <c r="AZ121" s="47" t="str">
        <f t="shared" si="16"/>
        <v/>
      </c>
      <c r="BA121" s="47"/>
      <c r="BB121" s="47"/>
      <c r="BC121" s="47"/>
      <c r="BD121" s="47"/>
      <c r="BE121" s="47"/>
      <c r="BF121" s="47"/>
      <c r="BG121" s="5"/>
      <c r="BI121" s="5"/>
      <c r="BJ121" s="5"/>
      <c r="BK121" s="5"/>
    </row>
    <row r="122" ht="14.25" hidden="1" customHeight="1">
      <c r="A122" s="8" t="s">
        <v>32</v>
      </c>
      <c r="B122" s="8" t="s">
        <v>159</v>
      </c>
      <c r="C122" s="8" t="s">
        <v>1137</v>
      </c>
      <c r="D122" s="47" t="s">
        <v>1311</v>
      </c>
      <c r="E122" s="8" t="s">
        <v>32</v>
      </c>
      <c r="F122" s="8" t="s">
        <v>159</v>
      </c>
      <c r="G122" s="8" t="s">
        <v>1137</v>
      </c>
      <c r="H122" s="45" t="str">
        <f t="shared" si="1"/>
        <v>DOE Ref 1980-2004HospitalER_Triage</v>
      </c>
      <c r="I122" s="47">
        <v>3.84</v>
      </c>
      <c r="J122" s="47"/>
      <c r="K122" s="47"/>
      <c r="L122" s="47"/>
      <c r="M122" s="47">
        <v>0.0</v>
      </c>
      <c r="N122" s="47">
        <v>0.7</v>
      </c>
      <c r="O122" s="47">
        <v>0.2</v>
      </c>
      <c r="P122" s="47" t="s">
        <v>1298</v>
      </c>
      <c r="Q122" s="47" t="s">
        <v>365</v>
      </c>
      <c r="R122" s="47" t="s">
        <v>511</v>
      </c>
      <c r="S122" s="47" t="s">
        <v>520</v>
      </c>
      <c r="T122" s="7" t="str">
        <f t="shared" si="13"/>
        <v>AIA 2001Surgery and Critical CareER Waiting Room</v>
      </c>
      <c r="U122" s="117" t="str">
        <f>VLOOKUP(T122,Ventilation!$A$4:$H$314,6,FALSE)</f>
        <v/>
      </c>
      <c r="V122" s="117" t="str">
        <f>VLOOKUP(T122,Ventilation!$A$4:$H$314,5,FALSE)</f>
        <v/>
      </c>
      <c r="W122" s="117" t="str">
        <f>VLOOKUP(T122,Ventilation!$A$4:$H$314,7,FALSE)</f>
        <v>2</v>
      </c>
      <c r="X122" s="47">
        <v>20.0</v>
      </c>
      <c r="Y122" s="47" t="s">
        <v>1307</v>
      </c>
      <c r="Z122" s="47" t="s">
        <v>1300</v>
      </c>
      <c r="AA122" s="47"/>
      <c r="AB122" s="8">
        <v>0.2232</v>
      </c>
      <c r="AC122" s="47"/>
      <c r="AD122" s="47" t="s">
        <v>1301</v>
      </c>
      <c r="AE122" s="47"/>
      <c r="AF122" s="47"/>
      <c r="AG122" s="47"/>
      <c r="AH122" s="47"/>
      <c r="AI122" s="47"/>
      <c r="AJ122" s="47">
        <v>2.0</v>
      </c>
      <c r="AK122" s="47">
        <v>0.0</v>
      </c>
      <c r="AL122" s="47">
        <v>0.5</v>
      </c>
      <c r="AM122" s="47">
        <v>0.0</v>
      </c>
      <c r="AN122" s="47" t="s">
        <v>1302</v>
      </c>
      <c r="AO122" s="47" t="s">
        <v>1308</v>
      </c>
      <c r="AP122" s="47" t="s">
        <v>1308</v>
      </c>
      <c r="AQ122" s="47">
        <v>1.0</v>
      </c>
      <c r="AR122" s="47">
        <v>300.0</v>
      </c>
      <c r="AS122" s="117" t="str">
        <f t="shared" si="14"/>
        <v>0.003333333333</v>
      </c>
      <c r="AT122" s="47">
        <v>49.0</v>
      </c>
      <c r="AU122" s="47">
        <v>0.2</v>
      </c>
      <c r="AV122" s="47">
        <v>0.05</v>
      </c>
      <c r="AW122" s="47" t="s">
        <v>1303</v>
      </c>
      <c r="AX122" s="47"/>
      <c r="AY122" s="47"/>
      <c r="AZ122" s="47" t="str">
        <f t="shared" si="16"/>
        <v/>
      </c>
      <c r="BA122" s="47"/>
      <c r="BB122" s="47"/>
      <c r="BC122" s="47"/>
      <c r="BD122" s="47"/>
      <c r="BE122" s="47"/>
      <c r="BF122" s="47"/>
      <c r="BG122" s="5"/>
      <c r="BI122" s="5"/>
      <c r="BJ122" s="5"/>
      <c r="BK122" s="5"/>
    </row>
    <row r="123" ht="14.25" hidden="1" customHeight="1">
      <c r="A123" s="8" t="s">
        <v>32</v>
      </c>
      <c r="B123" s="8" t="s">
        <v>159</v>
      </c>
      <c r="C123" s="8" t="s">
        <v>1136</v>
      </c>
      <c r="D123" s="47" t="s">
        <v>1311</v>
      </c>
      <c r="E123" s="8" t="s">
        <v>32</v>
      </c>
      <c r="F123" s="8" t="s">
        <v>159</v>
      </c>
      <c r="G123" s="8" t="s">
        <v>1136</v>
      </c>
      <c r="H123" s="45" t="str">
        <f t="shared" si="1"/>
        <v>DOE Ref 1980-2004HospitalER_Trauma</v>
      </c>
      <c r="I123" s="47">
        <v>3.84</v>
      </c>
      <c r="J123" s="47"/>
      <c r="K123" s="47"/>
      <c r="L123" s="47"/>
      <c r="M123" s="47">
        <v>0.0</v>
      </c>
      <c r="N123" s="47">
        <v>0.7</v>
      </c>
      <c r="O123" s="47">
        <v>0.2</v>
      </c>
      <c r="P123" s="47" t="s">
        <v>1298</v>
      </c>
      <c r="Q123" s="47" t="s">
        <v>365</v>
      </c>
      <c r="R123" s="47" t="s">
        <v>511</v>
      </c>
      <c r="S123" s="47" t="s">
        <v>520</v>
      </c>
      <c r="T123" s="7" t="str">
        <f t="shared" si="13"/>
        <v>AIA 2001Surgery and Critical CareER Waiting Room</v>
      </c>
      <c r="U123" s="117" t="str">
        <f>VLOOKUP(T123,Ventilation!$A$4:$H$314,6,FALSE)</f>
        <v/>
      </c>
      <c r="V123" s="117" t="str">
        <f>VLOOKUP(T123,Ventilation!$A$4:$H$314,5,FALSE)</f>
        <v/>
      </c>
      <c r="W123" s="117" t="str">
        <f>VLOOKUP(T123,Ventilation!$A$4:$H$314,7,FALSE)</f>
        <v>2</v>
      </c>
      <c r="X123" s="47">
        <v>20.0</v>
      </c>
      <c r="Y123" s="47" t="s">
        <v>1307</v>
      </c>
      <c r="Z123" s="47" t="s">
        <v>1300</v>
      </c>
      <c r="AA123" s="47"/>
      <c r="AB123" s="8">
        <v>0.2232</v>
      </c>
      <c r="AC123" s="47"/>
      <c r="AD123" s="47" t="s">
        <v>1301</v>
      </c>
      <c r="AE123" s="47"/>
      <c r="AF123" s="47"/>
      <c r="AG123" s="47"/>
      <c r="AH123" s="47"/>
      <c r="AI123" s="47"/>
      <c r="AJ123" s="47">
        <v>4.0</v>
      </c>
      <c r="AK123" s="47">
        <v>0.0</v>
      </c>
      <c r="AL123" s="47">
        <v>0.5</v>
      </c>
      <c r="AM123" s="47">
        <v>0.0</v>
      </c>
      <c r="AN123" s="47" t="s">
        <v>1302</v>
      </c>
      <c r="AO123" s="47" t="s">
        <v>1308</v>
      </c>
      <c r="AP123" s="47" t="s">
        <v>1308</v>
      </c>
      <c r="AQ123" s="47">
        <v>1.0</v>
      </c>
      <c r="AR123" s="47">
        <v>300.0</v>
      </c>
      <c r="AS123" s="117" t="str">
        <f t="shared" si="14"/>
        <v>0.003333333333</v>
      </c>
      <c r="AT123" s="47">
        <v>49.0</v>
      </c>
      <c r="AU123" s="47">
        <v>0.2</v>
      </c>
      <c r="AV123" s="47">
        <v>0.05</v>
      </c>
      <c r="AW123" s="47" t="s">
        <v>1303</v>
      </c>
      <c r="AX123" s="47"/>
      <c r="AY123" s="47"/>
      <c r="AZ123" s="47" t="str">
        <f t="shared" si="16"/>
        <v/>
      </c>
      <c r="BA123" s="47"/>
      <c r="BB123" s="47"/>
      <c r="BC123" s="47"/>
      <c r="BD123" s="47"/>
      <c r="BE123" s="47"/>
      <c r="BF123" s="47"/>
      <c r="BG123" s="5"/>
      <c r="BI123" s="5"/>
      <c r="BJ123" s="5"/>
      <c r="BK123" s="5"/>
    </row>
    <row r="124" ht="14.25" hidden="1" customHeight="1">
      <c r="A124" s="8" t="s">
        <v>32</v>
      </c>
      <c r="B124" s="8" t="s">
        <v>159</v>
      </c>
      <c r="C124" s="8" t="s">
        <v>1135</v>
      </c>
      <c r="D124" s="47" t="s">
        <v>1314</v>
      </c>
      <c r="E124" s="8" t="s">
        <v>32</v>
      </c>
      <c r="F124" s="8" t="s">
        <v>159</v>
      </c>
      <c r="G124" s="8" t="s">
        <v>1135</v>
      </c>
      <c r="H124" s="45" t="str">
        <f t="shared" si="1"/>
        <v>DOE Ref 1980-2004HospitalER_NurseStn</v>
      </c>
      <c r="I124" s="47">
        <v>1.6600000000000001</v>
      </c>
      <c r="J124" s="47"/>
      <c r="K124" s="47"/>
      <c r="L124" s="47"/>
      <c r="M124" s="47">
        <v>0.0</v>
      </c>
      <c r="N124" s="47">
        <v>0.7</v>
      </c>
      <c r="O124" s="47">
        <v>0.2</v>
      </c>
      <c r="P124" s="47" t="s">
        <v>1298</v>
      </c>
      <c r="Q124" s="47" t="s">
        <v>365</v>
      </c>
      <c r="R124" s="47" t="s">
        <v>511</v>
      </c>
      <c r="S124" s="47" t="s">
        <v>520</v>
      </c>
      <c r="T124" s="7" t="str">
        <f t="shared" si="13"/>
        <v>AIA 2001Surgery and Critical CareER Waiting Room</v>
      </c>
      <c r="U124" s="117" t="str">
        <f>VLOOKUP(T124,Ventilation!$A$4:$H$314,6,FALSE)</f>
        <v/>
      </c>
      <c r="V124" s="117" t="str">
        <f>VLOOKUP(T124,Ventilation!$A$4:$H$314,5,FALSE)</f>
        <v/>
      </c>
      <c r="W124" s="117" t="str">
        <f>VLOOKUP(T124,Ventilation!$A$4:$H$314,7,FALSE)</f>
        <v>2</v>
      </c>
      <c r="X124" s="47">
        <v>6.25</v>
      </c>
      <c r="Y124" s="47" t="s">
        <v>1307</v>
      </c>
      <c r="Z124" s="47" t="s">
        <v>1300</v>
      </c>
      <c r="AA124" s="47"/>
      <c r="AB124" s="8">
        <v>0.2232</v>
      </c>
      <c r="AC124" s="47"/>
      <c r="AD124" s="47" t="s">
        <v>1301</v>
      </c>
      <c r="AE124" s="47"/>
      <c r="AF124" s="47"/>
      <c r="AG124" s="47"/>
      <c r="AH124" s="47"/>
      <c r="AI124" s="47"/>
      <c r="AJ124" s="47">
        <v>1.36</v>
      </c>
      <c r="AK124" s="47">
        <v>0.0</v>
      </c>
      <c r="AL124" s="47">
        <v>0.5</v>
      </c>
      <c r="AM124" s="47">
        <v>0.0</v>
      </c>
      <c r="AN124" s="47" t="s">
        <v>1302</v>
      </c>
      <c r="AO124" s="47" t="s">
        <v>1308</v>
      </c>
      <c r="AP124" s="47" t="s">
        <v>1308</v>
      </c>
      <c r="AQ124" s="47"/>
      <c r="AR124" s="47"/>
      <c r="AS124" s="45" t="str">
        <f t="shared" si="14"/>
        <v/>
      </c>
      <c r="AT124" s="47"/>
      <c r="AU124" s="47"/>
      <c r="AV124" s="47"/>
      <c r="AW124" s="47"/>
      <c r="AX124" s="47"/>
      <c r="AY124" s="47"/>
      <c r="AZ124" s="47" t="str">
        <f t="shared" si="16"/>
        <v/>
      </c>
      <c r="BA124" s="47"/>
      <c r="BB124" s="47"/>
      <c r="BC124" s="47"/>
      <c r="BD124" s="47"/>
      <c r="BE124" s="47"/>
      <c r="BF124" s="47"/>
      <c r="BG124" s="5"/>
      <c r="BI124" s="5"/>
      <c r="BJ124" s="5"/>
      <c r="BK124" s="5"/>
    </row>
    <row r="125" ht="14.25" hidden="1" customHeight="1">
      <c r="A125" s="8" t="s">
        <v>32</v>
      </c>
      <c r="B125" s="8" t="s">
        <v>159</v>
      </c>
      <c r="C125" s="8" t="s">
        <v>1134</v>
      </c>
      <c r="D125" s="47" t="s">
        <v>1311</v>
      </c>
      <c r="E125" s="8" t="s">
        <v>32</v>
      </c>
      <c r="F125" s="8" t="s">
        <v>159</v>
      </c>
      <c r="G125" s="8" t="s">
        <v>1134</v>
      </c>
      <c r="H125" s="45" t="str">
        <f t="shared" si="1"/>
        <v>DOE Ref 1980-2004HospitalER_Exam</v>
      </c>
      <c r="I125" s="47">
        <v>3.84</v>
      </c>
      <c r="J125" s="47"/>
      <c r="K125" s="47"/>
      <c r="L125" s="47"/>
      <c r="M125" s="47">
        <v>0.0</v>
      </c>
      <c r="N125" s="47">
        <v>0.7</v>
      </c>
      <c r="O125" s="47">
        <v>0.2</v>
      </c>
      <c r="P125" s="47" t="s">
        <v>1298</v>
      </c>
      <c r="Q125" s="47" t="s">
        <v>365</v>
      </c>
      <c r="R125" s="47" t="s">
        <v>511</v>
      </c>
      <c r="S125" s="47" t="s">
        <v>520</v>
      </c>
      <c r="T125" s="7" t="str">
        <f t="shared" si="13"/>
        <v>AIA 2001Surgery and Critical CareER Waiting Room</v>
      </c>
      <c r="U125" s="117" t="str">
        <f>VLOOKUP(T125,Ventilation!$A$4:$H$314,6,FALSE)</f>
        <v/>
      </c>
      <c r="V125" s="117" t="str">
        <f>VLOOKUP(T125,Ventilation!$A$4:$H$314,5,FALSE)</f>
        <v/>
      </c>
      <c r="W125" s="117" t="str">
        <f>VLOOKUP(T125,Ventilation!$A$4:$H$314,7,FALSE)</f>
        <v>2</v>
      </c>
      <c r="X125" s="47">
        <v>20.0</v>
      </c>
      <c r="Y125" s="47" t="s">
        <v>1307</v>
      </c>
      <c r="Z125" s="47" t="s">
        <v>1300</v>
      </c>
      <c r="AA125" s="47"/>
      <c r="AB125" s="8">
        <v>0.2232</v>
      </c>
      <c r="AC125" s="47"/>
      <c r="AD125" s="47" t="s">
        <v>1301</v>
      </c>
      <c r="AE125" s="47"/>
      <c r="AF125" s="47"/>
      <c r="AG125" s="47"/>
      <c r="AH125" s="47"/>
      <c r="AI125" s="47"/>
      <c r="AJ125" s="47">
        <v>1.5000000000000002</v>
      </c>
      <c r="AK125" s="47">
        <v>0.0</v>
      </c>
      <c r="AL125" s="47">
        <v>0.5</v>
      </c>
      <c r="AM125" s="47">
        <v>0.0</v>
      </c>
      <c r="AN125" s="47" t="s">
        <v>1302</v>
      </c>
      <c r="AO125" s="47" t="s">
        <v>1308</v>
      </c>
      <c r="AP125" s="47" t="s">
        <v>1308</v>
      </c>
      <c r="AQ125" s="47">
        <v>1.0</v>
      </c>
      <c r="AR125" s="47">
        <v>300.0</v>
      </c>
      <c r="AS125" s="117" t="str">
        <f t="shared" si="14"/>
        <v>0.003333333333</v>
      </c>
      <c r="AT125" s="47">
        <v>49.0</v>
      </c>
      <c r="AU125" s="47">
        <v>0.2</v>
      </c>
      <c r="AV125" s="47">
        <v>0.05</v>
      </c>
      <c r="AW125" s="47" t="s">
        <v>1303</v>
      </c>
      <c r="AX125" s="47"/>
      <c r="AY125" s="47"/>
      <c r="AZ125" s="47" t="str">
        <f t="shared" si="16"/>
        <v/>
      </c>
      <c r="BA125" s="47"/>
      <c r="BB125" s="47"/>
      <c r="BC125" s="47"/>
      <c r="BD125" s="47"/>
      <c r="BE125" s="47"/>
      <c r="BF125" s="47"/>
      <c r="BG125" s="5"/>
      <c r="BI125" s="5"/>
      <c r="BJ125" s="5"/>
      <c r="BK125" s="5"/>
    </row>
    <row r="126" ht="14.25" hidden="1" customHeight="1">
      <c r="A126" s="8" t="s">
        <v>32</v>
      </c>
      <c r="B126" s="8" t="s">
        <v>159</v>
      </c>
      <c r="C126" s="8" t="s">
        <v>1128</v>
      </c>
      <c r="D126" s="47" t="s">
        <v>1283</v>
      </c>
      <c r="E126" s="8" t="s">
        <v>32</v>
      </c>
      <c r="F126" s="8" t="s">
        <v>159</v>
      </c>
      <c r="G126" s="8" t="s">
        <v>1128</v>
      </c>
      <c r="H126" s="45" t="str">
        <f t="shared" si="1"/>
        <v>DOE Ref 1980-2004HospitalDining</v>
      </c>
      <c r="I126" s="47">
        <v>2.58</v>
      </c>
      <c r="J126" s="47"/>
      <c r="K126" s="47"/>
      <c r="L126" s="47"/>
      <c r="M126" s="47">
        <v>0.0</v>
      </c>
      <c r="N126" s="47">
        <v>0.7</v>
      </c>
      <c r="O126" s="47">
        <v>0.2</v>
      </c>
      <c r="P126" s="47" t="s">
        <v>1298</v>
      </c>
      <c r="Q126" s="47" t="s">
        <v>368</v>
      </c>
      <c r="R126" s="47" t="s">
        <v>544</v>
      </c>
      <c r="S126" s="47" t="s">
        <v>1284</v>
      </c>
      <c r="T126" s="7" t="str">
        <f t="shared" si="13"/>
        <v>ASHRAE 62.1-1999Food and Beverage ServiceDining Rooms</v>
      </c>
      <c r="U126" s="117" t="str">
        <f>VLOOKUP(T126,Ventilation!$A$4:$H$314,6,FALSE)</f>
        <v>0</v>
      </c>
      <c r="V126" s="117" t="str">
        <f>VLOOKUP(T126,Ventilation!$A$4:$H$314,5,FALSE)</f>
        <v>20</v>
      </c>
      <c r="W126" s="117" t="str">
        <f>VLOOKUP(T126,Ventilation!$A$4:$H$314,7,FALSE)</f>
        <v/>
      </c>
      <c r="X126" s="47">
        <v>10.0</v>
      </c>
      <c r="Y126" s="47" t="s">
        <v>1307</v>
      </c>
      <c r="Z126" s="47" t="s">
        <v>1300</v>
      </c>
      <c r="AA126" s="47"/>
      <c r="AB126" s="8">
        <v>0.2232</v>
      </c>
      <c r="AC126" s="47"/>
      <c r="AD126" s="47" t="s">
        <v>1301</v>
      </c>
      <c r="AE126" s="47"/>
      <c r="AF126" s="47"/>
      <c r="AG126" s="47"/>
      <c r="AH126" s="47"/>
      <c r="AI126" s="47"/>
      <c r="AJ126" s="47">
        <v>1.0</v>
      </c>
      <c r="AK126" s="47">
        <v>0.0</v>
      </c>
      <c r="AL126" s="47">
        <v>0.5</v>
      </c>
      <c r="AM126" s="47">
        <v>0.0</v>
      </c>
      <c r="AN126" s="47" t="s">
        <v>1302</v>
      </c>
      <c r="AO126" s="47" t="s">
        <v>172</v>
      </c>
      <c r="AP126" s="47" t="s">
        <v>173</v>
      </c>
      <c r="AQ126" s="47"/>
      <c r="AR126" s="47"/>
      <c r="AS126" s="45" t="str">
        <f t="shared" si="14"/>
        <v/>
      </c>
      <c r="AT126" s="47"/>
      <c r="AU126" s="47"/>
      <c r="AV126" s="47"/>
      <c r="AW126" s="47"/>
      <c r="AX126" s="47"/>
      <c r="AY126" s="47"/>
      <c r="AZ126" s="47" t="str">
        <f t="shared" si="16"/>
        <v/>
      </c>
      <c r="BA126" s="47"/>
      <c r="BB126" s="47"/>
      <c r="BC126" s="47"/>
      <c r="BD126" s="47"/>
      <c r="BE126" s="47"/>
      <c r="BF126" s="47"/>
      <c r="BG126" s="5"/>
      <c r="BI126" s="5"/>
      <c r="BJ126" s="5"/>
      <c r="BK126" s="5"/>
    </row>
    <row r="127" ht="14.25" hidden="1" customHeight="1">
      <c r="A127" s="8" t="s">
        <v>32</v>
      </c>
      <c r="B127" s="8" t="s">
        <v>159</v>
      </c>
      <c r="C127" s="8" t="s">
        <v>1126</v>
      </c>
      <c r="D127" s="47" t="s">
        <v>1310</v>
      </c>
      <c r="E127" s="8" t="s">
        <v>32</v>
      </c>
      <c r="F127" s="8" t="s">
        <v>159</v>
      </c>
      <c r="G127" s="8" t="s">
        <v>1126</v>
      </c>
      <c r="H127" s="45" t="str">
        <f t="shared" si="1"/>
        <v>DOE Ref 1980-2004HospitalCorridor</v>
      </c>
      <c r="I127" s="47">
        <v>1.36</v>
      </c>
      <c r="J127" s="47"/>
      <c r="K127" s="47"/>
      <c r="L127" s="47"/>
      <c r="M127" s="47">
        <v>0.0</v>
      </c>
      <c r="N127" s="47">
        <v>0.7</v>
      </c>
      <c r="O127" s="47">
        <v>0.2</v>
      </c>
      <c r="P127" s="47" t="s">
        <v>1298</v>
      </c>
      <c r="Q127" s="47" t="s">
        <v>368</v>
      </c>
      <c r="R127" s="47" t="s">
        <v>583</v>
      </c>
      <c r="S127" s="47" t="s">
        <v>585</v>
      </c>
      <c r="T127" s="7" t="str">
        <f t="shared" si="13"/>
        <v>ASHRAE 62.1-1999Public SpacesCorridors and utilities</v>
      </c>
      <c r="U127" s="117" t="str">
        <f>VLOOKUP(T127,Ventilation!$A$4:$H$314,6,FALSE)</f>
        <v>0.05</v>
      </c>
      <c r="V127" s="117" t="str">
        <f>VLOOKUP(T127,Ventilation!$A$4:$H$314,5,FALSE)</f>
        <v>0</v>
      </c>
      <c r="W127" s="117" t="str">
        <f>VLOOKUP(T127,Ventilation!$A$4:$H$314,7,FALSE)</f>
        <v/>
      </c>
      <c r="X127" s="47">
        <v>1.0</v>
      </c>
      <c r="Y127" s="47" t="s">
        <v>1307</v>
      </c>
      <c r="Z127" s="47" t="s">
        <v>1300</v>
      </c>
      <c r="AA127" s="47"/>
      <c r="AB127" s="8">
        <v>0.2232</v>
      </c>
      <c r="AC127" s="47"/>
      <c r="AD127" s="47" t="s">
        <v>1301</v>
      </c>
      <c r="AE127" s="47"/>
      <c r="AF127" s="47"/>
      <c r="AG127" s="47"/>
      <c r="AH127" s="47"/>
      <c r="AI127" s="47"/>
      <c r="AJ127" s="47">
        <v>0.0</v>
      </c>
      <c r="AK127" s="47">
        <v>0.0</v>
      </c>
      <c r="AL127" s="47">
        <v>0.5</v>
      </c>
      <c r="AM127" s="47">
        <v>0.0</v>
      </c>
      <c r="AN127" s="47" t="s">
        <v>1302</v>
      </c>
      <c r="AO127" s="8" t="s">
        <v>172</v>
      </c>
      <c r="AP127" s="8" t="s">
        <v>173</v>
      </c>
      <c r="AQ127" s="47"/>
      <c r="AR127" s="47"/>
      <c r="AS127" s="45" t="str">
        <f t="shared" si="14"/>
        <v/>
      </c>
      <c r="AT127" s="47"/>
      <c r="AU127" s="47"/>
      <c r="AV127" s="47"/>
      <c r="AW127" s="47"/>
      <c r="AX127" s="47"/>
      <c r="AY127" s="47"/>
      <c r="AZ127" s="47" t="str">
        <f t="shared" si="16"/>
        <v/>
      </c>
      <c r="BA127" s="47"/>
      <c r="BB127" s="47"/>
      <c r="BC127" s="47"/>
      <c r="BD127" s="47"/>
      <c r="BE127" s="47"/>
      <c r="BF127" s="47"/>
      <c r="BG127" s="5"/>
      <c r="BI127" s="5"/>
      <c r="BJ127" s="5"/>
      <c r="BK127" s="5"/>
    </row>
    <row r="128" ht="14.25" hidden="1" customHeight="1">
      <c r="A128" s="8" t="s">
        <v>36</v>
      </c>
      <c r="B128" s="47" t="s">
        <v>178</v>
      </c>
      <c r="C128" s="47" t="s">
        <v>1117</v>
      </c>
      <c r="D128" s="47" t="s">
        <v>1338</v>
      </c>
      <c r="E128" s="47" t="s">
        <v>367</v>
      </c>
      <c r="F128" s="47" t="s">
        <v>995</v>
      </c>
      <c r="G128" s="47" t="s">
        <v>652</v>
      </c>
      <c r="H128" s="45" t="str">
        <f t="shared" si="1"/>
        <v>ASHRAE 189.1-2009Conference/Meeting/MultipurposeGeneral</v>
      </c>
      <c r="I128" s="117" t="str">
        <f>VLOOKUP(H128,'Interior Lighting'!$A$4:$G$1080,5,FALSE)</f>
        <v>1.17</v>
      </c>
      <c r="J128" s="47"/>
      <c r="K128" s="47"/>
      <c r="L128" s="47"/>
      <c r="M128" s="47">
        <v>0.0</v>
      </c>
      <c r="N128" s="47">
        <v>0.7</v>
      </c>
      <c r="O128" s="47">
        <v>0.2</v>
      </c>
      <c r="P128" s="8" t="s">
        <v>1339</v>
      </c>
      <c r="Q128" s="47" t="s">
        <v>368</v>
      </c>
      <c r="R128" s="47" t="s">
        <v>560</v>
      </c>
      <c r="S128" s="47" t="s">
        <v>571</v>
      </c>
      <c r="T128" s="7" t="str">
        <f t="shared" si="13"/>
        <v>ASHRAE 62.1-1999Hotels, Motels, Resorts, DormitoriesConference rooms</v>
      </c>
      <c r="U128" s="117" t="str">
        <f>VLOOKUP(T128,Ventilation!$A$4:$H$447,6,FALSE)</f>
        <v>0</v>
      </c>
      <c r="V128" s="117" t="str">
        <f>VLOOKUP(T128,Ventilation!$A$4:$H$447,5,FALSE)</f>
        <v>20</v>
      </c>
      <c r="W128" s="117" t="str">
        <f>VLOOKUP(T128,Ventilation!$A$4:$H$447,7,FALSE)</f>
        <v/>
      </c>
      <c r="X128" s="47">
        <v>67.0</v>
      </c>
      <c r="Y128" s="8" t="s">
        <v>1340</v>
      </c>
      <c r="Z128" s="8" t="s">
        <v>1341</v>
      </c>
      <c r="AA128" s="47">
        <v>0.0446</v>
      </c>
      <c r="AB128" s="8"/>
      <c r="AC128" s="8"/>
      <c r="AD128" s="8" t="s">
        <v>1342</v>
      </c>
      <c r="AE128" s="47"/>
      <c r="AF128" s="47"/>
      <c r="AG128" s="47"/>
      <c r="AH128" s="47"/>
      <c r="AI128" s="47"/>
      <c r="AJ128" s="47">
        <v>3.0000000000000004</v>
      </c>
      <c r="AK128" s="47">
        <v>0.0</v>
      </c>
      <c r="AL128" s="47">
        <v>0.5</v>
      </c>
      <c r="AM128" s="47">
        <v>0.0</v>
      </c>
      <c r="AN128" s="8" t="s">
        <v>1343</v>
      </c>
      <c r="AO128" s="8" t="s">
        <v>1344</v>
      </c>
      <c r="AP128" s="8" t="s">
        <v>1345</v>
      </c>
      <c r="AQ128" s="47"/>
      <c r="AR128" s="47"/>
      <c r="AS128" s="45" t="str">
        <f t="shared" si="14"/>
        <v/>
      </c>
      <c r="AT128" s="47"/>
      <c r="AU128" s="47"/>
      <c r="AV128" s="47"/>
      <c r="AW128" s="47"/>
      <c r="AX128" s="47"/>
      <c r="AY128" s="47"/>
      <c r="AZ128" s="47" t="str">
        <f t="shared" si="16"/>
        <v/>
      </c>
      <c r="BA128" s="47"/>
      <c r="BB128" s="47"/>
      <c r="BC128" s="47"/>
      <c r="BD128" s="47"/>
      <c r="BE128" s="47"/>
      <c r="BF128" s="47"/>
      <c r="BG128" s="5"/>
      <c r="BI128" s="5"/>
      <c r="BJ128" s="5"/>
      <c r="BK128" s="5"/>
    </row>
    <row r="129" ht="14.25" hidden="1" customHeight="1">
      <c r="A129" s="47" t="s">
        <v>36</v>
      </c>
      <c r="B129" s="47" t="s">
        <v>178</v>
      </c>
      <c r="C129" s="47" t="s">
        <v>1121</v>
      </c>
      <c r="D129" s="47" t="s">
        <v>1283</v>
      </c>
      <c r="E129" s="47" t="s">
        <v>367</v>
      </c>
      <c r="F129" s="47" t="s">
        <v>1013</v>
      </c>
      <c r="G129" s="47" t="s">
        <v>998</v>
      </c>
      <c r="H129" s="45" t="str">
        <f t="shared" si="1"/>
        <v>ASHRAE 189.1-2009Dining AreaFor Hotel</v>
      </c>
      <c r="I129" s="117" t="str">
        <f>VLOOKUP(H129,'Interior Lighting'!$A$4:$G$1080,5,FALSE)</f>
        <v>1.17</v>
      </c>
      <c r="J129" s="47"/>
      <c r="K129" s="47"/>
      <c r="L129" s="47"/>
      <c r="M129" s="47">
        <v>0.0</v>
      </c>
      <c r="N129" s="47">
        <v>0.7</v>
      </c>
      <c r="O129" s="47">
        <v>0.2</v>
      </c>
      <c r="P129" s="8" t="s">
        <v>1339</v>
      </c>
      <c r="Q129" s="47" t="s">
        <v>368</v>
      </c>
      <c r="R129" s="47" t="s">
        <v>544</v>
      </c>
      <c r="S129" s="47" t="s">
        <v>546</v>
      </c>
      <c r="T129" s="7" t="str">
        <f t="shared" si="13"/>
        <v>ASHRAE 62.1-1999Food and Beverage ServiceCafeteria, fast food</v>
      </c>
      <c r="U129" s="117" t="str">
        <f>VLOOKUP(T129,Ventilation!$A$4:$H$447,6,FALSE)</f>
        <v>0</v>
      </c>
      <c r="V129" s="117" t="str">
        <f>VLOOKUP(T129,Ventilation!$A$4:$H$447,5,FALSE)</f>
        <v>20</v>
      </c>
      <c r="W129" s="117" t="str">
        <f>VLOOKUP(T129,Ventilation!$A$4:$H$447,7,FALSE)</f>
        <v/>
      </c>
      <c r="X129" s="47">
        <v>67.0</v>
      </c>
      <c r="Y129" s="8" t="s">
        <v>1340</v>
      </c>
      <c r="Z129" s="8" t="s">
        <v>1341</v>
      </c>
      <c r="AA129" s="47">
        <v>0.0446</v>
      </c>
      <c r="AB129" s="8"/>
      <c r="AC129" s="8"/>
      <c r="AD129" s="8" t="s">
        <v>1342</v>
      </c>
      <c r="AE129" s="47"/>
      <c r="AF129" s="47"/>
      <c r="AG129" s="47"/>
      <c r="AH129" s="47"/>
      <c r="AI129" s="47"/>
      <c r="AJ129" s="47">
        <v>0.26</v>
      </c>
      <c r="AK129" s="47">
        <v>0.0</v>
      </c>
      <c r="AL129" s="47">
        <v>0.5</v>
      </c>
      <c r="AM129" s="47">
        <v>0.0</v>
      </c>
      <c r="AN129" s="8" t="s">
        <v>1343</v>
      </c>
      <c r="AO129" s="8" t="s">
        <v>1344</v>
      </c>
      <c r="AP129" s="8" t="s">
        <v>1345</v>
      </c>
      <c r="AQ129" s="47"/>
      <c r="AR129" s="47"/>
      <c r="AS129" s="45" t="str">
        <f t="shared" si="14"/>
        <v/>
      </c>
      <c r="AT129" s="47"/>
      <c r="AU129" s="47"/>
      <c r="AV129" s="47"/>
      <c r="AW129" s="47"/>
      <c r="AX129" s="47"/>
      <c r="AY129" s="47"/>
      <c r="AZ129" s="47" t="str">
        <f t="shared" si="16"/>
        <v/>
      </c>
      <c r="BA129" s="47"/>
      <c r="BB129" s="47"/>
      <c r="BC129" s="47"/>
      <c r="BD129" s="47"/>
      <c r="BE129" s="47"/>
      <c r="BF129" s="47"/>
      <c r="BG129" s="5"/>
      <c r="BI129" s="5"/>
      <c r="BJ129" s="5"/>
      <c r="BK129" s="5"/>
    </row>
    <row r="130" ht="14.25" hidden="1" customHeight="1">
      <c r="A130" s="47" t="s">
        <v>36</v>
      </c>
      <c r="B130" s="47" t="s">
        <v>178</v>
      </c>
      <c r="C130" s="47" t="s">
        <v>1126</v>
      </c>
      <c r="D130" s="47" t="s">
        <v>1310</v>
      </c>
      <c r="E130" s="47" t="s">
        <v>367</v>
      </c>
      <c r="F130" s="47" t="s">
        <v>1020</v>
      </c>
      <c r="G130" s="47" t="s">
        <v>652</v>
      </c>
      <c r="H130" s="45" t="str">
        <f t="shared" si="1"/>
        <v>ASHRAE 189.1-2009Corridor/TransitionGeneral</v>
      </c>
      <c r="I130" s="117" t="str">
        <f>VLOOKUP(H130,'Interior Lighting'!$A$4:$G$1080,5,FALSE)</f>
        <v>0.45</v>
      </c>
      <c r="J130" s="47"/>
      <c r="K130" s="47"/>
      <c r="L130" s="47"/>
      <c r="M130" s="47">
        <v>0.0</v>
      </c>
      <c r="N130" s="47">
        <v>0.7</v>
      </c>
      <c r="O130" s="47">
        <v>0.2</v>
      </c>
      <c r="P130" s="47" t="s">
        <v>1339</v>
      </c>
      <c r="Q130" s="47" t="s">
        <v>368</v>
      </c>
      <c r="R130" s="47" t="s">
        <v>583</v>
      </c>
      <c r="S130" s="47" t="s">
        <v>585</v>
      </c>
      <c r="T130" s="7" t="str">
        <f t="shared" si="13"/>
        <v>ASHRAE 62.1-1999Public SpacesCorridors and utilities</v>
      </c>
      <c r="U130" s="117" t="str">
        <f>VLOOKUP(T130,Ventilation!$A$4:$H$314,6,FALSE)</f>
        <v>0.05</v>
      </c>
      <c r="V130" s="117" t="str">
        <f>VLOOKUP(T130,Ventilation!$A$4:$H$314,5,FALSE)</f>
        <v>0</v>
      </c>
      <c r="W130" s="117" t="str">
        <f>VLOOKUP(T130,Ventilation!$A$4:$H$314,7,FALSE)</f>
        <v/>
      </c>
      <c r="X130" s="47">
        <v>1.0</v>
      </c>
      <c r="Y130" s="47" t="s">
        <v>1340</v>
      </c>
      <c r="Z130" s="47" t="s">
        <v>1341</v>
      </c>
      <c r="AA130" s="47">
        <v>0.0446</v>
      </c>
      <c r="AB130" s="8"/>
      <c r="AC130" s="47"/>
      <c r="AD130" s="47" t="s">
        <v>1342</v>
      </c>
      <c r="AE130" s="47"/>
      <c r="AF130" s="47"/>
      <c r="AG130" s="47"/>
      <c r="AH130" s="47"/>
      <c r="AI130" s="47"/>
      <c r="AJ130" s="47">
        <v>0.0</v>
      </c>
      <c r="AK130" s="47">
        <v>0.0</v>
      </c>
      <c r="AL130" s="47">
        <v>0.5</v>
      </c>
      <c r="AM130" s="47">
        <v>0.0</v>
      </c>
      <c r="AN130" s="47" t="s">
        <v>1343</v>
      </c>
      <c r="AO130" s="47" t="s">
        <v>1346</v>
      </c>
      <c r="AP130" s="47" t="s">
        <v>1347</v>
      </c>
      <c r="AQ130" s="47"/>
      <c r="AR130" s="47"/>
      <c r="AS130" s="45" t="str">
        <f t="shared" si="14"/>
        <v/>
      </c>
      <c r="AT130" s="47"/>
      <c r="AU130" s="47"/>
      <c r="AV130" s="47"/>
      <c r="AW130" s="47"/>
      <c r="AX130" s="47"/>
      <c r="AY130" s="47"/>
      <c r="AZ130" s="47" t="str">
        <f t="shared" si="16"/>
        <v/>
      </c>
      <c r="BA130" s="47"/>
      <c r="BB130" s="47"/>
      <c r="BC130" s="47"/>
      <c r="BD130" s="47"/>
      <c r="BE130" s="47"/>
      <c r="BF130" s="47"/>
      <c r="BG130" s="5"/>
      <c r="BI130" s="5"/>
      <c r="BJ130" s="5"/>
      <c r="BK130" s="5"/>
    </row>
    <row r="131" ht="14.25" hidden="1" customHeight="1">
      <c r="A131" s="45" t="s">
        <v>36</v>
      </c>
      <c r="B131" s="45" t="s">
        <v>178</v>
      </c>
      <c r="C131" s="45" t="s">
        <v>1142</v>
      </c>
      <c r="D131" s="45" t="s">
        <v>1306</v>
      </c>
      <c r="E131" s="45" t="s">
        <v>367</v>
      </c>
      <c r="F131" s="45" t="s">
        <v>1057</v>
      </c>
      <c r="G131" s="45" t="s">
        <v>1058</v>
      </c>
      <c r="H131" s="45" t="str">
        <f t="shared" si="1"/>
        <v>ASHRAE 189.1-2009Hotel/MotelGuest Rooms</v>
      </c>
      <c r="I131" s="117" t="str">
        <f>VLOOKUP(H131,'Interior Lighting'!$A$4:$G$1080,5,FALSE)</f>
        <v>0.99</v>
      </c>
      <c r="J131" s="47"/>
      <c r="K131" s="45"/>
      <c r="L131" s="45"/>
      <c r="M131" s="45">
        <v>0.0</v>
      </c>
      <c r="N131" s="45">
        <v>0.7</v>
      </c>
      <c r="O131" s="45">
        <v>0.2</v>
      </c>
      <c r="P131" s="7" t="s">
        <v>1339</v>
      </c>
      <c r="Q131" s="45" t="s">
        <v>368</v>
      </c>
      <c r="R131" s="45" t="s">
        <v>560</v>
      </c>
      <c r="S131" s="45" t="s">
        <v>573</v>
      </c>
      <c r="T131" s="7" t="str">
        <f t="shared" si="13"/>
        <v>ASHRAE 62.1-1999Hotels, Motels, Resorts, DormitoriesDormitory sleeping areas</v>
      </c>
      <c r="U131" s="117" t="str">
        <f>VLOOKUP(T131,Ventilation!$A$4:$H$447,6,FALSE)</f>
        <v>0</v>
      </c>
      <c r="V131" s="117" t="str">
        <f>VLOOKUP(T131,Ventilation!$A$4:$H$447,5,FALSE)</f>
        <v>15</v>
      </c>
      <c r="W131" s="117" t="str">
        <f>VLOOKUP(T131,Ventilation!$A$4:$H$447,7,FALSE)</f>
        <v/>
      </c>
      <c r="X131" s="45">
        <v>3.57</v>
      </c>
      <c r="Y131" s="7" t="s">
        <v>1348</v>
      </c>
      <c r="Z131" s="7" t="s">
        <v>1341</v>
      </c>
      <c r="AA131" s="45">
        <v>0.0446</v>
      </c>
      <c r="AB131" s="7"/>
      <c r="AC131" s="7"/>
      <c r="AD131" s="7" t="s">
        <v>1342</v>
      </c>
      <c r="AE131" s="45"/>
      <c r="AF131" s="45"/>
      <c r="AG131" s="45"/>
      <c r="AH131" s="45"/>
      <c r="AI131" s="45"/>
      <c r="AJ131" s="45">
        <v>0.68</v>
      </c>
      <c r="AK131" s="45">
        <v>0.0</v>
      </c>
      <c r="AL131" s="45">
        <v>0.5</v>
      </c>
      <c r="AM131" s="45">
        <v>0.0</v>
      </c>
      <c r="AN131" s="7" t="s">
        <v>1349</v>
      </c>
      <c r="AO131" s="7" t="s">
        <v>1350</v>
      </c>
      <c r="AP131" s="7" t="s">
        <v>1351</v>
      </c>
      <c r="AQ131" s="45">
        <v>1.25</v>
      </c>
      <c r="AR131" s="45">
        <v>420.0</v>
      </c>
      <c r="AS131" s="117" t="str">
        <f t="shared" si="14"/>
        <v>0.002976190476</v>
      </c>
      <c r="AT131" s="45">
        <v>43.3</v>
      </c>
      <c r="AU131" s="45">
        <v>0.2</v>
      </c>
      <c r="AV131" s="45">
        <v>0.05</v>
      </c>
      <c r="AW131" s="45" t="s">
        <v>1352</v>
      </c>
      <c r="AX131" s="45"/>
      <c r="AY131" s="45"/>
      <c r="AZ131" s="45" t="str">
        <f t="shared" si="16"/>
        <v/>
      </c>
      <c r="BA131" s="45"/>
      <c r="BB131" s="45"/>
      <c r="BC131" s="45"/>
      <c r="BD131" s="45"/>
      <c r="BE131" s="45"/>
      <c r="BF131" s="45"/>
      <c r="BG131" s="5"/>
      <c r="BI131" s="5"/>
      <c r="BJ131" s="5"/>
      <c r="BK131" s="5"/>
    </row>
    <row r="132" ht="14.25" hidden="1" customHeight="1">
      <c r="A132" s="45" t="s">
        <v>36</v>
      </c>
      <c r="B132" s="45" t="s">
        <v>178</v>
      </c>
      <c r="C132" s="45" t="s">
        <v>1150</v>
      </c>
      <c r="D132" s="45" t="s">
        <v>1272</v>
      </c>
      <c r="E132" s="45" t="s">
        <v>367</v>
      </c>
      <c r="F132" s="45" t="s">
        <v>1017</v>
      </c>
      <c r="G132" s="45" t="s">
        <v>652</v>
      </c>
      <c r="H132" s="45" t="str">
        <f t="shared" si="1"/>
        <v>ASHRAE 189.1-2009Food PreparationGeneral</v>
      </c>
      <c r="I132" s="117" t="str">
        <f>VLOOKUP(H132,'Interior Lighting'!$A$4:$G$1080,5,FALSE)</f>
        <v>1.08</v>
      </c>
      <c r="J132" s="47"/>
      <c r="K132" s="45"/>
      <c r="L132" s="45"/>
      <c r="M132" s="45">
        <v>0.0</v>
      </c>
      <c r="N132" s="45">
        <v>0.7</v>
      </c>
      <c r="O132" s="45">
        <v>0.2</v>
      </c>
      <c r="P132" s="7" t="s">
        <v>1339</v>
      </c>
      <c r="Q132" s="45" t="s">
        <v>368</v>
      </c>
      <c r="R132" s="45" t="s">
        <v>544</v>
      </c>
      <c r="S132" s="45" t="s">
        <v>548</v>
      </c>
      <c r="T132" s="7" t="str">
        <f t="shared" si="13"/>
        <v>ASHRAE 62.1-1999Food and Beverage ServiceKitchens (cooking)</v>
      </c>
      <c r="U132" s="117" t="str">
        <f>VLOOKUP(T132,Ventilation!$A$4:$H$447,6,FALSE)</f>
        <v>0</v>
      </c>
      <c r="V132" s="117" t="str">
        <f>VLOOKUP(T132,Ventilation!$A$4:$H$447,5,FALSE)</f>
        <v>15</v>
      </c>
      <c r="W132" s="117" t="str">
        <f>VLOOKUP(T132,Ventilation!$A$4:$H$447,7,FALSE)</f>
        <v/>
      </c>
      <c r="X132" s="45">
        <v>5.0</v>
      </c>
      <c r="Y132" s="7" t="s">
        <v>1340</v>
      </c>
      <c r="Z132" s="7" t="s">
        <v>1341</v>
      </c>
      <c r="AA132" s="45">
        <v>0.0446</v>
      </c>
      <c r="AB132" s="7"/>
      <c r="AC132" s="7"/>
      <c r="AD132" s="7" t="s">
        <v>1342</v>
      </c>
      <c r="AE132" s="45">
        <v>373.8</v>
      </c>
      <c r="AF132" s="45">
        <v>0.1</v>
      </c>
      <c r="AG132" s="45">
        <v>0.2</v>
      </c>
      <c r="AH132" s="45">
        <v>0.7</v>
      </c>
      <c r="AI132" s="7" t="s">
        <v>1353</v>
      </c>
      <c r="AJ132" s="45">
        <v>24.16</v>
      </c>
      <c r="AK132" s="45">
        <v>0.2</v>
      </c>
      <c r="AL132" s="45">
        <v>0.5</v>
      </c>
      <c r="AM132" s="45">
        <v>0.1</v>
      </c>
      <c r="AN132" s="7" t="s">
        <v>1354</v>
      </c>
      <c r="AO132" s="7" t="s">
        <v>1355</v>
      </c>
      <c r="AP132" s="7" t="s">
        <v>1356</v>
      </c>
      <c r="AQ132" s="45">
        <v>133.0</v>
      </c>
      <c r="AR132" s="45">
        <v>1112.0</v>
      </c>
      <c r="AS132" s="117" t="str">
        <f t="shared" si="14"/>
        <v>0.1196043165</v>
      </c>
      <c r="AT132" s="45">
        <v>49.0</v>
      </c>
      <c r="AU132" s="45">
        <v>0.2</v>
      </c>
      <c r="AV132" s="45">
        <v>0.05</v>
      </c>
      <c r="AW132" s="7" t="s">
        <v>1357</v>
      </c>
      <c r="AX132" s="45">
        <v>0.7</v>
      </c>
      <c r="AY132" s="45">
        <v>4000.0</v>
      </c>
      <c r="AZ132" s="117" t="str">
        <f t="shared" si="16"/>
        <v>0.1221241016</v>
      </c>
      <c r="BA132" s="45">
        <v>0.338</v>
      </c>
      <c r="BB132" s="45">
        <v>697.8520092823027</v>
      </c>
      <c r="BC132" s="45">
        <v>0.502411575562701</v>
      </c>
      <c r="BD132" s="45"/>
      <c r="BE132" s="7" t="s">
        <v>1358</v>
      </c>
      <c r="BF132" s="7"/>
      <c r="BG132" s="5"/>
      <c r="BI132" s="5"/>
      <c r="BJ132" s="5"/>
      <c r="BK132" s="5"/>
    </row>
    <row r="133" ht="14.25" hidden="1" customHeight="1">
      <c r="A133" s="45" t="s">
        <v>36</v>
      </c>
      <c r="B133" s="45" t="s">
        <v>178</v>
      </c>
      <c r="C133" s="45" t="s">
        <v>1152</v>
      </c>
      <c r="D133" s="45" t="s">
        <v>1294</v>
      </c>
      <c r="E133" s="45" t="s">
        <v>367</v>
      </c>
      <c r="F133" s="45" t="s">
        <v>159</v>
      </c>
      <c r="G133" s="45" t="s">
        <v>1081</v>
      </c>
      <c r="H133" s="45" t="str">
        <f t="shared" si="1"/>
        <v>ASHRAE 189.1-2009HospitalLaundry-Washing</v>
      </c>
      <c r="I133" s="117" t="str">
        <f>VLOOKUP(H133,'Interior Lighting'!$A$4:$G$1080,5,FALSE)</f>
        <v>0.54</v>
      </c>
      <c r="J133" s="47"/>
      <c r="K133" s="45"/>
      <c r="L133" s="45"/>
      <c r="M133" s="45">
        <v>0.0</v>
      </c>
      <c r="N133" s="45">
        <v>0.7</v>
      </c>
      <c r="O133" s="45">
        <v>0.2</v>
      </c>
      <c r="P133" s="45" t="s">
        <v>1339</v>
      </c>
      <c r="Q133" s="45" t="s">
        <v>368</v>
      </c>
      <c r="R133" s="45" t="s">
        <v>528</v>
      </c>
      <c r="S133" s="45" t="s">
        <v>1359</v>
      </c>
      <c r="T133" s="7" t="str">
        <f t="shared" si="13"/>
        <v>ASHRAE 62.1-1999Dry Cleaners, LaundriesCommercial Laundry</v>
      </c>
      <c r="U133" s="117" t="str">
        <f>VLOOKUP(T133,Ventilation!$A$4:$H$447,6,FALSE)</f>
        <v>0</v>
      </c>
      <c r="V133" s="117" t="str">
        <f>VLOOKUP(T133,Ventilation!$A$4:$H$447,5,FALSE)</f>
        <v>25</v>
      </c>
      <c r="W133" s="117" t="str">
        <f>VLOOKUP(T133,Ventilation!$A$4:$H$447,7,FALSE)</f>
        <v/>
      </c>
      <c r="X133" s="45">
        <v>4.0</v>
      </c>
      <c r="Y133" s="45" t="s">
        <v>1340</v>
      </c>
      <c r="Z133" s="45" t="s">
        <v>1341</v>
      </c>
      <c r="AA133" s="45">
        <v>0.0446</v>
      </c>
      <c r="AB133" s="7"/>
      <c r="AC133" s="45"/>
      <c r="AD133" s="45" t="s">
        <v>1342</v>
      </c>
      <c r="AE133" s="45">
        <v>123.8</v>
      </c>
      <c r="AF133" s="45">
        <v>0.0</v>
      </c>
      <c r="AG133" s="45">
        <v>0.5</v>
      </c>
      <c r="AH133" s="45">
        <v>0.0</v>
      </c>
      <c r="AI133" s="45" t="s">
        <v>1360</v>
      </c>
      <c r="AJ133" s="45">
        <v>2.93</v>
      </c>
      <c r="AK133" s="45">
        <v>0.0</v>
      </c>
      <c r="AL133" s="45">
        <v>0.5</v>
      </c>
      <c r="AM133" s="45">
        <v>0.0</v>
      </c>
      <c r="AN133" s="45" t="s">
        <v>1361</v>
      </c>
      <c r="AO133" s="45" t="s">
        <v>1344</v>
      </c>
      <c r="AP133" s="45" t="s">
        <v>1345</v>
      </c>
      <c r="AQ133" s="45">
        <v>156.6</v>
      </c>
      <c r="AR133" s="45">
        <v>840.0</v>
      </c>
      <c r="AS133" s="117" t="str">
        <f t="shared" si="14"/>
        <v>0.1864285714</v>
      </c>
      <c r="AT133" s="45">
        <v>60.0</v>
      </c>
      <c r="AU133" s="45">
        <v>0.2</v>
      </c>
      <c r="AV133" s="45">
        <v>0.05</v>
      </c>
      <c r="AW133" s="45" t="s">
        <v>1362</v>
      </c>
      <c r="AX133" s="45">
        <v>0.5952276390725688</v>
      </c>
      <c r="AY133" s="45">
        <v>500.0</v>
      </c>
      <c r="AZ133" s="117" t="str">
        <f t="shared" si="16"/>
        <v>0.103845201</v>
      </c>
      <c r="BA133" s="45">
        <v>0.338</v>
      </c>
      <c r="BB133" s="117" t="str">
        <f>AY133*BC133/BA133/8.52</f>
        <v>87.23150116</v>
      </c>
      <c r="BC133" s="45" t="str">
        <f>125/248.8</f>
        <v>0.5024115756</v>
      </c>
      <c r="BD133" s="45"/>
      <c r="BE133" s="45" t="s">
        <v>1363</v>
      </c>
      <c r="BF133" s="45"/>
      <c r="BG133" s="5"/>
      <c r="BI133" s="5"/>
      <c r="BJ133" s="5"/>
      <c r="BK133" s="5"/>
    </row>
    <row r="134" ht="14.25" hidden="1" customHeight="1">
      <c r="A134" s="45" t="s">
        <v>36</v>
      </c>
      <c r="B134" s="45" t="s">
        <v>178</v>
      </c>
      <c r="C134" s="45" t="s">
        <v>706</v>
      </c>
      <c r="D134" s="45" t="s">
        <v>1364</v>
      </c>
      <c r="E134" s="45" t="s">
        <v>367</v>
      </c>
      <c r="F134" s="45" t="s">
        <v>706</v>
      </c>
      <c r="G134" s="45" t="s">
        <v>998</v>
      </c>
      <c r="H134" s="45" t="str">
        <f t="shared" si="1"/>
        <v>ASHRAE 189.1-2009LobbyFor Hotel</v>
      </c>
      <c r="I134" s="117" t="str">
        <f>VLOOKUP(H134,'Interior Lighting'!$A$4:$G$1080,5,FALSE)</f>
        <v>0.99</v>
      </c>
      <c r="J134" s="47"/>
      <c r="K134" s="45"/>
      <c r="L134" s="45"/>
      <c r="M134" s="45">
        <v>0.0</v>
      </c>
      <c r="N134" s="45">
        <v>0.7</v>
      </c>
      <c r="O134" s="45">
        <v>0.2</v>
      </c>
      <c r="P134" s="7" t="s">
        <v>1339</v>
      </c>
      <c r="Q134" s="45" t="s">
        <v>368</v>
      </c>
      <c r="R134" s="45" t="s">
        <v>560</v>
      </c>
      <c r="S134" s="45" t="s">
        <v>569</v>
      </c>
      <c r="T134" s="7" t="str">
        <f t="shared" si="13"/>
        <v>ASHRAE 62.1-1999Hotels, Motels, Resorts, DormitoriesLobbies</v>
      </c>
      <c r="U134" s="117" t="str">
        <f>VLOOKUP(T134,Ventilation!$A$4:$H$314,6,FALSE)</f>
        <v>0</v>
      </c>
      <c r="V134" s="117" t="str">
        <f>VLOOKUP(T134,Ventilation!$A$4:$H$314,5,FALSE)</f>
        <v>15</v>
      </c>
      <c r="W134" s="117" t="str">
        <f>VLOOKUP(T134,Ventilation!$A$4:$H$314,7,FALSE)</f>
        <v/>
      </c>
      <c r="X134" s="45">
        <v>30.0</v>
      </c>
      <c r="Y134" s="7" t="s">
        <v>1340</v>
      </c>
      <c r="Z134" s="7" t="s">
        <v>1341</v>
      </c>
      <c r="AA134" s="45">
        <v>0.0446</v>
      </c>
      <c r="AB134" s="7"/>
      <c r="AC134" s="7"/>
      <c r="AD134" s="7" t="s">
        <v>1342</v>
      </c>
      <c r="AE134" s="45"/>
      <c r="AF134" s="45"/>
      <c r="AG134" s="45"/>
      <c r="AH134" s="45"/>
      <c r="AI134" s="45"/>
      <c r="AJ134" s="45">
        <v>0.38</v>
      </c>
      <c r="AK134" s="45">
        <v>0.0</v>
      </c>
      <c r="AL134" s="45">
        <v>0.5</v>
      </c>
      <c r="AM134" s="45">
        <v>0.0</v>
      </c>
      <c r="AN134" s="7" t="s">
        <v>1343</v>
      </c>
      <c r="AO134" s="7" t="s">
        <v>1344</v>
      </c>
      <c r="AP134" s="7" t="s">
        <v>1345</v>
      </c>
      <c r="AQ134" s="45"/>
      <c r="AR134" s="45"/>
      <c r="AS134" s="45" t="str">
        <f t="shared" si="14"/>
        <v/>
      </c>
      <c r="AT134" s="45"/>
      <c r="AU134" s="45"/>
      <c r="AV134" s="45"/>
      <c r="AW134" s="7"/>
      <c r="AX134" s="45"/>
      <c r="AY134" s="45"/>
      <c r="AZ134" s="45" t="str">
        <f t="shared" si="16"/>
        <v/>
      </c>
      <c r="BA134" s="45"/>
      <c r="BB134" s="45"/>
      <c r="BC134" s="45"/>
      <c r="BD134" s="45"/>
      <c r="BE134" s="45"/>
      <c r="BF134" s="45"/>
      <c r="BG134" s="5"/>
      <c r="BI134" s="5"/>
      <c r="BJ134" s="5"/>
      <c r="BK134" s="5"/>
    </row>
    <row r="135" ht="14.25" hidden="1" customHeight="1">
      <c r="A135" s="7" t="s">
        <v>36</v>
      </c>
      <c r="B135" s="45" t="s">
        <v>178</v>
      </c>
      <c r="C135" s="45" t="s">
        <v>1155</v>
      </c>
      <c r="D135" s="45" t="s">
        <v>1365</v>
      </c>
      <c r="E135" s="45" t="s">
        <v>367</v>
      </c>
      <c r="F135" s="45" t="s">
        <v>800</v>
      </c>
      <c r="G135" s="45" t="s">
        <v>652</v>
      </c>
      <c r="H135" s="45" t="str">
        <f t="shared" si="1"/>
        <v>ASHRAE 189.1-2009Electrical/MechanicalGeneral</v>
      </c>
      <c r="I135" s="117" t="str">
        <f>VLOOKUP(H135,'Interior Lighting'!$A$4:$G$1080,5,FALSE)</f>
        <v>1.35</v>
      </c>
      <c r="J135" s="47"/>
      <c r="K135" s="45"/>
      <c r="L135" s="45"/>
      <c r="M135" s="45">
        <v>0.0</v>
      </c>
      <c r="N135" s="45">
        <v>0.7</v>
      </c>
      <c r="O135" s="45">
        <v>0.2</v>
      </c>
      <c r="P135" s="45" t="s">
        <v>1339</v>
      </c>
      <c r="Q135" s="45" t="s">
        <v>368</v>
      </c>
      <c r="R135" s="45" t="s">
        <v>583</v>
      </c>
      <c r="S135" s="45" t="s">
        <v>585</v>
      </c>
      <c r="T135" s="7" t="str">
        <f t="shared" si="13"/>
        <v>ASHRAE 62.1-1999Public SpacesCorridors and utilities</v>
      </c>
      <c r="U135" s="117" t="str">
        <f>VLOOKUP(T135,Ventilation!$A$4:$H$447,6,FALSE)</f>
        <v>0.05</v>
      </c>
      <c r="V135" s="117" t="str">
        <f>VLOOKUP(T135,Ventilation!$A$4:$H$447,5,FALSE)</f>
        <v>0</v>
      </c>
      <c r="W135" s="117" t="str">
        <f>VLOOKUP(T135,Ventilation!$A$4:$H$447,7,FALSE)</f>
        <v/>
      </c>
      <c r="X135" s="45">
        <v>0.0</v>
      </c>
      <c r="Y135" s="45" t="s">
        <v>1340</v>
      </c>
      <c r="Z135" s="45" t="s">
        <v>1341</v>
      </c>
      <c r="AA135" s="45">
        <v>0.0446</v>
      </c>
      <c r="AB135" s="7"/>
      <c r="AC135" s="45"/>
      <c r="AD135" s="45" t="s">
        <v>1342</v>
      </c>
      <c r="AE135" s="45"/>
      <c r="AF135" s="45"/>
      <c r="AG135" s="45"/>
      <c r="AH135" s="45"/>
      <c r="AI135" s="45"/>
      <c r="AJ135" s="45">
        <v>0.26</v>
      </c>
      <c r="AK135" s="45">
        <v>0.0</v>
      </c>
      <c r="AL135" s="45">
        <v>0.5</v>
      </c>
      <c r="AM135" s="45">
        <v>0.0</v>
      </c>
      <c r="AN135" s="45" t="s">
        <v>1343</v>
      </c>
      <c r="AO135" s="45" t="s">
        <v>1344</v>
      </c>
      <c r="AP135" s="45" t="s">
        <v>1345</v>
      </c>
      <c r="AQ135" s="45"/>
      <c r="AR135" s="45"/>
      <c r="AS135" s="45" t="str">
        <f t="shared" si="14"/>
        <v/>
      </c>
      <c r="AT135" s="45"/>
      <c r="AU135" s="45"/>
      <c r="AV135" s="45"/>
      <c r="AW135" s="45"/>
      <c r="AX135" s="45"/>
      <c r="AY135" s="45"/>
      <c r="AZ135" s="45" t="str">
        <f t="shared" si="16"/>
        <v/>
      </c>
      <c r="BA135" s="45"/>
      <c r="BB135" s="45"/>
      <c r="BC135" s="45"/>
      <c r="BD135" s="45"/>
      <c r="BE135" s="45"/>
      <c r="BF135" s="45"/>
      <c r="BG135" s="5"/>
      <c r="BI135" s="5"/>
      <c r="BJ135" s="5"/>
      <c r="BK135" s="5"/>
    </row>
    <row r="136" ht="14.25" hidden="1" customHeight="1">
      <c r="A136" s="45" t="s">
        <v>36</v>
      </c>
      <c r="B136" s="45" t="s">
        <v>178</v>
      </c>
      <c r="C136" s="45" t="s">
        <v>359</v>
      </c>
      <c r="D136" s="45" t="s">
        <v>1366</v>
      </c>
      <c r="E136" s="45" t="s">
        <v>367</v>
      </c>
      <c r="F136" s="45" t="s">
        <v>1067</v>
      </c>
      <c r="G136" s="45" t="s">
        <v>1068</v>
      </c>
      <c r="H136" s="45" t="str">
        <f t="shared" si="1"/>
        <v>ASHRAE 189.1-2009Retail (not including accent lighting)Sales Area</v>
      </c>
      <c r="I136" s="117" t="str">
        <f>VLOOKUP(H136,'Interior Lighting'!$A$4:$G$1080,5,FALSE)</f>
        <v>1.53</v>
      </c>
      <c r="J136" s="47"/>
      <c r="K136" s="45"/>
      <c r="L136" s="45"/>
      <c r="M136" s="45">
        <v>0.0</v>
      </c>
      <c r="N136" s="45">
        <v>0.7</v>
      </c>
      <c r="O136" s="45">
        <v>0.2</v>
      </c>
      <c r="P136" s="45" t="s">
        <v>1339</v>
      </c>
      <c r="Q136" s="45" t="s">
        <v>368</v>
      </c>
      <c r="R136" s="45" t="s">
        <v>592</v>
      </c>
      <c r="S136" s="45" t="s">
        <v>599</v>
      </c>
      <c r="T136" s="7" t="str">
        <f t="shared" si="13"/>
        <v>ASHRAE 62.1-1999Retail Stores, Sales Floors, and Show Room FloorsBasement and street</v>
      </c>
      <c r="U136" s="117" t="str">
        <f>VLOOKUP(T136,Ventilation!$A$4:$H$447,6,FALSE)</f>
        <v>0.3</v>
      </c>
      <c r="V136" s="117" t="str">
        <f>VLOOKUP(T136,Ventilation!$A$4:$H$447,5,FALSE)</f>
        <v>0</v>
      </c>
      <c r="W136" s="117" t="str">
        <f>VLOOKUP(T136,Ventilation!$A$4:$H$447,7,FALSE)</f>
        <v/>
      </c>
      <c r="X136" s="45">
        <v>15.0</v>
      </c>
      <c r="Y136" s="45" t="s">
        <v>1340</v>
      </c>
      <c r="Z136" s="45" t="s">
        <v>1341</v>
      </c>
      <c r="AA136" s="45">
        <v>0.0446</v>
      </c>
      <c r="AB136" s="7"/>
      <c r="AC136" s="45"/>
      <c r="AD136" s="45" t="s">
        <v>1342</v>
      </c>
      <c r="AE136" s="45"/>
      <c r="AF136" s="45"/>
      <c r="AG136" s="45"/>
      <c r="AH136" s="45"/>
      <c r="AI136" s="45"/>
      <c r="AJ136" s="45">
        <v>0.51</v>
      </c>
      <c r="AK136" s="45">
        <v>0.0</v>
      </c>
      <c r="AL136" s="45">
        <v>0.5</v>
      </c>
      <c r="AM136" s="45">
        <v>0.0</v>
      </c>
      <c r="AN136" s="45" t="s">
        <v>1343</v>
      </c>
      <c r="AO136" s="45" t="s">
        <v>1344</v>
      </c>
      <c r="AP136" s="45" t="s">
        <v>1345</v>
      </c>
      <c r="AQ136" s="45"/>
      <c r="AR136" s="45"/>
      <c r="AS136" s="45" t="str">
        <f t="shared" si="14"/>
        <v/>
      </c>
      <c r="AT136" s="45"/>
      <c r="AU136" s="45"/>
      <c r="AV136" s="45"/>
      <c r="AW136" s="45"/>
      <c r="AX136" s="45"/>
      <c r="AY136" s="45"/>
      <c r="AZ136" s="45" t="str">
        <f t="shared" si="16"/>
        <v/>
      </c>
      <c r="BA136" s="45"/>
      <c r="BB136" s="45"/>
      <c r="BC136" s="45"/>
      <c r="BD136" s="45"/>
      <c r="BE136" s="45"/>
      <c r="BF136" s="45"/>
      <c r="BG136" s="5"/>
      <c r="BI136" s="5"/>
      <c r="BJ136" s="5"/>
      <c r="BK136" s="5"/>
    </row>
    <row r="137" ht="14.25" hidden="1" customHeight="1">
      <c r="A137" s="45" t="s">
        <v>36</v>
      </c>
      <c r="B137" s="45" t="s">
        <v>178</v>
      </c>
      <c r="C137" s="45" t="s">
        <v>1100</v>
      </c>
      <c r="D137" s="45" t="s">
        <v>1294</v>
      </c>
      <c r="E137" s="45" t="s">
        <v>367</v>
      </c>
      <c r="F137" s="45" t="s">
        <v>1023</v>
      </c>
      <c r="G137" s="45" t="s">
        <v>652</v>
      </c>
      <c r="H137" s="45" t="str">
        <f t="shared" si="1"/>
        <v>ASHRAE 189.1-2009Active StorageGeneral</v>
      </c>
      <c r="I137" s="117" t="str">
        <f>VLOOKUP(H137,'Interior Lighting'!$A$4:$G$1080,5,FALSE)</f>
        <v>0.72</v>
      </c>
      <c r="J137" s="47"/>
      <c r="K137" s="45"/>
      <c r="L137" s="45"/>
      <c r="M137" s="45">
        <v>0.0</v>
      </c>
      <c r="N137" s="45">
        <v>0.7</v>
      </c>
      <c r="O137" s="45">
        <v>0.2</v>
      </c>
      <c r="P137" s="7" t="s">
        <v>1339</v>
      </c>
      <c r="Q137" s="45" t="s">
        <v>368</v>
      </c>
      <c r="R137" s="45" t="s">
        <v>592</v>
      </c>
      <c r="S137" s="45" t="s">
        <v>595</v>
      </c>
      <c r="T137" s="7" t="str">
        <f t="shared" si="13"/>
        <v>ASHRAE 62.1-1999Retail Stores, Sales Floors, and Show Room FloorsShipping and receiving</v>
      </c>
      <c r="U137" s="117" t="str">
        <f>VLOOKUP(T137,Ventilation!$A$4:$H$314,6,FALSE)</f>
        <v>0.15</v>
      </c>
      <c r="V137" s="117" t="str">
        <f>VLOOKUP(T137,Ventilation!$A$4:$H$314,5,FALSE)</f>
        <v>0</v>
      </c>
      <c r="W137" s="117" t="str">
        <f>VLOOKUP(T137,Ventilation!$A$4:$H$314,7,FALSE)</f>
        <v/>
      </c>
      <c r="X137" s="45">
        <v>2.0</v>
      </c>
      <c r="Y137" s="7" t="s">
        <v>1340</v>
      </c>
      <c r="Z137" s="7" t="s">
        <v>1341</v>
      </c>
      <c r="AA137" s="45">
        <v>0.0446</v>
      </c>
      <c r="AB137" s="7"/>
      <c r="AC137" s="7"/>
      <c r="AD137" s="7" t="s">
        <v>1342</v>
      </c>
      <c r="AE137" s="45"/>
      <c r="AF137" s="45"/>
      <c r="AG137" s="45"/>
      <c r="AH137" s="45"/>
      <c r="AI137" s="45"/>
      <c r="AJ137" s="45">
        <v>0.13</v>
      </c>
      <c r="AK137" s="45">
        <v>0.0</v>
      </c>
      <c r="AL137" s="45">
        <v>0.5</v>
      </c>
      <c r="AM137" s="45">
        <v>0.0</v>
      </c>
      <c r="AN137" s="45" t="s">
        <v>1343</v>
      </c>
      <c r="AO137" s="7" t="s">
        <v>1344</v>
      </c>
      <c r="AP137" s="7" t="s">
        <v>1345</v>
      </c>
      <c r="AQ137" s="45"/>
      <c r="AR137" s="45"/>
      <c r="AS137" s="45" t="str">
        <f t="shared" si="14"/>
        <v/>
      </c>
      <c r="AT137" s="45"/>
      <c r="AU137" s="45"/>
      <c r="AV137" s="45"/>
      <c r="AW137" s="45"/>
      <c r="AX137" s="45"/>
      <c r="AY137" s="45"/>
      <c r="AZ137" s="45" t="str">
        <f t="shared" si="16"/>
        <v/>
      </c>
      <c r="BA137" s="45"/>
      <c r="BB137" s="45"/>
      <c r="BC137" s="45"/>
      <c r="BD137" s="45"/>
      <c r="BE137" s="45"/>
      <c r="BF137" s="45"/>
      <c r="BG137" s="5"/>
      <c r="BI137" s="5"/>
      <c r="BJ137" s="5"/>
      <c r="BK137" s="5"/>
    </row>
    <row r="138" ht="14.25" hidden="1" customHeight="1">
      <c r="A138" s="7" t="s">
        <v>34</v>
      </c>
      <c r="B138" s="45" t="s">
        <v>178</v>
      </c>
      <c r="C138" s="45" t="s">
        <v>1117</v>
      </c>
      <c r="D138" s="45" t="s">
        <v>1338</v>
      </c>
      <c r="E138" s="45" t="s">
        <v>373</v>
      </c>
      <c r="F138" s="45" t="s">
        <v>995</v>
      </c>
      <c r="G138" s="45" t="s">
        <v>652</v>
      </c>
      <c r="H138" s="45" t="str">
        <f t="shared" si="1"/>
        <v>ASHRAE 90.1-2004Conference/Meeting/MultipurposeGeneral</v>
      </c>
      <c r="I138" s="117" t="str">
        <f>VLOOKUP(H138,'Interior Lighting'!$A$4:$G$1472,5,FALSE)</f>
        <v>1.3</v>
      </c>
      <c r="J138" s="47"/>
      <c r="K138" s="45"/>
      <c r="L138" s="45"/>
      <c r="M138" s="45">
        <v>0.0</v>
      </c>
      <c r="N138" s="45">
        <v>0.7</v>
      </c>
      <c r="O138" s="45">
        <v>0.2</v>
      </c>
      <c r="P138" s="93" t="s">
        <v>1367</v>
      </c>
      <c r="Q138" s="45" t="s">
        <v>368</v>
      </c>
      <c r="R138" s="45" t="s">
        <v>560</v>
      </c>
      <c r="S138" s="45" t="s">
        <v>571</v>
      </c>
      <c r="T138" s="7" t="str">
        <f t="shared" si="13"/>
        <v>ASHRAE 62.1-1999Hotels, Motels, Resorts, DormitoriesConference rooms</v>
      </c>
      <c r="U138" s="117" t="str">
        <f>VLOOKUP(T138,Ventilation!$A$4:$H$447,6,FALSE)</f>
        <v>0</v>
      </c>
      <c r="V138" s="117" t="str">
        <f>VLOOKUP(T138,Ventilation!$A$4:$H$447,5,FALSE)</f>
        <v>20</v>
      </c>
      <c r="W138" s="117" t="str">
        <f>VLOOKUP(T138,Ventilation!$A$4:$H$447,7,FALSE)</f>
        <v/>
      </c>
      <c r="X138" s="45">
        <v>67.0</v>
      </c>
      <c r="Y138" s="45" t="s">
        <v>1368</v>
      </c>
      <c r="Z138" s="45" t="s">
        <v>1369</v>
      </c>
      <c r="AA138" s="45">
        <v>0.0595</v>
      </c>
      <c r="AB138" s="7"/>
      <c r="AC138" s="45"/>
      <c r="AD138" s="45" t="s">
        <v>1370</v>
      </c>
      <c r="AE138" s="45"/>
      <c r="AF138" s="45"/>
      <c r="AG138" s="45"/>
      <c r="AH138" s="45"/>
      <c r="AI138" s="45"/>
      <c r="AJ138" s="93">
        <v>6.301</v>
      </c>
      <c r="AK138" s="45">
        <v>0.0</v>
      </c>
      <c r="AL138" s="45">
        <v>0.5</v>
      </c>
      <c r="AM138" s="45">
        <v>0.0</v>
      </c>
      <c r="AN138" s="93" t="s">
        <v>1371</v>
      </c>
      <c r="AO138" s="45" t="s">
        <v>1372</v>
      </c>
      <c r="AP138" s="45" t="s">
        <v>1373</v>
      </c>
      <c r="AQ138" s="45"/>
      <c r="AR138" s="45"/>
      <c r="AS138" s="45" t="str">
        <f t="shared" si="14"/>
        <v/>
      </c>
      <c r="AT138" s="45"/>
      <c r="AU138" s="45"/>
      <c r="AV138" s="45"/>
      <c r="AW138" s="45"/>
      <c r="AX138" s="45"/>
      <c r="AY138" s="45"/>
      <c r="AZ138" s="45" t="str">
        <f t="shared" si="16"/>
        <v/>
      </c>
      <c r="BA138" s="93"/>
      <c r="BB138" s="45"/>
      <c r="BC138" s="93"/>
      <c r="BD138" s="93"/>
      <c r="BE138" s="3"/>
      <c r="BF138" s="45"/>
      <c r="BG138" s="5"/>
      <c r="BI138" s="5"/>
      <c r="BJ138" s="5"/>
      <c r="BK138" s="5"/>
    </row>
    <row r="139" ht="14.25" hidden="1" customHeight="1">
      <c r="A139" s="8" t="s">
        <v>38</v>
      </c>
      <c r="B139" s="47" t="s">
        <v>178</v>
      </c>
      <c r="C139" s="47" t="s">
        <v>1117</v>
      </c>
      <c r="D139" s="47" t="s">
        <v>1338</v>
      </c>
      <c r="E139" s="47" t="s">
        <v>374</v>
      </c>
      <c r="F139" s="47" t="s">
        <v>995</v>
      </c>
      <c r="G139" s="47" t="s">
        <v>652</v>
      </c>
      <c r="H139" s="45" t="str">
        <f t="shared" si="1"/>
        <v>ASHRAE 90.1-2007Conference/Meeting/MultipurposeGeneral</v>
      </c>
      <c r="I139" s="117" t="str">
        <f>VLOOKUP(H139,'Interior Lighting'!$A$4:$G$1472,5,FALSE)</f>
        <v>1.3</v>
      </c>
      <c r="J139" s="47"/>
      <c r="K139" s="47"/>
      <c r="L139" s="47"/>
      <c r="M139" s="47">
        <v>0.0</v>
      </c>
      <c r="N139" s="47">
        <v>0.7</v>
      </c>
      <c r="O139" s="47">
        <v>0.2</v>
      </c>
      <c r="P139" s="93" t="s">
        <v>1367</v>
      </c>
      <c r="Q139" s="47" t="s">
        <v>369</v>
      </c>
      <c r="R139" s="47" t="s">
        <v>560</v>
      </c>
      <c r="S139" s="47" t="s">
        <v>660</v>
      </c>
      <c r="T139" s="7" t="str">
        <f t="shared" si="13"/>
        <v>ASHRAE 62.1-2004Hotels, Motels, Resorts, DormitoriesMultipurpose assembly</v>
      </c>
      <c r="U139" s="117" t="str">
        <f>VLOOKUP(T139,Ventilation!$A$4:$H$447,6,FALSE)</f>
        <v>0.06</v>
      </c>
      <c r="V139" s="117" t="str">
        <f>VLOOKUP(T139,Ventilation!$A$4:$H$447,5,FALSE)</f>
        <v>5</v>
      </c>
      <c r="W139" s="117" t="str">
        <f>VLOOKUP(T139,Ventilation!$A$4:$H$447,7,FALSE)</f>
        <v/>
      </c>
      <c r="X139" s="47">
        <v>67.0</v>
      </c>
      <c r="Y139" s="47" t="s">
        <v>1368</v>
      </c>
      <c r="Z139" s="47" t="s">
        <v>1369</v>
      </c>
      <c r="AA139" s="47">
        <v>0.0446</v>
      </c>
      <c r="AB139" s="8"/>
      <c r="AC139" s="47"/>
      <c r="AD139" s="47" t="s">
        <v>1370</v>
      </c>
      <c r="AE139" s="47"/>
      <c r="AF139" s="47"/>
      <c r="AG139" s="47"/>
      <c r="AH139" s="47"/>
      <c r="AI139" s="47"/>
      <c r="AJ139" s="93">
        <v>6.301</v>
      </c>
      <c r="AK139" s="47">
        <v>0.0</v>
      </c>
      <c r="AL139" s="47">
        <v>0.5</v>
      </c>
      <c r="AM139" s="47">
        <v>0.0</v>
      </c>
      <c r="AN139" s="93" t="s">
        <v>1371</v>
      </c>
      <c r="AO139" s="47" t="s">
        <v>1372</v>
      </c>
      <c r="AP139" s="47" t="s">
        <v>1373</v>
      </c>
      <c r="AQ139" s="47"/>
      <c r="AR139" s="47"/>
      <c r="AS139" s="45" t="str">
        <f t="shared" si="14"/>
        <v/>
      </c>
      <c r="AT139" s="47"/>
      <c r="AU139" s="47"/>
      <c r="AV139" s="47"/>
      <c r="AW139" s="47"/>
      <c r="AX139" s="47"/>
      <c r="AY139" s="47"/>
      <c r="AZ139" s="47" t="str">
        <f t="shared" si="16"/>
        <v/>
      </c>
      <c r="BA139" s="93"/>
      <c r="BB139" s="47"/>
      <c r="BC139" s="93"/>
      <c r="BD139" s="93"/>
      <c r="BE139" s="3"/>
      <c r="BF139" s="47"/>
      <c r="BG139" s="5"/>
      <c r="BI139" s="5"/>
      <c r="BJ139" s="5"/>
      <c r="BK139" s="5"/>
    </row>
    <row r="140" ht="14.25" hidden="1" customHeight="1">
      <c r="A140" s="93" t="s">
        <v>40</v>
      </c>
      <c r="B140" s="93" t="s">
        <v>178</v>
      </c>
      <c r="C140" s="93" t="s">
        <v>1117</v>
      </c>
      <c r="D140" s="93" t="s">
        <v>1338</v>
      </c>
      <c r="E140" s="93" t="s">
        <v>375</v>
      </c>
      <c r="F140" s="60" t="s">
        <v>1013</v>
      </c>
      <c r="G140" s="60" t="s">
        <v>998</v>
      </c>
      <c r="H140" s="45" t="str">
        <f t="shared" si="1"/>
        <v>ASHRAE 90.1-2010Dining AreaFor Hotel</v>
      </c>
      <c r="I140" s="117" t="str">
        <f>VLOOKUP(H140,'Interior Lighting'!$A$4:$G$1472,5,FALSE)</f>
        <v>0.89</v>
      </c>
      <c r="J140" s="47"/>
      <c r="K140" s="47"/>
      <c r="L140" s="60"/>
      <c r="M140" s="60">
        <v>0.0</v>
      </c>
      <c r="N140" s="60">
        <v>0.7</v>
      </c>
      <c r="O140" s="60">
        <v>0.2</v>
      </c>
      <c r="P140" s="93" t="s">
        <v>1367</v>
      </c>
      <c r="Q140" s="93" t="s">
        <v>370</v>
      </c>
      <c r="R140" s="60" t="s">
        <v>560</v>
      </c>
      <c r="S140" s="60" t="s">
        <v>660</v>
      </c>
      <c r="T140" s="7" t="str">
        <f t="shared" si="13"/>
        <v>ASHRAE 62.1-2007Hotels, Motels, Resorts, DormitoriesMultipurpose assembly</v>
      </c>
      <c r="U140" s="117" t="str">
        <f>VLOOKUP(T140,Ventilation!$A$4:$H$447,6,FALSE)</f>
        <v>0.06</v>
      </c>
      <c r="V140" s="117" t="str">
        <f>VLOOKUP(T140,Ventilation!$A$4:$H$447,5,FALSE)</f>
        <v>5</v>
      </c>
      <c r="W140" s="117" t="str">
        <f>VLOOKUP(T140,Ventilation!$A$4:$H$447,7,FALSE)</f>
        <v/>
      </c>
      <c r="X140" s="93">
        <v>70.0</v>
      </c>
      <c r="Y140" s="93" t="s">
        <v>1374</v>
      </c>
      <c r="Z140" s="93" t="s">
        <v>1369</v>
      </c>
      <c r="AA140" s="93">
        <v>0.0254576</v>
      </c>
      <c r="AB140" s="8"/>
      <c r="AC140" s="93"/>
      <c r="AD140" s="93" t="s">
        <v>1375</v>
      </c>
      <c r="AE140" s="8"/>
      <c r="AF140" s="8"/>
      <c r="AG140" s="8"/>
      <c r="AH140" s="8"/>
      <c r="AI140" s="8"/>
      <c r="AJ140" s="93">
        <v>6.301</v>
      </c>
      <c r="AK140" s="93">
        <v>0.0</v>
      </c>
      <c r="AL140" s="93">
        <v>0.5</v>
      </c>
      <c r="AM140" s="93">
        <v>0.0</v>
      </c>
      <c r="AN140" s="93" t="s">
        <v>1371</v>
      </c>
      <c r="AO140" s="93" t="s">
        <v>1372</v>
      </c>
      <c r="AP140" s="93" t="s">
        <v>1373</v>
      </c>
      <c r="AQ140" s="8"/>
      <c r="AR140" s="8"/>
      <c r="AS140" s="45" t="str">
        <f t="shared" si="14"/>
        <v/>
      </c>
      <c r="AT140" s="8"/>
      <c r="AU140" s="8"/>
      <c r="AV140" s="8"/>
      <c r="AW140" s="8"/>
      <c r="AX140" s="8"/>
      <c r="AY140" s="8"/>
      <c r="AZ140" s="8"/>
      <c r="BA140" s="93">
        <v>1.0</v>
      </c>
      <c r="BB140" s="8"/>
      <c r="BC140" s="93">
        <v>0.0</v>
      </c>
      <c r="BD140" s="121">
        <v>1017.43109</v>
      </c>
      <c r="BE140" s="3" t="s">
        <v>1376</v>
      </c>
      <c r="BF140" s="8"/>
      <c r="BG140" s="5"/>
      <c r="BI140" s="5"/>
      <c r="BJ140" s="5"/>
      <c r="BK140" s="5"/>
    </row>
    <row r="141" ht="14.25" hidden="1" customHeight="1">
      <c r="A141" s="93" t="s">
        <v>42</v>
      </c>
      <c r="B141" s="93" t="s">
        <v>178</v>
      </c>
      <c r="C141" s="93" t="s">
        <v>1117</v>
      </c>
      <c r="D141" s="93" t="s">
        <v>1338</v>
      </c>
      <c r="E141" s="61" t="s">
        <v>376</v>
      </c>
      <c r="F141" s="60" t="s">
        <v>1013</v>
      </c>
      <c r="G141" s="60" t="s">
        <v>652</v>
      </c>
      <c r="H141" s="45" t="str">
        <f t="shared" si="1"/>
        <v>ASHRAE 90.1-2013Dining AreaGeneral</v>
      </c>
      <c r="I141" s="117" t="str">
        <f>VLOOKUP(H141,'Interior Lighting'!$A$4:$G$1472,5,FALSE)</f>
        <v>0.65</v>
      </c>
      <c r="J141" s="47"/>
      <c r="K141" s="47"/>
      <c r="L141" s="60"/>
      <c r="M141" s="60">
        <v>0.0</v>
      </c>
      <c r="N141" s="60">
        <v>0.7</v>
      </c>
      <c r="O141" s="60">
        <v>0.2</v>
      </c>
      <c r="P141" s="93" t="s">
        <v>1367</v>
      </c>
      <c r="Q141" s="93" t="s">
        <v>370</v>
      </c>
      <c r="R141" s="60" t="s">
        <v>560</v>
      </c>
      <c r="S141" s="60" t="s">
        <v>660</v>
      </c>
      <c r="T141" s="7" t="str">
        <f t="shared" si="13"/>
        <v>ASHRAE 62.1-2007Hotels, Motels, Resorts, DormitoriesMultipurpose assembly</v>
      </c>
      <c r="U141" s="117" t="str">
        <f>VLOOKUP(T141,Ventilation!$A$4:$H$447,6,FALSE)</f>
        <v>0.06</v>
      </c>
      <c r="V141" s="117" t="str">
        <f>VLOOKUP(T141,Ventilation!$A$4:$H$447,5,FALSE)</f>
        <v>5</v>
      </c>
      <c r="W141" s="117" t="str">
        <f>VLOOKUP(T141,Ventilation!$A$4:$H$447,7,FALSE)</f>
        <v/>
      </c>
      <c r="X141" s="93">
        <v>70.0</v>
      </c>
      <c r="Y141" s="93" t="s">
        <v>1374</v>
      </c>
      <c r="Z141" s="93" t="s">
        <v>1369</v>
      </c>
      <c r="AA141" s="93">
        <v>0.0254576</v>
      </c>
      <c r="AB141" s="8"/>
      <c r="AC141" s="93"/>
      <c r="AD141" s="93" t="s">
        <v>1375</v>
      </c>
      <c r="AE141" s="8"/>
      <c r="AF141" s="8"/>
      <c r="AG141" s="8"/>
      <c r="AH141" s="8"/>
      <c r="AI141" s="8"/>
      <c r="AJ141" s="93">
        <v>6.301</v>
      </c>
      <c r="AK141" s="93">
        <v>0.0</v>
      </c>
      <c r="AL141" s="93">
        <v>0.5</v>
      </c>
      <c r="AM141" s="93">
        <v>0.0</v>
      </c>
      <c r="AN141" s="93" t="s">
        <v>1371</v>
      </c>
      <c r="AO141" s="93" t="s">
        <v>1372</v>
      </c>
      <c r="AP141" s="93" t="s">
        <v>1373</v>
      </c>
      <c r="AQ141" s="8"/>
      <c r="AR141" s="8"/>
      <c r="AS141" s="45" t="str">
        <f t="shared" si="14"/>
        <v/>
      </c>
      <c r="AT141" s="8"/>
      <c r="AU141" s="8"/>
      <c r="AV141" s="8"/>
      <c r="AW141" s="8"/>
      <c r="AX141" s="8"/>
      <c r="AY141" s="8"/>
      <c r="AZ141" s="8"/>
      <c r="BA141" s="93">
        <v>1.0</v>
      </c>
      <c r="BB141" s="8"/>
      <c r="BC141" s="93">
        <v>0.0</v>
      </c>
      <c r="BD141" s="93">
        <v>2000.0</v>
      </c>
      <c r="BE141" s="3" t="s">
        <v>1376</v>
      </c>
      <c r="BF141" s="8"/>
      <c r="BG141" s="5"/>
      <c r="BI141" s="5"/>
      <c r="BJ141" s="5"/>
      <c r="BK141" s="5"/>
    </row>
    <row r="142" ht="14.25" hidden="1" customHeight="1">
      <c r="A142" s="7" t="s">
        <v>32</v>
      </c>
      <c r="B142" s="45" t="s">
        <v>178</v>
      </c>
      <c r="C142" s="45" t="s">
        <v>1117</v>
      </c>
      <c r="D142" s="45" t="s">
        <v>1338</v>
      </c>
      <c r="E142" s="7" t="s">
        <v>32</v>
      </c>
      <c r="F142" s="45" t="s">
        <v>178</v>
      </c>
      <c r="G142" s="45" t="s">
        <v>1117</v>
      </c>
      <c r="H142" s="45" t="str">
        <f t="shared" si="1"/>
        <v>DOE Ref 1980-2004LargeHotelBanquet</v>
      </c>
      <c r="I142" s="45">
        <v>2.56</v>
      </c>
      <c r="J142" s="47"/>
      <c r="K142" s="45"/>
      <c r="L142" s="45"/>
      <c r="M142" s="45">
        <v>0.0</v>
      </c>
      <c r="N142" s="45">
        <v>0.7</v>
      </c>
      <c r="O142" s="45">
        <v>0.2</v>
      </c>
      <c r="P142" s="7" t="s">
        <v>1339</v>
      </c>
      <c r="Q142" s="45" t="s">
        <v>368</v>
      </c>
      <c r="R142" s="45" t="s">
        <v>560</v>
      </c>
      <c r="S142" s="61" t="s">
        <v>545</v>
      </c>
      <c r="T142" s="7" t="str">
        <f t="shared" si="13"/>
        <v>ASHRAE 62.1-1999Hotels, Motels, Resorts, DormitoriesDining rooms</v>
      </c>
      <c r="U142" s="117" t="str">
        <f>VLOOKUP(T142,Ventilation!$A$4:$H$447,6,FALSE)</f>
        <v>0</v>
      </c>
      <c r="V142" s="117" t="str">
        <f>VLOOKUP(T142,Ventilation!$A$4:$H$447,5,FALSE)</f>
        <v>21.2</v>
      </c>
      <c r="W142" s="117" t="str">
        <f>VLOOKUP(T142,Ventilation!$A$4:$H$447,7,FALSE)</f>
        <v/>
      </c>
      <c r="X142" s="45">
        <v>67.0</v>
      </c>
      <c r="Y142" s="3" t="s">
        <v>1377</v>
      </c>
      <c r="Z142" s="7" t="s">
        <v>1341</v>
      </c>
      <c r="AA142" s="45"/>
      <c r="AB142" s="7">
        <v>0.2232</v>
      </c>
      <c r="AC142" s="7"/>
      <c r="AD142" s="7" t="s">
        <v>1342</v>
      </c>
      <c r="AE142" s="45"/>
      <c r="AF142" s="45"/>
      <c r="AG142" s="45"/>
      <c r="AH142" s="45"/>
      <c r="AI142" s="45"/>
      <c r="AJ142" s="45">
        <v>6.3</v>
      </c>
      <c r="AK142" s="45">
        <v>0.0</v>
      </c>
      <c r="AL142" s="45">
        <v>0.5</v>
      </c>
      <c r="AM142" s="45">
        <v>0.0</v>
      </c>
      <c r="AN142" s="3" t="s">
        <v>1378</v>
      </c>
      <c r="AO142" s="7" t="s">
        <v>1344</v>
      </c>
      <c r="AP142" s="7" t="s">
        <v>1345</v>
      </c>
      <c r="AQ142" s="45"/>
      <c r="AR142" s="45"/>
      <c r="AS142" s="45" t="str">
        <f t="shared" si="14"/>
        <v/>
      </c>
      <c r="AT142" s="45"/>
      <c r="AU142" s="45"/>
      <c r="AV142" s="45"/>
      <c r="AW142" s="45"/>
      <c r="AX142" s="45"/>
      <c r="AY142" s="45"/>
      <c r="AZ142" s="45" t="str">
        <f t="shared" ref="AZ142:AZ143" si="17">IF(ISBLANK(BB142),"",BB142/(AY142/AX142))</f>
        <v/>
      </c>
      <c r="BA142" s="93">
        <v>1.0</v>
      </c>
      <c r="BB142" s="45"/>
      <c r="BC142" s="61">
        <v>1.0E-5</v>
      </c>
      <c r="BD142" s="122">
        <v>2000.0</v>
      </c>
      <c r="BE142" s="3" t="s">
        <v>179</v>
      </c>
      <c r="BF142" s="45"/>
      <c r="BG142" s="5"/>
      <c r="BI142" s="5"/>
      <c r="BJ142" s="5"/>
      <c r="BK142" s="5"/>
    </row>
    <row r="143" ht="14.25" hidden="1" customHeight="1">
      <c r="A143" s="7" t="s">
        <v>30</v>
      </c>
      <c r="B143" s="45" t="s">
        <v>178</v>
      </c>
      <c r="C143" s="45" t="s">
        <v>1117</v>
      </c>
      <c r="D143" s="45" t="s">
        <v>1338</v>
      </c>
      <c r="E143" s="7" t="s">
        <v>30</v>
      </c>
      <c r="F143" s="45" t="s">
        <v>178</v>
      </c>
      <c r="G143" s="45" t="s">
        <v>1117</v>
      </c>
      <c r="H143" s="45" t="str">
        <f t="shared" si="1"/>
        <v>DOE Ref Pre-1980LargeHotelBanquet</v>
      </c>
      <c r="I143" s="45">
        <v>2.56</v>
      </c>
      <c r="J143" s="47"/>
      <c r="K143" s="45"/>
      <c r="L143" s="45"/>
      <c r="M143" s="45">
        <v>0.0</v>
      </c>
      <c r="N143" s="45">
        <v>0.7</v>
      </c>
      <c r="O143" s="45">
        <v>0.2</v>
      </c>
      <c r="P143" s="45" t="s">
        <v>1339</v>
      </c>
      <c r="Q143" s="45" t="s">
        <v>368</v>
      </c>
      <c r="R143" s="45" t="s">
        <v>560</v>
      </c>
      <c r="S143" s="61" t="s">
        <v>545</v>
      </c>
      <c r="T143" s="7" t="str">
        <f t="shared" si="13"/>
        <v>ASHRAE 62.1-1999Hotels, Motels, Resorts, DormitoriesDining rooms</v>
      </c>
      <c r="U143" s="117" t="str">
        <f>VLOOKUP(T143,Ventilation!$A$4:$H$447,6,FALSE)</f>
        <v>0</v>
      </c>
      <c r="V143" s="117" t="str">
        <f>VLOOKUP(T143,Ventilation!$A$4:$H$447,5,FALSE)</f>
        <v>21.2</v>
      </c>
      <c r="W143" s="117" t="str">
        <f>VLOOKUP(T143,Ventilation!$A$4:$H$447,7,FALSE)</f>
        <v/>
      </c>
      <c r="X143" s="45">
        <v>67.0</v>
      </c>
      <c r="Y143" s="3" t="s">
        <v>1377</v>
      </c>
      <c r="Z143" s="45" t="s">
        <v>1341</v>
      </c>
      <c r="AA143" s="45"/>
      <c r="AB143" s="7">
        <v>0.2232</v>
      </c>
      <c r="AC143" s="45"/>
      <c r="AD143" s="45" t="s">
        <v>1342</v>
      </c>
      <c r="AE143" s="45"/>
      <c r="AF143" s="45"/>
      <c r="AG143" s="45"/>
      <c r="AH143" s="45"/>
      <c r="AI143" s="45"/>
      <c r="AJ143" s="45">
        <v>6.3</v>
      </c>
      <c r="AK143" s="45">
        <v>0.0</v>
      </c>
      <c r="AL143" s="45">
        <v>0.5</v>
      </c>
      <c r="AM143" s="45">
        <v>0.0</v>
      </c>
      <c r="AN143" s="3" t="s">
        <v>1378</v>
      </c>
      <c r="AO143" s="45" t="s">
        <v>1344</v>
      </c>
      <c r="AP143" s="45" t="s">
        <v>1345</v>
      </c>
      <c r="AQ143" s="45"/>
      <c r="AR143" s="45"/>
      <c r="AS143" s="45" t="str">
        <f t="shared" si="14"/>
        <v/>
      </c>
      <c r="AT143" s="45"/>
      <c r="AU143" s="45"/>
      <c r="AV143" s="45"/>
      <c r="AW143" s="45"/>
      <c r="AX143" s="45"/>
      <c r="AY143" s="45"/>
      <c r="AZ143" s="45" t="str">
        <f t="shared" si="17"/>
        <v/>
      </c>
      <c r="BA143" s="93">
        <v>1.0</v>
      </c>
      <c r="BB143" s="45"/>
      <c r="BC143" s="61">
        <v>1.0E-5</v>
      </c>
      <c r="BD143" s="122">
        <v>2000.0</v>
      </c>
      <c r="BE143" s="3" t="s">
        <v>179</v>
      </c>
      <c r="BF143" s="45"/>
      <c r="BG143" s="5"/>
      <c r="BI143" s="5"/>
      <c r="BJ143" s="5"/>
      <c r="BK143" s="5"/>
    </row>
    <row r="144" ht="14.25" hidden="1" customHeight="1">
      <c r="A144" s="93" t="s">
        <v>34</v>
      </c>
      <c r="B144" s="60" t="s">
        <v>178</v>
      </c>
      <c r="C144" s="93" t="s">
        <v>1083</v>
      </c>
      <c r="D144" s="93" t="s">
        <v>1294</v>
      </c>
      <c r="E144" s="93" t="s">
        <v>373</v>
      </c>
      <c r="F144" s="60" t="s">
        <v>1083</v>
      </c>
      <c r="G144" s="60" t="s">
        <v>998</v>
      </c>
      <c r="H144" s="45" t="str">
        <f t="shared" si="1"/>
        <v>ASHRAE 90.1-2004BasementFor Hotel</v>
      </c>
      <c r="I144" s="117" t="str">
        <f>VLOOKUP(H144,'Interior Lighting'!$A$4:$G$1472,5,FALSE)</f>
        <v>0.9</v>
      </c>
      <c r="J144" s="47"/>
      <c r="K144" s="47"/>
      <c r="L144" s="60"/>
      <c r="M144" s="60">
        <v>0.0</v>
      </c>
      <c r="N144" s="60">
        <v>0.7</v>
      </c>
      <c r="O144" s="60">
        <v>0.2</v>
      </c>
      <c r="P144" s="93" t="s">
        <v>1379</v>
      </c>
      <c r="Q144" s="60" t="s">
        <v>370</v>
      </c>
      <c r="R144" s="60" t="s">
        <v>560</v>
      </c>
      <c r="S144" s="60" t="s">
        <v>660</v>
      </c>
      <c r="T144" s="7" t="str">
        <f t="shared" si="13"/>
        <v>ASHRAE 62.1-2007Hotels, Motels, Resorts, DormitoriesMultipurpose assembly</v>
      </c>
      <c r="U144" s="117" t="str">
        <f>VLOOKUP(T144,Ventilation!$A$4:$H$447,6,FALSE)</f>
        <v>0.06</v>
      </c>
      <c r="V144" s="117" t="str">
        <f>VLOOKUP(T144,Ventilation!$A$4:$H$447,5,FALSE)</f>
        <v>5</v>
      </c>
      <c r="W144" s="117" t="str">
        <f>VLOOKUP(T144,Ventilation!$A$4:$H$447,7,FALSE)</f>
        <v/>
      </c>
      <c r="X144" s="60">
        <v>5.0</v>
      </c>
      <c r="Y144" s="93" t="s">
        <v>1374</v>
      </c>
      <c r="Z144" s="93" t="s">
        <v>1369</v>
      </c>
      <c r="AA144" s="60">
        <v>0.0</v>
      </c>
      <c r="AB144" s="8"/>
      <c r="AC144" s="93"/>
      <c r="AD144" s="93" t="s">
        <v>1375</v>
      </c>
      <c r="AE144" s="47"/>
      <c r="AF144" s="47"/>
      <c r="AG144" s="47"/>
      <c r="AH144" s="47"/>
      <c r="AI144" s="47"/>
      <c r="AJ144" s="60">
        <v>0.5</v>
      </c>
      <c r="AK144" s="60">
        <v>0.0</v>
      </c>
      <c r="AL144" s="60">
        <v>0.5</v>
      </c>
      <c r="AM144" s="60">
        <v>0.0</v>
      </c>
      <c r="AN144" s="93" t="s">
        <v>1380</v>
      </c>
      <c r="AO144" s="93" t="s">
        <v>1372</v>
      </c>
      <c r="AP144" s="93" t="s">
        <v>1373</v>
      </c>
      <c r="AQ144" s="47"/>
      <c r="AR144" s="47"/>
      <c r="AS144" s="45" t="str">
        <f t="shared" si="14"/>
        <v/>
      </c>
      <c r="AT144" s="47"/>
      <c r="AU144" s="47"/>
      <c r="AV144" s="47"/>
      <c r="AW144" s="47"/>
      <c r="AX144" s="47"/>
      <c r="AY144" s="47"/>
      <c r="AZ144" s="47"/>
      <c r="BA144" s="47"/>
      <c r="BB144" s="47"/>
      <c r="BC144" s="47"/>
      <c r="BD144" s="47"/>
      <c r="BE144" s="47"/>
      <c r="BF144" s="47"/>
      <c r="BG144" s="5"/>
      <c r="BI144" s="5"/>
      <c r="BJ144" s="5"/>
      <c r="BK144" s="5"/>
    </row>
    <row r="145" ht="14.25" hidden="1" customHeight="1">
      <c r="A145" s="93" t="s">
        <v>38</v>
      </c>
      <c r="B145" s="60" t="s">
        <v>178</v>
      </c>
      <c r="C145" s="93" t="s">
        <v>1083</v>
      </c>
      <c r="D145" s="93" t="s">
        <v>1294</v>
      </c>
      <c r="E145" s="93" t="s">
        <v>375</v>
      </c>
      <c r="F145" s="60" t="s">
        <v>1100</v>
      </c>
      <c r="G145" s="60" t="s">
        <v>652</v>
      </c>
      <c r="H145" s="45" t="str">
        <f t="shared" si="1"/>
        <v>ASHRAE 90.1-2010StorageGeneral</v>
      </c>
      <c r="I145" s="117" t="str">
        <f>VLOOKUP(H145,'Interior Lighting'!$A$4:$G$1472,5,FALSE)</f>
        <v>0.63</v>
      </c>
      <c r="J145" s="47"/>
      <c r="K145" s="47"/>
      <c r="L145" s="60"/>
      <c r="M145" s="60">
        <v>0.0</v>
      </c>
      <c r="N145" s="60">
        <v>0.7</v>
      </c>
      <c r="O145" s="60">
        <v>0.2</v>
      </c>
      <c r="P145" s="93" t="s">
        <v>1379</v>
      </c>
      <c r="Q145" s="60" t="s">
        <v>370</v>
      </c>
      <c r="R145" s="60" t="s">
        <v>560</v>
      </c>
      <c r="S145" s="60" t="s">
        <v>660</v>
      </c>
      <c r="T145" s="7" t="str">
        <f t="shared" si="13"/>
        <v>ASHRAE 62.1-2007Hotels, Motels, Resorts, DormitoriesMultipurpose assembly</v>
      </c>
      <c r="U145" s="117" t="str">
        <f>VLOOKUP(T145,Ventilation!$A$4:$H$447,6,FALSE)</f>
        <v>0.06</v>
      </c>
      <c r="V145" s="117" t="str">
        <f>VLOOKUP(T145,Ventilation!$A$4:$H$447,5,FALSE)</f>
        <v>5</v>
      </c>
      <c r="W145" s="117" t="str">
        <f>VLOOKUP(T145,Ventilation!$A$4:$H$447,7,FALSE)</f>
        <v/>
      </c>
      <c r="X145" s="60">
        <v>5.0</v>
      </c>
      <c r="Y145" s="93" t="s">
        <v>1374</v>
      </c>
      <c r="Z145" s="93" t="s">
        <v>1369</v>
      </c>
      <c r="AA145" s="60">
        <v>0.0</v>
      </c>
      <c r="AB145" s="8"/>
      <c r="AC145" s="93"/>
      <c r="AD145" s="93" t="s">
        <v>1375</v>
      </c>
      <c r="AE145" s="47"/>
      <c r="AF145" s="47"/>
      <c r="AG145" s="47"/>
      <c r="AH145" s="47"/>
      <c r="AI145" s="47"/>
      <c r="AJ145" s="60">
        <v>0.5</v>
      </c>
      <c r="AK145" s="60">
        <v>0.0</v>
      </c>
      <c r="AL145" s="60">
        <v>0.5</v>
      </c>
      <c r="AM145" s="60">
        <v>0.0</v>
      </c>
      <c r="AN145" s="93" t="s">
        <v>1380</v>
      </c>
      <c r="AO145" s="93" t="s">
        <v>1372</v>
      </c>
      <c r="AP145" s="93" t="s">
        <v>1373</v>
      </c>
      <c r="AQ145" s="47"/>
      <c r="AR145" s="47"/>
      <c r="AS145" s="45" t="str">
        <f t="shared" si="14"/>
        <v/>
      </c>
      <c r="AT145" s="47"/>
      <c r="AU145" s="47"/>
      <c r="AV145" s="47"/>
      <c r="AW145" s="47"/>
      <c r="AX145" s="47"/>
      <c r="AY145" s="47"/>
      <c r="AZ145" s="47"/>
      <c r="BA145" s="47"/>
      <c r="BB145" s="47"/>
      <c r="BC145" s="47"/>
      <c r="BD145" s="47"/>
      <c r="BE145" s="47"/>
      <c r="BF145" s="47"/>
      <c r="BG145" s="5"/>
      <c r="BI145" s="5"/>
      <c r="BJ145" s="5"/>
      <c r="BK145" s="5"/>
    </row>
    <row r="146" ht="14.25" hidden="1" customHeight="1">
      <c r="A146" s="93" t="s">
        <v>40</v>
      </c>
      <c r="B146" s="60" t="s">
        <v>178</v>
      </c>
      <c r="C146" s="93" t="s">
        <v>1083</v>
      </c>
      <c r="D146" s="93" t="s">
        <v>1294</v>
      </c>
      <c r="E146" s="93" t="s">
        <v>375</v>
      </c>
      <c r="F146" s="60" t="s">
        <v>1100</v>
      </c>
      <c r="G146" s="60" t="s">
        <v>652</v>
      </c>
      <c r="H146" s="45" t="str">
        <f t="shared" si="1"/>
        <v>ASHRAE 90.1-2010StorageGeneral</v>
      </c>
      <c r="I146" s="117" t="str">
        <f>VLOOKUP(H146,'Interior Lighting'!$A$4:$G$1472,5,FALSE)</f>
        <v>0.63</v>
      </c>
      <c r="J146" s="47"/>
      <c r="K146" s="47"/>
      <c r="L146" s="60"/>
      <c r="M146" s="60">
        <v>0.0</v>
      </c>
      <c r="N146" s="60">
        <v>0.7</v>
      </c>
      <c r="O146" s="60">
        <v>0.2</v>
      </c>
      <c r="P146" s="93" t="s">
        <v>1381</v>
      </c>
      <c r="Q146" s="60" t="s">
        <v>370</v>
      </c>
      <c r="R146" s="60" t="s">
        <v>560</v>
      </c>
      <c r="S146" s="60" t="s">
        <v>660</v>
      </c>
      <c r="T146" s="7" t="str">
        <f t="shared" si="13"/>
        <v>ASHRAE 62.1-2007Hotels, Motels, Resorts, DormitoriesMultipurpose assembly</v>
      </c>
      <c r="U146" s="117" t="str">
        <f>VLOOKUP(T146,Ventilation!$A$4:$H$447,6,FALSE)</f>
        <v>0.06</v>
      </c>
      <c r="V146" s="117" t="str">
        <f>VLOOKUP(T146,Ventilation!$A$4:$H$447,5,FALSE)</f>
        <v>5</v>
      </c>
      <c r="W146" s="117" t="str">
        <f>VLOOKUP(T146,Ventilation!$A$4:$H$447,7,FALSE)</f>
        <v/>
      </c>
      <c r="X146" s="60">
        <v>5.0</v>
      </c>
      <c r="Y146" s="93" t="s">
        <v>1374</v>
      </c>
      <c r="Z146" s="93" t="s">
        <v>1369</v>
      </c>
      <c r="AA146" s="60">
        <v>0.0</v>
      </c>
      <c r="AB146" s="8"/>
      <c r="AC146" s="93"/>
      <c r="AD146" s="93" t="s">
        <v>1375</v>
      </c>
      <c r="AE146" s="47"/>
      <c r="AF146" s="47"/>
      <c r="AG146" s="47"/>
      <c r="AH146" s="47"/>
      <c r="AI146" s="47"/>
      <c r="AJ146" s="60">
        <v>0.5</v>
      </c>
      <c r="AK146" s="60">
        <v>0.0</v>
      </c>
      <c r="AL146" s="60">
        <v>0.5</v>
      </c>
      <c r="AM146" s="60">
        <v>0.0</v>
      </c>
      <c r="AN146" s="93" t="s">
        <v>1382</v>
      </c>
      <c r="AO146" s="93" t="s">
        <v>1372</v>
      </c>
      <c r="AP146" s="93" t="s">
        <v>1373</v>
      </c>
      <c r="AQ146" s="47"/>
      <c r="AR146" s="47"/>
      <c r="AS146" s="45" t="str">
        <f t="shared" si="14"/>
        <v/>
      </c>
      <c r="AT146" s="47"/>
      <c r="AU146" s="47"/>
      <c r="AV146" s="47"/>
      <c r="AW146" s="47"/>
      <c r="AX146" s="47"/>
      <c r="AY146" s="47"/>
      <c r="AZ146" s="47"/>
      <c r="BA146" s="47"/>
      <c r="BB146" s="47"/>
      <c r="BC146" s="47"/>
      <c r="BD146" s="47"/>
      <c r="BE146" s="47"/>
      <c r="BF146" s="47"/>
      <c r="BG146" s="5"/>
      <c r="BI146" s="5"/>
      <c r="BJ146" s="5"/>
      <c r="BK146" s="5"/>
    </row>
    <row r="147" ht="14.25" hidden="1" customHeight="1">
      <c r="A147" s="93" t="s">
        <v>42</v>
      </c>
      <c r="B147" s="60" t="s">
        <v>178</v>
      </c>
      <c r="C147" s="93" t="s">
        <v>1083</v>
      </c>
      <c r="D147" s="93" t="s">
        <v>1294</v>
      </c>
      <c r="E147" s="61" t="s">
        <v>376</v>
      </c>
      <c r="F147" s="60" t="s">
        <v>1100</v>
      </c>
      <c r="G147" s="60" t="s">
        <v>652</v>
      </c>
      <c r="H147" s="45" t="str">
        <f t="shared" si="1"/>
        <v>ASHRAE 90.1-2013StorageGeneral</v>
      </c>
      <c r="I147" s="117" t="str">
        <f>VLOOKUP(H147,'Interior Lighting'!$A$4:$G$1472,5,FALSE)</f>
        <v>0.63</v>
      </c>
      <c r="J147" s="47"/>
      <c r="K147" s="47"/>
      <c r="L147" s="60"/>
      <c r="M147" s="60">
        <v>0.0</v>
      </c>
      <c r="N147" s="60">
        <v>0.7</v>
      </c>
      <c r="O147" s="60">
        <v>0.2</v>
      </c>
      <c r="P147" s="93" t="s">
        <v>1381</v>
      </c>
      <c r="Q147" s="60" t="s">
        <v>370</v>
      </c>
      <c r="R147" s="60" t="s">
        <v>560</v>
      </c>
      <c r="S147" s="60" t="s">
        <v>660</v>
      </c>
      <c r="T147" s="7" t="str">
        <f t="shared" si="13"/>
        <v>ASHRAE 62.1-2007Hotels, Motels, Resorts, DormitoriesMultipurpose assembly</v>
      </c>
      <c r="U147" s="117" t="str">
        <f>VLOOKUP(T147,Ventilation!$A$4:$H$447,6,FALSE)</f>
        <v>0.06</v>
      </c>
      <c r="V147" s="117" t="str">
        <f>VLOOKUP(T147,Ventilation!$A$4:$H$447,5,FALSE)</f>
        <v>5</v>
      </c>
      <c r="W147" s="117" t="str">
        <f>VLOOKUP(T147,Ventilation!$A$4:$H$447,7,FALSE)</f>
        <v/>
      </c>
      <c r="X147" s="60">
        <v>5.0</v>
      </c>
      <c r="Y147" s="93" t="s">
        <v>1374</v>
      </c>
      <c r="Z147" s="93" t="s">
        <v>1369</v>
      </c>
      <c r="AA147" s="60">
        <v>0.0</v>
      </c>
      <c r="AB147" s="8"/>
      <c r="AC147" s="93"/>
      <c r="AD147" s="93" t="s">
        <v>1375</v>
      </c>
      <c r="AE147" s="47"/>
      <c r="AF147" s="47"/>
      <c r="AG147" s="47"/>
      <c r="AH147" s="47"/>
      <c r="AI147" s="47"/>
      <c r="AJ147" s="60">
        <v>0.5</v>
      </c>
      <c r="AK147" s="60">
        <v>0.0</v>
      </c>
      <c r="AL147" s="60">
        <v>0.5</v>
      </c>
      <c r="AM147" s="60">
        <v>0.0</v>
      </c>
      <c r="AN147" s="93" t="s">
        <v>1382</v>
      </c>
      <c r="AO147" s="93" t="s">
        <v>1372</v>
      </c>
      <c r="AP147" s="93" t="s">
        <v>1373</v>
      </c>
      <c r="AQ147" s="47"/>
      <c r="AR147" s="47"/>
      <c r="AS147" s="45" t="str">
        <f t="shared" si="14"/>
        <v/>
      </c>
      <c r="AT147" s="47"/>
      <c r="AU147" s="47"/>
      <c r="AV147" s="47"/>
      <c r="AW147" s="47"/>
      <c r="AX147" s="47"/>
      <c r="AY147" s="47"/>
      <c r="AZ147" s="47"/>
      <c r="BA147" s="47"/>
      <c r="BB147" s="47"/>
      <c r="BC147" s="47"/>
      <c r="BD147" s="47"/>
      <c r="BE147" s="47"/>
      <c r="BF147" s="47"/>
      <c r="BG147" s="5"/>
      <c r="BI147" s="5"/>
      <c r="BJ147" s="5"/>
      <c r="BK147" s="5"/>
    </row>
    <row r="148" ht="14.25" hidden="1" customHeight="1">
      <c r="A148" s="7" t="s">
        <v>32</v>
      </c>
      <c r="B148" s="60" t="s">
        <v>178</v>
      </c>
      <c r="C148" s="93" t="s">
        <v>1083</v>
      </c>
      <c r="D148" s="93" t="s">
        <v>1294</v>
      </c>
      <c r="E148" s="7" t="s">
        <v>32</v>
      </c>
      <c r="F148" s="61" t="s">
        <v>178</v>
      </c>
      <c r="G148" s="61" t="s">
        <v>1083</v>
      </c>
      <c r="H148" s="45" t="str">
        <f t="shared" si="1"/>
        <v>DOE Ref 1980-2004LargeHotelBasement</v>
      </c>
      <c r="I148" s="117" t="str">
        <f>VLOOKUP(H148,'Interior Lighting'!$A$4:$G$1080,5,FALSE)</f>
        <v>0.7</v>
      </c>
      <c r="J148" s="47"/>
      <c r="K148" s="47"/>
      <c r="L148" s="60"/>
      <c r="M148" s="60">
        <v>0.0</v>
      </c>
      <c r="N148" s="60">
        <v>0.7</v>
      </c>
      <c r="O148" s="60">
        <v>0.2</v>
      </c>
      <c r="P148" s="7" t="s">
        <v>1339</v>
      </c>
      <c r="Q148" s="45" t="s">
        <v>368</v>
      </c>
      <c r="R148" s="45" t="s">
        <v>583</v>
      </c>
      <c r="S148" s="45" t="s">
        <v>585</v>
      </c>
      <c r="T148" s="7" t="str">
        <f t="shared" si="13"/>
        <v>ASHRAE 62.1-1999Public SpacesCorridors and utilities</v>
      </c>
      <c r="U148" s="117" t="str">
        <f>VLOOKUP(T148,Ventilation!$A$4:$H$447,6,FALSE)</f>
        <v>0.05</v>
      </c>
      <c r="V148" s="117" t="str">
        <f>VLOOKUP(T148,Ventilation!$A$4:$H$447,5,FALSE)</f>
        <v>0</v>
      </c>
      <c r="W148" s="117" t="str">
        <f>VLOOKUP(T148,Ventilation!$A$4:$H$447,7,FALSE)</f>
        <v/>
      </c>
      <c r="X148" s="60">
        <v>2.5</v>
      </c>
      <c r="Y148" s="3" t="s">
        <v>1377</v>
      </c>
      <c r="Z148" s="45" t="s">
        <v>1341</v>
      </c>
      <c r="AA148" s="60"/>
      <c r="AB148" s="7"/>
      <c r="AC148" s="45"/>
      <c r="AD148" s="45"/>
      <c r="AE148" s="47"/>
      <c r="AF148" s="47"/>
      <c r="AG148" s="47"/>
      <c r="AH148" s="47"/>
      <c r="AI148" s="47"/>
      <c r="AJ148" s="60">
        <v>0.5</v>
      </c>
      <c r="AK148" s="60">
        <v>0.0</v>
      </c>
      <c r="AL148" s="60">
        <v>0.5</v>
      </c>
      <c r="AM148" s="60">
        <v>0.0</v>
      </c>
      <c r="AN148" s="45" t="s">
        <v>1343</v>
      </c>
      <c r="AO148" s="45" t="s">
        <v>1344</v>
      </c>
      <c r="AP148" s="45" t="s">
        <v>1345</v>
      </c>
      <c r="AQ148" s="47"/>
      <c r="AR148" s="47"/>
      <c r="AS148" s="45" t="str">
        <f t="shared" si="14"/>
        <v/>
      </c>
      <c r="AT148" s="47"/>
      <c r="AU148" s="47"/>
      <c r="AV148" s="47"/>
      <c r="AW148" s="47"/>
      <c r="AX148" s="47"/>
      <c r="AY148" s="47"/>
      <c r="AZ148" s="47"/>
      <c r="BA148" s="47"/>
      <c r="BB148" s="47"/>
      <c r="BC148" s="47"/>
      <c r="BD148" s="47"/>
      <c r="BE148" s="47"/>
      <c r="BF148" s="47"/>
      <c r="BG148" s="5"/>
      <c r="BI148" s="5"/>
      <c r="BJ148" s="5"/>
      <c r="BK148" s="5"/>
    </row>
    <row r="149" ht="14.25" hidden="1" customHeight="1">
      <c r="A149" s="7" t="s">
        <v>30</v>
      </c>
      <c r="B149" s="60" t="s">
        <v>178</v>
      </c>
      <c r="C149" s="93" t="s">
        <v>1083</v>
      </c>
      <c r="D149" s="93" t="s">
        <v>1294</v>
      </c>
      <c r="E149" s="3" t="s">
        <v>30</v>
      </c>
      <c r="F149" s="61" t="s">
        <v>178</v>
      </c>
      <c r="G149" s="61" t="s">
        <v>1083</v>
      </c>
      <c r="H149" s="45" t="str">
        <f t="shared" si="1"/>
        <v>DOE Ref Pre-1980LargeHotelBasement</v>
      </c>
      <c r="I149" s="117" t="str">
        <f>VLOOKUP(H149,'Interior Lighting'!$A$4:$G$1080,5,FALSE)</f>
        <v>0.7</v>
      </c>
      <c r="J149" s="47"/>
      <c r="K149" s="47"/>
      <c r="L149" s="60"/>
      <c r="M149" s="60">
        <v>0.0</v>
      </c>
      <c r="N149" s="60">
        <v>0.7</v>
      </c>
      <c r="O149" s="60">
        <v>0.2</v>
      </c>
      <c r="P149" s="7" t="s">
        <v>1339</v>
      </c>
      <c r="Q149" s="45" t="s">
        <v>368</v>
      </c>
      <c r="R149" s="45" t="s">
        <v>583</v>
      </c>
      <c r="S149" s="45" t="s">
        <v>585</v>
      </c>
      <c r="T149" s="7" t="str">
        <f t="shared" si="13"/>
        <v>ASHRAE 62.1-1999Public SpacesCorridors and utilities</v>
      </c>
      <c r="U149" s="117" t="str">
        <f>VLOOKUP(T149,Ventilation!$A$4:$H$447,6,FALSE)</f>
        <v>0.05</v>
      </c>
      <c r="V149" s="117" t="str">
        <f>VLOOKUP(T149,Ventilation!$A$4:$H$447,5,FALSE)</f>
        <v>0</v>
      </c>
      <c r="W149" s="117" t="str">
        <f>VLOOKUP(T149,Ventilation!$A$4:$H$447,7,FALSE)</f>
        <v/>
      </c>
      <c r="X149" s="60">
        <v>2.5</v>
      </c>
      <c r="Y149" s="3" t="s">
        <v>1377</v>
      </c>
      <c r="Z149" s="45" t="s">
        <v>1341</v>
      </c>
      <c r="AA149" s="60"/>
      <c r="AB149" s="7"/>
      <c r="AC149" s="45"/>
      <c r="AD149" s="45"/>
      <c r="AE149" s="47"/>
      <c r="AF149" s="47"/>
      <c r="AG149" s="47"/>
      <c r="AH149" s="47"/>
      <c r="AI149" s="47"/>
      <c r="AJ149" s="60">
        <v>0.5</v>
      </c>
      <c r="AK149" s="60">
        <v>0.0</v>
      </c>
      <c r="AL149" s="60">
        <v>0.5</v>
      </c>
      <c r="AM149" s="60">
        <v>0.0</v>
      </c>
      <c r="AN149" s="45" t="s">
        <v>1343</v>
      </c>
      <c r="AO149" s="45" t="s">
        <v>1344</v>
      </c>
      <c r="AP149" s="45" t="s">
        <v>1345</v>
      </c>
      <c r="AQ149" s="47"/>
      <c r="AR149" s="47"/>
      <c r="AS149" s="45" t="str">
        <f t="shared" si="14"/>
        <v/>
      </c>
      <c r="AT149" s="47"/>
      <c r="AU149" s="47"/>
      <c r="AV149" s="47"/>
      <c r="AW149" s="47"/>
      <c r="AX149" s="47"/>
      <c r="AY149" s="47"/>
      <c r="AZ149" s="47"/>
      <c r="BA149" s="47"/>
      <c r="BB149" s="47"/>
      <c r="BC149" s="47"/>
      <c r="BD149" s="47"/>
      <c r="BE149" s="47"/>
      <c r="BF149" s="47"/>
      <c r="BG149" s="5"/>
      <c r="BI149" s="5"/>
      <c r="BJ149" s="5"/>
      <c r="BK149" s="5"/>
    </row>
    <row r="150" ht="14.25" hidden="1" customHeight="1">
      <c r="A150" s="7" t="s">
        <v>34</v>
      </c>
      <c r="B150" s="45" t="s">
        <v>178</v>
      </c>
      <c r="C150" s="45" t="s">
        <v>1121</v>
      </c>
      <c r="D150" s="45" t="s">
        <v>1283</v>
      </c>
      <c r="E150" s="45" t="s">
        <v>373</v>
      </c>
      <c r="F150" s="45" t="s">
        <v>1013</v>
      </c>
      <c r="G150" s="45" t="s">
        <v>998</v>
      </c>
      <c r="H150" s="45" t="str">
        <f t="shared" si="1"/>
        <v>ASHRAE 90.1-2004Dining AreaFor Hotel</v>
      </c>
      <c r="I150" s="117" t="str">
        <f>VLOOKUP(H150,'Interior Lighting'!$A$4:$G$1472,5,FALSE)</f>
        <v>1.3</v>
      </c>
      <c r="J150" s="47"/>
      <c r="K150" s="45"/>
      <c r="L150" s="45"/>
      <c r="M150" s="45">
        <v>0.0</v>
      </c>
      <c r="N150" s="45">
        <v>0.7</v>
      </c>
      <c r="O150" s="45">
        <v>0.2</v>
      </c>
      <c r="P150" s="45" t="s">
        <v>1367</v>
      </c>
      <c r="Q150" s="45" t="s">
        <v>368</v>
      </c>
      <c r="R150" s="45" t="s">
        <v>544</v>
      </c>
      <c r="S150" s="45" t="s">
        <v>546</v>
      </c>
      <c r="T150" s="7" t="str">
        <f t="shared" si="13"/>
        <v>ASHRAE 62.1-1999Food and Beverage ServiceCafeteria, fast food</v>
      </c>
      <c r="U150" s="117" t="str">
        <f>VLOOKUP(T150,Ventilation!$A$4:$H$447,6,FALSE)</f>
        <v>0</v>
      </c>
      <c r="V150" s="117" t="str">
        <f>VLOOKUP(T150,Ventilation!$A$4:$H$447,5,FALSE)</f>
        <v>20</v>
      </c>
      <c r="W150" s="117" t="str">
        <f>VLOOKUP(T150,Ventilation!$A$4:$H$447,7,FALSE)</f>
        <v/>
      </c>
      <c r="X150" s="45">
        <v>67.0</v>
      </c>
      <c r="Y150" s="45" t="s">
        <v>1374</v>
      </c>
      <c r="Z150" s="45" t="s">
        <v>1369</v>
      </c>
      <c r="AA150" s="45">
        <v>0.0595</v>
      </c>
      <c r="AB150" s="7"/>
      <c r="AC150" s="45"/>
      <c r="AD150" s="45" t="s">
        <v>1370</v>
      </c>
      <c r="AE150" s="45"/>
      <c r="AF150" s="45"/>
      <c r="AG150" s="45"/>
      <c r="AH150" s="45"/>
      <c r="AI150" s="45"/>
      <c r="AJ150" s="45">
        <v>0.5</v>
      </c>
      <c r="AK150" s="45">
        <v>0.0</v>
      </c>
      <c r="AL150" s="45">
        <v>0.5</v>
      </c>
      <c r="AM150" s="45">
        <v>0.0</v>
      </c>
      <c r="AN150" s="45" t="s">
        <v>1383</v>
      </c>
      <c r="AO150" s="45" t="s">
        <v>1372</v>
      </c>
      <c r="AP150" s="45" t="s">
        <v>1373</v>
      </c>
      <c r="AQ150" s="45"/>
      <c r="AR150" s="45"/>
      <c r="AS150" s="45" t="str">
        <f t="shared" si="14"/>
        <v/>
      </c>
      <c r="AT150" s="45"/>
      <c r="AU150" s="45"/>
      <c r="AV150" s="45"/>
      <c r="AW150" s="45"/>
      <c r="AX150" s="45"/>
      <c r="AY150" s="45"/>
      <c r="AZ150" s="45" t="str">
        <f t="shared" ref="AZ150:AZ151" si="18">IF(ISBLANK(BB150),"",BB150/(AY150/AX150))</f>
        <v/>
      </c>
      <c r="BA150" s="45"/>
      <c r="BB150" s="45"/>
      <c r="BC150" s="45"/>
      <c r="BD150" s="45"/>
      <c r="BE150" s="45"/>
      <c r="BF150" s="45"/>
      <c r="BG150" s="5"/>
      <c r="BI150" s="5"/>
      <c r="BJ150" s="5"/>
      <c r="BK150" s="5"/>
    </row>
    <row r="151" ht="14.25" hidden="1" customHeight="1">
      <c r="A151" s="47" t="s">
        <v>38</v>
      </c>
      <c r="B151" s="47" t="s">
        <v>178</v>
      </c>
      <c r="C151" s="47" t="s">
        <v>1121</v>
      </c>
      <c r="D151" s="47" t="s">
        <v>1283</v>
      </c>
      <c r="E151" s="47" t="s">
        <v>374</v>
      </c>
      <c r="F151" s="47" t="s">
        <v>1013</v>
      </c>
      <c r="G151" s="47" t="s">
        <v>998</v>
      </c>
      <c r="H151" s="45" t="str">
        <f t="shared" si="1"/>
        <v>ASHRAE 90.1-2007Dining AreaFor Hotel</v>
      </c>
      <c r="I151" s="117" t="str">
        <f>VLOOKUP(H151,'Interior Lighting'!$A$4:$G$1472,5,FALSE)</f>
        <v>1.3</v>
      </c>
      <c r="J151" s="47"/>
      <c r="K151" s="47"/>
      <c r="L151" s="47"/>
      <c r="M151" s="47">
        <v>0.0</v>
      </c>
      <c r="N151" s="47">
        <v>0.7</v>
      </c>
      <c r="O151" s="47">
        <v>0.2</v>
      </c>
      <c r="P151" s="47" t="s">
        <v>1367</v>
      </c>
      <c r="Q151" s="47" t="s">
        <v>369</v>
      </c>
      <c r="R151" s="47" t="s">
        <v>544</v>
      </c>
      <c r="S151" s="47" t="s">
        <v>651</v>
      </c>
      <c r="T151" s="7" t="str">
        <f t="shared" si="13"/>
        <v>ASHRAE 62.1-2004Food and Beverage ServiceCafeteria/fast food dining</v>
      </c>
      <c r="U151" s="117" t="str">
        <f>VLOOKUP(T151,Ventilation!$A$4:$H$447,6,FALSE)</f>
        <v>0.18</v>
      </c>
      <c r="V151" s="117" t="str">
        <f>VLOOKUP(T151,Ventilation!$A$4:$H$447,5,FALSE)</f>
        <v>7.5</v>
      </c>
      <c r="W151" s="117" t="str">
        <f>VLOOKUP(T151,Ventilation!$A$4:$H$447,7,FALSE)</f>
        <v/>
      </c>
      <c r="X151" s="47">
        <v>67.0</v>
      </c>
      <c r="Y151" s="47" t="s">
        <v>1374</v>
      </c>
      <c r="Z151" s="47" t="s">
        <v>1369</v>
      </c>
      <c r="AA151" s="47">
        <v>0.0446</v>
      </c>
      <c r="AB151" s="8"/>
      <c r="AC151" s="47"/>
      <c r="AD151" s="47" t="s">
        <v>1370</v>
      </c>
      <c r="AE151" s="47"/>
      <c r="AF151" s="47"/>
      <c r="AG151" s="47"/>
      <c r="AH151" s="47"/>
      <c r="AI151" s="47"/>
      <c r="AJ151" s="60">
        <v>0.5</v>
      </c>
      <c r="AK151" s="47">
        <v>0.0</v>
      </c>
      <c r="AL151" s="47">
        <v>0.5</v>
      </c>
      <c r="AM151" s="47">
        <v>0.0</v>
      </c>
      <c r="AN151" s="47" t="s">
        <v>1383</v>
      </c>
      <c r="AO151" s="47" t="s">
        <v>1372</v>
      </c>
      <c r="AP151" s="47" t="s">
        <v>1373</v>
      </c>
      <c r="AQ151" s="47"/>
      <c r="AR151" s="47"/>
      <c r="AS151" s="45" t="str">
        <f t="shared" si="14"/>
        <v/>
      </c>
      <c r="AT151" s="47"/>
      <c r="AU151" s="47"/>
      <c r="AV151" s="47"/>
      <c r="AW151" s="47"/>
      <c r="AX151" s="47"/>
      <c r="AY151" s="47"/>
      <c r="AZ151" s="47" t="str">
        <f t="shared" si="18"/>
        <v/>
      </c>
      <c r="BA151" s="47"/>
      <c r="BB151" s="47"/>
      <c r="BC151" s="47"/>
      <c r="BD151" s="47"/>
      <c r="BE151" s="47"/>
      <c r="BF151" s="47"/>
      <c r="BG151" s="5"/>
      <c r="BI151" s="5"/>
      <c r="BJ151" s="5"/>
      <c r="BK151" s="5"/>
    </row>
    <row r="152" ht="14.25" hidden="1" customHeight="1">
      <c r="A152" s="93" t="s">
        <v>40</v>
      </c>
      <c r="B152" s="60" t="s">
        <v>178</v>
      </c>
      <c r="C152" s="60" t="s">
        <v>1121</v>
      </c>
      <c r="D152" s="60" t="s">
        <v>1283</v>
      </c>
      <c r="E152" s="60" t="s">
        <v>375</v>
      </c>
      <c r="F152" s="60" t="s">
        <v>1013</v>
      </c>
      <c r="G152" s="60" t="s">
        <v>998</v>
      </c>
      <c r="H152" s="45" t="str">
        <f t="shared" si="1"/>
        <v>ASHRAE 90.1-2010Dining AreaFor Hotel</v>
      </c>
      <c r="I152" s="117" t="str">
        <f>VLOOKUP(H152,'Interior Lighting'!$A$4:$G$1472,5,FALSE)</f>
        <v>0.89</v>
      </c>
      <c r="J152" s="47"/>
      <c r="K152" s="47"/>
      <c r="L152" s="60"/>
      <c r="M152" s="60">
        <v>0.0</v>
      </c>
      <c r="N152" s="60">
        <v>0.7</v>
      </c>
      <c r="O152" s="60">
        <v>0.2</v>
      </c>
      <c r="P152" s="93" t="s">
        <v>1367</v>
      </c>
      <c r="Q152" s="60" t="s">
        <v>370</v>
      </c>
      <c r="R152" s="60" t="s">
        <v>544</v>
      </c>
      <c r="S152" s="60" t="s">
        <v>651</v>
      </c>
      <c r="T152" s="7" t="str">
        <f t="shared" si="13"/>
        <v>ASHRAE 62.1-2007Food and Beverage ServiceCafeteria/fast food dining</v>
      </c>
      <c r="U152" s="117" t="str">
        <f>VLOOKUP(T152,Ventilation!$A$4:$H$447,6,FALSE)</f>
        <v>0.18</v>
      </c>
      <c r="V152" s="117" t="str">
        <f>VLOOKUP(T152,Ventilation!$A$4:$H$447,5,FALSE)</f>
        <v>7.5</v>
      </c>
      <c r="W152" s="117" t="str">
        <f>VLOOKUP(T152,Ventilation!$A$4:$H$447,7,FALSE)</f>
        <v/>
      </c>
      <c r="X152" s="60">
        <v>70.0</v>
      </c>
      <c r="Y152" s="93" t="s">
        <v>1374</v>
      </c>
      <c r="Z152" s="93" t="s">
        <v>1369</v>
      </c>
      <c r="AA152" s="60">
        <v>0.112</v>
      </c>
      <c r="AB152" s="8"/>
      <c r="AC152" s="93"/>
      <c r="AD152" s="93" t="s">
        <v>1375</v>
      </c>
      <c r="AE152" s="47"/>
      <c r="AF152" s="47"/>
      <c r="AG152" s="47"/>
      <c r="AH152" s="47"/>
      <c r="AI152" s="47"/>
      <c r="AJ152" s="60">
        <v>0.5</v>
      </c>
      <c r="AK152" s="60">
        <v>0.0</v>
      </c>
      <c r="AL152" s="60">
        <v>0.5</v>
      </c>
      <c r="AM152" s="60">
        <v>0.0</v>
      </c>
      <c r="AN152" s="93" t="s">
        <v>1383</v>
      </c>
      <c r="AO152" s="93" t="s">
        <v>1372</v>
      </c>
      <c r="AP152" s="93" t="s">
        <v>1373</v>
      </c>
      <c r="AQ152" s="47"/>
      <c r="AR152" s="47"/>
      <c r="AS152" s="45" t="str">
        <f t="shared" si="14"/>
        <v/>
      </c>
      <c r="AT152" s="47"/>
      <c r="AU152" s="47"/>
      <c r="AV152" s="47"/>
      <c r="AW152" s="47"/>
      <c r="AX152" s="47"/>
      <c r="AY152" s="47"/>
      <c r="AZ152" s="47"/>
      <c r="BA152" s="47"/>
      <c r="BB152" s="47"/>
      <c r="BC152" s="47"/>
      <c r="BD152" s="47"/>
      <c r="BE152" s="47"/>
      <c r="BF152" s="47"/>
      <c r="BG152" s="5"/>
      <c r="BI152" s="5"/>
      <c r="BJ152" s="5"/>
      <c r="BK152" s="5"/>
    </row>
    <row r="153" ht="14.25" hidden="1" customHeight="1">
      <c r="A153" s="93" t="s">
        <v>42</v>
      </c>
      <c r="B153" s="60" t="s">
        <v>178</v>
      </c>
      <c r="C153" s="60" t="s">
        <v>1121</v>
      </c>
      <c r="D153" s="60" t="s">
        <v>1283</v>
      </c>
      <c r="E153" s="61" t="s">
        <v>376</v>
      </c>
      <c r="F153" s="60" t="s">
        <v>1013</v>
      </c>
      <c r="G153" s="60" t="s">
        <v>652</v>
      </c>
      <c r="H153" s="45" t="str">
        <f t="shared" si="1"/>
        <v>ASHRAE 90.1-2013Dining AreaGeneral</v>
      </c>
      <c r="I153" s="117" t="str">
        <f>VLOOKUP(H153,'Interior Lighting'!$A$4:$G$1472,5,FALSE)</f>
        <v>0.65</v>
      </c>
      <c r="J153" s="47"/>
      <c r="K153" s="47"/>
      <c r="L153" s="60"/>
      <c r="M153" s="60">
        <v>0.0</v>
      </c>
      <c r="N153" s="60">
        <v>0.7</v>
      </c>
      <c r="O153" s="60">
        <v>0.2</v>
      </c>
      <c r="P153" s="93" t="s">
        <v>1367</v>
      </c>
      <c r="Q153" s="60" t="s">
        <v>370</v>
      </c>
      <c r="R153" s="60" t="s">
        <v>544</v>
      </c>
      <c r="S153" s="60" t="s">
        <v>651</v>
      </c>
      <c r="T153" s="7" t="str">
        <f t="shared" si="13"/>
        <v>ASHRAE 62.1-2007Food and Beverage ServiceCafeteria/fast food dining</v>
      </c>
      <c r="U153" s="117" t="str">
        <f>VLOOKUP(T153,Ventilation!$A$4:$H$447,6,FALSE)</f>
        <v>0.18</v>
      </c>
      <c r="V153" s="117" t="str">
        <f>VLOOKUP(T153,Ventilation!$A$4:$H$447,5,FALSE)</f>
        <v>7.5</v>
      </c>
      <c r="W153" s="117" t="str">
        <f>VLOOKUP(T153,Ventilation!$A$4:$H$447,7,FALSE)</f>
        <v/>
      </c>
      <c r="X153" s="60">
        <v>70.0</v>
      </c>
      <c r="Y153" s="93" t="s">
        <v>1374</v>
      </c>
      <c r="Z153" s="93" t="s">
        <v>1369</v>
      </c>
      <c r="AA153" s="60">
        <v>0.112</v>
      </c>
      <c r="AB153" s="8"/>
      <c r="AC153" s="93"/>
      <c r="AD153" s="93" t="s">
        <v>1375</v>
      </c>
      <c r="AE153" s="47"/>
      <c r="AF153" s="47"/>
      <c r="AG153" s="47"/>
      <c r="AH153" s="47"/>
      <c r="AI153" s="47"/>
      <c r="AJ153" s="60">
        <v>0.5</v>
      </c>
      <c r="AK153" s="60">
        <v>0.0</v>
      </c>
      <c r="AL153" s="60">
        <v>0.5</v>
      </c>
      <c r="AM153" s="60">
        <v>0.0</v>
      </c>
      <c r="AN153" s="93" t="s">
        <v>1383</v>
      </c>
      <c r="AO153" s="93" t="s">
        <v>1372</v>
      </c>
      <c r="AP153" s="93" t="s">
        <v>1373</v>
      </c>
      <c r="AQ153" s="47"/>
      <c r="AR153" s="47"/>
      <c r="AS153" s="45" t="str">
        <f t="shared" si="14"/>
        <v/>
      </c>
      <c r="AT153" s="47"/>
      <c r="AU153" s="47"/>
      <c r="AV153" s="47"/>
      <c r="AW153" s="47"/>
      <c r="AX153" s="47"/>
      <c r="AY153" s="47"/>
      <c r="AZ153" s="47"/>
      <c r="BA153" s="47"/>
      <c r="BB153" s="47"/>
      <c r="BC153" s="47"/>
      <c r="BD153" s="47"/>
      <c r="BE153" s="47"/>
      <c r="BF153" s="47"/>
      <c r="BG153" s="5"/>
      <c r="BI153" s="5"/>
      <c r="BJ153" s="5"/>
      <c r="BK153" s="5"/>
    </row>
    <row r="154" ht="14.25" hidden="1" customHeight="1">
      <c r="A154" s="45" t="s">
        <v>32</v>
      </c>
      <c r="B154" s="45" t="s">
        <v>178</v>
      </c>
      <c r="C154" s="45" t="s">
        <v>1121</v>
      </c>
      <c r="D154" s="45" t="s">
        <v>1283</v>
      </c>
      <c r="E154" s="45" t="s">
        <v>32</v>
      </c>
      <c r="F154" s="45" t="s">
        <v>178</v>
      </c>
      <c r="G154" s="45" t="s">
        <v>1121</v>
      </c>
      <c r="H154" s="45" t="str">
        <f t="shared" si="1"/>
        <v>DOE Ref 1980-2004LargeHotelCafe</v>
      </c>
      <c r="I154" s="45">
        <v>1.46</v>
      </c>
      <c r="J154" s="47"/>
      <c r="K154" s="45"/>
      <c r="L154" s="45"/>
      <c r="M154" s="45">
        <v>0.0</v>
      </c>
      <c r="N154" s="45">
        <v>0.7</v>
      </c>
      <c r="O154" s="45">
        <v>0.2</v>
      </c>
      <c r="P154" s="7" t="s">
        <v>1339</v>
      </c>
      <c r="Q154" s="45" t="s">
        <v>368</v>
      </c>
      <c r="R154" s="45" t="s">
        <v>544</v>
      </c>
      <c r="S154" s="45" t="s">
        <v>546</v>
      </c>
      <c r="T154" s="7" t="str">
        <f t="shared" si="13"/>
        <v>ASHRAE 62.1-1999Food and Beverage ServiceCafeteria, fast food</v>
      </c>
      <c r="U154" s="117" t="str">
        <f>VLOOKUP(T154,Ventilation!$A$4:$H$447,6,FALSE)</f>
        <v>0</v>
      </c>
      <c r="V154" s="117" t="str">
        <f>VLOOKUP(T154,Ventilation!$A$4:$H$447,5,FALSE)</f>
        <v>20</v>
      </c>
      <c r="W154" s="117" t="str">
        <f>VLOOKUP(T154,Ventilation!$A$4:$H$447,7,FALSE)</f>
        <v/>
      </c>
      <c r="X154" s="45">
        <v>67.0</v>
      </c>
      <c r="Y154" s="3" t="s">
        <v>1377</v>
      </c>
      <c r="Z154" s="7" t="s">
        <v>1341</v>
      </c>
      <c r="AA154" s="45"/>
      <c r="AB154" s="7">
        <v>0.2232</v>
      </c>
      <c r="AC154" s="7"/>
      <c r="AD154" s="7" t="s">
        <v>1342</v>
      </c>
      <c r="AE154" s="45"/>
      <c r="AF154" s="45"/>
      <c r="AG154" s="45"/>
      <c r="AH154" s="45"/>
      <c r="AI154" s="45"/>
      <c r="AJ154" s="45">
        <v>0.5</v>
      </c>
      <c r="AK154" s="45">
        <v>0.0</v>
      </c>
      <c r="AL154" s="45">
        <v>0.5</v>
      </c>
      <c r="AM154" s="45">
        <v>0.0</v>
      </c>
      <c r="AN154" s="7" t="s">
        <v>1343</v>
      </c>
      <c r="AO154" s="7" t="s">
        <v>1344</v>
      </c>
      <c r="AP154" s="7" t="s">
        <v>1345</v>
      </c>
      <c r="AQ154" s="45"/>
      <c r="AR154" s="45"/>
      <c r="AS154" s="45" t="str">
        <f t="shared" si="14"/>
        <v/>
      </c>
      <c r="AT154" s="45"/>
      <c r="AU154" s="45"/>
      <c r="AV154" s="45"/>
      <c r="AW154" s="45"/>
      <c r="AX154" s="45"/>
      <c r="AY154" s="45"/>
      <c r="AZ154" s="45" t="str">
        <f t="shared" ref="AZ154:AZ157" si="19">IF(ISBLANK(BB154),"",BB154/(AY154/AX154))</f>
        <v/>
      </c>
      <c r="BA154" s="45"/>
      <c r="BB154" s="45"/>
      <c r="BC154" s="45"/>
      <c r="BD154" s="45"/>
      <c r="BE154" s="45"/>
      <c r="BF154" s="45"/>
      <c r="BG154" s="5"/>
      <c r="BI154" s="5"/>
      <c r="BJ154" s="5"/>
      <c r="BK154" s="5"/>
    </row>
    <row r="155" ht="14.25" hidden="1" customHeight="1">
      <c r="A155" s="45" t="s">
        <v>30</v>
      </c>
      <c r="B155" s="45" t="s">
        <v>178</v>
      </c>
      <c r="C155" s="45" t="s">
        <v>1121</v>
      </c>
      <c r="D155" s="45" t="s">
        <v>1283</v>
      </c>
      <c r="E155" s="45" t="s">
        <v>30</v>
      </c>
      <c r="F155" s="45" t="s">
        <v>178</v>
      </c>
      <c r="G155" s="45" t="s">
        <v>1121</v>
      </c>
      <c r="H155" s="45" t="str">
        <f t="shared" si="1"/>
        <v>DOE Ref Pre-1980LargeHotelCafe</v>
      </c>
      <c r="I155" s="45">
        <v>2.56</v>
      </c>
      <c r="J155" s="47"/>
      <c r="K155" s="45"/>
      <c r="L155" s="45"/>
      <c r="M155" s="45">
        <v>0.0</v>
      </c>
      <c r="N155" s="45">
        <v>0.7</v>
      </c>
      <c r="O155" s="45">
        <v>0.2</v>
      </c>
      <c r="P155" s="45" t="s">
        <v>1339</v>
      </c>
      <c r="Q155" s="45" t="s">
        <v>368</v>
      </c>
      <c r="R155" s="45" t="s">
        <v>544</v>
      </c>
      <c r="S155" s="45" t="s">
        <v>546</v>
      </c>
      <c r="T155" s="7" t="str">
        <f t="shared" si="13"/>
        <v>ASHRAE 62.1-1999Food and Beverage ServiceCafeteria, fast food</v>
      </c>
      <c r="U155" s="117" t="str">
        <f>VLOOKUP(T155,Ventilation!$A$4:$H$447,6,FALSE)</f>
        <v>0</v>
      </c>
      <c r="V155" s="117" t="str">
        <f>VLOOKUP(T155,Ventilation!$A$4:$H$447,5,FALSE)</f>
        <v>20</v>
      </c>
      <c r="W155" s="117" t="str">
        <f>VLOOKUP(T155,Ventilation!$A$4:$H$447,7,FALSE)</f>
        <v/>
      </c>
      <c r="X155" s="45">
        <v>67.0</v>
      </c>
      <c r="Y155" s="3" t="s">
        <v>1377</v>
      </c>
      <c r="Z155" s="45" t="s">
        <v>1341</v>
      </c>
      <c r="AA155" s="45"/>
      <c r="AB155" s="7">
        <v>0.2232</v>
      </c>
      <c r="AC155" s="45"/>
      <c r="AD155" s="45" t="s">
        <v>1342</v>
      </c>
      <c r="AE155" s="45"/>
      <c r="AF155" s="45"/>
      <c r="AG155" s="45"/>
      <c r="AH155" s="45"/>
      <c r="AI155" s="45"/>
      <c r="AJ155" s="45">
        <v>0.5</v>
      </c>
      <c r="AK155" s="45">
        <v>0.0</v>
      </c>
      <c r="AL155" s="45">
        <v>0.5</v>
      </c>
      <c r="AM155" s="45">
        <v>0.0</v>
      </c>
      <c r="AN155" s="45" t="s">
        <v>1343</v>
      </c>
      <c r="AO155" s="45" t="s">
        <v>1344</v>
      </c>
      <c r="AP155" s="45" t="s">
        <v>1345</v>
      </c>
      <c r="AQ155" s="45"/>
      <c r="AR155" s="45"/>
      <c r="AS155" s="45" t="str">
        <f t="shared" si="14"/>
        <v/>
      </c>
      <c r="AT155" s="45"/>
      <c r="AU155" s="45"/>
      <c r="AV155" s="45"/>
      <c r="AW155" s="45"/>
      <c r="AX155" s="45"/>
      <c r="AY155" s="45"/>
      <c r="AZ155" s="45" t="str">
        <f t="shared" si="19"/>
        <v/>
      </c>
      <c r="BA155" s="45"/>
      <c r="BB155" s="45"/>
      <c r="BC155" s="45"/>
      <c r="BD155" s="45"/>
      <c r="BE155" s="45"/>
      <c r="BF155" s="45"/>
      <c r="BG155" s="5"/>
      <c r="BI155" s="5"/>
      <c r="BJ155" s="5"/>
      <c r="BK155" s="5"/>
    </row>
    <row r="156" ht="14.25" hidden="1" customHeight="1">
      <c r="A156" s="47" t="s">
        <v>34</v>
      </c>
      <c r="B156" s="47" t="s">
        <v>178</v>
      </c>
      <c r="C156" s="47" t="s">
        <v>1126</v>
      </c>
      <c r="D156" s="47" t="s">
        <v>1310</v>
      </c>
      <c r="E156" s="47" t="s">
        <v>373</v>
      </c>
      <c r="F156" s="47" t="s">
        <v>1020</v>
      </c>
      <c r="G156" s="47" t="s">
        <v>652</v>
      </c>
      <c r="H156" s="45" t="str">
        <f t="shared" si="1"/>
        <v>ASHRAE 90.1-2004Corridor/TransitionGeneral</v>
      </c>
      <c r="I156" s="117" t="str">
        <f>VLOOKUP(H156,'Interior Lighting'!$A$4:$G$1472,5,FALSE)</f>
        <v>0.5</v>
      </c>
      <c r="J156" s="47"/>
      <c r="K156" s="47"/>
      <c r="L156" s="47"/>
      <c r="M156" s="47">
        <v>0.0</v>
      </c>
      <c r="N156" s="47">
        <v>0.7</v>
      </c>
      <c r="O156" s="47">
        <v>0.2</v>
      </c>
      <c r="P156" s="8" t="s">
        <v>1384</v>
      </c>
      <c r="Q156" s="47" t="s">
        <v>368</v>
      </c>
      <c r="R156" s="47" t="s">
        <v>583</v>
      </c>
      <c r="S156" s="47" t="s">
        <v>585</v>
      </c>
      <c r="T156" s="7" t="str">
        <f t="shared" si="13"/>
        <v>ASHRAE 62.1-1999Public SpacesCorridors and utilities</v>
      </c>
      <c r="U156" s="117" t="str">
        <f>VLOOKUP(T156,Ventilation!$A$4:$H$314,6,FALSE)</f>
        <v>0.05</v>
      </c>
      <c r="V156" s="117" t="str">
        <f>VLOOKUP(T156,Ventilation!$A$4:$H$314,5,FALSE)</f>
        <v>0</v>
      </c>
      <c r="W156" s="117" t="str">
        <f>VLOOKUP(T156,Ventilation!$A$4:$H$314,7,FALSE)</f>
        <v/>
      </c>
      <c r="X156" s="47">
        <v>1.0</v>
      </c>
      <c r="Y156" s="8" t="s">
        <v>1374</v>
      </c>
      <c r="Z156" s="8" t="s">
        <v>1369</v>
      </c>
      <c r="AA156" s="47">
        <v>0.0595</v>
      </c>
      <c r="AB156" s="8"/>
      <c r="AC156" s="8"/>
      <c r="AD156" s="8" t="s">
        <v>1370</v>
      </c>
      <c r="AE156" s="47"/>
      <c r="AF156" s="47"/>
      <c r="AG156" s="47"/>
      <c r="AH156" s="47"/>
      <c r="AI156" s="47"/>
      <c r="AJ156" s="47">
        <v>0.0</v>
      </c>
      <c r="AK156" s="47">
        <v>0.0</v>
      </c>
      <c r="AL156" s="47">
        <v>0.5</v>
      </c>
      <c r="AM156" s="47">
        <v>0.0</v>
      </c>
      <c r="AN156" s="8" t="s">
        <v>1383</v>
      </c>
      <c r="AO156" s="8" t="s">
        <v>1372</v>
      </c>
      <c r="AP156" s="8" t="s">
        <v>1373</v>
      </c>
      <c r="AQ156" s="47"/>
      <c r="AR156" s="47"/>
      <c r="AS156" s="45" t="str">
        <f t="shared" si="14"/>
        <v/>
      </c>
      <c r="AT156" s="47"/>
      <c r="AU156" s="47"/>
      <c r="AV156" s="47"/>
      <c r="AW156" s="47"/>
      <c r="AX156" s="47"/>
      <c r="AY156" s="47"/>
      <c r="AZ156" s="47" t="str">
        <f t="shared" si="19"/>
        <v/>
      </c>
      <c r="BA156" s="47"/>
      <c r="BB156" s="47"/>
      <c r="BC156" s="47"/>
      <c r="BD156" s="47"/>
      <c r="BE156" s="47"/>
      <c r="BF156" s="47"/>
      <c r="BG156" s="5"/>
      <c r="BI156" s="5"/>
      <c r="BJ156" s="5"/>
      <c r="BK156" s="5"/>
    </row>
    <row r="157" ht="14.25" hidden="1" customHeight="1">
      <c r="A157" s="45" t="s">
        <v>38</v>
      </c>
      <c r="B157" s="7" t="s">
        <v>178</v>
      </c>
      <c r="C157" s="7" t="s">
        <v>1126</v>
      </c>
      <c r="D157" s="45" t="s">
        <v>1310</v>
      </c>
      <c r="E157" s="45" t="s">
        <v>374</v>
      </c>
      <c r="F157" s="45" t="s">
        <v>1020</v>
      </c>
      <c r="G157" s="45" t="s">
        <v>652</v>
      </c>
      <c r="H157" s="45" t="str">
        <f t="shared" si="1"/>
        <v>ASHRAE 90.1-2007Corridor/TransitionGeneral</v>
      </c>
      <c r="I157" s="117" t="str">
        <f>VLOOKUP(H157,'Interior Lighting'!$A$4:$G$1472,5,FALSE)</f>
        <v>0.5</v>
      </c>
      <c r="J157" s="47"/>
      <c r="K157" s="45"/>
      <c r="L157" s="45"/>
      <c r="M157" s="45">
        <v>0.0</v>
      </c>
      <c r="N157" s="45">
        <v>0.7</v>
      </c>
      <c r="O157" s="45">
        <v>0.2</v>
      </c>
      <c r="P157" s="7" t="s">
        <v>1384</v>
      </c>
      <c r="Q157" s="45" t="s">
        <v>369</v>
      </c>
      <c r="R157" s="45" t="s">
        <v>652</v>
      </c>
      <c r="S157" s="45" t="s">
        <v>542</v>
      </c>
      <c r="T157" s="7" t="str">
        <f t="shared" si="13"/>
        <v>ASHRAE 62.1-2004GeneralCorridors</v>
      </c>
      <c r="U157" s="117" t="str">
        <f>VLOOKUP(T157,Ventilation!$A$4:$H$314,6,FALSE)</f>
        <v>0.06</v>
      </c>
      <c r="V157" s="117" t="str">
        <f>VLOOKUP(T157,Ventilation!$A$4:$H$314,5,FALSE)</f>
        <v/>
      </c>
      <c r="W157" s="117" t="str">
        <f>VLOOKUP(T157,Ventilation!$A$4:$H$314,7,FALSE)</f>
        <v/>
      </c>
      <c r="X157" s="45">
        <v>1.0</v>
      </c>
      <c r="Y157" s="7" t="s">
        <v>1374</v>
      </c>
      <c r="Z157" s="7" t="s">
        <v>1369</v>
      </c>
      <c r="AA157" s="45">
        <v>0.0446</v>
      </c>
      <c r="AB157" s="7"/>
      <c r="AC157" s="7"/>
      <c r="AD157" s="7" t="s">
        <v>1370</v>
      </c>
      <c r="AE157" s="45"/>
      <c r="AF157" s="45"/>
      <c r="AG157" s="45"/>
      <c r="AH157" s="45"/>
      <c r="AI157" s="45"/>
      <c r="AJ157" s="45">
        <v>0.0</v>
      </c>
      <c r="AK157" s="45">
        <v>0.0</v>
      </c>
      <c r="AL157" s="45">
        <v>0.5</v>
      </c>
      <c r="AM157" s="45">
        <v>0.0</v>
      </c>
      <c r="AN157" s="7" t="s">
        <v>1383</v>
      </c>
      <c r="AO157" s="7" t="s">
        <v>1372</v>
      </c>
      <c r="AP157" s="7" t="s">
        <v>1373</v>
      </c>
      <c r="AQ157" s="45"/>
      <c r="AR157" s="45"/>
      <c r="AS157" s="45" t="str">
        <f t="shared" si="14"/>
        <v/>
      </c>
      <c r="AT157" s="45"/>
      <c r="AU157" s="45"/>
      <c r="AV157" s="45"/>
      <c r="AW157" s="45"/>
      <c r="AX157" s="45"/>
      <c r="AY157" s="45"/>
      <c r="AZ157" s="45" t="str">
        <f t="shared" si="19"/>
        <v/>
      </c>
      <c r="BA157" s="45"/>
      <c r="BB157" s="45"/>
      <c r="BC157" s="45"/>
      <c r="BD157" s="45"/>
      <c r="BE157" s="45"/>
      <c r="BF157" s="45"/>
      <c r="BG157" s="5"/>
      <c r="BI157" s="5"/>
      <c r="BJ157" s="5"/>
      <c r="BK157" s="5"/>
    </row>
    <row r="158" ht="14.25" hidden="1" customHeight="1">
      <c r="A158" s="60" t="s">
        <v>40</v>
      </c>
      <c r="B158" s="60" t="s">
        <v>178</v>
      </c>
      <c r="C158" s="60" t="s">
        <v>1126</v>
      </c>
      <c r="D158" s="60" t="s">
        <v>1310</v>
      </c>
      <c r="E158" s="60" t="s">
        <v>375</v>
      </c>
      <c r="F158" s="60" t="s">
        <v>1020</v>
      </c>
      <c r="G158" s="60" t="s">
        <v>652</v>
      </c>
      <c r="H158" s="45" t="str">
        <f t="shared" si="1"/>
        <v>ASHRAE 90.1-2010Corridor/TransitionGeneral</v>
      </c>
      <c r="I158" s="117" t="str">
        <f>VLOOKUP(H158,'Interior Lighting'!$A$4:$G$1472,5,FALSE)</f>
        <v>0.66</v>
      </c>
      <c r="J158" s="47"/>
      <c r="K158" s="47"/>
      <c r="L158" s="60"/>
      <c r="M158" s="60">
        <v>0.0</v>
      </c>
      <c r="N158" s="60">
        <v>0.7</v>
      </c>
      <c r="O158" s="60">
        <v>0.2</v>
      </c>
      <c r="P158" s="93" t="s">
        <v>1385</v>
      </c>
      <c r="Q158" s="60" t="s">
        <v>370</v>
      </c>
      <c r="R158" s="60" t="s">
        <v>652</v>
      </c>
      <c r="S158" s="60" t="s">
        <v>542</v>
      </c>
      <c r="T158" s="7" t="str">
        <f t="shared" si="13"/>
        <v>ASHRAE 62.1-2007GeneralCorridors</v>
      </c>
      <c r="U158" s="117" t="str">
        <f>VLOOKUP(T158,Ventilation!$A$4:$H$314,6,FALSE)</f>
        <v>0.06</v>
      </c>
      <c r="V158" s="117" t="str">
        <f>VLOOKUP(T158,Ventilation!$A$4:$H$314,5,FALSE)</f>
        <v/>
      </c>
      <c r="W158" s="117" t="str">
        <f>VLOOKUP(T158,Ventilation!$A$4:$H$314,7,FALSE)</f>
        <v/>
      </c>
      <c r="X158" s="60">
        <v>0.0</v>
      </c>
      <c r="Y158" s="93" t="s">
        <v>1374</v>
      </c>
      <c r="Z158" s="93" t="s">
        <v>1369</v>
      </c>
      <c r="AA158" s="60">
        <v>0.0192416</v>
      </c>
      <c r="AB158" s="8"/>
      <c r="AC158" s="93"/>
      <c r="AD158" s="93" t="s">
        <v>1375</v>
      </c>
      <c r="AE158" s="47"/>
      <c r="AF158" s="47"/>
      <c r="AG158" s="47"/>
      <c r="AH158" s="47"/>
      <c r="AI158" s="47"/>
      <c r="AJ158" s="60">
        <v>0.0</v>
      </c>
      <c r="AK158" s="60">
        <v>0.0</v>
      </c>
      <c r="AL158" s="60">
        <v>0.5</v>
      </c>
      <c r="AM158" s="60">
        <v>0.0</v>
      </c>
      <c r="AN158" s="93" t="s">
        <v>1383</v>
      </c>
      <c r="AO158" s="93" t="s">
        <v>1372</v>
      </c>
      <c r="AP158" s="93" t="s">
        <v>1373</v>
      </c>
      <c r="AQ158" s="47"/>
      <c r="AR158" s="47"/>
      <c r="AS158" s="45" t="str">
        <f t="shared" si="14"/>
        <v/>
      </c>
      <c r="AT158" s="47"/>
      <c r="AU158" s="47"/>
      <c r="AV158" s="47"/>
      <c r="AW158" s="47"/>
      <c r="AX158" s="47"/>
      <c r="AY158" s="47"/>
      <c r="AZ158" s="47"/>
      <c r="BA158" s="47"/>
      <c r="BB158" s="47"/>
      <c r="BC158" s="47"/>
      <c r="BD158" s="47"/>
      <c r="BE158" s="47"/>
      <c r="BF158" s="47"/>
      <c r="BG158" s="5"/>
      <c r="BI158" s="5"/>
      <c r="BJ158" s="5"/>
      <c r="BK158" s="5"/>
    </row>
    <row r="159" ht="14.25" hidden="1" customHeight="1">
      <c r="A159" s="93" t="s">
        <v>42</v>
      </c>
      <c r="B159" s="60" t="s">
        <v>178</v>
      </c>
      <c r="C159" s="60" t="s">
        <v>1126</v>
      </c>
      <c r="D159" s="60" t="s">
        <v>1310</v>
      </c>
      <c r="E159" s="61" t="s">
        <v>376</v>
      </c>
      <c r="F159" s="61" t="s">
        <v>1126</v>
      </c>
      <c r="G159" s="60" t="s">
        <v>652</v>
      </c>
      <c r="H159" s="45" t="str">
        <f t="shared" si="1"/>
        <v>ASHRAE 90.1-2013CorridorGeneral</v>
      </c>
      <c r="I159" s="117" t="str">
        <f>VLOOKUP(H159,'Interior Lighting'!$A$4:$G$1472,5,FALSE)</f>
        <v>0.66</v>
      </c>
      <c r="J159" s="47"/>
      <c r="K159" s="47"/>
      <c r="L159" s="60"/>
      <c r="M159" s="60">
        <v>0.0</v>
      </c>
      <c r="N159" s="60">
        <v>0.7</v>
      </c>
      <c r="O159" s="60">
        <v>0.2</v>
      </c>
      <c r="P159" s="93" t="s">
        <v>1385</v>
      </c>
      <c r="Q159" s="60" t="s">
        <v>370</v>
      </c>
      <c r="R159" s="60" t="s">
        <v>652</v>
      </c>
      <c r="S159" s="60" t="s">
        <v>542</v>
      </c>
      <c r="T159" s="7" t="str">
        <f t="shared" si="13"/>
        <v>ASHRAE 62.1-2007GeneralCorridors</v>
      </c>
      <c r="U159" s="117" t="str">
        <f>VLOOKUP(T159,Ventilation!$A$4:$H$314,6,FALSE)</f>
        <v>0.06</v>
      </c>
      <c r="V159" s="117" t="str">
        <f>VLOOKUP(T159,Ventilation!$A$4:$H$314,5,FALSE)</f>
        <v/>
      </c>
      <c r="W159" s="117" t="str">
        <f>VLOOKUP(T159,Ventilation!$A$4:$H$314,7,FALSE)</f>
        <v/>
      </c>
      <c r="X159" s="60">
        <v>0.0</v>
      </c>
      <c r="Y159" s="93" t="s">
        <v>1374</v>
      </c>
      <c r="Z159" s="93" t="s">
        <v>1369</v>
      </c>
      <c r="AA159" s="60">
        <v>0.0192416</v>
      </c>
      <c r="AB159" s="8"/>
      <c r="AC159" s="93"/>
      <c r="AD159" s="93" t="s">
        <v>1375</v>
      </c>
      <c r="AE159" s="47"/>
      <c r="AF159" s="47"/>
      <c r="AG159" s="47"/>
      <c r="AH159" s="47"/>
      <c r="AI159" s="47"/>
      <c r="AJ159" s="60">
        <v>0.0</v>
      </c>
      <c r="AK159" s="60">
        <v>0.0</v>
      </c>
      <c r="AL159" s="60">
        <v>0.5</v>
      </c>
      <c r="AM159" s="60">
        <v>0.0</v>
      </c>
      <c r="AN159" s="93" t="s">
        <v>1383</v>
      </c>
      <c r="AO159" s="93" t="s">
        <v>1372</v>
      </c>
      <c r="AP159" s="93" t="s">
        <v>1373</v>
      </c>
      <c r="AQ159" s="47"/>
      <c r="AR159" s="47"/>
      <c r="AS159" s="45" t="str">
        <f t="shared" si="14"/>
        <v/>
      </c>
      <c r="AT159" s="47"/>
      <c r="AU159" s="47"/>
      <c r="AV159" s="47"/>
      <c r="AW159" s="47"/>
      <c r="AX159" s="47"/>
      <c r="AY159" s="47"/>
      <c r="AZ159" s="47"/>
      <c r="BA159" s="47"/>
      <c r="BB159" s="47"/>
      <c r="BC159" s="47"/>
      <c r="BD159" s="47"/>
      <c r="BE159" s="47"/>
      <c r="BF159" s="47"/>
      <c r="BG159" s="5"/>
      <c r="BI159" s="5"/>
      <c r="BJ159" s="5"/>
      <c r="BK159" s="5"/>
    </row>
    <row r="160" ht="14.25" hidden="1" customHeight="1">
      <c r="A160" s="45" t="s">
        <v>32</v>
      </c>
      <c r="B160" s="45" t="s">
        <v>178</v>
      </c>
      <c r="C160" s="45" t="s">
        <v>1126</v>
      </c>
      <c r="D160" s="45" t="s">
        <v>1310</v>
      </c>
      <c r="E160" s="45" t="s">
        <v>32</v>
      </c>
      <c r="F160" s="45" t="s">
        <v>178</v>
      </c>
      <c r="G160" s="45" t="s">
        <v>1126</v>
      </c>
      <c r="H160" s="45" t="str">
        <f t="shared" si="1"/>
        <v>DOE Ref 1980-2004LargeHotelCorridor</v>
      </c>
      <c r="I160" s="45">
        <v>1.22</v>
      </c>
      <c r="J160" s="47"/>
      <c r="K160" s="45"/>
      <c r="L160" s="45"/>
      <c r="M160" s="45">
        <v>0.0</v>
      </c>
      <c r="N160" s="45">
        <v>0.7</v>
      </c>
      <c r="O160" s="45">
        <v>0.2</v>
      </c>
      <c r="P160" s="7" t="s">
        <v>1339</v>
      </c>
      <c r="Q160" s="45" t="s">
        <v>368</v>
      </c>
      <c r="R160" s="45" t="s">
        <v>583</v>
      </c>
      <c r="S160" s="45" t="s">
        <v>585</v>
      </c>
      <c r="T160" s="7" t="str">
        <f t="shared" si="13"/>
        <v>ASHRAE 62.1-1999Public SpacesCorridors and utilities</v>
      </c>
      <c r="U160" s="117" t="str">
        <f>VLOOKUP(T160,Ventilation!$A$4:$H$314,6,FALSE)</f>
        <v>0.05</v>
      </c>
      <c r="V160" s="117" t="str">
        <f>VLOOKUP(T160,Ventilation!$A$4:$H$314,5,FALSE)</f>
        <v>0</v>
      </c>
      <c r="W160" s="117" t="str">
        <f>VLOOKUP(T160,Ventilation!$A$4:$H$314,7,FALSE)</f>
        <v/>
      </c>
      <c r="X160" s="45">
        <v>1.0</v>
      </c>
      <c r="Y160" s="3" t="s">
        <v>1377</v>
      </c>
      <c r="Z160" s="7" t="s">
        <v>1341</v>
      </c>
      <c r="AA160" s="45"/>
      <c r="AB160" s="7">
        <v>0.2232</v>
      </c>
      <c r="AC160" s="7"/>
      <c r="AD160" s="7" t="s">
        <v>1342</v>
      </c>
      <c r="AE160" s="45"/>
      <c r="AF160" s="45"/>
      <c r="AG160" s="45"/>
      <c r="AH160" s="45"/>
      <c r="AI160" s="45"/>
      <c r="AJ160" s="45">
        <v>0.0</v>
      </c>
      <c r="AK160" s="45">
        <v>0.0</v>
      </c>
      <c r="AL160" s="45">
        <v>0.5</v>
      </c>
      <c r="AM160" s="45">
        <v>0.0</v>
      </c>
      <c r="AN160" s="7" t="s">
        <v>1343</v>
      </c>
      <c r="AO160" s="7" t="s">
        <v>1346</v>
      </c>
      <c r="AP160" s="7" t="s">
        <v>1347</v>
      </c>
      <c r="AQ160" s="45"/>
      <c r="AR160" s="45"/>
      <c r="AS160" s="45" t="str">
        <f t="shared" si="14"/>
        <v/>
      </c>
      <c r="AT160" s="45"/>
      <c r="AU160" s="45"/>
      <c r="AV160" s="45"/>
      <c r="AW160" s="45"/>
      <c r="AX160" s="45"/>
      <c r="AY160" s="45"/>
      <c r="AZ160" s="45" t="str">
        <f t="shared" ref="AZ160:AZ161" si="20">IF(ISBLANK(BB160),"",BB160/(AY160/AX160))</f>
        <v/>
      </c>
      <c r="BA160" s="45"/>
      <c r="BB160" s="45"/>
      <c r="BC160" s="45"/>
      <c r="BD160" s="45"/>
      <c r="BE160" s="45"/>
      <c r="BF160" s="45"/>
      <c r="BG160" s="5"/>
      <c r="BI160" s="5"/>
      <c r="BJ160" s="5"/>
      <c r="BK160" s="5"/>
    </row>
    <row r="161" ht="14.25" hidden="1" customHeight="1">
      <c r="A161" s="45" t="s">
        <v>30</v>
      </c>
      <c r="B161" s="45" t="s">
        <v>178</v>
      </c>
      <c r="C161" s="45" t="s">
        <v>1126</v>
      </c>
      <c r="D161" s="45" t="s">
        <v>1310</v>
      </c>
      <c r="E161" s="45" t="s">
        <v>30</v>
      </c>
      <c r="F161" s="61" t="s">
        <v>159</v>
      </c>
      <c r="G161" s="45" t="s">
        <v>1126</v>
      </c>
      <c r="H161" s="45" t="str">
        <f t="shared" si="1"/>
        <v>DOE Ref Pre-1980HospitalCorridor</v>
      </c>
      <c r="I161" s="45">
        <v>1.22</v>
      </c>
      <c r="J161" s="47"/>
      <c r="K161" s="45"/>
      <c r="L161" s="45"/>
      <c r="M161" s="45">
        <v>0.0</v>
      </c>
      <c r="N161" s="45">
        <v>0.7</v>
      </c>
      <c r="O161" s="45">
        <v>0.2</v>
      </c>
      <c r="P161" s="45" t="s">
        <v>1339</v>
      </c>
      <c r="Q161" s="45" t="s">
        <v>368</v>
      </c>
      <c r="R161" s="45" t="s">
        <v>583</v>
      </c>
      <c r="S161" s="45" t="s">
        <v>585</v>
      </c>
      <c r="T161" s="7" t="str">
        <f t="shared" si="13"/>
        <v>ASHRAE 62.1-1999Public SpacesCorridors and utilities</v>
      </c>
      <c r="U161" s="117" t="str">
        <f>VLOOKUP(T161,Ventilation!$A$4:$H$314,6,FALSE)</f>
        <v>0.05</v>
      </c>
      <c r="V161" s="117" t="str">
        <f>VLOOKUP(T161,Ventilation!$A$4:$H$314,5,FALSE)</f>
        <v>0</v>
      </c>
      <c r="W161" s="117" t="str">
        <f>VLOOKUP(T161,Ventilation!$A$4:$H$314,7,FALSE)</f>
        <v/>
      </c>
      <c r="X161" s="45">
        <v>1.0</v>
      </c>
      <c r="Y161" s="3" t="s">
        <v>1377</v>
      </c>
      <c r="Z161" s="45" t="s">
        <v>1341</v>
      </c>
      <c r="AA161" s="45"/>
      <c r="AB161" s="7">
        <v>0.2232</v>
      </c>
      <c r="AC161" s="45"/>
      <c r="AD161" s="45" t="s">
        <v>1342</v>
      </c>
      <c r="AE161" s="45"/>
      <c r="AF161" s="45"/>
      <c r="AG161" s="45"/>
      <c r="AH161" s="45"/>
      <c r="AI161" s="45"/>
      <c r="AJ161" s="45">
        <v>0.0</v>
      </c>
      <c r="AK161" s="45">
        <v>0.0</v>
      </c>
      <c r="AL161" s="45">
        <v>0.5</v>
      </c>
      <c r="AM161" s="45">
        <v>0.0</v>
      </c>
      <c r="AN161" s="45" t="s">
        <v>1343</v>
      </c>
      <c r="AO161" s="45" t="s">
        <v>1346</v>
      </c>
      <c r="AP161" s="45" t="s">
        <v>1347</v>
      </c>
      <c r="AQ161" s="45"/>
      <c r="AR161" s="45"/>
      <c r="AS161" s="45" t="str">
        <f t="shared" si="14"/>
        <v/>
      </c>
      <c r="AT161" s="45"/>
      <c r="AU161" s="45"/>
      <c r="AV161" s="45"/>
      <c r="AW161" s="45"/>
      <c r="AX161" s="45"/>
      <c r="AY161" s="45"/>
      <c r="AZ161" s="45" t="str">
        <f t="shared" si="20"/>
        <v/>
      </c>
      <c r="BA161" s="45"/>
      <c r="BB161" s="45"/>
      <c r="BC161" s="45"/>
      <c r="BD161" s="45"/>
      <c r="BE161" s="45"/>
      <c r="BF161" s="45"/>
      <c r="BG161" s="5"/>
      <c r="BI161" s="5"/>
      <c r="BJ161" s="5"/>
      <c r="BK161" s="5"/>
    </row>
    <row r="162" ht="14.25" hidden="1" customHeight="1">
      <c r="A162" s="60" t="s">
        <v>34</v>
      </c>
      <c r="B162" s="60" t="s">
        <v>178</v>
      </c>
      <c r="C162" s="60" t="s">
        <v>1386</v>
      </c>
      <c r="D162" s="60" t="s">
        <v>1310</v>
      </c>
      <c r="E162" s="60" t="s">
        <v>375</v>
      </c>
      <c r="F162" s="60" t="s">
        <v>1020</v>
      </c>
      <c r="G162" s="60" t="s">
        <v>652</v>
      </c>
      <c r="H162" s="45" t="str">
        <f t="shared" si="1"/>
        <v>ASHRAE 90.1-2010Corridor/TransitionGeneral</v>
      </c>
      <c r="I162" s="117" t="str">
        <f>VLOOKUP(H162,'Interior Lighting'!$A$4:$G$1472,5,FALSE)</f>
        <v>0.66</v>
      </c>
      <c r="J162" s="47"/>
      <c r="K162" s="47"/>
      <c r="L162" s="60"/>
      <c r="M162" s="60">
        <v>0.0</v>
      </c>
      <c r="N162" s="60">
        <v>0.7</v>
      </c>
      <c r="O162" s="60">
        <v>0.2</v>
      </c>
      <c r="P162" s="93" t="s">
        <v>1384</v>
      </c>
      <c r="Q162" s="60" t="s">
        <v>370</v>
      </c>
      <c r="R162" s="60" t="s">
        <v>652</v>
      </c>
      <c r="S162" s="60" t="s">
        <v>542</v>
      </c>
      <c r="T162" s="7" t="str">
        <f t="shared" si="13"/>
        <v>ASHRAE 62.1-2007GeneralCorridors</v>
      </c>
      <c r="U162" s="117" t="str">
        <f>VLOOKUP(T162,Ventilation!$A$4:$H$447,6,FALSE)</f>
        <v>0.06</v>
      </c>
      <c r="V162" s="117" t="str">
        <f>VLOOKUP(T162,Ventilation!$A$4:$H$447,5,FALSE)</f>
        <v/>
      </c>
      <c r="W162" s="117" t="str">
        <f>VLOOKUP(T162,Ventilation!$A$4:$H$447,7,FALSE)</f>
        <v/>
      </c>
      <c r="X162" s="60">
        <v>0.0</v>
      </c>
      <c r="Y162" s="93" t="s">
        <v>1374</v>
      </c>
      <c r="Z162" s="93" t="s">
        <v>1369</v>
      </c>
      <c r="AA162" s="60">
        <v>0.112</v>
      </c>
      <c r="AB162" s="8"/>
      <c r="AC162" s="93"/>
      <c r="AD162" s="93" t="s">
        <v>1375</v>
      </c>
      <c r="AE162" s="47"/>
      <c r="AF162" s="47"/>
      <c r="AG162" s="47"/>
      <c r="AH162" s="47"/>
      <c r="AI162" s="47"/>
      <c r="AJ162" s="60">
        <v>0.0</v>
      </c>
      <c r="AK162" s="60">
        <v>0.0</v>
      </c>
      <c r="AL162" s="60">
        <v>0.5</v>
      </c>
      <c r="AM162" s="60">
        <v>0.0</v>
      </c>
      <c r="AN162" s="93" t="s">
        <v>1383</v>
      </c>
      <c r="AO162" s="93" t="s">
        <v>1372</v>
      </c>
      <c r="AP162" s="93" t="s">
        <v>1373</v>
      </c>
      <c r="AQ162" s="47"/>
      <c r="AR162" s="47"/>
      <c r="AS162" s="45" t="str">
        <f t="shared" si="14"/>
        <v/>
      </c>
      <c r="AT162" s="47"/>
      <c r="AU162" s="47"/>
      <c r="AV162" s="47"/>
      <c r="AW162" s="47"/>
      <c r="AX162" s="47"/>
      <c r="AY162" s="47"/>
      <c r="AZ162" s="47"/>
      <c r="BA162" s="47"/>
      <c r="BB162" s="47"/>
      <c r="BC162" s="47"/>
      <c r="BD162" s="47"/>
      <c r="BE162" s="47"/>
      <c r="BF162" s="47"/>
      <c r="BG162" s="5"/>
      <c r="BI162" s="5"/>
      <c r="BJ162" s="5"/>
      <c r="BK162" s="5"/>
    </row>
    <row r="163" ht="14.25" hidden="1" customHeight="1">
      <c r="A163" s="60" t="s">
        <v>38</v>
      </c>
      <c r="B163" s="60" t="s">
        <v>178</v>
      </c>
      <c r="C163" s="60" t="s">
        <v>1386</v>
      </c>
      <c r="D163" s="60" t="s">
        <v>1310</v>
      </c>
      <c r="E163" s="60" t="s">
        <v>375</v>
      </c>
      <c r="F163" s="60" t="s">
        <v>1020</v>
      </c>
      <c r="G163" s="60" t="s">
        <v>652</v>
      </c>
      <c r="H163" s="45" t="str">
        <f t="shared" si="1"/>
        <v>ASHRAE 90.1-2010Corridor/TransitionGeneral</v>
      </c>
      <c r="I163" s="117" t="str">
        <f>VLOOKUP(H163,'Interior Lighting'!$A$4:$G$1472,5,FALSE)</f>
        <v>0.66</v>
      </c>
      <c r="J163" s="47"/>
      <c r="K163" s="47"/>
      <c r="L163" s="60"/>
      <c r="M163" s="60">
        <v>0.0</v>
      </c>
      <c r="N163" s="60">
        <v>0.7</v>
      </c>
      <c r="O163" s="60">
        <v>0.2</v>
      </c>
      <c r="P163" s="93" t="s">
        <v>1384</v>
      </c>
      <c r="Q163" s="60" t="s">
        <v>370</v>
      </c>
      <c r="R163" s="60" t="s">
        <v>652</v>
      </c>
      <c r="S163" s="60" t="s">
        <v>542</v>
      </c>
      <c r="T163" s="7" t="str">
        <f t="shared" si="13"/>
        <v>ASHRAE 62.1-2007GeneralCorridors</v>
      </c>
      <c r="U163" s="117" t="str">
        <f>VLOOKUP(T163,Ventilation!$A$4:$H$447,6,FALSE)</f>
        <v>0.06</v>
      </c>
      <c r="V163" s="117" t="str">
        <f>VLOOKUP(T163,Ventilation!$A$4:$H$447,5,FALSE)</f>
        <v/>
      </c>
      <c r="W163" s="117" t="str">
        <f>VLOOKUP(T163,Ventilation!$A$4:$H$447,7,FALSE)</f>
        <v/>
      </c>
      <c r="X163" s="60">
        <v>0.0</v>
      </c>
      <c r="Y163" s="93" t="s">
        <v>1374</v>
      </c>
      <c r="Z163" s="93" t="s">
        <v>1369</v>
      </c>
      <c r="AA163" s="60">
        <v>0.112</v>
      </c>
      <c r="AB163" s="8"/>
      <c r="AC163" s="93"/>
      <c r="AD163" s="93" t="s">
        <v>1375</v>
      </c>
      <c r="AE163" s="47"/>
      <c r="AF163" s="47"/>
      <c r="AG163" s="47"/>
      <c r="AH163" s="47"/>
      <c r="AI163" s="47"/>
      <c r="AJ163" s="60">
        <v>0.0</v>
      </c>
      <c r="AK163" s="60">
        <v>0.0</v>
      </c>
      <c r="AL163" s="60">
        <v>0.5</v>
      </c>
      <c r="AM163" s="60">
        <v>0.0</v>
      </c>
      <c r="AN163" s="93" t="s">
        <v>1383</v>
      </c>
      <c r="AO163" s="93" t="s">
        <v>1372</v>
      </c>
      <c r="AP163" s="93" t="s">
        <v>1373</v>
      </c>
      <c r="AQ163" s="47"/>
      <c r="AR163" s="47"/>
      <c r="AS163" s="45" t="str">
        <f t="shared" si="14"/>
        <v/>
      </c>
      <c r="AT163" s="47"/>
      <c r="AU163" s="47"/>
      <c r="AV163" s="47"/>
      <c r="AW163" s="47"/>
      <c r="AX163" s="47"/>
      <c r="AY163" s="47"/>
      <c r="AZ163" s="47"/>
      <c r="BA163" s="47"/>
      <c r="BB163" s="47"/>
      <c r="BC163" s="47"/>
      <c r="BD163" s="47"/>
      <c r="BE163" s="47"/>
      <c r="BF163" s="47"/>
      <c r="BG163" s="5"/>
      <c r="BI163" s="5"/>
      <c r="BJ163" s="5"/>
      <c r="BK163" s="5"/>
    </row>
    <row r="164" ht="14.25" hidden="1" customHeight="1">
      <c r="A164" s="60" t="s">
        <v>40</v>
      </c>
      <c r="B164" s="60" t="s">
        <v>178</v>
      </c>
      <c r="C164" s="60" t="s">
        <v>1386</v>
      </c>
      <c r="D164" s="60" t="s">
        <v>1310</v>
      </c>
      <c r="E164" s="60" t="s">
        <v>375</v>
      </c>
      <c r="F164" s="60" t="s">
        <v>1020</v>
      </c>
      <c r="G164" s="60" t="s">
        <v>652</v>
      </c>
      <c r="H164" s="45" t="str">
        <f t="shared" si="1"/>
        <v>ASHRAE 90.1-2010Corridor/TransitionGeneral</v>
      </c>
      <c r="I164" s="117" t="str">
        <f>VLOOKUP(H164,'Interior Lighting'!$A$4:$G$1472,5,FALSE)</f>
        <v>0.66</v>
      </c>
      <c r="J164" s="47"/>
      <c r="K164" s="47"/>
      <c r="L164" s="60"/>
      <c r="M164" s="60">
        <v>0.0</v>
      </c>
      <c r="N164" s="60">
        <v>0.7</v>
      </c>
      <c r="O164" s="60">
        <v>0.2</v>
      </c>
      <c r="P164" s="93" t="s">
        <v>1385</v>
      </c>
      <c r="Q164" s="60" t="s">
        <v>370</v>
      </c>
      <c r="R164" s="60" t="s">
        <v>652</v>
      </c>
      <c r="S164" s="60" t="s">
        <v>542</v>
      </c>
      <c r="T164" s="7" t="str">
        <f t="shared" si="13"/>
        <v>ASHRAE 62.1-2007GeneralCorridors</v>
      </c>
      <c r="U164" s="117" t="str">
        <f>VLOOKUP(T164,Ventilation!$A$4:$H$447,6,FALSE)</f>
        <v>0.06</v>
      </c>
      <c r="V164" s="117" t="str">
        <f>VLOOKUP(T164,Ventilation!$A$4:$H$447,5,FALSE)</f>
        <v/>
      </c>
      <c r="W164" s="117" t="str">
        <f>VLOOKUP(T164,Ventilation!$A$4:$H$447,7,FALSE)</f>
        <v/>
      </c>
      <c r="X164" s="60">
        <v>0.0</v>
      </c>
      <c r="Y164" s="93" t="s">
        <v>1374</v>
      </c>
      <c r="Z164" s="93" t="s">
        <v>1369</v>
      </c>
      <c r="AA164" s="60">
        <v>0.112</v>
      </c>
      <c r="AB164" s="8"/>
      <c r="AC164" s="93"/>
      <c r="AD164" s="93" t="s">
        <v>1375</v>
      </c>
      <c r="AE164" s="47"/>
      <c r="AF164" s="47"/>
      <c r="AG164" s="47"/>
      <c r="AH164" s="47"/>
      <c r="AI164" s="47"/>
      <c r="AJ164" s="60">
        <v>0.0</v>
      </c>
      <c r="AK164" s="60">
        <v>0.0</v>
      </c>
      <c r="AL164" s="60">
        <v>0.5</v>
      </c>
      <c r="AM164" s="60">
        <v>0.0</v>
      </c>
      <c r="AN164" s="93" t="s">
        <v>1383</v>
      </c>
      <c r="AO164" s="93" t="s">
        <v>1372</v>
      </c>
      <c r="AP164" s="93" t="s">
        <v>1373</v>
      </c>
      <c r="AQ164" s="47"/>
      <c r="AR164" s="47"/>
      <c r="AS164" s="45" t="str">
        <f t="shared" si="14"/>
        <v/>
      </c>
      <c r="AT164" s="47"/>
      <c r="AU164" s="47"/>
      <c r="AV164" s="47"/>
      <c r="AW164" s="47"/>
      <c r="AX164" s="47"/>
      <c r="AY164" s="47"/>
      <c r="AZ164" s="47"/>
      <c r="BA164" s="47"/>
      <c r="BB164" s="47"/>
      <c r="BC164" s="47"/>
      <c r="BD164" s="47"/>
      <c r="BE164" s="47"/>
      <c r="BF164" s="47"/>
      <c r="BG164" s="5"/>
      <c r="BI164" s="5"/>
      <c r="BJ164" s="5"/>
      <c r="BK164" s="5"/>
    </row>
    <row r="165" ht="14.25" hidden="1" customHeight="1">
      <c r="A165" s="93" t="s">
        <v>42</v>
      </c>
      <c r="B165" s="60" t="s">
        <v>178</v>
      </c>
      <c r="C165" s="60" t="s">
        <v>1386</v>
      </c>
      <c r="D165" s="60" t="s">
        <v>1310</v>
      </c>
      <c r="E165" s="61" t="s">
        <v>376</v>
      </c>
      <c r="F165" s="61" t="s">
        <v>1126</v>
      </c>
      <c r="G165" s="60" t="s">
        <v>652</v>
      </c>
      <c r="H165" s="45" t="str">
        <f t="shared" si="1"/>
        <v>ASHRAE 90.1-2013CorridorGeneral</v>
      </c>
      <c r="I165" s="117" t="str">
        <f>VLOOKUP(H165,'Interior Lighting'!$A$4:$G$1472,5,FALSE)</f>
        <v>0.66</v>
      </c>
      <c r="J165" s="47"/>
      <c r="K165" s="47"/>
      <c r="L165" s="60"/>
      <c r="M165" s="60">
        <v>0.0</v>
      </c>
      <c r="N165" s="60">
        <v>0.7</v>
      </c>
      <c r="O165" s="60">
        <v>0.2</v>
      </c>
      <c r="P165" s="93" t="s">
        <v>1385</v>
      </c>
      <c r="Q165" s="60" t="s">
        <v>370</v>
      </c>
      <c r="R165" s="60" t="s">
        <v>652</v>
      </c>
      <c r="S165" s="60" t="s">
        <v>542</v>
      </c>
      <c r="T165" s="7" t="str">
        <f t="shared" si="13"/>
        <v>ASHRAE 62.1-2007GeneralCorridors</v>
      </c>
      <c r="U165" s="117" t="str">
        <f>VLOOKUP(T165,Ventilation!$A$4:$H$447,6,FALSE)</f>
        <v>0.06</v>
      </c>
      <c r="V165" s="117" t="str">
        <f>VLOOKUP(T165,Ventilation!$A$4:$H$447,5,FALSE)</f>
        <v/>
      </c>
      <c r="W165" s="117" t="str">
        <f>VLOOKUP(T165,Ventilation!$A$4:$H$447,7,FALSE)</f>
        <v/>
      </c>
      <c r="X165" s="60">
        <v>0.0</v>
      </c>
      <c r="Y165" s="93" t="s">
        <v>1374</v>
      </c>
      <c r="Z165" s="93" t="s">
        <v>1369</v>
      </c>
      <c r="AA165" s="60">
        <v>0.112</v>
      </c>
      <c r="AB165" s="8"/>
      <c r="AC165" s="93"/>
      <c r="AD165" s="93" t="s">
        <v>1375</v>
      </c>
      <c r="AE165" s="47"/>
      <c r="AF165" s="47"/>
      <c r="AG165" s="47"/>
      <c r="AH165" s="47"/>
      <c r="AI165" s="47"/>
      <c r="AJ165" s="60">
        <v>0.0</v>
      </c>
      <c r="AK165" s="60">
        <v>0.0</v>
      </c>
      <c r="AL165" s="60">
        <v>0.5</v>
      </c>
      <c r="AM165" s="60">
        <v>0.0</v>
      </c>
      <c r="AN165" s="93" t="s">
        <v>1383</v>
      </c>
      <c r="AO165" s="93" t="s">
        <v>1372</v>
      </c>
      <c r="AP165" s="93" t="s">
        <v>1373</v>
      </c>
      <c r="AQ165" s="47"/>
      <c r="AR165" s="47"/>
      <c r="AS165" s="45" t="str">
        <f t="shared" si="14"/>
        <v/>
      </c>
      <c r="AT165" s="47"/>
      <c r="AU165" s="47"/>
      <c r="AV165" s="47"/>
      <c r="AW165" s="47"/>
      <c r="AX165" s="47"/>
      <c r="AY165" s="47"/>
      <c r="AZ165" s="47"/>
      <c r="BA165" s="47"/>
      <c r="BB165" s="47"/>
      <c r="BC165" s="47"/>
      <c r="BD165" s="47"/>
      <c r="BE165" s="47"/>
      <c r="BF165" s="47"/>
      <c r="BG165" s="5"/>
      <c r="BI165" s="5"/>
      <c r="BJ165" s="5"/>
      <c r="BK165" s="5"/>
    </row>
    <row r="166" ht="14.25" hidden="1" customHeight="1">
      <c r="A166" s="45" t="s">
        <v>32</v>
      </c>
      <c r="B166" s="45" t="s">
        <v>178</v>
      </c>
      <c r="C166" s="61" t="s">
        <v>1386</v>
      </c>
      <c r="D166" s="45" t="s">
        <v>1310</v>
      </c>
      <c r="E166" s="45" t="s">
        <v>32</v>
      </c>
      <c r="F166" s="45" t="s">
        <v>178</v>
      </c>
      <c r="G166" s="45" t="s">
        <v>1126</v>
      </c>
      <c r="H166" s="45" t="str">
        <f t="shared" si="1"/>
        <v>DOE Ref 1980-2004LargeHotelCorridor</v>
      </c>
      <c r="I166" s="45">
        <v>1.22</v>
      </c>
      <c r="J166" s="47"/>
      <c r="K166" s="45"/>
      <c r="L166" s="45"/>
      <c r="M166" s="45">
        <v>0.0</v>
      </c>
      <c r="N166" s="45">
        <v>0.7</v>
      </c>
      <c r="O166" s="45">
        <v>0.2</v>
      </c>
      <c r="P166" s="7" t="s">
        <v>1339</v>
      </c>
      <c r="Q166" s="45" t="s">
        <v>368</v>
      </c>
      <c r="R166" s="45" t="s">
        <v>583</v>
      </c>
      <c r="S166" s="45" t="s">
        <v>585</v>
      </c>
      <c r="T166" s="7" t="str">
        <f t="shared" si="13"/>
        <v>ASHRAE 62.1-1999Public SpacesCorridors and utilities</v>
      </c>
      <c r="U166" s="117" t="str">
        <f>VLOOKUP(T166,Ventilation!$A$4:$H$447,6,FALSE)</f>
        <v>0.05</v>
      </c>
      <c r="V166" s="117" t="str">
        <f>VLOOKUP(T166,Ventilation!$A$4:$H$447,5,FALSE)</f>
        <v>0</v>
      </c>
      <c r="W166" s="117" t="str">
        <f>VLOOKUP(T166,Ventilation!$A$4:$H$447,7,FALSE)</f>
        <v/>
      </c>
      <c r="X166" s="45">
        <v>1.0</v>
      </c>
      <c r="Y166" s="3" t="s">
        <v>1377</v>
      </c>
      <c r="Z166" s="7" t="s">
        <v>1341</v>
      </c>
      <c r="AA166" s="45"/>
      <c r="AB166" s="7">
        <v>0.2232</v>
      </c>
      <c r="AC166" s="7"/>
      <c r="AD166" s="7" t="s">
        <v>1342</v>
      </c>
      <c r="AE166" s="45"/>
      <c r="AF166" s="45"/>
      <c r="AG166" s="45"/>
      <c r="AH166" s="45"/>
      <c r="AI166" s="45"/>
      <c r="AJ166" s="45">
        <v>0.0</v>
      </c>
      <c r="AK166" s="45">
        <v>0.0</v>
      </c>
      <c r="AL166" s="45">
        <v>0.5</v>
      </c>
      <c r="AM166" s="45">
        <v>0.0</v>
      </c>
      <c r="AN166" s="7" t="s">
        <v>1343</v>
      </c>
      <c r="AO166" s="7" t="s">
        <v>1346</v>
      </c>
      <c r="AP166" s="7" t="s">
        <v>1347</v>
      </c>
      <c r="AQ166" s="45"/>
      <c r="AR166" s="45"/>
      <c r="AS166" s="45" t="str">
        <f t="shared" si="14"/>
        <v/>
      </c>
      <c r="AT166" s="45"/>
      <c r="AU166" s="45"/>
      <c r="AV166" s="45"/>
      <c r="AW166" s="45"/>
      <c r="AX166" s="45"/>
      <c r="AY166" s="45"/>
      <c r="AZ166" s="45" t="str">
        <f t="shared" ref="AZ166:AZ169" si="21">IF(ISBLANK(BB166),"",BB166/(AY166/AX166))</f>
        <v/>
      </c>
      <c r="BA166" s="45"/>
      <c r="BB166" s="45"/>
      <c r="BC166" s="45"/>
      <c r="BD166" s="45"/>
      <c r="BE166" s="45"/>
      <c r="BF166" s="45"/>
      <c r="BG166" s="5"/>
      <c r="BI166" s="5"/>
      <c r="BJ166" s="5"/>
      <c r="BK166" s="5"/>
    </row>
    <row r="167" ht="14.25" hidden="1" customHeight="1">
      <c r="A167" s="45" t="s">
        <v>30</v>
      </c>
      <c r="B167" s="45" t="s">
        <v>178</v>
      </c>
      <c r="C167" s="61" t="s">
        <v>1386</v>
      </c>
      <c r="D167" s="45" t="s">
        <v>1310</v>
      </c>
      <c r="E167" s="45" t="s">
        <v>30</v>
      </c>
      <c r="F167" s="61" t="s">
        <v>159</v>
      </c>
      <c r="G167" s="45" t="s">
        <v>1126</v>
      </c>
      <c r="H167" s="45" t="str">
        <f t="shared" si="1"/>
        <v>DOE Ref Pre-1980HospitalCorridor</v>
      </c>
      <c r="I167" s="45">
        <v>1.22</v>
      </c>
      <c r="J167" s="47"/>
      <c r="K167" s="45"/>
      <c r="L167" s="45"/>
      <c r="M167" s="45">
        <v>0.0</v>
      </c>
      <c r="N167" s="45">
        <v>0.7</v>
      </c>
      <c r="O167" s="45">
        <v>0.2</v>
      </c>
      <c r="P167" s="45" t="s">
        <v>1339</v>
      </c>
      <c r="Q167" s="45" t="s">
        <v>368</v>
      </c>
      <c r="R167" s="45" t="s">
        <v>583</v>
      </c>
      <c r="S167" s="45" t="s">
        <v>585</v>
      </c>
      <c r="T167" s="7" t="str">
        <f t="shared" si="13"/>
        <v>ASHRAE 62.1-1999Public SpacesCorridors and utilities</v>
      </c>
      <c r="U167" s="117" t="str">
        <f>VLOOKUP(T167,Ventilation!$A$4:$H$447,6,FALSE)</f>
        <v>0.05</v>
      </c>
      <c r="V167" s="117" t="str">
        <f>VLOOKUP(T167,Ventilation!$A$4:$H$447,5,FALSE)</f>
        <v>0</v>
      </c>
      <c r="W167" s="117" t="str">
        <f>VLOOKUP(T167,Ventilation!$A$4:$H$447,7,FALSE)</f>
        <v/>
      </c>
      <c r="X167" s="45">
        <v>1.0</v>
      </c>
      <c r="Y167" s="3" t="s">
        <v>1377</v>
      </c>
      <c r="Z167" s="45" t="s">
        <v>1341</v>
      </c>
      <c r="AA167" s="45"/>
      <c r="AB167" s="7">
        <v>0.2232</v>
      </c>
      <c r="AC167" s="45"/>
      <c r="AD167" s="45" t="s">
        <v>1342</v>
      </c>
      <c r="AE167" s="45"/>
      <c r="AF167" s="45"/>
      <c r="AG167" s="45"/>
      <c r="AH167" s="45"/>
      <c r="AI167" s="45"/>
      <c r="AJ167" s="45">
        <v>0.0</v>
      </c>
      <c r="AK167" s="45">
        <v>0.0</v>
      </c>
      <c r="AL167" s="45">
        <v>0.5</v>
      </c>
      <c r="AM167" s="45">
        <v>0.0</v>
      </c>
      <c r="AN167" s="45" t="s">
        <v>1343</v>
      </c>
      <c r="AO167" s="45" t="s">
        <v>1346</v>
      </c>
      <c r="AP167" s="45" t="s">
        <v>1347</v>
      </c>
      <c r="AQ167" s="45"/>
      <c r="AR167" s="45"/>
      <c r="AS167" s="45" t="str">
        <f t="shared" si="14"/>
        <v/>
      </c>
      <c r="AT167" s="45"/>
      <c r="AU167" s="45"/>
      <c r="AV167" s="45"/>
      <c r="AW167" s="45"/>
      <c r="AX167" s="45"/>
      <c r="AY167" s="45"/>
      <c r="AZ167" s="45" t="str">
        <f t="shared" si="21"/>
        <v/>
      </c>
      <c r="BA167" s="45"/>
      <c r="BB167" s="45"/>
      <c r="BC167" s="45"/>
      <c r="BD167" s="45"/>
      <c r="BE167" s="45"/>
      <c r="BF167" s="45"/>
      <c r="BG167" s="5"/>
      <c r="BI167" s="5"/>
      <c r="BJ167" s="5"/>
      <c r="BK167" s="5"/>
    </row>
    <row r="168" ht="14.25" hidden="1" customHeight="1">
      <c r="A168" s="7" t="s">
        <v>34</v>
      </c>
      <c r="B168" s="7" t="s">
        <v>178</v>
      </c>
      <c r="C168" s="7" t="s">
        <v>1142</v>
      </c>
      <c r="D168" s="45" t="s">
        <v>1306</v>
      </c>
      <c r="E168" s="45" t="s">
        <v>373</v>
      </c>
      <c r="F168" s="45" t="s">
        <v>1057</v>
      </c>
      <c r="G168" s="45" t="s">
        <v>1058</v>
      </c>
      <c r="H168" s="45" t="str">
        <f t="shared" si="1"/>
        <v>ASHRAE 90.1-2004Hotel/MotelGuest Rooms</v>
      </c>
      <c r="I168" s="117" t="str">
        <f>VLOOKUP(H168,'Interior Lighting'!$A$4:$G$1472,5,FALSE)</f>
        <v>1.1</v>
      </c>
      <c r="J168" s="47"/>
      <c r="K168" s="45"/>
      <c r="L168" s="45"/>
      <c r="M168" s="45">
        <v>0.0</v>
      </c>
      <c r="N168" s="45">
        <v>0.7</v>
      </c>
      <c r="O168" s="45">
        <v>0.2</v>
      </c>
      <c r="P168" s="7" t="s">
        <v>1387</v>
      </c>
      <c r="Q168" s="45" t="s">
        <v>368</v>
      </c>
      <c r="R168" s="45" t="s">
        <v>560</v>
      </c>
      <c r="S168" s="45" t="s">
        <v>573</v>
      </c>
      <c r="T168" s="7" t="str">
        <f t="shared" si="13"/>
        <v>ASHRAE 62.1-1999Hotels, Motels, Resorts, DormitoriesDormitory sleeping areas</v>
      </c>
      <c r="U168" s="117" t="str">
        <f>VLOOKUP(T168,Ventilation!$A$4:$H$447,6,FALSE)</f>
        <v>0</v>
      </c>
      <c r="V168" s="117" t="str">
        <f>VLOOKUP(T168,Ventilation!$A$4:$H$447,5,FALSE)</f>
        <v>15</v>
      </c>
      <c r="W168" s="117" t="str">
        <f>VLOOKUP(T168,Ventilation!$A$4:$H$447,7,FALSE)</f>
        <v/>
      </c>
      <c r="X168" s="45">
        <v>3.57</v>
      </c>
      <c r="Y168" s="7" t="s">
        <v>1388</v>
      </c>
      <c r="Z168" s="7" t="s">
        <v>1369</v>
      </c>
      <c r="AA168" s="45">
        <v>0.0595</v>
      </c>
      <c r="AB168" s="7"/>
      <c r="AC168" s="7"/>
      <c r="AD168" s="7" t="s">
        <v>1370</v>
      </c>
      <c r="AE168" s="45"/>
      <c r="AF168" s="45"/>
      <c r="AG168" s="45"/>
      <c r="AH168" s="45"/>
      <c r="AI168" s="7"/>
      <c r="AJ168" s="61">
        <v>0.627</v>
      </c>
      <c r="AK168" s="45">
        <v>0.0</v>
      </c>
      <c r="AL168" s="45">
        <v>0.5</v>
      </c>
      <c r="AM168" s="45">
        <v>0.0</v>
      </c>
      <c r="AN168" s="7" t="s">
        <v>1389</v>
      </c>
      <c r="AO168" s="7" t="s">
        <v>1372</v>
      </c>
      <c r="AP168" s="7" t="s">
        <v>1373</v>
      </c>
      <c r="AQ168" s="45">
        <v>1.25</v>
      </c>
      <c r="AR168" s="45">
        <v>420.0</v>
      </c>
      <c r="AS168" s="117" t="str">
        <f t="shared" si="14"/>
        <v>0.002976190476</v>
      </c>
      <c r="AT168" s="61">
        <v>60.0</v>
      </c>
      <c r="AU168" s="45">
        <v>0.2</v>
      </c>
      <c r="AV168" s="45">
        <v>0.05</v>
      </c>
      <c r="AW168" s="7" t="s">
        <v>182</v>
      </c>
      <c r="AX168" s="45"/>
      <c r="AY168" s="45"/>
      <c r="AZ168" s="45" t="str">
        <f t="shared" si="21"/>
        <v/>
      </c>
      <c r="BA168" s="45"/>
      <c r="BB168" s="45"/>
      <c r="BC168" s="45"/>
      <c r="BD168" s="45"/>
      <c r="BE168" s="7"/>
      <c r="BF168" s="7"/>
      <c r="BG168" s="5"/>
      <c r="BI168" s="5"/>
      <c r="BJ168" s="5"/>
      <c r="BK168" s="5"/>
    </row>
    <row r="169" ht="14.25" hidden="1" customHeight="1">
      <c r="A169" s="8" t="s">
        <v>38</v>
      </c>
      <c r="B169" s="8" t="s">
        <v>178</v>
      </c>
      <c r="C169" s="8" t="s">
        <v>1142</v>
      </c>
      <c r="D169" s="47" t="s">
        <v>1306</v>
      </c>
      <c r="E169" s="47" t="s">
        <v>374</v>
      </c>
      <c r="F169" s="47" t="s">
        <v>1057</v>
      </c>
      <c r="G169" s="47" t="s">
        <v>1058</v>
      </c>
      <c r="H169" s="45" t="str">
        <f t="shared" si="1"/>
        <v>ASHRAE 90.1-2007Hotel/MotelGuest Rooms</v>
      </c>
      <c r="I169" s="117" t="str">
        <f>VLOOKUP(H169,'Interior Lighting'!$A$4:$G$1472,5,FALSE)</f>
        <v>1.1</v>
      </c>
      <c r="J169" s="47"/>
      <c r="K169" s="47"/>
      <c r="L169" s="47"/>
      <c r="M169" s="47">
        <v>0.0</v>
      </c>
      <c r="N169" s="47">
        <v>0.7</v>
      </c>
      <c r="O169" s="47">
        <v>0.2</v>
      </c>
      <c r="P169" s="47" t="s">
        <v>1387</v>
      </c>
      <c r="Q169" s="47" t="s">
        <v>369</v>
      </c>
      <c r="R169" s="47" t="s">
        <v>560</v>
      </c>
      <c r="S169" s="47" t="s">
        <v>657</v>
      </c>
      <c r="T169" s="7" t="str">
        <f t="shared" si="13"/>
        <v>ASHRAE 62.1-2004Hotels, Motels, Resorts, DormitoriesBedroom/living Room</v>
      </c>
      <c r="U169" s="117" t="str">
        <f>VLOOKUP(T169,Ventilation!$A$4:$H$447,6,FALSE)</f>
        <v>0.06</v>
      </c>
      <c r="V169" s="117" t="str">
        <f>VLOOKUP(T169,Ventilation!$A$4:$H$447,5,FALSE)</f>
        <v>5</v>
      </c>
      <c r="W169" s="117" t="str">
        <f>VLOOKUP(T169,Ventilation!$A$4:$H$447,7,FALSE)</f>
        <v/>
      </c>
      <c r="X169" s="47">
        <v>3.57</v>
      </c>
      <c r="Y169" s="47" t="s">
        <v>1388</v>
      </c>
      <c r="Z169" s="47" t="s">
        <v>1369</v>
      </c>
      <c r="AA169" s="47">
        <v>0.0446</v>
      </c>
      <c r="AB169" s="8"/>
      <c r="AC169" s="47"/>
      <c r="AD169" s="47" t="s">
        <v>1370</v>
      </c>
      <c r="AE169" s="47"/>
      <c r="AF169" s="47"/>
      <c r="AG169" s="47"/>
      <c r="AH169" s="47"/>
      <c r="AI169" s="47"/>
      <c r="AJ169" s="61">
        <v>0.627</v>
      </c>
      <c r="AK169" s="47">
        <v>0.0</v>
      </c>
      <c r="AL169" s="47">
        <v>0.5</v>
      </c>
      <c r="AM169" s="47">
        <v>0.0</v>
      </c>
      <c r="AN169" s="47" t="s">
        <v>1389</v>
      </c>
      <c r="AO169" s="47" t="s">
        <v>1372</v>
      </c>
      <c r="AP169" s="47" t="s">
        <v>1373</v>
      </c>
      <c r="AQ169" s="47">
        <v>1.25</v>
      </c>
      <c r="AR169" s="47">
        <v>420.0</v>
      </c>
      <c r="AS169" s="117" t="str">
        <f t="shared" si="14"/>
        <v>0.002976190476</v>
      </c>
      <c r="AT169" s="60">
        <v>60.0</v>
      </c>
      <c r="AU169" s="47">
        <v>0.2</v>
      </c>
      <c r="AV169" s="47">
        <v>0.05</v>
      </c>
      <c r="AW169" s="47" t="s">
        <v>182</v>
      </c>
      <c r="AX169" s="47"/>
      <c r="AY169" s="47"/>
      <c r="AZ169" s="47" t="str">
        <f t="shared" si="21"/>
        <v/>
      </c>
      <c r="BA169" s="47"/>
      <c r="BB169" s="47"/>
      <c r="BC169" s="47"/>
      <c r="BD169" s="47"/>
      <c r="BE169" s="47"/>
      <c r="BF169" s="47"/>
      <c r="BG169" s="5"/>
      <c r="BI169" s="5"/>
      <c r="BJ169" s="5"/>
      <c r="BK169" s="5"/>
    </row>
    <row r="170" ht="14.25" hidden="1" customHeight="1">
      <c r="A170" s="92" t="s">
        <v>40</v>
      </c>
      <c r="B170" s="92" t="s">
        <v>178</v>
      </c>
      <c r="C170" s="92" t="s">
        <v>1142</v>
      </c>
      <c r="D170" s="61" t="s">
        <v>1306</v>
      </c>
      <c r="E170" s="61" t="s">
        <v>375</v>
      </c>
      <c r="F170" s="61" t="s">
        <v>1090</v>
      </c>
      <c r="G170" s="61" t="s">
        <v>998</v>
      </c>
      <c r="H170" s="45" t="str">
        <f t="shared" si="1"/>
        <v>ASHRAE 90.1-2010Guest RoomFor Hotel</v>
      </c>
      <c r="I170" s="117" t="str">
        <f>VLOOKUP(H170,'Interior Lighting'!$A$4:$G$1472,5,FALSE)</f>
        <v>1.11</v>
      </c>
      <c r="J170" s="47"/>
      <c r="K170" s="45"/>
      <c r="L170" s="61"/>
      <c r="M170" s="61">
        <v>0.0</v>
      </c>
      <c r="N170" s="61">
        <v>0.7</v>
      </c>
      <c r="O170" s="61">
        <v>0.2</v>
      </c>
      <c r="P170" s="61" t="s">
        <v>1390</v>
      </c>
      <c r="Q170" s="61" t="s">
        <v>370</v>
      </c>
      <c r="R170" s="61" t="s">
        <v>560</v>
      </c>
      <c r="S170" s="61" t="s">
        <v>657</v>
      </c>
      <c r="T170" s="7" t="str">
        <f t="shared" si="13"/>
        <v>ASHRAE 62.1-2007Hotels, Motels, Resorts, DormitoriesBedroom/living Room</v>
      </c>
      <c r="U170" s="117" t="str">
        <f>VLOOKUP(T170,Ventilation!$A$4:$H$447,6,FALSE)</f>
        <v>0.06</v>
      </c>
      <c r="V170" s="117" t="str">
        <f>VLOOKUP(T170,Ventilation!$A$4:$H$447,5,FALSE)</f>
        <v>5</v>
      </c>
      <c r="W170" s="117" t="str">
        <f>VLOOKUP(T170,Ventilation!$A$4:$H$447,7,FALSE)</f>
        <v/>
      </c>
      <c r="X170" s="61">
        <v>3.57</v>
      </c>
      <c r="Y170" s="61" t="s">
        <v>1388</v>
      </c>
      <c r="Z170" s="61" t="s">
        <v>1369</v>
      </c>
      <c r="AA170" s="61">
        <v>0.112</v>
      </c>
      <c r="AB170" s="7"/>
      <c r="AC170" s="61"/>
      <c r="AD170" s="61" t="s">
        <v>1375</v>
      </c>
      <c r="AE170" s="45"/>
      <c r="AF170" s="45"/>
      <c r="AG170" s="45"/>
      <c r="AH170" s="45"/>
      <c r="AI170" s="45"/>
      <c r="AJ170" s="61">
        <v>0.627</v>
      </c>
      <c r="AK170" s="61">
        <v>0.0</v>
      </c>
      <c r="AL170" s="61">
        <v>0.5</v>
      </c>
      <c r="AM170" s="61">
        <v>0.0</v>
      </c>
      <c r="AN170" s="61" t="s">
        <v>1389</v>
      </c>
      <c r="AO170" s="3" t="s">
        <v>1391</v>
      </c>
      <c r="AP170" s="3" t="s">
        <v>1392</v>
      </c>
      <c r="AQ170" s="61">
        <v>1.25</v>
      </c>
      <c r="AR170" s="61">
        <v>420.0</v>
      </c>
      <c r="AS170" s="117" t="str">
        <f t="shared" si="14"/>
        <v>0.002976190476</v>
      </c>
      <c r="AT170" s="61">
        <v>60.0</v>
      </c>
      <c r="AU170" s="61">
        <v>0.2</v>
      </c>
      <c r="AV170" s="61">
        <v>0.05</v>
      </c>
      <c r="AW170" s="61" t="s">
        <v>182</v>
      </c>
      <c r="AX170" s="45"/>
      <c r="AY170" s="45"/>
      <c r="AZ170" s="45"/>
      <c r="BA170" s="61" t="s">
        <v>1393</v>
      </c>
      <c r="BB170" s="45"/>
      <c r="BC170" s="45"/>
      <c r="BD170" s="45"/>
      <c r="BE170" s="45"/>
      <c r="BF170" s="45"/>
      <c r="BG170" s="5"/>
      <c r="BI170" s="5"/>
      <c r="BJ170" s="5"/>
      <c r="BK170" s="5"/>
    </row>
    <row r="171" ht="14.25" hidden="1" customHeight="1">
      <c r="A171" s="93" t="s">
        <v>42</v>
      </c>
      <c r="B171" s="92" t="s">
        <v>178</v>
      </c>
      <c r="C171" s="92" t="s">
        <v>1142</v>
      </c>
      <c r="D171" s="61" t="s">
        <v>1306</v>
      </c>
      <c r="E171" s="61" t="s">
        <v>376</v>
      </c>
      <c r="F171" s="61" t="s">
        <v>1090</v>
      </c>
      <c r="G171" s="60" t="s">
        <v>652</v>
      </c>
      <c r="H171" s="45" t="str">
        <f t="shared" si="1"/>
        <v>ASHRAE 90.1-2013Guest RoomGeneral</v>
      </c>
      <c r="I171" s="117" t="str">
        <f>VLOOKUP(H171,'Interior Lighting'!$A$4:$G$1472,5,FALSE)</f>
        <v>0.91</v>
      </c>
      <c r="J171" s="47"/>
      <c r="K171" s="45"/>
      <c r="L171" s="61"/>
      <c r="M171" s="61">
        <v>0.0</v>
      </c>
      <c r="N171" s="61">
        <v>0.7</v>
      </c>
      <c r="O171" s="61">
        <v>0.2</v>
      </c>
      <c r="P171" s="61" t="s">
        <v>1390</v>
      </c>
      <c r="Q171" s="61" t="s">
        <v>370</v>
      </c>
      <c r="R171" s="61" t="s">
        <v>560</v>
      </c>
      <c r="S171" s="61" t="s">
        <v>657</v>
      </c>
      <c r="T171" s="7" t="str">
        <f t="shared" si="13"/>
        <v>ASHRAE 62.1-2007Hotels, Motels, Resorts, DormitoriesBedroom/living Room</v>
      </c>
      <c r="U171" s="117" t="str">
        <f>VLOOKUP(T171,Ventilation!$A$4:$H$447,6,FALSE)</f>
        <v>0.06</v>
      </c>
      <c r="V171" s="117" t="str">
        <f>VLOOKUP(T171,Ventilation!$A$4:$H$447,5,FALSE)</f>
        <v>5</v>
      </c>
      <c r="W171" s="117" t="str">
        <f>VLOOKUP(T171,Ventilation!$A$4:$H$447,7,FALSE)</f>
        <v/>
      </c>
      <c r="X171" s="61">
        <v>3.57</v>
      </c>
      <c r="Y171" s="61" t="s">
        <v>1388</v>
      </c>
      <c r="Z171" s="61" t="s">
        <v>1369</v>
      </c>
      <c r="AA171" s="61">
        <v>0.112</v>
      </c>
      <c r="AB171" s="7"/>
      <c r="AC171" s="61"/>
      <c r="AD171" s="61" t="s">
        <v>1375</v>
      </c>
      <c r="AE171" s="45"/>
      <c r="AF171" s="45"/>
      <c r="AG171" s="45"/>
      <c r="AH171" s="45"/>
      <c r="AI171" s="45"/>
      <c r="AJ171" s="61">
        <v>0.627</v>
      </c>
      <c r="AK171" s="61">
        <v>0.0</v>
      </c>
      <c r="AL171" s="61">
        <v>0.5</v>
      </c>
      <c r="AM171" s="61">
        <v>0.0</v>
      </c>
      <c r="AN171" s="3" t="s">
        <v>1394</v>
      </c>
      <c r="AO171" s="3" t="s">
        <v>1391</v>
      </c>
      <c r="AP171" s="3" t="s">
        <v>1392</v>
      </c>
      <c r="AQ171" s="61">
        <v>1.25</v>
      </c>
      <c r="AR171" s="61">
        <v>420.0</v>
      </c>
      <c r="AS171" s="117" t="str">
        <f t="shared" si="14"/>
        <v>0.002976190476</v>
      </c>
      <c r="AT171" s="61">
        <v>60.0</v>
      </c>
      <c r="AU171" s="61">
        <v>0.2</v>
      </c>
      <c r="AV171" s="61">
        <v>0.05</v>
      </c>
      <c r="AW171" s="61" t="s">
        <v>182</v>
      </c>
      <c r="AX171" s="45"/>
      <c r="AY171" s="45"/>
      <c r="AZ171" s="45"/>
      <c r="BA171" s="61" t="s">
        <v>1393</v>
      </c>
      <c r="BB171" s="45"/>
      <c r="BC171" s="45"/>
      <c r="BD171" s="45"/>
      <c r="BE171" s="45"/>
      <c r="BF171" s="45"/>
      <c r="BG171" s="5"/>
      <c r="BI171" s="5"/>
      <c r="BJ171" s="5"/>
      <c r="BK171" s="5"/>
    </row>
    <row r="172" ht="14.25" hidden="1" customHeight="1">
      <c r="A172" s="8" t="s">
        <v>32</v>
      </c>
      <c r="B172" s="8" t="s">
        <v>178</v>
      </c>
      <c r="C172" s="8" t="s">
        <v>1142</v>
      </c>
      <c r="D172" s="47" t="s">
        <v>1306</v>
      </c>
      <c r="E172" s="8" t="s">
        <v>32</v>
      </c>
      <c r="F172" s="8" t="s">
        <v>178</v>
      </c>
      <c r="G172" s="8" t="s">
        <v>1142</v>
      </c>
      <c r="H172" s="45" t="str">
        <f t="shared" si="1"/>
        <v>DOE Ref 1980-2004LargeHotelGuestRoom</v>
      </c>
      <c r="I172" s="47">
        <v>1.77</v>
      </c>
      <c r="J172" s="47"/>
      <c r="K172" s="47"/>
      <c r="L172" s="47"/>
      <c r="M172" s="47">
        <v>0.0</v>
      </c>
      <c r="N172" s="47">
        <v>0.7</v>
      </c>
      <c r="O172" s="47">
        <v>0.2</v>
      </c>
      <c r="P172" s="93" t="s">
        <v>1395</v>
      </c>
      <c r="Q172" s="47" t="s">
        <v>368</v>
      </c>
      <c r="R172" s="47" t="s">
        <v>560</v>
      </c>
      <c r="S172" s="47" t="s">
        <v>573</v>
      </c>
      <c r="T172" s="7" t="str">
        <f t="shared" si="13"/>
        <v>ASHRAE 62.1-1999Hotels, Motels, Resorts, DormitoriesDormitory sleeping areas</v>
      </c>
      <c r="U172" s="117" t="str">
        <f>VLOOKUP(T172,Ventilation!$A$4:$H$447,6,FALSE)</f>
        <v>0</v>
      </c>
      <c r="V172" s="117" t="str">
        <f>VLOOKUP(T172,Ventilation!$A$4:$H$447,5,FALSE)</f>
        <v>15</v>
      </c>
      <c r="W172" s="117" t="str">
        <f>VLOOKUP(T172,Ventilation!$A$4:$H$447,7,FALSE)</f>
        <v/>
      </c>
      <c r="X172" s="47">
        <v>3.57</v>
      </c>
      <c r="Y172" s="47" t="s">
        <v>1348</v>
      </c>
      <c r="Z172" s="47" t="s">
        <v>1341</v>
      </c>
      <c r="AA172" s="47"/>
      <c r="AB172" s="8">
        <v>0.2232</v>
      </c>
      <c r="AC172" s="47"/>
      <c r="AD172" s="47" t="s">
        <v>1342</v>
      </c>
      <c r="AE172" s="47"/>
      <c r="AF172" s="47"/>
      <c r="AG172" s="47"/>
      <c r="AH172" s="47"/>
      <c r="AI172" s="47"/>
      <c r="AJ172" s="47">
        <v>1.33</v>
      </c>
      <c r="AK172" s="47">
        <v>0.0</v>
      </c>
      <c r="AL172" s="47">
        <v>0.5</v>
      </c>
      <c r="AM172" s="47">
        <v>0.0</v>
      </c>
      <c r="AN172" s="47" t="s">
        <v>1349</v>
      </c>
      <c r="AO172" s="47" t="s">
        <v>1350</v>
      </c>
      <c r="AP172" s="47" t="s">
        <v>1351</v>
      </c>
      <c r="AQ172" s="47">
        <v>1.25</v>
      </c>
      <c r="AR172" s="47">
        <v>420.0</v>
      </c>
      <c r="AS172" s="117" t="str">
        <f t="shared" si="14"/>
        <v>0.002976190476</v>
      </c>
      <c r="AT172" s="47">
        <v>43.3</v>
      </c>
      <c r="AU172" s="47">
        <v>0.2</v>
      </c>
      <c r="AV172" s="47">
        <v>0.05</v>
      </c>
      <c r="AW172" s="34" t="s">
        <v>182</v>
      </c>
      <c r="AX172" s="47"/>
      <c r="AY172" s="47"/>
      <c r="AZ172" s="47" t="str">
        <f t="shared" ref="AZ172:AZ173" si="22">IF(ISBLANK(BB172),"",BB172/(AY172/AX172))</f>
        <v/>
      </c>
      <c r="BA172" s="47"/>
      <c r="BB172" s="47"/>
      <c r="BC172" s="47"/>
      <c r="BD172" s="47"/>
      <c r="BE172" s="47"/>
      <c r="BF172" s="47"/>
      <c r="BG172" s="5"/>
      <c r="BI172" s="5"/>
      <c r="BJ172" s="5"/>
      <c r="BK172" s="5"/>
    </row>
    <row r="173" ht="14.25" hidden="1" customHeight="1">
      <c r="A173" s="47" t="s">
        <v>30</v>
      </c>
      <c r="B173" s="47" t="s">
        <v>178</v>
      </c>
      <c r="C173" s="47" t="s">
        <v>1142</v>
      </c>
      <c r="D173" s="47" t="s">
        <v>1306</v>
      </c>
      <c r="E173" s="47" t="s">
        <v>30</v>
      </c>
      <c r="F173" s="47" t="s">
        <v>178</v>
      </c>
      <c r="G173" s="47" t="s">
        <v>1142</v>
      </c>
      <c r="H173" s="45" t="str">
        <f t="shared" si="1"/>
        <v>DOE Ref Pre-1980LargeHotelGuestRoom</v>
      </c>
      <c r="I173" s="47">
        <v>1.77</v>
      </c>
      <c r="J173" s="47"/>
      <c r="K173" s="47"/>
      <c r="L173" s="47"/>
      <c r="M173" s="47">
        <v>0.0</v>
      </c>
      <c r="N173" s="47">
        <v>0.7</v>
      </c>
      <c r="O173" s="47">
        <v>0.2</v>
      </c>
      <c r="P173" s="93" t="s">
        <v>1395</v>
      </c>
      <c r="Q173" s="47" t="s">
        <v>368</v>
      </c>
      <c r="R173" s="47" t="s">
        <v>560</v>
      </c>
      <c r="S173" s="47" t="s">
        <v>573</v>
      </c>
      <c r="T173" s="7" t="str">
        <f t="shared" si="13"/>
        <v>ASHRAE 62.1-1999Hotels, Motels, Resorts, DormitoriesDormitory sleeping areas</v>
      </c>
      <c r="U173" s="117" t="str">
        <f>VLOOKUP(T173,Ventilation!$A$4:$H$447,6,FALSE)</f>
        <v>0</v>
      </c>
      <c r="V173" s="117" t="str">
        <f>VLOOKUP(T173,Ventilation!$A$4:$H$447,5,FALSE)</f>
        <v>15</v>
      </c>
      <c r="W173" s="117" t="str">
        <f>VLOOKUP(T173,Ventilation!$A$4:$H$447,7,FALSE)</f>
        <v/>
      </c>
      <c r="X173" s="47">
        <v>3.57</v>
      </c>
      <c r="Y173" s="47" t="s">
        <v>1348</v>
      </c>
      <c r="Z173" s="47" t="s">
        <v>1341</v>
      </c>
      <c r="AA173" s="47"/>
      <c r="AB173" s="8">
        <v>0.2232</v>
      </c>
      <c r="AC173" s="47"/>
      <c r="AD173" s="47" t="s">
        <v>1342</v>
      </c>
      <c r="AE173" s="47"/>
      <c r="AF173" s="47"/>
      <c r="AG173" s="47"/>
      <c r="AH173" s="47"/>
      <c r="AI173" s="47"/>
      <c r="AJ173" s="47">
        <v>1.33</v>
      </c>
      <c r="AK173" s="47">
        <v>0.0</v>
      </c>
      <c r="AL173" s="47">
        <v>0.5</v>
      </c>
      <c r="AM173" s="47">
        <v>0.0</v>
      </c>
      <c r="AN173" s="47" t="s">
        <v>1349</v>
      </c>
      <c r="AO173" s="47" t="s">
        <v>1350</v>
      </c>
      <c r="AP173" s="47" t="s">
        <v>1351</v>
      </c>
      <c r="AQ173" s="47">
        <v>1.25</v>
      </c>
      <c r="AR173" s="47">
        <v>420.0</v>
      </c>
      <c r="AS173" s="117" t="str">
        <f t="shared" si="14"/>
        <v>0.002976190476</v>
      </c>
      <c r="AT173" s="47">
        <v>43.3</v>
      </c>
      <c r="AU173" s="47">
        <v>0.2</v>
      </c>
      <c r="AV173" s="47">
        <v>0.05</v>
      </c>
      <c r="AW173" s="34" t="s">
        <v>182</v>
      </c>
      <c r="AX173" s="47"/>
      <c r="AY173" s="47"/>
      <c r="AZ173" s="47" t="str">
        <f t="shared" si="22"/>
        <v/>
      </c>
      <c r="BA173" s="47"/>
      <c r="BB173" s="47"/>
      <c r="BC173" s="47"/>
      <c r="BD173" s="47"/>
      <c r="BE173" s="47"/>
      <c r="BF173" s="47"/>
      <c r="BG173" s="5"/>
      <c r="BI173" s="5"/>
      <c r="BJ173" s="5"/>
      <c r="BK173" s="5"/>
    </row>
    <row r="174" ht="14.25" hidden="1" customHeight="1">
      <c r="A174" s="92" t="s">
        <v>34</v>
      </c>
      <c r="B174" s="92" t="s">
        <v>178</v>
      </c>
      <c r="C174" s="92" t="s">
        <v>1396</v>
      </c>
      <c r="D174" s="61" t="s">
        <v>1306</v>
      </c>
      <c r="E174" s="61" t="s">
        <v>375</v>
      </c>
      <c r="F174" s="61" t="s">
        <v>1090</v>
      </c>
      <c r="G174" s="61" t="s">
        <v>998</v>
      </c>
      <c r="H174" s="45" t="str">
        <f t="shared" si="1"/>
        <v>ASHRAE 90.1-2010Guest RoomFor Hotel</v>
      </c>
      <c r="I174" s="117" t="str">
        <f>VLOOKUP(H174,'Interior Lighting'!$A$4:$G$1472,5,FALSE)</f>
        <v>1.11</v>
      </c>
      <c r="J174" s="47"/>
      <c r="K174" s="45"/>
      <c r="L174" s="61"/>
      <c r="M174" s="61">
        <v>0.0</v>
      </c>
      <c r="N174" s="61">
        <v>0.7</v>
      </c>
      <c r="O174" s="61">
        <v>0.2</v>
      </c>
      <c r="P174" s="61" t="s">
        <v>1387</v>
      </c>
      <c r="Q174" s="61" t="s">
        <v>370</v>
      </c>
      <c r="R174" s="61" t="s">
        <v>560</v>
      </c>
      <c r="S174" s="61" t="s">
        <v>657</v>
      </c>
      <c r="T174" s="7" t="str">
        <f t="shared" si="13"/>
        <v>ASHRAE 62.1-2007Hotels, Motels, Resorts, DormitoriesBedroom/living Room</v>
      </c>
      <c r="U174" s="117" t="str">
        <f>VLOOKUP(T174,Ventilation!$A$4:$H$447,6,FALSE)</f>
        <v>0.06</v>
      </c>
      <c r="V174" s="117" t="str">
        <f>VLOOKUP(T174,Ventilation!$A$4:$H$447,5,FALSE)</f>
        <v>5</v>
      </c>
      <c r="W174" s="117" t="str">
        <f>VLOOKUP(T174,Ventilation!$A$4:$H$447,7,FALSE)</f>
        <v/>
      </c>
      <c r="X174" s="61">
        <v>5.68</v>
      </c>
      <c r="Y174" s="61" t="s">
        <v>1388</v>
      </c>
      <c r="Z174" s="61" t="s">
        <v>1369</v>
      </c>
      <c r="AA174" s="61">
        <v>0.112</v>
      </c>
      <c r="AB174" s="7"/>
      <c r="AC174" s="61"/>
      <c r="AD174" s="61" t="s">
        <v>1375</v>
      </c>
      <c r="AE174" s="45"/>
      <c r="AF174" s="45"/>
      <c r="AG174" s="45"/>
      <c r="AH174" s="45"/>
      <c r="AI174" s="45"/>
      <c r="AJ174" s="61">
        <v>0.977</v>
      </c>
      <c r="AK174" s="61">
        <v>0.0</v>
      </c>
      <c r="AL174" s="61">
        <v>0.5</v>
      </c>
      <c r="AM174" s="61">
        <v>0.0</v>
      </c>
      <c r="AN174" s="61" t="s">
        <v>1389</v>
      </c>
      <c r="AO174" s="3" t="s">
        <v>1391</v>
      </c>
      <c r="AP174" s="3" t="s">
        <v>1392</v>
      </c>
      <c r="AQ174" s="61">
        <v>1.25</v>
      </c>
      <c r="AR174" s="61">
        <v>264.0</v>
      </c>
      <c r="AS174" s="117" t="str">
        <f t="shared" si="14"/>
        <v>0.004734848485</v>
      </c>
      <c r="AT174" s="61">
        <v>60.0</v>
      </c>
      <c r="AU174" s="61">
        <v>0.2</v>
      </c>
      <c r="AV174" s="61">
        <v>0.05</v>
      </c>
      <c r="AW174" s="61" t="s">
        <v>182</v>
      </c>
      <c r="AX174" s="45"/>
      <c r="AY174" s="45"/>
      <c r="AZ174" s="45"/>
      <c r="BA174" s="45"/>
      <c r="BB174" s="45"/>
      <c r="BC174" s="45"/>
      <c r="BD174" s="45"/>
      <c r="BE174" s="45"/>
      <c r="BF174" s="45"/>
      <c r="BG174" s="5"/>
      <c r="BI174" s="5"/>
      <c r="BJ174" s="5"/>
      <c r="BK174" s="5"/>
    </row>
    <row r="175" ht="14.25" hidden="1" customHeight="1">
      <c r="A175" s="92" t="s">
        <v>38</v>
      </c>
      <c r="B175" s="92" t="s">
        <v>178</v>
      </c>
      <c r="C175" s="92" t="s">
        <v>1396</v>
      </c>
      <c r="D175" s="61" t="s">
        <v>1306</v>
      </c>
      <c r="E175" s="61" t="s">
        <v>375</v>
      </c>
      <c r="F175" s="61" t="s">
        <v>1090</v>
      </c>
      <c r="G175" s="61" t="s">
        <v>998</v>
      </c>
      <c r="H175" s="45" t="str">
        <f t="shared" si="1"/>
        <v>ASHRAE 90.1-2010Guest RoomFor Hotel</v>
      </c>
      <c r="I175" s="117" t="str">
        <f>VLOOKUP(H175,'Interior Lighting'!$A$4:$G$1472,5,FALSE)</f>
        <v>1.11</v>
      </c>
      <c r="J175" s="47"/>
      <c r="K175" s="45"/>
      <c r="L175" s="61"/>
      <c r="M175" s="61">
        <v>0.0</v>
      </c>
      <c r="N175" s="61">
        <v>0.7</v>
      </c>
      <c r="O175" s="61">
        <v>0.2</v>
      </c>
      <c r="P175" s="61" t="s">
        <v>1387</v>
      </c>
      <c r="Q175" s="61" t="s">
        <v>370</v>
      </c>
      <c r="R175" s="61" t="s">
        <v>560</v>
      </c>
      <c r="S175" s="61" t="s">
        <v>657</v>
      </c>
      <c r="T175" s="7" t="str">
        <f t="shared" si="13"/>
        <v>ASHRAE 62.1-2007Hotels, Motels, Resorts, DormitoriesBedroom/living Room</v>
      </c>
      <c r="U175" s="117" t="str">
        <f>VLOOKUP(T175,Ventilation!$A$4:$H$447,6,FALSE)</f>
        <v>0.06</v>
      </c>
      <c r="V175" s="117" t="str">
        <f>VLOOKUP(T175,Ventilation!$A$4:$H$447,5,FALSE)</f>
        <v>5</v>
      </c>
      <c r="W175" s="117" t="str">
        <f>VLOOKUP(T175,Ventilation!$A$4:$H$447,7,FALSE)</f>
        <v/>
      </c>
      <c r="X175" s="61">
        <v>5.68</v>
      </c>
      <c r="Y175" s="61" t="s">
        <v>1388</v>
      </c>
      <c r="Z175" s="61" t="s">
        <v>1369</v>
      </c>
      <c r="AA175" s="61">
        <v>0.112</v>
      </c>
      <c r="AB175" s="7"/>
      <c r="AC175" s="61"/>
      <c r="AD175" s="61" t="s">
        <v>1375</v>
      </c>
      <c r="AE175" s="45"/>
      <c r="AF175" s="45"/>
      <c r="AG175" s="45"/>
      <c r="AH175" s="45"/>
      <c r="AI175" s="45"/>
      <c r="AJ175" s="61">
        <v>0.977</v>
      </c>
      <c r="AK175" s="61">
        <v>0.0</v>
      </c>
      <c r="AL175" s="61">
        <v>0.5</v>
      </c>
      <c r="AM175" s="61">
        <v>0.0</v>
      </c>
      <c r="AN175" s="61" t="s">
        <v>1389</v>
      </c>
      <c r="AO175" s="3" t="s">
        <v>1391</v>
      </c>
      <c r="AP175" s="3" t="s">
        <v>1392</v>
      </c>
      <c r="AQ175" s="61">
        <v>1.25</v>
      </c>
      <c r="AR175" s="61">
        <v>264.0</v>
      </c>
      <c r="AS175" s="117" t="str">
        <f t="shared" si="14"/>
        <v>0.004734848485</v>
      </c>
      <c r="AT175" s="61">
        <v>60.0</v>
      </c>
      <c r="AU175" s="61">
        <v>0.2</v>
      </c>
      <c r="AV175" s="61">
        <v>0.05</v>
      </c>
      <c r="AW175" s="61" t="s">
        <v>182</v>
      </c>
      <c r="AX175" s="45"/>
      <c r="AY175" s="45"/>
      <c r="AZ175" s="45"/>
      <c r="BA175" s="45"/>
      <c r="BB175" s="45"/>
      <c r="BC175" s="45"/>
      <c r="BD175" s="45"/>
      <c r="BE175" s="45"/>
      <c r="BF175" s="45"/>
      <c r="BG175" s="5"/>
      <c r="BI175" s="5"/>
      <c r="BJ175" s="5"/>
      <c r="BK175" s="5"/>
    </row>
    <row r="176" ht="14.25" hidden="1" customHeight="1">
      <c r="A176" s="92" t="s">
        <v>40</v>
      </c>
      <c r="B176" s="92" t="s">
        <v>178</v>
      </c>
      <c r="C176" s="92" t="s">
        <v>1396</v>
      </c>
      <c r="D176" s="61" t="s">
        <v>1306</v>
      </c>
      <c r="E176" s="61" t="s">
        <v>375</v>
      </c>
      <c r="F176" s="61" t="s">
        <v>1090</v>
      </c>
      <c r="G176" s="61" t="s">
        <v>998</v>
      </c>
      <c r="H176" s="45" t="str">
        <f t="shared" si="1"/>
        <v>ASHRAE 90.1-2010Guest RoomFor Hotel</v>
      </c>
      <c r="I176" s="117" t="str">
        <f>VLOOKUP(H176,'Interior Lighting'!$A$4:$G$1472,5,FALSE)</f>
        <v>1.11</v>
      </c>
      <c r="J176" s="47"/>
      <c r="K176" s="45"/>
      <c r="L176" s="61"/>
      <c r="M176" s="61">
        <v>0.0</v>
      </c>
      <c r="N176" s="61">
        <v>0.7</v>
      </c>
      <c r="O176" s="61">
        <v>0.2</v>
      </c>
      <c r="P176" s="61" t="s">
        <v>1390</v>
      </c>
      <c r="Q176" s="61" t="s">
        <v>370</v>
      </c>
      <c r="R176" s="61" t="s">
        <v>560</v>
      </c>
      <c r="S176" s="61" t="s">
        <v>657</v>
      </c>
      <c r="T176" s="7" t="str">
        <f t="shared" si="13"/>
        <v>ASHRAE 62.1-2007Hotels, Motels, Resorts, DormitoriesBedroom/living Room</v>
      </c>
      <c r="U176" s="117" t="str">
        <f>VLOOKUP(T176,Ventilation!$A$4:$H$447,6,FALSE)</f>
        <v>0.06</v>
      </c>
      <c r="V176" s="117" t="str">
        <f>VLOOKUP(T176,Ventilation!$A$4:$H$447,5,FALSE)</f>
        <v>5</v>
      </c>
      <c r="W176" s="117" t="str">
        <f>VLOOKUP(T176,Ventilation!$A$4:$H$447,7,FALSE)</f>
        <v/>
      </c>
      <c r="X176" s="61">
        <v>5.68</v>
      </c>
      <c r="Y176" s="61" t="s">
        <v>1388</v>
      </c>
      <c r="Z176" s="61" t="s">
        <v>1369</v>
      </c>
      <c r="AA176" s="61">
        <v>0.112</v>
      </c>
      <c r="AB176" s="7"/>
      <c r="AC176" s="61"/>
      <c r="AD176" s="61" t="s">
        <v>1375</v>
      </c>
      <c r="AE176" s="45"/>
      <c r="AF176" s="45"/>
      <c r="AG176" s="45"/>
      <c r="AH176" s="45"/>
      <c r="AI176" s="45"/>
      <c r="AJ176" s="61">
        <v>0.977</v>
      </c>
      <c r="AK176" s="61">
        <v>0.0</v>
      </c>
      <c r="AL176" s="61">
        <v>0.5</v>
      </c>
      <c r="AM176" s="61">
        <v>0.0</v>
      </c>
      <c r="AN176" s="61" t="s">
        <v>1389</v>
      </c>
      <c r="AO176" s="3" t="s">
        <v>1391</v>
      </c>
      <c r="AP176" s="3" t="s">
        <v>1392</v>
      </c>
      <c r="AQ176" s="61">
        <v>1.25</v>
      </c>
      <c r="AR176" s="61">
        <v>264.0</v>
      </c>
      <c r="AS176" s="117" t="str">
        <f t="shared" si="14"/>
        <v>0.004734848485</v>
      </c>
      <c r="AT176" s="61">
        <v>60.0</v>
      </c>
      <c r="AU176" s="61">
        <v>0.2</v>
      </c>
      <c r="AV176" s="61">
        <v>0.05</v>
      </c>
      <c r="AW176" s="61" t="s">
        <v>182</v>
      </c>
      <c r="AX176" s="45"/>
      <c r="AY176" s="45"/>
      <c r="AZ176" s="45"/>
      <c r="BA176" s="45"/>
      <c r="BB176" s="45"/>
      <c r="BC176" s="45"/>
      <c r="BD176" s="45"/>
      <c r="BE176" s="45"/>
      <c r="BF176" s="45"/>
      <c r="BG176" s="5"/>
      <c r="BI176" s="5"/>
      <c r="BJ176" s="5"/>
      <c r="BK176" s="5"/>
    </row>
    <row r="177" ht="14.25" hidden="1" customHeight="1">
      <c r="A177" s="93" t="s">
        <v>42</v>
      </c>
      <c r="B177" s="92" t="s">
        <v>178</v>
      </c>
      <c r="C177" s="92" t="s">
        <v>1396</v>
      </c>
      <c r="D177" s="61" t="s">
        <v>1306</v>
      </c>
      <c r="E177" s="61" t="s">
        <v>376</v>
      </c>
      <c r="F177" s="61" t="s">
        <v>1090</v>
      </c>
      <c r="G177" s="60" t="s">
        <v>652</v>
      </c>
      <c r="H177" s="45" t="str">
        <f t="shared" si="1"/>
        <v>ASHRAE 90.1-2013Guest RoomGeneral</v>
      </c>
      <c r="I177" s="117" t="str">
        <f>VLOOKUP(H177,'Interior Lighting'!$A$4:$G$1472,5,FALSE)</f>
        <v>0.91</v>
      </c>
      <c r="J177" s="47"/>
      <c r="K177" s="45"/>
      <c r="L177" s="61"/>
      <c r="M177" s="61">
        <v>0.0</v>
      </c>
      <c r="N177" s="61">
        <v>0.7</v>
      </c>
      <c r="O177" s="61">
        <v>0.2</v>
      </c>
      <c r="P177" s="61" t="s">
        <v>1390</v>
      </c>
      <c r="Q177" s="61" t="s">
        <v>370</v>
      </c>
      <c r="R177" s="61" t="s">
        <v>560</v>
      </c>
      <c r="S177" s="61" t="s">
        <v>657</v>
      </c>
      <c r="T177" s="7" t="str">
        <f t="shared" si="13"/>
        <v>ASHRAE 62.1-2007Hotels, Motels, Resorts, DormitoriesBedroom/living Room</v>
      </c>
      <c r="U177" s="117" t="str">
        <f>VLOOKUP(T177,Ventilation!$A$4:$H$447,6,FALSE)</f>
        <v>0.06</v>
      </c>
      <c r="V177" s="117" t="str">
        <f>VLOOKUP(T177,Ventilation!$A$4:$H$447,5,FALSE)</f>
        <v>5</v>
      </c>
      <c r="W177" s="117" t="str">
        <f>VLOOKUP(T177,Ventilation!$A$4:$H$447,7,FALSE)</f>
        <v/>
      </c>
      <c r="X177" s="61">
        <v>5.68</v>
      </c>
      <c r="Y177" s="61" t="s">
        <v>1388</v>
      </c>
      <c r="Z177" s="61" t="s">
        <v>1369</v>
      </c>
      <c r="AA177" s="61">
        <v>0.112</v>
      </c>
      <c r="AB177" s="7"/>
      <c r="AC177" s="61"/>
      <c r="AD177" s="61" t="s">
        <v>1375</v>
      </c>
      <c r="AE177" s="45"/>
      <c r="AF177" s="45"/>
      <c r="AG177" s="45"/>
      <c r="AH177" s="45"/>
      <c r="AI177" s="45"/>
      <c r="AJ177" s="61">
        <v>0.977</v>
      </c>
      <c r="AK177" s="61">
        <v>0.0</v>
      </c>
      <c r="AL177" s="61">
        <v>0.5</v>
      </c>
      <c r="AM177" s="61">
        <v>0.0</v>
      </c>
      <c r="AN177" s="3" t="s">
        <v>1394</v>
      </c>
      <c r="AO177" s="3" t="s">
        <v>1391</v>
      </c>
      <c r="AP177" s="3" t="s">
        <v>1392</v>
      </c>
      <c r="AQ177" s="61">
        <v>1.25</v>
      </c>
      <c r="AR177" s="61">
        <v>264.0</v>
      </c>
      <c r="AS177" s="117" t="str">
        <f t="shared" si="14"/>
        <v>0.004734848485</v>
      </c>
      <c r="AT177" s="61">
        <v>60.0</v>
      </c>
      <c r="AU177" s="61">
        <v>0.2</v>
      </c>
      <c r="AV177" s="61">
        <v>0.05</v>
      </c>
      <c r="AW177" s="61" t="s">
        <v>182</v>
      </c>
      <c r="AX177" s="45"/>
      <c r="AY177" s="45"/>
      <c r="AZ177" s="45"/>
      <c r="BA177" s="45"/>
      <c r="BB177" s="45"/>
      <c r="BC177" s="45"/>
      <c r="BD177" s="45"/>
      <c r="BE177" s="45"/>
      <c r="BF177" s="45"/>
      <c r="BG177" s="5"/>
      <c r="BI177" s="5"/>
      <c r="BJ177" s="5"/>
      <c r="BK177" s="5"/>
    </row>
    <row r="178" ht="14.25" hidden="1" customHeight="1">
      <c r="A178" s="8" t="s">
        <v>32</v>
      </c>
      <c r="B178" s="8" t="s">
        <v>178</v>
      </c>
      <c r="C178" s="93" t="s">
        <v>1396</v>
      </c>
      <c r="D178" s="47" t="s">
        <v>1306</v>
      </c>
      <c r="E178" s="8" t="s">
        <v>32</v>
      </c>
      <c r="F178" s="8" t="s">
        <v>178</v>
      </c>
      <c r="G178" s="8" t="s">
        <v>1142</v>
      </c>
      <c r="H178" s="45" t="str">
        <f t="shared" si="1"/>
        <v>DOE Ref 1980-2004LargeHotelGuestRoom</v>
      </c>
      <c r="I178" s="47">
        <v>1.77</v>
      </c>
      <c r="J178" s="47"/>
      <c r="K178" s="47"/>
      <c r="L178" s="47"/>
      <c r="M178" s="47">
        <v>0.0</v>
      </c>
      <c r="N178" s="47">
        <v>0.7</v>
      </c>
      <c r="O178" s="47">
        <v>0.2</v>
      </c>
      <c r="P178" s="93" t="s">
        <v>1395</v>
      </c>
      <c r="Q178" s="47" t="s">
        <v>368</v>
      </c>
      <c r="R178" s="47" t="s">
        <v>560</v>
      </c>
      <c r="S178" s="47" t="s">
        <v>573</v>
      </c>
      <c r="T178" s="7" t="str">
        <f t="shared" si="13"/>
        <v>ASHRAE 62.1-1999Hotels, Motels, Resorts, DormitoriesDormitory sleeping areas</v>
      </c>
      <c r="U178" s="117" t="str">
        <f>VLOOKUP(T178,Ventilation!$A$4:$H$447,6,FALSE)</f>
        <v>0</v>
      </c>
      <c r="V178" s="117" t="str">
        <f>VLOOKUP(T178,Ventilation!$A$4:$H$447,5,FALSE)</f>
        <v>15</v>
      </c>
      <c r="W178" s="117" t="str">
        <f>VLOOKUP(T178,Ventilation!$A$4:$H$447,7,FALSE)</f>
        <v/>
      </c>
      <c r="X178" s="61">
        <v>5.68</v>
      </c>
      <c r="Y178" s="47" t="s">
        <v>1348</v>
      </c>
      <c r="Z178" s="47" t="s">
        <v>1341</v>
      </c>
      <c r="AA178" s="47"/>
      <c r="AB178" s="8">
        <v>0.2232</v>
      </c>
      <c r="AC178" s="47"/>
      <c r="AD178" s="47" t="s">
        <v>1342</v>
      </c>
      <c r="AE178" s="47"/>
      <c r="AF178" s="47"/>
      <c r="AG178" s="47"/>
      <c r="AH178" s="47"/>
      <c r="AI178" s="47"/>
      <c r="AJ178" s="47">
        <v>1.33</v>
      </c>
      <c r="AK178" s="47">
        <v>0.0</v>
      </c>
      <c r="AL178" s="47">
        <v>0.5</v>
      </c>
      <c r="AM178" s="47">
        <v>0.0</v>
      </c>
      <c r="AN178" s="47" t="s">
        <v>1349</v>
      </c>
      <c r="AO178" s="47" t="s">
        <v>1350</v>
      </c>
      <c r="AP178" s="47" t="s">
        <v>1351</v>
      </c>
      <c r="AQ178" s="60">
        <v>23.743</v>
      </c>
      <c r="AR178" s="60">
        <v>264.0</v>
      </c>
      <c r="AS178" s="117" t="str">
        <f t="shared" si="14"/>
        <v>0.08993560606</v>
      </c>
      <c r="AT178" s="47">
        <v>43.3</v>
      </c>
      <c r="AU178" s="47">
        <v>0.2</v>
      </c>
      <c r="AV178" s="47">
        <v>0.05</v>
      </c>
      <c r="AW178" s="34" t="s">
        <v>182</v>
      </c>
      <c r="AX178" s="47"/>
      <c r="AY178" s="47"/>
      <c r="AZ178" s="47" t="str">
        <f t="shared" ref="AZ178:AZ179" si="23">IF(ISBLANK(BB178),"",BB178/(AY178/AX178))</f>
        <v/>
      </c>
      <c r="BA178" s="47"/>
      <c r="BB178" s="47"/>
      <c r="BC178" s="47"/>
      <c r="BD178" s="47"/>
      <c r="BE178" s="47"/>
      <c r="BF178" s="47"/>
      <c r="BG178" s="5"/>
      <c r="BI178" s="5"/>
      <c r="BJ178" s="5"/>
      <c r="BK178" s="5"/>
    </row>
    <row r="179" ht="14.25" hidden="1" customHeight="1">
      <c r="A179" s="47" t="s">
        <v>30</v>
      </c>
      <c r="B179" s="47" t="s">
        <v>178</v>
      </c>
      <c r="C179" s="60" t="s">
        <v>1396</v>
      </c>
      <c r="D179" s="47" t="s">
        <v>1306</v>
      </c>
      <c r="E179" s="47" t="s">
        <v>30</v>
      </c>
      <c r="F179" s="47" t="s">
        <v>178</v>
      </c>
      <c r="G179" s="47" t="s">
        <v>1142</v>
      </c>
      <c r="H179" s="45" t="str">
        <f t="shared" si="1"/>
        <v>DOE Ref Pre-1980LargeHotelGuestRoom</v>
      </c>
      <c r="I179" s="47">
        <v>1.77</v>
      </c>
      <c r="J179" s="47"/>
      <c r="K179" s="47"/>
      <c r="L179" s="47"/>
      <c r="M179" s="47">
        <v>0.0</v>
      </c>
      <c r="N179" s="47">
        <v>0.7</v>
      </c>
      <c r="O179" s="47">
        <v>0.2</v>
      </c>
      <c r="P179" s="93" t="s">
        <v>1395</v>
      </c>
      <c r="Q179" s="47" t="s">
        <v>368</v>
      </c>
      <c r="R179" s="47" t="s">
        <v>560</v>
      </c>
      <c r="S179" s="47" t="s">
        <v>573</v>
      </c>
      <c r="T179" s="7" t="str">
        <f t="shared" si="13"/>
        <v>ASHRAE 62.1-1999Hotels, Motels, Resorts, DormitoriesDormitory sleeping areas</v>
      </c>
      <c r="U179" s="117" t="str">
        <f>VLOOKUP(T179,Ventilation!$A$4:$H$447,6,FALSE)</f>
        <v>0</v>
      </c>
      <c r="V179" s="117" t="str">
        <f>VLOOKUP(T179,Ventilation!$A$4:$H$447,5,FALSE)</f>
        <v>15</v>
      </c>
      <c r="W179" s="117" t="str">
        <f>VLOOKUP(T179,Ventilation!$A$4:$H$447,7,FALSE)</f>
        <v/>
      </c>
      <c r="X179" s="61">
        <v>5.68</v>
      </c>
      <c r="Y179" s="47" t="s">
        <v>1348</v>
      </c>
      <c r="Z179" s="47" t="s">
        <v>1341</v>
      </c>
      <c r="AA179" s="47"/>
      <c r="AB179" s="8">
        <v>0.2232</v>
      </c>
      <c r="AC179" s="47"/>
      <c r="AD179" s="47" t="s">
        <v>1342</v>
      </c>
      <c r="AE179" s="47"/>
      <c r="AF179" s="47"/>
      <c r="AG179" s="47"/>
      <c r="AH179" s="47"/>
      <c r="AI179" s="47"/>
      <c r="AJ179" s="47">
        <v>1.33</v>
      </c>
      <c r="AK179" s="47">
        <v>0.0</v>
      </c>
      <c r="AL179" s="47">
        <v>0.5</v>
      </c>
      <c r="AM179" s="47">
        <v>0.0</v>
      </c>
      <c r="AN179" s="47" t="s">
        <v>1349</v>
      </c>
      <c r="AO179" s="47" t="s">
        <v>1350</v>
      </c>
      <c r="AP179" s="47" t="s">
        <v>1351</v>
      </c>
      <c r="AQ179" s="60">
        <v>23.743</v>
      </c>
      <c r="AR179" s="60">
        <v>264.0</v>
      </c>
      <c r="AS179" s="117" t="str">
        <f t="shared" si="14"/>
        <v>0.08993560606</v>
      </c>
      <c r="AT179" s="47">
        <v>43.3</v>
      </c>
      <c r="AU179" s="47">
        <v>0.2</v>
      </c>
      <c r="AV179" s="47">
        <v>0.05</v>
      </c>
      <c r="AW179" s="34" t="s">
        <v>182</v>
      </c>
      <c r="AX179" s="47"/>
      <c r="AY179" s="47"/>
      <c r="AZ179" s="47" t="str">
        <f t="shared" si="23"/>
        <v/>
      </c>
      <c r="BA179" s="47"/>
      <c r="BB179" s="47"/>
      <c r="BC179" s="47"/>
      <c r="BD179" s="47"/>
      <c r="BE179" s="47"/>
      <c r="BF179" s="47"/>
      <c r="BG179" s="5"/>
      <c r="BI179" s="5"/>
      <c r="BJ179" s="5"/>
      <c r="BK179" s="5"/>
    </row>
    <row r="180" ht="14.25" hidden="1" customHeight="1">
      <c r="A180" s="92" t="s">
        <v>34</v>
      </c>
      <c r="B180" s="92" t="s">
        <v>178</v>
      </c>
      <c r="C180" s="92" t="s">
        <v>1397</v>
      </c>
      <c r="D180" s="61" t="s">
        <v>1306</v>
      </c>
      <c r="E180" s="61" t="s">
        <v>375</v>
      </c>
      <c r="F180" s="61" t="s">
        <v>1090</v>
      </c>
      <c r="G180" s="61" t="s">
        <v>998</v>
      </c>
      <c r="H180" s="45" t="str">
        <f t="shared" si="1"/>
        <v>ASHRAE 90.1-2010Guest RoomFor Hotel</v>
      </c>
      <c r="I180" s="117" t="str">
        <f>VLOOKUP(H180,'Interior Lighting'!$A$4:$G$1472,5,FALSE)</f>
        <v>1.11</v>
      </c>
      <c r="J180" s="47"/>
      <c r="K180" s="45"/>
      <c r="L180" s="61"/>
      <c r="M180" s="61">
        <v>0.0</v>
      </c>
      <c r="N180" s="61">
        <v>0.7</v>
      </c>
      <c r="O180" s="61">
        <v>0.2</v>
      </c>
      <c r="P180" s="61" t="s">
        <v>1387</v>
      </c>
      <c r="Q180" s="61" t="s">
        <v>370</v>
      </c>
      <c r="R180" s="61" t="s">
        <v>560</v>
      </c>
      <c r="S180" s="61" t="s">
        <v>657</v>
      </c>
      <c r="T180" s="7" t="str">
        <f t="shared" si="13"/>
        <v>ASHRAE 62.1-2007Hotels, Motels, Resorts, DormitoriesBedroom/living Room</v>
      </c>
      <c r="U180" s="117" t="str">
        <f>VLOOKUP(T180,Ventilation!$A$4:$H$447,6,FALSE)</f>
        <v>0.06</v>
      </c>
      <c r="V180" s="117" t="str">
        <f>VLOOKUP(T180,Ventilation!$A$4:$H$447,5,FALSE)</f>
        <v>5</v>
      </c>
      <c r="W180" s="117" t="str">
        <f>VLOOKUP(T180,Ventilation!$A$4:$H$447,7,FALSE)</f>
        <v/>
      </c>
      <c r="X180" s="61">
        <v>3.57</v>
      </c>
      <c r="Y180" s="61" t="s">
        <v>1388</v>
      </c>
      <c r="Z180" s="61" t="s">
        <v>1369</v>
      </c>
      <c r="AA180" s="61">
        <v>0.0566608</v>
      </c>
      <c r="AB180" s="7"/>
      <c r="AC180" s="61"/>
      <c r="AD180" s="61" t="s">
        <v>1375</v>
      </c>
      <c r="AE180" s="45"/>
      <c r="AF180" s="45"/>
      <c r="AG180" s="45"/>
      <c r="AH180" s="45"/>
      <c r="AI180" s="45"/>
      <c r="AJ180" s="61">
        <v>0.627</v>
      </c>
      <c r="AK180" s="61">
        <v>0.0</v>
      </c>
      <c r="AL180" s="61">
        <v>0.5</v>
      </c>
      <c r="AM180" s="61">
        <v>0.0</v>
      </c>
      <c r="AN180" s="61" t="s">
        <v>1389</v>
      </c>
      <c r="AO180" s="3" t="s">
        <v>1391</v>
      </c>
      <c r="AP180" s="3" t="s">
        <v>1392</v>
      </c>
      <c r="AQ180" s="61">
        <v>1.25</v>
      </c>
      <c r="AR180" s="61">
        <v>420.0</v>
      </c>
      <c r="AS180" s="117" t="str">
        <f t="shared" si="14"/>
        <v>0.002976190476</v>
      </c>
      <c r="AT180" s="61">
        <v>60.0</v>
      </c>
      <c r="AU180" s="61">
        <v>0.2</v>
      </c>
      <c r="AV180" s="61">
        <v>0.05</v>
      </c>
      <c r="AW180" s="61" t="s">
        <v>182</v>
      </c>
      <c r="AX180" s="45"/>
      <c r="AY180" s="45"/>
      <c r="AZ180" s="45"/>
      <c r="BA180" s="45"/>
      <c r="BB180" s="45"/>
      <c r="BC180" s="45"/>
      <c r="BD180" s="45"/>
      <c r="BE180" s="45"/>
      <c r="BF180" s="45"/>
      <c r="BG180" s="5"/>
      <c r="BI180" s="5"/>
      <c r="BJ180" s="5"/>
      <c r="BK180" s="5"/>
    </row>
    <row r="181" ht="14.25" hidden="1" customHeight="1">
      <c r="A181" s="92" t="s">
        <v>38</v>
      </c>
      <c r="B181" s="92" t="s">
        <v>178</v>
      </c>
      <c r="C181" s="92" t="s">
        <v>1397</v>
      </c>
      <c r="D181" s="61" t="s">
        <v>1306</v>
      </c>
      <c r="E181" s="61" t="s">
        <v>375</v>
      </c>
      <c r="F181" s="61" t="s">
        <v>1090</v>
      </c>
      <c r="G181" s="61" t="s">
        <v>998</v>
      </c>
      <c r="H181" s="45" t="str">
        <f t="shared" si="1"/>
        <v>ASHRAE 90.1-2010Guest RoomFor Hotel</v>
      </c>
      <c r="I181" s="117" t="str">
        <f>VLOOKUP(H181,'Interior Lighting'!$A$4:$G$1472,5,FALSE)</f>
        <v>1.11</v>
      </c>
      <c r="J181" s="47"/>
      <c r="K181" s="45"/>
      <c r="L181" s="61"/>
      <c r="M181" s="61">
        <v>0.0</v>
      </c>
      <c r="N181" s="61">
        <v>0.7</v>
      </c>
      <c r="O181" s="61">
        <v>0.2</v>
      </c>
      <c r="P181" s="61" t="s">
        <v>1387</v>
      </c>
      <c r="Q181" s="61" t="s">
        <v>370</v>
      </c>
      <c r="R181" s="61" t="s">
        <v>560</v>
      </c>
      <c r="S181" s="61" t="s">
        <v>657</v>
      </c>
      <c r="T181" s="7" t="str">
        <f t="shared" si="13"/>
        <v>ASHRAE 62.1-2007Hotels, Motels, Resorts, DormitoriesBedroom/living Room</v>
      </c>
      <c r="U181" s="117" t="str">
        <f>VLOOKUP(T181,Ventilation!$A$4:$H$447,6,FALSE)</f>
        <v>0.06</v>
      </c>
      <c r="V181" s="117" t="str">
        <f>VLOOKUP(T181,Ventilation!$A$4:$H$447,5,FALSE)</f>
        <v>5</v>
      </c>
      <c r="W181" s="117" t="str">
        <f>VLOOKUP(T181,Ventilation!$A$4:$H$447,7,FALSE)</f>
        <v/>
      </c>
      <c r="X181" s="61">
        <v>3.57</v>
      </c>
      <c r="Y181" s="61" t="s">
        <v>1388</v>
      </c>
      <c r="Z181" s="61" t="s">
        <v>1369</v>
      </c>
      <c r="AA181" s="61">
        <v>0.0566608</v>
      </c>
      <c r="AB181" s="7"/>
      <c r="AC181" s="61"/>
      <c r="AD181" s="61" t="s">
        <v>1375</v>
      </c>
      <c r="AE181" s="45"/>
      <c r="AF181" s="45"/>
      <c r="AG181" s="45"/>
      <c r="AH181" s="45"/>
      <c r="AI181" s="45"/>
      <c r="AJ181" s="61">
        <v>0.627</v>
      </c>
      <c r="AK181" s="61">
        <v>0.0</v>
      </c>
      <c r="AL181" s="61">
        <v>0.5</v>
      </c>
      <c r="AM181" s="61">
        <v>0.0</v>
      </c>
      <c r="AN181" s="61" t="s">
        <v>1389</v>
      </c>
      <c r="AO181" s="3" t="s">
        <v>1391</v>
      </c>
      <c r="AP181" s="3" t="s">
        <v>1392</v>
      </c>
      <c r="AQ181" s="61">
        <v>1.25</v>
      </c>
      <c r="AR181" s="61">
        <v>420.0</v>
      </c>
      <c r="AS181" s="117" t="str">
        <f t="shared" si="14"/>
        <v>0.002976190476</v>
      </c>
      <c r="AT181" s="61">
        <v>60.0</v>
      </c>
      <c r="AU181" s="61">
        <v>0.2</v>
      </c>
      <c r="AV181" s="61">
        <v>0.05</v>
      </c>
      <c r="AW181" s="61" t="s">
        <v>182</v>
      </c>
      <c r="AX181" s="45"/>
      <c r="AY181" s="45"/>
      <c r="AZ181" s="45"/>
      <c r="BA181" s="45"/>
      <c r="BB181" s="45"/>
      <c r="BC181" s="45"/>
      <c r="BD181" s="45"/>
      <c r="BE181" s="45"/>
      <c r="BF181" s="45"/>
      <c r="BG181" s="5"/>
      <c r="BI181" s="5"/>
      <c r="BJ181" s="5"/>
      <c r="BK181" s="5"/>
    </row>
    <row r="182" ht="14.25" hidden="1" customHeight="1">
      <c r="A182" s="92" t="s">
        <v>40</v>
      </c>
      <c r="B182" s="92" t="s">
        <v>178</v>
      </c>
      <c r="C182" s="92" t="s">
        <v>1397</v>
      </c>
      <c r="D182" s="61" t="s">
        <v>1306</v>
      </c>
      <c r="E182" s="61" t="s">
        <v>375</v>
      </c>
      <c r="F182" s="61" t="s">
        <v>1090</v>
      </c>
      <c r="G182" s="61" t="s">
        <v>998</v>
      </c>
      <c r="H182" s="45" t="str">
        <f t="shared" si="1"/>
        <v>ASHRAE 90.1-2010Guest RoomFor Hotel</v>
      </c>
      <c r="I182" s="117" t="str">
        <f>VLOOKUP(H182,'Interior Lighting'!$A$4:$G$1472,5,FALSE)</f>
        <v>1.11</v>
      </c>
      <c r="J182" s="47"/>
      <c r="K182" s="45"/>
      <c r="L182" s="61"/>
      <c r="M182" s="61">
        <v>0.0</v>
      </c>
      <c r="N182" s="61">
        <v>0.7</v>
      </c>
      <c r="O182" s="61">
        <v>0.2</v>
      </c>
      <c r="P182" s="61" t="s">
        <v>1390</v>
      </c>
      <c r="Q182" s="61" t="s">
        <v>370</v>
      </c>
      <c r="R182" s="61" t="s">
        <v>560</v>
      </c>
      <c r="S182" s="61" t="s">
        <v>657</v>
      </c>
      <c r="T182" s="7" t="str">
        <f t="shared" si="13"/>
        <v>ASHRAE 62.1-2007Hotels, Motels, Resorts, DormitoriesBedroom/living Room</v>
      </c>
      <c r="U182" s="117" t="str">
        <f>VLOOKUP(T182,Ventilation!$A$4:$H$447,6,FALSE)</f>
        <v>0.06</v>
      </c>
      <c r="V182" s="117" t="str">
        <f>VLOOKUP(T182,Ventilation!$A$4:$H$447,5,FALSE)</f>
        <v>5</v>
      </c>
      <c r="W182" s="117" t="str">
        <f>VLOOKUP(T182,Ventilation!$A$4:$H$447,7,FALSE)</f>
        <v/>
      </c>
      <c r="X182" s="61">
        <v>3.57</v>
      </c>
      <c r="Y182" s="61" t="s">
        <v>1388</v>
      </c>
      <c r="Z182" s="61" t="s">
        <v>1369</v>
      </c>
      <c r="AA182" s="61">
        <v>0.0566608</v>
      </c>
      <c r="AB182" s="7"/>
      <c r="AC182" s="61"/>
      <c r="AD182" s="61" t="s">
        <v>1375</v>
      </c>
      <c r="AE182" s="45"/>
      <c r="AF182" s="45"/>
      <c r="AG182" s="45"/>
      <c r="AH182" s="45"/>
      <c r="AI182" s="45"/>
      <c r="AJ182" s="61">
        <v>0.627</v>
      </c>
      <c r="AK182" s="61">
        <v>0.0</v>
      </c>
      <c r="AL182" s="61">
        <v>0.5</v>
      </c>
      <c r="AM182" s="61">
        <v>0.0</v>
      </c>
      <c r="AN182" s="61" t="s">
        <v>1389</v>
      </c>
      <c r="AO182" s="3" t="s">
        <v>1391</v>
      </c>
      <c r="AP182" s="3" t="s">
        <v>1392</v>
      </c>
      <c r="AQ182" s="61">
        <v>1.25</v>
      </c>
      <c r="AR182" s="61">
        <v>420.0</v>
      </c>
      <c r="AS182" s="117" t="str">
        <f t="shared" si="14"/>
        <v>0.002976190476</v>
      </c>
      <c r="AT182" s="61">
        <v>60.0</v>
      </c>
      <c r="AU182" s="61">
        <v>0.2</v>
      </c>
      <c r="AV182" s="61">
        <v>0.05</v>
      </c>
      <c r="AW182" s="61" t="s">
        <v>182</v>
      </c>
      <c r="AX182" s="45"/>
      <c r="AY182" s="45"/>
      <c r="AZ182" s="45"/>
      <c r="BA182" s="45"/>
      <c r="BB182" s="45"/>
      <c r="BC182" s="45"/>
      <c r="BD182" s="45"/>
      <c r="BE182" s="45"/>
      <c r="BF182" s="45"/>
      <c r="BG182" s="5"/>
      <c r="BI182" s="5"/>
      <c r="BJ182" s="5"/>
      <c r="BK182" s="5"/>
    </row>
    <row r="183" ht="14.25" hidden="1" customHeight="1">
      <c r="A183" s="93" t="s">
        <v>42</v>
      </c>
      <c r="B183" s="92" t="s">
        <v>178</v>
      </c>
      <c r="C183" s="92" t="s">
        <v>1397</v>
      </c>
      <c r="D183" s="61" t="s">
        <v>1306</v>
      </c>
      <c r="E183" s="61" t="s">
        <v>376</v>
      </c>
      <c r="F183" s="61" t="s">
        <v>1090</v>
      </c>
      <c r="G183" s="60" t="s">
        <v>652</v>
      </c>
      <c r="H183" s="45" t="str">
        <f t="shared" si="1"/>
        <v>ASHRAE 90.1-2013Guest RoomGeneral</v>
      </c>
      <c r="I183" s="117" t="str">
        <f>VLOOKUP(H183,'Interior Lighting'!$A$4:$G$1472,5,FALSE)</f>
        <v>0.91</v>
      </c>
      <c r="J183" s="47"/>
      <c r="K183" s="45"/>
      <c r="L183" s="61"/>
      <c r="M183" s="61">
        <v>0.0</v>
      </c>
      <c r="N183" s="61">
        <v>0.7</v>
      </c>
      <c r="O183" s="61">
        <v>0.2</v>
      </c>
      <c r="P183" s="61" t="s">
        <v>1390</v>
      </c>
      <c r="Q183" s="61" t="s">
        <v>370</v>
      </c>
      <c r="R183" s="61" t="s">
        <v>560</v>
      </c>
      <c r="S183" s="61" t="s">
        <v>657</v>
      </c>
      <c r="T183" s="7" t="str">
        <f t="shared" si="13"/>
        <v>ASHRAE 62.1-2007Hotels, Motels, Resorts, DormitoriesBedroom/living Room</v>
      </c>
      <c r="U183" s="117" t="str">
        <f>VLOOKUP(T183,Ventilation!$A$4:$H$447,6,FALSE)</f>
        <v>0.06</v>
      </c>
      <c r="V183" s="117" t="str">
        <f>VLOOKUP(T183,Ventilation!$A$4:$H$447,5,FALSE)</f>
        <v>5</v>
      </c>
      <c r="W183" s="117" t="str">
        <f>VLOOKUP(T183,Ventilation!$A$4:$H$447,7,FALSE)</f>
        <v/>
      </c>
      <c r="X183" s="61">
        <v>3.57</v>
      </c>
      <c r="Y183" s="61" t="s">
        <v>1388</v>
      </c>
      <c r="Z183" s="61" t="s">
        <v>1369</v>
      </c>
      <c r="AA183" s="61">
        <v>0.0566608</v>
      </c>
      <c r="AB183" s="7"/>
      <c r="AC183" s="61"/>
      <c r="AD183" s="61" t="s">
        <v>1375</v>
      </c>
      <c r="AE183" s="45"/>
      <c r="AF183" s="45"/>
      <c r="AG183" s="45"/>
      <c r="AH183" s="45"/>
      <c r="AI183" s="45"/>
      <c r="AJ183" s="61">
        <v>0.627</v>
      </c>
      <c r="AK183" s="61">
        <v>0.0</v>
      </c>
      <c r="AL183" s="61">
        <v>0.5</v>
      </c>
      <c r="AM183" s="61">
        <v>0.0</v>
      </c>
      <c r="AN183" s="3" t="s">
        <v>1394</v>
      </c>
      <c r="AO183" s="3" t="s">
        <v>1391</v>
      </c>
      <c r="AP183" s="3" t="s">
        <v>1392</v>
      </c>
      <c r="AQ183" s="61">
        <v>1.25</v>
      </c>
      <c r="AR183" s="61">
        <v>420.0</v>
      </c>
      <c r="AS183" s="117" t="str">
        <f t="shared" si="14"/>
        <v>0.002976190476</v>
      </c>
      <c r="AT183" s="61">
        <v>60.0</v>
      </c>
      <c r="AU183" s="61">
        <v>0.2</v>
      </c>
      <c r="AV183" s="61">
        <v>0.05</v>
      </c>
      <c r="AW183" s="61" t="s">
        <v>182</v>
      </c>
      <c r="AX183" s="45"/>
      <c r="AY183" s="45"/>
      <c r="AZ183" s="45"/>
      <c r="BA183" s="45"/>
      <c r="BB183" s="45"/>
      <c r="BC183" s="45"/>
      <c r="BD183" s="45"/>
      <c r="BE183" s="45"/>
      <c r="BF183" s="45"/>
      <c r="BG183" s="5"/>
      <c r="BI183" s="5"/>
      <c r="BJ183" s="5"/>
      <c r="BK183" s="5"/>
    </row>
    <row r="184" ht="14.25" hidden="1" customHeight="1">
      <c r="A184" s="8" t="s">
        <v>32</v>
      </c>
      <c r="B184" s="8" t="s">
        <v>178</v>
      </c>
      <c r="C184" s="93" t="s">
        <v>1397</v>
      </c>
      <c r="D184" s="47" t="s">
        <v>1306</v>
      </c>
      <c r="E184" s="8" t="s">
        <v>32</v>
      </c>
      <c r="F184" s="8" t="s">
        <v>178</v>
      </c>
      <c r="G184" s="8" t="s">
        <v>1142</v>
      </c>
      <c r="H184" s="45" t="str">
        <f t="shared" si="1"/>
        <v>DOE Ref 1980-2004LargeHotelGuestRoom</v>
      </c>
      <c r="I184" s="47">
        <v>1.77</v>
      </c>
      <c r="J184" s="47"/>
      <c r="K184" s="47"/>
      <c r="L184" s="47"/>
      <c r="M184" s="47">
        <v>0.0</v>
      </c>
      <c r="N184" s="47">
        <v>0.7</v>
      </c>
      <c r="O184" s="47">
        <v>0.2</v>
      </c>
      <c r="P184" s="93" t="s">
        <v>1395</v>
      </c>
      <c r="Q184" s="47" t="s">
        <v>368</v>
      </c>
      <c r="R184" s="47" t="s">
        <v>560</v>
      </c>
      <c r="S184" s="47" t="s">
        <v>573</v>
      </c>
      <c r="T184" s="7" t="str">
        <f t="shared" si="13"/>
        <v>ASHRAE 62.1-1999Hotels, Motels, Resorts, DormitoriesDormitory sleeping areas</v>
      </c>
      <c r="U184" s="117" t="str">
        <f>VLOOKUP(T184,Ventilation!$A$4:$H$447,6,FALSE)</f>
        <v>0</v>
      </c>
      <c r="V184" s="117" t="str">
        <f>VLOOKUP(T184,Ventilation!$A$4:$H$447,5,FALSE)</f>
        <v>15</v>
      </c>
      <c r="W184" s="117" t="str">
        <f>VLOOKUP(T184,Ventilation!$A$4:$H$447,7,FALSE)</f>
        <v/>
      </c>
      <c r="X184" s="47">
        <v>3.57</v>
      </c>
      <c r="Y184" s="47" t="s">
        <v>1348</v>
      </c>
      <c r="Z184" s="47" t="s">
        <v>1341</v>
      </c>
      <c r="AA184" s="47"/>
      <c r="AB184" s="8">
        <v>0.2232</v>
      </c>
      <c r="AC184" s="47"/>
      <c r="AD184" s="47" t="s">
        <v>1342</v>
      </c>
      <c r="AE184" s="47"/>
      <c r="AF184" s="47"/>
      <c r="AG184" s="47"/>
      <c r="AH184" s="47"/>
      <c r="AI184" s="47"/>
      <c r="AJ184" s="47">
        <v>1.33</v>
      </c>
      <c r="AK184" s="47">
        <v>0.0</v>
      </c>
      <c r="AL184" s="47">
        <v>0.5</v>
      </c>
      <c r="AM184" s="47">
        <v>0.0</v>
      </c>
      <c r="AN184" s="47" t="s">
        <v>1349</v>
      </c>
      <c r="AO184" s="47" t="s">
        <v>1350</v>
      </c>
      <c r="AP184" s="47" t="s">
        <v>1351</v>
      </c>
      <c r="AQ184" s="47">
        <v>1.25</v>
      </c>
      <c r="AR184" s="47">
        <v>420.0</v>
      </c>
      <c r="AS184" s="117" t="str">
        <f t="shared" si="14"/>
        <v>0.002976190476</v>
      </c>
      <c r="AT184" s="47">
        <v>43.3</v>
      </c>
      <c r="AU184" s="47">
        <v>0.2</v>
      </c>
      <c r="AV184" s="47">
        <v>0.05</v>
      </c>
      <c r="AW184" s="34" t="s">
        <v>182</v>
      </c>
      <c r="AX184" s="47"/>
      <c r="AY184" s="47"/>
      <c r="AZ184" s="47" t="str">
        <f t="shared" ref="AZ184:AZ185" si="24">IF(ISBLANK(BB184),"",BB184/(AY184/AX184))</f>
        <v/>
      </c>
      <c r="BA184" s="47"/>
      <c r="BB184" s="47"/>
      <c r="BC184" s="47"/>
      <c r="BD184" s="47"/>
      <c r="BE184" s="47"/>
      <c r="BF184" s="47"/>
      <c r="BG184" s="5"/>
      <c r="BI184" s="5"/>
      <c r="BJ184" s="5"/>
      <c r="BK184" s="5"/>
    </row>
    <row r="185" ht="14.25" hidden="1" customHeight="1">
      <c r="A185" s="47" t="s">
        <v>30</v>
      </c>
      <c r="B185" s="47" t="s">
        <v>178</v>
      </c>
      <c r="C185" s="60" t="s">
        <v>1397</v>
      </c>
      <c r="D185" s="47" t="s">
        <v>1306</v>
      </c>
      <c r="E185" s="47" t="s">
        <v>30</v>
      </c>
      <c r="F185" s="47" t="s">
        <v>178</v>
      </c>
      <c r="G185" s="47" t="s">
        <v>1142</v>
      </c>
      <c r="H185" s="45" t="str">
        <f t="shared" si="1"/>
        <v>DOE Ref Pre-1980LargeHotelGuestRoom</v>
      </c>
      <c r="I185" s="47">
        <v>1.77</v>
      </c>
      <c r="J185" s="47"/>
      <c r="K185" s="47"/>
      <c r="L185" s="47"/>
      <c r="M185" s="47">
        <v>0.0</v>
      </c>
      <c r="N185" s="47">
        <v>0.7</v>
      </c>
      <c r="O185" s="47">
        <v>0.2</v>
      </c>
      <c r="P185" s="93" t="s">
        <v>1395</v>
      </c>
      <c r="Q185" s="47" t="s">
        <v>368</v>
      </c>
      <c r="R185" s="47" t="s">
        <v>560</v>
      </c>
      <c r="S185" s="47" t="s">
        <v>573</v>
      </c>
      <c r="T185" s="7" t="str">
        <f t="shared" si="13"/>
        <v>ASHRAE 62.1-1999Hotels, Motels, Resorts, DormitoriesDormitory sleeping areas</v>
      </c>
      <c r="U185" s="117" t="str">
        <f>VLOOKUP(T185,Ventilation!$A$4:$H$447,6,FALSE)</f>
        <v>0</v>
      </c>
      <c r="V185" s="117" t="str">
        <f>VLOOKUP(T185,Ventilation!$A$4:$H$447,5,FALSE)</f>
        <v>15</v>
      </c>
      <c r="W185" s="117" t="str">
        <f>VLOOKUP(T185,Ventilation!$A$4:$H$447,7,FALSE)</f>
        <v/>
      </c>
      <c r="X185" s="47">
        <v>3.57</v>
      </c>
      <c r="Y185" s="47" t="s">
        <v>1348</v>
      </c>
      <c r="Z185" s="47" t="s">
        <v>1341</v>
      </c>
      <c r="AA185" s="47"/>
      <c r="AB185" s="8">
        <v>0.2232</v>
      </c>
      <c r="AC185" s="47"/>
      <c r="AD185" s="47" t="s">
        <v>1342</v>
      </c>
      <c r="AE185" s="47"/>
      <c r="AF185" s="47"/>
      <c r="AG185" s="47"/>
      <c r="AH185" s="47"/>
      <c r="AI185" s="47"/>
      <c r="AJ185" s="47">
        <v>1.33</v>
      </c>
      <c r="AK185" s="47">
        <v>0.0</v>
      </c>
      <c r="AL185" s="47">
        <v>0.5</v>
      </c>
      <c r="AM185" s="47">
        <v>0.0</v>
      </c>
      <c r="AN185" s="47" t="s">
        <v>1349</v>
      </c>
      <c r="AO185" s="47" t="s">
        <v>1350</v>
      </c>
      <c r="AP185" s="47" t="s">
        <v>1351</v>
      </c>
      <c r="AQ185" s="47">
        <v>1.25</v>
      </c>
      <c r="AR185" s="47">
        <v>420.0</v>
      </c>
      <c r="AS185" s="117" t="str">
        <f t="shared" si="14"/>
        <v>0.002976190476</v>
      </c>
      <c r="AT185" s="47">
        <v>43.3</v>
      </c>
      <c r="AU185" s="47">
        <v>0.2</v>
      </c>
      <c r="AV185" s="47">
        <v>0.05</v>
      </c>
      <c r="AW185" s="34" t="s">
        <v>182</v>
      </c>
      <c r="AX185" s="47"/>
      <c r="AY185" s="47"/>
      <c r="AZ185" s="47" t="str">
        <f t="shared" si="24"/>
        <v/>
      </c>
      <c r="BA185" s="47"/>
      <c r="BB185" s="47"/>
      <c r="BC185" s="47"/>
      <c r="BD185" s="47"/>
      <c r="BE185" s="47"/>
      <c r="BF185" s="47"/>
      <c r="BG185" s="5"/>
      <c r="BI185" s="5"/>
      <c r="BJ185" s="5"/>
      <c r="BK185" s="5"/>
    </row>
    <row r="186" ht="14.25" hidden="1" customHeight="1">
      <c r="A186" s="92" t="s">
        <v>34</v>
      </c>
      <c r="B186" s="92" t="s">
        <v>178</v>
      </c>
      <c r="C186" s="92" t="s">
        <v>1398</v>
      </c>
      <c r="D186" s="61" t="s">
        <v>1306</v>
      </c>
      <c r="E186" s="61" t="s">
        <v>375</v>
      </c>
      <c r="F186" s="61" t="s">
        <v>1090</v>
      </c>
      <c r="G186" s="61" t="s">
        <v>998</v>
      </c>
      <c r="H186" s="45" t="str">
        <f t="shared" si="1"/>
        <v>ASHRAE 90.1-2010Guest RoomFor Hotel</v>
      </c>
      <c r="I186" s="117" t="str">
        <f>VLOOKUP(H186,'Interior Lighting'!$A$4:$G$1472,5,FALSE)</f>
        <v>1.11</v>
      </c>
      <c r="J186" s="47"/>
      <c r="K186" s="45"/>
      <c r="L186" s="61"/>
      <c r="M186" s="61">
        <v>0.0</v>
      </c>
      <c r="N186" s="61">
        <v>0.7</v>
      </c>
      <c r="O186" s="61">
        <v>0.2</v>
      </c>
      <c r="P186" s="61" t="s">
        <v>1387</v>
      </c>
      <c r="Q186" s="61" t="s">
        <v>370</v>
      </c>
      <c r="R186" s="61" t="s">
        <v>560</v>
      </c>
      <c r="S186" s="61" t="s">
        <v>657</v>
      </c>
      <c r="T186" s="7" t="str">
        <f t="shared" si="13"/>
        <v>ASHRAE 62.1-2007Hotels, Motels, Resorts, DormitoriesBedroom/living Room</v>
      </c>
      <c r="U186" s="117" t="str">
        <f>VLOOKUP(T186,Ventilation!$A$4:$H$447,6,FALSE)</f>
        <v>0.06</v>
      </c>
      <c r="V186" s="117" t="str">
        <f>VLOOKUP(T186,Ventilation!$A$4:$H$447,5,FALSE)</f>
        <v>5</v>
      </c>
      <c r="W186" s="117" t="str">
        <f>VLOOKUP(T186,Ventilation!$A$4:$H$447,7,FALSE)</f>
        <v/>
      </c>
      <c r="X186" s="61">
        <v>5.68</v>
      </c>
      <c r="Y186" s="61" t="s">
        <v>1388</v>
      </c>
      <c r="Z186" s="61" t="s">
        <v>1369</v>
      </c>
      <c r="AA186" s="61">
        <v>0.050904</v>
      </c>
      <c r="AB186" s="7"/>
      <c r="AC186" s="61"/>
      <c r="AD186" s="61" t="s">
        <v>1375</v>
      </c>
      <c r="AE186" s="45"/>
      <c r="AF186" s="45"/>
      <c r="AG186" s="45"/>
      <c r="AH186" s="45"/>
      <c r="AI186" s="45"/>
      <c r="AJ186" s="61">
        <v>0.977</v>
      </c>
      <c r="AK186" s="61">
        <v>0.0</v>
      </c>
      <c r="AL186" s="61">
        <v>0.5</v>
      </c>
      <c r="AM186" s="61">
        <v>0.0</v>
      </c>
      <c r="AN186" s="61" t="s">
        <v>1389</v>
      </c>
      <c r="AO186" s="3" t="s">
        <v>1391</v>
      </c>
      <c r="AP186" s="3" t="s">
        <v>1392</v>
      </c>
      <c r="AQ186" s="61">
        <v>1.25</v>
      </c>
      <c r="AR186" s="61">
        <v>264.0</v>
      </c>
      <c r="AS186" s="117" t="str">
        <f t="shared" si="14"/>
        <v>0.004734848485</v>
      </c>
      <c r="AT186" s="61">
        <v>60.0</v>
      </c>
      <c r="AU186" s="61">
        <v>0.2</v>
      </c>
      <c r="AV186" s="61">
        <v>0.05</v>
      </c>
      <c r="AW186" s="61" t="s">
        <v>182</v>
      </c>
      <c r="AX186" s="45"/>
      <c r="AY186" s="45"/>
      <c r="AZ186" s="45"/>
      <c r="BA186" s="45"/>
      <c r="BB186" s="45"/>
      <c r="BC186" s="45"/>
      <c r="BD186" s="45"/>
      <c r="BE186" s="45"/>
      <c r="BF186" s="45"/>
      <c r="BG186" s="5"/>
      <c r="BI186" s="5"/>
      <c r="BJ186" s="5"/>
      <c r="BK186" s="5"/>
    </row>
    <row r="187" ht="14.25" hidden="1" customHeight="1">
      <c r="A187" s="92" t="s">
        <v>38</v>
      </c>
      <c r="B187" s="92" t="s">
        <v>178</v>
      </c>
      <c r="C187" s="92" t="s">
        <v>1398</v>
      </c>
      <c r="D187" s="61" t="s">
        <v>1306</v>
      </c>
      <c r="E187" s="61" t="s">
        <v>375</v>
      </c>
      <c r="F187" s="61" t="s">
        <v>1090</v>
      </c>
      <c r="G187" s="61" t="s">
        <v>998</v>
      </c>
      <c r="H187" s="45" t="str">
        <f t="shared" si="1"/>
        <v>ASHRAE 90.1-2010Guest RoomFor Hotel</v>
      </c>
      <c r="I187" s="117" t="str">
        <f>VLOOKUP(H187,'Interior Lighting'!$A$4:$G$1472,5,FALSE)</f>
        <v>1.11</v>
      </c>
      <c r="J187" s="47"/>
      <c r="K187" s="45"/>
      <c r="L187" s="61"/>
      <c r="M187" s="61">
        <v>0.0</v>
      </c>
      <c r="N187" s="61">
        <v>0.7</v>
      </c>
      <c r="O187" s="61">
        <v>0.2</v>
      </c>
      <c r="P187" s="61" t="s">
        <v>1387</v>
      </c>
      <c r="Q187" s="61" t="s">
        <v>370</v>
      </c>
      <c r="R187" s="61" t="s">
        <v>560</v>
      </c>
      <c r="S187" s="61" t="s">
        <v>657</v>
      </c>
      <c r="T187" s="7" t="str">
        <f t="shared" si="13"/>
        <v>ASHRAE 62.1-2007Hotels, Motels, Resorts, DormitoriesBedroom/living Room</v>
      </c>
      <c r="U187" s="117" t="str">
        <f>VLOOKUP(T187,Ventilation!$A$4:$H$447,6,FALSE)</f>
        <v>0.06</v>
      </c>
      <c r="V187" s="117" t="str">
        <f>VLOOKUP(T187,Ventilation!$A$4:$H$447,5,FALSE)</f>
        <v>5</v>
      </c>
      <c r="W187" s="117" t="str">
        <f>VLOOKUP(T187,Ventilation!$A$4:$H$447,7,FALSE)</f>
        <v/>
      </c>
      <c r="X187" s="61">
        <v>5.68</v>
      </c>
      <c r="Y187" s="61" t="s">
        <v>1388</v>
      </c>
      <c r="Z187" s="61" t="s">
        <v>1369</v>
      </c>
      <c r="AA187" s="61">
        <v>0.050904</v>
      </c>
      <c r="AB187" s="7"/>
      <c r="AC187" s="61"/>
      <c r="AD187" s="61" t="s">
        <v>1375</v>
      </c>
      <c r="AE187" s="45"/>
      <c r="AF187" s="45"/>
      <c r="AG187" s="45"/>
      <c r="AH187" s="45"/>
      <c r="AI187" s="45"/>
      <c r="AJ187" s="61">
        <v>0.977</v>
      </c>
      <c r="AK187" s="61">
        <v>0.0</v>
      </c>
      <c r="AL187" s="61">
        <v>0.5</v>
      </c>
      <c r="AM187" s="61">
        <v>0.0</v>
      </c>
      <c r="AN187" s="61" t="s">
        <v>1389</v>
      </c>
      <c r="AO187" s="3" t="s">
        <v>1391</v>
      </c>
      <c r="AP187" s="3" t="s">
        <v>1392</v>
      </c>
      <c r="AQ187" s="61">
        <v>1.25</v>
      </c>
      <c r="AR187" s="61">
        <v>264.0</v>
      </c>
      <c r="AS187" s="117" t="str">
        <f t="shared" si="14"/>
        <v>0.004734848485</v>
      </c>
      <c r="AT187" s="61">
        <v>60.0</v>
      </c>
      <c r="AU187" s="61">
        <v>0.2</v>
      </c>
      <c r="AV187" s="61">
        <v>0.05</v>
      </c>
      <c r="AW187" s="61" t="s">
        <v>182</v>
      </c>
      <c r="AX187" s="45"/>
      <c r="AY187" s="45"/>
      <c r="AZ187" s="45"/>
      <c r="BA187" s="45"/>
      <c r="BB187" s="45"/>
      <c r="BC187" s="45"/>
      <c r="BD187" s="45"/>
      <c r="BE187" s="45"/>
      <c r="BF187" s="45"/>
      <c r="BG187" s="5"/>
      <c r="BI187" s="5"/>
      <c r="BJ187" s="5"/>
      <c r="BK187" s="5"/>
    </row>
    <row r="188" ht="14.25" hidden="1" customHeight="1">
      <c r="A188" s="92" t="s">
        <v>40</v>
      </c>
      <c r="B188" s="92" t="s">
        <v>178</v>
      </c>
      <c r="C188" s="92" t="s">
        <v>1398</v>
      </c>
      <c r="D188" s="61" t="s">
        <v>1306</v>
      </c>
      <c r="E188" s="61" t="s">
        <v>375</v>
      </c>
      <c r="F188" s="61" t="s">
        <v>1090</v>
      </c>
      <c r="G188" s="61" t="s">
        <v>998</v>
      </c>
      <c r="H188" s="45" t="str">
        <f t="shared" si="1"/>
        <v>ASHRAE 90.1-2010Guest RoomFor Hotel</v>
      </c>
      <c r="I188" s="117" t="str">
        <f>VLOOKUP(H188,'Interior Lighting'!$A$4:$G$1472,5,FALSE)</f>
        <v>1.11</v>
      </c>
      <c r="J188" s="47"/>
      <c r="K188" s="45"/>
      <c r="L188" s="61"/>
      <c r="M188" s="61">
        <v>0.0</v>
      </c>
      <c r="N188" s="61">
        <v>0.7</v>
      </c>
      <c r="O188" s="61">
        <v>0.2</v>
      </c>
      <c r="P188" s="61" t="s">
        <v>1390</v>
      </c>
      <c r="Q188" s="61" t="s">
        <v>370</v>
      </c>
      <c r="R188" s="61" t="s">
        <v>560</v>
      </c>
      <c r="S188" s="61" t="s">
        <v>657</v>
      </c>
      <c r="T188" s="7" t="str">
        <f t="shared" si="13"/>
        <v>ASHRAE 62.1-2007Hotels, Motels, Resorts, DormitoriesBedroom/living Room</v>
      </c>
      <c r="U188" s="117" t="str">
        <f>VLOOKUP(T188,Ventilation!$A$4:$H$447,6,FALSE)</f>
        <v>0.06</v>
      </c>
      <c r="V188" s="117" t="str">
        <f>VLOOKUP(T188,Ventilation!$A$4:$H$447,5,FALSE)</f>
        <v>5</v>
      </c>
      <c r="W188" s="117" t="str">
        <f>VLOOKUP(T188,Ventilation!$A$4:$H$447,7,FALSE)</f>
        <v/>
      </c>
      <c r="X188" s="61">
        <v>5.68</v>
      </c>
      <c r="Y188" s="61" t="s">
        <v>1388</v>
      </c>
      <c r="Z188" s="61" t="s">
        <v>1369</v>
      </c>
      <c r="AA188" s="61">
        <v>0.050904</v>
      </c>
      <c r="AB188" s="7"/>
      <c r="AC188" s="61"/>
      <c r="AD188" s="61" t="s">
        <v>1375</v>
      </c>
      <c r="AE188" s="45"/>
      <c r="AF188" s="45"/>
      <c r="AG188" s="45"/>
      <c r="AH188" s="45"/>
      <c r="AI188" s="45"/>
      <c r="AJ188" s="61">
        <v>0.977</v>
      </c>
      <c r="AK188" s="61">
        <v>0.0</v>
      </c>
      <c r="AL188" s="61">
        <v>0.5</v>
      </c>
      <c r="AM188" s="61">
        <v>0.0</v>
      </c>
      <c r="AN188" s="61" t="s">
        <v>1389</v>
      </c>
      <c r="AO188" s="3" t="s">
        <v>1391</v>
      </c>
      <c r="AP188" s="3" t="s">
        <v>1392</v>
      </c>
      <c r="AQ188" s="61">
        <v>1.25</v>
      </c>
      <c r="AR188" s="61">
        <v>264.0</v>
      </c>
      <c r="AS188" s="117" t="str">
        <f t="shared" si="14"/>
        <v>0.004734848485</v>
      </c>
      <c r="AT188" s="61">
        <v>60.0</v>
      </c>
      <c r="AU188" s="61">
        <v>0.2</v>
      </c>
      <c r="AV188" s="61">
        <v>0.05</v>
      </c>
      <c r="AW188" s="61" t="s">
        <v>182</v>
      </c>
      <c r="AX188" s="45"/>
      <c r="AY188" s="45"/>
      <c r="AZ188" s="45"/>
      <c r="BA188" s="45"/>
      <c r="BB188" s="45"/>
      <c r="BC188" s="45"/>
      <c r="BD188" s="45"/>
      <c r="BE188" s="45"/>
      <c r="BF188" s="45"/>
      <c r="BG188" s="5"/>
      <c r="BI188" s="5"/>
      <c r="BJ188" s="5"/>
      <c r="BK188" s="5"/>
    </row>
    <row r="189" ht="14.25" hidden="1" customHeight="1">
      <c r="A189" s="93" t="s">
        <v>42</v>
      </c>
      <c r="B189" s="92" t="s">
        <v>178</v>
      </c>
      <c r="C189" s="92" t="s">
        <v>1398</v>
      </c>
      <c r="D189" s="61" t="s">
        <v>1306</v>
      </c>
      <c r="E189" s="61" t="s">
        <v>376</v>
      </c>
      <c r="F189" s="61" t="s">
        <v>1090</v>
      </c>
      <c r="G189" s="60" t="s">
        <v>652</v>
      </c>
      <c r="H189" s="45" t="str">
        <f t="shared" si="1"/>
        <v>ASHRAE 90.1-2013Guest RoomGeneral</v>
      </c>
      <c r="I189" s="117" t="str">
        <f>VLOOKUP(H189,'Interior Lighting'!$A$4:$G$1472,5,FALSE)</f>
        <v>0.91</v>
      </c>
      <c r="J189" s="47"/>
      <c r="K189" s="45"/>
      <c r="L189" s="61"/>
      <c r="M189" s="61">
        <v>0.0</v>
      </c>
      <c r="N189" s="61">
        <v>0.7</v>
      </c>
      <c r="O189" s="61">
        <v>0.2</v>
      </c>
      <c r="P189" s="61" t="s">
        <v>1390</v>
      </c>
      <c r="Q189" s="61" t="s">
        <v>370</v>
      </c>
      <c r="R189" s="61" t="s">
        <v>560</v>
      </c>
      <c r="S189" s="61" t="s">
        <v>657</v>
      </c>
      <c r="T189" s="7" t="str">
        <f t="shared" si="13"/>
        <v>ASHRAE 62.1-2007Hotels, Motels, Resorts, DormitoriesBedroom/living Room</v>
      </c>
      <c r="U189" s="117" t="str">
        <f>VLOOKUP(T189,Ventilation!$A$4:$H$447,6,FALSE)</f>
        <v>0.06</v>
      </c>
      <c r="V189" s="117" t="str">
        <f>VLOOKUP(T189,Ventilation!$A$4:$H$447,5,FALSE)</f>
        <v>5</v>
      </c>
      <c r="W189" s="117" t="str">
        <f>VLOOKUP(T189,Ventilation!$A$4:$H$447,7,FALSE)</f>
        <v/>
      </c>
      <c r="X189" s="61">
        <v>5.68</v>
      </c>
      <c r="Y189" s="61" t="s">
        <v>1388</v>
      </c>
      <c r="Z189" s="61" t="s">
        <v>1369</v>
      </c>
      <c r="AA189" s="61">
        <v>0.050904</v>
      </c>
      <c r="AB189" s="7"/>
      <c r="AC189" s="61"/>
      <c r="AD189" s="61" t="s">
        <v>1375</v>
      </c>
      <c r="AE189" s="45"/>
      <c r="AF189" s="45"/>
      <c r="AG189" s="45"/>
      <c r="AH189" s="45"/>
      <c r="AI189" s="45"/>
      <c r="AJ189" s="61">
        <v>0.977</v>
      </c>
      <c r="AK189" s="61">
        <v>0.0</v>
      </c>
      <c r="AL189" s="61">
        <v>0.5</v>
      </c>
      <c r="AM189" s="61">
        <v>0.0</v>
      </c>
      <c r="AN189" s="3" t="s">
        <v>1394</v>
      </c>
      <c r="AO189" s="3" t="s">
        <v>1391</v>
      </c>
      <c r="AP189" s="3" t="s">
        <v>1392</v>
      </c>
      <c r="AQ189" s="61">
        <v>1.25</v>
      </c>
      <c r="AR189" s="61">
        <v>264.0</v>
      </c>
      <c r="AS189" s="117" t="str">
        <f t="shared" si="14"/>
        <v>0.004734848485</v>
      </c>
      <c r="AT189" s="61">
        <v>60.0</v>
      </c>
      <c r="AU189" s="61">
        <v>0.2</v>
      </c>
      <c r="AV189" s="61">
        <v>0.05</v>
      </c>
      <c r="AW189" s="61" t="s">
        <v>182</v>
      </c>
      <c r="AX189" s="45"/>
      <c r="AY189" s="45"/>
      <c r="AZ189" s="45"/>
      <c r="BA189" s="45"/>
      <c r="BB189" s="45"/>
      <c r="BC189" s="45"/>
      <c r="BD189" s="45"/>
      <c r="BE189" s="45"/>
      <c r="BF189" s="45"/>
      <c r="BG189" s="5"/>
      <c r="BI189" s="5"/>
      <c r="BJ189" s="5"/>
      <c r="BK189" s="5"/>
    </row>
    <row r="190" ht="14.25" hidden="1" customHeight="1">
      <c r="A190" s="8" t="s">
        <v>32</v>
      </c>
      <c r="B190" s="8" t="s">
        <v>178</v>
      </c>
      <c r="C190" s="93" t="s">
        <v>1398</v>
      </c>
      <c r="D190" s="47" t="s">
        <v>1306</v>
      </c>
      <c r="E190" s="8" t="s">
        <v>32</v>
      </c>
      <c r="F190" s="8" t="s">
        <v>178</v>
      </c>
      <c r="G190" s="8" t="s">
        <v>1142</v>
      </c>
      <c r="H190" s="45" t="str">
        <f t="shared" si="1"/>
        <v>DOE Ref 1980-2004LargeHotelGuestRoom</v>
      </c>
      <c r="I190" s="47">
        <v>1.77</v>
      </c>
      <c r="J190" s="47"/>
      <c r="K190" s="47"/>
      <c r="L190" s="47"/>
      <c r="M190" s="47">
        <v>0.0</v>
      </c>
      <c r="N190" s="47">
        <v>0.7</v>
      </c>
      <c r="O190" s="47">
        <v>0.2</v>
      </c>
      <c r="P190" s="93" t="s">
        <v>1395</v>
      </c>
      <c r="Q190" s="47" t="s">
        <v>368</v>
      </c>
      <c r="R190" s="47" t="s">
        <v>560</v>
      </c>
      <c r="S190" s="47" t="s">
        <v>573</v>
      </c>
      <c r="T190" s="7" t="str">
        <f t="shared" si="13"/>
        <v>ASHRAE 62.1-1999Hotels, Motels, Resorts, DormitoriesDormitory sleeping areas</v>
      </c>
      <c r="U190" s="117" t="str">
        <f>VLOOKUP(T190,Ventilation!$A$4:$H$447,6,FALSE)</f>
        <v>0</v>
      </c>
      <c r="V190" s="117" t="str">
        <f>VLOOKUP(T190,Ventilation!$A$4:$H$447,5,FALSE)</f>
        <v>15</v>
      </c>
      <c r="W190" s="117" t="str">
        <f>VLOOKUP(T190,Ventilation!$A$4:$H$447,7,FALSE)</f>
        <v/>
      </c>
      <c r="X190" s="61">
        <v>5.68</v>
      </c>
      <c r="Y190" s="47" t="s">
        <v>1348</v>
      </c>
      <c r="Z190" s="47" t="s">
        <v>1341</v>
      </c>
      <c r="AA190" s="47"/>
      <c r="AB190" s="8">
        <v>0.2232</v>
      </c>
      <c r="AC190" s="47"/>
      <c r="AD190" s="47" t="s">
        <v>1342</v>
      </c>
      <c r="AE190" s="47"/>
      <c r="AF190" s="47"/>
      <c r="AG190" s="47"/>
      <c r="AH190" s="47"/>
      <c r="AI190" s="47"/>
      <c r="AJ190" s="47">
        <v>1.33</v>
      </c>
      <c r="AK190" s="47">
        <v>0.0</v>
      </c>
      <c r="AL190" s="47">
        <v>0.5</v>
      </c>
      <c r="AM190" s="47">
        <v>0.0</v>
      </c>
      <c r="AN190" s="47" t="s">
        <v>1349</v>
      </c>
      <c r="AO190" s="47" t="s">
        <v>1350</v>
      </c>
      <c r="AP190" s="47" t="s">
        <v>1351</v>
      </c>
      <c r="AQ190" s="60">
        <v>11.247</v>
      </c>
      <c r="AR190" s="60">
        <v>264.0</v>
      </c>
      <c r="AS190" s="117" t="str">
        <f t="shared" si="14"/>
        <v>0.04260227273</v>
      </c>
      <c r="AT190" s="47">
        <v>43.3</v>
      </c>
      <c r="AU190" s="47">
        <v>0.2</v>
      </c>
      <c r="AV190" s="47">
        <v>0.05</v>
      </c>
      <c r="AW190" s="34" t="s">
        <v>182</v>
      </c>
      <c r="AX190" s="47"/>
      <c r="AY190" s="47"/>
      <c r="AZ190" s="47" t="str">
        <f t="shared" ref="AZ190:AZ191" si="25">IF(ISBLANK(BB190),"",BB190/(AY190/AX190))</f>
        <v/>
      </c>
      <c r="BA190" s="47"/>
      <c r="BB190" s="47"/>
      <c r="BC190" s="47"/>
      <c r="BD190" s="47"/>
      <c r="BE190" s="47"/>
      <c r="BF190" s="47"/>
      <c r="BG190" s="5"/>
      <c r="BI190" s="5"/>
      <c r="BJ190" s="5"/>
      <c r="BK190" s="5"/>
    </row>
    <row r="191" ht="14.25" hidden="1" customHeight="1">
      <c r="A191" s="47" t="s">
        <v>30</v>
      </c>
      <c r="B191" s="47" t="s">
        <v>178</v>
      </c>
      <c r="C191" s="60" t="s">
        <v>1398</v>
      </c>
      <c r="D191" s="47" t="s">
        <v>1306</v>
      </c>
      <c r="E191" s="47" t="s">
        <v>30</v>
      </c>
      <c r="F191" s="47" t="s">
        <v>178</v>
      </c>
      <c r="G191" s="47" t="s">
        <v>1142</v>
      </c>
      <c r="H191" s="45" t="str">
        <f t="shared" si="1"/>
        <v>DOE Ref Pre-1980LargeHotelGuestRoom</v>
      </c>
      <c r="I191" s="47">
        <v>1.77</v>
      </c>
      <c r="J191" s="47"/>
      <c r="K191" s="47"/>
      <c r="L191" s="47"/>
      <c r="M191" s="47">
        <v>0.0</v>
      </c>
      <c r="N191" s="47">
        <v>0.7</v>
      </c>
      <c r="O191" s="47">
        <v>0.2</v>
      </c>
      <c r="P191" s="93" t="s">
        <v>1395</v>
      </c>
      <c r="Q191" s="47" t="s">
        <v>368</v>
      </c>
      <c r="R191" s="47" t="s">
        <v>560</v>
      </c>
      <c r="S191" s="47" t="s">
        <v>573</v>
      </c>
      <c r="T191" s="7" t="str">
        <f t="shared" si="13"/>
        <v>ASHRAE 62.1-1999Hotels, Motels, Resorts, DormitoriesDormitory sleeping areas</v>
      </c>
      <c r="U191" s="117" t="str">
        <f>VLOOKUP(T191,Ventilation!$A$4:$H$447,6,FALSE)</f>
        <v>0</v>
      </c>
      <c r="V191" s="117" t="str">
        <f>VLOOKUP(T191,Ventilation!$A$4:$H$447,5,FALSE)</f>
        <v>15</v>
      </c>
      <c r="W191" s="117" t="str">
        <f>VLOOKUP(T191,Ventilation!$A$4:$H$447,7,FALSE)</f>
        <v/>
      </c>
      <c r="X191" s="61">
        <v>5.68</v>
      </c>
      <c r="Y191" s="47" t="s">
        <v>1348</v>
      </c>
      <c r="Z191" s="47" t="s">
        <v>1341</v>
      </c>
      <c r="AA191" s="47"/>
      <c r="AB191" s="8">
        <v>0.2232</v>
      </c>
      <c r="AC191" s="47"/>
      <c r="AD191" s="47" t="s">
        <v>1342</v>
      </c>
      <c r="AE191" s="47"/>
      <c r="AF191" s="47"/>
      <c r="AG191" s="47"/>
      <c r="AH191" s="47"/>
      <c r="AI191" s="47"/>
      <c r="AJ191" s="47">
        <v>1.33</v>
      </c>
      <c r="AK191" s="47">
        <v>0.0</v>
      </c>
      <c r="AL191" s="47">
        <v>0.5</v>
      </c>
      <c r="AM191" s="47">
        <v>0.0</v>
      </c>
      <c r="AN191" s="47" t="s">
        <v>1349</v>
      </c>
      <c r="AO191" s="47" t="s">
        <v>1350</v>
      </c>
      <c r="AP191" s="47" t="s">
        <v>1351</v>
      </c>
      <c r="AQ191" s="60">
        <v>11.247</v>
      </c>
      <c r="AR191" s="60">
        <v>264.0</v>
      </c>
      <c r="AS191" s="117" t="str">
        <f t="shared" si="14"/>
        <v>0.04260227273</v>
      </c>
      <c r="AT191" s="47">
        <v>43.3</v>
      </c>
      <c r="AU191" s="47">
        <v>0.2</v>
      </c>
      <c r="AV191" s="47">
        <v>0.05</v>
      </c>
      <c r="AW191" s="34" t="s">
        <v>182</v>
      </c>
      <c r="AX191" s="47"/>
      <c r="AY191" s="47"/>
      <c r="AZ191" s="47" t="str">
        <f t="shared" si="25"/>
        <v/>
      </c>
      <c r="BA191" s="47"/>
      <c r="BB191" s="47"/>
      <c r="BC191" s="47"/>
      <c r="BD191" s="47"/>
      <c r="BE191" s="47"/>
      <c r="BF191" s="47"/>
      <c r="BG191" s="5"/>
      <c r="BI191" s="5"/>
      <c r="BJ191" s="5"/>
      <c r="BK191" s="5"/>
    </row>
    <row r="192" ht="14.25" hidden="1" customHeight="1">
      <c r="A192" s="45" t="s">
        <v>34</v>
      </c>
      <c r="B192" s="45" t="s">
        <v>178</v>
      </c>
      <c r="C192" s="45" t="s">
        <v>1150</v>
      </c>
      <c r="D192" s="45" t="s">
        <v>1272</v>
      </c>
      <c r="E192" s="45" t="s">
        <v>373</v>
      </c>
      <c r="F192" s="45" t="s">
        <v>1017</v>
      </c>
      <c r="G192" s="45" t="s">
        <v>652</v>
      </c>
      <c r="H192" s="45" t="str">
        <f t="shared" si="1"/>
        <v>ASHRAE 90.1-2004Food PreparationGeneral</v>
      </c>
      <c r="I192" s="117" t="str">
        <f>VLOOKUP(H192,'Interior Lighting'!$A$4:$G$1472,5,FALSE)</f>
        <v>1.2</v>
      </c>
      <c r="J192" s="47"/>
      <c r="K192" s="45"/>
      <c r="L192" s="45"/>
      <c r="M192" s="45">
        <v>0.0</v>
      </c>
      <c r="N192" s="45">
        <v>0.7</v>
      </c>
      <c r="O192" s="45">
        <v>0.2</v>
      </c>
      <c r="P192" s="45" t="s">
        <v>1367</v>
      </c>
      <c r="Q192" s="45" t="s">
        <v>368</v>
      </c>
      <c r="R192" s="45" t="s">
        <v>544</v>
      </c>
      <c r="S192" s="45" t="s">
        <v>548</v>
      </c>
      <c r="T192" s="7" t="str">
        <f t="shared" si="13"/>
        <v>ASHRAE 62.1-1999Food and Beverage ServiceKitchens (cooking)</v>
      </c>
      <c r="U192" s="117" t="str">
        <f>VLOOKUP(T192,Ventilation!$A$4:$H$447,6,FALSE)</f>
        <v>0</v>
      </c>
      <c r="V192" s="117" t="str">
        <f>VLOOKUP(T192,Ventilation!$A$4:$H$447,5,FALSE)</f>
        <v>15</v>
      </c>
      <c r="W192" s="117" t="str">
        <f>VLOOKUP(T192,Ventilation!$A$4:$H$447,7,FALSE)</f>
        <v/>
      </c>
      <c r="X192" s="45">
        <v>5.0</v>
      </c>
      <c r="Y192" s="45" t="s">
        <v>1374</v>
      </c>
      <c r="Z192" s="45" t="s">
        <v>1369</v>
      </c>
      <c r="AA192" s="45">
        <v>0.0595</v>
      </c>
      <c r="AB192" s="7"/>
      <c r="AC192" s="45"/>
      <c r="AD192" s="45" t="s">
        <v>1370</v>
      </c>
      <c r="AE192" s="61">
        <v>767.0</v>
      </c>
      <c r="AF192" s="45">
        <v>0.1</v>
      </c>
      <c r="AG192" s="45">
        <v>0.2</v>
      </c>
      <c r="AH192" s="45">
        <v>0.7</v>
      </c>
      <c r="AI192" s="45" t="s">
        <v>1399</v>
      </c>
      <c r="AJ192" s="61">
        <v>47.2</v>
      </c>
      <c r="AK192" s="45">
        <v>0.2</v>
      </c>
      <c r="AL192" s="45">
        <v>0.5</v>
      </c>
      <c r="AM192" s="45">
        <v>0.1</v>
      </c>
      <c r="AN192" s="45" t="s">
        <v>1371</v>
      </c>
      <c r="AO192" s="45" t="s">
        <v>1372</v>
      </c>
      <c r="AP192" s="45" t="s">
        <v>1373</v>
      </c>
      <c r="AQ192" s="45">
        <v>133.0</v>
      </c>
      <c r="AR192" s="45">
        <v>1112.0</v>
      </c>
      <c r="AS192" s="117" t="str">
        <f t="shared" si="14"/>
        <v>0.1196043165</v>
      </c>
      <c r="AT192" s="61">
        <v>60.0</v>
      </c>
      <c r="AU192" s="45">
        <v>0.2</v>
      </c>
      <c r="AV192" s="45">
        <v>0.05</v>
      </c>
      <c r="AW192" s="45" t="s">
        <v>184</v>
      </c>
      <c r="AX192" s="45"/>
      <c r="AY192" s="45"/>
      <c r="AZ192" s="45"/>
      <c r="BA192" s="61">
        <v>0.16</v>
      </c>
      <c r="BB192" s="45"/>
      <c r="BC192" s="61">
        <v>125.0</v>
      </c>
      <c r="BD192" s="61">
        <v>4000.0</v>
      </c>
      <c r="BE192" s="61" t="s">
        <v>1376</v>
      </c>
      <c r="BF192" s="45"/>
      <c r="BG192" s="5"/>
      <c r="BI192" s="5"/>
      <c r="BJ192" s="5"/>
      <c r="BK192" s="5"/>
    </row>
    <row r="193" ht="14.25" hidden="1" customHeight="1">
      <c r="A193" s="47" t="s">
        <v>38</v>
      </c>
      <c r="B193" s="47" t="s">
        <v>178</v>
      </c>
      <c r="C193" s="47" t="s">
        <v>1150</v>
      </c>
      <c r="D193" s="47" t="s">
        <v>1272</v>
      </c>
      <c r="E193" s="47" t="s">
        <v>374</v>
      </c>
      <c r="F193" s="47" t="s">
        <v>1017</v>
      </c>
      <c r="G193" s="47" t="s">
        <v>652</v>
      </c>
      <c r="H193" s="45" t="str">
        <f t="shared" si="1"/>
        <v>ASHRAE 90.1-2007Food PreparationGeneral</v>
      </c>
      <c r="I193" s="117" t="str">
        <f>VLOOKUP(H193,'Interior Lighting'!$A$4:$G$1472,5,FALSE)</f>
        <v>1.2</v>
      </c>
      <c r="J193" s="47"/>
      <c r="K193" s="47"/>
      <c r="L193" s="47"/>
      <c r="M193" s="47">
        <v>0.0</v>
      </c>
      <c r="N193" s="47">
        <v>0.7</v>
      </c>
      <c r="O193" s="47">
        <v>0.2</v>
      </c>
      <c r="P193" s="8" t="s">
        <v>1367</v>
      </c>
      <c r="Q193" s="47" t="s">
        <v>369</v>
      </c>
      <c r="R193" s="47" t="s">
        <v>544</v>
      </c>
      <c r="S193" s="47" t="s">
        <v>651</v>
      </c>
      <c r="T193" s="7" t="str">
        <f t="shared" si="13"/>
        <v>ASHRAE 62.1-2004Food and Beverage ServiceCafeteria/fast food dining</v>
      </c>
      <c r="U193" s="117" t="str">
        <f>VLOOKUP(T193,Ventilation!$A$4:$H$447,6,FALSE)</f>
        <v>0.18</v>
      </c>
      <c r="V193" s="117" t="str">
        <f>VLOOKUP(T193,Ventilation!$A$4:$H$447,5,FALSE)</f>
        <v>7.5</v>
      </c>
      <c r="W193" s="117" t="str">
        <f>VLOOKUP(T193,Ventilation!$A$4:$H$447,7,FALSE)</f>
        <v/>
      </c>
      <c r="X193" s="47">
        <v>5.0</v>
      </c>
      <c r="Y193" s="8" t="s">
        <v>1374</v>
      </c>
      <c r="Z193" s="8" t="s">
        <v>1369</v>
      </c>
      <c r="AA193" s="47">
        <v>0.0446</v>
      </c>
      <c r="AB193" s="8"/>
      <c r="AC193" s="8"/>
      <c r="AD193" s="8" t="s">
        <v>1370</v>
      </c>
      <c r="AE193" s="61">
        <v>767.0</v>
      </c>
      <c r="AF193" s="47">
        <v>0.1</v>
      </c>
      <c r="AG193" s="47">
        <v>0.2</v>
      </c>
      <c r="AH193" s="47">
        <v>0.7</v>
      </c>
      <c r="AI193" s="8" t="s">
        <v>1399</v>
      </c>
      <c r="AJ193" s="61">
        <v>47.2</v>
      </c>
      <c r="AK193" s="47">
        <v>0.2</v>
      </c>
      <c r="AL193" s="47">
        <v>0.5</v>
      </c>
      <c r="AM193" s="47">
        <v>0.1</v>
      </c>
      <c r="AN193" s="8" t="s">
        <v>1371</v>
      </c>
      <c r="AO193" s="8" t="s">
        <v>1372</v>
      </c>
      <c r="AP193" s="8" t="s">
        <v>1373</v>
      </c>
      <c r="AQ193" s="47">
        <v>133.0</v>
      </c>
      <c r="AR193" s="47">
        <v>1112.0</v>
      </c>
      <c r="AS193" s="117" t="str">
        <f t="shared" si="14"/>
        <v>0.1196043165</v>
      </c>
      <c r="AT193" s="60">
        <v>60.0</v>
      </c>
      <c r="AU193" s="47">
        <v>0.2</v>
      </c>
      <c r="AV193" s="47">
        <v>0.05</v>
      </c>
      <c r="AW193" s="8" t="s">
        <v>184</v>
      </c>
      <c r="AX193" s="47"/>
      <c r="AY193" s="47"/>
      <c r="AZ193" s="47"/>
      <c r="BA193" s="60">
        <v>0.16</v>
      </c>
      <c r="BB193" s="47"/>
      <c r="BC193" s="60">
        <v>125.0</v>
      </c>
      <c r="BD193" s="60">
        <v>4000.0</v>
      </c>
      <c r="BE193" s="61" t="s">
        <v>1376</v>
      </c>
      <c r="BF193" s="8"/>
      <c r="BG193" s="5"/>
      <c r="BI193" s="5"/>
      <c r="BJ193" s="5"/>
      <c r="BK193" s="5"/>
    </row>
    <row r="194" ht="14.25" hidden="1" customHeight="1">
      <c r="A194" s="61" t="s">
        <v>40</v>
      </c>
      <c r="B194" s="61" t="s">
        <v>178</v>
      </c>
      <c r="C194" s="61" t="s">
        <v>1150</v>
      </c>
      <c r="D194" s="61" t="s">
        <v>1272</v>
      </c>
      <c r="E194" s="61" t="s">
        <v>375</v>
      </c>
      <c r="F194" s="61" t="s">
        <v>1017</v>
      </c>
      <c r="G194" s="61" t="s">
        <v>652</v>
      </c>
      <c r="H194" s="45" t="str">
        <f t="shared" si="1"/>
        <v>ASHRAE 90.1-2010Food PreparationGeneral</v>
      </c>
      <c r="I194" s="117" t="str">
        <f>VLOOKUP(H194,'Interior Lighting'!$A$4:$G$1472,5,FALSE)</f>
        <v>0.99</v>
      </c>
      <c r="J194" s="47"/>
      <c r="K194" s="45"/>
      <c r="L194" s="61"/>
      <c r="M194" s="61">
        <v>0.0</v>
      </c>
      <c r="N194" s="61">
        <v>0.7</v>
      </c>
      <c r="O194" s="61">
        <v>0.2</v>
      </c>
      <c r="P194" s="61" t="s">
        <v>1367</v>
      </c>
      <c r="Q194" s="61" t="s">
        <v>370</v>
      </c>
      <c r="R194" s="61" t="s">
        <v>544</v>
      </c>
      <c r="S194" s="61" t="s">
        <v>651</v>
      </c>
      <c r="T194" s="7" t="str">
        <f t="shared" si="13"/>
        <v>ASHRAE 62.1-2007Food and Beverage ServiceCafeteria/fast food dining</v>
      </c>
      <c r="U194" s="117" t="str">
        <f>VLOOKUP(T194,Ventilation!$A$4:$H$447,6,FALSE)</f>
        <v>0.18</v>
      </c>
      <c r="V194" s="117" t="str">
        <f>VLOOKUP(T194,Ventilation!$A$4:$H$447,5,FALSE)</f>
        <v>7.5</v>
      </c>
      <c r="W194" s="117" t="str">
        <f>VLOOKUP(T194,Ventilation!$A$4:$H$447,7,FALSE)</f>
        <v/>
      </c>
      <c r="X194" s="61">
        <v>20.0</v>
      </c>
      <c r="Y194" s="61" t="s">
        <v>1374</v>
      </c>
      <c r="Z194" s="61" t="s">
        <v>1369</v>
      </c>
      <c r="AA194" s="61">
        <v>0.0513</v>
      </c>
      <c r="AB194" s="7"/>
      <c r="AC194" s="61"/>
      <c r="AD194" s="61" t="s">
        <v>1375</v>
      </c>
      <c r="AE194" s="61">
        <v>767.0</v>
      </c>
      <c r="AF194" s="61">
        <v>0.1</v>
      </c>
      <c r="AG194" s="61">
        <v>0.2</v>
      </c>
      <c r="AH194" s="61">
        <v>0.7</v>
      </c>
      <c r="AI194" s="61" t="s">
        <v>1399</v>
      </c>
      <c r="AJ194" s="61">
        <v>47.2</v>
      </c>
      <c r="AK194" s="61">
        <v>0.2</v>
      </c>
      <c r="AL194" s="61">
        <v>0.5</v>
      </c>
      <c r="AM194" s="61">
        <v>0.1</v>
      </c>
      <c r="AN194" s="61" t="s">
        <v>1371</v>
      </c>
      <c r="AO194" s="61" t="s">
        <v>1372</v>
      </c>
      <c r="AP194" s="61" t="s">
        <v>1373</v>
      </c>
      <c r="AQ194" s="61">
        <v>133.0</v>
      </c>
      <c r="AR194" s="61">
        <v>1112.0</v>
      </c>
      <c r="AS194" s="117" t="str">
        <f t="shared" si="14"/>
        <v>0.1196043165</v>
      </c>
      <c r="AT194" s="61">
        <v>60.0</v>
      </c>
      <c r="AU194" s="61">
        <v>0.2</v>
      </c>
      <c r="AV194" s="61">
        <v>0.05</v>
      </c>
      <c r="AW194" s="61" t="s">
        <v>184</v>
      </c>
      <c r="AX194" s="61"/>
      <c r="AY194" s="61"/>
      <c r="AZ194" s="61"/>
      <c r="BA194" s="61">
        <v>0.16</v>
      </c>
      <c r="BB194" s="61"/>
      <c r="BC194" s="61">
        <v>125.0</v>
      </c>
      <c r="BD194" s="61">
        <v>4000.0</v>
      </c>
      <c r="BE194" s="61" t="s">
        <v>1376</v>
      </c>
      <c r="BF194" s="3" t="s">
        <v>1400</v>
      </c>
      <c r="BG194" s="5"/>
      <c r="BI194" s="5"/>
      <c r="BJ194" s="5"/>
      <c r="BK194" s="5"/>
    </row>
    <row r="195" ht="14.25" hidden="1" customHeight="1">
      <c r="A195" s="93" t="s">
        <v>42</v>
      </c>
      <c r="B195" s="61" t="s">
        <v>178</v>
      </c>
      <c r="C195" s="61" t="s">
        <v>1150</v>
      </c>
      <c r="D195" s="61" t="s">
        <v>1272</v>
      </c>
      <c r="E195" s="61" t="s">
        <v>376</v>
      </c>
      <c r="F195" s="60" t="s">
        <v>1017</v>
      </c>
      <c r="G195" s="61" t="s">
        <v>652</v>
      </c>
      <c r="H195" s="45" t="str">
        <f t="shared" si="1"/>
        <v>ASHRAE 90.1-2013Food PreparationGeneral</v>
      </c>
      <c r="I195" s="117" t="str">
        <f>VLOOKUP(H195,'Interior Lighting'!$A$4:$G$1472,5,FALSE)</f>
        <v>1.21</v>
      </c>
      <c r="J195" s="47"/>
      <c r="K195" s="45"/>
      <c r="L195" s="61"/>
      <c r="M195" s="61">
        <v>0.0</v>
      </c>
      <c r="N195" s="61">
        <v>0.7</v>
      </c>
      <c r="O195" s="61">
        <v>0.2</v>
      </c>
      <c r="P195" s="61" t="s">
        <v>1367</v>
      </c>
      <c r="Q195" s="61" t="s">
        <v>370</v>
      </c>
      <c r="R195" s="61" t="s">
        <v>544</v>
      </c>
      <c r="S195" s="61" t="s">
        <v>651</v>
      </c>
      <c r="T195" s="7" t="str">
        <f t="shared" si="13"/>
        <v>ASHRAE 62.1-2007Food and Beverage ServiceCafeteria/fast food dining</v>
      </c>
      <c r="U195" s="117" t="str">
        <f>VLOOKUP(T195,Ventilation!$A$4:$H$447,6,FALSE)</f>
        <v>0.18</v>
      </c>
      <c r="V195" s="117" t="str">
        <f>VLOOKUP(T195,Ventilation!$A$4:$H$447,5,FALSE)</f>
        <v>7.5</v>
      </c>
      <c r="W195" s="117" t="str">
        <f>VLOOKUP(T195,Ventilation!$A$4:$H$447,7,FALSE)</f>
        <v/>
      </c>
      <c r="X195" s="61">
        <v>20.0</v>
      </c>
      <c r="Y195" s="61" t="s">
        <v>1374</v>
      </c>
      <c r="Z195" s="61" t="s">
        <v>1369</v>
      </c>
      <c r="AA195" s="61">
        <v>0.0513</v>
      </c>
      <c r="AB195" s="7"/>
      <c r="AC195" s="61"/>
      <c r="AD195" s="61" t="s">
        <v>1375</v>
      </c>
      <c r="AE195" s="61">
        <v>767.0</v>
      </c>
      <c r="AF195" s="61">
        <v>0.1</v>
      </c>
      <c r="AG195" s="61">
        <v>0.2</v>
      </c>
      <c r="AH195" s="61">
        <v>0.7</v>
      </c>
      <c r="AI195" s="61" t="s">
        <v>1399</v>
      </c>
      <c r="AJ195" s="61">
        <v>47.2</v>
      </c>
      <c r="AK195" s="61">
        <v>0.2</v>
      </c>
      <c r="AL195" s="61">
        <v>0.5</v>
      </c>
      <c r="AM195" s="61">
        <v>0.1</v>
      </c>
      <c r="AN195" s="61" t="s">
        <v>1371</v>
      </c>
      <c r="AO195" s="61" t="s">
        <v>1372</v>
      </c>
      <c r="AP195" s="61" t="s">
        <v>1373</v>
      </c>
      <c r="AQ195" s="61">
        <v>133.0</v>
      </c>
      <c r="AR195" s="61">
        <v>1112.0</v>
      </c>
      <c r="AS195" s="117" t="str">
        <f t="shared" si="14"/>
        <v>0.1196043165</v>
      </c>
      <c r="AT195" s="61">
        <v>60.0</v>
      </c>
      <c r="AU195" s="61">
        <v>0.2</v>
      </c>
      <c r="AV195" s="61">
        <v>0.05</v>
      </c>
      <c r="AW195" s="61" t="s">
        <v>184</v>
      </c>
      <c r="AX195" s="61"/>
      <c r="AY195" s="61"/>
      <c r="AZ195" s="61"/>
      <c r="BA195" s="61">
        <v>0.385</v>
      </c>
      <c r="BB195" s="61"/>
      <c r="BC195" s="61">
        <v>125.0</v>
      </c>
      <c r="BD195" s="61">
        <v>4000.0</v>
      </c>
      <c r="BE195" s="61" t="s">
        <v>1376</v>
      </c>
      <c r="BF195" s="3" t="s">
        <v>1400</v>
      </c>
      <c r="BG195" s="5"/>
      <c r="BI195" s="5"/>
      <c r="BJ195" s="5"/>
      <c r="BK195" s="5"/>
    </row>
    <row r="196" ht="14.25" hidden="1" customHeight="1">
      <c r="A196" s="47" t="s">
        <v>32</v>
      </c>
      <c r="B196" s="47" t="s">
        <v>178</v>
      </c>
      <c r="C196" s="47" t="s">
        <v>1150</v>
      </c>
      <c r="D196" s="47" t="s">
        <v>1272</v>
      </c>
      <c r="E196" s="47" t="s">
        <v>32</v>
      </c>
      <c r="F196" s="47" t="s">
        <v>178</v>
      </c>
      <c r="G196" s="47" t="s">
        <v>1150</v>
      </c>
      <c r="H196" s="45" t="str">
        <f t="shared" si="1"/>
        <v>DOE Ref 1980-2004LargeHotelKitchen</v>
      </c>
      <c r="I196" s="47">
        <v>1.56</v>
      </c>
      <c r="J196" s="47"/>
      <c r="K196" s="47"/>
      <c r="L196" s="47"/>
      <c r="M196" s="47">
        <v>0.0</v>
      </c>
      <c r="N196" s="47">
        <v>0.7</v>
      </c>
      <c r="O196" s="47">
        <v>0.2</v>
      </c>
      <c r="P196" s="47" t="s">
        <v>1339</v>
      </c>
      <c r="Q196" s="47" t="s">
        <v>368</v>
      </c>
      <c r="R196" s="47" t="s">
        <v>544</v>
      </c>
      <c r="S196" s="47" t="s">
        <v>548</v>
      </c>
      <c r="T196" s="7" t="str">
        <f t="shared" si="13"/>
        <v>ASHRAE 62.1-1999Food and Beverage ServiceKitchens (cooking)</v>
      </c>
      <c r="U196" s="117" t="str">
        <f>VLOOKUP(T196,Ventilation!$A$4:$H$447,6,FALSE)</f>
        <v>0</v>
      </c>
      <c r="V196" s="117" t="str">
        <f>VLOOKUP(T196,Ventilation!$A$4:$H$447,5,FALSE)</f>
        <v>15</v>
      </c>
      <c r="W196" s="117" t="str">
        <f>VLOOKUP(T196,Ventilation!$A$4:$H$447,7,FALSE)</f>
        <v/>
      </c>
      <c r="X196" s="47">
        <v>5.0</v>
      </c>
      <c r="Y196" s="3" t="s">
        <v>1377</v>
      </c>
      <c r="Z196" s="47" t="s">
        <v>1341</v>
      </c>
      <c r="AA196" s="47"/>
      <c r="AB196" s="8">
        <v>0.2232</v>
      </c>
      <c r="AC196" s="47"/>
      <c r="AD196" s="47" t="s">
        <v>1342</v>
      </c>
      <c r="AE196" s="47">
        <v>511.0</v>
      </c>
      <c r="AF196" s="47">
        <v>0.1</v>
      </c>
      <c r="AG196" s="47">
        <v>0.2</v>
      </c>
      <c r="AH196" s="47">
        <v>0.7</v>
      </c>
      <c r="AI196" s="47" t="s">
        <v>1353</v>
      </c>
      <c r="AJ196" s="60">
        <v>47.1989</v>
      </c>
      <c r="AK196" s="47">
        <v>0.2</v>
      </c>
      <c r="AL196" s="47">
        <v>0.5</v>
      </c>
      <c r="AM196" s="47">
        <v>0.1</v>
      </c>
      <c r="AN196" s="3" t="s">
        <v>1378</v>
      </c>
      <c r="AO196" s="47" t="s">
        <v>1355</v>
      </c>
      <c r="AP196" s="47" t="s">
        <v>1356</v>
      </c>
      <c r="AQ196" s="47">
        <v>133.0</v>
      </c>
      <c r="AR196" s="47">
        <v>1112.0</v>
      </c>
      <c r="AS196" s="117" t="str">
        <f t="shared" si="14"/>
        <v>0.1196043165</v>
      </c>
      <c r="AT196" s="47">
        <v>49.0</v>
      </c>
      <c r="AU196" s="47">
        <v>0.2</v>
      </c>
      <c r="AV196" s="47">
        <v>0.05</v>
      </c>
      <c r="AW196" s="61" t="s">
        <v>184</v>
      </c>
      <c r="AX196" s="47"/>
      <c r="AY196" s="47"/>
      <c r="AZ196" s="47"/>
      <c r="BA196" s="61">
        <v>1.0</v>
      </c>
      <c r="BB196" s="60">
        <v>689.0</v>
      </c>
      <c r="BC196" s="61">
        <v>1.0E-5</v>
      </c>
      <c r="BD196" s="122">
        <v>94.2477825</v>
      </c>
      <c r="BE196" s="3" t="s">
        <v>1376</v>
      </c>
      <c r="BF196" s="47"/>
      <c r="BG196" s="5"/>
      <c r="BI196" s="5"/>
      <c r="BJ196" s="5"/>
      <c r="BK196" s="5"/>
    </row>
    <row r="197" ht="14.25" hidden="1" customHeight="1">
      <c r="A197" s="8" t="s">
        <v>30</v>
      </c>
      <c r="B197" s="8" t="s">
        <v>178</v>
      </c>
      <c r="C197" s="8" t="s">
        <v>1150</v>
      </c>
      <c r="D197" s="8" t="s">
        <v>1272</v>
      </c>
      <c r="E197" s="8" t="s">
        <v>30</v>
      </c>
      <c r="F197" s="8" t="s">
        <v>178</v>
      </c>
      <c r="G197" s="8" t="s">
        <v>1150</v>
      </c>
      <c r="H197" s="45" t="str">
        <f t="shared" si="1"/>
        <v>DOE Ref Pre-1980LargeHotelKitchen</v>
      </c>
      <c r="I197" s="47">
        <v>1.56</v>
      </c>
      <c r="J197" s="47"/>
      <c r="K197" s="47"/>
      <c r="L197" s="47"/>
      <c r="M197" s="47">
        <v>0.0</v>
      </c>
      <c r="N197" s="47">
        <v>0.7</v>
      </c>
      <c r="O197" s="47">
        <v>0.2</v>
      </c>
      <c r="P197" s="47" t="s">
        <v>1339</v>
      </c>
      <c r="Q197" s="8" t="s">
        <v>368</v>
      </c>
      <c r="R197" s="47" t="s">
        <v>544</v>
      </c>
      <c r="S197" s="47" t="s">
        <v>548</v>
      </c>
      <c r="T197" s="7" t="str">
        <f t="shared" si="13"/>
        <v>ASHRAE 62.1-1999Food and Beverage ServiceKitchens (cooking)</v>
      </c>
      <c r="U197" s="117" t="str">
        <f>VLOOKUP(T197,Ventilation!$A$4:$H$447,6,FALSE)</f>
        <v>0</v>
      </c>
      <c r="V197" s="117" t="str">
        <f>VLOOKUP(T197,Ventilation!$A$4:$H$447,5,FALSE)</f>
        <v>15</v>
      </c>
      <c r="W197" s="117" t="str">
        <f>VLOOKUP(T197,Ventilation!$A$4:$H$447,7,FALSE)</f>
        <v/>
      </c>
      <c r="X197" s="8">
        <v>5.0</v>
      </c>
      <c r="Y197" s="3" t="s">
        <v>1377</v>
      </c>
      <c r="Z197" s="47" t="s">
        <v>1341</v>
      </c>
      <c r="AA197" s="8"/>
      <c r="AB197" s="8">
        <v>0.2232</v>
      </c>
      <c r="AC197" s="8"/>
      <c r="AD197" s="8" t="s">
        <v>1342</v>
      </c>
      <c r="AE197" s="8">
        <v>511.0</v>
      </c>
      <c r="AF197" s="8">
        <v>0.1</v>
      </c>
      <c r="AG197" s="8">
        <v>0.2</v>
      </c>
      <c r="AH197" s="8">
        <v>0.7</v>
      </c>
      <c r="AI197" s="8" t="s">
        <v>1353</v>
      </c>
      <c r="AJ197" s="60">
        <v>47.1989</v>
      </c>
      <c r="AK197" s="8">
        <v>0.2</v>
      </c>
      <c r="AL197" s="8">
        <v>0.5</v>
      </c>
      <c r="AM197" s="8">
        <v>0.1</v>
      </c>
      <c r="AN197" s="3" t="s">
        <v>1378</v>
      </c>
      <c r="AO197" s="47" t="s">
        <v>1355</v>
      </c>
      <c r="AP197" s="47" t="s">
        <v>1356</v>
      </c>
      <c r="AQ197" s="8">
        <v>133.0</v>
      </c>
      <c r="AR197" s="8">
        <v>1112.0</v>
      </c>
      <c r="AS197" s="117" t="str">
        <f t="shared" si="14"/>
        <v>0.1196043165</v>
      </c>
      <c r="AT197" s="8">
        <v>49.0</v>
      </c>
      <c r="AU197" s="8">
        <v>0.2</v>
      </c>
      <c r="AV197" s="8">
        <v>0.05</v>
      </c>
      <c r="AW197" s="61" t="s">
        <v>184</v>
      </c>
      <c r="AX197" s="8">
        <v>0.7</v>
      </c>
      <c r="AY197" s="8">
        <v>4000.0</v>
      </c>
      <c r="AZ197" s="123" t="str">
        <f>IF(ISBLANK(BB197),"",BB197/(AY197/AX197))</f>
        <v>0.12215</v>
      </c>
      <c r="BA197" s="61">
        <v>1.0</v>
      </c>
      <c r="BB197" s="93">
        <v>698.0</v>
      </c>
      <c r="BC197" s="61">
        <v>1.0E-5</v>
      </c>
      <c r="BD197" s="122">
        <v>94.2477825</v>
      </c>
      <c r="BE197" s="3" t="s">
        <v>1376</v>
      </c>
      <c r="BF197" s="8"/>
      <c r="BG197" s="5"/>
      <c r="BI197" s="5"/>
      <c r="BJ197" s="5"/>
      <c r="BK197" s="5"/>
    </row>
    <row r="198" ht="14.25" hidden="1" customHeight="1">
      <c r="A198" s="45" t="s">
        <v>34</v>
      </c>
      <c r="B198" s="45" t="s">
        <v>178</v>
      </c>
      <c r="C198" s="45" t="s">
        <v>1152</v>
      </c>
      <c r="D198" s="45" t="s">
        <v>1294</v>
      </c>
      <c r="E198" s="45" t="s">
        <v>373</v>
      </c>
      <c r="F198" s="45" t="s">
        <v>159</v>
      </c>
      <c r="G198" s="45" t="s">
        <v>1081</v>
      </c>
      <c r="H198" s="45" t="str">
        <f t="shared" si="1"/>
        <v>ASHRAE 90.1-2004HospitalLaundry-Washing</v>
      </c>
      <c r="I198" s="117" t="str">
        <f>VLOOKUP(H198,'Interior Lighting'!$A$4:$G$1472,5,FALSE)</f>
        <v>0.6</v>
      </c>
      <c r="J198" s="47"/>
      <c r="K198" s="45"/>
      <c r="L198" s="45"/>
      <c r="M198" s="45">
        <v>0.0</v>
      </c>
      <c r="N198" s="45">
        <v>0.7</v>
      </c>
      <c r="O198" s="45">
        <v>0.2</v>
      </c>
      <c r="P198" s="7" t="s">
        <v>1367</v>
      </c>
      <c r="Q198" s="45" t="s">
        <v>368</v>
      </c>
      <c r="R198" s="45" t="s">
        <v>528</v>
      </c>
      <c r="S198" s="45" t="s">
        <v>1359</v>
      </c>
      <c r="T198" s="7" t="str">
        <f t="shared" si="13"/>
        <v>ASHRAE 62.1-1999Dry Cleaners, LaundriesCommercial Laundry</v>
      </c>
      <c r="U198" s="117" t="str">
        <f>VLOOKUP(T198,Ventilation!$A$4:$H$447,6,FALSE)</f>
        <v>0</v>
      </c>
      <c r="V198" s="117" t="str">
        <f>VLOOKUP(T198,Ventilation!$A$4:$H$447,5,FALSE)</f>
        <v>25</v>
      </c>
      <c r="W198" s="117" t="str">
        <f>VLOOKUP(T198,Ventilation!$A$4:$H$447,7,FALSE)</f>
        <v/>
      </c>
      <c r="X198" s="45">
        <v>4.0</v>
      </c>
      <c r="Y198" s="7" t="s">
        <v>1401</v>
      </c>
      <c r="Z198" s="7" t="s">
        <v>1369</v>
      </c>
      <c r="AA198" s="45">
        <v>0.0595</v>
      </c>
      <c r="AB198" s="7"/>
      <c r="AC198" s="7"/>
      <c r="AD198" s="7" t="s">
        <v>1370</v>
      </c>
      <c r="AE198" s="45">
        <v>170.0</v>
      </c>
      <c r="AF198" s="45">
        <v>0.0</v>
      </c>
      <c r="AG198" s="45">
        <v>0.5</v>
      </c>
      <c r="AH198" s="45">
        <v>0.0</v>
      </c>
      <c r="AI198" s="61" t="s">
        <v>1383</v>
      </c>
      <c r="AJ198" s="45">
        <v>5.73</v>
      </c>
      <c r="AK198" s="45">
        <v>0.0</v>
      </c>
      <c r="AL198" s="45">
        <v>0.5</v>
      </c>
      <c r="AM198" s="45">
        <v>0.0</v>
      </c>
      <c r="AN198" s="92" t="s">
        <v>1383</v>
      </c>
      <c r="AO198" s="7" t="s">
        <v>1372</v>
      </c>
      <c r="AP198" s="7" t="s">
        <v>1373</v>
      </c>
      <c r="AQ198" s="61"/>
      <c r="AR198" s="45">
        <v>840.0</v>
      </c>
      <c r="AS198" s="45" t="str">
        <f t="shared" si="14"/>
        <v/>
      </c>
      <c r="AT198" s="61">
        <v>60.0</v>
      </c>
      <c r="AU198" s="45">
        <v>0.2</v>
      </c>
      <c r="AV198" s="45">
        <v>0.05</v>
      </c>
      <c r="AW198" s="92" t="s">
        <v>1402</v>
      </c>
      <c r="AX198" s="45"/>
      <c r="AY198" s="45"/>
      <c r="AZ198" s="45"/>
      <c r="BA198" s="61">
        <v>0.16</v>
      </c>
      <c r="BB198" s="45"/>
      <c r="BC198" s="61">
        <v>125.0</v>
      </c>
      <c r="BD198" s="61">
        <v>500.0</v>
      </c>
      <c r="BE198" s="92" t="s">
        <v>1403</v>
      </c>
      <c r="BF198" s="7"/>
      <c r="BG198" s="5"/>
      <c r="BI198" s="5"/>
      <c r="BJ198" s="5"/>
      <c r="BK198" s="5"/>
    </row>
    <row r="199" ht="14.25" hidden="1" customHeight="1">
      <c r="A199" s="47" t="s">
        <v>38</v>
      </c>
      <c r="B199" s="47" t="s">
        <v>178</v>
      </c>
      <c r="C199" s="47" t="s">
        <v>1152</v>
      </c>
      <c r="D199" s="47" t="s">
        <v>1294</v>
      </c>
      <c r="E199" s="47" t="s">
        <v>374</v>
      </c>
      <c r="F199" s="47" t="s">
        <v>159</v>
      </c>
      <c r="G199" s="47" t="s">
        <v>1081</v>
      </c>
      <c r="H199" s="45" t="str">
        <f t="shared" si="1"/>
        <v>ASHRAE 90.1-2007HospitalLaundry-Washing</v>
      </c>
      <c r="I199" s="117" t="str">
        <f>VLOOKUP(H199,'Interior Lighting'!$A$4:$G$1472,5,FALSE)</f>
        <v>0.6</v>
      </c>
      <c r="J199" s="47"/>
      <c r="K199" s="47"/>
      <c r="L199" s="47"/>
      <c r="M199" s="47">
        <v>0.0</v>
      </c>
      <c r="N199" s="47">
        <v>0.7</v>
      </c>
      <c r="O199" s="47">
        <v>0.2</v>
      </c>
      <c r="P199" s="47" t="s">
        <v>1367</v>
      </c>
      <c r="Q199" s="47" t="s">
        <v>369</v>
      </c>
      <c r="R199" s="47" t="s">
        <v>359</v>
      </c>
      <c r="S199" s="47" t="s">
        <v>679</v>
      </c>
      <c r="T199" s="7" t="str">
        <f t="shared" si="13"/>
        <v>ASHRAE 62.1-2004RetailCoinoperated laundries</v>
      </c>
      <c r="U199" s="117" t="str">
        <f>VLOOKUP(T199,Ventilation!$A$4:$H$447,6,FALSE)</f>
        <v>0.06</v>
      </c>
      <c r="V199" s="117" t="str">
        <f>VLOOKUP(T199,Ventilation!$A$4:$H$447,5,FALSE)</f>
        <v>7.5</v>
      </c>
      <c r="W199" s="117" t="str">
        <f>VLOOKUP(T199,Ventilation!$A$4:$H$447,7,FALSE)</f>
        <v/>
      </c>
      <c r="X199" s="47">
        <v>4.0</v>
      </c>
      <c r="Y199" s="47" t="s">
        <v>1401</v>
      </c>
      <c r="Z199" s="47" t="s">
        <v>1369</v>
      </c>
      <c r="AA199" s="47">
        <v>0.0446</v>
      </c>
      <c r="AB199" s="8"/>
      <c r="AC199" s="47"/>
      <c r="AD199" s="47" t="s">
        <v>1370</v>
      </c>
      <c r="AE199" s="61">
        <v>170.0</v>
      </c>
      <c r="AF199" s="47">
        <v>0.0</v>
      </c>
      <c r="AG199" s="47">
        <v>0.5</v>
      </c>
      <c r="AH199" s="47">
        <v>0.0</v>
      </c>
      <c r="AI199" s="60" t="s">
        <v>1383</v>
      </c>
      <c r="AJ199" s="61">
        <v>5.73</v>
      </c>
      <c r="AK199" s="47">
        <v>0.0</v>
      </c>
      <c r="AL199" s="47">
        <v>0.5</v>
      </c>
      <c r="AM199" s="47">
        <v>0.0</v>
      </c>
      <c r="AN199" s="92" t="s">
        <v>1383</v>
      </c>
      <c r="AO199" s="47" t="s">
        <v>1372</v>
      </c>
      <c r="AP199" s="47" t="s">
        <v>1373</v>
      </c>
      <c r="AQ199" s="60"/>
      <c r="AR199" s="47">
        <v>840.0</v>
      </c>
      <c r="AS199" s="45" t="str">
        <f t="shared" si="14"/>
        <v/>
      </c>
      <c r="AT199" s="60">
        <v>60.0</v>
      </c>
      <c r="AU199" s="47">
        <v>0.2</v>
      </c>
      <c r="AV199" s="47">
        <v>0.05</v>
      </c>
      <c r="AW199" s="92" t="s">
        <v>1402</v>
      </c>
      <c r="AX199" s="47"/>
      <c r="AY199" s="47"/>
      <c r="AZ199" s="47"/>
      <c r="BA199" s="60">
        <v>0.16</v>
      </c>
      <c r="BB199" s="47"/>
      <c r="BC199" s="60">
        <v>125.0</v>
      </c>
      <c r="BD199" s="60">
        <v>500.0</v>
      </c>
      <c r="BE199" s="92" t="s">
        <v>1403</v>
      </c>
      <c r="BF199" s="47"/>
      <c r="BG199" s="5"/>
      <c r="BI199" s="5"/>
      <c r="BJ199" s="5"/>
      <c r="BK199" s="5"/>
    </row>
    <row r="200" ht="14.25" hidden="1" customHeight="1">
      <c r="A200" s="61" t="s">
        <v>40</v>
      </c>
      <c r="B200" s="61" t="s">
        <v>178</v>
      </c>
      <c r="C200" s="61" t="s">
        <v>1152</v>
      </c>
      <c r="D200" s="61" t="s">
        <v>1294</v>
      </c>
      <c r="E200" s="61" t="s">
        <v>375</v>
      </c>
      <c r="F200" s="61" t="s">
        <v>159</v>
      </c>
      <c r="G200" s="61" t="s">
        <v>1081</v>
      </c>
      <c r="H200" s="45" t="str">
        <f t="shared" si="1"/>
        <v>ASHRAE 90.1-2010HospitalLaundry-Washing</v>
      </c>
      <c r="I200" s="117" t="str">
        <f>VLOOKUP(H200,'Interior Lighting'!$A$4:$G$1472,5,FALSE)</f>
        <v>0.6</v>
      </c>
      <c r="J200" s="47"/>
      <c r="K200" s="45"/>
      <c r="L200" s="61"/>
      <c r="M200" s="61">
        <v>0.0</v>
      </c>
      <c r="N200" s="61">
        <v>0.7</v>
      </c>
      <c r="O200" s="61">
        <v>0.2</v>
      </c>
      <c r="P200" s="92" t="s">
        <v>1367</v>
      </c>
      <c r="Q200" s="61" t="s">
        <v>370</v>
      </c>
      <c r="R200" s="61" t="s">
        <v>359</v>
      </c>
      <c r="S200" s="61" t="s">
        <v>679</v>
      </c>
      <c r="T200" s="7" t="str">
        <f t="shared" si="13"/>
        <v>ASHRAE 62.1-2007RetailCoinoperated laundries</v>
      </c>
      <c r="U200" s="117" t="str">
        <f>VLOOKUP(T200,Ventilation!$A$4:$H$447,6,FALSE)</f>
        <v>0.06</v>
      </c>
      <c r="V200" s="117" t="str">
        <f>VLOOKUP(T200,Ventilation!$A$4:$H$447,5,FALSE)</f>
        <v>7.5</v>
      </c>
      <c r="W200" s="117" t="str">
        <f>VLOOKUP(T200,Ventilation!$A$4:$H$447,7,FALSE)</f>
        <v/>
      </c>
      <c r="X200" s="61">
        <v>10.0</v>
      </c>
      <c r="Y200" s="92" t="s">
        <v>1374</v>
      </c>
      <c r="Z200" s="92" t="s">
        <v>1369</v>
      </c>
      <c r="AA200" s="61">
        <v>0.112</v>
      </c>
      <c r="AB200" s="7"/>
      <c r="AC200" s="92"/>
      <c r="AD200" s="92" t="s">
        <v>1375</v>
      </c>
      <c r="AE200" s="61">
        <v>170.0</v>
      </c>
      <c r="AF200" s="61">
        <v>0.0</v>
      </c>
      <c r="AG200" s="61">
        <v>0.5</v>
      </c>
      <c r="AH200" s="61">
        <v>0.0</v>
      </c>
      <c r="AI200" s="92" t="s">
        <v>1383</v>
      </c>
      <c r="AJ200" s="61">
        <v>5.73</v>
      </c>
      <c r="AK200" s="61">
        <v>0.0</v>
      </c>
      <c r="AL200" s="61">
        <v>0.5</v>
      </c>
      <c r="AM200" s="61">
        <v>0.0</v>
      </c>
      <c r="AN200" s="92" t="s">
        <v>1383</v>
      </c>
      <c r="AO200" s="92" t="s">
        <v>1372</v>
      </c>
      <c r="AP200" s="92" t="s">
        <v>1373</v>
      </c>
      <c r="AQ200" s="61"/>
      <c r="AR200" s="61">
        <v>840.0</v>
      </c>
      <c r="AS200" s="45" t="str">
        <f t="shared" si="14"/>
        <v/>
      </c>
      <c r="AT200" s="61">
        <v>60.0</v>
      </c>
      <c r="AU200" s="61">
        <v>0.2</v>
      </c>
      <c r="AV200" s="61">
        <v>0.05</v>
      </c>
      <c r="AW200" s="92" t="s">
        <v>1402</v>
      </c>
      <c r="AX200" s="61"/>
      <c r="AY200" s="61"/>
      <c r="AZ200" s="61"/>
      <c r="BA200" s="61">
        <v>0.16</v>
      </c>
      <c r="BB200" s="61"/>
      <c r="BC200" s="61">
        <v>125.0</v>
      </c>
      <c r="BD200" s="61">
        <v>500.0</v>
      </c>
      <c r="BE200" s="92" t="s">
        <v>1403</v>
      </c>
      <c r="BF200" s="92"/>
      <c r="BG200" s="5"/>
      <c r="BI200" s="5"/>
      <c r="BJ200" s="5"/>
      <c r="BK200" s="5"/>
    </row>
    <row r="201" ht="14.25" hidden="1" customHeight="1">
      <c r="A201" s="93" t="s">
        <v>42</v>
      </c>
      <c r="B201" s="61" t="s">
        <v>178</v>
      </c>
      <c r="C201" s="61" t="s">
        <v>1152</v>
      </c>
      <c r="D201" s="61" t="s">
        <v>1294</v>
      </c>
      <c r="E201" s="61" t="s">
        <v>375</v>
      </c>
      <c r="F201" s="61" t="s">
        <v>159</v>
      </c>
      <c r="G201" s="61" t="s">
        <v>1081</v>
      </c>
      <c r="H201" s="45" t="str">
        <f t="shared" si="1"/>
        <v>ASHRAE 90.1-2010HospitalLaundry-Washing</v>
      </c>
      <c r="I201" s="117" t="str">
        <f>VLOOKUP(H201,'Interior Lighting'!$A$4:$G$1472,5,FALSE)</f>
        <v>0.6</v>
      </c>
      <c r="J201" s="47"/>
      <c r="K201" s="45"/>
      <c r="L201" s="61"/>
      <c r="M201" s="61">
        <v>0.0</v>
      </c>
      <c r="N201" s="61">
        <v>0.7</v>
      </c>
      <c r="O201" s="61">
        <v>0.2</v>
      </c>
      <c r="P201" s="92" t="s">
        <v>1367</v>
      </c>
      <c r="Q201" s="61" t="s">
        <v>370</v>
      </c>
      <c r="R201" s="61" t="s">
        <v>359</v>
      </c>
      <c r="S201" s="61" t="s">
        <v>679</v>
      </c>
      <c r="T201" s="7" t="str">
        <f t="shared" si="13"/>
        <v>ASHRAE 62.1-2007RetailCoinoperated laundries</v>
      </c>
      <c r="U201" s="117" t="str">
        <f>VLOOKUP(T201,Ventilation!$A$4:$H$447,6,FALSE)</f>
        <v>0.06</v>
      </c>
      <c r="V201" s="117" t="str">
        <f>VLOOKUP(T201,Ventilation!$A$4:$H$447,5,FALSE)</f>
        <v>7.5</v>
      </c>
      <c r="W201" s="117" t="str">
        <f>VLOOKUP(T201,Ventilation!$A$4:$H$447,7,FALSE)</f>
        <v/>
      </c>
      <c r="X201" s="61">
        <v>10.0</v>
      </c>
      <c r="Y201" s="92" t="s">
        <v>1374</v>
      </c>
      <c r="Z201" s="92" t="s">
        <v>1369</v>
      </c>
      <c r="AA201" s="61">
        <v>0.112</v>
      </c>
      <c r="AB201" s="7"/>
      <c r="AC201" s="92"/>
      <c r="AD201" s="92" t="s">
        <v>1375</v>
      </c>
      <c r="AE201" s="61">
        <v>170.0</v>
      </c>
      <c r="AF201" s="61">
        <v>0.0</v>
      </c>
      <c r="AG201" s="61">
        <v>0.5</v>
      </c>
      <c r="AH201" s="61">
        <v>0.0</v>
      </c>
      <c r="AI201" s="92" t="s">
        <v>1383</v>
      </c>
      <c r="AJ201" s="61">
        <v>5.73</v>
      </c>
      <c r="AK201" s="61">
        <v>0.0</v>
      </c>
      <c r="AL201" s="61">
        <v>0.5</v>
      </c>
      <c r="AM201" s="61">
        <v>0.0</v>
      </c>
      <c r="AN201" s="92" t="s">
        <v>1383</v>
      </c>
      <c r="AO201" s="92" t="s">
        <v>1372</v>
      </c>
      <c r="AP201" s="92" t="s">
        <v>1373</v>
      </c>
      <c r="AQ201" s="61"/>
      <c r="AR201" s="61">
        <v>840.0</v>
      </c>
      <c r="AS201" s="45" t="str">
        <f t="shared" si="14"/>
        <v/>
      </c>
      <c r="AT201" s="61">
        <v>60.0</v>
      </c>
      <c r="AU201" s="61">
        <v>0.2</v>
      </c>
      <c r="AV201" s="61">
        <v>0.05</v>
      </c>
      <c r="AW201" s="92" t="s">
        <v>1402</v>
      </c>
      <c r="AX201" s="61"/>
      <c r="AY201" s="61"/>
      <c r="AZ201" s="61"/>
      <c r="BA201" s="61">
        <v>0.385</v>
      </c>
      <c r="BB201" s="61"/>
      <c r="BC201" s="61">
        <v>125.0</v>
      </c>
      <c r="BD201" s="61">
        <v>500.0</v>
      </c>
      <c r="BE201" s="92" t="s">
        <v>1403</v>
      </c>
      <c r="BF201" s="92"/>
      <c r="BG201" s="5"/>
      <c r="BI201" s="5"/>
      <c r="BJ201" s="5"/>
      <c r="BK201" s="5"/>
    </row>
    <row r="202" ht="14.25" hidden="1" customHeight="1">
      <c r="A202" s="47" t="s">
        <v>32</v>
      </c>
      <c r="B202" s="47" t="s">
        <v>178</v>
      </c>
      <c r="C202" s="47" t="s">
        <v>1152</v>
      </c>
      <c r="D202" s="47" t="s">
        <v>1294</v>
      </c>
      <c r="E202" s="47" t="s">
        <v>32</v>
      </c>
      <c r="F202" s="47" t="s">
        <v>178</v>
      </c>
      <c r="G202" s="47" t="s">
        <v>1152</v>
      </c>
      <c r="H202" s="45" t="str">
        <f t="shared" si="1"/>
        <v>DOE Ref 1980-2004LargeHotelLaundry</v>
      </c>
      <c r="I202" s="47">
        <v>1.14</v>
      </c>
      <c r="J202" s="47"/>
      <c r="K202" s="47"/>
      <c r="L202" s="47"/>
      <c r="M202" s="47">
        <v>0.0</v>
      </c>
      <c r="N202" s="47">
        <v>0.7</v>
      </c>
      <c r="O202" s="47">
        <v>0.2</v>
      </c>
      <c r="P202" s="47" t="s">
        <v>1339</v>
      </c>
      <c r="Q202" s="47" t="s">
        <v>368</v>
      </c>
      <c r="R202" s="47" t="s">
        <v>528</v>
      </c>
      <c r="S202" s="47" t="s">
        <v>1359</v>
      </c>
      <c r="T202" s="7" t="str">
        <f t="shared" si="13"/>
        <v>ASHRAE 62.1-1999Dry Cleaners, LaundriesCommercial Laundry</v>
      </c>
      <c r="U202" s="117" t="str">
        <f>VLOOKUP(T202,Ventilation!$A$4:$H$447,6,FALSE)</f>
        <v>0</v>
      </c>
      <c r="V202" s="117" t="str">
        <f>VLOOKUP(T202,Ventilation!$A$4:$H$447,5,FALSE)</f>
        <v>25</v>
      </c>
      <c r="W202" s="117" t="str">
        <f>VLOOKUP(T202,Ventilation!$A$4:$H$447,7,FALSE)</f>
        <v/>
      </c>
      <c r="X202" s="47">
        <v>4.0</v>
      </c>
      <c r="Y202" s="3" t="s">
        <v>1377</v>
      </c>
      <c r="Z202" s="47" t="s">
        <v>1341</v>
      </c>
      <c r="AA202" s="47"/>
      <c r="AB202" s="8">
        <v>0.2232</v>
      </c>
      <c r="AC202" s="47"/>
      <c r="AD202" s="47" t="s">
        <v>1342</v>
      </c>
      <c r="AE202" s="47">
        <v>170.0</v>
      </c>
      <c r="AF202" s="47">
        <v>0.0</v>
      </c>
      <c r="AG202" s="47">
        <v>0.5</v>
      </c>
      <c r="AH202" s="47">
        <v>0.0</v>
      </c>
      <c r="AI202" s="47" t="s">
        <v>1360</v>
      </c>
      <c r="AJ202" s="47">
        <v>5.73</v>
      </c>
      <c r="AK202" s="47">
        <v>0.0</v>
      </c>
      <c r="AL202" s="47">
        <v>0.5</v>
      </c>
      <c r="AM202" s="47">
        <v>0.0</v>
      </c>
      <c r="AN202" s="47" t="s">
        <v>1361</v>
      </c>
      <c r="AO202" s="47" t="s">
        <v>1344</v>
      </c>
      <c r="AP202" s="47" t="s">
        <v>1345</v>
      </c>
      <c r="AQ202" s="47">
        <v>156.6</v>
      </c>
      <c r="AR202" s="47">
        <v>840.0</v>
      </c>
      <c r="AS202" s="117" t="str">
        <f t="shared" si="14"/>
        <v>0.1864285714</v>
      </c>
      <c r="AT202" s="47">
        <v>60.0</v>
      </c>
      <c r="AU202" s="47">
        <v>0.2</v>
      </c>
      <c r="AV202" s="47">
        <v>0.05</v>
      </c>
      <c r="AW202" s="34" t="s">
        <v>1404</v>
      </c>
      <c r="AX202" s="47"/>
      <c r="AY202" s="47"/>
      <c r="AZ202" s="47"/>
      <c r="BA202" s="61">
        <v>0.34</v>
      </c>
      <c r="BB202" s="60">
        <v>87.0</v>
      </c>
      <c r="BC202" s="61">
        <v>125.0</v>
      </c>
      <c r="BD202" s="61">
        <v>500.0</v>
      </c>
      <c r="BE202" s="3" t="s">
        <v>179</v>
      </c>
      <c r="BF202" s="47"/>
      <c r="BG202" s="5"/>
      <c r="BI202" s="5"/>
      <c r="BJ202" s="5"/>
      <c r="BK202" s="5"/>
    </row>
    <row r="203" ht="14.25" hidden="1" customHeight="1">
      <c r="A203" s="47" t="s">
        <v>30</v>
      </c>
      <c r="B203" s="47" t="s">
        <v>178</v>
      </c>
      <c r="C203" s="47" t="s">
        <v>1152</v>
      </c>
      <c r="D203" s="47" t="s">
        <v>1294</v>
      </c>
      <c r="E203" s="47" t="s">
        <v>30</v>
      </c>
      <c r="F203" s="47" t="s">
        <v>178</v>
      </c>
      <c r="G203" s="47" t="s">
        <v>1152</v>
      </c>
      <c r="H203" s="45" t="str">
        <f t="shared" si="1"/>
        <v>DOE Ref Pre-1980LargeHotelLaundry</v>
      </c>
      <c r="I203" s="47">
        <v>1.14</v>
      </c>
      <c r="J203" s="47"/>
      <c r="K203" s="47"/>
      <c r="L203" s="47"/>
      <c r="M203" s="47">
        <v>0.0</v>
      </c>
      <c r="N203" s="47">
        <v>0.7</v>
      </c>
      <c r="O203" s="47">
        <v>0.2</v>
      </c>
      <c r="P203" s="8" t="s">
        <v>1339</v>
      </c>
      <c r="Q203" s="47" t="s">
        <v>368</v>
      </c>
      <c r="R203" s="47" t="s">
        <v>528</v>
      </c>
      <c r="S203" s="47" t="s">
        <v>1359</v>
      </c>
      <c r="T203" s="7" t="str">
        <f t="shared" si="13"/>
        <v>ASHRAE 62.1-1999Dry Cleaners, LaundriesCommercial Laundry</v>
      </c>
      <c r="U203" s="117" t="str">
        <f>VLOOKUP(T203,Ventilation!$A$4:$H$447,6,FALSE)</f>
        <v>0</v>
      </c>
      <c r="V203" s="117" t="str">
        <f>VLOOKUP(T203,Ventilation!$A$4:$H$447,5,FALSE)</f>
        <v>25</v>
      </c>
      <c r="W203" s="117" t="str">
        <f>VLOOKUP(T203,Ventilation!$A$4:$H$447,7,FALSE)</f>
        <v/>
      </c>
      <c r="X203" s="47">
        <v>4.0</v>
      </c>
      <c r="Y203" s="3" t="s">
        <v>1377</v>
      </c>
      <c r="Z203" s="8" t="s">
        <v>1341</v>
      </c>
      <c r="AA203" s="47"/>
      <c r="AB203" s="8">
        <v>0.2232</v>
      </c>
      <c r="AC203" s="8"/>
      <c r="AD203" s="8" t="s">
        <v>1342</v>
      </c>
      <c r="AE203" s="47">
        <v>170.0</v>
      </c>
      <c r="AF203" s="47">
        <v>0.0</v>
      </c>
      <c r="AG203" s="47">
        <v>0.5</v>
      </c>
      <c r="AH203" s="47">
        <v>0.0</v>
      </c>
      <c r="AI203" s="8" t="s">
        <v>1360</v>
      </c>
      <c r="AJ203" s="47">
        <v>5.73</v>
      </c>
      <c r="AK203" s="47">
        <v>0.0</v>
      </c>
      <c r="AL203" s="47">
        <v>0.5</v>
      </c>
      <c r="AM203" s="47">
        <v>0.0</v>
      </c>
      <c r="AN203" s="8" t="s">
        <v>1361</v>
      </c>
      <c r="AO203" s="8" t="s">
        <v>1344</v>
      </c>
      <c r="AP203" s="8" t="s">
        <v>1345</v>
      </c>
      <c r="AQ203" s="47">
        <v>156.6</v>
      </c>
      <c r="AR203" s="47">
        <v>840.0</v>
      </c>
      <c r="AS203" s="117" t="str">
        <f t="shared" si="14"/>
        <v>0.1864285714</v>
      </c>
      <c r="AT203" s="47">
        <v>60.0</v>
      </c>
      <c r="AU203" s="47">
        <v>0.2</v>
      </c>
      <c r="AV203" s="47">
        <v>0.05</v>
      </c>
      <c r="AW203" s="34" t="s">
        <v>1404</v>
      </c>
      <c r="AX203" s="47">
        <v>0.5952276390725688</v>
      </c>
      <c r="AY203" s="47">
        <v>500.0</v>
      </c>
      <c r="AZ203" s="118" t="str">
        <f t="shared" ref="AZ203:AZ205" si="26">IF(ISBLANK(BB203),"",BB203/(AY203/AX203))</f>
        <v>0.1035696092</v>
      </c>
      <c r="BA203" s="61">
        <v>0.34</v>
      </c>
      <c r="BB203" s="60">
        <v>87.0</v>
      </c>
      <c r="BC203" s="61">
        <v>125.0</v>
      </c>
      <c r="BD203" s="122">
        <v>500.055681</v>
      </c>
      <c r="BE203" s="3" t="s">
        <v>179</v>
      </c>
      <c r="BF203" s="8"/>
      <c r="BG203" s="5"/>
      <c r="BI203" s="5"/>
      <c r="BJ203" s="5"/>
      <c r="BK203" s="5"/>
    </row>
    <row r="204" ht="14.25" hidden="1" customHeight="1">
      <c r="A204" s="45" t="s">
        <v>34</v>
      </c>
      <c r="B204" s="7" t="s">
        <v>178</v>
      </c>
      <c r="C204" s="7" t="s">
        <v>706</v>
      </c>
      <c r="D204" s="45" t="s">
        <v>1364</v>
      </c>
      <c r="E204" s="45" t="s">
        <v>373</v>
      </c>
      <c r="F204" s="45" t="s">
        <v>706</v>
      </c>
      <c r="G204" s="45" t="s">
        <v>998</v>
      </c>
      <c r="H204" s="45" t="str">
        <f t="shared" si="1"/>
        <v>ASHRAE 90.1-2004LobbyFor Hotel</v>
      </c>
      <c r="I204" s="117" t="str">
        <f>VLOOKUP(H204,'Interior Lighting'!$A$4:$G$1472,5,FALSE)</f>
        <v>1.1</v>
      </c>
      <c r="J204" s="47"/>
      <c r="K204" s="45"/>
      <c r="L204" s="45"/>
      <c r="M204" s="45">
        <v>0.0</v>
      </c>
      <c r="N204" s="45">
        <v>0.7</v>
      </c>
      <c r="O204" s="45">
        <v>0.2</v>
      </c>
      <c r="P204" s="45" t="s">
        <v>1367</v>
      </c>
      <c r="Q204" s="45" t="s">
        <v>368</v>
      </c>
      <c r="R204" s="45" t="s">
        <v>560</v>
      </c>
      <c r="S204" s="45" t="s">
        <v>569</v>
      </c>
      <c r="T204" s="7" t="str">
        <f t="shared" si="13"/>
        <v>ASHRAE 62.1-1999Hotels, Motels, Resorts, DormitoriesLobbies</v>
      </c>
      <c r="U204" s="117" t="str">
        <f>VLOOKUP(T204,Ventilation!$A$4:$H$314,6,FALSE)</f>
        <v>0</v>
      </c>
      <c r="V204" s="117" t="str">
        <f>VLOOKUP(T204,Ventilation!$A$4:$H$314,5,FALSE)</f>
        <v>15</v>
      </c>
      <c r="W204" s="117" t="str">
        <f>VLOOKUP(T204,Ventilation!$A$4:$H$314,7,FALSE)</f>
        <v/>
      </c>
      <c r="X204" s="45">
        <v>30.0</v>
      </c>
      <c r="Y204" s="7" t="s">
        <v>1405</v>
      </c>
      <c r="Z204" s="7" t="s">
        <v>1369</v>
      </c>
      <c r="AA204" s="45">
        <v>0.0595</v>
      </c>
      <c r="AB204" s="7"/>
      <c r="AC204" s="7"/>
      <c r="AD204" s="7" t="s">
        <v>1370</v>
      </c>
      <c r="AE204" s="45"/>
      <c r="AF204" s="45"/>
      <c r="AG204" s="45"/>
      <c r="AH204" s="45"/>
      <c r="AI204" s="45"/>
      <c r="AJ204" s="45">
        <v>0.7500000000000001</v>
      </c>
      <c r="AK204" s="45">
        <v>0.0</v>
      </c>
      <c r="AL204" s="45">
        <v>0.5</v>
      </c>
      <c r="AM204" s="45">
        <v>0.0</v>
      </c>
      <c r="AN204" s="7" t="s">
        <v>1383</v>
      </c>
      <c r="AO204" s="7" t="s">
        <v>1372</v>
      </c>
      <c r="AP204" s="7" t="s">
        <v>1373</v>
      </c>
      <c r="AQ204" s="45"/>
      <c r="AR204" s="45"/>
      <c r="AS204" s="45" t="str">
        <f t="shared" si="14"/>
        <v/>
      </c>
      <c r="AT204" s="45"/>
      <c r="AU204" s="45"/>
      <c r="AV204" s="45"/>
      <c r="AW204" s="45"/>
      <c r="AX204" s="45"/>
      <c r="AY204" s="45"/>
      <c r="AZ204" s="45" t="str">
        <f t="shared" si="26"/>
        <v/>
      </c>
      <c r="BA204" s="45"/>
      <c r="BB204" s="45"/>
      <c r="BC204" s="45"/>
      <c r="BD204" s="45"/>
      <c r="BE204" s="45"/>
      <c r="BF204" s="45"/>
      <c r="BG204" s="5"/>
      <c r="BI204" s="5"/>
      <c r="BJ204" s="5"/>
      <c r="BK204" s="5"/>
    </row>
    <row r="205" ht="14.25" hidden="1" customHeight="1">
      <c r="A205" s="47" t="s">
        <v>38</v>
      </c>
      <c r="B205" s="47" t="s">
        <v>178</v>
      </c>
      <c r="C205" s="47" t="s">
        <v>706</v>
      </c>
      <c r="D205" s="47" t="s">
        <v>1364</v>
      </c>
      <c r="E205" s="47" t="s">
        <v>374</v>
      </c>
      <c r="F205" s="47" t="s">
        <v>706</v>
      </c>
      <c r="G205" s="47" t="s">
        <v>998</v>
      </c>
      <c r="H205" s="45" t="str">
        <f t="shared" si="1"/>
        <v>ASHRAE 90.1-2007LobbyFor Hotel</v>
      </c>
      <c r="I205" s="117" t="str">
        <f>VLOOKUP(H205,'Interior Lighting'!$A$4:$G$1472,5,FALSE)</f>
        <v>1.1</v>
      </c>
      <c r="J205" s="47"/>
      <c r="K205" s="47"/>
      <c r="L205" s="47"/>
      <c r="M205" s="47">
        <v>0.0</v>
      </c>
      <c r="N205" s="47">
        <v>0.7</v>
      </c>
      <c r="O205" s="47">
        <v>0.2</v>
      </c>
      <c r="P205" s="47" t="s">
        <v>1367</v>
      </c>
      <c r="Q205" s="47" t="s">
        <v>369</v>
      </c>
      <c r="R205" s="47" t="s">
        <v>560</v>
      </c>
      <c r="S205" s="47" t="s">
        <v>659</v>
      </c>
      <c r="T205" s="7" t="str">
        <f t="shared" si="13"/>
        <v>ASHRAE 62.1-2004Hotels, Motels, Resorts, DormitoriesLobbies/prefunction</v>
      </c>
      <c r="U205" s="117" t="str">
        <f>VLOOKUP(T205,Ventilation!$A$4:$H$314,6,FALSE)</f>
        <v>0.06</v>
      </c>
      <c r="V205" s="117" t="str">
        <f>VLOOKUP(T205,Ventilation!$A$4:$H$314,5,FALSE)</f>
        <v>7.5</v>
      </c>
      <c r="W205" s="117" t="str">
        <f>VLOOKUP(T205,Ventilation!$A$4:$H$314,7,FALSE)</f>
        <v/>
      </c>
      <c r="X205" s="47">
        <v>30.0</v>
      </c>
      <c r="Y205" s="8" t="s">
        <v>1405</v>
      </c>
      <c r="Z205" s="8" t="s">
        <v>1369</v>
      </c>
      <c r="AA205" s="47">
        <v>0.0446</v>
      </c>
      <c r="AB205" s="8"/>
      <c r="AC205" s="8"/>
      <c r="AD205" s="8" t="s">
        <v>1370</v>
      </c>
      <c r="AE205" s="47"/>
      <c r="AF205" s="47"/>
      <c r="AG205" s="47"/>
      <c r="AH205" s="47"/>
      <c r="AI205" s="47"/>
      <c r="AJ205" s="61">
        <v>0.75</v>
      </c>
      <c r="AK205" s="47">
        <v>0.0</v>
      </c>
      <c r="AL205" s="47">
        <v>0.5</v>
      </c>
      <c r="AM205" s="47">
        <v>0.0</v>
      </c>
      <c r="AN205" s="8" t="s">
        <v>1383</v>
      </c>
      <c r="AO205" s="8" t="s">
        <v>1372</v>
      </c>
      <c r="AP205" s="8" t="s">
        <v>1373</v>
      </c>
      <c r="AQ205" s="47"/>
      <c r="AR205" s="47"/>
      <c r="AS205" s="45" t="str">
        <f t="shared" si="14"/>
        <v/>
      </c>
      <c r="AT205" s="47"/>
      <c r="AU205" s="47"/>
      <c r="AV205" s="47"/>
      <c r="AW205" s="47"/>
      <c r="AX205" s="47"/>
      <c r="AY205" s="47"/>
      <c r="AZ205" s="47" t="str">
        <f t="shared" si="26"/>
        <v/>
      </c>
      <c r="BA205" s="47"/>
      <c r="BB205" s="47"/>
      <c r="BC205" s="47"/>
      <c r="BD205" s="47"/>
      <c r="BE205" s="47"/>
      <c r="BF205" s="47"/>
      <c r="BG205" s="5"/>
      <c r="BI205" s="5"/>
      <c r="BJ205" s="5"/>
      <c r="BK205" s="5"/>
    </row>
    <row r="206" ht="14.25" hidden="1" customHeight="1">
      <c r="A206" s="61" t="s">
        <v>40</v>
      </c>
      <c r="B206" s="61" t="s">
        <v>178</v>
      </c>
      <c r="C206" s="61" t="s">
        <v>706</v>
      </c>
      <c r="D206" s="61" t="s">
        <v>1364</v>
      </c>
      <c r="E206" s="61" t="s">
        <v>375</v>
      </c>
      <c r="F206" s="61" t="s">
        <v>706</v>
      </c>
      <c r="G206" s="61" t="s">
        <v>998</v>
      </c>
      <c r="H206" s="45" t="str">
        <f t="shared" si="1"/>
        <v>ASHRAE 90.1-2010LobbyFor Hotel</v>
      </c>
      <c r="I206" s="117" t="str">
        <f>VLOOKUP(H206,'Interior Lighting'!$A$4:$G$1472,5,FALSE)</f>
        <v>1.06</v>
      </c>
      <c r="J206" s="47"/>
      <c r="K206" s="45"/>
      <c r="L206" s="61"/>
      <c r="M206" s="61">
        <v>0.0</v>
      </c>
      <c r="N206" s="61">
        <v>0.7</v>
      </c>
      <c r="O206" s="61">
        <v>0.2</v>
      </c>
      <c r="P206" s="61" t="s">
        <v>1367</v>
      </c>
      <c r="Q206" s="61" t="s">
        <v>370</v>
      </c>
      <c r="R206" s="61" t="s">
        <v>560</v>
      </c>
      <c r="S206" s="61" t="s">
        <v>659</v>
      </c>
      <c r="T206" s="7" t="str">
        <f t="shared" si="13"/>
        <v>ASHRAE 62.1-2007Hotels, Motels, Resorts, DormitoriesLobbies/prefunction</v>
      </c>
      <c r="U206" s="117" t="str">
        <f>VLOOKUP(T206,Ventilation!$A$4:$H$314,6,FALSE)</f>
        <v>0.06</v>
      </c>
      <c r="V206" s="117" t="str">
        <f>VLOOKUP(T206,Ventilation!$A$4:$H$314,5,FALSE)</f>
        <v>7.5</v>
      </c>
      <c r="W206" s="117" t="str">
        <f>VLOOKUP(T206,Ventilation!$A$4:$H$314,7,FALSE)</f>
        <v/>
      </c>
      <c r="X206" s="61">
        <v>30.0</v>
      </c>
      <c r="Y206" s="92" t="s">
        <v>1374</v>
      </c>
      <c r="Z206" s="92" t="s">
        <v>1369</v>
      </c>
      <c r="AA206" s="61">
        <v>0.112</v>
      </c>
      <c r="AB206" s="7"/>
      <c r="AC206" s="92"/>
      <c r="AD206" s="92" t="s">
        <v>1375</v>
      </c>
      <c r="AE206" s="45"/>
      <c r="AF206" s="45"/>
      <c r="AG206" s="45"/>
      <c r="AH206" s="45"/>
      <c r="AI206" s="45"/>
      <c r="AJ206" s="61">
        <v>0.75</v>
      </c>
      <c r="AK206" s="61">
        <v>0.0</v>
      </c>
      <c r="AL206" s="61">
        <v>0.5</v>
      </c>
      <c r="AM206" s="61">
        <v>0.0</v>
      </c>
      <c r="AN206" s="92" t="s">
        <v>1383</v>
      </c>
      <c r="AO206" s="92" t="s">
        <v>1372</v>
      </c>
      <c r="AP206" s="92" t="s">
        <v>1373</v>
      </c>
      <c r="AQ206" s="45"/>
      <c r="AR206" s="45"/>
      <c r="AS206" s="45" t="str">
        <f t="shared" si="14"/>
        <v/>
      </c>
      <c r="AT206" s="45"/>
      <c r="AU206" s="45"/>
      <c r="AV206" s="45"/>
      <c r="AW206" s="45"/>
      <c r="AX206" s="45"/>
      <c r="AY206" s="45"/>
      <c r="AZ206" s="45"/>
      <c r="BA206" s="45"/>
      <c r="BB206" s="45"/>
      <c r="BC206" s="45"/>
      <c r="BD206" s="45"/>
      <c r="BE206" s="45"/>
      <c r="BF206" s="45"/>
      <c r="BG206" s="5"/>
      <c r="BI206" s="5"/>
      <c r="BJ206" s="5"/>
      <c r="BK206" s="5"/>
    </row>
    <row r="207" ht="14.25" hidden="1" customHeight="1">
      <c r="A207" s="93" t="s">
        <v>42</v>
      </c>
      <c r="B207" s="61" t="s">
        <v>178</v>
      </c>
      <c r="C207" s="61" t="s">
        <v>706</v>
      </c>
      <c r="D207" s="61" t="s">
        <v>1364</v>
      </c>
      <c r="E207" s="61" t="s">
        <v>375</v>
      </c>
      <c r="F207" s="61" t="s">
        <v>706</v>
      </c>
      <c r="G207" s="61" t="s">
        <v>998</v>
      </c>
      <c r="H207" s="45" t="str">
        <f t="shared" si="1"/>
        <v>ASHRAE 90.1-2010LobbyFor Hotel</v>
      </c>
      <c r="I207" s="117" t="str">
        <f>VLOOKUP(H207,'Interior Lighting'!$A$4:$G$1472,5,FALSE)</f>
        <v>1.06</v>
      </c>
      <c r="J207" s="47"/>
      <c r="K207" s="45"/>
      <c r="L207" s="61"/>
      <c r="M207" s="61">
        <v>0.0</v>
      </c>
      <c r="N207" s="61">
        <v>0.7</v>
      </c>
      <c r="O207" s="61">
        <v>0.2</v>
      </c>
      <c r="P207" s="61" t="s">
        <v>1367</v>
      </c>
      <c r="Q207" s="61" t="s">
        <v>370</v>
      </c>
      <c r="R207" s="61" t="s">
        <v>560</v>
      </c>
      <c r="S207" s="61" t="s">
        <v>659</v>
      </c>
      <c r="T207" s="7" t="str">
        <f t="shared" si="13"/>
        <v>ASHRAE 62.1-2007Hotels, Motels, Resorts, DormitoriesLobbies/prefunction</v>
      </c>
      <c r="U207" s="117" t="str">
        <f>VLOOKUP(T207,Ventilation!$A$4:$H$314,6,FALSE)</f>
        <v>0.06</v>
      </c>
      <c r="V207" s="117" t="str">
        <f>VLOOKUP(T207,Ventilation!$A$4:$H$314,5,FALSE)</f>
        <v>7.5</v>
      </c>
      <c r="W207" s="117" t="str">
        <f>VLOOKUP(T207,Ventilation!$A$4:$H$314,7,FALSE)</f>
        <v/>
      </c>
      <c r="X207" s="61">
        <v>30.0</v>
      </c>
      <c r="Y207" s="92" t="s">
        <v>1374</v>
      </c>
      <c r="Z207" s="92" t="s">
        <v>1369</v>
      </c>
      <c r="AA207" s="61">
        <v>0.112</v>
      </c>
      <c r="AB207" s="7"/>
      <c r="AC207" s="92"/>
      <c r="AD207" s="92" t="s">
        <v>1375</v>
      </c>
      <c r="AE207" s="45"/>
      <c r="AF207" s="45"/>
      <c r="AG207" s="45"/>
      <c r="AH207" s="45"/>
      <c r="AI207" s="45"/>
      <c r="AJ207" s="61">
        <v>0.75</v>
      </c>
      <c r="AK207" s="61">
        <v>0.0</v>
      </c>
      <c r="AL207" s="61">
        <v>0.5</v>
      </c>
      <c r="AM207" s="61">
        <v>0.0</v>
      </c>
      <c r="AN207" s="92" t="s">
        <v>1383</v>
      </c>
      <c r="AO207" s="92" t="s">
        <v>1372</v>
      </c>
      <c r="AP207" s="92" t="s">
        <v>1373</v>
      </c>
      <c r="AQ207" s="45"/>
      <c r="AR207" s="45"/>
      <c r="AS207" s="45" t="str">
        <f t="shared" si="14"/>
        <v/>
      </c>
      <c r="AT207" s="45"/>
      <c r="AU207" s="45"/>
      <c r="AV207" s="45"/>
      <c r="AW207" s="45"/>
      <c r="AX207" s="45"/>
      <c r="AY207" s="45"/>
      <c r="AZ207" s="45"/>
      <c r="BA207" s="45"/>
      <c r="BB207" s="45"/>
      <c r="BC207" s="45"/>
      <c r="BD207" s="45"/>
      <c r="BE207" s="45"/>
      <c r="BF207" s="45"/>
      <c r="BG207" s="5"/>
      <c r="BI207" s="5"/>
      <c r="BJ207" s="5"/>
      <c r="BK207" s="5"/>
    </row>
    <row r="208" ht="14.25" hidden="1" customHeight="1">
      <c r="A208" s="47" t="s">
        <v>32</v>
      </c>
      <c r="B208" s="47" t="s">
        <v>178</v>
      </c>
      <c r="C208" s="47" t="s">
        <v>706</v>
      </c>
      <c r="D208" s="47" t="s">
        <v>1364</v>
      </c>
      <c r="E208" s="47" t="s">
        <v>32</v>
      </c>
      <c r="F208" s="47" t="s">
        <v>178</v>
      </c>
      <c r="G208" s="47" t="s">
        <v>706</v>
      </c>
      <c r="H208" s="45" t="str">
        <f t="shared" si="1"/>
        <v>DOE Ref 1980-2004LargeHotelLobby</v>
      </c>
      <c r="I208" s="47">
        <v>1.88</v>
      </c>
      <c r="J208" s="47"/>
      <c r="K208" s="47"/>
      <c r="L208" s="47"/>
      <c r="M208" s="47">
        <v>0.0</v>
      </c>
      <c r="N208" s="47">
        <v>0.7</v>
      </c>
      <c r="O208" s="47">
        <v>0.2</v>
      </c>
      <c r="P208" s="8" t="s">
        <v>1339</v>
      </c>
      <c r="Q208" s="47" t="s">
        <v>368</v>
      </c>
      <c r="R208" s="47" t="s">
        <v>560</v>
      </c>
      <c r="S208" s="47" t="s">
        <v>569</v>
      </c>
      <c r="T208" s="7" t="str">
        <f t="shared" si="13"/>
        <v>ASHRAE 62.1-1999Hotels, Motels, Resorts, DormitoriesLobbies</v>
      </c>
      <c r="U208" s="117" t="str">
        <f>VLOOKUP(T208,Ventilation!$A$4:$H$314,6,FALSE)</f>
        <v>0</v>
      </c>
      <c r="V208" s="117" t="str">
        <f>VLOOKUP(T208,Ventilation!$A$4:$H$314,5,FALSE)</f>
        <v>15</v>
      </c>
      <c r="W208" s="117" t="str">
        <f>VLOOKUP(T208,Ventilation!$A$4:$H$314,7,FALSE)</f>
        <v/>
      </c>
      <c r="X208" s="47">
        <v>30.0</v>
      </c>
      <c r="Y208" s="3" t="s">
        <v>1377</v>
      </c>
      <c r="Z208" s="8" t="s">
        <v>1341</v>
      </c>
      <c r="AA208" s="47"/>
      <c r="AB208" s="8">
        <v>0.2232</v>
      </c>
      <c r="AC208" s="8"/>
      <c r="AD208" s="8" t="s">
        <v>1342</v>
      </c>
      <c r="AE208" s="47"/>
      <c r="AF208" s="47"/>
      <c r="AG208" s="47"/>
      <c r="AH208" s="47"/>
      <c r="AI208" s="47"/>
      <c r="AJ208" s="47">
        <v>0.7500000000000001</v>
      </c>
      <c r="AK208" s="47">
        <v>0.0</v>
      </c>
      <c r="AL208" s="47">
        <v>0.5</v>
      </c>
      <c r="AM208" s="47">
        <v>0.0</v>
      </c>
      <c r="AN208" s="8" t="s">
        <v>1343</v>
      </c>
      <c r="AO208" s="8" t="s">
        <v>1344</v>
      </c>
      <c r="AP208" s="8" t="s">
        <v>1345</v>
      </c>
      <c r="AQ208" s="47"/>
      <c r="AR208" s="47"/>
      <c r="AS208" s="45" t="str">
        <f t="shared" si="14"/>
        <v/>
      </c>
      <c r="AT208" s="47"/>
      <c r="AU208" s="47"/>
      <c r="AV208" s="47"/>
      <c r="AW208" s="47"/>
      <c r="AX208" s="47"/>
      <c r="AY208" s="47"/>
      <c r="AZ208" s="47" t="str">
        <f t="shared" ref="AZ208:AZ211" si="27">IF(ISBLANK(BB208),"",BB208/(AY208/AX208))</f>
        <v/>
      </c>
      <c r="BA208" s="47"/>
      <c r="BB208" s="47"/>
      <c r="BC208" s="47"/>
      <c r="BD208" s="47"/>
      <c r="BE208" s="47"/>
      <c r="BF208" s="47"/>
      <c r="BG208" s="5"/>
      <c r="BI208" s="5"/>
      <c r="BJ208" s="5"/>
      <c r="BK208" s="5"/>
    </row>
    <row r="209" ht="14.25" hidden="1" customHeight="1">
      <c r="A209" s="47" t="s">
        <v>30</v>
      </c>
      <c r="B209" s="47" t="s">
        <v>178</v>
      </c>
      <c r="C209" s="47" t="s">
        <v>706</v>
      </c>
      <c r="D209" s="47" t="s">
        <v>1364</v>
      </c>
      <c r="E209" s="47" t="s">
        <v>30</v>
      </c>
      <c r="F209" s="47" t="s">
        <v>178</v>
      </c>
      <c r="G209" s="47" t="s">
        <v>706</v>
      </c>
      <c r="H209" s="45" t="str">
        <f t="shared" si="1"/>
        <v>DOE Ref Pre-1980LargeHotelLobby</v>
      </c>
      <c r="I209" s="47">
        <v>1.88</v>
      </c>
      <c r="J209" s="47"/>
      <c r="K209" s="47"/>
      <c r="L209" s="47"/>
      <c r="M209" s="47">
        <v>0.0</v>
      </c>
      <c r="N209" s="47">
        <v>0.7</v>
      </c>
      <c r="O209" s="47">
        <v>0.2</v>
      </c>
      <c r="P209" s="8" t="s">
        <v>1339</v>
      </c>
      <c r="Q209" s="47" t="s">
        <v>368</v>
      </c>
      <c r="R209" s="47" t="s">
        <v>560</v>
      </c>
      <c r="S209" s="47" t="s">
        <v>569</v>
      </c>
      <c r="T209" s="7" t="str">
        <f t="shared" si="13"/>
        <v>ASHRAE 62.1-1999Hotels, Motels, Resorts, DormitoriesLobbies</v>
      </c>
      <c r="U209" s="117" t="str">
        <f>VLOOKUP(T209,Ventilation!$A$4:$H$314,6,FALSE)</f>
        <v>0</v>
      </c>
      <c r="V209" s="117" t="str">
        <f>VLOOKUP(T209,Ventilation!$A$4:$H$314,5,FALSE)</f>
        <v>15</v>
      </c>
      <c r="W209" s="117" t="str">
        <f>VLOOKUP(T209,Ventilation!$A$4:$H$314,7,FALSE)</f>
        <v/>
      </c>
      <c r="X209" s="47">
        <v>30.0</v>
      </c>
      <c r="Y209" s="3" t="s">
        <v>1377</v>
      </c>
      <c r="Z209" s="8" t="s">
        <v>1341</v>
      </c>
      <c r="AA209" s="47"/>
      <c r="AB209" s="8">
        <v>0.2232</v>
      </c>
      <c r="AC209" s="8"/>
      <c r="AD209" s="8" t="s">
        <v>1342</v>
      </c>
      <c r="AE209" s="47"/>
      <c r="AF209" s="47"/>
      <c r="AG209" s="47"/>
      <c r="AH209" s="47"/>
      <c r="AI209" s="47"/>
      <c r="AJ209" s="47">
        <v>0.7500000000000001</v>
      </c>
      <c r="AK209" s="47">
        <v>0.0</v>
      </c>
      <c r="AL209" s="47">
        <v>0.5</v>
      </c>
      <c r="AM209" s="47">
        <v>0.0</v>
      </c>
      <c r="AN209" s="8" t="s">
        <v>1343</v>
      </c>
      <c r="AO209" s="8" t="s">
        <v>1344</v>
      </c>
      <c r="AP209" s="8" t="s">
        <v>1345</v>
      </c>
      <c r="AQ209" s="47"/>
      <c r="AR209" s="47"/>
      <c r="AS209" s="45" t="str">
        <f t="shared" si="14"/>
        <v/>
      </c>
      <c r="AT209" s="47"/>
      <c r="AU209" s="47"/>
      <c r="AV209" s="47"/>
      <c r="AW209" s="8"/>
      <c r="AX209" s="47"/>
      <c r="AY209" s="47"/>
      <c r="AZ209" s="47" t="str">
        <f t="shared" si="27"/>
        <v/>
      </c>
      <c r="BA209" s="47"/>
      <c r="BB209" s="47"/>
      <c r="BC209" s="47"/>
      <c r="BD209" s="47"/>
      <c r="BE209" s="47"/>
      <c r="BF209" s="47"/>
      <c r="BG209" s="5"/>
      <c r="BI209" s="5"/>
      <c r="BJ209" s="5"/>
      <c r="BK209" s="5"/>
    </row>
    <row r="210" ht="14.25" hidden="1" customHeight="1">
      <c r="A210" s="45" t="s">
        <v>34</v>
      </c>
      <c r="B210" s="45" t="s">
        <v>178</v>
      </c>
      <c r="C210" s="45" t="s">
        <v>1155</v>
      </c>
      <c r="D210" s="45" t="s">
        <v>1365</v>
      </c>
      <c r="E210" s="45" t="s">
        <v>373</v>
      </c>
      <c r="F210" s="45" t="s">
        <v>800</v>
      </c>
      <c r="G210" s="45" t="s">
        <v>652</v>
      </c>
      <c r="H210" s="45" t="str">
        <f t="shared" si="1"/>
        <v>ASHRAE 90.1-2004Electrical/MechanicalGeneral</v>
      </c>
      <c r="I210" s="117" t="str">
        <f>VLOOKUP(H210,'Interior Lighting'!$A$4:$G$1472,5,FALSE)</f>
        <v>1.5</v>
      </c>
      <c r="J210" s="47"/>
      <c r="K210" s="45"/>
      <c r="L210" s="45"/>
      <c r="M210" s="45">
        <v>0.0</v>
      </c>
      <c r="N210" s="45">
        <v>0.7</v>
      </c>
      <c r="O210" s="45">
        <v>0.2</v>
      </c>
      <c r="P210" s="45" t="s">
        <v>1367</v>
      </c>
      <c r="Q210" s="45" t="s">
        <v>368</v>
      </c>
      <c r="R210" s="45" t="s">
        <v>583</v>
      </c>
      <c r="S210" s="45" t="s">
        <v>585</v>
      </c>
      <c r="T210" s="7" t="str">
        <f t="shared" si="13"/>
        <v>ASHRAE 62.1-1999Public SpacesCorridors and utilities</v>
      </c>
      <c r="U210" s="117" t="str">
        <f>VLOOKUP(T210,Ventilation!$A$4:$H$447,6,FALSE)</f>
        <v>0.05</v>
      </c>
      <c r="V210" s="117" t="str">
        <f>VLOOKUP(T210,Ventilation!$A$4:$H$447,5,FALSE)</f>
        <v>0</v>
      </c>
      <c r="W210" s="117" t="str">
        <f>VLOOKUP(T210,Ventilation!$A$4:$H$447,7,FALSE)</f>
        <v/>
      </c>
      <c r="X210" s="45">
        <v>0.0</v>
      </c>
      <c r="Y210" s="45" t="s">
        <v>1374</v>
      </c>
      <c r="Z210" s="45" t="s">
        <v>1369</v>
      </c>
      <c r="AA210" s="45">
        <v>0.0595</v>
      </c>
      <c r="AB210" s="7"/>
      <c r="AC210" s="45"/>
      <c r="AD210" s="45" t="s">
        <v>1370</v>
      </c>
      <c r="AE210" s="45"/>
      <c r="AF210" s="45"/>
      <c r="AG210" s="45"/>
      <c r="AH210" s="45"/>
      <c r="AI210" s="45"/>
      <c r="AJ210" s="45">
        <v>0.5</v>
      </c>
      <c r="AK210" s="45">
        <v>0.0</v>
      </c>
      <c r="AL210" s="45">
        <v>0.5</v>
      </c>
      <c r="AM210" s="45">
        <v>0.0</v>
      </c>
      <c r="AN210" s="45" t="s">
        <v>1380</v>
      </c>
      <c r="AO210" s="45" t="s">
        <v>1372</v>
      </c>
      <c r="AP210" s="45" t="s">
        <v>1373</v>
      </c>
      <c r="AQ210" s="45"/>
      <c r="AR210" s="45"/>
      <c r="AS210" s="45" t="str">
        <f t="shared" si="14"/>
        <v/>
      </c>
      <c r="AT210" s="45"/>
      <c r="AU210" s="45"/>
      <c r="AV210" s="45"/>
      <c r="AW210" s="45"/>
      <c r="AX210" s="45"/>
      <c r="AY210" s="45"/>
      <c r="AZ210" s="45" t="str">
        <f t="shared" si="27"/>
        <v/>
      </c>
      <c r="BA210" s="45"/>
      <c r="BB210" s="45"/>
      <c r="BC210" s="45"/>
      <c r="BD210" s="45"/>
      <c r="BE210" s="45"/>
      <c r="BF210" s="45"/>
      <c r="BG210" s="5"/>
      <c r="BI210" s="5"/>
      <c r="BJ210" s="5"/>
      <c r="BK210" s="5"/>
    </row>
    <row r="211" ht="14.25" hidden="1" customHeight="1">
      <c r="A211" s="47" t="s">
        <v>38</v>
      </c>
      <c r="B211" s="47" t="s">
        <v>178</v>
      </c>
      <c r="C211" s="47" t="s">
        <v>1155</v>
      </c>
      <c r="D211" s="47" t="s">
        <v>1365</v>
      </c>
      <c r="E211" s="47" t="s">
        <v>374</v>
      </c>
      <c r="F211" s="47" t="s">
        <v>800</v>
      </c>
      <c r="G211" s="47" t="s">
        <v>652</v>
      </c>
      <c r="H211" s="45" t="str">
        <f t="shared" si="1"/>
        <v>ASHRAE 90.1-2007Electrical/MechanicalGeneral</v>
      </c>
      <c r="I211" s="117" t="str">
        <f>VLOOKUP(H211,'Interior Lighting'!$A$4:$G$1472,5,FALSE)</f>
        <v>1.5</v>
      </c>
      <c r="J211" s="47"/>
      <c r="K211" s="47"/>
      <c r="L211" s="47"/>
      <c r="M211" s="47">
        <v>0.0</v>
      </c>
      <c r="N211" s="47">
        <v>0.7</v>
      </c>
      <c r="O211" s="47">
        <v>0.2</v>
      </c>
      <c r="P211" s="8" t="s">
        <v>1367</v>
      </c>
      <c r="Q211" s="47" t="s">
        <v>369</v>
      </c>
      <c r="R211" s="47" t="s">
        <v>652</v>
      </c>
      <c r="S211" s="47" t="s">
        <v>594</v>
      </c>
      <c r="T211" s="7" t="str">
        <f t="shared" si="13"/>
        <v>ASHRAE 62.1-2004GeneralStorage rooms</v>
      </c>
      <c r="U211" s="117" t="str">
        <f>VLOOKUP(T211,Ventilation!$A$4:$H$447,6,FALSE)</f>
        <v>0.12</v>
      </c>
      <c r="V211" s="117" t="str">
        <f>VLOOKUP(T211,Ventilation!$A$4:$H$447,5,FALSE)</f>
        <v/>
      </c>
      <c r="W211" s="117" t="str">
        <f>VLOOKUP(T211,Ventilation!$A$4:$H$447,7,FALSE)</f>
        <v/>
      </c>
      <c r="X211" s="47">
        <v>0.0</v>
      </c>
      <c r="Y211" s="8" t="s">
        <v>1374</v>
      </c>
      <c r="Z211" s="8" t="s">
        <v>1369</v>
      </c>
      <c r="AA211" s="47">
        <v>0.0446</v>
      </c>
      <c r="AB211" s="8"/>
      <c r="AC211" s="8"/>
      <c r="AD211" s="8" t="s">
        <v>1370</v>
      </c>
      <c r="AE211" s="47"/>
      <c r="AF211" s="47"/>
      <c r="AG211" s="47"/>
      <c r="AH211" s="47"/>
      <c r="AI211" s="47"/>
      <c r="AJ211" s="61">
        <v>0.5</v>
      </c>
      <c r="AK211" s="47">
        <v>0.0</v>
      </c>
      <c r="AL211" s="47">
        <v>0.5</v>
      </c>
      <c r="AM211" s="47">
        <v>0.0</v>
      </c>
      <c r="AN211" s="8" t="s">
        <v>1380</v>
      </c>
      <c r="AO211" s="8" t="s">
        <v>1372</v>
      </c>
      <c r="AP211" s="8" t="s">
        <v>1373</v>
      </c>
      <c r="AQ211" s="47"/>
      <c r="AR211" s="47"/>
      <c r="AS211" s="45" t="str">
        <f t="shared" si="14"/>
        <v/>
      </c>
      <c r="AT211" s="47"/>
      <c r="AU211" s="47"/>
      <c r="AV211" s="47"/>
      <c r="AW211" s="47"/>
      <c r="AX211" s="47"/>
      <c r="AY211" s="47"/>
      <c r="AZ211" s="47" t="str">
        <f t="shared" si="27"/>
        <v/>
      </c>
      <c r="BA211" s="47"/>
      <c r="BB211" s="47"/>
      <c r="BC211" s="47"/>
      <c r="BD211" s="47"/>
      <c r="BE211" s="47"/>
      <c r="BF211" s="47"/>
      <c r="BG211" s="5"/>
      <c r="BI211" s="5"/>
      <c r="BJ211" s="5"/>
      <c r="BK211" s="5"/>
    </row>
    <row r="212" ht="14.25" hidden="1" customHeight="1">
      <c r="A212" s="61" t="s">
        <v>40</v>
      </c>
      <c r="B212" s="61" t="s">
        <v>178</v>
      </c>
      <c r="C212" s="61" t="s">
        <v>1155</v>
      </c>
      <c r="D212" s="61" t="s">
        <v>1365</v>
      </c>
      <c r="E212" s="61" t="s">
        <v>375</v>
      </c>
      <c r="F212" s="61" t="s">
        <v>800</v>
      </c>
      <c r="G212" s="61" t="s">
        <v>652</v>
      </c>
      <c r="H212" s="45" t="str">
        <f t="shared" si="1"/>
        <v>ASHRAE 90.1-2010Electrical/MechanicalGeneral</v>
      </c>
      <c r="I212" s="117" t="str">
        <f>VLOOKUP(H212,'Interior Lighting'!$A$4:$G$1472,5,FALSE)</f>
        <v>0.95</v>
      </c>
      <c r="J212" s="47"/>
      <c r="K212" s="45"/>
      <c r="L212" s="61"/>
      <c r="M212" s="61">
        <v>0.0</v>
      </c>
      <c r="N212" s="61">
        <v>0.7</v>
      </c>
      <c r="O212" s="61">
        <v>0.2</v>
      </c>
      <c r="P212" s="61" t="s">
        <v>1367</v>
      </c>
      <c r="Q212" s="61" t="s">
        <v>370</v>
      </c>
      <c r="R212" s="61" t="s">
        <v>652</v>
      </c>
      <c r="S212" s="61" t="s">
        <v>594</v>
      </c>
      <c r="T212" s="7" t="str">
        <f t="shared" si="13"/>
        <v>ASHRAE 62.1-2007GeneralStorage rooms</v>
      </c>
      <c r="U212" s="117" t="str">
        <f>VLOOKUP(T212,Ventilation!$A$4:$H$447,6,FALSE)</f>
        <v>0.12</v>
      </c>
      <c r="V212" s="117" t="str">
        <f>VLOOKUP(T212,Ventilation!$A$4:$H$447,5,FALSE)</f>
        <v/>
      </c>
      <c r="W212" s="117" t="str">
        <f>VLOOKUP(T212,Ventilation!$A$4:$H$447,7,FALSE)</f>
        <v/>
      </c>
      <c r="X212" s="61">
        <v>0.0</v>
      </c>
      <c r="Y212" s="61" t="s">
        <v>1374</v>
      </c>
      <c r="Z212" s="61" t="s">
        <v>1369</v>
      </c>
      <c r="AA212" s="61">
        <v>0.112</v>
      </c>
      <c r="AB212" s="7"/>
      <c r="AC212" s="61"/>
      <c r="AD212" s="61" t="s">
        <v>1375</v>
      </c>
      <c r="AE212" s="45"/>
      <c r="AF212" s="45"/>
      <c r="AG212" s="45"/>
      <c r="AH212" s="45"/>
      <c r="AI212" s="45"/>
      <c r="AJ212" s="61">
        <v>0.5</v>
      </c>
      <c r="AK212" s="61">
        <v>0.0</v>
      </c>
      <c r="AL212" s="61">
        <v>0.5</v>
      </c>
      <c r="AM212" s="61">
        <v>0.0</v>
      </c>
      <c r="AN212" s="61" t="s">
        <v>1380</v>
      </c>
      <c r="AO212" s="61" t="s">
        <v>1372</v>
      </c>
      <c r="AP212" s="61" t="s">
        <v>1373</v>
      </c>
      <c r="AQ212" s="45"/>
      <c r="AR212" s="45"/>
      <c r="AS212" s="45" t="str">
        <f t="shared" si="14"/>
        <v/>
      </c>
      <c r="AT212" s="45"/>
      <c r="AU212" s="45"/>
      <c r="AV212" s="45"/>
      <c r="AW212" s="45"/>
      <c r="AX212" s="45"/>
      <c r="AY212" s="45"/>
      <c r="AZ212" s="45"/>
      <c r="BA212" s="45"/>
      <c r="BB212" s="45"/>
      <c r="BC212" s="45"/>
      <c r="BD212" s="45"/>
      <c r="BE212" s="45"/>
      <c r="BF212" s="45"/>
      <c r="BG212" s="5"/>
      <c r="BI212" s="5"/>
      <c r="BJ212" s="5"/>
      <c r="BK212" s="5"/>
    </row>
    <row r="213" ht="14.25" hidden="1" customHeight="1">
      <c r="A213" s="93" t="s">
        <v>42</v>
      </c>
      <c r="B213" s="61" t="s">
        <v>178</v>
      </c>
      <c r="C213" s="61" t="s">
        <v>1155</v>
      </c>
      <c r="D213" s="61" t="s">
        <v>1365</v>
      </c>
      <c r="E213" s="61" t="s">
        <v>375</v>
      </c>
      <c r="F213" s="61" t="s">
        <v>800</v>
      </c>
      <c r="G213" s="61" t="s">
        <v>652</v>
      </c>
      <c r="H213" s="45" t="str">
        <f t="shared" si="1"/>
        <v>ASHRAE 90.1-2010Electrical/MechanicalGeneral</v>
      </c>
      <c r="I213" s="117" t="str">
        <f>VLOOKUP(H213,'Interior Lighting'!$A$4:$G$1472,5,FALSE)</f>
        <v>0.95</v>
      </c>
      <c r="J213" s="47"/>
      <c r="K213" s="45"/>
      <c r="L213" s="61"/>
      <c r="M213" s="61">
        <v>0.0</v>
      </c>
      <c r="N213" s="61">
        <v>0.7</v>
      </c>
      <c r="O213" s="61">
        <v>0.2</v>
      </c>
      <c r="P213" s="61" t="s">
        <v>1367</v>
      </c>
      <c r="Q213" s="61" t="s">
        <v>370</v>
      </c>
      <c r="R213" s="61" t="s">
        <v>652</v>
      </c>
      <c r="S213" s="61" t="s">
        <v>594</v>
      </c>
      <c r="T213" s="7" t="str">
        <f t="shared" si="13"/>
        <v>ASHRAE 62.1-2007GeneralStorage rooms</v>
      </c>
      <c r="U213" s="117" t="str">
        <f>VLOOKUP(T213,Ventilation!$A$4:$H$447,6,FALSE)</f>
        <v>0.12</v>
      </c>
      <c r="V213" s="117" t="str">
        <f>VLOOKUP(T213,Ventilation!$A$4:$H$447,5,FALSE)</f>
        <v/>
      </c>
      <c r="W213" s="117" t="str">
        <f>VLOOKUP(T213,Ventilation!$A$4:$H$447,7,FALSE)</f>
        <v/>
      </c>
      <c r="X213" s="61">
        <v>0.0</v>
      </c>
      <c r="Y213" s="61" t="s">
        <v>1374</v>
      </c>
      <c r="Z213" s="61" t="s">
        <v>1369</v>
      </c>
      <c r="AA213" s="61">
        <v>0.112</v>
      </c>
      <c r="AB213" s="7"/>
      <c r="AC213" s="61"/>
      <c r="AD213" s="61" t="s">
        <v>1375</v>
      </c>
      <c r="AE213" s="45"/>
      <c r="AF213" s="45"/>
      <c r="AG213" s="45"/>
      <c r="AH213" s="45"/>
      <c r="AI213" s="45"/>
      <c r="AJ213" s="61">
        <v>0.5</v>
      </c>
      <c r="AK213" s="61">
        <v>0.0</v>
      </c>
      <c r="AL213" s="61">
        <v>0.5</v>
      </c>
      <c r="AM213" s="61">
        <v>0.0</v>
      </c>
      <c r="AN213" s="61" t="s">
        <v>1380</v>
      </c>
      <c r="AO213" s="61" t="s">
        <v>1372</v>
      </c>
      <c r="AP213" s="61" t="s">
        <v>1373</v>
      </c>
      <c r="AQ213" s="45"/>
      <c r="AR213" s="45"/>
      <c r="AS213" s="45" t="str">
        <f t="shared" si="14"/>
        <v/>
      </c>
      <c r="AT213" s="45"/>
      <c r="AU213" s="45"/>
      <c r="AV213" s="45"/>
      <c r="AW213" s="45"/>
      <c r="AX213" s="45"/>
      <c r="AY213" s="45"/>
      <c r="AZ213" s="45"/>
      <c r="BA213" s="45"/>
      <c r="BB213" s="45"/>
      <c r="BC213" s="45"/>
      <c r="BD213" s="45"/>
      <c r="BE213" s="45"/>
      <c r="BF213" s="45"/>
      <c r="BG213" s="5"/>
      <c r="BI213" s="5"/>
      <c r="BJ213" s="5"/>
      <c r="BK213" s="5"/>
    </row>
    <row r="214" ht="14.25" hidden="1" customHeight="1">
      <c r="A214" s="8" t="s">
        <v>32</v>
      </c>
      <c r="B214" s="47" t="s">
        <v>178</v>
      </c>
      <c r="C214" s="47" t="s">
        <v>1155</v>
      </c>
      <c r="D214" s="47" t="s">
        <v>1365</v>
      </c>
      <c r="E214" s="8" t="s">
        <v>32</v>
      </c>
      <c r="F214" s="47" t="s">
        <v>178</v>
      </c>
      <c r="G214" s="47" t="s">
        <v>1155</v>
      </c>
      <c r="H214" s="45" t="str">
        <f t="shared" si="1"/>
        <v>DOE Ref 1980-2004LargeHotelMechanical</v>
      </c>
      <c r="I214" s="47">
        <v>0.8000000000000002</v>
      </c>
      <c r="J214" s="47"/>
      <c r="K214" s="47"/>
      <c r="L214" s="47"/>
      <c r="M214" s="47">
        <v>0.0</v>
      </c>
      <c r="N214" s="47">
        <v>0.7</v>
      </c>
      <c r="O214" s="47">
        <v>0.2</v>
      </c>
      <c r="P214" s="8" t="s">
        <v>1339</v>
      </c>
      <c r="Q214" s="47" t="s">
        <v>368</v>
      </c>
      <c r="R214" s="47" t="s">
        <v>583</v>
      </c>
      <c r="S214" s="47" t="s">
        <v>585</v>
      </c>
      <c r="T214" s="7" t="str">
        <f t="shared" si="13"/>
        <v>ASHRAE 62.1-1999Public SpacesCorridors and utilities</v>
      </c>
      <c r="U214" s="117" t="str">
        <f>VLOOKUP(T214,Ventilation!$A$4:$H$447,6,FALSE)</f>
        <v>0.05</v>
      </c>
      <c r="V214" s="117" t="str">
        <f>VLOOKUP(T214,Ventilation!$A$4:$H$447,5,FALSE)</f>
        <v>0</v>
      </c>
      <c r="W214" s="117" t="str">
        <f>VLOOKUP(T214,Ventilation!$A$4:$H$447,7,FALSE)</f>
        <v/>
      </c>
      <c r="X214" s="47">
        <v>0.0</v>
      </c>
      <c r="Y214" s="3" t="s">
        <v>1377</v>
      </c>
      <c r="Z214" s="8" t="s">
        <v>1341</v>
      </c>
      <c r="AA214" s="47"/>
      <c r="AB214" s="8">
        <v>0.2232</v>
      </c>
      <c r="AC214" s="8"/>
      <c r="AD214" s="8" t="s">
        <v>1342</v>
      </c>
      <c r="AE214" s="47"/>
      <c r="AF214" s="47"/>
      <c r="AG214" s="47"/>
      <c r="AH214" s="47"/>
      <c r="AI214" s="47"/>
      <c r="AJ214" s="47">
        <v>0.5</v>
      </c>
      <c r="AK214" s="47">
        <v>0.0</v>
      </c>
      <c r="AL214" s="47">
        <v>0.5</v>
      </c>
      <c r="AM214" s="47">
        <v>0.0</v>
      </c>
      <c r="AN214" s="8" t="s">
        <v>1343</v>
      </c>
      <c r="AO214" s="8" t="s">
        <v>1344</v>
      </c>
      <c r="AP214" s="8" t="s">
        <v>1345</v>
      </c>
      <c r="AQ214" s="47"/>
      <c r="AR214" s="47"/>
      <c r="AS214" s="45" t="str">
        <f t="shared" si="14"/>
        <v/>
      </c>
      <c r="AT214" s="47"/>
      <c r="AU214" s="47"/>
      <c r="AV214" s="47"/>
      <c r="AW214" s="47"/>
      <c r="AX214" s="47"/>
      <c r="AY214" s="47"/>
      <c r="AZ214" s="47" t="str">
        <f t="shared" ref="AZ214:AZ217" si="28">IF(ISBLANK(BB214),"",BB214/(AY214/AX214))</f>
        <v/>
      </c>
      <c r="BA214" s="47"/>
      <c r="BB214" s="47"/>
      <c r="BC214" s="47"/>
      <c r="BD214" s="47"/>
      <c r="BE214" s="47"/>
      <c r="BF214" s="47"/>
      <c r="BG214" s="5"/>
      <c r="BI214" s="5"/>
      <c r="BJ214" s="5"/>
      <c r="BK214" s="5"/>
    </row>
    <row r="215" ht="14.25" hidden="1" customHeight="1">
      <c r="A215" s="8" t="s">
        <v>30</v>
      </c>
      <c r="B215" s="47" t="s">
        <v>178</v>
      </c>
      <c r="C215" s="47" t="s">
        <v>1155</v>
      </c>
      <c r="D215" s="47" t="s">
        <v>1365</v>
      </c>
      <c r="E215" s="8" t="s">
        <v>30</v>
      </c>
      <c r="F215" s="47" t="s">
        <v>178</v>
      </c>
      <c r="G215" s="47" t="s">
        <v>1155</v>
      </c>
      <c r="H215" s="45" t="str">
        <f t="shared" si="1"/>
        <v>DOE Ref Pre-1980LargeHotelMechanical</v>
      </c>
      <c r="I215" s="47">
        <v>0.8000000000000002</v>
      </c>
      <c r="J215" s="47"/>
      <c r="K215" s="47"/>
      <c r="L215" s="47"/>
      <c r="M215" s="47">
        <v>0.0</v>
      </c>
      <c r="N215" s="47">
        <v>0.7</v>
      </c>
      <c r="O215" s="47">
        <v>0.2</v>
      </c>
      <c r="P215" s="47" t="s">
        <v>1339</v>
      </c>
      <c r="Q215" s="47" t="s">
        <v>368</v>
      </c>
      <c r="R215" s="47" t="s">
        <v>583</v>
      </c>
      <c r="S215" s="47" t="s">
        <v>585</v>
      </c>
      <c r="T215" s="7" t="str">
        <f t="shared" si="13"/>
        <v>ASHRAE 62.1-1999Public SpacesCorridors and utilities</v>
      </c>
      <c r="U215" s="117" t="str">
        <f>VLOOKUP(T215,Ventilation!$A$4:$H$447,6,FALSE)</f>
        <v>0.05</v>
      </c>
      <c r="V215" s="117" t="str">
        <f>VLOOKUP(T215,Ventilation!$A$4:$H$447,5,FALSE)</f>
        <v>0</v>
      </c>
      <c r="W215" s="117" t="str">
        <f>VLOOKUP(T215,Ventilation!$A$4:$H$447,7,FALSE)</f>
        <v/>
      </c>
      <c r="X215" s="47">
        <v>0.0</v>
      </c>
      <c r="Y215" s="3" t="s">
        <v>1377</v>
      </c>
      <c r="Z215" s="47" t="s">
        <v>1341</v>
      </c>
      <c r="AA215" s="47"/>
      <c r="AB215" s="8">
        <v>0.2232</v>
      </c>
      <c r="AC215" s="47"/>
      <c r="AD215" s="47" t="s">
        <v>1342</v>
      </c>
      <c r="AE215" s="47"/>
      <c r="AF215" s="47"/>
      <c r="AG215" s="47"/>
      <c r="AH215" s="47"/>
      <c r="AI215" s="47"/>
      <c r="AJ215" s="47">
        <v>0.5</v>
      </c>
      <c r="AK215" s="47">
        <v>0.0</v>
      </c>
      <c r="AL215" s="47">
        <v>0.5</v>
      </c>
      <c r="AM215" s="47">
        <v>0.0</v>
      </c>
      <c r="AN215" s="47" t="s">
        <v>1343</v>
      </c>
      <c r="AO215" s="47" t="s">
        <v>1344</v>
      </c>
      <c r="AP215" s="47" t="s">
        <v>1345</v>
      </c>
      <c r="AQ215" s="47"/>
      <c r="AR215" s="47"/>
      <c r="AS215" s="45" t="str">
        <f t="shared" si="14"/>
        <v/>
      </c>
      <c r="AT215" s="47"/>
      <c r="AU215" s="47"/>
      <c r="AV215" s="47"/>
      <c r="AW215" s="47"/>
      <c r="AX215" s="47"/>
      <c r="AY215" s="47"/>
      <c r="AZ215" s="47" t="str">
        <f t="shared" si="28"/>
        <v/>
      </c>
      <c r="BA215" s="47"/>
      <c r="BB215" s="47"/>
      <c r="BC215" s="47"/>
      <c r="BD215" s="47"/>
      <c r="BE215" s="47"/>
      <c r="BF215" s="47"/>
      <c r="BG215" s="5"/>
      <c r="BI215" s="5"/>
      <c r="BJ215" s="5"/>
      <c r="BK215" s="5"/>
    </row>
    <row r="216" ht="14.25" hidden="1" customHeight="1">
      <c r="A216" s="45" t="s">
        <v>34</v>
      </c>
      <c r="B216" s="45" t="s">
        <v>178</v>
      </c>
      <c r="C216" s="45" t="s">
        <v>359</v>
      </c>
      <c r="D216" s="45" t="s">
        <v>1366</v>
      </c>
      <c r="E216" s="45" t="s">
        <v>373</v>
      </c>
      <c r="F216" s="45" t="s">
        <v>1067</v>
      </c>
      <c r="G216" s="45" t="s">
        <v>1068</v>
      </c>
      <c r="H216" s="45" t="str">
        <f t="shared" si="1"/>
        <v>ASHRAE 90.1-2004Retail (not including accent lighting)Sales Area</v>
      </c>
      <c r="I216" s="117" t="str">
        <f>VLOOKUP(H216,'Interior Lighting'!$A$4:$G$1472,5,FALSE)</f>
        <v>1.7</v>
      </c>
      <c r="J216" s="47"/>
      <c r="K216" s="45"/>
      <c r="L216" s="45"/>
      <c r="M216" s="45">
        <v>0.0</v>
      </c>
      <c r="N216" s="45">
        <v>0.7</v>
      </c>
      <c r="O216" s="45">
        <v>0.2</v>
      </c>
      <c r="P216" s="45" t="s">
        <v>1367</v>
      </c>
      <c r="Q216" s="45" t="s">
        <v>368</v>
      </c>
      <c r="R216" s="45" t="s">
        <v>592</v>
      </c>
      <c r="S216" s="45" t="s">
        <v>599</v>
      </c>
      <c r="T216" s="7" t="str">
        <f t="shared" si="13"/>
        <v>ASHRAE 62.1-1999Retail Stores, Sales Floors, and Show Room FloorsBasement and street</v>
      </c>
      <c r="U216" s="117" t="str">
        <f>VLOOKUP(T216,Ventilation!$A$4:$H$447,6,FALSE)</f>
        <v>0.3</v>
      </c>
      <c r="V216" s="117" t="str">
        <f>VLOOKUP(T216,Ventilation!$A$4:$H$447,5,FALSE)</f>
        <v>0</v>
      </c>
      <c r="W216" s="117" t="str">
        <f>VLOOKUP(T216,Ventilation!$A$4:$H$447,7,FALSE)</f>
        <v/>
      </c>
      <c r="X216" s="45">
        <v>15.0</v>
      </c>
      <c r="Y216" s="45" t="s">
        <v>1374</v>
      </c>
      <c r="Z216" s="45" t="s">
        <v>1369</v>
      </c>
      <c r="AA216" s="45">
        <v>0.0595</v>
      </c>
      <c r="AB216" s="7"/>
      <c r="AC216" s="45"/>
      <c r="AD216" s="45" t="s">
        <v>1370</v>
      </c>
      <c r="AE216" s="45"/>
      <c r="AF216" s="45"/>
      <c r="AG216" s="45"/>
      <c r="AH216" s="45"/>
      <c r="AI216" s="45"/>
      <c r="AJ216" s="45">
        <v>1.0</v>
      </c>
      <c r="AK216" s="45">
        <v>0.0</v>
      </c>
      <c r="AL216" s="45">
        <v>0.5</v>
      </c>
      <c r="AM216" s="45">
        <v>0.0</v>
      </c>
      <c r="AN216" s="45" t="s">
        <v>1383</v>
      </c>
      <c r="AO216" s="45" t="s">
        <v>1372</v>
      </c>
      <c r="AP216" s="45" t="s">
        <v>1373</v>
      </c>
      <c r="AQ216" s="45"/>
      <c r="AR216" s="45"/>
      <c r="AS216" s="45" t="str">
        <f t="shared" si="14"/>
        <v/>
      </c>
      <c r="AT216" s="45"/>
      <c r="AU216" s="45"/>
      <c r="AV216" s="45"/>
      <c r="AW216" s="45"/>
      <c r="AX216" s="45"/>
      <c r="AY216" s="45"/>
      <c r="AZ216" s="45" t="str">
        <f t="shared" si="28"/>
        <v/>
      </c>
      <c r="BA216" s="45"/>
      <c r="BB216" s="45"/>
      <c r="BC216" s="45"/>
      <c r="BD216" s="45"/>
      <c r="BE216" s="45"/>
      <c r="BF216" s="45"/>
      <c r="BG216" s="5"/>
      <c r="BI216" s="5"/>
      <c r="BJ216" s="5"/>
      <c r="BK216" s="5"/>
    </row>
    <row r="217" ht="14.25" hidden="1" customHeight="1">
      <c r="A217" s="47" t="s">
        <v>38</v>
      </c>
      <c r="B217" s="47" t="s">
        <v>178</v>
      </c>
      <c r="C217" s="47" t="s">
        <v>359</v>
      </c>
      <c r="D217" s="47" t="s">
        <v>1366</v>
      </c>
      <c r="E217" s="47" t="s">
        <v>374</v>
      </c>
      <c r="F217" s="47" t="s">
        <v>1067</v>
      </c>
      <c r="G217" s="47" t="s">
        <v>1068</v>
      </c>
      <c r="H217" s="45" t="str">
        <f t="shared" si="1"/>
        <v>ASHRAE 90.1-2007Retail (not including accent lighting)Sales Area</v>
      </c>
      <c r="I217" s="117" t="str">
        <f>VLOOKUP(H217,'Interior Lighting'!$A$4:$G$1472,5,FALSE)</f>
        <v>1.7</v>
      </c>
      <c r="J217" s="47"/>
      <c r="K217" s="47"/>
      <c r="L217" s="47"/>
      <c r="M217" s="47">
        <v>0.0</v>
      </c>
      <c r="N217" s="47">
        <v>0.7</v>
      </c>
      <c r="O217" s="47">
        <v>0.2</v>
      </c>
      <c r="P217" s="47" t="s">
        <v>1367</v>
      </c>
      <c r="Q217" s="47" t="s">
        <v>369</v>
      </c>
      <c r="R217" s="47" t="s">
        <v>359</v>
      </c>
      <c r="S217" s="47" t="s">
        <v>680</v>
      </c>
      <c r="T217" s="7" t="str">
        <f t="shared" si="13"/>
        <v>ASHRAE 62.1-2004RetailGeneral Sales</v>
      </c>
      <c r="U217" s="117" t="str">
        <f>VLOOKUP(T217,Ventilation!$A$4:$H$447,6,FALSE)</f>
        <v>0.12</v>
      </c>
      <c r="V217" s="117" t="str">
        <f>VLOOKUP(T217,Ventilation!$A$4:$H$447,5,FALSE)</f>
        <v>7.5</v>
      </c>
      <c r="W217" s="117" t="str">
        <f>VLOOKUP(T217,Ventilation!$A$4:$H$447,7,FALSE)</f>
        <v/>
      </c>
      <c r="X217" s="47">
        <v>15.0</v>
      </c>
      <c r="Y217" s="47" t="s">
        <v>1374</v>
      </c>
      <c r="Z217" s="47" t="s">
        <v>1369</v>
      </c>
      <c r="AA217" s="47">
        <v>0.0446</v>
      </c>
      <c r="AB217" s="8"/>
      <c r="AC217" s="47"/>
      <c r="AD217" s="47" t="s">
        <v>1370</v>
      </c>
      <c r="AE217" s="47"/>
      <c r="AF217" s="47"/>
      <c r="AG217" s="47"/>
      <c r="AH217" s="47"/>
      <c r="AI217" s="47"/>
      <c r="AJ217" s="61">
        <v>1.0</v>
      </c>
      <c r="AK217" s="47">
        <v>0.0</v>
      </c>
      <c r="AL217" s="47">
        <v>0.5</v>
      </c>
      <c r="AM217" s="47">
        <v>0.0</v>
      </c>
      <c r="AN217" s="47" t="s">
        <v>1383</v>
      </c>
      <c r="AO217" s="47" t="s">
        <v>1372</v>
      </c>
      <c r="AP217" s="47" t="s">
        <v>1373</v>
      </c>
      <c r="AQ217" s="47"/>
      <c r="AR217" s="47"/>
      <c r="AS217" s="45" t="str">
        <f t="shared" si="14"/>
        <v/>
      </c>
      <c r="AT217" s="47"/>
      <c r="AU217" s="47"/>
      <c r="AV217" s="47"/>
      <c r="AW217" s="47"/>
      <c r="AX217" s="47"/>
      <c r="AY217" s="47"/>
      <c r="AZ217" s="47" t="str">
        <f t="shared" si="28"/>
        <v/>
      </c>
      <c r="BA217" s="47"/>
      <c r="BB217" s="47"/>
      <c r="BC217" s="47"/>
      <c r="BD217" s="47"/>
      <c r="BE217" s="47"/>
      <c r="BF217" s="47"/>
      <c r="BG217" s="5"/>
      <c r="BI217" s="5"/>
      <c r="BJ217" s="5"/>
      <c r="BK217" s="5"/>
    </row>
    <row r="218" ht="14.25" hidden="1" customHeight="1">
      <c r="A218" s="61" t="s">
        <v>40</v>
      </c>
      <c r="B218" s="61" t="s">
        <v>178</v>
      </c>
      <c r="C218" s="61" t="s">
        <v>359</v>
      </c>
      <c r="D218" s="61" t="s">
        <v>1366</v>
      </c>
      <c r="E218" s="61" t="s">
        <v>375</v>
      </c>
      <c r="F218" s="61" t="s">
        <v>359</v>
      </c>
      <c r="G218" s="61" t="s">
        <v>998</v>
      </c>
      <c r="H218" s="45" t="str">
        <f t="shared" si="1"/>
        <v>ASHRAE 90.1-2010RetailFor Hotel</v>
      </c>
      <c r="I218" s="117" t="str">
        <f>VLOOKUP(H218,'Interior Lighting'!$A$4:$G$1472,5,FALSE)</f>
        <v>1.4</v>
      </c>
      <c r="J218" s="47"/>
      <c r="K218" s="45"/>
      <c r="L218" s="61"/>
      <c r="M218" s="61">
        <v>0.0</v>
      </c>
      <c r="N218" s="61">
        <v>0.7</v>
      </c>
      <c r="O218" s="61">
        <v>0.2</v>
      </c>
      <c r="P218" s="92" t="s">
        <v>1367</v>
      </c>
      <c r="Q218" s="61" t="s">
        <v>370</v>
      </c>
      <c r="R218" s="61" t="s">
        <v>359</v>
      </c>
      <c r="S218" s="61" t="s">
        <v>680</v>
      </c>
      <c r="T218" s="7" t="str">
        <f t="shared" si="13"/>
        <v>ASHRAE 62.1-2007RetailGeneral Sales</v>
      </c>
      <c r="U218" s="117" t="str">
        <f>VLOOKUP(T218,Ventilation!$A$4:$H$447,6,FALSE)</f>
        <v>0.12</v>
      </c>
      <c r="V218" s="117" t="str">
        <f>VLOOKUP(T218,Ventilation!$A$4:$H$447,5,FALSE)</f>
        <v>7.5</v>
      </c>
      <c r="W218" s="117" t="str">
        <f>VLOOKUP(T218,Ventilation!$A$4:$H$447,7,FALSE)</f>
        <v/>
      </c>
      <c r="X218" s="61">
        <v>15.0</v>
      </c>
      <c r="Y218" s="92" t="s">
        <v>1374</v>
      </c>
      <c r="Z218" s="92" t="s">
        <v>1369</v>
      </c>
      <c r="AA218" s="61">
        <v>0.112</v>
      </c>
      <c r="AB218" s="7"/>
      <c r="AC218" s="92"/>
      <c r="AD218" s="92" t="s">
        <v>1375</v>
      </c>
      <c r="AE218" s="45"/>
      <c r="AF218" s="45"/>
      <c r="AG218" s="45"/>
      <c r="AH218" s="45"/>
      <c r="AI218" s="45"/>
      <c r="AJ218" s="61">
        <v>1.0</v>
      </c>
      <c r="AK218" s="61">
        <v>0.0</v>
      </c>
      <c r="AL218" s="61">
        <v>0.5</v>
      </c>
      <c r="AM218" s="61">
        <v>0.0</v>
      </c>
      <c r="AN218" s="92" t="s">
        <v>1383</v>
      </c>
      <c r="AO218" s="92" t="s">
        <v>1372</v>
      </c>
      <c r="AP218" s="92" t="s">
        <v>1373</v>
      </c>
      <c r="AQ218" s="45"/>
      <c r="AR218" s="45"/>
      <c r="AS218" s="45" t="str">
        <f t="shared" si="14"/>
        <v/>
      </c>
      <c r="AT218" s="45"/>
      <c r="AU218" s="45"/>
      <c r="AV218" s="45"/>
      <c r="AW218" s="45"/>
      <c r="AX218" s="45"/>
      <c r="AY218" s="45"/>
      <c r="AZ218" s="45"/>
      <c r="BA218" s="45"/>
      <c r="BB218" s="45"/>
      <c r="BC218" s="45"/>
      <c r="BD218" s="45"/>
      <c r="BE218" s="45"/>
      <c r="BF218" s="45"/>
      <c r="BG218" s="5"/>
      <c r="BI218" s="5"/>
      <c r="BJ218" s="5"/>
      <c r="BK218" s="5"/>
    </row>
    <row r="219" ht="14.25" hidden="1" customHeight="1">
      <c r="A219" s="93" t="s">
        <v>42</v>
      </c>
      <c r="B219" s="61" t="s">
        <v>178</v>
      </c>
      <c r="C219" s="61" t="s">
        <v>359</v>
      </c>
      <c r="D219" s="61" t="s">
        <v>1366</v>
      </c>
      <c r="E219" s="61" t="s">
        <v>375</v>
      </c>
      <c r="F219" s="61" t="s">
        <v>359</v>
      </c>
      <c r="G219" s="61" t="s">
        <v>998</v>
      </c>
      <c r="H219" s="45" t="str">
        <f t="shared" si="1"/>
        <v>ASHRAE 90.1-2010RetailFor Hotel</v>
      </c>
      <c r="I219" s="117" t="str">
        <f>VLOOKUP(H219,'Interior Lighting'!$A$4:$G$1472,5,FALSE)</f>
        <v>1.4</v>
      </c>
      <c r="J219" s="47"/>
      <c r="K219" s="45"/>
      <c r="L219" s="61"/>
      <c r="M219" s="61">
        <v>0.0</v>
      </c>
      <c r="N219" s="61">
        <v>0.7</v>
      </c>
      <c r="O219" s="61">
        <v>0.2</v>
      </c>
      <c r="P219" s="92" t="s">
        <v>1367</v>
      </c>
      <c r="Q219" s="61" t="s">
        <v>370</v>
      </c>
      <c r="R219" s="61" t="s">
        <v>359</v>
      </c>
      <c r="S219" s="61" t="s">
        <v>680</v>
      </c>
      <c r="T219" s="7" t="str">
        <f t="shared" si="13"/>
        <v>ASHRAE 62.1-2007RetailGeneral Sales</v>
      </c>
      <c r="U219" s="117" t="str">
        <f>VLOOKUP(T219,Ventilation!$A$4:$H$447,6,FALSE)</f>
        <v>0.12</v>
      </c>
      <c r="V219" s="117" t="str">
        <f>VLOOKUP(T219,Ventilation!$A$4:$H$447,5,FALSE)</f>
        <v>7.5</v>
      </c>
      <c r="W219" s="117" t="str">
        <f>VLOOKUP(T219,Ventilation!$A$4:$H$447,7,FALSE)</f>
        <v/>
      </c>
      <c r="X219" s="61">
        <v>15.0</v>
      </c>
      <c r="Y219" s="92" t="s">
        <v>1374</v>
      </c>
      <c r="Z219" s="92" t="s">
        <v>1369</v>
      </c>
      <c r="AA219" s="61">
        <v>0.112</v>
      </c>
      <c r="AB219" s="7"/>
      <c r="AC219" s="92"/>
      <c r="AD219" s="92" t="s">
        <v>1375</v>
      </c>
      <c r="AE219" s="45"/>
      <c r="AF219" s="45"/>
      <c r="AG219" s="45"/>
      <c r="AH219" s="45"/>
      <c r="AI219" s="45"/>
      <c r="AJ219" s="61">
        <v>1.0</v>
      </c>
      <c r="AK219" s="61">
        <v>0.0</v>
      </c>
      <c r="AL219" s="61">
        <v>0.5</v>
      </c>
      <c r="AM219" s="61">
        <v>0.0</v>
      </c>
      <c r="AN219" s="92" t="s">
        <v>1383</v>
      </c>
      <c r="AO219" s="92" t="s">
        <v>1372</v>
      </c>
      <c r="AP219" s="92" t="s">
        <v>1373</v>
      </c>
      <c r="AQ219" s="45"/>
      <c r="AR219" s="45"/>
      <c r="AS219" s="45" t="str">
        <f t="shared" si="14"/>
        <v/>
      </c>
      <c r="AT219" s="45"/>
      <c r="AU219" s="45"/>
      <c r="AV219" s="45"/>
      <c r="AW219" s="45"/>
      <c r="AX219" s="45"/>
      <c r="AY219" s="45"/>
      <c r="AZ219" s="45"/>
      <c r="BA219" s="45"/>
      <c r="BB219" s="45"/>
      <c r="BC219" s="45"/>
      <c r="BD219" s="45"/>
      <c r="BE219" s="45"/>
      <c r="BF219" s="45"/>
      <c r="BG219" s="5"/>
      <c r="BI219" s="5"/>
      <c r="BJ219" s="5"/>
      <c r="BK219" s="5"/>
    </row>
    <row r="220" ht="14.25" hidden="1" customHeight="1">
      <c r="A220" s="47" t="s">
        <v>32</v>
      </c>
      <c r="B220" s="47" t="s">
        <v>178</v>
      </c>
      <c r="C220" s="47" t="s">
        <v>359</v>
      </c>
      <c r="D220" s="47" t="s">
        <v>1366</v>
      </c>
      <c r="E220" s="47" t="s">
        <v>32</v>
      </c>
      <c r="F220" s="47" t="s">
        <v>178</v>
      </c>
      <c r="G220" s="47" t="s">
        <v>359</v>
      </c>
      <c r="H220" s="45" t="str">
        <f t="shared" si="1"/>
        <v>DOE Ref 1980-2004LargeHotelRetail</v>
      </c>
      <c r="I220" s="47">
        <v>3.54</v>
      </c>
      <c r="J220" s="47"/>
      <c r="K220" s="47"/>
      <c r="L220" s="47"/>
      <c r="M220" s="47">
        <v>0.0</v>
      </c>
      <c r="N220" s="47">
        <v>0.7</v>
      </c>
      <c r="O220" s="47">
        <v>0.2</v>
      </c>
      <c r="P220" s="47" t="s">
        <v>1339</v>
      </c>
      <c r="Q220" s="47" t="s">
        <v>368</v>
      </c>
      <c r="R220" s="47" t="s">
        <v>592</v>
      </c>
      <c r="S220" s="47" t="s">
        <v>599</v>
      </c>
      <c r="T220" s="7" t="str">
        <f t="shared" si="13"/>
        <v>ASHRAE 62.1-1999Retail Stores, Sales Floors, and Show Room FloorsBasement and street</v>
      </c>
      <c r="U220" s="117" t="str">
        <f>VLOOKUP(T220,Ventilation!$A$4:$H$447,6,FALSE)</f>
        <v>0.3</v>
      </c>
      <c r="V220" s="117" t="str">
        <f>VLOOKUP(T220,Ventilation!$A$4:$H$447,5,FALSE)</f>
        <v>0</v>
      </c>
      <c r="W220" s="117" t="str">
        <f>VLOOKUP(T220,Ventilation!$A$4:$H$447,7,FALSE)</f>
        <v/>
      </c>
      <c r="X220" s="47">
        <v>15.0</v>
      </c>
      <c r="Y220" s="3" t="s">
        <v>1377</v>
      </c>
      <c r="Z220" s="47" t="s">
        <v>1341</v>
      </c>
      <c r="AA220" s="47"/>
      <c r="AB220" s="8">
        <v>0.2232</v>
      </c>
      <c r="AC220" s="47"/>
      <c r="AD220" s="47" t="s">
        <v>1342</v>
      </c>
      <c r="AE220" s="47"/>
      <c r="AF220" s="47"/>
      <c r="AG220" s="47"/>
      <c r="AH220" s="47"/>
      <c r="AI220" s="47"/>
      <c r="AJ220" s="47">
        <v>1.0</v>
      </c>
      <c r="AK220" s="47">
        <v>0.0</v>
      </c>
      <c r="AL220" s="47">
        <v>0.5</v>
      </c>
      <c r="AM220" s="47">
        <v>0.0</v>
      </c>
      <c r="AN220" s="47" t="s">
        <v>1343</v>
      </c>
      <c r="AO220" s="47" t="s">
        <v>1344</v>
      </c>
      <c r="AP220" s="47" t="s">
        <v>1345</v>
      </c>
      <c r="AQ220" s="47"/>
      <c r="AR220" s="47"/>
      <c r="AS220" s="45" t="str">
        <f t="shared" si="14"/>
        <v/>
      </c>
      <c r="AT220" s="47"/>
      <c r="AU220" s="47"/>
      <c r="AV220" s="47"/>
      <c r="AW220" s="47"/>
      <c r="AX220" s="47"/>
      <c r="AY220" s="47"/>
      <c r="AZ220" s="47" t="str">
        <f t="shared" ref="AZ220:AZ221" si="29">IF(ISBLANK(BB220),"",BB220/(AY220/AX220))</f>
        <v/>
      </c>
      <c r="BA220" s="47"/>
      <c r="BB220" s="47"/>
      <c r="BC220" s="47"/>
      <c r="BD220" s="47"/>
      <c r="BE220" s="47"/>
      <c r="BF220" s="47"/>
      <c r="BG220" s="5"/>
      <c r="BI220" s="5"/>
      <c r="BJ220" s="5"/>
      <c r="BK220" s="5"/>
    </row>
    <row r="221" ht="14.25" hidden="1" customHeight="1">
      <c r="A221" s="47" t="s">
        <v>30</v>
      </c>
      <c r="B221" s="47" t="s">
        <v>178</v>
      </c>
      <c r="C221" s="47" t="s">
        <v>359</v>
      </c>
      <c r="D221" s="47" t="s">
        <v>1366</v>
      </c>
      <c r="E221" s="47" t="s">
        <v>30</v>
      </c>
      <c r="F221" s="47" t="s">
        <v>178</v>
      </c>
      <c r="G221" s="47" t="s">
        <v>359</v>
      </c>
      <c r="H221" s="45" t="str">
        <f t="shared" si="1"/>
        <v>DOE Ref Pre-1980LargeHotelRetail</v>
      </c>
      <c r="I221" s="47">
        <v>3.54</v>
      </c>
      <c r="J221" s="47"/>
      <c r="K221" s="47"/>
      <c r="L221" s="47"/>
      <c r="M221" s="47">
        <v>0.0</v>
      </c>
      <c r="N221" s="47">
        <v>0.7</v>
      </c>
      <c r="O221" s="47">
        <v>0.2</v>
      </c>
      <c r="P221" s="47" t="s">
        <v>1339</v>
      </c>
      <c r="Q221" s="47" t="s">
        <v>368</v>
      </c>
      <c r="R221" s="47" t="s">
        <v>592</v>
      </c>
      <c r="S221" s="47" t="s">
        <v>599</v>
      </c>
      <c r="T221" s="7" t="str">
        <f t="shared" si="13"/>
        <v>ASHRAE 62.1-1999Retail Stores, Sales Floors, and Show Room FloorsBasement and street</v>
      </c>
      <c r="U221" s="117" t="str">
        <f>VLOOKUP(T221,Ventilation!$A$4:$H$447,6,FALSE)</f>
        <v>0.3</v>
      </c>
      <c r="V221" s="117" t="str">
        <f>VLOOKUP(T221,Ventilation!$A$4:$H$447,5,FALSE)</f>
        <v>0</v>
      </c>
      <c r="W221" s="117" t="str">
        <f>VLOOKUP(T221,Ventilation!$A$4:$H$447,7,FALSE)</f>
        <v/>
      </c>
      <c r="X221" s="47">
        <v>15.0</v>
      </c>
      <c r="Y221" s="3" t="s">
        <v>1377</v>
      </c>
      <c r="Z221" s="47" t="s">
        <v>1341</v>
      </c>
      <c r="AA221" s="47"/>
      <c r="AB221" s="8">
        <v>0.2232</v>
      </c>
      <c r="AC221" s="47"/>
      <c r="AD221" s="47" t="s">
        <v>1342</v>
      </c>
      <c r="AE221" s="47"/>
      <c r="AF221" s="47"/>
      <c r="AG221" s="47"/>
      <c r="AH221" s="47"/>
      <c r="AI221" s="47"/>
      <c r="AJ221" s="47">
        <v>1.0</v>
      </c>
      <c r="AK221" s="47">
        <v>0.0</v>
      </c>
      <c r="AL221" s="47">
        <v>0.5</v>
      </c>
      <c r="AM221" s="47">
        <v>0.0</v>
      </c>
      <c r="AN221" s="47" t="s">
        <v>1343</v>
      </c>
      <c r="AO221" s="47" t="s">
        <v>1344</v>
      </c>
      <c r="AP221" s="47" t="s">
        <v>1345</v>
      </c>
      <c r="AQ221" s="47"/>
      <c r="AR221" s="47"/>
      <c r="AS221" s="45" t="str">
        <f t="shared" si="14"/>
        <v/>
      </c>
      <c r="AT221" s="47"/>
      <c r="AU221" s="47"/>
      <c r="AV221" s="47"/>
      <c r="AW221" s="47"/>
      <c r="AX221" s="47"/>
      <c r="AY221" s="47"/>
      <c r="AZ221" s="47" t="str">
        <f t="shared" si="29"/>
        <v/>
      </c>
      <c r="BA221" s="47"/>
      <c r="BB221" s="47"/>
      <c r="BC221" s="47"/>
      <c r="BD221" s="47"/>
      <c r="BE221" s="47"/>
      <c r="BF221" s="47"/>
      <c r="BG221" s="5"/>
      <c r="BI221" s="5"/>
      <c r="BJ221" s="5"/>
      <c r="BK221" s="5"/>
    </row>
    <row r="222" ht="14.25" hidden="1" customHeight="1">
      <c r="A222" s="61" t="s">
        <v>34</v>
      </c>
      <c r="B222" s="61" t="s">
        <v>178</v>
      </c>
      <c r="C222" s="60" t="s">
        <v>1406</v>
      </c>
      <c r="D222" s="61" t="s">
        <v>1366</v>
      </c>
      <c r="E222" s="61" t="s">
        <v>375</v>
      </c>
      <c r="F222" s="61" t="s">
        <v>359</v>
      </c>
      <c r="G222" s="61" t="s">
        <v>998</v>
      </c>
      <c r="H222" s="45" t="str">
        <f t="shared" si="1"/>
        <v>ASHRAE 90.1-2010RetailFor Hotel</v>
      </c>
      <c r="I222" s="117" t="str">
        <f>VLOOKUP(H222,'Interior Lighting'!$A$4:$G$1472,5,FALSE)</f>
        <v>1.4</v>
      </c>
      <c r="J222" s="47"/>
      <c r="K222" s="45"/>
      <c r="L222" s="61"/>
      <c r="M222" s="61">
        <v>0.0</v>
      </c>
      <c r="N222" s="61">
        <v>0.7</v>
      </c>
      <c r="O222" s="61">
        <v>0.2</v>
      </c>
      <c r="P222" s="92" t="s">
        <v>1367</v>
      </c>
      <c r="Q222" s="61" t="s">
        <v>370</v>
      </c>
      <c r="R222" s="61" t="s">
        <v>359</v>
      </c>
      <c r="S222" s="61" t="s">
        <v>680</v>
      </c>
      <c r="T222" s="7" t="str">
        <f t="shared" si="13"/>
        <v>ASHRAE 62.1-2007RetailGeneral Sales</v>
      </c>
      <c r="U222" s="117" t="str">
        <f>VLOOKUP(T222,Ventilation!$A$4:$H$447,6,FALSE)</f>
        <v>0.12</v>
      </c>
      <c r="V222" s="117" t="str">
        <f>VLOOKUP(T222,Ventilation!$A$4:$H$447,5,FALSE)</f>
        <v>7.5</v>
      </c>
      <c r="W222" s="117" t="str">
        <f>VLOOKUP(T222,Ventilation!$A$4:$H$447,7,FALSE)</f>
        <v/>
      </c>
      <c r="X222" s="61">
        <v>15.0</v>
      </c>
      <c r="Y222" s="92" t="s">
        <v>1374</v>
      </c>
      <c r="Z222" s="92" t="s">
        <v>1369</v>
      </c>
      <c r="AA222" s="61">
        <v>0.112</v>
      </c>
      <c r="AB222" s="7"/>
      <c r="AC222" s="92"/>
      <c r="AD222" s="92" t="s">
        <v>1375</v>
      </c>
      <c r="AE222" s="45"/>
      <c r="AF222" s="45"/>
      <c r="AG222" s="45"/>
      <c r="AH222" s="45"/>
      <c r="AI222" s="45"/>
      <c r="AJ222" s="61">
        <v>1.0</v>
      </c>
      <c r="AK222" s="61">
        <v>0.0</v>
      </c>
      <c r="AL222" s="61">
        <v>0.5</v>
      </c>
      <c r="AM222" s="61">
        <v>0.0</v>
      </c>
      <c r="AN222" s="92" t="s">
        <v>1383</v>
      </c>
      <c r="AO222" s="92" t="s">
        <v>1372</v>
      </c>
      <c r="AP222" s="92" t="s">
        <v>1373</v>
      </c>
      <c r="AQ222" s="45"/>
      <c r="AR222" s="45"/>
      <c r="AS222" s="45" t="str">
        <f t="shared" si="14"/>
        <v/>
      </c>
      <c r="AT222" s="45"/>
      <c r="AU222" s="45"/>
      <c r="AV222" s="45"/>
      <c r="AW222" s="45"/>
      <c r="AX222" s="45"/>
      <c r="AY222" s="45"/>
      <c r="AZ222" s="45"/>
      <c r="BA222" s="45"/>
      <c r="BB222" s="45"/>
      <c r="BC222" s="45"/>
      <c r="BD222" s="45"/>
      <c r="BE222" s="45"/>
      <c r="BF222" s="45"/>
      <c r="BG222" s="5"/>
      <c r="BI222" s="5"/>
      <c r="BJ222" s="5"/>
      <c r="BK222" s="5"/>
    </row>
    <row r="223" ht="14.25" hidden="1" customHeight="1">
      <c r="A223" s="61" t="s">
        <v>38</v>
      </c>
      <c r="B223" s="61" t="s">
        <v>178</v>
      </c>
      <c r="C223" s="60" t="s">
        <v>1406</v>
      </c>
      <c r="D223" s="61" t="s">
        <v>1366</v>
      </c>
      <c r="E223" s="61" t="s">
        <v>375</v>
      </c>
      <c r="F223" s="61" t="s">
        <v>359</v>
      </c>
      <c r="G223" s="61" t="s">
        <v>998</v>
      </c>
      <c r="H223" s="45" t="str">
        <f t="shared" si="1"/>
        <v>ASHRAE 90.1-2010RetailFor Hotel</v>
      </c>
      <c r="I223" s="117" t="str">
        <f>VLOOKUP(H223,'Interior Lighting'!$A$4:$G$1472,5,FALSE)</f>
        <v>1.4</v>
      </c>
      <c r="J223" s="47"/>
      <c r="K223" s="45"/>
      <c r="L223" s="61"/>
      <c r="M223" s="61">
        <v>0.0</v>
      </c>
      <c r="N223" s="61">
        <v>0.7</v>
      </c>
      <c r="O223" s="61">
        <v>0.2</v>
      </c>
      <c r="P223" s="92" t="s">
        <v>1367</v>
      </c>
      <c r="Q223" s="61" t="s">
        <v>370</v>
      </c>
      <c r="R223" s="61" t="s">
        <v>359</v>
      </c>
      <c r="S223" s="61" t="s">
        <v>680</v>
      </c>
      <c r="T223" s="7" t="str">
        <f t="shared" si="13"/>
        <v>ASHRAE 62.1-2007RetailGeneral Sales</v>
      </c>
      <c r="U223" s="117" t="str">
        <f>VLOOKUP(T223,Ventilation!$A$4:$H$447,6,FALSE)</f>
        <v>0.12</v>
      </c>
      <c r="V223" s="117" t="str">
        <f>VLOOKUP(T223,Ventilation!$A$4:$H$447,5,FALSE)</f>
        <v>7.5</v>
      </c>
      <c r="W223" s="117" t="str">
        <f>VLOOKUP(T223,Ventilation!$A$4:$H$447,7,FALSE)</f>
        <v/>
      </c>
      <c r="X223" s="61">
        <v>15.0</v>
      </c>
      <c r="Y223" s="92" t="s">
        <v>1374</v>
      </c>
      <c r="Z223" s="92" t="s">
        <v>1369</v>
      </c>
      <c r="AA223" s="61">
        <v>0.112</v>
      </c>
      <c r="AB223" s="7"/>
      <c r="AC223" s="92"/>
      <c r="AD223" s="92" t="s">
        <v>1375</v>
      </c>
      <c r="AE223" s="45"/>
      <c r="AF223" s="45"/>
      <c r="AG223" s="45"/>
      <c r="AH223" s="45"/>
      <c r="AI223" s="45"/>
      <c r="AJ223" s="61">
        <v>1.0</v>
      </c>
      <c r="AK223" s="61">
        <v>0.0</v>
      </c>
      <c r="AL223" s="61">
        <v>0.5</v>
      </c>
      <c r="AM223" s="61">
        <v>0.0</v>
      </c>
      <c r="AN223" s="92" t="s">
        <v>1383</v>
      </c>
      <c r="AO223" s="92" t="s">
        <v>1372</v>
      </c>
      <c r="AP223" s="92" t="s">
        <v>1373</v>
      </c>
      <c r="AQ223" s="45"/>
      <c r="AR223" s="45"/>
      <c r="AS223" s="45" t="str">
        <f t="shared" si="14"/>
        <v/>
      </c>
      <c r="AT223" s="45"/>
      <c r="AU223" s="45"/>
      <c r="AV223" s="45"/>
      <c r="AW223" s="45"/>
      <c r="AX223" s="45"/>
      <c r="AY223" s="45"/>
      <c r="AZ223" s="45"/>
      <c r="BA223" s="45"/>
      <c r="BB223" s="45"/>
      <c r="BC223" s="45"/>
      <c r="BD223" s="45"/>
      <c r="BE223" s="45"/>
      <c r="BF223" s="45"/>
      <c r="BG223" s="5"/>
      <c r="BI223" s="5"/>
      <c r="BJ223" s="5"/>
      <c r="BK223" s="5"/>
    </row>
    <row r="224" ht="14.25" hidden="1" customHeight="1">
      <c r="A224" s="61" t="s">
        <v>40</v>
      </c>
      <c r="B224" s="61" t="s">
        <v>178</v>
      </c>
      <c r="C224" s="60" t="s">
        <v>1406</v>
      </c>
      <c r="D224" s="61" t="s">
        <v>1366</v>
      </c>
      <c r="E224" s="61" t="s">
        <v>375</v>
      </c>
      <c r="F224" s="61" t="s">
        <v>359</v>
      </c>
      <c r="G224" s="61" t="s">
        <v>998</v>
      </c>
      <c r="H224" s="45" t="str">
        <f t="shared" si="1"/>
        <v>ASHRAE 90.1-2010RetailFor Hotel</v>
      </c>
      <c r="I224" s="117" t="str">
        <f>VLOOKUP(H224,'Interior Lighting'!$A$4:$G$1472,5,FALSE)</f>
        <v>1.4</v>
      </c>
      <c r="J224" s="47"/>
      <c r="K224" s="45"/>
      <c r="L224" s="61"/>
      <c r="M224" s="61">
        <v>0.0</v>
      </c>
      <c r="N224" s="61">
        <v>0.7</v>
      </c>
      <c r="O224" s="61">
        <v>0.2</v>
      </c>
      <c r="P224" s="92" t="s">
        <v>1367</v>
      </c>
      <c r="Q224" s="61" t="s">
        <v>370</v>
      </c>
      <c r="R224" s="61" t="s">
        <v>359</v>
      </c>
      <c r="S224" s="61" t="s">
        <v>680</v>
      </c>
      <c r="T224" s="7" t="str">
        <f t="shared" si="13"/>
        <v>ASHRAE 62.1-2007RetailGeneral Sales</v>
      </c>
      <c r="U224" s="117" t="str">
        <f>VLOOKUP(T224,Ventilation!$A$4:$H$447,6,FALSE)</f>
        <v>0.12</v>
      </c>
      <c r="V224" s="117" t="str">
        <f>VLOOKUP(T224,Ventilation!$A$4:$H$447,5,FALSE)</f>
        <v>7.5</v>
      </c>
      <c r="W224" s="117" t="str">
        <f>VLOOKUP(T224,Ventilation!$A$4:$H$447,7,FALSE)</f>
        <v/>
      </c>
      <c r="X224" s="61">
        <v>15.0</v>
      </c>
      <c r="Y224" s="92" t="s">
        <v>1374</v>
      </c>
      <c r="Z224" s="92" t="s">
        <v>1369</v>
      </c>
      <c r="AA224" s="61">
        <v>0.112</v>
      </c>
      <c r="AB224" s="7"/>
      <c r="AC224" s="92"/>
      <c r="AD224" s="92" t="s">
        <v>1375</v>
      </c>
      <c r="AE224" s="45"/>
      <c r="AF224" s="45"/>
      <c r="AG224" s="45"/>
      <c r="AH224" s="45"/>
      <c r="AI224" s="45"/>
      <c r="AJ224" s="61">
        <v>1.0</v>
      </c>
      <c r="AK224" s="61">
        <v>0.0</v>
      </c>
      <c r="AL224" s="61">
        <v>0.5</v>
      </c>
      <c r="AM224" s="61">
        <v>0.0</v>
      </c>
      <c r="AN224" s="92" t="s">
        <v>1383</v>
      </c>
      <c r="AO224" s="92" t="s">
        <v>1372</v>
      </c>
      <c r="AP224" s="92" t="s">
        <v>1373</v>
      </c>
      <c r="AQ224" s="45"/>
      <c r="AR224" s="45"/>
      <c r="AS224" s="45" t="str">
        <f t="shared" si="14"/>
        <v/>
      </c>
      <c r="AT224" s="45"/>
      <c r="AU224" s="45"/>
      <c r="AV224" s="45"/>
      <c r="AW224" s="45"/>
      <c r="AX224" s="45"/>
      <c r="AY224" s="45"/>
      <c r="AZ224" s="45"/>
      <c r="BA224" s="45"/>
      <c r="BB224" s="45"/>
      <c r="BC224" s="45"/>
      <c r="BD224" s="45"/>
      <c r="BE224" s="45"/>
      <c r="BF224" s="45"/>
      <c r="BG224" s="5"/>
      <c r="BI224" s="5"/>
      <c r="BJ224" s="5"/>
      <c r="BK224" s="5"/>
    </row>
    <row r="225" ht="14.25" hidden="1" customHeight="1">
      <c r="A225" s="93" t="s">
        <v>42</v>
      </c>
      <c r="B225" s="61" t="s">
        <v>178</v>
      </c>
      <c r="C225" s="60" t="s">
        <v>1406</v>
      </c>
      <c r="D225" s="61" t="s">
        <v>1366</v>
      </c>
      <c r="E225" s="61" t="s">
        <v>375</v>
      </c>
      <c r="F225" s="61" t="s">
        <v>359</v>
      </c>
      <c r="G225" s="61" t="s">
        <v>998</v>
      </c>
      <c r="H225" s="45" t="str">
        <f t="shared" si="1"/>
        <v>ASHRAE 90.1-2010RetailFor Hotel</v>
      </c>
      <c r="I225" s="117" t="str">
        <f>VLOOKUP(H225,'Interior Lighting'!$A$4:$G$1472,5,FALSE)</f>
        <v>1.4</v>
      </c>
      <c r="J225" s="47"/>
      <c r="K225" s="45"/>
      <c r="L225" s="61"/>
      <c r="M225" s="61">
        <v>0.0</v>
      </c>
      <c r="N225" s="61">
        <v>0.7</v>
      </c>
      <c r="O225" s="61">
        <v>0.2</v>
      </c>
      <c r="P225" s="92" t="s">
        <v>1367</v>
      </c>
      <c r="Q225" s="61" t="s">
        <v>370</v>
      </c>
      <c r="R225" s="61" t="s">
        <v>359</v>
      </c>
      <c r="S225" s="61" t="s">
        <v>680</v>
      </c>
      <c r="T225" s="7" t="str">
        <f t="shared" si="13"/>
        <v>ASHRAE 62.1-2007RetailGeneral Sales</v>
      </c>
      <c r="U225" s="117" t="str">
        <f>VLOOKUP(T225,Ventilation!$A$4:$H$447,6,FALSE)</f>
        <v>0.12</v>
      </c>
      <c r="V225" s="117" t="str">
        <f>VLOOKUP(T225,Ventilation!$A$4:$H$447,5,FALSE)</f>
        <v>7.5</v>
      </c>
      <c r="W225" s="117" t="str">
        <f>VLOOKUP(T225,Ventilation!$A$4:$H$447,7,FALSE)</f>
        <v/>
      </c>
      <c r="X225" s="61">
        <v>15.0</v>
      </c>
      <c r="Y225" s="92" t="s">
        <v>1374</v>
      </c>
      <c r="Z225" s="92" t="s">
        <v>1369</v>
      </c>
      <c r="AA225" s="61">
        <v>0.112</v>
      </c>
      <c r="AB225" s="7"/>
      <c r="AC225" s="92"/>
      <c r="AD225" s="92" t="s">
        <v>1375</v>
      </c>
      <c r="AE225" s="45"/>
      <c r="AF225" s="45"/>
      <c r="AG225" s="45"/>
      <c r="AH225" s="45"/>
      <c r="AI225" s="45"/>
      <c r="AJ225" s="61">
        <v>1.0</v>
      </c>
      <c r="AK225" s="61">
        <v>0.0</v>
      </c>
      <c r="AL225" s="61">
        <v>0.5</v>
      </c>
      <c r="AM225" s="61">
        <v>0.0</v>
      </c>
      <c r="AN225" s="92" t="s">
        <v>1383</v>
      </c>
      <c r="AO225" s="92" t="s">
        <v>1372</v>
      </c>
      <c r="AP225" s="92" t="s">
        <v>1373</v>
      </c>
      <c r="AQ225" s="45"/>
      <c r="AR225" s="45"/>
      <c r="AS225" s="45" t="str">
        <f t="shared" si="14"/>
        <v/>
      </c>
      <c r="AT225" s="45"/>
      <c r="AU225" s="45"/>
      <c r="AV225" s="45"/>
      <c r="AW225" s="45"/>
      <c r="AX225" s="45"/>
      <c r="AY225" s="45"/>
      <c r="AZ225" s="45"/>
      <c r="BA225" s="45"/>
      <c r="BB225" s="45"/>
      <c r="BC225" s="45"/>
      <c r="BD225" s="45"/>
      <c r="BE225" s="45"/>
      <c r="BF225" s="45"/>
      <c r="BG225" s="5"/>
      <c r="BI225" s="5"/>
      <c r="BJ225" s="5"/>
      <c r="BK225" s="5"/>
    </row>
    <row r="226" ht="14.25" hidden="1" customHeight="1">
      <c r="A226" s="47" t="s">
        <v>32</v>
      </c>
      <c r="B226" s="47" t="s">
        <v>178</v>
      </c>
      <c r="C226" s="60" t="s">
        <v>1406</v>
      </c>
      <c r="D226" s="47" t="s">
        <v>1366</v>
      </c>
      <c r="E226" s="47" t="s">
        <v>32</v>
      </c>
      <c r="F226" s="47" t="s">
        <v>178</v>
      </c>
      <c r="G226" s="47" t="s">
        <v>359</v>
      </c>
      <c r="H226" s="45" t="str">
        <f t="shared" si="1"/>
        <v>DOE Ref 1980-2004LargeHotelRetail</v>
      </c>
      <c r="I226" s="47">
        <v>3.54</v>
      </c>
      <c r="J226" s="47"/>
      <c r="K226" s="47"/>
      <c r="L226" s="47"/>
      <c r="M226" s="47">
        <v>0.0</v>
      </c>
      <c r="N226" s="47">
        <v>0.7</v>
      </c>
      <c r="O226" s="47">
        <v>0.2</v>
      </c>
      <c r="P226" s="47" t="s">
        <v>1339</v>
      </c>
      <c r="Q226" s="47" t="s">
        <v>368</v>
      </c>
      <c r="R226" s="47" t="s">
        <v>592</v>
      </c>
      <c r="S226" s="47" t="s">
        <v>599</v>
      </c>
      <c r="T226" s="7" t="str">
        <f t="shared" si="13"/>
        <v>ASHRAE 62.1-1999Retail Stores, Sales Floors, and Show Room FloorsBasement and street</v>
      </c>
      <c r="U226" s="117" t="str">
        <f>VLOOKUP(T226,Ventilation!$A$4:$H$447,6,FALSE)</f>
        <v>0.3</v>
      </c>
      <c r="V226" s="117" t="str">
        <f>VLOOKUP(T226,Ventilation!$A$4:$H$447,5,FALSE)</f>
        <v>0</v>
      </c>
      <c r="W226" s="117" t="str">
        <f>VLOOKUP(T226,Ventilation!$A$4:$H$447,7,FALSE)</f>
        <v/>
      </c>
      <c r="X226" s="47">
        <v>15.0</v>
      </c>
      <c r="Y226" s="3" t="s">
        <v>1377</v>
      </c>
      <c r="Z226" s="47" t="s">
        <v>1341</v>
      </c>
      <c r="AA226" s="47"/>
      <c r="AB226" s="8">
        <v>0.2232</v>
      </c>
      <c r="AC226" s="47"/>
      <c r="AD226" s="47" t="s">
        <v>1342</v>
      </c>
      <c r="AE226" s="47"/>
      <c r="AF226" s="47"/>
      <c r="AG226" s="47"/>
      <c r="AH226" s="47"/>
      <c r="AI226" s="47"/>
      <c r="AJ226" s="47">
        <v>1.0</v>
      </c>
      <c r="AK226" s="47">
        <v>0.0</v>
      </c>
      <c r="AL226" s="47">
        <v>0.5</v>
      </c>
      <c r="AM226" s="47">
        <v>0.0</v>
      </c>
      <c r="AN226" s="47" t="s">
        <v>1343</v>
      </c>
      <c r="AO226" s="47" t="s">
        <v>1344</v>
      </c>
      <c r="AP226" s="47" t="s">
        <v>1345</v>
      </c>
      <c r="AQ226" s="47"/>
      <c r="AR226" s="47"/>
      <c r="AS226" s="45" t="str">
        <f t="shared" si="14"/>
        <v/>
      </c>
      <c r="AT226" s="47"/>
      <c r="AU226" s="47"/>
      <c r="AV226" s="47"/>
      <c r="AW226" s="47"/>
      <c r="AX226" s="47"/>
      <c r="AY226" s="47"/>
      <c r="AZ226" s="47" t="str">
        <f t="shared" ref="AZ226:AZ229" si="30">IF(ISBLANK(BB226),"",BB226/(AY226/AX226))</f>
        <v/>
      </c>
      <c r="BA226" s="47"/>
      <c r="BB226" s="47"/>
      <c r="BC226" s="47"/>
      <c r="BD226" s="47"/>
      <c r="BE226" s="47"/>
      <c r="BF226" s="47"/>
      <c r="BG226" s="5"/>
      <c r="BI226" s="5"/>
      <c r="BJ226" s="5"/>
      <c r="BK226" s="5"/>
    </row>
    <row r="227" ht="14.25" hidden="1" customHeight="1">
      <c r="A227" s="47" t="s">
        <v>30</v>
      </c>
      <c r="B227" s="47" t="s">
        <v>178</v>
      </c>
      <c r="C227" s="60" t="s">
        <v>1406</v>
      </c>
      <c r="D227" s="47" t="s">
        <v>1366</v>
      </c>
      <c r="E227" s="47" t="s">
        <v>30</v>
      </c>
      <c r="F227" s="47" t="s">
        <v>178</v>
      </c>
      <c r="G227" s="47" t="s">
        <v>359</v>
      </c>
      <c r="H227" s="45" t="str">
        <f t="shared" si="1"/>
        <v>DOE Ref Pre-1980LargeHotelRetail</v>
      </c>
      <c r="I227" s="47">
        <v>3.54</v>
      </c>
      <c r="J227" s="47"/>
      <c r="K227" s="47"/>
      <c r="L227" s="47"/>
      <c r="M227" s="47">
        <v>0.0</v>
      </c>
      <c r="N227" s="47">
        <v>0.7</v>
      </c>
      <c r="O227" s="47">
        <v>0.2</v>
      </c>
      <c r="P227" s="47" t="s">
        <v>1339</v>
      </c>
      <c r="Q227" s="47" t="s">
        <v>368</v>
      </c>
      <c r="R227" s="47" t="s">
        <v>592</v>
      </c>
      <c r="S227" s="47" t="s">
        <v>599</v>
      </c>
      <c r="T227" s="7" t="str">
        <f t="shared" si="13"/>
        <v>ASHRAE 62.1-1999Retail Stores, Sales Floors, and Show Room FloorsBasement and street</v>
      </c>
      <c r="U227" s="117" t="str">
        <f>VLOOKUP(T227,Ventilation!$A$4:$H$447,6,FALSE)</f>
        <v>0.3</v>
      </c>
      <c r="V227" s="117" t="str">
        <f>VLOOKUP(T227,Ventilation!$A$4:$H$447,5,FALSE)</f>
        <v>0</v>
      </c>
      <c r="W227" s="117" t="str">
        <f>VLOOKUP(T227,Ventilation!$A$4:$H$447,7,FALSE)</f>
        <v/>
      </c>
      <c r="X227" s="47">
        <v>15.0</v>
      </c>
      <c r="Y227" s="3" t="s">
        <v>1377</v>
      </c>
      <c r="Z227" s="47" t="s">
        <v>1341</v>
      </c>
      <c r="AA227" s="47"/>
      <c r="AB227" s="8">
        <v>0.2232</v>
      </c>
      <c r="AC227" s="47"/>
      <c r="AD227" s="47" t="s">
        <v>1342</v>
      </c>
      <c r="AE227" s="47"/>
      <c r="AF227" s="47"/>
      <c r="AG227" s="47"/>
      <c r="AH227" s="47"/>
      <c r="AI227" s="47"/>
      <c r="AJ227" s="47">
        <v>1.0</v>
      </c>
      <c r="AK227" s="47">
        <v>0.0</v>
      </c>
      <c r="AL227" s="47">
        <v>0.5</v>
      </c>
      <c r="AM227" s="47">
        <v>0.0</v>
      </c>
      <c r="AN227" s="47" t="s">
        <v>1343</v>
      </c>
      <c r="AO227" s="47" t="s">
        <v>1344</v>
      </c>
      <c r="AP227" s="47" t="s">
        <v>1345</v>
      </c>
      <c r="AQ227" s="47"/>
      <c r="AR227" s="47"/>
      <c r="AS227" s="45" t="str">
        <f t="shared" si="14"/>
        <v/>
      </c>
      <c r="AT227" s="47"/>
      <c r="AU227" s="47"/>
      <c r="AV227" s="47"/>
      <c r="AW227" s="47"/>
      <c r="AX227" s="47"/>
      <c r="AY227" s="47"/>
      <c r="AZ227" s="47" t="str">
        <f t="shared" si="30"/>
        <v/>
      </c>
      <c r="BA227" s="47"/>
      <c r="BB227" s="47"/>
      <c r="BC227" s="47"/>
      <c r="BD227" s="47"/>
      <c r="BE227" s="47"/>
      <c r="BF227" s="47"/>
      <c r="BG227" s="5"/>
      <c r="BI227" s="5"/>
      <c r="BJ227" s="5"/>
      <c r="BK227" s="5"/>
    </row>
    <row r="228" ht="14.25" hidden="1" customHeight="1">
      <c r="A228" s="7" t="s">
        <v>34</v>
      </c>
      <c r="B228" s="45" t="s">
        <v>178</v>
      </c>
      <c r="C228" s="45" t="s">
        <v>1100</v>
      </c>
      <c r="D228" s="45" t="s">
        <v>1294</v>
      </c>
      <c r="E228" s="45" t="s">
        <v>373</v>
      </c>
      <c r="F228" s="45" t="s">
        <v>1023</v>
      </c>
      <c r="G228" s="45" t="s">
        <v>652</v>
      </c>
      <c r="H228" s="45" t="str">
        <f t="shared" si="1"/>
        <v>ASHRAE 90.1-2004Active StorageGeneral</v>
      </c>
      <c r="I228" s="117" t="str">
        <f>VLOOKUP(H228,'Interior Lighting'!$A$4:$G$1472,5,FALSE)</f>
        <v>0.8</v>
      </c>
      <c r="J228" s="47"/>
      <c r="K228" s="45"/>
      <c r="L228" s="45"/>
      <c r="M228" s="45">
        <v>0.0</v>
      </c>
      <c r="N228" s="45">
        <v>0.7</v>
      </c>
      <c r="O228" s="45">
        <v>0.2</v>
      </c>
      <c r="P228" s="45" t="s">
        <v>1407</v>
      </c>
      <c r="Q228" s="45" t="s">
        <v>368</v>
      </c>
      <c r="R228" s="45" t="s">
        <v>592</v>
      </c>
      <c r="S228" s="45" t="s">
        <v>595</v>
      </c>
      <c r="T228" s="7" t="str">
        <f t="shared" si="13"/>
        <v>ASHRAE 62.1-1999Retail Stores, Sales Floors, and Show Room FloorsShipping and receiving</v>
      </c>
      <c r="U228" s="117" t="str">
        <f>VLOOKUP(T228,Ventilation!$A$4:$H$314,6,FALSE)</f>
        <v>0.15</v>
      </c>
      <c r="V228" s="117" t="str">
        <f>VLOOKUP(T228,Ventilation!$A$4:$H$314,5,FALSE)</f>
        <v>0</v>
      </c>
      <c r="W228" s="117" t="str">
        <f>VLOOKUP(T228,Ventilation!$A$4:$H$314,7,FALSE)</f>
        <v/>
      </c>
      <c r="X228" s="45">
        <v>2.0</v>
      </c>
      <c r="Y228" s="45" t="s">
        <v>1374</v>
      </c>
      <c r="Z228" s="45" t="s">
        <v>1369</v>
      </c>
      <c r="AA228" s="45">
        <v>0.0595</v>
      </c>
      <c r="AB228" s="7"/>
      <c r="AC228" s="45"/>
      <c r="AD228" s="45" t="s">
        <v>1370</v>
      </c>
      <c r="AE228" s="45"/>
      <c r="AF228" s="45"/>
      <c r="AG228" s="45"/>
      <c r="AH228" s="45"/>
      <c r="AI228" s="45"/>
      <c r="AJ228" s="45">
        <v>0.24999999999999997</v>
      </c>
      <c r="AK228" s="45">
        <v>0.0</v>
      </c>
      <c r="AL228" s="45">
        <v>0.5</v>
      </c>
      <c r="AM228" s="45">
        <v>0.0</v>
      </c>
      <c r="AN228" s="45" t="s">
        <v>1380</v>
      </c>
      <c r="AO228" s="45" t="s">
        <v>1372</v>
      </c>
      <c r="AP228" s="45" t="s">
        <v>1373</v>
      </c>
      <c r="AQ228" s="45"/>
      <c r="AR228" s="45"/>
      <c r="AS228" s="45" t="str">
        <f t="shared" si="14"/>
        <v/>
      </c>
      <c r="AT228" s="45"/>
      <c r="AU228" s="45"/>
      <c r="AV228" s="45"/>
      <c r="AW228" s="45"/>
      <c r="AX228" s="45"/>
      <c r="AY228" s="45"/>
      <c r="AZ228" s="45" t="str">
        <f t="shared" si="30"/>
        <v/>
      </c>
      <c r="BA228" s="45"/>
      <c r="BB228" s="45"/>
      <c r="BC228" s="45"/>
      <c r="BD228" s="45"/>
      <c r="BE228" s="45"/>
      <c r="BF228" s="45"/>
      <c r="BG228" s="5"/>
      <c r="BI228" s="5"/>
      <c r="BJ228" s="5"/>
      <c r="BK228" s="5"/>
    </row>
    <row r="229" ht="14.25" hidden="1" customHeight="1">
      <c r="A229" s="47" t="s">
        <v>38</v>
      </c>
      <c r="B229" s="47" t="s">
        <v>178</v>
      </c>
      <c r="C229" s="47" t="s">
        <v>1100</v>
      </c>
      <c r="D229" s="47" t="s">
        <v>1294</v>
      </c>
      <c r="E229" s="47" t="s">
        <v>374</v>
      </c>
      <c r="F229" s="47" t="s">
        <v>1023</v>
      </c>
      <c r="G229" s="47" t="s">
        <v>652</v>
      </c>
      <c r="H229" s="45" t="str">
        <f t="shared" si="1"/>
        <v>ASHRAE 90.1-2007Active StorageGeneral</v>
      </c>
      <c r="I229" s="117" t="str">
        <f>VLOOKUP(H229,'Interior Lighting'!$A$4:$G$1472,5,FALSE)</f>
        <v>0.8</v>
      </c>
      <c r="J229" s="47"/>
      <c r="K229" s="47"/>
      <c r="L229" s="47"/>
      <c r="M229" s="47">
        <v>0.0</v>
      </c>
      <c r="N229" s="47">
        <v>0.7</v>
      </c>
      <c r="O229" s="47">
        <v>0.2</v>
      </c>
      <c r="P229" s="8" t="s">
        <v>1407</v>
      </c>
      <c r="Q229" s="47" t="s">
        <v>369</v>
      </c>
      <c r="R229" s="47" t="s">
        <v>652</v>
      </c>
      <c r="S229" s="47" t="s">
        <v>594</v>
      </c>
      <c r="T229" s="7" t="str">
        <f t="shared" si="13"/>
        <v>ASHRAE 62.1-2004GeneralStorage rooms</v>
      </c>
      <c r="U229" s="117" t="str">
        <f>VLOOKUP(T229,Ventilation!$A$4:$H$314,6,FALSE)</f>
        <v>0.12</v>
      </c>
      <c r="V229" s="117" t="str">
        <f>VLOOKUP(T229,Ventilation!$A$4:$H$314,5,FALSE)</f>
        <v/>
      </c>
      <c r="W229" s="117" t="str">
        <f>VLOOKUP(T229,Ventilation!$A$4:$H$314,7,FALSE)</f>
        <v/>
      </c>
      <c r="X229" s="47">
        <v>2.0</v>
      </c>
      <c r="Y229" s="8" t="s">
        <v>1374</v>
      </c>
      <c r="Z229" s="8" t="s">
        <v>1369</v>
      </c>
      <c r="AA229" s="47">
        <v>0.0446</v>
      </c>
      <c r="AB229" s="8"/>
      <c r="AC229" s="8"/>
      <c r="AD229" s="8" t="s">
        <v>1370</v>
      </c>
      <c r="AE229" s="47"/>
      <c r="AF229" s="47"/>
      <c r="AG229" s="47"/>
      <c r="AH229" s="47"/>
      <c r="AI229" s="47"/>
      <c r="AJ229" s="92">
        <v>0.25</v>
      </c>
      <c r="AK229" s="47">
        <v>0.0</v>
      </c>
      <c r="AL229" s="47">
        <v>0.5</v>
      </c>
      <c r="AM229" s="47">
        <v>0.0</v>
      </c>
      <c r="AN229" s="8" t="s">
        <v>1380</v>
      </c>
      <c r="AO229" s="8" t="s">
        <v>1372</v>
      </c>
      <c r="AP229" s="8" t="s">
        <v>1373</v>
      </c>
      <c r="AQ229" s="47"/>
      <c r="AR229" s="47"/>
      <c r="AS229" s="45" t="str">
        <f t="shared" si="14"/>
        <v/>
      </c>
      <c r="AT229" s="47"/>
      <c r="AU229" s="47"/>
      <c r="AV229" s="47"/>
      <c r="AW229" s="8"/>
      <c r="AX229" s="47"/>
      <c r="AY229" s="47"/>
      <c r="AZ229" s="47" t="str">
        <f t="shared" si="30"/>
        <v/>
      </c>
      <c r="BA229" s="47"/>
      <c r="BB229" s="47"/>
      <c r="BC229" s="47"/>
      <c r="BD229" s="47"/>
      <c r="BE229" s="47"/>
      <c r="BF229" s="47"/>
      <c r="BG229" s="5"/>
      <c r="BI229" s="5"/>
      <c r="BJ229" s="5"/>
      <c r="BK229" s="5"/>
    </row>
    <row r="230" ht="14.25" hidden="1" customHeight="1">
      <c r="A230" s="92" t="s">
        <v>40</v>
      </c>
      <c r="B230" s="92" t="s">
        <v>178</v>
      </c>
      <c r="C230" s="92" t="s">
        <v>1100</v>
      </c>
      <c r="D230" s="92" t="s">
        <v>1294</v>
      </c>
      <c r="E230" s="92" t="s">
        <v>375</v>
      </c>
      <c r="F230" s="61" t="s">
        <v>1100</v>
      </c>
      <c r="G230" s="61" t="s">
        <v>652</v>
      </c>
      <c r="H230" s="45" t="str">
        <f t="shared" si="1"/>
        <v>ASHRAE 90.1-2010StorageGeneral</v>
      </c>
      <c r="I230" s="117" t="str">
        <f>VLOOKUP(H230,'Interior Lighting'!$A$4:$G$1472,5,FALSE)</f>
        <v>0.63</v>
      </c>
      <c r="J230" s="47"/>
      <c r="K230" s="45"/>
      <c r="L230" s="61"/>
      <c r="M230" s="61">
        <v>0.0</v>
      </c>
      <c r="N230" s="61">
        <v>0.7</v>
      </c>
      <c r="O230" s="61">
        <v>0.2</v>
      </c>
      <c r="P230" s="61" t="s">
        <v>1408</v>
      </c>
      <c r="Q230" s="92" t="s">
        <v>370</v>
      </c>
      <c r="R230" s="61" t="s">
        <v>652</v>
      </c>
      <c r="S230" s="61" t="s">
        <v>594</v>
      </c>
      <c r="T230" s="7" t="str">
        <f t="shared" si="13"/>
        <v>ASHRAE 62.1-2007GeneralStorage rooms</v>
      </c>
      <c r="U230" s="117" t="str">
        <f>VLOOKUP(T230,Ventilation!$A$4:$H$314,6,FALSE)</f>
        <v>0.12</v>
      </c>
      <c r="V230" s="117" t="str">
        <f>VLOOKUP(T230,Ventilation!$A$4:$H$314,5,FALSE)</f>
        <v/>
      </c>
      <c r="W230" s="117" t="str">
        <f>VLOOKUP(T230,Ventilation!$A$4:$H$314,7,FALSE)</f>
        <v/>
      </c>
      <c r="X230" s="92">
        <v>0.0</v>
      </c>
      <c r="Y230" s="61" t="s">
        <v>1374</v>
      </c>
      <c r="Z230" s="61" t="s">
        <v>1369</v>
      </c>
      <c r="AA230" s="92">
        <v>0.112</v>
      </c>
      <c r="AB230" s="7"/>
      <c r="AC230" s="92"/>
      <c r="AD230" s="92" t="s">
        <v>1375</v>
      </c>
      <c r="AE230" s="7"/>
      <c r="AF230" s="7"/>
      <c r="AG230" s="7"/>
      <c r="AH230" s="7"/>
      <c r="AI230" s="7"/>
      <c r="AJ230" s="92">
        <v>0.25</v>
      </c>
      <c r="AK230" s="92">
        <v>0.0</v>
      </c>
      <c r="AL230" s="92">
        <v>0.5</v>
      </c>
      <c r="AM230" s="92">
        <v>0.0</v>
      </c>
      <c r="AN230" s="61" t="s">
        <v>1380</v>
      </c>
      <c r="AO230" s="61" t="s">
        <v>1372</v>
      </c>
      <c r="AP230" s="61" t="s">
        <v>1373</v>
      </c>
      <c r="AQ230" s="7"/>
      <c r="AR230" s="7"/>
      <c r="AS230" s="45" t="str">
        <f t="shared" si="14"/>
        <v/>
      </c>
      <c r="AT230" s="7"/>
      <c r="AU230" s="7"/>
      <c r="AV230" s="7"/>
      <c r="AW230" s="7"/>
      <c r="AX230" s="7"/>
      <c r="AY230" s="7"/>
      <c r="AZ230" s="7"/>
      <c r="BA230" s="7"/>
      <c r="BB230" s="7"/>
      <c r="BC230" s="7"/>
      <c r="BD230" s="7"/>
      <c r="BE230" s="7"/>
      <c r="BF230" s="7"/>
      <c r="BG230" s="11"/>
      <c r="BI230" s="11"/>
      <c r="BJ230" s="11"/>
      <c r="BK230" s="11"/>
    </row>
    <row r="231" ht="14.25" hidden="1" customHeight="1">
      <c r="A231" s="93" t="s">
        <v>42</v>
      </c>
      <c r="B231" s="92" t="s">
        <v>178</v>
      </c>
      <c r="C231" s="92" t="s">
        <v>1100</v>
      </c>
      <c r="D231" s="92" t="s">
        <v>1294</v>
      </c>
      <c r="E231" s="92" t="s">
        <v>375</v>
      </c>
      <c r="F231" s="61" t="s">
        <v>1100</v>
      </c>
      <c r="G231" s="61" t="s">
        <v>652</v>
      </c>
      <c r="H231" s="45" t="str">
        <f t="shared" si="1"/>
        <v>ASHRAE 90.1-2010StorageGeneral</v>
      </c>
      <c r="I231" s="117" t="str">
        <f>VLOOKUP(H231,'Interior Lighting'!$A$4:$G$1472,5,FALSE)</f>
        <v>0.63</v>
      </c>
      <c r="J231" s="47"/>
      <c r="K231" s="45"/>
      <c r="L231" s="61"/>
      <c r="M231" s="61">
        <v>0.0</v>
      </c>
      <c r="N231" s="61">
        <v>0.7</v>
      </c>
      <c r="O231" s="61">
        <v>0.2</v>
      </c>
      <c r="P231" s="61" t="s">
        <v>1408</v>
      </c>
      <c r="Q231" s="92" t="s">
        <v>370</v>
      </c>
      <c r="R231" s="61" t="s">
        <v>652</v>
      </c>
      <c r="S231" s="61" t="s">
        <v>594</v>
      </c>
      <c r="T231" s="7" t="str">
        <f t="shared" si="13"/>
        <v>ASHRAE 62.1-2007GeneralStorage rooms</v>
      </c>
      <c r="U231" s="117" t="str">
        <f>VLOOKUP(T231,Ventilation!$A$4:$H$314,6,FALSE)</f>
        <v>0.12</v>
      </c>
      <c r="V231" s="117" t="str">
        <f>VLOOKUP(T231,Ventilation!$A$4:$H$314,5,FALSE)</f>
        <v/>
      </c>
      <c r="W231" s="117" t="str">
        <f>VLOOKUP(T231,Ventilation!$A$4:$H$314,7,FALSE)</f>
        <v/>
      </c>
      <c r="X231" s="92">
        <v>0.0</v>
      </c>
      <c r="Y231" s="61" t="s">
        <v>1374</v>
      </c>
      <c r="Z231" s="61" t="s">
        <v>1369</v>
      </c>
      <c r="AA231" s="92">
        <v>0.112</v>
      </c>
      <c r="AB231" s="7"/>
      <c r="AC231" s="92"/>
      <c r="AD231" s="92" t="s">
        <v>1375</v>
      </c>
      <c r="AE231" s="7"/>
      <c r="AF231" s="7"/>
      <c r="AG231" s="7"/>
      <c r="AH231" s="7"/>
      <c r="AI231" s="7"/>
      <c r="AJ231" s="92">
        <v>0.25</v>
      </c>
      <c r="AK231" s="92">
        <v>0.0</v>
      </c>
      <c r="AL231" s="92">
        <v>0.5</v>
      </c>
      <c r="AM231" s="92">
        <v>0.0</v>
      </c>
      <c r="AN231" s="61" t="s">
        <v>1380</v>
      </c>
      <c r="AO231" s="61" t="s">
        <v>1372</v>
      </c>
      <c r="AP231" s="61" t="s">
        <v>1373</v>
      </c>
      <c r="AQ231" s="7"/>
      <c r="AR231" s="7"/>
      <c r="AS231" s="45" t="str">
        <f t="shared" si="14"/>
        <v/>
      </c>
      <c r="AT231" s="7"/>
      <c r="AU231" s="7"/>
      <c r="AV231" s="7"/>
      <c r="AW231" s="7"/>
      <c r="AX231" s="7"/>
      <c r="AY231" s="7"/>
      <c r="AZ231" s="7"/>
      <c r="BA231" s="7"/>
      <c r="BB231" s="7"/>
      <c r="BC231" s="7"/>
      <c r="BD231" s="7"/>
      <c r="BE231" s="7"/>
      <c r="BF231" s="7"/>
      <c r="BG231" s="11"/>
      <c r="BI231" s="11"/>
      <c r="BJ231" s="11"/>
      <c r="BK231" s="11"/>
    </row>
    <row r="232" ht="14.25" hidden="1" customHeight="1">
      <c r="A232" s="47" t="s">
        <v>32</v>
      </c>
      <c r="B232" s="47" t="s">
        <v>178</v>
      </c>
      <c r="C232" s="47" t="s">
        <v>1100</v>
      </c>
      <c r="D232" s="47" t="s">
        <v>1294</v>
      </c>
      <c r="E232" s="47" t="s">
        <v>32</v>
      </c>
      <c r="F232" s="47" t="s">
        <v>178</v>
      </c>
      <c r="G232" s="47" t="s">
        <v>1100</v>
      </c>
      <c r="H232" s="45" t="str">
        <f t="shared" si="1"/>
        <v>DOE Ref 1980-2004LargeHotelStorage</v>
      </c>
      <c r="I232" s="47">
        <v>0.37</v>
      </c>
      <c r="J232" s="47"/>
      <c r="K232" s="47"/>
      <c r="L232" s="47"/>
      <c r="M232" s="47">
        <v>0.0</v>
      </c>
      <c r="N232" s="47">
        <v>0.7</v>
      </c>
      <c r="O232" s="47">
        <v>0.2</v>
      </c>
      <c r="P232" s="8" t="s">
        <v>1339</v>
      </c>
      <c r="Q232" s="47" t="s">
        <v>368</v>
      </c>
      <c r="R232" s="47" t="s">
        <v>592</v>
      </c>
      <c r="S232" s="47" t="s">
        <v>595</v>
      </c>
      <c r="T232" s="7" t="str">
        <f t="shared" si="13"/>
        <v>ASHRAE 62.1-1999Retail Stores, Sales Floors, and Show Room FloorsShipping and receiving</v>
      </c>
      <c r="U232" s="117" t="str">
        <f>VLOOKUP(T232,Ventilation!$A$4:$H$314,6,FALSE)</f>
        <v>0.15</v>
      </c>
      <c r="V232" s="117" t="str">
        <f>VLOOKUP(T232,Ventilation!$A$4:$H$314,5,FALSE)</f>
        <v>0</v>
      </c>
      <c r="W232" s="117" t="str">
        <f>VLOOKUP(T232,Ventilation!$A$4:$H$314,7,FALSE)</f>
        <v/>
      </c>
      <c r="X232" s="47">
        <v>2.0</v>
      </c>
      <c r="Y232" s="3" t="s">
        <v>1377</v>
      </c>
      <c r="Z232" s="8" t="s">
        <v>1341</v>
      </c>
      <c r="AA232" s="47"/>
      <c r="AB232" s="8">
        <v>0.2232</v>
      </c>
      <c r="AC232" s="8"/>
      <c r="AD232" s="8" t="s">
        <v>1342</v>
      </c>
      <c r="AE232" s="47"/>
      <c r="AF232" s="47"/>
      <c r="AG232" s="47"/>
      <c r="AH232" s="47"/>
      <c r="AI232" s="47"/>
      <c r="AJ232" s="47">
        <v>0.24999999999999997</v>
      </c>
      <c r="AK232" s="47">
        <v>0.0</v>
      </c>
      <c r="AL232" s="47">
        <v>0.5</v>
      </c>
      <c r="AM232" s="47">
        <v>0.0</v>
      </c>
      <c r="AN232" s="8" t="s">
        <v>1343</v>
      </c>
      <c r="AO232" s="8" t="s">
        <v>1344</v>
      </c>
      <c r="AP232" s="8" t="s">
        <v>1345</v>
      </c>
      <c r="AQ232" s="47"/>
      <c r="AR232" s="47"/>
      <c r="AS232" s="45" t="str">
        <f t="shared" si="14"/>
        <v/>
      </c>
      <c r="AT232" s="47"/>
      <c r="AU232" s="47"/>
      <c r="AV232" s="47"/>
      <c r="AW232" s="8"/>
      <c r="AX232" s="47"/>
      <c r="AY232" s="47"/>
      <c r="AZ232" s="47" t="str">
        <f t="shared" ref="AZ232:AZ255" si="31">IF(ISBLANK(BB232),"",BB232/(AY232/AX232))</f>
        <v/>
      </c>
      <c r="BA232" s="47"/>
      <c r="BB232" s="47"/>
      <c r="BC232" s="47"/>
      <c r="BD232" s="47"/>
      <c r="BE232" s="47"/>
      <c r="BF232" s="47"/>
      <c r="BG232" s="5"/>
      <c r="BI232" s="5"/>
      <c r="BJ232" s="5"/>
      <c r="BK232" s="5"/>
    </row>
    <row r="233" ht="12.75" hidden="1" customHeight="1">
      <c r="A233" s="47" t="s">
        <v>30</v>
      </c>
      <c r="B233" s="47" t="s">
        <v>178</v>
      </c>
      <c r="C233" s="47" t="s">
        <v>1100</v>
      </c>
      <c r="D233" s="47" t="s">
        <v>1294</v>
      </c>
      <c r="E233" s="47" t="s">
        <v>30</v>
      </c>
      <c r="F233" s="47" t="s">
        <v>178</v>
      </c>
      <c r="G233" s="47" t="s">
        <v>1100</v>
      </c>
      <c r="H233" s="45" t="str">
        <f t="shared" si="1"/>
        <v>DOE Ref Pre-1980LargeHotelStorage</v>
      </c>
      <c r="I233" s="47">
        <v>0.37</v>
      </c>
      <c r="J233" s="47"/>
      <c r="K233" s="47"/>
      <c r="L233" s="47"/>
      <c r="M233" s="47">
        <v>0.0</v>
      </c>
      <c r="N233" s="47">
        <v>0.7</v>
      </c>
      <c r="O233" s="47">
        <v>0.2</v>
      </c>
      <c r="P233" s="47" t="s">
        <v>1339</v>
      </c>
      <c r="Q233" s="47" t="s">
        <v>368</v>
      </c>
      <c r="R233" s="47" t="s">
        <v>592</v>
      </c>
      <c r="S233" s="47" t="s">
        <v>595</v>
      </c>
      <c r="T233" s="7" t="str">
        <f t="shared" si="13"/>
        <v>ASHRAE 62.1-1999Retail Stores, Sales Floors, and Show Room FloorsShipping and receiving</v>
      </c>
      <c r="U233" s="117" t="str">
        <f>VLOOKUP(T233,Ventilation!$A$4:$H$314,6,FALSE)</f>
        <v>0.15</v>
      </c>
      <c r="V233" s="117" t="str">
        <f>VLOOKUP(T233,Ventilation!$A$4:$H$314,5,FALSE)</f>
        <v>0</v>
      </c>
      <c r="W233" s="117" t="str">
        <f>VLOOKUP(T233,Ventilation!$A$4:$H$314,7,FALSE)</f>
        <v/>
      </c>
      <c r="X233" s="47">
        <v>2.0</v>
      </c>
      <c r="Y233" s="3" t="s">
        <v>1377</v>
      </c>
      <c r="Z233" s="47" t="s">
        <v>1341</v>
      </c>
      <c r="AA233" s="47"/>
      <c r="AB233" s="8">
        <v>0.2232</v>
      </c>
      <c r="AC233" s="47"/>
      <c r="AD233" s="47" t="s">
        <v>1342</v>
      </c>
      <c r="AE233" s="47"/>
      <c r="AF233" s="47"/>
      <c r="AG233" s="47"/>
      <c r="AH233" s="47"/>
      <c r="AI233" s="47"/>
      <c r="AJ233" s="47">
        <v>0.24999999999999997</v>
      </c>
      <c r="AK233" s="47">
        <v>0.0</v>
      </c>
      <c r="AL233" s="47">
        <v>0.5</v>
      </c>
      <c r="AM233" s="47">
        <v>0.0</v>
      </c>
      <c r="AN233" s="47" t="s">
        <v>1343</v>
      </c>
      <c r="AO233" s="47" t="s">
        <v>1344</v>
      </c>
      <c r="AP233" s="47" t="s">
        <v>1345</v>
      </c>
      <c r="AQ233" s="47"/>
      <c r="AR233" s="47"/>
      <c r="AS233" s="45" t="str">
        <f t="shared" si="14"/>
        <v/>
      </c>
      <c r="AT233" s="47"/>
      <c r="AU233" s="47"/>
      <c r="AV233" s="47"/>
      <c r="AW233" s="47"/>
      <c r="AX233" s="47"/>
      <c r="AY233" s="47"/>
      <c r="AZ233" s="47" t="str">
        <f t="shared" si="31"/>
        <v/>
      </c>
      <c r="BA233" s="47"/>
      <c r="BB233" s="47"/>
      <c r="BC233" s="47"/>
      <c r="BD233" s="47"/>
      <c r="BE233" s="47"/>
      <c r="BF233" s="47"/>
      <c r="BG233" s="5"/>
      <c r="BI233" s="5"/>
      <c r="BJ233" s="5"/>
      <c r="BK233" s="5"/>
    </row>
    <row r="234" ht="14.25" hidden="1" customHeight="1">
      <c r="A234" s="7" t="s">
        <v>36</v>
      </c>
      <c r="B234" s="45" t="s">
        <v>221</v>
      </c>
      <c r="C234" s="45" t="s">
        <v>355</v>
      </c>
      <c r="D234" s="45" t="s">
        <v>1312</v>
      </c>
      <c r="E234" s="45" t="s">
        <v>367</v>
      </c>
      <c r="F234" s="45" t="s">
        <v>993</v>
      </c>
      <c r="G234" s="45" t="s">
        <v>652</v>
      </c>
      <c r="H234" s="45" t="str">
        <f t="shared" si="1"/>
        <v>ASHRAE 189.1-2009Office-EnclosedGeneral</v>
      </c>
      <c r="I234" s="117" t="str">
        <f>VLOOKUP(H234,'Interior Lighting'!$A$4:$G$1080,5,FALSE)</f>
        <v>0.99</v>
      </c>
      <c r="J234" s="47"/>
      <c r="K234" s="45"/>
      <c r="L234" s="45"/>
      <c r="M234" s="45">
        <v>0.0</v>
      </c>
      <c r="N234" s="45">
        <v>0.7</v>
      </c>
      <c r="O234" s="45">
        <v>0.2</v>
      </c>
      <c r="P234" s="45" t="s">
        <v>1409</v>
      </c>
      <c r="Q234" s="45" t="s">
        <v>368</v>
      </c>
      <c r="R234" s="45" t="s">
        <v>575</v>
      </c>
      <c r="S234" s="45" t="s">
        <v>1313</v>
      </c>
      <c r="T234" s="7" t="str">
        <f t="shared" si="13"/>
        <v>ASHRAE 62.1-1999OfficesOffice Space</v>
      </c>
      <c r="U234" s="117" t="str">
        <f>VLOOKUP(T234,Ventilation!$A$4:$H$314,6,FALSE)</f>
        <v>0</v>
      </c>
      <c r="V234" s="117" t="str">
        <f>VLOOKUP(T234,Ventilation!$A$4:$H$314,5,FALSE)</f>
        <v>20</v>
      </c>
      <c r="W234" s="117" t="str">
        <f>VLOOKUP(T234,Ventilation!$A$4:$H$314,7,FALSE)</f>
        <v/>
      </c>
      <c r="X234" s="45">
        <v>2.11</v>
      </c>
      <c r="Y234" s="45" t="s">
        <v>1410</v>
      </c>
      <c r="Z234" s="45" t="s">
        <v>1411</v>
      </c>
      <c r="AA234" s="45">
        <v>0.0446</v>
      </c>
      <c r="AB234" s="7"/>
      <c r="AC234" s="45"/>
      <c r="AD234" s="45" t="s">
        <v>1412</v>
      </c>
      <c r="AE234" s="45"/>
      <c r="AF234" s="45"/>
      <c r="AG234" s="45"/>
      <c r="AH234" s="45"/>
      <c r="AI234" s="45"/>
      <c r="AJ234" s="45">
        <v>0.87</v>
      </c>
      <c r="AK234" s="45">
        <v>0.0</v>
      </c>
      <c r="AL234" s="45">
        <v>0.5</v>
      </c>
      <c r="AM234" s="45">
        <v>0.0</v>
      </c>
      <c r="AN234" s="45" t="s">
        <v>1413</v>
      </c>
      <c r="AO234" s="45" t="s">
        <v>1414</v>
      </c>
      <c r="AP234" s="45" t="s">
        <v>1415</v>
      </c>
      <c r="AQ234" s="45"/>
      <c r="AR234" s="45"/>
      <c r="AS234" s="45" t="str">
        <f t="shared" si="14"/>
        <v/>
      </c>
      <c r="AT234" s="45"/>
      <c r="AU234" s="45"/>
      <c r="AV234" s="45"/>
      <c r="AW234" s="45"/>
      <c r="AX234" s="45"/>
      <c r="AY234" s="45"/>
      <c r="AZ234" s="45" t="str">
        <f t="shared" si="31"/>
        <v/>
      </c>
      <c r="BA234" s="45"/>
      <c r="BB234" s="45"/>
      <c r="BC234" s="45"/>
      <c r="BD234" s="45"/>
      <c r="BE234" s="45"/>
      <c r="BF234" s="45"/>
      <c r="BG234" s="5"/>
      <c r="BI234" s="5"/>
      <c r="BJ234" s="5"/>
      <c r="BK234" s="5"/>
    </row>
    <row r="235" ht="14.25" hidden="1" customHeight="1">
      <c r="A235" s="8" t="s">
        <v>36</v>
      </c>
      <c r="B235" s="47" t="s">
        <v>221</v>
      </c>
      <c r="C235" s="47" t="s">
        <v>1126</v>
      </c>
      <c r="D235" s="47" t="s">
        <v>1310</v>
      </c>
      <c r="E235" s="47" t="s">
        <v>367</v>
      </c>
      <c r="F235" s="47" t="s">
        <v>1020</v>
      </c>
      <c r="G235" s="47" t="s">
        <v>652</v>
      </c>
      <c r="H235" s="45" t="str">
        <f t="shared" si="1"/>
        <v>ASHRAE 189.1-2009Corridor/TransitionGeneral</v>
      </c>
      <c r="I235" s="117" t="str">
        <f>VLOOKUP(H235,'Interior Lighting'!$A$4:$G$1080,5,FALSE)</f>
        <v>0.45</v>
      </c>
      <c r="J235" s="47"/>
      <c r="K235" s="47"/>
      <c r="L235" s="47"/>
      <c r="M235" s="47">
        <v>0.0</v>
      </c>
      <c r="N235" s="47">
        <v>0.7</v>
      </c>
      <c r="O235" s="47">
        <v>0.2</v>
      </c>
      <c r="P235" s="47" t="s">
        <v>1416</v>
      </c>
      <c r="Q235" s="47" t="s">
        <v>368</v>
      </c>
      <c r="R235" s="47" t="s">
        <v>583</v>
      </c>
      <c r="S235" s="47" t="s">
        <v>585</v>
      </c>
      <c r="T235" s="7" t="str">
        <f t="shared" si="13"/>
        <v>ASHRAE 62.1-1999Public SpacesCorridors and utilities</v>
      </c>
      <c r="U235" s="117" t="str">
        <f>VLOOKUP(T235,Ventilation!$A$4:$H$314,6,FALSE)</f>
        <v>0.05</v>
      </c>
      <c r="V235" s="117" t="str">
        <f>VLOOKUP(T235,Ventilation!$A$4:$H$314,5,FALSE)</f>
        <v>0</v>
      </c>
      <c r="W235" s="117" t="str">
        <f>VLOOKUP(T235,Ventilation!$A$4:$H$314,7,FALSE)</f>
        <v/>
      </c>
      <c r="X235" s="47">
        <v>0.0</v>
      </c>
      <c r="Y235" s="47"/>
      <c r="Z235" s="47"/>
      <c r="AA235" s="47">
        <v>0.0446</v>
      </c>
      <c r="AB235" s="8"/>
      <c r="AC235" s="47"/>
      <c r="AD235" s="47" t="s">
        <v>1412</v>
      </c>
      <c r="AE235" s="47"/>
      <c r="AF235" s="47"/>
      <c r="AG235" s="47"/>
      <c r="AH235" s="47"/>
      <c r="AI235" s="47"/>
      <c r="AJ235" s="47">
        <v>0.0</v>
      </c>
      <c r="AK235" s="47">
        <v>0.0</v>
      </c>
      <c r="AL235" s="47">
        <v>0.5</v>
      </c>
      <c r="AM235" s="47">
        <v>0.0</v>
      </c>
      <c r="AN235" s="30"/>
      <c r="AO235" s="47" t="s">
        <v>1417</v>
      </c>
      <c r="AP235" s="47" t="s">
        <v>1418</v>
      </c>
      <c r="AQ235" s="47"/>
      <c r="AR235" s="47"/>
      <c r="AS235" s="45" t="str">
        <f t="shared" si="14"/>
        <v/>
      </c>
      <c r="AT235" s="47"/>
      <c r="AU235" s="47"/>
      <c r="AV235" s="47"/>
      <c r="AW235" s="47"/>
      <c r="AX235" s="47"/>
      <c r="AY235" s="47"/>
      <c r="AZ235" s="47" t="str">
        <f t="shared" si="31"/>
        <v/>
      </c>
      <c r="BA235" s="47"/>
      <c r="BB235" s="47"/>
      <c r="BC235" s="47"/>
      <c r="BD235" s="47"/>
      <c r="BE235" s="47"/>
      <c r="BF235" s="47"/>
      <c r="BG235" s="5"/>
      <c r="BI235" s="5"/>
      <c r="BJ235" s="5"/>
      <c r="BK235" s="5"/>
    </row>
    <row r="236" ht="14.25" hidden="1" customHeight="1">
      <c r="A236" s="8" t="s">
        <v>36</v>
      </c>
      <c r="B236" s="47" t="s">
        <v>221</v>
      </c>
      <c r="C236" s="47" t="s">
        <v>567</v>
      </c>
      <c r="D236" s="47" t="s">
        <v>1306</v>
      </c>
      <c r="E236" s="47" t="s">
        <v>367</v>
      </c>
      <c r="F236" s="47" t="s">
        <v>763</v>
      </c>
      <c r="G236" s="47" t="s">
        <v>1059</v>
      </c>
      <c r="H236" s="45" t="str">
        <f t="shared" si="1"/>
        <v>ASHRAE 189.1-2009DormitoryLiving Quarters</v>
      </c>
      <c r="I236" s="117" t="str">
        <f>VLOOKUP(H236,'Interior Lighting'!$A$4:$G$1080,5,FALSE)</f>
        <v>0.99</v>
      </c>
      <c r="J236" s="47"/>
      <c r="K236" s="47"/>
      <c r="L236" s="47"/>
      <c r="M236" s="47">
        <v>0.0</v>
      </c>
      <c r="N236" s="47">
        <v>0.7</v>
      </c>
      <c r="O236" s="47">
        <v>0.2</v>
      </c>
      <c r="P236" s="8" t="s">
        <v>1419</v>
      </c>
      <c r="Q236" s="47" t="s">
        <v>368</v>
      </c>
      <c r="R236" s="47" t="s">
        <v>560</v>
      </c>
      <c r="S236" s="47" t="s">
        <v>573</v>
      </c>
      <c r="T236" s="7" t="str">
        <f t="shared" si="13"/>
        <v>ASHRAE 62.1-1999Hotels, Motels, Resorts, DormitoriesDormitory sleeping areas</v>
      </c>
      <c r="U236" s="117" t="str">
        <f>VLOOKUP(T236,Ventilation!$A$4:$H$314,6,FALSE)</f>
        <v>0</v>
      </c>
      <c r="V236" s="117" t="str">
        <f>VLOOKUP(T236,Ventilation!$A$4:$H$314,5,FALSE)</f>
        <v>15</v>
      </c>
      <c r="W236" s="117" t="str">
        <f>VLOOKUP(T236,Ventilation!$A$4:$H$314,7,FALSE)</f>
        <v/>
      </c>
      <c r="X236" s="47">
        <v>2.63</v>
      </c>
      <c r="Y236" s="8" t="s">
        <v>1420</v>
      </c>
      <c r="Z236" s="8" t="s">
        <v>1411</v>
      </c>
      <c r="AA236" s="47">
        <v>0.0446</v>
      </c>
      <c r="AB236" s="8"/>
      <c r="AC236" s="8"/>
      <c r="AD236" s="8" t="s">
        <v>1412</v>
      </c>
      <c r="AE236" s="47"/>
      <c r="AF236" s="47"/>
      <c r="AG236" s="47"/>
      <c r="AH236" s="47"/>
      <c r="AI236" s="47"/>
      <c r="AJ236" s="60">
        <v>0.6196632768</v>
      </c>
      <c r="AK236" s="47">
        <v>0.0</v>
      </c>
      <c r="AL236" s="47">
        <v>0.5</v>
      </c>
      <c r="AM236" s="47">
        <v>0.0</v>
      </c>
      <c r="AN236" s="8" t="s">
        <v>1421</v>
      </c>
      <c r="AO236" s="8" t="s">
        <v>1422</v>
      </c>
      <c r="AP236" s="8" t="s">
        <v>1423</v>
      </c>
      <c r="AQ236" s="47">
        <v>3.5</v>
      </c>
      <c r="AR236" s="47">
        <v>950.0</v>
      </c>
      <c r="AS236" s="117" t="str">
        <f t="shared" si="14"/>
        <v>0.003684210526</v>
      </c>
      <c r="AT236" s="47">
        <v>43.3</v>
      </c>
      <c r="AU236" s="47">
        <v>0.2</v>
      </c>
      <c r="AV236" s="47">
        <v>0.05</v>
      </c>
      <c r="AW236" s="47" t="s">
        <v>1424</v>
      </c>
      <c r="AX236" s="47"/>
      <c r="AY236" s="47"/>
      <c r="AZ236" s="47" t="str">
        <f t="shared" si="31"/>
        <v/>
      </c>
      <c r="BA236" s="47"/>
      <c r="BB236" s="47"/>
      <c r="BC236" s="47"/>
      <c r="BD236" s="47"/>
      <c r="BE236" s="47"/>
      <c r="BF236" s="47"/>
      <c r="BG236" s="5"/>
      <c r="BI236" s="5"/>
      <c r="BJ236" s="5"/>
      <c r="BK236" s="5"/>
    </row>
    <row r="237" ht="14.25" hidden="1" customHeight="1">
      <c r="A237" s="8" t="s">
        <v>30</v>
      </c>
      <c r="B237" s="8" t="s">
        <v>159</v>
      </c>
      <c r="C237" s="8" t="s">
        <v>1047</v>
      </c>
      <c r="D237" s="8" t="s">
        <v>1297</v>
      </c>
      <c r="E237" s="8" t="s">
        <v>30</v>
      </c>
      <c r="F237" s="8" t="s">
        <v>159</v>
      </c>
      <c r="G237" s="8" t="s">
        <v>1047</v>
      </c>
      <c r="H237" s="45" t="str">
        <f t="shared" si="1"/>
        <v>DOE Ref Pre-1980HospitalRadiology</v>
      </c>
      <c r="I237" s="47">
        <v>3.3</v>
      </c>
      <c r="J237" s="47"/>
      <c r="K237" s="47"/>
      <c r="L237" s="47"/>
      <c r="M237" s="47">
        <v>0.0</v>
      </c>
      <c r="N237" s="47">
        <v>0.7</v>
      </c>
      <c r="O237" s="47">
        <v>0.2</v>
      </c>
      <c r="P237" s="8" t="s">
        <v>1298</v>
      </c>
      <c r="Q237" s="8" t="s">
        <v>368</v>
      </c>
      <c r="R237" s="47" t="s">
        <v>553</v>
      </c>
      <c r="S237" s="47" t="s">
        <v>555</v>
      </c>
      <c r="T237" s="7" t="str">
        <f t="shared" si="13"/>
        <v>ASHRAE 62.1-1999Hospitals, Nursing and Convalescent HomesMedical procedure</v>
      </c>
      <c r="U237" s="117" t="str">
        <f>VLOOKUP(T237,Ventilation!$A$4:$H$314,6,FALSE)</f>
        <v>0</v>
      </c>
      <c r="V237" s="117" t="str">
        <f>VLOOKUP(T237,Ventilation!$A$4:$H$314,5,FALSE)</f>
        <v>15</v>
      </c>
      <c r="W237" s="117" t="str">
        <f>VLOOKUP(T237,Ventilation!$A$4:$H$314,7,FALSE)</f>
        <v/>
      </c>
      <c r="X237" s="8">
        <v>5.0</v>
      </c>
      <c r="Y237" s="8" t="s">
        <v>1299</v>
      </c>
      <c r="Z237" s="8" t="s">
        <v>1300</v>
      </c>
      <c r="AA237" s="8"/>
      <c r="AB237" s="8">
        <v>0.2232</v>
      </c>
      <c r="AC237" s="8"/>
      <c r="AD237" s="8" t="s">
        <v>1301</v>
      </c>
      <c r="AE237" s="8"/>
      <c r="AF237" s="47"/>
      <c r="AG237" s="47"/>
      <c r="AH237" s="47"/>
      <c r="AI237" s="47"/>
      <c r="AJ237" s="8">
        <v>10.0</v>
      </c>
      <c r="AK237" s="47">
        <v>0.0</v>
      </c>
      <c r="AL237" s="47">
        <v>0.5</v>
      </c>
      <c r="AM237" s="47">
        <v>0.0</v>
      </c>
      <c r="AN237" s="8" t="s">
        <v>1302</v>
      </c>
      <c r="AO237" s="8" t="s">
        <v>172</v>
      </c>
      <c r="AP237" s="8" t="s">
        <v>173</v>
      </c>
      <c r="AQ237" s="8">
        <v>1.0</v>
      </c>
      <c r="AR237" s="8">
        <v>5250.0</v>
      </c>
      <c r="AS237" s="117" t="str">
        <f t="shared" si="14"/>
        <v>0.0001904761905</v>
      </c>
      <c r="AT237" s="8">
        <v>49.0</v>
      </c>
      <c r="AU237" s="8">
        <v>0.2</v>
      </c>
      <c r="AV237" s="8">
        <v>0.05</v>
      </c>
      <c r="AW237" s="47" t="s">
        <v>1303</v>
      </c>
      <c r="AX237" s="8"/>
      <c r="AY237" s="8"/>
      <c r="AZ237" s="8" t="str">
        <f t="shared" si="31"/>
        <v/>
      </c>
      <c r="BA237" s="8"/>
      <c r="BB237" s="8"/>
      <c r="BC237" s="8"/>
      <c r="BD237" s="8"/>
      <c r="BE237" s="8"/>
      <c r="BF237" s="8"/>
      <c r="BG237" s="5"/>
      <c r="BI237" s="5"/>
      <c r="BJ237" s="5"/>
      <c r="BK237" s="5"/>
    </row>
    <row r="238" ht="14.25" hidden="1" customHeight="1">
      <c r="A238" s="47" t="s">
        <v>30</v>
      </c>
      <c r="B238" s="8" t="s">
        <v>159</v>
      </c>
      <c r="C238" s="8" t="s">
        <v>1168</v>
      </c>
      <c r="D238" s="47" t="s">
        <v>1304</v>
      </c>
      <c r="E238" s="47" t="s">
        <v>30</v>
      </c>
      <c r="F238" s="8" t="s">
        <v>159</v>
      </c>
      <c r="G238" s="8" t="s">
        <v>1168</v>
      </c>
      <c r="H238" s="45" t="str">
        <f t="shared" si="1"/>
        <v>DOE Ref Pre-1980HospitalPhysTherapy</v>
      </c>
      <c r="I238" s="47">
        <v>2.51</v>
      </c>
      <c r="J238" s="47"/>
      <c r="K238" s="47"/>
      <c r="L238" s="47"/>
      <c r="M238" s="47">
        <v>0.0</v>
      </c>
      <c r="N238" s="47">
        <v>0.7</v>
      </c>
      <c r="O238" s="47">
        <v>0.2</v>
      </c>
      <c r="P238" s="8" t="s">
        <v>1298</v>
      </c>
      <c r="Q238" s="47" t="s">
        <v>368</v>
      </c>
      <c r="R238" s="47" t="s">
        <v>553</v>
      </c>
      <c r="S238" s="47" t="s">
        <v>558</v>
      </c>
      <c r="T238" s="7" t="str">
        <f t="shared" si="13"/>
        <v>ASHRAE 62.1-1999Hospitals, Nursing and Convalescent HomesPhysical therapy</v>
      </c>
      <c r="U238" s="117" t="str">
        <f>VLOOKUP(T238,Ventilation!$A$4:$H$314,6,FALSE)</f>
        <v>0</v>
      </c>
      <c r="V238" s="117" t="str">
        <f>VLOOKUP(T238,Ventilation!$A$4:$H$314,5,FALSE)</f>
        <v>15</v>
      </c>
      <c r="W238" s="117" t="str">
        <f>VLOOKUP(T238,Ventilation!$A$4:$H$314,7,FALSE)</f>
        <v/>
      </c>
      <c r="X238" s="47">
        <v>5.0</v>
      </c>
      <c r="Y238" s="8" t="s">
        <v>1299</v>
      </c>
      <c r="Z238" s="8" t="s">
        <v>1300</v>
      </c>
      <c r="AA238" s="47"/>
      <c r="AB238" s="8">
        <v>0.2232</v>
      </c>
      <c r="AC238" s="8"/>
      <c r="AD238" s="8" t="s">
        <v>1301</v>
      </c>
      <c r="AE238" s="47"/>
      <c r="AF238" s="47"/>
      <c r="AG238" s="47"/>
      <c r="AH238" s="47"/>
      <c r="AI238" s="47"/>
      <c r="AJ238" s="47">
        <v>1.5000000000000002</v>
      </c>
      <c r="AK238" s="47">
        <v>0.0</v>
      </c>
      <c r="AL238" s="47">
        <v>0.5</v>
      </c>
      <c r="AM238" s="47">
        <v>0.0</v>
      </c>
      <c r="AN238" s="8" t="s">
        <v>1302</v>
      </c>
      <c r="AO238" s="8" t="s">
        <v>172</v>
      </c>
      <c r="AP238" s="8" t="s">
        <v>173</v>
      </c>
      <c r="AQ238" s="47">
        <v>1.0</v>
      </c>
      <c r="AR238" s="47">
        <v>5280.0</v>
      </c>
      <c r="AS238" s="117" t="str">
        <f t="shared" si="14"/>
        <v>0.0001893939394</v>
      </c>
      <c r="AT238" s="47">
        <v>49.0</v>
      </c>
      <c r="AU238" s="47">
        <v>0.2</v>
      </c>
      <c r="AV238" s="47">
        <v>0.05</v>
      </c>
      <c r="AW238" s="47" t="s">
        <v>1305</v>
      </c>
      <c r="AX238" s="47"/>
      <c r="AY238" s="47"/>
      <c r="AZ238" s="47" t="str">
        <f t="shared" si="31"/>
        <v/>
      </c>
      <c r="BA238" s="47"/>
      <c r="BB238" s="47"/>
      <c r="BC238" s="47"/>
      <c r="BD238" s="47"/>
      <c r="BE238" s="47"/>
      <c r="BF238" s="47"/>
      <c r="BG238" s="5"/>
      <c r="BI238" s="5"/>
      <c r="BJ238" s="5"/>
      <c r="BK238" s="5"/>
    </row>
    <row r="239" ht="14.25" hidden="1" customHeight="1">
      <c r="A239" s="8" t="s">
        <v>30</v>
      </c>
      <c r="B239" s="8" t="s">
        <v>159</v>
      </c>
      <c r="C239" s="8" t="s">
        <v>1166</v>
      </c>
      <c r="D239" s="47" t="s">
        <v>1306</v>
      </c>
      <c r="E239" s="8" t="s">
        <v>30</v>
      </c>
      <c r="F239" s="8" t="s">
        <v>159</v>
      </c>
      <c r="G239" s="8" t="s">
        <v>1166</v>
      </c>
      <c r="H239" s="45" t="str">
        <f t="shared" si="1"/>
        <v>DOE Ref Pre-1980HospitalPatRoom</v>
      </c>
      <c r="I239" s="47">
        <v>1.8500000000000003</v>
      </c>
      <c r="J239" s="47"/>
      <c r="K239" s="47"/>
      <c r="L239" s="47"/>
      <c r="M239" s="47">
        <v>0.0</v>
      </c>
      <c r="N239" s="47">
        <v>0.7</v>
      </c>
      <c r="O239" s="47">
        <v>0.2</v>
      </c>
      <c r="P239" s="8" t="s">
        <v>1298</v>
      </c>
      <c r="Q239" s="47" t="s">
        <v>365</v>
      </c>
      <c r="R239" s="47" t="s">
        <v>504</v>
      </c>
      <c r="S239" s="47" t="s">
        <v>505</v>
      </c>
      <c r="T239" s="7" t="str">
        <f t="shared" si="13"/>
        <v>AIA 2001NursingPatient Room</v>
      </c>
      <c r="U239" s="117" t="str">
        <f>VLOOKUP(T239,Ventilation!$A$4:$H$314,6,FALSE)</f>
        <v/>
      </c>
      <c r="V239" s="117" t="str">
        <f>VLOOKUP(T239,Ventilation!$A$4:$H$314,5,FALSE)</f>
        <v/>
      </c>
      <c r="W239" s="117" t="str">
        <f>VLOOKUP(T239,Ventilation!$A$4:$H$314,7,FALSE)</f>
        <v>2</v>
      </c>
      <c r="X239" s="47">
        <v>5.0</v>
      </c>
      <c r="Y239" s="8" t="s">
        <v>1307</v>
      </c>
      <c r="Z239" s="8" t="s">
        <v>1300</v>
      </c>
      <c r="AA239" s="47"/>
      <c r="AB239" s="8">
        <v>0.2232</v>
      </c>
      <c r="AC239" s="8"/>
      <c r="AD239" s="8" t="s">
        <v>1301</v>
      </c>
      <c r="AE239" s="47"/>
      <c r="AF239" s="47"/>
      <c r="AG239" s="47"/>
      <c r="AH239" s="47"/>
      <c r="AI239" s="47"/>
      <c r="AJ239" s="47">
        <v>2.0</v>
      </c>
      <c r="AK239" s="47">
        <v>0.0</v>
      </c>
      <c r="AL239" s="47">
        <v>0.5</v>
      </c>
      <c r="AM239" s="47">
        <v>0.0</v>
      </c>
      <c r="AN239" s="8" t="s">
        <v>1302</v>
      </c>
      <c r="AO239" s="8" t="s">
        <v>1308</v>
      </c>
      <c r="AP239" s="8" t="s">
        <v>1309</v>
      </c>
      <c r="AQ239" s="47">
        <v>1.0</v>
      </c>
      <c r="AR239" s="47">
        <v>280.0</v>
      </c>
      <c r="AS239" s="117" t="str">
        <f t="shared" si="14"/>
        <v>0.003571428571</v>
      </c>
      <c r="AT239" s="47">
        <v>49.0</v>
      </c>
      <c r="AU239" s="47">
        <v>0.2</v>
      </c>
      <c r="AV239" s="47">
        <v>0.05</v>
      </c>
      <c r="AW239" s="8" t="s">
        <v>1303</v>
      </c>
      <c r="AX239" s="47"/>
      <c r="AY239" s="47"/>
      <c r="AZ239" s="47" t="str">
        <f t="shared" si="31"/>
        <v/>
      </c>
      <c r="BA239" s="47"/>
      <c r="BB239" s="47"/>
      <c r="BC239" s="47"/>
      <c r="BD239" s="47"/>
      <c r="BE239" s="47"/>
      <c r="BF239" s="47"/>
      <c r="BG239" s="5"/>
      <c r="BI239" s="5"/>
      <c r="BJ239" s="5"/>
      <c r="BK239" s="5"/>
    </row>
    <row r="240" ht="14.25" hidden="1" customHeight="1">
      <c r="A240" s="8" t="s">
        <v>30</v>
      </c>
      <c r="B240" s="8" t="s">
        <v>159</v>
      </c>
      <c r="C240" s="8" t="s">
        <v>1165</v>
      </c>
      <c r="D240" s="47" t="s">
        <v>1310</v>
      </c>
      <c r="E240" s="8" t="s">
        <v>30</v>
      </c>
      <c r="F240" s="8" t="s">
        <v>159</v>
      </c>
      <c r="G240" s="8" t="s">
        <v>1165</v>
      </c>
      <c r="H240" s="45" t="str">
        <f t="shared" si="1"/>
        <v>DOE Ref Pre-1980HospitalPatCorridor</v>
      </c>
      <c r="I240" s="47">
        <v>1.3200000000000003</v>
      </c>
      <c r="J240" s="47"/>
      <c r="K240" s="47"/>
      <c r="L240" s="47"/>
      <c r="M240" s="47">
        <v>0.0</v>
      </c>
      <c r="N240" s="47">
        <v>0.7</v>
      </c>
      <c r="O240" s="47">
        <v>0.2</v>
      </c>
      <c r="P240" s="8" t="s">
        <v>1298</v>
      </c>
      <c r="Q240" s="47" t="s">
        <v>368</v>
      </c>
      <c r="R240" s="47" t="s">
        <v>583</v>
      </c>
      <c r="S240" s="47" t="s">
        <v>585</v>
      </c>
      <c r="T240" s="7" t="str">
        <f t="shared" si="13"/>
        <v>ASHRAE 62.1-1999Public SpacesCorridors and utilities</v>
      </c>
      <c r="U240" s="117" t="str">
        <f>VLOOKUP(T240,Ventilation!$A$4:$H$314,6,FALSE)</f>
        <v>0.05</v>
      </c>
      <c r="V240" s="117" t="str">
        <f>VLOOKUP(T240,Ventilation!$A$4:$H$314,5,FALSE)</f>
        <v>0</v>
      </c>
      <c r="W240" s="117" t="str">
        <f>VLOOKUP(T240,Ventilation!$A$4:$H$314,7,FALSE)</f>
        <v/>
      </c>
      <c r="X240" s="47">
        <v>1.0</v>
      </c>
      <c r="Y240" s="8" t="s">
        <v>1307</v>
      </c>
      <c r="Z240" s="8" t="s">
        <v>1300</v>
      </c>
      <c r="AA240" s="47"/>
      <c r="AB240" s="8">
        <v>0.2232</v>
      </c>
      <c r="AC240" s="8"/>
      <c r="AD240" s="8" t="s">
        <v>1301</v>
      </c>
      <c r="AE240" s="47"/>
      <c r="AF240" s="47"/>
      <c r="AG240" s="47"/>
      <c r="AH240" s="47"/>
      <c r="AI240" s="47"/>
      <c r="AJ240" s="47">
        <v>0.0</v>
      </c>
      <c r="AK240" s="47">
        <v>0.0</v>
      </c>
      <c r="AL240" s="47">
        <v>0.5</v>
      </c>
      <c r="AM240" s="47">
        <v>0.0</v>
      </c>
      <c r="AN240" s="8" t="s">
        <v>1302</v>
      </c>
      <c r="AO240" s="8" t="s">
        <v>1308</v>
      </c>
      <c r="AP240" s="8" t="s">
        <v>1309</v>
      </c>
      <c r="AQ240" s="47"/>
      <c r="AR240" s="47"/>
      <c r="AS240" s="45" t="str">
        <f t="shared" si="14"/>
        <v/>
      </c>
      <c r="AT240" s="47"/>
      <c r="AU240" s="47"/>
      <c r="AV240" s="47"/>
      <c r="AW240" s="47"/>
      <c r="AX240" s="47"/>
      <c r="AY240" s="47"/>
      <c r="AZ240" s="47" t="str">
        <f t="shared" si="31"/>
        <v/>
      </c>
      <c r="BA240" s="47"/>
      <c r="BB240" s="47"/>
      <c r="BC240" s="47"/>
      <c r="BD240" s="47"/>
      <c r="BE240" s="47"/>
      <c r="BF240" s="47"/>
      <c r="BG240" s="5"/>
      <c r="BI240" s="5"/>
      <c r="BJ240" s="5"/>
      <c r="BK240" s="5"/>
    </row>
    <row r="241" ht="14.25" hidden="1" customHeight="1">
      <c r="A241" s="8" t="s">
        <v>30</v>
      </c>
      <c r="B241" s="8" t="s">
        <v>159</v>
      </c>
      <c r="C241" s="8" t="s">
        <v>1163</v>
      </c>
      <c r="D241" s="47" t="s">
        <v>1311</v>
      </c>
      <c r="E241" s="8" t="s">
        <v>30</v>
      </c>
      <c r="F241" s="8" t="s">
        <v>159</v>
      </c>
      <c r="G241" s="8" t="s">
        <v>1163</v>
      </c>
      <c r="H241" s="45" t="str">
        <f t="shared" si="1"/>
        <v>DOE Ref Pre-1980HospitalOR</v>
      </c>
      <c r="I241" s="47">
        <v>10.0</v>
      </c>
      <c r="J241" s="47"/>
      <c r="K241" s="47"/>
      <c r="L241" s="47"/>
      <c r="M241" s="47">
        <v>0.0</v>
      </c>
      <c r="N241" s="47">
        <v>0.7</v>
      </c>
      <c r="O241" s="47">
        <v>0.2</v>
      </c>
      <c r="P241" s="8" t="s">
        <v>1298</v>
      </c>
      <c r="Q241" s="47" t="s">
        <v>365</v>
      </c>
      <c r="R241" s="47" t="s">
        <v>511</v>
      </c>
      <c r="S241" s="47" t="s">
        <v>512</v>
      </c>
      <c r="T241" s="7" t="str">
        <f t="shared" si="13"/>
        <v>AIA 2001Surgery and Critical CareOperating/Surgical Cystoscopic Rooms</v>
      </c>
      <c r="U241" s="117" t="str">
        <f>VLOOKUP(T241,Ventilation!$A$4:$H$314,6,FALSE)</f>
        <v/>
      </c>
      <c r="V241" s="117" t="str">
        <f>VLOOKUP(T241,Ventilation!$A$4:$H$314,5,FALSE)</f>
        <v/>
      </c>
      <c r="W241" s="117" t="str">
        <f>VLOOKUP(T241,Ventilation!$A$4:$H$314,7,FALSE)</f>
        <v>3</v>
      </c>
      <c r="X241" s="47">
        <v>5.0</v>
      </c>
      <c r="Y241" s="8" t="s">
        <v>1307</v>
      </c>
      <c r="Z241" s="8" t="s">
        <v>1300</v>
      </c>
      <c r="AA241" s="47"/>
      <c r="AB241" s="8">
        <v>0.2232</v>
      </c>
      <c r="AC241" s="8"/>
      <c r="AD241" s="8" t="s">
        <v>1301</v>
      </c>
      <c r="AE241" s="47"/>
      <c r="AF241" s="47"/>
      <c r="AG241" s="47"/>
      <c r="AH241" s="47"/>
      <c r="AI241" s="47"/>
      <c r="AJ241" s="47">
        <v>5.0</v>
      </c>
      <c r="AK241" s="47">
        <v>0.0</v>
      </c>
      <c r="AL241" s="47">
        <v>0.5</v>
      </c>
      <c r="AM241" s="47">
        <v>0.0</v>
      </c>
      <c r="AN241" s="8" t="s">
        <v>1302</v>
      </c>
      <c r="AO241" s="8" t="s">
        <v>1308</v>
      </c>
      <c r="AP241" s="8" t="s">
        <v>1309</v>
      </c>
      <c r="AQ241" s="47">
        <v>2.0</v>
      </c>
      <c r="AR241" s="47">
        <v>600.0</v>
      </c>
      <c r="AS241" s="117" t="str">
        <f t="shared" si="14"/>
        <v>0.003333333333</v>
      </c>
      <c r="AT241" s="47">
        <v>49.0</v>
      </c>
      <c r="AU241" s="47">
        <v>0.2</v>
      </c>
      <c r="AV241" s="47">
        <v>0.05</v>
      </c>
      <c r="AW241" s="8" t="s">
        <v>1305</v>
      </c>
      <c r="AX241" s="47"/>
      <c r="AY241" s="47"/>
      <c r="AZ241" s="47" t="str">
        <f t="shared" si="31"/>
        <v/>
      </c>
      <c r="BA241" s="47"/>
      <c r="BB241" s="47"/>
      <c r="BC241" s="47"/>
      <c r="BD241" s="47"/>
      <c r="BE241" s="47"/>
      <c r="BF241" s="47"/>
      <c r="BG241" s="5"/>
      <c r="BI241" s="5"/>
      <c r="BJ241" s="5"/>
      <c r="BK241" s="5"/>
    </row>
    <row r="242" ht="14.25" hidden="1" customHeight="1">
      <c r="A242" s="8" t="s">
        <v>30</v>
      </c>
      <c r="B242" s="8" t="s">
        <v>159</v>
      </c>
      <c r="C242" s="8" t="s">
        <v>355</v>
      </c>
      <c r="D242" s="47" t="s">
        <v>1312</v>
      </c>
      <c r="E242" s="8" t="s">
        <v>30</v>
      </c>
      <c r="F242" s="8" t="s">
        <v>159</v>
      </c>
      <c r="G242" s="8" t="s">
        <v>355</v>
      </c>
      <c r="H242" s="45" t="str">
        <f t="shared" si="1"/>
        <v>DOE Ref Pre-1980HospitalOffice</v>
      </c>
      <c r="I242" s="47">
        <v>1.9</v>
      </c>
      <c r="J242" s="47"/>
      <c r="K242" s="47"/>
      <c r="L242" s="47"/>
      <c r="M242" s="47">
        <v>0.0</v>
      </c>
      <c r="N242" s="47">
        <v>0.7</v>
      </c>
      <c r="O242" s="47">
        <v>0.2</v>
      </c>
      <c r="P242" s="8" t="s">
        <v>1298</v>
      </c>
      <c r="Q242" s="47" t="s">
        <v>368</v>
      </c>
      <c r="R242" s="47" t="s">
        <v>575</v>
      </c>
      <c r="S242" s="47" t="s">
        <v>1313</v>
      </c>
      <c r="T242" s="7" t="str">
        <f t="shared" si="13"/>
        <v>ASHRAE 62.1-1999OfficesOffice Space</v>
      </c>
      <c r="U242" s="117" t="str">
        <f>VLOOKUP(T242,Ventilation!$A$4:$H$314,6,FALSE)</f>
        <v>0</v>
      </c>
      <c r="V242" s="117" t="str">
        <f>VLOOKUP(T242,Ventilation!$A$4:$H$314,5,FALSE)</f>
        <v>20</v>
      </c>
      <c r="W242" s="117" t="str">
        <f>VLOOKUP(T242,Ventilation!$A$4:$H$314,7,FALSE)</f>
        <v/>
      </c>
      <c r="X242" s="47">
        <v>6.99</v>
      </c>
      <c r="Y242" s="8" t="s">
        <v>1299</v>
      </c>
      <c r="Z242" s="8" t="s">
        <v>1300</v>
      </c>
      <c r="AA242" s="47"/>
      <c r="AB242" s="8">
        <v>0.2232</v>
      </c>
      <c r="AC242" s="8"/>
      <c r="AD242" s="8" t="s">
        <v>1301</v>
      </c>
      <c r="AE242" s="47"/>
      <c r="AF242" s="47"/>
      <c r="AG242" s="47"/>
      <c r="AH242" s="47"/>
      <c r="AI242" s="47"/>
      <c r="AJ242" s="47">
        <v>1.0</v>
      </c>
      <c r="AK242" s="47">
        <v>0.0</v>
      </c>
      <c r="AL242" s="47">
        <v>0.5</v>
      </c>
      <c r="AM242" s="47">
        <v>0.0</v>
      </c>
      <c r="AN242" s="8" t="s">
        <v>1302</v>
      </c>
      <c r="AO242" s="8" t="s">
        <v>172</v>
      </c>
      <c r="AP242" s="8" t="s">
        <v>173</v>
      </c>
      <c r="AQ242" s="47"/>
      <c r="AR242" s="47"/>
      <c r="AS242" s="45" t="str">
        <f t="shared" si="14"/>
        <v/>
      </c>
      <c r="AT242" s="47"/>
      <c r="AU242" s="47"/>
      <c r="AV242" s="47"/>
      <c r="AW242" s="8"/>
      <c r="AX242" s="47"/>
      <c r="AY242" s="47"/>
      <c r="AZ242" s="47" t="str">
        <f t="shared" si="31"/>
        <v/>
      </c>
      <c r="BA242" s="47"/>
      <c r="BB242" s="47"/>
      <c r="BC242" s="47"/>
      <c r="BD242" s="47"/>
      <c r="BE242" s="47"/>
      <c r="BF242" s="47"/>
      <c r="BG242" s="5"/>
      <c r="BI242" s="5"/>
      <c r="BJ242" s="5"/>
      <c r="BK242" s="5"/>
    </row>
    <row r="243" ht="14.25" hidden="1" customHeight="1">
      <c r="A243" s="8" t="s">
        <v>30</v>
      </c>
      <c r="B243" s="8" t="s">
        <v>159</v>
      </c>
      <c r="C243" s="8" t="s">
        <v>1161</v>
      </c>
      <c r="D243" s="47" t="s">
        <v>1314</v>
      </c>
      <c r="E243" s="8" t="s">
        <v>30</v>
      </c>
      <c r="F243" s="8" t="s">
        <v>159</v>
      </c>
      <c r="G243" s="8" t="s">
        <v>1161</v>
      </c>
      <c r="H243" s="45" t="str">
        <f t="shared" si="1"/>
        <v>DOE Ref Pre-1980HospitalNurseStn</v>
      </c>
      <c r="I243" s="47">
        <v>1.5300000000000002</v>
      </c>
      <c r="J243" s="47"/>
      <c r="K243" s="47"/>
      <c r="L243" s="47"/>
      <c r="M243" s="47">
        <v>0.0</v>
      </c>
      <c r="N243" s="47">
        <v>0.7</v>
      </c>
      <c r="O243" s="47">
        <v>0.2</v>
      </c>
      <c r="P243" s="8" t="s">
        <v>1298</v>
      </c>
      <c r="Q243" s="47" t="s">
        <v>368</v>
      </c>
      <c r="R243" s="47" t="s">
        <v>575</v>
      </c>
      <c r="S243" s="47" t="s">
        <v>1315</v>
      </c>
      <c r="T243" s="7" t="str">
        <f t="shared" si="13"/>
        <v>ASHRAE 62.1-1999OfficesReception Areas</v>
      </c>
      <c r="U243" s="117" t="str">
        <f>VLOOKUP(T243,Ventilation!$A$4:$H$314,6,FALSE)</f>
        <v>0</v>
      </c>
      <c r="V243" s="117" t="str">
        <f>VLOOKUP(T243,Ventilation!$A$4:$H$314,5,FALSE)</f>
        <v>15</v>
      </c>
      <c r="W243" s="117" t="str">
        <f>VLOOKUP(T243,Ventilation!$A$4:$H$314,7,FALSE)</f>
        <v/>
      </c>
      <c r="X243" s="47">
        <v>7.14</v>
      </c>
      <c r="Y243" s="8" t="s">
        <v>1299</v>
      </c>
      <c r="Z243" s="8" t="s">
        <v>1300</v>
      </c>
      <c r="AA243" s="47"/>
      <c r="AB243" s="8">
        <v>0.2232</v>
      </c>
      <c r="AC243" s="8"/>
      <c r="AD243" s="8" t="s">
        <v>1301</v>
      </c>
      <c r="AE243" s="47"/>
      <c r="AF243" s="47"/>
      <c r="AG243" s="47"/>
      <c r="AH243" s="47"/>
      <c r="AI243" s="47"/>
      <c r="AJ243" s="47">
        <v>1.04</v>
      </c>
      <c r="AK243" s="47">
        <v>0.0</v>
      </c>
      <c r="AL243" s="47">
        <v>0.5</v>
      </c>
      <c r="AM243" s="47">
        <v>0.0</v>
      </c>
      <c r="AN243" s="8" t="s">
        <v>1302</v>
      </c>
      <c r="AO243" s="8" t="s">
        <v>172</v>
      </c>
      <c r="AP243" s="8" t="s">
        <v>173</v>
      </c>
      <c r="AQ243" s="47"/>
      <c r="AR243" s="47"/>
      <c r="AS243" s="45" t="str">
        <f t="shared" si="14"/>
        <v/>
      </c>
      <c r="AT243" s="47"/>
      <c r="AU243" s="47"/>
      <c r="AV243" s="47"/>
      <c r="AW243" s="47"/>
      <c r="AX243" s="47"/>
      <c r="AY243" s="47"/>
      <c r="AZ243" s="47" t="str">
        <f t="shared" si="31"/>
        <v/>
      </c>
      <c r="BA243" s="47"/>
      <c r="BB243" s="47"/>
      <c r="BC243" s="47"/>
      <c r="BD243" s="47"/>
      <c r="BE243" s="47"/>
      <c r="BF243" s="47"/>
      <c r="BG243" s="5"/>
      <c r="BI243" s="5"/>
      <c r="BJ243" s="5"/>
      <c r="BK243" s="5"/>
    </row>
    <row r="244" ht="14.25" hidden="1" customHeight="1">
      <c r="A244" s="8" t="s">
        <v>30</v>
      </c>
      <c r="B244" s="8" t="s">
        <v>159</v>
      </c>
      <c r="C244" s="8" t="s">
        <v>706</v>
      </c>
      <c r="D244" s="47" t="s">
        <v>1314</v>
      </c>
      <c r="E244" s="8" t="s">
        <v>30</v>
      </c>
      <c r="F244" s="8" t="s">
        <v>159</v>
      </c>
      <c r="G244" s="8" t="s">
        <v>706</v>
      </c>
      <c r="H244" s="45" t="str">
        <f t="shared" si="1"/>
        <v>DOE Ref Pre-1980HospitalLobby</v>
      </c>
      <c r="I244" s="47">
        <v>1.49</v>
      </c>
      <c r="J244" s="47"/>
      <c r="K244" s="47"/>
      <c r="L244" s="47"/>
      <c r="M244" s="47">
        <v>0.0</v>
      </c>
      <c r="N244" s="47">
        <v>0.7</v>
      </c>
      <c r="O244" s="47">
        <v>0.2</v>
      </c>
      <c r="P244" s="8" t="s">
        <v>1298</v>
      </c>
      <c r="Q244" s="47" t="s">
        <v>368</v>
      </c>
      <c r="R244" s="47" t="s">
        <v>560</v>
      </c>
      <c r="S244" s="47" t="s">
        <v>569</v>
      </c>
      <c r="T244" s="7" t="str">
        <f t="shared" si="13"/>
        <v>ASHRAE 62.1-1999Hotels, Motels, Resorts, DormitoriesLobbies</v>
      </c>
      <c r="U244" s="117" t="str">
        <f>VLOOKUP(T244,Ventilation!$A$4:$H$314,6,FALSE)</f>
        <v>0</v>
      </c>
      <c r="V244" s="117" t="str">
        <f>VLOOKUP(T244,Ventilation!$A$4:$H$314,5,FALSE)</f>
        <v>15</v>
      </c>
      <c r="W244" s="117" t="str">
        <f>VLOOKUP(T244,Ventilation!$A$4:$H$314,7,FALSE)</f>
        <v/>
      </c>
      <c r="X244" s="47">
        <v>7.14</v>
      </c>
      <c r="Y244" s="8" t="s">
        <v>1299</v>
      </c>
      <c r="Z244" s="8" t="s">
        <v>1300</v>
      </c>
      <c r="AA244" s="47"/>
      <c r="AB244" s="8">
        <v>0.2232</v>
      </c>
      <c r="AC244" s="8"/>
      <c r="AD244" s="8" t="s">
        <v>1301</v>
      </c>
      <c r="AE244" s="47"/>
      <c r="AF244" s="47"/>
      <c r="AG244" s="47"/>
      <c r="AH244" s="47"/>
      <c r="AI244" s="47"/>
      <c r="AJ244" s="47">
        <v>0.09999999999999999</v>
      </c>
      <c r="AK244" s="47">
        <v>0.0</v>
      </c>
      <c r="AL244" s="47">
        <v>0.5</v>
      </c>
      <c r="AM244" s="47">
        <v>0.0</v>
      </c>
      <c r="AN244" s="8" t="s">
        <v>1302</v>
      </c>
      <c r="AO244" s="8" t="s">
        <v>172</v>
      </c>
      <c r="AP244" s="8" t="s">
        <v>173</v>
      </c>
      <c r="AQ244" s="47"/>
      <c r="AR244" s="47"/>
      <c r="AS244" s="45" t="str">
        <f t="shared" si="14"/>
        <v/>
      </c>
      <c r="AT244" s="47"/>
      <c r="AU244" s="47"/>
      <c r="AV244" s="47"/>
      <c r="AW244" s="47"/>
      <c r="AX244" s="47"/>
      <c r="AY244" s="47"/>
      <c r="AZ244" s="47" t="str">
        <f t="shared" si="31"/>
        <v/>
      </c>
      <c r="BA244" s="47"/>
      <c r="BB244" s="47"/>
      <c r="BC244" s="47"/>
      <c r="BD244" s="47"/>
      <c r="BE244" s="47"/>
      <c r="BF244" s="47"/>
      <c r="BG244" s="5"/>
      <c r="BI244" s="5"/>
      <c r="BJ244" s="5"/>
      <c r="BK244" s="5"/>
    </row>
    <row r="245" ht="14.25" hidden="1" customHeight="1">
      <c r="A245" s="8" t="s">
        <v>30</v>
      </c>
      <c r="B245" s="8" t="s">
        <v>159</v>
      </c>
      <c r="C245" s="8" t="s">
        <v>1151</v>
      </c>
      <c r="D245" s="47" t="s">
        <v>1316</v>
      </c>
      <c r="E245" s="8" t="s">
        <v>30</v>
      </c>
      <c r="F245" s="8" t="s">
        <v>159</v>
      </c>
      <c r="G245" s="8" t="s">
        <v>1151</v>
      </c>
      <c r="H245" s="45" t="str">
        <f t="shared" si="1"/>
        <v>DOE Ref Pre-1980HospitalLab</v>
      </c>
      <c r="I245" s="47">
        <v>1.9</v>
      </c>
      <c r="J245" s="47"/>
      <c r="K245" s="47"/>
      <c r="L245" s="47"/>
      <c r="M245" s="47">
        <v>0.0</v>
      </c>
      <c r="N245" s="47">
        <v>0.7</v>
      </c>
      <c r="O245" s="47">
        <v>0.2</v>
      </c>
      <c r="P245" s="8" t="s">
        <v>1298</v>
      </c>
      <c r="Q245" s="47" t="s">
        <v>368</v>
      </c>
      <c r="R245" s="47" t="s">
        <v>534</v>
      </c>
      <c r="S245" s="47" t="s">
        <v>536</v>
      </c>
      <c r="T245" s="7" t="str">
        <f t="shared" si="13"/>
        <v>ASHRAE 62.1-1999EducationLaboratories</v>
      </c>
      <c r="U245" s="117" t="str">
        <f>VLOOKUP(T245,Ventilation!$A$4:$H$314,6,FALSE)</f>
        <v>0</v>
      </c>
      <c r="V245" s="117" t="str">
        <f>VLOOKUP(T245,Ventilation!$A$4:$H$314,5,FALSE)</f>
        <v>20</v>
      </c>
      <c r="W245" s="117" t="str">
        <f>VLOOKUP(T245,Ventilation!$A$4:$H$314,7,FALSE)</f>
        <v/>
      </c>
      <c r="X245" s="47">
        <v>5.0</v>
      </c>
      <c r="Y245" s="8" t="s">
        <v>1299</v>
      </c>
      <c r="Z245" s="8" t="s">
        <v>1300</v>
      </c>
      <c r="AA245" s="47"/>
      <c r="AB245" s="8">
        <v>0.2232</v>
      </c>
      <c r="AC245" s="8"/>
      <c r="AD245" s="8" t="s">
        <v>1301</v>
      </c>
      <c r="AE245" s="47"/>
      <c r="AF245" s="47"/>
      <c r="AG245" s="47"/>
      <c r="AH245" s="47"/>
      <c r="AI245" s="47"/>
      <c r="AJ245" s="47">
        <v>4.0</v>
      </c>
      <c r="AK245" s="47">
        <v>0.0</v>
      </c>
      <c r="AL245" s="47">
        <v>0.5</v>
      </c>
      <c r="AM245" s="47">
        <v>0.0</v>
      </c>
      <c r="AN245" s="8" t="s">
        <v>1302</v>
      </c>
      <c r="AO245" s="8" t="s">
        <v>172</v>
      </c>
      <c r="AP245" s="8" t="s">
        <v>173</v>
      </c>
      <c r="AQ245" s="47">
        <v>2.0</v>
      </c>
      <c r="AR245" s="47">
        <v>2850.0</v>
      </c>
      <c r="AS245" s="117" t="str">
        <f t="shared" si="14"/>
        <v>0.000701754386</v>
      </c>
      <c r="AT245" s="47">
        <v>49.0</v>
      </c>
      <c r="AU245" s="47">
        <v>0.2</v>
      </c>
      <c r="AV245" s="47">
        <v>0.05</v>
      </c>
      <c r="AW245" s="47" t="s">
        <v>1305</v>
      </c>
      <c r="AX245" s="47"/>
      <c r="AY245" s="47"/>
      <c r="AZ245" s="47" t="str">
        <f t="shared" si="31"/>
        <v/>
      </c>
      <c r="BA245" s="47"/>
      <c r="BB245" s="47"/>
      <c r="BC245" s="47"/>
      <c r="BD245" s="47"/>
      <c r="BE245" s="47"/>
      <c r="BF245" s="47"/>
      <c r="BG245" s="5"/>
      <c r="BI245" s="5"/>
      <c r="BJ245" s="5"/>
      <c r="BK245" s="5"/>
    </row>
    <row r="246" ht="14.25" hidden="1" customHeight="1">
      <c r="A246" s="8" t="s">
        <v>30</v>
      </c>
      <c r="B246" s="8" t="s">
        <v>159</v>
      </c>
      <c r="C246" s="8" t="s">
        <v>1150</v>
      </c>
      <c r="D246" s="47" t="s">
        <v>1272</v>
      </c>
      <c r="E246" s="8" t="s">
        <v>30</v>
      </c>
      <c r="F246" s="8" t="s">
        <v>159</v>
      </c>
      <c r="G246" s="8" t="s">
        <v>1150</v>
      </c>
      <c r="H246" s="45" t="str">
        <f t="shared" si="1"/>
        <v>DOE Ref Pre-1980HospitalKitchen</v>
      </c>
      <c r="I246" s="47">
        <v>2.24</v>
      </c>
      <c r="J246" s="47"/>
      <c r="K246" s="47"/>
      <c r="L246" s="47"/>
      <c r="M246" s="47">
        <v>0.0</v>
      </c>
      <c r="N246" s="47">
        <v>0.7</v>
      </c>
      <c r="O246" s="47">
        <v>0.2</v>
      </c>
      <c r="P246" s="8" t="s">
        <v>1298</v>
      </c>
      <c r="Q246" s="47" t="s">
        <v>368</v>
      </c>
      <c r="R246" s="47" t="s">
        <v>544</v>
      </c>
      <c r="S246" s="47" t="s">
        <v>548</v>
      </c>
      <c r="T246" s="7" t="str">
        <f t="shared" si="13"/>
        <v>ASHRAE 62.1-1999Food and Beverage ServiceKitchens (cooking)</v>
      </c>
      <c r="U246" s="117" t="str">
        <f>VLOOKUP(T246,Ventilation!$A$4:$H$314,6,FALSE)</f>
        <v>0</v>
      </c>
      <c r="V246" s="117" t="str">
        <f>VLOOKUP(T246,Ventilation!$A$4:$H$314,5,FALSE)</f>
        <v>15</v>
      </c>
      <c r="W246" s="117" t="str">
        <f>VLOOKUP(T246,Ventilation!$A$4:$H$314,7,FALSE)</f>
        <v/>
      </c>
      <c r="X246" s="47">
        <v>5.0</v>
      </c>
      <c r="Y246" s="8" t="s">
        <v>1299</v>
      </c>
      <c r="Z246" s="8" t="s">
        <v>1300</v>
      </c>
      <c r="AA246" s="47"/>
      <c r="AB246" s="8">
        <v>0.2232</v>
      </c>
      <c r="AC246" s="8"/>
      <c r="AD246" s="8" t="s">
        <v>1301</v>
      </c>
      <c r="AE246" s="47">
        <v>96.7</v>
      </c>
      <c r="AF246" s="47">
        <v>0.1</v>
      </c>
      <c r="AG246" s="47">
        <v>0.2</v>
      </c>
      <c r="AH246" s="47">
        <v>0.7</v>
      </c>
      <c r="AI246" s="8" t="s">
        <v>1317</v>
      </c>
      <c r="AJ246" s="47">
        <v>7.5</v>
      </c>
      <c r="AK246" s="47">
        <v>0.2</v>
      </c>
      <c r="AL246" s="47">
        <v>0.5</v>
      </c>
      <c r="AM246" s="47">
        <v>0.1</v>
      </c>
      <c r="AN246" s="8" t="s">
        <v>1302</v>
      </c>
      <c r="AO246" s="8" t="s">
        <v>172</v>
      </c>
      <c r="AP246" s="8" t="s">
        <v>173</v>
      </c>
      <c r="AQ246" s="47">
        <v>150.0</v>
      </c>
      <c r="AR246" s="47">
        <v>10000.0</v>
      </c>
      <c r="AS246" s="117" t="str">
        <f t="shared" si="14"/>
        <v>0.015</v>
      </c>
      <c r="AT246" s="47">
        <v>49.0</v>
      </c>
      <c r="AU246" s="47">
        <v>0.2</v>
      </c>
      <c r="AV246" s="47">
        <v>0.05</v>
      </c>
      <c r="AW246" s="8" t="s">
        <v>1303</v>
      </c>
      <c r="AX246" s="47">
        <v>0.7</v>
      </c>
      <c r="AY246" s="47">
        <v>5300.0</v>
      </c>
      <c r="AZ246" s="118" t="str">
        <f t="shared" si="31"/>
        <v>0.1221241016</v>
      </c>
      <c r="BA246" s="47">
        <v>0.338</v>
      </c>
      <c r="BB246" s="118" t="str">
        <f>AY246*BC246/BA246/8.52</f>
        <v>924.6539123</v>
      </c>
      <c r="BC246" s="47" t="str">
        <f>125/248.8</f>
        <v>0.5024115756</v>
      </c>
      <c r="BD246" s="47"/>
      <c r="BE246" s="8" t="s">
        <v>1318</v>
      </c>
      <c r="BF246" s="8"/>
      <c r="BG246" s="5"/>
      <c r="BI246" s="5"/>
      <c r="BJ246" s="5"/>
      <c r="BK246" s="5"/>
    </row>
    <row r="247" ht="14.25" hidden="1" customHeight="1">
      <c r="A247" s="8" t="s">
        <v>30</v>
      </c>
      <c r="B247" s="8" t="s">
        <v>159</v>
      </c>
      <c r="C247" s="8" t="s">
        <v>1147</v>
      </c>
      <c r="D247" s="47" t="s">
        <v>1306</v>
      </c>
      <c r="E247" s="8" t="s">
        <v>30</v>
      </c>
      <c r="F247" s="8" t="s">
        <v>159</v>
      </c>
      <c r="G247" s="8" t="s">
        <v>1147</v>
      </c>
      <c r="H247" s="45" t="str">
        <f t="shared" si="1"/>
        <v>DOE Ref Pre-1980HospitalICU_PatRm</v>
      </c>
      <c r="I247" s="47">
        <v>4.22</v>
      </c>
      <c r="J247" s="47"/>
      <c r="K247" s="47"/>
      <c r="L247" s="47"/>
      <c r="M247" s="47">
        <v>0.0</v>
      </c>
      <c r="N247" s="47">
        <v>0.7</v>
      </c>
      <c r="O247" s="47">
        <v>0.2</v>
      </c>
      <c r="P247" s="8" t="s">
        <v>1298</v>
      </c>
      <c r="Q247" s="47" t="s">
        <v>365</v>
      </c>
      <c r="R247" s="47" t="s">
        <v>511</v>
      </c>
      <c r="S247" s="47" t="s">
        <v>515</v>
      </c>
      <c r="T247" s="7" t="str">
        <f t="shared" si="13"/>
        <v>AIA 2001Surgery and Critical CareCritical and Intensive Care</v>
      </c>
      <c r="U247" s="117" t="str">
        <f>VLOOKUP(T247,Ventilation!$A$4:$H$314,6,FALSE)</f>
        <v/>
      </c>
      <c r="V247" s="117" t="str">
        <f>VLOOKUP(T247,Ventilation!$A$4:$H$314,5,FALSE)</f>
        <v/>
      </c>
      <c r="W247" s="117" t="str">
        <f>VLOOKUP(T247,Ventilation!$A$4:$H$314,7,FALSE)</f>
        <v>2</v>
      </c>
      <c r="X247" s="47">
        <v>5.0</v>
      </c>
      <c r="Y247" s="8" t="s">
        <v>1307</v>
      </c>
      <c r="Z247" s="8" t="s">
        <v>1300</v>
      </c>
      <c r="AA247" s="47"/>
      <c r="AB247" s="8">
        <v>0.2232</v>
      </c>
      <c r="AC247" s="8"/>
      <c r="AD247" s="8" t="s">
        <v>1301</v>
      </c>
      <c r="AE247" s="47"/>
      <c r="AF247" s="47"/>
      <c r="AG247" s="47"/>
      <c r="AH247" s="47"/>
      <c r="AI247" s="47"/>
      <c r="AJ247" s="47">
        <v>3.0000000000000004</v>
      </c>
      <c r="AK247" s="47">
        <v>0.0</v>
      </c>
      <c r="AL247" s="47">
        <v>0.5</v>
      </c>
      <c r="AM247" s="47">
        <v>0.0</v>
      </c>
      <c r="AN247" s="8" t="s">
        <v>1302</v>
      </c>
      <c r="AO247" s="8" t="s">
        <v>1308</v>
      </c>
      <c r="AP247" s="8" t="s">
        <v>1308</v>
      </c>
      <c r="AQ247" s="47"/>
      <c r="AR247" s="47"/>
      <c r="AS247" s="45" t="str">
        <f t="shared" si="14"/>
        <v/>
      </c>
      <c r="AT247" s="47"/>
      <c r="AU247" s="47"/>
      <c r="AV247" s="47"/>
      <c r="AW247" s="8"/>
      <c r="AX247" s="47"/>
      <c r="AY247" s="47"/>
      <c r="AZ247" s="47" t="str">
        <f t="shared" si="31"/>
        <v/>
      </c>
      <c r="BA247" s="47"/>
      <c r="BB247" s="47"/>
      <c r="BC247" s="47"/>
      <c r="BD247" s="47"/>
      <c r="BE247" s="47"/>
      <c r="BF247" s="47"/>
      <c r="BG247" s="5"/>
      <c r="BI247" s="5"/>
      <c r="BJ247" s="5"/>
      <c r="BK247" s="5"/>
    </row>
    <row r="248" ht="14.25" hidden="1" customHeight="1">
      <c r="A248" s="8" t="s">
        <v>30</v>
      </c>
      <c r="B248" s="8" t="s">
        <v>159</v>
      </c>
      <c r="C248" s="8" t="s">
        <v>1146</v>
      </c>
      <c r="D248" s="47" t="s">
        <v>1306</v>
      </c>
      <c r="E248" s="8" t="s">
        <v>30</v>
      </c>
      <c r="F248" s="8" t="s">
        <v>159</v>
      </c>
      <c r="G248" s="8" t="s">
        <v>1146</v>
      </c>
      <c r="H248" s="45" t="str">
        <f t="shared" si="1"/>
        <v>DOE Ref Pre-1980HospitalICU_Open</v>
      </c>
      <c r="I248" s="47">
        <v>4.22</v>
      </c>
      <c r="J248" s="47"/>
      <c r="K248" s="47"/>
      <c r="L248" s="47"/>
      <c r="M248" s="47">
        <v>0.0</v>
      </c>
      <c r="N248" s="47">
        <v>0.7</v>
      </c>
      <c r="O248" s="47">
        <v>0.2</v>
      </c>
      <c r="P248" s="8" t="s">
        <v>1298</v>
      </c>
      <c r="Q248" s="47" t="s">
        <v>365</v>
      </c>
      <c r="R248" s="47" t="s">
        <v>511</v>
      </c>
      <c r="S248" s="47" t="s">
        <v>515</v>
      </c>
      <c r="T248" s="7" t="str">
        <f t="shared" si="13"/>
        <v>AIA 2001Surgery and Critical CareCritical and Intensive Care</v>
      </c>
      <c r="U248" s="117" t="str">
        <f>VLOOKUP(T248,Ventilation!$A$4:$H$314,6,FALSE)</f>
        <v/>
      </c>
      <c r="V248" s="117" t="str">
        <f>VLOOKUP(T248,Ventilation!$A$4:$H$314,5,FALSE)</f>
        <v/>
      </c>
      <c r="W248" s="117" t="str">
        <f>VLOOKUP(T248,Ventilation!$A$4:$H$314,7,FALSE)</f>
        <v>2</v>
      </c>
      <c r="X248" s="47">
        <v>20.0</v>
      </c>
      <c r="Y248" s="8" t="s">
        <v>1307</v>
      </c>
      <c r="Z248" s="8" t="s">
        <v>1300</v>
      </c>
      <c r="AA248" s="47"/>
      <c r="AB248" s="8">
        <v>0.2232</v>
      </c>
      <c r="AC248" s="8"/>
      <c r="AD248" s="8" t="s">
        <v>1301</v>
      </c>
      <c r="AE248" s="47"/>
      <c r="AF248" s="47"/>
      <c r="AG248" s="47"/>
      <c r="AH248" s="47"/>
      <c r="AI248" s="47"/>
      <c r="AJ248" s="47">
        <v>3.0000000000000004</v>
      </c>
      <c r="AK248" s="47">
        <v>0.0</v>
      </c>
      <c r="AL248" s="47">
        <v>0.5</v>
      </c>
      <c r="AM248" s="47">
        <v>0.0</v>
      </c>
      <c r="AN248" s="8" t="s">
        <v>1302</v>
      </c>
      <c r="AO248" s="8" t="s">
        <v>1308</v>
      </c>
      <c r="AP248" s="8" t="s">
        <v>1308</v>
      </c>
      <c r="AQ248" s="47"/>
      <c r="AR248" s="47"/>
      <c r="AS248" s="45" t="str">
        <f t="shared" si="14"/>
        <v/>
      </c>
      <c r="AT248" s="47"/>
      <c r="AU248" s="47"/>
      <c r="AV248" s="47"/>
      <c r="AW248" s="47"/>
      <c r="AX248" s="47"/>
      <c r="AY248" s="47"/>
      <c r="AZ248" s="47" t="str">
        <f t="shared" si="31"/>
        <v/>
      </c>
      <c r="BA248" s="47"/>
      <c r="BB248" s="47"/>
      <c r="BC248" s="47"/>
      <c r="BD248" s="47"/>
      <c r="BE248" s="47"/>
      <c r="BF248" s="47"/>
      <c r="BG248" s="5"/>
      <c r="BI248" s="5"/>
      <c r="BJ248" s="5"/>
      <c r="BK248" s="5"/>
    </row>
    <row r="249" ht="14.25" hidden="1" customHeight="1">
      <c r="A249" s="8" t="s">
        <v>30</v>
      </c>
      <c r="B249" s="8" t="s">
        <v>159</v>
      </c>
      <c r="C249" s="8" t="s">
        <v>1145</v>
      </c>
      <c r="D249" s="47" t="s">
        <v>1314</v>
      </c>
      <c r="E249" s="8" t="s">
        <v>30</v>
      </c>
      <c r="F249" s="8" t="s">
        <v>159</v>
      </c>
      <c r="G249" s="8" t="s">
        <v>1145</v>
      </c>
      <c r="H249" s="45" t="str">
        <f t="shared" si="1"/>
        <v>DOE Ref Pre-1980HospitalICU_NurseStn</v>
      </c>
      <c r="I249" s="47">
        <v>1.64</v>
      </c>
      <c r="J249" s="47"/>
      <c r="K249" s="47"/>
      <c r="L249" s="47"/>
      <c r="M249" s="47">
        <v>0.0</v>
      </c>
      <c r="N249" s="47">
        <v>0.7</v>
      </c>
      <c r="O249" s="47">
        <v>0.2</v>
      </c>
      <c r="P249" s="8" t="s">
        <v>1298</v>
      </c>
      <c r="Q249" s="47" t="s">
        <v>365</v>
      </c>
      <c r="R249" s="47" t="s">
        <v>511</v>
      </c>
      <c r="S249" s="47" t="s">
        <v>515</v>
      </c>
      <c r="T249" s="7" t="str">
        <f t="shared" si="13"/>
        <v>AIA 2001Surgery and Critical CareCritical and Intensive Care</v>
      </c>
      <c r="U249" s="117" t="str">
        <f>VLOOKUP(T249,Ventilation!$A$4:$H$314,6,FALSE)</f>
        <v/>
      </c>
      <c r="V249" s="117" t="str">
        <f>VLOOKUP(T249,Ventilation!$A$4:$H$314,5,FALSE)</f>
        <v/>
      </c>
      <c r="W249" s="117" t="str">
        <f>VLOOKUP(T249,Ventilation!$A$4:$H$314,7,FALSE)</f>
        <v>2</v>
      </c>
      <c r="X249" s="47">
        <v>5.0</v>
      </c>
      <c r="Y249" s="8" t="s">
        <v>1307</v>
      </c>
      <c r="Z249" s="8" t="s">
        <v>1300</v>
      </c>
      <c r="AA249" s="47"/>
      <c r="AB249" s="8">
        <v>0.2232</v>
      </c>
      <c r="AC249" s="8"/>
      <c r="AD249" s="8" t="s">
        <v>1301</v>
      </c>
      <c r="AE249" s="47"/>
      <c r="AF249" s="47"/>
      <c r="AG249" s="47"/>
      <c r="AH249" s="47"/>
      <c r="AI249" s="47"/>
      <c r="AJ249" s="47">
        <v>2.0</v>
      </c>
      <c r="AK249" s="47">
        <v>0.0</v>
      </c>
      <c r="AL249" s="47">
        <v>0.5</v>
      </c>
      <c r="AM249" s="47">
        <v>0.0</v>
      </c>
      <c r="AN249" s="8" t="s">
        <v>1302</v>
      </c>
      <c r="AO249" s="8" t="s">
        <v>1308</v>
      </c>
      <c r="AP249" s="8" t="s">
        <v>1308</v>
      </c>
      <c r="AQ249" s="47"/>
      <c r="AR249" s="47"/>
      <c r="AS249" s="45" t="str">
        <f t="shared" si="14"/>
        <v/>
      </c>
      <c r="AT249" s="47"/>
      <c r="AU249" s="47"/>
      <c r="AV249" s="47"/>
      <c r="AW249" s="47"/>
      <c r="AX249" s="47"/>
      <c r="AY249" s="47"/>
      <c r="AZ249" s="47" t="str">
        <f t="shared" si="31"/>
        <v/>
      </c>
      <c r="BA249" s="47"/>
      <c r="BB249" s="47"/>
      <c r="BC249" s="47"/>
      <c r="BD249" s="47"/>
      <c r="BE249" s="47"/>
      <c r="BF249" s="47"/>
      <c r="BG249" s="5"/>
      <c r="BI249" s="5"/>
      <c r="BJ249" s="5"/>
      <c r="BK249" s="5"/>
    </row>
    <row r="250" ht="14.25" hidden="1" customHeight="1">
      <c r="A250" s="8" t="s">
        <v>30</v>
      </c>
      <c r="B250" s="8" t="s">
        <v>159</v>
      </c>
      <c r="C250" s="8" t="s">
        <v>1137</v>
      </c>
      <c r="D250" s="47" t="s">
        <v>1311</v>
      </c>
      <c r="E250" s="8" t="s">
        <v>30</v>
      </c>
      <c r="F250" s="8" t="s">
        <v>159</v>
      </c>
      <c r="G250" s="8" t="s">
        <v>1137</v>
      </c>
      <c r="H250" s="45" t="str">
        <f t="shared" si="1"/>
        <v>DOE Ref Pre-1980HospitalER_Triage</v>
      </c>
      <c r="I250" s="47">
        <v>5.0</v>
      </c>
      <c r="J250" s="47"/>
      <c r="K250" s="47"/>
      <c r="L250" s="47"/>
      <c r="M250" s="47">
        <v>0.0</v>
      </c>
      <c r="N250" s="47">
        <v>0.7</v>
      </c>
      <c r="O250" s="47">
        <v>0.2</v>
      </c>
      <c r="P250" s="8" t="s">
        <v>1298</v>
      </c>
      <c r="Q250" s="47" t="s">
        <v>365</v>
      </c>
      <c r="R250" s="47" t="s">
        <v>511</v>
      </c>
      <c r="S250" s="47" t="s">
        <v>520</v>
      </c>
      <c r="T250" s="7" t="str">
        <f t="shared" si="13"/>
        <v>AIA 2001Surgery and Critical CareER Waiting Room</v>
      </c>
      <c r="U250" s="117" t="str">
        <f>VLOOKUP(T250,Ventilation!$A$4:$H$314,6,FALSE)</f>
        <v/>
      </c>
      <c r="V250" s="117" t="str">
        <f>VLOOKUP(T250,Ventilation!$A$4:$H$314,5,FALSE)</f>
        <v/>
      </c>
      <c r="W250" s="117" t="str">
        <f>VLOOKUP(T250,Ventilation!$A$4:$H$314,7,FALSE)</f>
        <v>2</v>
      </c>
      <c r="X250" s="47">
        <v>20.0</v>
      </c>
      <c r="Y250" s="8" t="s">
        <v>1307</v>
      </c>
      <c r="Z250" s="8" t="s">
        <v>1300</v>
      </c>
      <c r="AA250" s="47"/>
      <c r="AB250" s="8">
        <v>0.2232</v>
      </c>
      <c r="AC250" s="8"/>
      <c r="AD250" s="8" t="s">
        <v>1301</v>
      </c>
      <c r="AE250" s="47"/>
      <c r="AF250" s="47"/>
      <c r="AG250" s="47"/>
      <c r="AH250" s="47"/>
      <c r="AI250" s="47"/>
      <c r="AJ250" s="47">
        <v>2.0</v>
      </c>
      <c r="AK250" s="47">
        <v>0.0</v>
      </c>
      <c r="AL250" s="47">
        <v>0.5</v>
      </c>
      <c r="AM250" s="47">
        <v>0.0</v>
      </c>
      <c r="AN250" s="8" t="s">
        <v>1302</v>
      </c>
      <c r="AO250" s="8" t="s">
        <v>1308</v>
      </c>
      <c r="AP250" s="8" t="s">
        <v>1308</v>
      </c>
      <c r="AQ250" s="47">
        <v>1.0</v>
      </c>
      <c r="AR250" s="47">
        <v>300.0</v>
      </c>
      <c r="AS250" s="117" t="str">
        <f t="shared" si="14"/>
        <v>0.003333333333</v>
      </c>
      <c r="AT250" s="47">
        <v>49.0</v>
      </c>
      <c r="AU250" s="47">
        <v>0.2</v>
      </c>
      <c r="AV250" s="47">
        <v>0.05</v>
      </c>
      <c r="AW250" s="47" t="s">
        <v>1303</v>
      </c>
      <c r="AX250" s="47"/>
      <c r="AY250" s="47"/>
      <c r="AZ250" s="47" t="str">
        <f t="shared" si="31"/>
        <v/>
      </c>
      <c r="BA250" s="47"/>
      <c r="BB250" s="47"/>
      <c r="BC250" s="47"/>
      <c r="BD250" s="47"/>
      <c r="BE250" s="47"/>
      <c r="BF250" s="47"/>
      <c r="BG250" s="5"/>
      <c r="BI250" s="5"/>
      <c r="BJ250" s="5"/>
      <c r="BK250" s="5"/>
    </row>
    <row r="251" ht="14.25" hidden="1" customHeight="1">
      <c r="A251" s="8" t="s">
        <v>30</v>
      </c>
      <c r="B251" s="8" t="s">
        <v>159</v>
      </c>
      <c r="C251" s="8" t="s">
        <v>1136</v>
      </c>
      <c r="D251" s="47" t="s">
        <v>1311</v>
      </c>
      <c r="E251" s="8" t="s">
        <v>30</v>
      </c>
      <c r="F251" s="8" t="s">
        <v>159</v>
      </c>
      <c r="G251" s="8" t="s">
        <v>1136</v>
      </c>
      <c r="H251" s="45" t="str">
        <f t="shared" si="1"/>
        <v>DOE Ref Pre-1980HospitalER_Trauma</v>
      </c>
      <c r="I251" s="47">
        <v>5.0</v>
      </c>
      <c r="J251" s="47"/>
      <c r="K251" s="47"/>
      <c r="L251" s="47"/>
      <c r="M251" s="47">
        <v>0.0</v>
      </c>
      <c r="N251" s="47">
        <v>0.7</v>
      </c>
      <c r="O251" s="47">
        <v>0.2</v>
      </c>
      <c r="P251" s="8" t="s">
        <v>1298</v>
      </c>
      <c r="Q251" s="47" t="s">
        <v>365</v>
      </c>
      <c r="R251" s="47" t="s">
        <v>511</v>
      </c>
      <c r="S251" s="47" t="s">
        <v>520</v>
      </c>
      <c r="T251" s="7" t="str">
        <f t="shared" si="13"/>
        <v>AIA 2001Surgery and Critical CareER Waiting Room</v>
      </c>
      <c r="U251" s="117" t="str">
        <f>VLOOKUP(T251,Ventilation!$A$4:$H$314,6,FALSE)</f>
        <v/>
      </c>
      <c r="V251" s="117" t="str">
        <f>VLOOKUP(T251,Ventilation!$A$4:$H$314,5,FALSE)</f>
        <v/>
      </c>
      <c r="W251" s="117" t="str">
        <f>VLOOKUP(T251,Ventilation!$A$4:$H$314,7,FALSE)</f>
        <v>2</v>
      </c>
      <c r="X251" s="47">
        <v>20.0</v>
      </c>
      <c r="Y251" s="8" t="s">
        <v>1307</v>
      </c>
      <c r="Z251" s="8" t="s">
        <v>1300</v>
      </c>
      <c r="AA251" s="47"/>
      <c r="AB251" s="8">
        <v>0.2232</v>
      </c>
      <c r="AC251" s="8"/>
      <c r="AD251" s="8" t="s">
        <v>1301</v>
      </c>
      <c r="AE251" s="47"/>
      <c r="AF251" s="47"/>
      <c r="AG251" s="47"/>
      <c r="AH251" s="47"/>
      <c r="AI251" s="47"/>
      <c r="AJ251" s="47">
        <v>4.0</v>
      </c>
      <c r="AK251" s="47">
        <v>0.0</v>
      </c>
      <c r="AL251" s="47">
        <v>0.5</v>
      </c>
      <c r="AM251" s="47">
        <v>0.0</v>
      </c>
      <c r="AN251" s="8" t="s">
        <v>1302</v>
      </c>
      <c r="AO251" s="8" t="s">
        <v>1308</v>
      </c>
      <c r="AP251" s="8" t="s">
        <v>1308</v>
      </c>
      <c r="AQ251" s="47">
        <v>1.0</v>
      </c>
      <c r="AR251" s="47">
        <v>300.0</v>
      </c>
      <c r="AS251" s="117" t="str">
        <f t="shared" si="14"/>
        <v>0.003333333333</v>
      </c>
      <c r="AT251" s="47">
        <v>49.0</v>
      </c>
      <c r="AU251" s="47">
        <v>0.2</v>
      </c>
      <c r="AV251" s="47">
        <v>0.05</v>
      </c>
      <c r="AW251" s="8" t="s">
        <v>1303</v>
      </c>
      <c r="AX251" s="47"/>
      <c r="AY251" s="47"/>
      <c r="AZ251" s="47" t="str">
        <f t="shared" si="31"/>
        <v/>
      </c>
      <c r="BA251" s="47"/>
      <c r="BB251" s="47"/>
      <c r="BC251" s="47"/>
      <c r="BD251" s="47"/>
      <c r="BE251" s="47"/>
      <c r="BF251" s="47"/>
      <c r="BG251" s="5"/>
      <c r="BI251" s="5"/>
      <c r="BJ251" s="5"/>
      <c r="BK251" s="5"/>
    </row>
    <row r="252" ht="14.25" hidden="1" customHeight="1">
      <c r="A252" s="8" t="s">
        <v>30</v>
      </c>
      <c r="B252" s="8" t="s">
        <v>159</v>
      </c>
      <c r="C252" s="8" t="s">
        <v>1135</v>
      </c>
      <c r="D252" s="47" t="s">
        <v>1314</v>
      </c>
      <c r="E252" s="8" t="s">
        <v>30</v>
      </c>
      <c r="F252" s="8" t="s">
        <v>159</v>
      </c>
      <c r="G252" s="8" t="s">
        <v>1135</v>
      </c>
      <c r="H252" s="45" t="str">
        <f t="shared" si="1"/>
        <v>DOE Ref Pre-1980HospitalER_NurseStn</v>
      </c>
      <c r="I252" s="47">
        <v>1.64</v>
      </c>
      <c r="J252" s="47"/>
      <c r="K252" s="47"/>
      <c r="L252" s="47"/>
      <c r="M252" s="47">
        <v>0.0</v>
      </c>
      <c r="N252" s="47">
        <v>0.7</v>
      </c>
      <c r="O252" s="47">
        <v>0.2</v>
      </c>
      <c r="P252" s="8" t="s">
        <v>1298</v>
      </c>
      <c r="Q252" s="47" t="s">
        <v>365</v>
      </c>
      <c r="R252" s="47" t="s">
        <v>511</v>
      </c>
      <c r="S252" s="47" t="s">
        <v>520</v>
      </c>
      <c r="T252" s="7" t="str">
        <f t="shared" si="13"/>
        <v>AIA 2001Surgery and Critical CareER Waiting Room</v>
      </c>
      <c r="U252" s="117" t="str">
        <f>VLOOKUP(T252,Ventilation!$A$4:$H$314,6,FALSE)</f>
        <v/>
      </c>
      <c r="V252" s="117" t="str">
        <f>VLOOKUP(T252,Ventilation!$A$4:$H$314,5,FALSE)</f>
        <v/>
      </c>
      <c r="W252" s="117" t="str">
        <f>VLOOKUP(T252,Ventilation!$A$4:$H$314,7,FALSE)</f>
        <v>2</v>
      </c>
      <c r="X252" s="47">
        <v>6.25</v>
      </c>
      <c r="Y252" s="8" t="s">
        <v>1307</v>
      </c>
      <c r="Z252" s="8" t="s">
        <v>1300</v>
      </c>
      <c r="AA252" s="47"/>
      <c r="AB252" s="8">
        <v>0.2232</v>
      </c>
      <c r="AC252" s="8"/>
      <c r="AD252" s="8" t="s">
        <v>1301</v>
      </c>
      <c r="AE252" s="47"/>
      <c r="AF252" s="47"/>
      <c r="AG252" s="47"/>
      <c r="AH252" s="47"/>
      <c r="AI252" s="47"/>
      <c r="AJ252" s="47">
        <v>1.36</v>
      </c>
      <c r="AK252" s="47">
        <v>0.0</v>
      </c>
      <c r="AL252" s="47">
        <v>0.5</v>
      </c>
      <c r="AM252" s="47">
        <v>0.0</v>
      </c>
      <c r="AN252" s="8" t="s">
        <v>1302</v>
      </c>
      <c r="AO252" s="8" t="s">
        <v>1308</v>
      </c>
      <c r="AP252" s="8" t="s">
        <v>1308</v>
      </c>
      <c r="AQ252" s="47"/>
      <c r="AR252" s="47"/>
      <c r="AS252" s="45" t="str">
        <f t="shared" si="14"/>
        <v/>
      </c>
      <c r="AT252" s="47"/>
      <c r="AU252" s="47"/>
      <c r="AV252" s="47"/>
      <c r="AW252" s="47"/>
      <c r="AX252" s="47"/>
      <c r="AY252" s="47"/>
      <c r="AZ252" s="47" t="str">
        <f t="shared" si="31"/>
        <v/>
      </c>
      <c r="BA252" s="47"/>
      <c r="BB252" s="47"/>
      <c r="BC252" s="47"/>
      <c r="BD252" s="47"/>
      <c r="BE252" s="47"/>
      <c r="BF252" s="47"/>
      <c r="BG252" s="5"/>
      <c r="BI252" s="5"/>
      <c r="BJ252" s="5"/>
      <c r="BK252" s="5"/>
    </row>
    <row r="253" ht="14.25" hidden="1" customHeight="1">
      <c r="A253" s="8" t="s">
        <v>30</v>
      </c>
      <c r="B253" s="8" t="s">
        <v>159</v>
      </c>
      <c r="C253" s="8" t="s">
        <v>1134</v>
      </c>
      <c r="D253" s="47" t="s">
        <v>1311</v>
      </c>
      <c r="E253" s="8" t="s">
        <v>30</v>
      </c>
      <c r="F253" s="8" t="s">
        <v>159</v>
      </c>
      <c r="G253" s="8" t="s">
        <v>1134</v>
      </c>
      <c r="H253" s="45" t="str">
        <f t="shared" si="1"/>
        <v>DOE Ref Pre-1980HospitalER_Exam</v>
      </c>
      <c r="I253" s="47">
        <v>5.0</v>
      </c>
      <c r="J253" s="47"/>
      <c r="K253" s="47"/>
      <c r="L253" s="47"/>
      <c r="M253" s="47">
        <v>0.0</v>
      </c>
      <c r="N253" s="47">
        <v>0.7</v>
      </c>
      <c r="O253" s="47">
        <v>0.2</v>
      </c>
      <c r="P253" s="47" t="s">
        <v>1298</v>
      </c>
      <c r="Q253" s="47" t="s">
        <v>365</v>
      </c>
      <c r="R253" s="47" t="s">
        <v>511</v>
      </c>
      <c r="S253" s="47" t="s">
        <v>520</v>
      </c>
      <c r="T253" s="7" t="str">
        <f t="shared" si="13"/>
        <v>AIA 2001Surgery and Critical CareER Waiting Room</v>
      </c>
      <c r="U253" s="117" t="str">
        <f>VLOOKUP(T253,Ventilation!$A$4:$H$314,6,FALSE)</f>
        <v/>
      </c>
      <c r="V253" s="117" t="str">
        <f>VLOOKUP(T253,Ventilation!$A$4:$H$314,5,FALSE)</f>
        <v/>
      </c>
      <c r="W253" s="117" t="str">
        <f>VLOOKUP(T253,Ventilation!$A$4:$H$314,7,FALSE)</f>
        <v>2</v>
      </c>
      <c r="X253" s="47">
        <v>20.0</v>
      </c>
      <c r="Y253" s="47" t="s">
        <v>1307</v>
      </c>
      <c r="Z253" s="47" t="s">
        <v>1300</v>
      </c>
      <c r="AA253" s="47"/>
      <c r="AB253" s="8">
        <v>0.2232</v>
      </c>
      <c r="AC253" s="47"/>
      <c r="AD253" s="47" t="s">
        <v>1301</v>
      </c>
      <c r="AE253" s="47"/>
      <c r="AF253" s="47"/>
      <c r="AG253" s="47"/>
      <c r="AH253" s="47"/>
      <c r="AI253" s="47"/>
      <c r="AJ253" s="47">
        <v>1.5000000000000002</v>
      </c>
      <c r="AK253" s="47">
        <v>0.0</v>
      </c>
      <c r="AL253" s="47">
        <v>0.5</v>
      </c>
      <c r="AM253" s="47">
        <v>0.0</v>
      </c>
      <c r="AN253" s="47" t="s">
        <v>1302</v>
      </c>
      <c r="AO253" s="47" t="s">
        <v>1308</v>
      </c>
      <c r="AP253" s="47" t="s">
        <v>1308</v>
      </c>
      <c r="AQ253" s="47">
        <v>1.0</v>
      </c>
      <c r="AR253" s="47">
        <v>300.0</v>
      </c>
      <c r="AS253" s="117" t="str">
        <f t="shared" si="14"/>
        <v>0.003333333333</v>
      </c>
      <c r="AT253" s="47">
        <v>49.0</v>
      </c>
      <c r="AU253" s="47">
        <v>0.2</v>
      </c>
      <c r="AV253" s="47">
        <v>0.05</v>
      </c>
      <c r="AW253" s="47" t="s">
        <v>1303</v>
      </c>
      <c r="AX253" s="47"/>
      <c r="AY253" s="47"/>
      <c r="AZ253" s="47" t="str">
        <f t="shared" si="31"/>
        <v/>
      </c>
      <c r="BA253" s="47"/>
      <c r="BB253" s="47"/>
      <c r="BC253" s="47"/>
      <c r="BD253" s="47"/>
      <c r="BE253" s="47"/>
      <c r="BF253" s="47"/>
      <c r="BG253" s="5"/>
      <c r="BI253" s="5"/>
      <c r="BJ253" s="5"/>
      <c r="BK253" s="5"/>
    </row>
    <row r="254" ht="14.25" hidden="1" customHeight="1">
      <c r="A254" s="8" t="s">
        <v>30</v>
      </c>
      <c r="B254" s="8" t="s">
        <v>159</v>
      </c>
      <c r="C254" s="8" t="s">
        <v>1128</v>
      </c>
      <c r="D254" s="47" t="s">
        <v>1283</v>
      </c>
      <c r="E254" s="8" t="s">
        <v>30</v>
      </c>
      <c r="F254" s="8" t="s">
        <v>159</v>
      </c>
      <c r="G254" s="8" t="s">
        <v>1128</v>
      </c>
      <c r="H254" s="45" t="str">
        <f t="shared" si="1"/>
        <v>DOE Ref Pre-1980HospitalDining</v>
      </c>
      <c r="I254" s="47">
        <v>2.7700000000000005</v>
      </c>
      <c r="J254" s="47"/>
      <c r="K254" s="47"/>
      <c r="L254" s="47"/>
      <c r="M254" s="47">
        <v>0.0</v>
      </c>
      <c r="N254" s="47">
        <v>0.7</v>
      </c>
      <c r="O254" s="47">
        <v>0.2</v>
      </c>
      <c r="P254" s="47" t="s">
        <v>1298</v>
      </c>
      <c r="Q254" s="47" t="s">
        <v>368</v>
      </c>
      <c r="R254" s="47" t="s">
        <v>544</v>
      </c>
      <c r="S254" s="47" t="s">
        <v>1284</v>
      </c>
      <c r="T254" s="7" t="str">
        <f t="shared" si="13"/>
        <v>ASHRAE 62.1-1999Food and Beverage ServiceDining Rooms</v>
      </c>
      <c r="U254" s="117" t="str">
        <f>VLOOKUP(T254,Ventilation!$A$4:$H$314,6,FALSE)</f>
        <v>0</v>
      </c>
      <c r="V254" s="117" t="str">
        <f>VLOOKUP(T254,Ventilation!$A$4:$H$314,5,FALSE)</f>
        <v>20</v>
      </c>
      <c r="W254" s="117" t="str">
        <f>VLOOKUP(T254,Ventilation!$A$4:$H$314,7,FALSE)</f>
        <v/>
      </c>
      <c r="X254" s="47">
        <v>10.0</v>
      </c>
      <c r="Y254" s="47" t="s">
        <v>1307</v>
      </c>
      <c r="Z254" s="47" t="s">
        <v>1300</v>
      </c>
      <c r="AA254" s="47"/>
      <c r="AB254" s="8">
        <v>0.2232</v>
      </c>
      <c r="AC254" s="47"/>
      <c r="AD254" s="47" t="s">
        <v>1301</v>
      </c>
      <c r="AE254" s="47"/>
      <c r="AF254" s="47"/>
      <c r="AG254" s="47"/>
      <c r="AH254" s="47"/>
      <c r="AI254" s="47"/>
      <c r="AJ254" s="47">
        <v>1.0</v>
      </c>
      <c r="AK254" s="47">
        <v>0.0</v>
      </c>
      <c r="AL254" s="47">
        <v>0.5</v>
      </c>
      <c r="AM254" s="47">
        <v>0.0</v>
      </c>
      <c r="AN254" s="47" t="s">
        <v>1302</v>
      </c>
      <c r="AO254" s="8" t="s">
        <v>172</v>
      </c>
      <c r="AP254" s="8" t="s">
        <v>173</v>
      </c>
      <c r="AQ254" s="47"/>
      <c r="AR254" s="47"/>
      <c r="AS254" s="45" t="str">
        <f t="shared" si="14"/>
        <v/>
      </c>
      <c r="AT254" s="47"/>
      <c r="AU254" s="47"/>
      <c r="AV254" s="47"/>
      <c r="AW254" s="47"/>
      <c r="AX254" s="47"/>
      <c r="AY254" s="47"/>
      <c r="AZ254" s="47" t="str">
        <f t="shared" si="31"/>
        <v/>
      </c>
      <c r="BA254" s="47"/>
      <c r="BB254" s="47"/>
      <c r="BC254" s="47"/>
      <c r="BD254" s="47"/>
      <c r="BE254" s="47"/>
      <c r="BF254" s="47"/>
      <c r="BG254" s="5"/>
      <c r="BI254" s="5"/>
      <c r="BJ254" s="5"/>
      <c r="BK254" s="5"/>
    </row>
    <row r="255" ht="14.25" hidden="1" customHeight="1">
      <c r="A255" s="8" t="s">
        <v>30</v>
      </c>
      <c r="B255" s="8" t="s">
        <v>159</v>
      </c>
      <c r="C255" s="8" t="s">
        <v>1126</v>
      </c>
      <c r="D255" s="47" t="s">
        <v>1310</v>
      </c>
      <c r="E255" s="8" t="s">
        <v>30</v>
      </c>
      <c r="F255" s="8" t="s">
        <v>159</v>
      </c>
      <c r="G255" s="8" t="s">
        <v>1126</v>
      </c>
      <c r="H255" s="45" t="str">
        <f t="shared" si="1"/>
        <v>DOE Ref Pre-1980HospitalCorridor</v>
      </c>
      <c r="I255" s="47">
        <v>1.3200000000000003</v>
      </c>
      <c r="J255" s="47"/>
      <c r="K255" s="47"/>
      <c r="L255" s="47"/>
      <c r="M255" s="47">
        <v>0.0</v>
      </c>
      <c r="N255" s="47">
        <v>0.7</v>
      </c>
      <c r="O255" s="47">
        <v>0.2</v>
      </c>
      <c r="P255" s="47" t="s">
        <v>1298</v>
      </c>
      <c r="Q255" s="47" t="s">
        <v>368</v>
      </c>
      <c r="R255" s="47" t="s">
        <v>583</v>
      </c>
      <c r="S255" s="47" t="s">
        <v>585</v>
      </c>
      <c r="T255" s="7" t="str">
        <f t="shared" si="13"/>
        <v>ASHRAE 62.1-1999Public SpacesCorridors and utilities</v>
      </c>
      <c r="U255" s="117" t="str">
        <f>VLOOKUP(T255,Ventilation!$A$4:$H$314,6,FALSE)</f>
        <v>0.05</v>
      </c>
      <c r="V255" s="117" t="str">
        <f>VLOOKUP(T255,Ventilation!$A$4:$H$314,5,FALSE)</f>
        <v>0</v>
      </c>
      <c r="W255" s="117" t="str">
        <f>VLOOKUP(T255,Ventilation!$A$4:$H$314,7,FALSE)</f>
        <v/>
      </c>
      <c r="X255" s="47">
        <v>1.0</v>
      </c>
      <c r="Y255" s="47" t="s">
        <v>1307</v>
      </c>
      <c r="Z255" s="47" t="s">
        <v>1300</v>
      </c>
      <c r="AA255" s="47"/>
      <c r="AB255" s="8">
        <v>0.2232</v>
      </c>
      <c r="AC255" s="47"/>
      <c r="AD255" s="47" t="s">
        <v>1301</v>
      </c>
      <c r="AE255" s="47"/>
      <c r="AF255" s="47"/>
      <c r="AG255" s="47"/>
      <c r="AH255" s="47"/>
      <c r="AI255" s="47"/>
      <c r="AJ255" s="47">
        <v>0.0</v>
      </c>
      <c r="AK255" s="47">
        <v>0.0</v>
      </c>
      <c r="AL255" s="47">
        <v>0.5</v>
      </c>
      <c r="AM255" s="47">
        <v>0.0</v>
      </c>
      <c r="AN255" s="47" t="s">
        <v>1302</v>
      </c>
      <c r="AO255" s="47" t="s">
        <v>172</v>
      </c>
      <c r="AP255" s="47" t="s">
        <v>173</v>
      </c>
      <c r="AQ255" s="47"/>
      <c r="AR255" s="47"/>
      <c r="AS255" s="45" t="str">
        <f t="shared" si="14"/>
        <v/>
      </c>
      <c r="AT255" s="47"/>
      <c r="AU255" s="47"/>
      <c r="AV255" s="47"/>
      <c r="AW255" s="47"/>
      <c r="AX255" s="47"/>
      <c r="AY255" s="47"/>
      <c r="AZ255" s="47" t="str">
        <f t="shared" si="31"/>
        <v/>
      </c>
      <c r="BA255" s="47"/>
      <c r="BB255" s="47"/>
      <c r="BC255" s="47"/>
      <c r="BD255" s="47"/>
      <c r="BE255" s="47"/>
      <c r="BF255" s="47"/>
      <c r="BG255" s="5"/>
      <c r="BI255" s="5"/>
      <c r="BJ255" s="5"/>
      <c r="BK255" s="5"/>
    </row>
    <row r="256" ht="14.25" hidden="1" customHeight="1">
      <c r="A256" s="9" t="s">
        <v>44</v>
      </c>
      <c r="B256" s="9" t="s">
        <v>159</v>
      </c>
      <c r="C256" s="9" t="s">
        <v>757</v>
      </c>
      <c r="D256" s="9" t="s">
        <v>1425</v>
      </c>
      <c r="E256" s="9" t="s">
        <v>44</v>
      </c>
      <c r="F256" s="9" t="s">
        <v>159</v>
      </c>
      <c r="G256" s="9" t="s">
        <v>757</v>
      </c>
      <c r="H256" s="45" t="str">
        <f t="shared" si="1"/>
        <v>NECB 2011HospitalWholeBuilding</v>
      </c>
      <c r="I256" s="9">
        <v>1.207729469</v>
      </c>
      <c r="J256" s="5"/>
      <c r="L256" s="5"/>
      <c r="M256" s="8">
        <v>0.0</v>
      </c>
      <c r="N256" s="8">
        <v>0.5</v>
      </c>
      <c r="O256" s="8">
        <v>0.2</v>
      </c>
      <c r="P256" s="9" t="s">
        <v>1426</v>
      </c>
      <c r="Q256" s="9" t="s">
        <v>44</v>
      </c>
      <c r="R256" s="9" t="s">
        <v>159</v>
      </c>
      <c r="S256" s="9" t="s">
        <v>757</v>
      </c>
      <c r="T256" s="7" t="str">
        <f t="shared" si="13"/>
        <v>NECB 2011HospitalWholeBuilding</v>
      </c>
      <c r="U256" s="117" t="str">
        <f>VLOOKUP(T256,Ventilation!$A$4:$H$447,6,FALSE)</f>
        <v/>
      </c>
      <c r="V256" s="117" t="str">
        <f>VLOOKUP(T256,Ventilation!$A$4:$H$447,5,FALSE)</f>
        <v/>
      </c>
      <c r="W256" s="117" t="str">
        <f>VLOOKUP(T256,Ventilation!$A$4:$H$447,7,FALSE)</f>
        <v>0.002287331</v>
      </c>
      <c r="X256" s="9">
        <v>4.65</v>
      </c>
      <c r="Y256" s="46" t="s">
        <v>1427</v>
      </c>
      <c r="Z256" s="124" t="s">
        <v>1428</v>
      </c>
      <c r="AA256" s="9">
        <v>0.049225</v>
      </c>
      <c r="AB256" s="17"/>
      <c r="AC256" s="9"/>
      <c r="AD256" s="9" t="s">
        <v>179</v>
      </c>
      <c r="AE256" s="5"/>
      <c r="AF256" s="9"/>
      <c r="AG256" s="5"/>
      <c r="AH256" s="5"/>
      <c r="AI256" s="5"/>
      <c r="AJ256" s="9">
        <v>0.696767001</v>
      </c>
      <c r="AK256" s="8">
        <v>0.0</v>
      </c>
      <c r="AL256" s="8">
        <v>0.5</v>
      </c>
      <c r="AM256" s="8">
        <v>0.0</v>
      </c>
      <c r="AN256" s="46" t="s">
        <v>1429</v>
      </c>
      <c r="AO256" s="9" t="s">
        <v>1430</v>
      </c>
      <c r="AP256" s="9" t="s">
        <v>1431</v>
      </c>
      <c r="AQ256" s="9"/>
      <c r="AR256" s="9"/>
      <c r="AS256" s="45" t="str">
        <f t="shared" si="14"/>
        <v/>
      </c>
      <c r="AT256" s="5"/>
      <c r="AU256" s="5"/>
      <c r="AV256" s="5"/>
      <c r="AW256" s="9" t="s">
        <v>1432</v>
      </c>
      <c r="AX256" s="5"/>
      <c r="AY256" s="9"/>
      <c r="AZ256" s="5"/>
      <c r="BA256" s="5"/>
      <c r="BB256" s="5"/>
      <c r="BC256" s="5"/>
      <c r="BD256" s="5"/>
      <c r="BE256" s="9" t="s">
        <v>1433</v>
      </c>
      <c r="BF256" s="5"/>
      <c r="BG256" s="9"/>
      <c r="BI256" s="5"/>
      <c r="BJ256" s="5"/>
      <c r="BK256" s="5"/>
    </row>
    <row r="257" ht="14.25" hidden="1" customHeight="1">
      <c r="A257" s="7" t="s">
        <v>34</v>
      </c>
      <c r="B257" s="45" t="s">
        <v>221</v>
      </c>
      <c r="C257" s="45" t="s">
        <v>355</v>
      </c>
      <c r="D257" s="45" t="s">
        <v>1312</v>
      </c>
      <c r="E257" s="45" t="s">
        <v>373</v>
      </c>
      <c r="F257" s="47" t="s">
        <v>221</v>
      </c>
      <c r="G257" s="47" t="s">
        <v>355</v>
      </c>
      <c r="H257" s="45" t="str">
        <f t="shared" si="1"/>
        <v>ASHRAE 90.1-2004MidriseApartmentOffice</v>
      </c>
      <c r="I257" s="117" t="str">
        <f>VLOOKUP(H257,'Interior Lighting'!$A$4:$G$1472,5,FALSE)</f>
        <v>1.11</v>
      </c>
      <c r="J257" s="47"/>
      <c r="K257" s="45"/>
      <c r="L257" s="61">
        <v>1.1</v>
      </c>
      <c r="M257" s="45">
        <v>0.0</v>
      </c>
      <c r="N257" s="61">
        <v>0.0</v>
      </c>
      <c r="O257" s="61">
        <v>0.0</v>
      </c>
      <c r="P257" s="61" t="s">
        <v>1434</v>
      </c>
      <c r="Q257" s="45" t="s">
        <v>368</v>
      </c>
      <c r="R257" s="45" t="s">
        <v>560</v>
      </c>
      <c r="S257" s="61" t="s">
        <v>561</v>
      </c>
      <c r="T257" s="7" t="str">
        <f t="shared" si="13"/>
        <v>ASHRAE 62.1-1999Hotels, Motels, Resorts, DormitoriesBedrooms</v>
      </c>
      <c r="U257" s="117" t="str">
        <f>VLOOKUP(T257,Ventilation!$A$4:$H$314,6,FALSE)</f>
        <v>0.1</v>
      </c>
      <c r="V257" s="117" t="str">
        <f>VLOOKUP(T257,Ventilation!$A$4:$H$314,5,FALSE)</f>
        <v>0</v>
      </c>
      <c r="W257" s="117" t="str">
        <f>VLOOKUP(T257,Ventilation!$A$4:$H$314,7,FALSE)</f>
        <v/>
      </c>
      <c r="X257" s="45">
        <v>2.11</v>
      </c>
      <c r="Y257" s="45" t="s">
        <v>1435</v>
      </c>
      <c r="Z257" s="45" t="s">
        <v>1436</v>
      </c>
      <c r="AA257" s="61">
        <v>0.2016</v>
      </c>
      <c r="AB257" s="7"/>
      <c r="AC257" s="45"/>
      <c r="AD257" s="45" t="s">
        <v>1437</v>
      </c>
      <c r="AE257" s="45"/>
      <c r="AF257" s="45"/>
      <c r="AG257" s="45"/>
      <c r="AH257" s="45"/>
      <c r="AI257" s="45"/>
      <c r="AJ257" s="60">
        <v>0.6196632768</v>
      </c>
      <c r="AK257" s="45">
        <v>0.0</v>
      </c>
      <c r="AL257" s="45">
        <v>0.5</v>
      </c>
      <c r="AM257" s="45">
        <v>0.0</v>
      </c>
      <c r="AN257" s="61" t="s">
        <v>1438</v>
      </c>
      <c r="AO257" s="7" t="s">
        <v>1439</v>
      </c>
      <c r="AP257" s="30" t="s">
        <v>1440</v>
      </c>
      <c r="AQ257" s="45"/>
      <c r="AR257" s="45"/>
      <c r="AS257" s="45" t="str">
        <f t="shared" si="14"/>
        <v/>
      </c>
      <c r="AT257" s="45"/>
      <c r="AU257" s="45"/>
      <c r="AV257" s="45"/>
      <c r="AW257" s="45"/>
      <c r="AX257" s="45"/>
      <c r="AY257" s="45"/>
      <c r="AZ257" s="45" t="str">
        <f t="shared" ref="AZ257:AZ262" si="32">IF(ISBLANK(BB257),"",BB257/(AY257/AX257))</f>
        <v/>
      </c>
      <c r="BA257" s="45"/>
      <c r="BB257" s="45"/>
      <c r="BC257" s="45"/>
      <c r="BD257" s="45"/>
      <c r="BE257" s="45"/>
      <c r="BF257" s="45"/>
      <c r="BG257" s="5"/>
      <c r="BI257" s="5"/>
      <c r="BJ257" s="5"/>
      <c r="BK257" s="5"/>
    </row>
    <row r="258" ht="14.25" hidden="1" customHeight="1">
      <c r="A258" s="7" t="s">
        <v>34</v>
      </c>
      <c r="B258" s="45" t="s">
        <v>221</v>
      </c>
      <c r="C258" s="45" t="s">
        <v>1126</v>
      </c>
      <c r="D258" s="45" t="s">
        <v>1310</v>
      </c>
      <c r="E258" s="45" t="s">
        <v>373</v>
      </c>
      <c r="F258" s="47" t="s">
        <v>221</v>
      </c>
      <c r="G258" s="45" t="s">
        <v>1126</v>
      </c>
      <c r="H258" s="45" t="str">
        <f t="shared" si="1"/>
        <v>ASHRAE 90.1-2004MidriseApartmentCorridor</v>
      </c>
      <c r="I258" s="117" t="str">
        <f>VLOOKUP(H258,'Interior Lighting'!$A$4:$G$1472,5,FALSE)</f>
        <v>0.5</v>
      </c>
      <c r="J258" s="47"/>
      <c r="K258" s="45"/>
      <c r="L258" s="45"/>
      <c r="M258" s="45">
        <v>0.0</v>
      </c>
      <c r="N258" s="61">
        <v>0.0</v>
      </c>
      <c r="O258" s="61">
        <v>0.0</v>
      </c>
      <c r="P258" s="61" t="s">
        <v>1441</v>
      </c>
      <c r="Q258" s="45" t="s">
        <v>368</v>
      </c>
      <c r="R258" s="45" t="s">
        <v>583</v>
      </c>
      <c r="S258" s="61" t="s">
        <v>589</v>
      </c>
      <c r="T258" s="7" t="str">
        <f t="shared" si="13"/>
        <v>ASHRAE 62.1-1999Public SpacesPublic restrooms</v>
      </c>
      <c r="U258" s="117" t="str">
        <f>VLOOKUP(T258,Ventilation!$A$4:$H$314,6,FALSE)</f>
        <v>0</v>
      </c>
      <c r="V258" s="117" t="str">
        <f>VLOOKUP(T258,Ventilation!$A$4:$H$314,5,FALSE)</f>
        <v>0</v>
      </c>
      <c r="W258" s="117" t="str">
        <f>VLOOKUP(T258,Ventilation!$A$4:$H$314,7,FALSE)</f>
        <v/>
      </c>
      <c r="X258" s="45">
        <v>0.0</v>
      </c>
      <c r="Y258" s="7" t="s">
        <v>1442</v>
      </c>
      <c r="Z258" s="45"/>
      <c r="AA258" s="61">
        <v>0.2016</v>
      </c>
      <c r="AB258" s="7"/>
      <c r="AC258" s="7"/>
      <c r="AD258" s="7" t="s">
        <v>1443</v>
      </c>
      <c r="AE258" s="45"/>
      <c r="AF258" s="45"/>
      <c r="AG258" s="45"/>
      <c r="AH258" s="45"/>
      <c r="AI258" s="45"/>
      <c r="AJ258" s="61">
        <v>0.0</v>
      </c>
      <c r="AK258" s="45">
        <v>0.0</v>
      </c>
      <c r="AL258" s="45">
        <v>0.5</v>
      </c>
      <c r="AM258" s="45">
        <v>0.0</v>
      </c>
      <c r="AN258" s="30" t="s">
        <v>226</v>
      </c>
      <c r="AO258" s="7" t="s">
        <v>1444</v>
      </c>
      <c r="AP258" s="7" t="s">
        <v>1445</v>
      </c>
      <c r="AQ258" s="45"/>
      <c r="AR258" s="45"/>
      <c r="AS258" s="45" t="str">
        <f t="shared" si="14"/>
        <v/>
      </c>
      <c r="AT258" s="45"/>
      <c r="AU258" s="45"/>
      <c r="AV258" s="45"/>
      <c r="AW258" s="45"/>
      <c r="AX258" s="45"/>
      <c r="AY258" s="45"/>
      <c r="AZ258" s="45" t="str">
        <f t="shared" si="32"/>
        <v/>
      </c>
      <c r="BA258" s="45"/>
      <c r="BB258" s="45"/>
      <c r="BC258" s="45"/>
      <c r="BD258" s="45"/>
      <c r="BE258" s="45"/>
      <c r="BF258" s="45"/>
      <c r="BG258" s="5"/>
      <c r="BI258" s="5"/>
      <c r="BJ258" s="5"/>
      <c r="BK258" s="5"/>
    </row>
    <row r="259" ht="14.25" hidden="1" customHeight="1">
      <c r="A259" s="7" t="s">
        <v>34</v>
      </c>
      <c r="B259" s="45" t="s">
        <v>221</v>
      </c>
      <c r="C259" s="61" t="s">
        <v>1446</v>
      </c>
      <c r="D259" s="45" t="s">
        <v>1310</v>
      </c>
      <c r="E259" s="45" t="s">
        <v>373</v>
      </c>
      <c r="F259" s="47" t="s">
        <v>221</v>
      </c>
      <c r="G259" s="45" t="s">
        <v>1126</v>
      </c>
      <c r="H259" s="45" t="str">
        <f t="shared" si="1"/>
        <v>ASHRAE 90.1-2004MidriseApartmentCorridor</v>
      </c>
      <c r="I259" s="117" t="str">
        <f>VLOOKUP(H259,'Interior Lighting'!$A$4:$G$1472,5,FALSE)</f>
        <v>0.5</v>
      </c>
      <c r="J259" s="47"/>
      <c r="K259" s="45"/>
      <c r="L259" s="45"/>
      <c r="M259" s="45">
        <v>0.0</v>
      </c>
      <c r="N259" s="61">
        <v>0.0</v>
      </c>
      <c r="O259" s="61">
        <v>0.0</v>
      </c>
      <c r="P259" s="61" t="s">
        <v>1441</v>
      </c>
      <c r="Q259" s="45" t="s">
        <v>368</v>
      </c>
      <c r="R259" s="45" t="s">
        <v>583</v>
      </c>
      <c r="S259" s="61" t="s">
        <v>589</v>
      </c>
      <c r="T259" s="7" t="str">
        <f t="shared" si="13"/>
        <v>ASHRAE 62.1-1999Public SpacesPublic restrooms</v>
      </c>
      <c r="U259" s="117" t="str">
        <f>VLOOKUP(T259,Ventilation!$A$4:$H$314,6,FALSE)</f>
        <v>0</v>
      </c>
      <c r="V259" s="117" t="str">
        <f>VLOOKUP(T259,Ventilation!$A$4:$H$314,5,FALSE)</f>
        <v>0</v>
      </c>
      <c r="W259" s="117" t="str">
        <f>VLOOKUP(T259,Ventilation!$A$4:$H$314,7,FALSE)</f>
        <v/>
      </c>
      <c r="X259" s="45">
        <v>0.0</v>
      </c>
      <c r="Y259" s="7" t="s">
        <v>1442</v>
      </c>
      <c r="Z259" s="45"/>
      <c r="AA259" s="61">
        <v>0.0234460331</v>
      </c>
      <c r="AB259" s="7"/>
      <c r="AC259" s="7"/>
      <c r="AD259" s="7" t="s">
        <v>1443</v>
      </c>
      <c r="AE259" s="45"/>
      <c r="AF259" s="45"/>
      <c r="AG259" s="45"/>
      <c r="AH259" s="45"/>
      <c r="AI259" s="45"/>
      <c r="AJ259" s="61">
        <v>0.0</v>
      </c>
      <c r="AK259" s="45">
        <v>0.0</v>
      </c>
      <c r="AL259" s="45">
        <v>0.5</v>
      </c>
      <c r="AM259" s="45">
        <v>0.0</v>
      </c>
      <c r="AN259" s="30" t="s">
        <v>226</v>
      </c>
      <c r="AO259" s="7" t="s">
        <v>1444</v>
      </c>
      <c r="AP259" s="7" t="s">
        <v>1445</v>
      </c>
      <c r="AQ259" s="45"/>
      <c r="AR259" s="45"/>
      <c r="AS259" s="45" t="str">
        <f t="shared" si="14"/>
        <v/>
      </c>
      <c r="AT259" s="45"/>
      <c r="AU259" s="45"/>
      <c r="AV259" s="45"/>
      <c r="AW259" s="45"/>
      <c r="AX259" s="45"/>
      <c r="AY259" s="45"/>
      <c r="AZ259" s="45" t="str">
        <f t="shared" si="32"/>
        <v/>
      </c>
      <c r="BA259" s="45"/>
      <c r="BB259" s="45"/>
      <c r="BC259" s="45"/>
      <c r="BD259" s="45"/>
      <c r="BE259" s="45"/>
      <c r="BF259" s="45"/>
      <c r="BG259" s="5"/>
      <c r="BI259" s="5"/>
      <c r="BJ259" s="5"/>
      <c r="BK259" s="5"/>
    </row>
    <row r="260" ht="14.25" hidden="1" customHeight="1">
      <c r="A260" s="7" t="s">
        <v>34</v>
      </c>
      <c r="B260" s="45" t="s">
        <v>221</v>
      </c>
      <c r="C260" s="45" t="s">
        <v>567</v>
      </c>
      <c r="D260" s="45" t="s">
        <v>1306</v>
      </c>
      <c r="E260" s="45" t="s">
        <v>373</v>
      </c>
      <c r="F260" s="47" t="s">
        <v>221</v>
      </c>
      <c r="G260" s="45" t="s">
        <v>567</v>
      </c>
      <c r="H260" s="45" t="str">
        <f t="shared" si="1"/>
        <v>ASHRAE 90.1-2004MidriseApartmentApartment</v>
      </c>
      <c r="I260" s="117" t="str">
        <f>VLOOKUP(H260,'Interior Lighting'!$A$4:$G$1472,5,FALSE)</f>
        <v>0.36</v>
      </c>
      <c r="J260" s="47"/>
      <c r="K260" s="45"/>
      <c r="L260" s="61">
        <v>0.09</v>
      </c>
      <c r="M260" s="45">
        <v>0.0</v>
      </c>
      <c r="N260" s="61">
        <v>0.0</v>
      </c>
      <c r="O260" s="61">
        <v>0.0</v>
      </c>
      <c r="P260" s="45" t="s">
        <v>1447</v>
      </c>
      <c r="Q260" s="47" t="s">
        <v>369</v>
      </c>
      <c r="R260" s="45" t="s">
        <v>560</v>
      </c>
      <c r="S260" s="60" t="s">
        <v>567</v>
      </c>
      <c r="T260" s="7" t="str">
        <f t="shared" si="13"/>
        <v>ASHRAE 62.1-2004Hotels, Motels, Resorts, DormitoriesApartment</v>
      </c>
      <c r="U260" s="117" t="str">
        <f>VLOOKUP(T260,Ventilation!$A$4:$H$314,6,FALSE)</f>
        <v>0</v>
      </c>
      <c r="V260" s="117" t="str">
        <f>VLOOKUP(T260,Ventilation!$A$4:$H$314,5,FALSE)</f>
        <v>0</v>
      </c>
      <c r="W260" s="117" t="str">
        <f>VLOOKUP(T260,Ventilation!$A$4:$H$314,7,FALSE)</f>
        <v>0.35</v>
      </c>
      <c r="X260" s="45">
        <v>2.63</v>
      </c>
      <c r="Y260" s="45" t="s">
        <v>1448</v>
      </c>
      <c r="Z260" s="45" t="s">
        <v>1436</v>
      </c>
      <c r="AA260" s="61">
        <v>0.2016</v>
      </c>
      <c r="AB260" s="7"/>
      <c r="AC260" s="45"/>
      <c r="AD260" s="45" t="s">
        <v>1449</v>
      </c>
      <c r="AE260" s="45"/>
      <c r="AF260" s="45"/>
      <c r="AG260" s="45"/>
      <c r="AH260" s="45"/>
      <c r="AI260" s="45"/>
      <c r="AJ260" s="60">
        <v>0.6196632768</v>
      </c>
      <c r="AK260" s="45">
        <v>0.0</v>
      </c>
      <c r="AL260" s="45">
        <v>0.5</v>
      </c>
      <c r="AM260" s="45">
        <v>0.0</v>
      </c>
      <c r="AN260" s="45" t="s">
        <v>1450</v>
      </c>
      <c r="AO260" s="45" t="s">
        <v>1444</v>
      </c>
      <c r="AP260" s="45" t="s">
        <v>1445</v>
      </c>
      <c r="AQ260" s="61">
        <v>3.48</v>
      </c>
      <c r="AR260" s="45">
        <v>950.0</v>
      </c>
      <c r="AS260" s="117" t="str">
        <f t="shared" si="14"/>
        <v>0.003663157895</v>
      </c>
      <c r="AT260" s="61">
        <v>60.0</v>
      </c>
      <c r="AU260" s="45">
        <v>0.2</v>
      </c>
      <c r="AV260" s="45">
        <v>0.05</v>
      </c>
      <c r="AW260" s="45" t="s">
        <v>223</v>
      </c>
      <c r="AX260" s="45"/>
      <c r="AY260" s="45"/>
      <c r="AZ260" s="45" t="str">
        <f t="shared" si="32"/>
        <v/>
      </c>
      <c r="BA260" s="45"/>
      <c r="BB260" s="45"/>
      <c r="BC260" s="45"/>
      <c r="BD260" s="45"/>
      <c r="BE260" s="45"/>
      <c r="BF260" s="45"/>
      <c r="BG260" s="5"/>
      <c r="BI260" s="5"/>
      <c r="BJ260" s="5"/>
      <c r="BK260" s="5"/>
    </row>
    <row r="261" ht="14.25" hidden="1" customHeight="1">
      <c r="A261" s="7" t="s">
        <v>34</v>
      </c>
      <c r="B261" s="45" t="s">
        <v>221</v>
      </c>
      <c r="C261" s="61" t="s">
        <v>1451</v>
      </c>
      <c r="D261" s="45" t="s">
        <v>1306</v>
      </c>
      <c r="E261" s="45" t="s">
        <v>373</v>
      </c>
      <c r="F261" s="47" t="s">
        <v>221</v>
      </c>
      <c r="G261" s="45" t="s">
        <v>567</v>
      </c>
      <c r="H261" s="45" t="str">
        <f t="shared" si="1"/>
        <v>ASHRAE 90.1-2004MidriseApartmentApartment</v>
      </c>
      <c r="I261" s="117" t="str">
        <f>VLOOKUP(H261,'Interior Lighting'!$A$4:$G$1472,5,FALSE)</f>
        <v>0.36</v>
      </c>
      <c r="J261" s="47"/>
      <c r="K261" s="45"/>
      <c r="L261" s="61">
        <v>0.09</v>
      </c>
      <c r="M261" s="45">
        <v>0.0</v>
      </c>
      <c r="N261" s="61">
        <v>0.0</v>
      </c>
      <c r="O261" s="61">
        <v>0.0</v>
      </c>
      <c r="P261" s="45" t="s">
        <v>1447</v>
      </c>
      <c r="Q261" s="47" t="s">
        <v>369</v>
      </c>
      <c r="R261" s="45" t="s">
        <v>560</v>
      </c>
      <c r="S261" s="60" t="s">
        <v>567</v>
      </c>
      <c r="T261" s="7" t="str">
        <f t="shared" si="13"/>
        <v>ASHRAE 62.1-2004Hotels, Motels, Resorts, DormitoriesApartment</v>
      </c>
      <c r="U261" s="117" t="str">
        <f>VLOOKUP(T261,Ventilation!$A$4:$H$314,6,FALSE)</f>
        <v>0</v>
      </c>
      <c r="V261" s="117" t="str">
        <f>VLOOKUP(T261,Ventilation!$A$4:$H$314,5,FALSE)</f>
        <v>0</v>
      </c>
      <c r="W261" s="117" t="str">
        <f>VLOOKUP(T261,Ventilation!$A$4:$H$314,7,FALSE)</f>
        <v>0.35</v>
      </c>
      <c r="X261" s="45">
        <v>2.63</v>
      </c>
      <c r="Y261" s="45" t="s">
        <v>1448</v>
      </c>
      <c r="Z261" s="45" t="s">
        <v>1436</v>
      </c>
      <c r="AA261" s="61">
        <v>0.0803777592</v>
      </c>
      <c r="AB261" s="7"/>
      <c r="AC261" s="45"/>
      <c r="AD261" s="45" t="s">
        <v>1449</v>
      </c>
      <c r="AE261" s="45"/>
      <c r="AF261" s="45"/>
      <c r="AG261" s="45"/>
      <c r="AH261" s="45"/>
      <c r="AI261" s="45"/>
      <c r="AJ261" s="60">
        <v>0.6196632768</v>
      </c>
      <c r="AK261" s="45">
        <v>0.0</v>
      </c>
      <c r="AL261" s="45">
        <v>0.5</v>
      </c>
      <c r="AM261" s="45">
        <v>0.0</v>
      </c>
      <c r="AN261" s="45" t="s">
        <v>1450</v>
      </c>
      <c r="AO261" s="45" t="s">
        <v>1444</v>
      </c>
      <c r="AP261" s="45" t="s">
        <v>1445</v>
      </c>
      <c r="AQ261" s="61">
        <v>3.48</v>
      </c>
      <c r="AR261" s="45">
        <v>950.0</v>
      </c>
      <c r="AS261" s="117" t="str">
        <f t="shared" si="14"/>
        <v>0.003663157895</v>
      </c>
      <c r="AT261" s="61">
        <v>60.0</v>
      </c>
      <c r="AU261" s="45">
        <v>0.2</v>
      </c>
      <c r="AV261" s="45">
        <v>0.05</v>
      </c>
      <c r="AW261" s="45" t="s">
        <v>223</v>
      </c>
      <c r="AX261" s="45"/>
      <c r="AY261" s="45"/>
      <c r="AZ261" s="45" t="str">
        <f t="shared" si="32"/>
        <v/>
      </c>
      <c r="BA261" s="45"/>
      <c r="BB261" s="45"/>
      <c r="BC261" s="45"/>
      <c r="BD261" s="45"/>
      <c r="BE261" s="45"/>
      <c r="BF261" s="45"/>
      <c r="BG261" s="5"/>
      <c r="BI261" s="5"/>
      <c r="BJ261" s="5"/>
      <c r="BK261" s="5"/>
    </row>
    <row r="262" ht="14.25" hidden="1" customHeight="1">
      <c r="A262" s="7" t="s">
        <v>34</v>
      </c>
      <c r="B262" s="45" t="s">
        <v>221</v>
      </c>
      <c r="C262" s="61" t="s">
        <v>1452</v>
      </c>
      <c r="D262" s="45" t="s">
        <v>1306</v>
      </c>
      <c r="E262" s="45" t="s">
        <v>373</v>
      </c>
      <c r="F262" s="47" t="s">
        <v>221</v>
      </c>
      <c r="G262" s="45" t="s">
        <v>567</v>
      </c>
      <c r="H262" s="45" t="str">
        <f t="shared" si="1"/>
        <v>ASHRAE 90.1-2004MidriseApartmentApartment</v>
      </c>
      <c r="I262" s="117" t="str">
        <f>VLOOKUP(H262,'Interior Lighting'!$A$4:$G$1472,5,FALSE)</f>
        <v>0.36</v>
      </c>
      <c r="J262" s="47"/>
      <c r="K262" s="45"/>
      <c r="L262" s="61">
        <v>0.09</v>
      </c>
      <c r="M262" s="45">
        <v>0.0</v>
      </c>
      <c r="N262" s="61">
        <v>0.0</v>
      </c>
      <c r="O262" s="61">
        <v>0.0</v>
      </c>
      <c r="P262" s="45" t="s">
        <v>1447</v>
      </c>
      <c r="Q262" s="47" t="s">
        <v>369</v>
      </c>
      <c r="R262" s="45" t="s">
        <v>560</v>
      </c>
      <c r="S262" s="60" t="s">
        <v>567</v>
      </c>
      <c r="T262" s="7" t="str">
        <f t="shared" si="13"/>
        <v>ASHRAE 62.1-2004Hotels, Motels, Resorts, DormitoriesApartment</v>
      </c>
      <c r="U262" s="117" t="str">
        <f>VLOOKUP(T262,Ventilation!$A$4:$H$314,6,FALSE)</f>
        <v>0</v>
      </c>
      <c r="V262" s="117" t="str">
        <f>VLOOKUP(T262,Ventilation!$A$4:$H$314,5,FALSE)</f>
        <v>0</v>
      </c>
      <c r="W262" s="117" t="str">
        <f>VLOOKUP(T262,Ventilation!$A$4:$H$314,7,FALSE)</f>
        <v>0.35</v>
      </c>
      <c r="X262" s="45">
        <v>2.63</v>
      </c>
      <c r="Y262" s="45" t="s">
        <v>1448</v>
      </c>
      <c r="Z262" s="45" t="s">
        <v>1436</v>
      </c>
      <c r="AA262" s="61">
        <v>0.0575970048</v>
      </c>
      <c r="AB262" s="7"/>
      <c r="AC262" s="45"/>
      <c r="AD262" s="45" t="s">
        <v>1449</v>
      </c>
      <c r="AE262" s="45"/>
      <c r="AF262" s="45"/>
      <c r="AG262" s="45"/>
      <c r="AH262" s="45"/>
      <c r="AI262" s="45"/>
      <c r="AJ262" s="60">
        <v>0.6196632768</v>
      </c>
      <c r="AK262" s="45">
        <v>0.0</v>
      </c>
      <c r="AL262" s="45">
        <v>0.5</v>
      </c>
      <c r="AM262" s="45">
        <v>0.0</v>
      </c>
      <c r="AN262" s="45" t="s">
        <v>1450</v>
      </c>
      <c r="AO262" s="45" t="s">
        <v>1444</v>
      </c>
      <c r="AP262" s="45" t="s">
        <v>1445</v>
      </c>
      <c r="AQ262" s="61">
        <v>3.48</v>
      </c>
      <c r="AR262" s="45">
        <v>950.0</v>
      </c>
      <c r="AS262" s="117" t="str">
        <f t="shared" si="14"/>
        <v>0.003663157895</v>
      </c>
      <c r="AT262" s="61">
        <v>60.0</v>
      </c>
      <c r="AU262" s="45">
        <v>0.2</v>
      </c>
      <c r="AV262" s="45">
        <v>0.05</v>
      </c>
      <c r="AW262" s="45" t="s">
        <v>223</v>
      </c>
      <c r="AX262" s="45"/>
      <c r="AY262" s="45"/>
      <c r="AZ262" s="45" t="str">
        <f t="shared" si="32"/>
        <v/>
      </c>
      <c r="BA262" s="45"/>
      <c r="BB262" s="45"/>
      <c r="BC262" s="45"/>
      <c r="BD262" s="45"/>
      <c r="BE262" s="45"/>
      <c r="BF262" s="45"/>
      <c r="BG262" s="5"/>
      <c r="BI262" s="5"/>
      <c r="BJ262" s="5"/>
      <c r="BK262" s="5"/>
    </row>
    <row r="263" ht="14.25" customHeight="1">
      <c r="A263" s="8" t="s">
        <v>36</v>
      </c>
      <c r="B263" s="8" t="s">
        <v>355</v>
      </c>
      <c r="C263" s="8" t="s">
        <v>1183</v>
      </c>
      <c r="D263" s="47" t="s">
        <v>1312</v>
      </c>
      <c r="E263" s="47" t="s">
        <v>367</v>
      </c>
      <c r="F263" s="47" t="s">
        <v>581</v>
      </c>
      <c r="G263" s="47" t="s">
        <v>355</v>
      </c>
      <c r="H263" s="45" t="str">
        <f t="shared" si="1"/>
        <v>ASHRAE 189.1-2009Whole BuildingOffice</v>
      </c>
      <c r="I263" s="117" t="str">
        <f>VLOOKUP(H263,'Interior Lighting'!$A$4:$G$1080,5,FALSE)</f>
        <v>0.9</v>
      </c>
      <c r="J263" s="47"/>
      <c r="K263" s="47"/>
      <c r="L263" s="47"/>
      <c r="M263" s="47">
        <v>0.0</v>
      </c>
      <c r="N263" s="47">
        <v>0.7</v>
      </c>
      <c r="O263" s="47">
        <v>0.2</v>
      </c>
      <c r="P263" s="47" t="s">
        <v>1453</v>
      </c>
      <c r="Q263" s="47" t="s">
        <v>368</v>
      </c>
      <c r="R263" s="47" t="s">
        <v>575</v>
      </c>
      <c r="S263" s="47" t="s">
        <v>1313</v>
      </c>
      <c r="T263" s="7" t="str">
        <f t="shared" si="13"/>
        <v>ASHRAE 62.1-1999OfficesOffice Space</v>
      </c>
      <c r="U263" s="117" t="str">
        <f>VLOOKUP(T263,Ventilation!$A$4:$H$314,6,FALSE)</f>
        <v>0</v>
      </c>
      <c r="V263" s="117" t="str">
        <f>VLOOKUP(T263,Ventilation!$A$4:$H$314,5,FALSE)</f>
        <v>20</v>
      </c>
      <c r="W263" s="117" t="str">
        <f>VLOOKUP(T263,Ventilation!$A$4:$H$314,7,FALSE)</f>
        <v/>
      </c>
      <c r="X263" s="47">
        <v>5.0</v>
      </c>
      <c r="Y263" s="47" t="s">
        <v>1454</v>
      </c>
      <c r="Z263" s="47" t="s">
        <v>1455</v>
      </c>
      <c r="AA263" s="47">
        <v>0.0446</v>
      </c>
      <c r="AB263" s="8"/>
      <c r="AC263" s="47"/>
      <c r="AD263" s="47" t="s">
        <v>1456</v>
      </c>
      <c r="AE263" s="47"/>
      <c r="AF263" s="47"/>
      <c r="AG263" s="47"/>
      <c r="AH263" s="47"/>
      <c r="AI263" s="47"/>
      <c r="AJ263" s="47">
        <v>0.54</v>
      </c>
      <c r="AK263" s="47">
        <v>0.0</v>
      </c>
      <c r="AL263" s="47">
        <v>0.5</v>
      </c>
      <c r="AM263" s="47">
        <v>0.0</v>
      </c>
      <c r="AN263" s="47" t="s">
        <v>1457</v>
      </c>
      <c r="AO263" s="47" t="s">
        <v>342</v>
      </c>
      <c r="AP263" s="47" t="s">
        <v>343</v>
      </c>
      <c r="AQ263" s="47">
        <v>3.0</v>
      </c>
      <c r="AR263" s="47">
        <v>5502.0</v>
      </c>
      <c r="AS263" s="117" t="str">
        <f t="shared" si="14"/>
        <v>0.0005452562704</v>
      </c>
      <c r="AT263" s="47">
        <v>43.3</v>
      </c>
      <c r="AU263" s="47">
        <v>0.2</v>
      </c>
      <c r="AV263" s="47">
        <v>0.05</v>
      </c>
      <c r="AW263" s="47" t="s">
        <v>1458</v>
      </c>
      <c r="AX263" s="47"/>
      <c r="AY263" s="47"/>
      <c r="AZ263" s="47"/>
      <c r="BA263" s="47"/>
      <c r="BB263" s="47"/>
      <c r="BC263" s="47"/>
      <c r="BD263" s="47"/>
      <c r="BE263" s="47"/>
      <c r="BF263" s="47"/>
      <c r="BG263" s="5"/>
      <c r="BI263" s="5"/>
      <c r="BJ263" s="5"/>
      <c r="BK263" s="5"/>
    </row>
    <row r="264" ht="14.25" customHeight="1">
      <c r="A264" s="7" t="s">
        <v>36</v>
      </c>
      <c r="B264" s="7" t="s">
        <v>355</v>
      </c>
      <c r="C264" s="7" t="s">
        <v>1182</v>
      </c>
      <c r="D264" s="45" t="s">
        <v>1312</v>
      </c>
      <c r="E264" s="45" t="s">
        <v>367</v>
      </c>
      <c r="F264" s="45" t="s">
        <v>581</v>
      </c>
      <c r="G264" s="45" t="s">
        <v>355</v>
      </c>
      <c r="H264" s="45" t="str">
        <f t="shared" si="1"/>
        <v>ASHRAE 189.1-2009Whole BuildingOffice</v>
      </c>
      <c r="I264" s="117" t="str">
        <f>VLOOKUP(H264,'Interior Lighting'!$A$4:$G$1080,5,FALSE)</f>
        <v>0.9</v>
      </c>
      <c r="J264" s="47"/>
      <c r="K264" s="45"/>
      <c r="L264" s="45"/>
      <c r="M264" s="45">
        <v>0.4</v>
      </c>
      <c r="N264" s="45">
        <v>0.4</v>
      </c>
      <c r="O264" s="45">
        <v>0.2</v>
      </c>
      <c r="P264" s="45" t="s">
        <v>1453</v>
      </c>
      <c r="Q264" s="45" t="s">
        <v>368</v>
      </c>
      <c r="R264" s="45" t="s">
        <v>575</v>
      </c>
      <c r="S264" s="45" t="s">
        <v>1313</v>
      </c>
      <c r="T264" s="7" t="str">
        <f t="shared" si="13"/>
        <v>ASHRAE 62.1-1999OfficesOffice Space</v>
      </c>
      <c r="U264" s="117" t="str">
        <f>VLOOKUP(T264,Ventilation!$A$4:$H$447,6,FALSE)</f>
        <v>0</v>
      </c>
      <c r="V264" s="117" t="str">
        <f>VLOOKUP(T264,Ventilation!$A$4:$H$447,5,FALSE)</f>
        <v>20</v>
      </c>
      <c r="W264" s="117" t="str">
        <f>VLOOKUP(T264,Ventilation!$A$4:$H$447,7,FALSE)</f>
        <v/>
      </c>
      <c r="X264" s="45">
        <v>5.0</v>
      </c>
      <c r="Y264" s="45" t="s">
        <v>1459</v>
      </c>
      <c r="Z264" s="45" t="s">
        <v>1460</v>
      </c>
      <c r="AA264" s="45">
        <v>0.0446</v>
      </c>
      <c r="AB264" s="7"/>
      <c r="AC264" s="45"/>
      <c r="AD264" s="45" t="s">
        <v>1461</v>
      </c>
      <c r="AE264" s="45"/>
      <c r="AF264" s="45"/>
      <c r="AG264" s="45"/>
      <c r="AH264" s="45"/>
      <c r="AI264" s="45"/>
      <c r="AJ264" s="45">
        <v>0.54</v>
      </c>
      <c r="AK264" s="45">
        <v>0.0</v>
      </c>
      <c r="AL264" s="45">
        <v>0.5</v>
      </c>
      <c r="AM264" s="45">
        <v>0.0</v>
      </c>
      <c r="AN264" s="45" t="s">
        <v>1462</v>
      </c>
      <c r="AO264" s="45" t="s">
        <v>216</v>
      </c>
      <c r="AP264" s="45" t="s">
        <v>217</v>
      </c>
      <c r="AQ264" s="45">
        <v>27.7</v>
      </c>
      <c r="AR264" s="45">
        <v>53628.0</v>
      </c>
      <c r="AS264" s="117" t="str">
        <f t="shared" si="14"/>
        <v>0.0005165212203</v>
      </c>
      <c r="AT264" s="45">
        <v>43.3</v>
      </c>
      <c r="AU264" s="45">
        <v>0.2</v>
      </c>
      <c r="AV264" s="45">
        <v>0.05</v>
      </c>
      <c r="AW264" s="7" t="s">
        <v>215</v>
      </c>
      <c r="AX264" s="45"/>
      <c r="AY264" s="45"/>
      <c r="AZ264" s="45"/>
      <c r="BA264" s="45"/>
      <c r="BB264" s="45"/>
      <c r="BC264" s="45"/>
      <c r="BD264" s="45"/>
      <c r="BE264" s="45"/>
      <c r="BF264" s="45"/>
      <c r="BG264" s="5"/>
      <c r="BI264" s="5"/>
      <c r="BJ264" s="5"/>
      <c r="BK264" s="5"/>
    </row>
    <row r="265" ht="14.25" customHeight="1">
      <c r="A265" s="8" t="s">
        <v>36</v>
      </c>
      <c r="B265" s="8" t="s">
        <v>355</v>
      </c>
      <c r="C265" s="8" t="s">
        <v>1181</v>
      </c>
      <c r="D265" s="47" t="s">
        <v>1312</v>
      </c>
      <c r="E265" s="47" t="s">
        <v>367</v>
      </c>
      <c r="F265" s="47" t="s">
        <v>581</v>
      </c>
      <c r="G265" s="47" t="s">
        <v>355</v>
      </c>
      <c r="H265" s="45" t="str">
        <f t="shared" si="1"/>
        <v>ASHRAE 189.1-2009Whole BuildingOffice</v>
      </c>
      <c r="I265" s="117" t="str">
        <f>VLOOKUP(H265,'Interior Lighting'!$A$4:$G$1080,5,FALSE)</f>
        <v>0.9</v>
      </c>
      <c r="J265" s="47"/>
      <c r="K265" s="47"/>
      <c r="L265" s="47"/>
      <c r="M265" s="47">
        <v>0.0</v>
      </c>
      <c r="N265" s="47">
        <v>0.7</v>
      </c>
      <c r="O265" s="47">
        <v>0.2</v>
      </c>
      <c r="P265" s="47" t="s">
        <v>1463</v>
      </c>
      <c r="Q265" s="47" t="s">
        <v>368</v>
      </c>
      <c r="R265" s="47" t="s">
        <v>575</v>
      </c>
      <c r="S265" s="47" t="s">
        <v>1313</v>
      </c>
      <c r="T265" s="7" t="str">
        <f t="shared" si="13"/>
        <v>ASHRAE 62.1-1999OfficesOffice Space</v>
      </c>
      <c r="U265" s="117" t="str">
        <f>VLOOKUP(T265,Ventilation!$A$4:$H$314,6,FALSE)</f>
        <v>0</v>
      </c>
      <c r="V265" s="117" t="str">
        <f>VLOOKUP(T265,Ventilation!$A$4:$H$314,5,FALSE)</f>
        <v>20</v>
      </c>
      <c r="W265" s="117" t="str">
        <f>VLOOKUP(T265,Ventilation!$A$4:$H$314,7,FALSE)</f>
        <v/>
      </c>
      <c r="X265" s="47">
        <v>5.0</v>
      </c>
      <c r="Y265" s="47" t="s">
        <v>1464</v>
      </c>
      <c r="Z265" s="47" t="s">
        <v>1465</v>
      </c>
      <c r="AA265" s="47">
        <v>0.0446</v>
      </c>
      <c r="AB265" s="8"/>
      <c r="AC265" s="47"/>
      <c r="AD265" s="47" t="s">
        <v>1466</v>
      </c>
      <c r="AE265" s="47"/>
      <c r="AF265" s="47"/>
      <c r="AG265" s="47"/>
      <c r="AH265" s="47"/>
      <c r="AI265" s="47"/>
      <c r="AJ265" s="47">
        <v>0.5400002325005652</v>
      </c>
      <c r="AK265" s="47">
        <v>0.0</v>
      </c>
      <c r="AL265" s="47">
        <v>0.5</v>
      </c>
      <c r="AM265" s="47">
        <v>0.0</v>
      </c>
      <c r="AN265" s="47" t="s">
        <v>1467</v>
      </c>
      <c r="AO265" s="47" t="s">
        <v>1468</v>
      </c>
      <c r="AP265" s="47" t="s">
        <v>1469</v>
      </c>
      <c r="AQ265" s="47">
        <v>63.9</v>
      </c>
      <c r="AR265" s="47">
        <v>498588.0</v>
      </c>
      <c r="AS265" s="117" t="str">
        <f t="shared" si="14"/>
        <v>0.0001281619293</v>
      </c>
      <c r="AT265" s="47">
        <v>43.3</v>
      </c>
      <c r="AU265" s="47">
        <v>0.2</v>
      </c>
      <c r="AV265" s="47">
        <v>0.05</v>
      </c>
      <c r="AW265" s="47" t="s">
        <v>1458</v>
      </c>
      <c r="AX265" s="47"/>
      <c r="AY265" s="47"/>
      <c r="AZ265" s="47" t="str">
        <f>IF(ISBLANK(BB265),"",BB265/(AY265/AX265))</f>
        <v/>
      </c>
      <c r="BA265" s="47"/>
      <c r="BB265" s="47"/>
      <c r="BC265" s="47"/>
      <c r="BD265" s="47"/>
      <c r="BE265" s="47"/>
      <c r="BF265" s="47"/>
      <c r="BG265" s="5"/>
      <c r="BI265" s="5"/>
      <c r="BJ265" s="5"/>
      <c r="BK265" s="5"/>
    </row>
    <row r="266" ht="14.25" customHeight="1">
      <c r="A266" s="8" t="s">
        <v>36</v>
      </c>
      <c r="B266" s="8" t="s">
        <v>355</v>
      </c>
      <c r="C266" s="8" t="s">
        <v>1180</v>
      </c>
      <c r="D266" s="47" t="s">
        <v>1364</v>
      </c>
      <c r="E266" s="47" t="s">
        <v>367</v>
      </c>
      <c r="F266" s="47" t="s">
        <v>1020</v>
      </c>
      <c r="G266" s="47" t="s">
        <v>652</v>
      </c>
      <c r="H266" s="45" t="str">
        <f t="shared" si="1"/>
        <v>ASHRAE 189.1-2009Corridor/TransitionGeneral</v>
      </c>
      <c r="I266" s="117" t="str">
        <f>VLOOKUP(H266,'Interior Lighting'!$A$4:$G$1080,5,FALSE)</f>
        <v>0.45</v>
      </c>
      <c r="J266" s="47"/>
      <c r="K266" s="47"/>
      <c r="L266" s="47"/>
      <c r="M266" s="47">
        <v>0.4</v>
      </c>
      <c r="N266" s="47">
        <v>0.4</v>
      </c>
      <c r="O266" s="47">
        <v>0.2</v>
      </c>
      <c r="P266" s="47" t="s">
        <v>1453</v>
      </c>
      <c r="Q266" s="47" t="s">
        <v>368</v>
      </c>
      <c r="R266" s="47" t="s">
        <v>583</v>
      </c>
      <c r="S266" s="47" t="s">
        <v>585</v>
      </c>
      <c r="T266" s="7" t="str">
        <f t="shared" si="13"/>
        <v>ASHRAE 62.1-1999Public SpacesCorridors and utilities</v>
      </c>
      <c r="U266" s="117" t="str">
        <f>VLOOKUP(T266,Ventilation!$A$4:$H$314,6,FALSE)</f>
        <v>0.05</v>
      </c>
      <c r="V266" s="117" t="str">
        <f>VLOOKUP(T266,Ventilation!$A$4:$H$314,5,FALSE)</f>
        <v>0</v>
      </c>
      <c r="W266" s="117" t="str">
        <f>VLOOKUP(T266,Ventilation!$A$4:$H$314,7,FALSE)</f>
        <v/>
      </c>
      <c r="X266" s="47">
        <v>1.0</v>
      </c>
      <c r="Y266" s="47" t="s">
        <v>1470</v>
      </c>
      <c r="Z266" s="47" t="s">
        <v>1471</v>
      </c>
      <c r="AA266" s="47">
        <v>0.0446</v>
      </c>
      <c r="AB266" s="8"/>
      <c r="AC266" s="47"/>
      <c r="AD266" s="47" t="s">
        <v>1472</v>
      </c>
      <c r="AE266" s="47"/>
      <c r="AF266" s="47"/>
      <c r="AG266" s="47"/>
      <c r="AH266" s="47"/>
      <c r="AI266" s="47"/>
      <c r="AJ266" s="47">
        <v>3.85</v>
      </c>
      <c r="AK266" s="47">
        <v>0.0</v>
      </c>
      <c r="AL266" s="47">
        <v>0.5</v>
      </c>
      <c r="AM266" s="47">
        <v>0.0</v>
      </c>
      <c r="AN266" s="47" t="s">
        <v>1473</v>
      </c>
      <c r="AO266" s="47" t="s">
        <v>216</v>
      </c>
      <c r="AP266" s="47" t="s">
        <v>217</v>
      </c>
      <c r="AQ266" s="47"/>
      <c r="AR266" s="47"/>
      <c r="AS266" s="45" t="str">
        <f t="shared" si="14"/>
        <v/>
      </c>
      <c r="AT266" s="47"/>
      <c r="AU266" s="47"/>
      <c r="AV266" s="47"/>
      <c r="AW266" s="47"/>
      <c r="AX266" s="47"/>
      <c r="AY266" s="47"/>
      <c r="AZ266" s="47"/>
      <c r="BA266" s="47"/>
      <c r="BB266" s="47"/>
      <c r="BC266" s="47"/>
      <c r="BD266" s="47"/>
      <c r="BE266" s="47"/>
      <c r="BF266" s="47"/>
      <c r="BG266" s="5"/>
      <c r="BI266" s="5"/>
      <c r="BJ266" s="5"/>
      <c r="BK266" s="5"/>
    </row>
    <row r="267" ht="14.25" customHeight="1">
      <c r="A267" s="8" t="s">
        <v>36</v>
      </c>
      <c r="B267" s="47" t="s">
        <v>355</v>
      </c>
      <c r="C267" s="47" t="s">
        <v>1100</v>
      </c>
      <c r="D267" s="47" t="s">
        <v>1294</v>
      </c>
      <c r="E267" s="47" t="s">
        <v>367</v>
      </c>
      <c r="F267" s="47" t="s">
        <v>1023</v>
      </c>
      <c r="G267" s="47" t="s">
        <v>652</v>
      </c>
      <c r="H267" s="45" t="str">
        <f t="shared" si="1"/>
        <v>ASHRAE 189.1-2009Active StorageGeneral</v>
      </c>
      <c r="I267" s="117" t="str">
        <f>VLOOKUP(H267,'Interior Lighting'!$A$4:$G$1080,5,FALSE)</f>
        <v>0.72</v>
      </c>
      <c r="J267" s="47"/>
      <c r="K267" s="47"/>
      <c r="L267" s="47"/>
      <c r="M267" s="47">
        <v>0.4</v>
      </c>
      <c r="N267" s="47">
        <v>0.4</v>
      </c>
      <c r="O267" s="47">
        <v>0.2</v>
      </c>
      <c r="P267" s="47" t="s">
        <v>1453</v>
      </c>
      <c r="Q267" s="47" t="s">
        <v>368</v>
      </c>
      <c r="R267" s="47" t="s">
        <v>583</v>
      </c>
      <c r="S267" s="47" t="s">
        <v>585</v>
      </c>
      <c r="T267" s="7" t="str">
        <f t="shared" si="13"/>
        <v>ASHRAE 62.1-1999Public SpacesCorridors and utilities</v>
      </c>
      <c r="U267" s="117" t="str">
        <f>VLOOKUP(T267,Ventilation!$A$4:$H$314,6,FALSE)</f>
        <v>0.05</v>
      </c>
      <c r="V267" s="117" t="str">
        <f>VLOOKUP(T267,Ventilation!$A$4:$H$314,5,FALSE)</f>
        <v>0</v>
      </c>
      <c r="W267" s="117" t="str">
        <f>VLOOKUP(T267,Ventilation!$A$4:$H$314,7,FALSE)</f>
        <v/>
      </c>
      <c r="X267" s="47">
        <v>0.0</v>
      </c>
      <c r="Y267" s="47"/>
      <c r="Z267" s="47" t="s">
        <v>1471</v>
      </c>
      <c r="AA267" s="47">
        <v>0.0446</v>
      </c>
      <c r="AB267" s="8"/>
      <c r="AC267" s="47"/>
      <c r="AD267" s="47" t="s">
        <v>1472</v>
      </c>
      <c r="AE267" s="47"/>
      <c r="AF267" s="47"/>
      <c r="AG267" s="47"/>
      <c r="AH267" s="47"/>
      <c r="AI267" s="47"/>
      <c r="AJ267" s="47">
        <v>0.0</v>
      </c>
      <c r="AK267" s="47">
        <v>0.0</v>
      </c>
      <c r="AL267" s="47">
        <v>0.5</v>
      </c>
      <c r="AM267" s="47">
        <v>0.0</v>
      </c>
      <c r="AN267" s="47" t="s">
        <v>1473</v>
      </c>
      <c r="AO267" s="47" t="s">
        <v>216</v>
      </c>
      <c r="AP267" s="47" t="s">
        <v>217</v>
      </c>
      <c r="AQ267" s="47"/>
      <c r="AR267" s="47"/>
      <c r="AS267" s="45" t="str">
        <f t="shared" si="14"/>
        <v/>
      </c>
      <c r="AT267" s="47"/>
      <c r="AU267" s="47"/>
      <c r="AV267" s="47"/>
      <c r="AW267" s="47"/>
      <c r="AX267" s="47"/>
      <c r="AY267" s="47"/>
      <c r="AZ267" s="47"/>
      <c r="BA267" s="47"/>
      <c r="BB267" s="47"/>
      <c r="BC267" s="47"/>
      <c r="BD267" s="47"/>
      <c r="BE267" s="47"/>
      <c r="BF267" s="47"/>
      <c r="BG267" s="5"/>
      <c r="BI267" s="5"/>
      <c r="BJ267" s="5"/>
      <c r="BK267" s="5"/>
    </row>
    <row r="268" ht="14.25" customHeight="1">
      <c r="A268" s="8" t="s">
        <v>36</v>
      </c>
      <c r="B268" s="47" t="s">
        <v>355</v>
      </c>
      <c r="C268" s="47" t="s">
        <v>1178</v>
      </c>
      <c r="D268" s="47" t="s">
        <v>1364</v>
      </c>
      <c r="E268" s="47" t="s">
        <v>367</v>
      </c>
      <c r="F268" s="47" t="s">
        <v>1082</v>
      </c>
      <c r="G268" s="47" t="s">
        <v>652</v>
      </c>
      <c r="H268" s="45" t="str">
        <f t="shared" si="1"/>
        <v>ASHRAE 189.1-2009Stairs-ActiveGeneral</v>
      </c>
      <c r="I268" s="117" t="str">
        <f>VLOOKUP(H268,'Interior Lighting'!$A$4:$G$1080,5,FALSE)</f>
        <v>0.54</v>
      </c>
      <c r="J268" s="47"/>
      <c r="K268" s="47"/>
      <c r="L268" s="47"/>
      <c r="M268" s="47">
        <v>0.4</v>
      </c>
      <c r="N268" s="47">
        <v>0.4</v>
      </c>
      <c r="O268" s="47">
        <v>0.2</v>
      </c>
      <c r="P268" s="8" t="s">
        <v>1453</v>
      </c>
      <c r="Q268" s="47" t="s">
        <v>368</v>
      </c>
      <c r="R268" s="47" t="s">
        <v>583</v>
      </c>
      <c r="S268" s="47" t="s">
        <v>585</v>
      </c>
      <c r="T268" s="7" t="str">
        <f t="shared" si="13"/>
        <v>ASHRAE 62.1-1999Public SpacesCorridors and utilities</v>
      </c>
      <c r="U268" s="117" t="str">
        <f>VLOOKUP(T268,Ventilation!$A$4:$H$314,6,FALSE)</f>
        <v>0.05</v>
      </c>
      <c r="V268" s="117" t="str">
        <f>VLOOKUP(T268,Ventilation!$A$4:$H$314,5,FALSE)</f>
        <v>0</v>
      </c>
      <c r="W268" s="117" t="str">
        <f>VLOOKUP(T268,Ventilation!$A$4:$H$314,7,FALSE)</f>
        <v/>
      </c>
      <c r="X268" s="47">
        <v>0.0</v>
      </c>
      <c r="Y268" s="8"/>
      <c r="Z268" s="8" t="s">
        <v>1471</v>
      </c>
      <c r="AA268" s="47">
        <v>0.0446</v>
      </c>
      <c r="AB268" s="8"/>
      <c r="AC268" s="8"/>
      <c r="AD268" s="8" t="s">
        <v>1472</v>
      </c>
      <c r="AE268" s="47"/>
      <c r="AF268" s="47"/>
      <c r="AG268" s="47"/>
      <c r="AH268" s="47"/>
      <c r="AI268" s="47"/>
      <c r="AJ268" s="47">
        <v>0.0</v>
      </c>
      <c r="AK268" s="47">
        <v>0.0</v>
      </c>
      <c r="AL268" s="47">
        <v>0.5</v>
      </c>
      <c r="AM268" s="47">
        <v>0.0</v>
      </c>
      <c r="AN268" s="8" t="s">
        <v>1473</v>
      </c>
      <c r="AO268" s="8" t="s">
        <v>216</v>
      </c>
      <c r="AP268" s="8" t="s">
        <v>217</v>
      </c>
      <c r="AQ268" s="47"/>
      <c r="AR268" s="47"/>
      <c r="AS268" s="45" t="str">
        <f t="shared" si="14"/>
        <v/>
      </c>
      <c r="AT268" s="47"/>
      <c r="AU268" s="47"/>
      <c r="AV268" s="47"/>
      <c r="AW268" s="47"/>
      <c r="AX268" s="47"/>
      <c r="AY268" s="47"/>
      <c r="AZ268" s="47"/>
      <c r="BA268" s="47"/>
      <c r="BB268" s="47"/>
      <c r="BC268" s="47"/>
      <c r="BD268" s="47"/>
      <c r="BE268" s="47"/>
      <c r="BF268" s="47"/>
      <c r="BG268" s="5"/>
      <c r="BI268" s="5"/>
      <c r="BJ268" s="5"/>
      <c r="BK268" s="5"/>
    </row>
    <row r="269" ht="14.25" customHeight="1">
      <c r="A269" s="8" t="s">
        <v>36</v>
      </c>
      <c r="B269" s="47" t="s">
        <v>355</v>
      </c>
      <c r="C269" s="47" t="s">
        <v>1174</v>
      </c>
      <c r="D269" s="47" t="s">
        <v>1474</v>
      </c>
      <c r="E269" s="47" t="s">
        <v>367</v>
      </c>
      <c r="F269" s="47" t="s">
        <v>1018</v>
      </c>
      <c r="G269" s="47" t="s">
        <v>652</v>
      </c>
      <c r="H269" s="45" t="str">
        <f t="shared" si="1"/>
        <v>ASHRAE 189.1-2009RestroomsGeneral</v>
      </c>
      <c r="I269" s="117" t="str">
        <f>VLOOKUP(H269,'Interior Lighting'!$A$4:$G$1080,5,FALSE)</f>
        <v>0.81</v>
      </c>
      <c r="J269" s="47"/>
      <c r="K269" s="47"/>
      <c r="L269" s="47"/>
      <c r="M269" s="47">
        <v>0.4</v>
      </c>
      <c r="N269" s="47">
        <v>0.4</v>
      </c>
      <c r="O269" s="47">
        <v>0.2</v>
      </c>
      <c r="P269" s="8" t="s">
        <v>1453</v>
      </c>
      <c r="Q269" s="47" t="s">
        <v>368</v>
      </c>
      <c r="R269" s="47" t="s">
        <v>583</v>
      </c>
      <c r="S269" s="47" t="s">
        <v>587</v>
      </c>
      <c r="T269" s="7" t="str">
        <f t="shared" si="13"/>
        <v>ASHRAE 62.1-1999Public SpacesPublic restrooms (Assume 12 toilet/625 ft^2)</v>
      </c>
      <c r="U269" s="117" t="str">
        <f>VLOOKUP(T269,Ventilation!$A$4:$H$314,6,FALSE)</f>
        <v>0.96</v>
      </c>
      <c r="V269" s="117" t="str">
        <f>VLOOKUP(T269,Ventilation!$A$4:$H$314,5,FALSE)</f>
        <v>0</v>
      </c>
      <c r="W269" s="117" t="str">
        <f>VLOOKUP(T269,Ventilation!$A$4:$H$314,7,FALSE)</f>
        <v/>
      </c>
      <c r="X269" s="47">
        <v>10.0</v>
      </c>
      <c r="Y269" s="8" t="s">
        <v>1470</v>
      </c>
      <c r="Z269" s="8" t="s">
        <v>1471</v>
      </c>
      <c r="AA269" s="47">
        <v>0.0446</v>
      </c>
      <c r="AB269" s="8"/>
      <c r="AC269" s="8"/>
      <c r="AD269" s="8" t="s">
        <v>1472</v>
      </c>
      <c r="AE269" s="47"/>
      <c r="AF269" s="47"/>
      <c r="AG269" s="47"/>
      <c r="AH269" s="47"/>
      <c r="AI269" s="47"/>
      <c r="AJ269" s="47">
        <v>0.07</v>
      </c>
      <c r="AK269" s="47">
        <v>0.0</v>
      </c>
      <c r="AL269" s="47">
        <v>0.5</v>
      </c>
      <c r="AM269" s="47">
        <v>0.0</v>
      </c>
      <c r="AN269" s="8" t="s">
        <v>1473</v>
      </c>
      <c r="AO269" s="8" t="s">
        <v>216</v>
      </c>
      <c r="AP269" s="8" t="s">
        <v>217</v>
      </c>
      <c r="AQ269" s="47"/>
      <c r="AR269" s="47"/>
      <c r="AS269" s="45" t="str">
        <f t="shared" si="14"/>
        <v/>
      </c>
      <c r="AT269" s="47">
        <v>43.3</v>
      </c>
      <c r="AU269" s="47">
        <v>0.2</v>
      </c>
      <c r="AV269" s="47">
        <v>0.05</v>
      </c>
      <c r="AW269" s="47" t="s">
        <v>1459</v>
      </c>
      <c r="AX269" s="47"/>
      <c r="AY269" s="47"/>
      <c r="AZ269" s="47"/>
      <c r="BA269" s="47"/>
      <c r="BB269" s="47"/>
      <c r="BC269" s="47"/>
      <c r="BD269" s="47"/>
      <c r="BE269" s="47"/>
      <c r="BF269" s="47"/>
      <c r="BG269" s="5"/>
      <c r="BI269" s="5"/>
      <c r="BJ269" s="5"/>
      <c r="BK269" s="5"/>
    </row>
    <row r="270" ht="14.25" customHeight="1">
      <c r="A270" s="8" t="s">
        <v>36</v>
      </c>
      <c r="B270" s="47" t="s">
        <v>355</v>
      </c>
      <c r="C270" s="47" t="s">
        <v>1171</v>
      </c>
      <c r="D270" s="47" t="s">
        <v>1365</v>
      </c>
      <c r="E270" s="47" t="s">
        <v>367</v>
      </c>
      <c r="F270" s="47" t="s">
        <v>993</v>
      </c>
      <c r="G270" s="47" t="s">
        <v>652</v>
      </c>
      <c r="H270" s="45" t="str">
        <f t="shared" si="1"/>
        <v>ASHRAE 189.1-2009Office-EnclosedGeneral</v>
      </c>
      <c r="I270" s="117" t="str">
        <f>VLOOKUP(H270,'Interior Lighting'!$A$4:$G$1080,5,FALSE)</f>
        <v>0.99</v>
      </c>
      <c r="J270" s="47"/>
      <c r="K270" s="47"/>
      <c r="L270" s="47"/>
      <c r="M270" s="47">
        <v>0.4</v>
      </c>
      <c r="N270" s="47">
        <v>0.4</v>
      </c>
      <c r="O270" s="47">
        <v>0.2</v>
      </c>
      <c r="P270" s="8" t="s">
        <v>1453</v>
      </c>
      <c r="Q270" s="47" t="s">
        <v>368</v>
      </c>
      <c r="R270" s="47" t="s">
        <v>583</v>
      </c>
      <c r="S270" s="47" t="s">
        <v>585</v>
      </c>
      <c r="T270" s="7" t="str">
        <f t="shared" si="13"/>
        <v>ASHRAE 62.1-1999Public SpacesCorridors and utilities</v>
      </c>
      <c r="U270" s="117" t="str">
        <f>VLOOKUP(T270,Ventilation!$A$4:$H$314,6,FALSE)</f>
        <v>0.05</v>
      </c>
      <c r="V270" s="117" t="str">
        <f>VLOOKUP(T270,Ventilation!$A$4:$H$314,5,FALSE)</f>
        <v>0</v>
      </c>
      <c r="W270" s="117" t="str">
        <f>VLOOKUP(T270,Ventilation!$A$4:$H$314,7,FALSE)</f>
        <v/>
      </c>
      <c r="X270" s="47">
        <v>10.0</v>
      </c>
      <c r="Y270" s="8" t="s">
        <v>1470</v>
      </c>
      <c r="Z270" s="8" t="s">
        <v>1471</v>
      </c>
      <c r="AA270" s="47">
        <v>0.0446</v>
      </c>
      <c r="AB270" s="8"/>
      <c r="AC270" s="8"/>
      <c r="AD270" s="8" t="s">
        <v>1472</v>
      </c>
      <c r="AE270" s="47"/>
      <c r="AF270" s="47"/>
      <c r="AG270" s="47"/>
      <c r="AH270" s="47"/>
      <c r="AI270" s="47"/>
      <c r="AJ270" s="47">
        <v>2.79</v>
      </c>
      <c r="AK270" s="47">
        <v>0.0</v>
      </c>
      <c r="AL270" s="47">
        <v>0.5</v>
      </c>
      <c r="AM270" s="47">
        <v>0.0</v>
      </c>
      <c r="AN270" s="8" t="s">
        <v>1473</v>
      </c>
      <c r="AO270" s="8" t="s">
        <v>216</v>
      </c>
      <c r="AP270" s="8" t="s">
        <v>217</v>
      </c>
      <c r="AQ270" s="47"/>
      <c r="AR270" s="47"/>
      <c r="AS270" s="45" t="str">
        <f t="shared" si="14"/>
        <v/>
      </c>
      <c r="AT270" s="47"/>
      <c r="AU270" s="47"/>
      <c r="AV270" s="47"/>
      <c r="AW270" s="47"/>
      <c r="AX270" s="47"/>
      <c r="AY270" s="47"/>
      <c r="AZ270" s="47"/>
      <c r="BA270" s="47"/>
      <c r="BB270" s="47"/>
      <c r="BC270" s="47"/>
      <c r="BD270" s="47"/>
      <c r="BE270" s="47"/>
      <c r="BF270" s="47"/>
      <c r="BG270" s="5"/>
      <c r="BI270" s="5"/>
      <c r="BJ270" s="5"/>
      <c r="BK270" s="5"/>
    </row>
    <row r="271" ht="14.25" customHeight="1">
      <c r="A271" s="8" t="s">
        <v>36</v>
      </c>
      <c r="B271" s="47" t="s">
        <v>355</v>
      </c>
      <c r="C271" s="47" t="s">
        <v>1162</v>
      </c>
      <c r="D271" s="47" t="s">
        <v>1312</v>
      </c>
      <c r="E271" s="47" t="s">
        <v>367</v>
      </c>
      <c r="F271" s="47" t="s">
        <v>994</v>
      </c>
      <c r="G271" s="47" t="s">
        <v>652</v>
      </c>
      <c r="H271" s="45" t="str">
        <f t="shared" si="1"/>
        <v>ASHRAE 189.1-2009Office-Open PlanGeneral</v>
      </c>
      <c r="I271" s="117" t="str">
        <f>VLOOKUP(H271,'Interior Lighting'!$A$4:$G$1080,5,FALSE)</f>
        <v>0.99</v>
      </c>
      <c r="J271" s="47"/>
      <c r="K271" s="47"/>
      <c r="L271" s="47"/>
      <c r="M271" s="47">
        <v>0.4</v>
      </c>
      <c r="N271" s="47">
        <v>0.4</v>
      </c>
      <c r="O271" s="47">
        <v>0.2</v>
      </c>
      <c r="P271" s="47" t="s">
        <v>1453</v>
      </c>
      <c r="Q271" s="47" t="s">
        <v>368</v>
      </c>
      <c r="R271" s="47" t="s">
        <v>575</v>
      </c>
      <c r="S271" s="47" t="s">
        <v>1313</v>
      </c>
      <c r="T271" s="7" t="str">
        <f t="shared" si="13"/>
        <v>ASHRAE 62.1-1999OfficesOffice Space</v>
      </c>
      <c r="U271" s="117" t="str">
        <f>VLOOKUP(T271,Ventilation!$A$4:$H$314,6,FALSE)</f>
        <v>0</v>
      </c>
      <c r="V271" s="117" t="str">
        <f>VLOOKUP(T271,Ventilation!$A$4:$H$314,5,FALSE)</f>
        <v>20</v>
      </c>
      <c r="W271" s="117" t="str">
        <f>VLOOKUP(T271,Ventilation!$A$4:$H$314,7,FALSE)</f>
        <v/>
      </c>
      <c r="X271" s="47">
        <v>5.25</v>
      </c>
      <c r="Y271" s="47" t="s">
        <v>1475</v>
      </c>
      <c r="Z271" s="47" t="s">
        <v>1471</v>
      </c>
      <c r="AA271" s="47">
        <v>0.0446</v>
      </c>
      <c r="AB271" s="8"/>
      <c r="AC271" s="47"/>
      <c r="AD271" s="47" t="s">
        <v>1472</v>
      </c>
      <c r="AE271" s="47"/>
      <c r="AF271" s="47"/>
      <c r="AG271" s="47"/>
      <c r="AH271" s="47"/>
      <c r="AI271" s="47"/>
      <c r="AJ271" s="47">
        <v>0.71</v>
      </c>
      <c r="AK271" s="47">
        <v>0.0</v>
      </c>
      <c r="AL271" s="47">
        <v>0.5</v>
      </c>
      <c r="AM271" s="47">
        <v>0.0</v>
      </c>
      <c r="AN271" s="47" t="s">
        <v>1473</v>
      </c>
      <c r="AO271" s="47" t="s">
        <v>216</v>
      </c>
      <c r="AP271" s="47" t="s">
        <v>217</v>
      </c>
      <c r="AQ271" s="47"/>
      <c r="AR271" s="47"/>
      <c r="AS271" s="45" t="str">
        <f t="shared" si="14"/>
        <v/>
      </c>
      <c r="AT271" s="47"/>
      <c r="AU271" s="47"/>
      <c r="AV271" s="47"/>
      <c r="AW271" s="47"/>
      <c r="AX271" s="47"/>
      <c r="AY271" s="47"/>
      <c r="AZ271" s="47" t="str">
        <f>IF(ISBLANK(BB271),"",BB271/(AY271/AX271))</f>
        <v/>
      </c>
      <c r="BA271" s="47"/>
      <c r="BB271" s="47"/>
      <c r="BC271" s="47"/>
      <c r="BD271" s="47"/>
      <c r="BE271" s="47"/>
      <c r="BF271" s="47"/>
      <c r="BG271" s="5"/>
      <c r="BI271" s="5"/>
      <c r="BJ271" s="5"/>
      <c r="BK271" s="5"/>
    </row>
    <row r="272" ht="14.25" customHeight="1">
      <c r="A272" s="8" t="s">
        <v>36</v>
      </c>
      <c r="B272" s="47" t="s">
        <v>355</v>
      </c>
      <c r="C272" s="47" t="s">
        <v>706</v>
      </c>
      <c r="D272" s="47" t="s">
        <v>1364</v>
      </c>
      <c r="E272" s="47" t="s">
        <v>367</v>
      </c>
      <c r="F272" s="47" t="s">
        <v>706</v>
      </c>
      <c r="G272" s="47" t="s">
        <v>652</v>
      </c>
      <c r="H272" s="45" t="str">
        <f t="shared" si="1"/>
        <v>ASHRAE 189.1-2009LobbyGeneral</v>
      </c>
      <c r="I272" s="117" t="str">
        <f>VLOOKUP(H272,'Interior Lighting'!$A$4:$G$1080,5,FALSE)</f>
        <v>1.17</v>
      </c>
      <c r="J272" s="47"/>
      <c r="K272" s="47"/>
      <c r="L272" s="47"/>
      <c r="M272" s="47">
        <v>0.4</v>
      </c>
      <c r="N272" s="47">
        <v>0.4</v>
      </c>
      <c r="O272" s="47">
        <v>0.2</v>
      </c>
      <c r="P272" s="47" t="s">
        <v>1453</v>
      </c>
      <c r="Q272" s="47" t="s">
        <v>368</v>
      </c>
      <c r="R272" s="47" t="s">
        <v>575</v>
      </c>
      <c r="S272" s="47" t="s">
        <v>1315</v>
      </c>
      <c r="T272" s="7" t="str">
        <f t="shared" si="13"/>
        <v>ASHRAE 62.1-1999OfficesReception Areas</v>
      </c>
      <c r="U272" s="117" t="str">
        <f>VLOOKUP(T272,Ventilation!$A$4:$H$314,6,FALSE)</f>
        <v>0</v>
      </c>
      <c r="V272" s="117" t="str">
        <f>VLOOKUP(T272,Ventilation!$A$4:$H$314,5,FALSE)</f>
        <v>15</v>
      </c>
      <c r="W272" s="117" t="str">
        <f>VLOOKUP(T272,Ventilation!$A$4:$H$314,7,FALSE)</f>
        <v/>
      </c>
      <c r="X272" s="47">
        <v>10.0</v>
      </c>
      <c r="Y272" s="47" t="s">
        <v>1470</v>
      </c>
      <c r="Z272" s="47" t="s">
        <v>1471</v>
      </c>
      <c r="AA272" s="47">
        <v>0.0446</v>
      </c>
      <c r="AB272" s="8"/>
      <c r="AC272" s="47"/>
      <c r="AD272" s="47" t="s">
        <v>1472</v>
      </c>
      <c r="AE272" s="47"/>
      <c r="AF272" s="47"/>
      <c r="AG272" s="47"/>
      <c r="AH272" s="47"/>
      <c r="AI272" s="47"/>
      <c r="AJ272" s="47">
        <v>0.07</v>
      </c>
      <c r="AK272" s="47">
        <v>0.0</v>
      </c>
      <c r="AL272" s="47">
        <v>0.5</v>
      </c>
      <c r="AM272" s="47">
        <v>0.0</v>
      </c>
      <c r="AN272" s="47" t="s">
        <v>1473</v>
      </c>
      <c r="AO272" s="47" t="s">
        <v>216</v>
      </c>
      <c r="AP272" s="47" t="s">
        <v>217</v>
      </c>
      <c r="AQ272" s="47"/>
      <c r="AR272" s="47"/>
      <c r="AS272" s="45" t="str">
        <f t="shared" si="14"/>
        <v/>
      </c>
      <c r="AT272" s="47"/>
      <c r="AU272" s="47"/>
      <c r="AV272" s="47"/>
      <c r="AW272" s="47"/>
      <c r="AX272" s="47"/>
      <c r="AY272" s="47"/>
      <c r="AZ272" s="47"/>
      <c r="BA272" s="47"/>
      <c r="BB272" s="47"/>
      <c r="BC272" s="47"/>
      <c r="BD272" s="47"/>
      <c r="BE272" s="47"/>
      <c r="BF272" s="47"/>
      <c r="BG272" s="5"/>
      <c r="BI272" s="5"/>
      <c r="BJ272" s="5"/>
      <c r="BK272" s="5"/>
    </row>
    <row r="273" ht="14.25" customHeight="1">
      <c r="A273" s="8" t="s">
        <v>36</v>
      </c>
      <c r="B273" s="47" t="s">
        <v>355</v>
      </c>
      <c r="C273" s="47" t="s">
        <v>1148</v>
      </c>
      <c r="D273" s="47" t="s">
        <v>1365</v>
      </c>
      <c r="E273" s="47" t="s">
        <v>367</v>
      </c>
      <c r="F273" s="47" t="s">
        <v>993</v>
      </c>
      <c r="G273" s="47" t="s">
        <v>652</v>
      </c>
      <c r="H273" s="45" t="str">
        <f t="shared" si="1"/>
        <v>ASHRAE 189.1-2009Office-EnclosedGeneral</v>
      </c>
      <c r="I273" s="117" t="str">
        <f>VLOOKUP(H273,'Interior Lighting'!$A$4:$G$1080,5,FALSE)</f>
        <v>0.99</v>
      </c>
      <c r="J273" s="47"/>
      <c r="K273" s="47"/>
      <c r="L273" s="47"/>
      <c r="M273" s="47">
        <v>0.4</v>
      </c>
      <c r="N273" s="47">
        <v>0.4</v>
      </c>
      <c r="O273" s="47">
        <v>0.2</v>
      </c>
      <c r="P273" s="8" t="s">
        <v>1453</v>
      </c>
      <c r="Q273" s="47" t="s">
        <v>368</v>
      </c>
      <c r="R273" s="47" t="s">
        <v>583</v>
      </c>
      <c r="S273" s="47" t="s">
        <v>585</v>
      </c>
      <c r="T273" s="7" t="str">
        <f t="shared" si="13"/>
        <v>ASHRAE 62.1-1999Public SpacesCorridors and utilities</v>
      </c>
      <c r="U273" s="117" t="str">
        <f>VLOOKUP(T273,Ventilation!$A$4:$H$314,6,FALSE)</f>
        <v>0.05</v>
      </c>
      <c r="V273" s="117" t="str">
        <f>VLOOKUP(T273,Ventilation!$A$4:$H$314,5,FALSE)</f>
        <v>0</v>
      </c>
      <c r="W273" s="117" t="str">
        <f>VLOOKUP(T273,Ventilation!$A$4:$H$314,7,FALSE)</f>
        <v/>
      </c>
      <c r="X273" s="47">
        <v>5.0</v>
      </c>
      <c r="Y273" s="8" t="s">
        <v>1470</v>
      </c>
      <c r="Z273" s="8" t="s">
        <v>1471</v>
      </c>
      <c r="AA273" s="47">
        <v>0.0446</v>
      </c>
      <c r="AB273" s="8"/>
      <c r="AC273" s="8"/>
      <c r="AD273" s="8" t="s">
        <v>1472</v>
      </c>
      <c r="AE273" s="47"/>
      <c r="AF273" s="47"/>
      <c r="AG273" s="47"/>
      <c r="AH273" s="47"/>
      <c r="AI273" s="47"/>
      <c r="AJ273" s="47">
        <v>1.56</v>
      </c>
      <c r="AK273" s="47">
        <v>0.0</v>
      </c>
      <c r="AL273" s="47">
        <v>0.5</v>
      </c>
      <c r="AM273" s="47">
        <v>0.0</v>
      </c>
      <c r="AN273" s="8" t="s">
        <v>1473</v>
      </c>
      <c r="AO273" s="8" t="s">
        <v>216</v>
      </c>
      <c r="AP273" s="8" t="s">
        <v>217</v>
      </c>
      <c r="AQ273" s="47"/>
      <c r="AR273" s="47"/>
      <c r="AS273" s="45" t="str">
        <f t="shared" si="14"/>
        <v/>
      </c>
      <c r="AT273" s="47"/>
      <c r="AU273" s="47"/>
      <c r="AV273" s="47"/>
      <c r="AW273" s="47"/>
      <c r="AX273" s="47"/>
      <c r="AY273" s="47"/>
      <c r="AZ273" s="47"/>
      <c r="BA273" s="47"/>
      <c r="BB273" s="47"/>
      <c r="BC273" s="47"/>
      <c r="BD273" s="47"/>
      <c r="BE273" s="47"/>
      <c r="BF273" s="47"/>
      <c r="BG273" s="5"/>
      <c r="BI273" s="5"/>
      <c r="BJ273" s="5"/>
      <c r="BK273" s="5"/>
    </row>
    <row r="274" ht="14.25" customHeight="1">
      <c r="A274" s="7" t="s">
        <v>36</v>
      </c>
      <c r="B274" s="45" t="s">
        <v>355</v>
      </c>
      <c r="C274" s="45" t="s">
        <v>1131</v>
      </c>
      <c r="D274" s="45" t="s">
        <v>1365</v>
      </c>
      <c r="E274" s="45" t="s">
        <v>367</v>
      </c>
      <c r="F274" s="45" t="s">
        <v>800</v>
      </c>
      <c r="G274" s="45" t="s">
        <v>652</v>
      </c>
      <c r="H274" s="45" t="str">
        <f t="shared" si="1"/>
        <v>ASHRAE 189.1-2009Electrical/MechanicalGeneral</v>
      </c>
      <c r="I274" s="117" t="str">
        <f>VLOOKUP(H274,'Interior Lighting'!$A$4:$G$1080,5,FALSE)</f>
        <v>1.35</v>
      </c>
      <c r="J274" s="47"/>
      <c r="K274" s="45"/>
      <c r="L274" s="45"/>
      <c r="M274" s="45">
        <v>0.4</v>
      </c>
      <c r="N274" s="45">
        <v>0.4</v>
      </c>
      <c r="O274" s="45">
        <v>0.2</v>
      </c>
      <c r="P274" s="45" t="s">
        <v>1453</v>
      </c>
      <c r="Q274" s="45" t="s">
        <v>368</v>
      </c>
      <c r="R274" s="45" t="s">
        <v>575</v>
      </c>
      <c r="S274" s="45" t="s">
        <v>1313</v>
      </c>
      <c r="T274" s="7" t="str">
        <f t="shared" si="13"/>
        <v>ASHRAE 62.1-1999OfficesOffice Space</v>
      </c>
      <c r="U274" s="117" t="str">
        <f>VLOOKUP(T274,Ventilation!$A$4:$H$314,6,FALSE)</f>
        <v>0</v>
      </c>
      <c r="V274" s="117" t="str">
        <f>VLOOKUP(T274,Ventilation!$A$4:$H$314,5,FALSE)</f>
        <v>20</v>
      </c>
      <c r="W274" s="117" t="str">
        <f>VLOOKUP(T274,Ventilation!$A$4:$H$314,7,FALSE)</f>
        <v/>
      </c>
      <c r="X274" s="45">
        <v>0.0</v>
      </c>
      <c r="Y274" s="45"/>
      <c r="Z274" s="45" t="s">
        <v>1471</v>
      </c>
      <c r="AA274" s="45">
        <v>0.0446</v>
      </c>
      <c r="AB274" s="7"/>
      <c r="AC274" s="45"/>
      <c r="AD274" s="45" t="s">
        <v>1472</v>
      </c>
      <c r="AE274" s="45"/>
      <c r="AF274" s="45"/>
      <c r="AG274" s="45"/>
      <c r="AH274" s="45"/>
      <c r="AI274" s="45"/>
      <c r="AJ274" s="45">
        <v>0.27</v>
      </c>
      <c r="AK274" s="45">
        <v>0.0</v>
      </c>
      <c r="AL274" s="45">
        <v>0.5</v>
      </c>
      <c r="AM274" s="45">
        <v>0.0</v>
      </c>
      <c r="AN274" s="45" t="s">
        <v>1473</v>
      </c>
      <c r="AO274" s="45" t="s">
        <v>216</v>
      </c>
      <c r="AP274" s="45" t="s">
        <v>217</v>
      </c>
      <c r="AQ274" s="45"/>
      <c r="AR274" s="45"/>
      <c r="AS274" s="45" t="str">
        <f t="shared" si="14"/>
        <v/>
      </c>
      <c r="AT274" s="45"/>
      <c r="AU274" s="45"/>
      <c r="AV274" s="45"/>
      <c r="AW274" s="45"/>
      <c r="AX274" s="45"/>
      <c r="AY274" s="45"/>
      <c r="AZ274" s="45"/>
      <c r="BA274" s="45"/>
      <c r="BB274" s="45"/>
      <c r="BC274" s="45"/>
      <c r="BD274" s="45"/>
      <c r="BE274" s="45"/>
      <c r="BF274" s="45"/>
      <c r="BG274" s="5"/>
      <c r="BI274" s="5"/>
      <c r="BJ274" s="5"/>
      <c r="BK274" s="5"/>
    </row>
    <row r="275" ht="14.25" customHeight="1">
      <c r="A275" s="7" t="s">
        <v>36</v>
      </c>
      <c r="B275" s="45" t="s">
        <v>355</v>
      </c>
      <c r="C275" s="45" t="s">
        <v>1126</v>
      </c>
      <c r="D275" s="45" t="s">
        <v>1310</v>
      </c>
      <c r="E275" s="45" t="s">
        <v>367</v>
      </c>
      <c r="F275" s="45" t="s">
        <v>1020</v>
      </c>
      <c r="G275" s="45" t="s">
        <v>652</v>
      </c>
      <c r="H275" s="45" t="str">
        <f t="shared" si="1"/>
        <v>ASHRAE 189.1-2009Corridor/TransitionGeneral</v>
      </c>
      <c r="I275" s="117" t="str">
        <f>VLOOKUP(H275,'Interior Lighting'!$A$4:$G$1080,5,FALSE)</f>
        <v>0.45</v>
      </c>
      <c r="J275" s="47"/>
      <c r="K275" s="45"/>
      <c r="L275" s="45"/>
      <c r="M275" s="45">
        <v>0.4</v>
      </c>
      <c r="N275" s="45">
        <v>0.4</v>
      </c>
      <c r="O275" s="45">
        <v>0.2</v>
      </c>
      <c r="P275" s="45" t="s">
        <v>1453</v>
      </c>
      <c r="Q275" s="45" t="s">
        <v>368</v>
      </c>
      <c r="R275" s="45" t="s">
        <v>583</v>
      </c>
      <c r="S275" s="45" t="s">
        <v>585</v>
      </c>
      <c r="T275" s="7" t="str">
        <f t="shared" si="13"/>
        <v>ASHRAE 62.1-1999Public SpacesCorridors and utilities</v>
      </c>
      <c r="U275" s="117" t="str">
        <f>VLOOKUP(T275,Ventilation!$A$4:$H$314,6,FALSE)</f>
        <v>0.05</v>
      </c>
      <c r="V275" s="117" t="str">
        <f>VLOOKUP(T275,Ventilation!$A$4:$H$314,5,FALSE)</f>
        <v>0</v>
      </c>
      <c r="W275" s="117" t="str">
        <f>VLOOKUP(T275,Ventilation!$A$4:$H$314,7,FALSE)</f>
        <v/>
      </c>
      <c r="X275" s="45">
        <v>1.0</v>
      </c>
      <c r="Y275" s="45" t="s">
        <v>1475</v>
      </c>
      <c r="Z275" s="45" t="s">
        <v>1471</v>
      </c>
      <c r="AA275" s="45">
        <v>0.0446</v>
      </c>
      <c r="AB275" s="7"/>
      <c r="AC275" s="45"/>
      <c r="AD275" s="45" t="s">
        <v>1472</v>
      </c>
      <c r="AE275" s="45"/>
      <c r="AF275" s="45"/>
      <c r="AG275" s="45"/>
      <c r="AH275" s="45"/>
      <c r="AI275" s="45"/>
      <c r="AJ275" s="45">
        <v>0.16</v>
      </c>
      <c r="AK275" s="45">
        <v>0.0</v>
      </c>
      <c r="AL275" s="45">
        <v>0.5</v>
      </c>
      <c r="AM275" s="45">
        <v>0.0</v>
      </c>
      <c r="AN275" s="45" t="s">
        <v>1473</v>
      </c>
      <c r="AO275" s="45" t="s">
        <v>216</v>
      </c>
      <c r="AP275" s="45" t="s">
        <v>217</v>
      </c>
      <c r="AQ275" s="45"/>
      <c r="AR275" s="45"/>
      <c r="AS275" s="45" t="str">
        <f t="shared" si="14"/>
        <v/>
      </c>
      <c r="AT275" s="45"/>
      <c r="AU275" s="45"/>
      <c r="AV275" s="45"/>
      <c r="AW275" s="45"/>
      <c r="AX275" s="45"/>
      <c r="AY275" s="45"/>
      <c r="AZ275" s="45"/>
      <c r="BA275" s="45"/>
      <c r="BB275" s="45"/>
      <c r="BC275" s="45"/>
      <c r="BD275" s="45"/>
      <c r="BE275" s="45"/>
      <c r="BF275" s="45"/>
      <c r="BG275" s="5"/>
      <c r="BI275" s="5"/>
      <c r="BJ275" s="5"/>
      <c r="BK275" s="5"/>
    </row>
    <row r="276" ht="14.25" customHeight="1">
      <c r="A276" s="7" t="s">
        <v>36</v>
      </c>
      <c r="B276" s="45" t="s">
        <v>355</v>
      </c>
      <c r="C276" s="45" t="s">
        <v>1125</v>
      </c>
      <c r="D276" s="45" t="s">
        <v>1338</v>
      </c>
      <c r="E276" s="45" t="s">
        <v>367</v>
      </c>
      <c r="F276" s="45" t="s">
        <v>995</v>
      </c>
      <c r="G276" s="45" t="s">
        <v>652</v>
      </c>
      <c r="H276" s="45" t="str">
        <f t="shared" si="1"/>
        <v>ASHRAE 189.1-2009Conference/Meeting/MultipurposeGeneral</v>
      </c>
      <c r="I276" s="117" t="str">
        <f>VLOOKUP(H276,'Interior Lighting'!$A$4:$G$1080,5,FALSE)</f>
        <v>1.17</v>
      </c>
      <c r="J276" s="47"/>
      <c r="K276" s="45"/>
      <c r="L276" s="45"/>
      <c r="M276" s="45">
        <v>0.4</v>
      </c>
      <c r="N276" s="45">
        <v>0.4</v>
      </c>
      <c r="O276" s="45">
        <v>0.2</v>
      </c>
      <c r="P276" s="45" t="s">
        <v>1453</v>
      </c>
      <c r="Q276" s="45" t="s">
        <v>368</v>
      </c>
      <c r="R276" s="45" t="s">
        <v>575</v>
      </c>
      <c r="S276" s="45" t="s">
        <v>571</v>
      </c>
      <c r="T276" s="7" t="str">
        <f t="shared" si="13"/>
        <v>ASHRAE 62.1-1999OfficesConference rooms</v>
      </c>
      <c r="U276" s="117" t="str">
        <f>VLOOKUP(T276,Ventilation!$A$4:$H$314,6,FALSE)</f>
        <v>0</v>
      </c>
      <c r="V276" s="117" t="str">
        <f>VLOOKUP(T276,Ventilation!$A$4:$H$314,5,FALSE)</f>
        <v>20</v>
      </c>
      <c r="W276" s="117" t="str">
        <f>VLOOKUP(T276,Ventilation!$A$4:$H$314,7,FALSE)</f>
        <v/>
      </c>
      <c r="X276" s="45">
        <v>50.0</v>
      </c>
      <c r="Y276" s="45" t="s">
        <v>1470</v>
      </c>
      <c r="Z276" s="45" t="s">
        <v>1471</v>
      </c>
      <c r="AA276" s="45">
        <v>0.0446</v>
      </c>
      <c r="AB276" s="7"/>
      <c r="AC276" s="45"/>
      <c r="AD276" s="45" t="s">
        <v>1472</v>
      </c>
      <c r="AE276" s="45"/>
      <c r="AF276" s="45"/>
      <c r="AG276" s="45"/>
      <c r="AH276" s="45"/>
      <c r="AI276" s="45"/>
      <c r="AJ276" s="45">
        <v>0.37</v>
      </c>
      <c r="AK276" s="45">
        <v>0.0</v>
      </c>
      <c r="AL276" s="45">
        <v>0.5</v>
      </c>
      <c r="AM276" s="45">
        <v>0.0</v>
      </c>
      <c r="AN276" s="45" t="s">
        <v>1473</v>
      </c>
      <c r="AO276" s="45" t="s">
        <v>216</v>
      </c>
      <c r="AP276" s="45" t="s">
        <v>217</v>
      </c>
      <c r="AQ276" s="45"/>
      <c r="AR276" s="45"/>
      <c r="AS276" s="45" t="str">
        <f t="shared" si="14"/>
        <v/>
      </c>
      <c r="AT276" s="45"/>
      <c r="AU276" s="45"/>
      <c r="AV276" s="45"/>
      <c r="AW276" s="45"/>
      <c r="AX276" s="45"/>
      <c r="AY276" s="45"/>
      <c r="AZ276" s="45"/>
      <c r="BA276" s="45"/>
      <c r="BB276" s="45"/>
      <c r="BC276" s="45"/>
      <c r="BD276" s="45"/>
      <c r="BE276" s="45"/>
      <c r="BF276" s="45"/>
      <c r="BG276" s="5"/>
      <c r="BI276" s="5"/>
      <c r="BJ276" s="5"/>
      <c r="BK276" s="5"/>
    </row>
    <row r="277" ht="14.25" customHeight="1">
      <c r="A277" s="7" t="s">
        <v>36</v>
      </c>
      <c r="B277" s="7" t="s">
        <v>355</v>
      </c>
      <c r="C277" s="7" t="s">
        <v>1124</v>
      </c>
      <c r="D277" s="45" t="s">
        <v>1312</v>
      </c>
      <c r="E277" s="45" t="s">
        <v>367</v>
      </c>
      <c r="F277" s="45" t="s">
        <v>993</v>
      </c>
      <c r="G277" s="45" t="s">
        <v>652</v>
      </c>
      <c r="H277" s="45" t="str">
        <f t="shared" si="1"/>
        <v>ASHRAE 189.1-2009Office-EnclosedGeneral</v>
      </c>
      <c r="I277" s="117" t="str">
        <f>VLOOKUP(H277,'Interior Lighting'!$A$4:$G$1080,5,FALSE)</f>
        <v>0.99</v>
      </c>
      <c r="J277" s="47"/>
      <c r="K277" s="45"/>
      <c r="L277" s="45"/>
      <c r="M277" s="45">
        <v>0.4</v>
      </c>
      <c r="N277" s="45">
        <v>0.4</v>
      </c>
      <c r="O277" s="45">
        <v>0.2</v>
      </c>
      <c r="P277" s="45" t="s">
        <v>1453</v>
      </c>
      <c r="Q277" s="45" t="s">
        <v>368</v>
      </c>
      <c r="R277" s="45" t="s">
        <v>575</v>
      </c>
      <c r="S277" s="45" t="s">
        <v>1313</v>
      </c>
      <c r="T277" s="7" t="str">
        <f t="shared" si="13"/>
        <v>ASHRAE 62.1-1999OfficesOffice Space</v>
      </c>
      <c r="U277" s="117" t="str">
        <f>VLOOKUP(T277,Ventilation!$A$4:$H$314,6,FALSE)</f>
        <v>0</v>
      </c>
      <c r="V277" s="117" t="str">
        <f>VLOOKUP(T277,Ventilation!$A$4:$H$314,5,FALSE)</f>
        <v>20</v>
      </c>
      <c r="W277" s="117" t="str">
        <f>VLOOKUP(T277,Ventilation!$A$4:$H$314,7,FALSE)</f>
        <v/>
      </c>
      <c r="X277" s="45">
        <v>4.75</v>
      </c>
      <c r="Y277" s="45" t="s">
        <v>1475</v>
      </c>
      <c r="Z277" s="45" t="s">
        <v>1471</v>
      </c>
      <c r="AA277" s="45">
        <v>0.0446</v>
      </c>
      <c r="AB277" s="7"/>
      <c r="AC277" s="45"/>
      <c r="AD277" s="45" t="s">
        <v>1472</v>
      </c>
      <c r="AE277" s="45"/>
      <c r="AF277" s="45"/>
      <c r="AG277" s="45"/>
      <c r="AH277" s="45"/>
      <c r="AI277" s="45"/>
      <c r="AJ277" s="45">
        <v>0.64</v>
      </c>
      <c r="AK277" s="45">
        <v>0.0</v>
      </c>
      <c r="AL277" s="45">
        <v>0.5</v>
      </c>
      <c r="AM277" s="45">
        <v>0.0</v>
      </c>
      <c r="AN277" s="45" t="s">
        <v>1473</v>
      </c>
      <c r="AO277" s="45" t="s">
        <v>216</v>
      </c>
      <c r="AP277" s="45" t="s">
        <v>217</v>
      </c>
      <c r="AQ277" s="45"/>
      <c r="AR277" s="45"/>
      <c r="AS277" s="45" t="str">
        <f t="shared" si="14"/>
        <v/>
      </c>
      <c r="AT277" s="45"/>
      <c r="AU277" s="45"/>
      <c r="AV277" s="45"/>
      <c r="AW277" s="45"/>
      <c r="AX277" s="45"/>
      <c r="AY277" s="45"/>
      <c r="AZ277" s="45"/>
      <c r="BA277" s="45"/>
      <c r="BB277" s="45"/>
      <c r="BC277" s="45"/>
      <c r="BD277" s="45"/>
      <c r="BE277" s="45"/>
      <c r="BF277" s="45"/>
      <c r="BG277" s="5"/>
      <c r="BI277" s="5"/>
      <c r="BJ277" s="5"/>
      <c r="BK277" s="5"/>
    </row>
    <row r="278" ht="14.25" customHeight="1">
      <c r="A278" s="7" t="s">
        <v>36</v>
      </c>
      <c r="B278" s="7" t="s">
        <v>355</v>
      </c>
      <c r="C278" s="7" t="s">
        <v>1119</v>
      </c>
      <c r="D278" s="45" t="s">
        <v>1364</v>
      </c>
      <c r="E278" s="45" t="s">
        <v>367</v>
      </c>
      <c r="F278" s="45" t="s">
        <v>1011</v>
      </c>
      <c r="G278" s="45" t="s">
        <v>652</v>
      </c>
      <c r="H278" s="45" t="str">
        <f t="shared" si="1"/>
        <v>ASHRAE 189.1-2009Lounge/RecreationGeneral</v>
      </c>
      <c r="I278" s="117" t="str">
        <f>VLOOKUP(H278,'Interior Lighting'!$A$4:$G$1080,5,FALSE)</f>
        <v>1.08</v>
      </c>
      <c r="J278" s="47"/>
      <c r="K278" s="45"/>
      <c r="L278" s="45"/>
      <c r="M278" s="45">
        <v>0.4</v>
      </c>
      <c r="N278" s="45">
        <v>0.4</v>
      </c>
      <c r="O278" s="45">
        <v>0.2</v>
      </c>
      <c r="P278" s="45" t="s">
        <v>1453</v>
      </c>
      <c r="Q278" s="45" t="s">
        <v>368</v>
      </c>
      <c r="R278" s="45" t="s">
        <v>575</v>
      </c>
      <c r="S278" s="45" t="s">
        <v>1315</v>
      </c>
      <c r="T278" s="7" t="str">
        <f t="shared" si="13"/>
        <v>ASHRAE 62.1-1999OfficesReception Areas</v>
      </c>
      <c r="U278" s="117" t="str">
        <f>VLOOKUP(T278,Ventilation!$A$4:$H$314,6,FALSE)</f>
        <v>0</v>
      </c>
      <c r="V278" s="117" t="str">
        <f>VLOOKUP(T278,Ventilation!$A$4:$H$314,5,FALSE)</f>
        <v>15</v>
      </c>
      <c r="W278" s="117" t="str">
        <f>VLOOKUP(T278,Ventilation!$A$4:$H$314,7,FALSE)</f>
        <v/>
      </c>
      <c r="X278" s="45">
        <v>50.0</v>
      </c>
      <c r="Y278" s="45" t="s">
        <v>1470</v>
      </c>
      <c r="Z278" s="45" t="s">
        <v>1471</v>
      </c>
      <c r="AA278" s="45">
        <v>0.0446</v>
      </c>
      <c r="AB278" s="7"/>
      <c r="AC278" s="45"/>
      <c r="AD278" s="45" t="s">
        <v>1472</v>
      </c>
      <c r="AE278" s="45"/>
      <c r="AF278" s="45"/>
      <c r="AG278" s="45"/>
      <c r="AH278" s="45"/>
      <c r="AI278" s="45"/>
      <c r="AJ278" s="45">
        <v>4.46</v>
      </c>
      <c r="AK278" s="45">
        <v>0.0</v>
      </c>
      <c r="AL278" s="45">
        <v>0.5</v>
      </c>
      <c r="AM278" s="45">
        <v>0.0</v>
      </c>
      <c r="AN278" s="45" t="s">
        <v>1473</v>
      </c>
      <c r="AO278" s="45" t="s">
        <v>216</v>
      </c>
      <c r="AP278" s="45" t="s">
        <v>217</v>
      </c>
      <c r="AQ278" s="45"/>
      <c r="AR278" s="45"/>
      <c r="AS278" s="45" t="str">
        <f t="shared" si="14"/>
        <v/>
      </c>
      <c r="AT278" s="45"/>
      <c r="AU278" s="45"/>
      <c r="AV278" s="45"/>
      <c r="AW278" s="45"/>
      <c r="AX278" s="45"/>
      <c r="AY278" s="45"/>
      <c r="AZ278" s="45"/>
      <c r="BA278" s="45"/>
      <c r="BB278" s="45"/>
      <c r="BC278" s="45"/>
      <c r="BD278" s="45"/>
      <c r="BE278" s="45"/>
      <c r="BF278" s="45"/>
      <c r="BG278" s="5"/>
      <c r="BI278" s="5"/>
      <c r="BJ278" s="5"/>
      <c r="BK278" s="5"/>
    </row>
    <row r="279" ht="14.25" customHeight="1">
      <c r="A279" s="7" t="s">
        <v>36</v>
      </c>
      <c r="B279" s="7" t="s">
        <v>355</v>
      </c>
      <c r="C279" s="7" t="s">
        <v>1115</v>
      </c>
      <c r="D279" s="45" t="s">
        <v>1294</v>
      </c>
      <c r="E279" s="92" t="s">
        <v>367</v>
      </c>
      <c r="F279" s="92" t="s">
        <v>1080</v>
      </c>
      <c r="G279" s="92" t="s">
        <v>652</v>
      </c>
      <c r="H279" s="45" t="str">
        <f t="shared" si="1"/>
        <v>ASHRAE 189.1-2009AtticsGeneral</v>
      </c>
      <c r="I279" s="117" t="str">
        <f>VLOOKUP(H279,'Interior Lighting'!$A$4:$G$1080,5,FALSE)</f>
        <v>0</v>
      </c>
      <c r="J279" s="47"/>
      <c r="K279" s="45"/>
      <c r="L279" s="45"/>
      <c r="M279" s="45"/>
      <c r="N279" s="45"/>
      <c r="O279" s="45"/>
      <c r="P279" s="45"/>
      <c r="Q279" s="45"/>
      <c r="R279" s="45"/>
      <c r="S279" s="45"/>
      <c r="T279" s="7" t="str">
        <f t="shared" si="13"/>
        <v/>
      </c>
      <c r="U279" s="45" t="str">
        <f>VLOOKUP(T279,Ventilation!$A$4:$H$314,6,FALSE)</f>
        <v>#N/A</v>
      </c>
      <c r="V279" s="45" t="str">
        <f>VLOOKUP(T279,Ventilation!$A$4:$H$314,5,FALSE)</f>
        <v>#N/A</v>
      </c>
      <c r="W279" s="45" t="str">
        <f>VLOOKUP(T279,Ventilation!$A$4:$H$314,7,FALSE)</f>
        <v>#N/A</v>
      </c>
      <c r="X279" s="45"/>
      <c r="Y279" s="7"/>
      <c r="Z279" s="7"/>
      <c r="AA279" s="45">
        <v>0.0446</v>
      </c>
      <c r="AB279" s="7"/>
      <c r="AC279" s="7"/>
      <c r="AD279" s="7" t="s">
        <v>1456</v>
      </c>
      <c r="AE279" s="45"/>
      <c r="AF279" s="45"/>
      <c r="AG279" s="45"/>
      <c r="AH279" s="45"/>
      <c r="AI279" s="45"/>
      <c r="AJ279" s="45"/>
      <c r="AK279" s="45"/>
      <c r="AL279" s="45"/>
      <c r="AM279" s="45"/>
      <c r="AN279" s="7"/>
      <c r="AO279" s="7"/>
      <c r="AP279" s="7"/>
      <c r="AQ279" s="45"/>
      <c r="AR279" s="45"/>
      <c r="AS279" s="45" t="str">
        <f t="shared" si="14"/>
        <v/>
      </c>
      <c r="AT279" s="45"/>
      <c r="AU279" s="45"/>
      <c r="AV279" s="45"/>
      <c r="AW279" s="7"/>
      <c r="AX279" s="45"/>
      <c r="AY279" s="45"/>
      <c r="AZ279" s="45"/>
      <c r="BA279" s="45"/>
      <c r="BB279" s="45"/>
      <c r="BC279" s="45"/>
      <c r="BD279" s="45"/>
      <c r="BE279" s="7"/>
      <c r="BF279" s="7"/>
      <c r="BG279" s="5"/>
      <c r="BI279" s="5"/>
      <c r="BJ279" s="5"/>
      <c r="BK279" s="5"/>
    </row>
    <row r="280" ht="14.25" customHeight="1">
      <c r="A280" s="7" t="s">
        <v>34</v>
      </c>
      <c r="B280" s="7" t="s">
        <v>355</v>
      </c>
      <c r="C280" s="7" t="s">
        <v>1183</v>
      </c>
      <c r="D280" s="45" t="s">
        <v>1312</v>
      </c>
      <c r="E280" s="45" t="s">
        <v>373</v>
      </c>
      <c r="F280" s="45" t="s">
        <v>581</v>
      </c>
      <c r="G280" s="45" t="s">
        <v>355</v>
      </c>
      <c r="H280" s="45" t="str">
        <f t="shared" si="1"/>
        <v>ASHRAE 90.1-2004Whole BuildingOffice</v>
      </c>
      <c r="I280" s="117" t="str">
        <f>VLOOKUP(H280,'Interior Lighting'!$A$4:$G$1472,5,FALSE)</f>
        <v>1</v>
      </c>
      <c r="J280" s="47"/>
      <c r="K280" s="45"/>
      <c r="L280" s="45"/>
      <c r="M280" s="45">
        <v>0.0</v>
      </c>
      <c r="N280" s="45">
        <v>0.7</v>
      </c>
      <c r="O280" s="45">
        <v>0.2</v>
      </c>
      <c r="P280" s="45" t="s">
        <v>1476</v>
      </c>
      <c r="Q280" s="45" t="s">
        <v>368</v>
      </c>
      <c r="R280" s="61" t="s">
        <v>580</v>
      </c>
      <c r="S280" s="61" t="s">
        <v>581</v>
      </c>
      <c r="T280" s="7" t="str">
        <f t="shared" si="13"/>
        <v>ASHRAE 62.1-1999Office BuildingsWhole Building</v>
      </c>
      <c r="U280" s="117" t="str">
        <f>VLOOKUP(T280,Ventilation!$A$4:$H$314,6,FALSE)</f>
        <v>0.1</v>
      </c>
      <c r="V280" s="117" t="str">
        <f>VLOOKUP(T280,Ventilation!$A$4:$H$314,5,FALSE)</f>
        <v/>
      </c>
      <c r="W280" s="117" t="str">
        <f>VLOOKUP(T280,Ventilation!$A$4:$H$314,7,FALSE)</f>
        <v/>
      </c>
      <c r="X280" s="45">
        <v>5.6</v>
      </c>
      <c r="Y280" s="45" t="s">
        <v>1477</v>
      </c>
      <c r="Z280" s="45" t="s">
        <v>1478</v>
      </c>
      <c r="AA280" s="45">
        <v>0.0595</v>
      </c>
      <c r="AB280" s="7"/>
      <c r="AC280" s="61"/>
      <c r="AD280" s="61" t="s">
        <v>1479</v>
      </c>
      <c r="AE280" s="45"/>
      <c r="AF280" s="45"/>
      <c r="AG280" s="45"/>
      <c r="AH280" s="45"/>
      <c r="AI280" s="45"/>
      <c r="AJ280" s="45">
        <v>0.63</v>
      </c>
      <c r="AK280" s="45">
        <v>0.0</v>
      </c>
      <c r="AL280" s="45">
        <v>0.5</v>
      </c>
      <c r="AM280" s="45">
        <v>0.0</v>
      </c>
      <c r="AN280" s="45" t="s">
        <v>1480</v>
      </c>
      <c r="AO280" s="45" t="s">
        <v>334</v>
      </c>
      <c r="AP280" s="45" t="s">
        <v>1481</v>
      </c>
      <c r="AQ280" s="45">
        <v>3.0</v>
      </c>
      <c r="AR280" s="45">
        <v>5502.0</v>
      </c>
      <c r="AS280" s="117" t="str">
        <f t="shared" si="14"/>
        <v>0.0005452562704</v>
      </c>
      <c r="AT280" s="45">
        <v>43.3</v>
      </c>
      <c r="AU280" s="45">
        <v>0.2</v>
      </c>
      <c r="AV280" s="45">
        <v>0.05</v>
      </c>
      <c r="AW280" s="45" t="s">
        <v>333</v>
      </c>
      <c r="AX280" s="45"/>
      <c r="AY280" s="45"/>
      <c r="AZ280" s="45"/>
      <c r="BA280" s="45"/>
      <c r="BB280" s="45"/>
      <c r="BC280" s="45"/>
      <c r="BD280" s="45"/>
      <c r="BE280" s="45"/>
      <c r="BF280" s="45"/>
      <c r="BG280" s="5"/>
      <c r="BI280" s="5"/>
      <c r="BJ280" s="5"/>
      <c r="BK280" s="5"/>
    </row>
    <row r="281" ht="14.25" customHeight="1">
      <c r="A281" s="8" t="s">
        <v>34</v>
      </c>
      <c r="B281" s="8" t="s">
        <v>355</v>
      </c>
      <c r="C281" s="8" t="s">
        <v>1182</v>
      </c>
      <c r="D281" s="47" t="s">
        <v>1312</v>
      </c>
      <c r="E281" s="47" t="s">
        <v>373</v>
      </c>
      <c r="F281" s="47" t="s">
        <v>581</v>
      </c>
      <c r="G281" s="47" t="s">
        <v>355</v>
      </c>
      <c r="H281" s="45" t="str">
        <f t="shared" si="1"/>
        <v>ASHRAE 90.1-2004Whole BuildingOffice</v>
      </c>
      <c r="I281" s="117" t="str">
        <f>VLOOKUP(H281,'Interior Lighting'!$A$4:$G$1472,5,FALSE)</f>
        <v>1</v>
      </c>
      <c r="J281" s="47"/>
      <c r="K281" s="47"/>
      <c r="L281" s="60"/>
      <c r="M281" s="60">
        <v>0.0</v>
      </c>
      <c r="N281" s="60">
        <v>0.7</v>
      </c>
      <c r="O281" s="47">
        <v>0.2</v>
      </c>
      <c r="P281" s="60" t="s">
        <v>1482</v>
      </c>
      <c r="Q281" s="45" t="s">
        <v>368</v>
      </c>
      <c r="R281" s="61" t="s">
        <v>580</v>
      </c>
      <c r="S281" s="61" t="s">
        <v>581</v>
      </c>
      <c r="T281" s="7" t="str">
        <f t="shared" si="13"/>
        <v>ASHRAE 62.1-1999Office BuildingsWhole Building</v>
      </c>
      <c r="U281" s="117" t="str">
        <f>VLOOKUP(T281,Ventilation!$A$4:$H$447,6,FALSE)</f>
        <v>0.1</v>
      </c>
      <c r="V281" s="117" t="str">
        <f>VLOOKUP(T281,Ventilation!$A$4:$H$447,5,FALSE)</f>
        <v/>
      </c>
      <c r="W281" s="117" t="str">
        <f>VLOOKUP(T281,Ventilation!$A$4:$H$447,7,FALSE)</f>
        <v/>
      </c>
      <c r="X281" s="47">
        <v>5.0</v>
      </c>
      <c r="Y281" s="8" t="s">
        <v>1483</v>
      </c>
      <c r="Z281" s="8" t="s">
        <v>1484</v>
      </c>
      <c r="AA281" s="47">
        <v>0.0595</v>
      </c>
      <c r="AB281" s="8"/>
      <c r="AC281" s="8"/>
      <c r="AD281" s="8" t="s">
        <v>1485</v>
      </c>
      <c r="AE281" s="47"/>
      <c r="AF281" s="47"/>
      <c r="AG281" s="47"/>
      <c r="AH281" s="47"/>
      <c r="AI281" s="47"/>
      <c r="AJ281" s="93">
        <v>0.75</v>
      </c>
      <c r="AK281" s="47">
        <v>0.0</v>
      </c>
      <c r="AL281" s="47">
        <v>0.5</v>
      </c>
      <c r="AM281" s="47">
        <v>0.0</v>
      </c>
      <c r="AN281" s="93" t="s">
        <v>1486</v>
      </c>
      <c r="AO281" s="8" t="s">
        <v>1487</v>
      </c>
      <c r="AP281" s="8" t="s">
        <v>1488</v>
      </c>
      <c r="AQ281" s="47">
        <v>27.7</v>
      </c>
      <c r="AR281" s="47">
        <v>53628.0</v>
      </c>
      <c r="AS281" s="117" t="str">
        <f t="shared" si="14"/>
        <v>0.0005165212203</v>
      </c>
      <c r="AT281" s="47">
        <v>43.3</v>
      </c>
      <c r="AU281" s="47">
        <v>0.2</v>
      </c>
      <c r="AV281" s="47">
        <v>0.05</v>
      </c>
      <c r="AW281" s="47" t="s">
        <v>204</v>
      </c>
      <c r="AX281" s="47"/>
      <c r="AY281" s="47"/>
      <c r="AZ281" s="47"/>
      <c r="BA281" s="47"/>
      <c r="BB281" s="47"/>
      <c r="BC281" s="47"/>
      <c r="BD281" s="47"/>
      <c r="BE281" s="47"/>
      <c r="BF281" s="47"/>
      <c r="BG281" s="5"/>
      <c r="BI281" s="5"/>
      <c r="BJ281" s="5"/>
      <c r="BK281" s="5"/>
    </row>
    <row r="282" ht="14.25" customHeight="1">
      <c r="A282" s="7" t="s">
        <v>34</v>
      </c>
      <c r="B282" s="7" t="s">
        <v>355</v>
      </c>
      <c r="C282" s="7" t="s">
        <v>1181</v>
      </c>
      <c r="D282" s="45" t="s">
        <v>1312</v>
      </c>
      <c r="E282" s="45" t="s">
        <v>373</v>
      </c>
      <c r="F282" s="45" t="s">
        <v>581</v>
      </c>
      <c r="G282" s="45" t="s">
        <v>355</v>
      </c>
      <c r="H282" s="45" t="str">
        <f t="shared" si="1"/>
        <v>ASHRAE 90.1-2004Whole BuildingOffice</v>
      </c>
      <c r="I282" s="117" t="str">
        <f>VLOOKUP(H282,'Interior Lighting'!$A$4:$G$1472,5,FALSE)</f>
        <v>1</v>
      </c>
      <c r="J282" s="47"/>
      <c r="K282" s="45"/>
      <c r="L282" s="45"/>
      <c r="M282" s="61">
        <v>0.0</v>
      </c>
      <c r="N282" s="61">
        <v>0.7</v>
      </c>
      <c r="O282" s="45">
        <v>0.2</v>
      </c>
      <c r="P282" s="45" t="s">
        <v>1489</v>
      </c>
      <c r="Q282" s="45" t="s">
        <v>368</v>
      </c>
      <c r="R282" s="61" t="s">
        <v>580</v>
      </c>
      <c r="S282" s="61" t="s">
        <v>581</v>
      </c>
      <c r="T282" s="7" t="str">
        <f t="shared" si="13"/>
        <v>ASHRAE 62.1-1999Office BuildingsWhole Building</v>
      </c>
      <c r="U282" s="117" t="str">
        <f>VLOOKUP(T282,Ventilation!$A$4:$H$314,6,FALSE)</f>
        <v>0.1</v>
      </c>
      <c r="V282" s="117" t="str">
        <f>VLOOKUP(T282,Ventilation!$A$4:$H$314,5,FALSE)</f>
        <v/>
      </c>
      <c r="W282" s="117" t="str">
        <f>VLOOKUP(T282,Ventilation!$A$4:$H$314,7,FALSE)</f>
        <v/>
      </c>
      <c r="X282" s="45">
        <v>5.0</v>
      </c>
      <c r="Y282" s="45" t="s">
        <v>1490</v>
      </c>
      <c r="Z282" s="45" t="s">
        <v>1491</v>
      </c>
      <c r="AA282" s="61">
        <v>0.201599</v>
      </c>
      <c r="AB282" s="7"/>
      <c r="AC282" s="45"/>
      <c r="AD282" s="61" t="s">
        <v>1492</v>
      </c>
      <c r="AE282" s="45"/>
      <c r="AF282" s="45"/>
      <c r="AG282" s="45"/>
      <c r="AH282" s="45"/>
      <c r="AI282" s="45"/>
      <c r="AJ282" s="61">
        <v>0.74973447</v>
      </c>
      <c r="AK282" s="45">
        <v>0.0</v>
      </c>
      <c r="AL282" s="45">
        <v>0.5</v>
      </c>
      <c r="AM282" s="45">
        <v>0.0</v>
      </c>
      <c r="AN282" s="45" t="s">
        <v>1493</v>
      </c>
      <c r="AO282" s="61" t="s">
        <v>200</v>
      </c>
      <c r="AP282" s="61" t="s">
        <v>201</v>
      </c>
      <c r="AQ282" s="45">
        <v>27.7</v>
      </c>
      <c r="AR282" s="45">
        <v>53628.0</v>
      </c>
      <c r="AS282" s="117" t="str">
        <f t="shared" si="14"/>
        <v>0.0005165212203</v>
      </c>
      <c r="AT282" s="45">
        <v>43.3</v>
      </c>
      <c r="AU282" s="45">
        <v>0.2</v>
      </c>
      <c r="AV282" s="45">
        <v>0.05</v>
      </c>
      <c r="AW282" s="45" t="s">
        <v>199</v>
      </c>
      <c r="AX282" s="45"/>
      <c r="AY282" s="45"/>
      <c r="AZ282" s="45"/>
      <c r="BA282" s="45"/>
      <c r="BB282" s="45"/>
      <c r="BC282" s="45"/>
      <c r="BD282" s="45"/>
      <c r="BE282" s="45"/>
      <c r="BF282" s="45"/>
      <c r="BG282" s="5"/>
      <c r="BI282" s="5"/>
      <c r="BJ282" s="5"/>
      <c r="BK282" s="5"/>
    </row>
    <row r="283" ht="14.25" customHeight="1">
      <c r="A283" s="8" t="s">
        <v>34</v>
      </c>
      <c r="B283" s="8" t="s">
        <v>355</v>
      </c>
      <c r="C283" s="8" t="s">
        <v>1180</v>
      </c>
      <c r="D283" s="47" t="s">
        <v>1364</v>
      </c>
      <c r="E283" s="47" t="s">
        <v>373</v>
      </c>
      <c r="F283" s="47" t="s">
        <v>1020</v>
      </c>
      <c r="G283" s="47" t="s">
        <v>652</v>
      </c>
      <c r="H283" s="45" t="str">
        <f t="shared" si="1"/>
        <v>ASHRAE 90.1-2004Corridor/TransitionGeneral</v>
      </c>
      <c r="I283" s="117" t="str">
        <f>VLOOKUP(H283,'Interior Lighting'!$A$4:$G$1472,5,FALSE)</f>
        <v>0.5</v>
      </c>
      <c r="J283" s="47"/>
      <c r="K283" s="47"/>
      <c r="L283" s="47"/>
      <c r="M283" s="47">
        <v>0.4</v>
      </c>
      <c r="N283" s="47">
        <v>0.4</v>
      </c>
      <c r="O283" s="47">
        <v>0.2</v>
      </c>
      <c r="P283" s="60" t="s">
        <v>1482</v>
      </c>
      <c r="Q283" s="47" t="s">
        <v>368</v>
      </c>
      <c r="R283" s="47" t="s">
        <v>583</v>
      </c>
      <c r="S283" s="47" t="s">
        <v>585</v>
      </c>
      <c r="T283" s="7" t="str">
        <f t="shared" si="13"/>
        <v>ASHRAE 62.1-1999Public SpacesCorridors and utilities</v>
      </c>
      <c r="U283" s="117" t="str">
        <f>VLOOKUP(T283,Ventilation!$A$4:$H$314,6,FALSE)</f>
        <v>0.05</v>
      </c>
      <c r="V283" s="117" t="str">
        <f>VLOOKUP(T283,Ventilation!$A$4:$H$314,5,FALSE)</f>
        <v>0</v>
      </c>
      <c r="W283" s="117" t="str">
        <f>VLOOKUP(T283,Ventilation!$A$4:$H$314,7,FALSE)</f>
        <v/>
      </c>
      <c r="X283" s="47">
        <v>1.0</v>
      </c>
      <c r="Y283" s="47" t="s">
        <v>1483</v>
      </c>
      <c r="Z283" s="47" t="s">
        <v>1484</v>
      </c>
      <c r="AA283" s="47">
        <v>0.0595</v>
      </c>
      <c r="AB283" s="8"/>
      <c r="AC283" s="47"/>
      <c r="AD283" s="47" t="s">
        <v>1485</v>
      </c>
      <c r="AE283" s="47"/>
      <c r="AF283" s="47"/>
      <c r="AG283" s="47"/>
      <c r="AH283" s="47"/>
      <c r="AI283" s="47"/>
      <c r="AJ283" s="47">
        <v>3.85</v>
      </c>
      <c r="AK283" s="47">
        <v>0.0</v>
      </c>
      <c r="AL283" s="47">
        <v>0.5</v>
      </c>
      <c r="AM283" s="47">
        <v>0.0</v>
      </c>
      <c r="AN283" s="47" t="s">
        <v>1494</v>
      </c>
      <c r="AO283" s="47" t="s">
        <v>1487</v>
      </c>
      <c r="AP283" s="47" t="s">
        <v>1488</v>
      </c>
      <c r="AQ283" s="47"/>
      <c r="AR283" s="47"/>
      <c r="AS283" s="45" t="str">
        <f t="shared" si="14"/>
        <v/>
      </c>
      <c r="AT283" s="47"/>
      <c r="AU283" s="47"/>
      <c r="AV283" s="47"/>
      <c r="AW283" s="47"/>
      <c r="AX283" s="47"/>
      <c r="AY283" s="47"/>
      <c r="AZ283" s="47"/>
      <c r="BA283" s="47"/>
      <c r="BB283" s="47"/>
      <c r="BC283" s="47"/>
      <c r="BD283" s="47"/>
      <c r="BE283" s="47"/>
      <c r="BF283" s="47"/>
      <c r="BG283" s="5"/>
      <c r="BI283" s="5"/>
      <c r="BJ283" s="5"/>
      <c r="BK283" s="5"/>
    </row>
    <row r="284" ht="14.25" customHeight="1">
      <c r="A284" s="8" t="s">
        <v>34</v>
      </c>
      <c r="B284" s="8" t="s">
        <v>355</v>
      </c>
      <c r="C284" s="8" t="s">
        <v>1100</v>
      </c>
      <c r="D284" s="47" t="s">
        <v>1294</v>
      </c>
      <c r="E284" s="47" t="s">
        <v>373</v>
      </c>
      <c r="F284" s="47" t="s">
        <v>1023</v>
      </c>
      <c r="G284" s="47" t="s">
        <v>652</v>
      </c>
      <c r="H284" s="45" t="str">
        <f t="shared" si="1"/>
        <v>ASHRAE 90.1-2004Active StorageGeneral</v>
      </c>
      <c r="I284" s="117" t="str">
        <f>VLOOKUP(H284,'Interior Lighting'!$A$4:$G$1472,5,FALSE)</f>
        <v>0.8</v>
      </c>
      <c r="J284" s="47"/>
      <c r="K284" s="47"/>
      <c r="L284" s="47"/>
      <c r="M284" s="47">
        <v>0.4</v>
      </c>
      <c r="N284" s="47">
        <v>0.4</v>
      </c>
      <c r="O284" s="47">
        <v>0.2</v>
      </c>
      <c r="P284" s="60" t="s">
        <v>1482</v>
      </c>
      <c r="Q284" s="47" t="s">
        <v>368</v>
      </c>
      <c r="R284" s="47" t="s">
        <v>583</v>
      </c>
      <c r="S284" s="47" t="s">
        <v>585</v>
      </c>
      <c r="T284" s="7" t="str">
        <f t="shared" si="13"/>
        <v>ASHRAE 62.1-1999Public SpacesCorridors and utilities</v>
      </c>
      <c r="U284" s="117" t="str">
        <f>VLOOKUP(T284,Ventilation!$A$4:$H$314,6,FALSE)</f>
        <v>0.05</v>
      </c>
      <c r="V284" s="117" t="str">
        <f>VLOOKUP(T284,Ventilation!$A$4:$H$314,5,FALSE)</f>
        <v>0</v>
      </c>
      <c r="W284" s="117" t="str">
        <f>VLOOKUP(T284,Ventilation!$A$4:$H$314,7,FALSE)</f>
        <v/>
      </c>
      <c r="X284" s="47">
        <v>0.0</v>
      </c>
      <c r="Y284" s="47" t="s">
        <v>1483</v>
      </c>
      <c r="Z284" s="47" t="s">
        <v>1484</v>
      </c>
      <c r="AA284" s="47">
        <v>0.0595</v>
      </c>
      <c r="AB284" s="8"/>
      <c r="AC284" s="47"/>
      <c r="AD284" s="47" t="s">
        <v>1485</v>
      </c>
      <c r="AE284" s="47"/>
      <c r="AF284" s="47"/>
      <c r="AG284" s="47"/>
      <c r="AH284" s="47"/>
      <c r="AI284" s="47"/>
      <c r="AJ284" s="47">
        <v>0.0</v>
      </c>
      <c r="AK284" s="47">
        <v>0.0</v>
      </c>
      <c r="AL284" s="47">
        <v>0.5</v>
      </c>
      <c r="AM284" s="47">
        <v>0.0</v>
      </c>
      <c r="AN284" s="47" t="s">
        <v>1494</v>
      </c>
      <c r="AO284" s="47" t="s">
        <v>1487</v>
      </c>
      <c r="AP284" s="47" t="s">
        <v>1488</v>
      </c>
      <c r="AQ284" s="47"/>
      <c r="AR284" s="47"/>
      <c r="AS284" s="45" t="str">
        <f t="shared" si="14"/>
        <v/>
      </c>
      <c r="AT284" s="47"/>
      <c r="AU284" s="47"/>
      <c r="AV284" s="47"/>
      <c r="AW284" s="47"/>
      <c r="AX284" s="47"/>
      <c r="AY284" s="47"/>
      <c r="AZ284" s="47"/>
      <c r="BA284" s="47"/>
      <c r="BB284" s="47"/>
      <c r="BC284" s="47"/>
      <c r="BD284" s="47"/>
      <c r="BE284" s="47"/>
      <c r="BF284" s="47"/>
      <c r="BG284" s="5"/>
      <c r="BI284" s="5"/>
      <c r="BJ284" s="5"/>
      <c r="BK284" s="5"/>
    </row>
    <row r="285" ht="14.25" customHeight="1">
      <c r="A285" s="8" t="s">
        <v>34</v>
      </c>
      <c r="B285" s="47" t="s">
        <v>355</v>
      </c>
      <c r="C285" s="47" t="s">
        <v>1178</v>
      </c>
      <c r="D285" s="47" t="s">
        <v>1364</v>
      </c>
      <c r="E285" s="47" t="s">
        <v>373</v>
      </c>
      <c r="F285" s="47" t="s">
        <v>1082</v>
      </c>
      <c r="G285" s="47" t="s">
        <v>652</v>
      </c>
      <c r="H285" s="45" t="str">
        <f t="shared" si="1"/>
        <v>ASHRAE 90.1-2004Stairs-ActiveGeneral</v>
      </c>
      <c r="I285" s="117" t="str">
        <f>VLOOKUP(H285,'Interior Lighting'!$A$4:$G$1472,5,FALSE)</f>
        <v>0.6</v>
      </c>
      <c r="J285" s="47"/>
      <c r="K285" s="47"/>
      <c r="L285" s="47"/>
      <c r="M285" s="47">
        <v>0.4</v>
      </c>
      <c r="N285" s="47">
        <v>0.4</v>
      </c>
      <c r="O285" s="47">
        <v>0.2</v>
      </c>
      <c r="P285" s="60" t="s">
        <v>1482</v>
      </c>
      <c r="Q285" s="47" t="s">
        <v>368</v>
      </c>
      <c r="R285" s="47" t="s">
        <v>583</v>
      </c>
      <c r="S285" s="47" t="s">
        <v>585</v>
      </c>
      <c r="T285" s="7" t="str">
        <f t="shared" si="13"/>
        <v>ASHRAE 62.1-1999Public SpacesCorridors and utilities</v>
      </c>
      <c r="U285" s="117" t="str">
        <f>VLOOKUP(T285,Ventilation!$A$4:$H$314,6,FALSE)</f>
        <v>0.05</v>
      </c>
      <c r="V285" s="117" t="str">
        <f>VLOOKUP(T285,Ventilation!$A$4:$H$314,5,FALSE)</f>
        <v>0</v>
      </c>
      <c r="W285" s="117" t="str">
        <f>VLOOKUP(T285,Ventilation!$A$4:$H$314,7,FALSE)</f>
        <v/>
      </c>
      <c r="X285" s="47">
        <v>0.0</v>
      </c>
      <c r="Y285" s="47" t="s">
        <v>1483</v>
      </c>
      <c r="Z285" s="47" t="s">
        <v>1484</v>
      </c>
      <c r="AA285" s="47">
        <v>0.0595</v>
      </c>
      <c r="AB285" s="8"/>
      <c r="AC285" s="47"/>
      <c r="AD285" s="47" t="s">
        <v>1485</v>
      </c>
      <c r="AE285" s="47"/>
      <c r="AF285" s="47"/>
      <c r="AG285" s="47"/>
      <c r="AH285" s="47"/>
      <c r="AI285" s="47"/>
      <c r="AJ285" s="47">
        <v>0.0</v>
      </c>
      <c r="AK285" s="47">
        <v>0.0</v>
      </c>
      <c r="AL285" s="47">
        <v>0.5</v>
      </c>
      <c r="AM285" s="47">
        <v>0.0</v>
      </c>
      <c r="AN285" s="47" t="s">
        <v>1494</v>
      </c>
      <c r="AO285" s="47" t="s">
        <v>1487</v>
      </c>
      <c r="AP285" s="47" t="s">
        <v>1488</v>
      </c>
      <c r="AQ285" s="47"/>
      <c r="AR285" s="47"/>
      <c r="AS285" s="45" t="str">
        <f t="shared" si="14"/>
        <v/>
      </c>
      <c r="AT285" s="47"/>
      <c r="AU285" s="47"/>
      <c r="AV285" s="47"/>
      <c r="AW285" s="47"/>
      <c r="AX285" s="47"/>
      <c r="AY285" s="47"/>
      <c r="AZ285" s="47"/>
      <c r="BA285" s="47"/>
      <c r="BB285" s="47"/>
      <c r="BC285" s="47"/>
      <c r="BD285" s="47"/>
      <c r="BE285" s="47"/>
      <c r="BF285" s="47"/>
      <c r="BG285" s="5"/>
      <c r="BI285" s="5"/>
      <c r="BJ285" s="5"/>
      <c r="BK285" s="5"/>
    </row>
    <row r="286" ht="14.25" customHeight="1">
      <c r="A286" s="47" t="s">
        <v>34</v>
      </c>
      <c r="B286" s="47" t="s">
        <v>355</v>
      </c>
      <c r="C286" s="47" t="s">
        <v>1174</v>
      </c>
      <c r="D286" s="47" t="s">
        <v>1474</v>
      </c>
      <c r="E286" s="47" t="s">
        <v>373</v>
      </c>
      <c r="F286" s="47" t="s">
        <v>1018</v>
      </c>
      <c r="G286" s="47" t="s">
        <v>652</v>
      </c>
      <c r="H286" s="45" t="str">
        <f t="shared" si="1"/>
        <v>ASHRAE 90.1-2004RestroomsGeneral</v>
      </c>
      <c r="I286" s="117" t="str">
        <f>VLOOKUP(H286,'Interior Lighting'!$A$4:$G$1472,5,FALSE)</f>
        <v>0.9</v>
      </c>
      <c r="J286" s="47"/>
      <c r="K286" s="47"/>
      <c r="L286" s="47"/>
      <c r="M286" s="47">
        <v>0.4</v>
      </c>
      <c r="N286" s="47">
        <v>0.4</v>
      </c>
      <c r="O286" s="47">
        <v>0.2</v>
      </c>
      <c r="P286" s="60" t="s">
        <v>1482</v>
      </c>
      <c r="Q286" s="47" t="s">
        <v>368</v>
      </c>
      <c r="R286" s="47" t="s">
        <v>583</v>
      </c>
      <c r="S286" s="47" t="s">
        <v>587</v>
      </c>
      <c r="T286" s="7" t="str">
        <f t="shared" si="13"/>
        <v>ASHRAE 62.1-1999Public SpacesPublic restrooms (Assume 12 toilet/625 ft^2)</v>
      </c>
      <c r="U286" s="117" t="str">
        <f>VLOOKUP(T286,Ventilation!$A$4:$H$314,6,FALSE)</f>
        <v>0.96</v>
      </c>
      <c r="V286" s="117" t="str">
        <f>VLOOKUP(T286,Ventilation!$A$4:$H$314,5,FALSE)</f>
        <v>0</v>
      </c>
      <c r="W286" s="117" t="str">
        <f>VLOOKUP(T286,Ventilation!$A$4:$H$314,7,FALSE)</f>
        <v/>
      </c>
      <c r="X286" s="47">
        <v>10.0</v>
      </c>
      <c r="Y286" s="8" t="s">
        <v>1483</v>
      </c>
      <c r="Z286" s="8" t="s">
        <v>1484</v>
      </c>
      <c r="AA286" s="47">
        <v>0.0595</v>
      </c>
      <c r="AB286" s="8"/>
      <c r="AC286" s="8"/>
      <c r="AD286" s="8" t="s">
        <v>1485</v>
      </c>
      <c r="AE286" s="47"/>
      <c r="AF286" s="47"/>
      <c r="AG286" s="47"/>
      <c r="AH286" s="47"/>
      <c r="AI286" s="47"/>
      <c r="AJ286" s="47">
        <v>0.27</v>
      </c>
      <c r="AK286" s="47">
        <v>0.0</v>
      </c>
      <c r="AL286" s="47">
        <v>0.5</v>
      </c>
      <c r="AM286" s="47">
        <v>0.0</v>
      </c>
      <c r="AN286" s="8" t="s">
        <v>1494</v>
      </c>
      <c r="AO286" s="8" t="s">
        <v>1487</v>
      </c>
      <c r="AP286" s="8" t="s">
        <v>1488</v>
      </c>
      <c r="AQ286" s="47"/>
      <c r="AR286" s="47"/>
      <c r="AS286" s="45" t="str">
        <f t="shared" si="14"/>
        <v/>
      </c>
      <c r="AT286" s="47">
        <v>43.3</v>
      </c>
      <c r="AU286" s="47">
        <v>0.2</v>
      </c>
      <c r="AV286" s="47">
        <v>0.05</v>
      </c>
      <c r="AW286" s="47" t="s">
        <v>204</v>
      </c>
      <c r="AX286" s="47"/>
      <c r="AY286" s="47"/>
      <c r="AZ286" s="47"/>
      <c r="BA286" s="47"/>
      <c r="BB286" s="47"/>
      <c r="BC286" s="47"/>
      <c r="BD286" s="47"/>
      <c r="BE286" s="47"/>
      <c r="BF286" s="47"/>
      <c r="BG286" s="5"/>
      <c r="BI286" s="5"/>
      <c r="BJ286" s="5"/>
      <c r="BK286" s="5"/>
    </row>
    <row r="287" ht="14.25" customHeight="1">
      <c r="A287" s="8" t="s">
        <v>34</v>
      </c>
      <c r="B287" s="47" t="s">
        <v>355</v>
      </c>
      <c r="C287" s="47" t="s">
        <v>1171</v>
      </c>
      <c r="D287" s="47" t="s">
        <v>1365</v>
      </c>
      <c r="E287" s="47" t="s">
        <v>373</v>
      </c>
      <c r="F287" s="47" t="s">
        <v>993</v>
      </c>
      <c r="G287" s="47" t="s">
        <v>652</v>
      </c>
      <c r="H287" s="45" t="str">
        <f t="shared" si="1"/>
        <v>ASHRAE 90.1-2004Office-EnclosedGeneral</v>
      </c>
      <c r="I287" s="117" t="str">
        <f>VLOOKUP(H287,'Interior Lighting'!$A$4:$G$1472,5,FALSE)</f>
        <v>1.1</v>
      </c>
      <c r="J287" s="47"/>
      <c r="K287" s="47"/>
      <c r="L287" s="47"/>
      <c r="M287" s="47">
        <v>0.4</v>
      </c>
      <c r="N287" s="47">
        <v>0.4</v>
      </c>
      <c r="O287" s="47">
        <v>0.2</v>
      </c>
      <c r="P287" s="60" t="s">
        <v>1482</v>
      </c>
      <c r="Q287" s="47" t="s">
        <v>368</v>
      </c>
      <c r="R287" s="47" t="s">
        <v>583</v>
      </c>
      <c r="S287" s="47" t="s">
        <v>585</v>
      </c>
      <c r="T287" s="7" t="str">
        <f t="shared" si="13"/>
        <v>ASHRAE 62.1-1999Public SpacesCorridors and utilities</v>
      </c>
      <c r="U287" s="117" t="str">
        <f>VLOOKUP(T287,Ventilation!$A$4:$H$314,6,FALSE)</f>
        <v>0.05</v>
      </c>
      <c r="V287" s="117" t="str">
        <f>VLOOKUP(T287,Ventilation!$A$4:$H$314,5,FALSE)</f>
        <v>0</v>
      </c>
      <c r="W287" s="117" t="str">
        <f>VLOOKUP(T287,Ventilation!$A$4:$H$314,7,FALSE)</f>
        <v/>
      </c>
      <c r="X287" s="47">
        <v>10.0</v>
      </c>
      <c r="Y287" s="8" t="s">
        <v>1483</v>
      </c>
      <c r="Z287" s="8" t="s">
        <v>1484</v>
      </c>
      <c r="AA287" s="47">
        <v>0.0595</v>
      </c>
      <c r="AB287" s="8"/>
      <c r="AC287" s="8"/>
      <c r="AD287" s="8" t="s">
        <v>1485</v>
      </c>
      <c r="AE287" s="47"/>
      <c r="AF287" s="47"/>
      <c r="AG287" s="47"/>
      <c r="AH287" s="47"/>
      <c r="AI287" s="47"/>
      <c r="AJ287" s="47">
        <v>5.4</v>
      </c>
      <c r="AK287" s="47">
        <v>0.0</v>
      </c>
      <c r="AL287" s="47">
        <v>0.5</v>
      </c>
      <c r="AM287" s="47">
        <v>0.0</v>
      </c>
      <c r="AN287" s="8" t="s">
        <v>1494</v>
      </c>
      <c r="AO287" s="8" t="s">
        <v>1487</v>
      </c>
      <c r="AP287" s="8" t="s">
        <v>1488</v>
      </c>
      <c r="AQ287" s="47"/>
      <c r="AR287" s="47"/>
      <c r="AS287" s="45" t="str">
        <f t="shared" si="14"/>
        <v/>
      </c>
      <c r="AT287" s="47"/>
      <c r="AU287" s="47"/>
      <c r="AV287" s="47"/>
      <c r="AW287" s="47"/>
      <c r="AX287" s="47"/>
      <c r="AY287" s="47"/>
      <c r="AZ287" s="47"/>
      <c r="BA287" s="47"/>
      <c r="BB287" s="47"/>
      <c r="BC287" s="47"/>
      <c r="BD287" s="47"/>
      <c r="BE287" s="47"/>
      <c r="BF287" s="47"/>
      <c r="BG287" s="5"/>
      <c r="BI287" s="5"/>
      <c r="BJ287" s="5"/>
      <c r="BK287" s="5"/>
    </row>
    <row r="288" ht="14.25" customHeight="1">
      <c r="A288" s="47" t="s">
        <v>34</v>
      </c>
      <c r="B288" s="47" t="s">
        <v>355</v>
      </c>
      <c r="C288" s="47" t="s">
        <v>1162</v>
      </c>
      <c r="D288" s="47" t="s">
        <v>1312</v>
      </c>
      <c r="E288" s="47" t="s">
        <v>373</v>
      </c>
      <c r="F288" s="47" t="s">
        <v>994</v>
      </c>
      <c r="G288" s="47" t="s">
        <v>652</v>
      </c>
      <c r="H288" s="45" t="str">
        <f t="shared" si="1"/>
        <v>ASHRAE 90.1-2004Office-Open PlanGeneral</v>
      </c>
      <c r="I288" s="117" t="str">
        <f>VLOOKUP(H288,'Interior Lighting'!$A$4:$G$1472,5,FALSE)</f>
        <v>1.1</v>
      </c>
      <c r="J288" s="47"/>
      <c r="K288" s="47"/>
      <c r="L288" s="47"/>
      <c r="M288" s="47">
        <v>0.4</v>
      </c>
      <c r="N288" s="47">
        <v>0.4</v>
      </c>
      <c r="O288" s="47">
        <v>0.2</v>
      </c>
      <c r="P288" s="60" t="s">
        <v>1482</v>
      </c>
      <c r="Q288" s="47" t="s">
        <v>368</v>
      </c>
      <c r="R288" s="47" t="s">
        <v>575</v>
      </c>
      <c r="S288" s="47" t="s">
        <v>1313</v>
      </c>
      <c r="T288" s="7" t="str">
        <f t="shared" si="13"/>
        <v>ASHRAE 62.1-1999OfficesOffice Space</v>
      </c>
      <c r="U288" s="117" t="str">
        <f>VLOOKUP(T288,Ventilation!$A$4:$H$314,6,FALSE)</f>
        <v>0</v>
      </c>
      <c r="V288" s="117" t="str">
        <f>VLOOKUP(T288,Ventilation!$A$4:$H$314,5,FALSE)</f>
        <v>20</v>
      </c>
      <c r="W288" s="117" t="str">
        <f>VLOOKUP(T288,Ventilation!$A$4:$H$314,7,FALSE)</f>
        <v/>
      </c>
      <c r="X288" s="47">
        <v>5.25</v>
      </c>
      <c r="Y288" s="8" t="s">
        <v>1483</v>
      </c>
      <c r="Z288" s="8" t="s">
        <v>1484</v>
      </c>
      <c r="AA288" s="47">
        <v>0.0595</v>
      </c>
      <c r="AB288" s="8"/>
      <c r="AC288" s="8"/>
      <c r="AD288" s="8" t="s">
        <v>1485</v>
      </c>
      <c r="AE288" s="47"/>
      <c r="AF288" s="47"/>
      <c r="AG288" s="47"/>
      <c r="AH288" s="47"/>
      <c r="AI288" s="47"/>
      <c r="AJ288" s="47">
        <v>0.96</v>
      </c>
      <c r="AK288" s="47">
        <v>0.0</v>
      </c>
      <c r="AL288" s="47">
        <v>0.5</v>
      </c>
      <c r="AM288" s="47">
        <v>0.0</v>
      </c>
      <c r="AN288" s="8" t="s">
        <v>1494</v>
      </c>
      <c r="AO288" s="8" t="s">
        <v>1487</v>
      </c>
      <c r="AP288" s="8" t="s">
        <v>1488</v>
      </c>
      <c r="AQ288" s="47"/>
      <c r="AR288" s="47"/>
      <c r="AS288" s="45" t="str">
        <f t="shared" si="14"/>
        <v/>
      </c>
      <c r="AT288" s="47"/>
      <c r="AU288" s="47"/>
      <c r="AV288" s="47"/>
      <c r="AW288" s="47"/>
      <c r="AX288" s="47"/>
      <c r="AY288" s="47"/>
      <c r="AZ288" s="47" t="str">
        <f>IF(ISBLANK(BB288),"",BB288/(AY288/AX288))</f>
        <v/>
      </c>
      <c r="BA288" s="47"/>
      <c r="BB288" s="47"/>
      <c r="BC288" s="47"/>
      <c r="BD288" s="47"/>
      <c r="BE288" s="47"/>
      <c r="BF288" s="47"/>
      <c r="BG288" s="5"/>
      <c r="BI288" s="5"/>
      <c r="BJ288" s="5"/>
      <c r="BK288" s="5"/>
    </row>
    <row r="289" ht="14.25" customHeight="1">
      <c r="A289" s="47" t="s">
        <v>34</v>
      </c>
      <c r="B289" s="47" t="s">
        <v>355</v>
      </c>
      <c r="C289" s="47" t="s">
        <v>706</v>
      </c>
      <c r="D289" s="47" t="s">
        <v>1364</v>
      </c>
      <c r="E289" s="47" t="s">
        <v>373</v>
      </c>
      <c r="F289" s="47" t="s">
        <v>706</v>
      </c>
      <c r="G289" s="47" t="s">
        <v>652</v>
      </c>
      <c r="H289" s="45" t="str">
        <f t="shared" si="1"/>
        <v>ASHRAE 90.1-2004LobbyGeneral</v>
      </c>
      <c r="I289" s="117" t="str">
        <f>VLOOKUP(H289,'Interior Lighting'!$A$4:$G$1472,5,FALSE)</f>
        <v>1.3</v>
      </c>
      <c r="J289" s="47"/>
      <c r="K289" s="47"/>
      <c r="L289" s="47"/>
      <c r="M289" s="47">
        <v>0.4</v>
      </c>
      <c r="N289" s="47">
        <v>0.4</v>
      </c>
      <c r="O289" s="47">
        <v>0.2</v>
      </c>
      <c r="P289" s="60" t="s">
        <v>1482</v>
      </c>
      <c r="Q289" s="47" t="s">
        <v>368</v>
      </c>
      <c r="R289" s="47" t="s">
        <v>575</v>
      </c>
      <c r="S289" s="47" t="s">
        <v>1315</v>
      </c>
      <c r="T289" s="7" t="str">
        <f t="shared" si="13"/>
        <v>ASHRAE 62.1-1999OfficesReception Areas</v>
      </c>
      <c r="U289" s="117" t="str">
        <f>VLOOKUP(T289,Ventilation!$A$4:$H$314,6,FALSE)</f>
        <v>0</v>
      </c>
      <c r="V289" s="117" t="str">
        <f>VLOOKUP(T289,Ventilation!$A$4:$H$314,5,FALSE)</f>
        <v>15</v>
      </c>
      <c r="W289" s="117" t="str">
        <f>VLOOKUP(T289,Ventilation!$A$4:$H$314,7,FALSE)</f>
        <v/>
      </c>
      <c r="X289" s="47">
        <v>10.0</v>
      </c>
      <c r="Y289" s="47" t="s">
        <v>1483</v>
      </c>
      <c r="Z289" s="47" t="s">
        <v>1484</v>
      </c>
      <c r="AA289" s="47">
        <v>0.0595</v>
      </c>
      <c r="AB289" s="8"/>
      <c r="AC289" s="47"/>
      <c r="AD289" s="47" t="s">
        <v>1485</v>
      </c>
      <c r="AE289" s="47"/>
      <c r="AF289" s="47"/>
      <c r="AG289" s="47"/>
      <c r="AH289" s="47"/>
      <c r="AI289" s="47"/>
      <c r="AJ289" s="47">
        <v>0.27</v>
      </c>
      <c r="AK289" s="47">
        <v>0.0</v>
      </c>
      <c r="AL289" s="47">
        <v>0.5</v>
      </c>
      <c r="AM289" s="47">
        <v>0.0</v>
      </c>
      <c r="AN289" s="47" t="s">
        <v>1494</v>
      </c>
      <c r="AO289" s="47" t="s">
        <v>1487</v>
      </c>
      <c r="AP289" s="47" t="s">
        <v>1488</v>
      </c>
      <c r="AQ289" s="47"/>
      <c r="AR289" s="47"/>
      <c r="AS289" s="45" t="str">
        <f t="shared" si="14"/>
        <v/>
      </c>
      <c r="AT289" s="47"/>
      <c r="AU289" s="47"/>
      <c r="AV289" s="47"/>
      <c r="AW289" s="47"/>
      <c r="AX289" s="47"/>
      <c r="AY289" s="47"/>
      <c r="AZ289" s="47"/>
      <c r="BA289" s="47"/>
      <c r="BB289" s="47"/>
      <c r="BC289" s="47"/>
      <c r="BD289" s="47"/>
      <c r="BE289" s="47"/>
      <c r="BF289" s="47"/>
      <c r="BG289" s="5"/>
      <c r="BI289" s="5"/>
      <c r="BJ289" s="5"/>
      <c r="BK289" s="5"/>
    </row>
    <row r="290" ht="14.25" customHeight="1">
      <c r="A290" s="8" t="s">
        <v>34</v>
      </c>
      <c r="B290" s="47" t="s">
        <v>355</v>
      </c>
      <c r="C290" s="47" t="s">
        <v>1148</v>
      </c>
      <c r="D290" s="47" t="s">
        <v>1365</v>
      </c>
      <c r="E290" s="47" t="s">
        <v>373</v>
      </c>
      <c r="F290" s="47" t="s">
        <v>993</v>
      </c>
      <c r="G290" s="47" t="s">
        <v>652</v>
      </c>
      <c r="H290" s="45" t="str">
        <f t="shared" si="1"/>
        <v>ASHRAE 90.1-2004Office-EnclosedGeneral</v>
      </c>
      <c r="I290" s="117" t="str">
        <f>VLOOKUP(H290,'Interior Lighting'!$A$4:$G$1472,5,FALSE)</f>
        <v>1.1</v>
      </c>
      <c r="J290" s="47"/>
      <c r="K290" s="47"/>
      <c r="L290" s="47"/>
      <c r="M290" s="47">
        <v>0.4</v>
      </c>
      <c r="N290" s="47">
        <v>0.4</v>
      </c>
      <c r="O290" s="47">
        <v>0.2</v>
      </c>
      <c r="P290" s="60" t="s">
        <v>1482</v>
      </c>
      <c r="Q290" s="47" t="s">
        <v>368</v>
      </c>
      <c r="R290" s="47" t="s">
        <v>583</v>
      </c>
      <c r="S290" s="47" t="s">
        <v>585</v>
      </c>
      <c r="T290" s="7" t="str">
        <f t="shared" si="13"/>
        <v>ASHRAE 62.1-1999Public SpacesCorridors and utilities</v>
      </c>
      <c r="U290" s="117" t="str">
        <f>VLOOKUP(T290,Ventilation!$A$4:$H$314,6,FALSE)</f>
        <v>0.05</v>
      </c>
      <c r="V290" s="117" t="str">
        <f>VLOOKUP(T290,Ventilation!$A$4:$H$314,5,FALSE)</f>
        <v>0</v>
      </c>
      <c r="W290" s="117" t="str">
        <f>VLOOKUP(T290,Ventilation!$A$4:$H$314,7,FALSE)</f>
        <v/>
      </c>
      <c r="X290" s="47">
        <v>5.0</v>
      </c>
      <c r="Y290" s="47" t="s">
        <v>1483</v>
      </c>
      <c r="Z290" s="47" t="s">
        <v>1484</v>
      </c>
      <c r="AA290" s="47">
        <v>0.0595</v>
      </c>
      <c r="AB290" s="8"/>
      <c r="AC290" s="47"/>
      <c r="AD290" s="47" t="s">
        <v>1485</v>
      </c>
      <c r="AE290" s="47"/>
      <c r="AF290" s="47"/>
      <c r="AG290" s="47"/>
      <c r="AH290" s="47"/>
      <c r="AI290" s="47"/>
      <c r="AJ290" s="47">
        <v>2.0</v>
      </c>
      <c r="AK290" s="47">
        <v>0.0</v>
      </c>
      <c r="AL290" s="47">
        <v>0.5</v>
      </c>
      <c r="AM290" s="47">
        <v>0.0</v>
      </c>
      <c r="AN290" s="47" t="s">
        <v>1494</v>
      </c>
      <c r="AO290" s="47" t="s">
        <v>1487</v>
      </c>
      <c r="AP290" s="47" t="s">
        <v>1488</v>
      </c>
      <c r="AQ290" s="47"/>
      <c r="AR290" s="47"/>
      <c r="AS290" s="45" t="str">
        <f t="shared" si="14"/>
        <v/>
      </c>
      <c r="AT290" s="47"/>
      <c r="AU290" s="47"/>
      <c r="AV290" s="47"/>
      <c r="AW290" s="47"/>
      <c r="AX290" s="47"/>
      <c r="AY290" s="47"/>
      <c r="AZ290" s="47"/>
      <c r="BA290" s="47"/>
      <c r="BB290" s="47"/>
      <c r="BC290" s="47"/>
      <c r="BD290" s="47"/>
      <c r="BE290" s="47"/>
      <c r="BF290" s="47"/>
      <c r="BG290" s="5"/>
      <c r="BI290" s="5"/>
      <c r="BJ290" s="5"/>
      <c r="BK290" s="5"/>
    </row>
    <row r="291" ht="14.25" customHeight="1">
      <c r="A291" s="8" t="s">
        <v>34</v>
      </c>
      <c r="B291" s="47" t="s">
        <v>355</v>
      </c>
      <c r="C291" s="47" t="s">
        <v>1131</v>
      </c>
      <c r="D291" s="47" t="s">
        <v>1365</v>
      </c>
      <c r="E291" s="47" t="s">
        <v>373</v>
      </c>
      <c r="F291" s="47" t="s">
        <v>800</v>
      </c>
      <c r="G291" s="47" t="s">
        <v>652</v>
      </c>
      <c r="H291" s="45" t="str">
        <f t="shared" si="1"/>
        <v>ASHRAE 90.1-2004Electrical/MechanicalGeneral</v>
      </c>
      <c r="I291" s="117" t="str">
        <f>VLOOKUP(H291,'Interior Lighting'!$A$4:$G$1472,5,FALSE)</f>
        <v>1.5</v>
      </c>
      <c r="J291" s="47"/>
      <c r="K291" s="47"/>
      <c r="L291" s="47"/>
      <c r="M291" s="47">
        <v>0.4</v>
      </c>
      <c r="N291" s="47">
        <v>0.4</v>
      </c>
      <c r="O291" s="47">
        <v>0.2</v>
      </c>
      <c r="P291" s="60" t="s">
        <v>1482</v>
      </c>
      <c r="Q291" s="47" t="s">
        <v>368</v>
      </c>
      <c r="R291" s="47" t="s">
        <v>575</v>
      </c>
      <c r="S291" s="47" t="s">
        <v>1313</v>
      </c>
      <c r="T291" s="7" t="str">
        <f t="shared" si="13"/>
        <v>ASHRAE 62.1-1999OfficesOffice Space</v>
      </c>
      <c r="U291" s="117" t="str">
        <f>VLOOKUP(T291,Ventilation!$A$4:$H$314,6,FALSE)</f>
        <v>0</v>
      </c>
      <c r="V291" s="117" t="str">
        <f>VLOOKUP(T291,Ventilation!$A$4:$H$314,5,FALSE)</f>
        <v>20</v>
      </c>
      <c r="W291" s="117" t="str">
        <f>VLOOKUP(T291,Ventilation!$A$4:$H$314,7,FALSE)</f>
        <v/>
      </c>
      <c r="X291" s="47">
        <v>0.0</v>
      </c>
      <c r="Y291" s="47" t="s">
        <v>1483</v>
      </c>
      <c r="Z291" s="47" t="s">
        <v>1484</v>
      </c>
      <c r="AA291" s="47">
        <v>0.0595</v>
      </c>
      <c r="AB291" s="8"/>
      <c r="AC291" s="47"/>
      <c r="AD291" s="47" t="s">
        <v>1485</v>
      </c>
      <c r="AE291" s="47"/>
      <c r="AF291" s="47"/>
      <c r="AG291" s="47"/>
      <c r="AH291" s="47"/>
      <c r="AI291" s="47"/>
      <c r="AJ291" s="47">
        <v>0.27</v>
      </c>
      <c r="AK291" s="47">
        <v>0.0</v>
      </c>
      <c r="AL291" s="47">
        <v>0.5</v>
      </c>
      <c r="AM291" s="47">
        <v>0.0</v>
      </c>
      <c r="AN291" s="47" t="s">
        <v>1494</v>
      </c>
      <c r="AO291" s="47" t="s">
        <v>1487</v>
      </c>
      <c r="AP291" s="47" t="s">
        <v>1488</v>
      </c>
      <c r="AQ291" s="47"/>
      <c r="AR291" s="47"/>
      <c r="AS291" s="45" t="str">
        <f t="shared" si="14"/>
        <v/>
      </c>
      <c r="AT291" s="47"/>
      <c r="AU291" s="47"/>
      <c r="AV291" s="47"/>
      <c r="AW291" s="47"/>
      <c r="AX291" s="47"/>
      <c r="AY291" s="47"/>
      <c r="AZ291" s="47"/>
      <c r="BA291" s="47"/>
      <c r="BB291" s="47"/>
      <c r="BC291" s="47"/>
      <c r="BD291" s="47"/>
      <c r="BE291" s="47"/>
      <c r="BF291" s="47"/>
      <c r="BG291" s="5"/>
      <c r="BI291" s="5"/>
      <c r="BJ291" s="5"/>
      <c r="BK291" s="5"/>
    </row>
    <row r="292" ht="14.25" customHeight="1">
      <c r="A292" s="8" t="s">
        <v>34</v>
      </c>
      <c r="B292" s="47" t="s">
        <v>355</v>
      </c>
      <c r="C292" s="8" t="s">
        <v>1126</v>
      </c>
      <c r="D292" s="47" t="s">
        <v>1310</v>
      </c>
      <c r="E292" s="47" t="s">
        <v>373</v>
      </c>
      <c r="F292" s="47" t="s">
        <v>1020</v>
      </c>
      <c r="G292" s="47" t="s">
        <v>652</v>
      </c>
      <c r="H292" s="45" t="str">
        <f t="shared" si="1"/>
        <v>ASHRAE 90.1-2004Corridor/TransitionGeneral</v>
      </c>
      <c r="I292" s="117" t="str">
        <f>VLOOKUP(H292,'Interior Lighting'!$A$4:$G$1472,5,FALSE)</f>
        <v>0.5</v>
      </c>
      <c r="J292" s="47"/>
      <c r="K292" s="47"/>
      <c r="L292" s="47"/>
      <c r="M292" s="47">
        <v>0.4</v>
      </c>
      <c r="N292" s="47">
        <v>0.4</v>
      </c>
      <c r="O292" s="47">
        <v>0.2</v>
      </c>
      <c r="P292" s="60" t="s">
        <v>1482</v>
      </c>
      <c r="Q292" s="47" t="s">
        <v>368</v>
      </c>
      <c r="R292" s="47" t="s">
        <v>583</v>
      </c>
      <c r="S292" s="47" t="s">
        <v>585</v>
      </c>
      <c r="T292" s="7" t="str">
        <f t="shared" si="13"/>
        <v>ASHRAE 62.1-1999Public SpacesCorridors and utilities</v>
      </c>
      <c r="U292" s="117" t="str">
        <f>VLOOKUP(T292,Ventilation!$A$4:$H$314,6,FALSE)</f>
        <v>0.05</v>
      </c>
      <c r="V292" s="117" t="str">
        <f>VLOOKUP(T292,Ventilation!$A$4:$H$314,5,FALSE)</f>
        <v>0</v>
      </c>
      <c r="W292" s="117" t="str">
        <f>VLOOKUP(T292,Ventilation!$A$4:$H$314,7,FALSE)</f>
        <v/>
      </c>
      <c r="X292" s="47">
        <v>1.0</v>
      </c>
      <c r="Y292" s="8" t="s">
        <v>1483</v>
      </c>
      <c r="Z292" s="8" t="s">
        <v>1484</v>
      </c>
      <c r="AA292" s="47">
        <v>0.0595</v>
      </c>
      <c r="AB292" s="8"/>
      <c r="AC292" s="8"/>
      <c r="AD292" s="8" t="s">
        <v>1485</v>
      </c>
      <c r="AE292" s="47"/>
      <c r="AF292" s="47"/>
      <c r="AG292" s="47"/>
      <c r="AH292" s="47"/>
      <c r="AI292" s="47"/>
      <c r="AJ292" s="47">
        <v>0.29</v>
      </c>
      <c r="AK292" s="47">
        <v>0.0</v>
      </c>
      <c r="AL292" s="47">
        <v>0.5</v>
      </c>
      <c r="AM292" s="47">
        <v>0.0</v>
      </c>
      <c r="AN292" s="8" t="s">
        <v>1494</v>
      </c>
      <c r="AO292" s="8" t="s">
        <v>1487</v>
      </c>
      <c r="AP292" s="8" t="s">
        <v>1488</v>
      </c>
      <c r="AQ292" s="47"/>
      <c r="AR292" s="47"/>
      <c r="AS292" s="45" t="str">
        <f t="shared" si="14"/>
        <v/>
      </c>
      <c r="AT292" s="47"/>
      <c r="AU292" s="47"/>
      <c r="AV292" s="47"/>
      <c r="AW292" s="47"/>
      <c r="AX292" s="47"/>
      <c r="AY292" s="47"/>
      <c r="AZ292" s="47"/>
      <c r="BA292" s="47"/>
      <c r="BB292" s="47"/>
      <c r="BC292" s="47"/>
      <c r="BD292" s="47"/>
      <c r="BE292" s="47"/>
      <c r="BF292" s="47"/>
      <c r="BG292" s="5"/>
      <c r="BI292" s="5"/>
      <c r="BJ292" s="5"/>
      <c r="BK292" s="5"/>
    </row>
    <row r="293" ht="14.25" customHeight="1">
      <c r="A293" s="8" t="s">
        <v>34</v>
      </c>
      <c r="B293" s="8" t="s">
        <v>355</v>
      </c>
      <c r="C293" s="8" t="s">
        <v>1125</v>
      </c>
      <c r="D293" s="47" t="s">
        <v>1338</v>
      </c>
      <c r="E293" s="47" t="s">
        <v>373</v>
      </c>
      <c r="F293" s="47" t="s">
        <v>995</v>
      </c>
      <c r="G293" s="47" t="s">
        <v>652</v>
      </c>
      <c r="H293" s="45" t="str">
        <f t="shared" si="1"/>
        <v>ASHRAE 90.1-2004Conference/Meeting/MultipurposeGeneral</v>
      </c>
      <c r="I293" s="117" t="str">
        <f>VLOOKUP(H293,'Interior Lighting'!$A$4:$G$1472,5,FALSE)</f>
        <v>1.3</v>
      </c>
      <c r="J293" s="47"/>
      <c r="K293" s="47"/>
      <c r="L293" s="47"/>
      <c r="M293" s="47">
        <v>0.4</v>
      </c>
      <c r="N293" s="47">
        <v>0.4</v>
      </c>
      <c r="O293" s="47">
        <v>0.2</v>
      </c>
      <c r="P293" s="60" t="s">
        <v>1482</v>
      </c>
      <c r="Q293" s="47" t="s">
        <v>368</v>
      </c>
      <c r="R293" s="47" t="s">
        <v>575</v>
      </c>
      <c r="S293" s="47" t="s">
        <v>571</v>
      </c>
      <c r="T293" s="7" t="str">
        <f t="shared" si="13"/>
        <v>ASHRAE 62.1-1999OfficesConference rooms</v>
      </c>
      <c r="U293" s="117" t="str">
        <f>VLOOKUP(T293,Ventilation!$A$4:$H$314,6,FALSE)</f>
        <v>0</v>
      </c>
      <c r="V293" s="117" t="str">
        <f>VLOOKUP(T293,Ventilation!$A$4:$H$314,5,FALSE)</f>
        <v>20</v>
      </c>
      <c r="W293" s="117" t="str">
        <f>VLOOKUP(T293,Ventilation!$A$4:$H$314,7,FALSE)</f>
        <v/>
      </c>
      <c r="X293" s="47">
        <v>50.0</v>
      </c>
      <c r="Y293" s="47" t="s">
        <v>1483</v>
      </c>
      <c r="Z293" s="47" t="s">
        <v>1484</v>
      </c>
      <c r="AA293" s="47">
        <v>0.0595</v>
      </c>
      <c r="AB293" s="8"/>
      <c r="AC293" s="47"/>
      <c r="AD293" s="47" t="s">
        <v>1485</v>
      </c>
      <c r="AE293" s="47"/>
      <c r="AF293" s="47"/>
      <c r="AG293" s="47"/>
      <c r="AH293" s="47"/>
      <c r="AI293" s="47"/>
      <c r="AJ293" s="47">
        <v>1.0</v>
      </c>
      <c r="AK293" s="47">
        <v>0.0</v>
      </c>
      <c r="AL293" s="47">
        <v>0.5</v>
      </c>
      <c r="AM293" s="47">
        <v>0.0</v>
      </c>
      <c r="AN293" s="47" t="s">
        <v>1494</v>
      </c>
      <c r="AO293" s="47" t="s">
        <v>1487</v>
      </c>
      <c r="AP293" s="47" t="s">
        <v>1488</v>
      </c>
      <c r="AQ293" s="47"/>
      <c r="AR293" s="47"/>
      <c r="AS293" s="45" t="str">
        <f t="shared" si="14"/>
        <v/>
      </c>
      <c r="AT293" s="47"/>
      <c r="AU293" s="47"/>
      <c r="AV293" s="47"/>
      <c r="AW293" s="47"/>
      <c r="AX293" s="47"/>
      <c r="AY293" s="47"/>
      <c r="AZ293" s="47"/>
      <c r="BA293" s="47"/>
      <c r="BB293" s="47"/>
      <c r="BC293" s="47"/>
      <c r="BD293" s="47"/>
      <c r="BE293" s="47"/>
      <c r="BF293" s="47"/>
      <c r="BG293" s="5"/>
      <c r="BI293" s="5"/>
      <c r="BJ293" s="5"/>
      <c r="BK293" s="5"/>
    </row>
    <row r="294" ht="14.25" customHeight="1">
      <c r="A294" s="8" t="s">
        <v>34</v>
      </c>
      <c r="B294" s="8" t="s">
        <v>355</v>
      </c>
      <c r="C294" s="8" t="s">
        <v>1124</v>
      </c>
      <c r="D294" s="47" t="s">
        <v>1312</v>
      </c>
      <c r="E294" s="47" t="s">
        <v>373</v>
      </c>
      <c r="F294" s="47" t="s">
        <v>993</v>
      </c>
      <c r="G294" s="47" t="s">
        <v>652</v>
      </c>
      <c r="H294" s="45" t="str">
        <f t="shared" si="1"/>
        <v>ASHRAE 90.1-2004Office-EnclosedGeneral</v>
      </c>
      <c r="I294" s="117" t="str">
        <f>VLOOKUP(H294,'Interior Lighting'!$A$4:$G$1472,5,FALSE)</f>
        <v>1.1</v>
      </c>
      <c r="J294" s="47"/>
      <c r="K294" s="47"/>
      <c r="L294" s="47"/>
      <c r="M294" s="47">
        <v>0.4</v>
      </c>
      <c r="N294" s="47">
        <v>0.4</v>
      </c>
      <c r="O294" s="47">
        <v>0.2</v>
      </c>
      <c r="P294" s="60" t="s">
        <v>1482</v>
      </c>
      <c r="Q294" s="47" t="s">
        <v>368</v>
      </c>
      <c r="R294" s="47" t="s">
        <v>575</v>
      </c>
      <c r="S294" s="47" t="s">
        <v>1313</v>
      </c>
      <c r="T294" s="7" t="str">
        <f t="shared" si="13"/>
        <v>ASHRAE 62.1-1999OfficesOffice Space</v>
      </c>
      <c r="U294" s="117" t="str">
        <f>VLOOKUP(T294,Ventilation!$A$4:$H$314,6,FALSE)</f>
        <v>0</v>
      </c>
      <c r="V294" s="117" t="str">
        <f>VLOOKUP(T294,Ventilation!$A$4:$H$314,5,FALSE)</f>
        <v>20</v>
      </c>
      <c r="W294" s="117" t="str">
        <f>VLOOKUP(T294,Ventilation!$A$4:$H$314,7,FALSE)</f>
        <v/>
      </c>
      <c r="X294" s="47">
        <v>4.75</v>
      </c>
      <c r="Y294" s="47" t="s">
        <v>1483</v>
      </c>
      <c r="Z294" s="47" t="s">
        <v>1484</v>
      </c>
      <c r="AA294" s="47">
        <v>0.0595</v>
      </c>
      <c r="AB294" s="8"/>
      <c r="AC294" s="47"/>
      <c r="AD294" s="47" t="s">
        <v>1485</v>
      </c>
      <c r="AE294" s="47"/>
      <c r="AF294" s="47"/>
      <c r="AG294" s="47"/>
      <c r="AH294" s="47"/>
      <c r="AI294" s="47"/>
      <c r="AJ294" s="47">
        <v>0.87</v>
      </c>
      <c r="AK294" s="47">
        <v>0.0</v>
      </c>
      <c r="AL294" s="47">
        <v>0.5</v>
      </c>
      <c r="AM294" s="47">
        <v>0.0</v>
      </c>
      <c r="AN294" s="47" t="s">
        <v>1494</v>
      </c>
      <c r="AO294" s="47" t="s">
        <v>1487</v>
      </c>
      <c r="AP294" s="47" t="s">
        <v>1488</v>
      </c>
      <c r="AQ294" s="47"/>
      <c r="AR294" s="47"/>
      <c r="AS294" s="45" t="str">
        <f t="shared" si="14"/>
        <v/>
      </c>
      <c r="AT294" s="47"/>
      <c r="AU294" s="47"/>
      <c r="AV294" s="47"/>
      <c r="AW294" s="47"/>
      <c r="AX294" s="47"/>
      <c r="AY294" s="47"/>
      <c r="AZ294" s="47"/>
      <c r="BA294" s="47"/>
      <c r="BB294" s="47"/>
      <c r="BC294" s="47"/>
      <c r="BD294" s="47"/>
      <c r="BE294" s="47"/>
      <c r="BF294" s="47"/>
      <c r="BG294" s="5"/>
      <c r="BI294" s="5"/>
      <c r="BJ294" s="5"/>
      <c r="BK294" s="5"/>
    </row>
    <row r="295" ht="14.25" customHeight="1">
      <c r="A295" s="8" t="s">
        <v>34</v>
      </c>
      <c r="B295" s="8" t="s">
        <v>355</v>
      </c>
      <c r="C295" s="8" t="s">
        <v>1119</v>
      </c>
      <c r="D295" s="47" t="s">
        <v>1364</v>
      </c>
      <c r="E295" s="47" t="s">
        <v>373</v>
      </c>
      <c r="F295" s="47" t="s">
        <v>1011</v>
      </c>
      <c r="G295" s="47" t="s">
        <v>652</v>
      </c>
      <c r="H295" s="45" t="str">
        <f t="shared" si="1"/>
        <v>ASHRAE 90.1-2004Lounge/RecreationGeneral</v>
      </c>
      <c r="I295" s="117" t="str">
        <f>VLOOKUP(H295,'Interior Lighting'!$A$4:$G$1472,5,FALSE)</f>
        <v>1.2</v>
      </c>
      <c r="J295" s="47"/>
      <c r="K295" s="47"/>
      <c r="L295" s="47"/>
      <c r="M295" s="47">
        <v>0.4</v>
      </c>
      <c r="N295" s="47">
        <v>0.4</v>
      </c>
      <c r="O295" s="47">
        <v>0.2</v>
      </c>
      <c r="P295" s="60" t="s">
        <v>1482</v>
      </c>
      <c r="Q295" s="47" t="s">
        <v>368</v>
      </c>
      <c r="R295" s="47" t="s">
        <v>575</v>
      </c>
      <c r="S295" s="47" t="s">
        <v>1315</v>
      </c>
      <c r="T295" s="7" t="str">
        <f t="shared" si="13"/>
        <v>ASHRAE 62.1-1999OfficesReception Areas</v>
      </c>
      <c r="U295" s="117" t="str">
        <f>VLOOKUP(T295,Ventilation!$A$4:$H$314,6,FALSE)</f>
        <v>0</v>
      </c>
      <c r="V295" s="117" t="str">
        <f>VLOOKUP(T295,Ventilation!$A$4:$H$314,5,FALSE)</f>
        <v>15</v>
      </c>
      <c r="W295" s="117" t="str">
        <f>VLOOKUP(T295,Ventilation!$A$4:$H$314,7,FALSE)</f>
        <v/>
      </c>
      <c r="X295" s="47">
        <v>50.0</v>
      </c>
      <c r="Y295" s="47" t="s">
        <v>1483</v>
      </c>
      <c r="Z295" s="47" t="s">
        <v>1484</v>
      </c>
      <c r="AA295" s="47">
        <v>0.0595</v>
      </c>
      <c r="AB295" s="8"/>
      <c r="AC295" s="47"/>
      <c r="AD295" s="47" t="s">
        <v>1485</v>
      </c>
      <c r="AE295" s="47"/>
      <c r="AF295" s="47"/>
      <c r="AG295" s="47"/>
      <c r="AH295" s="47"/>
      <c r="AI295" s="47"/>
      <c r="AJ295" s="47">
        <v>5.58</v>
      </c>
      <c r="AK295" s="47">
        <v>0.0</v>
      </c>
      <c r="AL295" s="47">
        <v>0.5</v>
      </c>
      <c r="AM295" s="47">
        <v>0.0</v>
      </c>
      <c r="AN295" s="47" t="s">
        <v>1494</v>
      </c>
      <c r="AO295" s="47" t="s">
        <v>1487</v>
      </c>
      <c r="AP295" s="47" t="s">
        <v>1488</v>
      </c>
      <c r="AQ295" s="47"/>
      <c r="AR295" s="47"/>
      <c r="AS295" s="45" t="str">
        <f t="shared" si="14"/>
        <v/>
      </c>
      <c r="AT295" s="47"/>
      <c r="AU295" s="47"/>
      <c r="AV295" s="47"/>
      <c r="AW295" s="47"/>
      <c r="AX295" s="47"/>
      <c r="AY295" s="47"/>
      <c r="AZ295" s="47"/>
      <c r="BA295" s="47"/>
      <c r="BB295" s="47"/>
      <c r="BC295" s="47"/>
      <c r="BD295" s="47"/>
      <c r="BE295" s="47"/>
      <c r="BF295" s="47"/>
      <c r="BG295" s="5"/>
      <c r="BI295" s="5"/>
      <c r="BJ295" s="5"/>
      <c r="BK295" s="5"/>
    </row>
    <row r="296" ht="14.25" customHeight="1">
      <c r="A296" s="8" t="s">
        <v>34</v>
      </c>
      <c r="B296" s="8" t="s">
        <v>355</v>
      </c>
      <c r="C296" s="8" t="s">
        <v>1115</v>
      </c>
      <c r="D296" s="47" t="s">
        <v>1294</v>
      </c>
      <c r="E296" s="92" t="s">
        <v>367</v>
      </c>
      <c r="F296" s="92" t="s">
        <v>1080</v>
      </c>
      <c r="G296" s="92" t="s">
        <v>652</v>
      </c>
      <c r="H296" s="45" t="str">
        <f t="shared" si="1"/>
        <v>ASHRAE 189.1-2009AtticsGeneral</v>
      </c>
      <c r="I296" s="117" t="str">
        <f>VLOOKUP(H296,'Interior Lighting'!$A$4:$G$1472,5,FALSE)</f>
        <v>0</v>
      </c>
      <c r="J296" s="47"/>
      <c r="K296" s="47"/>
      <c r="L296" s="47"/>
      <c r="M296" s="47"/>
      <c r="N296" s="47"/>
      <c r="O296" s="47"/>
      <c r="P296" s="47"/>
      <c r="Q296" s="47"/>
      <c r="R296" s="47"/>
      <c r="S296" s="47"/>
      <c r="T296" s="7" t="str">
        <f t="shared" si="13"/>
        <v/>
      </c>
      <c r="U296" s="45"/>
      <c r="V296" s="45"/>
      <c r="W296" s="45"/>
      <c r="X296" s="47"/>
      <c r="Y296" s="47"/>
      <c r="Z296" s="47"/>
      <c r="AA296" s="47">
        <v>0.0595</v>
      </c>
      <c r="AB296" s="8"/>
      <c r="AC296" s="47"/>
      <c r="AD296" s="47" t="s">
        <v>1485</v>
      </c>
      <c r="AE296" s="47"/>
      <c r="AF296" s="47"/>
      <c r="AG296" s="47"/>
      <c r="AH296" s="47"/>
      <c r="AI296" s="47"/>
      <c r="AJ296" s="47"/>
      <c r="AK296" s="47"/>
      <c r="AL296" s="47"/>
      <c r="AM296" s="47"/>
      <c r="AN296" s="47"/>
      <c r="AO296" s="47"/>
      <c r="AP296" s="47"/>
      <c r="AQ296" s="47"/>
      <c r="AR296" s="47"/>
      <c r="AS296" s="45" t="str">
        <f t="shared" si="14"/>
        <v/>
      </c>
      <c r="AT296" s="47"/>
      <c r="AU296" s="47"/>
      <c r="AV296" s="47"/>
      <c r="AW296" s="47"/>
      <c r="AX296" s="47"/>
      <c r="AY296" s="47"/>
      <c r="AZ296" s="47"/>
      <c r="BA296" s="47"/>
      <c r="BB296" s="47"/>
      <c r="BC296" s="47"/>
      <c r="BD296" s="47"/>
      <c r="BE296" s="47"/>
      <c r="BF296" s="47"/>
      <c r="BG296" s="5"/>
      <c r="BI296" s="5"/>
      <c r="BJ296" s="5"/>
      <c r="BK296" s="5"/>
    </row>
    <row r="297" ht="14.25" customHeight="1">
      <c r="A297" s="8" t="s">
        <v>38</v>
      </c>
      <c r="B297" s="8" t="s">
        <v>355</v>
      </c>
      <c r="C297" s="8" t="s">
        <v>1183</v>
      </c>
      <c r="D297" s="8" t="s">
        <v>1312</v>
      </c>
      <c r="E297" s="8" t="s">
        <v>373</v>
      </c>
      <c r="F297" s="8" t="s">
        <v>581</v>
      </c>
      <c r="G297" s="8" t="s">
        <v>355</v>
      </c>
      <c r="H297" s="45" t="str">
        <f t="shared" si="1"/>
        <v>ASHRAE 90.1-2004Whole BuildingOffice</v>
      </c>
      <c r="I297" s="117" t="str">
        <f>VLOOKUP(H297,'Interior Lighting'!$A$4:$G$1472,5,FALSE)</f>
        <v>1</v>
      </c>
      <c r="J297" s="47"/>
      <c r="K297" s="8"/>
      <c r="L297" s="8"/>
      <c r="M297" s="8">
        <v>0.0</v>
      </c>
      <c r="N297" s="8">
        <v>0.7</v>
      </c>
      <c r="O297" s="8">
        <v>0.2</v>
      </c>
      <c r="P297" s="8" t="s">
        <v>1476</v>
      </c>
      <c r="Q297" s="8" t="s">
        <v>368</v>
      </c>
      <c r="R297" s="61" t="s">
        <v>580</v>
      </c>
      <c r="S297" s="61" t="s">
        <v>581</v>
      </c>
      <c r="T297" s="7" t="str">
        <f t="shared" si="13"/>
        <v>ASHRAE 62.1-1999Office BuildingsWhole Building</v>
      </c>
      <c r="U297" s="117" t="str">
        <f>VLOOKUP(T297,Ventilation!$A$4:$H$314,6,FALSE)</f>
        <v>0.1</v>
      </c>
      <c r="V297" s="117" t="str">
        <f>VLOOKUP(T297,Ventilation!$A$4:$H$314,5,FALSE)</f>
        <v/>
      </c>
      <c r="W297" s="117" t="str">
        <f>VLOOKUP(T297,Ventilation!$A$4:$H$314,7,FALSE)</f>
        <v/>
      </c>
      <c r="X297" s="8">
        <v>5.6</v>
      </c>
      <c r="Y297" s="8" t="s">
        <v>1477</v>
      </c>
      <c r="Z297" s="8" t="s">
        <v>1478</v>
      </c>
      <c r="AA297" s="8">
        <v>0.0595</v>
      </c>
      <c r="AB297" s="8"/>
      <c r="AC297" s="61"/>
      <c r="AD297" s="61" t="s">
        <v>1479</v>
      </c>
      <c r="AE297" s="8"/>
      <c r="AF297" s="8"/>
      <c r="AG297" s="8"/>
      <c r="AH297" s="8"/>
      <c r="AI297" s="8"/>
      <c r="AJ297" s="8">
        <v>0.63</v>
      </c>
      <c r="AK297" s="8">
        <v>0.0</v>
      </c>
      <c r="AL297" s="8">
        <v>0.5</v>
      </c>
      <c r="AM297" s="8">
        <v>0.0</v>
      </c>
      <c r="AN297" s="8" t="s">
        <v>1480</v>
      </c>
      <c r="AO297" s="8" t="s">
        <v>334</v>
      </c>
      <c r="AP297" s="8" t="s">
        <v>1481</v>
      </c>
      <c r="AQ297" s="8">
        <v>3.0</v>
      </c>
      <c r="AR297" s="8">
        <v>5502.0</v>
      </c>
      <c r="AS297" s="117" t="str">
        <f t="shared" si="14"/>
        <v>0.0005452562704</v>
      </c>
      <c r="AT297" s="8">
        <v>43.3</v>
      </c>
      <c r="AU297" s="8">
        <v>0.2</v>
      </c>
      <c r="AV297" s="8">
        <v>0.05</v>
      </c>
      <c r="AW297" s="8" t="s">
        <v>333</v>
      </c>
      <c r="AX297" s="8"/>
      <c r="AY297" s="8"/>
      <c r="AZ297" s="8"/>
      <c r="BA297" s="8"/>
      <c r="BB297" s="8"/>
      <c r="BC297" s="8"/>
      <c r="BD297" s="8"/>
      <c r="BE297" s="8"/>
      <c r="BF297" s="8"/>
      <c r="BG297" s="11"/>
      <c r="BI297" s="11"/>
      <c r="BJ297" s="11"/>
      <c r="BK297" s="11"/>
    </row>
    <row r="298" ht="14.25" customHeight="1">
      <c r="A298" s="7" t="s">
        <v>38</v>
      </c>
      <c r="B298" s="7" t="s">
        <v>355</v>
      </c>
      <c r="C298" s="7" t="s">
        <v>1182</v>
      </c>
      <c r="D298" s="7" t="s">
        <v>1312</v>
      </c>
      <c r="E298" s="7" t="s">
        <v>374</v>
      </c>
      <c r="F298" s="7" t="s">
        <v>581</v>
      </c>
      <c r="G298" s="7" t="s">
        <v>355</v>
      </c>
      <c r="H298" s="45" t="str">
        <f t="shared" si="1"/>
        <v>ASHRAE 90.1-2007Whole BuildingOffice</v>
      </c>
      <c r="I298" s="117" t="str">
        <f>VLOOKUP(H298,'Interior Lighting'!$A$4:$G$1472,5,FALSE)</f>
        <v>1</v>
      </c>
      <c r="J298" s="47"/>
      <c r="K298" s="7"/>
      <c r="L298" s="92"/>
      <c r="M298" s="92">
        <v>0.0</v>
      </c>
      <c r="N298" s="92">
        <v>0.7</v>
      </c>
      <c r="O298" s="7">
        <v>0.2</v>
      </c>
      <c r="P298" s="92" t="s">
        <v>1482</v>
      </c>
      <c r="Q298" s="92" t="s">
        <v>369</v>
      </c>
      <c r="R298" s="61" t="s">
        <v>580</v>
      </c>
      <c r="S298" s="61" t="s">
        <v>581</v>
      </c>
      <c r="T298" s="7" t="str">
        <f t="shared" si="13"/>
        <v>ASHRAE 62.1-2004Office BuildingsWhole Building</v>
      </c>
      <c r="U298" s="117" t="str">
        <f>VLOOKUP(T298,Ventilation!$A$4:$H$447,6,FALSE)</f>
        <v>0.085</v>
      </c>
      <c r="V298" s="117" t="str">
        <f>VLOOKUP(T298,Ventilation!$A$4:$H$447,5,FALSE)</f>
        <v/>
      </c>
      <c r="W298" s="117" t="str">
        <f>VLOOKUP(T298,Ventilation!$A$4:$H$447,7,FALSE)</f>
        <v/>
      </c>
      <c r="X298" s="7">
        <v>5.0</v>
      </c>
      <c r="Y298" s="7" t="s">
        <v>1483</v>
      </c>
      <c r="Z298" s="7" t="s">
        <v>1484</v>
      </c>
      <c r="AA298" s="7">
        <v>0.0595</v>
      </c>
      <c r="AB298" s="7"/>
      <c r="AC298" s="7"/>
      <c r="AD298" s="7" t="s">
        <v>1485</v>
      </c>
      <c r="AE298" s="7"/>
      <c r="AF298" s="7"/>
      <c r="AG298" s="7"/>
      <c r="AH298" s="7"/>
      <c r="AI298" s="7"/>
      <c r="AJ298" s="93">
        <v>0.75</v>
      </c>
      <c r="AK298" s="7">
        <v>0.0</v>
      </c>
      <c r="AL298" s="7">
        <v>0.5</v>
      </c>
      <c r="AM298" s="7">
        <v>0.0</v>
      </c>
      <c r="AN298" s="92" t="s">
        <v>1486</v>
      </c>
      <c r="AO298" s="7" t="s">
        <v>1487</v>
      </c>
      <c r="AP298" s="7" t="s">
        <v>1488</v>
      </c>
      <c r="AQ298" s="7">
        <v>27.7</v>
      </c>
      <c r="AR298" s="7">
        <v>53628.0</v>
      </c>
      <c r="AS298" s="117" t="str">
        <f t="shared" si="14"/>
        <v>0.0005165212203</v>
      </c>
      <c r="AT298" s="7">
        <v>43.3</v>
      </c>
      <c r="AU298" s="7">
        <v>0.2</v>
      </c>
      <c r="AV298" s="7">
        <v>0.05</v>
      </c>
      <c r="AW298" s="7" t="s">
        <v>204</v>
      </c>
      <c r="AX298" s="7"/>
      <c r="AY298" s="7"/>
      <c r="AZ298" s="7"/>
      <c r="BA298" s="7"/>
      <c r="BB298" s="7"/>
      <c r="BC298" s="7"/>
      <c r="BD298" s="7"/>
      <c r="BE298" s="7"/>
      <c r="BF298" s="7"/>
      <c r="BG298" s="11"/>
      <c r="BI298" s="11"/>
      <c r="BJ298" s="11"/>
      <c r="BK298" s="11"/>
    </row>
    <row r="299" ht="14.25" customHeight="1">
      <c r="A299" s="8" t="s">
        <v>38</v>
      </c>
      <c r="B299" s="8" t="s">
        <v>355</v>
      </c>
      <c r="C299" s="8" t="s">
        <v>1181</v>
      </c>
      <c r="D299" s="8" t="s">
        <v>1312</v>
      </c>
      <c r="E299" s="8" t="s">
        <v>374</v>
      </c>
      <c r="F299" s="8" t="s">
        <v>581</v>
      </c>
      <c r="G299" s="8" t="s">
        <v>355</v>
      </c>
      <c r="H299" s="45" t="str">
        <f t="shared" si="1"/>
        <v>ASHRAE 90.1-2007Whole BuildingOffice</v>
      </c>
      <c r="I299" s="117" t="str">
        <f>VLOOKUP(H299,'Interior Lighting'!$A$4:$G$1472,5,FALSE)</f>
        <v>1</v>
      </c>
      <c r="J299" s="47"/>
      <c r="K299" s="8"/>
      <c r="L299" s="8"/>
      <c r="M299" s="93">
        <v>0.0</v>
      </c>
      <c r="N299" s="93">
        <v>0.7</v>
      </c>
      <c r="O299" s="8">
        <v>0.2</v>
      </c>
      <c r="P299" s="8" t="s">
        <v>1489</v>
      </c>
      <c r="Q299" s="92" t="s">
        <v>369</v>
      </c>
      <c r="R299" s="61" t="s">
        <v>580</v>
      </c>
      <c r="S299" s="61" t="s">
        <v>581</v>
      </c>
      <c r="T299" s="7" t="str">
        <f t="shared" si="13"/>
        <v>ASHRAE 62.1-2004Office BuildingsWhole Building</v>
      </c>
      <c r="U299" s="117" t="str">
        <f>VLOOKUP(T299,Ventilation!$A$4:$H$314,6,FALSE)</f>
        <v>0.085</v>
      </c>
      <c r="V299" s="117" t="str">
        <f>VLOOKUP(T299,Ventilation!$A$4:$H$314,5,FALSE)</f>
        <v/>
      </c>
      <c r="W299" s="117" t="str">
        <f>VLOOKUP(T299,Ventilation!$A$4:$H$314,7,FALSE)</f>
        <v/>
      </c>
      <c r="X299" s="8">
        <v>5.0</v>
      </c>
      <c r="Y299" s="8" t="s">
        <v>1490</v>
      </c>
      <c r="Z299" s="8" t="s">
        <v>1491</v>
      </c>
      <c r="AA299" s="93">
        <v>0.201599</v>
      </c>
      <c r="AB299" s="8"/>
      <c r="AC299" s="8"/>
      <c r="AD299" s="93" t="s">
        <v>1492</v>
      </c>
      <c r="AE299" s="8"/>
      <c r="AF299" s="8"/>
      <c r="AG299" s="8"/>
      <c r="AH299" s="8"/>
      <c r="AI299" s="8"/>
      <c r="AJ299" s="93">
        <v>0.74973447</v>
      </c>
      <c r="AK299" s="8">
        <v>0.0</v>
      </c>
      <c r="AL299" s="8">
        <v>0.5</v>
      </c>
      <c r="AM299" s="8">
        <v>0.0</v>
      </c>
      <c r="AN299" s="8" t="s">
        <v>1493</v>
      </c>
      <c r="AO299" s="93" t="s">
        <v>200</v>
      </c>
      <c r="AP299" s="93" t="s">
        <v>201</v>
      </c>
      <c r="AQ299" s="8">
        <v>27.7</v>
      </c>
      <c r="AR299" s="8">
        <v>53628.0</v>
      </c>
      <c r="AS299" s="117" t="str">
        <f t="shared" si="14"/>
        <v>0.0005165212203</v>
      </c>
      <c r="AT299" s="8">
        <v>43.3</v>
      </c>
      <c r="AU299" s="8">
        <v>0.2</v>
      </c>
      <c r="AV299" s="8">
        <v>0.05</v>
      </c>
      <c r="AW299" s="8" t="s">
        <v>199</v>
      </c>
      <c r="AX299" s="8"/>
      <c r="AY299" s="8"/>
      <c r="AZ299" s="8"/>
      <c r="BA299" s="8"/>
      <c r="BB299" s="8"/>
      <c r="BC299" s="8"/>
      <c r="BD299" s="8"/>
      <c r="BE299" s="8"/>
      <c r="BF299" s="8"/>
      <c r="BG299" s="11"/>
      <c r="BI299" s="11"/>
      <c r="BJ299" s="11"/>
      <c r="BK299" s="11"/>
    </row>
    <row r="300" ht="14.25" customHeight="1">
      <c r="A300" s="7" t="s">
        <v>38</v>
      </c>
      <c r="B300" s="7" t="s">
        <v>355</v>
      </c>
      <c r="C300" s="7" t="s">
        <v>1180</v>
      </c>
      <c r="D300" s="45" t="s">
        <v>1364</v>
      </c>
      <c r="E300" s="45" t="s">
        <v>374</v>
      </c>
      <c r="F300" s="45" t="s">
        <v>1020</v>
      </c>
      <c r="G300" s="45" t="s">
        <v>652</v>
      </c>
      <c r="H300" s="45" t="str">
        <f t="shared" si="1"/>
        <v>ASHRAE 90.1-2007Corridor/TransitionGeneral</v>
      </c>
      <c r="I300" s="117" t="str">
        <f>VLOOKUP(H300,'Interior Lighting'!$A$4:$G$1472,5,FALSE)</f>
        <v>0.5</v>
      </c>
      <c r="J300" s="47"/>
      <c r="K300" s="45"/>
      <c r="L300" s="45"/>
      <c r="M300" s="45">
        <v>0.4</v>
      </c>
      <c r="N300" s="45">
        <v>0.4</v>
      </c>
      <c r="O300" s="45">
        <v>0.2</v>
      </c>
      <c r="P300" s="92" t="s">
        <v>1482</v>
      </c>
      <c r="Q300" s="45" t="s">
        <v>369</v>
      </c>
      <c r="R300" s="45" t="s">
        <v>652</v>
      </c>
      <c r="S300" s="45" t="s">
        <v>542</v>
      </c>
      <c r="T300" s="7" t="str">
        <f t="shared" si="13"/>
        <v>ASHRAE 62.1-2004GeneralCorridors</v>
      </c>
      <c r="U300" s="117" t="str">
        <f>VLOOKUP(T300,Ventilation!$A$4:$H$314,6,FALSE)</f>
        <v>0.06</v>
      </c>
      <c r="V300" s="117" t="str">
        <f>VLOOKUP(T300,Ventilation!$A$4:$H$314,5,FALSE)</f>
        <v/>
      </c>
      <c r="W300" s="117" t="str">
        <f>VLOOKUP(T300,Ventilation!$A$4:$H$314,7,FALSE)</f>
        <v/>
      </c>
      <c r="X300" s="45">
        <v>1.0</v>
      </c>
      <c r="Y300" s="45" t="s">
        <v>1483</v>
      </c>
      <c r="Z300" s="45" t="s">
        <v>1484</v>
      </c>
      <c r="AA300" s="45">
        <v>0.0446</v>
      </c>
      <c r="AB300" s="7"/>
      <c r="AC300" s="45"/>
      <c r="AD300" s="45" t="s">
        <v>1485</v>
      </c>
      <c r="AE300" s="45"/>
      <c r="AF300" s="45"/>
      <c r="AG300" s="45"/>
      <c r="AH300" s="45"/>
      <c r="AI300" s="45"/>
      <c r="AJ300" s="45">
        <v>3.85</v>
      </c>
      <c r="AK300" s="45">
        <v>0.0</v>
      </c>
      <c r="AL300" s="45">
        <v>0.5</v>
      </c>
      <c r="AM300" s="45">
        <v>0.0</v>
      </c>
      <c r="AN300" s="45" t="s">
        <v>1494</v>
      </c>
      <c r="AO300" s="45" t="s">
        <v>1487</v>
      </c>
      <c r="AP300" s="45" t="s">
        <v>1488</v>
      </c>
      <c r="AQ300" s="45"/>
      <c r="AR300" s="45"/>
      <c r="AS300" s="45" t="str">
        <f t="shared" si="14"/>
        <v/>
      </c>
      <c r="AT300" s="45"/>
      <c r="AU300" s="45"/>
      <c r="AV300" s="45"/>
      <c r="AW300" s="45"/>
      <c r="AX300" s="45"/>
      <c r="AY300" s="45"/>
      <c r="AZ300" s="45"/>
      <c r="BA300" s="45"/>
      <c r="BB300" s="45"/>
      <c r="BC300" s="45"/>
      <c r="BD300" s="45"/>
      <c r="BE300" s="45"/>
      <c r="BF300" s="45"/>
      <c r="BG300" s="5"/>
      <c r="BI300" s="5"/>
      <c r="BJ300" s="5"/>
      <c r="BK300" s="5"/>
    </row>
    <row r="301" ht="14.25" customHeight="1">
      <c r="A301" s="7" t="s">
        <v>38</v>
      </c>
      <c r="B301" s="7" t="s">
        <v>355</v>
      </c>
      <c r="C301" s="7" t="s">
        <v>1100</v>
      </c>
      <c r="D301" s="45" t="s">
        <v>1294</v>
      </c>
      <c r="E301" s="45" t="s">
        <v>374</v>
      </c>
      <c r="F301" s="45" t="s">
        <v>1023</v>
      </c>
      <c r="G301" s="45" t="s">
        <v>652</v>
      </c>
      <c r="H301" s="45" t="str">
        <f t="shared" si="1"/>
        <v>ASHRAE 90.1-2007Active StorageGeneral</v>
      </c>
      <c r="I301" s="117" t="str">
        <f>VLOOKUP(H301,'Interior Lighting'!$A$4:$G$1472,5,FALSE)</f>
        <v>0.8</v>
      </c>
      <c r="J301" s="47"/>
      <c r="K301" s="45"/>
      <c r="L301" s="45"/>
      <c r="M301" s="45">
        <v>0.4</v>
      </c>
      <c r="N301" s="45">
        <v>0.4</v>
      </c>
      <c r="O301" s="45">
        <v>0.2</v>
      </c>
      <c r="P301" s="92" t="s">
        <v>1482</v>
      </c>
      <c r="Q301" s="45" t="s">
        <v>369</v>
      </c>
      <c r="R301" s="45" t="s">
        <v>652</v>
      </c>
      <c r="S301" s="45" t="s">
        <v>594</v>
      </c>
      <c r="T301" s="7" t="str">
        <f t="shared" si="13"/>
        <v>ASHRAE 62.1-2004GeneralStorage rooms</v>
      </c>
      <c r="U301" s="117" t="str">
        <f>VLOOKUP(T301,Ventilation!$A$4:$H$314,6,FALSE)</f>
        <v>0.12</v>
      </c>
      <c r="V301" s="117" t="str">
        <f>VLOOKUP(T301,Ventilation!$A$4:$H$314,5,FALSE)</f>
        <v/>
      </c>
      <c r="W301" s="117" t="str">
        <f>VLOOKUP(T301,Ventilation!$A$4:$H$314,7,FALSE)</f>
        <v/>
      </c>
      <c r="X301" s="45">
        <v>0.0</v>
      </c>
      <c r="Y301" s="45" t="s">
        <v>1483</v>
      </c>
      <c r="Z301" s="45" t="s">
        <v>1484</v>
      </c>
      <c r="AA301" s="45">
        <v>0.0446</v>
      </c>
      <c r="AB301" s="7"/>
      <c r="AC301" s="45"/>
      <c r="AD301" s="45" t="s">
        <v>1485</v>
      </c>
      <c r="AE301" s="45"/>
      <c r="AF301" s="45"/>
      <c r="AG301" s="45"/>
      <c r="AH301" s="45"/>
      <c r="AI301" s="45"/>
      <c r="AJ301" s="45">
        <v>0.0</v>
      </c>
      <c r="AK301" s="45">
        <v>0.0</v>
      </c>
      <c r="AL301" s="45">
        <v>0.5</v>
      </c>
      <c r="AM301" s="45">
        <v>0.0</v>
      </c>
      <c r="AN301" s="45" t="s">
        <v>1494</v>
      </c>
      <c r="AO301" s="45" t="s">
        <v>1487</v>
      </c>
      <c r="AP301" s="45" t="s">
        <v>1488</v>
      </c>
      <c r="AQ301" s="45"/>
      <c r="AR301" s="45"/>
      <c r="AS301" s="45" t="str">
        <f t="shared" si="14"/>
        <v/>
      </c>
      <c r="AT301" s="45"/>
      <c r="AU301" s="45"/>
      <c r="AV301" s="45"/>
      <c r="AW301" s="45"/>
      <c r="AX301" s="45"/>
      <c r="AY301" s="45"/>
      <c r="AZ301" s="45"/>
      <c r="BA301" s="45"/>
      <c r="BB301" s="45"/>
      <c r="BC301" s="45"/>
      <c r="BD301" s="45"/>
      <c r="BE301" s="45"/>
      <c r="BF301" s="45"/>
      <c r="BG301" s="5"/>
      <c r="BI301" s="5"/>
      <c r="BJ301" s="5"/>
      <c r="BK301" s="5"/>
    </row>
    <row r="302" ht="14.25" customHeight="1">
      <c r="A302" s="7" t="s">
        <v>38</v>
      </c>
      <c r="B302" s="45" t="s">
        <v>355</v>
      </c>
      <c r="C302" s="45" t="s">
        <v>1178</v>
      </c>
      <c r="D302" s="45" t="s">
        <v>1364</v>
      </c>
      <c r="E302" s="45" t="s">
        <v>374</v>
      </c>
      <c r="F302" s="45" t="s">
        <v>1082</v>
      </c>
      <c r="G302" s="45" t="s">
        <v>652</v>
      </c>
      <c r="H302" s="45" t="str">
        <f t="shared" si="1"/>
        <v>ASHRAE 90.1-2007Stairs-ActiveGeneral</v>
      </c>
      <c r="I302" s="117" t="str">
        <f>VLOOKUP(H302,'Interior Lighting'!$A$4:$G$1472,5,FALSE)</f>
        <v>0.6</v>
      </c>
      <c r="J302" s="47"/>
      <c r="K302" s="45"/>
      <c r="L302" s="45"/>
      <c r="M302" s="45">
        <v>0.4</v>
      </c>
      <c r="N302" s="45">
        <v>0.4</v>
      </c>
      <c r="O302" s="45">
        <v>0.2</v>
      </c>
      <c r="P302" s="92" t="s">
        <v>1482</v>
      </c>
      <c r="Q302" s="45" t="s">
        <v>369</v>
      </c>
      <c r="R302" s="45" t="s">
        <v>652</v>
      </c>
      <c r="S302" s="45" t="s">
        <v>542</v>
      </c>
      <c r="T302" s="7" t="str">
        <f t="shared" si="13"/>
        <v>ASHRAE 62.1-2004GeneralCorridors</v>
      </c>
      <c r="U302" s="117" t="str">
        <f>VLOOKUP(T302,Ventilation!$A$4:$H$314,6,FALSE)</f>
        <v>0.06</v>
      </c>
      <c r="V302" s="117" t="str">
        <f>VLOOKUP(T302,Ventilation!$A$4:$H$314,5,FALSE)</f>
        <v/>
      </c>
      <c r="W302" s="117" t="str">
        <f>VLOOKUP(T302,Ventilation!$A$4:$H$314,7,FALSE)</f>
        <v/>
      </c>
      <c r="X302" s="45">
        <v>0.0</v>
      </c>
      <c r="Y302" s="45" t="s">
        <v>1483</v>
      </c>
      <c r="Z302" s="45" t="s">
        <v>1484</v>
      </c>
      <c r="AA302" s="45">
        <v>0.0446</v>
      </c>
      <c r="AB302" s="7"/>
      <c r="AC302" s="45"/>
      <c r="AD302" s="45" t="s">
        <v>1485</v>
      </c>
      <c r="AE302" s="45"/>
      <c r="AF302" s="45"/>
      <c r="AG302" s="45"/>
      <c r="AH302" s="45"/>
      <c r="AI302" s="45"/>
      <c r="AJ302" s="45">
        <v>0.0</v>
      </c>
      <c r="AK302" s="45">
        <v>0.0</v>
      </c>
      <c r="AL302" s="45">
        <v>0.5</v>
      </c>
      <c r="AM302" s="45">
        <v>0.0</v>
      </c>
      <c r="AN302" s="45" t="s">
        <v>1494</v>
      </c>
      <c r="AO302" s="45" t="s">
        <v>1487</v>
      </c>
      <c r="AP302" s="45" t="s">
        <v>1488</v>
      </c>
      <c r="AQ302" s="45"/>
      <c r="AR302" s="45"/>
      <c r="AS302" s="45" t="str">
        <f t="shared" si="14"/>
        <v/>
      </c>
      <c r="AT302" s="45"/>
      <c r="AU302" s="45"/>
      <c r="AV302" s="45"/>
      <c r="AW302" s="45"/>
      <c r="AX302" s="45"/>
      <c r="AY302" s="45"/>
      <c r="AZ302" s="45"/>
      <c r="BA302" s="45"/>
      <c r="BB302" s="45"/>
      <c r="BC302" s="45"/>
      <c r="BD302" s="45"/>
      <c r="BE302" s="45"/>
      <c r="BF302" s="45"/>
      <c r="BG302" s="5"/>
      <c r="BI302" s="5"/>
      <c r="BJ302" s="5"/>
      <c r="BK302" s="5"/>
    </row>
    <row r="303" ht="14.25" customHeight="1">
      <c r="A303" s="45" t="s">
        <v>38</v>
      </c>
      <c r="B303" s="45" t="s">
        <v>355</v>
      </c>
      <c r="C303" s="45" t="s">
        <v>1174</v>
      </c>
      <c r="D303" s="45" t="s">
        <v>1474</v>
      </c>
      <c r="E303" s="45" t="s">
        <v>374</v>
      </c>
      <c r="F303" s="45" t="s">
        <v>1018</v>
      </c>
      <c r="G303" s="45" t="s">
        <v>652</v>
      </c>
      <c r="H303" s="45" t="str">
        <f t="shared" si="1"/>
        <v>ASHRAE 90.1-2007RestroomsGeneral</v>
      </c>
      <c r="I303" s="117" t="str">
        <f>VLOOKUP(H303,'Interior Lighting'!$A$4:$G$1472,5,FALSE)</f>
        <v>0.9</v>
      </c>
      <c r="J303" s="47"/>
      <c r="K303" s="45"/>
      <c r="L303" s="45"/>
      <c r="M303" s="45">
        <v>0.4</v>
      </c>
      <c r="N303" s="45">
        <v>0.4</v>
      </c>
      <c r="O303" s="45">
        <v>0.2</v>
      </c>
      <c r="P303" s="92" t="s">
        <v>1482</v>
      </c>
      <c r="Q303" s="45" t="s">
        <v>369</v>
      </c>
      <c r="R303" s="45" t="s">
        <v>652</v>
      </c>
      <c r="S303" s="45" t="s">
        <v>542</v>
      </c>
      <c r="T303" s="7" t="str">
        <f t="shared" si="13"/>
        <v>ASHRAE 62.1-2004GeneralCorridors</v>
      </c>
      <c r="U303" s="117" t="str">
        <f>VLOOKUP(T303,Ventilation!$A$4:$H$314,6,FALSE)</f>
        <v>0.06</v>
      </c>
      <c r="V303" s="117" t="str">
        <f>VLOOKUP(T303,Ventilation!$A$4:$H$314,5,FALSE)</f>
        <v/>
      </c>
      <c r="W303" s="117" t="str">
        <f>VLOOKUP(T303,Ventilation!$A$4:$H$314,7,FALSE)</f>
        <v/>
      </c>
      <c r="X303" s="45">
        <v>10.0</v>
      </c>
      <c r="Y303" s="45" t="s">
        <v>1483</v>
      </c>
      <c r="Z303" s="45" t="s">
        <v>1484</v>
      </c>
      <c r="AA303" s="45">
        <v>0.0446</v>
      </c>
      <c r="AB303" s="7"/>
      <c r="AC303" s="45"/>
      <c r="AD303" s="45" t="s">
        <v>1485</v>
      </c>
      <c r="AE303" s="45"/>
      <c r="AF303" s="45"/>
      <c r="AG303" s="45"/>
      <c r="AH303" s="45"/>
      <c r="AI303" s="45"/>
      <c r="AJ303" s="45">
        <v>0.07</v>
      </c>
      <c r="AK303" s="45">
        <v>0.0</v>
      </c>
      <c r="AL303" s="45">
        <v>0.5</v>
      </c>
      <c r="AM303" s="45">
        <v>0.0</v>
      </c>
      <c r="AN303" s="45" t="s">
        <v>1494</v>
      </c>
      <c r="AO303" s="45" t="s">
        <v>1487</v>
      </c>
      <c r="AP303" s="45" t="s">
        <v>1488</v>
      </c>
      <c r="AQ303" s="45"/>
      <c r="AR303" s="45"/>
      <c r="AS303" s="45" t="str">
        <f t="shared" si="14"/>
        <v/>
      </c>
      <c r="AT303" s="45">
        <v>43.3</v>
      </c>
      <c r="AU303" s="45">
        <v>0.2</v>
      </c>
      <c r="AV303" s="45">
        <v>0.05</v>
      </c>
      <c r="AW303" s="45" t="s">
        <v>204</v>
      </c>
      <c r="AX303" s="45"/>
      <c r="AY303" s="45"/>
      <c r="AZ303" s="45"/>
      <c r="BA303" s="45"/>
      <c r="BB303" s="45"/>
      <c r="BC303" s="45"/>
      <c r="BD303" s="45"/>
      <c r="BE303" s="45"/>
      <c r="BF303" s="45"/>
      <c r="BG303" s="5"/>
      <c r="BI303" s="5"/>
      <c r="BJ303" s="5"/>
      <c r="BK303" s="5"/>
    </row>
    <row r="304" ht="14.25" customHeight="1">
      <c r="A304" s="7" t="s">
        <v>38</v>
      </c>
      <c r="B304" s="45" t="s">
        <v>355</v>
      </c>
      <c r="C304" s="45" t="s">
        <v>1171</v>
      </c>
      <c r="D304" s="45" t="s">
        <v>1365</v>
      </c>
      <c r="E304" s="45" t="s">
        <v>374</v>
      </c>
      <c r="F304" s="45" t="s">
        <v>993</v>
      </c>
      <c r="G304" s="45" t="s">
        <v>652</v>
      </c>
      <c r="H304" s="45" t="str">
        <f t="shared" si="1"/>
        <v>ASHRAE 90.1-2007Office-EnclosedGeneral</v>
      </c>
      <c r="I304" s="117" t="str">
        <f>VLOOKUP(H304,'Interior Lighting'!$A$4:$G$1472,5,FALSE)</f>
        <v>1.1</v>
      </c>
      <c r="J304" s="47"/>
      <c r="K304" s="45"/>
      <c r="L304" s="45"/>
      <c r="M304" s="45">
        <v>0.4</v>
      </c>
      <c r="N304" s="45">
        <v>0.4</v>
      </c>
      <c r="O304" s="45">
        <v>0.2</v>
      </c>
      <c r="P304" s="92" t="s">
        <v>1482</v>
      </c>
      <c r="Q304" s="45" t="s">
        <v>369</v>
      </c>
      <c r="R304" s="45" t="s">
        <v>652</v>
      </c>
      <c r="S304" s="45" t="s">
        <v>542</v>
      </c>
      <c r="T304" s="7" t="str">
        <f t="shared" si="13"/>
        <v>ASHRAE 62.1-2004GeneralCorridors</v>
      </c>
      <c r="U304" s="117" t="str">
        <f>VLOOKUP(T304,Ventilation!$A$4:$H$314,6,FALSE)</f>
        <v>0.06</v>
      </c>
      <c r="V304" s="117" t="str">
        <f>VLOOKUP(T304,Ventilation!$A$4:$H$314,5,FALSE)</f>
        <v/>
      </c>
      <c r="W304" s="117" t="str">
        <f>VLOOKUP(T304,Ventilation!$A$4:$H$314,7,FALSE)</f>
        <v/>
      </c>
      <c r="X304" s="45">
        <v>10.0</v>
      </c>
      <c r="Y304" s="45" t="s">
        <v>1483</v>
      </c>
      <c r="Z304" s="45" t="s">
        <v>1484</v>
      </c>
      <c r="AA304" s="45">
        <v>0.0446</v>
      </c>
      <c r="AB304" s="7"/>
      <c r="AC304" s="45"/>
      <c r="AD304" s="45" t="s">
        <v>1485</v>
      </c>
      <c r="AE304" s="45"/>
      <c r="AF304" s="45"/>
      <c r="AG304" s="45"/>
      <c r="AH304" s="45"/>
      <c r="AI304" s="45"/>
      <c r="AJ304" s="45">
        <v>2.79</v>
      </c>
      <c r="AK304" s="45">
        <v>0.0</v>
      </c>
      <c r="AL304" s="45">
        <v>0.5</v>
      </c>
      <c r="AM304" s="45">
        <v>0.0</v>
      </c>
      <c r="AN304" s="45" t="s">
        <v>1494</v>
      </c>
      <c r="AO304" s="45" t="s">
        <v>1487</v>
      </c>
      <c r="AP304" s="45" t="s">
        <v>1488</v>
      </c>
      <c r="AQ304" s="45"/>
      <c r="AR304" s="45"/>
      <c r="AS304" s="45" t="str">
        <f t="shared" si="14"/>
        <v/>
      </c>
      <c r="AT304" s="45"/>
      <c r="AU304" s="45"/>
      <c r="AV304" s="45"/>
      <c r="AW304" s="45"/>
      <c r="AX304" s="45"/>
      <c r="AY304" s="45"/>
      <c r="AZ304" s="45"/>
      <c r="BA304" s="45"/>
      <c r="BB304" s="45"/>
      <c r="BC304" s="45"/>
      <c r="BD304" s="45"/>
      <c r="BE304" s="45"/>
      <c r="BF304" s="45"/>
      <c r="BG304" s="5"/>
      <c r="BI304" s="5"/>
      <c r="BJ304" s="5"/>
      <c r="BK304" s="5"/>
    </row>
    <row r="305" ht="14.25" customHeight="1">
      <c r="A305" s="45" t="s">
        <v>38</v>
      </c>
      <c r="B305" s="45" t="s">
        <v>355</v>
      </c>
      <c r="C305" s="45" t="s">
        <v>1162</v>
      </c>
      <c r="D305" s="45" t="s">
        <v>1312</v>
      </c>
      <c r="E305" s="45" t="s">
        <v>374</v>
      </c>
      <c r="F305" s="45" t="s">
        <v>994</v>
      </c>
      <c r="G305" s="45" t="s">
        <v>652</v>
      </c>
      <c r="H305" s="45" t="str">
        <f t="shared" si="1"/>
        <v>ASHRAE 90.1-2007Office-Open PlanGeneral</v>
      </c>
      <c r="I305" s="117" t="str">
        <f>VLOOKUP(H305,'Interior Lighting'!$A$4:$G$1472,5,FALSE)</f>
        <v>1.1</v>
      </c>
      <c r="J305" s="47"/>
      <c r="K305" s="45"/>
      <c r="L305" s="45"/>
      <c r="M305" s="45">
        <v>0.4</v>
      </c>
      <c r="N305" s="45">
        <v>0.4</v>
      </c>
      <c r="O305" s="45">
        <v>0.2</v>
      </c>
      <c r="P305" s="92" t="s">
        <v>1482</v>
      </c>
      <c r="Q305" s="45" t="s">
        <v>369</v>
      </c>
      <c r="R305" s="45" t="s">
        <v>580</v>
      </c>
      <c r="S305" s="45" t="s">
        <v>576</v>
      </c>
      <c r="T305" s="7" t="str">
        <f t="shared" si="13"/>
        <v>ASHRAE 62.1-2004Office BuildingsOffice space</v>
      </c>
      <c r="U305" s="117" t="str">
        <f>VLOOKUP(T305,Ventilation!$A$4:$H$314,6,FALSE)</f>
        <v>0.06</v>
      </c>
      <c r="V305" s="117" t="str">
        <f>VLOOKUP(T305,Ventilation!$A$4:$H$314,5,FALSE)</f>
        <v>5</v>
      </c>
      <c r="W305" s="117" t="str">
        <f>VLOOKUP(T305,Ventilation!$A$4:$H$314,7,FALSE)</f>
        <v/>
      </c>
      <c r="X305" s="45">
        <v>5.25</v>
      </c>
      <c r="Y305" s="45" t="s">
        <v>1483</v>
      </c>
      <c r="Z305" s="45" t="s">
        <v>1484</v>
      </c>
      <c r="AA305" s="45">
        <v>0.0446</v>
      </c>
      <c r="AB305" s="7"/>
      <c r="AC305" s="45"/>
      <c r="AD305" s="45" t="s">
        <v>1485</v>
      </c>
      <c r="AE305" s="45"/>
      <c r="AF305" s="45"/>
      <c r="AG305" s="45"/>
      <c r="AH305" s="45"/>
      <c r="AI305" s="45"/>
      <c r="AJ305" s="45">
        <v>0.71</v>
      </c>
      <c r="AK305" s="45">
        <v>0.0</v>
      </c>
      <c r="AL305" s="45">
        <v>0.5</v>
      </c>
      <c r="AM305" s="45">
        <v>0.0</v>
      </c>
      <c r="AN305" s="45" t="s">
        <v>1494</v>
      </c>
      <c r="AO305" s="45" t="s">
        <v>1487</v>
      </c>
      <c r="AP305" s="45" t="s">
        <v>1488</v>
      </c>
      <c r="AQ305" s="45"/>
      <c r="AR305" s="45"/>
      <c r="AS305" s="45" t="str">
        <f t="shared" si="14"/>
        <v/>
      </c>
      <c r="AT305" s="45"/>
      <c r="AU305" s="45"/>
      <c r="AV305" s="45"/>
      <c r="AW305" s="45"/>
      <c r="AX305" s="45"/>
      <c r="AY305" s="45"/>
      <c r="AZ305" s="45" t="str">
        <f>IF(ISBLANK(BB305),"",BB305/(AY305/AX305))</f>
        <v/>
      </c>
      <c r="BA305" s="45"/>
      <c r="BB305" s="45"/>
      <c r="BC305" s="45"/>
      <c r="BD305" s="45"/>
      <c r="BE305" s="45"/>
      <c r="BF305" s="45"/>
      <c r="BG305" s="5"/>
      <c r="BI305" s="5"/>
      <c r="BJ305" s="5"/>
      <c r="BK305" s="5"/>
    </row>
    <row r="306" ht="14.25" customHeight="1">
      <c r="A306" s="45" t="s">
        <v>38</v>
      </c>
      <c r="B306" s="45" t="s">
        <v>355</v>
      </c>
      <c r="C306" s="45" t="s">
        <v>706</v>
      </c>
      <c r="D306" s="45" t="s">
        <v>1364</v>
      </c>
      <c r="E306" s="45" t="s">
        <v>374</v>
      </c>
      <c r="F306" s="45" t="s">
        <v>706</v>
      </c>
      <c r="G306" s="45" t="s">
        <v>652</v>
      </c>
      <c r="H306" s="45" t="str">
        <f t="shared" si="1"/>
        <v>ASHRAE 90.1-2007LobbyGeneral</v>
      </c>
      <c r="I306" s="117" t="str">
        <f>VLOOKUP(H306,'Interior Lighting'!$A$4:$G$1472,5,FALSE)</f>
        <v>1.3</v>
      </c>
      <c r="J306" s="47"/>
      <c r="K306" s="45"/>
      <c r="L306" s="45"/>
      <c r="M306" s="45">
        <v>0.4</v>
      </c>
      <c r="N306" s="45">
        <v>0.4</v>
      </c>
      <c r="O306" s="45">
        <v>0.2</v>
      </c>
      <c r="P306" s="92" t="s">
        <v>1482</v>
      </c>
      <c r="Q306" s="45" t="s">
        <v>369</v>
      </c>
      <c r="R306" s="45" t="s">
        <v>580</v>
      </c>
      <c r="S306" s="45" t="s">
        <v>668</v>
      </c>
      <c r="T306" s="7" t="str">
        <f t="shared" si="13"/>
        <v>ASHRAE 62.1-2004Office BuildingsMain entry lobbies</v>
      </c>
      <c r="U306" s="117" t="str">
        <f>VLOOKUP(T306,Ventilation!$A$4:$H$314,6,FALSE)</f>
        <v>0.06</v>
      </c>
      <c r="V306" s="117" t="str">
        <f>VLOOKUP(T306,Ventilation!$A$4:$H$314,5,FALSE)</f>
        <v>5</v>
      </c>
      <c r="W306" s="117" t="str">
        <f>VLOOKUP(T306,Ventilation!$A$4:$H$314,7,FALSE)</f>
        <v/>
      </c>
      <c r="X306" s="45">
        <v>10.0</v>
      </c>
      <c r="Y306" s="45" t="s">
        <v>1483</v>
      </c>
      <c r="Z306" s="45" t="s">
        <v>1484</v>
      </c>
      <c r="AA306" s="45">
        <v>0.0446</v>
      </c>
      <c r="AB306" s="7"/>
      <c r="AC306" s="45"/>
      <c r="AD306" s="45" t="s">
        <v>1485</v>
      </c>
      <c r="AE306" s="45"/>
      <c r="AF306" s="45"/>
      <c r="AG306" s="45"/>
      <c r="AH306" s="45"/>
      <c r="AI306" s="45"/>
      <c r="AJ306" s="45">
        <v>0.07000000000000005</v>
      </c>
      <c r="AK306" s="45">
        <v>0.0</v>
      </c>
      <c r="AL306" s="45">
        <v>0.5</v>
      </c>
      <c r="AM306" s="45">
        <v>0.0</v>
      </c>
      <c r="AN306" s="45" t="s">
        <v>1494</v>
      </c>
      <c r="AO306" s="45" t="s">
        <v>1487</v>
      </c>
      <c r="AP306" s="45" t="s">
        <v>1488</v>
      </c>
      <c r="AQ306" s="45"/>
      <c r="AR306" s="45"/>
      <c r="AS306" s="45" t="str">
        <f t="shared" si="14"/>
        <v/>
      </c>
      <c r="AT306" s="45"/>
      <c r="AU306" s="45"/>
      <c r="AV306" s="45"/>
      <c r="AW306" s="45"/>
      <c r="AX306" s="45"/>
      <c r="AY306" s="45"/>
      <c r="AZ306" s="45"/>
      <c r="BA306" s="45"/>
      <c r="BB306" s="45"/>
      <c r="BC306" s="45"/>
      <c r="BD306" s="45"/>
      <c r="BE306" s="45"/>
      <c r="BF306" s="45"/>
      <c r="BG306" s="5"/>
      <c r="BI306" s="5"/>
      <c r="BJ306" s="5"/>
      <c r="BK306" s="5"/>
    </row>
    <row r="307" ht="14.25" customHeight="1">
      <c r="A307" s="7" t="s">
        <v>38</v>
      </c>
      <c r="B307" s="45" t="s">
        <v>355</v>
      </c>
      <c r="C307" s="45" t="s">
        <v>1148</v>
      </c>
      <c r="D307" s="45" t="s">
        <v>1365</v>
      </c>
      <c r="E307" s="45" t="s">
        <v>374</v>
      </c>
      <c r="F307" s="45" t="s">
        <v>993</v>
      </c>
      <c r="G307" s="45" t="s">
        <v>652</v>
      </c>
      <c r="H307" s="45" t="str">
        <f t="shared" si="1"/>
        <v>ASHRAE 90.1-2007Office-EnclosedGeneral</v>
      </c>
      <c r="I307" s="117" t="str">
        <f>VLOOKUP(H307,'Interior Lighting'!$A$4:$G$1472,5,FALSE)</f>
        <v>1.1</v>
      </c>
      <c r="J307" s="47"/>
      <c r="K307" s="45"/>
      <c r="L307" s="45"/>
      <c r="M307" s="45">
        <v>0.4</v>
      </c>
      <c r="N307" s="45">
        <v>0.4</v>
      </c>
      <c r="O307" s="45">
        <v>0.2</v>
      </c>
      <c r="P307" s="92" t="s">
        <v>1482</v>
      </c>
      <c r="Q307" s="45" t="s">
        <v>369</v>
      </c>
      <c r="R307" s="45" t="s">
        <v>580</v>
      </c>
      <c r="S307" s="45" t="s">
        <v>667</v>
      </c>
      <c r="T307" s="7" t="str">
        <f t="shared" si="13"/>
        <v>ASHRAE 62.1-2004Office BuildingsTelephone/data entry</v>
      </c>
      <c r="U307" s="117" t="str">
        <f>VLOOKUP(T307,Ventilation!$A$4:$H$314,6,FALSE)</f>
        <v>0.06</v>
      </c>
      <c r="V307" s="117" t="str">
        <f>VLOOKUP(T307,Ventilation!$A$4:$H$314,5,FALSE)</f>
        <v>5</v>
      </c>
      <c r="W307" s="117" t="str">
        <f>VLOOKUP(T307,Ventilation!$A$4:$H$314,7,FALSE)</f>
        <v/>
      </c>
      <c r="X307" s="45">
        <v>5.0</v>
      </c>
      <c r="Y307" s="45" t="s">
        <v>1483</v>
      </c>
      <c r="Z307" s="45" t="s">
        <v>1484</v>
      </c>
      <c r="AA307" s="45">
        <v>0.0446</v>
      </c>
      <c r="AB307" s="7"/>
      <c r="AC307" s="45"/>
      <c r="AD307" s="45" t="s">
        <v>1485</v>
      </c>
      <c r="AE307" s="45"/>
      <c r="AF307" s="45"/>
      <c r="AG307" s="45"/>
      <c r="AH307" s="45"/>
      <c r="AI307" s="45"/>
      <c r="AJ307" s="45">
        <v>1.56</v>
      </c>
      <c r="AK307" s="45">
        <v>0.0</v>
      </c>
      <c r="AL307" s="45">
        <v>0.5</v>
      </c>
      <c r="AM307" s="45">
        <v>0.0</v>
      </c>
      <c r="AN307" s="45" t="s">
        <v>1494</v>
      </c>
      <c r="AO307" s="45" t="s">
        <v>1487</v>
      </c>
      <c r="AP307" s="45" t="s">
        <v>1488</v>
      </c>
      <c r="AQ307" s="45"/>
      <c r="AR307" s="45"/>
      <c r="AS307" s="45" t="str">
        <f t="shared" si="14"/>
        <v/>
      </c>
      <c r="AT307" s="45"/>
      <c r="AU307" s="45"/>
      <c r="AV307" s="45"/>
      <c r="AW307" s="45"/>
      <c r="AX307" s="45"/>
      <c r="AY307" s="45"/>
      <c r="AZ307" s="45"/>
      <c r="BA307" s="45"/>
      <c r="BB307" s="45"/>
      <c r="BC307" s="45"/>
      <c r="BD307" s="45"/>
      <c r="BE307" s="45"/>
      <c r="BF307" s="45"/>
      <c r="BG307" s="5"/>
      <c r="BI307" s="5"/>
      <c r="BJ307" s="5"/>
      <c r="BK307" s="5"/>
    </row>
    <row r="308" ht="14.25" customHeight="1">
      <c r="A308" s="7" t="s">
        <v>38</v>
      </c>
      <c r="B308" s="45" t="s">
        <v>355</v>
      </c>
      <c r="C308" s="45" t="s">
        <v>1131</v>
      </c>
      <c r="D308" s="45" t="s">
        <v>1365</v>
      </c>
      <c r="E308" s="45" t="s">
        <v>374</v>
      </c>
      <c r="F308" s="45" t="s">
        <v>800</v>
      </c>
      <c r="G308" s="45" t="s">
        <v>652</v>
      </c>
      <c r="H308" s="45" t="str">
        <f t="shared" si="1"/>
        <v>ASHRAE 90.1-2007Electrical/MechanicalGeneral</v>
      </c>
      <c r="I308" s="117" t="str">
        <f>VLOOKUP(H308,'Interior Lighting'!$A$4:$G$1472,5,FALSE)</f>
        <v>1.5</v>
      </c>
      <c r="J308" s="47"/>
      <c r="K308" s="45"/>
      <c r="L308" s="45"/>
      <c r="M308" s="45">
        <v>0.4</v>
      </c>
      <c r="N308" s="45">
        <v>0.4</v>
      </c>
      <c r="O308" s="45">
        <v>0.2</v>
      </c>
      <c r="P308" s="92" t="s">
        <v>1482</v>
      </c>
      <c r="Q308" s="45" t="s">
        <v>369</v>
      </c>
      <c r="R308" s="45" t="s">
        <v>652</v>
      </c>
      <c r="S308" s="45" t="s">
        <v>594</v>
      </c>
      <c r="T308" s="7" t="str">
        <f t="shared" si="13"/>
        <v>ASHRAE 62.1-2004GeneralStorage rooms</v>
      </c>
      <c r="U308" s="117" t="str">
        <f>VLOOKUP(T308,Ventilation!$A$4:$H$314,6,FALSE)</f>
        <v>0.12</v>
      </c>
      <c r="V308" s="117" t="str">
        <f>VLOOKUP(T308,Ventilation!$A$4:$H$314,5,FALSE)</f>
        <v/>
      </c>
      <c r="W308" s="117" t="str">
        <f>VLOOKUP(T308,Ventilation!$A$4:$H$314,7,FALSE)</f>
        <v/>
      </c>
      <c r="X308" s="45">
        <v>0.0</v>
      </c>
      <c r="Y308" s="7" t="s">
        <v>1483</v>
      </c>
      <c r="Z308" s="7" t="s">
        <v>1484</v>
      </c>
      <c r="AA308" s="45">
        <v>0.0446</v>
      </c>
      <c r="AB308" s="7"/>
      <c r="AC308" s="7"/>
      <c r="AD308" s="7" t="s">
        <v>1485</v>
      </c>
      <c r="AE308" s="45"/>
      <c r="AF308" s="45"/>
      <c r="AG308" s="45"/>
      <c r="AH308" s="45"/>
      <c r="AI308" s="45"/>
      <c r="AJ308" s="45">
        <v>0.27</v>
      </c>
      <c r="AK308" s="45">
        <v>0.0</v>
      </c>
      <c r="AL308" s="45">
        <v>0.5</v>
      </c>
      <c r="AM308" s="45">
        <v>0.0</v>
      </c>
      <c r="AN308" s="7" t="s">
        <v>1494</v>
      </c>
      <c r="AO308" s="7" t="s">
        <v>1487</v>
      </c>
      <c r="AP308" s="7" t="s">
        <v>1488</v>
      </c>
      <c r="AQ308" s="45"/>
      <c r="AR308" s="45"/>
      <c r="AS308" s="45" t="str">
        <f t="shared" si="14"/>
        <v/>
      </c>
      <c r="AT308" s="45"/>
      <c r="AU308" s="45"/>
      <c r="AV308" s="45"/>
      <c r="AW308" s="45"/>
      <c r="AX308" s="45"/>
      <c r="AY308" s="45"/>
      <c r="AZ308" s="45"/>
      <c r="BA308" s="45"/>
      <c r="BB308" s="45"/>
      <c r="BC308" s="45"/>
      <c r="BD308" s="45"/>
      <c r="BE308" s="45"/>
      <c r="BF308" s="45"/>
      <c r="BG308" s="5"/>
      <c r="BI308" s="5"/>
      <c r="BJ308" s="5"/>
      <c r="BK308" s="5"/>
    </row>
    <row r="309" ht="14.25" customHeight="1">
      <c r="A309" s="7" t="s">
        <v>38</v>
      </c>
      <c r="B309" s="45" t="s">
        <v>355</v>
      </c>
      <c r="C309" s="45" t="s">
        <v>1126</v>
      </c>
      <c r="D309" s="45" t="s">
        <v>1310</v>
      </c>
      <c r="E309" s="45" t="s">
        <v>374</v>
      </c>
      <c r="F309" s="45" t="s">
        <v>1020</v>
      </c>
      <c r="G309" s="45" t="s">
        <v>652</v>
      </c>
      <c r="H309" s="45" t="str">
        <f t="shared" si="1"/>
        <v>ASHRAE 90.1-2007Corridor/TransitionGeneral</v>
      </c>
      <c r="I309" s="117" t="str">
        <f>VLOOKUP(H309,'Interior Lighting'!$A$4:$G$1472,5,FALSE)</f>
        <v>0.5</v>
      </c>
      <c r="J309" s="47"/>
      <c r="K309" s="45"/>
      <c r="L309" s="45"/>
      <c r="M309" s="45">
        <v>0.4</v>
      </c>
      <c r="N309" s="45">
        <v>0.4</v>
      </c>
      <c r="O309" s="45">
        <v>0.2</v>
      </c>
      <c r="P309" s="92" t="s">
        <v>1482</v>
      </c>
      <c r="Q309" s="45" t="s">
        <v>369</v>
      </c>
      <c r="R309" s="45" t="s">
        <v>652</v>
      </c>
      <c r="S309" s="45" t="s">
        <v>542</v>
      </c>
      <c r="T309" s="7" t="str">
        <f t="shared" si="13"/>
        <v>ASHRAE 62.1-2004GeneralCorridors</v>
      </c>
      <c r="U309" s="117" t="str">
        <f>VLOOKUP(T309,Ventilation!$A$4:$H$314,6,FALSE)</f>
        <v>0.06</v>
      </c>
      <c r="V309" s="117" t="str">
        <f>VLOOKUP(T309,Ventilation!$A$4:$H$314,5,FALSE)</f>
        <v/>
      </c>
      <c r="W309" s="117" t="str">
        <f>VLOOKUP(T309,Ventilation!$A$4:$H$314,7,FALSE)</f>
        <v/>
      </c>
      <c r="X309" s="45">
        <v>1.0</v>
      </c>
      <c r="Y309" s="7" t="s">
        <v>1483</v>
      </c>
      <c r="Z309" s="7" t="s">
        <v>1484</v>
      </c>
      <c r="AA309" s="45">
        <v>0.0446</v>
      </c>
      <c r="AB309" s="7"/>
      <c r="AC309" s="7"/>
      <c r="AD309" s="7" t="s">
        <v>1485</v>
      </c>
      <c r="AE309" s="45"/>
      <c r="AF309" s="45"/>
      <c r="AG309" s="45"/>
      <c r="AH309" s="45"/>
      <c r="AI309" s="45"/>
      <c r="AJ309" s="45">
        <v>0.16</v>
      </c>
      <c r="AK309" s="45">
        <v>0.0</v>
      </c>
      <c r="AL309" s="45">
        <v>0.5</v>
      </c>
      <c r="AM309" s="45">
        <v>0.0</v>
      </c>
      <c r="AN309" s="7" t="s">
        <v>1494</v>
      </c>
      <c r="AO309" s="7" t="s">
        <v>1487</v>
      </c>
      <c r="AP309" s="7" t="s">
        <v>1488</v>
      </c>
      <c r="AQ309" s="45"/>
      <c r="AR309" s="45"/>
      <c r="AS309" s="45" t="str">
        <f t="shared" si="14"/>
        <v/>
      </c>
      <c r="AT309" s="45"/>
      <c r="AU309" s="45"/>
      <c r="AV309" s="45"/>
      <c r="AW309" s="45"/>
      <c r="AX309" s="45"/>
      <c r="AY309" s="45"/>
      <c r="AZ309" s="45"/>
      <c r="BA309" s="45"/>
      <c r="BB309" s="45"/>
      <c r="BC309" s="45"/>
      <c r="BD309" s="45"/>
      <c r="BE309" s="45"/>
      <c r="BF309" s="45"/>
      <c r="BG309" s="5"/>
      <c r="BI309" s="5"/>
      <c r="BJ309" s="5"/>
      <c r="BK309" s="5"/>
    </row>
    <row r="310" ht="14.25" customHeight="1">
      <c r="A310" s="7" t="s">
        <v>38</v>
      </c>
      <c r="B310" s="45" t="s">
        <v>355</v>
      </c>
      <c r="C310" s="7" t="s">
        <v>1125</v>
      </c>
      <c r="D310" s="45" t="s">
        <v>1338</v>
      </c>
      <c r="E310" s="45" t="s">
        <v>374</v>
      </c>
      <c r="F310" s="45" t="s">
        <v>995</v>
      </c>
      <c r="G310" s="45" t="s">
        <v>652</v>
      </c>
      <c r="H310" s="45" t="str">
        <f t="shared" si="1"/>
        <v>ASHRAE 90.1-2007Conference/Meeting/MultipurposeGeneral</v>
      </c>
      <c r="I310" s="117" t="str">
        <f>VLOOKUP(H310,'Interior Lighting'!$A$4:$G$1472,5,FALSE)</f>
        <v>1.3</v>
      </c>
      <c r="J310" s="47"/>
      <c r="K310" s="45"/>
      <c r="L310" s="45"/>
      <c r="M310" s="45">
        <v>0.4</v>
      </c>
      <c r="N310" s="45">
        <v>0.4</v>
      </c>
      <c r="O310" s="45">
        <v>0.2</v>
      </c>
      <c r="P310" s="92" t="s">
        <v>1482</v>
      </c>
      <c r="Q310" s="45" t="s">
        <v>369</v>
      </c>
      <c r="R310" s="45" t="s">
        <v>652</v>
      </c>
      <c r="S310" s="45" t="s">
        <v>653</v>
      </c>
      <c r="T310" s="7" t="str">
        <f t="shared" si="13"/>
        <v>ASHRAE 62.1-2004GeneralConference/meeting</v>
      </c>
      <c r="U310" s="117" t="str">
        <f>VLOOKUP(T310,Ventilation!$A$4:$H$314,6,FALSE)</f>
        <v>0.06</v>
      </c>
      <c r="V310" s="117" t="str">
        <f>VLOOKUP(T310,Ventilation!$A$4:$H$314,5,FALSE)</f>
        <v>5</v>
      </c>
      <c r="W310" s="117" t="str">
        <f>VLOOKUP(T310,Ventilation!$A$4:$H$314,7,FALSE)</f>
        <v/>
      </c>
      <c r="X310" s="45">
        <v>50.0</v>
      </c>
      <c r="Y310" s="7" t="s">
        <v>1483</v>
      </c>
      <c r="Z310" s="7" t="s">
        <v>1484</v>
      </c>
      <c r="AA310" s="45">
        <v>0.0446</v>
      </c>
      <c r="AB310" s="7"/>
      <c r="AC310" s="7"/>
      <c r="AD310" s="7" t="s">
        <v>1485</v>
      </c>
      <c r="AE310" s="45"/>
      <c r="AF310" s="45"/>
      <c r="AG310" s="45"/>
      <c r="AH310" s="45"/>
      <c r="AI310" s="45"/>
      <c r="AJ310" s="45">
        <v>0.37</v>
      </c>
      <c r="AK310" s="45">
        <v>0.0</v>
      </c>
      <c r="AL310" s="45">
        <v>0.5</v>
      </c>
      <c r="AM310" s="45">
        <v>0.0</v>
      </c>
      <c r="AN310" s="7" t="s">
        <v>1494</v>
      </c>
      <c r="AO310" s="7" t="s">
        <v>1487</v>
      </c>
      <c r="AP310" s="7" t="s">
        <v>1488</v>
      </c>
      <c r="AQ310" s="45"/>
      <c r="AR310" s="45"/>
      <c r="AS310" s="45" t="str">
        <f t="shared" si="14"/>
        <v/>
      </c>
      <c r="AT310" s="45"/>
      <c r="AU310" s="45"/>
      <c r="AV310" s="45"/>
      <c r="AW310" s="45"/>
      <c r="AX310" s="45"/>
      <c r="AY310" s="45"/>
      <c r="AZ310" s="45"/>
      <c r="BA310" s="45"/>
      <c r="BB310" s="45"/>
      <c r="BC310" s="45"/>
      <c r="BD310" s="45"/>
      <c r="BE310" s="45"/>
      <c r="BF310" s="45"/>
      <c r="BG310" s="5"/>
      <c r="BI310" s="5"/>
      <c r="BJ310" s="5"/>
      <c r="BK310" s="5"/>
    </row>
    <row r="311" ht="14.25" customHeight="1">
      <c r="A311" s="45" t="s">
        <v>38</v>
      </c>
      <c r="B311" s="7" t="s">
        <v>355</v>
      </c>
      <c r="C311" s="7" t="s">
        <v>1124</v>
      </c>
      <c r="D311" s="45" t="s">
        <v>1312</v>
      </c>
      <c r="E311" s="45" t="s">
        <v>374</v>
      </c>
      <c r="F311" s="45" t="s">
        <v>993</v>
      </c>
      <c r="G311" s="45" t="s">
        <v>652</v>
      </c>
      <c r="H311" s="45" t="str">
        <f t="shared" si="1"/>
        <v>ASHRAE 90.1-2007Office-EnclosedGeneral</v>
      </c>
      <c r="I311" s="117" t="str">
        <f>VLOOKUP(H311,'Interior Lighting'!$A$4:$G$1472,5,FALSE)</f>
        <v>1.1</v>
      </c>
      <c r="J311" s="47"/>
      <c r="K311" s="45"/>
      <c r="L311" s="45"/>
      <c r="M311" s="45">
        <v>0.4</v>
      </c>
      <c r="N311" s="45">
        <v>0.4</v>
      </c>
      <c r="O311" s="45">
        <v>0.2</v>
      </c>
      <c r="P311" s="92" t="s">
        <v>1482</v>
      </c>
      <c r="Q311" s="45" t="s">
        <v>369</v>
      </c>
      <c r="R311" s="45" t="s">
        <v>580</v>
      </c>
      <c r="S311" s="45" t="s">
        <v>576</v>
      </c>
      <c r="T311" s="7" t="str">
        <f t="shared" si="13"/>
        <v>ASHRAE 62.1-2004Office BuildingsOffice space</v>
      </c>
      <c r="U311" s="117" t="str">
        <f>VLOOKUP(T311,Ventilation!$A$4:$H$314,6,FALSE)</f>
        <v>0.06</v>
      </c>
      <c r="V311" s="117" t="str">
        <f>VLOOKUP(T311,Ventilation!$A$4:$H$314,5,FALSE)</f>
        <v>5</v>
      </c>
      <c r="W311" s="117" t="str">
        <f>VLOOKUP(T311,Ventilation!$A$4:$H$314,7,FALSE)</f>
        <v/>
      </c>
      <c r="X311" s="45">
        <v>4.75</v>
      </c>
      <c r="Y311" s="7" t="s">
        <v>1483</v>
      </c>
      <c r="Z311" s="7" t="s">
        <v>1484</v>
      </c>
      <c r="AA311" s="45">
        <v>0.0446</v>
      </c>
      <c r="AB311" s="7"/>
      <c r="AC311" s="7"/>
      <c r="AD311" s="7" t="s">
        <v>1485</v>
      </c>
      <c r="AE311" s="45"/>
      <c r="AF311" s="45"/>
      <c r="AG311" s="45"/>
      <c r="AH311" s="45"/>
      <c r="AI311" s="45"/>
      <c r="AJ311" s="45">
        <v>0.64</v>
      </c>
      <c r="AK311" s="45">
        <v>0.0</v>
      </c>
      <c r="AL311" s="45">
        <v>0.5</v>
      </c>
      <c r="AM311" s="45">
        <v>0.0</v>
      </c>
      <c r="AN311" s="7" t="s">
        <v>1494</v>
      </c>
      <c r="AO311" s="7" t="s">
        <v>1487</v>
      </c>
      <c r="AP311" s="7" t="s">
        <v>1488</v>
      </c>
      <c r="AQ311" s="45"/>
      <c r="AR311" s="45"/>
      <c r="AS311" s="45" t="str">
        <f t="shared" si="14"/>
        <v/>
      </c>
      <c r="AT311" s="45"/>
      <c r="AU311" s="45"/>
      <c r="AV311" s="45"/>
      <c r="AW311" s="7"/>
      <c r="AX311" s="45"/>
      <c r="AY311" s="45"/>
      <c r="AZ311" s="45"/>
      <c r="BA311" s="45"/>
      <c r="BB311" s="45"/>
      <c r="BC311" s="45"/>
      <c r="BD311" s="45"/>
      <c r="BE311" s="45"/>
      <c r="BF311" s="45"/>
      <c r="BG311" s="5"/>
      <c r="BI311" s="5"/>
      <c r="BJ311" s="5"/>
      <c r="BK311" s="5"/>
    </row>
    <row r="312" ht="14.25" customHeight="1">
      <c r="A312" s="7" t="s">
        <v>38</v>
      </c>
      <c r="B312" s="7" t="s">
        <v>355</v>
      </c>
      <c r="C312" s="7" t="s">
        <v>1119</v>
      </c>
      <c r="D312" s="45" t="s">
        <v>1364</v>
      </c>
      <c r="E312" s="45" t="s">
        <v>374</v>
      </c>
      <c r="F312" s="45" t="s">
        <v>1011</v>
      </c>
      <c r="G312" s="45" t="s">
        <v>652</v>
      </c>
      <c r="H312" s="45" t="str">
        <f t="shared" si="1"/>
        <v>ASHRAE 90.1-2007Lounge/RecreationGeneral</v>
      </c>
      <c r="I312" s="117" t="str">
        <f>VLOOKUP(H312,'Interior Lighting'!$A$4:$G$1472,5,FALSE)</f>
        <v>1.2</v>
      </c>
      <c r="J312" s="47"/>
      <c r="K312" s="45"/>
      <c r="L312" s="45"/>
      <c r="M312" s="45">
        <v>0.4</v>
      </c>
      <c r="N312" s="45">
        <v>0.4</v>
      </c>
      <c r="O312" s="45">
        <v>0.2</v>
      </c>
      <c r="P312" s="92" t="s">
        <v>1482</v>
      </c>
      <c r="Q312" s="45" t="s">
        <v>369</v>
      </c>
      <c r="R312" s="45" t="s">
        <v>652</v>
      </c>
      <c r="S312" s="45" t="s">
        <v>653</v>
      </c>
      <c r="T312" s="7" t="str">
        <f t="shared" si="13"/>
        <v>ASHRAE 62.1-2004GeneralConference/meeting</v>
      </c>
      <c r="U312" s="117" t="str">
        <f>VLOOKUP(T312,Ventilation!$A$4:$H$314,6,FALSE)</f>
        <v>0.06</v>
      </c>
      <c r="V312" s="117" t="str">
        <f>VLOOKUP(T312,Ventilation!$A$4:$H$314,5,FALSE)</f>
        <v>5</v>
      </c>
      <c r="W312" s="117" t="str">
        <f>VLOOKUP(T312,Ventilation!$A$4:$H$314,7,FALSE)</f>
        <v/>
      </c>
      <c r="X312" s="45">
        <v>50.0</v>
      </c>
      <c r="Y312" s="45" t="s">
        <v>1483</v>
      </c>
      <c r="Z312" s="45" t="s">
        <v>1484</v>
      </c>
      <c r="AA312" s="45">
        <v>0.0446</v>
      </c>
      <c r="AB312" s="7"/>
      <c r="AC312" s="7"/>
      <c r="AD312" s="7" t="s">
        <v>1485</v>
      </c>
      <c r="AE312" s="45"/>
      <c r="AF312" s="45"/>
      <c r="AG312" s="45"/>
      <c r="AH312" s="45"/>
      <c r="AI312" s="45"/>
      <c r="AJ312" s="45">
        <v>4.46</v>
      </c>
      <c r="AK312" s="45">
        <v>0.0</v>
      </c>
      <c r="AL312" s="45">
        <v>0.5</v>
      </c>
      <c r="AM312" s="45">
        <v>0.0</v>
      </c>
      <c r="AN312" s="45" t="s">
        <v>1494</v>
      </c>
      <c r="AO312" s="45" t="s">
        <v>1487</v>
      </c>
      <c r="AP312" s="45" t="s">
        <v>1488</v>
      </c>
      <c r="AQ312" s="45"/>
      <c r="AR312" s="45"/>
      <c r="AS312" s="45" t="str">
        <f t="shared" si="14"/>
        <v/>
      </c>
      <c r="AT312" s="45"/>
      <c r="AU312" s="45"/>
      <c r="AV312" s="45"/>
      <c r="AW312" s="45"/>
      <c r="AX312" s="45"/>
      <c r="AY312" s="45"/>
      <c r="AZ312" s="45"/>
      <c r="BA312" s="45"/>
      <c r="BB312" s="45"/>
      <c r="BC312" s="45"/>
      <c r="BD312" s="45"/>
      <c r="BE312" s="45"/>
      <c r="BF312" s="45"/>
      <c r="BG312" s="5"/>
      <c r="BI312" s="5"/>
      <c r="BJ312" s="5"/>
      <c r="BK312" s="5"/>
    </row>
    <row r="313" ht="14.25" customHeight="1">
      <c r="A313" s="8" t="s">
        <v>38</v>
      </c>
      <c r="B313" s="7" t="s">
        <v>355</v>
      </c>
      <c r="C313" s="7" t="s">
        <v>1115</v>
      </c>
      <c r="D313" s="45" t="s">
        <v>1294</v>
      </c>
      <c r="E313" s="92" t="s">
        <v>367</v>
      </c>
      <c r="F313" s="92" t="s">
        <v>1080</v>
      </c>
      <c r="G313" s="92" t="s">
        <v>652</v>
      </c>
      <c r="H313" s="45" t="str">
        <f t="shared" si="1"/>
        <v>ASHRAE 189.1-2009AtticsGeneral</v>
      </c>
      <c r="I313" s="117" t="str">
        <f>VLOOKUP(H313,'Interior Lighting'!$A$4:$G$1472,5,FALSE)</f>
        <v>0</v>
      </c>
      <c r="J313" s="47"/>
      <c r="K313" s="45"/>
      <c r="L313" s="45"/>
      <c r="M313" s="45"/>
      <c r="N313" s="45"/>
      <c r="O313" s="45"/>
      <c r="P313" s="45"/>
      <c r="Q313" s="92"/>
      <c r="R313" s="45"/>
      <c r="S313" s="45"/>
      <c r="T313" s="7" t="str">
        <f t="shared" si="13"/>
        <v/>
      </c>
      <c r="U313" s="45"/>
      <c r="V313" s="45"/>
      <c r="W313" s="45"/>
      <c r="X313" s="45"/>
      <c r="Y313" s="45"/>
      <c r="Z313" s="45"/>
      <c r="AA313" s="45">
        <v>0.112</v>
      </c>
      <c r="AB313" s="7"/>
      <c r="AC313" s="45"/>
      <c r="AD313" s="45" t="s">
        <v>1485</v>
      </c>
      <c r="AE313" s="45"/>
      <c r="AF313" s="45"/>
      <c r="AG313" s="45"/>
      <c r="AH313" s="45"/>
      <c r="AI313" s="45"/>
      <c r="AJ313" s="45"/>
      <c r="AK313" s="45"/>
      <c r="AL313" s="45"/>
      <c r="AM313" s="45"/>
      <c r="AN313" s="45"/>
      <c r="AO313" s="45"/>
      <c r="AP313" s="45"/>
      <c r="AQ313" s="45"/>
      <c r="AR313" s="45"/>
      <c r="AS313" s="45" t="str">
        <f t="shared" si="14"/>
        <v/>
      </c>
      <c r="AT313" s="45"/>
      <c r="AU313" s="45"/>
      <c r="AV313" s="45"/>
      <c r="AW313" s="45"/>
      <c r="AX313" s="45"/>
      <c r="AY313" s="45"/>
      <c r="AZ313" s="45"/>
      <c r="BA313" s="45"/>
      <c r="BB313" s="45"/>
      <c r="BC313" s="45"/>
      <c r="BD313" s="45"/>
      <c r="BE313" s="45"/>
      <c r="BF313" s="45"/>
      <c r="BG313" s="5"/>
      <c r="BI313" s="5"/>
      <c r="BJ313" s="5"/>
      <c r="BK313" s="5"/>
    </row>
    <row r="314" ht="14.25" customHeight="1">
      <c r="A314" s="7" t="s">
        <v>40</v>
      </c>
      <c r="B314" s="7" t="s">
        <v>355</v>
      </c>
      <c r="C314" s="7" t="s">
        <v>1183</v>
      </c>
      <c r="D314" s="45" t="s">
        <v>1312</v>
      </c>
      <c r="E314" s="45" t="s">
        <v>375</v>
      </c>
      <c r="F314" s="45" t="s">
        <v>581</v>
      </c>
      <c r="G314" s="45" t="s">
        <v>355</v>
      </c>
      <c r="H314" s="45" t="str">
        <f t="shared" si="1"/>
        <v>ASHRAE 90.1-2010Whole BuildingOffice</v>
      </c>
      <c r="I314" s="117" t="str">
        <f>VLOOKUP(H314,'Interior Lighting'!$A$4:$G$1472,5,FALSE)</f>
        <v>0.9</v>
      </c>
      <c r="J314" s="47"/>
      <c r="K314" s="45"/>
      <c r="L314" s="45"/>
      <c r="M314" s="45">
        <v>0.0</v>
      </c>
      <c r="N314" s="45">
        <v>0.7</v>
      </c>
      <c r="O314" s="45">
        <v>0.2</v>
      </c>
      <c r="P314" s="45" t="s">
        <v>1476</v>
      </c>
      <c r="Q314" s="45" t="s">
        <v>370</v>
      </c>
      <c r="R314" s="61" t="s">
        <v>580</v>
      </c>
      <c r="S314" s="61" t="s">
        <v>581</v>
      </c>
      <c r="T314" s="7" t="str">
        <f t="shared" si="13"/>
        <v>ASHRAE 62.1-2007Office BuildingsWhole Building</v>
      </c>
      <c r="U314" s="117" t="str">
        <f>VLOOKUP(T314,Ventilation!$A$4:$H$314,6,FALSE)</f>
        <v>0.085</v>
      </c>
      <c r="V314" s="117" t="str">
        <f>VLOOKUP(T314,Ventilation!$A$4:$H$314,5,FALSE)</f>
        <v/>
      </c>
      <c r="W314" s="117" t="str">
        <f>VLOOKUP(T314,Ventilation!$A$4:$H$314,7,FALSE)</f>
        <v/>
      </c>
      <c r="X314" s="45">
        <v>5.6</v>
      </c>
      <c r="Y314" s="45" t="s">
        <v>1477</v>
      </c>
      <c r="Z314" s="7" t="s">
        <v>1478</v>
      </c>
      <c r="AA314" s="45">
        <v>0.112</v>
      </c>
      <c r="AB314" s="7"/>
      <c r="AC314" s="61"/>
      <c r="AD314" s="61" t="s">
        <v>1479</v>
      </c>
      <c r="AE314" s="45"/>
      <c r="AF314" s="45"/>
      <c r="AG314" s="45"/>
      <c r="AH314" s="45"/>
      <c r="AI314" s="45"/>
      <c r="AJ314" s="45">
        <v>0.63</v>
      </c>
      <c r="AK314" s="45">
        <v>0.0</v>
      </c>
      <c r="AL314" s="45">
        <v>0.5</v>
      </c>
      <c r="AM314" s="45">
        <v>0.0</v>
      </c>
      <c r="AN314" s="45" t="s">
        <v>1480</v>
      </c>
      <c r="AO314" s="7" t="s">
        <v>334</v>
      </c>
      <c r="AP314" s="7" t="s">
        <v>1481</v>
      </c>
      <c r="AQ314" s="45">
        <v>3.0</v>
      </c>
      <c r="AR314" s="45">
        <v>5502.0</v>
      </c>
      <c r="AS314" s="117" t="str">
        <f t="shared" si="14"/>
        <v>0.0005452562704</v>
      </c>
      <c r="AT314" s="45">
        <v>43.3</v>
      </c>
      <c r="AU314" s="45">
        <v>0.2</v>
      </c>
      <c r="AV314" s="45">
        <v>0.05</v>
      </c>
      <c r="AW314" s="45" t="s">
        <v>333</v>
      </c>
      <c r="AX314" s="45"/>
      <c r="AY314" s="45"/>
      <c r="AZ314" s="45"/>
      <c r="BA314" s="45"/>
      <c r="BB314" s="45"/>
      <c r="BC314" s="45"/>
      <c r="BD314" s="45"/>
      <c r="BE314" s="45"/>
      <c r="BF314" s="45"/>
      <c r="BG314" s="5"/>
      <c r="BI314" s="5"/>
      <c r="BJ314" s="5"/>
      <c r="BK314" s="5"/>
    </row>
    <row r="315" ht="14.25" customHeight="1">
      <c r="A315" s="8" t="s">
        <v>40</v>
      </c>
      <c r="B315" s="8" t="s">
        <v>355</v>
      </c>
      <c r="C315" s="8" t="s">
        <v>1182</v>
      </c>
      <c r="D315" s="8" t="s">
        <v>1312</v>
      </c>
      <c r="E315" s="8" t="s">
        <v>375</v>
      </c>
      <c r="F315" s="8" t="s">
        <v>581</v>
      </c>
      <c r="G315" s="8" t="s">
        <v>355</v>
      </c>
      <c r="H315" s="45" t="str">
        <f t="shared" si="1"/>
        <v>ASHRAE 90.1-2010Whole BuildingOffice</v>
      </c>
      <c r="I315" s="117" t="str">
        <f>VLOOKUP(H315,'Interior Lighting'!$A$4:$G$1472,5,FALSE)</f>
        <v>0.9</v>
      </c>
      <c r="J315" s="47"/>
      <c r="K315" s="8"/>
      <c r="L315" s="93"/>
      <c r="M315" s="93">
        <v>0.0</v>
      </c>
      <c r="N315" s="93">
        <v>0.7</v>
      </c>
      <c r="O315" s="8">
        <v>0.2</v>
      </c>
      <c r="P315" s="93" t="s">
        <v>1495</v>
      </c>
      <c r="Q315" s="92" t="s">
        <v>370</v>
      </c>
      <c r="R315" s="61" t="s">
        <v>580</v>
      </c>
      <c r="S315" s="61" t="s">
        <v>581</v>
      </c>
      <c r="T315" s="7" t="str">
        <f t="shared" si="13"/>
        <v>ASHRAE 62.1-2007Office BuildingsWhole Building</v>
      </c>
      <c r="U315" s="117" t="str">
        <f>VLOOKUP(T315,Ventilation!$A$4:$H$447,6,FALSE)</f>
        <v>0.085</v>
      </c>
      <c r="V315" s="117" t="str">
        <f>VLOOKUP(T315,Ventilation!$A$4:$H$447,5,FALSE)</f>
        <v/>
      </c>
      <c r="W315" s="117" t="str">
        <f>VLOOKUP(T315,Ventilation!$A$4:$H$447,7,FALSE)</f>
        <v/>
      </c>
      <c r="X315" s="8">
        <v>5.0</v>
      </c>
      <c r="Y315" s="8" t="s">
        <v>1483</v>
      </c>
      <c r="Z315" s="8" t="s">
        <v>1484</v>
      </c>
      <c r="AA315" s="8">
        <v>0.0595</v>
      </c>
      <c r="AB315" s="8"/>
      <c r="AC315" s="8"/>
      <c r="AD315" s="8" t="s">
        <v>1485</v>
      </c>
      <c r="AE315" s="8"/>
      <c r="AF315" s="8"/>
      <c r="AG315" s="8"/>
      <c r="AH315" s="8"/>
      <c r="AI315" s="8"/>
      <c r="AJ315" s="93">
        <v>0.75</v>
      </c>
      <c r="AK315" s="8">
        <v>0.0</v>
      </c>
      <c r="AL315" s="8">
        <v>0.5</v>
      </c>
      <c r="AM315" s="8">
        <v>0.0</v>
      </c>
      <c r="AN315" s="93" t="s">
        <v>1496</v>
      </c>
      <c r="AO315" s="8" t="s">
        <v>1487</v>
      </c>
      <c r="AP315" s="8" t="s">
        <v>1488</v>
      </c>
      <c r="AQ315" s="8">
        <v>27.7</v>
      </c>
      <c r="AR315" s="8">
        <v>53628.0</v>
      </c>
      <c r="AS315" s="117" t="str">
        <f t="shared" si="14"/>
        <v>0.0005165212203</v>
      </c>
      <c r="AT315" s="8">
        <v>43.3</v>
      </c>
      <c r="AU315" s="8">
        <v>0.2</v>
      </c>
      <c r="AV315" s="8">
        <v>0.05</v>
      </c>
      <c r="AW315" s="8" t="s">
        <v>204</v>
      </c>
      <c r="AX315" s="8"/>
      <c r="AY315" s="8"/>
      <c r="AZ315" s="8"/>
      <c r="BA315" s="8"/>
      <c r="BB315" s="8"/>
      <c r="BC315" s="8"/>
      <c r="BD315" s="8"/>
      <c r="BE315" s="8"/>
      <c r="BF315" s="8"/>
      <c r="BG315" s="11"/>
      <c r="BI315" s="11"/>
      <c r="BJ315" s="11"/>
      <c r="BK315" s="11"/>
    </row>
    <row r="316" ht="14.25" customHeight="1">
      <c r="A316" s="119" t="s">
        <v>34</v>
      </c>
      <c r="B316" s="125" t="s">
        <v>355</v>
      </c>
      <c r="C316" s="126" t="s">
        <v>1497</v>
      </c>
      <c r="D316" s="125" t="s">
        <v>1312</v>
      </c>
      <c r="E316" s="119" t="s">
        <v>373</v>
      </c>
      <c r="F316" s="126" t="s">
        <v>1104</v>
      </c>
      <c r="G316" s="126" t="s">
        <v>1105</v>
      </c>
      <c r="H316" s="125" t="str">
        <f t="shared" si="1"/>
        <v>ASHRAE 90.1-2004OfficeLargeData Center</v>
      </c>
      <c r="I316" s="127" t="str">
        <f>VLOOKUP(H316,'Interior Lighting'!$A$4:$G$1472,5,FALSE)</f>
        <v>1</v>
      </c>
      <c r="J316" s="87"/>
      <c r="K316" s="86"/>
      <c r="L316" s="86"/>
      <c r="M316" s="127">
        <v>0.0</v>
      </c>
      <c r="N316" s="127">
        <v>0.7</v>
      </c>
      <c r="O316" s="128">
        <v>0.2</v>
      </c>
      <c r="P316" s="126" t="s">
        <v>1489</v>
      </c>
      <c r="Q316" s="129"/>
      <c r="R316" s="129"/>
      <c r="S316" s="129"/>
      <c r="T316" s="86"/>
      <c r="U316" s="129"/>
      <c r="V316" s="129"/>
      <c r="W316" s="129"/>
      <c r="X316" s="86"/>
      <c r="Y316" s="86"/>
      <c r="Z316" s="86"/>
      <c r="AA316" s="129"/>
      <c r="AB316" s="86"/>
      <c r="AC316" s="86"/>
      <c r="AD316" s="129"/>
      <c r="AE316" s="86"/>
      <c r="AF316" s="86"/>
      <c r="AG316" s="86"/>
      <c r="AH316" s="86"/>
      <c r="AI316" s="86"/>
      <c r="AJ316" s="127">
        <v>20.0</v>
      </c>
      <c r="AK316" s="128">
        <v>0.0</v>
      </c>
      <c r="AL316" s="128">
        <v>0.5</v>
      </c>
      <c r="AM316" s="128">
        <v>0.0</v>
      </c>
      <c r="AN316" s="126" t="s">
        <v>1498</v>
      </c>
      <c r="AO316" s="126" t="s">
        <v>1499</v>
      </c>
      <c r="AP316" s="126" t="s">
        <v>1500</v>
      </c>
      <c r="AQ316" s="86"/>
      <c r="AR316" s="86"/>
      <c r="AS316" s="129"/>
      <c r="AT316" s="86"/>
      <c r="AU316" s="86"/>
      <c r="AV316" s="86"/>
      <c r="AW316" s="86"/>
      <c r="AX316" s="86"/>
      <c r="AY316" s="86"/>
      <c r="AZ316" s="86"/>
      <c r="BA316" s="86"/>
      <c r="BB316" s="86"/>
      <c r="BC316" s="86"/>
      <c r="BD316" s="86"/>
      <c r="BE316" s="86"/>
      <c r="BF316" s="86"/>
      <c r="BG316" s="87"/>
      <c r="BH316" s="87"/>
      <c r="BI316" s="87"/>
      <c r="BJ316" s="87"/>
      <c r="BK316" s="87"/>
    </row>
    <row r="317" ht="14.25" customHeight="1">
      <c r="A317" s="119" t="s">
        <v>34</v>
      </c>
      <c r="B317" s="125" t="s">
        <v>355</v>
      </c>
      <c r="C317" s="126" t="s">
        <v>1501</v>
      </c>
      <c r="D317" s="125" t="s">
        <v>1312</v>
      </c>
      <c r="E317" s="119" t="s">
        <v>373</v>
      </c>
      <c r="F317" s="126" t="s">
        <v>1104</v>
      </c>
      <c r="G317" s="126" t="s">
        <v>1105</v>
      </c>
      <c r="H317" s="125" t="str">
        <f t="shared" si="1"/>
        <v>ASHRAE 90.1-2004OfficeLargeData Center</v>
      </c>
      <c r="I317" s="127" t="str">
        <f>VLOOKUP(H317,'Interior Lighting'!$A$4:$G$1472,5,FALSE)</f>
        <v>1</v>
      </c>
      <c r="J317" s="87"/>
      <c r="K317" s="86"/>
      <c r="L317" s="86"/>
      <c r="M317" s="127">
        <v>0.0</v>
      </c>
      <c r="N317" s="127">
        <v>0.7</v>
      </c>
      <c r="O317" s="128">
        <v>0.2</v>
      </c>
      <c r="P317" s="126" t="s">
        <v>1489</v>
      </c>
      <c r="Q317" s="129"/>
      <c r="R317" s="129"/>
      <c r="S317" s="129"/>
      <c r="T317" s="86"/>
      <c r="U317" s="129"/>
      <c r="V317" s="129"/>
      <c r="W317" s="129"/>
      <c r="X317" s="86"/>
      <c r="Y317" s="86"/>
      <c r="Z317" s="86"/>
      <c r="AA317" s="129"/>
      <c r="AB317" s="86"/>
      <c r="AC317" s="86"/>
      <c r="AD317" s="129"/>
      <c r="AE317" s="86"/>
      <c r="AF317" s="86"/>
      <c r="AG317" s="86"/>
      <c r="AH317" s="86"/>
      <c r="AI317" s="86"/>
      <c r="AJ317" s="127">
        <v>45.0</v>
      </c>
      <c r="AK317" s="128">
        <v>0.0</v>
      </c>
      <c r="AL317" s="128">
        <v>0.5</v>
      </c>
      <c r="AM317" s="128">
        <v>0.0</v>
      </c>
      <c r="AN317" s="126" t="s">
        <v>1498</v>
      </c>
      <c r="AO317" s="126" t="s">
        <v>1499</v>
      </c>
      <c r="AP317" s="126" t="s">
        <v>1500</v>
      </c>
      <c r="AQ317" s="86"/>
      <c r="AR317" s="86"/>
      <c r="AS317" s="129"/>
      <c r="AT317" s="86"/>
      <c r="AU317" s="86"/>
      <c r="AV317" s="86"/>
      <c r="AW317" s="86"/>
      <c r="AX317" s="86"/>
      <c r="AY317" s="86"/>
      <c r="AZ317" s="86"/>
      <c r="BA317" s="86"/>
      <c r="BB317" s="86"/>
      <c r="BC317" s="86"/>
      <c r="BD317" s="86"/>
      <c r="BE317" s="86"/>
      <c r="BF317" s="86"/>
      <c r="BG317" s="87"/>
      <c r="BH317" s="87"/>
      <c r="BI317" s="87"/>
      <c r="BJ317" s="87"/>
      <c r="BK317" s="87"/>
    </row>
    <row r="318" ht="14.25" customHeight="1">
      <c r="A318" s="119" t="s">
        <v>38</v>
      </c>
      <c r="B318" s="125" t="s">
        <v>355</v>
      </c>
      <c r="C318" s="126" t="s">
        <v>1497</v>
      </c>
      <c r="D318" s="125" t="s">
        <v>1312</v>
      </c>
      <c r="E318" s="119" t="s">
        <v>374</v>
      </c>
      <c r="F318" s="126" t="s">
        <v>1104</v>
      </c>
      <c r="G318" s="126" t="s">
        <v>1105</v>
      </c>
      <c r="H318" s="125" t="str">
        <f t="shared" si="1"/>
        <v>ASHRAE 90.1-2007OfficeLargeData Center</v>
      </c>
      <c r="I318" s="127" t="str">
        <f>VLOOKUP(H318,'Interior Lighting'!$A$4:$G$1472,5,FALSE)</f>
        <v>1</v>
      </c>
      <c r="J318" s="87"/>
      <c r="K318" s="86"/>
      <c r="L318" s="86"/>
      <c r="M318" s="127">
        <v>0.0</v>
      </c>
      <c r="N318" s="127">
        <v>0.7</v>
      </c>
      <c r="O318" s="128">
        <v>0.2</v>
      </c>
      <c r="P318" s="126" t="s">
        <v>1489</v>
      </c>
      <c r="Q318" s="129"/>
      <c r="R318" s="129"/>
      <c r="S318" s="129"/>
      <c r="T318" s="86"/>
      <c r="U318" s="129"/>
      <c r="V318" s="129"/>
      <c r="W318" s="129"/>
      <c r="X318" s="86"/>
      <c r="Y318" s="86"/>
      <c r="Z318" s="86"/>
      <c r="AA318" s="129"/>
      <c r="AB318" s="86"/>
      <c r="AC318" s="86"/>
      <c r="AD318" s="129"/>
      <c r="AE318" s="86"/>
      <c r="AF318" s="86"/>
      <c r="AG318" s="86"/>
      <c r="AH318" s="86"/>
      <c r="AI318" s="86"/>
      <c r="AJ318" s="127">
        <v>20.0</v>
      </c>
      <c r="AK318" s="128">
        <v>0.0</v>
      </c>
      <c r="AL318" s="128">
        <v>0.5</v>
      </c>
      <c r="AM318" s="128">
        <v>0.0</v>
      </c>
      <c r="AN318" s="126" t="s">
        <v>1498</v>
      </c>
      <c r="AO318" s="126" t="s">
        <v>1499</v>
      </c>
      <c r="AP318" s="126" t="s">
        <v>1500</v>
      </c>
      <c r="AQ318" s="86"/>
      <c r="AR318" s="86"/>
      <c r="AS318" s="129"/>
      <c r="AT318" s="86"/>
      <c r="AU318" s="86"/>
      <c r="AV318" s="86"/>
      <c r="AW318" s="86"/>
      <c r="AX318" s="86"/>
      <c r="AY318" s="86"/>
      <c r="AZ318" s="86"/>
      <c r="BA318" s="86"/>
      <c r="BB318" s="86"/>
      <c r="BC318" s="86"/>
      <c r="BD318" s="86"/>
      <c r="BE318" s="86"/>
      <c r="BF318" s="86"/>
      <c r="BG318" s="87"/>
      <c r="BH318" s="87"/>
      <c r="BI318" s="87"/>
      <c r="BJ318" s="87"/>
      <c r="BK318" s="87"/>
    </row>
    <row r="319" ht="14.25" customHeight="1">
      <c r="A319" s="119" t="s">
        <v>38</v>
      </c>
      <c r="B319" s="125" t="s">
        <v>355</v>
      </c>
      <c r="C319" s="126" t="s">
        <v>1501</v>
      </c>
      <c r="D319" s="125" t="s">
        <v>1312</v>
      </c>
      <c r="E319" s="119" t="s">
        <v>374</v>
      </c>
      <c r="F319" s="126" t="s">
        <v>1104</v>
      </c>
      <c r="G319" s="126" t="s">
        <v>1105</v>
      </c>
      <c r="H319" s="125" t="str">
        <f t="shared" si="1"/>
        <v>ASHRAE 90.1-2007OfficeLargeData Center</v>
      </c>
      <c r="I319" s="127" t="str">
        <f>VLOOKUP(H319,'Interior Lighting'!$A$4:$G$1472,5,FALSE)</f>
        <v>1</v>
      </c>
      <c r="J319" s="87"/>
      <c r="K319" s="86"/>
      <c r="L319" s="86"/>
      <c r="M319" s="127">
        <v>0.0</v>
      </c>
      <c r="N319" s="127">
        <v>0.7</v>
      </c>
      <c r="O319" s="128">
        <v>0.2</v>
      </c>
      <c r="P319" s="126" t="s">
        <v>1489</v>
      </c>
      <c r="Q319" s="129"/>
      <c r="R319" s="129"/>
      <c r="S319" s="129"/>
      <c r="T319" s="86"/>
      <c r="U319" s="129"/>
      <c r="V319" s="129"/>
      <c r="W319" s="129"/>
      <c r="X319" s="86"/>
      <c r="Y319" s="86"/>
      <c r="Z319" s="86"/>
      <c r="AA319" s="129"/>
      <c r="AB319" s="86"/>
      <c r="AC319" s="86"/>
      <c r="AD319" s="129"/>
      <c r="AE319" s="86"/>
      <c r="AF319" s="86"/>
      <c r="AG319" s="86"/>
      <c r="AH319" s="86"/>
      <c r="AI319" s="86"/>
      <c r="AJ319" s="127">
        <v>45.0</v>
      </c>
      <c r="AK319" s="128">
        <v>0.0</v>
      </c>
      <c r="AL319" s="128">
        <v>0.5</v>
      </c>
      <c r="AM319" s="128">
        <v>0.0</v>
      </c>
      <c r="AN319" s="126" t="s">
        <v>1498</v>
      </c>
      <c r="AO319" s="126" t="s">
        <v>1499</v>
      </c>
      <c r="AP319" s="126" t="s">
        <v>1500</v>
      </c>
      <c r="AQ319" s="86"/>
      <c r="AR319" s="86"/>
      <c r="AS319" s="129"/>
      <c r="AT319" s="86"/>
      <c r="AU319" s="86"/>
      <c r="AV319" s="86"/>
      <c r="AW319" s="86"/>
      <c r="AX319" s="86"/>
      <c r="AY319" s="86"/>
      <c r="AZ319" s="86"/>
      <c r="BA319" s="86"/>
      <c r="BB319" s="86"/>
      <c r="BC319" s="86"/>
      <c r="BD319" s="86"/>
      <c r="BE319" s="86"/>
      <c r="BF319" s="86"/>
      <c r="BG319" s="87"/>
      <c r="BH319" s="87"/>
      <c r="BI319" s="87"/>
      <c r="BJ319" s="87"/>
      <c r="BK319" s="87"/>
    </row>
    <row r="320" ht="14.25" customHeight="1">
      <c r="A320" s="119" t="s">
        <v>42</v>
      </c>
      <c r="B320" s="125" t="s">
        <v>355</v>
      </c>
      <c r="C320" s="126" t="s">
        <v>1497</v>
      </c>
      <c r="D320" s="125" t="s">
        <v>1312</v>
      </c>
      <c r="E320" s="119" t="s">
        <v>376</v>
      </c>
      <c r="F320" s="126" t="s">
        <v>1104</v>
      </c>
      <c r="G320" s="126" t="s">
        <v>1105</v>
      </c>
      <c r="H320" s="125" t="str">
        <f t="shared" si="1"/>
        <v>ASHRAE 90.1-2013OfficeLargeData Center</v>
      </c>
      <c r="I320" s="127" t="str">
        <f>VLOOKUP(H320,'Interior Lighting'!$A$4:$G$1472,5,FALSE)</f>
        <v>0.82</v>
      </c>
      <c r="J320" s="87"/>
      <c r="K320" s="86"/>
      <c r="L320" s="86"/>
      <c r="M320" s="127">
        <v>0.0</v>
      </c>
      <c r="N320" s="127">
        <v>0.7</v>
      </c>
      <c r="O320" s="128">
        <v>0.2</v>
      </c>
      <c r="P320" s="92" t="s">
        <v>1502</v>
      </c>
      <c r="Q320" s="129"/>
      <c r="R320" s="129"/>
      <c r="S320" s="129"/>
      <c r="T320" s="86"/>
      <c r="U320" s="129"/>
      <c r="V320" s="129"/>
      <c r="W320" s="129"/>
      <c r="X320" s="86"/>
      <c r="Y320" s="86"/>
      <c r="Z320" s="86"/>
      <c r="AA320" s="129"/>
      <c r="AB320" s="86"/>
      <c r="AC320" s="86"/>
      <c r="AD320" s="129"/>
      <c r="AE320" s="86"/>
      <c r="AF320" s="86"/>
      <c r="AG320" s="86"/>
      <c r="AH320" s="86"/>
      <c r="AI320" s="86"/>
      <c r="AJ320" s="127">
        <v>20.0</v>
      </c>
      <c r="AK320" s="128">
        <v>0.0</v>
      </c>
      <c r="AL320" s="128">
        <v>0.5</v>
      </c>
      <c r="AM320" s="128">
        <v>0.0</v>
      </c>
      <c r="AN320" s="126" t="s">
        <v>1498</v>
      </c>
      <c r="AO320" s="126" t="s">
        <v>1499</v>
      </c>
      <c r="AP320" s="126" t="s">
        <v>1500</v>
      </c>
      <c r="AQ320" s="86"/>
      <c r="AR320" s="86"/>
      <c r="AS320" s="129"/>
      <c r="AT320" s="86"/>
      <c r="AU320" s="86"/>
      <c r="AV320" s="86"/>
      <c r="AW320" s="86"/>
      <c r="AX320" s="86"/>
      <c r="AY320" s="86"/>
      <c r="AZ320" s="86"/>
      <c r="BA320" s="86"/>
      <c r="BB320" s="86"/>
      <c r="BC320" s="86"/>
      <c r="BD320" s="86"/>
      <c r="BE320" s="86"/>
      <c r="BF320" s="86"/>
      <c r="BG320" s="87"/>
      <c r="BH320" s="87"/>
      <c r="BI320" s="87"/>
      <c r="BJ320" s="87"/>
      <c r="BK320" s="87"/>
    </row>
    <row r="321" ht="14.25" customHeight="1">
      <c r="A321" s="119" t="s">
        <v>42</v>
      </c>
      <c r="B321" s="125" t="s">
        <v>355</v>
      </c>
      <c r="C321" s="126" t="s">
        <v>1501</v>
      </c>
      <c r="D321" s="125" t="s">
        <v>1312</v>
      </c>
      <c r="E321" s="119" t="s">
        <v>376</v>
      </c>
      <c r="F321" s="126" t="s">
        <v>1104</v>
      </c>
      <c r="G321" s="126" t="s">
        <v>1105</v>
      </c>
      <c r="H321" s="125" t="str">
        <f t="shared" si="1"/>
        <v>ASHRAE 90.1-2013OfficeLargeData Center</v>
      </c>
      <c r="I321" s="127" t="str">
        <f>VLOOKUP(H321,'Interior Lighting'!$A$4:$G$1472,5,FALSE)</f>
        <v>0.82</v>
      </c>
      <c r="J321" s="87"/>
      <c r="K321" s="86"/>
      <c r="L321" s="86"/>
      <c r="M321" s="127">
        <v>0.0</v>
      </c>
      <c r="N321" s="127">
        <v>0.7</v>
      </c>
      <c r="O321" s="128">
        <v>0.2</v>
      </c>
      <c r="P321" s="92" t="s">
        <v>1502</v>
      </c>
      <c r="Q321" s="129"/>
      <c r="R321" s="129"/>
      <c r="S321" s="129"/>
      <c r="T321" s="86"/>
      <c r="U321" s="129"/>
      <c r="V321" s="129"/>
      <c r="W321" s="129"/>
      <c r="X321" s="86"/>
      <c r="Y321" s="86"/>
      <c r="Z321" s="86"/>
      <c r="AA321" s="129"/>
      <c r="AB321" s="86"/>
      <c r="AC321" s="86"/>
      <c r="AD321" s="129"/>
      <c r="AE321" s="86"/>
      <c r="AF321" s="86"/>
      <c r="AG321" s="86"/>
      <c r="AH321" s="86"/>
      <c r="AI321" s="86"/>
      <c r="AJ321" s="127">
        <v>45.0</v>
      </c>
      <c r="AK321" s="128">
        <v>0.0</v>
      </c>
      <c r="AL321" s="128">
        <v>0.5</v>
      </c>
      <c r="AM321" s="128">
        <v>0.0</v>
      </c>
      <c r="AN321" s="126" t="s">
        <v>1498</v>
      </c>
      <c r="AO321" s="126" t="s">
        <v>1499</v>
      </c>
      <c r="AP321" s="126" t="s">
        <v>1500</v>
      </c>
      <c r="AQ321" s="86"/>
      <c r="AR321" s="86"/>
      <c r="AS321" s="129"/>
      <c r="AT321" s="86"/>
      <c r="AU321" s="86"/>
      <c r="AV321" s="86"/>
      <c r="AW321" s="86"/>
      <c r="AX321" s="86"/>
      <c r="AY321" s="86"/>
      <c r="AZ321" s="86"/>
      <c r="BA321" s="86"/>
      <c r="BB321" s="86"/>
      <c r="BC321" s="86"/>
      <c r="BD321" s="86"/>
      <c r="BE321" s="86"/>
      <c r="BF321" s="86"/>
      <c r="BG321" s="87"/>
      <c r="BH321" s="87"/>
      <c r="BI321" s="87"/>
      <c r="BJ321" s="87"/>
      <c r="BK321" s="87"/>
    </row>
    <row r="322" ht="14.25" customHeight="1">
      <c r="A322" s="125" t="s">
        <v>40</v>
      </c>
      <c r="B322" s="125" t="s">
        <v>355</v>
      </c>
      <c r="C322" s="119" t="s">
        <v>1497</v>
      </c>
      <c r="D322" s="125" t="s">
        <v>1312</v>
      </c>
      <c r="E322" s="125" t="s">
        <v>375</v>
      </c>
      <c r="F322" s="119" t="s">
        <v>1104</v>
      </c>
      <c r="G322" s="119" t="s">
        <v>1105</v>
      </c>
      <c r="H322" s="125" t="str">
        <f t="shared" si="1"/>
        <v>ASHRAE 90.1-2010OfficeLargeData Center</v>
      </c>
      <c r="I322" s="127" t="str">
        <f>VLOOKUP(H322,'Interior Lighting'!$A$4:$G$1472,5,FALSE)</f>
        <v>0.9</v>
      </c>
      <c r="J322" s="87"/>
      <c r="K322" s="86"/>
      <c r="L322" s="86"/>
      <c r="M322" s="127">
        <v>0.0</v>
      </c>
      <c r="N322" s="127">
        <v>0.7</v>
      </c>
      <c r="O322" s="128">
        <v>0.2</v>
      </c>
      <c r="P322" s="126" t="s">
        <v>1489</v>
      </c>
      <c r="Q322" s="126"/>
      <c r="R322" s="126"/>
      <c r="S322" s="126"/>
      <c r="T322" s="125"/>
      <c r="U322" s="127"/>
      <c r="V322" s="129"/>
      <c r="W322" s="129"/>
      <c r="X322" s="128"/>
      <c r="Y322" s="125"/>
      <c r="Z322" s="125"/>
      <c r="AA322" s="127"/>
      <c r="AB322" s="86"/>
      <c r="AC322" s="86"/>
      <c r="AD322" s="126"/>
      <c r="AE322" s="86"/>
      <c r="AF322" s="86"/>
      <c r="AG322" s="86"/>
      <c r="AH322" s="86"/>
      <c r="AI322" s="86"/>
      <c r="AJ322" s="130">
        <v>20.0</v>
      </c>
      <c r="AK322" s="128">
        <v>0.0</v>
      </c>
      <c r="AL322" s="128">
        <v>0.5</v>
      </c>
      <c r="AM322" s="128">
        <v>0.0</v>
      </c>
      <c r="AN322" s="119" t="s">
        <v>1498</v>
      </c>
      <c r="AO322" s="119" t="s">
        <v>1499</v>
      </c>
      <c r="AP322" s="119" t="s">
        <v>1500</v>
      </c>
      <c r="AQ322" s="128"/>
      <c r="AR322" s="128"/>
      <c r="AS322" s="127"/>
      <c r="AT322" s="128"/>
      <c r="AU322" s="128"/>
      <c r="AV322" s="128"/>
      <c r="AW322" s="125"/>
      <c r="AX322" s="86"/>
      <c r="AY322" s="86"/>
      <c r="AZ322" s="86"/>
      <c r="BA322" s="86"/>
      <c r="BB322" s="86"/>
      <c r="BC322" s="86"/>
      <c r="BD322" s="86"/>
      <c r="BE322" s="86"/>
      <c r="BF322" s="86"/>
      <c r="BG322" s="87"/>
      <c r="BH322" s="87"/>
      <c r="BI322" s="87"/>
      <c r="BJ322" s="87"/>
      <c r="BK322" s="87"/>
    </row>
    <row r="323" ht="14.25" customHeight="1">
      <c r="A323" s="125" t="s">
        <v>40</v>
      </c>
      <c r="B323" s="125" t="s">
        <v>355</v>
      </c>
      <c r="C323" s="119" t="s">
        <v>1501</v>
      </c>
      <c r="D323" s="125" t="s">
        <v>1312</v>
      </c>
      <c r="E323" s="125" t="s">
        <v>375</v>
      </c>
      <c r="F323" s="119" t="s">
        <v>1104</v>
      </c>
      <c r="G323" s="119" t="s">
        <v>1105</v>
      </c>
      <c r="H323" s="125" t="str">
        <f t="shared" si="1"/>
        <v>ASHRAE 90.1-2010OfficeLargeData Center</v>
      </c>
      <c r="I323" s="127" t="str">
        <f>VLOOKUP(H323,'Interior Lighting'!$A$4:$G$1472,5,FALSE)</f>
        <v>0.9</v>
      </c>
      <c r="J323" s="87"/>
      <c r="K323" s="86"/>
      <c r="L323" s="86"/>
      <c r="M323" s="127">
        <v>0.0</v>
      </c>
      <c r="N323" s="127">
        <v>0.7</v>
      </c>
      <c r="O323" s="128">
        <v>0.2</v>
      </c>
      <c r="P323" s="126" t="s">
        <v>1489</v>
      </c>
      <c r="Q323" s="126"/>
      <c r="R323" s="126"/>
      <c r="S323" s="126"/>
      <c r="T323" s="125"/>
      <c r="U323" s="127"/>
      <c r="V323" s="129"/>
      <c r="W323" s="129"/>
      <c r="X323" s="128"/>
      <c r="Y323" s="125"/>
      <c r="Z323" s="125"/>
      <c r="AA323" s="127"/>
      <c r="AB323" s="86"/>
      <c r="AC323" s="86"/>
      <c r="AD323" s="126"/>
      <c r="AE323" s="86"/>
      <c r="AF323" s="86"/>
      <c r="AG323" s="86"/>
      <c r="AH323" s="86"/>
      <c r="AI323" s="86"/>
      <c r="AJ323" s="130">
        <v>45.0</v>
      </c>
      <c r="AK323" s="128">
        <v>0.0</v>
      </c>
      <c r="AL323" s="128">
        <v>0.5</v>
      </c>
      <c r="AM323" s="128">
        <v>0.0</v>
      </c>
      <c r="AN323" s="119" t="s">
        <v>1498</v>
      </c>
      <c r="AO323" s="119" t="s">
        <v>1499</v>
      </c>
      <c r="AP323" s="119" t="s">
        <v>1500</v>
      </c>
      <c r="AQ323" s="128"/>
      <c r="AR323" s="128"/>
      <c r="AS323" s="127"/>
      <c r="AT323" s="128"/>
      <c r="AU323" s="128"/>
      <c r="AV323" s="128"/>
      <c r="AW323" s="125"/>
      <c r="AX323" s="86"/>
      <c r="AY323" s="86"/>
      <c r="AZ323" s="86"/>
      <c r="BA323" s="86"/>
      <c r="BB323" s="86"/>
      <c r="BC323" s="86"/>
      <c r="BD323" s="86"/>
      <c r="BE323" s="86"/>
      <c r="BF323" s="86"/>
      <c r="BG323" s="87"/>
      <c r="BH323" s="87"/>
      <c r="BI323" s="87"/>
      <c r="BJ323" s="87"/>
      <c r="BK323" s="87"/>
    </row>
    <row r="324" ht="14.25" customHeight="1">
      <c r="A324" s="7" t="s">
        <v>40</v>
      </c>
      <c r="B324" s="7" t="s">
        <v>355</v>
      </c>
      <c r="C324" s="7" t="s">
        <v>1181</v>
      </c>
      <c r="D324" s="7" t="s">
        <v>1312</v>
      </c>
      <c r="E324" s="7" t="s">
        <v>375</v>
      </c>
      <c r="F324" s="7" t="s">
        <v>581</v>
      </c>
      <c r="G324" s="7" t="s">
        <v>355</v>
      </c>
      <c r="H324" s="45" t="str">
        <f t="shared" si="1"/>
        <v>ASHRAE 90.1-2010Whole BuildingOffice</v>
      </c>
      <c r="I324" s="117" t="str">
        <f>VLOOKUP(H324,'Interior Lighting'!$A$4:$G$1472,5,FALSE)</f>
        <v>0.9</v>
      </c>
      <c r="K324" s="7"/>
      <c r="L324" s="7"/>
      <c r="M324" s="92">
        <v>0.0</v>
      </c>
      <c r="N324" s="92">
        <v>0.7</v>
      </c>
      <c r="O324" s="7">
        <v>0.2</v>
      </c>
      <c r="P324" s="92" t="s">
        <v>1489</v>
      </c>
      <c r="Q324" s="92" t="s">
        <v>370</v>
      </c>
      <c r="R324" s="61" t="s">
        <v>580</v>
      </c>
      <c r="S324" s="61" t="s">
        <v>581</v>
      </c>
      <c r="T324" s="7" t="str">
        <f t="shared" ref="T324:T639" si="33">Q324&amp;R324&amp;S324</f>
        <v>ASHRAE 62.1-2007Office BuildingsWhole Building</v>
      </c>
      <c r="U324" s="117" t="str">
        <f>VLOOKUP(T324,Ventilation!$A$4:$H$314,6,FALSE)</f>
        <v>0.085</v>
      </c>
      <c r="V324" s="117" t="str">
        <f>VLOOKUP(T324,Ventilation!$A$4:$H$314,5,FALSE)</f>
        <v/>
      </c>
      <c r="W324" s="117" t="str">
        <f>VLOOKUP(T324,Ventilation!$A$4:$H$314,7,FALSE)</f>
        <v/>
      </c>
      <c r="X324" s="7">
        <v>5.0</v>
      </c>
      <c r="Y324" s="7" t="s">
        <v>1490</v>
      </c>
      <c r="Z324" s="7" t="s">
        <v>1491</v>
      </c>
      <c r="AA324" s="92">
        <v>0.111999776</v>
      </c>
      <c r="AB324" s="7"/>
      <c r="AC324" s="7"/>
      <c r="AD324" s="92" t="s">
        <v>1492</v>
      </c>
      <c r="AE324" s="7"/>
      <c r="AF324" s="7"/>
      <c r="AG324" s="7"/>
      <c r="AH324" s="7"/>
      <c r="AI324" s="7"/>
      <c r="AJ324" s="92">
        <v>0.74973447</v>
      </c>
      <c r="AK324" s="7">
        <v>0.0</v>
      </c>
      <c r="AL324" s="7">
        <v>0.5</v>
      </c>
      <c r="AM324" s="7">
        <v>0.0</v>
      </c>
      <c r="AN324" s="7" t="s">
        <v>1493</v>
      </c>
      <c r="AO324" s="92" t="s">
        <v>200</v>
      </c>
      <c r="AP324" s="92" t="s">
        <v>201</v>
      </c>
      <c r="AQ324" s="7">
        <v>27.7</v>
      </c>
      <c r="AR324" s="7">
        <v>53628.0</v>
      </c>
      <c r="AS324" s="117" t="str">
        <f t="shared" ref="AS324:AS639" si="34">IF(AQ324=0,"",AQ324/AR324)</f>
        <v>0.0005165212203</v>
      </c>
      <c r="AT324" s="7">
        <v>43.3</v>
      </c>
      <c r="AU324" s="7">
        <v>0.2</v>
      </c>
      <c r="AV324" s="7">
        <v>0.05</v>
      </c>
      <c r="AW324" s="7" t="s">
        <v>199</v>
      </c>
      <c r="AX324" s="7"/>
      <c r="AY324" s="7"/>
      <c r="AZ324" s="7"/>
      <c r="BA324" s="7"/>
      <c r="BB324" s="7"/>
      <c r="BC324" s="7"/>
      <c r="BD324" s="7"/>
      <c r="BE324" s="7"/>
      <c r="BF324" s="7"/>
      <c r="BG324" s="11"/>
      <c r="BI324" s="11"/>
      <c r="BJ324" s="11"/>
      <c r="BK324" s="11"/>
    </row>
    <row r="325" ht="14.25" customHeight="1">
      <c r="A325" s="8" t="s">
        <v>40</v>
      </c>
      <c r="B325" s="8" t="s">
        <v>355</v>
      </c>
      <c r="C325" s="8" t="s">
        <v>1180</v>
      </c>
      <c r="D325" s="47" t="s">
        <v>1364</v>
      </c>
      <c r="E325" s="47" t="s">
        <v>375</v>
      </c>
      <c r="F325" s="47" t="s">
        <v>1020</v>
      </c>
      <c r="G325" s="47" t="s">
        <v>652</v>
      </c>
      <c r="H325" s="45" t="str">
        <f t="shared" si="1"/>
        <v>ASHRAE 90.1-2010Corridor/TransitionGeneral</v>
      </c>
      <c r="I325" s="117" t="str">
        <f>VLOOKUP(H325,'Interior Lighting'!$A$4:$G$1472,5,FALSE)</f>
        <v>0.66</v>
      </c>
      <c r="J325" s="47"/>
      <c r="K325" s="47"/>
      <c r="L325" s="47"/>
      <c r="M325" s="47">
        <v>0.4</v>
      </c>
      <c r="N325" s="47">
        <v>0.4</v>
      </c>
      <c r="O325" s="47">
        <v>0.2</v>
      </c>
      <c r="P325" s="93" t="s">
        <v>1495</v>
      </c>
      <c r="Q325" s="47" t="s">
        <v>370</v>
      </c>
      <c r="R325" s="47" t="s">
        <v>652</v>
      </c>
      <c r="S325" s="47" t="s">
        <v>542</v>
      </c>
      <c r="T325" s="7" t="str">
        <f t="shared" si="33"/>
        <v>ASHRAE 62.1-2007GeneralCorridors</v>
      </c>
      <c r="U325" s="117" t="str">
        <f>VLOOKUP(T325,Ventilation!$A$4:$H$314,6,FALSE)</f>
        <v>0.06</v>
      </c>
      <c r="V325" s="117" t="str">
        <f>VLOOKUP(T325,Ventilation!$A$4:$H$314,5,FALSE)</f>
        <v/>
      </c>
      <c r="W325" s="117" t="str">
        <f>VLOOKUP(T325,Ventilation!$A$4:$H$314,7,FALSE)</f>
        <v/>
      </c>
      <c r="X325" s="47">
        <v>1.0</v>
      </c>
      <c r="Y325" s="47" t="s">
        <v>1483</v>
      </c>
      <c r="Z325" s="47" t="s">
        <v>1484</v>
      </c>
      <c r="AA325" s="47">
        <v>0.0446</v>
      </c>
      <c r="AB325" s="8"/>
      <c r="AC325" s="47"/>
      <c r="AD325" s="47" t="s">
        <v>1485</v>
      </c>
      <c r="AE325" s="47"/>
      <c r="AF325" s="47"/>
      <c r="AG325" s="47"/>
      <c r="AH325" s="47"/>
      <c r="AI325" s="47"/>
      <c r="AJ325" s="47">
        <v>3.85</v>
      </c>
      <c r="AK325" s="47">
        <v>0.0</v>
      </c>
      <c r="AL325" s="47">
        <v>0.5</v>
      </c>
      <c r="AM325" s="47">
        <v>0.0</v>
      </c>
      <c r="AN325" s="47" t="s">
        <v>1494</v>
      </c>
      <c r="AO325" s="47" t="s">
        <v>1487</v>
      </c>
      <c r="AP325" s="47" t="s">
        <v>1488</v>
      </c>
      <c r="AQ325" s="47"/>
      <c r="AR325" s="47"/>
      <c r="AS325" s="45" t="str">
        <f t="shared" si="34"/>
        <v/>
      </c>
      <c r="AT325" s="47"/>
      <c r="AU325" s="47"/>
      <c r="AV325" s="47"/>
      <c r="AW325" s="47"/>
      <c r="AX325" s="47"/>
      <c r="AY325" s="47"/>
      <c r="AZ325" s="47"/>
      <c r="BA325" s="47"/>
      <c r="BB325" s="47"/>
      <c r="BC325" s="47"/>
      <c r="BD325" s="47"/>
      <c r="BE325" s="47"/>
      <c r="BF325" s="47"/>
      <c r="BG325" s="5"/>
      <c r="BI325" s="5"/>
      <c r="BJ325" s="5"/>
      <c r="BK325" s="5"/>
    </row>
    <row r="326" ht="14.25" customHeight="1">
      <c r="A326" s="8" t="s">
        <v>40</v>
      </c>
      <c r="B326" s="47" t="s">
        <v>355</v>
      </c>
      <c r="C326" s="47" t="s">
        <v>1178</v>
      </c>
      <c r="D326" s="47" t="s">
        <v>1364</v>
      </c>
      <c r="E326" s="47" t="s">
        <v>375</v>
      </c>
      <c r="F326" s="47" t="s">
        <v>813</v>
      </c>
      <c r="G326" s="47" t="s">
        <v>652</v>
      </c>
      <c r="H326" s="45" t="str">
        <f t="shared" si="1"/>
        <v>ASHRAE 90.1-2010StairwayGeneral</v>
      </c>
      <c r="I326" s="117" t="str">
        <f>VLOOKUP(H326,'Interior Lighting'!$A$4:$G$1472,5,FALSE)</f>
        <v>0.69</v>
      </c>
      <c r="J326" s="47"/>
      <c r="K326" s="47"/>
      <c r="L326" s="47"/>
      <c r="M326" s="47">
        <v>0.4</v>
      </c>
      <c r="N326" s="47">
        <v>0.4</v>
      </c>
      <c r="O326" s="47">
        <v>0.2</v>
      </c>
      <c r="P326" s="93" t="s">
        <v>1495</v>
      </c>
      <c r="Q326" s="47" t="s">
        <v>370</v>
      </c>
      <c r="R326" s="47" t="s">
        <v>652</v>
      </c>
      <c r="S326" s="47" t="s">
        <v>542</v>
      </c>
      <c r="T326" s="7" t="str">
        <f t="shared" si="33"/>
        <v>ASHRAE 62.1-2007GeneralCorridors</v>
      </c>
      <c r="U326" s="117" t="str">
        <f>VLOOKUP(T326,Ventilation!$A$4:$H$314,6,FALSE)</f>
        <v>0.06</v>
      </c>
      <c r="V326" s="117" t="str">
        <f>VLOOKUP(T326,Ventilation!$A$4:$H$314,5,FALSE)</f>
        <v/>
      </c>
      <c r="W326" s="117" t="str">
        <f>VLOOKUP(T326,Ventilation!$A$4:$H$314,7,FALSE)</f>
        <v/>
      </c>
      <c r="X326" s="47">
        <v>0.0</v>
      </c>
      <c r="Y326" s="47" t="s">
        <v>1483</v>
      </c>
      <c r="Z326" s="47" t="s">
        <v>1484</v>
      </c>
      <c r="AA326" s="47">
        <v>0.0446</v>
      </c>
      <c r="AB326" s="8"/>
      <c r="AC326" s="47"/>
      <c r="AD326" s="47" t="s">
        <v>1485</v>
      </c>
      <c r="AE326" s="47"/>
      <c r="AF326" s="47"/>
      <c r="AG326" s="47"/>
      <c r="AH326" s="47"/>
      <c r="AI326" s="47"/>
      <c r="AJ326" s="47">
        <v>0.0</v>
      </c>
      <c r="AK326" s="47">
        <v>0.0</v>
      </c>
      <c r="AL326" s="47">
        <v>0.5</v>
      </c>
      <c r="AM326" s="47">
        <v>0.0</v>
      </c>
      <c r="AN326" s="47" t="s">
        <v>1494</v>
      </c>
      <c r="AO326" s="47" t="s">
        <v>1487</v>
      </c>
      <c r="AP326" s="47" t="s">
        <v>1488</v>
      </c>
      <c r="AQ326" s="47"/>
      <c r="AR326" s="47"/>
      <c r="AS326" s="45" t="str">
        <f t="shared" si="34"/>
        <v/>
      </c>
      <c r="AT326" s="47"/>
      <c r="AU326" s="47"/>
      <c r="AV326" s="47"/>
      <c r="AW326" s="47"/>
      <c r="AX326" s="47"/>
      <c r="AY326" s="47"/>
      <c r="AZ326" s="47"/>
      <c r="BA326" s="47"/>
      <c r="BB326" s="47"/>
      <c r="BC326" s="47"/>
      <c r="BD326" s="47"/>
      <c r="BE326" s="47"/>
      <c r="BF326" s="47"/>
      <c r="BG326" s="5"/>
      <c r="BI326" s="5"/>
      <c r="BJ326" s="5"/>
      <c r="BK326" s="5"/>
    </row>
    <row r="327" ht="14.25" customHeight="1">
      <c r="A327" s="47" t="s">
        <v>40</v>
      </c>
      <c r="B327" s="47" t="s">
        <v>355</v>
      </c>
      <c r="C327" s="47" t="s">
        <v>706</v>
      </c>
      <c r="D327" s="47" t="s">
        <v>1364</v>
      </c>
      <c r="E327" s="47" t="s">
        <v>375</v>
      </c>
      <c r="F327" s="47" t="s">
        <v>706</v>
      </c>
      <c r="G327" s="47" t="s">
        <v>652</v>
      </c>
      <c r="H327" s="45" t="str">
        <f t="shared" si="1"/>
        <v>ASHRAE 90.1-2010LobbyGeneral</v>
      </c>
      <c r="I327" s="117" t="str">
        <f>VLOOKUP(H327,'Interior Lighting'!$A$4:$G$1472,5,FALSE)</f>
        <v>0.9</v>
      </c>
      <c r="J327" s="47"/>
      <c r="K327" s="47"/>
      <c r="L327" s="47"/>
      <c r="M327" s="47">
        <v>0.4</v>
      </c>
      <c r="N327" s="47">
        <v>0.4</v>
      </c>
      <c r="O327" s="47">
        <v>0.2</v>
      </c>
      <c r="P327" s="93" t="s">
        <v>1495</v>
      </c>
      <c r="Q327" s="47" t="s">
        <v>370</v>
      </c>
      <c r="R327" s="47" t="s">
        <v>580</v>
      </c>
      <c r="S327" s="47" t="s">
        <v>668</v>
      </c>
      <c r="T327" s="7" t="str">
        <f t="shared" si="33"/>
        <v>ASHRAE 62.1-2007Office BuildingsMain entry lobbies</v>
      </c>
      <c r="U327" s="117" t="str">
        <f>VLOOKUP(T327,Ventilation!$A$4:$H$314,6,FALSE)</f>
        <v>0.06</v>
      </c>
      <c r="V327" s="117" t="str">
        <f>VLOOKUP(T327,Ventilation!$A$4:$H$314,5,FALSE)</f>
        <v>5</v>
      </c>
      <c r="W327" s="117" t="str">
        <f>VLOOKUP(T327,Ventilation!$A$4:$H$314,7,FALSE)</f>
        <v/>
      </c>
      <c r="X327" s="47">
        <v>10.0</v>
      </c>
      <c r="Y327" s="47" t="s">
        <v>1483</v>
      </c>
      <c r="Z327" s="47" t="s">
        <v>1484</v>
      </c>
      <c r="AA327" s="47">
        <v>0.0446</v>
      </c>
      <c r="AB327" s="8"/>
      <c r="AC327" s="47"/>
      <c r="AD327" s="47" t="s">
        <v>1485</v>
      </c>
      <c r="AE327" s="47"/>
      <c r="AF327" s="47"/>
      <c r="AG327" s="47"/>
      <c r="AH327" s="47"/>
      <c r="AI327" s="47"/>
      <c r="AJ327" s="47">
        <v>0.07000000000000005</v>
      </c>
      <c r="AK327" s="47">
        <v>0.0</v>
      </c>
      <c r="AL327" s="47">
        <v>0.5</v>
      </c>
      <c r="AM327" s="47">
        <v>0.0</v>
      </c>
      <c r="AN327" s="47" t="s">
        <v>1494</v>
      </c>
      <c r="AO327" s="47" t="s">
        <v>1487</v>
      </c>
      <c r="AP327" s="47" t="s">
        <v>1488</v>
      </c>
      <c r="AQ327" s="47"/>
      <c r="AR327" s="47"/>
      <c r="AS327" s="45" t="str">
        <f t="shared" si="34"/>
        <v/>
      </c>
      <c r="AT327" s="47"/>
      <c r="AU327" s="47"/>
      <c r="AV327" s="47"/>
      <c r="AW327" s="47"/>
      <c r="AX327" s="47"/>
      <c r="AY327" s="47"/>
      <c r="AZ327" s="47"/>
      <c r="BA327" s="47"/>
      <c r="BB327" s="47"/>
      <c r="BC327" s="47"/>
      <c r="BD327" s="47"/>
      <c r="BE327" s="47"/>
      <c r="BF327" s="47"/>
      <c r="BG327" s="5"/>
      <c r="BI327" s="5"/>
      <c r="BJ327" s="5"/>
      <c r="BK327" s="5"/>
    </row>
    <row r="328" ht="14.25" customHeight="1">
      <c r="A328" s="8" t="s">
        <v>40</v>
      </c>
      <c r="B328" s="47" t="s">
        <v>355</v>
      </c>
      <c r="C328" s="8" t="s">
        <v>1148</v>
      </c>
      <c r="D328" s="47" t="s">
        <v>1365</v>
      </c>
      <c r="E328" s="47" t="s">
        <v>375</v>
      </c>
      <c r="F328" s="47" t="s">
        <v>993</v>
      </c>
      <c r="G328" s="47" t="s">
        <v>652</v>
      </c>
      <c r="H328" s="45" t="str">
        <f t="shared" si="1"/>
        <v>ASHRAE 90.1-2010Office-EnclosedGeneral</v>
      </c>
      <c r="I328" s="117" t="str">
        <f>VLOOKUP(H328,'Interior Lighting'!$A$4:$G$1472,5,FALSE)</f>
        <v>1.11</v>
      </c>
      <c r="J328" s="47"/>
      <c r="K328" s="47"/>
      <c r="L328" s="47"/>
      <c r="M328" s="47">
        <v>0.4</v>
      </c>
      <c r="N328" s="47">
        <v>0.4</v>
      </c>
      <c r="O328" s="47">
        <v>0.2</v>
      </c>
      <c r="P328" s="93" t="s">
        <v>1495</v>
      </c>
      <c r="Q328" s="47" t="s">
        <v>370</v>
      </c>
      <c r="R328" s="47" t="s">
        <v>580</v>
      </c>
      <c r="S328" s="47" t="s">
        <v>667</v>
      </c>
      <c r="T328" s="7" t="str">
        <f t="shared" si="33"/>
        <v>ASHRAE 62.1-2007Office BuildingsTelephone/data entry</v>
      </c>
      <c r="U328" s="117" t="str">
        <f>VLOOKUP(T328,Ventilation!$A$4:$H$314,6,FALSE)</f>
        <v>0.06</v>
      </c>
      <c r="V328" s="117" t="str">
        <f>VLOOKUP(T328,Ventilation!$A$4:$H$314,5,FALSE)</f>
        <v>5</v>
      </c>
      <c r="W328" s="117" t="str">
        <f>VLOOKUP(T328,Ventilation!$A$4:$H$314,7,FALSE)</f>
        <v/>
      </c>
      <c r="X328" s="47">
        <v>5.0</v>
      </c>
      <c r="Y328" s="47" t="s">
        <v>1483</v>
      </c>
      <c r="Z328" s="47" t="s">
        <v>1484</v>
      </c>
      <c r="AA328" s="47">
        <v>0.0446</v>
      </c>
      <c r="AB328" s="8"/>
      <c r="AC328" s="47"/>
      <c r="AD328" s="47" t="s">
        <v>1485</v>
      </c>
      <c r="AE328" s="47"/>
      <c r="AF328" s="47"/>
      <c r="AG328" s="47"/>
      <c r="AH328" s="47"/>
      <c r="AI328" s="47"/>
      <c r="AJ328" s="47">
        <v>1.56</v>
      </c>
      <c r="AK328" s="47">
        <v>0.0</v>
      </c>
      <c r="AL328" s="47">
        <v>0.5</v>
      </c>
      <c r="AM328" s="47">
        <v>0.0</v>
      </c>
      <c r="AN328" s="47" t="s">
        <v>1494</v>
      </c>
      <c r="AO328" s="47" t="s">
        <v>1487</v>
      </c>
      <c r="AP328" s="47" t="s">
        <v>1488</v>
      </c>
      <c r="AQ328" s="47"/>
      <c r="AR328" s="47"/>
      <c r="AS328" s="45" t="str">
        <f t="shared" si="34"/>
        <v/>
      </c>
      <c r="AT328" s="47"/>
      <c r="AU328" s="47"/>
      <c r="AV328" s="47"/>
      <c r="AW328" s="47"/>
      <c r="AX328" s="47"/>
      <c r="AY328" s="47"/>
      <c r="AZ328" s="47"/>
      <c r="BA328" s="47"/>
      <c r="BB328" s="47"/>
      <c r="BC328" s="47"/>
      <c r="BD328" s="47"/>
      <c r="BE328" s="47"/>
      <c r="BF328" s="47"/>
      <c r="BG328" s="5"/>
      <c r="BI328" s="5"/>
      <c r="BJ328" s="5"/>
      <c r="BK328" s="5"/>
    </row>
    <row r="329" ht="14.25" customHeight="1">
      <c r="A329" s="7" t="s">
        <v>40</v>
      </c>
      <c r="B329" s="45" t="s">
        <v>355</v>
      </c>
      <c r="C329" s="45" t="s">
        <v>1131</v>
      </c>
      <c r="D329" s="45" t="s">
        <v>1365</v>
      </c>
      <c r="E329" s="45" t="s">
        <v>375</v>
      </c>
      <c r="F329" s="45" t="s">
        <v>800</v>
      </c>
      <c r="G329" s="45" t="s">
        <v>652</v>
      </c>
      <c r="H329" s="45" t="str">
        <f t="shared" si="1"/>
        <v>ASHRAE 90.1-2010Electrical/MechanicalGeneral</v>
      </c>
      <c r="I329" s="117" t="str">
        <f>VLOOKUP(H329,'Interior Lighting'!$A$4:$G$1472,5,FALSE)</f>
        <v>0.95</v>
      </c>
      <c r="J329" s="47"/>
      <c r="K329" s="45"/>
      <c r="L329" s="45"/>
      <c r="M329" s="45">
        <v>0.4</v>
      </c>
      <c r="N329" s="45">
        <v>0.4</v>
      </c>
      <c r="O329" s="45">
        <v>0.2</v>
      </c>
      <c r="P329" s="93" t="s">
        <v>1495</v>
      </c>
      <c r="Q329" s="45" t="s">
        <v>370</v>
      </c>
      <c r="R329" s="45" t="s">
        <v>652</v>
      </c>
      <c r="S329" s="45" t="s">
        <v>594</v>
      </c>
      <c r="T329" s="7" t="str">
        <f t="shared" si="33"/>
        <v>ASHRAE 62.1-2007GeneralStorage rooms</v>
      </c>
      <c r="U329" s="117" t="str">
        <f>VLOOKUP(T329,Ventilation!$A$4:$H$314,6,FALSE)</f>
        <v>0.12</v>
      </c>
      <c r="V329" s="117" t="str">
        <f>VLOOKUP(T329,Ventilation!$A$4:$H$314,5,FALSE)</f>
        <v/>
      </c>
      <c r="W329" s="117" t="str">
        <f>VLOOKUP(T329,Ventilation!$A$4:$H$314,7,FALSE)</f>
        <v/>
      </c>
      <c r="X329" s="45">
        <v>0.0</v>
      </c>
      <c r="Y329" s="7" t="s">
        <v>1483</v>
      </c>
      <c r="Z329" s="7" t="s">
        <v>1484</v>
      </c>
      <c r="AA329" s="45">
        <v>0.0446</v>
      </c>
      <c r="AB329" s="7"/>
      <c r="AC329" s="7"/>
      <c r="AD329" s="7" t="s">
        <v>1485</v>
      </c>
      <c r="AE329" s="45"/>
      <c r="AF329" s="45"/>
      <c r="AG329" s="45"/>
      <c r="AH329" s="45"/>
      <c r="AI329" s="45"/>
      <c r="AJ329" s="45">
        <v>0.27</v>
      </c>
      <c r="AK329" s="45">
        <v>0.0</v>
      </c>
      <c r="AL329" s="45">
        <v>0.5</v>
      </c>
      <c r="AM329" s="45">
        <v>0.0</v>
      </c>
      <c r="AN329" s="7" t="s">
        <v>1494</v>
      </c>
      <c r="AO329" s="7" t="s">
        <v>1487</v>
      </c>
      <c r="AP329" s="7" t="s">
        <v>1488</v>
      </c>
      <c r="AQ329" s="45"/>
      <c r="AR329" s="45"/>
      <c r="AS329" s="45" t="str">
        <f t="shared" si="34"/>
        <v/>
      </c>
      <c r="AT329" s="45"/>
      <c r="AU329" s="45"/>
      <c r="AV329" s="45"/>
      <c r="AW329" s="45"/>
      <c r="AX329" s="45"/>
      <c r="AY329" s="45"/>
      <c r="AZ329" s="45"/>
      <c r="BA329" s="45"/>
      <c r="BB329" s="45"/>
      <c r="BC329" s="45"/>
      <c r="BD329" s="45"/>
      <c r="BE329" s="45"/>
      <c r="BF329" s="45"/>
      <c r="BG329" s="5"/>
      <c r="BI329" s="5"/>
      <c r="BJ329" s="5"/>
      <c r="BK329" s="5"/>
    </row>
    <row r="330" ht="14.25" customHeight="1">
      <c r="A330" s="7" t="s">
        <v>40</v>
      </c>
      <c r="B330" s="45" t="s">
        <v>355</v>
      </c>
      <c r="C330" s="45" t="s">
        <v>1126</v>
      </c>
      <c r="D330" s="45" t="s">
        <v>1310</v>
      </c>
      <c r="E330" s="45" t="s">
        <v>375</v>
      </c>
      <c r="F330" s="45" t="s">
        <v>1020</v>
      </c>
      <c r="G330" s="45" t="s">
        <v>652</v>
      </c>
      <c r="H330" s="45" t="str">
        <f t="shared" si="1"/>
        <v>ASHRAE 90.1-2010Corridor/TransitionGeneral</v>
      </c>
      <c r="I330" s="117" t="str">
        <f>VLOOKUP(H330,'Interior Lighting'!$A$4:$G$1472,5,FALSE)</f>
        <v>0.66</v>
      </c>
      <c r="J330" s="47"/>
      <c r="K330" s="45"/>
      <c r="L330" s="45"/>
      <c r="M330" s="45">
        <v>0.4</v>
      </c>
      <c r="N330" s="45">
        <v>0.4</v>
      </c>
      <c r="O330" s="45">
        <v>0.2</v>
      </c>
      <c r="P330" s="93" t="s">
        <v>1495</v>
      </c>
      <c r="Q330" s="45" t="s">
        <v>370</v>
      </c>
      <c r="R330" s="45" t="s">
        <v>652</v>
      </c>
      <c r="S330" s="45" t="s">
        <v>542</v>
      </c>
      <c r="T330" s="7" t="str">
        <f t="shared" si="33"/>
        <v>ASHRAE 62.1-2007GeneralCorridors</v>
      </c>
      <c r="U330" s="117" t="str">
        <f>VLOOKUP(T330,Ventilation!$A$4:$H$314,6,FALSE)</f>
        <v>0.06</v>
      </c>
      <c r="V330" s="117" t="str">
        <f>VLOOKUP(T330,Ventilation!$A$4:$H$314,5,FALSE)</f>
        <v/>
      </c>
      <c r="W330" s="117" t="str">
        <f>VLOOKUP(T330,Ventilation!$A$4:$H$314,7,FALSE)</f>
        <v/>
      </c>
      <c r="X330" s="45">
        <v>1.0</v>
      </c>
      <c r="Y330" s="45" t="s">
        <v>1483</v>
      </c>
      <c r="Z330" s="45" t="s">
        <v>1484</v>
      </c>
      <c r="AA330" s="45">
        <v>0.0446</v>
      </c>
      <c r="AB330" s="7"/>
      <c r="AC330" s="45"/>
      <c r="AD330" s="45" t="s">
        <v>1485</v>
      </c>
      <c r="AE330" s="45"/>
      <c r="AF330" s="45"/>
      <c r="AG330" s="45"/>
      <c r="AH330" s="45"/>
      <c r="AI330" s="45"/>
      <c r="AJ330" s="45">
        <v>0.16</v>
      </c>
      <c r="AK330" s="45">
        <v>0.0</v>
      </c>
      <c r="AL330" s="45">
        <v>0.5</v>
      </c>
      <c r="AM330" s="45">
        <v>0.0</v>
      </c>
      <c r="AN330" s="45" t="s">
        <v>1494</v>
      </c>
      <c r="AO330" s="45" t="s">
        <v>1487</v>
      </c>
      <c r="AP330" s="45" t="s">
        <v>1488</v>
      </c>
      <c r="AQ330" s="45"/>
      <c r="AR330" s="45"/>
      <c r="AS330" s="45" t="str">
        <f t="shared" si="34"/>
        <v/>
      </c>
      <c r="AT330" s="45"/>
      <c r="AU330" s="45"/>
      <c r="AV330" s="45"/>
      <c r="AW330" s="45"/>
      <c r="AX330" s="45"/>
      <c r="AY330" s="45"/>
      <c r="AZ330" s="45"/>
      <c r="BA330" s="45"/>
      <c r="BB330" s="45"/>
      <c r="BC330" s="45"/>
      <c r="BD330" s="45"/>
      <c r="BE330" s="45"/>
      <c r="BF330" s="45"/>
      <c r="BG330" s="5"/>
      <c r="BI330" s="5"/>
      <c r="BJ330" s="5"/>
      <c r="BK330" s="5"/>
    </row>
    <row r="331" ht="14.25" customHeight="1">
      <c r="A331" s="7" t="s">
        <v>40</v>
      </c>
      <c r="B331" s="7" t="s">
        <v>355</v>
      </c>
      <c r="C331" s="7" t="s">
        <v>1125</v>
      </c>
      <c r="D331" s="45" t="s">
        <v>1338</v>
      </c>
      <c r="E331" s="45" t="s">
        <v>375</v>
      </c>
      <c r="F331" s="45" t="s">
        <v>995</v>
      </c>
      <c r="G331" s="45" t="s">
        <v>652</v>
      </c>
      <c r="H331" s="45" t="str">
        <f t="shared" si="1"/>
        <v>ASHRAE 90.1-2010Conference/Meeting/MultipurposeGeneral</v>
      </c>
      <c r="I331" s="117" t="str">
        <f>VLOOKUP(H331,'Interior Lighting'!$A$4:$G$1472,5,FALSE)</f>
        <v>1.23</v>
      </c>
      <c r="J331" s="47"/>
      <c r="K331" s="45"/>
      <c r="L331" s="45"/>
      <c r="M331" s="45">
        <v>0.4</v>
      </c>
      <c r="N331" s="45">
        <v>0.4</v>
      </c>
      <c r="O331" s="45">
        <v>0.2</v>
      </c>
      <c r="P331" s="93" t="s">
        <v>1495</v>
      </c>
      <c r="Q331" s="45" t="s">
        <v>370</v>
      </c>
      <c r="R331" s="45" t="s">
        <v>652</v>
      </c>
      <c r="S331" s="45" t="s">
        <v>653</v>
      </c>
      <c r="T331" s="7" t="str">
        <f t="shared" si="33"/>
        <v>ASHRAE 62.1-2007GeneralConference/meeting</v>
      </c>
      <c r="U331" s="117" t="str">
        <f>VLOOKUP(T331,Ventilation!$A$4:$H$314,6,FALSE)</f>
        <v>0.06</v>
      </c>
      <c r="V331" s="117" t="str">
        <f>VLOOKUP(T331,Ventilation!$A$4:$H$314,5,FALSE)</f>
        <v>5</v>
      </c>
      <c r="W331" s="117" t="str">
        <f>VLOOKUP(T331,Ventilation!$A$4:$H$314,7,FALSE)</f>
        <v/>
      </c>
      <c r="X331" s="45">
        <v>50.0</v>
      </c>
      <c r="Y331" s="7" t="s">
        <v>1483</v>
      </c>
      <c r="Z331" s="7" t="s">
        <v>1484</v>
      </c>
      <c r="AA331" s="45">
        <v>0.0446</v>
      </c>
      <c r="AB331" s="7"/>
      <c r="AC331" s="7"/>
      <c r="AD331" s="7" t="s">
        <v>1485</v>
      </c>
      <c r="AE331" s="45"/>
      <c r="AF331" s="45"/>
      <c r="AG331" s="45"/>
      <c r="AH331" s="45"/>
      <c r="AI331" s="45"/>
      <c r="AJ331" s="45">
        <v>0.37</v>
      </c>
      <c r="AK331" s="45">
        <v>0.0</v>
      </c>
      <c r="AL331" s="45">
        <v>0.5</v>
      </c>
      <c r="AM331" s="45">
        <v>0.0</v>
      </c>
      <c r="AN331" s="7" t="s">
        <v>1494</v>
      </c>
      <c r="AO331" s="7" t="s">
        <v>1487</v>
      </c>
      <c r="AP331" s="7" t="s">
        <v>1488</v>
      </c>
      <c r="AQ331" s="45"/>
      <c r="AR331" s="45"/>
      <c r="AS331" s="45" t="str">
        <f t="shared" si="34"/>
        <v/>
      </c>
      <c r="AT331" s="45"/>
      <c r="AU331" s="45"/>
      <c r="AV331" s="45"/>
      <c r="AW331" s="7"/>
      <c r="AX331" s="45"/>
      <c r="AY331" s="45"/>
      <c r="AZ331" s="45"/>
      <c r="BA331" s="45"/>
      <c r="BB331" s="45"/>
      <c r="BC331" s="45"/>
      <c r="BD331" s="45"/>
      <c r="BE331" s="45"/>
      <c r="BF331" s="45"/>
      <c r="BG331" s="5"/>
      <c r="BI331" s="5"/>
      <c r="BJ331" s="5"/>
      <c r="BK331" s="5"/>
    </row>
    <row r="332" ht="14.25" customHeight="1">
      <c r="A332" s="7" t="s">
        <v>40</v>
      </c>
      <c r="B332" s="7" t="s">
        <v>355</v>
      </c>
      <c r="C332" s="7" t="s">
        <v>1119</v>
      </c>
      <c r="D332" s="45" t="s">
        <v>1364</v>
      </c>
      <c r="E332" s="45" t="s">
        <v>375</v>
      </c>
      <c r="F332" s="45" t="s">
        <v>1011</v>
      </c>
      <c r="G332" s="45" t="s">
        <v>652</v>
      </c>
      <c r="H332" s="45" t="str">
        <f t="shared" si="1"/>
        <v>ASHRAE 90.1-2010Lounge/RecreationGeneral</v>
      </c>
      <c r="I332" s="117" t="str">
        <f>VLOOKUP(H332,'Interior Lighting'!$A$4:$G$1472,5,FALSE)</f>
        <v>0.73</v>
      </c>
      <c r="J332" s="47"/>
      <c r="K332" s="45"/>
      <c r="L332" s="45"/>
      <c r="M332" s="45">
        <v>0.4</v>
      </c>
      <c r="N332" s="45">
        <v>0.4</v>
      </c>
      <c r="O332" s="45">
        <v>0.2</v>
      </c>
      <c r="P332" s="93" t="s">
        <v>1495</v>
      </c>
      <c r="Q332" s="45" t="s">
        <v>370</v>
      </c>
      <c r="R332" s="45" t="s">
        <v>652</v>
      </c>
      <c r="S332" s="45" t="s">
        <v>653</v>
      </c>
      <c r="T332" s="7" t="str">
        <f t="shared" si="33"/>
        <v>ASHRAE 62.1-2007GeneralConference/meeting</v>
      </c>
      <c r="U332" s="117" t="str">
        <f>VLOOKUP(T332,Ventilation!$A$4:$H$314,6,FALSE)</f>
        <v>0.06</v>
      </c>
      <c r="V332" s="117" t="str">
        <f>VLOOKUP(T332,Ventilation!$A$4:$H$314,5,FALSE)</f>
        <v>5</v>
      </c>
      <c r="W332" s="117" t="str">
        <f>VLOOKUP(T332,Ventilation!$A$4:$H$314,7,FALSE)</f>
        <v/>
      </c>
      <c r="X332" s="45">
        <v>50.0</v>
      </c>
      <c r="Y332" s="7" t="s">
        <v>1483</v>
      </c>
      <c r="Z332" s="7" t="s">
        <v>1484</v>
      </c>
      <c r="AA332" s="45">
        <v>0.0446</v>
      </c>
      <c r="AB332" s="7"/>
      <c r="AC332" s="45"/>
      <c r="AD332" s="45" t="s">
        <v>1485</v>
      </c>
      <c r="AE332" s="45"/>
      <c r="AF332" s="45"/>
      <c r="AG332" s="45"/>
      <c r="AH332" s="45"/>
      <c r="AI332" s="45"/>
      <c r="AJ332" s="45">
        <v>4.46</v>
      </c>
      <c r="AK332" s="45">
        <v>0.0</v>
      </c>
      <c r="AL332" s="45">
        <v>0.5</v>
      </c>
      <c r="AM332" s="45">
        <v>0.0</v>
      </c>
      <c r="AN332" s="45" t="s">
        <v>1494</v>
      </c>
      <c r="AO332" s="7" t="s">
        <v>1487</v>
      </c>
      <c r="AP332" s="7" t="s">
        <v>1488</v>
      </c>
      <c r="AQ332" s="45"/>
      <c r="AR332" s="45"/>
      <c r="AS332" s="45" t="str">
        <f t="shared" si="34"/>
        <v/>
      </c>
      <c r="AT332" s="45"/>
      <c r="AU332" s="45"/>
      <c r="AV332" s="45"/>
      <c r="AW332" s="7"/>
      <c r="AX332" s="45"/>
      <c r="AY332" s="45"/>
      <c r="AZ332" s="45"/>
      <c r="BA332" s="45"/>
      <c r="BB332" s="45"/>
      <c r="BC332" s="45"/>
      <c r="BD332" s="45"/>
      <c r="BE332" s="7"/>
      <c r="BF332" s="7"/>
      <c r="BG332" s="5"/>
      <c r="BI332" s="5"/>
      <c r="BJ332" s="5"/>
      <c r="BK332" s="5"/>
    </row>
    <row r="333" ht="14.25" customHeight="1">
      <c r="A333" s="7" t="s">
        <v>40</v>
      </c>
      <c r="B333" s="7" t="s">
        <v>355</v>
      </c>
      <c r="C333" s="7" t="s">
        <v>1115</v>
      </c>
      <c r="D333" s="45" t="s">
        <v>1294</v>
      </c>
      <c r="E333" s="92" t="s">
        <v>367</v>
      </c>
      <c r="F333" s="92" t="s">
        <v>1080</v>
      </c>
      <c r="G333" s="92" t="s">
        <v>652</v>
      </c>
      <c r="H333" s="45" t="str">
        <f t="shared" si="1"/>
        <v>ASHRAE 189.1-2009AtticsGeneral</v>
      </c>
      <c r="I333" s="117" t="str">
        <f>VLOOKUP(H333,'Interior Lighting'!$A$4:$G$1472,5,FALSE)</f>
        <v>0</v>
      </c>
      <c r="J333" s="47"/>
      <c r="K333" s="45"/>
      <c r="L333" s="45"/>
      <c r="M333" s="45"/>
      <c r="N333" s="45"/>
      <c r="O333" s="45"/>
      <c r="P333" s="45"/>
      <c r="Q333" s="92"/>
      <c r="R333" s="45"/>
      <c r="S333" s="45"/>
      <c r="T333" s="7" t="str">
        <f t="shared" si="33"/>
        <v/>
      </c>
      <c r="U333" s="45"/>
      <c r="V333" s="45"/>
      <c r="W333" s="45"/>
      <c r="X333" s="45"/>
      <c r="Y333" s="45"/>
      <c r="Z333" s="45"/>
      <c r="AA333" s="45">
        <v>0.112</v>
      </c>
      <c r="AB333" s="7"/>
      <c r="AC333" s="45"/>
      <c r="AD333" s="45" t="s">
        <v>1485</v>
      </c>
      <c r="AE333" s="45"/>
      <c r="AF333" s="45"/>
      <c r="AG333" s="45"/>
      <c r="AH333" s="45"/>
      <c r="AI333" s="45"/>
      <c r="AJ333" s="45"/>
      <c r="AK333" s="45"/>
      <c r="AL333" s="45"/>
      <c r="AM333" s="45"/>
      <c r="AN333" s="45"/>
      <c r="AO333" s="45"/>
      <c r="AP333" s="45"/>
      <c r="AQ333" s="45"/>
      <c r="AR333" s="45"/>
      <c r="AS333" s="45" t="str">
        <f t="shared" si="34"/>
        <v/>
      </c>
      <c r="AT333" s="45"/>
      <c r="AU333" s="45"/>
      <c r="AV333" s="45"/>
      <c r="AW333" s="45"/>
      <c r="AX333" s="45"/>
      <c r="AY333" s="45"/>
      <c r="AZ333" s="45"/>
      <c r="BA333" s="45"/>
      <c r="BB333" s="45"/>
      <c r="BC333" s="45"/>
      <c r="BD333" s="45"/>
      <c r="BE333" s="45"/>
      <c r="BF333" s="45"/>
      <c r="BG333" s="5"/>
      <c r="BI333" s="5"/>
      <c r="BJ333" s="5"/>
      <c r="BK333" s="5"/>
    </row>
    <row r="334" ht="14.25" customHeight="1">
      <c r="A334" s="8" t="s">
        <v>42</v>
      </c>
      <c r="B334" s="8" t="s">
        <v>355</v>
      </c>
      <c r="C334" s="8" t="s">
        <v>1183</v>
      </c>
      <c r="D334" s="8" t="s">
        <v>1312</v>
      </c>
      <c r="E334" s="93" t="s">
        <v>376</v>
      </c>
      <c r="F334" s="8" t="s">
        <v>581</v>
      </c>
      <c r="G334" s="8" t="s">
        <v>355</v>
      </c>
      <c r="H334" s="45" t="str">
        <f t="shared" si="1"/>
        <v>ASHRAE 90.1-2013Whole BuildingOffice</v>
      </c>
      <c r="I334" s="117" t="str">
        <f>VLOOKUP(H334,'Interior Lighting'!$A$4:$G$1472,5,FALSE)</f>
        <v>0.82</v>
      </c>
      <c r="J334" s="47"/>
      <c r="K334" s="8"/>
      <c r="L334" s="8"/>
      <c r="M334" s="8">
        <v>0.0</v>
      </c>
      <c r="N334" s="8">
        <v>0.7</v>
      </c>
      <c r="O334" s="8">
        <v>0.2</v>
      </c>
      <c r="P334" s="8" t="s">
        <v>1476</v>
      </c>
      <c r="Q334" s="8" t="s">
        <v>370</v>
      </c>
      <c r="R334" s="61" t="s">
        <v>580</v>
      </c>
      <c r="S334" s="61" t="s">
        <v>581</v>
      </c>
      <c r="T334" s="7" t="str">
        <f t="shared" si="33"/>
        <v>ASHRAE 62.1-2007Office BuildingsWhole Building</v>
      </c>
      <c r="U334" s="117" t="str">
        <f>VLOOKUP(T334,Ventilation!$A$4:$H$314,6,FALSE)</f>
        <v>0.085</v>
      </c>
      <c r="V334" s="117" t="str">
        <f>VLOOKUP(T334,Ventilation!$A$4:$H$314,5,FALSE)</f>
        <v/>
      </c>
      <c r="W334" s="117" t="str">
        <f>VLOOKUP(T334,Ventilation!$A$4:$H$314,7,FALSE)</f>
        <v/>
      </c>
      <c r="X334" s="8">
        <v>5.6</v>
      </c>
      <c r="Y334" s="8" t="s">
        <v>1477</v>
      </c>
      <c r="Z334" s="8" t="s">
        <v>1478</v>
      </c>
      <c r="AA334" s="8">
        <v>0.112</v>
      </c>
      <c r="AB334" s="8"/>
      <c r="AC334" s="61"/>
      <c r="AD334" s="61" t="s">
        <v>1479</v>
      </c>
      <c r="AE334" s="8"/>
      <c r="AF334" s="8"/>
      <c r="AG334" s="8"/>
      <c r="AH334" s="8"/>
      <c r="AI334" s="8"/>
      <c r="AJ334" s="8">
        <v>0.63</v>
      </c>
      <c r="AK334" s="8">
        <v>0.0</v>
      </c>
      <c r="AL334" s="8">
        <v>0.5</v>
      </c>
      <c r="AM334" s="8">
        <v>0.0</v>
      </c>
      <c r="AN334" s="8" t="s">
        <v>1480</v>
      </c>
      <c r="AO334" s="8" t="s">
        <v>334</v>
      </c>
      <c r="AP334" s="8" t="s">
        <v>1481</v>
      </c>
      <c r="AQ334" s="8">
        <v>3.0</v>
      </c>
      <c r="AR334" s="8">
        <v>5502.0</v>
      </c>
      <c r="AS334" s="117" t="str">
        <f t="shared" si="34"/>
        <v>0.0005452562704</v>
      </c>
      <c r="AT334" s="8">
        <v>43.3</v>
      </c>
      <c r="AU334" s="8">
        <v>0.2</v>
      </c>
      <c r="AV334" s="8">
        <v>0.05</v>
      </c>
      <c r="AW334" s="8" t="s">
        <v>333</v>
      </c>
      <c r="AX334" s="8"/>
      <c r="AY334" s="8"/>
      <c r="AZ334" s="8"/>
      <c r="BA334" s="8"/>
      <c r="BB334" s="8"/>
      <c r="BC334" s="8"/>
      <c r="BD334" s="8"/>
      <c r="BE334" s="8"/>
      <c r="BF334" s="8"/>
      <c r="BG334" s="11"/>
      <c r="BI334" s="11"/>
      <c r="BJ334" s="11"/>
      <c r="BK334" s="11"/>
    </row>
    <row r="335" ht="1.5" customHeight="1">
      <c r="A335" s="7" t="s">
        <v>42</v>
      </c>
      <c r="B335" s="7" t="s">
        <v>355</v>
      </c>
      <c r="C335" s="7" t="s">
        <v>1182</v>
      </c>
      <c r="D335" s="7" t="s">
        <v>1312</v>
      </c>
      <c r="E335" s="92" t="s">
        <v>376</v>
      </c>
      <c r="F335" s="7" t="s">
        <v>581</v>
      </c>
      <c r="G335" s="7" t="s">
        <v>355</v>
      </c>
      <c r="H335" s="45" t="str">
        <f t="shared" si="1"/>
        <v>ASHRAE 90.1-2013Whole BuildingOffice</v>
      </c>
      <c r="I335" s="60">
        <v>0.82</v>
      </c>
      <c r="J335" s="47"/>
      <c r="K335" s="7"/>
      <c r="L335" s="92"/>
      <c r="M335" s="92">
        <v>0.0</v>
      </c>
      <c r="N335" s="92">
        <v>0.7</v>
      </c>
      <c r="O335" s="7">
        <v>0.2</v>
      </c>
      <c r="P335" s="92" t="s">
        <v>1503</v>
      </c>
      <c r="Q335" s="92" t="s">
        <v>370</v>
      </c>
      <c r="R335" s="61" t="s">
        <v>580</v>
      </c>
      <c r="S335" s="61" t="s">
        <v>581</v>
      </c>
      <c r="T335" s="7" t="str">
        <f t="shared" si="33"/>
        <v>ASHRAE 62.1-2007Office BuildingsWhole Building</v>
      </c>
      <c r="U335" s="117" t="str">
        <f>VLOOKUP(T335,Ventilation!$A$4:$H$447,6,FALSE)</f>
        <v>0.085</v>
      </c>
      <c r="V335" s="117" t="str">
        <f>VLOOKUP(T335,Ventilation!$A$4:$H$447,5,FALSE)</f>
        <v/>
      </c>
      <c r="W335" s="117" t="str">
        <f>VLOOKUP(T335,Ventilation!$A$4:$H$447,7,FALSE)</f>
        <v/>
      </c>
      <c r="X335" s="7">
        <v>5.0</v>
      </c>
      <c r="Y335" s="7" t="s">
        <v>1483</v>
      </c>
      <c r="Z335" s="7" t="s">
        <v>1484</v>
      </c>
      <c r="AA335" s="7">
        <v>0.0595</v>
      </c>
      <c r="AB335" s="7"/>
      <c r="AC335" s="7"/>
      <c r="AD335" s="7" t="s">
        <v>1485</v>
      </c>
      <c r="AE335" s="7"/>
      <c r="AF335" s="7"/>
      <c r="AG335" s="7"/>
      <c r="AH335" s="7"/>
      <c r="AI335" s="7"/>
      <c r="AJ335" s="93">
        <v>0.75</v>
      </c>
      <c r="AK335" s="7">
        <v>0.0</v>
      </c>
      <c r="AL335" s="7">
        <v>0.5</v>
      </c>
      <c r="AM335" s="7">
        <v>0.0</v>
      </c>
      <c r="AN335" s="92" t="s">
        <v>1504</v>
      </c>
      <c r="AO335" s="7" t="s">
        <v>1487</v>
      </c>
      <c r="AP335" s="7" t="s">
        <v>1488</v>
      </c>
      <c r="AQ335" s="7">
        <v>27.7</v>
      </c>
      <c r="AR335" s="7">
        <v>53628.0</v>
      </c>
      <c r="AS335" s="117" t="str">
        <f t="shared" si="34"/>
        <v>0.0005165212203</v>
      </c>
      <c r="AT335" s="7">
        <v>43.3</v>
      </c>
      <c r="AU335" s="7">
        <v>0.2</v>
      </c>
      <c r="AV335" s="7">
        <v>0.05</v>
      </c>
      <c r="AW335" s="7" t="s">
        <v>204</v>
      </c>
      <c r="AX335" s="7"/>
      <c r="AY335" s="7"/>
      <c r="AZ335" s="7"/>
      <c r="BA335" s="7"/>
      <c r="BB335" s="7"/>
      <c r="BC335" s="7"/>
      <c r="BD335" s="7"/>
      <c r="BE335" s="7"/>
      <c r="BF335" s="7"/>
      <c r="BG335" s="11"/>
      <c r="BI335" s="11"/>
      <c r="BJ335" s="11"/>
      <c r="BK335" s="11"/>
    </row>
    <row r="336" ht="14.25" customHeight="1">
      <c r="A336" s="8" t="s">
        <v>42</v>
      </c>
      <c r="B336" s="8" t="s">
        <v>355</v>
      </c>
      <c r="C336" s="8" t="s">
        <v>1181</v>
      </c>
      <c r="D336" s="8" t="s">
        <v>1312</v>
      </c>
      <c r="E336" s="93" t="s">
        <v>376</v>
      </c>
      <c r="F336" s="8" t="s">
        <v>581</v>
      </c>
      <c r="G336" s="8" t="s">
        <v>355</v>
      </c>
      <c r="H336" s="45" t="str">
        <f t="shared" si="1"/>
        <v>ASHRAE 90.1-2013Whole BuildingOffice</v>
      </c>
      <c r="I336" s="117" t="str">
        <f>VLOOKUP(H336,'Interior Lighting'!$A$4:$G$1472,5,FALSE)</f>
        <v>0.82</v>
      </c>
      <c r="J336" s="47"/>
      <c r="K336" s="8"/>
      <c r="L336" s="8"/>
      <c r="M336" s="93">
        <v>0.0</v>
      </c>
      <c r="N336" s="93">
        <v>0.7</v>
      </c>
      <c r="O336" s="8">
        <v>0.2</v>
      </c>
      <c r="P336" s="92" t="s">
        <v>1502</v>
      </c>
      <c r="Q336" s="92" t="s">
        <v>370</v>
      </c>
      <c r="R336" s="61" t="s">
        <v>580</v>
      </c>
      <c r="S336" s="61" t="s">
        <v>581</v>
      </c>
      <c r="T336" s="7" t="str">
        <f t="shared" si="33"/>
        <v>ASHRAE 62.1-2007Office BuildingsWhole Building</v>
      </c>
      <c r="U336" s="117" t="str">
        <f>VLOOKUP(T336,Ventilation!$A$4:$H$314,6,FALSE)</f>
        <v>0.085</v>
      </c>
      <c r="V336" s="117" t="str">
        <f>VLOOKUP(T336,Ventilation!$A$4:$H$314,5,FALSE)</f>
        <v/>
      </c>
      <c r="W336" s="117" t="str">
        <f>VLOOKUP(T336,Ventilation!$A$4:$H$314,7,FALSE)</f>
        <v/>
      </c>
      <c r="X336" s="8">
        <v>5.0</v>
      </c>
      <c r="Y336" s="8" t="s">
        <v>1490</v>
      </c>
      <c r="Z336" s="8" t="s">
        <v>1491</v>
      </c>
      <c r="AA336" s="8">
        <v>0.0595</v>
      </c>
      <c r="AB336" s="8"/>
      <c r="AC336" s="8"/>
      <c r="AD336" s="93" t="s">
        <v>1492</v>
      </c>
      <c r="AE336" s="8"/>
      <c r="AF336" s="8"/>
      <c r="AG336" s="8"/>
      <c r="AH336" s="8"/>
      <c r="AI336" s="8"/>
      <c r="AJ336" s="93">
        <v>0.74973447</v>
      </c>
      <c r="AK336" s="8">
        <v>0.0</v>
      </c>
      <c r="AL336" s="8">
        <v>0.5</v>
      </c>
      <c r="AM336" s="8">
        <v>0.0</v>
      </c>
      <c r="AN336" s="8" t="s">
        <v>1493</v>
      </c>
      <c r="AO336" s="93" t="s">
        <v>200</v>
      </c>
      <c r="AP336" s="93" t="s">
        <v>201</v>
      </c>
      <c r="AQ336" s="8">
        <v>27.7</v>
      </c>
      <c r="AR336" s="8">
        <v>53628.0</v>
      </c>
      <c r="AS336" s="117" t="str">
        <f t="shared" si="34"/>
        <v>0.0005165212203</v>
      </c>
      <c r="AT336" s="8">
        <v>43.3</v>
      </c>
      <c r="AU336" s="8">
        <v>0.2</v>
      </c>
      <c r="AV336" s="8">
        <v>0.05</v>
      </c>
      <c r="AW336" s="8" t="s">
        <v>199</v>
      </c>
      <c r="AX336" s="8"/>
      <c r="AY336" s="8"/>
      <c r="AZ336" s="8"/>
      <c r="BA336" s="8"/>
      <c r="BB336" s="8"/>
      <c r="BC336" s="8"/>
      <c r="BD336" s="8"/>
      <c r="BE336" s="8"/>
      <c r="BF336" s="8"/>
      <c r="BG336" s="11"/>
      <c r="BI336" s="11"/>
      <c r="BJ336" s="11"/>
      <c r="BK336" s="11"/>
    </row>
    <row r="337" ht="14.25" customHeight="1">
      <c r="A337" s="8" t="s">
        <v>42</v>
      </c>
      <c r="B337" s="7" t="s">
        <v>355</v>
      </c>
      <c r="C337" s="7" t="s">
        <v>1115</v>
      </c>
      <c r="D337" s="45" t="s">
        <v>1294</v>
      </c>
      <c r="E337" s="92" t="s">
        <v>367</v>
      </c>
      <c r="F337" s="92" t="s">
        <v>1080</v>
      </c>
      <c r="G337" s="92" t="s">
        <v>652</v>
      </c>
      <c r="H337" s="45" t="str">
        <f t="shared" si="1"/>
        <v>ASHRAE 189.1-2009AtticsGeneral</v>
      </c>
      <c r="I337" s="117" t="str">
        <f>VLOOKUP(H337,'Interior Lighting'!$A$4:$G$1472,5,FALSE)</f>
        <v>0</v>
      </c>
      <c r="J337" s="47"/>
      <c r="K337" s="45"/>
      <c r="L337" s="45"/>
      <c r="M337" s="45"/>
      <c r="N337" s="45"/>
      <c r="O337" s="45"/>
      <c r="P337" s="45"/>
      <c r="Q337" s="92"/>
      <c r="R337" s="45"/>
      <c r="S337" s="45"/>
      <c r="T337" s="7" t="str">
        <f t="shared" si="33"/>
        <v/>
      </c>
      <c r="U337" s="45"/>
      <c r="V337" s="45"/>
      <c r="W337" s="45"/>
      <c r="X337" s="45"/>
      <c r="Y337" s="45"/>
      <c r="Z337" s="45"/>
      <c r="AA337" s="45">
        <v>0.112</v>
      </c>
      <c r="AB337" s="7"/>
      <c r="AC337" s="45"/>
      <c r="AD337" s="45" t="s">
        <v>1485</v>
      </c>
      <c r="AE337" s="45"/>
      <c r="AF337" s="45"/>
      <c r="AG337" s="45"/>
      <c r="AH337" s="45"/>
      <c r="AI337" s="45"/>
      <c r="AJ337" s="45"/>
      <c r="AK337" s="45"/>
      <c r="AL337" s="45"/>
      <c r="AM337" s="45"/>
      <c r="AN337" s="45"/>
      <c r="AO337" s="45"/>
      <c r="AP337" s="45"/>
      <c r="AQ337" s="45"/>
      <c r="AR337" s="45"/>
      <c r="AS337" s="45" t="str">
        <f t="shared" si="34"/>
        <v/>
      </c>
      <c r="AT337" s="45"/>
      <c r="AU337" s="45"/>
      <c r="AV337" s="45"/>
      <c r="AW337" s="45"/>
      <c r="AX337" s="45"/>
      <c r="AY337" s="45"/>
      <c r="AZ337" s="45"/>
      <c r="BA337" s="45"/>
      <c r="BB337" s="45"/>
      <c r="BC337" s="45"/>
      <c r="BD337" s="45"/>
      <c r="BE337" s="45"/>
      <c r="BF337" s="45"/>
      <c r="BG337" s="5"/>
      <c r="BI337" s="5"/>
      <c r="BJ337" s="5"/>
      <c r="BK337" s="5"/>
    </row>
    <row r="338" ht="14.25" customHeight="1">
      <c r="A338" s="7" t="s">
        <v>32</v>
      </c>
      <c r="B338" s="7" t="s">
        <v>355</v>
      </c>
      <c r="C338" s="7" t="s">
        <v>1183</v>
      </c>
      <c r="D338" s="45" t="s">
        <v>1312</v>
      </c>
      <c r="E338" s="7" t="s">
        <v>32</v>
      </c>
      <c r="F338" s="7" t="s">
        <v>355</v>
      </c>
      <c r="G338" s="7" t="s">
        <v>1183</v>
      </c>
      <c r="H338" s="45" t="str">
        <f t="shared" si="1"/>
        <v>DOE Ref 1980-2004OfficeWholeBuilding - Sm Office</v>
      </c>
      <c r="I338" s="45">
        <v>1.81</v>
      </c>
      <c r="J338" s="47"/>
      <c r="K338" s="45"/>
      <c r="L338" s="45"/>
      <c r="M338" s="45">
        <v>0.0</v>
      </c>
      <c r="N338" s="45">
        <v>0.7</v>
      </c>
      <c r="O338" s="45">
        <v>0.2</v>
      </c>
      <c r="P338" s="45" t="s">
        <v>1453</v>
      </c>
      <c r="Q338" s="45" t="s">
        <v>368</v>
      </c>
      <c r="R338" s="45" t="s">
        <v>575</v>
      </c>
      <c r="S338" s="45" t="s">
        <v>1313</v>
      </c>
      <c r="T338" s="7" t="str">
        <f t="shared" si="33"/>
        <v>ASHRAE 62.1-1999OfficesOffice Space</v>
      </c>
      <c r="U338" s="117" t="str">
        <f>VLOOKUP(T338,Ventilation!$A$4:$H$314,6,FALSE)</f>
        <v>0</v>
      </c>
      <c r="V338" s="117" t="str">
        <f>VLOOKUP(T338,Ventilation!$A$4:$H$314,5,FALSE)</f>
        <v>20</v>
      </c>
      <c r="W338" s="117" t="str">
        <f>VLOOKUP(T338,Ventilation!$A$4:$H$314,7,FALSE)</f>
        <v/>
      </c>
      <c r="X338" s="45">
        <v>5.0</v>
      </c>
      <c r="Y338" s="45" t="s">
        <v>1454</v>
      </c>
      <c r="Z338" s="45" t="s">
        <v>1455</v>
      </c>
      <c r="AA338" s="45"/>
      <c r="AB338" s="7">
        <v>0.2232</v>
      </c>
      <c r="AC338" s="45"/>
      <c r="AD338" s="45" t="s">
        <v>1456</v>
      </c>
      <c r="AE338" s="45"/>
      <c r="AF338" s="45"/>
      <c r="AG338" s="45"/>
      <c r="AH338" s="45"/>
      <c r="AI338" s="45"/>
      <c r="AJ338" s="45">
        <v>1.0</v>
      </c>
      <c r="AK338" s="45">
        <v>0.0</v>
      </c>
      <c r="AL338" s="45">
        <v>0.5</v>
      </c>
      <c r="AM338" s="45">
        <v>0.0</v>
      </c>
      <c r="AN338" s="45" t="s">
        <v>1457</v>
      </c>
      <c r="AO338" s="45" t="s">
        <v>342</v>
      </c>
      <c r="AP338" s="45" t="s">
        <v>343</v>
      </c>
      <c r="AQ338" s="45">
        <v>3.0</v>
      </c>
      <c r="AR338" s="45">
        <v>5502.0</v>
      </c>
      <c r="AS338" s="117" t="str">
        <f t="shared" si="34"/>
        <v>0.0005452562704</v>
      </c>
      <c r="AT338" s="45">
        <v>43.3</v>
      </c>
      <c r="AU338" s="45">
        <v>0.2</v>
      </c>
      <c r="AV338" s="45">
        <v>0.05</v>
      </c>
      <c r="AW338" s="45" t="s">
        <v>1458</v>
      </c>
      <c r="AX338" s="45"/>
      <c r="AY338" s="45"/>
      <c r="AZ338" s="45"/>
      <c r="BA338" s="45"/>
      <c r="BB338" s="45"/>
      <c r="BC338" s="45"/>
      <c r="BD338" s="45"/>
      <c r="BE338" s="45"/>
      <c r="BF338" s="45"/>
      <c r="BG338" s="5"/>
      <c r="BI338" s="5"/>
      <c r="BJ338" s="5"/>
      <c r="BK338" s="5"/>
    </row>
    <row r="339" ht="14.25" customHeight="1">
      <c r="A339" s="8" t="s">
        <v>32</v>
      </c>
      <c r="B339" s="8" t="s">
        <v>355</v>
      </c>
      <c r="C339" s="8" t="s">
        <v>1182</v>
      </c>
      <c r="D339" s="47" t="s">
        <v>1312</v>
      </c>
      <c r="E339" s="8" t="s">
        <v>32</v>
      </c>
      <c r="F339" s="8" t="s">
        <v>355</v>
      </c>
      <c r="G339" s="8" t="s">
        <v>1182</v>
      </c>
      <c r="H339" s="45" t="str">
        <f t="shared" si="1"/>
        <v>DOE Ref 1980-2004OfficeWholeBuilding - Md Office</v>
      </c>
      <c r="I339" s="47">
        <v>1.57</v>
      </c>
      <c r="J339" s="47"/>
      <c r="K339" s="47"/>
      <c r="L339" s="47"/>
      <c r="M339" s="47">
        <v>0.4</v>
      </c>
      <c r="N339" s="47">
        <v>0.4</v>
      </c>
      <c r="O339" s="47">
        <v>0.2</v>
      </c>
      <c r="P339" s="47" t="s">
        <v>1453</v>
      </c>
      <c r="Q339" s="47" t="s">
        <v>368</v>
      </c>
      <c r="R339" s="47" t="s">
        <v>575</v>
      </c>
      <c r="S339" s="47" t="s">
        <v>1313</v>
      </c>
      <c r="T339" s="7" t="str">
        <f t="shared" si="33"/>
        <v>ASHRAE 62.1-1999OfficesOffice Space</v>
      </c>
      <c r="U339" s="117" t="str">
        <f>VLOOKUP(T339,Ventilation!$A$4:$H$447,6,FALSE)</f>
        <v>0</v>
      </c>
      <c r="V339" s="117" t="str">
        <f>VLOOKUP(T339,Ventilation!$A$4:$H$447,5,FALSE)</f>
        <v>20</v>
      </c>
      <c r="W339" s="117" t="str">
        <f>VLOOKUP(T339,Ventilation!$A$4:$H$447,7,FALSE)</f>
        <v/>
      </c>
      <c r="X339" s="47">
        <v>5.0</v>
      </c>
      <c r="Y339" s="47" t="s">
        <v>1459</v>
      </c>
      <c r="Z339" s="47" t="s">
        <v>1460</v>
      </c>
      <c r="AA339" s="47"/>
      <c r="AB339" s="8">
        <v>0.2232</v>
      </c>
      <c r="AC339" s="47"/>
      <c r="AD339" s="47" t="s">
        <v>1461</v>
      </c>
      <c r="AE339" s="47"/>
      <c r="AF339" s="47"/>
      <c r="AG339" s="47"/>
      <c r="AH339" s="47"/>
      <c r="AI339" s="47"/>
      <c r="AJ339" s="47">
        <v>1.0</v>
      </c>
      <c r="AK339" s="47">
        <v>0.0</v>
      </c>
      <c r="AL339" s="47">
        <v>0.5</v>
      </c>
      <c r="AM339" s="47">
        <v>0.0</v>
      </c>
      <c r="AN339" s="47" t="s">
        <v>1462</v>
      </c>
      <c r="AO339" s="47" t="s">
        <v>216</v>
      </c>
      <c r="AP339" s="47" t="s">
        <v>217</v>
      </c>
      <c r="AQ339" s="47">
        <v>27.7</v>
      </c>
      <c r="AR339" s="47">
        <v>53628.0</v>
      </c>
      <c r="AS339" s="117" t="str">
        <f t="shared" si="34"/>
        <v>0.0005165212203</v>
      </c>
      <c r="AT339" s="47">
        <v>43.3</v>
      </c>
      <c r="AU339" s="47">
        <v>0.2</v>
      </c>
      <c r="AV339" s="47">
        <v>0.05</v>
      </c>
      <c r="AW339" s="7" t="s">
        <v>215</v>
      </c>
      <c r="AX339" s="47"/>
      <c r="AY339" s="47"/>
      <c r="AZ339" s="47"/>
      <c r="BA339" s="47"/>
      <c r="BB339" s="47"/>
      <c r="BC339" s="47"/>
      <c r="BD339" s="47"/>
      <c r="BE339" s="47"/>
      <c r="BF339" s="47"/>
      <c r="BG339" s="5"/>
      <c r="BI339" s="5"/>
      <c r="BJ339" s="5"/>
      <c r="BK339" s="5"/>
    </row>
    <row r="340" ht="14.25" customHeight="1">
      <c r="A340" s="7" t="s">
        <v>32</v>
      </c>
      <c r="B340" s="7" t="s">
        <v>355</v>
      </c>
      <c r="C340" s="7" t="s">
        <v>1181</v>
      </c>
      <c r="D340" s="45" t="s">
        <v>1312</v>
      </c>
      <c r="E340" s="7" t="s">
        <v>32</v>
      </c>
      <c r="F340" s="7" t="s">
        <v>355</v>
      </c>
      <c r="G340" s="7" t="s">
        <v>1181</v>
      </c>
      <c r="H340" s="45" t="str">
        <f t="shared" si="1"/>
        <v>DOE Ref 1980-2004OfficeWholeBuilding - Lg Office</v>
      </c>
      <c r="I340" s="61">
        <v>1.5</v>
      </c>
      <c r="J340" s="47"/>
      <c r="K340" s="45"/>
      <c r="L340" s="45"/>
      <c r="M340" s="45">
        <v>0.0</v>
      </c>
      <c r="N340" s="45">
        <v>0.7</v>
      </c>
      <c r="O340" s="45">
        <v>0.2</v>
      </c>
      <c r="P340" s="45" t="s">
        <v>1463</v>
      </c>
      <c r="Q340" s="45" t="s">
        <v>368</v>
      </c>
      <c r="R340" s="45" t="s">
        <v>575</v>
      </c>
      <c r="S340" s="45" t="s">
        <v>1313</v>
      </c>
      <c r="T340" s="7" t="str">
        <f t="shared" si="33"/>
        <v>ASHRAE 62.1-1999OfficesOffice Space</v>
      </c>
      <c r="U340" s="117" t="str">
        <f>VLOOKUP(T340,Ventilation!$A$4:$H$314,6,FALSE)</f>
        <v>0</v>
      </c>
      <c r="V340" s="117" t="str">
        <f>VLOOKUP(T340,Ventilation!$A$4:$H$314,5,FALSE)</f>
        <v>20</v>
      </c>
      <c r="W340" s="117" t="str">
        <f>VLOOKUP(T340,Ventilation!$A$4:$H$314,7,FALSE)</f>
        <v/>
      </c>
      <c r="X340" s="45">
        <v>5.0</v>
      </c>
      <c r="Y340" s="7" t="s">
        <v>1464</v>
      </c>
      <c r="Z340" s="7" t="s">
        <v>1465</v>
      </c>
      <c r="AA340" s="45"/>
      <c r="AB340" s="7">
        <v>0.2232</v>
      </c>
      <c r="AC340" s="7"/>
      <c r="AD340" s="7" t="s">
        <v>1466</v>
      </c>
      <c r="AE340" s="45"/>
      <c r="AF340" s="45"/>
      <c r="AG340" s="45"/>
      <c r="AH340" s="45"/>
      <c r="AI340" s="45"/>
      <c r="AJ340" s="45">
        <v>1.0</v>
      </c>
      <c r="AK340" s="45">
        <v>0.0</v>
      </c>
      <c r="AL340" s="45">
        <v>0.5</v>
      </c>
      <c r="AM340" s="45">
        <v>0.0</v>
      </c>
      <c r="AN340" s="7" t="s">
        <v>1467</v>
      </c>
      <c r="AO340" s="7" t="s">
        <v>1468</v>
      </c>
      <c r="AP340" s="7" t="s">
        <v>1469</v>
      </c>
      <c r="AQ340" s="45">
        <v>63.9</v>
      </c>
      <c r="AR340" s="45">
        <v>498588.0</v>
      </c>
      <c r="AS340" s="117" t="str">
        <f t="shared" si="34"/>
        <v>0.0001281619293</v>
      </c>
      <c r="AT340" s="45">
        <v>43.3</v>
      </c>
      <c r="AU340" s="45">
        <v>0.2</v>
      </c>
      <c r="AV340" s="45">
        <v>0.05</v>
      </c>
      <c r="AW340" s="45" t="s">
        <v>1458</v>
      </c>
      <c r="AX340" s="45"/>
      <c r="AY340" s="45"/>
      <c r="AZ340" s="45" t="str">
        <f>IF(ISBLANK(BB340),"",BB340/(AY340/AX340))</f>
        <v/>
      </c>
      <c r="BA340" s="45"/>
      <c r="BB340" s="45"/>
      <c r="BC340" s="45"/>
      <c r="BD340" s="45"/>
      <c r="BE340" s="45"/>
      <c r="BF340" s="45"/>
      <c r="BG340" s="5"/>
      <c r="BI340" s="5"/>
      <c r="BJ340" s="5"/>
      <c r="BK340" s="5"/>
    </row>
    <row r="341" ht="14.25" customHeight="1">
      <c r="A341" s="7" t="s">
        <v>32</v>
      </c>
      <c r="B341" s="7" t="s">
        <v>355</v>
      </c>
      <c r="C341" s="7" t="s">
        <v>1180</v>
      </c>
      <c r="D341" s="45" t="s">
        <v>1364</v>
      </c>
      <c r="E341" s="7" t="s">
        <v>32</v>
      </c>
      <c r="F341" s="7" t="s">
        <v>355</v>
      </c>
      <c r="G341" s="7" t="s">
        <v>1180</v>
      </c>
      <c r="H341" s="45" t="str">
        <f t="shared" si="1"/>
        <v>DOE Ref 1980-2004OfficeVending</v>
      </c>
      <c r="I341" s="45">
        <v>1.57</v>
      </c>
      <c r="J341" s="47"/>
      <c r="K341" s="45"/>
      <c r="L341" s="45"/>
      <c r="M341" s="45">
        <v>0.4</v>
      </c>
      <c r="N341" s="45">
        <v>0.4</v>
      </c>
      <c r="O341" s="45">
        <v>0.2</v>
      </c>
      <c r="P341" s="45" t="s">
        <v>1453</v>
      </c>
      <c r="Q341" s="45" t="s">
        <v>368</v>
      </c>
      <c r="R341" s="45" t="s">
        <v>583</v>
      </c>
      <c r="S341" s="45" t="s">
        <v>585</v>
      </c>
      <c r="T341" s="7" t="str">
        <f t="shared" si="33"/>
        <v>ASHRAE 62.1-1999Public SpacesCorridors and utilities</v>
      </c>
      <c r="U341" s="117" t="str">
        <f>VLOOKUP(T341,Ventilation!$A$4:$H$314,6,FALSE)</f>
        <v>0.05</v>
      </c>
      <c r="V341" s="117" t="str">
        <f>VLOOKUP(T341,Ventilation!$A$4:$H$314,5,FALSE)</f>
        <v>0</v>
      </c>
      <c r="W341" s="117" t="str">
        <f>VLOOKUP(T341,Ventilation!$A$4:$H$314,7,FALSE)</f>
        <v/>
      </c>
      <c r="X341" s="45">
        <v>1.0</v>
      </c>
      <c r="Y341" s="7" t="s">
        <v>1470</v>
      </c>
      <c r="Z341" s="7" t="s">
        <v>1471</v>
      </c>
      <c r="AA341" s="45"/>
      <c r="AB341" s="7">
        <v>0.2232</v>
      </c>
      <c r="AC341" s="7"/>
      <c r="AD341" s="7" t="s">
        <v>1472</v>
      </c>
      <c r="AE341" s="45"/>
      <c r="AF341" s="45"/>
      <c r="AG341" s="45"/>
      <c r="AH341" s="45"/>
      <c r="AI341" s="45"/>
      <c r="AJ341" s="45">
        <v>3.85</v>
      </c>
      <c r="AK341" s="45">
        <v>0.0</v>
      </c>
      <c r="AL341" s="45">
        <v>0.5</v>
      </c>
      <c r="AM341" s="45">
        <v>0.0</v>
      </c>
      <c r="AN341" s="7" t="s">
        <v>1473</v>
      </c>
      <c r="AO341" s="7" t="s">
        <v>216</v>
      </c>
      <c r="AP341" s="7" t="s">
        <v>217</v>
      </c>
      <c r="AQ341" s="45"/>
      <c r="AR341" s="45"/>
      <c r="AS341" s="45" t="str">
        <f t="shared" si="34"/>
        <v/>
      </c>
      <c r="AT341" s="45"/>
      <c r="AU341" s="45"/>
      <c r="AV341" s="45"/>
      <c r="AW341" s="45"/>
      <c r="AX341" s="45"/>
      <c r="AY341" s="45"/>
      <c r="AZ341" s="45"/>
      <c r="BA341" s="45"/>
      <c r="BB341" s="45"/>
      <c r="BC341" s="45"/>
      <c r="BD341" s="45"/>
      <c r="BE341" s="45"/>
      <c r="BF341" s="45"/>
      <c r="BG341" s="5"/>
      <c r="BI341" s="5"/>
      <c r="BJ341" s="5"/>
      <c r="BK341" s="5"/>
    </row>
    <row r="342" ht="14.25" customHeight="1">
      <c r="A342" s="7" t="s">
        <v>32</v>
      </c>
      <c r="B342" s="7" t="s">
        <v>355</v>
      </c>
      <c r="C342" s="7" t="s">
        <v>1100</v>
      </c>
      <c r="D342" s="45" t="s">
        <v>1294</v>
      </c>
      <c r="E342" s="7" t="s">
        <v>32</v>
      </c>
      <c r="F342" s="7" t="s">
        <v>355</v>
      </c>
      <c r="G342" s="7" t="s">
        <v>1100</v>
      </c>
      <c r="H342" s="45" t="str">
        <f t="shared" si="1"/>
        <v>DOE Ref 1980-2004OfficeStorage</v>
      </c>
      <c r="I342" s="7">
        <v>1.27</v>
      </c>
      <c r="J342" s="47"/>
      <c r="K342" s="45"/>
      <c r="L342" s="45"/>
      <c r="M342" s="45">
        <v>0.4</v>
      </c>
      <c r="N342" s="45">
        <v>0.4</v>
      </c>
      <c r="O342" s="45">
        <v>0.2</v>
      </c>
      <c r="P342" s="45" t="s">
        <v>1453</v>
      </c>
      <c r="Q342" s="45" t="s">
        <v>368</v>
      </c>
      <c r="R342" s="45" t="s">
        <v>583</v>
      </c>
      <c r="S342" s="45" t="s">
        <v>585</v>
      </c>
      <c r="T342" s="7" t="str">
        <f t="shared" si="33"/>
        <v>ASHRAE 62.1-1999Public SpacesCorridors and utilities</v>
      </c>
      <c r="U342" s="117" t="str">
        <f>VLOOKUP(T342,Ventilation!$A$4:$H$314,6,FALSE)</f>
        <v>0.05</v>
      </c>
      <c r="V342" s="117" t="str">
        <f>VLOOKUP(T342,Ventilation!$A$4:$H$314,5,FALSE)</f>
        <v>0</v>
      </c>
      <c r="W342" s="117" t="str">
        <f>VLOOKUP(T342,Ventilation!$A$4:$H$314,7,FALSE)</f>
        <v/>
      </c>
      <c r="X342" s="45">
        <v>0.0</v>
      </c>
      <c r="Y342" s="7"/>
      <c r="Z342" s="7" t="s">
        <v>1471</v>
      </c>
      <c r="AA342" s="45"/>
      <c r="AB342" s="7">
        <v>0.2232</v>
      </c>
      <c r="AC342" s="7"/>
      <c r="AD342" s="7" t="s">
        <v>1472</v>
      </c>
      <c r="AE342" s="45"/>
      <c r="AF342" s="45"/>
      <c r="AG342" s="45"/>
      <c r="AH342" s="45"/>
      <c r="AI342" s="45"/>
      <c r="AJ342" s="45">
        <v>0.0</v>
      </c>
      <c r="AK342" s="45">
        <v>0.0</v>
      </c>
      <c r="AL342" s="45">
        <v>0.5</v>
      </c>
      <c r="AM342" s="45">
        <v>0.0</v>
      </c>
      <c r="AN342" s="7" t="s">
        <v>1473</v>
      </c>
      <c r="AO342" s="7" t="s">
        <v>216</v>
      </c>
      <c r="AP342" s="7" t="s">
        <v>217</v>
      </c>
      <c r="AQ342" s="45"/>
      <c r="AR342" s="45"/>
      <c r="AS342" s="45" t="str">
        <f t="shared" si="34"/>
        <v/>
      </c>
      <c r="AT342" s="45"/>
      <c r="AU342" s="45"/>
      <c r="AV342" s="45"/>
      <c r="AW342" s="45"/>
      <c r="AX342" s="45"/>
      <c r="AY342" s="45"/>
      <c r="AZ342" s="45"/>
      <c r="BA342" s="45"/>
      <c r="BB342" s="45"/>
      <c r="BC342" s="45"/>
      <c r="BD342" s="45"/>
      <c r="BE342" s="45"/>
      <c r="BF342" s="45"/>
      <c r="BG342" s="5"/>
      <c r="BI342" s="5"/>
      <c r="BJ342" s="5"/>
      <c r="BK342" s="5"/>
    </row>
    <row r="343" ht="14.25" customHeight="1">
      <c r="A343" s="7" t="s">
        <v>32</v>
      </c>
      <c r="B343" s="45" t="s">
        <v>355</v>
      </c>
      <c r="C343" s="45" t="s">
        <v>1178</v>
      </c>
      <c r="D343" s="45" t="s">
        <v>1364</v>
      </c>
      <c r="E343" s="7" t="s">
        <v>32</v>
      </c>
      <c r="F343" s="45" t="s">
        <v>355</v>
      </c>
      <c r="G343" s="45" t="s">
        <v>1178</v>
      </c>
      <c r="H343" s="45" t="str">
        <f t="shared" si="1"/>
        <v>DOE Ref 1980-2004OfficeStair</v>
      </c>
      <c r="I343" s="45">
        <v>0.942</v>
      </c>
      <c r="J343" s="47"/>
      <c r="K343" s="45"/>
      <c r="L343" s="45"/>
      <c r="M343" s="45">
        <v>0.4</v>
      </c>
      <c r="N343" s="45">
        <v>0.4</v>
      </c>
      <c r="O343" s="45">
        <v>0.2</v>
      </c>
      <c r="P343" s="7" t="s">
        <v>1453</v>
      </c>
      <c r="Q343" s="45" t="s">
        <v>368</v>
      </c>
      <c r="R343" s="45" t="s">
        <v>583</v>
      </c>
      <c r="S343" s="45" t="s">
        <v>585</v>
      </c>
      <c r="T343" s="7" t="str">
        <f t="shared" si="33"/>
        <v>ASHRAE 62.1-1999Public SpacesCorridors and utilities</v>
      </c>
      <c r="U343" s="117" t="str">
        <f>VLOOKUP(T343,Ventilation!$A$4:$H$314,6,FALSE)</f>
        <v>0.05</v>
      </c>
      <c r="V343" s="117" t="str">
        <f>VLOOKUP(T343,Ventilation!$A$4:$H$314,5,FALSE)</f>
        <v>0</v>
      </c>
      <c r="W343" s="117" t="str">
        <f>VLOOKUP(T343,Ventilation!$A$4:$H$314,7,FALSE)</f>
        <v/>
      </c>
      <c r="X343" s="45">
        <v>0.0</v>
      </c>
      <c r="Y343" s="7"/>
      <c r="Z343" s="7" t="s">
        <v>1471</v>
      </c>
      <c r="AA343" s="45"/>
      <c r="AB343" s="7">
        <v>0.2232</v>
      </c>
      <c r="AC343" s="7"/>
      <c r="AD343" s="7" t="s">
        <v>1472</v>
      </c>
      <c r="AE343" s="45"/>
      <c r="AF343" s="45"/>
      <c r="AG343" s="45"/>
      <c r="AH343" s="45"/>
      <c r="AI343" s="45"/>
      <c r="AJ343" s="45">
        <v>0.0</v>
      </c>
      <c r="AK343" s="45">
        <v>0.0</v>
      </c>
      <c r="AL343" s="45">
        <v>0.5</v>
      </c>
      <c r="AM343" s="45">
        <v>0.0</v>
      </c>
      <c r="AN343" s="7" t="s">
        <v>1473</v>
      </c>
      <c r="AO343" s="7" t="s">
        <v>216</v>
      </c>
      <c r="AP343" s="7" t="s">
        <v>217</v>
      </c>
      <c r="AQ343" s="45"/>
      <c r="AR343" s="45"/>
      <c r="AS343" s="45" t="str">
        <f t="shared" si="34"/>
        <v/>
      </c>
      <c r="AT343" s="45"/>
      <c r="AU343" s="45"/>
      <c r="AV343" s="45"/>
      <c r="AW343" s="45"/>
      <c r="AX343" s="45"/>
      <c r="AY343" s="45"/>
      <c r="AZ343" s="45"/>
      <c r="BA343" s="45"/>
      <c r="BB343" s="45"/>
      <c r="BC343" s="45"/>
      <c r="BD343" s="45"/>
      <c r="BE343" s="45"/>
      <c r="BF343" s="45"/>
      <c r="BG343" s="5"/>
      <c r="BI343" s="5"/>
      <c r="BJ343" s="5"/>
      <c r="BK343" s="5"/>
    </row>
    <row r="344" ht="14.25" customHeight="1">
      <c r="A344" s="7" t="s">
        <v>32</v>
      </c>
      <c r="B344" s="45" t="s">
        <v>355</v>
      </c>
      <c r="C344" s="45" t="s">
        <v>1174</v>
      </c>
      <c r="D344" s="45" t="s">
        <v>1474</v>
      </c>
      <c r="E344" s="7" t="s">
        <v>32</v>
      </c>
      <c r="F344" s="45" t="s">
        <v>355</v>
      </c>
      <c r="G344" s="45" t="s">
        <v>1174</v>
      </c>
      <c r="H344" s="45" t="str">
        <f t="shared" si="1"/>
        <v>DOE Ref 1980-2004OfficeRestroom</v>
      </c>
      <c r="I344" s="7">
        <v>1.41</v>
      </c>
      <c r="J344" s="47"/>
      <c r="K344" s="45"/>
      <c r="L344" s="45"/>
      <c r="M344" s="45">
        <v>0.4</v>
      </c>
      <c r="N344" s="45">
        <v>0.4</v>
      </c>
      <c r="O344" s="45">
        <v>0.2</v>
      </c>
      <c r="P344" s="45" t="s">
        <v>1453</v>
      </c>
      <c r="Q344" s="45" t="s">
        <v>368</v>
      </c>
      <c r="R344" s="45" t="s">
        <v>583</v>
      </c>
      <c r="S344" s="45" t="s">
        <v>587</v>
      </c>
      <c r="T344" s="7" t="str">
        <f t="shared" si="33"/>
        <v>ASHRAE 62.1-1999Public SpacesPublic restrooms (Assume 12 toilet/625 ft^2)</v>
      </c>
      <c r="U344" s="117" t="str">
        <f>VLOOKUP(T344,Ventilation!$A$4:$H$314,6,FALSE)</f>
        <v>0.96</v>
      </c>
      <c r="V344" s="117" t="str">
        <f>VLOOKUP(T344,Ventilation!$A$4:$H$314,5,FALSE)</f>
        <v>0</v>
      </c>
      <c r="W344" s="117" t="str">
        <f>VLOOKUP(T344,Ventilation!$A$4:$H$314,7,FALSE)</f>
        <v/>
      </c>
      <c r="X344" s="45">
        <v>10.0</v>
      </c>
      <c r="Y344" s="45" t="s">
        <v>1470</v>
      </c>
      <c r="Z344" s="45" t="s">
        <v>1471</v>
      </c>
      <c r="AA344" s="45"/>
      <c r="AB344" s="7">
        <v>0.2232</v>
      </c>
      <c r="AC344" s="45"/>
      <c r="AD344" s="45" t="s">
        <v>1472</v>
      </c>
      <c r="AE344" s="45"/>
      <c r="AF344" s="45"/>
      <c r="AG344" s="45"/>
      <c r="AH344" s="45"/>
      <c r="AI344" s="45"/>
      <c r="AJ344" s="45">
        <v>0.27</v>
      </c>
      <c r="AK344" s="45">
        <v>0.0</v>
      </c>
      <c r="AL344" s="45">
        <v>0.5</v>
      </c>
      <c r="AM344" s="45">
        <v>0.0</v>
      </c>
      <c r="AN344" s="45" t="s">
        <v>1473</v>
      </c>
      <c r="AO344" s="45" t="s">
        <v>216</v>
      </c>
      <c r="AP344" s="45" t="s">
        <v>217</v>
      </c>
      <c r="AQ344" s="45"/>
      <c r="AR344" s="45"/>
      <c r="AS344" s="45" t="str">
        <f t="shared" si="34"/>
        <v/>
      </c>
      <c r="AT344" s="45">
        <v>43.3</v>
      </c>
      <c r="AU344" s="45">
        <v>0.2</v>
      </c>
      <c r="AV344" s="45">
        <v>0.05</v>
      </c>
      <c r="AW344" s="45" t="s">
        <v>1459</v>
      </c>
      <c r="AX344" s="45"/>
      <c r="AY344" s="45"/>
      <c r="AZ344" s="45"/>
      <c r="BA344" s="45"/>
      <c r="BB344" s="45"/>
      <c r="BC344" s="45"/>
      <c r="BD344" s="45"/>
      <c r="BE344" s="45"/>
      <c r="BF344" s="45"/>
      <c r="BG344" s="5"/>
      <c r="BI344" s="5"/>
      <c r="BJ344" s="5"/>
      <c r="BK344" s="5"/>
    </row>
    <row r="345" ht="14.25" customHeight="1">
      <c r="A345" s="7" t="s">
        <v>32</v>
      </c>
      <c r="B345" s="45" t="s">
        <v>355</v>
      </c>
      <c r="C345" s="45" t="s">
        <v>1171</v>
      </c>
      <c r="D345" s="45" t="s">
        <v>1365</v>
      </c>
      <c r="E345" s="7" t="s">
        <v>32</v>
      </c>
      <c r="F345" s="45" t="s">
        <v>355</v>
      </c>
      <c r="G345" s="45" t="s">
        <v>1171</v>
      </c>
      <c r="H345" s="45" t="str">
        <f t="shared" si="1"/>
        <v>DOE Ref 1980-2004OfficePrintRoom</v>
      </c>
      <c r="I345" s="45">
        <v>1.55</v>
      </c>
      <c r="J345" s="47"/>
      <c r="K345" s="45"/>
      <c r="L345" s="45"/>
      <c r="M345" s="45">
        <v>0.4</v>
      </c>
      <c r="N345" s="45">
        <v>0.4</v>
      </c>
      <c r="O345" s="45">
        <v>0.2</v>
      </c>
      <c r="P345" s="45" t="s">
        <v>1453</v>
      </c>
      <c r="Q345" s="45" t="s">
        <v>368</v>
      </c>
      <c r="R345" s="45" t="s">
        <v>583</v>
      </c>
      <c r="S345" s="45" t="s">
        <v>585</v>
      </c>
      <c r="T345" s="7" t="str">
        <f t="shared" si="33"/>
        <v>ASHRAE 62.1-1999Public SpacesCorridors and utilities</v>
      </c>
      <c r="U345" s="117" t="str">
        <f>VLOOKUP(T345,Ventilation!$A$4:$H$314,6,FALSE)</f>
        <v>0.05</v>
      </c>
      <c r="V345" s="117" t="str">
        <f>VLOOKUP(T345,Ventilation!$A$4:$H$314,5,FALSE)</f>
        <v>0</v>
      </c>
      <c r="W345" s="117" t="str">
        <f>VLOOKUP(T345,Ventilation!$A$4:$H$314,7,FALSE)</f>
        <v/>
      </c>
      <c r="X345" s="45">
        <v>10.0</v>
      </c>
      <c r="Y345" s="45" t="s">
        <v>1470</v>
      </c>
      <c r="Z345" s="45" t="s">
        <v>1471</v>
      </c>
      <c r="AA345" s="45"/>
      <c r="AB345" s="7">
        <v>0.2232</v>
      </c>
      <c r="AC345" s="45"/>
      <c r="AD345" s="45" t="s">
        <v>1472</v>
      </c>
      <c r="AE345" s="45"/>
      <c r="AF345" s="45"/>
      <c r="AG345" s="45"/>
      <c r="AH345" s="45"/>
      <c r="AI345" s="45"/>
      <c r="AJ345" s="45">
        <v>5.4</v>
      </c>
      <c r="AK345" s="45">
        <v>0.0</v>
      </c>
      <c r="AL345" s="45">
        <v>0.5</v>
      </c>
      <c r="AM345" s="45">
        <v>0.0</v>
      </c>
      <c r="AN345" s="45" t="s">
        <v>1473</v>
      </c>
      <c r="AO345" s="45" t="s">
        <v>216</v>
      </c>
      <c r="AP345" s="45" t="s">
        <v>217</v>
      </c>
      <c r="AQ345" s="45"/>
      <c r="AR345" s="45"/>
      <c r="AS345" s="45" t="str">
        <f t="shared" si="34"/>
        <v/>
      </c>
      <c r="AT345" s="45"/>
      <c r="AU345" s="45"/>
      <c r="AV345" s="45"/>
      <c r="AW345" s="45"/>
      <c r="AX345" s="45"/>
      <c r="AY345" s="45"/>
      <c r="AZ345" s="45"/>
      <c r="BA345" s="45"/>
      <c r="BB345" s="45"/>
      <c r="BC345" s="45"/>
      <c r="BD345" s="45"/>
      <c r="BE345" s="45"/>
      <c r="BF345" s="45"/>
      <c r="BG345" s="5"/>
      <c r="BI345" s="5"/>
      <c r="BJ345" s="5"/>
      <c r="BK345" s="5"/>
    </row>
    <row r="346" ht="14.25" customHeight="1">
      <c r="A346" s="7" t="s">
        <v>32</v>
      </c>
      <c r="B346" s="45" t="s">
        <v>355</v>
      </c>
      <c r="C346" s="45" t="s">
        <v>1162</v>
      </c>
      <c r="D346" s="45" t="s">
        <v>1312</v>
      </c>
      <c r="E346" s="7" t="s">
        <v>32</v>
      </c>
      <c r="F346" s="45" t="s">
        <v>355</v>
      </c>
      <c r="G346" s="45" t="s">
        <v>1162</v>
      </c>
      <c r="H346" s="45" t="str">
        <f t="shared" si="1"/>
        <v>DOE Ref 1980-2004OfficeOpenOffice</v>
      </c>
      <c r="I346" s="45">
        <v>1.73</v>
      </c>
      <c r="J346" s="47"/>
      <c r="K346" s="45"/>
      <c r="L346" s="45"/>
      <c r="M346" s="45">
        <v>0.4</v>
      </c>
      <c r="N346" s="45">
        <v>0.4</v>
      </c>
      <c r="O346" s="45">
        <v>0.2</v>
      </c>
      <c r="P346" s="45" t="s">
        <v>1453</v>
      </c>
      <c r="Q346" s="45" t="s">
        <v>368</v>
      </c>
      <c r="R346" s="45" t="s">
        <v>575</v>
      </c>
      <c r="S346" s="45" t="s">
        <v>1313</v>
      </c>
      <c r="T346" s="7" t="str">
        <f t="shared" si="33"/>
        <v>ASHRAE 62.1-1999OfficesOffice Space</v>
      </c>
      <c r="U346" s="117" t="str">
        <f>VLOOKUP(T346,Ventilation!$A$4:$H$314,6,FALSE)</f>
        <v>0</v>
      </c>
      <c r="V346" s="117" t="str">
        <f>VLOOKUP(T346,Ventilation!$A$4:$H$314,5,FALSE)</f>
        <v>20</v>
      </c>
      <c r="W346" s="117" t="str">
        <f>VLOOKUP(T346,Ventilation!$A$4:$H$314,7,FALSE)</f>
        <v/>
      </c>
      <c r="X346" s="45">
        <v>5.25</v>
      </c>
      <c r="Y346" s="45" t="s">
        <v>1475</v>
      </c>
      <c r="Z346" s="45" t="s">
        <v>1471</v>
      </c>
      <c r="AA346" s="45"/>
      <c r="AB346" s="7">
        <v>0.2232</v>
      </c>
      <c r="AC346" s="45"/>
      <c r="AD346" s="45" t="s">
        <v>1472</v>
      </c>
      <c r="AE346" s="45"/>
      <c r="AF346" s="45"/>
      <c r="AG346" s="45"/>
      <c r="AH346" s="45"/>
      <c r="AI346" s="45"/>
      <c r="AJ346" s="45">
        <v>0.96</v>
      </c>
      <c r="AK346" s="45">
        <v>0.0</v>
      </c>
      <c r="AL346" s="45">
        <v>0.5</v>
      </c>
      <c r="AM346" s="45">
        <v>0.0</v>
      </c>
      <c r="AN346" s="45" t="s">
        <v>1473</v>
      </c>
      <c r="AO346" s="45" t="s">
        <v>216</v>
      </c>
      <c r="AP346" s="45" t="s">
        <v>217</v>
      </c>
      <c r="AQ346" s="45"/>
      <c r="AR346" s="45"/>
      <c r="AS346" s="45" t="str">
        <f t="shared" si="34"/>
        <v/>
      </c>
      <c r="AT346" s="45"/>
      <c r="AU346" s="45"/>
      <c r="AV346" s="45"/>
      <c r="AW346" s="45"/>
      <c r="AX346" s="45"/>
      <c r="AY346" s="45"/>
      <c r="AZ346" s="45" t="str">
        <f>IF(ISBLANK(BB346),"",BB346/(AY346/AX346))</f>
        <v/>
      </c>
      <c r="BA346" s="45"/>
      <c r="BB346" s="45"/>
      <c r="BC346" s="45"/>
      <c r="BD346" s="45"/>
      <c r="BE346" s="45"/>
      <c r="BF346" s="45"/>
      <c r="BG346" s="5"/>
      <c r="BI346" s="5"/>
      <c r="BJ346" s="5"/>
      <c r="BK346" s="5"/>
    </row>
    <row r="347" ht="14.25" customHeight="1">
      <c r="A347" s="7" t="s">
        <v>32</v>
      </c>
      <c r="B347" s="45" t="s">
        <v>355</v>
      </c>
      <c r="C347" s="45" t="s">
        <v>706</v>
      </c>
      <c r="D347" s="45" t="s">
        <v>1364</v>
      </c>
      <c r="E347" s="7" t="s">
        <v>32</v>
      </c>
      <c r="F347" s="45" t="s">
        <v>355</v>
      </c>
      <c r="G347" s="45" t="s">
        <v>706</v>
      </c>
      <c r="H347" s="45" t="str">
        <f t="shared" si="1"/>
        <v>DOE Ref 1980-2004OfficeLobby</v>
      </c>
      <c r="I347" s="45">
        <v>2.04</v>
      </c>
      <c r="J347" s="47"/>
      <c r="K347" s="45"/>
      <c r="L347" s="45"/>
      <c r="M347" s="45">
        <v>0.4</v>
      </c>
      <c r="N347" s="45">
        <v>0.4</v>
      </c>
      <c r="O347" s="45">
        <v>0.2</v>
      </c>
      <c r="P347" s="7" t="s">
        <v>1453</v>
      </c>
      <c r="Q347" s="45" t="s">
        <v>368</v>
      </c>
      <c r="R347" s="45" t="s">
        <v>575</v>
      </c>
      <c r="S347" s="45" t="s">
        <v>1315</v>
      </c>
      <c r="T347" s="7" t="str">
        <f t="shared" si="33"/>
        <v>ASHRAE 62.1-1999OfficesReception Areas</v>
      </c>
      <c r="U347" s="117" t="str">
        <f>VLOOKUP(T347,Ventilation!$A$4:$H$314,6,FALSE)</f>
        <v>0</v>
      </c>
      <c r="V347" s="117" t="str">
        <f>VLOOKUP(T347,Ventilation!$A$4:$H$314,5,FALSE)</f>
        <v>15</v>
      </c>
      <c r="W347" s="117" t="str">
        <f>VLOOKUP(T347,Ventilation!$A$4:$H$314,7,FALSE)</f>
        <v/>
      </c>
      <c r="X347" s="45">
        <v>10.0</v>
      </c>
      <c r="Y347" s="7" t="s">
        <v>1470</v>
      </c>
      <c r="Z347" s="7" t="s">
        <v>1471</v>
      </c>
      <c r="AA347" s="45"/>
      <c r="AB347" s="7">
        <v>0.2232</v>
      </c>
      <c r="AC347" s="7"/>
      <c r="AD347" s="7" t="s">
        <v>1472</v>
      </c>
      <c r="AE347" s="45"/>
      <c r="AF347" s="45"/>
      <c r="AG347" s="45"/>
      <c r="AH347" s="45"/>
      <c r="AI347" s="45"/>
      <c r="AJ347" s="45">
        <v>0.27</v>
      </c>
      <c r="AK347" s="45">
        <v>0.0</v>
      </c>
      <c r="AL347" s="45">
        <v>0.5</v>
      </c>
      <c r="AM347" s="45">
        <v>0.0</v>
      </c>
      <c r="AN347" s="7" t="s">
        <v>1473</v>
      </c>
      <c r="AO347" s="7" t="s">
        <v>216</v>
      </c>
      <c r="AP347" s="7" t="s">
        <v>217</v>
      </c>
      <c r="AQ347" s="45"/>
      <c r="AR347" s="45"/>
      <c r="AS347" s="45" t="str">
        <f t="shared" si="34"/>
        <v/>
      </c>
      <c r="AT347" s="45"/>
      <c r="AU347" s="45"/>
      <c r="AV347" s="45"/>
      <c r="AW347" s="45"/>
      <c r="AX347" s="45"/>
      <c r="AY347" s="45"/>
      <c r="AZ347" s="45"/>
      <c r="BA347" s="45"/>
      <c r="BB347" s="45"/>
      <c r="BC347" s="45"/>
      <c r="BD347" s="45"/>
      <c r="BE347" s="45"/>
      <c r="BF347" s="45"/>
      <c r="BG347" s="5"/>
      <c r="BI347" s="5"/>
      <c r="BJ347" s="5"/>
      <c r="BK347" s="5"/>
    </row>
    <row r="348" ht="14.25" customHeight="1">
      <c r="A348" s="7" t="s">
        <v>32</v>
      </c>
      <c r="B348" s="45" t="s">
        <v>355</v>
      </c>
      <c r="C348" s="45" t="s">
        <v>1148</v>
      </c>
      <c r="D348" s="45" t="s">
        <v>1365</v>
      </c>
      <c r="E348" s="7" t="s">
        <v>32</v>
      </c>
      <c r="F348" s="45" t="s">
        <v>355</v>
      </c>
      <c r="G348" s="45" t="s">
        <v>1148</v>
      </c>
      <c r="H348" s="45" t="str">
        <f t="shared" si="1"/>
        <v>DOE Ref 1980-2004OfficeIT_Room</v>
      </c>
      <c r="I348" s="45">
        <v>1.55</v>
      </c>
      <c r="J348" s="47"/>
      <c r="K348" s="45"/>
      <c r="L348" s="45"/>
      <c r="M348" s="45">
        <v>0.4</v>
      </c>
      <c r="N348" s="45">
        <v>0.4</v>
      </c>
      <c r="O348" s="45">
        <v>0.2</v>
      </c>
      <c r="P348" s="7" t="s">
        <v>1453</v>
      </c>
      <c r="Q348" s="45" t="s">
        <v>368</v>
      </c>
      <c r="R348" s="45" t="s">
        <v>583</v>
      </c>
      <c r="S348" s="45" t="s">
        <v>585</v>
      </c>
      <c r="T348" s="7" t="str">
        <f t="shared" si="33"/>
        <v>ASHRAE 62.1-1999Public SpacesCorridors and utilities</v>
      </c>
      <c r="U348" s="117" t="str">
        <f>VLOOKUP(T348,Ventilation!$A$4:$H$314,6,FALSE)</f>
        <v>0.05</v>
      </c>
      <c r="V348" s="117" t="str">
        <f>VLOOKUP(T348,Ventilation!$A$4:$H$314,5,FALSE)</f>
        <v>0</v>
      </c>
      <c r="W348" s="117" t="str">
        <f>VLOOKUP(T348,Ventilation!$A$4:$H$314,7,FALSE)</f>
        <v/>
      </c>
      <c r="X348" s="45">
        <v>5.0</v>
      </c>
      <c r="Y348" s="7" t="s">
        <v>1470</v>
      </c>
      <c r="Z348" s="7" t="s">
        <v>1471</v>
      </c>
      <c r="AA348" s="45"/>
      <c r="AB348" s="7">
        <v>0.2232</v>
      </c>
      <c r="AC348" s="7"/>
      <c r="AD348" s="7" t="s">
        <v>1472</v>
      </c>
      <c r="AE348" s="45"/>
      <c r="AF348" s="45"/>
      <c r="AG348" s="45"/>
      <c r="AH348" s="45"/>
      <c r="AI348" s="45"/>
      <c r="AJ348" s="45">
        <v>2.0</v>
      </c>
      <c r="AK348" s="45">
        <v>0.0</v>
      </c>
      <c r="AL348" s="45">
        <v>0.5</v>
      </c>
      <c r="AM348" s="45">
        <v>0.0</v>
      </c>
      <c r="AN348" s="7" t="s">
        <v>1473</v>
      </c>
      <c r="AO348" s="7" t="s">
        <v>216</v>
      </c>
      <c r="AP348" s="7" t="s">
        <v>217</v>
      </c>
      <c r="AQ348" s="45"/>
      <c r="AR348" s="45"/>
      <c r="AS348" s="45" t="str">
        <f t="shared" si="34"/>
        <v/>
      </c>
      <c r="AT348" s="45"/>
      <c r="AU348" s="45"/>
      <c r="AV348" s="45"/>
      <c r="AW348" s="7"/>
      <c r="AX348" s="45"/>
      <c r="AY348" s="45"/>
      <c r="AZ348" s="45"/>
      <c r="BA348" s="45"/>
      <c r="BB348" s="45"/>
      <c r="BC348" s="45"/>
      <c r="BD348" s="45"/>
      <c r="BE348" s="45"/>
      <c r="BF348" s="45"/>
      <c r="BG348" s="5"/>
      <c r="BI348" s="5"/>
      <c r="BJ348" s="5"/>
      <c r="BK348" s="5"/>
    </row>
    <row r="349" ht="14.25" customHeight="1">
      <c r="A349" s="8" t="s">
        <v>32</v>
      </c>
      <c r="B349" s="47" t="s">
        <v>355</v>
      </c>
      <c r="C349" s="47" t="s">
        <v>1131</v>
      </c>
      <c r="D349" s="47" t="s">
        <v>1365</v>
      </c>
      <c r="E349" s="8" t="s">
        <v>32</v>
      </c>
      <c r="F349" s="47" t="s">
        <v>355</v>
      </c>
      <c r="G349" s="47" t="s">
        <v>1131</v>
      </c>
      <c r="H349" s="45" t="str">
        <f t="shared" si="1"/>
        <v>DOE Ref 1980-2004OfficeElec/MechRoom</v>
      </c>
      <c r="I349" s="47">
        <v>2.355</v>
      </c>
      <c r="J349" s="47"/>
      <c r="K349" s="47"/>
      <c r="L349" s="47"/>
      <c r="M349" s="47">
        <v>0.4</v>
      </c>
      <c r="N349" s="47">
        <v>0.4</v>
      </c>
      <c r="O349" s="47">
        <v>0.2</v>
      </c>
      <c r="P349" s="8" t="s">
        <v>1453</v>
      </c>
      <c r="Q349" s="47" t="s">
        <v>368</v>
      </c>
      <c r="R349" s="47" t="s">
        <v>575</v>
      </c>
      <c r="S349" s="47" t="s">
        <v>1313</v>
      </c>
      <c r="T349" s="7" t="str">
        <f t="shared" si="33"/>
        <v>ASHRAE 62.1-1999OfficesOffice Space</v>
      </c>
      <c r="U349" s="117" t="str">
        <f>VLOOKUP(T349,Ventilation!$A$4:$H$314,6,FALSE)</f>
        <v>0</v>
      </c>
      <c r="V349" s="117" t="str">
        <f>VLOOKUP(T349,Ventilation!$A$4:$H$314,5,FALSE)</f>
        <v>20</v>
      </c>
      <c r="W349" s="117" t="str">
        <f>VLOOKUP(T349,Ventilation!$A$4:$H$314,7,FALSE)</f>
        <v/>
      </c>
      <c r="X349" s="47">
        <v>0.0</v>
      </c>
      <c r="Y349" s="8"/>
      <c r="Z349" s="8" t="s">
        <v>1471</v>
      </c>
      <c r="AA349" s="47"/>
      <c r="AB349" s="8">
        <v>0.2232</v>
      </c>
      <c r="AC349" s="8"/>
      <c r="AD349" s="8" t="s">
        <v>1472</v>
      </c>
      <c r="AE349" s="47"/>
      <c r="AF349" s="47"/>
      <c r="AG349" s="47"/>
      <c r="AH349" s="47"/>
      <c r="AI349" s="47"/>
      <c r="AJ349" s="47">
        <v>0.27</v>
      </c>
      <c r="AK349" s="47">
        <v>0.0</v>
      </c>
      <c r="AL349" s="47">
        <v>0.5</v>
      </c>
      <c r="AM349" s="47">
        <v>0.0</v>
      </c>
      <c r="AN349" s="8" t="s">
        <v>1473</v>
      </c>
      <c r="AO349" s="8" t="s">
        <v>216</v>
      </c>
      <c r="AP349" s="8" t="s">
        <v>217</v>
      </c>
      <c r="AQ349" s="47"/>
      <c r="AR349" s="47"/>
      <c r="AS349" s="45" t="str">
        <f t="shared" si="34"/>
        <v/>
      </c>
      <c r="AT349" s="47"/>
      <c r="AU349" s="47"/>
      <c r="AV349" s="47"/>
      <c r="AW349" s="47"/>
      <c r="AX349" s="47"/>
      <c r="AY349" s="47"/>
      <c r="AZ349" s="47"/>
      <c r="BA349" s="47"/>
      <c r="BB349" s="47"/>
      <c r="BC349" s="47"/>
      <c r="BD349" s="47"/>
      <c r="BE349" s="47"/>
      <c r="BF349" s="47"/>
      <c r="BG349" s="5"/>
      <c r="BI349" s="5"/>
      <c r="BJ349" s="5"/>
      <c r="BK349" s="5"/>
    </row>
    <row r="350" ht="14.25" customHeight="1">
      <c r="A350" s="8" t="s">
        <v>32</v>
      </c>
      <c r="B350" s="47" t="s">
        <v>355</v>
      </c>
      <c r="C350" s="8" t="s">
        <v>1126</v>
      </c>
      <c r="D350" s="47" t="s">
        <v>1310</v>
      </c>
      <c r="E350" s="8" t="s">
        <v>32</v>
      </c>
      <c r="F350" s="47" t="s">
        <v>355</v>
      </c>
      <c r="G350" s="8" t="s">
        <v>1126</v>
      </c>
      <c r="H350" s="45" t="str">
        <f t="shared" si="1"/>
        <v>DOE Ref 1980-2004OfficeCorridor</v>
      </c>
      <c r="I350" s="47">
        <v>0.785</v>
      </c>
      <c r="J350" s="47"/>
      <c r="K350" s="47"/>
      <c r="L350" s="47"/>
      <c r="M350" s="47">
        <v>0.4</v>
      </c>
      <c r="N350" s="47">
        <v>0.4</v>
      </c>
      <c r="O350" s="47">
        <v>0.2</v>
      </c>
      <c r="P350" s="47" t="s">
        <v>1453</v>
      </c>
      <c r="Q350" s="47" t="s">
        <v>368</v>
      </c>
      <c r="R350" s="47" t="s">
        <v>583</v>
      </c>
      <c r="S350" s="47" t="s">
        <v>585</v>
      </c>
      <c r="T350" s="7" t="str">
        <f t="shared" si="33"/>
        <v>ASHRAE 62.1-1999Public SpacesCorridors and utilities</v>
      </c>
      <c r="U350" s="117" t="str">
        <f>VLOOKUP(T350,Ventilation!$A$4:$H$314,6,FALSE)</f>
        <v>0.05</v>
      </c>
      <c r="V350" s="117" t="str">
        <f>VLOOKUP(T350,Ventilation!$A$4:$H$314,5,FALSE)</f>
        <v>0</v>
      </c>
      <c r="W350" s="117" t="str">
        <f>VLOOKUP(T350,Ventilation!$A$4:$H$314,7,FALSE)</f>
        <v/>
      </c>
      <c r="X350" s="47">
        <v>1.0</v>
      </c>
      <c r="Y350" s="47" t="s">
        <v>1475</v>
      </c>
      <c r="Z350" s="47" t="s">
        <v>1471</v>
      </c>
      <c r="AA350" s="47"/>
      <c r="AB350" s="8">
        <v>0.2232</v>
      </c>
      <c r="AC350" s="47"/>
      <c r="AD350" s="47" t="s">
        <v>1472</v>
      </c>
      <c r="AE350" s="47"/>
      <c r="AF350" s="47"/>
      <c r="AG350" s="47"/>
      <c r="AH350" s="47"/>
      <c r="AI350" s="47"/>
      <c r="AJ350" s="47">
        <v>0.29</v>
      </c>
      <c r="AK350" s="47">
        <v>0.0</v>
      </c>
      <c r="AL350" s="47">
        <v>0.5</v>
      </c>
      <c r="AM350" s="47">
        <v>0.0</v>
      </c>
      <c r="AN350" s="47" t="s">
        <v>1473</v>
      </c>
      <c r="AO350" s="47" t="s">
        <v>216</v>
      </c>
      <c r="AP350" s="47" t="s">
        <v>217</v>
      </c>
      <c r="AQ350" s="47"/>
      <c r="AR350" s="47"/>
      <c r="AS350" s="45" t="str">
        <f t="shared" si="34"/>
        <v/>
      </c>
      <c r="AT350" s="47"/>
      <c r="AU350" s="47"/>
      <c r="AV350" s="47"/>
      <c r="AW350" s="47"/>
      <c r="AX350" s="47"/>
      <c r="AY350" s="47"/>
      <c r="AZ350" s="47"/>
      <c r="BA350" s="47"/>
      <c r="BB350" s="47"/>
      <c r="BC350" s="47"/>
      <c r="BD350" s="47"/>
      <c r="BE350" s="47"/>
      <c r="BF350" s="47"/>
      <c r="BG350" s="5"/>
      <c r="BI350" s="5"/>
      <c r="BJ350" s="5"/>
      <c r="BK350" s="5"/>
    </row>
    <row r="351" ht="14.25" customHeight="1">
      <c r="A351" s="8" t="s">
        <v>32</v>
      </c>
      <c r="B351" s="47" t="s">
        <v>355</v>
      </c>
      <c r="C351" s="47" t="s">
        <v>1125</v>
      </c>
      <c r="D351" s="47" t="s">
        <v>1338</v>
      </c>
      <c r="E351" s="8" t="s">
        <v>32</v>
      </c>
      <c r="F351" s="47" t="s">
        <v>355</v>
      </c>
      <c r="G351" s="47" t="s">
        <v>1125</v>
      </c>
      <c r="H351" s="45" t="str">
        <f t="shared" si="1"/>
        <v>DOE Ref 1980-2004OfficeConference</v>
      </c>
      <c r="I351" s="47">
        <v>1.84</v>
      </c>
      <c r="J351" s="47"/>
      <c r="K351" s="47"/>
      <c r="L351" s="47"/>
      <c r="M351" s="47">
        <v>0.4</v>
      </c>
      <c r="N351" s="47">
        <v>0.4</v>
      </c>
      <c r="O351" s="47">
        <v>0.2</v>
      </c>
      <c r="P351" s="8" t="s">
        <v>1453</v>
      </c>
      <c r="Q351" s="47" t="s">
        <v>368</v>
      </c>
      <c r="R351" s="47" t="s">
        <v>575</v>
      </c>
      <c r="S351" s="47" t="s">
        <v>571</v>
      </c>
      <c r="T351" s="7" t="str">
        <f t="shared" si="33"/>
        <v>ASHRAE 62.1-1999OfficesConference rooms</v>
      </c>
      <c r="U351" s="117" t="str">
        <f>VLOOKUP(T351,Ventilation!$A$4:$H$314,6,FALSE)</f>
        <v>0</v>
      </c>
      <c r="V351" s="117" t="str">
        <f>VLOOKUP(T351,Ventilation!$A$4:$H$314,5,FALSE)</f>
        <v>20</v>
      </c>
      <c r="W351" s="117" t="str">
        <f>VLOOKUP(T351,Ventilation!$A$4:$H$314,7,FALSE)</f>
        <v/>
      </c>
      <c r="X351" s="47">
        <v>50.0</v>
      </c>
      <c r="Y351" s="8" t="s">
        <v>1470</v>
      </c>
      <c r="Z351" s="8" t="s">
        <v>1471</v>
      </c>
      <c r="AA351" s="47"/>
      <c r="AB351" s="8">
        <v>0.2232</v>
      </c>
      <c r="AC351" s="8"/>
      <c r="AD351" s="8" t="s">
        <v>1472</v>
      </c>
      <c r="AE351" s="47"/>
      <c r="AF351" s="47"/>
      <c r="AG351" s="47"/>
      <c r="AH351" s="47"/>
      <c r="AI351" s="47"/>
      <c r="AJ351" s="47">
        <v>1.0</v>
      </c>
      <c r="AK351" s="47">
        <v>0.0</v>
      </c>
      <c r="AL351" s="47">
        <v>0.5</v>
      </c>
      <c r="AM351" s="47">
        <v>0.0</v>
      </c>
      <c r="AN351" s="8" t="s">
        <v>1473</v>
      </c>
      <c r="AO351" s="8" t="s">
        <v>216</v>
      </c>
      <c r="AP351" s="8" t="s">
        <v>217</v>
      </c>
      <c r="AQ351" s="47"/>
      <c r="AR351" s="47"/>
      <c r="AS351" s="45" t="str">
        <f t="shared" si="34"/>
        <v/>
      </c>
      <c r="AT351" s="47"/>
      <c r="AU351" s="47"/>
      <c r="AV351" s="47"/>
      <c r="AW351" s="47"/>
      <c r="AX351" s="47"/>
      <c r="AY351" s="47"/>
      <c r="AZ351" s="47"/>
      <c r="BA351" s="47"/>
      <c r="BB351" s="47"/>
      <c r="BC351" s="47"/>
      <c r="BD351" s="47"/>
      <c r="BE351" s="47"/>
      <c r="BF351" s="47"/>
      <c r="BG351" s="5"/>
      <c r="BI351" s="5"/>
      <c r="BJ351" s="5"/>
      <c r="BK351" s="5"/>
    </row>
    <row r="352" ht="14.25" customHeight="1">
      <c r="A352" s="8" t="s">
        <v>32</v>
      </c>
      <c r="B352" s="8" t="s">
        <v>355</v>
      </c>
      <c r="C352" s="8" t="s">
        <v>1124</v>
      </c>
      <c r="D352" s="47" t="s">
        <v>1312</v>
      </c>
      <c r="E352" s="8" t="s">
        <v>32</v>
      </c>
      <c r="F352" s="8" t="s">
        <v>355</v>
      </c>
      <c r="G352" s="8" t="s">
        <v>1124</v>
      </c>
      <c r="H352" s="45" t="str">
        <f t="shared" si="1"/>
        <v>DOE Ref 1980-2004OfficeClosedOffice</v>
      </c>
      <c r="I352" s="47">
        <v>1.727</v>
      </c>
      <c r="J352" s="47"/>
      <c r="K352" s="47"/>
      <c r="L352" s="47"/>
      <c r="M352" s="47">
        <v>0.4</v>
      </c>
      <c r="N352" s="47">
        <v>0.4</v>
      </c>
      <c r="O352" s="47">
        <v>0.2</v>
      </c>
      <c r="P352" s="47" t="s">
        <v>1453</v>
      </c>
      <c r="Q352" s="47" t="s">
        <v>368</v>
      </c>
      <c r="R352" s="47" t="s">
        <v>575</v>
      </c>
      <c r="S352" s="47" t="s">
        <v>1313</v>
      </c>
      <c r="T352" s="7" t="str">
        <f t="shared" si="33"/>
        <v>ASHRAE 62.1-1999OfficesOffice Space</v>
      </c>
      <c r="U352" s="117" t="str">
        <f>VLOOKUP(T352,Ventilation!$A$4:$H$314,6,FALSE)</f>
        <v>0</v>
      </c>
      <c r="V352" s="117" t="str">
        <f>VLOOKUP(T352,Ventilation!$A$4:$H$314,5,FALSE)</f>
        <v>20</v>
      </c>
      <c r="W352" s="117" t="str">
        <f>VLOOKUP(T352,Ventilation!$A$4:$H$314,7,FALSE)</f>
        <v/>
      </c>
      <c r="X352" s="47">
        <v>4.75</v>
      </c>
      <c r="Y352" s="47" t="s">
        <v>1475</v>
      </c>
      <c r="Z352" s="47" t="s">
        <v>1471</v>
      </c>
      <c r="AA352" s="47"/>
      <c r="AB352" s="8">
        <v>0.2232</v>
      </c>
      <c r="AC352" s="47"/>
      <c r="AD352" s="47" t="s">
        <v>1472</v>
      </c>
      <c r="AE352" s="47"/>
      <c r="AF352" s="47"/>
      <c r="AG352" s="47"/>
      <c r="AH352" s="47"/>
      <c r="AI352" s="47"/>
      <c r="AJ352" s="47">
        <v>0.87</v>
      </c>
      <c r="AK352" s="47">
        <v>0.0</v>
      </c>
      <c r="AL352" s="47">
        <v>0.5</v>
      </c>
      <c r="AM352" s="47">
        <v>0.0</v>
      </c>
      <c r="AN352" s="47" t="s">
        <v>1473</v>
      </c>
      <c r="AO352" s="47" t="s">
        <v>216</v>
      </c>
      <c r="AP352" s="47" t="s">
        <v>217</v>
      </c>
      <c r="AQ352" s="47"/>
      <c r="AR352" s="47"/>
      <c r="AS352" s="45" t="str">
        <f t="shared" si="34"/>
        <v/>
      </c>
      <c r="AT352" s="47"/>
      <c r="AU352" s="47"/>
      <c r="AV352" s="47"/>
      <c r="AW352" s="47"/>
      <c r="AX352" s="47"/>
      <c r="AY352" s="47"/>
      <c r="AZ352" s="47"/>
      <c r="BA352" s="47"/>
      <c r="BB352" s="47"/>
      <c r="BC352" s="47"/>
      <c r="BD352" s="47"/>
      <c r="BE352" s="47"/>
      <c r="BF352" s="47"/>
      <c r="BG352" s="5"/>
      <c r="BI352" s="5"/>
      <c r="BJ352" s="5"/>
      <c r="BK352" s="5"/>
    </row>
    <row r="353" ht="14.25" customHeight="1">
      <c r="A353" s="8" t="s">
        <v>32</v>
      </c>
      <c r="B353" s="8" t="s">
        <v>355</v>
      </c>
      <c r="C353" s="8" t="s">
        <v>1119</v>
      </c>
      <c r="D353" s="47" t="s">
        <v>1364</v>
      </c>
      <c r="E353" s="8" t="s">
        <v>32</v>
      </c>
      <c r="F353" s="8" t="s">
        <v>355</v>
      </c>
      <c r="G353" s="8" t="s">
        <v>1119</v>
      </c>
      <c r="H353" s="45" t="str">
        <f t="shared" si="1"/>
        <v>DOE Ref 1980-2004OfficeBreakRoom</v>
      </c>
      <c r="I353" s="47">
        <v>1.884</v>
      </c>
      <c r="J353" s="47"/>
      <c r="K353" s="47"/>
      <c r="L353" s="47"/>
      <c r="M353" s="47">
        <v>0.4</v>
      </c>
      <c r="N353" s="47">
        <v>0.4</v>
      </c>
      <c r="O353" s="47">
        <v>0.2</v>
      </c>
      <c r="P353" s="47" t="s">
        <v>1453</v>
      </c>
      <c r="Q353" s="47" t="s">
        <v>368</v>
      </c>
      <c r="R353" s="47" t="s">
        <v>575</v>
      </c>
      <c r="S353" s="47" t="s">
        <v>1315</v>
      </c>
      <c r="T353" s="7" t="str">
        <f t="shared" si="33"/>
        <v>ASHRAE 62.1-1999OfficesReception Areas</v>
      </c>
      <c r="U353" s="117" t="str">
        <f>VLOOKUP(T353,Ventilation!$A$4:$H$314,6,FALSE)</f>
        <v>0</v>
      </c>
      <c r="V353" s="117" t="str">
        <f>VLOOKUP(T353,Ventilation!$A$4:$H$314,5,FALSE)</f>
        <v>15</v>
      </c>
      <c r="W353" s="117" t="str">
        <f>VLOOKUP(T353,Ventilation!$A$4:$H$314,7,FALSE)</f>
        <v/>
      </c>
      <c r="X353" s="47">
        <v>50.0</v>
      </c>
      <c r="Y353" s="47" t="s">
        <v>1470</v>
      </c>
      <c r="Z353" s="47" t="s">
        <v>1471</v>
      </c>
      <c r="AA353" s="47"/>
      <c r="AB353" s="8">
        <v>0.2232</v>
      </c>
      <c r="AC353" s="47"/>
      <c r="AD353" s="47" t="s">
        <v>1472</v>
      </c>
      <c r="AE353" s="47"/>
      <c r="AF353" s="47"/>
      <c r="AG353" s="47"/>
      <c r="AH353" s="47"/>
      <c r="AI353" s="47"/>
      <c r="AJ353" s="47">
        <v>5.63</v>
      </c>
      <c r="AK353" s="47">
        <v>0.0</v>
      </c>
      <c r="AL353" s="47">
        <v>0.5</v>
      </c>
      <c r="AM353" s="47">
        <v>0.0</v>
      </c>
      <c r="AN353" s="47" t="s">
        <v>1473</v>
      </c>
      <c r="AO353" s="47" t="s">
        <v>216</v>
      </c>
      <c r="AP353" s="47" t="s">
        <v>217</v>
      </c>
      <c r="AQ353" s="47"/>
      <c r="AR353" s="47"/>
      <c r="AS353" s="45" t="str">
        <f t="shared" si="34"/>
        <v/>
      </c>
      <c r="AT353" s="47"/>
      <c r="AU353" s="47"/>
      <c r="AV353" s="47"/>
      <c r="AW353" s="47"/>
      <c r="AX353" s="47"/>
      <c r="AY353" s="47"/>
      <c r="AZ353" s="47"/>
      <c r="BA353" s="47"/>
      <c r="BB353" s="47"/>
      <c r="BC353" s="47"/>
      <c r="BD353" s="47"/>
      <c r="BE353" s="47"/>
      <c r="BF353" s="47"/>
      <c r="BG353" s="5"/>
      <c r="BI353" s="5"/>
      <c r="BJ353" s="5"/>
      <c r="BK353" s="5"/>
    </row>
    <row r="354" ht="14.25" customHeight="1">
      <c r="A354" s="8" t="s">
        <v>32</v>
      </c>
      <c r="B354" s="47" t="s">
        <v>355</v>
      </c>
      <c r="C354" s="47" t="s">
        <v>1115</v>
      </c>
      <c r="D354" s="47" t="s">
        <v>1294</v>
      </c>
      <c r="E354" s="8"/>
      <c r="F354" s="47"/>
      <c r="G354" s="47"/>
      <c r="H354" s="45" t="str">
        <f t="shared" si="1"/>
        <v/>
      </c>
      <c r="I354" s="47"/>
      <c r="J354" s="47"/>
      <c r="K354" s="47"/>
      <c r="L354" s="47"/>
      <c r="M354" s="47"/>
      <c r="N354" s="47"/>
      <c r="O354" s="47"/>
      <c r="P354" s="47"/>
      <c r="Q354" s="47"/>
      <c r="R354" s="47"/>
      <c r="S354" s="47"/>
      <c r="T354" s="7" t="str">
        <f t="shared" si="33"/>
        <v/>
      </c>
      <c r="U354" s="45" t="str">
        <f>VLOOKUP(T354,Ventilation!$A$4:$H$314,6,FALSE)</f>
        <v>#N/A</v>
      </c>
      <c r="V354" s="45" t="str">
        <f>VLOOKUP(T354,Ventilation!$A$4:$H$314,5,FALSE)</f>
        <v>#N/A</v>
      </c>
      <c r="W354" s="45" t="str">
        <f>VLOOKUP(T354,Ventilation!$A$4:$H$314,7,FALSE)</f>
        <v>#N/A</v>
      </c>
      <c r="X354" s="47"/>
      <c r="Y354" s="47"/>
      <c r="Z354" s="47"/>
      <c r="AA354" s="47"/>
      <c r="AB354" s="8">
        <v>0.2232</v>
      </c>
      <c r="AC354" s="47"/>
      <c r="AD354" s="47" t="s">
        <v>1456</v>
      </c>
      <c r="AE354" s="47"/>
      <c r="AF354" s="47"/>
      <c r="AG354" s="47"/>
      <c r="AH354" s="47"/>
      <c r="AI354" s="47"/>
      <c r="AJ354" s="47"/>
      <c r="AK354" s="47"/>
      <c r="AL354" s="47"/>
      <c r="AM354" s="47"/>
      <c r="AN354" s="47"/>
      <c r="AO354" s="47"/>
      <c r="AP354" s="47"/>
      <c r="AQ354" s="47"/>
      <c r="AR354" s="47"/>
      <c r="AS354" s="45" t="str">
        <f t="shared" si="34"/>
        <v/>
      </c>
      <c r="AT354" s="47"/>
      <c r="AU354" s="47"/>
      <c r="AV354" s="47"/>
      <c r="AW354" s="47"/>
      <c r="AX354" s="47"/>
      <c r="AY354" s="47"/>
      <c r="AZ354" s="47"/>
      <c r="BA354" s="47"/>
      <c r="BB354" s="47"/>
      <c r="BC354" s="47"/>
      <c r="BD354" s="47"/>
      <c r="BE354" s="47"/>
      <c r="BF354" s="47"/>
      <c r="BG354" s="5"/>
      <c r="BI354" s="5"/>
      <c r="BJ354" s="5"/>
      <c r="BK354" s="5"/>
    </row>
    <row r="355" ht="14.25" customHeight="1">
      <c r="A355" s="7" t="s">
        <v>30</v>
      </c>
      <c r="B355" s="7" t="s">
        <v>355</v>
      </c>
      <c r="C355" s="7" t="s">
        <v>1183</v>
      </c>
      <c r="D355" s="45" t="s">
        <v>1312</v>
      </c>
      <c r="E355" s="7" t="s">
        <v>30</v>
      </c>
      <c r="F355" s="7" t="s">
        <v>355</v>
      </c>
      <c r="G355" s="7" t="s">
        <v>1183</v>
      </c>
      <c r="H355" s="45" t="str">
        <f t="shared" si="1"/>
        <v>DOE Ref Pre-1980OfficeWholeBuilding - Sm Office</v>
      </c>
      <c r="I355" s="45">
        <v>1.81</v>
      </c>
      <c r="J355" s="47"/>
      <c r="K355" s="45"/>
      <c r="L355" s="45"/>
      <c r="M355" s="45">
        <v>0.0</v>
      </c>
      <c r="N355" s="45">
        <v>0.7</v>
      </c>
      <c r="O355" s="45">
        <v>0.2</v>
      </c>
      <c r="P355" s="45" t="s">
        <v>1453</v>
      </c>
      <c r="Q355" s="45" t="s">
        <v>368</v>
      </c>
      <c r="R355" s="45" t="s">
        <v>575</v>
      </c>
      <c r="S355" s="45" t="s">
        <v>1313</v>
      </c>
      <c r="T355" s="7" t="str">
        <f t="shared" si="33"/>
        <v>ASHRAE 62.1-1999OfficesOffice Space</v>
      </c>
      <c r="U355" s="117" t="str">
        <f>VLOOKUP(T355,Ventilation!$A$4:$H$314,6,FALSE)</f>
        <v>0</v>
      </c>
      <c r="V355" s="117" t="str">
        <f>VLOOKUP(T355,Ventilation!$A$4:$H$314,5,FALSE)</f>
        <v>20</v>
      </c>
      <c r="W355" s="117" t="str">
        <f>VLOOKUP(T355,Ventilation!$A$4:$H$314,7,FALSE)</f>
        <v/>
      </c>
      <c r="X355" s="45">
        <v>5.0</v>
      </c>
      <c r="Y355" s="7" t="s">
        <v>1454</v>
      </c>
      <c r="Z355" s="7" t="s">
        <v>1455</v>
      </c>
      <c r="AA355" s="45"/>
      <c r="AB355" s="7">
        <v>0.2232</v>
      </c>
      <c r="AC355" s="7"/>
      <c r="AD355" s="7" t="s">
        <v>1456</v>
      </c>
      <c r="AE355" s="45"/>
      <c r="AF355" s="45"/>
      <c r="AG355" s="45"/>
      <c r="AH355" s="45"/>
      <c r="AI355" s="45"/>
      <c r="AJ355" s="45">
        <v>1.0</v>
      </c>
      <c r="AK355" s="45">
        <v>0.0</v>
      </c>
      <c r="AL355" s="45">
        <v>0.5</v>
      </c>
      <c r="AM355" s="45">
        <v>0.0</v>
      </c>
      <c r="AN355" s="7" t="s">
        <v>1457</v>
      </c>
      <c r="AO355" s="7" t="s">
        <v>342</v>
      </c>
      <c r="AP355" s="7" t="s">
        <v>343</v>
      </c>
      <c r="AQ355" s="45">
        <v>3.0</v>
      </c>
      <c r="AR355" s="45">
        <v>5502.0</v>
      </c>
      <c r="AS355" s="117" t="str">
        <f t="shared" si="34"/>
        <v>0.0005452562704</v>
      </c>
      <c r="AT355" s="45">
        <v>43.3</v>
      </c>
      <c r="AU355" s="45">
        <v>0.2</v>
      </c>
      <c r="AV355" s="45">
        <v>0.05</v>
      </c>
      <c r="AW355" s="45" t="s">
        <v>1458</v>
      </c>
      <c r="AX355" s="45"/>
      <c r="AY355" s="45"/>
      <c r="AZ355" s="45"/>
      <c r="BA355" s="45"/>
      <c r="BB355" s="45"/>
      <c r="BC355" s="45"/>
      <c r="BD355" s="45"/>
      <c r="BE355" s="45"/>
      <c r="BF355" s="45"/>
      <c r="BG355" s="5"/>
      <c r="BI355" s="5"/>
      <c r="BJ355" s="5"/>
      <c r="BK355" s="5"/>
    </row>
    <row r="356" ht="14.25" customHeight="1">
      <c r="A356" s="8" t="s">
        <v>30</v>
      </c>
      <c r="B356" s="8" t="s">
        <v>355</v>
      </c>
      <c r="C356" s="8" t="s">
        <v>1182</v>
      </c>
      <c r="D356" s="47" t="s">
        <v>1312</v>
      </c>
      <c r="E356" s="8" t="s">
        <v>30</v>
      </c>
      <c r="F356" s="8" t="s">
        <v>355</v>
      </c>
      <c r="G356" s="8" t="s">
        <v>1182</v>
      </c>
      <c r="H356" s="45" t="str">
        <f t="shared" si="1"/>
        <v>DOE Ref Pre-1980OfficeWholeBuilding - Md Office</v>
      </c>
      <c r="I356" s="47">
        <v>1.57</v>
      </c>
      <c r="J356" s="47"/>
      <c r="K356" s="47"/>
      <c r="L356" s="47"/>
      <c r="M356" s="47">
        <v>0.4</v>
      </c>
      <c r="N356" s="47">
        <v>0.4</v>
      </c>
      <c r="O356" s="47">
        <v>0.2</v>
      </c>
      <c r="P356" s="47" t="s">
        <v>1453</v>
      </c>
      <c r="Q356" s="47" t="s">
        <v>368</v>
      </c>
      <c r="R356" s="47" t="s">
        <v>575</v>
      </c>
      <c r="S356" s="47" t="s">
        <v>1313</v>
      </c>
      <c r="T356" s="7" t="str">
        <f t="shared" si="33"/>
        <v>ASHRAE 62.1-1999OfficesOffice Space</v>
      </c>
      <c r="U356" s="117" t="str">
        <f>VLOOKUP(T356,Ventilation!$A$4:$H$447,6,FALSE)</f>
        <v>0</v>
      </c>
      <c r="V356" s="117" t="str">
        <f>VLOOKUP(T356,Ventilation!$A$4:$H$447,5,FALSE)</f>
        <v>20</v>
      </c>
      <c r="W356" s="117" t="str">
        <f>VLOOKUP(T356,Ventilation!$A$4:$H$447,7,FALSE)</f>
        <v/>
      </c>
      <c r="X356" s="47">
        <v>5.0</v>
      </c>
      <c r="Y356" s="47" t="s">
        <v>1459</v>
      </c>
      <c r="Z356" s="47" t="s">
        <v>1460</v>
      </c>
      <c r="AA356" s="47"/>
      <c r="AB356" s="8">
        <v>0.2232</v>
      </c>
      <c r="AC356" s="47"/>
      <c r="AD356" s="47" t="s">
        <v>1461</v>
      </c>
      <c r="AE356" s="47"/>
      <c r="AF356" s="47"/>
      <c r="AG356" s="47"/>
      <c r="AH356" s="47"/>
      <c r="AI356" s="47"/>
      <c r="AJ356" s="47">
        <v>1.0</v>
      </c>
      <c r="AK356" s="47">
        <v>0.0</v>
      </c>
      <c r="AL356" s="47">
        <v>0.5</v>
      </c>
      <c r="AM356" s="47">
        <v>0.0</v>
      </c>
      <c r="AN356" s="47" t="s">
        <v>1462</v>
      </c>
      <c r="AO356" s="47" t="s">
        <v>216</v>
      </c>
      <c r="AP356" s="47" t="s">
        <v>217</v>
      </c>
      <c r="AQ356" s="47">
        <v>27.7</v>
      </c>
      <c r="AR356" s="47">
        <v>53628.0</v>
      </c>
      <c r="AS356" s="117" t="str">
        <f t="shared" si="34"/>
        <v>0.0005165212203</v>
      </c>
      <c r="AT356" s="47">
        <v>43.3</v>
      </c>
      <c r="AU356" s="47">
        <v>0.2</v>
      </c>
      <c r="AV356" s="47">
        <v>0.05</v>
      </c>
      <c r="AW356" s="7" t="s">
        <v>215</v>
      </c>
      <c r="AX356" s="47"/>
      <c r="AY356" s="47"/>
      <c r="AZ356" s="47"/>
      <c r="BA356" s="47"/>
      <c r="BB356" s="47"/>
      <c r="BC356" s="47"/>
      <c r="BD356" s="47"/>
      <c r="BE356" s="47"/>
      <c r="BF356" s="47"/>
      <c r="BG356" s="5"/>
      <c r="BI356" s="5"/>
      <c r="BJ356" s="5"/>
      <c r="BK356" s="5"/>
    </row>
    <row r="357" ht="14.25" customHeight="1">
      <c r="A357" s="7" t="s">
        <v>30</v>
      </c>
      <c r="B357" s="7" t="s">
        <v>355</v>
      </c>
      <c r="C357" s="7" t="s">
        <v>1181</v>
      </c>
      <c r="D357" s="45" t="s">
        <v>1312</v>
      </c>
      <c r="E357" s="7" t="s">
        <v>30</v>
      </c>
      <c r="F357" s="7" t="s">
        <v>355</v>
      </c>
      <c r="G357" s="7" t="s">
        <v>1181</v>
      </c>
      <c r="H357" s="45" t="str">
        <f t="shared" si="1"/>
        <v>DOE Ref Pre-1980OfficeWholeBuilding - Lg Office</v>
      </c>
      <c r="I357" s="45">
        <v>1.5</v>
      </c>
      <c r="J357" s="47"/>
      <c r="K357" s="45"/>
      <c r="L357" s="45"/>
      <c r="M357" s="45">
        <v>0.0</v>
      </c>
      <c r="N357" s="45">
        <v>0.7</v>
      </c>
      <c r="O357" s="45">
        <v>0.2</v>
      </c>
      <c r="P357" s="45" t="s">
        <v>1463</v>
      </c>
      <c r="Q357" s="45" t="s">
        <v>368</v>
      </c>
      <c r="R357" s="45" t="s">
        <v>575</v>
      </c>
      <c r="S357" s="45" t="s">
        <v>1313</v>
      </c>
      <c r="T357" s="7" t="str">
        <f t="shared" si="33"/>
        <v>ASHRAE 62.1-1999OfficesOffice Space</v>
      </c>
      <c r="U357" s="117" t="str">
        <f>VLOOKUP(T357,Ventilation!$A$4:$H$314,6,FALSE)</f>
        <v>0</v>
      </c>
      <c r="V357" s="117" t="str">
        <f>VLOOKUP(T357,Ventilation!$A$4:$H$314,5,FALSE)</f>
        <v>20</v>
      </c>
      <c r="W357" s="117" t="str">
        <f>VLOOKUP(T357,Ventilation!$A$4:$H$314,7,FALSE)</f>
        <v/>
      </c>
      <c r="X357" s="45">
        <v>5.0</v>
      </c>
      <c r="Y357" s="7" t="s">
        <v>1464</v>
      </c>
      <c r="Z357" s="7" t="s">
        <v>1465</v>
      </c>
      <c r="AA357" s="45"/>
      <c r="AB357" s="7">
        <v>0.2232</v>
      </c>
      <c r="AC357" s="7"/>
      <c r="AD357" s="7" t="s">
        <v>1466</v>
      </c>
      <c r="AE357" s="45"/>
      <c r="AF357" s="45"/>
      <c r="AG357" s="45"/>
      <c r="AH357" s="45"/>
      <c r="AI357" s="45"/>
      <c r="AJ357" s="45">
        <v>1.0</v>
      </c>
      <c r="AK357" s="45">
        <v>0.0</v>
      </c>
      <c r="AL357" s="45">
        <v>0.5</v>
      </c>
      <c r="AM357" s="45">
        <v>0.0</v>
      </c>
      <c r="AN357" s="7" t="s">
        <v>1467</v>
      </c>
      <c r="AO357" s="7" t="s">
        <v>1468</v>
      </c>
      <c r="AP357" s="7" t="s">
        <v>1469</v>
      </c>
      <c r="AQ357" s="45">
        <v>63.9</v>
      </c>
      <c r="AR357" s="45">
        <v>498588.0</v>
      </c>
      <c r="AS357" s="117" t="str">
        <f t="shared" si="34"/>
        <v>0.0001281619293</v>
      </c>
      <c r="AT357" s="45">
        <v>43.3</v>
      </c>
      <c r="AU357" s="45">
        <v>0.2</v>
      </c>
      <c r="AV357" s="45">
        <v>0.05</v>
      </c>
      <c r="AW357" s="45" t="s">
        <v>1458</v>
      </c>
      <c r="AX357" s="45"/>
      <c r="AY357" s="45"/>
      <c r="AZ357" s="45" t="str">
        <f>IF(ISBLANK(BB357),"",BB357/(AY357/AX357))</f>
        <v/>
      </c>
      <c r="BA357" s="45"/>
      <c r="BB357" s="45"/>
      <c r="BC357" s="45"/>
      <c r="BD357" s="45"/>
      <c r="BE357" s="45"/>
      <c r="BF357" s="45"/>
      <c r="BG357" s="5"/>
      <c r="BI357" s="5"/>
      <c r="BJ357" s="5"/>
      <c r="BK357" s="5"/>
    </row>
    <row r="358" ht="14.25" customHeight="1">
      <c r="A358" s="7" t="s">
        <v>30</v>
      </c>
      <c r="B358" s="7" t="s">
        <v>355</v>
      </c>
      <c r="C358" s="7" t="s">
        <v>1180</v>
      </c>
      <c r="D358" s="45" t="s">
        <v>1364</v>
      </c>
      <c r="E358" s="7" t="s">
        <v>30</v>
      </c>
      <c r="F358" s="7" t="s">
        <v>355</v>
      </c>
      <c r="G358" s="7" t="s">
        <v>1180</v>
      </c>
      <c r="H358" s="45" t="str">
        <f t="shared" si="1"/>
        <v>DOE Ref Pre-1980OfficeVending</v>
      </c>
      <c r="I358" s="45">
        <v>0.95</v>
      </c>
      <c r="J358" s="47"/>
      <c r="K358" s="45"/>
      <c r="L358" s="45"/>
      <c r="M358" s="45">
        <v>0.4</v>
      </c>
      <c r="N358" s="45">
        <v>0.4</v>
      </c>
      <c r="O358" s="45">
        <v>0.2</v>
      </c>
      <c r="P358" s="45" t="s">
        <v>1453</v>
      </c>
      <c r="Q358" s="45" t="s">
        <v>368</v>
      </c>
      <c r="R358" s="45" t="s">
        <v>583</v>
      </c>
      <c r="S358" s="45" t="s">
        <v>585</v>
      </c>
      <c r="T358" s="7" t="str">
        <f t="shared" si="33"/>
        <v>ASHRAE 62.1-1999Public SpacesCorridors and utilities</v>
      </c>
      <c r="U358" s="117" t="str">
        <f>VLOOKUP(T358,Ventilation!$A$4:$H$314,6,FALSE)</f>
        <v>0.05</v>
      </c>
      <c r="V358" s="117" t="str">
        <f>VLOOKUP(T358,Ventilation!$A$4:$H$314,5,FALSE)</f>
        <v>0</v>
      </c>
      <c r="W358" s="117" t="str">
        <f>VLOOKUP(T358,Ventilation!$A$4:$H$314,7,FALSE)</f>
        <v/>
      </c>
      <c r="X358" s="45">
        <v>1.0</v>
      </c>
      <c r="Y358" s="7" t="s">
        <v>1470</v>
      </c>
      <c r="Z358" s="7" t="s">
        <v>1471</v>
      </c>
      <c r="AA358" s="45"/>
      <c r="AB358" s="7">
        <v>0.2232</v>
      </c>
      <c r="AC358" s="7"/>
      <c r="AD358" s="7" t="s">
        <v>1472</v>
      </c>
      <c r="AE358" s="45"/>
      <c r="AF358" s="45"/>
      <c r="AG358" s="45"/>
      <c r="AH358" s="45"/>
      <c r="AI358" s="45"/>
      <c r="AJ358" s="45">
        <v>3.85</v>
      </c>
      <c r="AK358" s="45">
        <v>0.0</v>
      </c>
      <c r="AL358" s="45">
        <v>0.5</v>
      </c>
      <c r="AM358" s="45">
        <v>0.0</v>
      </c>
      <c r="AN358" s="7" t="s">
        <v>1473</v>
      </c>
      <c r="AO358" s="7" t="s">
        <v>216</v>
      </c>
      <c r="AP358" s="7" t="s">
        <v>217</v>
      </c>
      <c r="AQ358" s="45"/>
      <c r="AR358" s="45"/>
      <c r="AS358" s="45" t="str">
        <f t="shared" si="34"/>
        <v/>
      </c>
      <c r="AT358" s="45"/>
      <c r="AU358" s="45"/>
      <c r="AV358" s="45"/>
      <c r="AW358" s="45"/>
      <c r="AX358" s="45"/>
      <c r="AY358" s="45"/>
      <c r="AZ358" s="45"/>
      <c r="BA358" s="45"/>
      <c r="BB358" s="45"/>
      <c r="BC358" s="45"/>
      <c r="BD358" s="45"/>
      <c r="BE358" s="45"/>
      <c r="BF358" s="45"/>
      <c r="BG358" s="5"/>
      <c r="BI358" s="5"/>
      <c r="BJ358" s="5"/>
      <c r="BK358" s="5"/>
    </row>
    <row r="359" ht="14.25" customHeight="1">
      <c r="A359" s="7" t="s">
        <v>30</v>
      </c>
      <c r="B359" s="45" t="s">
        <v>355</v>
      </c>
      <c r="C359" s="45" t="s">
        <v>1100</v>
      </c>
      <c r="D359" s="45" t="s">
        <v>1294</v>
      </c>
      <c r="E359" s="7" t="s">
        <v>30</v>
      </c>
      <c r="F359" s="45" t="s">
        <v>355</v>
      </c>
      <c r="G359" s="45" t="s">
        <v>1100</v>
      </c>
      <c r="H359" s="45" t="str">
        <f t="shared" si="1"/>
        <v>DOE Ref Pre-1980OfficeStorage</v>
      </c>
      <c r="I359" s="45">
        <v>1.539</v>
      </c>
      <c r="J359" s="47"/>
      <c r="K359" s="45"/>
      <c r="L359" s="45"/>
      <c r="M359" s="45">
        <v>0.4</v>
      </c>
      <c r="N359" s="45">
        <v>0.4</v>
      </c>
      <c r="O359" s="45">
        <v>0.2</v>
      </c>
      <c r="P359" s="7" t="s">
        <v>1453</v>
      </c>
      <c r="Q359" s="45" t="s">
        <v>368</v>
      </c>
      <c r="R359" s="45" t="s">
        <v>583</v>
      </c>
      <c r="S359" s="45" t="s">
        <v>585</v>
      </c>
      <c r="T359" s="7" t="str">
        <f t="shared" si="33"/>
        <v>ASHRAE 62.1-1999Public SpacesCorridors and utilities</v>
      </c>
      <c r="U359" s="117" t="str">
        <f>VLOOKUP(T359,Ventilation!$A$4:$H$314,6,FALSE)</f>
        <v>0.05</v>
      </c>
      <c r="V359" s="117" t="str">
        <f>VLOOKUP(T359,Ventilation!$A$4:$H$314,5,FALSE)</f>
        <v>0</v>
      </c>
      <c r="W359" s="117" t="str">
        <f>VLOOKUP(T359,Ventilation!$A$4:$H$314,7,FALSE)</f>
        <v/>
      </c>
      <c r="X359" s="45">
        <v>0.0</v>
      </c>
      <c r="Y359" s="7"/>
      <c r="Z359" s="7" t="s">
        <v>1471</v>
      </c>
      <c r="AA359" s="45"/>
      <c r="AB359" s="7">
        <v>0.2232</v>
      </c>
      <c r="AC359" s="7"/>
      <c r="AD359" s="7" t="s">
        <v>1472</v>
      </c>
      <c r="AE359" s="45"/>
      <c r="AF359" s="45"/>
      <c r="AG359" s="45"/>
      <c r="AH359" s="45"/>
      <c r="AI359" s="45"/>
      <c r="AJ359" s="45">
        <v>0.0</v>
      </c>
      <c r="AK359" s="45">
        <v>0.0</v>
      </c>
      <c r="AL359" s="45">
        <v>0.5</v>
      </c>
      <c r="AM359" s="45">
        <v>0.0</v>
      </c>
      <c r="AN359" s="7" t="s">
        <v>1473</v>
      </c>
      <c r="AO359" s="7" t="s">
        <v>216</v>
      </c>
      <c r="AP359" s="7" t="s">
        <v>217</v>
      </c>
      <c r="AQ359" s="45"/>
      <c r="AR359" s="45"/>
      <c r="AS359" s="45" t="str">
        <f t="shared" si="34"/>
        <v/>
      </c>
      <c r="AT359" s="45"/>
      <c r="AU359" s="45"/>
      <c r="AV359" s="45"/>
      <c r="AW359" s="45"/>
      <c r="AX359" s="45"/>
      <c r="AY359" s="45"/>
      <c r="AZ359" s="45"/>
      <c r="BA359" s="45"/>
      <c r="BB359" s="45"/>
      <c r="BC359" s="45"/>
      <c r="BD359" s="45"/>
      <c r="BE359" s="45"/>
      <c r="BF359" s="45"/>
      <c r="BG359" s="5"/>
      <c r="BI359" s="5"/>
      <c r="BJ359" s="5"/>
      <c r="BK359" s="5"/>
    </row>
    <row r="360" ht="14.25" customHeight="1">
      <c r="A360" s="7" t="s">
        <v>30</v>
      </c>
      <c r="B360" s="45" t="s">
        <v>355</v>
      </c>
      <c r="C360" s="45" t="s">
        <v>1178</v>
      </c>
      <c r="D360" s="45" t="s">
        <v>1364</v>
      </c>
      <c r="E360" s="7" t="s">
        <v>30</v>
      </c>
      <c r="F360" s="45" t="s">
        <v>355</v>
      </c>
      <c r="G360" s="45" t="s">
        <v>1178</v>
      </c>
      <c r="H360" s="45" t="str">
        <f t="shared" si="1"/>
        <v>DOE Ref Pre-1980OfficeStair</v>
      </c>
      <c r="I360" s="7">
        <v>1.14</v>
      </c>
      <c r="J360" s="47"/>
      <c r="K360" s="45"/>
      <c r="L360" s="45"/>
      <c r="M360" s="45">
        <v>0.4</v>
      </c>
      <c r="N360" s="45">
        <v>0.4</v>
      </c>
      <c r="O360" s="45">
        <v>0.2</v>
      </c>
      <c r="P360" s="45" t="s">
        <v>1453</v>
      </c>
      <c r="Q360" s="45" t="s">
        <v>368</v>
      </c>
      <c r="R360" s="45" t="s">
        <v>583</v>
      </c>
      <c r="S360" s="45" t="s">
        <v>585</v>
      </c>
      <c r="T360" s="7" t="str">
        <f t="shared" si="33"/>
        <v>ASHRAE 62.1-1999Public SpacesCorridors and utilities</v>
      </c>
      <c r="U360" s="117" t="str">
        <f>VLOOKUP(T360,Ventilation!$A$4:$H$314,6,FALSE)</f>
        <v>0.05</v>
      </c>
      <c r="V360" s="117" t="str">
        <f>VLOOKUP(T360,Ventilation!$A$4:$H$314,5,FALSE)</f>
        <v>0</v>
      </c>
      <c r="W360" s="117" t="str">
        <f>VLOOKUP(T360,Ventilation!$A$4:$H$314,7,FALSE)</f>
        <v/>
      </c>
      <c r="X360" s="45">
        <v>0.0</v>
      </c>
      <c r="Y360" s="45"/>
      <c r="Z360" s="45" t="s">
        <v>1471</v>
      </c>
      <c r="AA360" s="45"/>
      <c r="AB360" s="7">
        <v>0.2232</v>
      </c>
      <c r="AC360" s="45"/>
      <c r="AD360" s="45" t="s">
        <v>1472</v>
      </c>
      <c r="AE360" s="45"/>
      <c r="AF360" s="45"/>
      <c r="AG360" s="45"/>
      <c r="AH360" s="45"/>
      <c r="AI360" s="45"/>
      <c r="AJ360" s="45">
        <v>0.0</v>
      </c>
      <c r="AK360" s="45">
        <v>0.0</v>
      </c>
      <c r="AL360" s="45">
        <v>0.5</v>
      </c>
      <c r="AM360" s="45">
        <v>0.0</v>
      </c>
      <c r="AN360" s="45" t="s">
        <v>1473</v>
      </c>
      <c r="AO360" s="45" t="s">
        <v>216</v>
      </c>
      <c r="AP360" s="45" t="s">
        <v>217</v>
      </c>
      <c r="AQ360" s="45"/>
      <c r="AR360" s="45"/>
      <c r="AS360" s="45" t="str">
        <f t="shared" si="34"/>
        <v/>
      </c>
      <c r="AT360" s="45"/>
      <c r="AU360" s="45"/>
      <c r="AV360" s="45"/>
      <c r="AW360" s="45"/>
      <c r="AX360" s="45"/>
      <c r="AY360" s="45"/>
      <c r="AZ360" s="45"/>
      <c r="BA360" s="45"/>
      <c r="BB360" s="45"/>
      <c r="BC360" s="45"/>
      <c r="BD360" s="45"/>
      <c r="BE360" s="45"/>
      <c r="BF360" s="45"/>
      <c r="BG360" s="5"/>
      <c r="BI360" s="5"/>
      <c r="BJ360" s="5"/>
      <c r="BK360" s="5"/>
    </row>
    <row r="361" ht="14.25" customHeight="1">
      <c r="A361" s="7" t="s">
        <v>30</v>
      </c>
      <c r="B361" s="45" t="s">
        <v>355</v>
      </c>
      <c r="C361" s="45" t="s">
        <v>1174</v>
      </c>
      <c r="D361" s="45" t="s">
        <v>1474</v>
      </c>
      <c r="E361" s="7" t="s">
        <v>30</v>
      </c>
      <c r="F361" s="45" t="s">
        <v>355</v>
      </c>
      <c r="G361" s="45" t="s">
        <v>1174</v>
      </c>
      <c r="H361" s="45" t="str">
        <f t="shared" si="1"/>
        <v>DOE Ref Pre-1980OfficeRestroom</v>
      </c>
      <c r="I361" s="45">
        <v>1.71</v>
      </c>
      <c r="J361" s="47"/>
      <c r="K361" s="45"/>
      <c r="L361" s="45"/>
      <c r="M361" s="45">
        <v>0.4</v>
      </c>
      <c r="N361" s="45">
        <v>0.4</v>
      </c>
      <c r="O361" s="45">
        <v>0.2</v>
      </c>
      <c r="P361" s="45" t="s">
        <v>1453</v>
      </c>
      <c r="Q361" s="45" t="s">
        <v>368</v>
      </c>
      <c r="R361" s="45" t="s">
        <v>583</v>
      </c>
      <c r="S361" s="45" t="s">
        <v>587</v>
      </c>
      <c r="T361" s="7" t="str">
        <f t="shared" si="33"/>
        <v>ASHRAE 62.1-1999Public SpacesPublic restrooms (Assume 12 toilet/625 ft^2)</v>
      </c>
      <c r="U361" s="117" t="str">
        <f>VLOOKUP(T361,Ventilation!$A$4:$H$314,6,FALSE)</f>
        <v>0.96</v>
      </c>
      <c r="V361" s="117" t="str">
        <f>VLOOKUP(T361,Ventilation!$A$4:$H$314,5,FALSE)</f>
        <v>0</v>
      </c>
      <c r="W361" s="117" t="str">
        <f>VLOOKUP(T361,Ventilation!$A$4:$H$314,7,FALSE)</f>
        <v/>
      </c>
      <c r="X361" s="45">
        <v>10.0</v>
      </c>
      <c r="Y361" s="45" t="s">
        <v>1470</v>
      </c>
      <c r="Z361" s="45" t="s">
        <v>1471</v>
      </c>
      <c r="AA361" s="45"/>
      <c r="AB361" s="7">
        <v>0.2232</v>
      </c>
      <c r="AC361" s="45"/>
      <c r="AD361" s="45" t="s">
        <v>1472</v>
      </c>
      <c r="AE361" s="45"/>
      <c r="AF361" s="45"/>
      <c r="AG361" s="45"/>
      <c r="AH361" s="45"/>
      <c r="AI361" s="45"/>
      <c r="AJ361" s="45">
        <v>0.27</v>
      </c>
      <c r="AK361" s="45">
        <v>0.0</v>
      </c>
      <c r="AL361" s="45">
        <v>0.5</v>
      </c>
      <c r="AM361" s="45">
        <v>0.0</v>
      </c>
      <c r="AN361" s="45" t="s">
        <v>1473</v>
      </c>
      <c r="AO361" s="45" t="s">
        <v>216</v>
      </c>
      <c r="AP361" s="45" t="s">
        <v>217</v>
      </c>
      <c r="AQ361" s="45"/>
      <c r="AR361" s="45"/>
      <c r="AS361" s="45" t="str">
        <f t="shared" si="34"/>
        <v/>
      </c>
      <c r="AT361" s="45">
        <v>43.3</v>
      </c>
      <c r="AU361" s="45">
        <v>0.2</v>
      </c>
      <c r="AV361" s="45">
        <v>0.05</v>
      </c>
      <c r="AW361" s="45" t="s">
        <v>1459</v>
      </c>
      <c r="AX361" s="45"/>
      <c r="AY361" s="45"/>
      <c r="AZ361" s="45"/>
      <c r="BA361" s="45"/>
      <c r="BB361" s="45"/>
      <c r="BC361" s="45"/>
      <c r="BD361" s="45"/>
      <c r="BE361" s="45"/>
      <c r="BF361" s="45"/>
      <c r="BG361" s="5"/>
      <c r="BI361" s="5"/>
      <c r="BJ361" s="5"/>
      <c r="BK361" s="5"/>
    </row>
    <row r="362" ht="14.25" customHeight="1">
      <c r="A362" s="7" t="s">
        <v>30</v>
      </c>
      <c r="B362" s="45" t="s">
        <v>355</v>
      </c>
      <c r="C362" s="45" t="s">
        <v>1171</v>
      </c>
      <c r="D362" s="45" t="s">
        <v>1365</v>
      </c>
      <c r="E362" s="7" t="s">
        <v>30</v>
      </c>
      <c r="F362" s="45" t="s">
        <v>355</v>
      </c>
      <c r="G362" s="45" t="s">
        <v>1171</v>
      </c>
      <c r="H362" s="45" t="str">
        <f t="shared" si="1"/>
        <v>DOE Ref Pre-1980OfficePrintRoom</v>
      </c>
      <c r="I362" s="45">
        <v>1.881</v>
      </c>
      <c r="J362" s="47"/>
      <c r="K362" s="45"/>
      <c r="L362" s="45"/>
      <c r="M362" s="45">
        <v>0.4</v>
      </c>
      <c r="N362" s="45">
        <v>0.4</v>
      </c>
      <c r="O362" s="45">
        <v>0.2</v>
      </c>
      <c r="P362" s="45" t="s">
        <v>1453</v>
      </c>
      <c r="Q362" s="45" t="s">
        <v>368</v>
      </c>
      <c r="R362" s="45" t="s">
        <v>583</v>
      </c>
      <c r="S362" s="45" t="s">
        <v>585</v>
      </c>
      <c r="T362" s="7" t="str">
        <f t="shared" si="33"/>
        <v>ASHRAE 62.1-1999Public SpacesCorridors and utilities</v>
      </c>
      <c r="U362" s="117" t="str">
        <f>VLOOKUP(T362,Ventilation!$A$4:$H$314,6,FALSE)</f>
        <v>0.05</v>
      </c>
      <c r="V362" s="117" t="str">
        <f>VLOOKUP(T362,Ventilation!$A$4:$H$314,5,FALSE)</f>
        <v>0</v>
      </c>
      <c r="W362" s="117" t="str">
        <f>VLOOKUP(T362,Ventilation!$A$4:$H$314,7,FALSE)</f>
        <v/>
      </c>
      <c r="X362" s="45">
        <v>10.0</v>
      </c>
      <c r="Y362" s="45" t="s">
        <v>1470</v>
      </c>
      <c r="Z362" s="45" t="s">
        <v>1471</v>
      </c>
      <c r="AA362" s="45"/>
      <c r="AB362" s="7">
        <v>0.2232</v>
      </c>
      <c r="AC362" s="45"/>
      <c r="AD362" s="45" t="s">
        <v>1472</v>
      </c>
      <c r="AE362" s="45"/>
      <c r="AF362" s="45"/>
      <c r="AG362" s="45"/>
      <c r="AH362" s="45"/>
      <c r="AI362" s="45"/>
      <c r="AJ362" s="45">
        <v>5.4</v>
      </c>
      <c r="AK362" s="45">
        <v>0.0</v>
      </c>
      <c r="AL362" s="45">
        <v>0.5</v>
      </c>
      <c r="AM362" s="45">
        <v>0.0</v>
      </c>
      <c r="AN362" s="45" t="s">
        <v>1473</v>
      </c>
      <c r="AO362" s="45" t="s">
        <v>216</v>
      </c>
      <c r="AP362" s="45" t="s">
        <v>217</v>
      </c>
      <c r="AQ362" s="45"/>
      <c r="AR362" s="45"/>
      <c r="AS362" s="45" t="str">
        <f t="shared" si="34"/>
        <v/>
      </c>
      <c r="AT362" s="45"/>
      <c r="AU362" s="45"/>
      <c r="AV362" s="45"/>
      <c r="AW362" s="45"/>
      <c r="AX362" s="45"/>
      <c r="AY362" s="45"/>
      <c r="AZ362" s="45"/>
      <c r="BA362" s="45"/>
      <c r="BB362" s="45"/>
      <c r="BC362" s="45"/>
      <c r="BD362" s="45"/>
      <c r="BE362" s="45"/>
      <c r="BF362" s="45"/>
      <c r="BG362" s="5"/>
      <c r="BI362" s="5"/>
      <c r="BJ362" s="5"/>
      <c r="BK362" s="5"/>
    </row>
    <row r="363" ht="14.25" customHeight="1">
      <c r="A363" s="7" t="s">
        <v>30</v>
      </c>
      <c r="B363" s="45" t="s">
        <v>355</v>
      </c>
      <c r="C363" s="45" t="s">
        <v>1162</v>
      </c>
      <c r="D363" s="45" t="s">
        <v>1312</v>
      </c>
      <c r="E363" s="7" t="s">
        <v>30</v>
      </c>
      <c r="F363" s="45" t="s">
        <v>355</v>
      </c>
      <c r="G363" s="45" t="s">
        <v>1162</v>
      </c>
      <c r="H363" s="45" t="str">
        <f t="shared" si="1"/>
        <v>DOE Ref Pre-1980OfficeOpenOffice</v>
      </c>
      <c r="I363" s="45">
        <v>2.09</v>
      </c>
      <c r="J363" s="47"/>
      <c r="K363" s="45"/>
      <c r="L363" s="45"/>
      <c r="M363" s="45">
        <v>0.4</v>
      </c>
      <c r="N363" s="45">
        <v>0.4</v>
      </c>
      <c r="O363" s="45">
        <v>0.2</v>
      </c>
      <c r="P363" s="7" t="s">
        <v>1453</v>
      </c>
      <c r="Q363" s="45" t="s">
        <v>368</v>
      </c>
      <c r="R363" s="45" t="s">
        <v>575</v>
      </c>
      <c r="S363" s="45" t="s">
        <v>1313</v>
      </c>
      <c r="T363" s="7" t="str">
        <f t="shared" si="33"/>
        <v>ASHRAE 62.1-1999OfficesOffice Space</v>
      </c>
      <c r="U363" s="117" t="str">
        <f>VLOOKUP(T363,Ventilation!$A$4:$H$314,6,FALSE)</f>
        <v>0</v>
      </c>
      <c r="V363" s="117" t="str">
        <f>VLOOKUP(T363,Ventilation!$A$4:$H$314,5,FALSE)</f>
        <v>20</v>
      </c>
      <c r="W363" s="117" t="str">
        <f>VLOOKUP(T363,Ventilation!$A$4:$H$314,7,FALSE)</f>
        <v/>
      </c>
      <c r="X363" s="45">
        <v>5.25</v>
      </c>
      <c r="Y363" s="7" t="s">
        <v>1475</v>
      </c>
      <c r="Z363" s="7" t="s">
        <v>1471</v>
      </c>
      <c r="AA363" s="45"/>
      <c r="AB363" s="7">
        <v>0.2232</v>
      </c>
      <c r="AC363" s="7"/>
      <c r="AD363" s="7" t="s">
        <v>1472</v>
      </c>
      <c r="AE363" s="45"/>
      <c r="AF363" s="45"/>
      <c r="AG363" s="45"/>
      <c r="AH363" s="45"/>
      <c r="AI363" s="45"/>
      <c r="AJ363" s="45">
        <v>0.96</v>
      </c>
      <c r="AK363" s="45">
        <v>0.0</v>
      </c>
      <c r="AL363" s="45">
        <v>0.5</v>
      </c>
      <c r="AM363" s="45">
        <v>0.0</v>
      </c>
      <c r="AN363" s="7" t="s">
        <v>1473</v>
      </c>
      <c r="AO363" s="7" t="s">
        <v>216</v>
      </c>
      <c r="AP363" s="7" t="s">
        <v>217</v>
      </c>
      <c r="AQ363" s="45"/>
      <c r="AR363" s="45"/>
      <c r="AS363" s="45" t="str">
        <f t="shared" si="34"/>
        <v/>
      </c>
      <c r="AT363" s="45"/>
      <c r="AU363" s="45"/>
      <c r="AV363" s="45"/>
      <c r="AW363" s="45"/>
      <c r="AX363" s="45"/>
      <c r="AY363" s="45"/>
      <c r="AZ363" s="45" t="str">
        <f>IF(ISBLANK(BB363),"",BB363/(AY363/AX363))</f>
        <v/>
      </c>
      <c r="BA363" s="45"/>
      <c r="BB363" s="45"/>
      <c r="BC363" s="45"/>
      <c r="BD363" s="45"/>
      <c r="BE363" s="45"/>
      <c r="BF363" s="45"/>
      <c r="BG363" s="5"/>
      <c r="BI363" s="5"/>
      <c r="BJ363" s="5"/>
      <c r="BK363" s="5"/>
    </row>
    <row r="364" ht="14.25" customHeight="1">
      <c r="A364" s="7" t="s">
        <v>30</v>
      </c>
      <c r="B364" s="45" t="s">
        <v>355</v>
      </c>
      <c r="C364" s="45" t="s">
        <v>706</v>
      </c>
      <c r="D364" s="45" t="s">
        <v>1364</v>
      </c>
      <c r="E364" s="7" t="s">
        <v>30</v>
      </c>
      <c r="F364" s="45" t="s">
        <v>355</v>
      </c>
      <c r="G364" s="45" t="s">
        <v>706</v>
      </c>
      <c r="H364" s="45" t="str">
        <f t="shared" si="1"/>
        <v>DOE Ref Pre-1980OfficeLobby</v>
      </c>
      <c r="I364" s="45">
        <v>2.47</v>
      </c>
      <c r="J364" s="47"/>
      <c r="K364" s="45"/>
      <c r="L364" s="45"/>
      <c r="M364" s="45">
        <v>0.4</v>
      </c>
      <c r="N364" s="45">
        <v>0.4</v>
      </c>
      <c r="O364" s="45">
        <v>0.2</v>
      </c>
      <c r="P364" s="7" t="s">
        <v>1453</v>
      </c>
      <c r="Q364" s="45" t="s">
        <v>368</v>
      </c>
      <c r="R364" s="45" t="s">
        <v>575</v>
      </c>
      <c r="S364" s="45" t="s">
        <v>1315</v>
      </c>
      <c r="T364" s="7" t="str">
        <f t="shared" si="33"/>
        <v>ASHRAE 62.1-1999OfficesReception Areas</v>
      </c>
      <c r="U364" s="117" t="str">
        <f>VLOOKUP(T364,Ventilation!$A$4:$H$314,6,FALSE)</f>
        <v>0</v>
      </c>
      <c r="V364" s="117" t="str">
        <f>VLOOKUP(T364,Ventilation!$A$4:$H$314,5,FALSE)</f>
        <v>15</v>
      </c>
      <c r="W364" s="117" t="str">
        <f>VLOOKUP(T364,Ventilation!$A$4:$H$314,7,FALSE)</f>
        <v/>
      </c>
      <c r="X364" s="45">
        <v>10.0</v>
      </c>
      <c r="Y364" s="7" t="s">
        <v>1470</v>
      </c>
      <c r="Z364" s="7" t="s">
        <v>1471</v>
      </c>
      <c r="AA364" s="45"/>
      <c r="AB364" s="7">
        <v>0.2232</v>
      </c>
      <c r="AC364" s="7"/>
      <c r="AD364" s="7" t="s">
        <v>1472</v>
      </c>
      <c r="AE364" s="45"/>
      <c r="AF364" s="45"/>
      <c r="AG364" s="45"/>
      <c r="AH364" s="45"/>
      <c r="AI364" s="45"/>
      <c r="AJ364" s="45">
        <v>0.27</v>
      </c>
      <c r="AK364" s="45">
        <v>0.0</v>
      </c>
      <c r="AL364" s="45">
        <v>0.5</v>
      </c>
      <c r="AM364" s="45">
        <v>0.0</v>
      </c>
      <c r="AN364" s="7" t="s">
        <v>1473</v>
      </c>
      <c r="AO364" s="7" t="s">
        <v>216</v>
      </c>
      <c r="AP364" s="7" t="s">
        <v>217</v>
      </c>
      <c r="AQ364" s="45"/>
      <c r="AR364" s="45"/>
      <c r="AS364" s="45" t="str">
        <f t="shared" si="34"/>
        <v/>
      </c>
      <c r="AT364" s="45"/>
      <c r="AU364" s="45"/>
      <c r="AV364" s="45"/>
      <c r="AW364" s="7"/>
      <c r="AX364" s="45"/>
      <c r="AY364" s="45"/>
      <c r="AZ364" s="45"/>
      <c r="BA364" s="45"/>
      <c r="BB364" s="45"/>
      <c r="BC364" s="45"/>
      <c r="BD364" s="45"/>
      <c r="BE364" s="45"/>
      <c r="BF364" s="45"/>
      <c r="BG364" s="5"/>
      <c r="BI364" s="5"/>
      <c r="BJ364" s="5"/>
      <c r="BK364" s="5"/>
    </row>
    <row r="365" ht="14.25" customHeight="1">
      <c r="A365" s="7" t="s">
        <v>30</v>
      </c>
      <c r="B365" s="45" t="s">
        <v>355</v>
      </c>
      <c r="C365" s="45" t="s">
        <v>1148</v>
      </c>
      <c r="D365" s="45" t="s">
        <v>1365</v>
      </c>
      <c r="E365" s="7" t="s">
        <v>30</v>
      </c>
      <c r="F365" s="45" t="s">
        <v>355</v>
      </c>
      <c r="G365" s="45" t="s">
        <v>1148</v>
      </c>
      <c r="H365" s="45" t="str">
        <f t="shared" si="1"/>
        <v>DOE Ref Pre-1980OfficeIT_Room</v>
      </c>
      <c r="I365" s="45">
        <v>2.09</v>
      </c>
      <c r="J365" s="47"/>
      <c r="K365" s="45"/>
      <c r="L365" s="45"/>
      <c r="M365" s="45">
        <v>0.4</v>
      </c>
      <c r="N365" s="45">
        <v>0.4</v>
      </c>
      <c r="O365" s="45">
        <v>0.2</v>
      </c>
      <c r="P365" s="45" t="s">
        <v>1453</v>
      </c>
      <c r="Q365" s="45" t="s">
        <v>368</v>
      </c>
      <c r="R365" s="45" t="s">
        <v>583</v>
      </c>
      <c r="S365" s="45" t="s">
        <v>585</v>
      </c>
      <c r="T365" s="7" t="str">
        <f t="shared" si="33"/>
        <v>ASHRAE 62.1-1999Public SpacesCorridors and utilities</v>
      </c>
      <c r="U365" s="117" t="str">
        <f>VLOOKUP(T365,Ventilation!$A$4:$H$314,6,FALSE)</f>
        <v>0.05</v>
      </c>
      <c r="V365" s="117" t="str">
        <f>VLOOKUP(T365,Ventilation!$A$4:$H$314,5,FALSE)</f>
        <v>0</v>
      </c>
      <c r="W365" s="117" t="str">
        <f>VLOOKUP(T365,Ventilation!$A$4:$H$314,7,FALSE)</f>
        <v/>
      </c>
      <c r="X365" s="45">
        <v>5.0</v>
      </c>
      <c r="Y365" s="45" t="s">
        <v>1470</v>
      </c>
      <c r="Z365" s="45" t="s">
        <v>1471</v>
      </c>
      <c r="AA365" s="45"/>
      <c r="AB365" s="7">
        <v>0.2232</v>
      </c>
      <c r="AC365" s="45"/>
      <c r="AD365" s="45" t="s">
        <v>1472</v>
      </c>
      <c r="AE365" s="45"/>
      <c r="AF365" s="45"/>
      <c r="AG365" s="45"/>
      <c r="AH365" s="45"/>
      <c r="AI365" s="45"/>
      <c r="AJ365" s="45">
        <v>2.0</v>
      </c>
      <c r="AK365" s="45">
        <v>0.0</v>
      </c>
      <c r="AL365" s="45">
        <v>0.5</v>
      </c>
      <c r="AM365" s="45">
        <v>0.0</v>
      </c>
      <c r="AN365" s="45" t="s">
        <v>1473</v>
      </c>
      <c r="AO365" s="45" t="s">
        <v>216</v>
      </c>
      <c r="AP365" s="45" t="s">
        <v>217</v>
      </c>
      <c r="AQ365" s="45"/>
      <c r="AR365" s="45"/>
      <c r="AS365" s="45" t="str">
        <f t="shared" si="34"/>
        <v/>
      </c>
      <c r="AT365" s="45"/>
      <c r="AU365" s="45"/>
      <c r="AV365" s="45"/>
      <c r="AW365" s="45"/>
      <c r="AX365" s="45"/>
      <c r="AY365" s="45"/>
      <c r="AZ365" s="45"/>
      <c r="BA365" s="45"/>
      <c r="BB365" s="45"/>
      <c r="BC365" s="45"/>
      <c r="BD365" s="45"/>
      <c r="BE365" s="45"/>
      <c r="BF365" s="45"/>
      <c r="BG365" s="5"/>
      <c r="BI365" s="5"/>
      <c r="BJ365" s="5"/>
      <c r="BK365" s="5"/>
    </row>
    <row r="366" ht="14.25" customHeight="1">
      <c r="A366" s="8" t="s">
        <v>30</v>
      </c>
      <c r="B366" s="47" t="s">
        <v>355</v>
      </c>
      <c r="C366" s="47" t="s">
        <v>1131</v>
      </c>
      <c r="D366" s="47" t="s">
        <v>1365</v>
      </c>
      <c r="E366" s="8" t="s">
        <v>30</v>
      </c>
      <c r="F366" s="47" t="s">
        <v>355</v>
      </c>
      <c r="G366" s="47" t="s">
        <v>1131</v>
      </c>
      <c r="H366" s="45" t="str">
        <f t="shared" si="1"/>
        <v>DOE Ref Pre-1980OfficeElec/MechRoom</v>
      </c>
      <c r="I366" s="47">
        <v>2.85</v>
      </c>
      <c r="J366" s="47"/>
      <c r="K366" s="47"/>
      <c r="L366" s="47"/>
      <c r="M366" s="47">
        <v>0.4</v>
      </c>
      <c r="N366" s="47">
        <v>0.4</v>
      </c>
      <c r="O366" s="47">
        <v>0.2</v>
      </c>
      <c r="P366" s="47" t="s">
        <v>1453</v>
      </c>
      <c r="Q366" s="47" t="s">
        <v>368</v>
      </c>
      <c r="R366" s="47" t="s">
        <v>575</v>
      </c>
      <c r="S366" s="47" t="s">
        <v>1313</v>
      </c>
      <c r="T366" s="7" t="str">
        <f t="shared" si="33"/>
        <v>ASHRAE 62.1-1999OfficesOffice Space</v>
      </c>
      <c r="U366" s="117" t="str">
        <f>VLOOKUP(T366,Ventilation!$A$4:$H$314,6,FALSE)</f>
        <v>0</v>
      </c>
      <c r="V366" s="117" t="str">
        <f>VLOOKUP(T366,Ventilation!$A$4:$H$314,5,FALSE)</f>
        <v>20</v>
      </c>
      <c r="W366" s="117" t="str">
        <f>VLOOKUP(T366,Ventilation!$A$4:$H$314,7,FALSE)</f>
        <v/>
      </c>
      <c r="X366" s="47">
        <v>0.0</v>
      </c>
      <c r="Y366" s="47"/>
      <c r="Z366" s="47" t="s">
        <v>1471</v>
      </c>
      <c r="AA366" s="47"/>
      <c r="AB366" s="8">
        <v>0.2232</v>
      </c>
      <c r="AC366" s="47"/>
      <c r="AD366" s="47" t="s">
        <v>1472</v>
      </c>
      <c r="AE366" s="47"/>
      <c r="AF366" s="47"/>
      <c r="AG366" s="47"/>
      <c r="AH366" s="47"/>
      <c r="AI366" s="47"/>
      <c r="AJ366" s="47">
        <v>0.27</v>
      </c>
      <c r="AK366" s="47">
        <v>0.0</v>
      </c>
      <c r="AL366" s="47">
        <v>0.5</v>
      </c>
      <c r="AM366" s="47">
        <v>0.0</v>
      </c>
      <c r="AN366" s="47" t="s">
        <v>1473</v>
      </c>
      <c r="AO366" s="47" t="s">
        <v>216</v>
      </c>
      <c r="AP366" s="47" t="s">
        <v>217</v>
      </c>
      <c r="AQ366" s="47"/>
      <c r="AR366" s="47"/>
      <c r="AS366" s="45" t="str">
        <f t="shared" si="34"/>
        <v/>
      </c>
      <c r="AT366" s="47"/>
      <c r="AU366" s="47"/>
      <c r="AV366" s="47"/>
      <c r="AW366" s="47"/>
      <c r="AX366" s="47"/>
      <c r="AY366" s="47"/>
      <c r="AZ366" s="47"/>
      <c r="BA366" s="47"/>
      <c r="BB366" s="47"/>
      <c r="BC366" s="47"/>
      <c r="BD366" s="47"/>
      <c r="BE366" s="47"/>
      <c r="BF366" s="47"/>
      <c r="BG366" s="5"/>
      <c r="BI366" s="5"/>
      <c r="BJ366" s="5"/>
      <c r="BK366" s="5"/>
    </row>
    <row r="367" ht="14.25" customHeight="1">
      <c r="A367" s="8" t="s">
        <v>30</v>
      </c>
      <c r="B367" s="47" t="s">
        <v>355</v>
      </c>
      <c r="C367" s="47" t="s">
        <v>1126</v>
      </c>
      <c r="D367" s="47" t="s">
        <v>1310</v>
      </c>
      <c r="E367" s="8" t="s">
        <v>30</v>
      </c>
      <c r="F367" s="47" t="s">
        <v>355</v>
      </c>
      <c r="G367" s="47" t="s">
        <v>1126</v>
      </c>
      <c r="H367" s="45" t="str">
        <f t="shared" si="1"/>
        <v>DOE Ref Pre-1980OfficeCorridor</v>
      </c>
      <c r="I367" s="47">
        <v>0.95</v>
      </c>
      <c r="J367" s="47"/>
      <c r="K367" s="47"/>
      <c r="L367" s="47"/>
      <c r="M367" s="47">
        <v>0.4</v>
      </c>
      <c r="N367" s="47">
        <v>0.4</v>
      </c>
      <c r="O367" s="47">
        <v>0.2</v>
      </c>
      <c r="P367" s="8" t="s">
        <v>1453</v>
      </c>
      <c r="Q367" s="47" t="s">
        <v>368</v>
      </c>
      <c r="R367" s="47" t="s">
        <v>583</v>
      </c>
      <c r="S367" s="47" t="s">
        <v>585</v>
      </c>
      <c r="T367" s="7" t="str">
        <f t="shared" si="33"/>
        <v>ASHRAE 62.1-1999Public SpacesCorridors and utilities</v>
      </c>
      <c r="U367" s="117" t="str">
        <f>VLOOKUP(T367,Ventilation!$A$4:$H$314,6,FALSE)</f>
        <v>0.05</v>
      </c>
      <c r="V367" s="117" t="str">
        <f>VLOOKUP(T367,Ventilation!$A$4:$H$314,5,FALSE)</f>
        <v>0</v>
      </c>
      <c r="W367" s="117" t="str">
        <f>VLOOKUP(T367,Ventilation!$A$4:$H$314,7,FALSE)</f>
        <v/>
      </c>
      <c r="X367" s="47">
        <v>1.0</v>
      </c>
      <c r="Y367" s="8" t="s">
        <v>1475</v>
      </c>
      <c r="Z367" s="8" t="s">
        <v>1471</v>
      </c>
      <c r="AA367" s="47"/>
      <c r="AB367" s="8">
        <v>0.2232</v>
      </c>
      <c r="AC367" s="8"/>
      <c r="AD367" s="8" t="s">
        <v>1472</v>
      </c>
      <c r="AE367" s="47"/>
      <c r="AF367" s="47"/>
      <c r="AG367" s="47"/>
      <c r="AH367" s="47"/>
      <c r="AI367" s="47"/>
      <c r="AJ367" s="47">
        <v>0.29</v>
      </c>
      <c r="AK367" s="47">
        <v>0.0</v>
      </c>
      <c r="AL367" s="47">
        <v>0.5</v>
      </c>
      <c r="AM367" s="47">
        <v>0.0</v>
      </c>
      <c r="AN367" s="8" t="s">
        <v>1473</v>
      </c>
      <c r="AO367" s="8" t="s">
        <v>216</v>
      </c>
      <c r="AP367" s="8" t="s">
        <v>217</v>
      </c>
      <c r="AQ367" s="47"/>
      <c r="AR367" s="47"/>
      <c r="AS367" s="45" t="str">
        <f t="shared" si="34"/>
        <v/>
      </c>
      <c r="AT367" s="47"/>
      <c r="AU367" s="47"/>
      <c r="AV367" s="47"/>
      <c r="AW367" s="47"/>
      <c r="AX367" s="47"/>
      <c r="AY367" s="47"/>
      <c r="AZ367" s="47"/>
      <c r="BA367" s="47"/>
      <c r="BB367" s="47"/>
      <c r="BC367" s="47"/>
      <c r="BD367" s="47"/>
      <c r="BE367" s="47"/>
      <c r="BF367" s="47"/>
      <c r="BG367" s="5"/>
      <c r="BI367" s="5"/>
      <c r="BJ367" s="5"/>
      <c r="BK367" s="5"/>
    </row>
    <row r="368" ht="14.25" customHeight="1">
      <c r="A368" s="8" t="s">
        <v>30</v>
      </c>
      <c r="B368" s="47" t="s">
        <v>355</v>
      </c>
      <c r="C368" s="47" t="s">
        <v>1125</v>
      </c>
      <c r="D368" s="47" t="s">
        <v>1338</v>
      </c>
      <c r="E368" s="8" t="s">
        <v>30</v>
      </c>
      <c r="F368" s="47" t="s">
        <v>355</v>
      </c>
      <c r="G368" s="47" t="s">
        <v>1125</v>
      </c>
      <c r="H368" s="45" t="str">
        <f t="shared" si="1"/>
        <v>DOE Ref Pre-1980OfficeConference</v>
      </c>
      <c r="I368" s="47">
        <v>2.47</v>
      </c>
      <c r="J368" s="47"/>
      <c r="K368" s="47"/>
      <c r="L368" s="47"/>
      <c r="M368" s="47">
        <v>0.4</v>
      </c>
      <c r="N368" s="47">
        <v>0.4</v>
      </c>
      <c r="O368" s="47">
        <v>0.2</v>
      </c>
      <c r="P368" s="47" t="s">
        <v>1453</v>
      </c>
      <c r="Q368" s="47" t="s">
        <v>368</v>
      </c>
      <c r="R368" s="47" t="s">
        <v>575</v>
      </c>
      <c r="S368" s="47" t="s">
        <v>571</v>
      </c>
      <c r="T368" s="7" t="str">
        <f t="shared" si="33"/>
        <v>ASHRAE 62.1-1999OfficesConference rooms</v>
      </c>
      <c r="U368" s="117" t="str">
        <f>VLOOKUP(T368,Ventilation!$A$4:$H$314,6,FALSE)</f>
        <v>0</v>
      </c>
      <c r="V368" s="117" t="str">
        <f>VLOOKUP(T368,Ventilation!$A$4:$H$314,5,FALSE)</f>
        <v>20</v>
      </c>
      <c r="W368" s="117" t="str">
        <f>VLOOKUP(T368,Ventilation!$A$4:$H$314,7,FALSE)</f>
        <v/>
      </c>
      <c r="X368" s="47">
        <v>50.0</v>
      </c>
      <c r="Y368" s="47" t="s">
        <v>1470</v>
      </c>
      <c r="Z368" s="47" t="s">
        <v>1471</v>
      </c>
      <c r="AA368" s="47"/>
      <c r="AB368" s="8">
        <v>0.2232</v>
      </c>
      <c r="AC368" s="47"/>
      <c r="AD368" s="47" t="s">
        <v>1472</v>
      </c>
      <c r="AE368" s="47"/>
      <c r="AF368" s="47"/>
      <c r="AG368" s="47"/>
      <c r="AH368" s="47"/>
      <c r="AI368" s="47"/>
      <c r="AJ368" s="47">
        <v>1.0</v>
      </c>
      <c r="AK368" s="47">
        <v>0.0</v>
      </c>
      <c r="AL368" s="47">
        <v>0.5</v>
      </c>
      <c r="AM368" s="47">
        <v>0.0</v>
      </c>
      <c r="AN368" s="47" t="s">
        <v>1473</v>
      </c>
      <c r="AO368" s="47" t="s">
        <v>216</v>
      </c>
      <c r="AP368" s="47" t="s">
        <v>217</v>
      </c>
      <c r="AQ368" s="47"/>
      <c r="AR368" s="47"/>
      <c r="AS368" s="45" t="str">
        <f t="shared" si="34"/>
        <v/>
      </c>
      <c r="AT368" s="47"/>
      <c r="AU368" s="47"/>
      <c r="AV368" s="47"/>
      <c r="AW368" s="47"/>
      <c r="AX368" s="47"/>
      <c r="AY368" s="47"/>
      <c r="AZ368" s="47"/>
      <c r="BA368" s="47"/>
      <c r="BB368" s="47"/>
      <c r="BC368" s="47"/>
      <c r="BD368" s="47"/>
      <c r="BE368" s="47"/>
      <c r="BF368" s="47"/>
      <c r="BG368" s="5"/>
      <c r="BI368" s="5"/>
      <c r="BJ368" s="5"/>
      <c r="BK368" s="5"/>
    </row>
    <row r="369" ht="14.25" customHeight="1">
      <c r="A369" s="8" t="s">
        <v>30</v>
      </c>
      <c r="B369" s="8" t="s">
        <v>355</v>
      </c>
      <c r="C369" s="8" t="s">
        <v>1124</v>
      </c>
      <c r="D369" s="47" t="s">
        <v>1312</v>
      </c>
      <c r="E369" s="8" t="s">
        <v>30</v>
      </c>
      <c r="F369" s="8" t="s">
        <v>355</v>
      </c>
      <c r="G369" s="8" t="s">
        <v>1124</v>
      </c>
      <c r="H369" s="45" t="str">
        <f t="shared" si="1"/>
        <v>DOE Ref Pre-1980OfficeClosedOffice</v>
      </c>
      <c r="I369" s="47">
        <v>2.09</v>
      </c>
      <c r="J369" s="47"/>
      <c r="K369" s="47"/>
      <c r="L369" s="47"/>
      <c r="M369" s="47">
        <v>0.4</v>
      </c>
      <c r="N369" s="47">
        <v>0.4</v>
      </c>
      <c r="O369" s="47">
        <v>0.2</v>
      </c>
      <c r="P369" s="8" t="s">
        <v>1453</v>
      </c>
      <c r="Q369" s="47" t="s">
        <v>368</v>
      </c>
      <c r="R369" s="47" t="s">
        <v>575</v>
      </c>
      <c r="S369" s="47" t="s">
        <v>1313</v>
      </c>
      <c r="T369" s="7" t="str">
        <f t="shared" si="33"/>
        <v>ASHRAE 62.1-1999OfficesOffice Space</v>
      </c>
      <c r="U369" s="117" t="str">
        <f>VLOOKUP(T369,Ventilation!$A$4:$H$314,6,FALSE)</f>
        <v>0</v>
      </c>
      <c r="V369" s="117" t="str">
        <f>VLOOKUP(T369,Ventilation!$A$4:$H$314,5,FALSE)</f>
        <v>20</v>
      </c>
      <c r="W369" s="117" t="str">
        <f>VLOOKUP(T369,Ventilation!$A$4:$H$314,7,FALSE)</f>
        <v/>
      </c>
      <c r="X369" s="47">
        <v>4.75</v>
      </c>
      <c r="Y369" s="8" t="s">
        <v>1475</v>
      </c>
      <c r="Z369" s="8" t="s">
        <v>1471</v>
      </c>
      <c r="AA369" s="47"/>
      <c r="AB369" s="8">
        <v>0.2232</v>
      </c>
      <c r="AC369" s="8"/>
      <c r="AD369" s="8" t="s">
        <v>1472</v>
      </c>
      <c r="AE369" s="47"/>
      <c r="AF369" s="47"/>
      <c r="AG369" s="47"/>
      <c r="AH369" s="47"/>
      <c r="AI369" s="47"/>
      <c r="AJ369" s="47">
        <v>0.87</v>
      </c>
      <c r="AK369" s="47">
        <v>0.0</v>
      </c>
      <c r="AL369" s="47">
        <v>0.5</v>
      </c>
      <c r="AM369" s="47">
        <v>0.0</v>
      </c>
      <c r="AN369" s="8" t="s">
        <v>1473</v>
      </c>
      <c r="AO369" s="8" t="s">
        <v>216</v>
      </c>
      <c r="AP369" s="8" t="s">
        <v>217</v>
      </c>
      <c r="AQ369" s="47"/>
      <c r="AR369" s="47"/>
      <c r="AS369" s="45" t="str">
        <f t="shared" si="34"/>
        <v/>
      </c>
      <c r="AT369" s="47"/>
      <c r="AU369" s="47"/>
      <c r="AV369" s="47"/>
      <c r="AW369" s="8"/>
      <c r="AX369" s="47"/>
      <c r="AY369" s="47"/>
      <c r="AZ369" s="47"/>
      <c r="BA369" s="47"/>
      <c r="BB369" s="47"/>
      <c r="BC369" s="47"/>
      <c r="BD369" s="47"/>
      <c r="BE369" s="47"/>
      <c r="BF369" s="47"/>
      <c r="BG369" s="5"/>
      <c r="BI369" s="5"/>
      <c r="BJ369" s="5"/>
      <c r="BK369" s="5"/>
    </row>
    <row r="370" ht="14.25" customHeight="1">
      <c r="A370" s="8" t="s">
        <v>30</v>
      </c>
      <c r="B370" s="8" t="s">
        <v>355</v>
      </c>
      <c r="C370" s="8" t="s">
        <v>1119</v>
      </c>
      <c r="D370" s="47" t="s">
        <v>1364</v>
      </c>
      <c r="E370" s="8" t="s">
        <v>30</v>
      </c>
      <c r="F370" s="8" t="s">
        <v>355</v>
      </c>
      <c r="G370" s="8" t="s">
        <v>1119</v>
      </c>
      <c r="H370" s="45" t="str">
        <f t="shared" si="1"/>
        <v>DOE Ref Pre-1980OfficeBreakRoom</v>
      </c>
      <c r="I370" s="47">
        <v>2.28</v>
      </c>
      <c r="J370" s="47"/>
      <c r="K370" s="47"/>
      <c r="L370" s="47"/>
      <c r="M370" s="47">
        <v>0.4</v>
      </c>
      <c r="N370" s="47">
        <v>0.4</v>
      </c>
      <c r="O370" s="47">
        <v>0.2</v>
      </c>
      <c r="P370" s="47" t="s">
        <v>1453</v>
      </c>
      <c r="Q370" s="47" t="s">
        <v>368</v>
      </c>
      <c r="R370" s="47" t="s">
        <v>575</v>
      </c>
      <c r="S370" s="47" t="s">
        <v>1315</v>
      </c>
      <c r="T370" s="7" t="str">
        <f t="shared" si="33"/>
        <v>ASHRAE 62.1-1999OfficesReception Areas</v>
      </c>
      <c r="U370" s="117" t="str">
        <f>VLOOKUP(T370,Ventilation!$A$4:$H$314,6,FALSE)</f>
        <v>0</v>
      </c>
      <c r="V370" s="117" t="str">
        <f>VLOOKUP(T370,Ventilation!$A$4:$H$314,5,FALSE)</f>
        <v>15</v>
      </c>
      <c r="W370" s="117" t="str">
        <f>VLOOKUP(T370,Ventilation!$A$4:$H$314,7,FALSE)</f>
        <v/>
      </c>
      <c r="X370" s="47">
        <v>50.0</v>
      </c>
      <c r="Y370" s="47" t="s">
        <v>1470</v>
      </c>
      <c r="Z370" s="47" t="s">
        <v>1471</v>
      </c>
      <c r="AA370" s="47"/>
      <c r="AB370" s="8">
        <v>0.2232</v>
      </c>
      <c r="AC370" s="8"/>
      <c r="AD370" s="8" t="s">
        <v>1472</v>
      </c>
      <c r="AE370" s="47"/>
      <c r="AF370" s="47"/>
      <c r="AG370" s="47"/>
      <c r="AH370" s="47"/>
      <c r="AI370" s="47"/>
      <c r="AJ370" s="47">
        <v>5.63</v>
      </c>
      <c r="AK370" s="47">
        <v>0.0</v>
      </c>
      <c r="AL370" s="47">
        <v>0.5</v>
      </c>
      <c r="AM370" s="47">
        <v>0.0</v>
      </c>
      <c r="AN370" s="47" t="s">
        <v>1473</v>
      </c>
      <c r="AO370" s="47" t="s">
        <v>216</v>
      </c>
      <c r="AP370" s="47" t="s">
        <v>217</v>
      </c>
      <c r="AQ370" s="47"/>
      <c r="AR370" s="47"/>
      <c r="AS370" s="45" t="str">
        <f t="shared" si="34"/>
        <v/>
      </c>
      <c r="AT370" s="47"/>
      <c r="AU370" s="47"/>
      <c r="AV370" s="47"/>
      <c r="AW370" s="47"/>
      <c r="AX370" s="47"/>
      <c r="AY370" s="47"/>
      <c r="AZ370" s="47"/>
      <c r="BA370" s="47"/>
      <c r="BB370" s="47"/>
      <c r="BC370" s="47"/>
      <c r="BD370" s="47"/>
      <c r="BE370" s="47"/>
      <c r="BF370" s="47"/>
      <c r="BG370" s="5"/>
      <c r="BI370" s="5"/>
      <c r="BJ370" s="5"/>
      <c r="BK370" s="5"/>
    </row>
    <row r="371" ht="14.25" customHeight="1">
      <c r="A371" s="8" t="s">
        <v>30</v>
      </c>
      <c r="B371" s="47" t="s">
        <v>355</v>
      </c>
      <c r="C371" s="47" t="s">
        <v>1115</v>
      </c>
      <c r="D371" s="47" t="s">
        <v>1294</v>
      </c>
      <c r="E371" s="8"/>
      <c r="F371" s="47"/>
      <c r="G371" s="47"/>
      <c r="H371" s="45" t="str">
        <f t="shared" si="1"/>
        <v/>
      </c>
      <c r="I371" s="47"/>
      <c r="J371" s="47"/>
      <c r="K371" s="47"/>
      <c r="L371" s="47"/>
      <c r="M371" s="47"/>
      <c r="N371" s="47"/>
      <c r="O371" s="47"/>
      <c r="P371" s="47"/>
      <c r="Q371" s="47"/>
      <c r="R371" s="47"/>
      <c r="S371" s="47"/>
      <c r="T371" s="7" t="str">
        <f t="shared" si="33"/>
        <v/>
      </c>
      <c r="U371" s="45" t="str">
        <f>VLOOKUP(T371,Ventilation!$A$4:$H$314,6,FALSE)</f>
        <v>#N/A</v>
      </c>
      <c r="V371" s="45" t="str">
        <f>VLOOKUP(T371,Ventilation!$A$4:$H$314,5,FALSE)</f>
        <v>#N/A</v>
      </c>
      <c r="W371" s="45" t="str">
        <f>VLOOKUP(T371,Ventilation!$A$4:$H$314,7,FALSE)</f>
        <v>#N/A</v>
      </c>
      <c r="X371" s="47"/>
      <c r="Y371" s="47"/>
      <c r="Z371" s="47"/>
      <c r="AA371" s="47"/>
      <c r="AB371" s="8">
        <v>0.2232</v>
      </c>
      <c r="AC371" s="47"/>
      <c r="AD371" s="47" t="s">
        <v>1456</v>
      </c>
      <c r="AE371" s="47"/>
      <c r="AF371" s="47"/>
      <c r="AG371" s="47"/>
      <c r="AH371" s="47"/>
      <c r="AI371" s="47"/>
      <c r="AJ371" s="47"/>
      <c r="AK371" s="47"/>
      <c r="AL371" s="47"/>
      <c r="AM371" s="47"/>
      <c r="AN371" s="47"/>
      <c r="AO371" s="47"/>
      <c r="AP371" s="47"/>
      <c r="AQ371" s="47"/>
      <c r="AR371" s="47"/>
      <c r="AS371" s="45" t="str">
        <f t="shared" si="34"/>
        <v/>
      </c>
      <c r="AT371" s="47"/>
      <c r="AU371" s="47"/>
      <c r="AV371" s="47"/>
      <c r="AW371" s="47"/>
      <c r="AX371" s="47"/>
      <c r="AY371" s="47"/>
      <c r="AZ371" s="47"/>
      <c r="BA371" s="47"/>
      <c r="BB371" s="47"/>
      <c r="BC371" s="47"/>
      <c r="BD371" s="47"/>
      <c r="BE371" s="47"/>
      <c r="BF371" s="47"/>
      <c r="BG371" s="5"/>
      <c r="BI371" s="5"/>
      <c r="BJ371" s="5"/>
      <c r="BK371" s="5"/>
    </row>
    <row r="372" ht="14.25" hidden="1" customHeight="1">
      <c r="A372" s="45" t="s">
        <v>36</v>
      </c>
      <c r="B372" s="45" t="s">
        <v>235</v>
      </c>
      <c r="C372" s="45" t="s">
        <v>1178</v>
      </c>
      <c r="D372" s="45" t="s">
        <v>1364</v>
      </c>
      <c r="E372" s="45" t="s">
        <v>367</v>
      </c>
      <c r="F372" s="45" t="s">
        <v>1082</v>
      </c>
      <c r="G372" s="45" t="s">
        <v>652</v>
      </c>
      <c r="H372" s="45" t="str">
        <f t="shared" si="1"/>
        <v>ASHRAE 189.1-2009Stairs-ActiveGeneral</v>
      </c>
      <c r="I372" s="117" t="str">
        <f>VLOOKUP(H372,'Interior Lighting'!$A$4:$G$1080,5,FALSE)</f>
        <v>0.54</v>
      </c>
      <c r="J372" s="47"/>
      <c r="K372" s="45"/>
      <c r="L372" s="45"/>
      <c r="M372" s="45">
        <v>0.0</v>
      </c>
      <c r="N372" s="45">
        <v>0.7</v>
      </c>
      <c r="O372" s="45">
        <v>0.2</v>
      </c>
      <c r="P372" s="45" t="s">
        <v>1505</v>
      </c>
      <c r="Q372" s="45" t="s">
        <v>368</v>
      </c>
      <c r="R372" s="45" t="s">
        <v>583</v>
      </c>
      <c r="S372" s="45" t="s">
        <v>585</v>
      </c>
      <c r="T372" s="7" t="str">
        <f t="shared" si="33"/>
        <v>ASHRAE 62.1-1999Public SpacesCorridors and utilities</v>
      </c>
      <c r="U372" s="117" t="str">
        <f>VLOOKUP(T372,Ventilation!$A$4:$H$314,6,FALSE)</f>
        <v>0.05</v>
      </c>
      <c r="V372" s="117" t="str">
        <f>VLOOKUP(T372,Ventilation!$A$4:$H$314,5,FALSE)</f>
        <v>0</v>
      </c>
      <c r="W372" s="117" t="str">
        <f>VLOOKUP(T372,Ventilation!$A$4:$H$314,7,FALSE)</f>
        <v/>
      </c>
      <c r="X372" s="45">
        <v>0.0</v>
      </c>
      <c r="Y372" s="7" t="s">
        <v>1506</v>
      </c>
      <c r="Z372" s="7" t="s">
        <v>1507</v>
      </c>
      <c r="AA372" s="45">
        <v>0.0446</v>
      </c>
      <c r="AB372" s="7"/>
      <c r="AC372" s="7"/>
      <c r="AD372" s="7" t="s">
        <v>1508</v>
      </c>
      <c r="AE372" s="45"/>
      <c r="AF372" s="45"/>
      <c r="AG372" s="45"/>
      <c r="AH372" s="45"/>
      <c r="AI372" s="45"/>
      <c r="AJ372" s="45">
        <v>0.0</v>
      </c>
      <c r="AK372" s="45">
        <v>0.0</v>
      </c>
      <c r="AL372" s="45">
        <v>0.5</v>
      </c>
      <c r="AM372" s="45">
        <v>0.0</v>
      </c>
      <c r="AN372" s="7" t="s">
        <v>1509</v>
      </c>
      <c r="AO372" s="7" t="s">
        <v>244</v>
      </c>
      <c r="AP372" s="7" t="s">
        <v>245</v>
      </c>
      <c r="AQ372" s="45"/>
      <c r="AR372" s="45"/>
      <c r="AS372" s="45" t="str">
        <f t="shared" si="34"/>
        <v/>
      </c>
      <c r="AT372" s="45"/>
      <c r="AU372" s="45"/>
      <c r="AV372" s="45"/>
      <c r="AW372" s="45"/>
      <c r="AX372" s="45"/>
      <c r="AY372" s="45"/>
      <c r="AZ372" s="45" t="str">
        <f t="shared" ref="AZ372:AZ460" si="35">IF(ISBLANK(BB372),"",BB372/(AY372/AX372))</f>
        <v/>
      </c>
      <c r="BA372" s="45"/>
      <c r="BB372" s="45"/>
      <c r="BC372" s="45"/>
      <c r="BD372" s="45"/>
      <c r="BE372" s="45"/>
      <c r="BF372" s="45"/>
      <c r="BG372" s="5"/>
      <c r="BI372" s="5"/>
      <c r="BJ372" s="5"/>
      <c r="BK372" s="5"/>
    </row>
    <row r="373" ht="14.25" hidden="1" customHeight="1">
      <c r="A373" s="45" t="s">
        <v>36</v>
      </c>
      <c r="B373" s="45" t="s">
        <v>235</v>
      </c>
      <c r="C373" s="45" t="s">
        <v>1172</v>
      </c>
      <c r="D373" s="45" t="s">
        <v>1311</v>
      </c>
      <c r="E373" s="45" t="s">
        <v>367</v>
      </c>
      <c r="F373" s="45" t="s">
        <v>159</v>
      </c>
      <c r="G373" s="45" t="s">
        <v>1041</v>
      </c>
      <c r="H373" s="45" t="str">
        <f t="shared" si="1"/>
        <v>ASHRAE 189.1-2009HospitalEmergency</v>
      </c>
      <c r="I373" s="117" t="str">
        <f>VLOOKUP(H373,'Interior Lighting'!$A$4:$G$1080,5,FALSE)</f>
        <v>2.43</v>
      </c>
      <c r="J373" s="47"/>
      <c r="K373" s="45"/>
      <c r="L373" s="45"/>
      <c r="M373" s="45">
        <v>0.0</v>
      </c>
      <c r="N373" s="45">
        <v>0.7</v>
      </c>
      <c r="O373" s="45">
        <v>0.2</v>
      </c>
      <c r="P373" s="7" t="s">
        <v>1505</v>
      </c>
      <c r="Q373" s="45" t="s">
        <v>365</v>
      </c>
      <c r="R373" s="45" t="s">
        <v>511</v>
      </c>
      <c r="S373" s="45" t="s">
        <v>512</v>
      </c>
      <c r="T373" s="7" t="str">
        <f t="shared" si="33"/>
        <v>AIA 2001Surgery and Critical CareOperating/Surgical Cystoscopic Rooms</v>
      </c>
      <c r="U373" s="117" t="str">
        <f>VLOOKUP(T373,Ventilation!$A$4:$H$314,6,FALSE)</f>
        <v/>
      </c>
      <c r="V373" s="117" t="str">
        <f>VLOOKUP(T373,Ventilation!$A$4:$H$314,5,FALSE)</f>
        <v/>
      </c>
      <c r="W373" s="117" t="str">
        <f>VLOOKUP(T373,Ventilation!$A$4:$H$314,7,FALSE)</f>
        <v>3</v>
      </c>
      <c r="X373" s="45">
        <v>18.58</v>
      </c>
      <c r="Y373" s="7" t="s">
        <v>1506</v>
      </c>
      <c r="Z373" s="7" t="s">
        <v>1507</v>
      </c>
      <c r="AA373" s="45">
        <v>0.0446</v>
      </c>
      <c r="AB373" s="7"/>
      <c r="AC373" s="7"/>
      <c r="AD373" s="7" t="s">
        <v>1508</v>
      </c>
      <c r="AE373" s="45"/>
      <c r="AF373" s="45"/>
      <c r="AG373" s="45"/>
      <c r="AH373" s="45"/>
      <c r="AI373" s="45"/>
      <c r="AJ373" s="45">
        <v>2.19</v>
      </c>
      <c r="AK373" s="45">
        <v>0.0</v>
      </c>
      <c r="AL373" s="45">
        <v>0.5</v>
      </c>
      <c r="AM373" s="45">
        <v>0.0</v>
      </c>
      <c r="AN373" s="7" t="s">
        <v>1509</v>
      </c>
      <c r="AO373" s="7" t="s">
        <v>244</v>
      </c>
      <c r="AP373" s="7" t="s">
        <v>245</v>
      </c>
      <c r="AQ373" s="45">
        <v>1.0</v>
      </c>
      <c r="AR373" s="45">
        <v>285.0</v>
      </c>
      <c r="AS373" s="117" t="str">
        <f t="shared" si="34"/>
        <v>0.00350877193</v>
      </c>
      <c r="AT373" s="45">
        <v>43.3</v>
      </c>
      <c r="AU373" s="45">
        <v>0.2</v>
      </c>
      <c r="AV373" s="45">
        <v>0.05</v>
      </c>
      <c r="AW373" s="45" t="s">
        <v>1510</v>
      </c>
      <c r="AX373" s="45"/>
      <c r="AY373" s="45"/>
      <c r="AZ373" s="45" t="str">
        <f t="shared" si="35"/>
        <v/>
      </c>
      <c r="BA373" s="45"/>
      <c r="BB373" s="45"/>
      <c r="BC373" s="45"/>
      <c r="BD373" s="45"/>
      <c r="BE373" s="45"/>
      <c r="BF373" s="45"/>
      <c r="BG373" s="5"/>
      <c r="BI373" s="5"/>
      <c r="BJ373" s="5"/>
      <c r="BK373" s="5"/>
    </row>
    <row r="374" ht="14.25" hidden="1" customHeight="1">
      <c r="A374" s="45" t="s">
        <v>36</v>
      </c>
      <c r="B374" s="45" t="s">
        <v>235</v>
      </c>
      <c r="C374" s="45" t="s">
        <v>1170</v>
      </c>
      <c r="D374" s="45" t="s">
        <v>1311</v>
      </c>
      <c r="E374" s="45" t="s">
        <v>367</v>
      </c>
      <c r="F374" s="45" t="s">
        <v>159</v>
      </c>
      <c r="G374" s="45" t="s">
        <v>505</v>
      </c>
      <c r="H374" s="45" t="str">
        <f t="shared" si="1"/>
        <v>ASHRAE 189.1-2009HospitalPatient Room</v>
      </c>
      <c r="I374" s="117" t="str">
        <f>VLOOKUP(H374,'Interior Lighting'!$A$4:$G$1080,5,FALSE)</f>
        <v>0.63</v>
      </c>
      <c r="J374" s="47"/>
      <c r="K374" s="45"/>
      <c r="L374" s="45"/>
      <c r="M374" s="45">
        <v>0.0</v>
      </c>
      <c r="N374" s="45">
        <v>0.7</v>
      </c>
      <c r="O374" s="45">
        <v>0.2</v>
      </c>
      <c r="P374" s="7" t="s">
        <v>1505</v>
      </c>
      <c r="Q374" s="45" t="s">
        <v>377</v>
      </c>
      <c r="R374" s="45" t="s">
        <v>703</v>
      </c>
      <c r="S374" s="45" t="s">
        <v>505</v>
      </c>
      <c r="T374" s="7" t="str">
        <f t="shared" si="33"/>
        <v>GGHC v2.2Health CarePatient Room</v>
      </c>
      <c r="U374" s="117" t="str">
        <f>VLOOKUP(T374,Ventilation!$A$4:$H$314,6,FALSE)</f>
        <v>0.3</v>
      </c>
      <c r="V374" s="117" t="str">
        <f>VLOOKUP(T374,Ventilation!$A$4:$H$314,5,FALSE)</f>
        <v/>
      </c>
      <c r="W374" s="117" t="str">
        <f>VLOOKUP(T374,Ventilation!$A$4:$H$314,7,FALSE)</f>
        <v/>
      </c>
      <c r="X374" s="45">
        <v>9.29</v>
      </c>
      <c r="Y374" s="7" t="s">
        <v>1506</v>
      </c>
      <c r="Z374" s="7" t="s">
        <v>1507</v>
      </c>
      <c r="AA374" s="45">
        <v>0.0446</v>
      </c>
      <c r="AB374" s="7"/>
      <c r="AC374" s="7"/>
      <c r="AD374" s="7" t="s">
        <v>1508</v>
      </c>
      <c r="AE374" s="45"/>
      <c r="AF374" s="45"/>
      <c r="AG374" s="45"/>
      <c r="AH374" s="45"/>
      <c r="AI374" s="45"/>
      <c r="AJ374" s="45">
        <v>1.46</v>
      </c>
      <c r="AK374" s="45">
        <v>0.0</v>
      </c>
      <c r="AL374" s="45">
        <v>0.5</v>
      </c>
      <c r="AM374" s="45">
        <v>0.0</v>
      </c>
      <c r="AN374" s="7" t="s">
        <v>1509</v>
      </c>
      <c r="AO374" s="7" t="s">
        <v>244</v>
      </c>
      <c r="AP374" s="7" t="s">
        <v>245</v>
      </c>
      <c r="AQ374" s="45">
        <v>1.0</v>
      </c>
      <c r="AR374" s="45" t="str">
        <f>(189+338)/2</f>
        <v>263.5</v>
      </c>
      <c r="AS374" s="117" t="str">
        <f t="shared" si="34"/>
        <v>0.003795066414</v>
      </c>
      <c r="AT374" s="45">
        <v>43.3</v>
      </c>
      <c r="AU374" s="45">
        <v>0.2</v>
      </c>
      <c r="AV374" s="45">
        <v>0.05</v>
      </c>
      <c r="AW374" s="45" t="s">
        <v>1510</v>
      </c>
      <c r="AX374" s="45"/>
      <c r="AY374" s="45"/>
      <c r="AZ374" s="45" t="str">
        <f t="shared" si="35"/>
        <v/>
      </c>
      <c r="BA374" s="45"/>
      <c r="BB374" s="45"/>
      <c r="BC374" s="45"/>
      <c r="BD374" s="45"/>
      <c r="BE374" s="45"/>
      <c r="BF374" s="45"/>
      <c r="BG374" s="5"/>
      <c r="BI374" s="5"/>
      <c r="BJ374" s="5"/>
      <c r="BK374" s="5"/>
    </row>
    <row r="375" ht="14.25" hidden="1" customHeight="1">
      <c r="A375" s="7" t="s">
        <v>36</v>
      </c>
      <c r="B375" s="45" t="s">
        <v>235</v>
      </c>
      <c r="C375" s="7" t="s">
        <v>1167</v>
      </c>
      <c r="D375" s="45" t="s">
        <v>1304</v>
      </c>
      <c r="E375" s="45" t="s">
        <v>367</v>
      </c>
      <c r="F375" s="45" t="s">
        <v>159</v>
      </c>
      <c r="G375" s="45" t="s">
        <v>1046</v>
      </c>
      <c r="H375" s="45" t="str">
        <f t="shared" si="1"/>
        <v>ASHRAE 189.1-2009HospitalPhysical Therapy</v>
      </c>
      <c r="I375" s="117" t="str">
        <f>VLOOKUP(H375,'Interior Lighting'!$A$4:$G$1080,5,FALSE)</f>
        <v>0.81</v>
      </c>
      <c r="J375" s="47"/>
      <c r="K375" s="45"/>
      <c r="L375" s="45"/>
      <c r="M375" s="45">
        <v>0.0</v>
      </c>
      <c r="N375" s="45">
        <v>0.7</v>
      </c>
      <c r="O375" s="45">
        <v>0.2</v>
      </c>
      <c r="P375" s="45" t="s">
        <v>1505</v>
      </c>
      <c r="Q375" s="45" t="s">
        <v>368</v>
      </c>
      <c r="R375" s="45" t="s">
        <v>553</v>
      </c>
      <c r="S375" s="45" t="s">
        <v>558</v>
      </c>
      <c r="T375" s="7" t="str">
        <f t="shared" si="33"/>
        <v>ASHRAE 62.1-1999Hospitals, Nursing and Convalescent HomesPhysical therapy</v>
      </c>
      <c r="U375" s="117" t="str">
        <f>VLOOKUP(T375,Ventilation!$A$4:$H$314,6,FALSE)</f>
        <v>0</v>
      </c>
      <c r="V375" s="117" t="str">
        <f>VLOOKUP(T375,Ventilation!$A$4:$H$314,5,FALSE)</f>
        <v>15</v>
      </c>
      <c r="W375" s="117" t="str">
        <f>VLOOKUP(T375,Ventilation!$A$4:$H$314,7,FALSE)</f>
        <v/>
      </c>
      <c r="X375" s="45">
        <v>18.58</v>
      </c>
      <c r="Y375" s="45" t="s">
        <v>1506</v>
      </c>
      <c r="Z375" s="45" t="s">
        <v>1507</v>
      </c>
      <c r="AA375" s="45">
        <v>0.0446</v>
      </c>
      <c r="AB375" s="7"/>
      <c r="AC375" s="45"/>
      <c r="AD375" s="45" t="s">
        <v>1508</v>
      </c>
      <c r="AE375" s="45"/>
      <c r="AF375" s="45"/>
      <c r="AG375" s="45"/>
      <c r="AH375" s="45"/>
      <c r="AI375" s="45"/>
      <c r="AJ375" s="45">
        <v>1.09</v>
      </c>
      <c r="AK375" s="45">
        <v>0.0</v>
      </c>
      <c r="AL375" s="45">
        <v>0.5</v>
      </c>
      <c r="AM375" s="45">
        <v>0.0</v>
      </c>
      <c r="AN375" s="45" t="s">
        <v>1509</v>
      </c>
      <c r="AO375" s="45" t="s">
        <v>244</v>
      </c>
      <c r="AP375" s="45" t="s">
        <v>245</v>
      </c>
      <c r="AQ375" s="45">
        <v>1.0</v>
      </c>
      <c r="AR375" s="45" t="str">
        <f>(1300+592)/2</f>
        <v>946</v>
      </c>
      <c r="AS375" s="117" t="str">
        <f t="shared" si="34"/>
        <v>0.001057082452</v>
      </c>
      <c r="AT375" s="45">
        <v>43.3</v>
      </c>
      <c r="AU375" s="45">
        <v>0.2</v>
      </c>
      <c r="AV375" s="45">
        <v>0.05</v>
      </c>
      <c r="AW375" s="45" t="s">
        <v>1510</v>
      </c>
      <c r="AX375" s="45"/>
      <c r="AY375" s="45"/>
      <c r="AZ375" s="45" t="str">
        <f t="shared" si="35"/>
        <v/>
      </c>
      <c r="BA375" s="45"/>
      <c r="BB375" s="45"/>
      <c r="BC375" s="45"/>
      <c r="BD375" s="45"/>
      <c r="BE375" s="45"/>
      <c r="BF375" s="45"/>
      <c r="BG375" s="5"/>
      <c r="BI375" s="5"/>
      <c r="BJ375" s="5"/>
      <c r="BK375" s="5"/>
    </row>
    <row r="376" ht="14.25" hidden="1" customHeight="1">
      <c r="A376" s="45" t="s">
        <v>36</v>
      </c>
      <c r="B376" s="45" t="s">
        <v>235</v>
      </c>
      <c r="C376" s="45" t="s">
        <v>1164</v>
      </c>
      <c r="D376" s="45" t="s">
        <v>1311</v>
      </c>
      <c r="E376" s="45" t="s">
        <v>367</v>
      </c>
      <c r="F376" s="45" t="s">
        <v>159</v>
      </c>
      <c r="G376" s="45" t="s">
        <v>734</v>
      </c>
      <c r="H376" s="45" t="str">
        <f t="shared" si="1"/>
        <v>ASHRAE 189.1-2009HospitalRecovery</v>
      </c>
      <c r="I376" s="117" t="str">
        <f>VLOOKUP(H376,'Interior Lighting'!$A$4:$G$1080,5,FALSE)</f>
        <v>0.72</v>
      </c>
      <c r="J376" s="47"/>
      <c r="K376" s="45"/>
      <c r="L376" s="45"/>
      <c r="M376" s="45">
        <v>0.0</v>
      </c>
      <c r="N376" s="45">
        <v>0.7</v>
      </c>
      <c r="O376" s="45">
        <v>0.2</v>
      </c>
      <c r="P376" s="45" t="s">
        <v>1505</v>
      </c>
      <c r="Q376" s="45" t="s">
        <v>377</v>
      </c>
      <c r="R376" s="45" t="s">
        <v>703</v>
      </c>
      <c r="S376" s="45" t="s">
        <v>734</v>
      </c>
      <c r="T376" s="7" t="str">
        <f t="shared" si="33"/>
        <v>GGHC v2.2Health CareRecovery</v>
      </c>
      <c r="U376" s="117" t="str">
        <f>VLOOKUP(T376,Ventilation!$A$4:$H$314,6,FALSE)</f>
        <v>0.3</v>
      </c>
      <c r="V376" s="117" t="str">
        <f>VLOOKUP(T376,Ventilation!$A$4:$H$314,5,FALSE)</f>
        <v/>
      </c>
      <c r="W376" s="117" t="str">
        <f>VLOOKUP(T376,Ventilation!$A$4:$H$314,7,FALSE)</f>
        <v/>
      </c>
      <c r="X376" s="45">
        <v>18.58</v>
      </c>
      <c r="Y376" s="45" t="s">
        <v>1506</v>
      </c>
      <c r="Z376" s="45" t="s">
        <v>1507</v>
      </c>
      <c r="AA376" s="45">
        <v>0.0446</v>
      </c>
      <c r="AB376" s="7"/>
      <c r="AC376" s="45"/>
      <c r="AD376" s="45" t="s">
        <v>1508</v>
      </c>
      <c r="AE376" s="45"/>
      <c r="AF376" s="45"/>
      <c r="AG376" s="45"/>
      <c r="AH376" s="45"/>
      <c r="AI376" s="45"/>
      <c r="AJ376" s="45">
        <v>2.19</v>
      </c>
      <c r="AK376" s="45">
        <v>0.0</v>
      </c>
      <c r="AL376" s="45">
        <v>0.5</v>
      </c>
      <c r="AM376" s="45">
        <v>0.0</v>
      </c>
      <c r="AN376" s="45" t="s">
        <v>1509</v>
      </c>
      <c r="AO376" s="45" t="s">
        <v>244</v>
      </c>
      <c r="AP376" s="45" t="s">
        <v>245</v>
      </c>
      <c r="AQ376" s="45">
        <v>1.0</v>
      </c>
      <c r="AR376" s="45">
        <v>108.0</v>
      </c>
      <c r="AS376" s="117" t="str">
        <f t="shared" si="34"/>
        <v>0.009259259259</v>
      </c>
      <c r="AT376" s="45">
        <v>43.3</v>
      </c>
      <c r="AU376" s="45">
        <v>0.2</v>
      </c>
      <c r="AV376" s="45">
        <v>0.05</v>
      </c>
      <c r="AW376" s="45" t="s">
        <v>1510</v>
      </c>
      <c r="AX376" s="45"/>
      <c r="AY376" s="45"/>
      <c r="AZ376" s="45" t="str">
        <f t="shared" si="35"/>
        <v/>
      </c>
      <c r="BA376" s="45"/>
      <c r="BB376" s="45"/>
      <c r="BC376" s="45"/>
      <c r="BD376" s="45"/>
      <c r="BE376" s="45"/>
      <c r="BF376" s="45"/>
      <c r="BG376" s="5"/>
      <c r="BI376" s="5"/>
      <c r="BJ376" s="5"/>
      <c r="BK376" s="5"/>
    </row>
    <row r="377" ht="14.25" hidden="1" customHeight="1">
      <c r="A377" s="45" t="s">
        <v>36</v>
      </c>
      <c r="B377" s="45" t="s">
        <v>235</v>
      </c>
      <c r="C377" s="45" t="s">
        <v>1163</v>
      </c>
      <c r="D377" s="45" t="s">
        <v>1311</v>
      </c>
      <c r="E377" s="45" t="s">
        <v>367</v>
      </c>
      <c r="F377" s="45" t="s">
        <v>159</v>
      </c>
      <c r="G377" s="45" t="s">
        <v>747</v>
      </c>
      <c r="H377" s="45" t="str">
        <f t="shared" si="1"/>
        <v>ASHRAE 189.1-2009HospitalOperating Room</v>
      </c>
      <c r="I377" s="117" t="str">
        <f>VLOOKUP(H377,'Interior Lighting'!$A$4:$G$1080,5,FALSE)</f>
        <v>1.98</v>
      </c>
      <c r="J377" s="47"/>
      <c r="K377" s="45"/>
      <c r="L377" s="45"/>
      <c r="M377" s="45">
        <v>0.0</v>
      </c>
      <c r="N377" s="45">
        <v>0.7</v>
      </c>
      <c r="O377" s="45">
        <v>0.2</v>
      </c>
      <c r="P377" s="7" t="s">
        <v>1505</v>
      </c>
      <c r="Q377" s="45" t="s">
        <v>365</v>
      </c>
      <c r="R377" s="45" t="s">
        <v>511</v>
      </c>
      <c r="S377" s="45" t="s">
        <v>512</v>
      </c>
      <c r="T377" s="7" t="str">
        <f t="shared" si="33"/>
        <v>AIA 2001Surgery and Critical CareOperating/Surgical Cystoscopic Rooms</v>
      </c>
      <c r="U377" s="117" t="str">
        <f>VLOOKUP(T377,Ventilation!$A$4:$H$314,6,FALSE)</f>
        <v/>
      </c>
      <c r="V377" s="117" t="str">
        <f>VLOOKUP(T377,Ventilation!$A$4:$H$314,5,FALSE)</f>
        <v/>
      </c>
      <c r="W377" s="117" t="str">
        <f>VLOOKUP(T377,Ventilation!$A$4:$H$314,7,FALSE)</f>
        <v>3</v>
      </c>
      <c r="X377" s="45">
        <v>18.58</v>
      </c>
      <c r="Y377" s="7" t="s">
        <v>1506</v>
      </c>
      <c r="Z377" s="7" t="s">
        <v>1507</v>
      </c>
      <c r="AA377" s="45">
        <v>0.0446</v>
      </c>
      <c r="AB377" s="7"/>
      <c r="AC377" s="7"/>
      <c r="AD377" s="7" t="s">
        <v>1508</v>
      </c>
      <c r="AE377" s="45">
        <v>17.4</v>
      </c>
      <c r="AF377" s="45">
        <v>0.0</v>
      </c>
      <c r="AG377" s="45">
        <v>0.0</v>
      </c>
      <c r="AH377" s="45">
        <v>0.5</v>
      </c>
      <c r="AI377" s="45" t="s">
        <v>1509</v>
      </c>
      <c r="AJ377" s="45">
        <v>2.92</v>
      </c>
      <c r="AK377" s="45">
        <v>0.0</v>
      </c>
      <c r="AL377" s="45">
        <v>0.5</v>
      </c>
      <c r="AM377" s="45">
        <v>0.0</v>
      </c>
      <c r="AN377" s="7" t="s">
        <v>1509</v>
      </c>
      <c r="AO377" s="7" t="s">
        <v>1511</v>
      </c>
      <c r="AP377" s="7" t="s">
        <v>1512</v>
      </c>
      <c r="AQ377" s="45">
        <v>6.0</v>
      </c>
      <c r="AR377" s="45">
        <v>470.0</v>
      </c>
      <c r="AS377" s="117" t="str">
        <f t="shared" si="34"/>
        <v>0.01276595745</v>
      </c>
      <c r="AT377" s="45">
        <v>43.3</v>
      </c>
      <c r="AU377" s="45">
        <v>0.2</v>
      </c>
      <c r="AV377" s="45">
        <v>0.05</v>
      </c>
      <c r="AW377" s="45" t="s">
        <v>1510</v>
      </c>
      <c r="AX377" s="45"/>
      <c r="AY377" s="45"/>
      <c r="AZ377" s="45" t="str">
        <f t="shared" si="35"/>
        <v/>
      </c>
      <c r="BA377" s="45"/>
      <c r="BB377" s="45"/>
      <c r="BC377" s="45"/>
      <c r="BD377" s="45"/>
      <c r="BE377" s="45"/>
      <c r="BF377" s="45"/>
      <c r="BG377" s="5"/>
      <c r="BI377" s="5"/>
      <c r="BJ377" s="5"/>
      <c r="BK377" s="5"/>
    </row>
    <row r="378" ht="14.25" hidden="1" customHeight="1">
      <c r="A378" s="45" t="s">
        <v>36</v>
      </c>
      <c r="B378" s="45" t="s">
        <v>235</v>
      </c>
      <c r="C378" s="45" t="s">
        <v>355</v>
      </c>
      <c r="D378" s="45" t="s">
        <v>1312</v>
      </c>
      <c r="E378" s="45" t="s">
        <v>367</v>
      </c>
      <c r="F378" s="45" t="s">
        <v>993</v>
      </c>
      <c r="G378" s="7" t="s">
        <v>652</v>
      </c>
      <c r="H378" s="45" t="str">
        <f t="shared" si="1"/>
        <v>ASHRAE 189.1-2009Office-EnclosedGeneral</v>
      </c>
      <c r="I378" s="117" t="str">
        <f>VLOOKUP(H378,'Interior Lighting'!$A$4:$G$1080,5,FALSE)</f>
        <v>0.99</v>
      </c>
      <c r="J378" s="47"/>
      <c r="K378" s="45"/>
      <c r="L378" s="45"/>
      <c r="M378" s="45">
        <v>0.0</v>
      </c>
      <c r="N378" s="45">
        <v>0.7</v>
      </c>
      <c r="O378" s="45">
        <v>0.2</v>
      </c>
      <c r="P378" s="7" t="s">
        <v>1505</v>
      </c>
      <c r="Q378" s="45" t="s">
        <v>368</v>
      </c>
      <c r="R378" s="45" t="s">
        <v>575</v>
      </c>
      <c r="S378" s="45" t="s">
        <v>1313</v>
      </c>
      <c r="T378" s="7" t="str">
        <f t="shared" si="33"/>
        <v>ASHRAE 62.1-1999OfficesOffice Space</v>
      </c>
      <c r="U378" s="117" t="str">
        <f>VLOOKUP(T378,Ventilation!$A$4:$H$314,6,FALSE)</f>
        <v>0</v>
      </c>
      <c r="V378" s="117" t="str">
        <f>VLOOKUP(T378,Ventilation!$A$4:$H$314,5,FALSE)</f>
        <v>20</v>
      </c>
      <c r="W378" s="117" t="str">
        <f>VLOOKUP(T378,Ventilation!$A$4:$H$314,7,FALSE)</f>
        <v/>
      </c>
      <c r="X378" s="45">
        <v>4.65</v>
      </c>
      <c r="Y378" s="7" t="s">
        <v>1506</v>
      </c>
      <c r="Z378" s="7" t="s">
        <v>1507</v>
      </c>
      <c r="AA378" s="45">
        <v>0.0446</v>
      </c>
      <c r="AB378" s="7"/>
      <c r="AC378" s="7"/>
      <c r="AD378" s="7" t="s">
        <v>1508</v>
      </c>
      <c r="AE378" s="45"/>
      <c r="AF378" s="45"/>
      <c r="AG378" s="45"/>
      <c r="AH378" s="45"/>
      <c r="AI378" s="45"/>
      <c r="AJ378" s="45">
        <v>0.8000000000000002</v>
      </c>
      <c r="AK378" s="45">
        <v>0.0</v>
      </c>
      <c r="AL378" s="45">
        <v>0.5</v>
      </c>
      <c r="AM378" s="45">
        <v>0.0</v>
      </c>
      <c r="AN378" s="7" t="s">
        <v>1509</v>
      </c>
      <c r="AO378" s="7" t="s">
        <v>244</v>
      </c>
      <c r="AP378" s="7" t="s">
        <v>245</v>
      </c>
      <c r="AQ378" s="45"/>
      <c r="AR378" s="45"/>
      <c r="AS378" s="45" t="str">
        <f t="shared" si="34"/>
        <v/>
      </c>
      <c r="AT378" s="45"/>
      <c r="AU378" s="45"/>
      <c r="AV378" s="45"/>
      <c r="AW378" s="45"/>
      <c r="AX378" s="45"/>
      <c r="AY378" s="45"/>
      <c r="AZ378" s="45" t="str">
        <f t="shared" si="35"/>
        <v/>
      </c>
      <c r="BA378" s="45"/>
      <c r="BB378" s="45"/>
      <c r="BC378" s="45"/>
      <c r="BD378" s="45"/>
      <c r="BE378" s="45"/>
      <c r="BF378" s="45"/>
      <c r="BG378" s="5"/>
      <c r="BI378" s="5"/>
      <c r="BJ378" s="5"/>
      <c r="BK378" s="5"/>
    </row>
    <row r="379" ht="14.25" hidden="1" customHeight="1">
      <c r="A379" s="45" t="s">
        <v>36</v>
      </c>
      <c r="B379" s="45" t="s">
        <v>235</v>
      </c>
      <c r="C379" s="45" t="s">
        <v>1160</v>
      </c>
      <c r="D379" s="45" t="s">
        <v>1314</v>
      </c>
      <c r="E379" s="45" t="s">
        <v>367</v>
      </c>
      <c r="F379" s="45" t="s">
        <v>159</v>
      </c>
      <c r="G379" s="45" t="s">
        <v>1042</v>
      </c>
      <c r="H379" s="45" t="str">
        <f t="shared" si="1"/>
        <v>ASHRAE 189.1-2009HospitalNurse Station</v>
      </c>
      <c r="I379" s="117" t="str">
        <f>VLOOKUP(H379,'Interior Lighting'!$A$4:$G$1080,5,FALSE)</f>
        <v>0.9</v>
      </c>
      <c r="J379" s="47"/>
      <c r="K379" s="45"/>
      <c r="L379" s="45"/>
      <c r="M379" s="45">
        <v>0.0</v>
      </c>
      <c r="N379" s="45">
        <v>0.7</v>
      </c>
      <c r="O379" s="45">
        <v>0.2</v>
      </c>
      <c r="P379" s="7" t="s">
        <v>1505</v>
      </c>
      <c r="Q379" s="45" t="s">
        <v>368</v>
      </c>
      <c r="R379" s="45" t="s">
        <v>575</v>
      </c>
      <c r="S379" s="45" t="s">
        <v>1313</v>
      </c>
      <c r="T379" s="7" t="str">
        <f t="shared" si="33"/>
        <v>ASHRAE 62.1-1999OfficesOffice Space</v>
      </c>
      <c r="U379" s="117" t="str">
        <f>VLOOKUP(T379,Ventilation!$A$4:$H$314,6,FALSE)</f>
        <v>0</v>
      </c>
      <c r="V379" s="117" t="str">
        <f>VLOOKUP(T379,Ventilation!$A$4:$H$314,5,FALSE)</f>
        <v>20</v>
      </c>
      <c r="W379" s="117" t="str">
        <f>VLOOKUP(T379,Ventilation!$A$4:$H$314,7,FALSE)</f>
        <v/>
      </c>
      <c r="X379" s="45">
        <v>18.58</v>
      </c>
      <c r="Y379" s="7" t="s">
        <v>1506</v>
      </c>
      <c r="Z379" s="7" t="s">
        <v>1507</v>
      </c>
      <c r="AA379" s="45">
        <v>0.0446</v>
      </c>
      <c r="AB379" s="7"/>
      <c r="AC379" s="7"/>
      <c r="AD379" s="7" t="s">
        <v>1508</v>
      </c>
      <c r="AE379" s="45"/>
      <c r="AF379" s="45"/>
      <c r="AG379" s="45"/>
      <c r="AH379" s="45"/>
      <c r="AI379" s="45"/>
      <c r="AJ379" s="45">
        <v>1.46</v>
      </c>
      <c r="AK379" s="45">
        <v>0.0</v>
      </c>
      <c r="AL379" s="45">
        <v>0.5</v>
      </c>
      <c r="AM379" s="45">
        <v>0.0</v>
      </c>
      <c r="AN379" s="7" t="s">
        <v>1509</v>
      </c>
      <c r="AO379" s="7" t="s">
        <v>244</v>
      </c>
      <c r="AP379" s="7" t="s">
        <v>245</v>
      </c>
      <c r="AQ379" s="45"/>
      <c r="AR379" s="45"/>
      <c r="AS379" s="45" t="str">
        <f t="shared" si="34"/>
        <v/>
      </c>
      <c r="AT379" s="45"/>
      <c r="AU379" s="45"/>
      <c r="AV379" s="45"/>
      <c r="AW379" s="45"/>
      <c r="AX379" s="45"/>
      <c r="AY379" s="45"/>
      <c r="AZ379" s="45" t="str">
        <f t="shared" si="35"/>
        <v/>
      </c>
      <c r="BA379" s="45"/>
      <c r="BB379" s="45"/>
      <c r="BC379" s="45"/>
      <c r="BD379" s="45"/>
      <c r="BE379" s="45"/>
      <c r="BF379" s="45"/>
      <c r="BG379" s="5"/>
      <c r="BI379" s="5"/>
      <c r="BJ379" s="5"/>
      <c r="BK379" s="5"/>
    </row>
    <row r="380" ht="14.25" hidden="1" customHeight="1">
      <c r="A380" s="45" t="s">
        <v>36</v>
      </c>
      <c r="B380" s="45" t="s">
        <v>235</v>
      </c>
      <c r="C380" s="45" t="s">
        <v>1159</v>
      </c>
      <c r="D380" s="45" t="s">
        <v>1297</v>
      </c>
      <c r="E380" s="45" t="s">
        <v>367</v>
      </c>
      <c r="F380" s="45" t="s">
        <v>159</v>
      </c>
      <c r="G380" s="45" t="s">
        <v>1047</v>
      </c>
      <c r="H380" s="45" t="str">
        <f t="shared" si="1"/>
        <v>ASHRAE 189.1-2009HospitalRadiology</v>
      </c>
      <c r="I380" s="117" t="str">
        <f>VLOOKUP(H380,'Interior Lighting'!$A$4:$G$1080,5,FALSE)</f>
        <v>0.36</v>
      </c>
      <c r="J380" s="47"/>
      <c r="K380" s="45"/>
      <c r="L380" s="45"/>
      <c r="M380" s="45">
        <v>0.0</v>
      </c>
      <c r="N380" s="45">
        <v>0.7</v>
      </c>
      <c r="O380" s="45">
        <v>0.2</v>
      </c>
      <c r="P380" s="7" t="s">
        <v>1505</v>
      </c>
      <c r="Q380" s="45" t="s">
        <v>377</v>
      </c>
      <c r="R380" s="45" t="s">
        <v>703</v>
      </c>
      <c r="S380" s="45" t="s">
        <v>741</v>
      </c>
      <c r="T380" s="7" t="str">
        <f t="shared" si="33"/>
        <v>GGHC v2.2Health CareX-ray, Diagnostic and Treatment</v>
      </c>
      <c r="U380" s="117" t="str">
        <f>VLOOKUP(T380,Ventilation!$A$4:$H$314,6,FALSE)</f>
        <v>0.3</v>
      </c>
      <c r="V380" s="117" t="str">
        <f>VLOOKUP(T380,Ventilation!$A$4:$H$314,5,FALSE)</f>
        <v/>
      </c>
      <c r="W380" s="117" t="str">
        <f>VLOOKUP(T380,Ventilation!$A$4:$H$314,7,FALSE)</f>
        <v/>
      </c>
      <c r="X380" s="45">
        <v>18.58</v>
      </c>
      <c r="Y380" s="7" t="s">
        <v>1506</v>
      </c>
      <c r="Z380" s="7" t="s">
        <v>1507</v>
      </c>
      <c r="AA380" s="45">
        <v>0.0446</v>
      </c>
      <c r="AB380" s="7"/>
      <c r="AC380" s="7"/>
      <c r="AD380" s="7" t="s">
        <v>1508</v>
      </c>
      <c r="AE380" s="45"/>
      <c r="AF380" s="45"/>
      <c r="AG380" s="45"/>
      <c r="AH380" s="45"/>
      <c r="AI380" s="45"/>
      <c r="AJ380" s="45">
        <v>0.8</v>
      </c>
      <c r="AK380" s="45">
        <v>0.0</v>
      </c>
      <c r="AL380" s="45">
        <v>0.5</v>
      </c>
      <c r="AM380" s="45">
        <v>0.0</v>
      </c>
      <c r="AN380" s="7" t="s">
        <v>1509</v>
      </c>
      <c r="AO380" s="7" t="s">
        <v>244</v>
      </c>
      <c r="AP380" s="7" t="s">
        <v>245</v>
      </c>
      <c r="AQ380" s="45">
        <v>1.0</v>
      </c>
      <c r="AR380" s="45">
        <v>168.0</v>
      </c>
      <c r="AS380" s="117" t="str">
        <f t="shared" si="34"/>
        <v>0.005952380952</v>
      </c>
      <c r="AT380" s="45">
        <v>43.3</v>
      </c>
      <c r="AU380" s="45">
        <v>0.2</v>
      </c>
      <c r="AV380" s="45">
        <v>0.05</v>
      </c>
      <c r="AW380" s="45" t="s">
        <v>1510</v>
      </c>
      <c r="AX380" s="45">
        <v>1.0000009677449364</v>
      </c>
      <c r="AY380" s="45">
        <v>168.0</v>
      </c>
      <c r="AZ380" s="117" t="str">
        <f t="shared" si="35"/>
        <v>0.3786161471</v>
      </c>
      <c r="BA380" s="45">
        <v>0.31</v>
      </c>
      <c r="BB380" s="45">
        <v>63.6074511585643</v>
      </c>
      <c r="BC380" s="45">
        <v>1.0</v>
      </c>
      <c r="BD380" s="45"/>
      <c r="BE380" s="45" t="s">
        <v>1513</v>
      </c>
      <c r="BF380" s="45"/>
      <c r="BG380" s="5"/>
      <c r="BI380" s="5"/>
      <c r="BJ380" s="5"/>
      <c r="BK380" s="5"/>
    </row>
    <row r="381" ht="14.25" hidden="1" customHeight="1">
      <c r="A381" s="45" t="s">
        <v>36</v>
      </c>
      <c r="B381" s="45" t="s">
        <v>235</v>
      </c>
      <c r="C381" s="45" t="s">
        <v>1158</v>
      </c>
      <c r="D381" s="45" t="s">
        <v>1311</v>
      </c>
      <c r="E381" s="45" t="s">
        <v>367</v>
      </c>
      <c r="F381" s="45" t="s">
        <v>159</v>
      </c>
      <c r="G381" s="45" t="s">
        <v>1047</v>
      </c>
      <c r="H381" s="45" t="str">
        <f t="shared" si="1"/>
        <v>ASHRAE 189.1-2009HospitalRadiology</v>
      </c>
      <c r="I381" s="117" t="str">
        <f>VLOOKUP(H381,'Interior Lighting'!$A$4:$G$1080,5,FALSE)</f>
        <v>0.36</v>
      </c>
      <c r="J381" s="47"/>
      <c r="K381" s="45"/>
      <c r="L381" s="45"/>
      <c r="M381" s="45">
        <v>0.0</v>
      </c>
      <c r="N381" s="45">
        <v>0.7</v>
      </c>
      <c r="O381" s="45">
        <v>0.2</v>
      </c>
      <c r="P381" s="7" t="s">
        <v>1505</v>
      </c>
      <c r="Q381" s="45" t="s">
        <v>377</v>
      </c>
      <c r="R381" s="45" t="s">
        <v>703</v>
      </c>
      <c r="S381" s="45" t="s">
        <v>741</v>
      </c>
      <c r="T381" s="7" t="str">
        <f t="shared" si="33"/>
        <v>GGHC v2.2Health CareX-ray, Diagnostic and Treatment</v>
      </c>
      <c r="U381" s="117" t="str">
        <f>VLOOKUP(T381,Ventilation!$A$4:$H$314,6,FALSE)</f>
        <v>0.3</v>
      </c>
      <c r="V381" s="117" t="str">
        <f>VLOOKUP(T381,Ventilation!$A$4:$H$314,5,FALSE)</f>
        <v/>
      </c>
      <c r="W381" s="117" t="str">
        <f>VLOOKUP(T381,Ventilation!$A$4:$H$314,7,FALSE)</f>
        <v/>
      </c>
      <c r="X381" s="45">
        <v>18.58</v>
      </c>
      <c r="Y381" s="7" t="s">
        <v>1506</v>
      </c>
      <c r="Z381" s="7" t="s">
        <v>1507</v>
      </c>
      <c r="AA381" s="45">
        <v>0.0446</v>
      </c>
      <c r="AB381" s="7"/>
      <c r="AC381" s="7"/>
      <c r="AD381" s="7" t="s">
        <v>1508</v>
      </c>
      <c r="AE381" s="45"/>
      <c r="AF381" s="45"/>
      <c r="AG381" s="45"/>
      <c r="AH381" s="45"/>
      <c r="AI381" s="45"/>
      <c r="AJ381" s="45">
        <v>38.63</v>
      </c>
      <c r="AK381" s="45">
        <v>0.0</v>
      </c>
      <c r="AL381" s="45">
        <v>0.5</v>
      </c>
      <c r="AM381" s="45">
        <v>0.0</v>
      </c>
      <c r="AN381" s="7" t="s">
        <v>1509</v>
      </c>
      <c r="AO381" s="7" t="s">
        <v>244</v>
      </c>
      <c r="AP381" s="7" t="s">
        <v>245</v>
      </c>
      <c r="AQ381" s="45">
        <v>1.0</v>
      </c>
      <c r="AR381" s="45">
        <v>440.0</v>
      </c>
      <c r="AS381" s="117" t="str">
        <f t="shared" si="34"/>
        <v>0.002272727273</v>
      </c>
      <c r="AT381" s="45">
        <v>43.3</v>
      </c>
      <c r="AU381" s="45">
        <v>0.2</v>
      </c>
      <c r="AV381" s="45">
        <v>0.05</v>
      </c>
      <c r="AW381" s="45" t="s">
        <v>1510</v>
      </c>
      <c r="AX381" s="45">
        <v>1.0000009677449364</v>
      </c>
      <c r="AY381" s="45">
        <v>440.0</v>
      </c>
      <c r="AZ381" s="117" t="str">
        <f t="shared" si="35"/>
        <v>0.3786161471</v>
      </c>
      <c r="BA381" s="45">
        <v>0.31</v>
      </c>
      <c r="BB381" s="45">
        <v>166.5909435105255</v>
      </c>
      <c r="BC381" s="45">
        <v>1.0</v>
      </c>
      <c r="BD381" s="45"/>
      <c r="BE381" s="45" t="s">
        <v>1513</v>
      </c>
      <c r="BF381" s="45"/>
      <c r="BG381" s="5"/>
      <c r="BI381" s="5"/>
      <c r="BJ381" s="5"/>
      <c r="BK381" s="5"/>
    </row>
    <row r="382" ht="14.25" hidden="1" customHeight="1">
      <c r="A382" s="45" t="s">
        <v>36</v>
      </c>
      <c r="B382" s="45" t="s">
        <v>235</v>
      </c>
      <c r="C382" s="45" t="s">
        <v>1156</v>
      </c>
      <c r="D382" s="45" t="s">
        <v>1316</v>
      </c>
      <c r="E382" s="45" t="s">
        <v>367</v>
      </c>
      <c r="F382" s="45" t="s">
        <v>1023</v>
      </c>
      <c r="G382" s="45" t="s">
        <v>1012</v>
      </c>
      <c r="H382" s="45" t="str">
        <f t="shared" si="1"/>
        <v>ASHRAE 189.1-2009Active StorageFor Hospital</v>
      </c>
      <c r="I382" s="117" t="str">
        <f>VLOOKUP(H382,'Interior Lighting'!$A$4:$G$1080,5,FALSE)</f>
        <v>0.81</v>
      </c>
      <c r="J382" s="47"/>
      <c r="K382" s="45"/>
      <c r="L382" s="45"/>
      <c r="M382" s="45">
        <v>0.0</v>
      </c>
      <c r="N382" s="45">
        <v>0.7</v>
      </c>
      <c r="O382" s="45">
        <v>0.2</v>
      </c>
      <c r="P382" s="7" t="s">
        <v>1505</v>
      </c>
      <c r="Q382" s="45" t="s">
        <v>368</v>
      </c>
      <c r="R382" s="45" t="s">
        <v>592</v>
      </c>
      <c r="S382" s="45" t="s">
        <v>594</v>
      </c>
      <c r="T382" s="7" t="str">
        <f t="shared" si="33"/>
        <v>ASHRAE 62.1-1999Retail Stores, Sales Floors, and Show Room FloorsStorage rooms</v>
      </c>
      <c r="U382" s="117" t="str">
        <f>VLOOKUP(T382,Ventilation!$A$4:$H$314,6,FALSE)</f>
        <v>0.15</v>
      </c>
      <c r="V382" s="117" t="str">
        <f>VLOOKUP(T382,Ventilation!$A$4:$H$314,5,FALSE)</f>
        <v>0</v>
      </c>
      <c r="W382" s="117" t="str">
        <f>VLOOKUP(T382,Ventilation!$A$4:$H$314,7,FALSE)</f>
        <v/>
      </c>
      <c r="X382" s="45">
        <v>0.0</v>
      </c>
      <c r="Y382" s="7" t="s">
        <v>1506</v>
      </c>
      <c r="Z382" s="7" t="s">
        <v>1507</v>
      </c>
      <c r="AA382" s="45">
        <v>0.0446</v>
      </c>
      <c r="AB382" s="7"/>
      <c r="AC382" s="7"/>
      <c r="AD382" s="7" t="s">
        <v>1508</v>
      </c>
      <c r="AE382" s="45"/>
      <c r="AF382" s="45"/>
      <c r="AG382" s="45"/>
      <c r="AH382" s="45"/>
      <c r="AI382" s="45"/>
      <c r="AJ382" s="45">
        <v>0.07000000000000005</v>
      </c>
      <c r="AK382" s="45">
        <v>0.0</v>
      </c>
      <c r="AL382" s="45">
        <v>0.5</v>
      </c>
      <c r="AM382" s="45">
        <v>0.0</v>
      </c>
      <c r="AN382" s="7" t="s">
        <v>1509</v>
      </c>
      <c r="AO382" s="7" t="s">
        <v>244</v>
      </c>
      <c r="AP382" s="7" t="s">
        <v>245</v>
      </c>
      <c r="AQ382" s="45"/>
      <c r="AR382" s="45"/>
      <c r="AS382" s="45" t="str">
        <f t="shared" si="34"/>
        <v/>
      </c>
      <c r="AT382" s="45"/>
      <c r="AU382" s="45"/>
      <c r="AV382" s="45"/>
      <c r="AW382" s="45"/>
      <c r="AX382" s="45"/>
      <c r="AY382" s="45"/>
      <c r="AZ382" s="45" t="str">
        <f t="shared" si="35"/>
        <v/>
      </c>
      <c r="BA382" s="45"/>
      <c r="BB382" s="45"/>
      <c r="BC382" s="45"/>
      <c r="BD382" s="45"/>
      <c r="BE382" s="45"/>
      <c r="BF382" s="45"/>
      <c r="BG382" s="5"/>
      <c r="BI382" s="5"/>
      <c r="BJ382" s="5"/>
      <c r="BK382" s="5"/>
    </row>
    <row r="383" ht="14.25" hidden="1" customHeight="1">
      <c r="A383" s="45" t="s">
        <v>36</v>
      </c>
      <c r="B383" s="45" t="s">
        <v>235</v>
      </c>
      <c r="C383" s="45" t="s">
        <v>1154</v>
      </c>
      <c r="D383" s="45" t="s">
        <v>1364</v>
      </c>
      <c r="E383" s="45" t="s">
        <v>367</v>
      </c>
      <c r="F383" s="45" t="s">
        <v>1011</v>
      </c>
      <c r="G383" s="45" t="s">
        <v>1012</v>
      </c>
      <c r="H383" s="45" t="str">
        <f t="shared" si="1"/>
        <v>ASHRAE 189.1-2009Lounge/RecreationFor Hospital</v>
      </c>
      <c r="I383" s="117" t="str">
        <f>VLOOKUP(H383,'Interior Lighting'!$A$4:$G$1080,5,FALSE)</f>
        <v>0.72</v>
      </c>
      <c r="J383" s="47"/>
      <c r="K383" s="45"/>
      <c r="L383" s="45"/>
      <c r="M383" s="45">
        <v>0.0</v>
      </c>
      <c r="N383" s="45">
        <v>0.7</v>
      </c>
      <c r="O383" s="45">
        <v>0.2</v>
      </c>
      <c r="P383" s="45" t="s">
        <v>1505</v>
      </c>
      <c r="Q383" s="45" t="s">
        <v>368</v>
      </c>
      <c r="R383" s="45" t="s">
        <v>560</v>
      </c>
      <c r="S383" s="45" t="s">
        <v>569</v>
      </c>
      <c r="T383" s="7" t="str">
        <f t="shared" si="33"/>
        <v>ASHRAE 62.1-1999Hotels, Motels, Resorts, DormitoriesLobbies</v>
      </c>
      <c r="U383" s="117" t="str">
        <f>VLOOKUP(T383,Ventilation!$A$4:$H$314,6,FALSE)</f>
        <v>0</v>
      </c>
      <c r="V383" s="117" t="str">
        <f>VLOOKUP(T383,Ventilation!$A$4:$H$314,5,FALSE)</f>
        <v>15</v>
      </c>
      <c r="W383" s="117" t="str">
        <f>VLOOKUP(T383,Ventilation!$A$4:$H$314,7,FALSE)</f>
        <v/>
      </c>
      <c r="X383" s="45">
        <v>13.94</v>
      </c>
      <c r="Y383" s="45" t="s">
        <v>1506</v>
      </c>
      <c r="Z383" s="45" t="s">
        <v>1507</v>
      </c>
      <c r="AA383" s="45">
        <v>0.0446</v>
      </c>
      <c r="AB383" s="7"/>
      <c r="AC383" s="45"/>
      <c r="AD383" s="45" t="s">
        <v>1508</v>
      </c>
      <c r="AE383" s="45"/>
      <c r="AF383" s="45"/>
      <c r="AG383" s="45"/>
      <c r="AH383" s="45"/>
      <c r="AI383" s="45"/>
      <c r="AJ383" s="45">
        <v>2.19</v>
      </c>
      <c r="AK383" s="45">
        <v>0.0</v>
      </c>
      <c r="AL383" s="45">
        <v>0.5</v>
      </c>
      <c r="AM383" s="45">
        <v>0.0</v>
      </c>
      <c r="AN383" s="45" t="s">
        <v>1509</v>
      </c>
      <c r="AO383" s="45" t="s">
        <v>244</v>
      </c>
      <c r="AP383" s="45" t="s">
        <v>245</v>
      </c>
      <c r="AQ383" s="45"/>
      <c r="AR383" s="45"/>
      <c r="AS383" s="45" t="str">
        <f t="shared" si="34"/>
        <v/>
      </c>
      <c r="AT383" s="45"/>
      <c r="AU383" s="45"/>
      <c r="AV383" s="45"/>
      <c r="AW383" s="45"/>
      <c r="AX383" s="45"/>
      <c r="AY383" s="45"/>
      <c r="AZ383" s="45" t="str">
        <f t="shared" si="35"/>
        <v/>
      </c>
      <c r="BA383" s="45"/>
      <c r="BB383" s="45"/>
      <c r="BC383" s="45"/>
      <c r="BD383" s="45"/>
      <c r="BE383" s="45"/>
      <c r="BF383" s="45"/>
      <c r="BG383" s="5"/>
      <c r="BI383" s="5"/>
      <c r="BJ383" s="5"/>
      <c r="BK383" s="5"/>
    </row>
    <row r="384" ht="14.25" hidden="1" customHeight="1">
      <c r="A384" s="7" t="s">
        <v>36</v>
      </c>
      <c r="B384" s="7" t="s">
        <v>235</v>
      </c>
      <c r="C384" s="7" t="s">
        <v>1153</v>
      </c>
      <c r="D384" s="45" t="s">
        <v>1474</v>
      </c>
      <c r="E384" s="45" t="s">
        <v>367</v>
      </c>
      <c r="F384" s="45" t="s">
        <v>1019</v>
      </c>
      <c r="G384" s="45" t="s">
        <v>652</v>
      </c>
      <c r="H384" s="45" t="str">
        <f t="shared" si="1"/>
        <v>ASHRAE 189.1-2009Dressing/Locker/Fitting RoomGeneral</v>
      </c>
      <c r="I384" s="117" t="str">
        <f>VLOOKUP(H384,'Interior Lighting'!$A$4:$G$1080,5,FALSE)</f>
        <v>0.54</v>
      </c>
      <c r="J384" s="47"/>
      <c r="K384" s="45"/>
      <c r="L384" s="45"/>
      <c r="M384" s="45">
        <v>0.0</v>
      </c>
      <c r="N384" s="45">
        <v>0.7</v>
      </c>
      <c r="O384" s="45">
        <v>0.2</v>
      </c>
      <c r="P384" s="45" t="s">
        <v>1505</v>
      </c>
      <c r="Q384" s="45" t="s">
        <v>377</v>
      </c>
      <c r="R384" s="45" t="s">
        <v>703</v>
      </c>
      <c r="S384" s="45" t="s">
        <v>707</v>
      </c>
      <c r="T384" s="7" t="str">
        <f t="shared" si="33"/>
        <v>GGHC v2.2Health CareLockers</v>
      </c>
      <c r="U384" s="117" t="str">
        <f>VLOOKUP(T384,Ventilation!$A$4:$H$314,6,FALSE)</f>
        <v>0.15</v>
      </c>
      <c r="V384" s="117" t="str">
        <f>VLOOKUP(T384,Ventilation!$A$4:$H$314,5,FALSE)</f>
        <v/>
      </c>
      <c r="W384" s="117" t="str">
        <f>VLOOKUP(T384,Ventilation!$A$4:$H$314,7,FALSE)</f>
        <v/>
      </c>
      <c r="X384" s="45">
        <v>13.94</v>
      </c>
      <c r="Y384" s="45" t="s">
        <v>1506</v>
      </c>
      <c r="Z384" s="45" t="s">
        <v>1507</v>
      </c>
      <c r="AA384" s="45">
        <v>0.0446</v>
      </c>
      <c r="AB384" s="7"/>
      <c r="AC384" s="45"/>
      <c r="AD384" s="45" t="s">
        <v>1508</v>
      </c>
      <c r="AE384" s="45"/>
      <c r="AF384" s="45"/>
      <c r="AG384" s="45"/>
      <c r="AH384" s="45"/>
      <c r="AI384" s="45"/>
      <c r="AJ384" s="45">
        <v>2.19</v>
      </c>
      <c r="AK384" s="45">
        <v>0.0</v>
      </c>
      <c r="AL384" s="45">
        <v>0.5</v>
      </c>
      <c r="AM384" s="45">
        <v>0.0</v>
      </c>
      <c r="AN384" s="45" t="s">
        <v>1509</v>
      </c>
      <c r="AO384" s="45" t="s">
        <v>244</v>
      </c>
      <c r="AP384" s="45" t="s">
        <v>245</v>
      </c>
      <c r="AQ384" s="45"/>
      <c r="AR384" s="45"/>
      <c r="AS384" s="45" t="str">
        <f t="shared" si="34"/>
        <v/>
      </c>
      <c r="AT384" s="45"/>
      <c r="AU384" s="45"/>
      <c r="AV384" s="45"/>
      <c r="AW384" s="45"/>
      <c r="AX384" s="45"/>
      <c r="AY384" s="45"/>
      <c r="AZ384" s="45" t="str">
        <f t="shared" si="35"/>
        <v/>
      </c>
      <c r="BA384" s="45"/>
      <c r="BB384" s="45"/>
      <c r="BC384" s="45"/>
      <c r="BD384" s="45"/>
      <c r="BE384" s="45"/>
      <c r="BF384" s="45"/>
      <c r="BG384" s="5"/>
      <c r="BI384" s="5"/>
      <c r="BJ384" s="5"/>
      <c r="BK384" s="5"/>
    </row>
    <row r="385" ht="14.25" hidden="1" customHeight="1">
      <c r="A385" s="45" t="s">
        <v>36</v>
      </c>
      <c r="B385" s="45" t="s">
        <v>235</v>
      </c>
      <c r="C385" s="45" t="s">
        <v>706</v>
      </c>
      <c r="D385" s="45" t="s">
        <v>1364</v>
      </c>
      <c r="E385" s="45" t="s">
        <v>367</v>
      </c>
      <c r="F385" s="45" t="s">
        <v>706</v>
      </c>
      <c r="G385" s="45" t="s">
        <v>652</v>
      </c>
      <c r="H385" s="45" t="str">
        <f t="shared" si="1"/>
        <v>ASHRAE 189.1-2009LobbyGeneral</v>
      </c>
      <c r="I385" s="117" t="str">
        <f>VLOOKUP(H385,'Interior Lighting'!$A$4:$G$1080,5,FALSE)</f>
        <v>1.17</v>
      </c>
      <c r="J385" s="47"/>
      <c r="K385" s="45"/>
      <c r="L385" s="45"/>
      <c r="M385" s="45">
        <v>0.0</v>
      </c>
      <c r="N385" s="45">
        <v>0.7</v>
      </c>
      <c r="O385" s="45">
        <v>0.2</v>
      </c>
      <c r="P385" s="45" t="s">
        <v>1505</v>
      </c>
      <c r="Q385" s="45" t="s">
        <v>368</v>
      </c>
      <c r="R385" s="45" t="s">
        <v>560</v>
      </c>
      <c r="S385" s="45" t="s">
        <v>569</v>
      </c>
      <c r="T385" s="7" t="str">
        <f t="shared" si="33"/>
        <v>ASHRAE 62.1-1999Hotels, Motels, Resorts, DormitoriesLobbies</v>
      </c>
      <c r="U385" s="117" t="str">
        <f>VLOOKUP(T385,Ventilation!$A$4:$H$314,6,FALSE)</f>
        <v>0</v>
      </c>
      <c r="V385" s="117" t="str">
        <f>VLOOKUP(T385,Ventilation!$A$4:$H$314,5,FALSE)</f>
        <v>15</v>
      </c>
      <c r="W385" s="117" t="str">
        <f>VLOOKUP(T385,Ventilation!$A$4:$H$314,7,FALSE)</f>
        <v/>
      </c>
      <c r="X385" s="45">
        <v>27.87</v>
      </c>
      <c r="Y385" s="45" t="s">
        <v>1506</v>
      </c>
      <c r="Z385" s="45" t="s">
        <v>1507</v>
      </c>
      <c r="AA385" s="45">
        <v>0.0446</v>
      </c>
      <c r="AB385" s="7"/>
      <c r="AC385" s="45"/>
      <c r="AD385" s="45" t="s">
        <v>1508</v>
      </c>
      <c r="AE385" s="45"/>
      <c r="AF385" s="45"/>
      <c r="AG385" s="45"/>
      <c r="AH385" s="45"/>
      <c r="AI385" s="45"/>
      <c r="AJ385" s="45">
        <v>0.8000000000000002</v>
      </c>
      <c r="AK385" s="45">
        <v>0.0</v>
      </c>
      <c r="AL385" s="45">
        <v>0.5</v>
      </c>
      <c r="AM385" s="45">
        <v>0.0</v>
      </c>
      <c r="AN385" s="45" t="s">
        <v>1509</v>
      </c>
      <c r="AO385" s="45" t="s">
        <v>244</v>
      </c>
      <c r="AP385" s="45" t="s">
        <v>245</v>
      </c>
      <c r="AQ385" s="45"/>
      <c r="AR385" s="45"/>
      <c r="AS385" s="45" t="str">
        <f t="shared" si="34"/>
        <v/>
      </c>
      <c r="AT385" s="45"/>
      <c r="AU385" s="45"/>
      <c r="AV385" s="45"/>
      <c r="AW385" s="45"/>
      <c r="AX385" s="45"/>
      <c r="AY385" s="45"/>
      <c r="AZ385" s="45" t="str">
        <f t="shared" si="35"/>
        <v/>
      </c>
      <c r="BA385" s="45"/>
      <c r="BB385" s="45"/>
      <c r="BC385" s="45"/>
      <c r="BD385" s="45"/>
      <c r="BE385" s="45"/>
      <c r="BF385" s="45"/>
      <c r="BG385" s="5"/>
      <c r="BI385" s="5"/>
      <c r="BJ385" s="5"/>
      <c r="BK385" s="5"/>
    </row>
    <row r="386" ht="14.25" hidden="1" customHeight="1">
      <c r="A386" s="47" t="s">
        <v>36</v>
      </c>
      <c r="B386" s="47" t="s">
        <v>235</v>
      </c>
      <c r="C386" s="47" t="s">
        <v>1149</v>
      </c>
      <c r="D386" s="47" t="s">
        <v>1294</v>
      </c>
      <c r="E386" s="47" t="s">
        <v>367</v>
      </c>
      <c r="F386" s="47" t="s">
        <v>1023</v>
      </c>
      <c r="G386" s="47" t="s">
        <v>652</v>
      </c>
      <c r="H386" s="45" t="str">
        <f t="shared" si="1"/>
        <v>ASHRAE 189.1-2009Active StorageGeneral</v>
      </c>
      <c r="I386" s="117" t="str">
        <f>VLOOKUP(H386,'Interior Lighting'!$A$4:$G$1080,5,FALSE)</f>
        <v>0.72</v>
      </c>
      <c r="J386" s="47"/>
      <c r="K386" s="47"/>
      <c r="L386" s="47"/>
      <c r="M386" s="47">
        <v>0.0</v>
      </c>
      <c r="N386" s="47">
        <v>0.7</v>
      </c>
      <c r="O386" s="47">
        <v>0.2</v>
      </c>
      <c r="P386" s="8" t="s">
        <v>1505</v>
      </c>
      <c r="Q386" s="47" t="s">
        <v>377</v>
      </c>
      <c r="R386" s="47" t="s">
        <v>703</v>
      </c>
      <c r="S386" s="47" t="s">
        <v>752</v>
      </c>
      <c r="T386" s="7" t="str">
        <f t="shared" si="33"/>
        <v>GGHC v2.2Health CareJanitors Closet / Utility</v>
      </c>
      <c r="U386" s="117" t="str">
        <f>VLOOKUP(T386,Ventilation!$A$4:$H$314,6,FALSE)</f>
        <v>1.5</v>
      </c>
      <c r="V386" s="117" t="str">
        <f>VLOOKUP(T386,Ventilation!$A$4:$H$314,5,FALSE)</f>
        <v/>
      </c>
      <c r="W386" s="117" t="str">
        <f>VLOOKUP(T386,Ventilation!$A$4:$H$314,7,FALSE)</f>
        <v/>
      </c>
      <c r="X386" s="47">
        <v>0.0</v>
      </c>
      <c r="Y386" s="8" t="s">
        <v>1506</v>
      </c>
      <c r="Z386" s="8" t="s">
        <v>1507</v>
      </c>
      <c r="AA386" s="47">
        <v>0.0446</v>
      </c>
      <c r="AB386" s="8"/>
      <c r="AC386" s="8"/>
      <c r="AD386" s="8" t="s">
        <v>1508</v>
      </c>
      <c r="AE386" s="47"/>
      <c r="AF386" s="47"/>
      <c r="AG386" s="47"/>
      <c r="AH386" s="47"/>
      <c r="AI386" s="47"/>
      <c r="AJ386" s="47">
        <v>0.0</v>
      </c>
      <c r="AK386" s="47">
        <v>0.0</v>
      </c>
      <c r="AL386" s="47">
        <v>0.3</v>
      </c>
      <c r="AM386" s="47">
        <v>0.7</v>
      </c>
      <c r="AN386" s="8" t="s">
        <v>1509</v>
      </c>
      <c r="AO386" s="8" t="s">
        <v>244</v>
      </c>
      <c r="AP386" s="8" t="s">
        <v>245</v>
      </c>
      <c r="AQ386" s="47"/>
      <c r="AR386" s="47"/>
      <c r="AS386" s="45" t="str">
        <f t="shared" si="34"/>
        <v/>
      </c>
      <c r="AT386" s="47"/>
      <c r="AU386" s="47"/>
      <c r="AV386" s="47"/>
      <c r="AW386" s="47"/>
      <c r="AX386" s="47"/>
      <c r="AY386" s="47"/>
      <c r="AZ386" s="47" t="str">
        <f t="shared" si="35"/>
        <v/>
      </c>
      <c r="BA386" s="47"/>
      <c r="BB386" s="47"/>
      <c r="BC386" s="47"/>
      <c r="BD386" s="47"/>
      <c r="BE386" s="47"/>
      <c r="BF386" s="47"/>
      <c r="BG386" s="5"/>
      <c r="BI386" s="5"/>
      <c r="BJ386" s="5"/>
      <c r="BK386" s="5"/>
    </row>
    <row r="387" ht="14.25" hidden="1" customHeight="1">
      <c r="A387" s="47" t="s">
        <v>36</v>
      </c>
      <c r="B387" s="47" t="s">
        <v>235</v>
      </c>
      <c r="C387" s="47" t="s">
        <v>1148</v>
      </c>
      <c r="D387" s="47" t="s">
        <v>1365</v>
      </c>
      <c r="E387" s="47" t="s">
        <v>367</v>
      </c>
      <c r="F387" s="47" t="s">
        <v>993</v>
      </c>
      <c r="G387" s="47" t="s">
        <v>652</v>
      </c>
      <c r="H387" s="45" t="str">
        <f t="shared" si="1"/>
        <v>ASHRAE 189.1-2009Office-EnclosedGeneral</v>
      </c>
      <c r="I387" s="117" t="str">
        <f>VLOOKUP(H387,'Interior Lighting'!$A$4:$G$1080,5,FALSE)</f>
        <v>0.99</v>
      </c>
      <c r="J387" s="47"/>
      <c r="K387" s="47"/>
      <c r="L387" s="47"/>
      <c r="M387" s="47">
        <v>0.0</v>
      </c>
      <c r="N387" s="47">
        <v>0.7</v>
      </c>
      <c r="O387" s="47">
        <v>0.2</v>
      </c>
      <c r="P387" s="47" t="s">
        <v>1505</v>
      </c>
      <c r="Q387" s="47" t="s">
        <v>368</v>
      </c>
      <c r="R387" s="47" t="s">
        <v>575</v>
      </c>
      <c r="S387" s="47" t="s">
        <v>579</v>
      </c>
      <c r="T387" s="7" t="str">
        <f t="shared" si="33"/>
        <v>ASHRAE 62.1-1999OfficesTelecommunication centers and data entry areas</v>
      </c>
      <c r="U387" s="117" t="str">
        <f>VLOOKUP(T387,Ventilation!$A$4:$H$314,6,FALSE)</f>
        <v>0</v>
      </c>
      <c r="V387" s="117" t="str">
        <f>VLOOKUP(T387,Ventilation!$A$4:$H$314,5,FALSE)</f>
        <v>20</v>
      </c>
      <c r="W387" s="117" t="str">
        <f>VLOOKUP(T387,Ventilation!$A$4:$H$314,7,FALSE)</f>
        <v/>
      </c>
      <c r="X387" s="47">
        <v>4.65</v>
      </c>
      <c r="Y387" s="47" t="s">
        <v>1506</v>
      </c>
      <c r="Z387" s="47" t="s">
        <v>1507</v>
      </c>
      <c r="AA387" s="47">
        <v>0.0446</v>
      </c>
      <c r="AB387" s="8"/>
      <c r="AC387" s="47"/>
      <c r="AD387" s="47" t="s">
        <v>1508</v>
      </c>
      <c r="AE387" s="47"/>
      <c r="AF387" s="47"/>
      <c r="AG387" s="47"/>
      <c r="AH387" s="47"/>
      <c r="AI387" s="47"/>
      <c r="AJ387" s="47">
        <v>0.8000000000000002</v>
      </c>
      <c r="AK387" s="47">
        <v>0.0</v>
      </c>
      <c r="AL387" s="47">
        <v>0.5</v>
      </c>
      <c r="AM387" s="47">
        <v>0.0</v>
      </c>
      <c r="AN387" s="47" t="s">
        <v>1509</v>
      </c>
      <c r="AO387" s="47" t="s">
        <v>244</v>
      </c>
      <c r="AP387" s="47" t="s">
        <v>245</v>
      </c>
      <c r="AQ387" s="47"/>
      <c r="AR387" s="47"/>
      <c r="AS387" s="45" t="str">
        <f t="shared" si="34"/>
        <v/>
      </c>
      <c r="AT387" s="47"/>
      <c r="AU387" s="47"/>
      <c r="AV387" s="47"/>
      <c r="AW387" s="47"/>
      <c r="AX387" s="47"/>
      <c r="AY387" s="47"/>
      <c r="AZ387" s="47" t="str">
        <f t="shared" si="35"/>
        <v/>
      </c>
      <c r="BA387" s="47"/>
      <c r="BB387" s="47"/>
      <c r="BC387" s="47"/>
      <c r="BD387" s="47"/>
      <c r="BE387" s="47"/>
      <c r="BF387" s="47"/>
      <c r="BG387" s="5"/>
      <c r="BI387" s="5"/>
      <c r="BJ387" s="5"/>
      <c r="BK387" s="5"/>
    </row>
    <row r="388" ht="14.25" hidden="1" customHeight="1">
      <c r="A388" s="47" t="s">
        <v>36</v>
      </c>
      <c r="B388" s="47" t="s">
        <v>235</v>
      </c>
      <c r="C388" s="47" t="s">
        <v>1144</v>
      </c>
      <c r="D388" s="47" t="s">
        <v>1310</v>
      </c>
      <c r="E388" s="47" t="s">
        <v>367</v>
      </c>
      <c r="F388" s="47" t="s">
        <v>1020</v>
      </c>
      <c r="G388" s="47" t="s">
        <v>1012</v>
      </c>
      <c r="H388" s="45" t="str">
        <f t="shared" si="1"/>
        <v>ASHRAE 189.1-2009Corridor/TransitionFor Hospital</v>
      </c>
      <c r="I388" s="117" t="str">
        <f>VLOOKUP(H388,'Interior Lighting'!$A$4:$G$1080,5,FALSE)</f>
        <v>0.9</v>
      </c>
      <c r="J388" s="47"/>
      <c r="K388" s="47"/>
      <c r="L388" s="47"/>
      <c r="M388" s="47">
        <v>0.0</v>
      </c>
      <c r="N388" s="47">
        <v>0.7</v>
      </c>
      <c r="O388" s="47">
        <v>0.2</v>
      </c>
      <c r="P388" s="8" t="s">
        <v>1505</v>
      </c>
      <c r="Q388" s="47" t="s">
        <v>368</v>
      </c>
      <c r="R388" s="47" t="s">
        <v>583</v>
      </c>
      <c r="S388" s="47" t="s">
        <v>585</v>
      </c>
      <c r="T388" s="7" t="str">
        <f t="shared" si="33"/>
        <v>ASHRAE 62.1-1999Public SpacesCorridors and utilities</v>
      </c>
      <c r="U388" s="117" t="str">
        <f>VLOOKUP(T388,Ventilation!$A$4:$H$314,6,FALSE)</f>
        <v>0.05</v>
      </c>
      <c r="V388" s="117" t="str">
        <f>VLOOKUP(T388,Ventilation!$A$4:$H$314,5,FALSE)</f>
        <v>0</v>
      </c>
      <c r="W388" s="117" t="str">
        <f>VLOOKUP(T388,Ventilation!$A$4:$H$314,7,FALSE)</f>
        <v/>
      </c>
      <c r="X388" s="47">
        <v>0.0</v>
      </c>
      <c r="Y388" s="8" t="s">
        <v>1506</v>
      </c>
      <c r="Z388" s="8" t="s">
        <v>1507</v>
      </c>
      <c r="AA388" s="47">
        <v>0.0446</v>
      </c>
      <c r="AB388" s="8"/>
      <c r="AC388" s="8"/>
      <c r="AD388" s="8" t="s">
        <v>1508</v>
      </c>
      <c r="AE388" s="47"/>
      <c r="AF388" s="47"/>
      <c r="AG388" s="47"/>
      <c r="AH388" s="47"/>
      <c r="AI388" s="8"/>
      <c r="AJ388" s="47">
        <v>0.29</v>
      </c>
      <c r="AK388" s="47">
        <v>0.0</v>
      </c>
      <c r="AL388" s="47">
        <v>0.5</v>
      </c>
      <c r="AM388" s="47">
        <v>0.0</v>
      </c>
      <c r="AN388" s="8" t="s">
        <v>1509</v>
      </c>
      <c r="AO388" s="8" t="s">
        <v>244</v>
      </c>
      <c r="AP388" s="8" t="s">
        <v>245</v>
      </c>
      <c r="AQ388" s="47"/>
      <c r="AR388" s="47"/>
      <c r="AS388" s="45" t="str">
        <f t="shared" si="34"/>
        <v/>
      </c>
      <c r="AT388" s="47"/>
      <c r="AU388" s="47"/>
      <c r="AV388" s="47"/>
      <c r="AW388" s="8"/>
      <c r="AX388" s="47"/>
      <c r="AY388" s="47"/>
      <c r="AZ388" s="47" t="str">
        <f t="shared" si="35"/>
        <v/>
      </c>
      <c r="BA388" s="47"/>
      <c r="BB388" s="47"/>
      <c r="BC388" s="47"/>
      <c r="BD388" s="47"/>
      <c r="BE388" s="47"/>
      <c r="BF388" s="47"/>
      <c r="BG388" s="5"/>
      <c r="BI388" s="5"/>
      <c r="BJ388" s="5"/>
      <c r="BK388" s="5"/>
    </row>
    <row r="389" ht="14.25" hidden="1" customHeight="1">
      <c r="A389" s="47" t="s">
        <v>36</v>
      </c>
      <c r="B389" s="47" t="s">
        <v>235</v>
      </c>
      <c r="C389" s="47" t="s">
        <v>1138</v>
      </c>
      <c r="D389" s="47" t="s">
        <v>1297</v>
      </c>
      <c r="E389" s="47" t="s">
        <v>367</v>
      </c>
      <c r="F389" s="47" t="s">
        <v>159</v>
      </c>
      <c r="G389" s="47" t="s">
        <v>1043</v>
      </c>
      <c r="H389" s="45" t="str">
        <f t="shared" si="1"/>
        <v>ASHRAE 189.1-2009HospitalExam/Treatment</v>
      </c>
      <c r="I389" s="117" t="str">
        <f>VLOOKUP(H389,'Interior Lighting'!$A$4:$G$1080,5,FALSE)</f>
        <v>1.35</v>
      </c>
      <c r="J389" s="47"/>
      <c r="K389" s="47"/>
      <c r="L389" s="47"/>
      <c r="M389" s="47">
        <v>0.0</v>
      </c>
      <c r="N389" s="47">
        <v>0.7</v>
      </c>
      <c r="O389" s="47">
        <v>0.2</v>
      </c>
      <c r="P389" s="47" t="s">
        <v>1505</v>
      </c>
      <c r="Q389" s="47" t="s">
        <v>377</v>
      </c>
      <c r="R389" s="47" t="s">
        <v>703</v>
      </c>
      <c r="S389" s="47" t="s">
        <v>736</v>
      </c>
      <c r="T389" s="7" t="str">
        <f t="shared" si="33"/>
        <v>GGHC v2.2Health CareSpecial Procedure Room, Diagnostic</v>
      </c>
      <c r="U389" s="117" t="str">
        <f>VLOOKUP(T389,Ventilation!$A$4:$H$314,6,FALSE)</f>
        <v>0.3</v>
      </c>
      <c r="V389" s="117" t="str">
        <f>VLOOKUP(T389,Ventilation!$A$4:$H$314,5,FALSE)</f>
        <v/>
      </c>
      <c r="W389" s="117" t="str">
        <f>VLOOKUP(T389,Ventilation!$A$4:$H$314,7,FALSE)</f>
        <v/>
      </c>
      <c r="X389" s="47">
        <v>18.58</v>
      </c>
      <c r="Y389" s="47" t="s">
        <v>1506</v>
      </c>
      <c r="Z389" s="47" t="s">
        <v>1507</v>
      </c>
      <c r="AA389" s="47">
        <v>0.0446</v>
      </c>
      <c r="AB389" s="8"/>
      <c r="AC389" s="47"/>
      <c r="AD389" s="47" t="s">
        <v>1508</v>
      </c>
      <c r="AE389" s="47"/>
      <c r="AF389" s="47"/>
      <c r="AG389" s="47"/>
      <c r="AH389" s="47"/>
      <c r="AI389" s="47"/>
      <c r="AJ389" s="47">
        <v>0.8000000000000002</v>
      </c>
      <c r="AK389" s="47">
        <v>0.0</v>
      </c>
      <c r="AL389" s="47">
        <v>0.5</v>
      </c>
      <c r="AM389" s="47">
        <v>0.0</v>
      </c>
      <c r="AN389" s="47" t="s">
        <v>1509</v>
      </c>
      <c r="AO389" s="47" t="s">
        <v>244</v>
      </c>
      <c r="AP389" s="47" t="s">
        <v>245</v>
      </c>
      <c r="AQ389" s="47"/>
      <c r="AR389" s="47"/>
      <c r="AS389" s="45" t="str">
        <f t="shared" si="34"/>
        <v/>
      </c>
      <c r="AT389" s="47"/>
      <c r="AU389" s="47"/>
      <c r="AV389" s="47"/>
      <c r="AW389" s="47"/>
      <c r="AX389" s="47"/>
      <c r="AY389" s="47"/>
      <c r="AZ389" s="47" t="str">
        <f t="shared" si="35"/>
        <v/>
      </c>
      <c r="BA389" s="47"/>
      <c r="BB389" s="47"/>
      <c r="BC389" s="47"/>
      <c r="BD389" s="47"/>
      <c r="BE389" s="47"/>
      <c r="BF389" s="47"/>
      <c r="BG389" s="5"/>
      <c r="BI389" s="5"/>
      <c r="BJ389" s="5"/>
      <c r="BK389" s="5"/>
    </row>
    <row r="390" ht="14.25" hidden="1" customHeight="1">
      <c r="A390" s="47" t="s">
        <v>36</v>
      </c>
      <c r="B390" s="47" t="s">
        <v>235</v>
      </c>
      <c r="C390" s="47" t="s">
        <v>1131</v>
      </c>
      <c r="D390" s="47" t="s">
        <v>1365</v>
      </c>
      <c r="E390" s="47" t="s">
        <v>367</v>
      </c>
      <c r="F390" s="47" t="s">
        <v>800</v>
      </c>
      <c r="G390" s="47" t="s">
        <v>652</v>
      </c>
      <c r="H390" s="45" t="str">
        <f t="shared" si="1"/>
        <v>ASHRAE 189.1-2009Electrical/MechanicalGeneral</v>
      </c>
      <c r="I390" s="117" t="str">
        <f>VLOOKUP(H390,'Interior Lighting'!$A$4:$G$1080,5,FALSE)</f>
        <v>1.35</v>
      </c>
      <c r="J390" s="47"/>
      <c r="K390" s="47"/>
      <c r="L390" s="47"/>
      <c r="M390" s="47">
        <v>0.0</v>
      </c>
      <c r="N390" s="47">
        <v>0.7</v>
      </c>
      <c r="O390" s="47">
        <v>0.2</v>
      </c>
      <c r="P390" s="47" t="s">
        <v>1505</v>
      </c>
      <c r="Q390" s="47" t="s">
        <v>377</v>
      </c>
      <c r="R390" s="47" t="s">
        <v>703</v>
      </c>
      <c r="S390" s="47" t="s">
        <v>708</v>
      </c>
      <c r="T390" s="7" t="str">
        <f t="shared" si="33"/>
        <v>GGHC v2.2Health CareMechanical Equipment Room</v>
      </c>
      <c r="U390" s="117" t="str">
        <f>VLOOKUP(T390,Ventilation!$A$4:$H$314,6,FALSE)</f>
        <v>0.15</v>
      </c>
      <c r="V390" s="117" t="str">
        <f>VLOOKUP(T390,Ventilation!$A$4:$H$314,5,FALSE)</f>
        <v/>
      </c>
      <c r="W390" s="117" t="str">
        <f>VLOOKUP(T390,Ventilation!$A$4:$H$314,7,FALSE)</f>
        <v/>
      </c>
      <c r="X390" s="47">
        <v>0.0</v>
      </c>
      <c r="Y390" s="47" t="s">
        <v>1506</v>
      </c>
      <c r="Z390" s="47" t="s">
        <v>1507</v>
      </c>
      <c r="AA390" s="47">
        <v>0.0446</v>
      </c>
      <c r="AB390" s="8"/>
      <c r="AC390" s="47"/>
      <c r="AD390" s="47" t="s">
        <v>1508</v>
      </c>
      <c r="AE390" s="47"/>
      <c r="AF390" s="47"/>
      <c r="AG390" s="47"/>
      <c r="AH390" s="47"/>
      <c r="AI390" s="47"/>
      <c r="AJ390" s="47">
        <v>3.64</v>
      </c>
      <c r="AK390" s="47">
        <v>0.0</v>
      </c>
      <c r="AL390" s="47">
        <v>0.3</v>
      </c>
      <c r="AM390" s="47">
        <v>0.7</v>
      </c>
      <c r="AN390" s="47" t="s">
        <v>1509</v>
      </c>
      <c r="AO390" s="47" t="s">
        <v>244</v>
      </c>
      <c r="AP390" s="47" t="s">
        <v>245</v>
      </c>
      <c r="AQ390" s="47"/>
      <c r="AR390" s="47"/>
      <c r="AS390" s="45" t="str">
        <f t="shared" si="34"/>
        <v/>
      </c>
      <c r="AT390" s="47"/>
      <c r="AU390" s="47"/>
      <c r="AV390" s="47"/>
      <c r="AW390" s="47"/>
      <c r="AX390" s="47"/>
      <c r="AY390" s="47"/>
      <c r="AZ390" s="47" t="str">
        <f t="shared" si="35"/>
        <v/>
      </c>
      <c r="BA390" s="47"/>
      <c r="BB390" s="47"/>
      <c r="BC390" s="47"/>
      <c r="BD390" s="47"/>
      <c r="BE390" s="47"/>
      <c r="BF390" s="47"/>
      <c r="BG390" s="5"/>
      <c r="BI390" s="5"/>
      <c r="BJ390" s="5"/>
      <c r="BK390" s="5"/>
    </row>
    <row r="391" ht="14.25" hidden="1" customHeight="1">
      <c r="A391" s="8" t="s">
        <v>36</v>
      </c>
      <c r="B391" s="47" t="s">
        <v>235</v>
      </c>
      <c r="C391" s="47" t="s">
        <v>1129</v>
      </c>
      <c r="D391" s="47" t="s">
        <v>1297</v>
      </c>
      <c r="E391" s="47" t="s">
        <v>367</v>
      </c>
      <c r="F391" s="47" t="s">
        <v>1019</v>
      </c>
      <c r="G391" s="47" t="s">
        <v>652</v>
      </c>
      <c r="H391" s="45" t="str">
        <f t="shared" si="1"/>
        <v>ASHRAE 189.1-2009Dressing/Locker/Fitting RoomGeneral</v>
      </c>
      <c r="I391" s="117" t="str">
        <f>VLOOKUP(H391,'Interior Lighting'!$A$4:$G$1080,5,FALSE)</f>
        <v>0.54</v>
      </c>
      <c r="J391" s="47"/>
      <c r="K391" s="47"/>
      <c r="L391" s="47"/>
      <c r="M391" s="47">
        <v>0.0</v>
      </c>
      <c r="N391" s="47">
        <v>0.7</v>
      </c>
      <c r="O391" s="47">
        <v>0.2</v>
      </c>
      <c r="P391" s="47" t="s">
        <v>1505</v>
      </c>
      <c r="Q391" s="47" t="s">
        <v>368</v>
      </c>
      <c r="R391" s="47" t="s">
        <v>560</v>
      </c>
      <c r="S391" s="47" t="s">
        <v>573</v>
      </c>
      <c r="T391" s="7" t="str">
        <f t="shared" si="33"/>
        <v>ASHRAE 62.1-1999Hotels, Motels, Resorts, DormitoriesDormitory sleeping areas</v>
      </c>
      <c r="U391" s="117" t="str">
        <f>VLOOKUP(T391,Ventilation!$A$4:$H$314,6,FALSE)</f>
        <v>0</v>
      </c>
      <c r="V391" s="117" t="str">
        <f>VLOOKUP(T391,Ventilation!$A$4:$H$314,5,FALSE)</f>
        <v>15</v>
      </c>
      <c r="W391" s="117" t="str">
        <f>VLOOKUP(T391,Ventilation!$A$4:$H$314,7,FALSE)</f>
        <v/>
      </c>
      <c r="X391" s="47">
        <v>4.65</v>
      </c>
      <c r="Y391" s="47" t="s">
        <v>1506</v>
      </c>
      <c r="Z391" s="47" t="s">
        <v>1507</v>
      </c>
      <c r="AA391" s="47">
        <v>0.0446</v>
      </c>
      <c r="AB391" s="8"/>
      <c r="AC391" s="47"/>
      <c r="AD391" s="47" t="s">
        <v>1508</v>
      </c>
      <c r="AE391" s="47"/>
      <c r="AF391" s="47"/>
      <c r="AG391" s="47"/>
      <c r="AH391" s="47"/>
      <c r="AI391" s="47"/>
      <c r="AJ391" s="47">
        <v>0.8000000000000002</v>
      </c>
      <c r="AK391" s="47">
        <v>0.0</v>
      </c>
      <c r="AL391" s="47">
        <v>0.5</v>
      </c>
      <c r="AM391" s="47">
        <v>0.0</v>
      </c>
      <c r="AN391" s="47" t="s">
        <v>1509</v>
      </c>
      <c r="AO391" s="47" t="s">
        <v>244</v>
      </c>
      <c r="AP391" s="47" t="s">
        <v>245</v>
      </c>
      <c r="AQ391" s="47"/>
      <c r="AR391" s="47"/>
      <c r="AS391" s="45" t="str">
        <f t="shared" si="34"/>
        <v/>
      </c>
      <c r="AT391" s="47"/>
      <c r="AU391" s="47"/>
      <c r="AV391" s="47"/>
      <c r="AW391" s="47"/>
      <c r="AX391" s="47"/>
      <c r="AY391" s="47"/>
      <c r="AZ391" s="47" t="str">
        <f t="shared" si="35"/>
        <v/>
      </c>
      <c r="BA391" s="47"/>
      <c r="BB391" s="47"/>
      <c r="BC391" s="47"/>
      <c r="BD391" s="47"/>
      <c r="BE391" s="47"/>
      <c r="BF391" s="47"/>
      <c r="BG391" s="5"/>
      <c r="BI391" s="5"/>
      <c r="BJ391" s="5"/>
      <c r="BK391" s="5"/>
    </row>
    <row r="392" ht="14.25" hidden="1" customHeight="1">
      <c r="A392" s="47" t="s">
        <v>36</v>
      </c>
      <c r="B392" s="47" t="s">
        <v>235</v>
      </c>
      <c r="C392" s="47" t="s">
        <v>1125</v>
      </c>
      <c r="D392" s="47" t="s">
        <v>1338</v>
      </c>
      <c r="E392" s="47" t="s">
        <v>367</v>
      </c>
      <c r="F392" s="47" t="s">
        <v>995</v>
      </c>
      <c r="G392" s="47" t="s">
        <v>652</v>
      </c>
      <c r="H392" s="45" t="str">
        <f t="shared" si="1"/>
        <v>ASHRAE 189.1-2009Conference/Meeting/MultipurposeGeneral</v>
      </c>
      <c r="I392" s="117" t="str">
        <f>VLOOKUP(H392,'Interior Lighting'!$A$4:$G$1080,5,FALSE)</f>
        <v>1.17</v>
      </c>
      <c r="J392" s="47"/>
      <c r="K392" s="47"/>
      <c r="L392" s="47"/>
      <c r="M392" s="47">
        <v>0.0</v>
      </c>
      <c r="N392" s="47">
        <v>0.7</v>
      </c>
      <c r="O392" s="47">
        <v>0.2</v>
      </c>
      <c r="P392" s="47" t="s">
        <v>1505</v>
      </c>
      <c r="Q392" s="47" t="s">
        <v>368</v>
      </c>
      <c r="R392" s="47" t="s">
        <v>560</v>
      </c>
      <c r="S392" s="47" t="s">
        <v>571</v>
      </c>
      <c r="T392" s="7" t="str">
        <f t="shared" si="33"/>
        <v>ASHRAE 62.1-1999Hotels, Motels, Resorts, DormitoriesConference rooms</v>
      </c>
      <c r="U392" s="117" t="str">
        <f>VLOOKUP(T392,Ventilation!$A$4:$H$314,6,FALSE)</f>
        <v>0</v>
      </c>
      <c r="V392" s="117" t="str">
        <f>VLOOKUP(T392,Ventilation!$A$4:$H$314,5,FALSE)</f>
        <v>20</v>
      </c>
      <c r="W392" s="117" t="str">
        <f>VLOOKUP(T392,Ventilation!$A$4:$H$314,7,FALSE)</f>
        <v/>
      </c>
      <c r="X392" s="47">
        <v>46.45</v>
      </c>
      <c r="Y392" s="47" t="s">
        <v>1506</v>
      </c>
      <c r="Z392" s="47" t="s">
        <v>1507</v>
      </c>
      <c r="AA392" s="47">
        <v>0.0446</v>
      </c>
      <c r="AB392" s="8"/>
      <c r="AC392" s="47"/>
      <c r="AD392" s="47" t="s">
        <v>1508</v>
      </c>
      <c r="AE392" s="47"/>
      <c r="AF392" s="47"/>
      <c r="AG392" s="47"/>
      <c r="AH392" s="47"/>
      <c r="AI392" s="47"/>
      <c r="AJ392" s="47">
        <v>0.73</v>
      </c>
      <c r="AK392" s="47">
        <v>0.0</v>
      </c>
      <c r="AL392" s="47">
        <v>0.5</v>
      </c>
      <c r="AM392" s="47">
        <v>0.0</v>
      </c>
      <c r="AN392" s="47" t="s">
        <v>1509</v>
      </c>
      <c r="AO392" s="47" t="s">
        <v>244</v>
      </c>
      <c r="AP392" s="47" t="s">
        <v>245</v>
      </c>
      <c r="AQ392" s="47"/>
      <c r="AR392" s="47"/>
      <c r="AS392" s="45" t="str">
        <f t="shared" si="34"/>
        <v/>
      </c>
      <c r="AT392" s="47"/>
      <c r="AU392" s="47"/>
      <c r="AV392" s="47"/>
      <c r="AW392" s="47"/>
      <c r="AX392" s="47"/>
      <c r="AY392" s="47"/>
      <c r="AZ392" s="47" t="str">
        <f t="shared" si="35"/>
        <v/>
      </c>
      <c r="BA392" s="47"/>
      <c r="BB392" s="47"/>
      <c r="BC392" s="47"/>
      <c r="BD392" s="47"/>
      <c r="BE392" s="47"/>
      <c r="BF392" s="47"/>
      <c r="BG392" s="5"/>
      <c r="BI392" s="5"/>
      <c r="BJ392" s="5"/>
      <c r="BK392" s="5"/>
    </row>
    <row r="393" ht="14.25" hidden="1" customHeight="1">
      <c r="A393" s="8" t="s">
        <v>36</v>
      </c>
      <c r="B393" s="8" t="s">
        <v>235</v>
      </c>
      <c r="C393" s="8" t="s">
        <v>1123</v>
      </c>
      <c r="D393" s="47" t="s">
        <v>1316</v>
      </c>
      <c r="E393" s="47" t="s">
        <v>367</v>
      </c>
      <c r="F393" s="47" t="s">
        <v>159</v>
      </c>
      <c r="G393" s="47" t="s">
        <v>1045</v>
      </c>
      <c r="H393" s="45" t="str">
        <f t="shared" si="1"/>
        <v>ASHRAE 189.1-2009HospitalMedical Supply</v>
      </c>
      <c r="I393" s="117" t="str">
        <f>VLOOKUP(H393,'Interior Lighting'!$A$4:$G$1080,5,FALSE)</f>
        <v>1.26</v>
      </c>
      <c r="J393" s="47"/>
      <c r="K393" s="47"/>
      <c r="L393" s="47"/>
      <c r="M393" s="47">
        <v>0.0</v>
      </c>
      <c r="N393" s="47">
        <v>0.7</v>
      </c>
      <c r="O393" s="47">
        <v>0.2</v>
      </c>
      <c r="P393" s="47" t="s">
        <v>1505</v>
      </c>
      <c r="Q393" s="47" t="s">
        <v>377</v>
      </c>
      <c r="R393" s="47" t="s">
        <v>703</v>
      </c>
      <c r="S393" s="47" t="s">
        <v>717</v>
      </c>
      <c r="T393" s="7" t="str">
        <f t="shared" si="33"/>
        <v>GGHC v2.2Health CareClean Utility / Workroom</v>
      </c>
      <c r="U393" s="117" t="str">
        <f>VLOOKUP(T393,Ventilation!$A$4:$H$314,6,FALSE)</f>
        <v>0.3</v>
      </c>
      <c r="V393" s="117" t="str">
        <f>VLOOKUP(T393,Ventilation!$A$4:$H$314,5,FALSE)</f>
        <v/>
      </c>
      <c r="W393" s="117" t="str">
        <f>VLOOKUP(T393,Ventilation!$A$4:$H$314,7,FALSE)</f>
        <v/>
      </c>
      <c r="X393" s="47">
        <v>18.58</v>
      </c>
      <c r="Y393" s="47" t="s">
        <v>1506</v>
      </c>
      <c r="Z393" s="47" t="s">
        <v>1507</v>
      </c>
      <c r="AA393" s="47">
        <v>0.0446</v>
      </c>
      <c r="AB393" s="8"/>
      <c r="AC393" s="47"/>
      <c r="AD393" s="47" t="s">
        <v>1508</v>
      </c>
      <c r="AE393" s="47"/>
      <c r="AF393" s="47"/>
      <c r="AG393" s="47"/>
      <c r="AH393" s="47"/>
      <c r="AI393" s="47"/>
      <c r="AJ393" s="47">
        <v>1.46</v>
      </c>
      <c r="AK393" s="47">
        <v>0.0</v>
      </c>
      <c r="AL393" s="47">
        <v>0.5</v>
      </c>
      <c r="AM393" s="47">
        <v>0.0</v>
      </c>
      <c r="AN393" s="47" t="s">
        <v>1509</v>
      </c>
      <c r="AO393" s="47" t="s">
        <v>244</v>
      </c>
      <c r="AP393" s="47" t="s">
        <v>245</v>
      </c>
      <c r="AQ393" s="47"/>
      <c r="AR393" s="47"/>
      <c r="AS393" s="45" t="str">
        <f t="shared" si="34"/>
        <v/>
      </c>
      <c r="AT393" s="47"/>
      <c r="AU393" s="47"/>
      <c r="AV393" s="47"/>
      <c r="AW393" s="47"/>
      <c r="AX393" s="47"/>
      <c r="AY393" s="47"/>
      <c r="AZ393" s="47" t="str">
        <f t="shared" si="35"/>
        <v/>
      </c>
      <c r="BA393" s="47"/>
      <c r="BB393" s="47"/>
      <c r="BC393" s="47"/>
      <c r="BD393" s="47"/>
      <c r="BE393" s="47"/>
      <c r="BF393" s="47"/>
      <c r="BG393" s="5"/>
      <c r="BI393" s="5"/>
      <c r="BJ393" s="5"/>
      <c r="BK393" s="5"/>
    </row>
    <row r="394" ht="14.25" hidden="1" customHeight="1">
      <c r="A394" s="8" t="s">
        <v>36</v>
      </c>
      <c r="B394" s="8" t="s">
        <v>235</v>
      </c>
      <c r="C394" s="8" t="s">
        <v>1121</v>
      </c>
      <c r="D394" s="47" t="s">
        <v>1283</v>
      </c>
      <c r="E394" s="47" t="s">
        <v>367</v>
      </c>
      <c r="F394" s="47" t="s">
        <v>1013</v>
      </c>
      <c r="G394" s="47" t="s">
        <v>652</v>
      </c>
      <c r="H394" s="45" t="str">
        <f t="shared" si="1"/>
        <v>ASHRAE 189.1-2009Dining AreaGeneral</v>
      </c>
      <c r="I394" s="117" t="str">
        <f>VLOOKUP(H394,'Interior Lighting'!$A$4:$G$1080,5,FALSE)</f>
        <v>0.81</v>
      </c>
      <c r="J394" s="47"/>
      <c r="K394" s="47"/>
      <c r="L394" s="47"/>
      <c r="M394" s="47">
        <v>0.0</v>
      </c>
      <c r="N394" s="47">
        <v>0.7</v>
      </c>
      <c r="O394" s="47">
        <v>0.2</v>
      </c>
      <c r="P394" s="8" t="s">
        <v>1505</v>
      </c>
      <c r="Q394" s="47" t="s">
        <v>368</v>
      </c>
      <c r="R394" s="47" t="s">
        <v>544</v>
      </c>
      <c r="S394" s="47" t="s">
        <v>546</v>
      </c>
      <c r="T394" s="7" t="str">
        <f t="shared" si="33"/>
        <v>ASHRAE 62.1-1999Food and Beverage ServiceCafeteria, fast food</v>
      </c>
      <c r="U394" s="117" t="str">
        <f>VLOOKUP(T394,Ventilation!$A$4:$H$314,6,FALSE)</f>
        <v>0</v>
      </c>
      <c r="V394" s="117" t="str">
        <f>VLOOKUP(T394,Ventilation!$A$4:$H$314,5,FALSE)</f>
        <v>20</v>
      </c>
      <c r="W394" s="117" t="str">
        <f>VLOOKUP(T394,Ventilation!$A$4:$H$314,7,FALSE)</f>
        <v/>
      </c>
      <c r="X394" s="47">
        <v>92.94</v>
      </c>
      <c r="Y394" s="8" t="s">
        <v>1506</v>
      </c>
      <c r="Z394" s="8" t="s">
        <v>1507</v>
      </c>
      <c r="AA394" s="47">
        <v>0.0446</v>
      </c>
      <c r="AB394" s="8"/>
      <c r="AC394" s="8"/>
      <c r="AD394" s="8" t="s">
        <v>1508</v>
      </c>
      <c r="AE394" s="47"/>
      <c r="AF394" s="47"/>
      <c r="AG394" s="47"/>
      <c r="AH394" s="47"/>
      <c r="AI394" s="47"/>
      <c r="AJ394" s="47">
        <v>0.73</v>
      </c>
      <c r="AK394" s="47">
        <v>0.0</v>
      </c>
      <c r="AL394" s="47">
        <v>0.5</v>
      </c>
      <c r="AM394" s="47">
        <v>0.0</v>
      </c>
      <c r="AN394" s="8" t="s">
        <v>1509</v>
      </c>
      <c r="AO394" s="8" t="s">
        <v>244</v>
      </c>
      <c r="AP394" s="8" t="s">
        <v>245</v>
      </c>
      <c r="AQ394" s="47"/>
      <c r="AR394" s="47"/>
      <c r="AS394" s="45" t="str">
        <f t="shared" si="34"/>
        <v/>
      </c>
      <c r="AT394" s="47"/>
      <c r="AU394" s="47"/>
      <c r="AV394" s="47"/>
      <c r="AW394" s="47"/>
      <c r="AX394" s="47"/>
      <c r="AY394" s="47"/>
      <c r="AZ394" s="47" t="str">
        <f t="shared" si="35"/>
        <v/>
      </c>
      <c r="BA394" s="47"/>
      <c r="BB394" s="47"/>
      <c r="BC394" s="47"/>
      <c r="BD394" s="47"/>
      <c r="BE394" s="47"/>
      <c r="BF394" s="47"/>
      <c r="BG394" s="5"/>
      <c r="BI394" s="5"/>
      <c r="BJ394" s="5"/>
      <c r="BK394" s="5"/>
    </row>
    <row r="395" ht="14.25" hidden="1" customHeight="1">
      <c r="A395" s="8" t="s">
        <v>36</v>
      </c>
      <c r="B395" s="8" t="s">
        <v>235</v>
      </c>
      <c r="C395" s="8" t="s">
        <v>1118</v>
      </c>
      <c r="D395" s="47" t="s">
        <v>1316</v>
      </c>
      <c r="E395" s="47" t="s">
        <v>367</v>
      </c>
      <c r="F395" s="47" t="s">
        <v>1023</v>
      </c>
      <c r="G395" s="47" t="s">
        <v>1012</v>
      </c>
      <c r="H395" s="45" t="str">
        <f t="shared" si="1"/>
        <v>ASHRAE 189.1-2009Active StorageFor Hospital</v>
      </c>
      <c r="I395" s="117" t="str">
        <f>VLOOKUP(H395,'Interior Lighting'!$A$4:$G$1080,5,FALSE)</f>
        <v>0.81</v>
      </c>
      <c r="J395" s="47"/>
      <c r="K395" s="47"/>
      <c r="L395" s="47"/>
      <c r="M395" s="47">
        <v>0.0</v>
      </c>
      <c r="N395" s="47">
        <v>0.7</v>
      </c>
      <c r="O395" s="47">
        <v>0.2</v>
      </c>
      <c r="P395" s="47" t="s">
        <v>1505</v>
      </c>
      <c r="Q395" s="47" t="s">
        <v>377</v>
      </c>
      <c r="R395" s="47" t="s">
        <v>703</v>
      </c>
      <c r="S395" s="47" t="s">
        <v>705</v>
      </c>
      <c r="T395" s="7" t="str">
        <f t="shared" si="33"/>
        <v>GGHC v2.2Health CareBedpan Room</v>
      </c>
      <c r="U395" s="117" t="str">
        <f>VLOOKUP(T395,Ventilation!$A$4:$H$314,6,FALSE)</f>
        <v>0.15</v>
      </c>
      <c r="V395" s="117" t="str">
        <f>VLOOKUP(T395,Ventilation!$A$4:$H$314,5,FALSE)</f>
        <v/>
      </c>
      <c r="W395" s="117" t="str">
        <f>VLOOKUP(T395,Ventilation!$A$4:$H$314,7,FALSE)</f>
        <v/>
      </c>
      <c r="X395" s="47">
        <v>0.0</v>
      </c>
      <c r="Y395" s="47" t="s">
        <v>1506</v>
      </c>
      <c r="Z395" s="47" t="s">
        <v>1507</v>
      </c>
      <c r="AA395" s="47">
        <v>0.0446</v>
      </c>
      <c r="AB395" s="8"/>
      <c r="AC395" s="47"/>
      <c r="AD395" s="47" t="s">
        <v>1508</v>
      </c>
      <c r="AE395" s="47"/>
      <c r="AF395" s="47"/>
      <c r="AG395" s="47"/>
      <c r="AH395" s="47"/>
      <c r="AI395" s="47"/>
      <c r="AJ395" s="47">
        <v>0.07000000000000005</v>
      </c>
      <c r="AK395" s="47">
        <v>0.0</v>
      </c>
      <c r="AL395" s="47">
        <v>0.5</v>
      </c>
      <c r="AM395" s="47">
        <v>0.0</v>
      </c>
      <c r="AN395" s="47" t="s">
        <v>1509</v>
      </c>
      <c r="AO395" s="47" t="s">
        <v>244</v>
      </c>
      <c r="AP395" s="47" t="s">
        <v>245</v>
      </c>
      <c r="AQ395" s="47"/>
      <c r="AR395" s="47"/>
      <c r="AS395" s="45" t="str">
        <f t="shared" si="34"/>
        <v/>
      </c>
      <c r="AT395" s="47"/>
      <c r="AU395" s="47"/>
      <c r="AV395" s="47"/>
      <c r="AW395" s="47"/>
      <c r="AX395" s="47"/>
      <c r="AY395" s="47"/>
      <c r="AZ395" s="47" t="str">
        <f t="shared" si="35"/>
        <v/>
      </c>
      <c r="BA395" s="47"/>
      <c r="BB395" s="47"/>
      <c r="BC395" s="47"/>
      <c r="BD395" s="47"/>
      <c r="BE395" s="47"/>
      <c r="BF395" s="47"/>
      <c r="BG395" s="5"/>
      <c r="BI395" s="5"/>
      <c r="BJ395" s="5"/>
      <c r="BK395" s="5"/>
    </row>
    <row r="396" ht="14.25" hidden="1" customHeight="1">
      <c r="A396" s="47" t="s">
        <v>36</v>
      </c>
      <c r="B396" s="47" t="s">
        <v>235</v>
      </c>
      <c r="C396" s="47" t="s">
        <v>1114</v>
      </c>
      <c r="D396" s="47" t="s">
        <v>1316</v>
      </c>
      <c r="E396" s="47" t="s">
        <v>367</v>
      </c>
      <c r="F396" s="47" t="s">
        <v>159</v>
      </c>
      <c r="G396" s="47" t="s">
        <v>747</v>
      </c>
      <c r="H396" s="45" t="str">
        <f t="shared" si="1"/>
        <v>ASHRAE 189.1-2009HospitalOperating Room</v>
      </c>
      <c r="I396" s="117" t="str">
        <f>VLOOKUP(H396,'Interior Lighting'!$A$4:$G$1080,5,FALSE)</f>
        <v>1.98</v>
      </c>
      <c r="J396" s="47"/>
      <c r="K396" s="47"/>
      <c r="L396" s="47"/>
      <c r="M396" s="47">
        <v>0.0</v>
      </c>
      <c r="N396" s="47">
        <v>0.7</v>
      </c>
      <c r="O396" s="47">
        <v>0.2</v>
      </c>
      <c r="P396" s="47" t="s">
        <v>1505</v>
      </c>
      <c r="Q396" s="47" t="s">
        <v>377</v>
      </c>
      <c r="R396" s="47" t="s">
        <v>703</v>
      </c>
      <c r="S396" s="47" t="s">
        <v>750</v>
      </c>
      <c r="T396" s="7" t="str">
        <f t="shared" si="33"/>
        <v>GGHC v2.2Health CareAnesthesia Storage</v>
      </c>
      <c r="U396" s="117" t="str">
        <f>VLOOKUP(T396,Ventilation!$A$4:$H$314,6,FALSE)</f>
        <v>1.2</v>
      </c>
      <c r="V396" s="117" t="str">
        <f>VLOOKUP(T396,Ventilation!$A$4:$H$314,5,FALSE)</f>
        <v/>
      </c>
      <c r="W396" s="117" t="str">
        <f>VLOOKUP(T396,Ventilation!$A$4:$H$314,7,FALSE)</f>
        <v/>
      </c>
      <c r="X396" s="47">
        <v>0.0</v>
      </c>
      <c r="Y396" s="47" t="s">
        <v>1506</v>
      </c>
      <c r="Z396" s="47" t="s">
        <v>1507</v>
      </c>
      <c r="AA396" s="47">
        <v>0.0446</v>
      </c>
      <c r="AB396" s="8"/>
      <c r="AC396" s="47"/>
      <c r="AD396" s="47" t="s">
        <v>1508</v>
      </c>
      <c r="AE396" s="47"/>
      <c r="AF396" s="47"/>
      <c r="AG396" s="47"/>
      <c r="AH396" s="47"/>
      <c r="AI396" s="47"/>
      <c r="AJ396" s="47">
        <v>1.46</v>
      </c>
      <c r="AK396" s="47">
        <v>0.0</v>
      </c>
      <c r="AL396" s="47">
        <v>0.5</v>
      </c>
      <c r="AM396" s="47">
        <v>0.0</v>
      </c>
      <c r="AN396" s="47" t="s">
        <v>1509</v>
      </c>
      <c r="AO396" s="47" t="s">
        <v>244</v>
      </c>
      <c r="AP396" s="47" t="s">
        <v>245</v>
      </c>
      <c r="AQ396" s="47">
        <v>1.0</v>
      </c>
      <c r="AR396" s="47">
        <v>108.0</v>
      </c>
      <c r="AS396" s="117" t="str">
        <f t="shared" si="34"/>
        <v>0.009259259259</v>
      </c>
      <c r="AT396" s="47">
        <v>43.3</v>
      </c>
      <c r="AU396" s="47">
        <v>0.2</v>
      </c>
      <c r="AV396" s="47">
        <v>0.05</v>
      </c>
      <c r="AW396" s="47" t="s">
        <v>1510</v>
      </c>
      <c r="AX396" s="47">
        <v>1.3333346236599153</v>
      </c>
      <c r="AY396" s="47">
        <v>144.0</v>
      </c>
      <c r="AZ396" s="118" t="str">
        <f t="shared" si="35"/>
        <v>0.5048215295</v>
      </c>
      <c r="BA396" s="47">
        <v>0.31</v>
      </c>
      <c r="BB396" s="47">
        <v>54.520672421626536</v>
      </c>
      <c r="BC396" s="47">
        <v>1.0</v>
      </c>
      <c r="BD396" s="47"/>
      <c r="BE396" s="47" t="s">
        <v>1513</v>
      </c>
      <c r="BF396" s="47"/>
      <c r="BG396" s="5"/>
      <c r="BI396" s="5"/>
      <c r="BJ396" s="5"/>
      <c r="BK396" s="5"/>
    </row>
    <row r="397" ht="14.25" hidden="1" customHeight="1">
      <c r="A397" s="7" t="s">
        <v>34</v>
      </c>
      <c r="B397" s="45" t="s">
        <v>235</v>
      </c>
      <c r="C397" s="45" t="s">
        <v>1184</v>
      </c>
      <c r="D397" s="45" t="s">
        <v>1311</v>
      </c>
      <c r="E397" s="45" t="s">
        <v>373</v>
      </c>
      <c r="F397" s="45" t="s">
        <v>159</v>
      </c>
      <c r="G397" s="45" t="s">
        <v>1047</v>
      </c>
      <c r="H397" s="45" t="str">
        <f t="shared" si="1"/>
        <v>ASHRAE 90.1-2004HospitalRadiology</v>
      </c>
      <c r="I397" s="117" t="str">
        <f>VLOOKUP(H397,'Interior Lighting'!$A$4:$G$1472,5,FALSE)</f>
        <v>0.4</v>
      </c>
      <c r="J397" s="47"/>
      <c r="K397" s="45"/>
      <c r="L397" s="45"/>
      <c r="M397" s="45">
        <v>0.0</v>
      </c>
      <c r="N397" s="45">
        <v>0.7</v>
      </c>
      <c r="O397" s="45">
        <v>0.2</v>
      </c>
      <c r="P397" s="45" t="s">
        <v>1514</v>
      </c>
      <c r="Q397" s="45" t="s">
        <v>377</v>
      </c>
      <c r="R397" s="45" t="s">
        <v>703</v>
      </c>
      <c r="S397" s="45" t="s">
        <v>741</v>
      </c>
      <c r="T397" s="7" t="str">
        <f t="shared" si="33"/>
        <v>GGHC v2.2Health CareX-ray, Diagnostic and Treatment</v>
      </c>
      <c r="U397" s="117" t="str">
        <f>VLOOKUP(T397,Ventilation!$A$4:$H$314,6,FALSE)</f>
        <v>0.3</v>
      </c>
      <c r="V397" s="117" t="str">
        <f>VLOOKUP(T397,Ventilation!$A$4:$H$314,5,FALSE)</f>
        <v/>
      </c>
      <c r="W397" s="117" t="str">
        <f>VLOOKUP(T397,Ventilation!$A$4:$H$314,7,FALSE)</f>
        <v/>
      </c>
      <c r="X397" s="61">
        <v>20.02</v>
      </c>
      <c r="Y397" s="45" t="s">
        <v>1515</v>
      </c>
      <c r="Z397" s="45" t="s">
        <v>1516</v>
      </c>
      <c r="AA397" s="45">
        <v>0.0595</v>
      </c>
      <c r="AB397" s="7"/>
      <c r="AC397" s="45"/>
      <c r="AD397" s="45" t="s">
        <v>1517</v>
      </c>
      <c r="AE397" s="45"/>
      <c r="AF397" s="45"/>
      <c r="AG397" s="45"/>
      <c r="AH397" s="45"/>
      <c r="AI397" s="45"/>
      <c r="AJ397" s="61">
        <v>10.0</v>
      </c>
      <c r="AK397" s="45">
        <v>0.0</v>
      </c>
      <c r="AL397" s="45">
        <v>0.5</v>
      </c>
      <c r="AM397" s="45">
        <v>0.0</v>
      </c>
      <c r="AN397" s="45" t="s">
        <v>1518</v>
      </c>
      <c r="AO397" s="34" t="s">
        <v>1519</v>
      </c>
      <c r="AP397" s="34" t="s">
        <v>239</v>
      </c>
      <c r="AQ397" s="61">
        <v>2.0</v>
      </c>
      <c r="AR397" s="45">
        <v>900.0</v>
      </c>
      <c r="AS397" s="117" t="str">
        <f t="shared" si="34"/>
        <v>0.002222222222</v>
      </c>
      <c r="AT397" s="61">
        <v>60.0</v>
      </c>
      <c r="AU397" s="45">
        <v>0.2</v>
      </c>
      <c r="AV397" s="45">
        <v>0.05</v>
      </c>
      <c r="AW397" s="45" t="s">
        <v>237</v>
      </c>
      <c r="AX397" s="45"/>
      <c r="AY397" s="45"/>
      <c r="AZ397" s="45" t="str">
        <f t="shared" si="35"/>
        <v/>
      </c>
      <c r="BA397" s="45"/>
      <c r="BB397" s="45"/>
      <c r="BC397" s="45"/>
      <c r="BD397" s="45"/>
      <c r="BE397" s="45"/>
      <c r="BF397" s="45"/>
      <c r="BG397" s="5"/>
      <c r="BI397" s="5"/>
      <c r="BJ397" s="5"/>
      <c r="BK397" s="5"/>
    </row>
    <row r="398" ht="14.25" hidden="1" customHeight="1">
      <c r="A398" s="45" t="s">
        <v>34</v>
      </c>
      <c r="B398" s="45" t="s">
        <v>235</v>
      </c>
      <c r="C398" s="45" t="s">
        <v>1179</v>
      </c>
      <c r="D398" s="45" t="s">
        <v>1474</v>
      </c>
      <c r="E398" s="45" t="s">
        <v>373</v>
      </c>
      <c r="F398" s="45" t="s">
        <v>1018</v>
      </c>
      <c r="G398" s="45" t="s">
        <v>652</v>
      </c>
      <c r="H398" s="45" t="str">
        <f t="shared" si="1"/>
        <v>ASHRAE 90.1-2004RestroomsGeneral</v>
      </c>
      <c r="I398" s="117" t="str">
        <f>VLOOKUP(H398,'Interior Lighting'!$A$4:$G$1472,5,FALSE)</f>
        <v>0.9</v>
      </c>
      <c r="J398" s="47"/>
      <c r="K398" s="45"/>
      <c r="L398" s="45"/>
      <c r="M398" s="45">
        <v>0.0</v>
      </c>
      <c r="N398" s="45">
        <v>0.7</v>
      </c>
      <c r="O398" s="45">
        <v>0.2</v>
      </c>
      <c r="P398" s="7" t="s">
        <v>1520</v>
      </c>
      <c r="Q398" s="56" t="s">
        <v>368</v>
      </c>
      <c r="R398" s="47" t="s">
        <v>583</v>
      </c>
      <c r="S398" s="60" t="s">
        <v>589</v>
      </c>
      <c r="T398" s="7" t="str">
        <f t="shared" si="33"/>
        <v>ASHRAE 62.1-1999Public SpacesPublic restrooms</v>
      </c>
      <c r="U398" s="117" t="str">
        <f>VLOOKUP(T398,Ventilation!$A$4:$H$314,6,FALSE)</f>
        <v>0</v>
      </c>
      <c r="V398" s="117" t="str">
        <f>VLOOKUP(T398,Ventilation!$A$4:$H$314,5,FALSE)</f>
        <v>0</v>
      </c>
      <c r="W398" s="117" t="str">
        <f>VLOOKUP(T398,Ventilation!$A$4:$H$314,7,FALSE)</f>
        <v/>
      </c>
      <c r="X398" s="61">
        <v>0.0</v>
      </c>
      <c r="Y398" s="7" t="s">
        <v>1515</v>
      </c>
      <c r="Z398" s="7" t="s">
        <v>1516</v>
      </c>
      <c r="AA398" s="45">
        <v>0.0595</v>
      </c>
      <c r="AB398" s="7"/>
      <c r="AC398" s="7"/>
      <c r="AD398" s="7" t="s">
        <v>1517</v>
      </c>
      <c r="AE398" s="45"/>
      <c r="AF398" s="45"/>
      <c r="AG398" s="45"/>
      <c r="AH398" s="45"/>
      <c r="AI398" s="45"/>
      <c r="AJ398" s="61">
        <v>0.4</v>
      </c>
      <c r="AK398" s="45">
        <v>0.0</v>
      </c>
      <c r="AL398" s="45">
        <v>0.3</v>
      </c>
      <c r="AM398" s="45">
        <v>0.7</v>
      </c>
      <c r="AN398" s="7" t="s">
        <v>1518</v>
      </c>
      <c r="AO398" s="34" t="s">
        <v>1519</v>
      </c>
      <c r="AP398" s="34" t="s">
        <v>239</v>
      </c>
      <c r="AQ398" s="45"/>
      <c r="AR398" s="45"/>
      <c r="AS398" s="45" t="str">
        <f t="shared" si="34"/>
        <v/>
      </c>
      <c r="AT398" s="45"/>
      <c r="AU398" s="45"/>
      <c r="AV398" s="45"/>
      <c r="AW398" s="45"/>
      <c r="AX398" s="45">
        <v>1.6666682795748942</v>
      </c>
      <c r="AY398" s="45">
        <v>90.0</v>
      </c>
      <c r="AZ398" s="117" t="str">
        <f t="shared" si="35"/>
        <v>0.6310269118</v>
      </c>
      <c r="BA398" s="45">
        <v>0.31</v>
      </c>
      <c r="BB398" s="45">
        <v>34.075420263516584</v>
      </c>
      <c r="BC398" s="45">
        <v>1.0</v>
      </c>
      <c r="BD398" s="45"/>
      <c r="BE398" s="45" t="s">
        <v>1521</v>
      </c>
      <c r="BF398" s="45"/>
      <c r="BG398" s="5"/>
      <c r="BI398" s="5"/>
      <c r="BJ398" s="5"/>
      <c r="BK398" s="5"/>
    </row>
    <row r="399" ht="14.25" hidden="1" customHeight="1">
      <c r="A399" s="45" t="s">
        <v>34</v>
      </c>
      <c r="B399" s="45" t="s">
        <v>235</v>
      </c>
      <c r="C399" s="7" t="s">
        <v>1178</v>
      </c>
      <c r="D399" s="45" t="s">
        <v>1364</v>
      </c>
      <c r="E399" s="45" t="s">
        <v>373</v>
      </c>
      <c r="F399" s="45" t="s">
        <v>1020</v>
      </c>
      <c r="G399" s="45" t="s">
        <v>1012</v>
      </c>
      <c r="H399" s="45" t="str">
        <f t="shared" si="1"/>
        <v>ASHRAE 90.1-2004Corridor/TransitionFor Hospital</v>
      </c>
      <c r="I399" s="117" t="str">
        <f>VLOOKUP(H399,'Interior Lighting'!$A$4:$G$1472,5,FALSE)</f>
        <v>1</v>
      </c>
      <c r="J399" s="47"/>
      <c r="K399" s="45"/>
      <c r="L399" s="45"/>
      <c r="M399" s="45">
        <v>0.0</v>
      </c>
      <c r="N399" s="45">
        <v>0.7</v>
      </c>
      <c r="O399" s="45">
        <v>0.2</v>
      </c>
      <c r="P399" s="45" t="s">
        <v>1522</v>
      </c>
      <c r="Q399" s="45" t="s">
        <v>368</v>
      </c>
      <c r="R399" s="45" t="s">
        <v>583</v>
      </c>
      <c r="S399" s="45" t="s">
        <v>585</v>
      </c>
      <c r="T399" s="7" t="str">
        <f t="shared" si="33"/>
        <v>ASHRAE 62.1-1999Public SpacesCorridors and utilities</v>
      </c>
      <c r="U399" s="117" t="str">
        <f>VLOOKUP(T399,Ventilation!$A$4:$H$314,6,FALSE)</f>
        <v>0.05</v>
      </c>
      <c r="V399" s="117" t="str">
        <f>VLOOKUP(T399,Ventilation!$A$4:$H$314,5,FALSE)</f>
        <v>0</v>
      </c>
      <c r="W399" s="117" t="str">
        <f>VLOOKUP(T399,Ventilation!$A$4:$H$314,7,FALSE)</f>
        <v/>
      </c>
      <c r="X399" s="61">
        <v>0.0</v>
      </c>
      <c r="Y399" s="7" t="s">
        <v>1515</v>
      </c>
      <c r="Z399" s="7" t="s">
        <v>1516</v>
      </c>
      <c r="AA399" s="45">
        <v>0.0595</v>
      </c>
      <c r="AB399" s="7"/>
      <c r="AC399" s="7"/>
      <c r="AD399" s="7" t="s">
        <v>1517</v>
      </c>
      <c r="AE399" s="45"/>
      <c r="AF399" s="45"/>
      <c r="AG399" s="45"/>
      <c r="AH399" s="45"/>
      <c r="AI399" s="45"/>
      <c r="AJ399" s="61">
        <v>0.4</v>
      </c>
      <c r="AK399" s="45">
        <v>0.0</v>
      </c>
      <c r="AL399" s="45">
        <v>0.5</v>
      </c>
      <c r="AM399" s="45">
        <v>0.0</v>
      </c>
      <c r="AN399" s="7" t="s">
        <v>1518</v>
      </c>
      <c r="AO399" s="34" t="s">
        <v>1519</v>
      </c>
      <c r="AP399" s="34" t="s">
        <v>239</v>
      </c>
      <c r="AQ399" s="45"/>
      <c r="AR399" s="45"/>
      <c r="AS399" s="45" t="str">
        <f t="shared" si="34"/>
        <v/>
      </c>
      <c r="AT399" s="45"/>
      <c r="AU399" s="45"/>
      <c r="AV399" s="45"/>
      <c r="AW399" s="45"/>
      <c r="AX399" s="45"/>
      <c r="AY399" s="45"/>
      <c r="AZ399" s="45" t="str">
        <f t="shared" si="35"/>
        <v/>
      </c>
      <c r="BA399" s="45"/>
      <c r="BB399" s="45"/>
      <c r="BC399" s="45"/>
      <c r="BD399" s="45"/>
      <c r="BE399" s="45"/>
      <c r="BF399" s="45"/>
      <c r="BG399" s="5"/>
      <c r="BI399" s="5"/>
      <c r="BJ399" s="5"/>
      <c r="BK399" s="5"/>
    </row>
    <row r="400" ht="14.25" hidden="1" customHeight="1">
      <c r="A400" s="7" t="s">
        <v>34</v>
      </c>
      <c r="B400" s="7" t="s">
        <v>235</v>
      </c>
      <c r="C400" s="7" t="s">
        <v>1176</v>
      </c>
      <c r="D400" s="45" t="s">
        <v>1316</v>
      </c>
      <c r="E400" s="45" t="s">
        <v>373</v>
      </c>
      <c r="F400" s="45" t="s">
        <v>159</v>
      </c>
      <c r="G400" s="45" t="s">
        <v>1045</v>
      </c>
      <c r="H400" s="45" t="str">
        <f t="shared" si="1"/>
        <v>ASHRAE 90.1-2004HospitalMedical Supply</v>
      </c>
      <c r="I400" s="117" t="str">
        <f>VLOOKUP(H400,'Interior Lighting'!$A$4:$G$1472,5,FALSE)</f>
        <v>1.4</v>
      </c>
      <c r="J400" s="47"/>
      <c r="K400" s="45"/>
      <c r="L400" s="45"/>
      <c r="M400" s="45">
        <v>0.0</v>
      </c>
      <c r="N400" s="45">
        <v>0.7</v>
      </c>
      <c r="O400" s="45">
        <v>0.2</v>
      </c>
      <c r="P400" s="45" t="s">
        <v>1514</v>
      </c>
      <c r="Q400" s="52" t="s">
        <v>377</v>
      </c>
      <c r="R400" s="54" t="s">
        <v>703</v>
      </c>
      <c r="S400" s="45" t="s">
        <v>716</v>
      </c>
      <c r="T400" s="7" t="str">
        <f t="shared" si="33"/>
        <v>GGHC v2.2Health CareClean Linen Storage</v>
      </c>
      <c r="U400" s="117" t="str">
        <f>VLOOKUP(T400,Ventilation!$A$4:$H$314,6,FALSE)</f>
        <v>0.3</v>
      </c>
      <c r="V400" s="117" t="str">
        <f>VLOOKUP(T400,Ventilation!$A$4:$H$314,5,FALSE)</f>
        <v/>
      </c>
      <c r="W400" s="117" t="str">
        <f>VLOOKUP(T400,Ventilation!$A$4:$H$314,7,FALSE)</f>
        <v/>
      </c>
      <c r="X400" s="61">
        <v>20.02</v>
      </c>
      <c r="Y400" s="7" t="s">
        <v>1515</v>
      </c>
      <c r="Z400" s="7" t="s">
        <v>1516</v>
      </c>
      <c r="AA400" s="45">
        <v>0.0595</v>
      </c>
      <c r="AB400" s="7"/>
      <c r="AC400" s="7"/>
      <c r="AD400" s="7" t="s">
        <v>1517</v>
      </c>
      <c r="AE400" s="45"/>
      <c r="AF400" s="45"/>
      <c r="AG400" s="45"/>
      <c r="AH400" s="45"/>
      <c r="AI400" s="45"/>
      <c r="AJ400" s="61">
        <v>2.0</v>
      </c>
      <c r="AK400" s="45">
        <v>0.0</v>
      </c>
      <c r="AL400" s="45">
        <v>0.5</v>
      </c>
      <c r="AM400" s="45">
        <v>0.0</v>
      </c>
      <c r="AN400" s="7" t="s">
        <v>1518</v>
      </c>
      <c r="AO400" s="34" t="s">
        <v>1519</v>
      </c>
      <c r="AP400" s="34" t="s">
        <v>239</v>
      </c>
      <c r="AQ400" s="45"/>
      <c r="AR400" s="45"/>
      <c r="AS400" s="45" t="str">
        <f t="shared" si="34"/>
        <v/>
      </c>
      <c r="AT400" s="45"/>
      <c r="AU400" s="45"/>
      <c r="AV400" s="45"/>
      <c r="AW400" s="45"/>
      <c r="AX400" s="45">
        <v>1.6666682795748944</v>
      </c>
      <c r="AY400" s="45">
        <v>210.0</v>
      </c>
      <c r="AZ400" s="117" t="str">
        <f t="shared" si="35"/>
        <v>0.6310269118</v>
      </c>
      <c r="BA400" s="45">
        <v>0.31</v>
      </c>
      <c r="BB400" s="45">
        <v>79.50931394820536</v>
      </c>
      <c r="BC400" s="45">
        <v>1.0</v>
      </c>
      <c r="BD400" s="45"/>
      <c r="BE400" s="45" t="s">
        <v>1521</v>
      </c>
      <c r="BF400" s="45"/>
      <c r="BG400" s="5"/>
      <c r="BI400" s="5"/>
      <c r="BJ400" s="5"/>
      <c r="BK400" s="5"/>
    </row>
    <row r="401" ht="14.25" hidden="1" customHeight="1">
      <c r="A401" s="45" t="s">
        <v>34</v>
      </c>
      <c r="B401" s="45" t="s">
        <v>235</v>
      </c>
      <c r="C401" s="45" t="s">
        <v>1172</v>
      </c>
      <c r="D401" s="45" t="s">
        <v>1311</v>
      </c>
      <c r="E401" s="45" t="s">
        <v>373</v>
      </c>
      <c r="F401" s="45" t="s">
        <v>159</v>
      </c>
      <c r="G401" s="45" t="s">
        <v>1041</v>
      </c>
      <c r="H401" s="45" t="str">
        <f t="shared" si="1"/>
        <v>ASHRAE 90.1-2004HospitalEmergency</v>
      </c>
      <c r="I401" s="117" t="str">
        <f>VLOOKUP(H401,'Interior Lighting'!$A$4:$G$1472,5,FALSE)</f>
        <v>2.7</v>
      </c>
      <c r="J401" s="47"/>
      <c r="K401" s="45"/>
      <c r="L401" s="45"/>
      <c r="M401" s="45">
        <v>0.0</v>
      </c>
      <c r="N401" s="45">
        <v>0.7</v>
      </c>
      <c r="O401" s="45">
        <v>0.2</v>
      </c>
      <c r="P401" s="45" t="s">
        <v>1514</v>
      </c>
      <c r="Q401" s="52" t="s">
        <v>368</v>
      </c>
      <c r="R401" s="45" t="s">
        <v>553</v>
      </c>
      <c r="S401" s="61" t="s">
        <v>694</v>
      </c>
      <c r="T401" s="7" t="str">
        <f t="shared" si="33"/>
        <v>ASHRAE 62.1-1999Hospitals, Nursing and Convalescent HomesProcedure Room Outpatient</v>
      </c>
      <c r="U401" s="117" t="str">
        <f>VLOOKUP(T401,Ventilation!$A$4:$H$314,6,FALSE)</f>
        <v>0.8</v>
      </c>
      <c r="V401" s="117" t="str">
        <f>VLOOKUP(T401,Ventilation!$A$4:$H$314,5,FALSE)</f>
        <v>0</v>
      </c>
      <c r="W401" s="117" t="str">
        <f>VLOOKUP(T401,Ventilation!$A$4:$H$314,7,FALSE)</f>
        <v/>
      </c>
      <c r="X401" s="61">
        <v>20.02</v>
      </c>
      <c r="Y401" s="45" t="s">
        <v>1515</v>
      </c>
      <c r="Z401" s="45" t="s">
        <v>1516</v>
      </c>
      <c r="AA401" s="45">
        <v>0.0595</v>
      </c>
      <c r="AB401" s="7"/>
      <c r="AC401" s="45"/>
      <c r="AD401" s="45" t="s">
        <v>1517</v>
      </c>
      <c r="AE401" s="45"/>
      <c r="AF401" s="45"/>
      <c r="AG401" s="45"/>
      <c r="AH401" s="45"/>
      <c r="AI401" s="45"/>
      <c r="AJ401" s="61">
        <v>3.0</v>
      </c>
      <c r="AK401" s="45">
        <v>0.0</v>
      </c>
      <c r="AL401" s="45">
        <v>0.5</v>
      </c>
      <c r="AM401" s="45">
        <v>0.0</v>
      </c>
      <c r="AN401" s="45" t="s">
        <v>1518</v>
      </c>
      <c r="AO401" s="34" t="s">
        <v>1519</v>
      </c>
      <c r="AP401" s="34" t="s">
        <v>239</v>
      </c>
      <c r="AQ401" s="61">
        <v>2.0</v>
      </c>
      <c r="AR401" s="45">
        <v>285.0</v>
      </c>
      <c r="AS401" s="117" t="str">
        <f t="shared" si="34"/>
        <v>0.00701754386</v>
      </c>
      <c r="AT401" s="61">
        <v>60.0</v>
      </c>
      <c r="AU401" s="45">
        <v>0.2</v>
      </c>
      <c r="AV401" s="45">
        <v>0.05</v>
      </c>
      <c r="AW401" s="45" t="s">
        <v>237</v>
      </c>
      <c r="AX401" s="45"/>
      <c r="AY401" s="45"/>
      <c r="AZ401" s="45" t="str">
        <f t="shared" si="35"/>
        <v/>
      </c>
      <c r="BA401" s="45"/>
      <c r="BB401" s="45"/>
      <c r="BC401" s="45"/>
      <c r="BD401" s="45"/>
      <c r="BE401" s="45"/>
      <c r="BF401" s="45"/>
      <c r="BG401" s="5"/>
      <c r="BI401" s="5"/>
      <c r="BJ401" s="5"/>
      <c r="BK401" s="5"/>
    </row>
    <row r="402" ht="14.25" hidden="1" customHeight="1">
      <c r="A402" s="45" t="s">
        <v>34</v>
      </c>
      <c r="B402" s="45" t="s">
        <v>235</v>
      </c>
      <c r="C402" s="45" t="s">
        <v>1170</v>
      </c>
      <c r="D402" s="45" t="s">
        <v>1311</v>
      </c>
      <c r="E402" s="45" t="s">
        <v>373</v>
      </c>
      <c r="F402" s="45" t="s">
        <v>159</v>
      </c>
      <c r="G402" s="45" t="s">
        <v>505</v>
      </c>
      <c r="H402" s="45" t="str">
        <f t="shared" si="1"/>
        <v>ASHRAE 90.1-2004HospitalPatient Room</v>
      </c>
      <c r="I402" s="117" t="str">
        <f>VLOOKUP(H402,'Interior Lighting'!$A$4:$G$1472,5,FALSE)</f>
        <v>0.7</v>
      </c>
      <c r="J402" s="47"/>
      <c r="K402" s="45"/>
      <c r="L402" s="45"/>
      <c r="M402" s="45">
        <v>0.0</v>
      </c>
      <c r="N402" s="45">
        <v>0.7</v>
      </c>
      <c r="O402" s="45">
        <v>0.2</v>
      </c>
      <c r="P402" s="45" t="s">
        <v>1514</v>
      </c>
      <c r="Q402" s="66" t="s">
        <v>368</v>
      </c>
      <c r="R402" s="45" t="s">
        <v>553</v>
      </c>
      <c r="S402" s="61" t="s">
        <v>698</v>
      </c>
      <c r="T402" s="7" t="str">
        <f t="shared" si="33"/>
        <v>ASHRAE 62.1-1999Hospitals, Nursing and Convalescent HomesPACU/Pre-Op Outpatient</v>
      </c>
      <c r="U402" s="117" t="str">
        <f>VLOOKUP(T402,Ventilation!$A$4:$H$314,6,FALSE)</f>
        <v>0.533</v>
      </c>
      <c r="V402" s="117" t="str">
        <f>VLOOKUP(T402,Ventilation!$A$4:$H$314,5,FALSE)</f>
        <v>5</v>
      </c>
      <c r="W402" s="117" t="str">
        <f>VLOOKUP(T402,Ventilation!$A$4:$H$314,7,FALSE)</f>
        <v/>
      </c>
      <c r="X402" s="61">
        <v>10.0</v>
      </c>
      <c r="Y402" s="45" t="s">
        <v>1515</v>
      </c>
      <c r="Z402" s="45" t="s">
        <v>1516</v>
      </c>
      <c r="AA402" s="45">
        <v>0.0595</v>
      </c>
      <c r="AB402" s="7"/>
      <c r="AC402" s="45"/>
      <c r="AD402" s="45" t="s">
        <v>1517</v>
      </c>
      <c r="AE402" s="45"/>
      <c r="AF402" s="45"/>
      <c r="AG402" s="45"/>
      <c r="AH402" s="45"/>
      <c r="AI402" s="45"/>
      <c r="AJ402" s="61">
        <v>2.0</v>
      </c>
      <c r="AK402" s="45">
        <v>0.0</v>
      </c>
      <c r="AL402" s="45">
        <v>0.5</v>
      </c>
      <c r="AM402" s="45">
        <v>0.0</v>
      </c>
      <c r="AN402" s="45" t="s">
        <v>1518</v>
      </c>
      <c r="AO402" s="34" t="s">
        <v>1519</v>
      </c>
      <c r="AP402" s="34" t="s">
        <v>239</v>
      </c>
      <c r="AQ402" s="61">
        <v>2.0</v>
      </c>
      <c r="AR402" s="45" t="str">
        <f>(189+338)/2</f>
        <v>263.5</v>
      </c>
      <c r="AS402" s="117" t="str">
        <f t="shared" si="34"/>
        <v>0.007590132827</v>
      </c>
      <c r="AT402" s="61">
        <v>60.0</v>
      </c>
      <c r="AU402" s="45">
        <v>0.2</v>
      </c>
      <c r="AV402" s="45">
        <v>0.05</v>
      </c>
      <c r="AW402" s="45" t="s">
        <v>237</v>
      </c>
      <c r="AX402" s="45"/>
      <c r="AY402" s="45"/>
      <c r="AZ402" s="45" t="str">
        <f t="shared" si="35"/>
        <v/>
      </c>
      <c r="BA402" s="45"/>
      <c r="BB402" s="45"/>
      <c r="BC402" s="45"/>
      <c r="BD402" s="45"/>
      <c r="BE402" s="45"/>
      <c r="BF402" s="45"/>
      <c r="BG402" s="5"/>
      <c r="BI402" s="5"/>
      <c r="BJ402" s="5"/>
      <c r="BK402" s="5"/>
    </row>
    <row r="403" ht="14.25" hidden="1" customHeight="1">
      <c r="A403" s="45" t="s">
        <v>34</v>
      </c>
      <c r="B403" s="45" t="s">
        <v>235</v>
      </c>
      <c r="C403" s="45" t="s">
        <v>1167</v>
      </c>
      <c r="D403" s="45" t="s">
        <v>1304</v>
      </c>
      <c r="E403" s="45" t="s">
        <v>373</v>
      </c>
      <c r="F403" s="45" t="s">
        <v>159</v>
      </c>
      <c r="G403" s="45" t="s">
        <v>1046</v>
      </c>
      <c r="H403" s="45" t="str">
        <f t="shared" si="1"/>
        <v>ASHRAE 90.1-2004HospitalPhysical Therapy</v>
      </c>
      <c r="I403" s="117" t="str">
        <f>VLOOKUP(H403,'Interior Lighting'!$A$4:$G$1472,5,FALSE)</f>
        <v>0.9</v>
      </c>
      <c r="J403" s="47"/>
      <c r="K403" s="45"/>
      <c r="L403" s="45"/>
      <c r="M403" s="45">
        <v>0.0</v>
      </c>
      <c r="N403" s="45">
        <v>0.7</v>
      </c>
      <c r="O403" s="45">
        <v>0.2</v>
      </c>
      <c r="P403" s="45" t="s">
        <v>1514</v>
      </c>
      <c r="Q403" s="45" t="s">
        <v>368</v>
      </c>
      <c r="R403" s="45" t="s">
        <v>553</v>
      </c>
      <c r="S403" s="45" t="s">
        <v>558</v>
      </c>
      <c r="T403" s="7" t="str">
        <f t="shared" si="33"/>
        <v>ASHRAE 62.1-1999Hospitals, Nursing and Convalescent HomesPhysical therapy</v>
      </c>
      <c r="U403" s="117" t="str">
        <f>VLOOKUP(T403,Ventilation!$A$4:$H$314,6,FALSE)</f>
        <v>0</v>
      </c>
      <c r="V403" s="117" t="str">
        <f>VLOOKUP(T403,Ventilation!$A$4:$H$314,5,FALSE)</f>
        <v>15</v>
      </c>
      <c r="W403" s="117" t="str">
        <f>VLOOKUP(T403,Ventilation!$A$4:$H$314,7,FALSE)</f>
        <v/>
      </c>
      <c r="X403" s="61">
        <v>20.02</v>
      </c>
      <c r="Y403" s="45" t="s">
        <v>1515</v>
      </c>
      <c r="Z403" s="45" t="s">
        <v>1516</v>
      </c>
      <c r="AA403" s="45">
        <v>0.0595</v>
      </c>
      <c r="AB403" s="7"/>
      <c r="AC403" s="45"/>
      <c r="AD403" s="45" t="s">
        <v>1517</v>
      </c>
      <c r="AE403" s="45"/>
      <c r="AF403" s="45"/>
      <c r="AG403" s="45"/>
      <c r="AH403" s="45"/>
      <c r="AI403" s="45"/>
      <c r="AJ403" s="61">
        <v>1.5</v>
      </c>
      <c r="AK403" s="45">
        <v>0.0</v>
      </c>
      <c r="AL403" s="45">
        <v>0.5</v>
      </c>
      <c r="AM403" s="45">
        <v>0.0</v>
      </c>
      <c r="AN403" s="45" t="s">
        <v>1518</v>
      </c>
      <c r="AO403" s="34" t="s">
        <v>1519</v>
      </c>
      <c r="AP403" s="34" t="s">
        <v>239</v>
      </c>
      <c r="AQ403" s="61">
        <v>2.0</v>
      </c>
      <c r="AR403" s="45" t="str">
        <f>(1300+592)/2</f>
        <v>946</v>
      </c>
      <c r="AS403" s="117" t="str">
        <f t="shared" si="34"/>
        <v>0.002114164905</v>
      </c>
      <c r="AT403" s="61">
        <v>60.0</v>
      </c>
      <c r="AU403" s="45">
        <v>0.2</v>
      </c>
      <c r="AV403" s="45">
        <v>0.05</v>
      </c>
      <c r="AW403" s="45" t="s">
        <v>237</v>
      </c>
      <c r="AX403" s="45"/>
      <c r="AY403" s="45"/>
      <c r="AZ403" s="45" t="str">
        <f t="shared" si="35"/>
        <v/>
      </c>
      <c r="BA403" s="45"/>
      <c r="BB403" s="45"/>
      <c r="BC403" s="45"/>
      <c r="BD403" s="45"/>
      <c r="BE403" s="45"/>
      <c r="BF403" s="45"/>
      <c r="BG403" s="5"/>
      <c r="BI403" s="5"/>
      <c r="BJ403" s="5"/>
      <c r="BK403" s="5"/>
    </row>
    <row r="404" ht="14.25" hidden="1" customHeight="1">
      <c r="A404" s="45" t="s">
        <v>34</v>
      </c>
      <c r="B404" s="45" t="s">
        <v>235</v>
      </c>
      <c r="C404" s="45" t="s">
        <v>1164</v>
      </c>
      <c r="D404" s="45" t="s">
        <v>1311</v>
      </c>
      <c r="E404" s="45" t="s">
        <v>373</v>
      </c>
      <c r="F404" s="45" t="s">
        <v>159</v>
      </c>
      <c r="G404" s="45" t="s">
        <v>734</v>
      </c>
      <c r="H404" s="45" t="str">
        <f t="shared" si="1"/>
        <v>ASHRAE 90.1-2004HospitalRecovery</v>
      </c>
      <c r="I404" s="117" t="str">
        <f>VLOOKUP(H404,'Interior Lighting'!$A$4:$G$1472,5,FALSE)</f>
        <v>0.8</v>
      </c>
      <c r="J404" s="47"/>
      <c r="K404" s="45"/>
      <c r="L404" s="45"/>
      <c r="M404" s="45">
        <v>0.0</v>
      </c>
      <c r="N404" s="45">
        <v>0.7</v>
      </c>
      <c r="O404" s="45">
        <v>0.2</v>
      </c>
      <c r="P404" s="45" t="s">
        <v>1514</v>
      </c>
      <c r="Q404" s="66" t="s">
        <v>368</v>
      </c>
      <c r="R404" s="45" t="s">
        <v>553</v>
      </c>
      <c r="S404" s="61" t="s">
        <v>698</v>
      </c>
      <c r="T404" s="7" t="str">
        <f t="shared" si="33"/>
        <v>ASHRAE 62.1-1999Hospitals, Nursing and Convalescent HomesPACU/Pre-Op Outpatient</v>
      </c>
      <c r="U404" s="117" t="str">
        <f>VLOOKUP(T404,Ventilation!$A$4:$H$314,6,FALSE)</f>
        <v>0.533</v>
      </c>
      <c r="V404" s="117" t="str">
        <f>VLOOKUP(T404,Ventilation!$A$4:$H$314,5,FALSE)</f>
        <v>5</v>
      </c>
      <c r="W404" s="117" t="str">
        <f>VLOOKUP(T404,Ventilation!$A$4:$H$314,7,FALSE)</f>
        <v/>
      </c>
      <c r="X404" s="61">
        <v>20.02</v>
      </c>
      <c r="Y404" s="45" t="s">
        <v>1515</v>
      </c>
      <c r="Z404" s="45" t="s">
        <v>1516</v>
      </c>
      <c r="AA404" s="45">
        <v>0.0595</v>
      </c>
      <c r="AB404" s="7"/>
      <c r="AC404" s="45"/>
      <c r="AD404" s="45" t="s">
        <v>1517</v>
      </c>
      <c r="AE404" s="45"/>
      <c r="AF404" s="45"/>
      <c r="AG404" s="45"/>
      <c r="AH404" s="45"/>
      <c r="AI404" s="45"/>
      <c r="AJ404" s="61">
        <v>3.0</v>
      </c>
      <c r="AK404" s="45">
        <v>0.0</v>
      </c>
      <c r="AL404" s="45">
        <v>0.5</v>
      </c>
      <c r="AM404" s="45">
        <v>0.0</v>
      </c>
      <c r="AN404" s="45" t="s">
        <v>1518</v>
      </c>
      <c r="AO404" s="34" t="s">
        <v>1519</v>
      </c>
      <c r="AP404" s="34" t="s">
        <v>239</v>
      </c>
      <c r="AQ404" s="61">
        <v>2.0</v>
      </c>
      <c r="AR404" s="45">
        <v>108.0</v>
      </c>
      <c r="AS404" s="117" t="str">
        <f t="shared" si="34"/>
        <v>0.01851851852</v>
      </c>
      <c r="AT404" s="61">
        <v>60.0</v>
      </c>
      <c r="AU404" s="45">
        <v>0.2</v>
      </c>
      <c r="AV404" s="45">
        <v>0.05</v>
      </c>
      <c r="AW404" s="45" t="s">
        <v>237</v>
      </c>
      <c r="AX404" s="45"/>
      <c r="AY404" s="45"/>
      <c r="AZ404" s="45" t="str">
        <f t="shared" si="35"/>
        <v/>
      </c>
      <c r="BA404" s="45"/>
      <c r="BB404" s="45"/>
      <c r="BC404" s="45"/>
      <c r="BD404" s="45"/>
      <c r="BE404" s="45"/>
      <c r="BF404" s="45"/>
      <c r="BG404" s="5"/>
      <c r="BI404" s="5"/>
      <c r="BJ404" s="5"/>
      <c r="BK404" s="5"/>
    </row>
    <row r="405" ht="14.25" hidden="1" customHeight="1">
      <c r="A405" s="45" t="s">
        <v>34</v>
      </c>
      <c r="B405" s="45" t="s">
        <v>235</v>
      </c>
      <c r="C405" s="45" t="s">
        <v>1163</v>
      </c>
      <c r="D405" s="45" t="s">
        <v>1311</v>
      </c>
      <c r="E405" s="45" t="s">
        <v>373</v>
      </c>
      <c r="F405" s="45" t="s">
        <v>159</v>
      </c>
      <c r="G405" s="45" t="s">
        <v>747</v>
      </c>
      <c r="H405" s="45" t="str">
        <f t="shared" si="1"/>
        <v>ASHRAE 90.1-2004HospitalOperating Room</v>
      </c>
      <c r="I405" s="117" t="str">
        <f>VLOOKUP(H405,'Interior Lighting'!$A$4:$G$1472,5,FALSE)</f>
        <v>2.2</v>
      </c>
      <c r="J405" s="47"/>
      <c r="K405" s="45"/>
      <c r="L405" s="45"/>
      <c r="M405" s="45">
        <v>0.0</v>
      </c>
      <c r="N405" s="45">
        <v>0.7</v>
      </c>
      <c r="O405" s="45">
        <v>0.2</v>
      </c>
      <c r="P405" s="7" t="s">
        <v>1514</v>
      </c>
      <c r="Q405" s="66" t="s">
        <v>368</v>
      </c>
      <c r="R405" s="45" t="s">
        <v>553</v>
      </c>
      <c r="S405" s="61" t="s">
        <v>1523</v>
      </c>
      <c r="T405" s="7" t="str">
        <f t="shared" si="33"/>
        <v>ASHRAE 62.1-1999Hospitals, Nursing and Convalescent HomesOperating rooms outpatient</v>
      </c>
      <c r="U405" s="117" t="str">
        <f>VLOOKUP(T405,Ventilation!$A$4:$H$314,6,FALSE)</f>
        <v>0.5</v>
      </c>
      <c r="V405" s="117" t="str">
        <f>VLOOKUP(T405,Ventilation!$A$4:$H$314,5,FALSE)</f>
        <v>30</v>
      </c>
      <c r="W405" s="117" t="str">
        <f>VLOOKUP(T405,Ventilation!$A$4:$H$314,7,FALSE)</f>
        <v/>
      </c>
      <c r="X405" s="61">
        <v>20.02</v>
      </c>
      <c r="Y405" s="7" t="s">
        <v>1515</v>
      </c>
      <c r="Z405" s="7" t="s">
        <v>1516</v>
      </c>
      <c r="AA405" s="45">
        <v>0.0595</v>
      </c>
      <c r="AB405" s="7"/>
      <c r="AC405" s="7"/>
      <c r="AD405" s="7" t="s">
        <v>1517</v>
      </c>
      <c r="AE405" s="131">
        <v>23.87</v>
      </c>
      <c r="AF405" s="45">
        <v>0.0</v>
      </c>
      <c r="AG405" s="45">
        <v>0.0</v>
      </c>
      <c r="AH405" s="45">
        <v>0.5</v>
      </c>
      <c r="AI405" s="45" t="s">
        <v>1524</v>
      </c>
      <c r="AJ405" s="61">
        <v>4.0</v>
      </c>
      <c r="AK405" s="45">
        <v>0.0</v>
      </c>
      <c r="AL405" s="45">
        <v>0.5</v>
      </c>
      <c r="AM405" s="45">
        <v>0.0</v>
      </c>
      <c r="AN405" s="7" t="s">
        <v>1518</v>
      </c>
      <c r="AO405" s="7" t="s">
        <v>1525</v>
      </c>
      <c r="AP405" s="7" t="s">
        <v>1526</v>
      </c>
      <c r="AQ405" s="61">
        <v>12.0</v>
      </c>
      <c r="AR405" s="61">
        <v>472.0</v>
      </c>
      <c r="AS405" s="117" t="str">
        <f t="shared" si="34"/>
        <v>0.02542372881</v>
      </c>
      <c r="AT405" s="61">
        <v>60.0</v>
      </c>
      <c r="AU405" s="45">
        <v>0.2</v>
      </c>
      <c r="AV405" s="45">
        <v>0.05</v>
      </c>
      <c r="AW405" s="45" t="s">
        <v>237</v>
      </c>
      <c r="AX405" s="45"/>
      <c r="AY405" s="45"/>
      <c r="AZ405" s="45" t="str">
        <f t="shared" si="35"/>
        <v/>
      </c>
      <c r="BA405" s="45"/>
      <c r="BB405" s="45"/>
      <c r="BC405" s="45"/>
      <c r="BD405" s="45"/>
      <c r="BE405" s="45"/>
      <c r="BF405" s="45"/>
      <c r="BG405" s="5"/>
      <c r="BI405" s="5"/>
      <c r="BJ405" s="5"/>
      <c r="BK405" s="5"/>
    </row>
    <row r="406" ht="14.25" hidden="1" customHeight="1">
      <c r="A406" s="45" t="s">
        <v>34</v>
      </c>
      <c r="B406" s="45" t="s">
        <v>235</v>
      </c>
      <c r="C406" s="45" t="s">
        <v>355</v>
      </c>
      <c r="D406" s="45" t="s">
        <v>1312</v>
      </c>
      <c r="E406" s="45" t="s">
        <v>373</v>
      </c>
      <c r="F406" s="45" t="s">
        <v>993</v>
      </c>
      <c r="G406" s="45" t="s">
        <v>652</v>
      </c>
      <c r="H406" s="45" t="str">
        <f t="shared" si="1"/>
        <v>ASHRAE 90.1-2004Office-EnclosedGeneral</v>
      </c>
      <c r="I406" s="117" t="str">
        <f>VLOOKUP(H406,'Interior Lighting'!$A$4:$G$1472,5,FALSE)</f>
        <v>1.1</v>
      </c>
      <c r="J406" s="47"/>
      <c r="K406" s="45"/>
      <c r="L406" s="45"/>
      <c r="M406" s="45">
        <v>0.0</v>
      </c>
      <c r="N406" s="45">
        <v>0.7</v>
      </c>
      <c r="O406" s="45">
        <v>0.2</v>
      </c>
      <c r="P406" s="7" t="s">
        <v>1527</v>
      </c>
      <c r="Q406" s="45" t="s">
        <v>368</v>
      </c>
      <c r="R406" s="45" t="s">
        <v>575</v>
      </c>
      <c r="S406" s="45" t="s">
        <v>1313</v>
      </c>
      <c r="T406" s="7" t="str">
        <f t="shared" si="33"/>
        <v>ASHRAE 62.1-1999OfficesOffice Space</v>
      </c>
      <c r="U406" s="117" t="str">
        <f>VLOOKUP(T406,Ventilation!$A$4:$H$314,6,FALSE)</f>
        <v>0</v>
      </c>
      <c r="V406" s="117" t="str">
        <f>VLOOKUP(T406,Ventilation!$A$4:$H$314,5,FALSE)</f>
        <v>20</v>
      </c>
      <c r="W406" s="117" t="str">
        <f>VLOOKUP(T406,Ventilation!$A$4:$H$314,7,FALSE)</f>
        <v/>
      </c>
      <c r="X406" s="61">
        <v>5.0</v>
      </c>
      <c r="Y406" s="7" t="s">
        <v>1515</v>
      </c>
      <c r="Z406" s="7" t="s">
        <v>1516</v>
      </c>
      <c r="AA406" s="45">
        <v>0.0595</v>
      </c>
      <c r="AB406" s="7"/>
      <c r="AC406" s="7"/>
      <c r="AD406" s="7" t="s">
        <v>1517</v>
      </c>
      <c r="AE406" s="45"/>
      <c r="AF406" s="45"/>
      <c r="AG406" s="45"/>
      <c r="AH406" s="45"/>
      <c r="AI406" s="45"/>
      <c r="AJ406" s="61">
        <v>1.1</v>
      </c>
      <c r="AK406" s="45">
        <v>0.0</v>
      </c>
      <c r="AL406" s="45">
        <v>0.5</v>
      </c>
      <c r="AM406" s="45">
        <v>0.0</v>
      </c>
      <c r="AN406" s="7" t="s">
        <v>1518</v>
      </c>
      <c r="AO406" s="34" t="s">
        <v>1519</v>
      </c>
      <c r="AP406" s="34" t="s">
        <v>239</v>
      </c>
      <c r="AQ406" s="45"/>
      <c r="AR406" s="45"/>
      <c r="AS406" s="45" t="str">
        <f t="shared" si="34"/>
        <v/>
      </c>
      <c r="AT406" s="45"/>
      <c r="AU406" s="45"/>
      <c r="AV406" s="45"/>
      <c r="AW406" s="45"/>
      <c r="AX406" s="45"/>
      <c r="AY406" s="45"/>
      <c r="AZ406" s="45" t="str">
        <f t="shared" si="35"/>
        <v/>
      </c>
      <c r="BA406" s="45"/>
      <c r="BB406" s="45"/>
      <c r="BC406" s="45"/>
      <c r="BD406" s="45"/>
      <c r="BE406" s="45"/>
      <c r="BF406" s="45"/>
      <c r="BG406" s="5"/>
      <c r="BI406" s="5"/>
      <c r="BJ406" s="5"/>
      <c r="BK406" s="5"/>
    </row>
    <row r="407" ht="14.25" hidden="1" customHeight="1">
      <c r="A407" s="45" t="s">
        <v>34</v>
      </c>
      <c r="B407" s="45" t="s">
        <v>235</v>
      </c>
      <c r="C407" s="45" t="s">
        <v>1160</v>
      </c>
      <c r="D407" s="45" t="s">
        <v>1314</v>
      </c>
      <c r="E407" s="45" t="s">
        <v>373</v>
      </c>
      <c r="F407" s="45" t="s">
        <v>159</v>
      </c>
      <c r="G407" s="45" t="s">
        <v>1042</v>
      </c>
      <c r="H407" s="45" t="str">
        <f t="shared" si="1"/>
        <v>ASHRAE 90.1-2004HospitalNurse Station</v>
      </c>
      <c r="I407" s="117" t="str">
        <f>VLOOKUP(H407,'Interior Lighting'!$A$4:$G$1472,5,FALSE)</f>
        <v>1</v>
      </c>
      <c r="J407" s="47"/>
      <c r="K407" s="45"/>
      <c r="L407" s="45"/>
      <c r="M407" s="45">
        <v>0.0</v>
      </c>
      <c r="N407" s="45">
        <v>0.7</v>
      </c>
      <c r="O407" s="45">
        <v>0.2</v>
      </c>
      <c r="P407" s="7" t="s">
        <v>1520</v>
      </c>
      <c r="Q407" s="52" t="s">
        <v>368</v>
      </c>
      <c r="R407" s="45" t="s">
        <v>553</v>
      </c>
      <c r="S407" s="45" t="s">
        <v>558</v>
      </c>
      <c r="T407" s="7" t="str">
        <f t="shared" si="33"/>
        <v>ASHRAE 62.1-1999Hospitals, Nursing and Convalescent HomesPhysical therapy</v>
      </c>
      <c r="U407" s="117" t="str">
        <f>VLOOKUP(T407,Ventilation!$A$4:$H$314,6,FALSE)</f>
        <v>0</v>
      </c>
      <c r="V407" s="117" t="str">
        <f>VLOOKUP(T407,Ventilation!$A$4:$H$314,5,FALSE)</f>
        <v>15</v>
      </c>
      <c r="W407" s="117" t="str">
        <f>VLOOKUP(T407,Ventilation!$A$4:$H$314,7,FALSE)</f>
        <v/>
      </c>
      <c r="X407" s="61">
        <v>20.02</v>
      </c>
      <c r="Y407" s="7" t="s">
        <v>1515</v>
      </c>
      <c r="Z407" s="7" t="s">
        <v>1516</v>
      </c>
      <c r="AA407" s="45">
        <v>0.0595</v>
      </c>
      <c r="AB407" s="7"/>
      <c r="AC407" s="7"/>
      <c r="AD407" s="7" t="s">
        <v>1517</v>
      </c>
      <c r="AE407" s="45"/>
      <c r="AF407" s="45"/>
      <c r="AG407" s="45"/>
      <c r="AH407" s="45"/>
      <c r="AI407" s="45"/>
      <c r="AJ407" s="61">
        <v>2.0</v>
      </c>
      <c r="AK407" s="45">
        <v>0.0</v>
      </c>
      <c r="AL407" s="45">
        <v>0.5</v>
      </c>
      <c r="AM407" s="45">
        <v>0.0</v>
      </c>
      <c r="AN407" s="7" t="s">
        <v>1518</v>
      </c>
      <c r="AO407" s="34" t="s">
        <v>1519</v>
      </c>
      <c r="AP407" s="34" t="s">
        <v>239</v>
      </c>
      <c r="AQ407" s="45"/>
      <c r="AR407" s="45"/>
      <c r="AS407" s="45" t="str">
        <f t="shared" si="34"/>
        <v/>
      </c>
      <c r="AT407" s="45"/>
      <c r="AU407" s="45"/>
      <c r="AV407" s="45"/>
      <c r="AW407" s="45"/>
      <c r="AX407" s="45"/>
      <c r="AY407" s="45"/>
      <c r="AZ407" s="45" t="str">
        <f t="shared" si="35"/>
        <v/>
      </c>
      <c r="BA407" s="45"/>
      <c r="BB407" s="45"/>
      <c r="BC407" s="45"/>
      <c r="BD407" s="45"/>
      <c r="BE407" s="45"/>
      <c r="BF407" s="45"/>
      <c r="BG407" s="5"/>
      <c r="BI407" s="5"/>
      <c r="BJ407" s="5"/>
      <c r="BK407" s="5"/>
    </row>
    <row r="408" ht="14.25" hidden="1" customHeight="1">
      <c r="A408" s="45" t="s">
        <v>34</v>
      </c>
      <c r="B408" s="45" t="s">
        <v>235</v>
      </c>
      <c r="C408" s="45" t="s">
        <v>1159</v>
      </c>
      <c r="D408" s="45" t="s">
        <v>1297</v>
      </c>
      <c r="E408" s="45" t="s">
        <v>373</v>
      </c>
      <c r="F408" s="45" t="s">
        <v>159</v>
      </c>
      <c r="G408" s="45" t="s">
        <v>1047</v>
      </c>
      <c r="H408" s="45" t="str">
        <f t="shared" si="1"/>
        <v>ASHRAE 90.1-2004HospitalRadiology</v>
      </c>
      <c r="I408" s="117" t="str">
        <f>VLOOKUP(H408,'Interior Lighting'!$A$4:$G$1472,5,FALSE)</f>
        <v>0.4</v>
      </c>
      <c r="J408" s="47"/>
      <c r="K408" s="45"/>
      <c r="L408" s="45"/>
      <c r="M408" s="45">
        <v>0.0</v>
      </c>
      <c r="N408" s="45">
        <v>0.7</v>
      </c>
      <c r="O408" s="45">
        <v>0.2</v>
      </c>
      <c r="P408" s="7" t="s">
        <v>1520</v>
      </c>
      <c r="Q408" s="45" t="s">
        <v>377</v>
      </c>
      <c r="R408" s="45" t="s">
        <v>703</v>
      </c>
      <c r="S408" s="45" t="s">
        <v>741</v>
      </c>
      <c r="T408" s="7" t="str">
        <f t="shared" si="33"/>
        <v>GGHC v2.2Health CareX-ray, Diagnostic and Treatment</v>
      </c>
      <c r="U408" s="117" t="str">
        <f>VLOOKUP(T408,Ventilation!$A$4:$H$314,6,FALSE)</f>
        <v>0.3</v>
      </c>
      <c r="V408" s="117" t="str">
        <f>VLOOKUP(T408,Ventilation!$A$4:$H$314,5,FALSE)</f>
        <v/>
      </c>
      <c r="W408" s="117" t="str">
        <f>VLOOKUP(T408,Ventilation!$A$4:$H$314,7,FALSE)</f>
        <v/>
      </c>
      <c r="X408" s="61">
        <v>20.02</v>
      </c>
      <c r="Y408" s="7" t="s">
        <v>1515</v>
      </c>
      <c r="Z408" s="7" t="s">
        <v>1516</v>
      </c>
      <c r="AA408" s="45">
        <v>0.0595</v>
      </c>
      <c r="AB408" s="7"/>
      <c r="AC408" s="7"/>
      <c r="AD408" s="7" t="s">
        <v>1517</v>
      </c>
      <c r="AE408" s="45"/>
      <c r="AF408" s="45"/>
      <c r="AG408" s="45"/>
      <c r="AH408" s="45"/>
      <c r="AI408" s="45"/>
      <c r="AJ408" s="61">
        <v>10.0</v>
      </c>
      <c r="AK408" s="45">
        <v>0.0</v>
      </c>
      <c r="AL408" s="45">
        <v>0.5</v>
      </c>
      <c r="AM408" s="45">
        <v>0.0</v>
      </c>
      <c r="AN408" s="7" t="s">
        <v>1518</v>
      </c>
      <c r="AO408" s="34" t="s">
        <v>1519</v>
      </c>
      <c r="AP408" s="34" t="s">
        <v>239</v>
      </c>
      <c r="AQ408" s="60">
        <v>2.0</v>
      </c>
      <c r="AR408" s="45">
        <v>168.0</v>
      </c>
      <c r="AS408" s="117" t="str">
        <f t="shared" si="34"/>
        <v>0.0119047619</v>
      </c>
      <c r="AT408" s="61">
        <v>60.0</v>
      </c>
      <c r="AU408" s="45">
        <v>0.2</v>
      </c>
      <c r="AV408" s="45">
        <v>0.05</v>
      </c>
      <c r="AW408" s="45" t="s">
        <v>237</v>
      </c>
      <c r="AX408" s="45">
        <v>1.0000009677449364</v>
      </c>
      <c r="AY408" s="45">
        <v>168.0</v>
      </c>
      <c r="AZ408" s="117" t="str">
        <f t="shared" si="35"/>
        <v>0.3786161471</v>
      </c>
      <c r="BA408" s="45">
        <v>0.31</v>
      </c>
      <c r="BB408" s="45">
        <v>63.6074511585643</v>
      </c>
      <c r="BC408" s="45">
        <v>1.0</v>
      </c>
      <c r="BD408" s="45"/>
      <c r="BE408" s="45" t="s">
        <v>1521</v>
      </c>
      <c r="BF408" s="45"/>
      <c r="BG408" s="5"/>
      <c r="BI408" s="5"/>
      <c r="BJ408" s="5"/>
      <c r="BK408" s="5"/>
    </row>
    <row r="409" ht="14.25" hidden="1" customHeight="1">
      <c r="A409" s="45" t="s">
        <v>34</v>
      </c>
      <c r="B409" s="45" t="s">
        <v>235</v>
      </c>
      <c r="C409" s="45" t="s">
        <v>1158</v>
      </c>
      <c r="D409" s="45" t="s">
        <v>1311</v>
      </c>
      <c r="E409" s="45" t="s">
        <v>373</v>
      </c>
      <c r="F409" s="45" t="s">
        <v>159</v>
      </c>
      <c r="G409" s="45" t="s">
        <v>1047</v>
      </c>
      <c r="H409" s="45" t="str">
        <f t="shared" si="1"/>
        <v>ASHRAE 90.1-2004HospitalRadiology</v>
      </c>
      <c r="I409" s="117" t="str">
        <f>VLOOKUP(H409,'Interior Lighting'!$A$4:$G$1472,5,FALSE)</f>
        <v>0.4</v>
      </c>
      <c r="J409" s="47"/>
      <c r="K409" s="45"/>
      <c r="L409" s="45"/>
      <c r="M409" s="45">
        <v>0.0</v>
      </c>
      <c r="N409" s="45">
        <v>0.7</v>
      </c>
      <c r="O409" s="45">
        <v>0.2</v>
      </c>
      <c r="P409" s="45" t="s">
        <v>1520</v>
      </c>
      <c r="Q409" s="45" t="s">
        <v>377</v>
      </c>
      <c r="R409" s="45" t="s">
        <v>703</v>
      </c>
      <c r="S409" s="45" t="s">
        <v>741</v>
      </c>
      <c r="T409" s="7" t="str">
        <f t="shared" si="33"/>
        <v>GGHC v2.2Health CareX-ray, Diagnostic and Treatment</v>
      </c>
      <c r="U409" s="117" t="str">
        <f>VLOOKUP(T409,Ventilation!$A$4:$H$314,6,FALSE)</f>
        <v>0.3</v>
      </c>
      <c r="V409" s="117" t="str">
        <f>VLOOKUP(T409,Ventilation!$A$4:$H$314,5,FALSE)</f>
        <v/>
      </c>
      <c r="W409" s="117" t="str">
        <f>VLOOKUP(T409,Ventilation!$A$4:$H$314,7,FALSE)</f>
        <v/>
      </c>
      <c r="X409" s="61">
        <v>20.02</v>
      </c>
      <c r="Y409" s="45" t="s">
        <v>1515</v>
      </c>
      <c r="Z409" s="45" t="s">
        <v>1516</v>
      </c>
      <c r="AA409" s="45">
        <v>0.0595</v>
      </c>
      <c r="AB409" s="7"/>
      <c r="AC409" s="45"/>
      <c r="AD409" s="45" t="s">
        <v>1517</v>
      </c>
      <c r="AE409" s="45"/>
      <c r="AF409" s="45"/>
      <c r="AG409" s="45"/>
      <c r="AH409" s="45"/>
      <c r="AI409" s="45"/>
      <c r="AJ409" s="61">
        <v>10.0</v>
      </c>
      <c r="AK409" s="45">
        <v>0.0</v>
      </c>
      <c r="AL409" s="45">
        <v>0.5</v>
      </c>
      <c r="AM409" s="45">
        <v>0.0</v>
      </c>
      <c r="AN409" s="45" t="s">
        <v>1518</v>
      </c>
      <c r="AO409" s="34" t="s">
        <v>1519</v>
      </c>
      <c r="AP409" s="34" t="s">
        <v>239</v>
      </c>
      <c r="AQ409" s="60">
        <v>2.0</v>
      </c>
      <c r="AR409" s="45">
        <v>440.0</v>
      </c>
      <c r="AS409" s="117" t="str">
        <f t="shared" si="34"/>
        <v>0.004545454545</v>
      </c>
      <c r="AT409" s="61">
        <v>60.0</v>
      </c>
      <c r="AU409" s="45">
        <v>0.2</v>
      </c>
      <c r="AV409" s="45">
        <v>0.05</v>
      </c>
      <c r="AW409" s="45" t="s">
        <v>237</v>
      </c>
      <c r="AX409" s="45">
        <v>1.0000009677449364</v>
      </c>
      <c r="AY409" s="45">
        <v>440.0</v>
      </c>
      <c r="AZ409" s="117" t="str">
        <f t="shared" si="35"/>
        <v>0.3786161471</v>
      </c>
      <c r="BA409" s="45">
        <v>0.31</v>
      </c>
      <c r="BB409" s="45">
        <v>166.5909435105255</v>
      </c>
      <c r="BC409" s="45">
        <v>1.0</v>
      </c>
      <c r="BD409" s="45"/>
      <c r="BE409" s="45" t="s">
        <v>1521</v>
      </c>
      <c r="BF409" s="45"/>
      <c r="BG409" s="5"/>
      <c r="BI409" s="5"/>
      <c r="BJ409" s="5"/>
      <c r="BK409" s="5"/>
    </row>
    <row r="410" ht="14.25" hidden="1" customHeight="1">
      <c r="A410" s="45" t="s">
        <v>34</v>
      </c>
      <c r="B410" s="45" t="s">
        <v>235</v>
      </c>
      <c r="C410" s="45" t="s">
        <v>1156</v>
      </c>
      <c r="D410" s="45" t="s">
        <v>1316</v>
      </c>
      <c r="E410" s="45" t="s">
        <v>373</v>
      </c>
      <c r="F410" s="45" t="s">
        <v>1023</v>
      </c>
      <c r="G410" s="45" t="s">
        <v>1012</v>
      </c>
      <c r="H410" s="45" t="str">
        <f t="shared" si="1"/>
        <v>ASHRAE 90.1-2004Active StorageFor Hospital</v>
      </c>
      <c r="I410" s="117" t="str">
        <f>VLOOKUP(H410,'Interior Lighting'!$A$4:$G$1472,5,FALSE)</f>
        <v>0.9</v>
      </c>
      <c r="J410" s="47"/>
      <c r="K410" s="45"/>
      <c r="L410" s="45"/>
      <c r="M410" s="45">
        <v>0.0</v>
      </c>
      <c r="N410" s="45">
        <v>0.7</v>
      </c>
      <c r="O410" s="45">
        <v>0.2</v>
      </c>
      <c r="P410" s="7" t="s">
        <v>1520</v>
      </c>
      <c r="Q410" s="45" t="s">
        <v>368</v>
      </c>
      <c r="R410" s="45" t="s">
        <v>592</v>
      </c>
      <c r="S410" s="45" t="s">
        <v>594</v>
      </c>
      <c r="T410" s="7" t="str">
        <f t="shared" si="33"/>
        <v>ASHRAE 62.1-1999Retail Stores, Sales Floors, and Show Room FloorsStorage rooms</v>
      </c>
      <c r="U410" s="117" t="str">
        <f>VLOOKUP(T410,Ventilation!$A$4:$H$314,6,FALSE)</f>
        <v>0.15</v>
      </c>
      <c r="V410" s="117" t="str">
        <f>VLOOKUP(T410,Ventilation!$A$4:$H$314,5,FALSE)</f>
        <v>0</v>
      </c>
      <c r="W410" s="117" t="str">
        <f>VLOOKUP(T410,Ventilation!$A$4:$H$314,7,FALSE)</f>
        <v/>
      </c>
      <c r="X410" s="61">
        <v>0.0</v>
      </c>
      <c r="Y410" s="7" t="s">
        <v>1515</v>
      </c>
      <c r="Z410" s="7" t="s">
        <v>1516</v>
      </c>
      <c r="AA410" s="45">
        <v>0.0595</v>
      </c>
      <c r="AB410" s="7"/>
      <c r="AC410" s="7"/>
      <c r="AD410" s="7" t="s">
        <v>1517</v>
      </c>
      <c r="AE410" s="45"/>
      <c r="AF410" s="45"/>
      <c r="AG410" s="45"/>
      <c r="AH410" s="45"/>
      <c r="AI410" s="45"/>
      <c r="AJ410" s="61">
        <v>0.1</v>
      </c>
      <c r="AK410" s="45">
        <v>0.0</v>
      </c>
      <c r="AL410" s="45">
        <v>0.5</v>
      </c>
      <c r="AM410" s="45">
        <v>0.0</v>
      </c>
      <c r="AN410" s="7" t="s">
        <v>1518</v>
      </c>
      <c r="AO410" s="34" t="s">
        <v>1519</v>
      </c>
      <c r="AP410" s="34" t="s">
        <v>239</v>
      </c>
      <c r="AQ410" s="45"/>
      <c r="AR410" s="45"/>
      <c r="AS410" s="45" t="str">
        <f t="shared" si="34"/>
        <v/>
      </c>
      <c r="AT410" s="45"/>
      <c r="AU410" s="45"/>
      <c r="AV410" s="45"/>
      <c r="AW410" s="45"/>
      <c r="AX410" s="45"/>
      <c r="AY410" s="45"/>
      <c r="AZ410" s="45" t="str">
        <f t="shared" si="35"/>
        <v/>
      </c>
      <c r="BA410" s="45"/>
      <c r="BB410" s="45"/>
      <c r="BC410" s="45"/>
      <c r="BD410" s="45"/>
      <c r="BE410" s="45"/>
      <c r="BF410" s="45"/>
      <c r="BG410" s="5"/>
      <c r="BI410" s="5"/>
      <c r="BJ410" s="5"/>
      <c r="BK410" s="5"/>
    </row>
    <row r="411" ht="14.25" hidden="1" customHeight="1">
      <c r="A411" s="45" t="s">
        <v>34</v>
      </c>
      <c r="B411" s="45" t="s">
        <v>235</v>
      </c>
      <c r="C411" s="45" t="s">
        <v>1154</v>
      </c>
      <c r="D411" s="45" t="s">
        <v>1364</v>
      </c>
      <c r="E411" s="45" t="s">
        <v>373</v>
      </c>
      <c r="F411" s="45" t="s">
        <v>1011</v>
      </c>
      <c r="G411" s="45" t="s">
        <v>1012</v>
      </c>
      <c r="H411" s="45" t="str">
        <f t="shared" si="1"/>
        <v>ASHRAE 90.1-2004Lounge/RecreationFor Hospital</v>
      </c>
      <c r="I411" s="117" t="str">
        <f>VLOOKUP(H411,'Interior Lighting'!$A$4:$G$1472,5,FALSE)</f>
        <v>0.8</v>
      </c>
      <c r="J411" s="47"/>
      <c r="K411" s="45"/>
      <c r="L411" s="45"/>
      <c r="M411" s="45">
        <v>0.0</v>
      </c>
      <c r="N411" s="45">
        <v>0.7</v>
      </c>
      <c r="O411" s="45">
        <v>0.2</v>
      </c>
      <c r="P411" s="7" t="s">
        <v>1520</v>
      </c>
      <c r="Q411" s="45" t="s">
        <v>368</v>
      </c>
      <c r="R411" s="45" t="s">
        <v>560</v>
      </c>
      <c r="S411" s="45" t="s">
        <v>569</v>
      </c>
      <c r="T411" s="7" t="str">
        <f t="shared" si="33"/>
        <v>ASHRAE 62.1-1999Hotels, Motels, Resorts, DormitoriesLobbies</v>
      </c>
      <c r="U411" s="117" t="str">
        <f>VLOOKUP(T411,Ventilation!$A$4:$H$314,6,FALSE)</f>
        <v>0</v>
      </c>
      <c r="V411" s="117" t="str">
        <f>VLOOKUP(T411,Ventilation!$A$4:$H$314,5,FALSE)</f>
        <v>15</v>
      </c>
      <c r="W411" s="117" t="str">
        <f>VLOOKUP(T411,Ventilation!$A$4:$H$314,7,FALSE)</f>
        <v/>
      </c>
      <c r="X411" s="61">
        <v>15.01</v>
      </c>
      <c r="Y411" s="7" t="s">
        <v>1515</v>
      </c>
      <c r="Z411" s="7" t="s">
        <v>1516</v>
      </c>
      <c r="AA411" s="45">
        <v>0.0595</v>
      </c>
      <c r="AB411" s="7"/>
      <c r="AC411" s="7"/>
      <c r="AD411" s="7" t="s">
        <v>1517</v>
      </c>
      <c r="AE411" s="45"/>
      <c r="AF411" s="45"/>
      <c r="AG411" s="45"/>
      <c r="AH411" s="45"/>
      <c r="AI411" s="45"/>
      <c r="AJ411" s="61">
        <v>3.0</v>
      </c>
      <c r="AK411" s="45">
        <v>0.0</v>
      </c>
      <c r="AL411" s="45">
        <v>0.5</v>
      </c>
      <c r="AM411" s="45">
        <v>0.0</v>
      </c>
      <c r="AN411" s="7" t="s">
        <v>1518</v>
      </c>
      <c r="AO411" s="34" t="s">
        <v>1519</v>
      </c>
      <c r="AP411" s="34" t="s">
        <v>239</v>
      </c>
      <c r="AQ411" s="45"/>
      <c r="AR411" s="45"/>
      <c r="AS411" s="45" t="str">
        <f t="shared" si="34"/>
        <v/>
      </c>
      <c r="AT411" s="45"/>
      <c r="AU411" s="45"/>
      <c r="AV411" s="45"/>
      <c r="AW411" s="7"/>
      <c r="AX411" s="45"/>
      <c r="AY411" s="45"/>
      <c r="AZ411" s="45" t="str">
        <f t="shared" si="35"/>
        <v/>
      </c>
      <c r="BA411" s="45"/>
      <c r="BB411" s="45"/>
      <c r="BC411" s="45"/>
      <c r="BD411" s="45"/>
      <c r="BE411" s="7"/>
      <c r="BF411" s="7"/>
      <c r="BG411" s="5"/>
      <c r="BI411" s="5"/>
      <c r="BJ411" s="5"/>
      <c r="BK411" s="5"/>
    </row>
    <row r="412" ht="14.25" hidden="1" customHeight="1">
      <c r="A412" s="45" t="s">
        <v>34</v>
      </c>
      <c r="B412" s="45" t="s">
        <v>235</v>
      </c>
      <c r="C412" s="45" t="s">
        <v>1153</v>
      </c>
      <c r="D412" s="45" t="s">
        <v>1474</v>
      </c>
      <c r="E412" s="45" t="s">
        <v>373</v>
      </c>
      <c r="F412" s="77" t="s">
        <v>1011</v>
      </c>
      <c r="G412" s="77" t="s">
        <v>1012</v>
      </c>
      <c r="H412" s="45" t="str">
        <f t="shared" si="1"/>
        <v>ASHRAE 90.1-2004Lounge/RecreationFor Hospital</v>
      </c>
      <c r="I412" s="117" t="str">
        <f>VLOOKUP(H412,'Interior Lighting'!$A$4:$G$1472,5,FALSE)</f>
        <v>0.8</v>
      </c>
      <c r="J412" s="47"/>
      <c r="K412" s="45"/>
      <c r="L412" s="45"/>
      <c r="M412" s="45">
        <v>0.0</v>
      </c>
      <c r="N412" s="45">
        <v>0.7</v>
      </c>
      <c r="O412" s="45">
        <v>0.2</v>
      </c>
      <c r="P412" s="45" t="s">
        <v>1520</v>
      </c>
      <c r="Q412" s="45" t="s">
        <v>368</v>
      </c>
      <c r="R412" s="45" t="s">
        <v>560</v>
      </c>
      <c r="S412" s="45" t="s">
        <v>569</v>
      </c>
      <c r="T412" s="7" t="str">
        <f t="shared" si="33"/>
        <v>ASHRAE 62.1-1999Hotels, Motels, Resorts, DormitoriesLobbies</v>
      </c>
      <c r="U412" s="117" t="str">
        <f>VLOOKUP(T412,Ventilation!$A$4:$H$314,6,FALSE)</f>
        <v>0</v>
      </c>
      <c r="V412" s="117" t="str">
        <f>VLOOKUP(T412,Ventilation!$A$4:$H$314,5,FALSE)</f>
        <v>15</v>
      </c>
      <c r="W412" s="117" t="str">
        <f>VLOOKUP(T412,Ventilation!$A$4:$H$314,7,FALSE)</f>
        <v/>
      </c>
      <c r="X412" s="61">
        <v>15.01</v>
      </c>
      <c r="Y412" s="45" t="s">
        <v>1515</v>
      </c>
      <c r="Z412" s="45" t="s">
        <v>1516</v>
      </c>
      <c r="AA412" s="45">
        <v>0.0595</v>
      </c>
      <c r="AB412" s="7"/>
      <c r="AC412" s="45"/>
      <c r="AD412" s="45" t="s">
        <v>1517</v>
      </c>
      <c r="AE412" s="45"/>
      <c r="AF412" s="45"/>
      <c r="AG412" s="45"/>
      <c r="AH412" s="45"/>
      <c r="AI412" s="45"/>
      <c r="AJ412" s="61">
        <v>3.0</v>
      </c>
      <c r="AK412" s="45">
        <v>0.0</v>
      </c>
      <c r="AL412" s="45">
        <v>0.5</v>
      </c>
      <c r="AM412" s="45">
        <v>0.0</v>
      </c>
      <c r="AN412" s="45" t="s">
        <v>1518</v>
      </c>
      <c r="AO412" s="34" t="s">
        <v>1519</v>
      </c>
      <c r="AP412" s="34" t="s">
        <v>239</v>
      </c>
      <c r="AQ412" s="45"/>
      <c r="AR412" s="45"/>
      <c r="AS412" s="45" t="str">
        <f t="shared" si="34"/>
        <v/>
      </c>
      <c r="AT412" s="45"/>
      <c r="AU412" s="45"/>
      <c r="AV412" s="45"/>
      <c r="AW412" s="45"/>
      <c r="AX412" s="45"/>
      <c r="AY412" s="45"/>
      <c r="AZ412" s="45" t="str">
        <f t="shared" si="35"/>
        <v/>
      </c>
      <c r="BA412" s="45"/>
      <c r="BB412" s="45"/>
      <c r="BC412" s="45"/>
      <c r="BD412" s="45"/>
      <c r="BE412" s="45"/>
      <c r="BF412" s="45"/>
      <c r="BG412" s="5"/>
      <c r="BI412" s="5"/>
      <c r="BJ412" s="5"/>
      <c r="BK412" s="5"/>
    </row>
    <row r="413" ht="14.25" hidden="1" customHeight="1">
      <c r="A413" s="45" t="s">
        <v>34</v>
      </c>
      <c r="B413" s="45" t="s">
        <v>235</v>
      </c>
      <c r="C413" s="45" t="s">
        <v>706</v>
      </c>
      <c r="D413" s="45" t="s">
        <v>1364</v>
      </c>
      <c r="E413" s="45" t="s">
        <v>373</v>
      </c>
      <c r="F413" s="45" t="s">
        <v>706</v>
      </c>
      <c r="G413" s="45" t="s">
        <v>652</v>
      </c>
      <c r="H413" s="45" t="str">
        <f t="shared" si="1"/>
        <v>ASHRAE 90.1-2004LobbyGeneral</v>
      </c>
      <c r="I413" s="117" t="str">
        <f>VLOOKUP(H413,'Interior Lighting'!$A$4:$G$1472,5,FALSE)</f>
        <v>1.3</v>
      </c>
      <c r="J413" s="47"/>
      <c r="K413" s="45"/>
      <c r="L413" s="45"/>
      <c r="M413" s="45">
        <v>0.0</v>
      </c>
      <c r="N413" s="45">
        <v>0.7</v>
      </c>
      <c r="O413" s="45">
        <v>0.2</v>
      </c>
      <c r="P413" s="7" t="s">
        <v>1520</v>
      </c>
      <c r="Q413" s="45" t="s">
        <v>368</v>
      </c>
      <c r="R413" s="45" t="s">
        <v>560</v>
      </c>
      <c r="S413" s="45" t="s">
        <v>569</v>
      </c>
      <c r="T413" s="7" t="str">
        <f t="shared" si="33"/>
        <v>ASHRAE 62.1-1999Hotels, Motels, Resorts, DormitoriesLobbies</v>
      </c>
      <c r="U413" s="117" t="str">
        <f>VLOOKUP(T413,Ventilation!$A$4:$H$314,6,FALSE)</f>
        <v>0</v>
      </c>
      <c r="V413" s="117" t="str">
        <f>VLOOKUP(T413,Ventilation!$A$4:$H$314,5,FALSE)</f>
        <v>15</v>
      </c>
      <c r="W413" s="117" t="str">
        <f>VLOOKUP(T413,Ventilation!$A$4:$H$314,7,FALSE)</f>
        <v/>
      </c>
      <c r="X413" s="61">
        <v>10.0</v>
      </c>
      <c r="Y413" s="7" t="s">
        <v>1515</v>
      </c>
      <c r="Z413" s="7" t="s">
        <v>1516</v>
      </c>
      <c r="AA413" s="45">
        <v>0.0595</v>
      </c>
      <c r="AB413" s="7"/>
      <c r="AC413" s="7"/>
      <c r="AD413" s="7" t="s">
        <v>1517</v>
      </c>
      <c r="AE413" s="45"/>
      <c r="AF413" s="45"/>
      <c r="AG413" s="45"/>
      <c r="AH413" s="45"/>
      <c r="AI413" s="45"/>
      <c r="AJ413" s="61">
        <v>1.1</v>
      </c>
      <c r="AK413" s="45">
        <v>0.0</v>
      </c>
      <c r="AL413" s="45">
        <v>0.5</v>
      </c>
      <c r="AM413" s="45">
        <v>0.0</v>
      </c>
      <c r="AN413" s="7" t="s">
        <v>1518</v>
      </c>
      <c r="AO413" s="34" t="s">
        <v>1519</v>
      </c>
      <c r="AP413" s="34" t="s">
        <v>239</v>
      </c>
      <c r="AQ413" s="45"/>
      <c r="AR413" s="45"/>
      <c r="AS413" s="45" t="str">
        <f t="shared" si="34"/>
        <v/>
      </c>
      <c r="AT413" s="45"/>
      <c r="AU413" s="45"/>
      <c r="AV413" s="45"/>
      <c r="AW413" s="7"/>
      <c r="AX413" s="45"/>
      <c r="AY413" s="45"/>
      <c r="AZ413" s="45" t="str">
        <f t="shared" si="35"/>
        <v/>
      </c>
      <c r="BA413" s="45"/>
      <c r="BB413" s="45"/>
      <c r="BC413" s="45"/>
      <c r="BD413" s="45"/>
      <c r="BE413" s="7"/>
      <c r="BF413" s="7"/>
      <c r="BG413" s="5"/>
      <c r="BI413" s="5"/>
      <c r="BJ413" s="5"/>
      <c r="BK413" s="5"/>
    </row>
    <row r="414" ht="14.25" hidden="1" customHeight="1">
      <c r="A414" s="47" t="s">
        <v>34</v>
      </c>
      <c r="B414" s="47" t="s">
        <v>235</v>
      </c>
      <c r="C414" s="47" t="s">
        <v>1149</v>
      </c>
      <c r="D414" s="47" t="s">
        <v>1294</v>
      </c>
      <c r="E414" s="47" t="s">
        <v>373</v>
      </c>
      <c r="F414" s="47" t="s">
        <v>1023</v>
      </c>
      <c r="G414" s="60" t="s">
        <v>1012</v>
      </c>
      <c r="H414" s="45" t="str">
        <f t="shared" si="1"/>
        <v>ASHRAE 90.1-2004Active StorageFor Hospital</v>
      </c>
      <c r="I414" s="117" t="str">
        <f>VLOOKUP(H414,'Interior Lighting'!$A$4:$G$1472,5,FALSE)</f>
        <v>0.9</v>
      </c>
      <c r="J414" s="47"/>
      <c r="K414" s="47"/>
      <c r="L414" s="47"/>
      <c r="M414" s="47">
        <v>0.0</v>
      </c>
      <c r="N414" s="47">
        <v>0.7</v>
      </c>
      <c r="O414" s="47">
        <v>0.2</v>
      </c>
      <c r="P414" s="8" t="s">
        <v>1528</v>
      </c>
      <c r="Q414" s="47" t="s">
        <v>377</v>
      </c>
      <c r="R414" s="47" t="s">
        <v>703</v>
      </c>
      <c r="S414" s="60" t="s">
        <v>704</v>
      </c>
      <c r="T414" s="7" t="str">
        <f t="shared" si="33"/>
        <v>GGHC v2.2Health CareBathroom/ Public</v>
      </c>
      <c r="U414" s="117" t="str">
        <f>VLOOKUP(T414,Ventilation!$A$4:$H$314,6,FALSE)</f>
        <v>0.15</v>
      </c>
      <c r="V414" s="117" t="str">
        <f>VLOOKUP(T414,Ventilation!$A$4:$H$314,5,FALSE)</f>
        <v/>
      </c>
      <c r="W414" s="117" t="str">
        <f>VLOOKUP(T414,Ventilation!$A$4:$H$314,7,FALSE)</f>
        <v/>
      </c>
      <c r="X414" s="60">
        <v>0.0</v>
      </c>
      <c r="Y414" s="8" t="s">
        <v>1515</v>
      </c>
      <c r="Z414" s="8" t="s">
        <v>1516</v>
      </c>
      <c r="AA414" s="47">
        <v>0.0595</v>
      </c>
      <c r="AB414" s="8"/>
      <c r="AC414" s="8"/>
      <c r="AD414" s="8" t="s">
        <v>1517</v>
      </c>
      <c r="AE414" s="47"/>
      <c r="AF414" s="47"/>
      <c r="AG414" s="47"/>
      <c r="AH414" s="47"/>
      <c r="AI414" s="47"/>
      <c r="AJ414" s="60">
        <v>0.1</v>
      </c>
      <c r="AK414" s="47">
        <v>0.0</v>
      </c>
      <c r="AL414" s="47">
        <v>0.3</v>
      </c>
      <c r="AM414" s="47">
        <v>0.7</v>
      </c>
      <c r="AN414" s="8" t="s">
        <v>1518</v>
      </c>
      <c r="AO414" s="34" t="s">
        <v>1519</v>
      </c>
      <c r="AP414" s="34" t="s">
        <v>239</v>
      </c>
      <c r="AQ414" s="47"/>
      <c r="AR414" s="47"/>
      <c r="AS414" s="45" t="str">
        <f t="shared" si="34"/>
        <v/>
      </c>
      <c r="AT414" s="47"/>
      <c r="AU414" s="47"/>
      <c r="AV414" s="47"/>
      <c r="AW414" s="47"/>
      <c r="AX414" s="47"/>
      <c r="AY414" s="47"/>
      <c r="AZ414" s="47" t="str">
        <f t="shared" si="35"/>
        <v/>
      </c>
      <c r="BA414" s="47"/>
      <c r="BB414" s="47"/>
      <c r="BC414" s="47"/>
      <c r="BD414" s="47"/>
      <c r="BE414" s="47"/>
      <c r="BF414" s="47"/>
      <c r="BG414" s="5"/>
      <c r="BI414" s="5"/>
      <c r="BJ414" s="5"/>
      <c r="BK414" s="5"/>
    </row>
    <row r="415" ht="14.25" hidden="1" customHeight="1">
      <c r="A415" s="47" t="s">
        <v>34</v>
      </c>
      <c r="B415" s="47" t="s">
        <v>235</v>
      </c>
      <c r="C415" s="60" t="s">
        <v>1529</v>
      </c>
      <c r="D415" s="47" t="s">
        <v>1294</v>
      </c>
      <c r="E415" s="47" t="s">
        <v>373</v>
      </c>
      <c r="F415" s="47" t="s">
        <v>1023</v>
      </c>
      <c r="G415" s="60" t="s">
        <v>1012</v>
      </c>
      <c r="H415" s="45" t="str">
        <f t="shared" si="1"/>
        <v>ASHRAE 90.1-2004Active StorageFor Hospital</v>
      </c>
      <c r="I415" s="117" t="str">
        <f>VLOOKUP(H415,'Interior Lighting'!$A$4:$G$1472,5,FALSE)</f>
        <v>0.9</v>
      </c>
      <c r="J415" s="47"/>
      <c r="K415" s="47"/>
      <c r="L415" s="47"/>
      <c r="M415" s="47">
        <v>0.0</v>
      </c>
      <c r="N415" s="47">
        <v>0.7</v>
      </c>
      <c r="O415" s="47">
        <v>0.2</v>
      </c>
      <c r="P415" s="8" t="s">
        <v>1528</v>
      </c>
      <c r="Q415" s="47" t="s">
        <v>377</v>
      </c>
      <c r="R415" s="47" t="s">
        <v>703</v>
      </c>
      <c r="S415" s="60" t="s">
        <v>704</v>
      </c>
      <c r="T415" s="7" t="str">
        <f t="shared" si="33"/>
        <v>GGHC v2.2Health CareBathroom/ Public</v>
      </c>
      <c r="U415" s="117" t="str">
        <f>VLOOKUP(T415,Ventilation!$A$4:$H$314,6,FALSE)</f>
        <v>0.15</v>
      </c>
      <c r="V415" s="117" t="str">
        <f>VLOOKUP(T415,Ventilation!$A$4:$H$314,5,FALSE)</f>
        <v/>
      </c>
      <c r="W415" s="117" t="str">
        <f>VLOOKUP(T415,Ventilation!$A$4:$H$314,7,FALSE)</f>
        <v/>
      </c>
      <c r="X415" s="60">
        <v>0.0</v>
      </c>
      <c r="Y415" s="8" t="s">
        <v>1515</v>
      </c>
      <c r="Z415" s="8" t="s">
        <v>1516</v>
      </c>
      <c r="AA415" s="47">
        <v>0.0595</v>
      </c>
      <c r="AB415" s="8"/>
      <c r="AC415" s="8"/>
      <c r="AD415" s="8" t="s">
        <v>1517</v>
      </c>
      <c r="AE415" s="47"/>
      <c r="AF415" s="47"/>
      <c r="AG415" s="47"/>
      <c r="AH415" s="47"/>
      <c r="AI415" s="47"/>
      <c r="AJ415" s="60">
        <v>1.1</v>
      </c>
      <c r="AK415" s="47">
        <v>0.0</v>
      </c>
      <c r="AL415" s="47">
        <v>0.3</v>
      </c>
      <c r="AM415" s="47">
        <v>0.7</v>
      </c>
      <c r="AN415" s="8" t="s">
        <v>1518</v>
      </c>
      <c r="AO415" s="34" t="s">
        <v>1519</v>
      </c>
      <c r="AP415" s="34" t="s">
        <v>239</v>
      </c>
      <c r="AQ415" s="47"/>
      <c r="AR415" s="47"/>
      <c r="AS415" s="45" t="str">
        <f t="shared" si="34"/>
        <v/>
      </c>
      <c r="AT415" s="47"/>
      <c r="AU415" s="47"/>
      <c r="AV415" s="47"/>
      <c r="AW415" s="47"/>
      <c r="AX415" s="47"/>
      <c r="AY415" s="47"/>
      <c r="AZ415" s="47" t="str">
        <f t="shared" si="35"/>
        <v/>
      </c>
      <c r="BA415" s="47"/>
      <c r="BB415" s="47"/>
      <c r="BC415" s="47"/>
      <c r="BD415" s="47"/>
      <c r="BE415" s="47"/>
      <c r="BF415" s="47"/>
      <c r="BG415" s="5"/>
      <c r="BI415" s="5"/>
      <c r="BJ415" s="5"/>
      <c r="BK415" s="5"/>
    </row>
    <row r="416" ht="14.25" hidden="1" customHeight="1">
      <c r="A416" s="45" t="s">
        <v>34</v>
      </c>
      <c r="B416" s="45" t="s">
        <v>235</v>
      </c>
      <c r="C416" s="45" t="s">
        <v>1148</v>
      </c>
      <c r="D416" s="45" t="s">
        <v>1365</v>
      </c>
      <c r="E416" s="45" t="s">
        <v>373</v>
      </c>
      <c r="F416" s="45" t="s">
        <v>993</v>
      </c>
      <c r="G416" s="45" t="s">
        <v>652</v>
      </c>
      <c r="H416" s="45" t="str">
        <f t="shared" si="1"/>
        <v>ASHRAE 90.1-2004Office-EnclosedGeneral</v>
      </c>
      <c r="I416" s="117" t="str">
        <f>VLOOKUP(H416,'Interior Lighting'!$A$4:$G$1472,5,FALSE)</f>
        <v>1.1</v>
      </c>
      <c r="J416" s="47"/>
      <c r="K416" s="45"/>
      <c r="L416" s="45"/>
      <c r="M416" s="45">
        <v>0.0</v>
      </c>
      <c r="N416" s="45">
        <v>0.7</v>
      </c>
      <c r="O416" s="45">
        <v>0.2</v>
      </c>
      <c r="P416" s="45" t="s">
        <v>1520</v>
      </c>
      <c r="Q416" s="45" t="s">
        <v>368</v>
      </c>
      <c r="R416" s="45" t="s">
        <v>575</v>
      </c>
      <c r="S416" s="45" t="s">
        <v>579</v>
      </c>
      <c r="T416" s="7" t="str">
        <f t="shared" si="33"/>
        <v>ASHRAE 62.1-1999OfficesTelecommunication centers and data entry areas</v>
      </c>
      <c r="U416" s="117" t="str">
        <f>VLOOKUP(T416,Ventilation!$A$4:$H$314,6,FALSE)</f>
        <v>0</v>
      </c>
      <c r="V416" s="117" t="str">
        <f>VLOOKUP(T416,Ventilation!$A$4:$H$314,5,FALSE)</f>
        <v>20</v>
      </c>
      <c r="W416" s="117" t="str">
        <f>VLOOKUP(T416,Ventilation!$A$4:$H$314,7,FALSE)</f>
        <v/>
      </c>
      <c r="X416" s="61">
        <v>5.0</v>
      </c>
      <c r="Y416" s="45" t="s">
        <v>1515</v>
      </c>
      <c r="Z416" s="45" t="s">
        <v>1516</v>
      </c>
      <c r="AA416" s="45">
        <v>0.0595</v>
      </c>
      <c r="AB416" s="7"/>
      <c r="AC416" s="45"/>
      <c r="AD416" s="45" t="s">
        <v>1517</v>
      </c>
      <c r="AE416" s="45"/>
      <c r="AF416" s="45"/>
      <c r="AG416" s="45"/>
      <c r="AH416" s="45"/>
      <c r="AI416" s="45"/>
      <c r="AJ416" s="61">
        <v>1.1</v>
      </c>
      <c r="AK416" s="45">
        <v>0.0</v>
      </c>
      <c r="AL416" s="45">
        <v>0.5</v>
      </c>
      <c r="AM416" s="45">
        <v>0.0</v>
      </c>
      <c r="AN416" s="45" t="s">
        <v>1518</v>
      </c>
      <c r="AO416" s="34" t="s">
        <v>1519</v>
      </c>
      <c r="AP416" s="34" t="s">
        <v>239</v>
      </c>
      <c r="AQ416" s="45"/>
      <c r="AR416" s="45"/>
      <c r="AS416" s="45" t="str">
        <f t="shared" si="34"/>
        <v/>
      </c>
      <c r="AT416" s="45"/>
      <c r="AU416" s="45"/>
      <c r="AV416" s="45"/>
      <c r="AW416" s="45"/>
      <c r="AX416" s="45"/>
      <c r="AY416" s="45"/>
      <c r="AZ416" s="45" t="str">
        <f t="shared" si="35"/>
        <v/>
      </c>
      <c r="BA416" s="45"/>
      <c r="BB416" s="45"/>
      <c r="BC416" s="45"/>
      <c r="BD416" s="45"/>
      <c r="BE416" s="45"/>
      <c r="BF416" s="45"/>
      <c r="BG416" s="5"/>
      <c r="BI416" s="5"/>
      <c r="BJ416" s="5"/>
      <c r="BK416" s="5"/>
    </row>
    <row r="417" ht="14.25" hidden="1" customHeight="1">
      <c r="A417" s="45" t="s">
        <v>34</v>
      </c>
      <c r="B417" s="45" t="s">
        <v>235</v>
      </c>
      <c r="C417" s="45" t="s">
        <v>1144</v>
      </c>
      <c r="D417" s="45" t="s">
        <v>1310</v>
      </c>
      <c r="E417" s="45" t="s">
        <v>373</v>
      </c>
      <c r="F417" s="45" t="s">
        <v>1020</v>
      </c>
      <c r="G417" s="45" t="s">
        <v>1012</v>
      </c>
      <c r="H417" s="45" t="str">
        <f t="shared" si="1"/>
        <v>ASHRAE 90.1-2004Corridor/TransitionFor Hospital</v>
      </c>
      <c r="I417" s="117" t="str">
        <f>VLOOKUP(H417,'Interior Lighting'!$A$4:$G$1472,5,FALSE)</f>
        <v>1</v>
      </c>
      <c r="J417" s="47"/>
      <c r="K417" s="45"/>
      <c r="L417" s="45"/>
      <c r="M417" s="45">
        <v>0.0</v>
      </c>
      <c r="N417" s="45">
        <v>0.7</v>
      </c>
      <c r="O417" s="45">
        <v>0.2</v>
      </c>
      <c r="P417" s="7" t="s">
        <v>1522</v>
      </c>
      <c r="Q417" s="45" t="s">
        <v>368</v>
      </c>
      <c r="R417" s="45" t="s">
        <v>583</v>
      </c>
      <c r="S417" s="45" t="s">
        <v>585</v>
      </c>
      <c r="T417" s="7" t="str">
        <f t="shared" si="33"/>
        <v>ASHRAE 62.1-1999Public SpacesCorridors and utilities</v>
      </c>
      <c r="U417" s="117" t="str">
        <f>VLOOKUP(T417,Ventilation!$A$4:$H$314,6,FALSE)</f>
        <v>0.05</v>
      </c>
      <c r="V417" s="117" t="str">
        <f>VLOOKUP(T417,Ventilation!$A$4:$H$314,5,FALSE)</f>
        <v>0</v>
      </c>
      <c r="W417" s="117" t="str">
        <f>VLOOKUP(T417,Ventilation!$A$4:$H$314,7,FALSE)</f>
        <v/>
      </c>
      <c r="X417" s="61">
        <v>0.0</v>
      </c>
      <c r="Y417" s="7" t="s">
        <v>1515</v>
      </c>
      <c r="Z417" s="7" t="s">
        <v>1516</v>
      </c>
      <c r="AA417" s="45">
        <v>0.0595</v>
      </c>
      <c r="AB417" s="7"/>
      <c r="AC417" s="7"/>
      <c r="AD417" s="7" t="s">
        <v>1517</v>
      </c>
      <c r="AE417" s="45"/>
      <c r="AF417" s="45"/>
      <c r="AG417" s="45"/>
      <c r="AH417" s="45"/>
      <c r="AI417" s="45"/>
      <c r="AJ417" s="61">
        <v>0.4</v>
      </c>
      <c r="AK417" s="45">
        <v>0.0</v>
      </c>
      <c r="AL417" s="45">
        <v>0.5</v>
      </c>
      <c r="AM417" s="45">
        <v>0.0</v>
      </c>
      <c r="AN417" s="7" t="s">
        <v>1518</v>
      </c>
      <c r="AO417" s="34" t="s">
        <v>1519</v>
      </c>
      <c r="AP417" s="34" t="s">
        <v>239</v>
      </c>
      <c r="AQ417" s="45"/>
      <c r="AR417" s="45"/>
      <c r="AS417" s="45" t="str">
        <f t="shared" si="34"/>
        <v/>
      </c>
      <c r="AT417" s="45"/>
      <c r="AU417" s="45"/>
      <c r="AV417" s="45"/>
      <c r="AW417" s="7"/>
      <c r="AX417" s="45"/>
      <c r="AY417" s="45"/>
      <c r="AZ417" s="45" t="str">
        <f t="shared" si="35"/>
        <v/>
      </c>
      <c r="BA417" s="45"/>
      <c r="BB417" s="45"/>
      <c r="BC417" s="45"/>
      <c r="BD417" s="45"/>
      <c r="BE417" s="45"/>
      <c r="BF417" s="45"/>
      <c r="BG417" s="5"/>
      <c r="BI417" s="5"/>
      <c r="BJ417" s="5"/>
      <c r="BK417" s="5"/>
    </row>
    <row r="418" ht="14.25" hidden="1" customHeight="1">
      <c r="A418" s="45" t="s">
        <v>34</v>
      </c>
      <c r="B418" s="45" t="s">
        <v>235</v>
      </c>
      <c r="C418" s="61" t="s">
        <v>1530</v>
      </c>
      <c r="D418" s="45" t="s">
        <v>1310</v>
      </c>
      <c r="E418" s="45" t="s">
        <v>373</v>
      </c>
      <c r="F418" s="45" t="s">
        <v>1020</v>
      </c>
      <c r="G418" s="45" t="s">
        <v>1012</v>
      </c>
      <c r="H418" s="45" t="str">
        <f t="shared" si="1"/>
        <v>ASHRAE 90.1-2004Corridor/TransitionFor Hospital</v>
      </c>
      <c r="I418" s="117" t="str">
        <f>VLOOKUP(H418,'Interior Lighting'!$A$4:$G$1472,5,FALSE)</f>
        <v>1</v>
      </c>
      <c r="J418" s="47"/>
      <c r="K418" s="45"/>
      <c r="L418" s="45"/>
      <c r="M418" s="45">
        <v>0.0</v>
      </c>
      <c r="N418" s="45">
        <v>0.7</v>
      </c>
      <c r="O418" s="45">
        <v>0.2</v>
      </c>
      <c r="P418" s="7" t="s">
        <v>1522</v>
      </c>
      <c r="Q418" s="45" t="s">
        <v>368</v>
      </c>
      <c r="R418" s="45" t="s">
        <v>583</v>
      </c>
      <c r="S418" s="45" t="s">
        <v>585</v>
      </c>
      <c r="T418" s="7" t="str">
        <f t="shared" si="33"/>
        <v>ASHRAE 62.1-1999Public SpacesCorridors and utilities</v>
      </c>
      <c r="U418" s="117" t="str">
        <f>VLOOKUP(T418,Ventilation!$A$4:$H$314,6,FALSE)</f>
        <v>0.05</v>
      </c>
      <c r="V418" s="117" t="str">
        <f>VLOOKUP(T418,Ventilation!$A$4:$H$314,5,FALSE)</f>
        <v>0</v>
      </c>
      <c r="W418" s="117" t="str">
        <f>VLOOKUP(T418,Ventilation!$A$4:$H$314,7,FALSE)</f>
        <v/>
      </c>
      <c r="X418" s="61">
        <v>0.0</v>
      </c>
      <c r="Y418" s="7" t="s">
        <v>1515</v>
      </c>
      <c r="Z418" s="7" t="s">
        <v>1516</v>
      </c>
      <c r="AA418" s="45">
        <v>0.0595</v>
      </c>
      <c r="AB418" s="7"/>
      <c r="AC418" s="7"/>
      <c r="AD418" s="7" t="s">
        <v>1517</v>
      </c>
      <c r="AE418" s="45"/>
      <c r="AF418" s="45"/>
      <c r="AG418" s="45"/>
      <c r="AH418" s="45"/>
      <c r="AI418" s="45"/>
      <c r="AJ418" s="61">
        <v>0.4</v>
      </c>
      <c r="AK418" s="45">
        <v>0.0</v>
      </c>
      <c r="AL418" s="45">
        <v>0.5</v>
      </c>
      <c r="AM418" s="45">
        <v>0.0</v>
      </c>
      <c r="AN418" s="7" t="s">
        <v>1518</v>
      </c>
      <c r="AO418" s="34" t="s">
        <v>1519</v>
      </c>
      <c r="AP418" s="34" t="s">
        <v>239</v>
      </c>
      <c r="AQ418" s="45"/>
      <c r="AR418" s="45"/>
      <c r="AS418" s="45" t="str">
        <f t="shared" si="34"/>
        <v/>
      </c>
      <c r="AT418" s="45"/>
      <c r="AU418" s="45"/>
      <c r="AV418" s="45"/>
      <c r="AW418" s="7"/>
      <c r="AX418" s="45"/>
      <c r="AY418" s="45"/>
      <c r="AZ418" s="45" t="str">
        <f t="shared" si="35"/>
        <v/>
      </c>
      <c r="BA418" s="45"/>
      <c r="BB418" s="45"/>
      <c r="BC418" s="45"/>
      <c r="BD418" s="45"/>
      <c r="BE418" s="45"/>
      <c r="BF418" s="45"/>
      <c r="BG418" s="5"/>
      <c r="BI418" s="5"/>
      <c r="BJ418" s="5"/>
      <c r="BK418" s="5"/>
    </row>
    <row r="419" ht="14.25" hidden="1" customHeight="1">
      <c r="A419" s="47" t="s">
        <v>34</v>
      </c>
      <c r="B419" s="47" t="s">
        <v>235</v>
      </c>
      <c r="C419" s="47" t="s">
        <v>1138</v>
      </c>
      <c r="D419" s="47" t="s">
        <v>1297</v>
      </c>
      <c r="E419" s="47" t="s">
        <v>373</v>
      </c>
      <c r="F419" s="47" t="s">
        <v>159</v>
      </c>
      <c r="G419" s="47" t="s">
        <v>1043</v>
      </c>
      <c r="H419" s="45" t="str">
        <f t="shared" si="1"/>
        <v>ASHRAE 90.1-2004HospitalExam/Treatment</v>
      </c>
      <c r="I419" s="117" t="str">
        <f>VLOOKUP(H419,'Interior Lighting'!$A$4:$G$1472,5,FALSE)</f>
        <v>1.5</v>
      </c>
      <c r="J419" s="47"/>
      <c r="K419" s="47"/>
      <c r="L419" s="47"/>
      <c r="M419" s="47">
        <v>0.0</v>
      </c>
      <c r="N419" s="47">
        <v>0.7</v>
      </c>
      <c r="O419" s="47">
        <v>0.2</v>
      </c>
      <c r="P419" s="8" t="s">
        <v>1514</v>
      </c>
      <c r="Q419" s="47" t="s">
        <v>377</v>
      </c>
      <c r="R419" s="47" t="s">
        <v>703</v>
      </c>
      <c r="S419" s="47" t="s">
        <v>736</v>
      </c>
      <c r="T419" s="7" t="str">
        <f t="shared" si="33"/>
        <v>GGHC v2.2Health CareSpecial Procedure Room, Diagnostic</v>
      </c>
      <c r="U419" s="117" t="str">
        <f>VLOOKUP(T419,Ventilation!$A$4:$H$314,6,FALSE)</f>
        <v>0.3</v>
      </c>
      <c r="V419" s="117" t="str">
        <f>VLOOKUP(T419,Ventilation!$A$4:$H$314,5,FALSE)</f>
        <v/>
      </c>
      <c r="W419" s="117" t="str">
        <f>VLOOKUP(T419,Ventilation!$A$4:$H$314,7,FALSE)</f>
        <v/>
      </c>
      <c r="X419" s="60">
        <v>20.02</v>
      </c>
      <c r="Y419" s="8" t="s">
        <v>1515</v>
      </c>
      <c r="Z419" s="8" t="s">
        <v>1516</v>
      </c>
      <c r="AA419" s="47">
        <v>0.0595</v>
      </c>
      <c r="AB419" s="8"/>
      <c r="AC419" s="8"/>
      <c r="AD419" s="8" t="s">
        <v>1517</v>
      </c>
      <c r="AE419" s="47"/>
      <c r="AF419" s="47"/>
      <c r="AG419" s="47"/>
      <c r="AH419" s="47"/>
      <c r="AI419" s="47"/>
      <c r="AJ419" s="60">
        <v>1.1</v>
      </c>
      <c r="AK419" s="47">
        <v>0.0</v>
      </c>
      <c r="AL419" s="47">
        <v>0.5</v>
      </c>
      <c r="AM419" s="47">
        <v>0.0</v>
      </c>
      <c r="AN419" s="8" t="s">
        <v>1518</v>
      </c>
      <c r="AO419" s="34" t="s">
        <v>1519</v>
      </c>
      <c r="AP419" s="34" t="s">
        <v>239</v>
      </c>
      <c r="AQ419" s="47"/>
      <c r="AR419" s="47"/>
      <c r="AS419" s="45" t="str">
        <f t="shared" si="34"/>
        <v/>
      </c>
      <c r="AT419" s="47"/>
      <c r="AU419" s="47"/>
      <c r="AV419" s="47"/>
      <c r="AW419" s="8"/>
      <c r="AX419" s="47"/>
      <c r="AY419" s="47"/>
      <c r="AZ419" s="47" t="str">
        <f t="shared" si="35"/>
        <v/>
      </c>
      <c r="BA419" s="47"/>
      <c r="BB419" s="47"/>
      <c r="BC419" s="47"/>
      <c r="BD419" s="47"/>
      <c r="BE419" s="47"/>
      <c r="BF419" s="47"/>
      <c r="BG419" s="5"/>
      <c r="BI419" s="5"/>
      <c r="BJ419" s="5"/>
      <c r="BK419" s="5"/>
    </row>
    <row r="420" ht="14.25" hidden="1" customHeight="1">
      <c r="A420" s="47" t="s">
        <v>34</v>
      </c>
      <c r="B420" s="47" t="s">
        <v>235</v>
      </c>
      <c r="C420" s="47" t="s">
        <v>1131</v>
      </c>
      <c r="D420" s="47" t="s">
        <v>1365</v>
      </c>
      <c r="E420" s="47" t="s">
        <v>373</v>
      </c>
      <c r="F420" s="47" t="s">
        <v>800</v>
      </c>
      <c r="G420" s="47" t="s">
        <v>652</v>
      </c>
      <c r="H420" s="45" t="str">
        <f t="shared" si="1"/>
        <v>ASHRAE 90.1-2004Electrical/MechanicalGeneral</v>
      </c>
      <c r="I420" s="117" t="str">
        <f>VLOOKUP(H420,'Interior Lighting'!$A$4:$G$1472,5,FALSE)</f>
        <v>1.5</v>
      </c>
      <c r="J420" s="47"/>
      <c r="K420" s="47"/>
      <c r="L420" s="47"/>
      <c r="M420" s="47">
        <v>0.0</v>
      </c>
      <c r="N420" s="47">
        <v>0.7</v>
      </c>
      <c r="O420" s="47">
        <v>0.2</v>
      </c>
      <c r="P420" s="8" t="s">
        <v>1528</v>
      </c>
      <c r="Q420" s="56" t="s">
        <v>368</v>
      </c>
      <c r="R420" s="47" t="s">
        <v>583</v>
      </c>
      <c r="S420" s="60" t="s">
        <v>589</v>
      </c>
      <c r="T420" s="7" t="str">
        <f t="shared" si="33"/>
        <v>ASHRAE 62.1-1999Public SpacesPublic restrooms</v>
      </c>
      <c r="U420" s="117" t="str">
        <f>VLOOKUP(T420,Ventilation!$A$4:$H$314,6,FALSE)</f>
        <v>0</v>
      </c>
      <c r="V420" s="117" t="str">
        <f>VLOOKUP(T420,Ventilation!$A$4:$H$314,5,FALSE)</f>
        <v>0</v>
      </c>
      <c r="W420" s="117" t="str">
        <f>VLOOKUP(T420,Ventilation!$A$4:$H$314,7,FALSE)</f>
        <v/>
      </c>
      <c r="X420" s="60">
        <v>0.0</v>
      </c>
      <c r="Y420" s="8" t="s">
        <v>1515</v>
      </c>
      <c r="Z420" s="8" t="s">
        <v>1516</v>
      </c>
      <c r="AA420" s="47">
        <v>0.0595</v>
      </c>
      <c r="AB420" s="8"/>
      <c r="AC420" s="8"/>
      <c r="AD420" s="8" t="s">
        <v>1517</v>
      </c>
      <c r="AE420" s="47"/>
      <c r="AF420" s="47"/>
      <c r="AG420" s="47"/>
      <c r="AH420" s="47"/>
      <c r="AI420" s="47"/>
      <c r="AJ420" s="60">
        <v>5.0</v>
      </c>
      <c r="AK420" s="47">
        <v>0.0</v>
      </c>
      <c r="AL420" s="60">
        <v>0.5</v>
      </c>
      <c r="AM420" s="60">
        <v>0.0</v>
      </c>
      <c r="AN420" s="8" t="s">
        <v>1518</v>
      </c>
      <c r="AO420" s="34" t="s">
        <v>1519</v>
      </c>
      <c r="AP420" s="34" t="s">
        <v>239</v>
      </c>
      <c r="AQ420" s="47"/>
      <c r="AR420" s="47"/>
      <c r="AS420" s="45" t="str">
        <f t="shared" si="34"/>
        <v/>
      </c>
      <c r="AT420" s="47"/>
      <c r="AU420" s="47"/>
      <c r="AV420" s="47"/>
      <c r="AW420" s="8"/>
      <c r="AX420" s="47"/>
      <c r="AY420" s="47"/>
      <c r="AZ420" s="47" t="str">
        <f t="shared" si="35"/>
        <v/>
      </c>
      <c r="BA420" s="47"/>
      <c r="BB420" s="47"/>
      <c r="BC420" s="47"/>
      <c r="BD420" s="47"/>
      <c r="BE420" s="47"/>
      <c r="BF420" s="47"/>
      <c r="BG420" s="5"/>
      <c r="BI420" s="5"/>
      <c r="BJ420" s="5"/>
      <c r="BK420" s="5"/>
    </row>
    <row r="421" ht="14.25" hidden="1" customHeight="1">
      <c r="A421" s="47" t="s">
        <v>34</v>
      </c>
      <c r="B421" s="47" t="s">
        <v>235</v>
      </c>
      <c r="C421" s="3" t="s">
        <v>1531</v>
      </c>
      <c r="D421" s="47" t="s">
        <v>1365</v>
      </c>
      <c r="E421" s="47" t="s">
        <v>373</v>
      </c>
      <c r="F421" s="47" t="s">
        <v>800</v>
      </c>
      <c r="G421" s="47" t="s">
        <v>652</v>
      </c>
      <c r="H421" s="45" t="str">
        <f t="shared" si="1"/>
        <v>ASHRAE 90.1-2004Electrical/MechanicalGeneral</v>
      </c>
      <c r="I421" s="117" t="str">
        <f>VLOOKUP(H421,'Interior Lighting'!$A$4:$G$1472,5,FALSE)</f>
        <v>1.5</v>
      </c>
      <c r="J421" s="47"/>
      <c r="K421" s="47"/>
      <c r="L421" s="47"/>
      <c r="M421" s="47">
        <v>0.0</v>
      </c>
      <c r="N421" s="47">
        <v>0.7</v>
      </c>
      <c r="O421" s="47">
        <v>0.2</v>
      </c>
      <c r="P421" s="8" t="s">
        <v>1528</v>
      </c>
      <c r="Q421" s="56" t="s">
        <v>368</v>
      </c>
      <c r="R421" s="47" t="s">
        <v>583</v>
      </c>
      <c r="S421" s="60" t="s">
        <v>589</v>
      </c>
      <c r="T421" s="7" t="str">
        <f t="shared" si="33"/>
        <v>ASHRAE 62.1-1999Public SpacesPublic restrooms</v>
      </c>
      <c r="U421" s="117" t="str">
        <f>VLOOKUP(T421,Ventilation!$A$4:$H$314,6,FALSE)</f>
        <v>0</v>
      </c>
      <c r="V421" s="117" t="str">
        <f>VLOOKUP(T421,Ventilation!$A$4:$H$314,5,FALSE)</f>
        <v>0</v>
      </c>
      <c r="W421" s="117" t="str">
        <f>VLOOKUP(T421,Ventilation!$A$4:$H$314,7,FALSE)</f>
        <v/>
      </c>
      <c r="X421" s="60">
        <v>0.0</v>
      </c>
      <c r="Y421" s="8" t="s">
        <v>1515</v>
      </c>
      <c r="Z421" s="8" t="s">
        <v>1516</v>
      </c>
      <c r="AA421" s="47">
        <v>0.0595</v>
      </c>
      <c r="AB421" s="8"/>
      <c r="AC421" s="8"/>
      <c r="AD421" s="8" t="s">
        <v>1517</v>
      </c>
      <c r="AE421" s="47"/>
      <c r="AF421" s="47"/>
      <c r="AG421" s="47"/>
      <c r="AH421" s="47"/>
      <c r="AI421" s="47"/>
      <c r="AJ421" s="60">
        <v>5.3</v>
      </c>
      <c r="AK421" s="47">
        <v>0.0</v>
      </c>
      <c r="AL421" s="60">
        <v>0.1</v>
      </c>
      <c r="AM421" s="60">
        <v>0.9</v>
      </c>
      <c r="AN421" s="34" t="s">
        <v>1532</v>
      </c>
      <c r="AO421" s="34" t="s">
        <v>1519</v>
      </c>
      <c r="AP421" s="34" t="s">
        <v>239</v>
      </c>
      <c r="AQ421" s="47"/>
      <c r="AR421" s="47"/>
      <c r="AS421" s="45" t="str">
        <f t="shared" si="34"/>
        <v/>
      </c>
      <c r="AT421" s="47"/>
      <c r="AU421" s="47"/>
      <c r="AV421" s="47"/>
      <c r="AW421" s="8"/>
      <c r="AX421" s="47"/>
      <c r="AY421" s="47"/>
      <c r="AZ421" s="47" t="str">
        <f t="shared" si="35"/>
        <v/>
      </c>
      <c r="BA421" s="47"/>
      <c r="BB421" s="47"/>
      <c r="BC421" s="47"/>
      <c r="BD421" s="47"/>
      <c r="BE421" s="47"/>
      <c r="BF421" s="47"/>
      <c r="BG421" s="5"/>
      <c r="BI421" s="5"/>
      <c r="BJ421" s="5"/>
      <c r="BK421" s="5"/>
    </row>
    <row r="422" ht="14.25" hidden="1" customHeight="1">
      <c r="A422" s="7" t="s">
        <v>34</v>
      </c>
      <c r="B422" s="45" t="s">
        <v>235</v>
      </c>
      <c r="C422" s="45" t="s">
        <v>1129</v>
      </c>
      <c r="D422" s="45" t="s">
        <v>1297</v>
      </c>
      <c r="E422" s="45" t="s">
        <v>373</v>
      </c>
      <c r="F422" s="45" t="s">
        <v>993</v>
      </c>
      <c r="G422" s="45" t="s">
        <v>652</v>
      </c>
      <c r="H422" s="45" t="str">
        <f t="shared" si="1"/>
        <v>ASHRAE 90.1-2004Office-EnclosedGeneral</v>
      </c>
      <c r="I422" s="117" t="str">
        <f>VLOOKUP(H422,'Interior Lighting'!$A$4:$G$1472,5,FALSE)</f>
        <v>1.1</v>
      </c>
      <c r="J422" s="47"/>
      <c r="K422" s="45"/>
      <c r="L422" s="45"/>
      <c r="M422" s="45">
        <v>0.0</v>
      </c>
      <c r="N422" s="45">
        <v>0.7</v>
      </c>
      <c r="O422" s="45">
        <v>0.2</v>
      </c>
      <c r="P422" s="45" t="s">
        <v>1520</v>
      </c>
      <c r="Q422" s="45" t="s">
        <v>368</v>
      </c>
      <c r="R422" s="45" t="s">
        <v>575</v>
      </c>
      <c r="S422" s="45" t="s">
        <v>1313</v>
      </c>
      <c r="T422" s="7" t="str">
        <f t="shared" si="33"/>
        <v>ASHRAE 62.1-1999OfficesOffice Space</v>
      </c>
      <c r="U422" s="117" t="str">
        <f>VLOOKUP(T422,Ventilation!$A$4:$H$314,6,FALSE)</f>
        <v>0</v>
      </c>
      <c r="V422" s="117" t="str">
        <f>VLOOKUP(T422,Ventilation!$A$4:$H$314,5,FALSE)</f>
        <v>20</v>
      </c>
      <c r="W422" s="117" t="str">
        <f>VLOOKUP(T422,Ventilation!$A$4:$H$314,7,FALSE)</f>
        <v/>
      </c>
      <c r="X422" s="61">
        <v>5.0</v>
      </c>
      <c r="Y422" s="45" t="s">
        <v>1515</v>
      </c>
      <c r="Z422" s="45" t="s">
        <v>1516</v>
      </c>
      <c r="AA422" s="45">
        <v>0.0595</v>
      </c>
      <c r="AB422" s="7"/>
      <c r="AC422" s="45"/>
      <c r="AD422" s="45" t="s">
        <v>1517</v>
      </c>
      <c r="AE422" s="45"/>
      <c r="AF422" s="45"/>
      <c r="AG422" s="45"/>
      <c r="AH422" s="45"/>
      <c r="AI422" s="45"/>
      <c r="AJ422" s="61">
        <v>1.1</v>
      </c>
      <c r="AK422" s="45">
        <v>0.0</v>
      </c>
      <c r="AL422" s="45">
        <v>0.5</v>
      </c>
      <c r="AM422" s="45">
        <v>0.0</v>
      </c>
      <c r="AN422" s="45" t="s">
        <v>1518</v>
      </c>
      <c r="AO422" s="34" t="s">
        <v>1519</v>
      </c>
      <c r="AP422" s="34" t="s">
        <v>239</v>
      </c>
      <c r="AQ422" s="45"/>
      <c r="AR422" s="45"/>
      <c r="AS422" s="45" t="str">
        <f t="shared" si="34"/>
        <v/>
      </c>
      <c r="AT422" s="45"/>
      <c r="AU422" s="45"/>
      <c r="AV422" s="45"/>
      <c r="AW422" s="45"/>
      <c r="AX422" s="45"/>
      <c r="AY422" s="45"/>
      <c r="AZ422" s="45" t="str">
        <f t="shared" si="35"/>
        <v/>
      </c>
      <c r="BA422" s="45"/>
      <c r="BB422" s="45"/>
      <c r="BC422" s="45"/>
      <c r="BD422" s="45"/>
      <c r="BE422" s="45"/>
      <c r="BF422" s="45"/>
      <c r="BG422" s="5"/>
      <c r="BI422" s="5"/>
      <c r="BJ422" s="5"/>
      <c r="BK422" s="5"/>
    </row>
    <row r="423" ht="14.25" hidden="1" customHeight="1">
      <c r="A423" s="45" t="s">
        <v>34</v>
      </c>
      <c r="B423" s="45" t="s">
        <v>235</v>
      </c>
      <c r="C423" s="7" t="s">
        <v>1125</v>
      </c>
      <c r="D423" s="45" t="s">
        <v>1338</v>
      </c>
      <c r="E423" s="45" t="s">
        <v>373</v>
      </c>
      <c r="F423" s="45" t="s">
        <v>995</v>
      </c>
      <c r="G423" s="45" t="s">
        <v>652</v>
      </c>
      <c r="H423" s="45" t="str">
        <f t="shared" si="1"/>
        <v>ASHRAE 90.1-2004Conference/Meeting/MultipurposeGeneral</v>
      </c>
      <c r="I423" s="117" t="str">
        <f>VLOOKUP(H423,'Interior Lighting'!$A$4:$G$1472,5,FALSE)</f>
        <v>1.3</v>
      </c>
      <c r="J423" s="47"/>
      <c r="K423" s="45"/>
      <c r="L423" s="45"/>
      <c r="M423" s="45">
        <v>0.0</v>
      </c>
      <c r="N423" s="45">
        <v>0.7</v>
      </c>
      <c r="O423" s="45">
        <v>0.2</v>
      </c>
      <c r="P423" s="45" t="s">
        <v>1520</v>
      </c>
      <c r="Q423" s="45" t="s">
        <v>368</v>
      </c>
      <c r="R423" s="45" t="s">
        <v>560</v>
      </c>
      <c r="S423" s="45" t="s">
        <v>571</v>
      </c>
      <c r="T423" s="7" t="str">
        <f t="shared" si="33"/>
        <v>ASHRAE 62.1-1999Hotels, Motels, Resorts, DormitoriesConference rooms</v>
      </c>
      <c r="U423" s="117" t="str">
        <f>VLOOKUP(T423,Ventilation!$A$4:$H$314,6,FALSE)</f>
        <v>0</v>
      </c>
      <c r="V423" s="117" t="str">
        <f>VLOOKUP(T423,Ventilation!$A$4:$H$314,5,FALSE)</f>
        <v>20</v>
      </c>
      <c r="W423" s="117" t="str">
        <f>VLOOKUP(T423,Ventilation!$A$4:$H$314,7,FALSE)</f>
        <v/>
      </c>
      <c r="X423" s="61">
        <v>49.95</v>
      </c>
      <c r="Y423" s="45" t="s">
        <v>1515</v>
      </c>
      <c r="Z423" s="45" t="s">
        <v>1516</v>
      </c>
      <c r="AA423" s="45">
        <v>0.0595</v>
      </c>
      <c r="AB423" s="7"/>
      <c r="AC423" s="45"/>
      <c r="AD423" s="45" t="s">
        <v>1517</v>
      </c>
      <c r="AE423" s="45"/>
      <c r="AF423" s="45"/>
      <c r="AG423" s="45"/>
      <c r="AH423" s="45"/>
      <c r="AI423" s="45"/>
      <c r="AJ423" s="61">
        <v>1.0</v>
      </c>
      <c r="AK423" s="45">
        <v>0.0</v>
      </c>
      <c r="AL423" s="45">
        <v>0.5</v>
      </c>
      <c r="AM423" s="45">
        <v>0.0</v>
      </c>
      <c r="AN423" s="45" t="s">
        <v>1518</v>
      </c>
      <c r="AO423" s="34" t="s">
        <v>1519</v>
      </c>
      <c r="AP423" s="34" t="s">
        <v>239</v>
      </c>
      <c r="AQ423" s="45"/>
      <c r="AR423" s="45"/>
      <c r="AS423" s="45" t="str">
        <f t="shared" si="34"/>
        <v/>
      </c>
      <c r="AT423" s="45"/>
      <c r="AU423" s="45"/>
      <c r="AV423" s="45"/>
      <c r="AW423" s="45"/>
      <c r="AX423" s="45"/>
      <c r="AY423" s="45"/>
      <c r="AZ423" s="45" t="str">
        <f t="shared" si="35"/>
        <v/>
      </c>
      <c r="BA423" s="45"/>
      <c r="BB423" s="45"/>
      <c r="BC423" s="45"/>
      <c r="BD423" s="45"/>
      <c r="BE423" s="45"/>
      <c r="BF423" s="45"/>
      <c r="BG423" s="5"/>
      <c r="BI423" s="5"/>
      <c r="BJ423" s="5"/>
      <c r="BK423" s="5"/>
    </row>
    <row r="424" ht="14.25" hidden="1" customHeight="1">
      <c r="A424" s="8" t="s">
        <v>34</v>
      </c>
      <c r="B424" s="8" t="s">
        <v>235</v>
      </c>
      <c r="C424" s="8" t="s">
        <v>1123</v>
      </c>
      <c r="D424" s="47" t="s">
        <v>1316</v>
      </c>
      <c r="E424" s="47" t="s">
        <v>373</v>
      </c>
      <c r="F424" s="47" t="s">
        <v>159</v>
      </c>
      <c r="G424" s="60" t="s">
        <v>1043</v>
      </c>
      <c r="H424" s="45" t="str">
        <f t="shared" si="1"/>
        <v>ASHRAE 90.1-2004HospitalExam/Treatment</v>
      </c>
      <c r="I424" s="117" t="str">
        <f>VLOOKUP(H424,'Interior Lighting'!$A$4:$G$1472,5,FALSE)</f>
        <v>1.5</v>
      </c>
      <c r="J424" s="47"/>
      <c r="K424" s="47"/>
      <c r="L424" s="47"/>
      <c r="M424" s="47">
        <v>0.0</v>
      </c>
      <c r="N424" s="47">
        <v>0.7</v>
      </c>
      <c r="O424" s="47">
        <v>0.2</v>
      </c>
      <c r="P424" s="47" t="s">
        <v>1520</v>
      </c>
      <c r="Q424" s="47" t="s">
        <v>377</v>
      </c>
      <c r="R424" s="47" t="s">
        <v>703</v>
      </c>
      <c r="S424" s="47" t="s">
        <v>717</v>
      </c>
      <c r="T424" s="7" t="str">
        <f t="shared" si="33"/>
        <v>GGHC v2.2Health CareClean Utility / Workroom</v>
      </c>
      <c r="U424" s="117" t="str">
        <f>VLOOKUP(T424,Ventilation!$A$4:$H$314,6,FALSE)</f>
        <v>0.3</v>
      </c>
      <c r="V424" s="117" t="str">
        <f>VLOOKUP(T424,Ventilation!$A$4:$H$314,5,FALSE)</f>
        <v/>
      </c>
      <c r="W424" s="117" t="str">
        <f>VLOOKUP(T424,Ventilation!$A$4:$H$314,7,FALSE)</f>
        <v/>
      </c>
      <c r="X424" s="60">
        <v>20.02</v>
      </c>
      <c r="Y424" s="47" t="s">
        <v>1515</v>
      </c>
      <c r="Z424" s="47" t="s">
        <v>1516</v>
      </c>
      <c r="AA424" s="47">
        <v>0.0595</v>
      </c>
      <c r="AB424" s="8"/>
      <c r="AC424" s="47"/>
      <c r="AD424" s="47" t="s">
        <v>1517</v>
      </c>
      <c r="AE424" s="47"/>
      <c r="AF424" s="47"/>
      <c r="AG424" s="47"/>
      <c r="AH424" s="47"/>
      <c r="AI424" s="47"/>
      <c r="AJ424" s="60">
        <v>2.0</v>
      </c>
      <c r="AK424" s="47">
        <v>0.0</v>
      </c>
      <c r="AL424" s="47">
        <v>0.5</v>
      </c>
      <c r="AM424" s="47">
        <v>0.0</v>
      </c>
      <c r="AN424" s="47" t="s">
        <v>1518</v>
      </c>
      <c r="AO424" s="34" t="s">
        <v>1519</v>
      </c>
      <c r="AP424" s="34" t="s">
        <v>239</v>
      </c>
      <c r="AQ424" s="47"/>
      <c r="AR424" s="47"/>
      <c r="AS424" s="45" t="str">
        <f t="shared" si="34"/>
        <v/>
      </c>
      <c r="AT424" s="47"/>
      <c r="AU424" s="47"/>
      <c r="AV424" s="47"/>
      <c r="AW424" s="47"/>
      <c r="AX424" s="47"/>
      <c r="AY424" s="47"/>
      <c r="AZ424" s="47" t="str">
        <f t="shared" si="35"/>
        <v/>
      </c>
      <c r="BA424" s="47"/>
      <c r="BB424" s="47"/>
      <c r="BC424" s="47"/>
      <c r="BD424" s="47"/>
      <c r="BE424" s="47"/>
      <c r="BF424" s="47"/>
      <c r="BG424" s="5"/>
      <c r="BI424" s="5"/>
      <c r="BJ424" s="5"/>
      <c r="BK424" s="5"/>
    </row>
    <row r="425" ht="14.25" hidden="1" customHeight="1">
      <c r="A425" s="7" t="s">
        <v>34</v>
      </c>
      <c r="B425" s="7" t="s">
        <v>235</v>
      </c>
      <c r="C425" s="7" t="s">
        <v>1121</v>
      </c>
      <c r="D425" s="45" t="s">
        <v>1283</v>
      </c>
      <c r="E425" s="45" t="s">
        <v>373</v>
      </c>
      <c r="F425" s="45" t="s">
        <v>1013</v>
      </c>
      <c r="G425" s="45" t="s">
        <v>652</v>
      </c>
      <c r="H425" s="45" t="str">
        <f t="shared" si="1"/>
        <v>ASHRAE 90.1-2004Dining AreaGeneral</v>
      </c>
      <c r="I425" s="117" t="str">
        <f>VLOOKUP(H425,'Interior Lighting'!$A$4:$G$1472,5,FALSE)</f>
        <v>0.9</v>
      </c>
      <c r="J425" s="47"/>
      <c r="K425" s="45"/>
      <c r="L425" s="45"/>
      <c r="M425" s="45">
        <v>0.0</v>
      </c>
      <c r="N425" s="45">
        <v>0.7</v>
      </c>
      <c r="O425" s="45">
        <v>0.2</v>
      </c>
      <c r="P425" s="7" t="s">
        <v>1520</v>
      </c>
      <c r="Q425" s="45" t="s">
        <v>368</v>
      </c>
      <c r="R425" s="45" t="s">
        <v>544</v>
      </c>
      <c r="S425" s="45" t="s">
        <v>546</v>
      </c>
      <c r="T425" s="7" t="str">
        <f t="shared" si="33"/>
        <v>ASHRAE 62.1-1999Food and Beverage ServiceCafeteria, fast food</v>
      </c>
      <c r="U425" s="117" t="str">
        <f>VLOOKUP(T425,Ventilation!$A$4:$H$314,6,FALSE)</f>
        <v>0</v>
      </c>
      <c r="V425" s="117" t="str">
        <f>VLOOKUP(T425,Ventilation!$A$4:$H$314,5,FALSE)</f>
        <v>20</v>
      </c>
      <c r="W425" s="117" t="str">
        <f>VLOOKUP(T425,Ventilation!$A$4:$H$314,7,FALSE)</f>
        <v/>
      </c>
      <c r="X425" s="61">
        <v>99.89</v>
      </c>
      <c r="Y425" s="7" t="s">
        <v>1515</v>
      </c>
      <c r="Z425" s="7" t="s">
        <v>1516</v>
      </c>
      <c r="AA425" s="45">
        <v>0.0595</v>
      </c>
      <c r="AB425" s="7"/>
      <c r="AC425" s="7"/>
      <c r="AD425" s="7" t="s">
        <v>1517</v>
      </c>
      <c r="AE425" s="45"/>
      <c r="AF425" s="45"/>
      <c r="AG425" s="45"/>
      <c r="AH425" s="45"/>
      <c r="AI425" s="45"/>
      <c r="AJ425" s="61">
        <v>1.0</v>
      </c>
      <c r="AK425" s="45">
        <v>0.0</v>
      </c>
      <c r="AL425" s="45">
        <v>0.5</v>
      </c>
      <c r="AM425" s="45">
        <v>0.0</v>
      </c>
      <c r="AN425" s="7" t="s">
        <v>1518</v>
      </c>
      <c r="AO425" s="34" t="s">
        <v>1519</v>
      </c>
      <c r="AP425" s="34" t="s">
        <v>239</v>
      </c>
      <c r="AQ425" s="45"/>
      <c r="AR425" s="45"/>
      <c r="AS425" s="45" t="str">
        <f t="shared" si="34"/>
        <v/>
      </c>
      <c r="AT425" s="45"/>
      <c r="AU425" s="45"/>
      <c r="AV425" s="45"/>
      <c r="AW425" s="45"/>
      <c r="AX425" s="45"/>
      <c r="AY425" s="45"/>
      <c r="AZ425" s="45" t="str">
        <f t="shared" si="35"/>
        <v/>
      </c>
      <c r="BA425" s="45"/>
      <c r="BB425" s="45"/>
      <c r="BC425" s="45"/>
      <c r="BD425" s="45"/>
      <c r="BE425" s="7"/>
      <c r="BF425" s="7"/>
      <c r="BG425" s="5"/>
      <c r="BI425" s="5"/>
      <c r="BJ425" s="5"/>
      <c r="BK425" s="5"/>
    </row>
    <row r="426" ht="14.25" hidden="1" customHeight="1">
      <c r="A426" s="8" t="s">
        <v>34</v>
      </c>
      <c r="B426" s="8" t="s">
        <v>235</v>
      </c>
      <c r="C426" s="8" t="s">
        <v>1118</v>
      </c>
      <c r="D426" s="47" t="s">
        <v>1316</v>
      </c>
      <c r="E426" s="47" t="s">
        <v>373</v>
      </c>
      <c r="F426" s="47" t="s">
        <v>1023</v>
      </c>
      <c r="G426" s="47" t="s">
        <v>1012</v>
      </c>
      <c r="H426" s="45" t="str">
        <f t="shared" si="1"/>
        <v>ASHRAE 90.1-2004Active StorageFor Hospital</v>
      </c>
      <c r="I426" s="117" t="str">
        <f>VLOOKUP(H426,'Interior Lighting'!$A$4:$G$1472,5,FALSE)</f>
        <v>0.9</v>
      </c>
      <c r="J426" s="47"/>
      <c r="K426" s="47"/>
      <c r="L426" s="47"/>
      <c r="M426" s="47">
        <v>0.0</v>
      </c>
      <c r="N426" s="47">
        <v>0.7</v>
      </c>
      <c r="O426" s="47">
        <v>0.2</v>
      </c>
      <c r="P426" s="8" t="s">
        <v>1520</v>
      </c>
      <c r="Q426" s="47" t="s">
        <v>377</v>
      </c>
      <c r="R426" s="47" t="s">
        <v>703</v>
      </c>
      <c r="S426" s="47" t="s">
        <v>705</v>
      </c>
      <c r="T426" s="7" t="str">
        <f t="shared" si="33"/>
        <v>GGHC v2.2Health CareBedpan Room</v>
      </c>
      <c r="U426" s="117" t="str">
        <f>VLOOKUP(T426,Ventilation!$A$4:$H$314,6,FALSE)</f>
        <v>0.15</v>
      </c>
      <c r="V426" s="117" t="str">
        <f>VLOOKUP(T426,Ventilation!$A$4:$H$314,5,FALSE)</f>
        <v/>
      </c>
      <c r="W426" s="117" t="str">
        <f>VLOOKUP(T426,Ventilation!$A$4:$H$314,7,FALSE)</f>
        <v/>
      </c>
      <c r="X426" s="60">
        <v>0.0</v>
      </c>
      <c r="Y426" s="8" t="s">
        <v>1515</v>
      </c>
      <c r="Z426" s="8" t="s">
        <v>1516</v>
      </c>
      <c r="AA426" s="47">
        <v>0.0595</v>
      </c>
      <c r="AB426" s="8"/>
      <c r="AC426" s="8"/>
      <c r="AD426" s="8" t="s">
        <v>1517</v>
      </c>
      <c r="AE426" s="47"/>
      <c r="AF426" s="47"/>
      <c r="AG426" s="47"/>
      <c r="AH426" s="47"/>
      <c r="AI426" s="47"/>
      <c r="AJ426" s="60">
        <v>0.1</v>
      </c>
      <c r="AK426" s="47">
        <v>0.0</v>
      </c>
      <c r="AL426" s="47">
        <v>0.5</v>
      </c>
      <c r="AM426" s="47">
        <v>0.0</v>
      </c>
      <c r="AN426" s="8" t="s">
        <v>1518</v>
      </c>
      <c r="AO426" s="34" t="s">
        <v>1519</v>
      </c>
      <c r="AP426" s="34" t="s">
        <v>239</v>
      </c>
      <c r="AQ426" s="47"/>
      <c r="AR426" s="47"/>
      <c r="AS426" s="45" t="str">
        <f t="shared" si="34"/>
        <v/>
      </c>
      <c r="AT426" s="47"/>
      <c r="AU426" s="47"/>
      <c r="AV426" s="47"/>
      <c r="AW426" s="8"/>
      <c r="AX426" s="47"/>
      <c r="AY426" s="47"/>
      <c r="AZ426" s="47" t="str">
        <f t="shared" si="35"/>
        <v/>
      </c>
      <c r="BA426" s="47"/>
      <c r="BB426" s="47"/>
      <c r="BC426" s="47"/>
      <c r="BD426" s="47"/>
      <c r="BE426" s="47"/>
      <c r="BF426" s="47"/>
      <c r="BG426" s="5"/>
      <c r="BI426" s="5"/>
      <c r="BJ426" s="5"/>
      <c r="BK426" s="5"/>
    </row>
    <row r="427" ht="14.25" hidden="1" customHeight="1">
      <c r="A427" s="47" t="s">
        <v>34</v>
      </c>
      <c r="B427" s="47" t="s">
        <v>235</v>
      </c>
      <c r="C427" s="8" t="s">
        <v>1114</v>
      </c>
      <c r="D427" s="47" t="s">
        <v>1316</v>
      </c>
      <c r="E427" s="47" t="s">
        <v>373</v>
      </c>
      <c r="F427" s="77" t="s">
        <v>159</v>
      </c>
      <c r="G427" s="77" t="s">
        <v>1043</v>
      </c>
      <c r="H427" s="45" t="str">
        <f t="shared" si="1"/>
        <v>ASHRAE 90.1-2004HospitalExam/Treatment</v>
      </c>
      <c r="I427" s="117" t="str">
        <f>VLOOKUP(H427,'Interior Lighting'!$A$4:$G$1472,5,FALSE)</f>
        <v>1.5</v>
      </c>
      <c r="J427" s="47"/>
      <c r="K427" s="47"/>
      <c r="L427" s="47"/>
      <c r="M427" s="47">
        <v>0.0</v>
      </c>
      <c r="N427" s="47">
        <v>0.7</v>
      </c>
      <c r="O427" s="47">
        <v>0.2</v>
      </c>
      <c r="P427" s="47" t="s">
        <v>1520</v>
      </c>
      <c r="Q427" s="47" t="s">
        <v>377</v>
      </c>
      <c r="R427" s="47" t="s">
        <v>703</v>
      </c>
      <c r="S427" s="34" t="s">
        <v>739</v>
      </c>
      <c r="T427" s="7" t="str">
        <f t="shared" si="33"/>
        <v>GGHC v2.2Health CareTreatment / Examination</v>
      </c>
      <c r="U427" s="117" t="str">
        <f>VLOOKUP(T427,Ventilation!$A$4:$H$314,6,FALSE)</f>
        <v>0.3</v>
      </c>
      <c r="V427" s="117" t="str">
        <f>VLOOKUP(T427,Ventilation!$A$4:$H$314,5,FALSE)</f>
        <v/>
      </c>
      <c r="W427" s="117" t="str">
        <f>VLOOKUP(T427,Ventilation!$A$4:$H$314,7,FALSE)</f>
        <v/>
      </c>
      <c r="X427" s="60">
        <v>20.02</v>
      </c>
      <c r="Y427" s="47" t="s">
        <v>1515</v>
      </c>
      <c r="Z427" s="47" t="s">
        <v>1516</v>
      </c>
      <c r="AA427" s="47">
        <v>0.0595</v>
      </c>
      <c r="AB427" s="8"/>
      <c r="AC427" s="47"/>
      <c r="AD427" s="47" t="s">
        <v>1517</v>
      </c>
      <c r="AE427" s="47"/>
      <c r="AF427" s="47"/>
      <c r="AG427" s="47"/>
      <c r="AH427" s="47"/>
      <c r="AI427" s="47"/>
      <c r="AJ427" s="60">
        <v>2.0</v>
      </c>
      <c r="AK427" s="47">
        <v>0.0</v>
      </c>
      <c r="AL427" s="47">
        <v>0.5</v>
      </c>
      <c r="AM427" s="47">
        <v>0.0</v>
      </c>
      <c r="AN427" s="47" t="s">
        <v>1518</v>
      </c>
      <c r="AO427" s="34" t="s">
        <v>1519</v>
      </c>
      <c r="AP427" s="34" t="s">
        <v>239</v>
      </c>
      <c r="AQ427" s="60">
        <v>2.0</v>
      </c>
      <c r="AR427" s="47">
        <v>108.0</v>
      </c>
      <c r="AS427" s="117" t="str">
        <f t="shared" si="34"/>
        <v>0.01851851852</v>
      </c>
      <c r="AT427" s="61">
        <v>60.0</v>
      </c>
      <c r="AU427" s="47">
        <v>0.2</v>
      </c>
      <c r="AV427" s="47">
        <v>0.05</v>
      </c>
      <c r="AW427" s="47" t="s">
        <v>237</v>
      </c>
      <c r="AX427" s="47">
        <v>1.3333346236599153</v>
      </c>
      <c r="AY427" s="47">
        <v>144.0</v>
      </c>
      <c r="AZ427" s="118" t="str">
        <f t="shared" si="35"/>
        <v>0.5048215295</v>
      </c>
      <c r="BA427" s="47">
        <v>0.31</v>
      </c>
      <c r="BB427" s="47">
        <v>54.520672421626536</v>
      </c>
      <c r="BC427" s="47">
        <v>1.0</v>
      </c>
      <c r="BD427" s="47"/>
      <c r="BE427" s="47" t="s">
        <v>1521</v>
      </c>
      <c r="BF427" s="47"/>
      <c r="BG427" s="5"/>
      <c r="BI427" s="5"/>
      <c r="BJ427" s="5"/>
      <c r="BK427" s="5"/>
    </row>
    <row r="428" ht="14.25" hidden="1" customHeight="1">
      <c r="A428" s="47" t="s">
        <v>34</v>
      </c>
      <c r="B428" s="47" t="s">
        <v>235</v>
      </c>
      <c r="C428" s="60" t="s">
        <v>1533</v>
      </c>
      <c r="D428" s="45" t="s">
        <v>1364</v>
      </c>
      <c r="E428" s="45" t="s">
        <v>373</v>
      </c>
      <c r="F428" s="45" t="s">
        <v>706</v>
      </c>
      <c r="G428" s="45" t="s">
        <v>652</v>
      </c>
      <c r="H428" s="45" t="str">
        <f t="shared" si="1"/>
        <v>ASHRAE 90.1-2004LobbyGeneral</v>
      </c>
      <c r="I428" s="117" t="str">
        <f>VLOOKUP(H428,'Interior Lighting'!$A$4:$G$1472,5,FALSE)</f>
        <v>1.3</v>
      </c>
      <c r="J428" s="47"/>
      <c r="K428" s="45"/>
      <c r="L428" s="45"/>
      <c r="M428" s="45">
        <v>0.0</v>
      </c>
      <c r="N428" s="45">
        <v>0.7</v>
      </c>
      <c r="O428" s="45">
        <v>0.2</v>
      </c>
      <c r="P428" s="7" t="s">
        <v>1520</v>
      </c>
      <c r="Q428" s="45" t="s">
        <v>368</v>
      </c>
      <c r="R428" s="45" t="s">
        <v>560</v>
      </c>
      <c r="S428" s="45" t="s">
        <v>569</v>
      </c>
      <c r="T428" s="7" t="str">
        <f t="shared" si="33"/>
        <v>ASHRAE 62.1-1999Hotels, Motels, Resorts, DormitoriesLobbies</v>
      </c>
      <c r="U428" s="117" t="str">
        <f>VLOOKUP(T428,Ventilation!$A$4:$H$314,6,FALSE)</f>
        <v>0</v>
      </c>
      <c r="V428" s="117" t="str">
        <f>VLOOKUP(T428,Ventilation!$A$4:$H$314,5,FALSE)</f>
        <v>15</v>
      </c>
      <c r="W428" s="117" t="str">
        <f>VLOOKUP(T428,Ventilation!$A$4:$H$314,7,FALSE)</f>
        <v/>
      </c>
      <c r="X428" s="61">
        <v>29.97</v>
      </c>
      <c r="Y428" s="7" t="s">
        <v>1515</v>
      </c>
      <c r="Z428" s="7" t="s">
        <v>1516</v>
      </c>
      <c r="AA428" s="45">
        <v>0.0595</v>
      </c>
      <c r="AB428" s="7"/>
      <c r="AC428" s="7"/>
      <c r="AD428" s="7" t="s">
        <v>1517</v>
      </c>
      <c r="AE428" s="45"/>
      <c r="AF428" s="45"/>
      <c r="AG428" s="45"/>
      <c r="AH428" s="45"/>
      <c r="AI428" s="45"/>
      <c r="AJ428" s="61">
        <v>1.1</v>
      </c>
      <c r="AK428" s="45">
        <v>0.0</v>
      </c>
      <c r="AL428" s="45">
        <v>0.5</v>
      </c>
      <c r="AM428" s="45">
        <v>0.0</v>
      </c>
      <c r="AN428" s="7" t="s">
        <v>1518</v>
      </c>
      <c r="AO428" s="34" t="s">
        <v>1519</v>
      </c>
      <c r="AP428" s="34" t="s">
        <v>239</v>
      </c>
      <c r="AQ428" s="45"/>
      <c r="AR428" s="45"/>
      <c r="AS428" s="45" t="str">
        <f t="shared" si="34"/>
        <v/>
      </c>
      <c r="AT428" s="45"/>
      <c r="AU428" s="45"/>
      <c r="AV428" s="45"/>
      <c r="AW428" s="7"/>
      <c r="AX428" s="45"/>
      <c r="AY428" s="45"/>
      <c r="AZ428" s="45" t="str">
        <f t="shared" si="35"/>
        <v/>
      </c>
      <c r="BA428" s="45"/>
      <c r="BB428" s="45"/>
      <c r="BC428" s="45"/>
      <c r="BD428" s="45"/>
      <c r="BE428" s="7"/>
      <c r="BF428" s="7"/>
      <c r="BG428" s="5"/>
      <c r="BI428" s="5"/>
      <c r="BJ428" s="5"/>
      <c r="BK428" s="5"/>
    </row>
    <row r="429" ht="14.25" hidden="1" customHeight="1">
      <c r="A429" s="8" t="s">
        <v>38</v>
      </c>
      <c r="B429" s="47" t="s">
        <v>235</v>
      </c>
      <c r="C429" s="47" t="s">
        <v>1184</v>
      </c>
      <c r="D429" s="47" t="s">
        <v>1311</v>
      </c>
      <c r="E429" s="47" t="s">
        <v>374</v>
      </c>
      <c r="F429" s="47" t="s">
        <v>159</v>
      </c>
      <c r="G429" s="47" t="s">
        <v>1047</v>
      </c>
      <c r="H429" s="45" t="str">
        <f t="shared" si="1"/>
        <v>ASHRAE 90.1-2007HospitalRadiology</v>
      </c>
      <c r="I429" s="117" t="str">
        <f>VLOOKUP(H429,'Interior Lighting'!$A$4:$G$1472,5,FALSE)</f>
        <v>0.4</v>
      </c>
      <c r="J429" s="47"/>
      <c r="K429" s="47"/>
      <c r="L429" s="47"/>
      <c r="M429" s="47">
        <v>0.0</v>
      </c>
      <c r="N429" s="47">
        <v>0.7</v>
      </c>
      <c r="O429" s="47">
        <v>0.2</v>
      </c>
      <c r="P429" s="47" t="s">
        <v>1514</v>
      </c>
      <c r="Q429" s="47" t="s">
        <v>377</v>
      </c>
      <c r="R429" s="47" t="s">
        <v>703</v>
      </c>
      <c r="S429" s="47" t="s">
        <v>741</v>
      </c>
      <c r="T429" s="7" t="str">
        <f t="shared" si="33"/>
        <v>GGHC v2.2Health CareX-ray, Diagnostic and Treatment</v>
      </c>
      <c r="U429" s="117" t="str">
        <f>VLOOKUP(T429,Ventilation!$A$4:$H$314,6,FALSE)</f>
        <v>0.3</v>
      </c>
      <c r="V429" s="117" t="str">
        <f>VLOOKUP(T429,Ventilation!$A$4:$H$314,5,FALSE)</f>
        <v/>
      </c>
      <c r="W429" s="117" t="str">
        <f>VLOOKUP(T429,Ventilation!$A$4:$H$314,7,FALSE)</f>
        <v/>
      </c>
      <c r="X429" s="60">
        <v>20.02</v>
      </c>
      <c r="Y429" s="47" t="s">
        <v>1515</v>
      </c>
      <c r="Z429" s="47" t="s">
        <v>1516</v>
      </c>
      <c r="AA429" s="47">
        <v>0.0446</v>
      </c>
      <c r="AB429" s="8"/>
      <c r="AC429" s="47"/>
      <c r="AD429" s="47" t="s">
        <v>1517</v>
      </c>
      <c r="AE429" s="47"/>
      <c r="AF429" s="47"/>
      <c r="AG429" s="47"/>
      <c r="AH429" s="47"/>
      <c r="AI429" s="47"/>
      <c r="AJ429" s="60">
        <v>10.0</v>
      </c>
      <c r="AK429" s="47">
        <v>0.0</v>
      </c>
      <c r="AL429" s="47">
        <v>0.5</v>
      </c>
      <c r="AM429" s="47">
        <v>0.0</v>
      </c>
      <c r="AN429" s="47" t="s">
        <v>1518</v>
      </c>
      <c r="AO429" s="34" t="s">
        <v>1519</v>
      </c>
      <c r="AP429" s="34" t="s">
        <v>239</v>
      </c>
      <c r="AQ429" s="61">
        <v>2.0</v>
      </c>
      <c r="AR429" s="47">
        <v>900.0</v>
      </c>
      <c r="AS429" s="117" t="str">
        <f t="shared" si="34"/>
        <v>0.002222222222</v>
      </c>
      <c r="AT429" s="61">
        <v>60.0</v>
      </c>
      <c r="AU429" s="47">
        <v>0.2</v>
      </c>
      <c r="AV429" s="47">
        <v>0.05</v>
      </c>
      <c r="AW429" s="47" t="s">
        <v>237</v>
      </c>
      <c r="AX429" s="47"/>
      <c r="AY429" s="47"/>
      <c r="AZ429" s="47" t="str">
        <f t="shared" si="35"/>
        <v/>
      </c>
      <c r="BA429" s="47"/>
      <c r="BB429" s="47"/>
      <c r="BC429" s="47"/>
      <c r="BD429" s="47"/>
      <c r="BE429" s="47"/>
      <c r="BF429" s="47"/>
      <c r="BG429" s="5"/>
      <c r="BI429" s="5"/>
      <c r="BJ429" s="5"/>
      <c r="BK429" s="5"/>
    </row>
    <row r="430" ht="14.25" hidden="1" customHeight="1">
      <c r="A430" s="47" t="s">
        <v>38</v>
      </c>
      <c r="B430" s="47" t="s">
        <v>235</v>
      </c>
      <c r="C430" s="47" t="s">
        <v>1179</v>
      </c>
      <c r="D430" s="47" t="s">
        <v>1474</v>
      </c>
      <c r="E430" s="47" t="s">
        <v>374</v>
      </c>
      <c r="F430" s="47" t="s">
        <v>1018</v>
      </c>
      <c r="G430" s="47" t="s">
        <v>652</v>
      </c>
      <c r="H430" s="45" t="str">
        <f t="shared" si="1"/>
        <v>ASHRAE 90.1-2007RestroomsGeneral</v>
      </c>
      <c r="I430" s="117" t="str">
        <f>VLOOKUP(H430,'Interior Lighting'!$A$4:$G$1472,5,FALSE)</f>
        <v>0.9</v>
      </c>
      <c r="J430" s="47"/>
      <c r="K430" s="47"/>
      <c r="L430" s="47"/>
      <c r="M430" s="47">
        <v>0.0</v>
      </c>
      <c r="N430" s="47">
        <v>0.7</v>
      </c>
      <c r="O430" s="47">
        <v>0.2</v>
      </c>
      <c r="P430" s="47" t="s">
        <v>1520</v>
      </c>
      <c r="Q430" s="56" t="s">
        <v>368</v>
      </c>
      <c r="R430" s="47" t="s">
        <v>583</v>
      </c>
      <c r="S430" s="60" t="s">
        <v>589</v>
      </c>
      <c r="T430" s="7" t="str">
        <f t="shared" si="33"/>
        <v>ASHRAE 62.1-1999Public SpacesPublic restrooms</v>
      </c>
      <c r="U430" s="117" t="str">
        <f>VLOOKUP(T430,Ventilation!$A$4:$H$314,6,FALSE)</f>
        <v>0</v>
      </c>
      <c r="V430" s="117" t="str">
        <f>VLOOKUP(T430,Ventilation!$A$4:$H$314,5,FALSE)</f>
        <v>0</v>
      </c>
      <c r="W430" s="117" t="str">
        <f>VLOOKUP(T430,Ventilation!$A$4:$H$314,7,FALSE)</f>
        <v/>
      </c>
      <c r="X430" s="60">
        <v>0.0</v>
      </c>
      <c r="Y430" s="47" t="s">
        <v>1515</v>
      </c>
      <c r="Z430" s="47" t="s">
        <v>1516</v>
      </c>
      <c r="AA430" s="47">
        <v>0.0446</v>
      </c>
      <c r="AB430" s="8"/>
      <c r="AC430" s="47"/>
      <c r="AD430" s="47" t="s">
        <v>1517</v>
      </c>
      <c r="AE430" s="47"/>
      <c r="AF430" s="47"/>
      <c r="AG430" s="47"/>
      <c r="AH430" s="47"/>
      <c r="AI430" s="47"/>
      <c r="AJ430" s="60">
        <v>0.4</v>
      </c>
      <c r="AK430" s="47">
        <v>0.0</v>
      </c>
      <c r="AL430" s="47">
        <v>0.3</v>
      </c>
      <c r="AM430" s="47">
        <v>0.7</v>
      </c>
      <c r="AN430" s="47" t="s">
        <v>1518</v>
      </c>
      <c r="AO430" s="34" t="s">
        <v>1519</v>
      </c>
      <c r="AP430" s="34" t="s">
        <v>239</v>
      </c>
      <c r="AQ430" s="45"/>
      <c r="AR430" s="47"/>
      <c r="AS430" s="45" t="str">
        <f t="shared" si="34"/>
        <v/>
      </c>
      <c r="AT430" s="45"/>
      <c r="AU430" s="47"/>
      <c r="AV430" s="47"/>
      <c r="AW430" s="47"/>
      <c r="AX430" s="47">
        <v>1.6666682795748942</v>
      </c>
      <c r="AY430" s="47">
        <v>90.0</v>
      </c>
      <c r="AZ430" s="118" t="str">
        <f t="shared" si="35"/>
        <v>0.6310269118</v>
      </c>
      <c r="BA430" s="47">
        <v>0.31</v>
      </c>
      <c r="BB430" s="47">
        <v>34.075420263516584</v>
      </c>
      <c r="BC430" s="47">
        <v>1.0</v>
      </c>
      <c r="BD430" s="47"/>
      <c r="BE430" s="47" t="s">
        <v>1521</v>
      </c>
      <c r="BF430" s="47"/>
      <c r="BG430" s="5"/>
      <c r="BI430" s="5"/>
      <c r="BJ430" s="5"/>
      <c r="BK430" s="5"/>
    </row>
    <row r="431" ht="14.25" hidden="1" customHeight="1">
      <c r="A431" s="47" t="s">
        <v>38</v>
      </c>
      <c r="B431" s="47" t="s">
        <v>235</v>
      </c>
      <c r="C431" s="47" t="s">
        <v>1178</v>
      </c>
      <c r="D431" s="47" t="s">
        <v>1364</v>
      </c>
      <c r="E431" s="47" t="s">
        <v>374</v>
      </c>
      <c r="F431" s="45" t="s">
        <v>1020</v>
      </c>
      <c r="G431" s="45" t="s">
        <v>1012</v>
      </c>
      <c r="H431" s="45" t="str">
        <f t="shared" si="1"/>
        <v>ASHRAE 90.1-2007Corridor/TransitionFor Hospital</v>
      </c>
      <c r="I431" s="117" t="str">
        <f>VLOOKUP(H431,'Interior Lighting'!$A$4:$G$1472,5,FALSE)</f>
        <v>1</v>
      </c>
      <c r="J431" s="47"/>
      <c r="K431" s="47"/>
      <c r="L431" s="47"/>
      <c r="M431" s="47">
        <v>0.0</v>
      </c>
      <c r="N431" s="47">
        <v>0.7</v>
      </c>
      <c r="O431" s="47">
        <v>0.2</v>
      </c>
      <c r="P431" s="47" t="s">
        <v>1522</v>
      </c>
      <c r="Q431" s="47" t="s">
        <v>369</v>
      </c>
      <c r="R431" s="47" t="s">
        <v>652</v>
      </c>
      <c r="S431" s="47" t="s">
        <v>542</v>
      </c>
      <c r="T431" s="7" t="str">
        <f t="shared" si="33"/>
        <v>ASHRAE 62.1-2004GeneralCorridors</v>
      </c>
      <c r="U431" s="117" t="str">
        <f>VLOOKUP(T431,Ventilation!$A$4:$H$314,6,FALSE)</f>
        <v>0.06</v>
      </c>
      <c r="V431" s="117" t="str">
        <f>VLOOKUP(T431,Ventilation!$A$4:$H$314,5,FALSE)</f>
        <v/>
      </c>
      <c r="W431" s="117" t="str">
        <f>VLOOKUP(T431,Ventilation!$A$4:$H$314,7,FALSE)</f>
        <v/>
      </c>
      <c r="X431" s="60">
        <v>0.0</v>
      </c>
      <c r="Y431" s="47" t="s">
        <v>1515</v>
      </c>
      <c r="Z431" s="47" t="s">
        <v>1516</v>
      </c>
      <c r="AA431" s="47">
        <v>0.0446</v>
      </c>
      <c r="AB431" s="8"/>
      <c r="AC431" s="47"/>
      <c r="AD431" s="47" t="s">
        <v>1517</v>
      </c>
      <c r="AE431" s="47"/>
      <c r="AF431" s="47"/>
      <c r="AG431" s="47"/>
      <c r="AH431" s="47"/>
      <c r="AI431" s="47"/>
      <c r="AJ431" s="60">
        <v>0.4</v>
      </c>
      <c r="AK431" s="47">
        <v>0.0</v>
      </c>
      <c r="AL431" s="47">
        <v>0.5</v>
      </c>
      <c r="AM431" s="47">
        <v>0.0</v>
      </c>
      <c r="AN431" s="47" t="s">
        <v>1518</v>
      </c>
      <c r="AO431" s="34" t="s">
        <v>1519</v>
      </c>
      <c r="AP431" s="34" t="s">
        <v>239</v>
      </c>
      <c r="AQ431" s="45"/>
      <c r="AR431" s="47"/>
      <c r="AS431" s="45" t="str">
        <f t="shared" si="34"/>
        <v/>
      </c>
      <c r="AT431" s="45"/>
      <c r="AU431" s="47"/>
      <c r="AV431" s="47"/>
      <c r="AW431" s="47"/>
      <c r="AX431" s="47"/>
      <c r="AY431" s="47"/>
      <c r="AZ431" s="47" t="str">
        <f t="shared" si="35"/>
        <v/>
      </c>
      <c r="BA431" s="47"/>
      <c r="BB431" s="47"/>
      <c r="BC431" s="47"/>
      <c r="BD431" s="47"/>
      <c r="BE431" s="47"/>
      <c r="BF431" s="47"/>
      <c r="BG431" s="5"/>
      <c r="BI431" s="5"/>
      <c r="BJ431" s="5"/>
      <c r="BK431" s="5"/>
    </row>
    <row r="432" ht="14.25" hidden="1" customHeight="1">
      <c r="A432" s="47" t="s">
        <v>38</v>
      </c>
      <c r="B432" s="47" t="s">
        <v>235</v>
      </c>
      <c r="C432" s="47" t="s">
        <v>1176</v>
      </c>
      <c r="D432" s="47" t="s">
        <v>1316</v>
      </c>
      <c r="E432" s="47" t="s">
        <v>374</v>
      </c>
      <c r="F432" s="47" t="s">
        <v>159</v>
      </c>
      <c r="G432" s="77" t="s">
        <v>1043</v>
      </c>
      <c r="H432" s="45" t="str">
        <f t="shared" si="1"/>
        <v>ASHRAE 90.1-2007HospitalExam/Treatment</v>
      </c>
      <c r="I432" s="117" t="str">
        <f>VLOOKUP(H432,'Interior Lighting'!$A$4:$G$1472,5,FALSE)</f>
        <v>1.5</v>
      </c>
      <c r="J432" s="47"/>
      <c r="K432" s="47"/>
      <c r="L432" s="47"/>
      <c r="M432" s="47">
        <v>0.0</v>
      </c>
      <c r="N432" s="47">
        <v>0.7</v>
      </c>
      <c r="O432" s="47">
        <v>0.2</v>
      </c>
      <c r="P432" s="47" t="s">
        <v>1514</v>
      </c>
      <c r="Q432" s="52" t="s">
        <v>377</v>
      </c>
      <c r="R432" s="54" t="s">
        <v>703</v>
      </c>
      <c r="S432" s="45" t="s">
        <v>716</v>
      </c>
      <c r="T432" s="7" t="str">
        <f t="shared" si="33"/>
        <v>GGHC v2.2Health CareClean Linen Storage</v>
      </c>
      <c r="U432" s="117" t="str">
        <f>VLOOKUP(T432,Ventilation!$A$4:$H$314,6,FALSE)</f>
        <v>0.3</v>
      </c>
      <c r="V432" s="117" t="str">
        <f>VLOOKUP(T432,Ventilation!$A$4:$H$314,5,FALSE)</f>
        <v/>
      </c>
      <c r="W432" s="117" t="str">
        <f>VLOOKUP(T432,Ventilation!$A$4:$H$314,7,FALSE)</f>
        <v/>
      </c>
      <c r="X432" s="60">
        <v>20.02</v>
      </c>
      <c r="Y432" s="47" t="s">
        <v>1515</v>
      </c>
      <c r="Z432" s="47" t="s">
        <v>1516</v>
      </c>
      <c r="AA432" s="47">
        <v>0.0446</v>
      </c>
      <c r="AB432" s="8"/>
      <c r="AC432" s="47"/>
      <c r="AD432" s="47" t="s">
        <v>1517</v>
      </c>
      <c r="AE432" s="47"/>
      <c r="AF432" s="47"/>
      <c r="AG432" s="47"/>
      <c r="AH432" s="47"/>
      <c r="AI432" s="47"/>
      <c r="AJ432" s="60">
        <v>2.0</v>
      </c>
      <c r="AK432" s="47">
        <v>0.0</v>
      </c>
      <c r="AL432" s="47">
        <v>0.5</v>
      </c>
      <c r="AM432" s="47">
        <v>0.0</v>
      </c>
      <c r="AN432" s="47" t="s">
        <v>1518</v>
      </c>
      <c r="AO432" s="34" t="s">
        <v>1519</v>
      </c>
      <c r="AP432" s="34" t="s">
        <v>239</v>
      </c>
      <c r="AQ432" s="45"/>
      <c r="AR432" s="47"/>
      <c r="AS432" s="45" t="str">
        <f t="shared" si="34"/>
        <v/>
      </c>
      <c r="AT432" s="45"/>
      <c r="AU432" s="47"/>
      <c r="AV432" s="47"/>
      <c r="AW432" s="47"/>
      <c r="AX432" s="47">
        <v>1.6666682795748944</v>
      </c>
      <c r="AY432" s="47">
        <v>210.0</v>
      </c>
      <c r="AZ432" s="118" t="str">
        <f t="shared" si="35"/>
        <v>0.6310269118</v>
      </c>
      <c r="BA432" s="47">
        <v>0.31</v>
      </c>
      <c r="BB432" s="47">
        <v>79.50931394820536</v>
      </c>
      <c r="BC432" s="47">
        <v>1.0</v>
      </c>
      <c r="BD432" s="47"/>
      <c r="BE432" s="47" t="s">
        <v>1521</v>
      </c>
      <c r="BF432" s="47"/>
      <c r="BG432" s="5"/>
      <c r="BI432" s="5"/>
      <c r="BJ432" s="5"/>
      <c r="BK432" s="5"/>
    </row>
    <row r="433" ht="14.25" hidden="1" customHeight="1">
      <c r="A433" s="47" t="s">
        <v>38</v>
      </c>
      <c r="B433" s="47" t="s">
        <v>235</v>
      </c>
      <c r="C433" s="47" t="s">
        <v>1172</v>
      </c>
      <c r="D433" s="47" t="s">
        <v>1311</v>
      </c>
      <c r="E433" s="47" t="s">
        <v>374</v>
      </c>
      <c r="F433" s="47" t="s">
        <v>159</v>
      </c>
      <c r="G433" s="47" t="s">
        <v>1041</v>
      </c>
      <c r="H433" s="45" t="str">
        <f t="shared" si="1"/>
        <v>ASHRAE 90.1-2007HospitalEmergency</v>
      </c>
      <c r="I433" s="117" t="str">
        <f>VLOOKUP(H433,'Interior Lighting'!$A$4:$G$1472,5,FALSE)</f>
        <v>2.7</v>
      </c>
      <c r="J433" s="47"/>
      <c r="K433" s="47"/>
      <c r="L433" s="47"/>
      <c r="M433" s="47">
        <v>0.0</v>
      </c>
      <c r="N433" s="47">
        <v>0.7</v>
      </c>
      <c r="O433" s="47">
        <v>0.2</v>
      </c>
      <c r="P433" s="47" t="s">
        <v>1514</v>
      </c>
      <c r="Q433" s="52" t="s">
        <v>368</v>
      </c>
      <c r="R433" s="45" t="s">
        <v>553</v>
      </c>
      <c r="S433" s="61" t="s">
        <v>694</v>
      </c>
      <c r="T433" s="7" t="str">
        <f t="shared" si="33"/>
        <v>ASHRAE 62.1-1999Hospitals, Nursing and Convalescent HomesProcedure Room Outpatient</v>
      </c>
      <c r="U433" s="117" t="str">
        <f>VLOOKUP(T433,Ventilation!$A$4:$H$314,6,FALSE)</f>
        <v>0.8</v>
      </c>
      <c r="V433" s="117" t="str">
        <f>VLOOKUP(T433,Ventilation!$A$4:$H$314,5,FALSE)</f>
        <v>0</v>
      </c>
      <c r="W433" s="117" t="str">
        <f>VLOOKUP(T433,Ventilation!$A$4:$H$314,7,FALSE)</f>
        <v/>
      </c>
      <c r="X433" s="60">
        <v>20.02</v>
      </c>
      <c r="Y433" s="47" t="s">
        <v>1515</v>
      </c>
      <c r="Z433" s="47" t="s">
        <v>1516</v>
      </c>
      <c r="AA433" s="47">
        <v>0.0446</v>
      </c>
      <c r="AB433" s="8"/>
      <c r="AC433" s="47"/>
      <c r="AD433" s="47" t="s">
        <v>1517</v>
      </c>
      <c r="AE433" s="47"/>
      <c r="AF433" s="47"/>
      <c r="AG433" s="47"/>
      <c r="AH433" s="47"/>
      <c r="AI433" s="47"/>
      <c r="AJ433" s="60">
        <v>3.0</v>
      </c>
      <c r="AK433" s="47">
        <v>0.0</v>
      </c>
      <c r="AL433" s="47">
        <v>0.5</v>
      </c>
      <c r="AM433" s="47">
        <v>0.0</v>
      </c>
      <c r="AN433" s="47" t="s">
        <v>1518</v>
      </c>
      <c r="AO433" s="34" t="s">
        <v>1519</v>
      </c>
      <c r="AP433" s="34" t="s">
        <v>239</v>
      </c>
      <c r="AQ433" s="61">
        <v>2.0</v>
      </c>
      <c r="AR433" s="47">
        <v>285.0</v>
      </c>
      <c r="AS433" s="117" t="str">
        <f t="shared" si="34"/>
        <v>0.00701754386</v>
      </c>
      <c r="AT433" s="61">
        <v>60.0</v>
      </c>
      <c r="AU433" s="47">
        <v>0.2</v>
      </c>
      <c r="AV433" s="47">
        <v>0.05</v>
      </c>
      <c r="AW433" s="47" t="s">
        <v>237</v>
      </c>
      <c r="AX433" s="47"/>
      <c r="AY433" s="47"/>
      <c r="AZ433" s="47" t="str">
        <f t="shared" si="35"/>
        <v/>
      </c>
      <c r="BA433" s="47"/>
      <c r="BB433" s="47"/>
      <c r="BC433" s="47"/>
      <c r="BD433" s="47"/>
      <c r="BE433" s="47"/>
      <c r="BF433" s="47"/>
      <c r="BG433" s="5"/>
      <c r="BI433" s="5"/>
      <c r="BJ433" s="5"/>
      <c r="BK433" s="5"/>
    </row>
    <row r="434" ht="14.25" hidden="1" customHeight="1">
      <c r="A434" s="47" t="s">
        <v>38</v>
      </c>
      <c r="B434" s="47" t="s">
        <v>235</v>
      </c>
      <c r="C434" s="8" t="s">
        <v>1170</v>
      </c>
      <c r="D434" s="47" t="s">
        <v>1311</v>
      </c>
      <c r="E434" s="47" t="s">
        <v>374</v>
      </c>
      <c r="F434" s="47" t="s">
        <v>159</v>
      </c>
      <c r="G434" s="47" t="s">
        <v>505</v>
      </c>
      <c r="H434" s="45" t="str">
        <f t="shared" si="1"/>
        <v>ASHRAE 90.1-2007HospitalPatient Room</v>
      </c>
      <c r="I434" s="117" t="str">
        <f>VLOOKUP(H434,'Interior Lighting'!$A$4:$G$1472,5,FALSE)</f>
        <v>0.7</v>
      </c>
      <c r="J434" s="47"/>
      <c r="K434" s="47"/>
      <c r="L434" s="47"/>
      <c r="M434" s="47">
        <v>0.0</v>
      </c>
      <c r="N434" s="47">
        <v>0.7</v>
      </c>
      <c r="O434" s="47">
        <v>0.2</v>
      </c>
      <c r="P434" s="47" t="s">
        <v>1514</v>
      </c>
      <c r="Q434" s="66" t="s">
        <v>368</v>
      </c>
      <c r="R434" s="45" t="s">
        <v>553</v>
      </c>
      <c r="S434" s="61" t="s">
        <v>698</v>
      </c>
      <c r="T434" s="7" t="str">
        <f t="shared" si="33"/>
        <v>ASHRAE 62.1-1999Hospitals, Nursing and Convalescent HomesPACU/Pre-Op Outpatient</v>
      </c>
      <c r="U434" s="117" t="str">
        <f>VLOOKUP(T434,Ventilation!$A$4:$H$314,6,FALSE)</f>
        <v>0.533</v>
      </c>
      <c r="V434" s="117" t="str">
        <f>VLOOKUP(T434,Ventilation!$A$4:$H$314,5,FALSE)</f>
        <v>5</v>
      </c>
      <c r="W434" s="117" t="str">
        <f>VLOOKUP(T434,Ventilation!$A$4:$H$314,7,FALSE)</f>
        <v/>
      </c>
      <c r="X434" s="60">
        <v>10.0</v>
      </c>
      <c r="Y434" s="47" t="s">
        <v>1515</v>
      </c>
      <c r="Z434" s="47" t="s">
        <v>1516</v>
      </c>
      <c r="AA434" s="47">
        <v>0.0446</v>
      </c>
      <c r="AB434" s="8"/>
      <c r="AC434" s="47"/>
      <c r="AD434" s="47" t="s">
        <v>1517</v>
      </c>
      <c r="AE434" s="47"/>
      <c r="AF434" s="47"/>
      <c r="AG434" s="47"/>
      <c r="AH434" s="47"/>
      <c r="AI434" s="47"/>
      <c r="AJ434" s="60">
        <v>2.0</v>
      </c>
      <c r="AK434" s="47">
        <v>0.0</v>
      </c>
      <c r="AL434" s="47">
        <v>0.5</v>
      </c>
      <c r="AM434" s="47">
        <v>0.0</v>
      </c>
      <c r="AN434" s="47" t="s">
        <v>1518</v>
      </c>
      <c r="AO434" s="34" t="s">
        <v>1519</v>
      </c>
      <c r="AP434" s="34" t="s">
        <v>239</v>
      </c>
      <c r="AQ434" s="61">
        <v>2.0</v>
      </c>
      <c r="AR434" s="47" t="str">
        <f>(189+338)/2</f>
        <v>263.5</v>
      </c>
      <c r="AS434" s="117" t="str">
        <f t="shared" si="34"/>
        <v>0.007590132827</v>
      </c>
      <c r="AT434" s="61">
        <v>60.0</v>
      </c>
      <c r="AU434" s="47">
        <v>0.2</v>
      </c>
      <c r="AV434" s="47">
        <v>0.05</v>
      </c>
      <c r="AW434" s="47" t="s">
        <v>237</v>
      </c>
      <c r="AX434" s="47"/>
      <c r="AY434" s="47"/>
      <c r="AZ434" s="47" t="str">
        <f t="shared" si="35"/>
        <v/>
      </c>
      <c r="BA434" s="47"/>
      <c r="BB434" s="47"/>
      <c r="BC434" s="47"/>
      <c r="BD434" s="47"/>
      <c r="BE434" s="47"/>
      <c r="BF434" s="47"/>
      <c r="BG434" s="5"/>
      <c r="BI434" s="5"/>
      <c r="BJ434" s="5"/>
      <c r="BK434" s="5"/>
    </row>
    <row r="435" ht="14.25" hidden="1" customHeight="1">
      <c r="A435" s="47" t="s">
        <v>38</v>
      </c>
      <c r="B435" s="47" t="s">
        <v>235</v>
      </c>
      <c r="C435" s="47" t="s">
        <v>1167</v>
      </c>
      <c r="D435" s="47" t="s">
        <v>1304</v>
      </c>
      <c r="E435" s="47" t="s">
        <v>374</v>
      </c>
      <c r="F435" s="47" t="s">
        <v>159</v>
      </c>
      <c r="G435" s="47" t="s">
        <v>1046</v>
      </c>
      <c r="H435" s="45" t="str">
        <f t="shared" si="1"/>
        <v>ASHRAE 90.1-2007HospitalPhysical Therapy</v>
      </c>
      <c r="I435" s="117" t="str">
        <f>VLOOKUP(H435,'Interior Lighting'!$A$4:$G$1472,5,FALSE)</f>
        <v>0.9</v>
      </c>
      <c r="J435" s="47"/>
      <c r="K435" s="47"/>
      <c r="L435" s="47"/>
      <c r="M435" s="47">
        <v>0.0</v>
      </c>
      <c r="N435" s="47">
        <v>0.7</v>
      </c>
      <c r="O435" s="47">
        <v>0.2</v>
      </c>
      <c r="P435" s="47" t="s">
        <v>1514</v>
      </c>
      <c r="Q435" s="47" t="s">
        <v>369</v>
      </c>
      <c r="R435" s="47" t="s">
        <v>553</v>
      </c>
      <c r="S435" s="47" t="s">
        <v>558</v>
      </c>
      <c r="T435" s="7" t="str">
        <f t="shared" si="33"/>
        <v>ASHRAE 62.1-2004Hospitals, Nursing and Convalescent HomesPhysical therapy</v>
      </c>
      <c r="U435" s="117" t="str">
        <f>VLOOKUP(T435,Ventilation!$A$4:$H$314,6,FALSE)</f>
        <v/>
      </c>
      <c r="V435" s="117" t="str">
        <f>VLOOKUP(T435,Ventilation!$A$4:$H$314,5,FALSE)</f>
        <v>15</v>
      </c>
      <c r="W435" s="117" t="str">
        <f>VLOOKUP(T435,Ventilation!$A$4:$H$314,7,FALSE)</f>
        <v/>
      </c>
      <c r="X435" s="60">
        <v>20.02</v>
      </c>
      <c r="Y435" s="47" t="s">
        <v>1515</v>
      </c>
      <c r="Z435" s="47" t="s">
        <v>1516</v>
      </c>
      <c r="AA435" s="47">
        <v>0.0446</v>
      </c>
      <c r="AB435" s="8"/>
      <c r="AC435" s="47"/>
      <c r="AD435" s="47" t="s">
        <v>1517</v>
      </c>
      <c r="AE435" s="47"/>
      <c r="AF435" s="47"/>
      <c r="AG435" s="47"/>
      <c r="AH435" s="47"/>
      <c r="AI435" s="47"/>
      <c r="AJ435" s="60">
        <v>1.5</v>
      </c>
      <c r="AK435" s="47">
        <v>0.0</v>
      </c>
      <c r="AL435" s="47">
        <v>0.5</v>
      </c>
      <c r="AM435" s="47">
        <v>0.0</v>
      </c>
      <c r="AN435" s="47" t="s">
        <v>1518</v>
      </c>
      <c r="AO435" s="34" t="s">
        <v>1519</v>
      </c>
      <c r="AP435" s="34" t="s">
        <v>239</v>
      </c>
      <c r="AQ435" s="61">
        <v>2.0</v>
      </c>
      <c r="AR435" s="47" t="str">
        <f>(1300+592)/2</f>
        <v>946</v>
      </c>
      <c r="AS435" s="117" t="str">
        <f t="shared" si="34"/>
        <v>0.002114164905</v>
      </c>
      <c r="AT435" s="61">
        <v>60.0</v>
      </c>
      <c r="AU435" s="47">
        <v>0.2</v>
      </c>
      <c r="AV435" s="47">
        <v>0.05</v>
      </c>
      <c r="AW435" s="47" t="s">
        <v>237</v>
      </c>
      <c r="AX435" s="47"/>
      <c r="AY435" s="47"/>
      <c r="AZ435" s="47" t="str">
        <f t="shared" si="35"/>
        <v/>
      </c>
      <c r="BA435" s="47"/>
      <c r="BB435" s="47"/>
      <c r="BC435" s="47"/>
      <c r="BD435" s="47"/>
      <c r="BE435" s="47"/>
      <c r="BF435" s="47"/>
      <c r="BG435" s="5"/>
      <c r="BI435" s="5"/>
      <c r="BJ435" s="5"/>
      <c r="BK435" s="5"/>
    </row>
    <row r="436" ht="14.25" hidden="1" customHeight="1">
      <c r="A436" s="47" t="s">
        <v>38</v>
      </c>
      <c r="B436" s="47" t="s">
        <v>235</v>
      </c>
      <c r="C436" s="8" t="s">
        <v>1164</v>
      </c>
      <c r="D436" s="47" t="s">
        <v>1311</v>
      </c>
      <c r="E436" s="47" t="s">
        <v>374</v>
      </c>
      <c r="F436" s="47" t="s">
        <v>159</v>
      </c>
      <c r="G436" s="47" t="s">
        <v>734</v>
      </c>
      <c r="H436" s="45" t="str">
        <f t="shared" si="1"/>
        <v>ASHRAE 90.1-2007HospitalRecovery</v>
      </c>
      <c r="I436" s="117" t="str">
        <f>VLOOKUP(H436,'Interior Lighting'!$A$4:$G$1472,5,FALSE)</f>
        <v>0.8</v>
      </c>
      <c r="J436" s="47"/>
      <c r="K436" s="47"/>
      <c r="L436" s="47"/>
      <c r="M436" s="47">
        <v>0.0</v>
      </c>
      <c r="N436" s="47">
        <v>0.7</v>
      </c>
      <c r="O436" s="47">
        <v>0.2</v>
      </c>
      <c r="P436" s="8" t="s">
        <v>1514</v>
      </c>
      <c r="Q436" s="66" t="s">
        <v>368</v>
      </c>
      <c r="R436" s="45" t="s">
        <v>553</v>
      </c>
      <c r="S436" s="61" t="s">
        <v>698</v>
      </c>
      <c r="T436" s="7" t="str">
        <f t="shared" si="33"/>
        <v>ASHRAE 62.1-1999Hospitals, Nursing and Convalescent HomesPACU/Pre-Op Outpatient</v>
      </c>
      <c r="U436" s="117" t="str">
        <f>VLOOKUP(T436,Ventilation!$A$4:$H$314,6,FALSE)</f>
        <v>0.533</v>
      </c>
      <c r="V436" s="117" t="str">
        <f>VLOOKUP(T436,Ventilation!$A$4:$H$314,5,FALSE)</f>
        <v>5</v>
      </c>
      <c r="W436" s="117" t="str">
        <f>VLOOKUP(T436,Ventilation!$A$4:$H$314,7,FALSE)</f>
        <v/>
      </c>
      <c r="X436" s="60">
        <v>20.02</v>
      </c>
      <c r="Y436" s="8" t="s">
        <v>1515</v>
      </c>
      <c r="Z436" s="8" t="s">
        <v>1516</v>
      </c>
      <c r="AA436" s="47">
        <v>0.0446</v>
      </c>
      <c r="AB436" s="8"/>
      <c r="AC436" s="8"/>
      <c r="AD436" s="8" t="s">
        <v>1517</v>
      </c>
      <c r="AE436" s="47"/>
      <c r="AF436" s="47"/>
      <c r="AG436" s="47"/>
      <c r="AH436" s="47"/>
      <c r="AI436" s="47"/>
      <c r="AJ436" s="60">
        <v>3.0</v>
      </c>
      <c r="AK436" s="47">
        <v>0.0</v>
      </c>
      <c r="AL436" s="47">
        <v>0.5</v>
      </c>
      <c r="AM436" s="47">
        <v>0.0</v>
      </c>
      <c r="AN436" s="8" t="s">
        <v>1518</v>
      </c>
      <c r="AO436" s="34" t="s">
        <v>1519</v>
      </c>
      <c r="AP436" s="34" t="s">
        <v>239</v>
      </c>
      <c r="AQ436" s="61">
        <v>2.0</v>
      </c>
      <c r="AR436" s="47">
        <v>108.0</v>
      </c>
      <c r="AS436" s="117" t="str">
        <f t="shared" si="34"/>
        <v>0.01851851852</v>
      </c>
      <c r="AT436" s="61">
        <v>60.0</v>
      </c>
      <c r="AU436" s="47">
        <v>0.2</v>
      </c>
      <c r="AV436" s="47">
        <v>0.05</v>
      </c>
      <c r="AW436" s="47" t="s">
        <v>237</v>
      </c>
      <c r="AX436" s="47"/>
      <c r="AY436" s="47"/>
      <c r="AZ436" s="47" t="str">
        <f t="shared" si="35"/>
        <v/>
      </c>
      <c r="BA436" s="47"/>
      <c r="BB436" s="47"/>
      <c r="BC436" s="47"/>
      <c r="BD436" s="47"/>
      <c r="BE436" s="47"/>
      <c r="BF436" s="47"/>
      <c r="BG436" s="5"/>
      <c r="BI436" s="5"/>
      <c r="BJ436" s="5"/>
      <c r="BK436" s="5"/>
    </row>
    <row r="437" ht="14.25" hidden="1" customHeight="1">
      <c r="A437" s="47" t="s">
        <v>38</v>
      </c>
      <c r="B437" s="47" t="s">
        <v>235</v>
      </c>
      <c r="C437" s="8" t="s">
        <v>1163</v>
      </c>
      <c r="D437" s="47" t="s">
        <v>1311</v>
      </c>
      <c r="E437" s="47" t="s">
        <v>374</v>
      </c>
      <c r="F437" s="47" t="s">
        <v>159</v>
      </c>
      <c r="G437" s="47" t="s">
        <v>747</v>
      </c>
      <c r="H437" s="45" t="str">
        <f t="shared" si="1"/>
        <v>ASHRAE 90.1-2007HospitalOperating Room</v>
      </c>
      <c r="I437" s="117" t="str">
        <f>VLOOKUP(H437,'Interior Lighting'!$A$4:$G$1472,5,FALSE)</f>
        <v>2.2</v>
      </c>
      <c r="J437" s="47"/>
      <c r="K437" s="47"/>
      <c r="L437" s="47"/>
      <c r="M437" s="47">
        <v>0.0</v>
      </c>
      <c r="N437" s="47">
        <v>0.7</v>
      </c>
      <c r="O437" s="47">
        <v>0.2</v>
      </c>
      <c r="P437" s="8" t="s">
        <v>1514</v>
      </c>
      <c r="Q437" s="66" t="s">
        <v>368</v>
      </c>
      <c r="R437" s="45" t="s">
        <v>553</v>
      </c>
      <c r="S437" s="61" t="s">
        <v>1523</v>
      </c>
      <c r="T437" s="7" t="str">
        <f t="shared" si="33"/>
        <v>ASHRAE 62.1-1999Hospitals, Nursing and Convalescent HomesOperating rooms outpatient</v>
      </c>
      <c r="U437" s="117" t="str">
        <f>VLOOKUP(T437,Ventilation!$A$4:$H$314,6,FALSE)</f>
        <v>0.5</v>
      </c>
      <c r="V437" s="117" t="str">
        <f>VLOOKUP(T437,Ventilation!$A$4:$H$314,5,FALSE)</f>
        <v>30</v>
      </c>
      <c r="W437" s="117" t="str">
        <f>VLOOKUP(T437,Ventilation!$A$4:$H$314,7,FALSE)</f>
        <v/>
      </c>
      <c r="X437" s="60">
        <v>20.02</v>
      </c>
      <c r="Y437" s="8" t="s">
        <v>1515</v>
      </c>
      <c r="Z437" s="8" t="s">
        <v>1516</v>
      </c>
      <c r="AA437" s="47">
        <v>0.0446</v>
      </c>
      <c r="AB437" s="8"/>
      <c r="AC437" s="8"/>
      <c r="AD437" s="8" t="s">
        <v>1517</v>
      </c>
      <c r="AE437" s="60">
        <v>23.87</v>
      </c>
      <c r="AF437" s="47">
        <v>0.0</v>
      </c>
      <c r="AG437" s="47">
        <v>0.0</v>
      </c>
      <c r="AH437" s="47">
        <v>0.5</v>
      </c>
      <c r="AI437" s="47" t="s">
        <v>1524</v>
      </c>
      <c r="AJ437" s="60">
        <v>4.0</v>
      </c>
      <c r="AK437" s="47">
        <v>0.0</v>
      </c>
      <c r="AL437" s="47">
        <v>0.5</v>
      </c>
      <c r="AM437" s="47">
        <v>0.0</v>
      </c>
      <c r="AN437" s="8" t="s">
        <v>1518</v>
      </c>
      <c r="AO437" s="7" t="s">
        <v>1525</v>
      </c>
      <c r="AP437" s="7" t="s">
        <v>1526</v>
      </c>
      <c r="AQ437" s="61">
        <v>12.0</v>
      </c>
      <c r="AR437" s="60">
        <v>472.0</v>
      </c>
      <c r="AS437" s="117" t="str">
        <f t="shared" si="34"/>
        <v>0.02542372881</v>
      </c>
      <c r="AT437" s="61">
        <v>60.0</v>
      </c>
      <c r="AU437" s="47">
        <v>0.2</v>
      </c>
      <c r="AV437" s="47">
        <v>0.05</v>
      </c>
      <c r="AW437" s="47" t="s">
        <v>237</v>
      </c>
      <c r="AX437" s="47"/>
      <c r="AY437" s="47"/>
      <c r="AZ437" s="47" t="str">
        <f t="shared" si="35"/>
        <v/>
      </c>
      <c r="BA437" s="47"/>
      <c r="BB437" s="47"/>
      <c r="BC437" s="47"/>
      <c r="BD437" s="47"/>
      <c r="BE437" s="47"/>
      <c r="BF437" s="47"/>
      <c r="BG437" s="5"/>
      <c r="BI437" s="5"/>
      <c r="BJ437" s="5"/>
      <c r="BK437" s="5"/>
    </row>
    <row r="438" ht="14.25" hidden="1" customHeight="1">
      <c r="A438" s="47" t="s">
        <v>38</v>
      </c>
      <c r="B438" s="47" t="s">
        <v>235</v>
      </c>
      <c r="C438" s="47" t="s">
        <v>355</v>
      </c>
      <c r="D438" s="47" t="s">
        <v>1312</v>
      </c>
      <c r="E438" s="47" t="s">
        <v>374</v>
      </c>
      <c r="F438" s="47" t="s">
        <v>993</v>
      </c>
      <c r="G438" s="47" t="s">
        <v>652</v>
      </c>
      <c r="H438" s="45" t="str">
        <f t="shared" si="1"/>
        <v>ASHRAE 90.1-2007Office-EnclosedGeneral</v>
      </c>
      <c r="I438" s="117" t="str">
        <f>VLOOKUP(H438,'Interior Lighting'!$A$4:$G$1472,5,FALSE)</f>
        <v>1.1</v>
      </c>
      <c r="J438" s="47"/>
      <c r="K438" s="47"/>
      <c r="L438" s="47"/>
      <c r="M438" s="47">
        <v>0.0</v>
      </c>
      <c r="N438" s="47">
        <v>0.7</v>
      </c>
      <c r="O438" s="47">
        <v>0.2</v>
      </c>
      <c r="P438" s="47" t="s">
        <v>1527</v>
      </c>
      <c r="Q438" s="47" t="s">
        <v>369</v>
      </c>
      <c r="R438" s="47" t="s">
        <v>580</v>
      </c>
      <c r="S438" s="47" t="s">
        <v>576</v>
      </c>
      <c r="T438" s="7" t="str">
        <f t="shared" si="33"/>
        <v>ASHRAE 62.1-2004Office BuildingsOffice space</v>
      </c>
      <c r="U438" s="117" t="str">
        <f>VLOOKUP(T438,Ventilation!$A$4:$H$314,6,FALSE)</f>
        <v>0.06</v>
      </c>
      <c r="V438" s="117" t="str">
        <f>VLOOKUP(T438,Ventilation!$A$4:$H$314,5,FALSE)</f>
        <v>5</v>
      </c>
      <c r="W438" s="117" t="str">
        <f>VLOOKUP(T438,Ventilation!$A$4:$H$314,7,FALSE)</f>
        <v/>
      </c>
      <c r="X438" s="60">
        <v>5.0</v>
      </c>
      <c r="Y438" s="47" t="s">
        <v>1515</v>
      </c>
      <c r="Z438" s="47" t="s">
        <v>1516</v>
      </c>
      <c r="AA438" s="47">
        <v>0.0446</v>
      </c>
      <c r="AB438" s="8"/>
      <c r="AC438" s="47"/>
      <c r="AD438" s="47" t="s">
        <v>1517</v>
      </c>
      <c r="AE438" s="47"/>
      <c r="AF438" s="47"/>
      <c r="AG438" s="47"/>
      <c r="AH438" s="47"/>
      <c r="AI438" s="47"/>
      <c r="AJ438" s="60">
        <v>1.1</v>
      </c>
      <c r="AK438" s="47">
        <v>0.0</v>
      </c>
      <c r="AL438" s="47">
        <v>0.5</v>
      </c>
      <c r="AM438" s="47">
        <v>0.0</v>
      </c>
      <c r="AN438" s="47" t="s">
        <v>1518</v>
      </c>
      <c r="AO438" s="34" t="s">
        <v>1519</v>
      </c>
      <c r="AP438" s="34" t="s">
        <v>239</v>
      </c>
      <c r="AQ438" s="45"/>
      <c r="AR438" s="47"/>
      <c r="AS438" s="45" t="str">
        <f t="shared" si="34"/>
        <v/>
      </c>
      <c r="AT438" s="45"/>
      <c r="AU438" s="47"/>
      <c r="AV438" s="47"/>
      <c r="AW438" s="47"/>
      <c r="AX438" s="47"/>
      <c r="AY438" s="47"/>
      <c r="AZ438" s="47" t="str">
        <f t="shared" si="35"/>
        <v/>
      </c>
      <c r="BA438" s="47"/>
      <c r="BB438" s="47"/>
      <c r="BC438" s="47"/>
      <c r="BD438" s="47"/>
      <c r="BE438" s="47"/>
      <c r="BF438" s="47"/>
      <c r="BG438" s="5"/>
      <c r="BI438" s="5"/>
      <c r="BJ438" s="5"/>
      <c r="BK438" s="5"/>
    </row>
    <row r="439" ht="14.25" hidden="1" customHeight="1">
      <c r="A439" s="47" t="s">
        <v>38</v>
      </c>
      <c r="B439" s="47" t="s">
        <v>235</v>
      </c>
      <c r="C439" s="47" t="s">
        <v>1160</v>
      </c>
      <c r="D439" s="47" t="s">
        <v>1314</v>
      </c>
      <c r="E439" s="47" t="s">
        <v>374</v>
      </c>
      <c r="F439" s="47" t="s">
        <v>159</v>
      </c>
      <c r="G439" s="47" t="s">
        <v>1042</v>
      </c>
      <c r="H439" s="45" t="str">
        <f t="shared" si="1"/>
        <v>ASHRAE 90.1-2007HospitalNurse Station</v>
      </c>
      <c r="I439" s="117" t="str">
        <f>VLOOKUP(H439,'Interior Lighting'!$A$4:$G$1472,5,FALSE)</f>
        <v>1</v>
      </c>
      <c r="J439" s="47"/>
      <c r="K439" s="47"/>
      <c r="L439" s="47"/>
      <c r="M439" s="47">
        <v>0.0</v>
      </c>
      <c r="N439" s="47">
        <v>0.7</v>
      </c>
      <c r="O439" s="47">
        <v>0.2</v>
      </c>
      <c r="P439" s="47" t="s">
        <v>1520</v>
      </c>
      <c r="Q439" s="47" t="s">
        <v>369</v>
      </c>
      <c r="R439" s="47" t="s">
        <v>580</v>
      </c>
      <c r="S439" s="47" t="s">
        <v>576</v>
      </c>
      <c r="T439" s="7" t="str">
        <f t="shared" si="33"/>
        <v>ASHRAE 62.1-2004Office BuildingsOffice space</v>
      </c>
      <c r="U439" s="117" t="str">
        <f>VLOOKUP(T439,Ventilation!$A$4:$H$314,6,FALSE)</f>
        <v>0.06</v>
      </c>
      <c r="V439" s="117" t="str">
        <f>VLOOKUP(T439,Ventilation!$A$4:$H$314,5,FALSE)</f>
        <v>5</v>
      </c>
      <c r="W439" s="117" t="str">
        <f>VLOOKUP(T439,Ventilation!$A$4:$H$314,7,FALSE)</f>
        <v/>
      </c>
      <c r="X439" s="60">
        <v>20.02</v>
      </c>
      <c r="Y439" s="47" t="s">
        <v>1515</v>
      </c>
      <c r="Z439" s="47" t="s">
        <v>1516</v>
      </c>
      <c r="AA439" s="47">
        <v>0.0446</v>
      </c>
      <c r="AB439" s="8"/>
      <c r="AC439" s="47"/>
      <c r="AD439" s="47" t="s">
        <v>1517</v>
      </c>
      <c r="AE439" s="47"/>
      <c r="AF439" s="47"/>
      <c r="AG439" s="47"/>
      <c r="AH439" s="47"/>
      <c r="AI439" s="47"/>
      <c r="AJ439" s="60">
        <v>2.0</v>
      </c>
      <c r="AK439" s="47">
        <v>0.0</v>
      </c>
      <c r="AL439" s="47">
        <v>0.5</v>
      </c>
      <c r="AM439" s="47">
        <v>0.0</v>
      </c>
      <c r="AN439" s="47" t="s">
        <v>1518</v>
      </c>
      <c r="AO439" s="34" t="s">
        <v>1519</v>
      </c>
      <c r="AP439" s="34" t="s">
        <v>239</v>
      </c>
      <c r="AQ439" s="45"/>
      <c r="AR439" s="47"/>
      <c r="AS439" s="45" t="str">
        <f t="shared" si="34"/>
        <v/>
      </c>
      <c r="AT439" s="45"/>
      <c r="AU439" s="47"/>
      <c r="AV439" s="47"/>
      <c r="AW439" s="47"/>
      <c r="AX439" s="47"/>
      <c r="AY439" s="47"/>
      <c r="AZ439" s="47" t="str">
        <f t="shared" si="35"/>
        <v/>
      </c>
      <c r="BA439" s="47"/>
      <c r="BB439" s="47"/>
      <c r="BC439" s="47"/>
      <c r="BD439" s="47"/>
      <c r="BE439" s="47"/>
      <c r="BF439" s="47"/>
      <c r="BG439" s="5"/>
      <c r="BI439" s="5"/>
      <c r="BJ439" s="5"/>
      <c r="BK439" s="5"/>
    </row>
    <row r="440" ht="14.25" hidden="1" customHeight="1">
      <c r="A440" s="47" t="s">
        <v>38</v>
      </c>
      <c r="B440" s="47" t="s">
        <v>235</v>
      </c>
      <c r="C440" s="47" t="s">
        <v>1159</v>
      </c>
      <c r="D440" s="47" t="s">
        <v>1297</v>
      </c>
      <c r="E440" s="47" t="s">
        <v>374</v>
      </c>
      <c r="F440" s="47" t="s">
        <v>159</v>
      </c>
      <c r="G440" s="47" t="s">
        <v>1047</v>
      </c>
      <c r="H440" s="45" t="str">
        <f t="shared" si="1"/>
        <v>ASHRAE 90.1-2007HospitalRadiology</v>
      </c>
      <c r="I440" s="117" t="str">
        <f>VLOOKUP(H440,'Interior Lighting'!$A$4:$G$1472,5,FALSE)</f>
        <v>0.4</v>
      </c>
      <c r="J440" s="47"/>
      <c r="K440" s="47"/>
      <c r="L440" s="47"/>
      <c r="M440" s="47">
        <v>0.0</v>
      </c>
      <c r="N440" s="47">
        <v>0.7</v>
      </c>
      <c r="O440" s="47">
        <v>0.2</v>
      </c>
      <c r="P440" s="47" t="s">
        <v>1520</v>
      </c>
      <c r="Q440" s="47" t="s">
        <v>377</v>
      </c>
      <c r="R440" s="47" t="s">
        <v>703</v>
      </c>
      <c r="S440" s="47" t="s">
        <v>741</v>
      </c>
      <c r="T440" s="7" t="str">
        <f t="shared" si="33"/>
        <v>GGHC v2.2Health CareX-ray, Diagnostic and Treatment</v>
      </c>
      <c r="U440" s="117" t="str">
        <f>VLOOKUP(T440,Ventilation!$A$4:$H$314,6,FALSE)</f>
        <v>0.3</v>
      </c>
      <c r="V440" s="117" t="str">
        <f>VLOOKUP(T440,Ventilation!$A$4:$H$314,5,FALSE)</f>
        <v/>
      </c>
      <c r="W440" s="117" t="str">
        <f>VLOOKUP(T440,Ventilation!$A$4:$H$314,7,FALSE)</f>
        <v/>
      </c>
      <c r="X440" s="60">
        <v>20.02</v>
      </c>
      <c r="Y440" s="47" t="s">
        <v>1515</v>
      </c>
      <c r="Z440" s="47" t="s">
        <v>1516</v>
      </c>
      <c r="AA440" s="47">
        <v>0.0446</v>
      </c>
      <c r="AB440" s="8"/>
      <c r="AC440" s="47"/>
      <c r="AD440" s="47" t="s">
        <v>1517</v>
      </c>
      <c r="AE440" s="47"/>
      <c r="AF440" s="47"/>
      <c r="AG440" s="47"/>
      <c r="AH440" s="47"/>
      <c r="AI440" s="47"/>
      <c r="AJ440" s="60">
        <v>10.0</v>
      </c>
      <c r="AK440" s="47">
        <v>0.0</v>
      </c>
      <c r="AL440" s="47">
        <v>0.5</v>
      </c>
      <c r="AM440" s="47">
        <v>0.0</v>
      </c>
      <c r="AN440" s="47" t="s">
        <v>1518</v>
      </c>
      <c r="AO440" s="34" t="s">
        <v>1519</v>
      </c>
      <c r="AP440" s="34" t="s">
        <v>239</v>
      </c>
      <c r="AQ440" s="60">
        <v>2.0</v>
      </c>
      <c r="AR440" s="47">
        <v>168.0</v>
      </c>
      <c r="AS440" s="117" t="str">
        <f t="shared" si="34"/>
        <v>0.0119047619</v>
      </c>
      <c r="AT440" s="61">
        <v>60.0</v>
      </c>
      <c r="AU440" s="47">
        <v>0.2</v>
      </c>
      <c r="AV440" s="47">
        <v>0.05</v>
      </c>
      <c r="AW440" s="47" t="s">
        <v>237</v>
      </c>
      <c r="AX440" s="47">
        <v>1.0000009677449364</v>
      </c>
      <c r="AY440" s="47">
        <v>168.0</v>
      </c>
      <c r="AZ440" s="118" t="str">
        <f t="shared" si="35"/>
        <v>0.3786161471</v>
      </c>
      <c r="BA440" s="47">
        <v>0.31</v>
      </c>
      <c r="BB440" s="47">
        <v>63.6074511585643</v>
      </c>
      <c r="BC440" s="47">
        <v>1.0</v>
      </c>
      <c r="BD440" s="47"/>
      <c r="BE440" s="47" t="s">
        <v>1521</v>
      </c>
      <c r="BF440" s="47"/>
      <c r="BG440" s="5"/>
      <c r="BI440" s="5"/>
      <c r="BJ440" s="5"/>
      <c r="BK440" s="5"/>
    </row>
    <row r="441" ht="14.25" hidden="1" customHeight="1">
      <c r="A441" s="47" t="s">
        <v>38</v>
      </c>
      <c r="B441" s="47" t="s">
        <v>235</v>
      </c>
      <c r="C441" s="47" t="s">
        <v>1158</v>
      </c>
      <c r="D441" s="47" t="s">
        <v>1311</v>
      </c>
      <c r="E441" s="47" t="s">
        <v>374</v>
      </c>
      <c r="F441" s="47" t="s">
        <v>159</v>
      </c>
      <c r="G441" s="47" t="s">
        <v>1047</v>
      </c>
      <c r="H441" s="45" t="str">
        <f t="shared" si="1"/>
        <v>ASHRAE 90.1-2007HospitalRadiology</v>
      </c>
      <c r="I441" s="117" t="str">
        <f>VLOOKUP(H441,'Interior Lighting'!$A$4:$G$1472,5,FALSE)</f>
        <v>0.4</v>
      </c>
      <c r="J441" s="47"/>
      <c r="K441" s="47"/>
      <c r="L441" s="47"/>
      <c r="M441" s="47">
        <v>0.0</v>
      </c>
      <c r="N441" s="47">
        <v>0.7</v>
      </c>
      <c r="O441" s="47">
        <v>0.2</v>
      </c>
      <c r="P441" s="8" t="s">
        <v>1520</v>
      </c>
      <c r="Q441" s="47" t="s">
        <v>377</v>
      </c>
      <c r="R441" s="47" t="s">
        <v>703</v>
      </c>
      <c r="S441" s="47" t="s">
        <v>741</v>
      </c>
      <c r="T441" s="7" t="str">
        <f t="shared" si="33"/>
        <v>GGHC v2.2Health CareX-ray, Diagnostic and Treatment</v>
      </c>
      <c r="U441" s="117" t="str">
        <f>VLOOKUP(T441,Ventilation!$A$4:$H$314,6,FALSE)</f>
        <v>0.3</v>
      </c>
      <c r="V441" s="117" t="str">
        <f>VLOOKUP(T441,Ventilation!$A$4:$H$314,5,FALSE)</f>
        <v/>
      </c>
      <c r="W441" s="117" t="str">
        <f>VLOOKUP(T441,Ventilation!$A$4:$H$314,7,FALSE)</f>
        <v/>
      </c>
      <c r="X441" s="60">
        <v>20.02</v>
      </c>
      <c r="Y441" s="8" t="s">
        <v>1515</v>
      </c>
      <c r="Z441" s="8" t="s">
        <v>1516</v>
      </c>
      <c r="AA441" s="47">
        <v>0.0446</v>
      </c>
      <c r="AB441" s="8"/>
      <c r="AC441" s="8"/>
      <c r="AD441" s="8" t="s">
        <v>1517</v>
      </c>
      <c r="AE441" s="47"/>
      <c r="AF441" s="47"/>
      <c r="AG441" s="47"/>
      <c r="AH441" s="47"/>
      <c r="AI441" s="47"/>
      <c r="AJ441" s="60">
        <v>10.0</v>
      </c>
      <c r="AK441" s="47">
        <v>0.0</v>
      </c>
      <c r="AL441" s="47">
        <v>0.5</v>
      </c>
      <c r="AM441" s="47">
        <v>0.0</v>
      </c>
      <c r="AN441" s="8" t="s">
        <v>1518</v>
      </c>
      <c r="AO441" s="34" t="s">
        <v>1519</v>
      </c>
      <c r="AP441" s="34" t="s">
        <v>239</v>
      </c>
      <c r="AQ441" s="60">
        <v>2.0</v>
      </c>
      <c r="AR441" s="47">
        <v>440.0</v>
      </c>
      <c r="AS441" s="117" t="str">
        <f t="shared" si="34"/>
        <v>0.004545454545</v>
      </c>
      <c r="AT441" s="61">
        <v>60.0</v>
      </c>
      <c r="AU441" s="47">
        <v>0.2</v>
      </c>
      <c r="AV441" s="47">
        <v>0.05</v>
      </c>
      <c r="AW441" s="47" t="s">
        <v>237</v>
      </c>
      <c r="AX441" s="47">
        <v>1.0000009677449364</v>
      </c>
      <c r="AY441" s="47">
        <v>440.0</v>
      </c>
      <c r="AZ441" s="118" t="str">
        <f t="shared" si="35"/>
        <v>0.3786161471</v>
      </c>
      <c r="BA441" s="47">
        <v>0.31</v>
      </c>
      <c r="BB441" s="47">
        <v>166.5909435105255</v>
      </c>
      <c r="BC441" s="47">
        <v>1.0</v>
      </c>
      <c r="BD441" s="47"/>
      <c r="BE441" s="47" t="s">
        <v>1521</v>
      </c>
      <c r="BF441" s="47"/>
      <c r="BG441" s="5"/>
      <c r="BI441" s="5"/>
      <c r="BJ441" s="5"/>
      <c r="BK441" s="5"/>
    </row>
    <row r="442" ht="14.25" hidden="1" customHeight="1">
      <c r="A442" s="47" t="s">
        <v>38</v>
      </c>
      <c r="B442" s="47" t="s">
        <v>235</v>
      </c>
      <c r="C442" s="47" t="s">
        <v>1156</v>
      </c>
      <c r="D442" s="47" t="s">
        <v>1316</v>
      </c>
      <c r="E442" s="47" t="s">
        <v>374</v>
      </c>
      <c r="F442" s="47" t="s">
        <v>1023</v>
      </c>
      <c r="G442" s="47" t="s">
        <v>1012</v>
      </c>
      <c r="H442" s="45" t="str">
        <f t="shared" si="1"/>
        <v>ASHRAE 90.1-2007Active StorageFor Hospital</v>
      </c>
      <c r="I442" s="117" t="str">
        <f>VLOOKUP(H442,'Interior Lighting'!$A$4:$G$1472,5,FALSE)</f>
        <v>0.9</v>
      </c>
      <c r="J442" s="47"/>
      <c r="K442" s="47"/>
      <c r="L442" s="47"/>
      <c r="M442" s="47">
        <v>0.0</v>
      </c>
      <c r="N442" s="47">
        <v>0.7</v>
      </c>
      <c r="O442" s="47">
        <v>0.2</v>
      </c>
      <c r="P442" s="47" t="s">
        <v>1520</v>
      </c>
      <c r="Q442" s="47" t="s">
        <v>369</v>
      </c>
      <c r="R442" s="47" t="s">
        <v>652</v>
      </c>
      <c r="S442" s="47" t="s">
        <v>594</v>
      </c>
      <c r="T442" s="7" t="str">
        <f t="shared" si="33"/>
        <v>ASHRAE 62.1-2004GeneralStorage rooms</v>
      </c>
      <c r="U442" s="117" t="str">
        <f>VLOOKUP(T442,Ventilation!$A$4:$H$314,6,FALSE)</f>
        <v>0.12</v>
      </c>
      <c r="V442" s="117" t="str">
        <f>VLOOKUP(T442,Ventilation!$A$4:$H$314,5,FALSE)</f>
        <v/>
      </c>
      <c r="W442" s="117" t="str">
        <f>VLOOKUP(T442,Ventilation!$A$4:$H$314,7,FALSE)</f>
        <v/>
      </c>
      <c r="X442" s="60">
        <v>0.0</v>
      </c>
      <c r="Y442" s="47" t="s">
        <v>1515</v>
      </c>
      <c r="Z442" s="47" t="s">
        <v>1516</v>
      </c>
      <c r="AA442" s="47">
        <v>0.0446</v>
      </c>
      <c r="AB442" s="8"/>
      <c r="AC442" s="47"/>
      <c r="AD442" s="47" t="s">
        <v>1517</v>
      </c>
      <c r="AE442" s="47"/>
      <c r="AF442" s="47"/>
      <c r="AG442" s="47"/>
      <c r="AH442" s="47"/>
      <c r="AI442" s="47"/>
      <c r="AJ442" s="60">
        <v>0.1</v>
      </c>
      <c r="AK442" s="47">
        <v>0.0</v>
      </c>
      <c r="AL442" s="47">
        <v>0.5</v>
      </c>
      <c r="AM442" s="47">
        <v>0.0</v>
      </c>
      <c r="AN442" s="47" t="s">
        <v>1518</v>
      </c>
      <c r="AO442" s="34" t="s">
        <v>1519</v>
      </c>
      <c r="AP442" s="34" t="s">
        <v>239</v>
      </c>
      <c r="AQ442" s="45"/>
      <c r="AR442" s="47"/>
      <c r="AS442" s="45" t="str">
        <f t="shared" si="34"/>
        <v/>
      </c>
      <c r="AT442" s="45"/>
      <c r="AU442" s="47"/>
      <c r="AV442" s="47"/>
      <c r="AW442" s="47"/>
      <c r="AX442" s="47"/>
      <c r="AY442" s="47"/>
      <c r="AZ442" s="47" t="str">
        <f t="shared" si="35"/>
        <v/>
      </c>
      <c r="BA442" s="47"/>
      <c r="BB442" s="47"/>
      <c r="BC442" s="47"/>
      <c r="BD442" s="47"/>
      <c r="BE442" s="47"/>
      <c r="BF442" s="47"/>
      <c r="BG442" s="5"/>
      <c r="BI442" s="5"/>
      <c r="BJ442" s="5"/>
      <c r="BK442" s="5"/>
    </row>
    <row r="443" ht="14.25" hidden="1" customHeight="1">
      <c r="A443" s="47" t="s">
        <v>38</v>
      </c>
      <c r="B443" s="47" t="s">
        <v>235</v>
      </c>
      <c r="C443" s="47" t="s">
        <v>1154</v>
      </c>
      <c r="D443" s="47" t="s">
        <v>1364</v>
      </c>
      <c r="E443" s="47" t="s">
        <v>374</v>
      </c>
      <c r="F443" s="47" t="s">
        <v>1011</v>
      </c>
      <c r="G443" s="8" t="s">
        <v>1012</v>
      </c>
      <c r="H443" s="45" t="str">
        <f t="shared" si="1"/>
        <v>ASHRAE 90.1-2007Lounge/RecreationFor Hospital</v>
      </c>
      <c r="I443" s="117" t="str">
        <f>VLOOKUP(H443,'Interior Lighting'!$A$4:$G$1472,5,FALSE)</f>
        <v>0.8</v>
      </c>
      <c r="J443" s="47"/>
      <c r="K443" s="47"/>
      <c r="L443" s="47"/>
      <c r="M443" s="47">
        <v>0.0</v>
      </c>
      <c r="N443" s="47">
        <v>0.7</v>
      </c>
      <c r="O443" s="47">
        <v>0.2</v>
      </c>
      <c r="P443" s="47" t="s">
        <v>1520</v>
      </c>
      <c r="Q443" s="47" t="s">
        <v>369</v>
      </c>
      <c r="R443" s="47" t="s">
        <v>580</v>
      </c>
      <c r="S443" s="47" t="s">
        <v>668</v>
      </c>
      <c r="T443" s="7" t="str">
        <f t="shared" si="33"/>
        <v>ASHRAE 62.1-2004Office BuildingsMain entry lobbies</v>
      </c>
      <c r="U443" s="117" t="str">
        <f>VLOOKUP(T443,Ventilation!$A$4:$H$314,6,FALSE)</f>
        <v>0.06</v>
      </c>
      <c r="V443" s="117" t="str">
        <f>VLOOKUP(T443,Ventilation!$A$4:$H$314,5,FALSE)</f>
        <v>5</v>
      </c>
      <c r="W443" s="117" t="str">
        <f>VLOOKUP(T443,Ventilation!$A$4:$H$314,7,FALSE)</f>
        <v/>
      </c>
      <c r="X443" s="60">
        <v>15.01</v>
      </c>
      <c r="Y443" s="47" t="s">
        <v>1515</v>
      </c>
      <c r="Z443" s="47" t="s">
        <v>1516</v>
      </c>
      <c r="AA443" s="47">
        <v>0.0446</v>
      </c>
      <c r="AB443" s="8"/>
      <c r="AC443" s="47"/>
      <c r="AD443" s="47" t="s">
        <v>1517</v>
      </c>
      <c r="AE443" s="47"/>
      <c r="AF443" s="47"/>
      <c r="AG443" s="47"/>
      <c r="AH443" s="47"/>
      <c r="AI443" s="47"/>
      <c r="AJ443" s="60">
        <v>3.0</v>
      </c>
      <c r="AK443" s="47">
        <v>0.0</v>
      </c>
      <c r="AL443" s="47">
        <v>0.5</v>
      </c>
      <c r="AM443" s="47">
        <v>0.0</v>
      </c>
      <c r="AN443" s="47" t="s">
        <v>1518</v>
      </c>
      <c r="AO443" s="34" t="s">
        <v>1519</v>
      </c>
      <c r="AP443" s="34" t="s">
        <v>239</v>
      </c>
      <c r="AQ443" s="45"/>
      <c r="AR443" s="47"/>
      <c r="AS443" s="45" t="str">
        <f t="shared" si="34"/>
        <v/>
      </c>
      <c r="AT443" s="45"/>
      <c r="AU443" s="47"/>
      <c r="AV443" s="47"/>
      <c r="AW443" s="47"/>
      <c r="AX443" s="47"/>
      <c r="AY443" s="47"/>
      <c r="AZ443" s="47" t="str">
        <f t="shared" si="35"/>
        <v/>
      </c>
      <c r="BA443" s="47"/>
      <c r="BB443" s="47"/>
      <c r="BC443" s="47"/>
      <c r="BD443" s="47"/>
      <c r="BE443" s="47"/>
      <c r="BF443" s="47"/>
      <c r="BG443" s="5"/>
      <c r="BI443" s="5"/>
      <c r="BJ443" s="5"/>
      <c r="BK443" s="5"/>
    </row>
    <row r="444" ht="14.25" hidden="1" customHeight="1">
      <c r="A444" s="47" t="s">
        <v>38</v>
      </c>
      <c r="B444" s="47" t="s">
        <v>235</v>
      </c>
      <c r="C444" s="47" t="s">
        <v>1153</v>
      </c>
      <c r="D444" s="47" t="s">
        <v>1474</v>
      </c>
      <c r="E444" s="47" t="s">
        <v>374</v>
      </c>
      <c r="F444" s="77" t="s">
        <v>1011</v>
      </c>
      <c r="G444" s="77" t="s">
        <v>1012</v>
      </c>
      <c r="H444" s="45" t="str">
        <f t="shared" si="1"/>
        <v>ASHRAE 90.1-2007Lounge/RecreationFor Hospital</v>
      </c>
      <c r="I444" s="117" t="str">
        <f>VLOOKUP(H444,'Interior Lighting'!$A$4:$G$1472,5,FALSE)</f>
        <v>0.8</v>
      </c>
      <c r="J444" s="47"/>
      <c r="K444" s="47"/>
      <c r="L444" s="47"/>
      <c r="M444" s="47">
        <v>0.0</v>
      </c>
      <c r="N444" s="47">
        <v>0.7</v>
      </c>
      <c r="O444" s="47">
        <v>0.2</v>
      </c>
      <c r="P444" s="47" t="s">
        <v>1520</v>
      </c>
      <c r="Q444" s="47" t="s">
        <v>369</v>
      </c>
      <c r="R444" s="47" t="s">
        <v>580</v>
      </c>
      <c r="S444" s="47" t="s">
        <v>668</v>
      </c>
      <c r="T444" s="7" t="str">
        <f t="shared" si="33"/>
        <v>ASHRAE 62.1-2004Office BuildingsMain entry lobbies</v>
      </c>
      <c r="U444" s="117" t="str">
        <f>VLOOKUP(T444,Ventilation!$A$4:$H$314,6,FALSE)</f>
        <v>0.06</v>
      </c>
      <c r="V444" s="117" t="str">
        <f>VLOOKUP(T444,Ventilation!$A$4:$H$314,5,FALSE)</f>
        <v>5</v>
      </c>
      <c r="W444" s="117" t="str">
        <f>VLOOKUP(T444,Ventilation!$A$4:$H$314,7,FALSE)</f>
        <v/>
      </c>
      <c r="X444" s="60">
        <v>15.01</v>
      </c>
      <c r="Y444" s="47" t="s">
        <v>1515</v>
      </c>
      <c r="Z444" s="47" t="s">
        <v>1516</v>
      </c>
      <c r="AA444" s="47">
        <v>0.0446</v>
      </c>
      <c r="AB444" s="8"/>
      <c r="AC444" s="47"/>
      <c r="AD444" s="47" t="s">
        <v>1517</v>
      </c>
      <c r="AE444" s="47"/>
      <c r="AF444" s="47"/>
      <c r="AG444" s="47"/>
      <c r="AH444" s="47"/>
      <c r="AI444" s="47"/>
      <c r="AJ444" s="60">
        <v>3.0</v>
      </c>
      <c r="AK444" s="47">
        <v>0.0</v>
      </c>
      <c r="AL444" s="47">
        <v>0.5</v>
      </c>
      <c r="AM444" s="47">
        <v>0.0</v>
      </c>
      <c r="AN444" s="47" t="s">
        <v>1518</v>
      </c>
      <c r="AO444" s="34" t="s">
        <v>1519</v>
      </c>
      <c r="AP444" s="34" t="s">
        <v>239</v>
      </c>
      <c r="AQ444" s="45"/>
      <c r="AR444" s="47"/>
      <c r="AS444" s="45" t="str">
        <f t="shared" si="34"/>
        <v/>
      </c>
      <c r="AT444" s="45"/>
      <c r="AU444" s="47"/>
      <c r="AV444" s="47"/>
      <c r="AW444" s="47"/>
      <c r="AX444" s="47"/>
      <c r="AY444" s="47"/>
      <c r="AZ444" s="47" t="str">
        <f t="shared" si="35"/>
        <v/>
      </c>
      <c r="BA444" s="47"/>
      <c r="BB444" s="47"/>
      <c r="BC444" s="47"/>
      <c r="BD444" s="47"/>
      <c r="BE444" s="47"/>
      <c r="BF444" s="47"/>
      <c r="BG444" s="5"/>
      <c r="BI444" s="5"/>
      <c r="BJ444" s="5"/>
      <c r="BK444" s="5"/>
    </row>
    <row r="445" ht="14.25" hidden="1" customHeight="1">
      <c r="A445" s="8" t="s">
        <v>38</v>
      </c>
      <c r="B445" s="47" t="s">
        <v>235</v>
      </c>
      <c r="C445" s="47" t="s">
        <v>706</v>
      </c>
      <c r="D445" s="47" t="s">
        <v>1364</v>
      </c>
      <c r="E445" s="47" t="s">
        <v>374</v>
      </c>
      <c r="F445" s="47" t="s">
        <v>706</v>
      </c>
      <c r="G445" s="47" t="s">
        <v>652</v>
      </c>
      <c r="H445" s="45" t="str">
        <f t="shared" si="1"/>
        <v>ASHRAE 90.1-2007LobbyGeneral</v>
      </c>
      <c r="I445" s="117" t="str">
        <f>VLOOKUP(H445,'Interior Lighting'!$A$4:$G$1472,5,FALSE)</f>
        <v>1.3</v>
      </c>
      <c r="J445" s="47"/>
      <c r="K445" s="47"/>
      <c r="L445" s="47"/>
      <c r="M445" s="47">
        <v>0.0</v>
      </c>
      <c r="N445" s="47">
        <v>0.7</v>
      </c>
      <c r="O445" s="47">
        <v>0.2</v>
      </c>
      <c r="P445" s="47" t="s">
        <v>1520</v>
      </c>
      <c r="Q445" s="47" t="s">
        <v>369</v>
      </c>
      <c r="R445" s="47" t="s">
        <v>580</v>
      </c>
      <c r="S445" s="47" t="s">
        <v>668</v>
      </c>
      <c r="T445" s="7" t="str">
        <f t="shared" si="33"/>
        <v>ASHRAE 62.1-2004Office BuildingsMain entry lobbies</v>
      </c>
      <c r="U445" s="117" t="str">
        <f>VLOOKUP(T445,Ventilation!$A$4:$H$314,6,FALSE)</f>
        <v>0.06</v>
      </c>
      <c r="V445" s="117" t="str">
        <f>VLOOKUP(T445,Ventilation!$A$4:$H$314,5,FALSE)</f>
        <v>5</v>
      </c>
      <c r="W445" s="117" t="str">
        <f>VLOOKUP(T445,Ventilation!$A$4:$H$314,7,FALSE)</f>
        <v/>
      </c>
      <c r="X445" s="61">
        <v>10.0</v>
      </c>
      <c r="Y445" s="47" t="s">
        <v>1515</v>
      </c>
      <c r="Z445" s="47" t="s">
        <v>1516</v>
      </c>
      <c r="AA445" s="47">
        <v>0.0446</v>
      </c>
      <c r="AB445" s="8"/>
      <c r="AC445" s="47"/>
      <c r="AD445" s="47" t="s">
        <v>1517</v>
      </c>
      <c r="AE445" s="47"/>
      <c r="AF445" s="47"/>
      <c r="AG445" s="47"/>
      <c r="AH445" s="47"/>
      <c r="AI445" s="47"/>
      <c r="AJ445" s="61">
        <v>1.1</v>
      </c>
      <c r="AK445" s="47">
        <v>0.0</v>
      </c>
      <c r="AL445" s="47">
        <v>0.5</v>
      </c>
      <c r="AM445" s="47">
        <v>0.0</v>
      </c>
      <c r="AN445" s="47" t="s">
        <v>1518</v>
      </c>
      <c r="AO445" s="34" t="s">
        <v>1519</v>
      </c>
      <c r="AP445" s="34" t="s">
        <v>239</v>
      </c>
      <c r="AQ445" s="45"/>
      <c r="AR445" s="47"/>
      <c r="AS445" s="45" t="str">
        <f t="shared" si="34"/>
        <v/>
      </c>
      <c r="AT445" s="45"/>
      <c r="AU445" s="47"/>
      <c r="AV445" s="47"/>
      <c r="AW445" s="47"/>
      <c r="AX445" s="47"/>
      <c r="AY445" s="47"/>
      <c r="AZ445" s="47" t="str">
        <f t="shared" si="35"/>
        <v/>
      </c>
      <c r="BA445" s="47"/>
      <c r="BB445" s="47"/>
      <c r="BC445" s="47"/>
      <c r="BD445" s="47"/>
      <c r="BE445" s="47"/>
      <c r="BF445" s="47"/>
      <c r="BG445" s="5"/>
      <c r="BI445" s="5"/>
      <c r="BJ445" s="5"/>
      <c r="BK445" s="5"/>
    </row>
    <row r="446" ht="14.25" hidden="1" customHeight="1">
      <c r="A446" s="45" t="s">
        <v>38</v>
      </c>
      <c r="B446" s="45" t="s">
        <v>235</v>
      </c>
      <c r="C446" s="45" t="s">
        <v>1149</v>
      </c>
      <c r="D446" s="45" t="s">
        <v>1294</v>
      </c>
      <c r="E446" s="45" t="s">
        <v>374</v>
      </c>
      <c r="F446" s="45" t="s">
        <v>1023</v>
      </c>
      <c r="G446" s="60" t="s">
        <v>1012</v>
      </c>
      <c r="H446" s="45" t="str">
        <f t="shared" si="1"/>
        <v>ASHRAE 90.1-2007Active StorageFor Hospital</v>
      </c>
      <c r="I446" s="117" t="str">
        <f>VLOOKUP(H446,'Interior Lighting'!$A$4:$G$1472,5,FALSE)</f>
        <v>0.9</v>
      </c>
      <c r="J446" s="47"/>
      <c r="K446" s="45"/>
      <c r="L446" s="45"/>
      <c r="M446" s="45">
        <v>0.0</v>
      </c>
      <c r="N446" s="45">
        <v>0.7</v>
      </c>
      <c r="O446" s="45">
        <v>0.2</v>
      </c>
      <c r="P446" s="45" t="s">
        <v>1528</v>
      </c>
      <c r="Q446" s="61" t="s">
        <v>369</v>
      </c>
      <c r="R446" s="61" t="s">
        <v>652</v>
      </c>
      <c r="S446" s="60" t="s">
        <v>594</v>
      </c>
      <c r="T446" s="7" t="str">
        <f t="shared" si="33"/>
        <v>ASHRAE 62.1-2004GeneralStorage rooms</v>
      </c>
      <c r="U446" s="117" t="str">
        <f>VLOOKUP(T446,Ventilation!$A$4:$H$314,6,FALSE)</f>
        <v>0.12</v>
      </c>
      <c r="V446" s="117" t="str">
        <f>VLOOKUP(T446,Ventilation!$A$4:$H$314,5,FALSE)</f>
        <v/>
      </c>
      <c r="W446" s="117" t="str">
        <f>VLOOKUP(T446,Ventilation!$A$4:$H$314,7,FALSE)</f>
        <v/>
      </c>
      <c r="X446" s="61">
        <v>0.0</v>
      </c>
      <c r="Y446" s="45" t="s">
        <v>1515</v>
      </c>
      <c r="Z446" s="45" t="s">
        <v>1516</v>
      </c>
      <c r="AA446" s="45">
        <v>0.0446</v>
      </c>
      <c r="AB446" s="7"/>
      <c r="AC446" s="45"/>
      <c r="AD446" s="45" t="s">
        <v>1517</v>
      </c>
      <c r="AE446" s="45"/>
      <c r="AF446" s="45"/>
      <c r="AG446" s="45"/>
      <c r="AH446" s="45"/>
      <c r="AI446" s="45"/>
      <c r="AJ446" s="61">
        <v>0.1</v>
      </c>
      <c r="AK446" s="45">
        <v>0.0</v>
      </c>
      <c r="AL446" s="45">
        <v>0.3</v>
      </c>
      <c r="AM446" s="45">
        <v>0.7</v>
      </c>
      <c r="AN446" s="45" t="s">
        <v>1518</v>
      </c>
      <c r="AO446" s="34" t="s">
        <v>1519</v>
      </c>
      <c r="AP446" s="34" t="s">
        <v>239</v>
      </c>
      <c r="AQ446" s="47"/>
      <c r="AR446" s="45"/>
      <c r="AS446" s="45" t="str">
        <f t="shared" si="34"/>
        <v/>
      </c>
      <c r="AT446" s="47"/>
      <c r="AU446" s="45"/>
      <c r="AV446" s="45"/>
      <c r="AW446" s="45"/>
      <c r="AX446" s="45"/>
      <c r="AY446" s="45"/>
      <c r="AZ446" s="45" t="str">
        <f t="shared" si="35"/>
        <v/>
      </c>
      <c r="BA446" s="45"/>
      <c r="BB446" s="45"/>
      <c r="BC446" s="45"/>
      <c r="BD446" s="45"/>
      <c r="BE446" s="45"/>
      <c r="BF446" s="45"/>
      <c r="BG446" s="5"/>
      <c r="BI446" s="5"/>
      <c r="BJ446" s="5"/>
      <c r="BK446" s="5"/>
    </row>
    <row r="447" ht="14.25" hidden="1" customHeight="1">
      <c r="A447" s="45" t="s">
        <v>38</v>
      </c>
      <c r="B447" s="45" t="s">
        <v>235</v>
      </c>
      <c r="C447" s="60" t="s">
        <v>1529</v>
      </c>
      <c r="D447" s="45" t="s">
        <v>1294</v>
      </c>
      <c r="E447" s="45" t="s">
        <v>374</v>
      </c>
      <c r="F447" s="45" t="s">
        <v>1023</v>
      </c>
      <c r="G447" s="60" t="s">
        <v>1012</v>
      </c>
      <c r="H447" s="45" t="str">
        <f t="shared" si="1"/>
        <v>ASHRAE 90.1-2007Active StorageFor Hospital</v>
      </c>
      <c r="I447" s="117" t="str">
        <f>VLOOKUP(H447,'Interior Lighting'!$A$4:$G$1472,5,FALSE)</f>
        <v>0.9</v>
      </c>
      <c r="J447" s="47"/>
      <c r="K447" s="45"/>
      <c r="L447" s="45"/>
      <c r="M447" s="45">
        <v>0.0</v>
      </c>
      <c r="N447" s="45">
        <v>0.7</v>
      </c>
      <c r="O447" s="45">
        <v>0.2</v>
      </c>
      <c r="P447" s="45" t="s">
        <v>1528</v>
      </c>
      <c r="Q447" s="61" t="s">
        <v>369</v>
      </c>
      <c r="R447" s="61" t="s">
        <v>652</v>
      </c>
      <c r="S447" s="60" t="s">
        <v>594</v>
      </c>
      <c r="T447" s="7" t="str">
        <f t="shared" si="33"/>
        <v>ASHRAE 62.1-2004GeneralStorage rooms</v>
      </c>
      <c r="U447" s="117" t="str">
        <f>VLOOKUP(T447,Ventilation!$A$4:$H$314,6,FALSE)</f>
        <v>0.12</v>
      </c>
      <c r="V447" s="117" t="str">
        <f>VLOOKUP(T447,Ventilation!$A$4:$H$314,5,FALSE)</f>
        <v/>
      </c>
      <c r="W447" s="117" t="str">
        <f>VLOOKUP(T447,Ventilation!$A$4:$H$314,7,FALSE)</f>
        <v/>
      </c>
      <c r="X447" s="61">
        <v>0.0</v>
      </c>
      <c r="Y447" s="45" t="s">
        <v>1515</v>
      </c>
      <c r="Z447" s="45" t="s">
        <v>1516</v>
      </c>
      <c r="AA447" s="45">
        <v>0.0446</v>
      </c>
      <c r="AB447" s="7"/>
      <c r="AC447" s="45"/>
      <c r="AD447" s="45" t="s">
        <v>1517</v>
      </c>
      <c r="AE447" s="45"/>
      <c r="AF447" s="45"/>
      <c r="AG447" s="45"/>
      <c r="AH447" s="45"/>
      <c r="AI447" s="45"/>
      <c r="AJ447" s="61">
        <v>1.1</v>
      </c>
      <c r="AK447" s="45">
        <v>0.0</v>
      </c>
      <c r="AL447" s="45">
        <v>0.3</v>
      </c>
      <c r="AM447" s="45">
        <v>0.7</v>
      </c>
      <c r="AN447" s="45" t="s">
        <v>1518</v>
      </c>
      <c r="AO447" s="34" t="s">
        <v>1519</v>
      </c>
      <c r="AP447" s="34" t="s">
        <v>239</v>
      </c>
      <c r="AQ447" s="47"/>
      <c r="AR447" s="45"/>
      <c r="AS447" s="45" t="str">
        <f t="shared" si="34"/>
        <v/>
      </c>
      <c r="AT447" s="47"/>
      <c r="AU447" s="45"/>
      <c r="AV447" s="45"/>
      <c r="AW447" s="45"/>
      <c r="AX447" s="45"/>
      <c r="AY447" s="45"/>
      <c r="AZ447" s="45" t="str">
        <f t="shared" si="35"/>
        <v/>
      </c>
      <c r="BA447" s="45"/>
      <c r="BB447" s="45"/>
      <c r="BC447" s="45"/>
      <c r="BD447" s="45"/>
      <c r="BE447" s="45"/>
      <c r="BF447" s="45"/>
      <c r="BG447" s="5"/>
      <c r="BI447" s="5"/>
      <c r="BJ447" s="5"/>
      <c r="BK447" s="5"/>
    </row>
    <row r="448" ht="14.25" hidden="1" customHeight="1">
      <c r="A448" s="47" t="s">
        <v>38</v>
      </c>
      <c r="B448" s="47" t="s">
        <v>235</v>
      </c>
      <c r="C448" s="47" t="s">
        <v>1148</v>
      </c>
      <c r="D448" s="47" t="s">
        <v>1365</v>
      </c>
      <c r="E448" s="47" t="s">
        <v>374</v>
      </c>
      <c r="F448" s="47" t="s">
        <v>993</v>
      </c>
      <c r="G448" s="47" t="s">
        <v>652</v>
      </c>
      <c r="H448" s="45" t="str">
        <f t="shared" si="1"/>
        <v>ASHRAE 90.1-2007Office-EnclosedGeneral</v>
      </c>
      <c r="I448" s="117" t="str">
        <f>VLOOKUP(H448,'Interior Lighting'!$A$4:$G$1472,5,FALSE)</f>
        <v>1.1</v>
      </c>
      <c r="J448" s="47"/>
      <c r="K448" s="47"/>
      <c r="L448" s="47"/>
      <c r="M448" s="47">
        <v>0.0</v>
      </c>
      <c r="N448" s="47">
        <v>0.7</v>
      </c>
      <c r="O448" s="47">
        <v>0.2</v>
      </c>
      <c r="P448" s="47" t="s">
        <v>1520</v>
      </c>
      <c r="Q448" s="47" t="s">
        <v>369</v>
      </c>
      <c r="R448" s="47" t="s">
        <v>580</v>
      </c>
      <c r="S448" s="47" t="s">
        <v>667</v>
      </c>
      <c r="T448" s="7" t="str">
        <f t="shared" si="33"/>
        <v>ASHRAE 62.1-2004Office BuildingsTelephone/data entry</v>
      </c>
      <c r="U448" s="117" t="str">
        <f>VLOOKUP(T448,Ventilation!$A$4:$H$314,6,FALSE)</f>
        <v>0.06</v>
      </c>
      <c r="V448" s="117" t="str">
        <f>VLOOKUP(T448,Ventilation!$A$4:$H$314,5,FALSE)</f>
        <v>5</v>
      </c>
      <c r="W448" s="117" t="str">
        <f>VLOOKUP(T448,Ventilation!$A$4:$H$314,7,FALSE)</f>
        <v/>
      </c>
      <c r="X448" s="60">
        <v>5.0</v>
      </c>
      <c r="Y448" s="47" t="s">
        <v>1515</v>
      </c>
      <c r="Z448" s="47" t="s">
        <v>1516</v>
      </c>
      <c r="AA448" s="47">
        <v>0.0446</v>
      </c>
      <c r="AB448" s="8"/>
      <c r="AC448" s="47"/>
      <c r="AD448" s="47" t="s">
        <v>1517</v>
      </c>
      <c r="AE448" s="47"/>
      <c r="AF448" s="47"/>
      <c r="AG448" s="47"/>
      <c r="AH448" s="47"/>
      <c r="AI448" s="47"/>
      <c r="AJ448" s="60">
        <v>1.1</v>
      </c>
      <c r="AK448" s="47">
        <v>0.0</v>
      </c>
      <c r="AL448" s="47">
        <v>0.5</v>
      </c>
      <c r="AM448" s="47">
        <v>0.0</v>
      </c>
      <c r="AN448" s="47" t="s">
        <v>1518</v>
      </c>
      <c r="AO448" s="34" t="s">
        <v>1519</v>
      </c>
      <c r="AP448" s="34" t="s">
        <v>239</v>
      </c>
      <c r="AQ448" s="45"/>
      <c r="AR448" s="47"/>
      <c r="AS448" s="45" t="str">
        <f t="shared" si="34"/>
        <v/>
      </c>
      <c r="AT448" s="45"/>
      <c r="AU448" s="47"/>
      <c r="AV448" s="47"/>
      <c r="AW448" s="47"/>
      <c r="AX448" s="47"/>
      <c r="AY448" s="47"/>
      <c r="AZ448" s="47" t="str">
        <f t="shared" si="35"/>
        <v/>
      </c>
      <c r="BA448" s="47"/>
      <c r="BB448" s="47"/>
      <c r="BC448" s="47"/>
      <c r="BD448" s="47"/>
      <c r="BE448" s="47"/>
      <c r="BF448" s="47"/>
      <c r="BG448" s="5"/>
      <c r="BI448" s="5"/>
      <c r="BJ448" s="5"/>
      <c r="BK448" s="5"/>
    </row>
    <row r="449" ht="14.25" hidden="1" customHeight="1">
      <c r="A449" s="47" t="s">
        <v>38</v>
      </c>
      <c r="B449" s="47" t="s">
        <v>235</v>
      </c>
      <c r="C449" s="47" t="s">
        <v>1144</v>
      </c>
      <c r="D449" s="47" t="s">
        <v>1310</v>
      </c>
      <c r="E449" s="47" t="s">
        <v>374</v>
      </c>
      <c r="F449" s="47" t="s">
        <v>1020</v>
      </c>
      <c r="G449" s="47" t="s">
        <v>1012</v>
      </c>
      <c r="H449" s="45" t="str">
        <f t="shared" si="1"/>
        <v>ASHRAE 90.1-2007Corridor/TransitionFor Hospital</v>
      </c>
      <c r="I449" s="117" t="str">
        <f>VLOOKUP(H449,'Interior Lighting'!$A$4:$G$1472,5,FALSE)</f>
        <v>1</v>
      </c>
      <c r="J449" s="47"/>
      <c r="K449" s="47"/>
      <c r="L449" s="47"/>
      <c r="M449" s="47">
        <v>0.0</v>
      </c>
      <c r="N449" s="47">
        <v>0.7</v>
      </c>
      <c r="O449" s="47">
        <v>0.2</v>
      </c>
      <c r="P449" s="8" t="s">
        <v>1522</v>
      </c>
      <c r="Q449" s="47" t="s">
        <v>369</v>
      </c>
      <c r="R449" s="47" t="s">
        <v>652</v>
      </c>
      <c r="S449" s="47" t="s">
        <v>542</v>
      </c>
      <c r="T449" s="7" t="str">
        <f t="shared" si="33"/>
        <v>ASHRAE 62.1-2004GeneralCorridors</v>
      </c>
      <c r="U449" s="117" t="str">
        <f>VLOOKUP(T449,Ventilation!$A$4:$H$314,6,FALSE)</f>
        <v>0.06</v>
      </c>
      <c r="V449" s="117" t="str">
        <f>VLOOKUP(T449,Ventilation!$A$4:$H$314,5,FALSE)</f>
        <v/>
      </c>
      <c r="W449" s="117" t="str">
        <f>VLOOKUP(T449,Ventilation!$A$4:$H$314,7,FALSE)</f>
        <v/>
      </c>
      <c r="X449" s="60">
        <v>0.0</v>
      </c>
      <c r="Y449" s="8" t="s">
        <v>1515</v>
      </c>
      <c r="Z449" s="8" t="s">
        <v>1516</v>
      </c>
      <c r="AA449" s="47">
        <v>0.0446</v>
      </c>
      <c r="AB449" s="8"/>
      <c r="AC449" s="8"/>
      <c r="AD449" s="8" t="s">
        <v>1517</v>
      </c>
      <c r="AE449" s="47"/>
      <c r="AF449" s="47"/>
      <c r="AG449" s="47"/>
      <c r="AH449" s="47"/>
      <c r="AI449" s="47"/>
      <c r="AJ449" s="60">
        <v>0.4</v>
      </c>
      <c r="AK449" s="47">
        <v>0.0</v>
      </c>
      <c r="AL449" s="47">
        <v>0.5</v>
      </c>
      <c r="AM449" s="47">
        <v>0.0</v>
      </c>
      <c r="AN449" s="8" t="s">
        <v>1518</v>
      </c>
      <c r="AO449" s="34" t="s">
        <v>1519</v>
      </c>
      <c r="AP449" s="34" t="s">
        <v>239</v>
      </c>
      <c r="AQ449" s="45"/>
      <c r="AR449" s="47"/>
      <c r="AS449" s="45" t="str">
        <f t="shared" si="34"/>
        <v/>
      </c>
      <c r="AT449" s="45"/>
      <c r="AU449" s="47"/>
      <c r="AV449" s="47"/>
      <c r="AW449" s="8"/>
      <c r="AX449" s="47"/>
      <c r="AY449" s="47"/>
      <c r="AZ449" s="47" t="str">
        <f t="shared" si="35"/>
        <v/>
      </c>
      <c r="BA449" s="47"/>
      <c r="BB449" s="47"/>
      <c r="BC449" s="47"/>
      <c r="BD449" s="47"/>
      <c r="BE449" s="47"/>
      <c r="BF449" s="47"/>
      <c r="BG449" s="5"/>
      <c r="BI449" s="5"/>
      <c r="BJ449" s="5"/>
      <c r="BK449" s="5"/>
    </row>
    <row r="450" ht="14.25" hidden="1" customHeight="1">
      <c r="A450" s="47" t="s">
        <v>38</v>
      </c>
      <c r="B450" s="47" t="s">
        <v>235</v>
      </c>
      <c r="C450" s="61" t="s">
        <v>1530</v>
      </c>
      <c r="D450" s="47" t="s">
        <v>1310</v>
      </c>
      <c r="E450" s="47" t="s">
        <v>374</v>
      </c>
      <c r="F450" s="47" t="s">
        <v>1020</v>
      </c>
      <c r="G450" s="47" t="s">
        <v>1012</v>
      </c>
      <c r="H450" s="45" t="str">
        <f t="shared" si="1"/>
        <v>ASHRAE 90.1-2007Corridor/TransitionFor Hospital</v>
      </c>
      <c r="I450" s="117" t="str">
        <f>VLOOKUP(H450,'Interior Lighting'!$A$4:$G$1472,5,FALSE)</f>
        <v>1</v>
      </c>
      <c r="J450" s="47"/>
      <c r="K450" s="47"/>
      <c r="L450" s="47"/>
      <c r="M450" s="47">
        <v>0.0</v>
      </c>
      <c r="N450" s="47">
        <v>0.7</v>
      </c>
      <c r="O450" s="47">
        <v>0.2</v>
      </c>
      <c r="P450" s="8" t="s">
        <v>1522</v>
      </c>
      <c r="Q450" s="47" t="s">
        <v>369</v>
      </c>
      <c r="R450" s="47" t="s">
        <v>652</v>
      </c>
      <c r="S450" s="47" t="s">
        <v>542</v>
      </c>
      <c r="T450" s="7" t="str">
        <f t="shared" si="33"/>
        <v>ASHRAE 62.1-2004GeneralCorridors</v>
      </c>
      <c r="U450" s="117" t="str">
        <f>VLOOKUP(T450,Ventilation!$A$4:$H$314,6,FALSE)</f>
        <v>0.06</v>
      </c>
      <c r="V450" s="117" t="str">
        <f>VLOOKUP(T450,Ventilation!$A$4:$H$314,5,FALSE)</f>
        <v/>
      </c>
      <c r="W450" s="117" t="str">
        <f>VLOOKUP(T450,Ventilation!$A$4:$H$314,7,FALSE)</f>
        <v/>
      </c>
      <c r="X450" s="60">
        <v>0.0</v>
      </c>
      <c r="Y450" s="8" t="s">
        <v>1515</v>
      </c>
      <c r="Z450" s="8" t="s">
        <v>1516</v>
      </c>
      <c r="AA450" s="47">
        <v>0.0446</v>
      </c>
      <c r="AB450" s="8"/>
      <c r="AC450" s="8"/>
      <c r="AD450" s="8" t="s">
        <v>1517</v>
      </c>
      <c r="AE450" s="47"/>
      <c r="AF450" s="47"/>
      <c r="AG450" s="47"/>
      <c r="AH450" s="47"/>
      <c r="AI450" s="47"/>
      <c r="AJ450" s="60">
        <v>0.4</v>
      </c>
      <c r="AK450" s="47">
        <v>0.0</v>
      </c>
      <c r="AL450" s="47">
        <v>0.5</v>
      </c>
      <c r="AM450" s="47">
        <v>0.0</v>
      </c>
      <c r="AN450" s="8" t="s">
        <v>1518</v>
      </c>
      <c r="AO450" s="34" t="s">
        <v>1519</v>
      </c>
      <c r="AP450" s="34" t="s">
        <v>239</v>
      </c>
      <c r="AQ450" s="45"/>
      <c r="AR450" s="47"/>
      <c r="AS450" s="45" t="str">
        <f t="shared" si="34"/>
        <v/>
      </c>
      <c r="AT450" s="45"/>
      <c r="AU450" s="47"/>
      <c r="AV450" s="47"/>
      <c r="AW450" s="8"/>
      <c r="AX450" s="47"/>
      <c r="AY450" s="47"/>
      <c r="AZ450" s="47" t="str">
        <f t="shared" si="35"/>
        <v/>
      </c>
      <c r="BA450" s="47"/>
      <c r="BB450" s="47"/>
      <c r="BC450" s="47"/>
      <c r="BD450" s="47"/>
      <c r="BE450" s="47"/>
      <c r="BF450" s="47"/>
      <c r="BG450" s="5"/>
      <c r="BI450" s="5"/>
      <c r="BJ450" s="5"/>
      <c r="BK450" s="5"/>
    </row>
    <row r="451" ht="14.25" hidden="1" customHeight="1">
      <c r="A451" s="45" t="s">
        <v>38</v>
      </c>
      <c r="B451" s="45" t="s">
        <v>235</v>
      </c>
      <c r="C451" s="45" t="s">
        <v>1138</v>
      </c>
      <c r="D451" s="45" t="s">
        <v>1297</v>
      </c>
      <c r="E451" s="45" t="s">
        <v>374</v>
      </c>
      <c r="F451" s="45" t="s">
        <v>159</v>
      </c>
      <c r="G451" s="45" t="s">
        <v>1043</v>
      </c>
      <c r="H451" s="45" t="str">
        <f t="shared" si="1"/>
        <v>ASHRAE 90.1-2007HospitalExam/Treatment</v>
      </c>
      <c r="I451" s="117" t="str">
        <f>VLOOKUP(H451,'Interior Lighting'!$A$4:$G$1472,5,FALSE)</f>
        <v>1.5</v>
      </c>
      <c r="J451" s="47"/>
      <c r="K451" s="45"/>
      <c r="L451" s="45"/>
      <c r="M451" s="45">
        <v>0.0</v>
      </c>
      <c r="N451" s="45">
        <v>0.7</v>
      </c>
      <c r="O451" s="45">
        <v>0.2</v>
      </c>
      <c r="P451" s="7" t="s">
        <v>1514</v>
      </c>
      <c r="Q451" s="45" t="s">
        <v>377</v>
      </c>
      <c r="R451" s="45" t="s">
        <v>703</v>
      </c>
      <c r="S451" s="45" t="s">
        <v>736</v>
      </c>
      <c r="T451" s="7" t="str">
        <f t="shared" si="33"/>
        <v>GGHC v2.2Health CareSpecial Procedure Room, Diagnostic</v>
      </c>
      <c r="U451" s="117" t="str">
        <f>VLOOKUP(T451,Ventilation!$A$4:$H$314,6,FALSE)</f>
        <v>0.3</v>
      </c>
      <c r="V451" s="117" t="str">
        <f>VLOOKUP(T451,Ventilation!$A$4:$H$314,5,FALSE)</f>
        <v/>
      </c>
      <c r="W451" s="117" t="str">
        <f>VLOOKUP(T451,Ventilation!$A$4:$H$314,7,FALSE)</f>
        <v/>
      </c>
      <c r="X451" s="61">
        <v>20.02</v>
      </c>
      <c r="Y451" s="7" t="s">
        <v>1515</v>
      </c>
      <c r="Z451" s="7" t="s">
        <v>1516</v>
      </c>
      <c r="AA451" s="45">
        <v>0.0446</v>
      </c>
      <c r="AB451" s="7"/>
      <c r="AC451" s="7"/>
      <c r="AD451" s="7" t="s">
        <v>1517</v>
      </c>
      <c r="AE451" s="45"/>
      <c r="AF451" s="45"/>
      <c r="AG451" s="45"/>
      <c r="AH451" s="45"/>
      <c r="AI451" s="45"/>
      <c r="AJ451" s="61">
        <v>1.1</v>
      </c>
      <c r="AK451" s="45">
        <v>0.0</v>
      </c>
      <c r="AL451" s="45">
        <v>0.5</v>
      </c>
      <c r="AM451" s="45">
        <v>0.0</v>
      </c>
      <c r="AN451" s="7" t="s">
        <v>1518</v>
      </c>
      <c r="AO451" s="34" t="s">
        <v>1519</v>
      </c>
      <c r="AP451" s="34" t="s">
        <v>239</v>
      </c>
      <c r="AQ451" s="47"/>
      <c r="AR451" s="45"/>
      <c r="AS451" s="45" t="str">
        <f t="shared" si="34"/>
        <v/>
      </c>
      <c r="AT451" s="47"/>
      <c r="AU451" s="45"/>
      <c r="AV451" s="45"/>
      <c r="AW451" s="7"/>
      <c r="AX451" s="45"/>
      <c r="AY451" s="45"/>
      <c r="AZ451" s="45" t="str">
        <f t="shared" si="35"/>
        <v/>
      </c>
      <c r="BA451" s="45"/>
      <c r="BB451" s="45"/>
      <c r="BC451" s="45"/>
      <c r="BD451" s="45"/>
      <c r="BE451" s="45"/>
      <c r="BF451" s="45"/>
      <c r="BG451" s="5"/>
      <c r="BI451" s="5"/>
      <c r="BJ451" s="5"/>
      <c r="BK451" s="5"/>
    </row>
    <row r="452" ht="14.25" hidden="1" customHeight="1">
      <c r="A452" s="45" t="s">
        <v>38</v>
      </c>
      <c r="B452" s="45" t="s">
        <v>235</v>
      </c>
      <c r="C452" s="45" t="s">
        <v>1131</v>
      </c>
      <c r="D452" s="45" t="s">
        <v>1365</v>
      </c>
      <c r="E452" s="45" t="s">
        <v>374</v>
      </c>
      <c r="F452" s="45" t="s">
        <v>800</v>
      </c>
      <c r="G452" s="45" t="s">
        <v>652</v>
      </c>
      <c r="H452" s="45" t="str">
        <f t="shared" si="1"/>
        <v>ASHRAE 90.1-2007Electrical/MechanicalGeneral</v>
      </c>
      <c r="I452" s="117" t="str">
        <f>VLOOKUP(H452,'Interior Lighting'!$A$4:$G$1472,5,FALSE)</f>
        <v>1.5</v>
      </c>
      <c r="J452" s="47"/>
      <c r="K452" s="45"/>
      <c r="L452" s="45"/>
      <c r="M452" s="45">
        <v>0.0</v>
      </c>
      <c r="N452" s="45">
        <v>0.7</v>
      </c>
      <c r="O452" s="45">
        <v>0.2</v>
      </c>
      <c r="P452" s="7" t="s">
        <v>1528</v>
      </c>
      <c r="Q452" s="56" t="s">
        <v>368</v>
      </c>
      <c r="R452" s="47" t="s">
        <v>583</v>
      </c>
      <c r="S452" s="60" t="s">
        <v>589</v>
      </c>
      <c r="T452" s="7" t="str">
        <f t="shared" si="33"/>
        <v>ASHRAE 62.1-1999Public SpacesPublic restrooms</v>
      </c>
      <c r="U452" s="117" t="str">
        <f>VLOOKUP(T452,Ventilation!$A$4:$H$314,6,FALSE)</f>
        <v>0</v>
      </c>
      <c r="V452" s="117" t="str">
        <f>VLOOKUP(T452,Ventilation!$A$4:$H$314,5,FALSE)</f>
        <v>0</v>
      </c>
      <c r="W452" s="117" t="str">
        <f>VLOOKUP(T452,Ventilation!$A$4:$H$314,7,FALSE)</f>
        <v/>
      </c>
      <c r="X452" s="61">
        <v>0.0</v>
      </c>
      <c r="Y452" s="7" t="s">
        <v>1515</v>
      </c>
      <c r="Z452" s="7" t="s">
        <v>1516</v>
      </c>
      <c r="AA452" s="45">
        <v>0.0446</v>
      </c>
      <c r="AB452" s="7"/>
      <c r="AC452" s="7"/>
      <c r="AD452" s="7" t="s">
        <v>1517</v>
      </c>
      <c r="AE452" s="45"/>
      <c r="AF452" s="45"/>
      <c r="AG452" s="45"/>
      <c r="AH452" s="45"/>
      <c r="AI452" s="45"/>
      <c r="AJ452" s="61">
        <v>5.0</v>
      </c>
      <c r="AK452" s="45">
        <v>0.0</v>
      </c>
      <c r="AL452" s="61">
        <v>0.5</v>
      </c>
      <c r="AM452" s="61">
        <v>0.0</v>
      </c>
      <c r="AN452" s="7" t="s">
        <v>1518</v>
      </c>
      <c r="AO452" s="34" t="s">
        <v>1519</v>
      </c>
      <c r="AP452" s="34" t="s">
        <v>239</v>
      </c>
      <c r="AQ452" s="47"/>
      <c r="AR452" s="45"/>
      <c r="AS452" s="45" t="str">
        <f t="shared" si="34"/>
        <v/>
      </c>
      <c r="AT452" s="47"/>
      <c r="AU452" s="45"/>
      <c r="AV452" s="45"/>
      <c r="AW452" s="7"/>
      <c r="AX452" s="45"/>
      <c r="AY452" s="45"/>
      <c r="AZ452" s="45" t="str">
        <f t="shared" si="35"/>
        <v/>
      </c>
      <c r="BA452" s="45"/>
      <c r="BB452" s="45"/>
      <c r="BC452" s="45"/>
      <c r="BD452" s="45"/>
      <c r="BE452" s="45"/>
      <c r="BF452" s="45"/>
      <c r="BG452" s="5"/>
      <c r="BI452" s="5"/>
      <c r="BJ452" s="5"/>
      <c r="BK452" s="5"/>
    </row>
    <row r="453" ht="14.25" hidden="1" customHeight="1">
      <c r="A453" s="45" t="s">
        <v>38</v>
      </c>
      <c r="B453" s="45" t="s">
        <v>235</v>
      </c>
      <c r="C453" s="3" t="s">
        <v>1531</v>
      </c>
      <c r="D453" s="45" t="s">
        <v>1365</v>
      </c>
      <c r="E453" s="45" t="s">
        <v>374</v>
      </c>
      <c r="F453" s="45" t="s">
        <v>800</v>
      </c>
      <c r="G453" s="45" t="s">
        <v>652</v>
      </c>
      <c r="H453" s="45" t="str">
        <f t="shared" si="1"/>
        <v>ASHRAE 90.1-2007Electrical/MechanicalGeneral</v>
      </c>
      <c r="I453" s="117" t="str">
        <f>VLOOKUP(H453,'Interior Lighting'!$A$4:$G$1472,5,FALSE)</f>
        <v>1.5</v>
      </c>
      <c r="J453" s="47"/>
      <c r="K453" s="45"/>
      <c r="L453" s="45"/>
      <c r="M453" s="45">
        <v>0.0</v>
      </c>
      <c r="N453" s="45">
        <v>0.7</v>
      </c>
      <c r="O453" s="45">
        <v>0.2</v>
      </c>
      <c r="P453" s="7" t="s">
        <v>1528</v>
      </c>
      <c r="Q453" s="56" t="s">
        <v>368</v>
      </c>
      <c r="R453" s="47" t="s">
        <v>583</v>
      </c>
      <c r="S453" s="60" t="s">
        <v>589</v>
      </c>
      <c r="T453" s="7" t="str">
        <f t="shared" si="33"/>
        <v>ASHRAE 62.1-1999Public SpacesPublic restrooms</v>
      </c>
      <c r="U453" s="117" t="str">
        <f>VLOOKUP(T453,Ventilation!$A$4:$H$314,6,FALSE)</f>
        <v>0</v>
      </c>
      <c r="V453" s="117" t="str">
        <f>VLOOKUP(T453,Ventilation!$A$4:$H$314,5,FALSE)</f>
        <v>0</v>
      </c>
      <c r="W453" s="117" t="str">
        <f>VLOOKUP(T453,Ventilation!$A$4:$H$314,7,FALSE)</f>
        <v/>
      </c>
      <c r="X453" s="61">
        <v>0.0</v>
      </c>
      <c r="Y453" s="7" t="s">
        <v>1515</v>
      </c>
      <c r="Z453" s="7" t="s">
        <v>1516</v>
      </c>
      <c r="AA453" s="45">
        <v>0.0446</v>
      </c>
      <c r="AB453" s="7"/>
      <c r="AC453" s="7"/>
      <c r="AD453" s="7" t="s">
        <v>1517</v>
      </c>
      <c r="AE453" s="45"/>
      <c r="AF453" s="45"/>
      <c r="AG453" s="45"/>
      <c r="AH453" s="45"/>
      <c r="AI453" s="45"/>
      <c r="AJ453" s="61">
        <v>5.3</v>
      </c>
      <c r="AK453" s="45">
        <v>0.0</v>
      </c>
      <c r="AL453" s="60">
        <v>0.1</v>
      </c>
      <c r="AM453" s="60">
        <v>0.9</v>
      </c>
      <c r="AN453" s="34" t="s">
        <v>1532</v>
      </c>
      <c r="AO453" s="34" t="s">
        <v>1519</v>
      </c>
      <c r="AP453" s="34" t="s">
        <v>239</v>
      </c>
      <c r="AQ453" s="47"/>
      <c r="AR453" s="45"/>
      <c r="AS453" s="45" t="str">
        <f t="shared" si="34"/>
        <v/>
      </c>
      <c r="AT453" s="47"/>
      <c r="AU453" s="45"/>
      <c r="AV453" s="45"/>
      <c r="AW453" s="7"/>
      <c r="AX453" s="45"/>
      <c r="AY453" s="45"/>
      <c r="AZ453" s="45" t="str">
        <f t="shared" si="35"/>
        <v/>
      </c>
      <c r="BA453" s="45"/>
      <c r="BB453" s="45"/>
      <c r="BC453" s="45"/>
      <c r="BD453" s="45"/>
      <c r="BE453" s="45"/>
      <c r="BF453" s="45"/>
      <c r="BG453" s="5"/>
      <c r="BI453" s="5"/>
      <c r="BJ453" s="5"/>
      <c r="BK453" s="5"/>
    </row>
    <row r="454" ht="14.25" hidden="1" customHeight="1">
      <c r="A454" s="8" t="s">
        <v>38</v>
      </c>
      <c r="B454" s="47" t="s">
        <v>235</v>
      </c>
      <c r="C454" s="47" t="s">
        <v>1129</v>
      </c>
      <c r="D454" s="47" t="s">
        <v>1297</v>
      </c>
      <c r="E454" s="47" t="s">
        <v>374</v>
      </c>
      <c r="F454" s="45" t="s">
        <v>993</v>
      </c>
      <c r="G454" s="47" t="s">
        <v>652</v>
      </c>
      <c r="H454" s="45" t="str">
        <f t="shared" si="1"/>
        <v>ASHRAE 90.1-2007Office-EnclosedGeneral</v>
      </c>
      <c r="I454" s="117" t="str">
        <f>VLOOKUP(H454,'Interior Lighting'!$A$4:$G$1472,5,FALSE)</f>
        <v>1.1</v>
      </c>
      <c r="J454" s="47"/>
      <c r="K454" s="47"/>
      <c r="L454" s="47"/>
      <c r="M454" s="47">
        <v>0.0</v>
      </c>
      <c r="N454" s="47">
        <v>0.7</v>
      </c>
      <c r="O454" s="47">
        <v>0.2</v>
      </c>
      <c r="P454" s="8" t="s">
        <v>1520</v>
      </c>
      <c r="Q454" s="47" t="s">
        <v>369</v>
      </c>
      <c r="R454" s="47" t="s">
        <v>580</v>
      </c>
      <c r="S454" s="47" t="s">
        <v>576</v>
      </c>
      <c r="T454" s="7" t="str">
        <f t="shared" si="33"/>
        <v>ASHRAE 62.1-2004Office BuildingsOffice space</v>
      </c>
      <c r="U454" s="117" t="str">
        <f>VLOOKUP(T454,Ventilation!$A$4:$H$314,6,FALSE)</f>
        <v>0.06</v>
      </c>
      <c r="V454" s="117" t="str">
        <f>VLOOKUP(T454,Ventilation!$A$4:$H$314,5,FALSE)</f>
        <v>5</v>
      </c>
      <c r="W454" s="117" t="str">
        <f>VLOOKUP(T454,Ventilation!$A$4:$H$314,7,FALSE)</f>
        <v/>
      </c>
      <c r="X454" s="60">
        <v>5.0</v>
      </c>
      <c r="Y454" s="8" t="s">
        <v>1515</v>
      </c>
      <c r="Z454" s="8" t="s">
        <v>1516</v>
      </c>
      <c r="AA454" s="47">
        <v>0.0446</v>
      </c>
      <c r="AB454" s="8"/>
      <c r="AC454" s="8"/>
      <c r="AD454" s="8" t="s">
        <v>1517</v>
      </c>
      <c r="AE454" s="47"/>
      <c r="AF454" s="47"/>
      <c r="AG454" s="47"/>
      <c r="AH454" s="47"/>
      <c r="AI454" s="47"/>
      <c r="AJ454" s="60">
        <v>1.1</v>
      </c>
      <c r="AK454" s="47">
        <v>0.0</v>
      </c>
      <c r="AL454" s="47">
        <v>0.5</v>
      </c>
      <c r="AM454" s="47">
        <v>0.0</v>
      </c>
      <c r="AN454" s="8" t="s">
        <v>1518</v>
      </c>
      <c r="AO454" s="34" t="s">
        <v>1519</v>
      </c>
      <c r="AP454" s="34" t="s">
        <v>239</v>
      </c>
      <c r="AQ454" s="45"/>
      <c r="AR454" s="47"/>
      <c r="AS454" s="45" t="str">
        <f t="shared" si="34"/>
        <v/>
      </c>
      <c r="AT454" s="45"/>
      <c r="AU454" s="47"/>
      <c r="AV454" s="47"/>
      <c r="AW454" s="8"/>
      <c r="AX454" s="47"/>
      <c r="AY454" s="47"/>
      <c r="AZ454" s="47" t="str">
        <f t="shared" si="35"/>
        <v/>
      </c>
      <c r="BA454" s="47"/>
      <c r="BB454" s="47"/>
      <c r="BC454" s="47"/>
      <c r="BD454" s="47"/>
      <c r="BE454" s="47"/>
      <c r="BF454" s="47"/>
      <c r="BG454" s="5"/>
      <c r="BI454" s="5"/>
      <c r="BJ454" s="5"/>
      <c r="BK454" s="5"/>
    </row>
    <row r="455" ht="14.25" hidden="1" customHeight="1">
      <c r="A455" s="47" t="s">
        <v>38</v>
      </c>
      <c r="B455" s="47" t="s">
        <v>235</v>
      </c>
      <c r="C455" s="47" t="s">
        <v>1125</v>
      </c>
      <c r="D455" s="47" t="s">
        <v>1338</v>
      </c>
      <c r="E455" s="47" t="s">
        <v>374</v>
      </c>
      <c r="F455" s="47" t="s">
        <v>995</v>
      </c>
      <c r="G455" s="47" t="s">
        <v>652</v>
      </c>
      <c r="H455" s="45" t="str">
        <f t="shared" si="1"/>
        <v>ASHRAE 90.1-2007Conference/Meeting/MultipurposeGeneral</v>
      </c>
      <c r="I455" s="117" t="str">
        <f>VLOOKUP(H455,'Interior Lighting'!$A$4:$G$1472,5,FALSE)</f>
        <v>1.3</v>
      </c>
      <c r="J455" s="47"/>
      <c r="K455" s="47"/>
      <c r="L455" s="47"/>
      <c r="M455" s="47">
        <v>0.0</v>
      </c>
      <c r="N455" s="47">
        <v>0.7</v>
      </c>
      <c r="O455" s="47">
        <v>0.2</v>
      </c>
      <c r="P455" s="8" t="s">
        <v>1520</v>
      </c>
      <c r="Q455" s="47" t="s">
        <v>369</v>
      </c>
      <c r="R455" s="47" t="s">
        <v>652</v>
      </c>
      <c r="S455" s="47" t="s">
        <v>653</v>
      </c>
      <c r="T455" s="7" t="str">
        <f t="shared" si="33"/>
        <v>ASHRAE 62.1-2004GeneralConference/meeting</v>
      </c>
      <c r="U455" s="117" t="str">
        <f>VLOOKUP(T455,Ventilation!$A$4:$H$314,6,FALSE)</f>
        <v>0.06</v>
      </c>
      <c r="V455" s="117" t="str">
        <f>VLOOKUP(T455,Ventilation!$A$4:$H$314,5,FALSE)</f>
        <v>5</v>
      </c>
      <c r="W455" s="117" t="str">
        <f>VLOOKUP(T455,Ventilation!$A$4:$H$314,7,FALSE)</f>
        <v/>
      </c>
      <c r="X455" s="60">
        <v>49.95</v>
      </c>
      <c r="Y455" s="8" t="s">
        <v>1515</v>
      </c>
      <c r="Z455" s="8" t="s">
        <v>1516</v>
      </c>
      <c r="AA455" s="47">
        <v>0.0446</v>
      </c>
      <c r="AB455" s="8"/>
      <c r="AC455" s="8"/>
      <c r="AD455" s="8" t="s">
        <v>1517</v>
      </c>
      <c r="AE455" s="47"/>
      <c r="AF455" s="47"/>
      <c r="AG455" s="47"/>
      <c r="AH455" s="47"/>
      <c r="AI455" s="47"/>
      <c r="AJ455" s="60">
        <v>1.0</v>
      </c>
      <c r="AK455" s="47">
        <v>0.0</v>
      </c>
      <c r="AL455" s="47">
        <v>0.5</v>
      </c>
      <c r="AM455" s="47">
        <v>0.0</v>
      </c>
      <c r="AN455" s="8" t="s">
        <v>1518</v>
      </c>
      <c r="AO455" s="34" t="s">
        <v>1519</v>
      </c>
      <c r="AP455" s="34" t="s">
        <v>239</v>
      </c>
      <c r="AQ455" s="45"/>
      <c r="AR455" s="47"/>
      <c r="AS455" s="45" t="str">
        <f t="shared" si="34"/>
        <v/>
      </c>
      <c r="AT455" s="45"/>
      <c r="AU455" s="47"/>
      <c r="AV455" s="47"/>
      <c r="AW455" s="47"/>
      <c r="AX455" s="47"/>
      <c r="AY455" s="47"/>
      <c r="AZ455" s="47" t="str">
        <f t="shared" si="35"/>
        <v/>
      </c>
      <c r="BA455" s="47"/>
      <c r="BB455" s="47"/>
      <c r="BC455" s="47"/>
      <c r="BD455" s="47"/>
      <c r="BE455" s="8"/>
      <c r="BF455" s="8"/>
      <c r="BG455" s="5"/>
      <c r="BI455" s="5"/>
      <c r="BJ455" s="5"/>
      <c r="BK455" s="5"/>
    </row>
    <row r="456" ht="14.25" hidden="1" customHeight="1">
      <c r="A456" s="45" t="s">
        <v>38</v>
      </c>
      <c r="B456" s="45" t="s">
        <v>235</v>
      </c>
      <c r="C456" s="45" t="s">
        <v>1123</v>
      </c>
      <c r="D456" s="45" t="s">
        <v>1316</v>
      </c>
      <c r="E456" s="45" t="s">
        <v>374</v>
      </c>
      <c r="F456" s="45" t="s">
        <v>159</v>
      </c>
      <c r="G456" s="60" t="s">
        <v>1043</v>
      </c>
      <c r="H456" s="45" t="str">
        <f t="shared" si="1"/>
        <v>ASHRAE 90.1-2007HospitalExam/Treatment</v>
      </c>
      <c r="I456" s="117" t="str">
        <f>VLOOKUP(H456,'Interior Lighting'!$A$4:$G$1472,5,FALSE)</f>
        <v>1.5</v>
      </c>
      <c r="J456" s="47"/>
      <c r="K456" s="45"/>
      <c r="L456" s="45"/>
      <c r="M456" s="45">
        <v>0.0</v>
      </c>
      <c r="N456" s="45">
        <v>0.7</v>
      </c>
      <c r="O456" s="45">
        <v>0.2</v>
      </c>
      <c r="P456" s="7" t="s">
        <v>1520</v>
      </c>
      <c r="Q456" s="45" t="s">
        <v>377</v>
      </c>
      <c r="R456" s="45" t="s">
        <v>703</v>
      </c>
      <c r="S456" s="45" t="s">
        <v>717</v>
      </c>
      <c r="T456" s="7" t="str">
        <f t="shared" si="33"/>
        <v>GGHC v2.2Health CareClean Utility / Workroom</v>
      </c>
      <c r="U456" s="117" t="str">
        <f>VLOOKUP(T456,Ventilation!$A$4:$H$314,6,FALSE)</f>
        <v>0.3</v>
      </c>
      <c r="V456" s="117" t="str">
        <f>VLOOKUP(T456,Ventilation!$A$4:$H$314,5,FALSE)</f>
        <v/>
      </c>
      <c r="W456" s="117" t="str">
        <f>VLOOKUP(T456,Ventilation!$A$4:$H$314,7,FALSE)</f>
        <v/>
      </c>
      <c r="X456" s="61">
        <v>20.02</v>
      </c>
      <c r="Y456" s="7" t="s">
        <v>1515</v>
      </c>
      <c r="Z456" s="7" t="s">
        <v>1516</v>
      </c>
      <c r="AA456" s="45">
        <v>0.0446</v>
      </c>
      <c r="AB456" s="7"/>
      <c r="AC456" s="7"/>
      <c r="AD456" s="7" t="s">
        <v>1517</v>
      </c>
      <c r="AE456" s="45"/>
      <c r="AF456" s="45"/>
      <c r="AG456" s="45"/>
      <c r="AH456" s="45"/>
      <c r="AI456" s="45"/>
      <c r="AJ456" s="61">
        <v>2.0</v>
      </c>
      <c r="AK456" s="45">
        <v>0.0</v>
      </c>
      <c r="AL456" s="45">
        <v>0.5</v>
      </c>
      <c r="AM456" s="45">
        <v>0.0</v>
      </c>
      <c r="AN456" s="7" t="s">
        <v>1518</v>
      </c>
      <c r="AO456" s="34" t="s">
        <v>1519</v>
      </c>
      <c r="AP456" s="34" t="s">
        <v>239</v>
      </c>
      <c r="AQ456" s="47"/>
      <c r="AR456" s="45"/>
      <c r="AS456" s="45" t="str">
        <f t="shared" si="34"/>
        <v/>
      </c>
      <c r="AT456" s="47"/>
      <c r="AU456" s="45"/>
      <c r="AV456" s="45"/>
      <c r="AW456" s="45"/>
      <c r="AX456" s="45"/>
      <c r="AY456" s="45"/>
      <c r="AZ456" s="45" t="str">
        <f t="shared" si="35"/>
        <v/>
      </c>
      <c r="BA456" s="45"/>
      <c r="BB456" s="45"/>
      <c r="BC456" s="45"/>
      <c r="BD456" s="45"/>
      <c r="BE456" s="45"/>
      <c r="BF456" s="45"/>
      <c r="BG456" s="5"/>
      <c r="BI456" s="5"/>
      <c r="BJ456" s="5"/>
      <c r="BK456" s="5"/>
    </row>
    <row r="457" ht="14.25" hidden="1" customHeight="1">
      <c r="A457" s="8" t="s">
        <v>38</v>
      </c>
      <c r="B457" s="8" t="s">
        <v>235</v>
      </c>
      <c r="C457" s="8" t="s">
        <v>1121</v>
      </c>
      <c r="D457" s="47" t="s">
        <v>1283</v>
      </c>
      <c r="E457" s="47" t="s">
        <v>374</v>
      </c>
      <c r="F457" s="47" t="s">
        <v>1013</v>
      </c>
      <c r="G457" s="47" t="s">
        <v>652</v>
      </c>
      <c r="H457" s="45" t="str">
        <f t="shared" si="1"/>
        <v>ASHRAE 90.1-2007Dining AreaGeneral</v>
      </c>
      <c r="I457" s="117" t="str">
        <f>VLOOKUP(H457,'Interior Lighting'!$A$4:$G$1472,5,FALSE)</f>
        <v>0.9</v>
      </c>
      <c r="J457" s="47"/>
      <c r="K457" s="47"/>
      <c r="L457" s="47"/>
      <c r="M457" s="47">
        <v>0.0</v>
      </c>
      <c r="N457" s="47">
        <v>0.7</v>
      </c>
      <c r="O457" s="47">
        <v>0.2</v>
      </c>
      <c r="P457" s="8" t="s">
        <v>1520</v>
      </c>
      <c r="Q457" s="47" t="s">
        <v>369</v>
      </c>
      <c r="R457" s="47" t="s">
        <v>544</v>
      </c>
      <c r="S457" s="47" t="s">
        <v>651</v>
      </c>
      <c r="T457" s="7" t="str">
        <f t="shared" si="33"/>
        <v>ASHRAE 62.1-2004Food and Beverage ServiceCafeteria/fast food dining</v>
      </c>
      <c r="U457" s="117" t="str">
        <f>VLOOKUP(T457,Ventilation!$A$4:$H$314,6,FALSE)</f>
        <v>0.18</v>
      </c>
      <c r="V457" s="117" t="str">
        <f>VLOOKUP(T457,Ventilation!$A$4:$H$314,5,FALSE)</f>
        <v>7.5</v>
      </c>
      <c r="W457" s="117" t="str">
        <f>VLOOKUP(T457,Ventilation!$A$4:$H$314,7,FALSE)</f>
        <v/>
      </c>
      <c r="X457" s="60">
        <v>99.89</v>
      </c>
      <c r="Y457" s="8" t="s">
        <v>1515</v>
      </c>
      <c r="Z457" s="8" t="s">
        <v>1516</v>
      </c>
      <c r="AA457" s="47">
        <v>0.0446</v>
      </c>
      <c r="AB457" s="8"/>
      <c r="AC457" s="8"/>
      <c r="AD457" s="8" t="s">
        <v>1517</v>
      </c>
      <c r="AE457" s="47"/>
      <c r="AF457" s="47"/>
      <c r="AG457" s="47"/>
      <c r="AH457" s="47"/>
      <c r="AI457" s="47"/>
      <c r="AJ457" s="60">
        <v>1.0</v>
      </c>
      <c r="AK457" s="47">
        <v>0.0</v>
      </c>
      <c r="AL457" s="47">
        <v>0.5</v>
      </c>
      <c r="AM457" s="47">
        <v>0.0</v>
      </c>
      <c r="AN457" s="8" t="s">
        <v>1518</v>
      </c>
      <c r="AO457" s="34" t="s">
        <v>1519</v>
      </c>
      <c r="AP457" s="34" t="s">
        <v>239</v>
      </c>
      <c r="AQ457" s="45"/>
      <c r="AR457" s="47"/>
      <c r="AS457" s="45" t="str">
        <f t="shared" si="34"/>
        <v/>
      </c>
      <c r="AT457" s="45"/>
      <c r="AU457" s="47"/>
      <c r="AV457" s="47"/>
      <c r="AW457" s="47"/>
      <c r="AX457" s="47"/>
      <c r="AY457" s="47"/>
      <c r="AZ457" s="47" t="str">
        <f t="shared" si="35"/>
        <v/>
      </c>
      <c r="BA457" s="47"/>
      <c r="BB457" s="47"/>
      <c r="BC457" s="47"/>
      <c r="BD457" s="47"/>
      <c r="BE457" s="8"/>
      <c r="BF457" s="8"/>
      <c r="BG457" s="5"/>
      <c r="BI457" s="5"/>
      <c r="BJ457" s="5"/>
      <c r="BK457" s="5"/>
    </row>
    <row r="458" ht="14.25" hidden="1" customHeight="1">
      <c r="A458" s="7" t="s">
        <v>38</v>
      </c>
      <c r="B458" s="7" t="s">
        <v>235</v>
      </c>
      <c r="C458" s="7" t="s">
        <v>1118</v>
      </c>
      <c r="D458" s="45" t="s">
        <v>1316</v>
      </c>
      <c r="E458" s="45" t="s">
        <v>374</v>
      </c>
      <c r="F458" s="45" t="s">
        <v>1023</v>
      </c>
      <c r="G458" s="45" t="s">
        <v>1012</v>
      </c>
      <c r="H458" s="45" t="str">
        <f t="shared" si="1"/>
        <v>ASHRAE 90.1-2007Active StorageFor Hospital</v>
      </c>
      <c r="I458" s="117" t="str">
        <f>VLOOKUP(H458,'Interior Lighting'!$A$4:$G$1472,5,FALSE)</f>
        <v>0.9</v>
      </c>
      <c r="J458" s="47"/>
      <c r="K458" s="45"/>
      <c r="L458" s="45"/>
      <c r="M458" s="45">
        <v>0.0</v>
      </c>
      <c r="N458" s="45">
        <v>0.7</v>
      </c>
      <c r="O458" s="45">
        <v>0.2</v>
      </c>
      <c r="P458" s="7" t="s">
        <v>1520</v>
      </c>
      <c r="Q458" s="67" t="s">
        <v>369</v>
      </c>
      <c r="R458" s="47" t="s">
        <v>652</v>
      </c>
      <c r="S458" s="47" t="s">
        <v>594</v>
      </c>
      <c r="T458" s="7" t="str">
        <f t="shared" si="33"/>
        <v>ASHRAE 62.1-2004GeneralStorage rooms</v>
      </c>
      <c r="U458" s="117" t="str">
        <f>VLOOKUP(T458,Ventilation!$A$4:$H$314,6,FALSE)</f>
        <v>0.12</v>
      </c>
      <c r="V458" s="117" t="str">
        <f>VLOOKUP(T458,Ventilation!$A$4:$H$314,5,FALSE)</f>
        <v/>
      </c>
      <c r="W458" s="117" t="str">
        <f>VLOOKUP(T458,Ventilation!$A$4:$H$314,7,FALSE)</f>
        <v/>
      </c>
      <c r="X458" s="61">
        <v>0.0</v>
      </c>
      <c r="Y458" s="7" t="s">
        <v>1515</v>
      </c>
      <c r="Z458" s="7" t="s">
        <v>1516</v>
      </c>
      <c r="AA458" s="45">
        <v>0.0446</v>
      </c>
      <c r="AB458" s="7"/>
      <c r="AC458" s="7"/>
      <c r="AD458" s="7" t="s">
        <v>1517</v>
      </c>
      <c r="AE458" s="45"/>
      <c r="AF458" s="45"/>
      <c r="AG458" s="45"/>
      <c r="AH458" s="45"/>
      <c r="AI458" s="45"/>
      <c r="AJ458" s="61">
        <v>0.1</v>
      </c>
      <c r="AK458" s="45">
        <v>0.0</v>
      </c>
      <c r="AL458" s="45">
        <v>0.5</v>
      </c>
      <c r="AM458" s="45">
        <v>0.0</v>
      </c>
      <c r="AN458" s="7" t="s">
        <v>1518</v>
      </c>
      <c r="AO458" s="34" t="s">
        <v>1519</v>
      </c>
      <c r="AP458" s="34" t="s">
        <v>239</v>
      </c>
      <c r="AQ458" s="47"/>
      <c r="AR458" s="45"/>
      <c r="AS458" s="45" t="str">
        <f t="shared" si="34"/>
        <v/>
      </c>
      <c r="AT458" s="47"/>
      <c r="AU458" s="45"/>
      <c r="AV458" s="45"/>
      <c r="AW458" s="7"/>
      <c r="AX458" s="45"/>
      <c r="AY458" s="45"/>
      <c r="AZ458" s="45" t="str">
        <f t="shared" si="35"/>
        <v/>
      </c>
      <c r="BA458" s="45"/>
      <c r="BB458" s="45"/>
      <c r="BC458" s="45"/>
      <c r="BD458" s="45"/>
      <c r="BE458" s="45"/>
      <c r="BF458" s="45"/>
      <c r="BG458" s="5"/>
      <c r="BI458" s="5"/>
      <c r="BJ458" s="5"/>
      <c r="BK458" s="5"/>
    </row>
    <row r="459" ht="14.25" hidden="1" customHeight="1">
      <c r="A459" s="45" t="s">
        <v>38</v>
      </c>
      <c r="B459" s="45" t="s">
        <v>235</v>
      </c>
      <c r="C459" s="45" t="s">
        <v>1114</v>
      </c>
      <c r="D459" s="45" t="s">
        <v>1316</v>
      </c>
      <c r="E459" s="45" t="s">
        <v>374</v>
      </c>
      <c r="F459" s="77" t="s">
        <v>159</v>
      </c>
      <c r="G459" s="77" t="s">
        <v>1043</v>
      </c>
      <c r="H459" s="45" t="str">
        <f t="shared" si="1"/>
        <v>ASHRAE 90.1-2007HospitalExam/Treatment</v>
      </c>
      <c r="I459" s="117" t="str">
        <f>VLOOKUP(H459,'Interior Lighting'!$A$4:$G$1472,5,FALSE)</f>
        <v>1.5</v>
      </c>
      <c r="J459" s="47"/>
      <c r="K459" s="45"/>
      <c r="L459" s="45"/>
      <c r="M459" s="45">
        <v>0.0</v>
      </c>
      <c r="N459" s="45">
        <v>0.7</v>
      </c>
      <c r="O459" s="45">
        <v>0.2</v>
      </c>
      <c r="P459" s="45" t="s">
        <v>1520</v>
      </c>
      <c r="Q459" s="45" t="s">
        <v>377</v>
      </c>
      <c r="R459" s="45" t="s">
        <v>703</v>
      </c>
      <c r="S459" s="34" t="s">
        <v>739</v>
      </c>
      <c r="T459" s="7" t="str">
        <f t="shared" si="33"/>
        <v>GGHC v2.2Health CareTreatment / Examination</v>
      </c>
      <c r="U459" s="117" t="str">
        <f>VLOOKUP(T459,Ventilation!$A$4:$H$314,6,FALSE)</f>
        <v>0.3</v>
      </c>
      <c r="V459" s="117" t="str">
        <f>VLOOKUP(T459,Ventilation!$A$4:$H$314,5,FALSE)</f>
        <v/>
      </c>
      <c r="W459" s="117" t="str">
        <f>VLOOKUP(T459,Ventilation!$A$4:$H$314,7,FALSE)</f>
        <v/>
      </c>
      <c r="X459" s="61">
        <v>20.02</v>
      </c>
      <c r="Y459" s="7" t="s">
        <v>1515</v>
      </c>
      <c r="Z459" s="7" t="s">
        <v>1516</v>
      </c>
      <c r="AA459" s="45">
        <v>0.0446</v>
      </c>
      <c r="AB459" s="7"/>
      <c r="AC459" s="7"/>
      <c r="AD459" s="7" t="s">
        <v>1517</v>
      </c>
      <c r="AE459" s="45"/>
      <c r="AF459" s="45"/>
      <c r="AG459" s="45"/>
      <c r="AH459" s="45"/>
      <c r="AI459" s="45"/>
      <c r="AJ459" s="61">
        <v>2.0</v>
      </c>
      <c r="AK459" s="45">
        <v>0.0</v>
      </c>
      <c r="AL459" s="45">
        <v>0.5</v>
      </c>
      <c r="AM459" s="45">
        <v>0.0</v>
      </c>
      <c r="AN459" s="7" t="s">
        <v>1518</v>
      </c>
      <c r="AO459" s="34" t="s">
        <v>1519</v>
      </c>
      <c r="AP459" s="34" t="s">
        <v>239</v>
      </c>
      <c r="AQ459" s="60">
        <v>2.0</v>
      </c>
      <c r="AR459" s="45">
        <v>108.0</v>
      </c>
      <c r="AS459" s="117" t="str">
        <f t="shared" si="34"/>
        <v>0.01851851852</v>
      </c>
      <c r="AT459" s="61">
        <v>60.0</v>
      </c>
      <c r="AU459" s="45">
        <v>0.2</v>
      </c>
      <c r="AV459" s="45">
        <v>0.05</v>
      </c>
      <c r="AW459" s="45" t="s">
        <v>237</v>
      </c>
      <c r="AX459" s="45">
        <v>1.3333346236599153</v>
      </c>
      <c r="AY459" s="45">
        <v>144.0</v>
      </c>
      <c r="AZ459" s="117" t="str">
        <f t="shared" si="35"/>
        <v>0.5048215295</v>
      </c>
      <c r="BA459" s="45">
        <v>0.31</v>
      </c>
      <c r="BB459" s="45">
        <v>54.520672421626536</v>
      </c>
      <c r="BC459" s="45">
        <v>1.0</v>
      </c>
      <c r="BD459" s="45"/>
      <c r="BE459" s="45" t="s">
        <v>1521</v>
      </c>
      <c r="BF459" s="45"/>
      <c r="BG459" s="5"/>
      <c r="BI459" s="5"/>
      <c r="BJ459" s="5"/>
      <c r="BK459" s="5"/>
    </row>
    <row r="460" ht="14.25" hidden="1" customHeight="1">
      <c r="A460" s="45" t="s">
        <v>38</v>
      </c>
      <c r="B460" s="45" t="s">
        <v>235</v>
      </c>
      <c r="C460" s="92" t="s">
        <v>1533</v>
      </c>
      <c r="D460" s="47" t="s">
        <v>1364</v>
      </c>
      <c r="E460" s="47" t="s">
        <v>374</v>
      </c>
      <c r="F460" s="47" t="s">
        <v>706</v>
      </c>
      <c r="G460" s="47" t="s">
        <v>652</v>
      </c>
      <c r="H460" s="45" t="str">
        <f t="shared" si="1"/>
        <v>ASHRAE 90.1-2007LobbyGeneral</v>
      </c>
      <c r="I460" s="117" t="str">
        <f>VLOOKUP(H460,'Interior Lighting'!$A$4:$G$1472,5,FALSE)</f>
        <v>1.3</v>
      </c>
      <c r="J460" s="47"/>
      <c r="K460" s="47"/>
      <c r="L460" s="47"/>
      <c r="M460" s="47">
        <v>0.0</v>
      </c>
      <c r="N460" s="47">
        <v>0.7</v>
      </c>
      <c r="O460" s="47">
        <v>0.2</v>
      </c>
      <c r="P460" s="47" t="s">
        <v>1520</v>
      </c>
      <c r="Q460" s="47" t="s">
        <v>369</v>
      </c>
      <c r="R460" s="47" t="s">
        <v>580</v>
      </c>
      <c r="S460" s="47" t="s">
        <v>668</v>
      </c>
      <c r="T460" s="7" t="str">
        <f t="shared" si="33"/>
        <v>ASHRAE 62.1-2004Office BuildingsMain entry lobbies</v>
      </c>
      <c r="U460" s="117" t="str">
        <f>VLOOKUP(T460,Ventilation!$A$4:$H$314,6,FALSE)</f>
        <v>0.06</v>
      </c>
      <c r="V460" s="117" t="str">
        <f>VLOOKUP(T460,Ventilation!$A$4:$H$314,5,FALSE)</f>
        <v>5</v>
      </c>
      <c r="W460" s="117" t="str">
        <f>VLOOKUP(T460,Ventilation!$A$4:$H$314,7,FALSE)</f>
        <v/>
      </c>
      <c r="X460" s="61">
        <v>29.97</v>
      </c>
      <c r="Y460" s="47" t="s">
        <v>1515</v>
      </c>
      <c r="Z460" s="47" t="s">
        <v>1516</v>
      </c>
      <c r="AA460" s="47">
        <v>0.0446</v>
      </c>
      <c r="AB460" s="8"/>
      <c r="AC460" s="47"/>
      <c r="AD460" s="47" t="s">
        <v>1517</v>
      </c>
      <c r="AE460" s="47"/>
      <c r="AF460" s="47"/>
      <c r="AG460" s="47"/>
      <c r="AH460" s="47"/>
      <c r="AI460" s="47"/>
      <c r="AJ460" s="61">
        <v>1.1</v>
      </c>
      <c r="AK460" s="47">
        <v>0.0</v>
      </c>
      <c r="AL460" s="47">
        <v>0.5</v>
      </c>
      <c r="AM460" s="47">
        <v>0.0</v>
      </c>
      <c r="AN460" s="47" t="s">
        <v>1518</v>
      </c>
      <c r="AO460" s="34" t="s">
        <v>1519</v>
      </c>
      <c r="AP460" s="34" t="s">
        <v>239</v>
      </c>
      <c r="AQ460" s="47"/>
      <c r="AR460" s="47"/>
      <c r="AS460" s="45" t="str">
        <f t="shared" si="34"/>
        <v/>
      </c>
      <c r="AT460" s="47"/>
      <c r="AU460" s="47"/>
      <c r="AV460" s="47"/>
      <c r="AW460" s="47"/>
      <c r="AX460" s="47"/>
      <c r="AY460" s="47"/>
      <c r="AZ460" s="47" t="str">
        <f t="shared" si="35"/>
        <v/>
      </c>
      <c r="BA460" s="47"/>
      <c r="BB460" s="47"/>
      <c r="BC460" s="47"/>
      <c r="BD460" s="47"/>
      <c r="BE460" s="47"/>
      <c r="BF460" s="47"/>
      <c r="BG460" s="5"/>
      <c r="BI460" s="5"/>
      <c r="BJ460" s="5"/>
      <c r="BK460" s="5"/>
    </row>
    <row r="461" ht="14.25" hidden="1" customHeight="1">
      <c r="A461" s="45" t="s">
        <v>40</v>
      </c>
      <c r="B461" s="45" t="s">
        <v>235</v>
      </c>
      <c r="C461" s="7" t="s">
        <v>1184</v>
      </c>
      <c r="D461" s="45" t="s">
        <v>1311</v>
      </c>
      <c r="E461" s="45" t="s">
        <v>375</v>
      </c>
      <c r="F461" s="45" t="s">
        <v>159</v>
      </c>
      <c r="G461" s="45" t="s">
        <v>1106</v>
      </c>
      <c r="H461" s="45" t="str">
        <f t="shared" si="1"/>
        <v>ASHRAE 90.1-2010HospitalRadiology/Imaging</v>
      </c>
      <c r="I461" s="117" t="str">
        <f>VLOOKUP(H461,'Interior Lighting'!$A$4:$G$1472,5,FALSE)</f>
        <v>1.32</v>
      </c>
      <c r="J461" s="47"/>
      <c r="K461" s="45"/>
      <c r="L461" s="45"/>
      <c r="M461" s="45">
        <v>0.0</v>
      </c>
      <c r="N461" s="45">
        <v>0.7</v>
      </c>
      <c r="O461" s="45">
        <v>0.2</v>
      </c>
      <c r="P461" s="45" t="s">
        <v>1514</v>
      </c>
      <c r="Q461" s="45" t="s">
        <v>377</v>
      </c>
      <c r="R461" s="45" t="s">
        <v>703</v>
      </c>
      <c r="S461" s="45" t="s">
        <v>741</v>
      </c>
      <c r="T461" s="7" t="str">
        <f t="shared" si="33"/>
        <v>GGHC v2.2Health CareX-ray, Diagnostic and Treatment</v>
      </c>
      <c r="U461" s="117" t="str">
        <f>VLOOKUP(T461,Ventilation!$A$4:$H$314,6,FALSE)</f>
        <v>0.3</v>
      </c>
      <c r="V461" s="117" t="str">
        <f>VLOOKUP(T461,Ventilation!$A$4:$H$314,5,FALSE)</f>
        <v/>
      </c>
      <c r="W461" s="117" t="str">
        <f>VLOOKUP(T461,Ventilation!$A$4:$H$314,7,FALSE)</f>
        <v/>
      </c>
      <c r="X461" s="61">
        <v>20.02</v>
      </c>
      <c r="Y461" s="7" t="s">
        <v>1515</v>
      </c>
      <c r="Z461" s="7" t="s">
        <v>1516</v>
      </c>
      <c r="AA461" s="45">
        <v>0.0446</v>
      </c>
      <c r="AB461" s="7"/>
      <c r="AC461" s="7"/>
      <c r="AD461" s="7" t="s">
        <v>1517</v>
      </c>
      <c r="AE461" s="45"/>
      <c r="AF461" s="45"/>
      <c r="AG461" s="45"/>
      <c r="AH461" s="45"/>
      <c r="AI461" s="45"/>
      <c r="AJ461" s="61">
        <v>10.0</v>
      </c>
      <c r="AK461" s="45">
        <v>0.0</v>
      </c>
      <c r="AL461" s="45">
        <v>0.5</v>
      </c>
      <c r="AM461" s="45">
        <v>0.0</v>
      </c>
      <c r="AN461" s="7" t="s">
        <v>1518</v>
      </c>
      <c r="AO461" s="34" t="s">
        <v>1519</v>
      </c>
      <c r="AP461" s="34" t="s">
        <v>239</v>
      </c>
      <c r="AQ461" s="61">
        <v>2.0</v>
      </c>
      <c r="AR461" s="45">
        <v>900.0</v>
      </c>
      <c r="AS461" s="117" t="str">
        <f t="shared" si="34"/>
        <v>0.002222222222</v>
      </c>
      <c r="AT461" s="61">
        <v>60.0</v>
      </c>
      <c r="AU461" s="45">
        <v>0.2</v>
      </c>
      <c r="AV461" s="45">
        <v>0.05</v>
      </c>
      <c r="AW461" s="45" t="s">
        <v>237</v>
      </c>
      <c r="AX461" s="45"/>
      <c r="AY461" s="45"/>
      <c r="AZ461" s="45"/>
      <c r="BA461" s="45"/>
      <c r="BB461" s="45"/>
      <c r="BC461" s="45"/>
      <c r="BD461" s="45"/>
      <c r="BE461" s="45"/>
      <c r="BF461" s="45"/>
      <c r="BG461" s="5"/>
      <c r="BI461" s="5"/>
      <c r="BJ461" s="5"/>
      <c r="BK461" s="5"/>
    </row>
    <row r="462" ht="14.25" hidden="1" customHeight="1">
      <c r="A462" s="45" t="s">
        <v>40</v>
      </c>
      <c r="B462" s="45" t="s">
        <v>235</v>
      </c>
      <c r="C462" s="45" t="s">
        <v>1179</v>
      </c>
      <c r="D462" s="45" t="s">
        <v>1474</v>
      </c>
      <c r="E462" s="45" t="s">
        <v>375</v>
      </c>
      <c r="F462" s="45" t="s">
        <v>1018</v>
      </c>
      <c r="G462" s="45" t="s">
        <v>652</v>
      </c>
      <c r="H462" s="45" t="str">
        <f t="shared" si="1"/>
        <v>ASHRAE 90.1-2010RestroomsGeneral</v>
      </c>
      <c r="I462" s="117" t="str">
        <f>VLOOKUP(H462,'Interior Lighting'!$A$4:$G$1472,5,FALSE)</f>
        <v>0.98</v>
      </c>
      <c r="J462" s="47"/>
      <c r="K462" s="45"/>
      <c r="L462" s="45"/>
      <c r="M462" s="45">
        <v>0.0</v>
      </c>
      <c r="N462" s="45">
        <v>0.7</v>
      </c>
      <c r="O462" s="45">
        <v>0.2</v>
      </c>
      <c r="P462" s="45" t="s">
        <v>1520</v>
      </c>
      <c r="Q462" s="56" t="s">
        <v>368</v>
      </c>
      <c r="R462" s="47" t="s">
        <v>583</v>
      </c>
      <c r="S462" s="60" t="s">
        <v>589</v>
      </c>
      <c r="T462" s="7" t="str">
        <f t="shared" si="33"/>
        <v>ASHRAE 62.1-1999Public SpacesPublic restrooms</v>
      </c>
      <c r="U462" s="117" t="str">
        <f>VLOOKUP(T462,Ventilation!$A$4:$H$314,6,FALSE)</f>
        <v>0</v>
      </c>
      <c r="V462" s="117" t="str">
        <f>VLOOKUP(T462,Ventilation!$A$4:$H$314,5,FALSE)</f>
        <v>0</v>
      </c>
      <c r="W462" s="117" t="str">
        <f>VLOOKUP(T462,Ventilation!$A$4:$H$314,7,FALSE)</f>
        <v/>
      </c>
      <c r="X462" s="61">
        <v>0.0</v>
      </c>
      <c r="Y462" s="45" t="s">
        <v>1515</v>
      </c>
      <c r="Z462" s="45" t="s">
        <v>1516</v>
      </c>
      <c r="AA462" s="45">
        <v>0.0446</v>
      </c>
      <c r="AB462" s="7"/>
      <c r="AC462" s="45"/>
      <c r="AD462" s="45" t="s">
        <v>1517</v>
      </c>
      <c r="AE462" s="45"/>
      <c r="AF462" s="45"/>
      <c r="AG462" s="45"/>
      <c r="AH462" s="45"/>
      <c r="AI462" s="45"/>
      <c r="AJ462" s="61">
        <v>0.4</v>
      </c>
      <c r="AK462" s="45">
        <v>0.0</v>
      </c>
      <c r="AL462" s="45">
        <v>0.3</v>
      </c>
      <c r="AM462" s="45">
        <v>0.7</v>
      </c>
      <c r="AN462" s="45" t="s">
        <v>1518</v>
      </c>
      <c r="AO462" s="34" t="s">
        <v>1519</v>
      </c>
      <c r="AP462" s="34" t="s">
        <v>239</v>
      </c>
      <c r="AQ462" s="45"/>
      <c r="AR462" s="45"/>
      <c r="AS462" s="45" t="str">
        <f t="shared" si="34"/>
        <v/>
      </c>
      <c r="AT462" s="45"/>
      <c r="AU462" s="45"/>
      <c r="AV462" s="45"/>
      <c r="AW462" s="45"/>
      <c r="AX462" s="45">
        <v>1.6666682795748942</v>
      </c>
      <c r="AY462" s="45">
        <v>90.0</v>
      </c>
      <c r="AZ462" s="45">
        <v>0.6310269118487408</v>
      </c>
      <c r="BA462" s="45">
        <v>0.31</v>
      </c>
      <c r="BB462" s="45">
        <v>34.075420263516584</v>
      </c>
      <c r="BC462" s="45">
        <v>1.0</v>
      </c>
      <c r="BD462" s="45"/>
      <c r="BE462" s="45" t="s">
        <v>1521</v>
      </c>
      <c r="BF462" s="45"/>
      <c r="BG462" s="5"/>
      <c r="BI462" s="5"/>
      <c r="BJ462" s="5"/>
      <c r="BK462" s="5"/>
    </row>
    <row r="463" ht="14.25" hidden="1" customHeight="1">
      <c r="A463" s="45" t="s">
        <v>40</v>
      </c>
      <c r="B463" s="45" t="s">
        <v>235</v>
      </c>
      <c r="C463" s="45" t="s">
        <v>1178</v>
      </c>
      <c r="D463" s="45" t="s">
        <v>1364</v>
      </c>
      <c r="E463" s="92" t="s">
        <v>375</v>
      </c>
      <c r="F463" s="45" t="s">
        <v>221</v>
      </c>
      <c r="G463" s="45" t="s">
        <v>1126</v>
      </c>
      <c r="H463" s="45" t="str">
        <f t="shared" si="1"/>
        <v>ASHRAE 90.1-2010MidriseApartmentCorridor</v>
      </c>
      <c r="I463" s="117" t="str">
        <f>VLOOKUP(H463,'Interior Lighting'!$A$4:$G$1472,5,FALSE)</f>
        <v>0.792</v>
      </c>
      <c r="J463" s="47"/>
      <c r="K463" s="45"/>
      <c r="L463" s="45"/>
      <c r="M463" s="45">
        <v>0.0</v>
      </c>
      <c r="N463" s="45">
        <v>0.7</v>
      </c>
      <c r="O463" s="45">
        <v>0.2</v>
      </c>
      <c r="P463" s="45" t="s">
        <v>1522</v>
      </c>
      <c r="Q463" s="45" t="s">
        <v>370</v>
      </c>
      <c r="R463" s="45" t="s">
        <v>652</v>
      </c>
      <c r="S463" s="45" t="s">
        <v>542</v>
      </c>
      <c r="T463" s="7" t="str">
        <f t="shared" si="33"/>
        <v>ASHRAE 62.1-2007GeneralCorridors</v>
      </c>
      <c r="U463" s="117" t="str">
        <f>VLOOKUP(T463,Ventilation!$A$4:$H$314,6,FALSE)</f>
        <v>0.06</v>
      </c>
      <c r="V463" s="117" t="str">
        <f>VLOOKUP(T463,Ventilation!$A$4:$H$314,5,FALSE)</f>
        <v/>
      </c>
      <c r="W463" s="117" t="str">
        <f>VLOOKUP(T463,Ventilation!$A$4:$H$314,7,FALSE)</f>
        <v/>
      </c>
      <c r="X463" s="61">
        <v>0.0</v>
      </c>
      <c r="Y463" s="45" t="s">
        <v>1515</v>
      </c>
      <c r="Z463" s="45" t="s">
        <v>1516</v>
      </c>
      <c r="AA463" s="45">
        <v>0.0446</v>
      </c>
      <c r="AB463" s="7"/>
      <c r="AC463" s="45"/>
      <c r="AD463" s="45" t="s">
        <v>1517</v>
      </c>
      <c r="AE463" s="45"/>
      <c r="AF463" s="45"/>
      <c r="AG463" s="45"/>
      <c r="AH463" s="45"/>
      <c r="AI463" s="45"/>
      <c r="AJ463" s="61">
        <v>0.4</v>
      </c>
      <c r="AK463" s="45">
        <v>0.0</v>
      </c>
      <c r="AL463" s="45">
        <v>0.5</v>
      </c>
      <c r="AM463" s="45">
        <v>0.0</v>
      </c>
      <c r="AN463" s="45" t="s">
        <v>1518</v>
      </c>
      <c r="AO463" s="34" t="s">
        <v>1519</v>
      </c>
      <c r="AP463" s="34" t="s">
        <v>239</v>
      </c>
      <c r="AQ463" s="45"/>
      <c r="AR463" s="45"/>
      <c r="AS463" s="45" t="str">
        <f t="shared" si="34"/>
        <v/>
      </c>
      <c r="AT463" s="45"/>
      <c r="AU463" s="45"/>
      <c r="AV463" s="45"/>
      <c r="AW463" s="45"/>
      <c r="AX463" s="45"/>
      <c r="AY463" s="45"/>
      <c r="AZ463" s="45"/>
      <c r="BA463" s="45"/>
      <c r="BB463" s="45"/>
      <c r="BC463" s="45"/>
      <c r="BD463" s="45"/>
      <c r="BE463" s="45"/>
      <c r="BF463" s="45"/>
      <c r="BG463" s="5"/>
      <c r="BI463" s="5"/>
      <c r="BJ463" s="5"/>
      <c r="BK463" s="5"/>
    </row>
    <row r="464" ht="14.25" hidden="1" customHeight="1">
      <c r="A464" s="45" t="s">
        <v>40</v>
      </c>
      <c r="B464" s="45" t="s">
        <v>235</v>
      </c>
      <c r="C464" s="45" t="s">
        <v>1176</v>
      </c>
      <c r="D464" s="45" t="s">
        <v>1316</v>
      </c>
      <c r="E464" s="45" t="s">
        <v>375</v>
      </c>
      <c r="F464" s="45" t="s">
        <v>159</v>
      </c>
      <c r="G464" s="77" t="s">
        <v>1043</v>
      </c>
      <c r="H464" s="45" t="str">
        <f t="shared" si="1"/>
        <v>ASHRAE 90.1-2010HospitalExam/Treatment</v>
      </c>
      <c r="I464" s="117" t="str">
        <f>VLOOKUP(H464,'Interior Lighting'!$A$4:$G$1472,5,FALSE)</f>
        <v>1.66</v>
      </c>
      <c r="J464" s="47"/>
      <c r="K464" s="45"/>
      <c r="L464" s="45"/>
      <c r="M464" s="45">
        <v>0.0</v>
      </c>
      <c r="N464" s="45">
        <v>0.7</v>
      </c>
      <c r="O464" s="45">
        <v>0.2</v>
      </c>
      <c r="P464" s="45" t="s">
        <v>1514</v>
      </c>
      <c r="Q464" s="52" t="s">
        <v>377</v>
      </c>
      <c r="R464" s="54" t="s">
        <v>703</v>
      </c>
      <c r="S464" s="45" t="s">
        <v>716</v>
      </c>
      <c r="T464" s="7" t="str">
        <f t="shared" si="33"/>
        <v>GGHC v2.2Health CareClean Linen Storage</v>
      </c>
      <c r="U464" s="117" t="str">
        <f>VLOOKUP(T464,Ventilation!$A$4:$H$314,6,FALSE)</f>
        <v>0.3</v>
      </c>
      <c r="V464" s="117" t="str">
        <f>VLOOKUP(T464,Ventilation!$A$4:$H$314,5,FALSE)</f>
        <v/>
      </c>
      <c r="W464" s="117" t="str">
        <f>VLOOKUP(T464,Ventilation!$A$4:$H$314,7,FALSE)</f>
        <v/>
      </c>
      <c r="X464" s="61">
        <v>20.02</v>
      </c>
      <c r="Y464" s="45" t="s">
        <v>1515</v>
      </c>
      <c r="Z464" s="45" t="s">
        <v>1516</v>
      </c>
      <c r="AA464" s="45">
        <v>0.0446</v>
      </c>
      <c r="AB464" s="7"/>
      <c r="AC464" s="45"/>
      <c r="AD464" s="45" t="s">
        <v>1517</v>
      </c>
      <c r="AE464" s="45"/>
      <c r="AF464" s="45"/>
      <c r="AG464" s="45"/>
      <c r="AH464" s="45"/>
      <c r="AI464" s="45"/>
      <c r="AJ464" s="61">
        <v>2.0</v>
      </c>
      <c r="AK464" s="45">
        <v>0.0</v>
      </c>
      <c r="AL464" s="45">
        <v>0.5</v>
      </c>
      <c r="AM464" s="45">
        <v>0.0</v>
      </c>
      <c r="AN464" s="45" t="s">
        <v>1518</v>
      </c>
      <c r="AO464" s="34" t="s">
        <v>1519</v>
      </c>
      <c r="AP464" s="34" t="s">
        <v>239</v>
      </c>
      <c r="AQ464" s="45"/>
      <c r="AR464" s="45"/>
      <c r="AS464" s="45" t="str">
        <f t="shared" si="34"/>
        <v/>
      </c>
      <c r="AT464" s="45"/>
      <c r="AU464" s="45"/>
      <c r="AV464" s="45"/>
      <c r="AW464" s="45"/>
      <c r="AX464" s="45">
        <v>1.6666682795748944</v>
      </c>
      <c r="AY464" s="45">
        <v>210.0</v>
      </c>
      <c r="AZ464" s="45">
        <v>0.6310269118487409</v>
      </c>
      <c r="BA464" s="45">
        <v>0.31</v>
      </c>
      <c r="BB464" s="45">
        <v>79.50931394820536</v>
      </c>
      <c r="BC464" s="45">
        <v>1.0</v>
      </c>
      <c r="BD464" s="45"/>
      <c r="BE464" s="45" t="s">
        <v>1521</v>
      </c>
      <c r="BF464" s="45"/>
      <c r="BG464" s="5"/>
      <c r="BI464" s="5"/>
      <c r="BJ464" s="5"/>
      <c r="BK464" s="5"/>
    </row>
    <row r="465" ht="14.25" hidden="1" customHeight="1">
      <c r="A465" s="45" t="s">
        <v>40</v>
      </c>
      <c r="B465" s="45" t="s">
        <v>235</v>
      </c>
      <c r="C465" s="45" t="s">
        <v>1172</v>
      </c>
      <c r="D465" s="45" t="s">
        <v>1311</v>
      </c>
      <c r="E465" s="45" t="s">
        <v>375</v>
      </c>
      <c r="F465" s="45" t="s">
        <v>159</v>
      </c>
      <c r="G465" s="45" t="s">
        <v>1041</v>
      </c>
      <c r="H465" s="45" t="str">
        <f t="shared" si="1"/>
        <v>ASHRAE 90.1-2010HospitalEmergency</v>
      </c>
      <c r="I465" s="117" t="str">
        <f>VLOOKUP(H465,'Interior Lighting'!$A$4:$G$1472,5,FALSE)</f>
        <v>2.26</v>
      </c>
      <c r="J465" s="47"/>
      <c r="K465" s="45"/>
      <c r="L465" s="45"/>
      <c r="M465" s="45">
        <v>0.0</v>
      </c>
      <c r="N465" s="45">
        <v>0.7</v>
      </c>
      <c r="O465" s="45">
        <v>0.2</v>
      </c>
      <c r="P465" s="45" t="s">
        <v>1514</v>
      </c>
      <c r="Q465" s="52" t="s">
        <v>368</v>
      </c>
      <c r="R465" s="45" t="s">
        <v>553</v>
      </c>
      <c r="S465" s="61" t="s">
        <v>694</v>
      </c>
      <c r="T465" s="7" t="str">
        <f t="shared" si="33"/>
        <v>ASHRAE 62.1-1999Hospitals, Nursing and Convalescent HomesProcedure Room Outpatient</v>
      </c>
      <c r="U465" s="117" t="str">
        <f>VLOOKUP(T465,Ventilation!$A$4:$H$314,6,FALSE)</f>
        <v>0.8</v>
      </c>
      <c r="V465" s="117" t="str">
        <f>VLOOKUP(T465,Ventilation!$A$4:$H$314,5,FALSE)</f>
        <v>0</v>
      </c>
      <c r="W465" s="117" t="str">
        <f>VLOOKUP(T465,Ventilation!$A$4:$H$314,7,FALSE)</f>
        <v/>
      </c>
      <c r="X465" s="61">
        <v>20.02</v>
      </c>
      <c r="Y465" s="45" t="s">
        <v>1515</v>
      </c>
      <c r="Z465" s="45" t="s">
        <v>1516</v>
      </c>
      <c r="AA465" s="45">
        <v>0.0446</v>
      </c>
      <c r="AB465" s="7"/>
      <c r="AC465" s="45"/>
      <c r="AD465" s="45" t="s">
        <v>1517</v>
      </c>
      <c r="AE465" s="45"/>
      <c r="AF465" s="45"/>
      <c r="AG465" s="45"/>
      <c r="AH465" s="45"/>
      <c r="AI465" s="45"/>
      <c r="AJ465" s="61">
        <v>3.0</v>
      </c>
      <c r="AK465" s="45">
        <v>0.0</v>
      </c>
      <c r="AL465" s="45">
        <v>0.5</v>
      </c>
      <c r="AM465" s="45">
        <v>0.0</v>
      </c>
      <c r="AN465" s="45" t="s">
        <v>1518</v>
      </c>
      <c r="AO465" s="34" t="s">
        <v>1519</v>
      </c>
      <c r="AP465" s="34" t="s">
        <v>239</v>
      </c>
      <c r="AQ465" s="61">
        <v>2.0</v>
      </c>
      <c r="AR465" s="45">
        <v>285.0</v>
      </c>
      <c r="AS465" s="117" t="str">
        <f t="shared" si="34"/>
        <v>0.00701754386</v>
      </c>
      <c r="AT465" s="61">
        <v>60.0</v>
      </c>
      <c r="AU465" s="45">
        <v>0.2</v>
      </c>
      <c r="AV465" s="45">
        <v>0.05</v>
      </c>
      <c r="AW465" s="45" t="s">
        <v>237</v>
      </c>
      <c r="AX465" s="45"/>
      <c r="AY465" s="45"/>
      <c r="AZ465" s="45"/>
      <c r="BA465" s="45"/>
      <c r="BB465" s="45"/>
      <c r="BC465" s="45"/>
      <c r="BD465" s="45"/>
      <c r="BE465" s="45"/>
      <c r="BF465" s="45"/>
      <c r="BG465" s="5"/>
      <c r="BI465" s="5"/>
      <c r="BJ465" s="5"/>
      <c r="BK465" s="5"/>
    </row>
    <row r="466" ht="14.25" hidden="1" customHeight="1">
      <c r="A466" s="45" t="s">
        <v>40</v>
      </c>
      <c r="B466" s="45" t="s">
        <v>235</v>
      </c>
      <c r="C466" s="45" t="s">
        <v>1170</v>
      </c>
      <c r="D466" s="45" t="s">
        <v>1311</v>
      </c>
      <c r="E466" s="45" t="s">
        <v>375</v>
      </c>
      <c r="F466" s="45" t="s">
        <v>159</v>
      </c>
      <c r="G466" s="45" t="s">
        <v>505</v>
      </c>
      <c r="H466" s="45" t="str">
        <f t="shared" si="1"/>
        <v>ASHRAE 90.1-2010HospitalPatient Room</v>
      </c>
      <c r="I466" s="117" t="str">
        <f>VLOOKUP(H466,'Interior Lighting'!$A$4:$G$1472,5,FALSE)</f>
        <v>0.62</v>
      </c>
      <c r="J466" s="47"/>
      <c r="K466" s="45"/>
      <c r="L466" s="45"/>
      <c r="M466" s="45">
        <v>0.0</v>
      </c>
      <c r="N466" s="45">
        <v>0.7</v>
      </c>
      <c r="O466" s="45">
        <v>0.2</v>
      </c>
      <c r="P466" s="7" t="s">
        <v>1514</v>
      </c>
      <c r="Q466" s="66" t="s">
        <v>368</v>
      </c>
      <c r="R466" s="45" t="s">
        <v>553</v>
      </c>
      <c r="S466" s="61" t="s">
        <v>698</v>
      </c>
      <c r="T466" s="7" t="str">
        <f t="shared" si="33"/>
        <v>ASHRAE 62.1-1999Hospitals, Nursing and Convalescent HomesPACU/Pre-Op Outpatient</v>
      </c>
      <c r="U466" s="117" t="str">
        <f>VLOOKUP(T466,Ventilation!$A$4:$H$314,6,FALSE)</f>
        <v>0.533</v>
      </c>
      <c r="V466" s="117" t="str">
        <f>VLOOKUP(T466,Ventilation!$A$4:$H$314,5,FALSE)</f>
        <v>5</v>
      </c>
      <c r="W466" s="117" t="str">
        <f>VLOOKUP(T466,Ventilation!$A$4:$H$314,7,FALSE)</f>
        <v/>
      </c>
      <c r="X466" s="61">
        <v>10.0</v>
      </c>
      <c r="Y466" s="7" t="s">
        <v>1515</v>
      </c>
      <c r="Z466" s="7" t="s">
        <v>1516</v>
      </c>
      <c r="AA466" s="45">
        <v>0.0446</v>
      </c>
      <c r="AB466" s="7"/>
      <c r="AC466" s="7"/>
      <c r="AD466" s="7" t="s">
        <v>1517</v>
      </c>
      <c r="AE466" s="45"/>
      <c r="AF466" s="45"/>
      <c r="AG466" s="45"/>
      <c r="AH466" s="45"/>
      <c r="AI466" s="45"/>
      <c r="AJ466" s="61">
        <v>2.0</v>
      </c>
      <c r="AK466" s="45">
        <v>0.0</v>
      </c>
      <c r="AL466" s="45">
        <v>0.5</v>
      </c>
      <c r="AM466" s="45">
        <v>0.0</v>
      </c>
      <c r="AN466" s="7" t="s">
        <v>1518</v>
      </c>
      <c r="AO466" s="34" t="s">
        <v>1519</v>
      </c>
      <c r="AP466" s="34" t="s">
        <v>239</v>
      </c>
      <c r="AQ466" s="61">
        <v>2.0</v>
      </c>
      <c r="AR466" s="45">
        <v>263.5</v>
      </c>
      <c r="AS466" s="117" t="str">
        <f t="shared" si="34"/>
        <v>0.007590132827</v>
      </c>
      <c r="AT466" s="61">
        <v>60.0</v>
      </c>
      <c r="AU466" s="45">
        <v>0.2</v>
      </c>
      <c r="AV466" s="45">
        <v>0.05</v>
      </c>
      <c r="AW466" s="45" t="s">
        <v>237</v>
      </c>
      <c r="AX466" s="45"/>
      <c r="AY466" s="45"/>
      <c r="AZ466" s="45"/>
      <c r="BA466" s="45"/>
      <c r="BB466" s="45"/>
      <c r="BC466" s="45"/>
      <c r="BD466" s="45"/>
      <c r="BE466" s="45"/>
      <c r="BF466" s="45"/>
      <c r="BG466" s="5"/>
      <c r="BI466" s="5"/>
      <c r="BJ466" s="5"/>
      <c r="BK466" s="5"/>
    </row>
    <row r="467" ht="14.25" hidden="1" customHeight="1">
      <c r="A467" s="7" t="s">
        <v>40</v>
      </c>
      <c r="B467" s="45" t="s">
        <v>235</v>
      </c>
      <c r="C467" s="45" t="s">
        <v>1167</v>
      </c>
      <c r="D467" s="45" t="s">
        <v>1304</v>
      </c>
      <c r="E467" s="45" t="s">
        <v>375</v>
      </c>
      <c r="F467" s="45" t="s">
        <v>159</v>
      </c>
      <c r="G467" s="45" t="s">
        <v>1046</v>
      </c>
      <c r="H467" s="45" t="str">
        <f t="shared" si="1"/>
        <v>ASHRAE 90.1-2010HospitalPhysical Therapy</v>
      </c>
      <c r="I467" s="117" t="str">
        <f>VLOOKUP(H467,'Interior Lighting'!$A$4:$G$1472,5,FALSE)</f>
        <v>0.91</v>
      </c>
      <c r="J467" s="47"/>
      <c r="K467" s="45"/>
      <c r="L467" s="45"/>
      <c r="M467" s="45">
        <v>0.0</v>
      </c>
      <c r="N467" s="45">
        <v>0.7</v>
      </c>
      <c r="O467" s="45">
        <v>0.2</v>
      </c>
      <c r="P467" s="7" t="s">
        <v>1514</v>
      </c>
      <c r="Q467" s="45" t="s">
        <v>370</v>
      </c>
      <c r="R467" s="45" t="s">
        <v>553</v>
      </c>
      <c r="S467" s="45" t="s">
        <v>558</v>
      </c>
      <c r="T467" s="7" t="str">
        <f t="shared" si="33"/>
        <v>ASHRAE 62.1-2007Hospitals, Nursing and Convalescent HomesPhysical therapy</v>
      </c>
      <c r="U467" s="117" t="str">
        <f>VLOOKUP(T467,Ventilation!$A$4:$H$314,6,FALSE)</f>
        <v/>
      </c>
      <c r="V467" s="117" t="str">
        <f>VLOOKUP(T467,Ventilation!$A$4:$H$314,5,FALSE)</f>
        <v>15</v>
      </c>
      <c r="W467" s="117" t="str">
        <f>VLOOKUP(T467,Ventilation!$A$4:$H$314,7,FALSE)</f>
        <v/>
      </c>
      <c r="X467" s="61">
        <v>20.02</v>
      </c>
      <c r="Y467" s="7" t="s">
        <v>1515</v>
      </c>
      <c r="Z467" s="7" t="s">
        <v>1516</v>
      </c>
      <c r="AA467" s="45">
        <v>0.0446</v>
      </c>
      <c r="AB467" s="7"/>
      <c r="AC467" s="7"/>
      <c r="AD467" s="7" t="s">
        <v>1517</v>
      </c>
      <c r="AE467" s="45"/>
      <c r="AF467" s="45"/>
      <c r="AG467" s="45"/>
      <c r="AH467" s="45"/>
      <c r="AI467" s="45"/>
      <c r="AJ467" s="61">
        <v>1.5</v>
      </c>
      <c r="AK467" s="45">
        <v>0.0</v>
      </c>
      <c r="AL467" s="45">
        <v>0.5</v>
      </c>
      <c r="AM467" s="45">
        <v>0.0</v>
      </c>
      <c r="AN467" s="7" t="s">
        <v>1518</v>
      </c>
      <c r="AO467" s="34" t="s">
        <v>1519</v>
      </c>
      <c r="AP467" s="34" t="s">
        <v>239</v>
      </c>
      <c r="AQ467" s="61">
        <v>2.0</v>
      </c>
      <c r="AR467" s="45">
        <v>946.0</v>
      </c>
      <c r="AS467" s="117" t="str">
        <f t="shared" si="34"/>
        <v>0.002114164905</v>
      </c>
      <c r="AT467" s="61">
        <v>60.0</v>
      </c>
      <c r="AU467" s="45">
        <v>0.2</v>
      </c>
      <c r="AV467" s="45">
        <v>0.05</v>
      </c>
      <c r="AW467" s="45" t="s">
        <v>237</v>
      </c>
      <c r="AX467" s="45"/>
      <c r="AY467" s="45"/>
      <c r="AZ467" s="45"/>
      <c r="BA467" s="45"/>
      <c r="BB467" s="45"/>
      <c r="BC467" s="45"/>
      <c r="BD467" s="45"/>
      <c r="BE467" s="45"/>
      <c r="BF467" s="45"/>
      <c r="BG467" s="5"/>
      <c r="BI467" s="5"/>
      <c r="BJ467" s="5"/>
      <c r="BK467" s="5"/>
    </row>
    <row r="468" ht="14.25" hidden="1" customHeight="1">
      <c r="A468" s="45" t="s">
        <v>40</v>
      </c>
      <c r="B468" s="45" t="s">
        <v>235</v>
      </c>
      <c r="C468" s="45" t="s">
        <v>1164</v>
      </c>
      <c r="D468" s="45" t="s">
        <v>1311</v>
      </c>
      <c r="E468" s="45" t="s">
        <v>375</v>
      </c>
      <c r="F468" s="45" t="s">
        <v>159</v>
      </c>
      <c r="G468" s="45" t="s">
        <v>734</v>
      </c>
      <c r="H468" s="45" t="str">
        <f t="shared" si="1"/>
        <v>ASHRAE 90.1-2010HospitalRecovery</v>
      </c>
      <c r="I468" s="117" t="str">
        <f>VLOOKUP(H468,'Interior Lighting'!$A$4:$G$1472,5,FALSE)</f>
        <v>1.15</v>
      </c>
      <c r="J468" s="47"/>
      <c r="K468" s="45"/>
      <c r="L468" s="45"/>
      <c r="M468" s="45">
        <v>0.0</v>
      </c>
      <c r="N468" s="45">
        <v>0.7</v>
      </c>
      <c r="O468" s="45">
        <v>0.2</v>
      </c>
      <c r="P468" s="45" t="s">
        <v>1514</v>
      </c>
      <c r="Q468" s="66" t="s">
        <v>368</v>
      </c>
      <c r="R468" s="45" t="s">
        <v>553</v>
      </c>
      <c r="S468" s="61" t="s">
        <v>698</v>
      </c>
      <c r="T468" s="7" t="str">
        <f t="shared" si="33"/>
        <v>ASHRAE 62.1-1999Hospitals, Nursing and Convalescent HomesPACU/Pre-Op Outpatient</v>
      </c>
      <c r="U468" s="117" t="str">
        <f>VLOOKUP(T468,Ventilation!$A$4:$H$314,6,FALSE)</f>
        <v>0.533</v>
      </c>
      <c r="V468" s="117" t="str">
        <f>VLOOKUP(T468,Ventilation!$A$4:$H$314,5,FALSE)</f>
        <v>5</v>
      </c>
      <c r="W468" s="117" t="str">
        <f>VLOOKUP(T468,Ventilation!$A$4:$H$314,7,FALSE)</f>
        <v/>
      </c>
      <c r="X468" s="61">
        <v>20.02</v>
      </c>
      <c r="Y468" s="45" t="s">
        <v>1515</v>
      </c>
      <c r="Z468" s="45" t="s">
        <v>1516</v>
      </c>
      <c r="AA468" s="45">
        <v>0.0446</v>
      </c>
      <c r="AB468" s="7"/>
      <c r="AC468" s="45"/>
      <c r="AD468" s="45" t="s">
        <v>1517</v>
      </c>
      <c r="AE468" s="45"/>
      <c r="AF468" s="45"/>
      <c r="AG468" s="45"/>
      <c r="AH468" s="45"/>
      <c r="AI468" s="45"/>
      <c r="AJ468" s="61">
        <v>3.0</v>
      </c>
      <c r="AK468" s="45">
        <v>0.0</v>
      </c>
      <c r="AL468" s="45">
        <v>0.5</v>
      </c>
      <c r="AM468" s="45">
        <v>0.0</v>
      </c>
      <c r="AN468" s="45" t="s">
        <v>1518</v>
      </c>
      <c r="AO468" s="34" t="s">
        <v>1519</v>
      </c>
      <c r="AP468" s="34" t="s">
        <v>239</v>
      </c>
      <c r="AQ468" s="61">
        <v>2.0</v>
      </c>
      <c r="AR468" s="45">
        <v>108.0</v>
      </c>
      <c r="AS468" s="117" t="str">
        <f t="shared" si="34"/>
        <v>0.01851851852</v>
      </c>
      <c r="AT468" s="61">
        <v>60.0</v>
      </c>
      <c r="AU468" s="45">
        <v>0.2</v>
      </c>
      <c r="AV468" s="45">
        <v>0.05</v>
      </c>
      <c r="AW468" s="45" t="s">
        <v>237</v>
      </c>
      <c r="AX468" s="45"/>
      <c r="AY468" s="45"/>
      <c r="AZ468" s="45"/>
      <c r="BA468" s="45"/>
      <c r="BB468" s="45"/>
      <c r="BC468" s="45"/>
      <c r="BD468" s="45"/>
      <c r="BE468" s="45"/>
      <c r="BF468" s="45"/>
      <c r="BG468" s="5"/>
      <c r="BI468" s="5"/>
      <c r="BJ468" s="5"/>
      <c r="BK468" s="5"/>
    </row>
    <row r="469" ht="14.25" hidden="1" customHeight="1">
      <c r="A469" s="45" t="s">
        <v>40</v>
      </c>
      <c r="B469" s="45" t="s">
        <v>235</v>
      </c>
      <c r="C469" s="45" t="s">
        <v>1163</v>
      </c>
      <c r="D469" s="45" t="s">
        <v>1311</v>
      </c>
      <c r="E469" s="45" t="s">
        <v>375</v>
      </c>
      <c r="F469" s="45" t="s">
        <v>159</v>
      </c>
      <c r="G469" s="45" t="s">
        <v>747</v>
      </c>
      <c r="H469" s="45" t="str">
        <f t="shared" si="1"/>
        <v>ASHRAE 90.1-2010HospitalOperating Room</v>
      </c>
      <c r="I469" s="117" t="str">
        <f>VLOOKUP(H469,'Interior Lighting'!$A$4:$G$1472,5,FALSE)</f>
        <v>1.89</v>
      </c>
      <c r="J469" s="47"/>
      <c r="K469" s="45"/>
      <c r="L469" s="45"/>
      <c r="M469" s="45">
        <v>0.0</v>
      </c>
      <c r="N469" s="45">
        <v>0.7</v>
      </c>
      <c r="O469" s="45">
        <v>0.2</v>
      </c>
      <c r="P469" s="7" t="s">
        <v>1514</v>
      </c>
      <c r="Q469" s="66" t="s">
        <v>368</v>
      </c>
      <c r="R469" s="45" t="s">
        <v>553</v>
      </c>
      <c r="S469" s="61" t="s">
        <v>1523</v>
      </c>
      <c r="T469" s="7" t="str">
        <f t="shared" si="33"/>
        <v>ASHRAE 62.1-1999Hospitals, Nursing and Convalescent HomesOperating rooms outpatient</v>
      </c>
      <c r="U469" s="117" t="str">
        <f>VLOOKUP(T469,Ventilation!$A$4:$H$314,6,FALSE)</f>
        <v>0.5</v>
      </c>
      <c r="V469" s="117" t="str">
        <f>VLOOKUP(T469,Ventilation!$A$4:$H$314,5,FALSE)</f>
        <v>30</v>
      </c>
      <c r="W469" s="117" t="str">
        <f>VLOOKUP(T469,Ventilation!$A$4:$H$314,7,FALSE)</f>
        <v/>
      </c>
      <c r="X469" s="61">
        <v>20.02</v>
      </c>
      <c r="Y469" s="7" t="s">
        <v>1515</v>
      </c>
      <c r="Z469" s="7" t="s">
        <v>1516</v>
      </c>
      <c r="AA469" s="45">
        <v>0.0446</v>
      </c>
      <c r="AB469" s="7"/>
      <c r="AC469" s="7"/>
      <c r="AD469" s="7" t="s">
        <v>1517</v>
      </c>
      <c r="AE469" s="61">
        <v>23.87</v>
      </c>
      <c r="AF469" s="45">
        <v>0.0</v>
      </c>
      <c r="AG469" s="45">
        <v>0.0</v>
      </c>
      <c r="AH469" s="45">
        <v>0.5</v>
      </c>
      <c r="AI469" s="45" t="s">
        <v>1524</v>
      </c>
      <c r="AJ469" s="61">
        <v>4.0</v>
      </c>
      <c r="AK469" s="45">
        <v>0.0</v>
      </c>
      <c r="AL469" s="45">
        <v>0.5</v>
      </c>
      <c r="AM469" s="45">
        <v>0.0</v>
      </c>
      <c r="AN469" s="7" t="s">
        <v>1518</v>
      </c>
      <c r="AO469" s="7" t="s">
        <v>1525</v>
      </c>
      <c r="AP469" s="7" t="s">
        <v>1526</v>
      </c>
      <c r="AQ469" s="61">
        <v>12.0</v>
      </c>
      <c r="AR469" s="61">
        <v>472.0</v>
      </c>
      <c r="AS469" s="117" t="str">
        <f t="shared" si="34"/>
        <v>0.02542372881</v>
      </c>
      <c r="AT469" s="61">
        <v>60.0</v>
      </c>
      <c r="AU469" s="45">
        <v>0.2</v>
      </c>
      <c r="AV469" s="45">
        <v>0.05</v>
      </c>
      <c r="AW469" s="45" t="s">
        <v>237</v>
      </c>
      <c r="AX469" s="45"/>
      <c r="AY469" s="45"/>
      <c r="AZ469" s="45"/>
      <c r="BA469" s="45"/>
      <c r="BB469" s="45"/>
      <c r="BC469" s="45"/>
      <c r="BD469" s="45"/>
      <c r="BE469" s="45"/>
      <c r="BF469" s="45"/>
      <c r="BG469" s="5"/>
      <c r="BI469" s="5"/>
      <c r="BJ469" s="5"/>
      <c r="BK469" s="5"/>
    </row>
    <row r="470" ht="14.25" hidden="1" customHeight="1">
      <c r="A470" s="45" t="s">
        <v>40</v>
      </c>
      <c r="B470" s="45" t="s">
        <v>235</v>
      </c>
      <c r="C470" s="45" t="s">
        <v>355</v>
      </c>
      <c r="D470" s="45" t="s">
        <v>1312</v>
      </c>
      <c r="E470" s="45" t="s">
        <v>375</v>
      </c>
      <c r="F470" s="45" t="s">
        <v>993</v>
      </c>
      <c r="G470" s="45" t="s">
        <v>652</v>
      </c>
      <c r="H470" s="45" t="str">
        <f t="shared" si="1"/>
        <v>ASHRAE 90.1-2010Office-EnclosedGeneral</v>
      </c>
      <c r="I470" s="117" t="str">
        <f>VLOOKUP(H470,'Interior Lighting'!$A$4:$G$1472,5,FALSE)</f>
        <v>1.11</v>
      </c>
      <c r="J470" s="47"/>
      <c r="K470" s="45"/>
      <c r="L470" s="45"/>
      <c r="M470" s="45">
        <v>0.0</v>
      </c>
      <c r="N470" s="45">
        <v>0.7</v>
      </c>
      <c r="O470" s="45">
        <v>0.2</v>
      </c>
      <c r="P470" s="61" t="s">
        <v>1534</v>
      </c>
      <c r="Q470" s="45" t="s">
        <v>370</v>
      </c>
      <c r="R470" s="45" t="s">
        <v>580</v>
      </c>
      <c r="S470" s="45" t="s">
        <v>576</v>
      </c>
      <c r="T470" s="7" t="str">
        <f t="shared" si="33"/>
        <v>ASHRAE 62.1-2007Office BuildingsOffice space</v>
      </c>
      <c r="U470" s="117" t="str">
        <f>VLOOKUP(T470,Ventilation!$A$4:$H$314,6,FALSE)</f>
        <v>0.06</v>
      </c>
      <c r="V470" s="117" t="str">
        <f>VLOOKUP(T470,Ventilation!$A$4:$H$314,5,FALSE)</f>
        <v>5</v>
      </c>
      <c r="W470" s="117" t="str">
        <f>VLOOKUP(T470,Ventilation!$A$4:$H$314,7,FALSE)</f>
        <v/>
      </c>
      <c r="X470" s="61">
        <v>5.0</v>
      </c>
      <c r="Y470" s="45" t="s">
        <v>1515</v>
      </c>
      <c r="Z470" s="45" t="s">
        <v>1516</v>
      </c>
      <c r="AA470" s="45">
        <v>0.0446</v>
      </c>
      <c r="AB470" s="7"/>
      <c r="AC470" s="45"/>
      <c r="AD470" s="45" t="s">
        <v>1517</v>
      </c>
      <c r="AE470" s="45"/>
      <c r="AF470" s="45"/>
      <c r="AG470" s="45"/>
      <c r="AH470" s="45"/>
      <c r="AI470" s="45"/>
      <c r="AJ470" s="61">
        <v>1.1</v>
      </c>
      <c r="AK470" s="45">
        <v>0.0</v>
      </c>
      <c r="AL470" s="45">
        <v>0.5</v>
      </c>
      <c r="AM470" s="45">
        <v>0.0</v>
      </c>
      <c r="AN470" s="45" t="s">
        <v>1518</v>
      </c>
      <c r="AO470" s="34" t="s">
        <v>1519</v>
      </c>
      <c r="AP470" s="34" t="s">
        <v>239</v>
      </c>
      <c r="AQ470" s="45"/>
      <c r="AR470" s="45"/>
      <c r="AS470" s="45" t="str">
        <f t="shared" si="34"/>
        <v/>
      </c>
      <c r="AT470" s="45"/>
      <c r="AU470" s="45"/>
      <c r="AV470" s="45"/>
      <c r="AW470" s="45"/>
      <c r="AX470" s="45"/>
      <c r="AY470" s="45"/>
      <c r="AZ470" s="45"/>
      <c r="BA470" s="45"/>
      <c r="BB470" s="45"/>
      <c r="BC470" s="45"/>
      <c r="BD470" s="45"/>
      <c r="BE470" s="45"/>
      <c r="BF470" s="45"/>
      <c r="BG470" s="5"/>
      <c r="BI470" s="5"/>
      <c r="BJ470" s="5"/>
      <c r="BK470" s="5"/>
    </row>
    <row r="471" ht="14.25" hidden="1" customHeight="1">
      <c r="A471" s="45" t="s">
        <v>40</v>
      </c>
      <c r="B471" s="45" t="s">
        <v>235</v>
      </c>
      <c r="C471" s="45" t="s">
        <v>1160</v>
      </c>
      <c r="D471" s="45" t="s">
        <v>1314</v>
      </c>
      <c r="E471" s="45" t="s">
        <v>375</v>
      </c>
      <c r="F471" s="45" t="s">
        <v>159</v>
      </c>
      <c r="G471" s="45" t="s">
        <v>1042</v>
      </c>
      <c r="H471" s="45" t="str">
        <f t="shared" si="1"/>
        <v>ASHRAE 90.1-2010HospitalNurse Station</v>
      </c>
      <c r="I471" s="117" t="str">
        <f>VLOOKUP(H471,'Interior Lighting'!$A$4:$G$1472,5,FALSE)</f>
        <v>0.87</v>
      </c>
      <c r="J471" s="47"/>
      <c r="K471" s="45"/>
      <c r="L471" s="45"/>
      <c r="M471" s="45">
        <v>0.0</v>
      </c>
      <c r="N471" s="45">
        <v>0.7</v>
      </c>
      <c r="O471" s="45">
        <v>0.2</v>
      </c>
      <c r="P471" s="45" t="s">
        <v>1520</v>
      </c>
      <c r="Q471" s="45" t="s">
        <v>370</v>
      </c>
      <c r="R471" s="45" t="s">
        <v>580</v>
      </c>
      <c r="S471" s="45" t="s">
        <v>576</v>
      </c>
      <c r="T471" s="7" t="str">
        <f t="shared" si="33"/>
        <v>ASHRAE 62.1-2007Office BuildingsOffice space</v>
      </c>
      <c r="U471" s="117" t="str">
        <f>VLOOKUP(T471,Ventilation!$A$4:$H$314,6,FALSE)</f>
        <v>0.06</v>
      </c>
      <c r="V471" s="117" t="str">
        <f>VLOOKUP(T471,Ventilation!$A$4:$H$314,5,FALSE)</f>
        <v>5</v>
      </c>
      <c r="W471" s="117" t="str">
        <f>VLOOKUP(T471,Ventilation!$A$4:$H$314,7,FALSE)</f>
        <v/>
      </c>
      <c r="X471" s="61">
        <v>20.02</v>
      </c>
      <c r="Y471" s="45" t="s">
        <v>1515</v>
      </c>
      <c r="Z471" s="45" t="s">
        <v>1516</v>
      </c>
      <c r="AA471" s="45">
        <v>0.0446</v>
      </c>
      <c r="AB471" s="7"/>
      <c r="AC471" s="45"/>
      <c r="AD471" s="45" t="s">
        <v>1517</v>
      </c>
      <c r="AE471" s="45"/>
      <c r="AF471" s="45"/>
      <c r="AG471" s="45"/>
      <c r="AH471" s="45"/>
      <c r="AI471" s="45"/>
      <c r="AJ471" s="61">
        <v>2.0</v>
      </c>
      <c r="AK471" s="45">
        <v>0.0</v>
      </c>
      <c r="AL471" s="45">
        <v>0.5</v>
      </c>
      <c r="AM471" s="45">
        <v>0.0</v>
      </c>
      <c r="AN471" s="45" t="s">
        <v>1518</v>
      </c>
      <c r="AO471" s="34" t="s">
        <v>1519</v>
      </c>
      <c r="AP471" s="34" t="s">
        <v>239</v>
      </c>
      <c r="AQ471" s="45"/>
      <c r="AR471" s="45"/>
      <c r="AS471" s="45" t="str">
        <f t="shared" si="34"/>
        <v/>
      </c>
      <c r="AT471" s="45"/>
      <c r="AU471" s="45"/>
      <c r="AV471" s="45"/>
      <c r="AW471" s="45"/>
      <c r="AX471" s="45"/>
      <c r="AY471" s="45"/>
      <c r="AZ471" s="45"/>
      <c r="BA471" s="45"/>
      <c r="BB471" s="45"/>
      <c r="BC471" s="45"/>
      <c r="BD471" s="45"/>
      <c r="BE471" s="45"/>
      <c r="BF471" s="45"/>
      <c r="BG471" s="5"/>
      <c r="BI471" s="5"/>
      <c r="BJ471" s="5"/>
      <c r="BK471" s="5"/>
    </row>
    <row r="472" ht="14.25" hidden="1" customHeight="1">
      <c r="A472" s="45" t="s">
        <v>40</v>
      </c>
      <c r="B472" s="45" t="s">
        <v>235</v>
      </c>
      <c r="C472" s="45" t="s">
        <v>1159</v>
      </c>
      <c r="D472" s="45" t="s">
        <v>1297</v>
      </c>
      <c r="E472" s="45" t="s">
        <v>375</v>
      </c>
      <c r="F472" s="45" t="s">
        <v>159</v>
      </c>
      <c r="G472" s="45" t="s">
        <v>1106</v>
      </c>
      <c r="H472" s="45" t="str">
        <f t="shared" si="1"/>
        <v>ASHRAE 90.1-2010HospitalRadiology/Imaging</v>
      </c>
      <c r="I472" s="117" t="str">
        <f>VLOOKUP(H472,'Interior Lighting'!$A$4:$G$1472,5,FALSE)</f>
        <v>1.32</v>
      </c>
      <c r="J472" s="47"/>
      <c r="K472" s="45"/>
      <c r="L472" s="45"/>
      <c r="M472" s="45">
        <v>0.0</v>
      </c>
      <c r="N472" s="45">
        <v>0.7</v>
      </c>
      <c r="O472" s="45">
        <v>0.2</v>
      </c>
      <c r="P472" s="45" t="s">
        <v>1520</v>
      </c>
      <c r="Q472" s="45" t="s">
        <v>377</v>
      </c>
      <c r="R472" s="45" t="s">
        <v>703</v>
      </c>
      <c r="S472" s="45" t="s">
        <v>741</v>
      </c>
      <c r="T472" s="7" t="str">
        <f t="shared" si="33"/>
        <v>GGHC v2.2Health CareX-ray, Diagnostic and Treatment</v>
      </c>
      <c r="U472" s="117" t="str">
        <f>VLOOKUP(T472,Ventilation!$A$4:$H$314,6,FALSE)</f>
        <v>0.3</v>
      </c>
      <c r="V472" s="117" t="str">
        <f>VLOOKUP(T472,Ventilation!$A$4:$H$314,5,FALSE)</f>
        <v/>
      </c>
      <c r="W472" s="117" t="str">
        <f>VLOOKUP(T472,Ventilation!$A$4:$H$314,7,FALSE)</f>
        <v/>
      </c>
      <c r="X472" s="61">
        <v>20.02</v>
      </c>
      <c r="Y472" s="45" t="s">
        <v>1515</v>
      </c>
      <c r="Z472" s="45" t="s">
        <v>1516</v>
      </c>
      <c r="AA472" s="45">
        <v>0.0446</v>
      </c>
      <c r="AB472" s="7"/>
      <c r="AC472" s="45"/>
      <c r="AD472" s="45" t="s">
        <v>1517</v>
      </c>
      <c r="AE472" s="45"/>
      <c r="AF472" s="45"/>
      <c r="AG472" s="45"/>
      <c r="AH472" s="45"/>
      <c r="AI472" s="45"/>
      <c r="AJ472" s="61">
        <v>10.0</v>
      </c>
      <c r="AK472" s="45">
        <v>0.0</v>
      </c>
      <c r="AL472" s="45">
        <v>0.5</v>
      </c>
      <c r="AM472" s="45">
        <v>0.0</v>
      </c>
      <c r="AN472" s="45" t="s">
        <v>1518</v>
      </c>
      <c r="AO472" s="34" t="s">
        <v>1519</v>
      </c>
      <c r="AP472" s="34" t="s">
        <v>239</v>
      </c>
      <c r="AQ472" s="60">
        <v>2.0</v>
      </c>
      <c r="AR472" s="45">
        <v>168.0</v>
      </c>
      <c r="AS472" s="117" t="str">
        <f t="shared" si="34"/>
        <v>0.0119047619</v>
      </c>
      <c r="AT472" s="61">
        <v>60.0</v>
      </c>
      <c r="AU472" s="45">
        <v>0.2</v>
      </c>
      <c r="AV472" s="45">
        <v>0.05</v>
      </c>
      <c r="AW472" s="45" t="s">
        <v>237</v>
      </c>
      <c r="AX472" s="45">
        <v>1.0000009677449364</v>
      </c>
      <c r="AY472" s="45">
        <v>168.0</v>
      </c>
      <c r="AZ472" s="45">
        <v>0.3786161471092445</v>
      </c>
      <c r="BA472" s="45">
        <v>0.31</v>
      </c>
      <c r="BB472" s="45">
        <v>63.6074511585643</v>
      </c>
      <c r="BC472" s="45">
        <v>1.0</v>
      </c>
      <c r="BD472" s="45"/>
      <c r="BE472" s="45" t="s">
        <v>1521</v>
      </c>
      <c r="BF472" s="45"/>
      <c r="BG472" s="5"/>
      <c r="BI472" s="5"/>
      <c r="BJ472" s="5"/>
      <c r="BK472" s="5"/>
    </row>
    <row r="473" ht="14.25" hidden="1" customHeight="1">
      <c r="A473" s="45" t="s">
        <v>40</v>
      </c>
      <c r="B473" s="45" t="s">
        <v>235</v>
      </c>
      <c r="C473" s="45" t="s">
        <v>1158</v>
      </c>
      <c r="D473" s="45" t="s">
        <v>1311</v>
      </c>
      <c r="E473" s="45" t="s">
        <v>375</v>
      </c>
      <c r="F473" s="45" t="s">
        <v>159</v>
      </c>
      <c r="G473" s="45" t="s">
        <v>1106</v>
      </c>
      <c r="H473" s="45" t="str">
        <f t="shared" si="1"/>
        <v>ASHRAE 90.1-2010HospitalRadiology/Imaging</v>
      </c>
      <c r="I473" s="117" t="str">
        <f>VLOOKUP(H473,'Interior Lighting'!$A$4:$G$1472,5,FALSE)</f>
        <v>1.32</v>
      </c>
      <c r="J473" s="47"/>
      <c r="K473" s="45"/>
      <c r="L473" s="45"/>
      <c r="M473" s="45">
        <v>0.0</v>
      </c>
      <c r="N473" s="45">
        <v>0.7</v>
      </c>
      <c r="O473" s="45">
        <v>0.2</v>
      </c>
      <c r="P473" s="45" t="s">
        <v>1520</v>
      </c>
      <c r="Q473" s="45" t="s">
        <v>377</v>
      </c>
      <c r="R473" s="45" t="s">
        <v>703</v>
      </c>
      <c r="S473" s="45" t="s">
        <v>741</v>
      </c>
      <c r="T473" s="7" t="str">
        <f t="shared" si="33"/>
        <v>GGHC v2.2Health CareX-ray, Diagnostic and Treatment</v>
      </c>
      <c r="U473" s="117" t="str">
        <f>VLOOKUP(T473,Ventilation!$A$4:$H$314,6,FALSE)</f>
        <v>0.3</v>
      </c>
      <c r="V473" s="117" t="str">
        <f>VLOOKUP(T473,Ventilation!$A$4:$H$314,5,FALSE)</f>
        <v/>
      </c>
      <c r="W473" s="117" t="str">
        <f>VLOOKUP(T473,Ventilation!$A$4:$H$314,7,FALSE)</f>
        <v/>
      </c>
      <c r="X473" s="61">
        <v>20.02</v>
      </c>
      <c r="Y473" s="45" t="s">
        <v>1515</v>
      </c>
      <c r="Z473" s="45" t="s">
        <v>1516</v>
      </c>
      <c r="AA473" s="45">
        <v>0.0446</v>
      </c>
      <c r="AB473" s="7"/>
      <c r="AC473" s="45"/>
      <c r="AD473" s="45" t="s">
        <v>1517</v>
      </c>
      <c r="AE473" s="45"/>
      <c r="AF473" s="45"/>
      <c r="AG473" s="45"/>
      <c r="AH473" s="45"/>
      <c r="AI473" s="45"/>
      <c r="AJ473" s="61">
        <v>10.0</v>
      </c>
      <c r="AK473" s="45">
        <v>0.0</v>
      </c>
      <c r="AL473" s="45">
        <v>0.5</v>
      </c>
      <c r="AM473" s="45">
        <v>0.0</v>
      </c>
      <c r="AN473" s="45" t="s">
        <v>1518</v>
      </c>
      <c r="AO473" s="34" t="s">
        <v>1519</v>
      </c>
      <c r="AP473" s="34" t="s">
        <v>239</v>
      </c>
      <c r="AQ473" s="60">
        <v>2.0</v>
      </c>
      <c r="AR473" s="45">
        <v>440.0</v>
      </c>
      <c r="AS473" s="117" t="str">
        <f t="shared" si="34"/>
        <v>0.004545454545</v>
      </c>
      <c r="AT473" s="61">
        <v>60.0</v>
      </c>
      <c r="AU473" s="45">
        <v>0.2</v>
      </c>
      <c r="AV473" s="45">
        <v>0.05</v>
      </c>
      <c r="AW473" s="45" t="s">
        <v>237</v>
      </c>
      <c r="AX473" s="45">
        <v>1.0000009677449364</v>
      </c>
      <c r="AY473" s="45">
        <v>440.0</v>
      </c>
      <c r="AZ473" s="45">
        <v>0.3786161471092444</v>
      </c>
      <c r="BA473" s="45">
        <v>0.31</v>
      </c>
      <c r="BB473" s="45">
        <v>166.5909435105255</v>
      </c>
      <c r="BC473" s="45">
        <v>1.0</v>
      </c>
      <c r="BD473" s="45"/>
      <c r="BE473" s="45" t="s">
        <v>1521</v>
      </c>
      <c r="BF473" s="45"/>
      <c r="BG473" s="5"/>
      <c r="BI473" s="5"/>
      <c r="BJ473" s="5"/>
      <c r="BK473" s="5"/>
    </row>
    <row r="474" ht="14.25" hidden="1" customHeight="1">
      <c r="A474" s="45" t="s">
        <v>40</v>
      </c>
      <c r="B474" s="45" t="s">
        <v>235</v>
      </c>
      <c r="C474" s="45" t="s">
        <v>1156</v>
      </c>
      <c r="D474" s="45" t="s">
        <v>1316</v>
      </c>
      <c r="E474" s="45" t="s">
        <v>375</v>
      </c>
      <c r="F474" s="45" t="s">
        <v>1100</v>
      </c>
      <c r="G474" s="45" t="s">
        <v>652</v>
      </c>
      <c r="H474" s="45" t="str">
        <f t="shared" si="1"/>
        <v>ASHRAE 90.1-2010StorageGeneral</v>
      </c>
      <c r="I474" s="117" t="str">
        <f>VLOOKUP(H474,'Interior Lighting'!$A$4:$G$1472,5,FALSE)</f>
        <v>0.63</v>
      </c>
      <c r="J474" s="47"/>
      <c r="K474" s="45"/>
      <c r="L474" s="45"/>
      <c r="M474" s="45">
        <v>0.0</v>
      </c>
      <c r="N474" s="45">
        <v>0.7</v>
      </c>
      <c r="O474" s="45">
        <v>0.2</v>
      </c>
      <c r="P474" s="45" t="s">
        <v>1520</v>
      </c>
      <c r="Q474" s="45" t="s">
        <v>370</v>
      </c>
      <c r="R474" s="45" t="s">
        <v>652</v>
      </c>
      <c r="S474" s="45" t="s">
        <v>594</v>
      </c>
      <c r="T474" s="7" t="str">
        <f t="shared" si="33"/>
        <v>ASHRAE 62.1-2007GeneralStorage rooms</v>
      </c>
      <c r="U474" s="117" t="str">
        <f>VLOOKUP(T474,Ventilation!$A$4:$H$314,6,FALSE)</f>
        <v>0.12</v>
      </c>
      <c r="V474" s="117" t="str">
        <f>VLOOKUP(T474,Ventilation!$A$4:$H$314,5,FALSE)</f>
        <v/>
      </c>
      <c r="W474" s="117" t="str">
        <f>VLOOKUP(T474,Ventilation!$A$4:$H$314,7,FALSE)</f>
        <v/>
      </c>
      <c r="X474" s="61">
        <v>0.0</v>
      </c>
      <c r="Y474" s="45" t="s">
        <v>1515</v>
      </c>
      <c r="Z474" s="45" t="s">
        <v>1516</v>
      </c>
      <c r="AA474" s="45">
        <v>0.0446</v>
      </c>
      <c r="AB474" s="7"/>
      <c r="AC474" s="45"/>
      <c r="AD474" s="45" t="s">
        <v>1517</v>
      </c>
      <c r="AE474" s="45"/>
      <c r="AF474" s="45"/>
      <c r="AG474" s="45"/>
      <c r="AH474" s="45"/>
      <c r="AI474" s="45"/>
      <c r="AJ474" s="61">
        <v>0.1</v>
      </c>
      <c r="AK474" s="45">
        <v>0.0</v>
      </c>
      <c r="AL474" s="45">
        <v>0.5</v>
      </c>
      <c r="AM474" s="45">
        <v>0.0</v>
      </c>
      <c r="AN474" s="45" t="s">
        <v>1518</v>
      </c>
      <c r="AO474" s="34" t="s">
        <v>1519</v>
      </c>
      <c r="AP474" s="34" t="s">
        <v>239</v>
      </c>
      <c r="AQ474" s="45"/>
      <c r="AR474" s="45"/>
      <c r="AS474" s="45" t="str">
        <f t="shared" si="34"/>
        <v/>
      </c>
      <c r="AT474" s="45"/>
      <c r="AU474" s="45"/>
      <c r="AV474" s="45"/>
      <c r="AW474" s="45"/>
      <c r="AX474" s="45"/>
      <c r="AY474" s="45"/>
      <c r="AZ474" s="45"/>
      <c r="BA474" s="45"/>
      <c r="BB474" s="45"/>
      <c r="BC474" s="45"/>
      <c r="BD474" s="45"/>
      <c r="BE474" s="45"/>
      <c r="BF474" s="45"/>
      <c r="BG474" s="5"/>
      <c r="BI474" s="5"/>
      <c r="BJ474" s="5"/>
      <c r="BK474" s="5"/>
    </row>
    <row r="475" ht="14.25" hidden="1" customHeight="1">
      <c r="A475" s="45" t="s">
        <v>40</v>
      </c>
      <c r="B475" s="45" t="s">
        <v>235</v>
      </c>
      <c r="C475" s="45" t="s">
        <v>1154</v>
      </c>
      <c r="D475" s="45" t="s">
        <v>1364</v>
      </c>
      <c r="E475" s="45" t="s">
        <v>375</v>
      </c>
      <c r="F475" s="45" t="s">
        <v>1011</v>
      </c>
      <c r="G475" s="45" t="s">
        <v>1012</v>
      </c>
      <c r="H475" s="45" t="str">
        <f t="shared" si="1"/>
        <v>ASHRAE 90.1-2010Lounge/RecreationFor Hospital</v>
      </c>
      <c r="I475" s="117" t="str">
        <f>VLOOKUP(H475,'Interior Lighting'!$A$4:$G$1472,5,FALSE)</f>
        <v>1.07</v>
      </c>
      <c r="J475" s="47"/>
      <c r="K475" s="45"/>
      <c r="L475" s="45"/>
      <c r="M475" s="45">
        <v>0.0</v>
      </c>
      <c r="N475" s="45">
        <v>0.7</v>
      </c>
      <c r="O475" s="45">
        <v>0.2</v>
      </c>
      <c r="P475" s="45" t="s">
        <v>1520</v>
      </c>
      <c r="Q475" s="45" t="s">
        <v>370</v>
      </c>
      <c r="R475" s="45" t="s">
        <v>580</v>
      </c>
      <c r="S475" s="45" t="s">
        <v>668</v>
      </c>
      <c r="T475" s="7" t="str">
        <f t="shared" si="33"/>
        <v>ASHRAE 62.1-2007Office BuildingsMain entry lobbies</v>
      </c>
      <c r="U475" s="117" t="str">
        <f>VLOOKUP(T475,Ventilation!$A$4:$H$314,6,FALSE)</f>
        <v>0.06</v>
      </c>
      <c r="V475" s="117" t="str">
        <f>VLOOKUP(T475,Ventilation!$A$4:$H$314,5,FALSE)</f>
        <v>5</v>
      </c>
      <c r="W475" s="117" t="str">
        <f>VLOOKUP(T475,Ventilation!$A$4:$H$314,7,FALSE)</f>
        <v/>
      </c>
      <c r="X475" s="61">
        <v>15.01</v>
      </c>
      <c r="Y475" s="45" t="s">
        <v>1515</v>
      </c>
      <c r="Z475" s="45" t="s">
        <v>1516</v>
      </c>
      <c r="AA475" s="45">
        <v>0.0446</v>
      </c>
      <c r="AB475" s="7"/>
      <c r="AC475" s="45"/>
      <c r="AD475" s="45" t="s">
        <v>1517</v>
      </c>
      <c r="AE475" s="45"/>
      <c r="AF475" s="45"/>
      <c r="AG475" s="45"/>
      <c r="AH475" s="45"/>
      <c r="AI475" s="45"/>
      <c r="AJ475" s="61">
        <v>3.0</v>
      </c>
      <c r="AK475" s="45">
        <v>0.0</v>
      </c>
      <c r="AL475" s="45">
        <v>0.5</v>
      </c>
      <c r="AM475" s="45">
        <v>0.0</v>
      </c>
      <c r="AN475" s="45" t="s">
        <v>1518</v>
      </c>
      <c r="AO475" s="34" t="s">
        <v>1519</v>
      </c>
      <c r="AP475" s="34" t="s">
        <v>239</v>
      </c>
      <c r="AQ475" s="45"/>
      <c r="AR475" s="45"/>
      <c r="AS475" s="45" t="str">
        <f t="shared" si="34"/>
        <v/>
      </c>
      <c r="AT475" s="45"/>
      <c r="AU475" s="45"/>
      <c r="AV475" s="45"/>
      <c r="AW475" s="45"/>
      <c r="AX475" s="45"/>
      <c r="AY475" s="45"/>
      <c r="AZ475" s="45"/>
      <c r="BA475" s="45"/>
      <c r="BB475" s="45"/>
      <c r="BC475" s="45"/>
      <c r="BD475" s="45"/>
      <c r="BE475" s="45"/>
      <c r="BF475" s="45"/>
      <c r="BG475" s="5"/>
      <c r="BI475" s="5"/>
      <c r="BJ475" s="5"/>
      <c r="BK475" s="5"/>
    </row>
    <row r="476" ht="14.25" hidden="1" customHeight="1">
      <c r="A476" s="7" t="s">
        <v>40</v>
      </c>
      <c r="B476" s="7" t="s">
        <v>235</v>
      </c>
      <c r="C476" s="7" t="s">
        <v>1153</v>
      </c>
      <c r="D476" s="45" t="s">
        <v>1474</v>
      </c>
      <c r="E476" s="45" t="s">
        <v>375</v>
      </c>
      <c r="F476" s="77" t="s">
        <v>1011</v>
      </c>
      <c r="G476" s="77" t="s">
        <v>1012</v>
      </c>
      <c r="H476" s="45" t="str">
        <f t="shared" si="1"/>
        <v>ASHRAE 90.1-2010Lounge/RecreationFor Hospital</v>
      </c>
      <c r="I476" s="117" t="str">
        <f>VLOOKUP(H476,'Interior Lighting'!$A$4:$G$1472,5,FALSE)</f>
        <v>1.07</v>
      </c>
      <c r="J476" s="47"/>
      <c r="K476" s="45"/>
      <c r="L476" s="45"/>
      <c r="M476" s="45">
        <v>0.0</v>
      </c>
      <c r="N476" s="45">
        <v>0.7</v>
      </c>
      <c r="O476" s="45">
        <v>0.2</v>
      </c>
      <c r="P476" s="45" t="s">
        <v>1520</v>
      </c>
      <c r="Q476" s="45" t="s">
        <v>370</v>
      </c>
      <c r="R476" s="45" t="s">
        <v>580</v>
      </c>
      <c r="S476" s="45" t="s">
        <v>668</v>
      </c>
      <c r="T476" s="7" t="str">
        <f t="shared" si="33"/>
        <v>ASHRAE 62.1-2007Office BuildingsMain entry lobbies</v>
      </c>
      <c r="U476" s="117" t="str">
        <f>VLOOKUP(T476,Ventilation!$A$4:$H$314,6,FALSE)</f>
        <v>0.06</v>
      </c>
      <c r="V476" s="117" t="str">
        <f>VLOOKUP(T476,Ventilation!$A$4:$H$314,5,FALSE)</f>
        <v>5</v>
      </c>
      <c r="W476" s="117" t="str">
        <f>VLOOKUP(T476,Ventilation!$A$4:$H$314,7,FALSE)</f>
        <v/>
      </c>
      <c r="X476" s="61">
        <v>15.01</v>
      </c>
      <c r="Y476" s="45" t="s">
        <v>1515</v>
      </c>
      <c r="Z476" s="45" t="s">
        <v>1516</v>
      </c>
      <c r="AA476" s="45">
        <v>0.0446</v>
      </c>
      <c r="AB476" s="7"/>
      <c r="AC476" s="45"/>
      <c r="AD476" s="45" t="s">
        <v>1517</v>
      </c>
      <c r="AE476" s="45"/>
      <c r="AF476" s="45"/>
      <c r="AG476" s="45"/>
      <c r="AH476" s="45"/>
      <c r="AI476" s="45"/>
      <c r="AJ476" s="61">
        <v>3.0</v>
      </c>
      <c r="AK476" s="45">
        <v>0.0</v>
      </c>
      <c r="AL476" s="45">
        <v>0.5</v>
      </c>
      <c r="AM476" s="45">
        <v>0.0</v>
      </c>
      <c r="AN476" s="45" t="s">
        <v>1518</v>
      </c>
      <c r="AO476" s="34" t="s">
        <v>1519</v>
      </c>
      <c r="AP476" s="34" t="s">
        <v>239</v>
      </c>
      <c r="AQ476" s="45"/>
      <c r="AR476" s="45"/>
      <c r="AS476" s="45" t="str">
        <f t="shared" si="34"/>
        <v/>
      </c>
      <c r="AT476" s="45"/>
      <c r="AU476" s="45"/>
      <c r="AV476" s="45"/>
      <c r="AW476" s="45"/>
      <c r="AX476" s="45"/>
      <c r="AY476" s="45"/>
      <c r="AZ476" s="45"/>
      <c r="BA476" s="45"/>
      <c r="BB476" s="45"/>
      <c r="BC476" s="45"/>
      <c r="BD476" s="45"/>
      <c r="BE476" s="45"/>
      <c r="BF476" s="45"/>
      <c r="BG476" s="5"/>
      <c r="BI476" s="5"/>
      <c r="BJ476" s="5"/>
      <c r="BK476" s="5"/>
    </row>
    <row r="477" ht="14.25" hidden="1" customHeight="1">
      <c r="A477" s="45" t="s">
        <v>40</v>
      </c>
      <c r="B477" s="45" t="s">
        <v>235</v>
      </c>
      <c r="C477" s="45" t="s">
        <v>706</v>
      </c>
      <c r="D477" s="45" t="s">
        <v>1364</v>
      </c>
      <c r="E477" s="45" t="s">
        <v>375</v>
      </c>
      <c r="F477" s="45" t="s">
        <v>706</v>
      </c>
      <c r="G477" s="45" t="s">
        <v>652</v>
      </c>
      <c r="H477" s="45" t="str">
        <f t="shared" si="1"/>
        <v>ASHRAE 90.1-2010LobbyGeneral</v>
      </c>
      <c r="I477" s="117" t="str">
        <f>VLOOKUP(H477,'Interior Lighting'!$A$4:$G$1472,5,FALSE)</f>
        <v>0.9</v>
      </c>
      <c r="J477" s="47"/>
      <c r="K477" s="45"/>
      <c r="L477" s="45"/>
      <c r="M477" s="45">
        <v>0.0</v>
      </c>
      <c r="N477" s="45">
        <v>0.7</v>
      </c>
      <c r="O477" s="45">
        <v>0.2</v>
      </c>
      <c r="P477" s="7" t="s">
        <v>1520</v>
      </c>
      <c r="Q477" s="45" t="s">
        <v>370</v>
      </c>
      <c r="R477" s="45" t="s">
        <v>580</v>
      </c>
      <c r="S477" s="45" t="s">
        <v>668</v>
      </c>
      <c r="T477" s="7" t="str">
        <f t="shared" si="33"/>
        <v>ASHRAE 62.1-2007Office BuildingsMain entry lobbies</v>
      </c>
      <c r="U477" s="117" t="str">
        <f>VLOOKUP(T477,Ventilation!$A$4:$H$314,6,FALSE)</f>
        <v>0.06</v>
      </c>
      <c r="V477" s="117" t="str">
        <f>VLOOKUP(T477,Ventilation!$A$4:$H$314,5,FALSE)</f>
        <v>5</v>
      </c>
      <c r="W477" s="117" t="str">
        <f>VLOOKUP(T477,Ventilation!$A$4:$H$314,7,FALSE)</f>
        <v/>
      </c>
      <c r="X477" s="61">
        <v>10.0</v>
      </c>
      <c r="Y477" s="7" t="s">
        <v>1515</v>
      </c>
      <c r="Z477" s="7" t="s">
        <v>1516</v>
      </c>
      <c r="AA477" s="45">
        <v>0.0446</v>
      </c>
      <c r="AB477" s="7"/>
      <c r="AC477" s="7"/>
      <c r="AD477" s="7" t="s">
        <v>1517</v>
      </c>
      <c r="AE477" s="45"/>
      <c r="AF477" s="45"/>
      <c r="AG477" s="45"/>
      <c r="AH477" s="45"/>
      <c r="AI477" s="45"/>
      <c r="AJ477" s="61">
        <v>1.1</v>
      </c>
      <c r="AK477" s="45">
        <v>0.0</v>
      </c>
      <c r="AL477" s="45">
        <v>0.5</v>
      </c>
      <c r="AM477" s="45">
        <v>0.0</v>
      </c>
      <c r="AN477" s="7" t="s">
        <v>1518</v>
      </c>
      <c r="AO477" s="34" t="s">
        <v>1519</v>
      </c>
      <c r="AP477" s="34" t="s">
        <v>239</v>
      </c>
      <c r="AQ477" s="45"/>
      <c r="AR477" s="45"/>
      <c r="AS477" s="45" t="str">
        <f t="shared" si="34"/>
        <v/>
      </c>
      <c r="AT477" s="45"/>
      <c r="AU477" s="45"/>
      <c r="AV477" s="45"/>
      <c r="AW477" s="7"/>
      <c r="AX477" s="45"/>
      <c r="AY477" s="45"/>
      <c r="AZ477" s="45"/>
      <c r="BA477" s="45"/>
      <c r="BB477" s="45"/>
      <c r="BC477" s="45"/>
      <c r="BD477" s="45"/>
      <c r="BE477" s="7"/>
      <c r="BF477" s="7"/>
      <c r="BG477" s="5"/>
      <c r="BI477" s="5"/>
      <c r="BJ477" s="5"/>
      <c r="BK477" s="5"/>
    </row>
    <row r="478" ht="14.25" hidden="1" customHeight="1">
      <c r="A478" s="47" t="s">
        <v>40</v>
      </c>
      <c r="B478" s="47" t="s">
        <v>235</v>
      </c>
      <c r="C478" s="47" t="s">
        <v>1149</v>
      </c>
      <c r="D478" s="47" t="s">
        <v>1294</v>
      </c>
      <c r="E478" s="47" t="s">
        <v>375</v>
      </c>
      <c r="F478" s="47" t="s">
        <v>1100</v>
      </c>
      <c r="G478" s="47" t="s">
        <v>652</v>
      </c>
      <c r="H478" s="45" t="str">
        <f t="shared" si="1"/>
        <v>ASHRAE 90.1-2010StorageGeneral</v>
      </c>
      <c r="I478" s="117" t="str">
        <f>VLOOKUP(H478,'Interior Lighting'!$A$4:$G$1472,5,FALSE)</f>
        <v>0.63</v>
      </c>
      <c r="J478" s="47"/>
      <c r="K478" s="47"/>
      <c r="L478" s="47"/>
      <c r="M478" s="47">
        <v>0.0</v>
      </c>
      <c r="N478" s="47">
        <v>0.7</v>
      </c>
      <c r="O478" s="47">
        <v>0.2</v>
      </c>
      <c r="P478" s="34" t="s">
        <v>1535</v>
      </c>
      <c r="Q478" s="61" t="s">
        <v>369</v>
      </c>
      <c r="R478" s="61" t="s">
        <v>652</v>
      </c>
      <c r="S478" s="60" t="s">
        <v>594</v>
      </c>
      <c r="T478" s="7" t="str">
        <f t="shared" si="33"/>
        <v>ASHRAE 62.1-2004GeneralStorage rooms</v>
      </c>
      <c r="U478" s="117" t="str">
        <f>VLOOKUP(T478,Ventilation!$A$4:$H$314,6,FALSE)</f>
        <v>0.12</v>
      </c>
      <c r="V478" s="117" t="str">
        <f>VLOOKUP(T478,Ventilation!$A$4:$H$314,5,FALSE)</f>
        <v/>
      </c>
      <c r="W478" s="117" t="str">
        <f>VLOOKUP(T478,Ventilation!$A$4:$H$314,7,FALSE)</f>
        <v/>
      </c>
      <c r="X478" s="60">
        <v>0.0</v>
      </c>
      <c r="Y478" s="47" t="s">
        <v>1515</v>
      </c>
      <c r="Z478" s="47" t="s">
        <v>1516</v>
      </c>
      <c r="AA478" s="47">
        <v>0.0446</v>
      </c>
      <c r="AB478" s="8"/>
      <c r="AC478" s="47"/>
      <c r="AD478" s="47" t="s">
        <v>1517</v>
      </c>
      <c r="AE478" s="47"/>
      <c r="AF478" s="47"/>
      <c r="AG478" s="47"/>
      <c r="AH478" s="47"/>
      <c r="AI478" s="47"/>
      <c r="AJ478" s="60">
        <v>0.1</v>
      </c>
      <c r="AK478" s="47">
        <v>0.0</v>
      </c>
      <c r="AL478" s="47">
        <v>0.3</v>
      </c>
      <c r="AM478" s="47">
        <v>0.7</v>
      </c>
      <c r="AN478" s="47" t="s">
        <v>1518</v>
      </c>
      <c r="AO478" s="34" t="s">
        <v>1519</v>
      </c>
      <c r="AP478" s="34" t="s">
        <v>239</v>
      </c>
      <c r="AQ478" s="47"/>
      <c r="AR478" s="47"/>
      <c r="AS478" s="45" t="str">
        <f t="shared" si="34"/>
        <v/>
      </c>
      <c r="AT478" s="47"/>
      <c r="AU478" s="47"/>
      <c r="AV478" s="47"/>
      <c r="AW478" s="47"/>
      <c r="AX478" s="47"/>
      <c r="AY478" s="47"/>
      <c r="AZ478" s="47"/>
      <c r="BA478" s="47"/>
      <c r="BB478" s="47"/>
      <c r="BC478" s="47"/>
      <c r="BD478" s="47"/>
      <c r="BE478" s="47"/>
      <c r="BF478" s="47"/>
      <c r="BG478" s="5"/>
      <c r="BI478" s="5"/>
      <c r="BJ478" s="5"/>
      <c r="BK478" s="5"/>
    </row>
    <row r="479" ht="14.25" hidden="1" customHeight="1">
      <c r="A479" s="47" t="s">
        <v>40</v>
      </c>
      <c r="B479" s="47" t="s">
        <v>235</v>
      </c>
      <c r="C479" s="60" t="s">
        <v>1529</v>
      </c>
      <c r="D479" s="47" t="s">
        <v>1294</v>
      </c>
      <c r="E479" s="47" t="s">
        <v>375</v>
      </c>
      <c r="F479" s="47" t="s">
        <v>1100</v>
      </c>
      <c r="G479" s="47" t="s">
        <v>652</v>
      </c>
      <c r="H479" s="45" t="str">
        <f t="shared" si="1"/>
        <v>ASHRAE 90.1-2010StorageGeneral</v>
      </c>
      <c r="I479" s="117" t="str">
        <f>VLOOKUP(H479,'Interior Lighting'!$A$4:$G$1472,5,FALSE)</f>
        <v>0.63</v>
      </c>
      <c r="J479" s="47"/>
      <c r="K479" s="47"/>
      <c r="L479" s="47"/>
      <c r="M479" s="47">
        <v>0.0</v>
      </c>
      <c r="N479" s="47">
        <v>0.7</v>
      </c>
      <c r="O479" s="47">
        <v>0.2</v>
      </c>
      <c r="P479" s="47" t="s">
        <v>1528</v>
      </c>
      <c r="Q479" s="61" t="s">
        <v>369</v>
      </c>
      <c r="R479" s="61" t="s">
        <v>652</v>
      </c>
      <c r="S479" s="60" t="s">
        <v>594</v>
      </c>
      <c r="T479" s="7" t="str">
        <f t="shared" si="33"/>
        <v>ASHRAE 62.1-2004GeneralStorage rooms</v>
      </c>
      <c r="U479" s="117" t="str">
        <f>VLOOKUP(T479,Ventilation!$A$4:$H$314,6,FALSE)</f>
        <v>0.12</v>
      </c>
      <c r="V479" s="117" t="str">
        <f>VLOOKUP(T479,Ventilation!$A$4:$H$314,5,FALSE)</f>
        <v/>
      </c>
      <c r="W479" s="117" t="str">
        <f>VLOOKUP(T479,Ventilation!$A$4:$H$314,7,FALSE)</f>
        <v/>
      </c>
      <c r="X479" s="60">
        <v>0.0</v>
      </c>
      <c r="Y479" s="47" t="s">
        <v>1515</v>
      </c>
      <c r="Z479" s="47" t="s">
        <v>1516</v>
      </c>
      <c r="AA479" s="47">
        <v>0.0446</v>
      </c>
      <c r="AB479" s="8"/>
      <c r="AC479" s="47"/>
      <c r="AD479" s="47" t="s">
        <v>1517</v>
      </c>
      <c r="AE479" s="47"/>
      <c r="AF479" s="47"/>
      <c r="AG479" s="47"/>
      <c r="AH479" s="47"/>
      <c r="AI479" s="47"/>
      <c r="AJ479" s="60">
        <v>1.1</v>
      </c>
      <c r="AK479" s="47">
        <v>0.0</v>
      </c>
      <c r="AL479" s="47">
        <v>0.3</v>
      </c>
      <c r="AM479" s="47">
        <v>0.7</v>
      </c>
      <c r="AN479" s="47" t="s">
        <v>1518</v>
      </c>
      <c r="AO479" s="34" t="s">
        <v>1519</v>
      </c>
      <c r="AP479" s="34" t="s">
        <v>239</v>
      </c>
      <c r="AQ479" s="47"/>
      <c r="AR479" s="47"/>
      <c r="AS479" s="45" t="str">
        <f t="shared" si="34"/>
        <v/>
      </c>
      <c r="AT479" s="47"/>
      <c r="AU479" s="47"/>
      <c r="AV479" s="47"/>
      <c r="AW479" s="47"/>
      <c r="AX479" s="47"/>
      <c r="AY479" s="47"/>
      <c r="AZ479" s="47"/>
      <c r="BA479" s="47"/>
      <c r="BB479" s="47"/>
      <c r="BC479" s="47"/>
      <c r="BD479" s="47"/>
      <c r="BE479" s="47"/>
      <c r="BF479" s="47"/>
      <c r="BG479" s="5"/>
      <c r="BI479" s="5"/>
      <c r="BJ479" s="5"/>
      <c r="BK479" s="5"/>
    </row>
    <row r="480" ht="14.25" hidden="1" customHeight="1">
      <c r="A480" s="47" t="s">
        <v>40</v>
      </c>
      <c r="B480" s="47" t="s">
        <v>235</v>
      </c>
      <c r="C480" s="47" t="s">
        <v>1148</v>
      </c>
      <c r="D480" s="47" t="s">
        <v>1365</v>
      </c>
      <c r="E480" s="47" t="s">
        <v>375</v>
      </c>
      <c r="F480" s="47" t="s">
        <v>993</v>
      </c>
      <c r="G480" s="47" t="s">
        <v>652</v>
      </c>
      <c r="H480" s="45" t="str">
        <f t="shared" si="1"/>
        <v>ASHRAE 90.1-2010Office-EnclosedGeneral</v>
      </c>
      <c r="I480" s="117" t="str">
        <f>VLOOKUP(H480,'Interior Lighting'!$A$4:$G$1472,5,FALSE)</f>
        <v>1.11</v>
      </c>
      <c r="J480" s="47"/>
      <c r="K480" s="47"/>
      <c r="L480" s="47"/>
      <c r="M480" s="47">
        <v>0.0</v>
      </c>
      <c r="N480" s="47">
        <v>0.7</v>
      </c>
      <c r="O480" s="47">
        <v>0.2</v>
      </c>
      <c r="P480" s="47" t="s">
        <v>1520</v>
      </c>
      <c r="Q480" s="47" t="s">
        <v>370</v>
      </c>
      <c r="R480" s="47" t="s">
        <v>580</v>
      </c>
      <c r="S480" s="47" t="s">
        <v>667</v>
      </c>
      <c r="T480" s="7" t="str">
        <f t="shared" si="33"/>
        <v>ASHRAE 62.1-2007Office BuildingsTelephone/data entry</v>
      </c>
      <c r="U480" s="117" t="str">
        <f>VLOOKUP(T480,Ventilation!$A$4:$H$314,6,FALSE)</f>
        <v>0.06</v>
      </c>
      <c r="V480" s="117" t="str">
        <f>VLOOKUP(T480,Ventilation!$A$4:$H$314,5,FALSE)</f>
        <v>5</v>
      </c>
      <c r="W480" s="117" t="str">
        <f>VLOOKUP(T480,Ventilation!$A$4:$H$314,7,FALSE)</f>
        <v/>
      </c>
      <c r="X480" s="60">
        <v>5.0</v>
      </c>
      <c r="Y480" s="47" t="s">
        <v>1515</v>
      </c>
      <c r="Z480" s="47" t="s">
        <v>1516</v>
      </c>
      <c r="AA480" s="47">
        <v>0.0446</v>
      </c>
      <c r="AB480" s="8"/>
      <c r="AC480" s="47"/>
      <c r="AD480" s="47" t="s">
        <v>1517</v>
      </c>
      <c r="AE480" s="47"/>
      <c r="AF480" s="47"/>
      <c r="AG480" s="47"/>
      <c r="AH480" s="47"/>
      <c r="AI480" s="47"/>
      <c r="AJ480" s="60">
        <v>1.1</v>
      </c>
      <c r="AK480" s="47">
        <v>0.0</v>
      </c>
      <c r="AL480" s="47">
        <v>0.5</v>
      </c>
      <c r="AM480" s="47">
        <v>0.0</v>
      </c>
      <c r="AN480" s="47" t="s">
        <v>1518</v>
      </c>
      <c r="AO480" s="34" t="s">
        <v>1519</v>
      </c>
      <c r="AP480" s="34" t="s">
        <v>239</v>
      </c>
      <c r="AQ480" s="45"/>
      <c r="AR480" s="47"/>
      <c r="AS480" s="45" t="str">
        <f t="shared" si="34"/>
        <v/>
      </c>
      <c r="AT480" s="45"/>
      <c r="AU480" s="47"/>
      <c r="AV480" s="47"/>
      <c r="AW480" s="47"/>
      <c r="AX480" s="47"/>
      <c r="AY480" s="47"/>
      <c r="AZ480" s="47"/>
      <c r="BA480" s="47"/>
      <c r="BB480" s="47"/>
      <c r="BC480" s="47"/>
      <c r="BD480" s="47"/>
      <c r="BE480" s="47"/>
      <c r="BF480" s="47"/>
      <c r="BG480" s="5"/>
      <c r="BI480" s="5"/>
      <c r="BJ480" s="5"/>
      <c r="BK480" s="5"/>
    </row>
    <row r="481" ht="14.25" hidden="1" customHeight="1">
      <c r="A481" s="47" t="s">
        <v>40</v>
      </c>
      <c r="B481" s="47" t="s">
        <v>235</v>
      </c>
      <c r="C481" s="47" t="s">
        <v>1144</v>
      </c>
      <c r="D481" s="47" t="s">
        <v>1310</v>
      </c>
      <c r="E481" s="92" t="s">
        <v>375</v>
      </c>
      <c r="F481" s="45" t="s">
        <v>221</v>
      </c>
      <c r="G481" s="45" t="s">
        <v>1126</v>
      </c>
      <c r="H481" s="45" t="str">
        <f t="shared" si="1"/>
        <v>ASHRAE 90.1-2010MidriseApartmentCorridor</v>
      </c>
      <c r="I481" s="117" t="str">
        <f>VLOOKUP(H481,'Interior Lighting'!$A$4:$G$1472,5,FALSE)</f>
        <v>0.792</v>
      </c>
      <c r="J481" s="47"/>
      <c r="K481" s="47"/>
      <c r="L481" s="47"/>
      <c r="M481" s="47">
        <v>0.0</v>
      </c>
      <c r="N481" s="47">
        <v>0.7</v>
      </c>
      <c r="O481" s="47">
        <v>0.2</v>
      </c>
      <c r="P481" s="47" t="s">
        <v>1522</v>
      </c>
      <c r="Q481" s="47" t="s">
        <v>370</v>
      </c>
      <c r="R481" s="47" t="s">
        <v>652</v>
      </c>
      <c r="S481" s="47" t="s">
        <v>542</v>
      </c>
      <c r="T481" s="7" t="str">
        <f t="shared" si="33"/>
        <v>ASHRAE 62.1-2007GeneralCorridors</v>
      </c>
      <c r="U481" s="117" t="str">
        <f>VLOOKUP(T481,Ventilation!$A$4:$H$314,6,FALSE)</f>
        <v>0.06</v>
      </c>
      <c r="V481" s="117" t="str">
        <f>VLOOKUP(T481,Ventilation!$A$4:$H$314,5,FALSE)</f>
        <v/>
      </c>
      <c r="W481" s="117" t="str">
        <f>VLOOKUP(T481,Ventilation!$A$4:$H$314,7,FALSE)</f>
        <v/>
      </c>
      <c r="X481" s="60">
        <v>0.0</v>
      </c>
      <c r="Y481" s="47" t="s">
        <v>1515</v>
      </c>
      <c r="Z481" s="47" t="s">
        <v>1516</v>
      </c>
      <c r="AA481" s="47">
        <v>0.0446</v>
      </c>
      <c r="AB481" s="8"/>
      <c r="AC481" s="47"/>
      <c r="AD481" s="47" t="s">
        <v>1517</v>
      </c>
      <c r="AE481" s="47"/>
      <c r="AF481" s="47"/>
      <c r="AG481" s="47"/>
      <c r="AH481" s="47"/>
      <c r="AI481" s="47"/>
      <c r="AJ481" s="60">
        <v>0.4</v>
      </c>
      <c r="AK481" s="47">
        <v>0.0</v>
      </c>
      <c r="AL481" s="47">
        <v>0.5</v>
      </c>
      <c r="AM481" s="47">
        <v>0.0</v>
      </c>
      <c r="AN481" s="47" t="s">
        <v>1518</v>
      </c>
      <c r="AO481" s="34" t="s">
        <v>1519</v>
      </c>
      <c r="AP481" s="34" t="s">
        <v>239</v>
      </c>
      <c r="AQ481" s="45"/>
      <c r="AR481" s="47"/>
      <c r="AS481" s="45" t="str">
        <f t="shared" si="34"/>
        <v/>
      </c>
      <c r="AT481" s="45"/>
      <c r="AU481" s="47"/>
      <c r="AV481" s="47"/>
      <c r="AW481" s="47"/>
      <c r="AX481" s="47"/>
      <c r="AY481" s="47"/>
      <c r="AZ481" s="47"/>
      <c r="BA481" s="47"/>
      <c r="BB481" s="47"/>
      <c r="BC481" s="47"/>
      <c r="BD481" s="47"/>
      <c r="BE481" s="47"/>
      <c r="BF481" s="47"/>
      <c r="BG481" s="5"/>
      <c r="BI481" s="5"/>
      <c r="BJ481" s="5"/>
      <c r="BK481" s="5"/>
    </row>
    <row r="482" ht="14.25" hidden="1" customHeight="1">
      <c r="A482" s="47" t="s">
        <v>40</v>
      </c>
      <c r="B482" s="47" t="s">
        <v>235</v>
      </c>
      <c r="C482" s="61" t="s">
        <v>1530</v>
      </c>
      <c r="D482" s="47" t="s">
        <v>1310</v>
      </c>
      <c r="E482" s="92" t="s">
        <v>375</v>
      </c>
      <c r="F482" s="45" t="s">
        <v>221</v>
      </c>
      <c r="G482" s="45" t="s">
        <v>1126</v>
      </c>
      <c r="H482" s="45" t="str">
        <f t="shared" si="1"/>
        <v>ASHRAE 90.1-2010MidriseApartmentCorridor</v>
      </c>
      <c r="I482" s="117" t="str">
        <f>VLOOKUP(H482,'Interior Lighting'!$A$4:$G$1472,5,FALSE)</f>
        <v>0.792</v>
      </c>
      <c r="J482" s="47"/>
      <c r="K482" s="47"/>
      <c r="L482" s="47"/>
      <c r="M482" s="47">
        <v>0.0</v>
      </c>
      <c r="N482" s="47">
        <v>0.7</v>
      </c>
      <c r="O482" s="47">
        <v>0.2</v>
      </c>
      <c r="P482" s="47" t="s">
        <v>1522</v>
      </c>
      <c r="Q482" s="47" t="s">
        <v>370</v>
      </c>
      <c r="R482" s="47" t="s">
        <v>652</v>
      </c>
      <c r="S482" s="47" t="s">
        <v>542</v>
      </c>
      <c r="T482" s="7" t="str">
        <f t="shared" si="33"/>
        <v>ASHRAE 62.1-2007GeneralCorridors</v>
      </c>
      <c r="U482" s="117" t="str">
        <f>VLOOKUP(T482,Ventilation!$A$4:$H$314,6,FALSE)</f>
        <v>0.06</v>
      </c>
      <c r="V482" s="117" t="str">
        <f>VLOOKUP(T482,Ventilation!$A$4:$H$314,5,FALSE)</f>
        <v/>
      </c>
      <c r="W482" s="117" t="str">
        <f>VLOOKUP(T482,Ventilation!$A$4:$H$314,7,FALSE)</f>
        <v/>
      </c>
      <c r="X482" s="60">
        <v>0.0</v>
      </c>
      <c r="Y482" s="47" t="s">
        <v>1515</v>
      </c>
      <c r="Z482" s="47" t="s">
        <v>1516</v>
      </c>
      <c r="AA482" s="47">
        <v>0.0446</v>
      </c>
      <c r="AB482" s="8"/>
      <c r="AC482" s="47"/>
      <c r="AD482" s="47" t="s">
        <v>1517</v>
      </c>
      <c r="AE482" s="47"/>
      <c r="AF482" s="47"/>
      <c r="AG482" s="47"/>
      <c r="AH482" s="47"/>
      <c r="AI482" s="47"/>
      <c r="AJ482" s="60">
        <v>0.4</v>
      </c>
      <c r="AK482" s="47">
        <v>0.0</v>
      </c>
      <c r="AL482" s="47">
        <v>0.5</v>
      </c>
      <c r="AM482" s="47">
        <v>0.0</v>
      </c>
      <c r="AN482" s="47" t="s">
        <v>1518</v>
      </c>
      <c r="AO482" s="34" t="s">
        <v>1519</v>
      </c>
      <c r="AP482" s="34" t="s">
        <v>239</v>
      </c>
      <c r="AQ482" s="45"/>
      <c r="AR482" s="47"/>
      <c r="AS482" s="45" t="str">
        <f t="shared" si="34"/>
        <v/>
      </c>
      <c r="AT482" s="45"/>
      <c r="AU482" s="47"/>
      <c r="AV482" s="47"/>
      <c r="AW482" s="47"/>
      <c r="AX482" s="47"/>
      <c r="AY482" s="47"/>
      <c r="AZ482" s="47"/>
      <c r="BA482" s="47"/>
      <c r="BB482" s="47"/>
      <c r="BC482" s="47"/>
      <c r="BD482" s="47"/>
      <c r="BE482" s="47"/>
      <c r="BF482" s="47"/>
      <c r="BG482" s="5"/>
      <c r="BI482" s="5"/>
      <c r="BJ482" s="5"/>
      <c r="BK482" s="5"/>
    </row>
    <row r="483" ht="14.25" hidden="1" customHeight="1">
      <c r="A483" s="47" t="s">
        <v>40</v>
      </c>
      <c r="B483" s="47" t="s">
        <v>235</v>
      </c>
      <c r="C483" s="47" t="s">
        <v>1138</v>
      </c>
      <c r="D483" s="47" t="s">
        <v>1297</v>
      </c>
      <c r="E483" s="47" t="s">
        <v>375</v>
      </c>
      <c r="F483" s="47" t="s">
        <v>159</v>
      </c>
      <c r="G483" s="47" t="s">
        <v>1043</v>
      </c>
      <c r="H483" s="45" t="str">
        <f t="shared" si="1"/>
        <v>ASHRAE 90.1-2010HospitalExam/Treatment</v>
      </c>
      <c r="I483" s="117" t="str">
        <f>VLOOKUP(H483,'Interior Lighting'!$A$4:$G$1472,5,FALSE)</f>
        <v>1.66</v>
      </c>
      <c r="J483" s="47"/>
      <c r="K483" s="47"/>
      <c r="L483" s="47"/>
      <c r="M483" s="47">
        <v>0.0</v>
      </c>
      <c r="N483" s="47">
        <v>0.7</v>
      </c>
      <c r="O483" s="47">
        <v>0.2</v>
      </c>
      <c r="P483" s="47" t="s">
        <v>1514</v>
      </c>
      <c r="Q483" s="47" t="s">
        <v>377</v>
      </c>
      <c r="R483" s="47" t="s">
        <v>703</v>
      </c>
      <c r="S483" s="47" t="s">
        <v>736</v>
      </c>
      <c r="T483" s="7" t="str">
        <f t="shared" si="33"/>
        <v>GGHC v2.2Health CareSpecial Procedure Room, Diagnostic</v>
      </c>
      <c r="U483" s="117" t="str">
        <f>VLOOKUP(T483,Ventilation!$A$4:$H$314,6,FALSE)</f>
        <v>0.3</v>
      </c>
      <c r="V483" s="117" t="str">
        <f>VLOOKUP(T483,Ventilation!$A$4:$H$314,5,FALSE)</f>
        <v/>
      </c>
      <c r="W483" s="117" t="str">
        <f>VLOOKUP(T483,Ventilation!$A$4:$H$314,7,FALSE)</f>
        <v/>
      </c>
      <c r="X483" s="60">
        <v>20.02</v>
      </c>
      <c r="Y483" s="47" t="s">
        <v>1515</v>
      </c>
      <c r="Z483" s="47" t="s">
        <v>1516</v>
      </c>
      <c r="AA483" s="47">
        <v>0.0446</v>
      </c>
      <c r="AB483" s="8"/>
      <c r="AC483" s="47"/>
      <c r="AD483" s="47" t="s">
        <v>1517</v>
      </c>
      <c r="AE483" s="47"/>
      <c r="AF483" s="47"/>
      <c r="AG483" s="47"/>
      <c r="AH483" s="47"/>
      <c r="AI483" s="47"/>
      <c r="AJ483" s="60">
        <v>1.1</v>
      </c>
      <c r="AK483" s="47">
        <v>0.0</v>
      </c>
      <c r="AL483" s="47">
        <v>0.5</v>
      </c>
      <c r="AM483" s="47">
        <v>0.0</v>
      </c>
      <c r="AN483" s="47" t="s">
        <v>1518</v>
      </c>
      <c r="AO483" s="34" t="s">
        <v>1519</v>
      </c>
      <c r="AP483" s="34" t="s">
        <v>239</v>
      </c>
      <c r="AQ483" s="47"/>
      <c r="AR483" s="47"/>
      <c r="AS483" s="45" t="str">
        <f t="shared" si="34"/>
        <v/>
      </c>
      <c r="AT483" s="47"/>
      <c r="AU483" s="47"/>
      <c r="AV483" s="47"/>
      <c r="AW483" s="47"/>
      <c r="AX483" s="47"/>
      <c r="AY483" s="47"/>
      <c r="AZ483" s="47"/>
      <c r="BA483" s="47"/>
      <c r="BB483" s="47"/>
      <c r="BC483" s="47"/>
      <c r="BD483" s="47"/>
      <c r="BE483" s="47"/>
      <c r="BF483" s="47"/>
      <c r="BG483" s="5"/>
      <c r="BI483" s="5"/>
      <c r="BJ483" s="5"/>
      <c r="BK483" s="5"/>
    </row>
    <row r="484" ht="14.25" hidden="1" customHeight="1">
      <c r="A484" s="47" t="s">
        <v>40</v>
      </c>
      <c r="B484" s="47" t="s">
        <v>235</v>
      </c>
      <c r="C484" s="47" t="s">
        <v>1131</v>
      </c>
      <c r="D484" s="47" t="s">
        <v>1365</v>
      </c>
      <c r="E484" s="47" t="s">
        <v>375</v>
      </c>
      <c r="F484" s="60" t="s">
        <v>159</v>
      </c>
      <c r="G484" s="60" t="s">
        <v>1043</v>
      </c>
      <c r="H484" s="45" t="str">
        <f t="shared" si="1"/>
        <v>ASHRAE 90.1-2010HospitalExam/Treatment</v>
      </c>
      <c r="I484" s="117" t="str">
        <f>VLOOKUP(H484,'Interior Lighting'!$A$4:$G$1472,5,FALSE)</f>
        <v>1.66</v>
      </c>
      <c r="J484" s="47"/>
      <c r="K484" s="47"/>
      <c r="L484" s="47"/>
      <c r="M484" s="47">
        <v>0.0</v>
      </c>
      <c r="N484" s="47">
        <v>0.7</v>
      </c>
      <c r="O484" s="47">
        <v>0.2</v>
      </c>
      <c r="P484" s="47" t="s">
        <v>1528</v>
      </c>
      <c r="Q484" s="56" t="s">
        <v>368</v>
      </c>
      <c r="R484" s="47" t="s">
        <v>583</v>
      </c>
      <c r="S484" s="60" t="s">
        <v>589</v>
      </c>
      <c r="T484" s="7" t="str">
        <f t="shared" si="33"/>
        <v>ASHRAE 62.1-1999Public SpacesPublic restrooms</v>
      </c>
      <c r="U484" s="117" t="str">
        <f>VLOOKUP(T484,Ventilation!$A$4:$H$314,6,FALSE)</f>
        <v>0</v>
      </c>
      <c r="V484" s="117" t="str">
        <f>VLOOKUP(T484,Ventilation!$A$4:$H$314,5,FALSE)</f>
        <v>0</v>
      </c>
      <c r="W484" s="117" t="str">
        <f>VLOOKUP(T484,Ventilation!$A$4:$H$314,7,FALSE)</f>
        <v/>
      </c>
      <c r="X484" s="60">
        <v>0.0</v>
      </c>
      <c r="Y484" s="47" t="s">
        <v>1515</v>
      </c>
      <c r="Z484" s="47" t="s">
        <v>1516</v>
      </c>
      <c r="AA484" s="47">
        <v>0.0446</v>
      </c>
      <c r="AB484" s="8"/>
      <c r="AC484" s="47"/>
      <c r="AD484" s="47" t="s">
        <v>1517</v>
      </c>
      <c r="AE484" s="47"/>
      <c r="AF484" s="47"/>
      <c r="AG484" s="47"/>
      <c r="AH484" s="47"/>
      <c r="AI484" s="47"/>
      <c r="AJ484" s="60">
        <v>5.0</v>
      </c>
      <c r="AK484" s="47">
        <v>0.0</v>
      </c>
      <c r="AL484" s="60">
        <v>0.5</v>
      </c>
      <c r="AM484" s="60">
        <v>0.0</v>
      </c>
      <c r="AN484" s="47" t="s">
        <v>1518</v>
      </c>
      <c r="AO484" s="34" t="s">
        <v>1519</v>
      </c>
      <c r="AP484" s="34" t="s">
        <v>239</v>
      </c>
      <c r="AQ484" s="47"/>
      <c r="AR484" s="47"/>
      <c r="AS484" s="45" t="str">
        <f t="shared" si="34"/>
        <v/>
      </c>
      <c r="AT484" s="47"/>
      <c r="AU484" s="47"/>
      <c r="AV484" s="47"/>
      <c r="AW484" s="47"/>
      <c r="AX484" s="47"/>
      <c r="AY484" s="47"/>
      <c r="AZ484" s="47"/>
      <c r="BA484" s="47"/>
      <c r="BB484" s="47"/>
      <c r="BC484" s="47"/>
      <c r="BD484" s="47"/>
      <c r="BE484" s="47"/>
      <c r="BF484" s="47"/>
      <c r="BG484" s="5"/>
      <c r="BI484" s="5"/>
      <c r="BJ484" s="5"/>
      <c r="BK484" s="5"/>
    </row>
    <row r="485" ht="14.25" hidden="1" customHeight="1">
      <c r="A485" s="47" t="s">
        <v>40</v>
      </c>
      <c r="B485" s="47" t="s">
        <v>235</v>
      </c>
      <c r="C485" s="3" t="s">
        <v>1531</v>
      </c>
      <c r="D485" s="47" t="s">
        <v>1365</v>
      </c>
      <c r="E485" s="47" t="s">
        <v>375</v>
      </c>
      <c r="F485" s="60" t="s">
        <v>159</v>
      </c>
      <c r="G485" s="60" t="s">
        <v>1043</v>
      </c>
      <c r="H485" s="45" t="str">
        <f t="shared" si="1"/>
        <v>ASHRAE 90.1-2010HospitalExam/Treatment</v>
      </c>
      <c r="I485" s="117" t="str">
        <f>VLOOKUP(H485,'Interior Lighting'!$A$4:$G$1472,5,FALSE)</f>
        <v>1.66</v>
      </c>
      <c r="J485" s="47"/>
      <c r="K485" s="47"/>
      <c r="L485" s="47"/>
      <c r="M485" s="47">
        <v>0.0</v>
      </c>
      <c r="N485" s="47">
        <v>0.7</v>
      </c>
      <c r="O485" s="47">
        <v>0.2</v>
      </c>
      <c r="P485" s="47" t="s">
        <v>1528</v>
      </c>
      <c r="Q485" s="56" t="s">
        <v>368</v>
      </c>
      <c r="R485" s="47" t="s">
        <v>583</v>
      </c>
      <c r="S485" s="60" t="s">
        <v>589</v>
      </c>
      <c r="T485" s="7" t="str">
        <f t="shared" si="33"/>
        <v>ASHRAE 62.1-1999Public SpacesPublic restrooms</v>
      </c>
      <c r="U485" s="117" t="str">
        <f>VLOOKUP(T485,Ventilation!$A$4:$H$314,6,FALSE)</f>
        <v>0</v>
      </c>
      <c r="V485" s="117" t="str">
        <f>VLOOKUP(T485,Ventilation!$A$4:$H$314,5,FALSE)</f>
        <v>0</v>
      </c>
      <c r="W485" s="117" t="str">
        <f>VLOOKUP(T485,Ventilation!$A$4:$H$314,7,FALSE)</f>
        <v/>
      </c>
      <c r="X485" s="60">
        <v>0.0</v>
      </c>
      <c r="Y485" s="47" t="s">
        <v>1515</v>
      </c>
      <c r="Z485" s="47" t="s">
        <v>1516</v>
      </c>
      <c r="AA485" s="47">
        <v>0.0446</v>
      </c>
      <c r="AB485" s="8"/>
      <c r="AC485" s="47"/>
      <c r="AD485" s="47" t="s">
        <v>1517</v>
      </c>
      <c r="AE485" s="47"/>
      <c r="AF485" s="47"/>
      <c r="AG485" s="47"/>
      <c r="AH485" s="47"/>
      <c r="AI485" s="47"/>
      <c r="AJ485" s="60">
        <v>3.5</v>
      </c>
      <c r="AK485" s="47">
        <v>0.0</v>
      </c>
      <c r="AL485" s="60">
        <v>0.1</v>
      </c>
      <c r="AM485" s="60">
        <v>0.9</v>
      </c>
      <c r="AN485" s="34" t="s">
        <v>1536</v>
      </c>
      <c r="AO485" s="34" t="s">
        <v>1519</v>
      </c>
      <c r="AP485" s="34" t="s">
        <v>239</v>
      </c>
      <c r="AQ485" s="47"/>
      <c r="AR485" s="47"/>
      <c r="AS485" s="45" t="str">
        <f t="shared" si="34"/>
        <v/>
      </c>
      <c r="AT485" s="47"/>
      <c r="AU485" s="47"/>
      <c r="AV485" s="47"/>
      <c r="AW485" s="47"/>
      <c r="AX485" s="47"/>
      <c r="AY485" s="47"/>
      <c r="AZ485" s="47"/>
      <c r="BA485" s="47"/>
      <c r="BB485" s="47"/>
      <c r="BC485" s="47"/>
      <c r="BD485" s="47"/>
      <c r="BE485" s="47"/>
      <c r="BF485" s="47"/>
      <c r="BG485" s="5"/>
      <c r="BI485" s="5"/>
      <c r="BJ485" s="5"/>
      <c r="BK485" s="5"/>
    </row>
    <row r="486" ht="14.25" hidden="1" customHeight="1">
      <c r="A486" s="47" t="s">
        <v>40</v>
      </c>
      <c r="B486" s="47" t="s">
        <v>235</v>
      </c>
      <c r="C486" s="47" t="s">
        <v>1129</v>
      </c>
      <c r="D486" s="47" t="s">
        <v>1297</v>
      </c>
      <c r="E486" s="47" t="s">
        <v>375</v>
      </c>
      <c r="F486" s="47" t="s">
        <v>993</v>
      </c>
      <c r="G486" s="47" t="s">
        <v>652</v>
      </c>
      <c r="H486" s="45" t="str">
        <f t="shared" si="1"/>
        <v>ASHRAE 90.1-2010Office-EnclosedGeneral</v>
      </c>
      <c r="I486" s="117" t="str">
        <f>VLOOKUP(H486,'Interior Lighting'!$A$4:$G$1472,5,FALSE)</f>
        <v>1.11</v>
      </c>
      <c r="J486" s="47"/>
      <c r="K486" s="47"/>
      <c r="L486" s="47"/>
      <c r="M486" s="47">
        <v>0.0</v>
      </c>
      <c r="N486" s="47">
        <v>0.7</v>
      </c>
      <c r="O486" s="47">
        <v>0.2</v>
      </c>
      <c r="P486" s="8" t="s">
        <v>1520</v>
      </c>
      <c r="Q486" s="47" t="s">
        <v>370</v>
      </c>
      <c r="R486" s="47" t="s">
        <v>580</v>
      </c>
      <c r="S486" s="47" t="s">
        <v>576</v>
      </c>
      <c r="T486" s="7" t="str">
        <f t="shared" si="33"/>
        <v>ASHRAE 62.1-2007Office BuildingsOffice space</v>
      </c>
      <c r="U486" s="117" t="str">
        <f>VLOOKUP(T486,Ventilation!$A$4:$H$314,6,FALSE)</f>
        <v>0.06</v>
      </c>
      <c r="V486" s="117" t="str">
        <f>VLOOKUP(T486,Ventilation!$A$4:$H$314,5,FALSE)</f>
        <v>5</v>
      </c>
      <c r="W486" s="117" t="str">
        <f>VLOOKUP(T486,Ventilation!$A$4:$H$314,7,FALSE)</f>
        <v/>
      </c>
      <c r="X486" s="60">
        <v>5.0</v>
      </c>
      <c r="Y486" s="8" t="s">
        <v>1515</v>
      </c>
      <c r="Z486" s="8" t="s">
        <v>1516</v>
      </c>
      <c r="AA486" s="47">
        <v>0.0446</v>
      </c>
      <c r="AB486" s="8"/>
      <c r="AC486" s="8"/>
      <c r="AD486" s="8" t="s">
        <v>1517</v>
      </c>
      <c r="AE486" s="47"/>
      <c r="AF486" s="47"/>
      <c r="AG486" s="47"/>
      <c r="AH486" s="47"/>
      <c r="AI486" s="47"/>
      <c r="AJ486" s="60">
        <v>1.1</v>
      </c>
      <c r="AK486" s="47">
        <v>0.0</v>
      </c>
      <c r="AL486" s="47">
        <v>0.5</v>
      </c>
      <c r="AM486" s="47">
        <v>0.0</v>
      </c>
      <c r="AN486" s="8" t="s">
        <v>1518</v>
      </c>
      <c r="AO486" s="34" t="s">
        <v>1519</v>
      </c>
      <c r="AP486" s="34" t="s">
        <v>239</v>
      </c>
      <c r="AQ486" s="45"/>
      <c r="AR486" s="47"/>
      <c r="AS486" s="45" t="str">
        <f t="shared" si="34"/>
        <v/>
      </c>
      <c r="AT486" s="45"/>
      <c r="AU486" s="47"/>
      <c r="AV486" s="47"/>
      <c r="AW486" s="8"/>
      <c r="AX486" s="47"/>
      <c r="AY486" s="47"/>
      <c r="AZ486" s="47"/>
      <c r="BA486" s="47"/>
      <c r="BB486" s="47"/>
      <c r="BC486" s="47"/>
      <c r="BD486" s="47"/>
      <c r="BE486" s="47"/>
      <c r="BF486" s="47"/>
      <c r="BG486" s="5"/>
      <c r="BI486" s="5"/>
      <c r="BJ486" s="5"/>
      <c r="BK486" s="5"/>
    </row>
    <row r="487" ht="14.25" hidden="1" customHeight="1">
      <c r="A487" s="8" t="s">
        <v>40</v>
      </c>
      <c r="B487" s="8" t="s">
        <v>235</v>
      </c>
      <c r="C487" s="8" t="s">
        <v>1125</v>
      </c>
      <c r="D487" s="47" t="s">
        <v>1338</v>
      </c>
      <c r="E487" s="47" t="s">
        <v>375</v>
      </c>
      <c r="F487" s="47" t="s">
        <v>995</v>
      </c>
      <c r="G487" s="47" t="s">
        <v>652</v>
      </c>
      <c r="H487" s="45" t="str">
        <f t="shared" si="1"/>
        <v>ASHRAE 90.1-2010Conference/Meeting/MultipurposeGeneral</v>
      </c>
      <c r="I487" s="117" t="str">
        <f>VLOOKUP(H487,'Interior Lighting'!$A$4:$G$1472,5,FALSE)</f>
        <v>1.23</v>
      </c>
      <c r="J487" s="47"/>
      <c r="K487" s="47"/>
      <c r="L487" s="47"/>
      <c r="M487" s="47">
        <v>0.0</v>
      </c>
      <c r="N487" s="47">
        <v>0.7</v>
      </c>
      <c r="O487" s="47">
        <v>0.2</v>
      </c>
      <c r="P487" s="8" t="s">
        <v>1520</v>
      </c>
      <c r="Q487" s="47" t="s">
        <v>370</v>
      </c>
      <c r="R487" s="47" t="s">
        <v>652</v>
      </c>
      <c r="S487" s="47" t="s">
        <v>653</v>
      </c>
      <c r="T487" s="7" t="str">
        <f t="shared" si="33"/>
        <v>ASHRAE 62.1-2007GeneralConference/meeting</v>
      </c>
      <c r="U487" s="117" t="str">
        <f>VLOOKUP(T487,Ventilation!$A$4:$H$314,6,FALSE)</f>
        <v>0.06</v>
      </c>
      <c r="V487" s="117" t="str">
        <f>VLOOKUP(T487,Ventilation!$A$4:$H$314,5,FALSE)</f>
        <v>5</v>
      </c>
      <c r="W487" s="117" t="str">
        <f>VLOOKUP(T487,Ventilation!$A$4:$H$314,7,FALSE)</f>
        <v/>
      </c>
      <c r="X487" s="60">
        <v>49.95</v>
      </c>
      <c r="Y487" s="8" t="s">
        <v>1515</v>
      </c>
      <c r="Z487" s="8" t="s">
        <v>1516</v>
      </c>
      <c r="AA487" s="47">
        <v>0.0446</v>
      </c>
      <c r="AB487" s="8"/>
      <c r="AC487" s="8"/>
      <c r="AD487" s="8" t="s">
        <v>1517</v>
      </c>
      <c r="AE487" s="47"/>
      <c r="AF487" s="47"/>
      <c r="AG487" s="47"/>
      <c r="AH487" s="47"/>
      <c r="AI487" s="47"/>
      <c r="AJ487" s="60">
        <v>1.0</v>
      </c>
      <c r="AK487" s="47">
        <v>0.0</v>
      </c>
      <c r="AL487" s="47">
        <v>0.5</v>
      </c>
      <c r="AM487" s="47">
        <v>0.0</v>
      </c>
      <c r="AN487" s="8" t="s">
        <v>1518</v>
      </c>
      <c r="AO487" s="34" t="s">
        <v>1519</v>
      </c>
      <c r="AP487" s="34" t="s">
        <v>239</v>
      </c>
      <c r="AQ487" s="45"/>
      <c r="AR487" s="47"/>
      <c r="AS487" s="45" t="str">
        <f t="shared" si="34"/>
        <v/>
      </c>
      <c r="AT487" s="45"/>
      <c r="AU487" s="47"/>
      <c r="AV487" s="47"/>
      <c r="AW487" s="47"/>
      <c r="AX487" s="47"/>
      <c r="AY487" s="47"/>
      <c r="AZ487" s="47"/>
      <c r="BA487" s="47"/>
      <c r="BB487" s="47"/>
      <c r="BC487" s="47"/>
      <c r="BD487" s="47"/>
      <c r="BE487" s="8"/>
      <c r="BF487" s="8"/>
      <c r="BG487" s="5"/>
      <c r="BI487" s="5"/>
      <c r="BJ487" s="5"/>
      <c r="BK487" s="5"/>
    </row>
    <row r="488" ht="14.25" hidden="1" customHeight="1">
      <c r="A488" s="8" t="s">
        <v>40</v>
      </c>
      <c r="B488" s="8" t="s">
        <v>235</v>
      </c>
      <c r="C488" s="8" t="s">
        <v>1123</v>
      </c>
      <c r="D488" s="47" t="s">
        <v>1316</v>
      </c>
      <c r="E488" s="47" t="s">
        <v>375</v>
      </c>
      <c r="F488" s="47" t="s">
        <v>159</v>
      </c>
      <c r="G488" s="60" t="s">
        <v>1043</v>
      </c>
      <c r="H488" s="45" t="str">
        <f t="shared" si="1"/>
        <v>ASHRAE 90.1-2010HospitalExam/Treatment</v>
      </c>
      <c r="I488" s="117" t="str">
        <f>VLOOKUP(H488,'Interior Lighting'!$A$4:$G$1472,5,FALSE)</f>
        <v>1.66</v>
      </c>
      <c r="J488" s="47"/>
      <c r="K488" s="47"/>
      <c r="L488" s="47"/>
      <c r="M488" s="47">
        <v>0.0</v>
      </c>
      <c r="N488" s="47">
        <v>0.7</v>
      </c>
      <c r="O488" s="47">
        <v>0.2</v>
      </c>
      <c r="P488" s="47" t="s">
        <v>1520</v>
      </c>
      <c r="Q488" s="47" t="s">
        <v>377</v>
      </c>
      <c r="R488" s="47" t="s">
        <v>703</v>
      </c>
      <c r="S488" s="47" t="s">
        <v>717</v>
      </c>
      <c r="T488" s="7" t="str">
        <f t="shared" si="33"/>
        <v>GGHC v2.2Health CareClean Utility / Workroom</v>
      </c>
      <c r="U488" s="117" t="str">
        <f>VLOOKUP(T488,Ventilation!$A$4:$H$314,6,FALSE)</f>
        <v>0.3</v>
      </c>
      <c r="V488" s="117" t="str">
        <f>VLOOKUP(T488,Ventilation!$A$4:$H$314,5,FALSE)</f>
        <v/>
      </c>
      <c r="W488" s="117" t="str">
        <f>VLOOKUP(T488,Ventilation!$A$4:$H$314,7,FALSE)</f>
        <v/>
      </c>
      <c r="X488" s="60">
        <v>20.02</v>
      </c>
      <c r="Y488" s="47" t="s">
        <v>1515</v>
      </c>
      <c r="Z488" s="47" t="s">
        <v>1516</v>
      </c>
      <c r="AA488" s="47">
        <v>0.0446</v>
      </c>
      <c r="AB488" s="8"/>
      <c r="AC488" s="47"/>
      <c r="AD488" s="47" t="s">
        <v>1517</v>
      </c>
      <c r="AE488" s="47"/>
      <c r="AF488" s="47"/>
      <c r="AG488" s="47"/>
      <c r="AH488" s="47"/>
      <c r="AI488" s="47"/>
      <c r="AJ488" s="60">
        <v>2.0</v>
      </c>
      <c r="AK488" s="47">
        <v>0.0</v>
      </c>
      <c r="AL488" s="47">
        <v>0.5</v>
      </c>
      <c r="AM488" s="47">
        <v>0.0</v>
      </c>
      <c r="AN488" s="47" t="s">
        <v>1518</v>
      </c>
      <c r="AO488" s="34" t="s">
        <v>1519</v>
      </c>
      <c r="AP488" s="34" t="s">
        <v>239</v>
      </c>
      <c r="AQ488" s="47"/>
      <c r="AR488" s="47"/>
      <c r="AS488" s="45" t="str">
        <f t="shared" si="34"/>
        <v/>
      </c>
      <c r="AT488" s="47"/>
      <c r="AU488" s="47"/>
      <c r="AV488" s="47"/>
      <c r="AW488" s="47"/>
      <c r="AX488" s="47"/>
      <c r="AY488" s="47"/>
      <c r="AZ488" s="47"/>
      <c r="BA488" s="47"/>
      <c r="BB488" s="47"/>
      <c r="BC488" s="47"/>
      <c r="BD488" s="47"/>
      <c r="BE488" s="47"/>
      <c r="BF488" s="47"/>
      <c r="BG488" s="5"/>
      <c r="BI488" s="5"/>
      <c r="BJ488" s="5"/>
      <c r="BK488" s="5"/>
    </row>
    <row r="489" ht="14.25" hidden="1" customHeight="1">
      <c r="A489" s="8" t="s">
        <v>40</v>
      </c>
      <c r="B489" s="8" t="s">
        <v>235</v>
      </c>
      <c r="C489" s="8" t="s">
        <v>1121</v>
      </c>
      <c r="D489" s="47" t="s">
        <v>1283</v>
      </c>
      <c r="E489" s="47" t="s">
        <v>375</v>
      </c>
      <c r="F489" s="47" t="s">
        <v>1013</v>
      </c>
      <c r="G489" s="47" t="s">
        <v>652</v>
      </c>
      <c r="H489" s="45" t="str">
        <f t="shared" si="1"/>
        <v>ASHRAE 90.1-2010Dining AreaGeneral</v>
      </c>
      <c r="I489" s="117" t="str">
        <f>VLOOKUP(H489,'Interior Lighting'!$A$4:$G$1472,5,FALSE)</f>
        <v>0.65</v>
      </c>
      <c r="J489" s="47"/>
      <c r="K489" s="47"/>
      <c r="L489" s="47"/>
      <c r="M489" s="47">
        <v>0.0</v>
      </c>
      <c r="N489" s="47">
        <v>0.7</v>
      </c>
      <c r="O489" s="47">
        <v>0.2</v>
      </c>
      <c r="P489" s="47" t="s">
        <v>1520</v>
      </c>
      <c r="Q489" s="47" t="s">
        <v>370</v>
      </c>
      <c r="R489" s="47" t="s">
        <v>544</v>
      </c>
      <c r="S489" s="47" t="s">
        <v>651</v>
      </c>
      <c r="T489" s="7" t="str">
        <f t="shared" si="33"/>
        <v>ASHRAE 62.1-2007Food and Beverage ServiceCafeteria/fast food dining</v>
      </c>
      <c r="U489" s="117" t="str">
        <f>VLOOKUP(T489,Ventilation!$A$4:$H$314,6,FALSE)</f>
        <v>0.18</v>
      </c>
      <c r="V489" s="117" t="str">
        <f>VLOOKUP(T489,Ventilation!$A$4:$H$314,5,FALSE)</f>
        <v>7.5</v>
      </c>
      <c r="W489" s="117" t="str">
        <f>VLOOKUP(T489,Ventilation!$A$4:$H$314,7,FALSE)</f>
        <v/>
      </c>
      <c r="X489" s="60">
        <v>99.89</v>
      </c>
      <c r="Y489" s="47" t="s">
        <v>1515</v>
      </c>
      <c r="Z489" s="47" t="s">
        <v>1516</v>
      </c>
      <c r="AA489" s="47">
        <v>0.0446</v>
      </c>
      <c r="AB489" s="8"/>
      <c r="AC489" s="47"/>
      <c r="AD489" s="47" t="s">
        <v>1517</v>
      </c>
      <c r="AE489" s="47"/>
      <c r="AF489" s="47"/>
      <c r="AG489" s="47"/>
      <c r="AH489" s="47"/>
      <c r="AI489" s="47"/>
      <c r="AJ489" s="60">
        <v>1.0</v>
      </c>
      <c r="AK489" s="47">
        <v>0.0</v>
      </c>
      <c r="AL489" s="47">
        <v>0.5</v>
      </c>
      <c r="AM489" s="47">
        <v>0.0</v>
      </c>
      <c r="AN489" s="47" t="s">
        <v>1518</v>
      </c>
      <c r="AO489" s="34" t="s">
        <v>1519</v>
      </c>
      <c r="AP489" s="34" t="s">
        <v>239</v>
      </c>
      <c r="AQ489" s="45"/>
      <c r="AR489" s="47"/>
      <c r="AS489" s="45" t="str">
        <f t="shared" si="34"/>
        <v/>
      </c>
      <c r="AT489" s="45"/>
      <c r="AU489" s="47"/>
      <c r="AV489" s="47"/>
      <c r="AW489" s="47"/>
      <c r="AX489" s="47"/>
      <c r="AY489" s="47"/>
      <c r="AZ489" s="47"/>
      <c r="BA489" s="47"/>
      <c r="BB489" s="47"/>
      <c r="BC489" s="47"/>
      <c r="BD489" s="47"/>
      <c r="BE489" s="47"/>
      <c r="BF489" s="47"/>
      <c r="BG489" s="5"/>
      <c r="BI489" s="5"/>
      <c r="BJ489" s="5"/>
      <c r="BK489" s="5"/>
    </row>
    <row r="490" ht="14.25" hidden="1" customHeight="1">
      <c r="A490" s="47" t="s">
        <v>40</v>
      </c>
      <c r="B490" s="47" t="s">
        <v>235</v>
      </c>
      <c r="C490" s="47" t="s">
        <v>1118</v>
      </c>
      <c r="D490" s="47" t="s">
        <v>1316</v>
      </c>
      <c r="E490" s="47" t="s">
        <v>375</v>
      </c>
      <c r="F490" s="47" t="s">
        <v>1100</v>
      </c>
      <c r="G490" s="47" t="s">
        <v>652</v>
      </c>
      <c r="H490" s="45" t="str">
        <f t="shared" si="1"/>
        <v>ASHRAE 90.1-2010StorageGeneral</v>
      </c>
      <c r="I490" s="117" t="str">
        <f>VLOOKUP(H490,'Interior Lighting'!$A$4:$G$1472,5,FALSE)</f>
        <v>0.63</v>
      </c>
      <c r="J490" s="47"/>
      <c r="K490" s="47"/>
      <c r="L490" s="47"/>
      <c r="M490" s="47">
        <v>0.0</v>
      </c>
      <c r="N490" s="47">
        <v>0.7</v>
      </c>
      <c r="O490" s="47">
        <v>0.2</v>
      </c>
      <c r="P490" s="47" t="s">
        <v>1520</v>
      </c>
      <c r="Q490" s="56" t="s">
        <v>370</v>
      </c>
      <c r="R490" s="47" t="s">
        <v>652</v>
      </c>
      <c r="S490" s="47" t="s">
        <v>594</v>
      </c>
      <c r="T490" s="7" t="str">
        <f t="shared" si="33"/>
        <v>ASHRAE 62.1-2007GeneralStorage rooms</v>
      </c>
      <c r="U490" s="117" t="str">
        <f>VLOOKUP(T490,Ventilation!$A$4:$H$314,6,FALSE)</f>
        <v>0.12</v>
      </c>
      <c r="V490" s="117" t="str">
        <f>VLOOKUP(T490,Ventilation!$A$4:$H$314,5,FALSE)</f>
        <v/>
      </c>
      <c r="W490" s="117" t="str">
        <f>VLOOKUP(T490,Ventilation!$A$4:$H$314,7,FALSE)</f>
        <v/>
      </c>
      <c r="X490" s="60">
        <v>0.0</v>
      </c>
      <c r="Y490" s="47" t="s">
        <v>1515</v>
      </c>
      <c r="Z490" s="8" t="s">
        <v>1516</v>
      </c>
      <c r="AA490" s="47">
        <v>0.0446</v>
      </c>
      <c r="AB490" s="8"/>
      <c r="AC490" s="47"/>
      <c r="AD490" s="47" t="s">
        <v>1517</v>
      </c>
      <c r="AE490" s="47"/>
      <c r="AF490" s="47"/>
      <c r="AG490" s="47"/>
      <c r="AH490" s="47"/>
      <c r="AI490" s="47"/>
      <c r="AJ490" s="60">
        <v>0.1</v>
      </c>
      <c r="AK490" s="47">
        <v>0.0</v>
      </c>
      <c r="AL490" s="47">
        <v>0.5</v>
      </c>
      <c r="AM490" s="47">
        <v>0.0</v>
      </c>
      <c r="AN490" s="47" t="s">
        <v>1518</v>
      </c>
      <c r="AO490" s="34" t="s">
        <v>1519</v>
      </c>
      <c r="AP490" s="34" t="s">
        <v>239</v>
      </c>
      <c r="AQ490" s="47"/>
      <c r="AR490" s="47"/>
      <c r="AS490" s="45" t="str">
        <f t="shared" si="34"/>
        <v/>
      </c>
      <c r="AT490" s="47"/>
      <c r="AU490" s="47"/>
      <c r="AV490" s="47"/>
      <c r="AW490" s="47"/>
      <c r="AX490" s="47"/>
      <c r="AY490" s="47"/>
      <c r="AZ490" s="47"/>
      <c r="BA490" s="47"/>
      <c r="BB490" s="47"/>
      <c r="BC490" s="47"/>
      <c r="BD490" s="47"/>
      <c r="BE490" s="47"/>
      <c r="BF490" s="47"/>
      <c r="BG490" s="5"/>
      <c r="BI490" s="5"/>
      <c r="BJ490" s="5"/>
      <c r="BK490" s="5"/>
    </row>
    <row r="491" ht="14.25" hidden="1" customHeight="1">
      <c r="A491" s="47" t="s">
        <v>40</v>
      </c>
      <c r="B491" s="47" t="s">
        <v>235</v>
      </c>
      <c r="C491" s="47" t="s">
        <v>1114</v>
      </c>
      <c r="D491" s="47" t="s">
        <v>1316</v>
      </c>
      <c r="E491" s="47" t="s">
        <v>375</v>
      </c>
      <c r="F491" s="77" t="s">
        <v>159</v>
      </c>
      <c r="G491" s="77" t="s">
        <v>1043</v>
      </c>
      <c r="H491" s="45" t="str">
        <f t="shared" si="1"/>
        <v>ASHRAE 90.1-2010HospitalExam/Treatment</v>
      </c>
      <c r="I491" s="117" t="str">
        <f>VLOOKUP(H491,'Interior Lighting'!$A$4:$G$1472,5,FALSE)</f>
        <v>1.66</v>
      </c>
      <c r="J491" s="47"/>
      <c r="K491" s="47"/>
      <c r="L491" s="47"/>
      <c r="M491" s="47">
        <v>0.0</v>
      </c>
      <c r="N491" s="47">
        <v>0.7</v>
      </c>
      <c r="O491" s="47">
        <v>0.2</v>
      </c>
      <c r="P491" s="47" t="s">
        <v>1520</v>
      </c>
      <c r="Q491" s="47" t="s">
        <v>377</v>
      </c>
      <c r="R491" s="47" t="s">
        <v>703</v>
      </c>
      <c r="S491" s="34" t="s">
        <v>739</v>
      </c>
      <c r="T491" s="7" t="str">
        <f t="shared" si="33"/>
        <v>GGHC v2.2Health CareTreatment / Examination</v>
      </c>
      <c r="U491" s="117" t="str">
        <f>VLOOKUP(T491,Ventilation!$A$4:$H$314,6,FALSE)</f>
        <v>0.3</v>
      </c>
      <c r="V491" s="117" t="str">
        <f>VLOOKUP(T491,Ventilation!$A$4:$H$314,5,FALSE)</f>
        <v/>
      </c>
      <c r="W491" s="117" t="str">
        <f>VLOOKUP(T491,Ventilation!$A$4:$H$314,7,FALSE)</f>
        <v/>
      </c>
      <c r="X491" s="60">
        <v>20.02</v>
      </c>
      <c r="Y491" s="47" t="s">
        <v>1515</v>
      </c>
      <c r="Z491" s="47" t="s">
        <v>1516</v>
      </c>
      <c r="AA491" s="47">
        <v>0.0446</v>
      </c>
      <c r="AB491" s="8"/>
      <c r="AC491" s="47"/>
      <c r="AD491" s="47" t="s">
        <v>1517</v>
      </c>
      <c r="AE491" s="47"/>
      <c r="AF491" s="47"/>
      <c r="AG491" s="47"/>
      <c r="AH491" s="47"/>
      <c r="AI491" s="47"/>
      <c r="AJ491" s="60">
        <v>2.0</v>
      </c>
      <c r="AK491" s="47">
        <v>0.0</v>
      </c>
      <c r="AL491" s="47">
        <v>0.5</v>
      </c>
      <c r="AM491" s="47">
        <v>0.0</v>
      </c>
      <c r="AN491" s="47" t="s">
        <v>1518</v>
      </c>
      <c r="AO491" s="34" t="s">
        <v>1519</v>
      </c>
      <c r="AP491" s="34" t="s">
        <v>239</v>
      </c>
      <c r="AQ491" s="60">
        <v>2.0</v>
      </c>
      <c r="AR491" s="47">
        <v>108.0</v>
      </c>
      <c r="AS491" s="117" t="str">
        <f t="shared" si="34"/>
        <v>0.01851851852</v>
      </c>
      <c r="AT491" s="61">
        <v>60.0</v>
      </c>
      <c r="AU491" s="47">
        <v>0.2</v>
      </c>
      <c r="AV491" s="47">
        <v>0.05</v>
      </c>
      <c r="AW491" s="47" t="s">
        <v>237</v>
      </c>
      <c r="AX491" s="47">
        <v>1.3333346236599153</v>
      </c>
      <c r="AY491" s="47">
        <v>144.0</v>
      </c>
      <c r="AZ491" s="47">
        <v>0.5048215294789926</v>
      </c>
      <c r="BA491" s="47">
        <v>0.31</v>
      </c>
      <c r="BB491" s="47">
        <v>54.520672421626536</v>
      </c>
      <c r="BC491" s="47">
        <v>1.0</v>
      </c>
      <c r="BD491" s="47"/>
      <c r="BE491" s="47" t="s">
        <v>1521</v>
      </c>
      <c r="BF491" s="47"/>
      <c r="BG491" s="5"/>
      <c r="BI491" s="5"/>
      <c r="BJ491" s="5"/>
      <c r="BK491" s="5"/>
    </row>
    <row r="492" ht="14.25" hidden="1" customHeight="1">
      <c r="A492" s="47" t="s">
        <v>40</v>
      </c>
      <c r="B492" s="47" t="s">
        <v>235</v>
      </c>
      <c r="C492" s="60" t="s">
        <v>1533</v>
      </c>
      <c r="D492" s="45" t="s">
        <v>1364</v>
      </c>
      <c r="E492" s="45" t="s">
        <v>375</v>
      </c>
      <c r="F492" s="45" t="s">
        <v>706</v>
      </c>
      <c r="G492" s="45" t="s">
        <v>652</v>
      </c>
      <c r="H492" s="45" t="str">
        <f t="shared" si="1"/>
        <v>ASHRAE 90.1-2010LobbyGeneral</v>
      </c>
      <c r="I492" s="117" t="str">
        <f>VLOOKUP(H492,'Interior Lighting'!$A$4:$G$1472,5,FALSE)</f>
        <v>0.9</v>
      </c>
      <c r="J492" s="47"/>
      <c r="K492" s="45"/>
      <c r="L492" s="45"/>
      <c r="M492" s="45">
        <v>0.0</v>
      </c>
      <c r="N492" s="45">
        <v>0.7</v>
      </c>
      <c r="O492" s="45">
        <v>0.2</v>
      </c>
      <c r="P492" s="7" t="s">
        <v>1520</v>
      </c>
      <c r="Q492" s="45" t="s">
        <v>370</v>
      </c>
      <c r="R492" s="45" t="s">
        <v>580</v>
      </c>
      <c r="S492" s="45" t="s">
        <v>668</v>
      </c>
      <c r="T492" s="7" t="str">
        <f t="shared" si="33"/>
        <v>ASHRAE 62.1-2007Office BuildingsMain entry lobbies</v>
      </c>
      <c r="U492" s="117" t="str">
        <f>VLOOKUP(T492,Ventilation!$A$4:$H$314,6,FALSE)</f>
        <v>0.06</v>
      </c>
      <c r="V492" s="117" t="str">
        <f>VLOOKUP(T492,Ventilation!$A$4:$H$314,5,FALSE)</f>
        <v>5</v>
      </c>
      <c r="W492" s="117" t="str">
        <f>VLOOKUP(T492,Ventilation!$A$4:$H$314,7,FALSE)</f>
        <v/>
      </c>
      <c r="X492" s="61">
        <v>29.97</v>
      </c>
      <c r="Y492" s="7" t="s">
        <v>1515</v>
      </c>
      <c r="Z492" s="7" t="s">
        <v>1516</v>
      </c>
      <c r="AA492" s="45">
        <v>0.0446</v>
      </c>
      <c r="AB492" s="7"/>
      <c r="AC492" s="7"/>
      <c r="AD492" s="7" t="s">
        <v>1517</v>
      </c>
      <c r="AE492" s="45"/>
      <c r="AF492" s="45"/>
      <c r="AG492" s="45"/>
      <c r="AH492" s="45"/>
      <c r="AI492" s="45"/>
      <c r="AJ492" s="61">
        <v>1.1</v>
      </c>
      <c r="AK492" s="45">
        <v>0.0</v>
      </c>
      <c r="AL492" s="45">
        <v>0.5</v>
      </c>
      <c r="AM492" s="45">
        <v>0.0</v>
      </c>
      <c r="AN492" s="7" t="s">
        <v>1518</v>
      </c>
      <c r="AO492" s="34" t="s">
        <v>1519</v>
      </c>
      <c r="AP492" s="34" t="s">
        <v>239</v>
      </c>
      <c r="AQ492" s="45"/>
      <c r="AR492" s="45"/>
      <c r="AS492" s="45" t="str">
        <f t="shared" si="34"/>
        <v/>
      </c>
      <c r="AT492" s="45"/>
      <c r="AU492" s="45"/>
      <c r="AV492" s="45"/>
      <c r="AW492" s="7"/>
      <c r="AX492" s="45"/>
      <c r="AY492" s="45"/>
      <c r="AZ492" s="45"/>
      <c r="BA492" s="45"/>
      <c r="BB492" s="45"/>
      <c r="BC492" s="45"/>
      <c r="BD492" s="45"/>
      <c r="BE492" s="7"/>
      <c r="BF492" s="7"/>
      <c r="BG492" s="5"/>
      <c r="BI492" s="5"/>
      <c r="BJ492" s="5"/>
      <c r="BK492" s="5"/>
    </row>
    <row r="493" ht="14.25" hidden="1" customHeight="1">
      <c r="A493" s="8" t="s">
        <v>32</v>
      </c>
      <c r="B493" s="47" t="s">
        <v>235</v>
      </c>
      <c r="C493" s="47" t="s">
        <v>1184</v>
      </c>
      <c r="D493" s="47" t="s">
        <v>1311</v>
      </c>
      <c r="E493" s="8" t="s">
        <v>32</v>
      </c>
      <c r="F493" s="47" t="s">
        <v>235</v>
      </c>
      <c r="G493" s="47" t="s">
        <v>1184</v>
      </c>
      <c r="H493" s="45" t="str">
        <f t="shared" si="1"/>
        <v>DOE Ref 1980-2004OutpatientXray</v>
      </c>
      <c r="I493" s="47">
        <v>2.1</v>
      </c>
      <c r="J493" s="47"/>
      <c r="K493" s="47"/>
      <c r="L493" s="47"/>
      <c r="M493" s="47">
        <v>0.0</v>
      </c>
      <c r="N493" s="47">
        <v>0.7</v>
      </c>
      <c r="O493" s="47">
        <v>0.2</v>
      </c>
      <c r="P493" s="47" t="s">
        <v>1505</v>
      </c>
      <c r="Q493" s="47" t="s">
        <v>377</v>
      </c>
      <c r="R493" s="47" t="s">
        <v>703</v>
      </c>
      <c r="S493" s="47" t="s">
        <v>741</v>
      </c>
      <c r="T493" s="7" t="str">
        <f t="shared" si="33"/>
        <v>GGHC v2.2Health CareX-ray, Diagnostic and Treatment</v>
      </c>
      <c r="U493" s="117" t="str">
        <f>VLOOKUP(T493,Ventilation!$A$4:$H$314,6,FALSE)</f>
        <v>0.3</v>
      </c>
      <c r="V493" s="117" t="str">
        <f>VLOOKUP(T493,Ventilation!$A$4:$H$314,5,FALSE)</f>
        <v/>
      </c>
      <c r="W493" s="117" t="str">
        <f>VLOOKUP(T493,Ventilation!$A$4:$H$314,7,FALSE)</f>
        <v/>
      </c>
      <c r="X493" s="60">
        <v>18.58</v>
      </c>
      <c r="Y493" s="47" t="s">
        <v>1506</v>
      </c>
      <c r="Z493" s="47" t="s">
        <v>1507</v>
      </c>
      <c r="AA493" s="47"/>
      <c r="AB493" s="8">
        <v>0.2232</v>
      </c>
      <c r="AC493" s="47"/>
      <c r="AD493" s="47" t="s">
        <v>1508</v>
      </c>
      <c r="AE493" s="47"/>
      <c r="AF493" s="47"/>
      <c r="AG493" s="47"/>
      <c r="AH493" s="47"/>
      <c r="AI493" s="47"/>
      <c r="AJ493" s="60">
        <v>1.3</v>
      </c>
      <c r="AK493" s="47">
        <v>0.0</v>
      </c>
      <c r="AL493" s="47">
        <v>0.5</v>
      </c>
      <c r="AM493" s="47">
        <v>0.0</v>
      </c>
      <c r="AN493" s="34" t="s">
        <v>1537</v>
      </c>
      <c r="AO493" s="47" t="s">
        <v>244</v>
      </c>
      <c r="AP493" s="47" t="s">
        <v>245</v>
      </c>
      <c r="AQ493" s="47">
        <v>1.0</v>
      </c>
      <c r="AR493" s="47">
        <v>900.0</v>
      </c>
      <c r="AS493" s="117" t="str">
        <f t="shared" si="34"/>
        <v>0.001111111111</v>
      </c>
      <c r="AT493" s="47">
        <v>43.3</v>
      </c>
      <c r="AU493" s="47">
        <v>0.2</v>
      </c>
      <c r="AV493" s="47">
        <v>0.05</v>
      </c>
      <c r="AW493" s="34" t="s">
        <v>1538</v>
      </c>
      <c r="AX493" s="47"/>
      <c r="AY493" s="47"/>
      <c r="AZ493" s="47" t="str">
        <f t="shared" ref="AZ493:AZ569" si="36">IF(ISBLANK(BB493),"",BB493/(AY493/AX493))</f>
        <v/>
      </c>
      <c r="BA493" s="47"/>
      <c r="BB493" s="47"/>
      <c r="BC493" s="47"/>
      <c r="BD493" s="47"/>
      <c r="BE493" s="47"/>
      <c r="BF493" s="47"/>
      <c r="BG493" s="5"/>
      <c r="BI493" s="5"/>
      <c r="BJ493" s="5"/>
      <c r="BK493" s="5"/>
    </row>
    <row r="494" ht="14.25" hidden="1" customHeight="1">
      <c r="A494" s="47" t="s">
        <v>32</v>
      </c>
      <c r="B494" s="47" t="s">
        <v>235</v>
      </c>
      <c r="C494" s="47" t="s">
        <v>1179</v>
      </c>
      <c r="D494" s="47" t="s">
        <v>1474</v>
      </c>
      <c r="E494" s="47" t="s">
        <v>32</v>
      </c>
      <c r="F494" s="47" t="s">
        <v>235</v>
      </c>
      <c r="G494" s="47" t="s">
        <v>1179</v>
      </c>
      <c r="H494" s="45" t="str">
        <f t="shared" si="1"/>
        <v>DOE Ref 1980-2004OutpatientToilet</v>
      </c>
      <c r="I494" s="47">
        <v>0.8000000000000002</v>
      </c>
      <c r="J494" s="47"/>
      <c r="K494" s="47"/>
      <c r="L494" s="47"/>
      <c r="M494" s="47">
        <v>0.0</v>
      </c>
      <c r="N494" s="47">
        <v>0.7</v>
      </c>
      <c r="O494" s="47">
        <v>0.2</v>
      </c>
      <c r="P494" s="47" t="s">
        <v>1505</v>
      </c>
      <c r="Q494" s="56" t="s">
        <v>368</v>
      </c>
      <c r="R494" s="47" t="s">
        <v>583</v>
      </c>
      <c r="S494" s="60" t="s">
        <v>589</v>
      </c>
      <c r="T494" s="7" t="str">
        <f t="shared" si="33"/>
        <v>ASHRAE 62.1-1999Public SpacesPublic restrooms</v>
      </c>
      <c r="U494" s="117" t="str">
        <f>VLOOKUP(T494,Ventilation!$A$4:$H$314,6,FALSE)</f>
        <v>0</v>
      </c>
      <c r="V494" s="117" t="str">
        <f>VLOOKUP(T494,Ventilation!$A$4:$H$314,5,FALSE)</f>
        <v>0</v>
      </c>
      <c r="W494" s="117" t="str">
        <f>VLOOKUP(T494,Ventilation!$A$4:$H$314,7,FALSE)</f>
        <v/>
      </c>
      <c r="X494" s="60">
        <v>0.0</v>
      </c>
      <c r="Y494" s="47" t="s">
        <v>1506</v>
      </c>
      <c r="Z494" s="47" t="s">
        <v>1507</v>
      </c>
      <c r="AA494" s="47"/>
      <c r="AB494" s="8">
        <v>0.2232</v>
      </c>
      <c r="AC494" s="47"/>
      <c r="AD494" s="47" t="s">
        <v>1508</v>
      </c>
      <c r="AE494" s="47"/>
      <c r="AF494" s="47"/>
      <c r="AG494" s="47"/>
      <c r="AH494" s="47"/>
      <c r="AI494" s="47"/>
      <c r="AJ494" s="60">
        <v>0.7</v>
      </c>
      <c r="AK494" s="47">
        <v>0.0</v>
      </c>
      <c r="AL494" s="47">
        <v>0.3</v>
      </c>
      <c r="AM494" s="47">
        <v>0.7</v>
      </c>
      <c r="AN494" s="47" t="s">
        <v>1509</v>
      </c>
      <c r="AO494" s="47" t="s">
        <v>244</v>
      </c>
      <c r="AP494" s="47" t="s">
        <v>245</v>
      </c>
      <c r="AQ494" s="47"/>
      <c r="AR494" s="47"/>
      <c r="AS494" s="45" t="str">
        <f t="shared" si="34"/>
        <v/>
      </c>
      <c r="AT494" s="47"/>
      <c r="AU494" s="47"/>
      <c r="AV494" s="47"/>
      <c r="AW494" s="47"/>
      <c r="AX494" s="47">
        <v>1.6666682795748942</v>
      </c>
      <c r="AY494" s="47">
        <v>90.0</v>
      </c>
      <c r="AZ494" s="118" t="str">
        <f t="shared" si="36"/>
        <v>0.6310269118</v>
      </c>
      <c r="BA494" s="47">
        <v>0.31</v>
      </c>
      <c r="BB494" s="47">
        <v>34.075420263516584</v>
      </c>
      <c r="BC494" s="47">
        <v>1.0</v>
      </c>
      <c r="BD494" s="47"/>
      <c r="BE494" s="47" t="s">
        <v>1513</v>
      </c>
      <c r="BF494" s="47"/>
      <c r="BG494" s="5"/>
      <c r="BI494" s="5"/>
      <c r="BJ494" s="5"/>
      <c r="BK494" s="5"/>
    </row>
    <row r="495" ht="14.25" hidden="1" customHeight="1">
      <c r="A495" s="47" t="s">
        <v>32</v>
      </c>
      <c r="B495" s="47" t="s">
        <v>235</v>
      </c>
      <c r="C495" s="47" t="s">
        <v>1178</v>
      </c>
      <c r="D495" s="47" t="s">
        <v>1364</v>
      </c>
      <c r="E495" s="47" t="s">
        <v>32</v>
      </c>
      <c r="F495" s="47" t="s">
        <v>235</v>
      </c>
      <c r="G495" s="47" t="s">
        <v>1178</v>
      </c>
      <c r="H495" s="45" t="str">
        <f t="shared" si="1"/>
        <v>DOE Ref 1980-2004OutpatientStair</v>
      </c>
      <c r="I495" s="47">
        <v>0.8000000000000002</v>
      </c>
      <c r="J495" s="47"/>
      <c r="K495" s="47"/>
      <c r="L495" s="47"/>
      <c r="M495" s="47">
        <v>0.0</v>
      </c>
      <c r="N495" s="47">
        <v>0.7</v>
      </c>
      <c r="O495" s="47">
        <v>0.2</v>
      </c>
      <c r="P495" s="47" t="s">
        <v>1505</v>
      </c>
      <c r="Q495" s="56" t="s">
        <v>368</v>
      </c>
      <c r="R495" s="47" t="s">
        <v>583</v>
      </c>
      <c r="S495" s="60" t="s">
        <v>589</v>
      </c>
      <c r="T495" s="7" t="str">
        <f t="shared" si="33"/>
        <v>ASHRAE 62.1-1999Public SpacesPublic restrooms</v>
      </c>
      <c r="U495" s="117" t="str">
        <f>VLOOKUP(T495,Ventilation!$A$4:$H$314,6,FALSE)</f>
        <v>0</v>
      </c>
      <c r="V495" s="117" t="str">
        <f>VLOOKUP(T495,Ventilation!$A$4:$H$314,5,FALSE)</f>
        <v>0</v>
      </c>
      <c r="W495" s="117" t="str">
        <f>VLOOKUP(T495,Ventilation!$A$4:$H$314,7,FALSE)</f>
        <v/>
      </c>
      <c r="X495" s="60">
        <v>0.0</v>
      </c>
      <c r="Y495" s="47" t="s">
        <v>1506</v>
      </c>
      <c r="Z495" s="47" t="s">
        <v>1507</v>
      </c>
      <c r="AA495" s="47"/>
      <c r="AB495" s="8"/>
      <c r="AC495" s="93">
        <v>1.0</v>
      </c>
      <c r="AD495" s="47" t="s">
        <v>1508</v>
      </c>
      <c r="AE495" s="47"/>
      <c r="AF495" s="47"/>
      <c r="AG495" s="47"/>
      <c r="AH495" s="47"/>
      <c r="AI495" s="47"/>
      <c r="AJ495" s="60">
        <v>0.0</v>
      </c>
      <c r="AK495" s="47">
        <v>0.0</v>
      </c>
      <c r="AL495" s="47">
        <v>0.5</v>
      </c>
      <c r="AM495" s="47">
        <v>0.0</v>
      </c>
      <c r="AN495" s="47" t="s">
        <v>1509</v>
      </c>
      <c r="AO495" s="47" t="s">
        <v>244</v>
      </c>
      <c r="AP495" s="47" t="s">
        <v>245</v>
      </c>
      <c r="AQ495" s="47"/>
      <c r="AR495" s="47"/>
      <c r="AS495" s="45" t="str">
        <f t="shared" si="34"/>
        <v/>
      </c>
      <c r="AT495" s="47"/>
      <c r="AU495" s="47"/>
      <c r="AV495" s="47"/>
      <c r="AW495" s="47"/>
      <c r="AX495" s="47"/>
      <c r="AY495" s="47"/>
      <c r="AZ495" s="47" t="str">
        <f t="shared" si="36"/>
        <v/>
      </c>
      <c r="BA495" s="47"/>
      <c r="BB495" s="47"/>
      <c r="BC495" s="47"/>
      <c r="BD495" s="47"/>
      <c r="BE495" s="47"/>
      <c r="BF495" s="47"/>
      <c r="BG495" s="5"/>
      <c r="BI495" s="5"/>
      <c r="BJ495" s="5"/>
      <c r="BK495" s="5"/>
    </row>
    <row r="496" ht="14.25" hidden="1" customHeight="1">
      <c r="A496" s="8" t="s">
        <v>32</v>
      </c>
      <c r="B496" s="8" t="s">
        <v>235</v>
      </c>
      <c r="C496" s="8" t="s">
        <v>1176</v>
      </c>
      <c r="D496" s="47" t="s">
        <v>1316</v>
      </c>
      <c r="E496" s="8" t="s">
        <v>32</v>
      </c>
      <c r="F496" s="8" t="s">
        <v>235</v>
      </c>
      <c r="G496" s="8" t="s">
        <v>1176</v>
      </c>
      <c r="H496" s="45" t="str">
        <f t="shared" si="1"/>
        <v>DOE Ref 1980-2004OutpatientSoil Work</v>
      </c>
      <c r="I496" s="47">
        <v>0.9</v>
      </c>
      <c r="J496" s="47"/>
      <c r="K496" s="47"/>
      <c r="L496" s="47"/>
      <c r="M496" s="47">
        <v>0.0</v>
      </c>
      <c r="N496" s="47">
        <v>0.7</v>
      </c>
      <c r="O496" s="47">
        <v>0.2</v>
      </c>
      <c r="P496" s="47" t="s">
        <v>1505</v>
      </c>
      <c r="Q496" s="66" t="s">
        <v>368</v>
      </c>
      <c r="R496" s="45" t="s">
        <v>553</v>
      </c>
      <c r="S496" s="61" t="s">
        <v>700</v>
      </c>
      <c r="T496" s="7" t="str">
        <f t="shared" si="33"/>
        <v>ASHRAE 62.1-1999Hospitals, Nursing and Convalescent HomesSoil work Outpatient</v>
      </c>
      <c r="U496" s="117" t="str">
        <f>VLOOKUP(T496,Ventilation!$A$4:$H$314,6,FALSE)</f>
        <v>0.556</v>
      </c>
      <c r="V496" s="117" t="str">
        <f>VLOOKUP(T496,Ventilation!$A$4:$H$314,5,FALSE)</f>
        <v>0</v>
      </c>
      <c r="W496" s="117" t="str">
        <f>VLOOKUP(T496,Ventilation!$A$4:$H$314,7,FALSE)</f>
        <v/>
      </c>
      <c r="X496" s="60">
        <v>18.58</v>
      </c>
      <c r="Y496" s="47" t="s">
        <v>1506</v>
      </c>
      <c r="Z496" s="47" t="s">
        <v>1507</v>
      </c>
      <c r="AA496" s="47"/>
      <c r="AB496" s="8">
        <v>0.2232</v>
      </c>
      <c r="AC496" s="47"/>
      <c r="AD496" s="47" t="s">
        <v>1508</v>
      </c>
      <c r="AE496" s="47"/>
      <c r="AF496" s="47"/>
      <c r="AG496" s="47"/>
      <c r="AH496" s="47"/>
      <c r="AI496" s="47"/>
      <c r="AJ496" s="60">
        <v>2.0</v>
      </c>
      <c r="AK496" s="47">
        <v>0.0</v>
      </c>
      <c r="AL496" s="47">
        <v>0.5</v>
      </c>
      <c r="AM496" s="47">
        <v>0.0</v>
      </c>
      <c r="AN496" s="47" t="s">
        <v>1509</v>
      </c>
      <c r="AO496" s="47" t="s">
        <v>244</v>
      </c>
      <c r="AP496" s="47" t="s">
        <v>245</v>
      </c>
      <c r="AQ496" s="47"/>
      <c r="AR496" s="47"/>
      <c r="AS496" s="45" t="str">
        <f t="shared" si="34"/>
        <v/>
      </c>
      <c r="AT496" s="47"/>
      <c r="AU496" s="47"/>
      <c r="AV496" s="47"/>
      <c r="AW496" s="47"/>
      <c r="AX496" s="47">
        <v>1.6666682795748944</v>
      </c>
      <c r="AY496" s="47">
        <v>210.0</v>
      </c>
      <c r="AZ496" s="118" t="str">
        <f t="shared" si="36"/>
        <v>0.6310269118</v>
      </c>
      <c r="BA496" s="47">
        <v>0.31</v>
      </c>
      <c r="BB496" s="47">
        <v>79.50931394820536</v>
      </c>
      <c r="BC496" s="47">
        <v>1.0</v>
      </c>
      <c r="BD496" s="47"/>
      <c r="BE496" s="47" t="s">
        <v>1513</v>
      </c>
      <c r="BF496" s="47"/>
      <c r="BG496" s="5"/>
      <c r="BI496" s="5"/>
      <c r="BJ496" s="5"/>
      <c r="BK496" s="5"/>
    </row>
    <row r="497" ht="14.25" hidden="1" customHeight="1">
      <c r="A497" s="47" t="s">
        <v>32</v>
      </c>
      <c r="B497" s="47" t="s">
        <v>235</v>
      </c>
      <c r="C497" s="47" t="s">
        <v>1172</v>
      </c>
      <c r="D497" s="47" t="s">
        <v>1311</v>
      </c>
      <c r="E497" s="47" t="s">
        <v>32</v>
      </c>
      <c r="F497" s="47" t="s">
        <v>235</v>
      </c>
      <c r="G497" s="47" t="s">
        <v>1172</v>
      </c>
      <c r="H497" s="45" t="str">
        <f t="shared" si="1"/>
        <v>DOE Ref 1980-2004OutpatientProcedureRoom</v>
      </c>
      <c r="I497" s="47">
        <v>1.6</v>
      </c>
      <c r="J497" s="47"/>
      <c r="K497" s="47"/>
      <c r="L497" s="47"/>
      <c r="M497" s="47">
        <v>0.0</v>
      </c>
      <c r="N497" s="47">
        <v>0.7</v>
      </c>
      <c r="O497" s="47">
        <v>0.2</v>
      </c>
      <c r="P497" s="8" t="s">
        <v>1505</v>
      </c>
      <c r="Q497" s="52" t="s">
        <v>368</v>
      </c>
      <c r="R497" s="45" t="s">
        <v>553</v>
      </c>
      <c r="S497" s="45" t="s">
        <v>554</v>
      </c>
      <c r="T497" s="7" t="str">
        <f t="shared" si="33"/>
        <v>ASHRAE 62.1-1999Hospitals, Nursing and Convalescent HomesPatient rooms</v>
      </c>
      <c r="U497" s="117" t="str">
        <f>VLOOKUP(T497,Ventilation!$A$4:$H$314,6,FALSE)</f>
        <v>0</v>
      </c>
      <c r="V497" s="117" t="str">
        <f>VLOOKUP(T497,Ventilation!$A$4:$H$314,5,FALSE)</f>
        <v>25</v>
      </c>
      <c r="W497" s="117" t="str">
        <f>VLOOKUP(T497,Ventilation!$A$4:$H$314,7,FALSE)</f>
        <v/>
      </c>
      <c r="X497" s="60">
        <v>18.58</v>
      </c>
      <c r="Y497" s="8" t="s">
        <v>1506</v>
      </c>
      <c r="Z497" s="8" t="s">
        <v>1507</v>
      </c>
      <c r="AA497" s="47"/>
      <c r="AB497" s="8">
        <v>0.2232</v>
      </c>
      <c r="AC497" s="8"/>
      <c r="AD497" s="8" t="s">
        <v>1508</v>
      </c>
      <c r="AE497" s="47"/>
      <c r="AF497" s="47"/>
      <c r="AG497" s="47"/>
      <c r="AH497" s="47"/>
      <c r="AI497" s="47"/>
      <c r="AJ497" s="60">
        <v>3.0</v>
      </c>
      <c r="AK497" s="47">
        <v>0.0</v>
      </c>
      <c r="AL497" s="47">
        <v>0.5</v>
      </c>
      <c r="AM497" s="47">
        <v>0.0</v>
      </c>
      <c r="AN497" s="8" t="s">
        <v>1509</v>
      </c>
      <c r="AO497" s="8" t="s">
        <v>244</v>
      </c>
      <c r="AP497" s="8" t="s">
        <v>245</v>
      </c>
      <c r="AQ497" s="47">
        <v>1.0</v>
      </c>
      <c r="AR497" s="47">
        <v>285.0</v>
      </c>
      <c r="AS497" s="117" t="str">
        <f t="shared" si="34"/>
        <v>0.00350877193</v>
      </c>
      <c r="AT497" s="47">
        <v>43.3</v>
      </c>
      <c r="AU497" s="47">
        <v>0.2</v>
      </c>
      <c r="AV497" s="47">
        <v>0.05</v>
      </c>
      <c r="AW497" s="34" t="s">
        <v>1538</v>
      </c>
      <c r="AX497" s="47"/>
      <c r="AY497" s="47"/>
      <c r="AZ497" s="47" t="str">
        <f t="shared" si="36"/>
        <v/>
      </c>
      <c r="BA497" s="47"/>
      <c r="BB497" s="47"/>
      <c r="BC497" s="47"/>
      <c r="BD497" s="47"/>
      <c r="BE497" s="47"/>
      <c r="BF497" s="47"/>
      <c r="BG497" s="5"/>
      <c r="BI497" s="5"/>
      <c r="BJ497" s="5"/>
      <c r="BK497" s="5"/>
    </row>
    <row r="498" ht="14.25" hidden="1" customHeight="1">
      <c r="A498" s="47" t="s">
        <v>32</v>
      </c>
      <c r="B498" s="47" t="s">
        <v>235</v>
      </c>
      <c r="C498" s="47" t="s">
        <v>1170</v>
      </c>
      <c r="D498" s="47" t="s">
        <v>1311</v>
      </c>
      <c r="E498" s="47" t="s">
        <v>32</v>
      </c>
      <c r="F498" s="47" t="s">
        <v>235</v>
      </c>
      <c r="G498" s="47" t="s">
        <v>1170</v>
      </c>
      <c r="H498" s="45" t="str">
        <f t="shared" si="1"/>
        <v>DOE Ref 1980-2004OutpatientPreOp</v>
      </c>
      <c r="I498" s="47">
        <v>1.4</v>
      </c>
      <c r="J498" s="47"/>
      <c r="K498" s="47"/>
      <c r="L498" s="47"/>
      <c r="M498" s="47">
        <v>0.0</v>
      </c>
      <c r="N498" s="47">
        <v>0.7</v>
      </c>
      <c r="O498" s="47">
        <v>0.2</v>
      </c>
      <c r="P498" s="8" t="s">
        <v>1505</v>
      </c>
      <c r="Q498" s="45" t="s">
        <v>377</v>
      </c>
      <c r="R498" s="45" t="s">
        <v>553</v>
      </c>
      <c r="S498" s="61" t="s">
        <v>698</v>
      </c>
      <c r="T498" s="7" t="str">
        <f t="shared" si="33"/>
        <v>GGHC v2.2Hospitals, Nursing and Convalescent HomesPACU/Pre-Op Outpatient</v>
      </c>
      <c r="U498" s="117" t="str">
        <f>VLOOKUP(T498,Ventilation!$A$4:$H$314,6,FALSE)</f>
        <v>0.333</v>
      </c>
      <c r="V498" s="117" t="str">
        <f>VLOOKUP(T498,Ventilation!$A$4:$H$314,5,FALSE)</f>
        <v>0</v>
      </c>
      <c r="W498" s="117" t="str">
        <f>VLOOKUP(T498,Ventilation!$A$4:$H$314,7,FALSE)</f>
        <v/>
      </c>
      <c r="X498" s="60">
        <v>9.29</v>
      </c>
      <c r="Y498" s="8" t="s">
        <v>1506</v>
      </c>
      <c r="Z498" s="8" t="s">
        <v>1507</v>
      </c>
      <c r="AA498" s="47"/>
      <c r="AB498" s="8">
        <v>0.2232</v>
      </c>
      <c r="AC498" s="8"/>
      <c r="AD498" s="8" t="s">
        <v>1508</v>
      </c>
      <c r="AE498" s="47"/>
      <c r="AF498" s="47"/>
      <c r="AG498" s="47"/>
      <c r="AH498" s="47"/>
      <c r="AI498" s="47"/>
      <c r="AJ498" s="60">
        <v>2.0</v>
      </c>
      <c r="AK498" s="47">
        <v>0.0</v>
      </c>
      <c r="AL498" s="47">
        <v>0.5</v>
      </c>
      <c r="AM498" s="47">
        <v>0.0</v>
      </c>
      <c r="AN498" s="8" t="s">
        <v>1509</v>
      </c>
      <c r="AO498" s="8" t="s">
        <v>244</v>
      </c>
      <c r="AP498" s="8" t="s">
        <v>245</v>
      </c>
      <c r="AQ498" s="47">
        <v>1.0</v>
      </c>
      <c r="AR498" s="47" t="str">
        <f>(189+338)/2</f>
        <v>263.5</v>
      </c>
      <c r="AS498" s="117" t="str">
        <f t="shared" si="34"/>
        <v>0.003795066414</v>
      </c>
      <c r="AT498" s="47">
        <v>43.3</v>
      </c>
      <c r="AU498" s="47">
        <v>0.2</v>
      </c>
      <c r="AV498" s="47">
        <v>0.05</v>
      </c>
      <c r="AW498" s="34" t="s">
        <v>1538</v>
      </c>
      <c r="AX498" s="47"/>
      <c r="AY498" s="47"/>
      <c r="AZ498" s="47" t="str">
        <f t="shared" si="36"/>
        <v/>
      </c>
      <c r="BA498" s="47"/>
      <c r="BB498" s="47"/>
      <c r="BC498" s="47"/>
      <c r="BD498" s="47"/>
      <c r="BE498" s="47"/>
      <c r="BF498" s="47"/>
      <c r="BG498" s="5"/>
      <c r="BI498" s="5"/>
      <c r="BJ498" s="5"/>
      <c r="BK498" s="5"/>
    </row>
    <row r="499" ht="14.25" hidden="1" customHeight="1">
      <c r="A499" s="8" t="s">
        <v>32</v>
      </c>
      <c r="B499" s="47" t="s">
        <v>235</v>
      </c>
      <c r="C499" s="47" t="s">
        <v>1167</v>
      </c>
      <c r="D499" s="47" t="s">
        <v>1304</v>
      </c>
      <c r="E499" s="8" t="s">
        <v>32</v>
      </c>
      <c r="F499" s="47" t="s">
        <v>235</v>
      </c>
      <c r="G499" s="47" t="s">
        <v>1167</v>
      </c>
      <c r="H499" s="45" t="str">
        <f t="shared" si="1"/>
        <v>DOE Ref 1980-2004OutpatientPhysicalTherapy</v>
      </c>
      <c r="I499" s="47">
        <v>1.6000000000000003</v>
      </c>
      <c r="J499" s="47"/>
      <c r="K499" s="47"/>
      <c r="L499" s="47"/>
      <c r="M499" s="47">
        <v>0.0</v>
      </c>
      <c r="N499" s="47">
        <v>0.7</v>
      </c>
      <c r="O499" s="47">
        <v>0.2</v>
      </c>
      <c r="P499" s="47" t="s">
        <v>1505</v>
      </c>
      <c r="Q499" s="47" t="s">
        <v>368</v>
      </c>
      <c r="R499" s="47" t="s">
        <v>553</v>
      </c>
      <c r="S499" s="47" t="s">
        <v>558</v>
      </c>
      <c r="T499" s="7" t="str">
        <f t="shared" si="33"/>
        <v>ASHRAE 62.1-1999Hospitals, Nursing and Convalescent HomesPhysical therapy</v>
      </c>
      <c r="U499" s="117" t="str">
        <f>VLOOKUP(T499,Ventilation!$A$4:$H$314,6,FALSE)</f>
        <v>0</v>
      </c>
      <c r="V499" s="117" t="str">
        <f>VLOOKUP(T499,Ventilation!$A$4:$H$314,5,FALSE)</f>
        <v>15</v>
      </c>
      <c r="W499" s="117" t="str">
        <f>VLOOKUP(T499,Ventilation!$A$4:$H$314,7,FALSE)</f>
        <v/>
      </c>
      <c r="X499" s="60">
        <v>18.58</v>
      </c>
      <c r="Y499" s="47" t="s">
        <v>1506</v>
      </c>
      <c r="Z499" s="47" t="s">
        <v>1507</v>
      </c>
      <c r="AA499" s="47"/>
      <c r="AB499" s="8">
        <v>0.2232</v>
      </c>
      <c r="AC499" s="47"/>
      <c r="AD499" s="47" t="s">
        <v>1508</v>
      </c>
      <c r="AE499" s="47"/>
      <c r="AF499" s="47"/>
      <c r="AG499" s="47"/>
      <c r="AH499" s="47"/>
      <c r="AI499" s="47"/>
      <c r="AJ499" s="60">
        <v>1.5</v>
      </c>
      <c r="AK499" s="47">
        <v>0.0</v>
      </c>
      <c r="AL499" s="47">
        <v>0.5</v>
      </c>
      <c r="AM499" s="47">
        <v>0.0</v>
      </c>
      <c r="AN499" s="47" t="s">
        <v>1509</v>
      </c>
      <c r="AO499" s="47" t="s">
        <v>244</v>
      </c>
      <c r="AP499" s="47" t="s">
        <v>245</v>
      </c>
      <c r="AQ499" s="47">
        <v>1.0</v>
      </c>
      <c r="AR499" s="47" t="str">
        <f>(1300+592)/2</f>
        <v>946</v>
      </c>
      <c r="AS499" s="117" t="str">
        <f t="shared" si="34"/>
        <v>0.001057082452</v>
      </c>
      <c r="AT499" s="47">
        <v>43.3</v>
      </c>
      <c r="AU499" s="47">
        <v>0.2</v>
      </c>
      <c r="AV499" s="47">
        <v>0.05</v>
      </c>
      <c r="AW499" s="34" t="s">
        <v>1538</v>
      </c>
      <c r="AX499" s="47"/>
      <c r="AY499" s="47"/>
      <c r="AZ499" s="47" t="str">
        <f t="shared" si="36"/>
        <v/>
      </c>
      <c r="BA499" s="47"/>
      <c r="BB499" s="47"/>
      <c r="BC499" s="47"/>
      <c r="BD499" s="47"/>
      <c r="BE499" s="47"/>
      <c r="BF499" s="47"/>
      <c r="BG499" s="5"/>
      <c r="BI499" s="5"/>
      <c r="BJ499" s="5"/>
      <c r="BK499" s="5"/>
    </row>
    <row r="500" ht="14.25" hidden="1" customHeight="1">
      <c r="A500" s="47" t="s">
        <v>32</v>
      </c>
      <c r="B500" s="47" t="s">
        <v>235</v>
      </c>
      <c r="C500" s="47" t="s">
        <v>1164</v>
      </c>
      <c r="D500" s="47" t="s">
        <v>1311</v>
      </c>
      <c r="E500" s="47" t="s">
        <v>32</v>
      </c>
      <c r="F500" s="47" t="s">
        <v>235</v>
      </c>
      <c r="G500" s="47" t="s">
        <v>1164</v>
      </c>
      <c r="H500" s="45" t="str">
        <f t="shared" si="1"/>
        <v>DOE Ref 1980-2004OutpatientPACU</v>
      </c>
      <c r="I500" s="47">
        <v>2.3</v>
      </c>
      <c r="J500" s="47"/>
      <c r="K500" s="47"/>
      <c r="L500" s="47"/>
      <c r="M500" s="47">
        <v>0.0</v>
      </c>
      <c r="N500" s="47">
        <v>0.7</v>
      </c>
      <c r="O500" s="47">
        <v>0.2</v>
      </c>
      <c r="P500" s="8" t="s">
        <v>1505</v>
      </c>
      <c r="Q500" s="45" t="s">
        <v>377</v>
      </c>
      <c r="R500" s="45" t="s">
        <v>553</v>
      </c>
      <c r="S500" s="61" t="s">
        <v>698</v>
      </c>
      <c r="T500" s="7" t="str">
        <f t="shared" si="33"/>
        <v>GGHC v2.2Hospitals, Nursing and Convalescent HomesPACU/Pre-Op Outpatient</v>
      </c>
      <c r="U500" s="117" t="str">
        <f>VLOOKUP(T500,Ventilation!$A$4:$H$314,6,FALSE)</f>
        <v>0.333</v>
      </c>
      <c r="V500" s="117" t="str">
        <f>VLOOKUP(T500,Ventilation!$A$4:$H$314,5,FALSE)</f>
        <v>0</v>
      </c>
      <c r="W500" s="117" t="str">
        <f>VLOOKUP(T500,Ventilation!$A$4:$H$314,7,FALSE)</f>
        <v/>
      </c>
      <c r="X500" s="60">
        <v>18.58</v>
      </c>
      <c r="Y500" s="8" t="s">
        <v>1506</v>
      </c>
      <c r="Z500" s="8" t="s">
        <v>1507</v>
      </c>
      <c r="AA500" s="47"/>
      <c r="AB500" s="8">
        <v>0.2232</v>
      </c>
      <c r="AC500" s="8"/>
      <c r="AD500" s="8" t="s">
        <v>1508</v>
      </c>
      <c r="AE500" s="47"/>
      <c r="AF500" s="47"/>
      <c r="AG500" s="47"/>
      <c r="AH500" s="47"/>
      <c r="AI500" s="47"/>
      <c r="AJ500" s="60">
        <v>3.0</v>
      </c>
      <c r="AK500" s="47">
        <v>0.0</v>
      </c>
      <c r="AL500" s="47">
        <v>0.5</v>
      </c>
      <c r="AM500" s="47">
        <v>0.0</v>
      </c>
      <c r="AN500" s="8" t="s">
        <v>1509</v>
      </c>
      <c r="AO500" s="8" t="s">
        <v>244</v>
      </c>
      <c r="AP500" s="8" t="s">
        <v>245</v>
      </c>
      <c r="AQ500" s="47">
        <v>1.0</v>
      </c>
      <c r="AR500" s="47">
        <v>108.0</v>
      </c>
      <c r="AS500" s="117" t="str">
        <f t="shared" si="34"/>
        <v>0.009259259259</v>
      </c>
      <c r="AT500" s="47">
        <v>43.3</v>
      </c>
      <c r="AU500" s="47">
        <v>0.2</v>
      </c>
      <c r="AV500" s="47">
        <v>0.05</v>
      </c>
      <c r="AW500" s="34" t="s">
        <v>1538</v>
      </c>
      <c r="AX500" s="47"/>
      <c r="AY500" s="47"/>
      <c r="AZ500" s="47" t="str">
        <f t="shared" si="36"/>
        <v/>
      </c>
      <c r="BA500" s="47"/>
      <c r="BB500" s="47"/>
      <c r="BC500" s="47"/>
      <c r="BD500" s="47"/>
      <c r="BE500" s="47"/>
      <c r="BF500" s="47"/>
      <c r="BG500" s="5"/>
      <c r="BI500" s="5"/>
      <c r="BJ500" s="5"/>
      <c r="BK500" s="5"/>
    </row>
    <row r="501" ht="14.25" hidden="1" customHeight="1">
      <c r="A501" s="47" t="s">
        <v>32</v>
      </c>
      <c r="B501" s="47" t="s">
        <v>235</v>
      </c>
      <c r="C501" s="47" t="s">
        <v>1163</v>
      </c>
      <c r="D501" s="47" t="s">
        <v>1311</v>
      </c>
      <c r="E501" s="47" t="s">
        <v>32</v>
      </c>
      <c r="F501" s="47" t="s">
        <v>235</v>
      </c>
      <c r="G501" s="47" t="s">
        <v>1163</v>
      </c>
      <c r="H501" s="45" t="str">
        <f t="shared" si="1"/>
        <v>DOE Ref 1980-2004OutpatientOR</v>
      </c>
      <c r="I501" s="47">
        <v>7.0</v>
      </c>
      <c r="J501" s="47"/>
      <c r="K501" s="47"/>
      <c r="L501" s="47"/>
      <c r="M501" s="47">
        <v>0.0</v>
      </c>
      <c r="N501" s="47">
        <v>0.7</v>
      </c>
      <c r="O501" s="47">
        <v>0.2</v>
      </c>
      <c r="P501" s="8" t="s">
        <v>1505</v>
      </c>
      <c r="Q501" s="52" t="s">
        <v>368</v>
      </c>
      <c r="R501" s="45" t="s">
        <v>553</v>
      </c>
      <c r="S501" s="45" t="s">
        <v>554</v>
      </c>
      <c r="T501" s="7" t="str">
        <f t="shared" si="33"/>
        <v>ASHRAE 62.1-1999Hospitals, Nursing and Convalescent HomesPatient rooms</v>
      </c>
      <c r="U501" s="117" t="str">
        <f>VLOOKUP(T501,Ventilation!$A$4:$H$314,6,FALSE)</f>
        <v>0</v>
      </c>
      <c r="V501" s="117" t="str">
        <f>VLOOKUP(T501,Ventilation!$A$4:$H$314,5,FALSE)</f>
        <v>25</v>
      </c>
      <c r="W501" s="117" t="str">
        <f>VLOOKUP(T501,Ventilation!$A$4:$H$314,7,FALSE)</f>
        <v/>
      </c>
      <c r="X501" s="60">
        <v>18.58</v>
      </c>
      <c r="Y501" s="8" t="s">
        <v>1506</v>
      </c>
      <c r="Z501" s="8" t="s">
        <v>1507</v>
      </c>
      <c r="AA501" s="47"/>
      <c r="AB501" s="8">
        <v>0.2232</v>
      </c>
      <c r="AC501" s="8"/>
      <c r="AD501" s="8" t="s">
        <v>1508</v>
      </c>
      <c r="AE501" s="60">
        <v>23.87</v>
      </c>
      <c r="AF501" s="47">
        <v>0.0</v>
      </c>
      <c r="AG501" s="47">
        <v>0.0</v>
      </c>
      <c r="AH501" s="47">
        <v>0.5</v>
      </c>
      <c r="AI501" s="47" t="s">
        <v>1509</v>
      </c>
      <c r="AJ501" s="60">
        <v>4.0</v>
      </c>
      <c r="AK501" s="47">
        <v>0.0</v>
      </c>
      <c r="AL501" s="47">
        <v>0.5</v>
      </c>
      <c r="AM501" s="47">
        <v>0.0</v>
      </c>
      <c r="AN501" s="8" t="s">
        <v>1509</v>
      </c>
      <c r="AO501" s="8" t="s">
        <v>1511</v>
      </c>
      <c r="AP501" s="8" t="s">
        <v>1512</v>
      </c>
      <c r="AQ501" s="47">
        <v>6.0</v>
      </c>
      <c r="AR501" s="60">
        <v>472.0</v>
      </c>
      <c r="AS501" s="117" t="str">
        <f t="shared" si="34"/>
        <v>0.01271186441</v>
      </c>
      <c r="AT501" s="47">
        <v>43.3</v>
      </c>
      <c r="AU501" s="47">
        <v>0.2</v>
      </c>
      <c r="AV501" s="47">
        <v>0.05</v>
      </c>
      <c r="AW501" s="34" t="s">
        <v>1538</v>
      </c>
      <c r="AX501" s="47"/>
      <c r="AY501" s="47"/>
      <c r="AZ501" s="47" t="str">
        <f t="shared" si="36"/>
        <v/>
      </c>
      <c r="BA501" s="47"/>
      <c r="BB501" s="47"/>
      <c r="BC501" s="47"/>
      <c r="BD501" s="47"/>
      <c r="BE501" s="47"/>
      <c r="BF501" s="47"/>
      <c r="BG501" s="5"/>
      <c r="BI501" s="5"/>
      <c r="BJ501" s="5"/>
      <c r="BK501" s="5"/>
    </row>
    <row r="502" ht="14.25" hidden="1" customHeight="1">
      <c r="A502" s="47" t="s">
        <v>32</v>
      </c>
      <c r="B502" s="47" t="s">
        <v>235</v>
      </c>
      <c r="C502" s="47" t="s">
        <v>355</v>
      </c>
      <c r="D502" s="47" t="s">
        <v>1312</v>
      </c>
      <c r="E502" s="47" t="s">
        <v>32</v>
      </c>
      <c r="F502" s="47" t="s">
        <v>235</v>
      </c>
      <c r="G502" s="47" t="s">
        <v>355</v>
      </c>
      <c r="H502" s="45" t="str">
        <f t="shared" si="1"/>
        <v>DOE Ref 1980-2004OutpatientOffice</v>
      </c>
      <c r="I502" s="47">
        <v>1.8</v>
      </c>
      <c r="J502" s="47"/>
      <c r="K502" s="47"/>
      <c r="L502" s="47"/>
      <c r="M502" s="47">
        <v>0.0</v>
      </c>
      <c r="N502" s="47">
        <v>0.7</v>
      </c>
      <c r="O502" s="47">
        <v>0.2</v>
      </c>
      <c r="P502" s="47" t="s">
        <v>1505</v>
      </c>
      <c r="Q502" s="47" t="s">
        <v>368</v>
      </c>
      <c r="R502" s="47" t="s">
        <v>575</v>
      </c>
      <c r="S502" s="47" t="s">
        <v>1313</v>
      </c>
      <c r="T502" s="7" t="str">
        <f t="shared" si="33"/>
        <v>ASHRAE 62.1-1999OfficesOffice Space</v>
      </c>
      <c r="U502" s="117" t="str">
        <f>VLOOKUP(T502,Ventilation!$A$4:$H$314,6,FALSE)</f>
        <v>0</v>
      </c>
      <c r="V502" s="117" t="str">
        <f>VLOOKUP(T502,Ventilation!$A$4:$H$314,5,FALSE)</f>
        <v>20</v>
      </c>
      <c r="W502" s="117" t="str">
        <f>VLOOKUP(T502,Ventilation!$A$4:$H$314,7,FALSE)</f>
        <v/>
      </c>
      <c r="X502" s="60">
        <v>4.65</v>
      </c>
      <c r="Y502" s="47" t="s">
        <v>1506</v>
      </c>
      <c r="Z502" s="47" t="s">
        <v>1507</v>
      </c>
      <c r="AA502" s="47"/>
      <c r="AB502" s="8">
        <v>0.2232</v>
      </c>
      <c r="AC502" s="47"/>
      <c r="AD502" s="47" t="s">
        <v>1508</v>
      </c>
      <c r="AE502" s="47"/>
      <c r="AF502" s="47"/>
      <c r="AG502" s="47"/>
      <c r="AH502" s="47"/>
      <c r="AI502" s="47"/>
      <c r="AJ502" s="60">
        <v>1.1</v>
      </c>
      <c r="AK502" s="47">
        <v>0.0</v>
      </c>
      <c r="AL502" s="47">
        <v>0.5</v>
      </c>
      <c r="AM502" s="47">
        <v>0.0</v>
      </c>
      <c r="AN502" s="47" t="s">
        <v>1509</v>
      </c>
      <c r="AO502" s="47" t="s">
        <v>244</v>
      </c>
      <c r="AP502" s="47" t="s">
        <v>245</v>
      </c>
      <c r="AQ502" s="47"/>
      <c r="AR502" s="47"/>
      <c r="AS502" s="45" t="str">
        <f t="shared" si="34"/>
        <v/>
      </c>
      <c r="AT502" s="47"/>
      <c r="AU502" s="47"/>
      <c r="AV502" s="47"/>
      <c r="AW502" s="47"/>
      <c r="AX502" s="47"/>
      <c r="AY502" s="47"/>
      <c r="AZ502" s="47" t="str">
        <f t="shared" si="36"/>
        <v/>
      </c>
      <c r="BA502" s="47"/>
      <c r="BB502" s="47"/>
      <c r="BC502" s="47"/>
      <c r="BD502" s="47"/>
      <c r="BE502" s="47"/>
      <c r="BF502" s="47"/>
      <c r="BG502" s="5"/>
      <c r="BI502" s="5"/>
      <c r="BJ502" s="5"/>
      <c r="BK502" s="5"/>
    </row>
    <row r="503" ht="14.25" hidden="1" customHeight="1">
      <c r="A503" s="47" t="s">
        <v>32</v>
      </c>
      <c r="B503" s="47" t="s">
        <v>235</v>
      </c>
      <c r="C503" s="47" t="s">
        <v>1160</v>
      </c>
      <c r="D503" s="47" t="s">
        <v>1314</v>
      </c>
      <c r="E503" s="47" t="s">
        <v>32</v>
      </c>
      <c r="F503" s="47" t="s">
        <v>235</v>
      </c>
      <c r="G503" s="47" t="s">
        <v>1160</v>
      </c>
      <c r="H503" s="45" t="str">
        <f t="shared" si="1"/>
        <v>DOE Ref 1980-2004OutpatientNurseStation</v>
      </c>
      <c r="I503" s="47">
        <v>2.1</v>
      </c>
      <c r="J503" s="47"/>
      <c r="K503" s="47"/>
      <c r="L503" s="47"/>
      <c r="M503" s="47">
        <v>0.0</v>
      </c>
      <c r="N503" s="47">
        <v>0.7</v>
      </c>
      <c r="O503" s="47">
        <v>0.2</v>
      </c>
      <c r="P503" s="47" t="s">
        <v>1505</v>
      </c>
      <c r="Q503" s="47" t="s">
        <v>368</v>
      </c>
      <c r="R503" s="47" t="s">
        <v>575</v>
      </c>
      <c r="S503" s="47" t="s">
        <v>1313</v>
      </c>
      <c r="T503" s="7" t="str">
        <f t="shared" si="33"/>
        <v>ASHRAE 62.1-1999OfficesOffice Space</v>
      </c>
      <c r="U503" s="117" t="str">
        <f>VLOOKUP(T503,Ventilation!$A$4:$H$314,6,FALSE)</f>
        <v>0</v>
      </c>
      <c r="V503" s="117" t="str">
        <f>VLOOKUP(T503,Ventilation!$A$4:$H$314,5,FALSE)</f>
        <v>20</v>
      </c>
      <c r="W503" s="117" t="str">
        <f>VLOOKUP(T503,Ventilation!$A$4:$H$314,7,FALSE)</f>
        <v/>
      </c>
      <c r="X503" s="60">
        <v>18.58</v>
      </c>
      <c r="Y503" s="47" t="s">
        <v>1506</v>
      </c>
      <c r="Z503" s="47" t="s">
        <v>1507</v>
      </c>
      <c r="AA503" s="47"/>
      <c r="AB503" s="8">
        <v>0.2232</v>
      </c>
      <c r="AC503" s="47"/>
      <c r="AD503" s="47" t="s">
        <v>1508</v>
      </c>
      <c r="AE503" s="47"/>
      <c r="AF503" s="47"/>
      <c r="AG503" s="47"/>
      <c r="AH503" s="47"/>
      <c r="AI503" s="47"/>
      <c r="AJ503" s="60">
        <v>2.0</v>
      </c>
      <c r="AK503" s="47">
        <v>0.0</v>
      </c>
      <c r="AL503" s="47">
        <v>0.5</v>
      </c>
      <c r="AM503" s="47">
        <v>0.0</v>
      </c>
      <c r="AN503" s="47" t="s">
        <v>1509</v>
      </c>
      <c r="AO503" s="47" t="s">
        <v>244</v>
      </c>
      <c r="AP503" s="47" t="s">
        <v>245</v>
      </c>
      <c r="AQ503" s="47"/>
      <c r="AR503" s="47"/>
      <c r="AS503" s="45" t="str">
        <f t="shared" si="34"/>
        <v/>
      </c>
      <c r="AT503" s="47"/>
      <c r="AU503" s="47"/>
      <c r="AV503" s="47"/>
      <c r="AW503" s="47"/>
      <c r="AX503" s="47"/>
      <c r="AY503" s="47"/>
      <c r="AZ503" s="47" t="str">
        <f t="shared" si="36"/>
        <v/>
      </c>
      <c r="BA503" s="47"/>
      <c r="BB503" s="47"/>
      <c r="BC503" s="47"/>
      <c r="BD503" s="47"/>
      <c r="BE503" s="47"/>
      <c r="BF503" s="47"/>
      <c r="BG503" s="5"/>
      <c r="BI503" s="5"/>
      <c r="BJ503" s="5"/>
      <c r="BK503" s="5"/>
    </row>
    <row r="504" ht="14.25" hidden="1" customHeight="1">
      <c r="A504" s="47" t="s">
        <v>32</v>
      </c>
      <c r="B504" s="47" t="s">
        <v>235</v>
      </c>
      <c r="C504" s="47" t="s">
        <v>1159</v>
      </c>
      <c r="D504" s="47" t="s">
        <v>1297</v>
      </c>
      <c r="E504" s="47" t="s">
        <v>32</v>
      </c>
      <c r="F504" s="47" t="s">
        <v>235</v>
      </c>
      <c r="G504" s="47" t="s">
        <v>1159</v>
      </c>
      <c r="H504" s="45" t="str">
        <f t="shared" si="1"/>
        <v>DOE Ref 1980-2004OutpatientMRI_Control</v>
      </c>
      <c r="I504" s="47">
        <v>2.1</v>
      </c>
      <c r="J504" s="47"/>
      <c r="K504" s="47"/>
      <c r="L504" s="47"/>
      <c r="M504" s="47">
        <v>0.0</v>
      </c>
      <c r="N504" s="47">
        <v>0.7</v>
      </c>
      <c r="O504" s="47">
        <v>0.2</v>
      </c>
      <c r="P504" s="47" t="s">
        <v>1505</v>
      </c>
      <c r="Q504" s="47" t="s">
        <v>377</v>
      </c>
      <c r="R504" s="47" t="s">
        <v>703</v>
      </c>
      <c r="S504" s="47" t="s">
        <v>741</v>
      </c>
      <c r="T504" s="7" t="str">
        <f t="shared" si="33"/>
        <v>GGHC v2.2Health CareX-ray, Diagnostic and Treatment</v>
      </c>
      <c r="U504" s="117" t="str">
        <f>VLOOKUP(T504,Ventilation!$A$4:$H$314,6,FALSE)</f>
        <v>0.3</v>
      </c>
      <c r="V504" s="117" t="str">
        <f>VLOOKUP(T504,Ventilation!$A$4:$H$314,5,FALSE)</f>
        <v/>
      </c>
      <c r="W504" s="117" t="str">
        <f>VLOOKUP(T504,Ventilation!$A$4:$H$314,7,FALSE)</f>
        <v/>
      </c>
      <c r="X504" s="60">
        <v>18.58</v>
      </c>
      <c r="Y504" s="47" t="s">
        <v>1506</v>
      </c>
      <c r="Z504" s="47" t="s">
        <v>1507</v>
      </c>
      <c r="AA504" s="47"/>
      <c r="AB504" s="8"/>
      <c r="AC504" s="47"/>
      <c r="AD504" s="47" t="s">
        <v>1508</v>
      </c>
      <c r="AE504" s="47"/>
      <c r="AF504" s="47"/>
      <c r="AG504" s="47"/>
      <c r="AH504" s="47"/>
      <c r="AI504" s="47"/>
      <c r="AJ504" s="60">
        <v>1.1</v>
      </c>
      <c r="AK504" s="47">
        <v>0.0</v>
      </c>
      <c r="AL504" s="47">
        <v>0.5</v>
      </c>
      <c r="AM504" s="47">
        <v>0.0</v>
      </c>
      <c r="AN504" s="47" t="s">
        <v>1509</v>
      </c>
      <c r="AO504" s="47" t="s">
        <v>244</v>
      </c>
      <c r="AP504" s="47" t="s">
        <v>245</v>
      </c>
      <c r="AQ504" s="47">
        <v>1.0</v>
      </c>
      <c r="AR504" s="47">
        <v>168.0</v>
      </c>
      <c r="AS504" s="117" t="str">
        <f t="shared" si="34"/>
        <v>0.005952380952</v>
      </c>
      <c r="AT504" s="47">
        <v>43.3</v>
      </c>
      <c r="AU504" s="47">
        <v>0.2</v>
      </c>
      <c r="AV504" s="47">
        <v>0.05</v>
      </c>
      <c r="AW504" s="34" t="s">
        <v>1538</v>
      </c>
      <c r="AX504" s="47">
        <v>1.0000009677449364</v>
      </c>
      <c r="AY504" s="47">
        <v>168.0</v>
      </c>
      <c r="AZ504" s="118" t="str">
        <f t="shared" si="36"/>
        <v>0.3786161471</v>
      </c>
      <c r="BA504" s="47">
        <v>0.31</v>
      </c>
      <c r="BB504" s="47">
        <v>63.6074511585643</v>
      </c>
      <c r="BC504" s="47">
        <v>1.0</v>
      </c>
      <c r="BD504" s="47"/>
      <c r="BE504" s="47" t="s">
        <v>1513</v>
      </c>
      <c r="BF504" s="47"/>
      <c r="BG504" s="5"/>
      <c r="BI504" s="5"/>
      <c r="BJ504" s="5"/>
      <c r="BK504" s="5"/>
    </row>
    <row r="505" ht="14.25" hidden="1" customHeight="1">
      <c r="A505" s="47" t="s">
        <v>32</v>
      </c>
      <c r="B505" s="47" t="s">
        <v>235</v>
      </c>
      <c r="C505" s="47" t="s">
        <v>1158</v>
      </c>
      <c r="D505" s="47" t="s">
        <v>1311</v>
      </c>
      <c r="E505" s="47" t="s">
        <v>32</v>
      </c>
      <c r="F505" s="47" t="s">
        <v>235</v>
      </c>
      <c r="G505" s="47" t="s">
        <v>1158</v>
      </c>
      <c r="H505" s="45" t="str">
        <f t="shared" si="1"/>
        <v>DOE Ref 1980-2004OutpatientMRI</v>
      </c>
      <c r="I505" s="47">
        <v>2.1</v>
      </c>
      <c r="J505" s="47"/>
      <c r="K505" s="47"/>
      <c r="L505" s="47"/>
      <c r="M505" s="47">
        <v>0.0</v>
      </c>
      <c r="N505" s="47">
        <v>0.7</v>
      </c>
      <c r="O505" s="47">
        <v>0.2</v>
      </c>
      <c r="P505" s="47" t="s">
        <v>1505</v>
      </c>
      <c r="Q505" s="47" t="s">
        <v>377</v>
      </c>
      <c r="R505" s="47" t="s">
        <v>703</v>
      </c>
      <c r="S505" s="47" t="s">
        <v>741</v>
      </c>
      <c r="T505" s="7" t="str">
        <f t="shared" si="33"/>
        <v>GGHC v2.2Health CareX-ray, Diagnostic and Treatment</v>
      </c>
      <c r="U505" s="117" t="str">
        <f>VLOOKUP(T505,Ventilation!$A$4:$H$314,6,FALSE)</f>
        <v>0.3</v>
      </c>
      <c r="V505" s="117" t="str">
        <f>VLOOKUP(T505,Ventilation!$A$4:$H$314,5,FALSE)</f>
        <v/>
      </c>
      <c r="W505" s="117" t="str">
        <f>VLOOKUP(T505,Ventilation!$A$4:$H$314,7,FALSE)</f>
        <v/>
      </c>
      <c r="X505" s="60">
        <v>18.58</v>
      </c>
      <c r="Y505" s="47" t="s">
        <v>1506</v>
      </c>
      <c r="Z505" s="47" t="s">
        <v>1507</v>
      </c>
      <c r="AA505" s="47"/>
      <c r="AB505" s="8">
        <v>0.2232</v>
      </c>
      <c r="AC505" s="47"/>
      <c r="AD505" s="47" t="s">
        <v>1508</v>
      </c>
      <c r="AE505" s="47"/>
      <c r="AF505" s="47"/>
      <c r="AG505" s="47"/>
      <c r="AH505" s="47"/>
      <c r="AI505" s="47"/>
      <c r="AJ505" s="60">
        <v>53.3</v>
      </c>
      <c r="AK505" s="47">
        <v>0.0</v>
      </c>
      <c r="AL505" s="47">
        <v>0.5</v>
      </c>
      <c r="AM505" s="47">
        <v>0.0</v>
      </c>
      <c r="AN505" s="34" t="s">
        <v>1537</v>
      </c>
      <c r="AO505" s="47" t="s">
        <v>244</v>
      </c>
      <c r="AP505" s="47" t="s">
        <v>245</v>
      </c>
      <c r="AQ505" s="47">
        <v>1.0</v>
      </c>
      <c r="AR505" s="47">
        <v>440.0</v>
      </c>
      <c r="AS505" s="117" t="str">
        <f t="shared" si="34"/>
        <v>0.002272727273</v>
      </c>
      <c r="AT505" s="47">
        <v>43.3</v>
      </c>
      <c r="AU505" s="47">
        <v>0.2</v>
      </c>
      <c r="AV505" s="47">
        <v>0.05</v>
      </c>
      <c r="AW505" s="34" t="s">
        <v>1538</v>
      </c>
      <c r="AX505" s="47">
        <v>1.0000009677449364</v>
      </c>
      <c r="AY505" s="47">
        <v>440.0</v>
      </c>
      <c r="AZ505" s="118" t="str">
        <f t="shared" si="36"/>
        <v>0.3786161471</v>
      </c>
      <c r="BA505" s="47">
        <v>0.31</v>
      </c>
      <c r="BB505" s="47">
        <v>166.5909435105255</v>
      </c>
      <c r="BC505" s="47">
        <v>1.0</v>
      </c>
      <c r="BD505" s="47"/>
      <c r="BE505" s="47" t="s">
        <v>1513</v>
      </c>
      <c r="BF505" s="47"/>
      <c r="BG505" s="5"/>
      <c r="BI505" s="5"/>
      <c r="BJ505" s="5"/>
      <c r="BK505" s="5"/>
    </row>
    <row r="506" ht="14.25" hidden="1" customHeight="1">
      <c r="A506" s="47" t="s">
        <v>32</v>
      </c>
      <c r="B506" s="47" t="s">
        <v>235</v>
      </c>
      <c r="C506" s="47" t="s">
        <v>1156</v>
      </c>
      <c r="D506" s="47" t="s">
        <v>1316</v>
      </c>
      <c r="E506" s="47" t="s">
        <v>32</v>
      </c>
      <c r="F506" s="47" t="s">
        <v>235</v>
      </c>
      <c r="G506" s="47" t="s">
        <v>1156</v>
      </c>
      <c r="H506" s="45" t="str">
        <f t="shared" si="1"/>
        <v>DOE Ref 1980-2004OutpatientMedGas</v>
      </c>
      <c r="I506" s="47">
        <v>1.0</v>
      </c>
      <c r="J506" s="47"/>
      <c r="K506" s="47"/>
      <c r="L506" s="47"/>
      <c r="M506" s="47">
        <v>0.0</v>
      </c>
      <c r="N506" s="47">
        <v>0.7</v>
      </c>
      <c r="O506" s="47">
        <v>0.2</v>
      </c>
      <c r="P506" s="47" t="s">
        <v>1505</v>
      </c>
      <c r="Q506" s="47" t="s">
        <v>368</v>
      </c>
      <c r="R506" s="47" t="s">
        <v>592</v>
      </c>
      <c r="S506" s="47" t="s">
        <v>594</v>
      </c>
      <c r="T506" s="7" t="str">
        <f t="shared" si="33"/>
        <v>ASHRAE 62.1-1999Retail Stores, Sales Floors, and Show Room FloorsStorage rooms</v>
      </c>
      <c r="U506" s="117" t="str">
        <f>VLOOKUP(T506,Ventilation!$A$4:$H$314,6,FALSE)</f>
        <v>0.15</v>
      </c>
      <c r="V506" s="117" t="str">
        <f>VLOOKUP(T506,Ventilation!$A$4:$H$314,5,FALSE)</f>
        <v>0</v>
      </c>
      <c r="W506" s="117" t="str">
        <f>VLOOKUP(T506,Ventilation!$A$4:$H$314,7,FALSE)</f>
        <v/>
      </c>
      <c r="X506" s="60">
        <v>0.0</v>
      </c>
      <c r="Y506" s="47" t="s">
        <v>1506</v>
      </c>
      <c r="Z506" s="47" t="s">
        <v>1507</v>
      </c>
      <c r="AA506" s="47"/>
      <c r="AB506" s="8">
        <v>0.2232</v>
      </c>
      <c r="AC506" s="47"/>
      <c r="AD506" s="47" t="s">
        <v>1508</v>
      </c>
      <c r="AE506" s="47"/>
      <c r="AF506" s="47"/>
      <c r="AG506" s="47"/>
      <c r="AH506" s="47"/>
      <c r="AI506" s="47"/>
      <c r="AJ506" s="60">
        <v>0.1</v>
      </c>
      <c r="AK506" s="47">
        <v>0.0</v>
      </c>
      <c r="AL506" s="47">
        <v>0.5</v>
      </c>
      <c r="AM506" s="47">
        <v>0.0</v>
      </c>
      <c r="AN506" s="47" t="s">
        <v>1509</v>
      </c>
      <c r="AO506" s="47" t="s">
        <v>244</v>
      </c>
      <c r="AP506" s="47" t="s">
        <v>245</v>
      </c>
      <c r="AQ506" s="47"/>
      <c r="AR506" s="47"/>
      <c r="AS506" s="45" t="str">
        <f t="shared" si="34"/>
        <v/>
      </c>
      <c r="AT506" s="47"/>
      <c r="AU506" s="47"/>
      <c r="AV506" s="47"/>
      <c r="AW506" s="47"/>
      <c r="AX506" s="47"/>
      <c r="AY506" s="47"/>
      <c r="AZ506" s="47" t="str">
        <f t="shared" si="36"/>
        <v/>
      </c>
      <c r="BA506" s="47"/>
      <c r="BB506" s="47"/>
      <c r="BC506" s="47"/>
      <c r="BD506" s="47"/>
      <c r="BE506" s="47"/>
      <c r="BF506" s="47"/>
      <c r="BG506" s="5"/>
      <c r="BI506" s="5"/>
      <c r="BJ506" s="5"/>
      <c r="BK506" s="5"/>
    </row>
    <row r="507" ht="14.25" hidden="1" customHeight="1">
      <c r="A507" s="47" t="s">
        <v>32</v>
      </c>
      <c r="B507" s="47" t="s">
        <v>235</v>
      </c>
      <c r="C507" s="47" t="s">
        <v>1154</v>
      </c>
      <c r="D507" s="47" t="s">
        <v>1364</v>
      </c>
      <c r="E507" s="47" t="s">
        <v>32</v>
      </c>
      <c r="F507" s="47" t="s">
        <v>235</v>
      </c>
      <c r="G507" s="47" t="s">
        <v>1154</v>
      </c>
      <c r="H507" s="45" t="str">
        <f t="shared" si="1"/>
        <v>DOE Ref 1980-2004OutpatientLounge</v>
      </c>
      <c r="I507" s="47">
        <v>0.9</v>
      </c>
      <c r="J507" s="47"/>
      <c r="K507" s="47"/>
      <c r="L507" s="47"/>
      <c r="M507" s="47">
        <v>0.0</v>
      </c>
      <c r="N507" s="47">
        <v>0.7</v>
      </c>
      <c r="O507" s="47">
        <v>0.2</v>
      </c>
      <c r="P507" s="47" t="s">
        <v>1505</v>
      </c>
      <c r="Q507" s="47" t="s">
        <v>368</v>
      </c>
      <c r="R507" s="47" t="s">
        <v>560</v>
      </c>
      <c r="S507" s="47" t="s">
        <v>569</v>
      </c>
      <c r="T507" s="7" t="str">
        <f t="shared" si="33"/>
        <v>ASHRAE 62.1-1999Hotels, Motels, Resorts, DormitoriesLobbies</v>
      </c>
      <c r="U507" s="117" t="str">
        <f>VLOOKUP(T507,Ventilation!$A$4:$H$314,6,FALSE)</f>
        <v>0</v>
      </c>
      <c r="V507" s="117" t="str">
        <f>VLOOKUP(T507,Ventilation!$A$4:$H$314,5,FALSE)</f>
        <v>15</v>
      </c>
      <c r="W507" s="117" t="str">
        <f>VLOOKUP(T507,Ventilation!$A$4:$H$314,7,FALSE)</f>
        <v/>
      </c>
      <c r="X507" s="60">
        <v>13.93</v>
      </c>
      <c r="Y507" s="47" t="s">
        <v>1506</v>
      </c>
      <c r="Z507" s="47" t="s">
        <v>1507</v>
      </c>
      <c r="AA507" s="47"/>
      <c r="AB507" s="8">
        <v>0.2232</v>
      </c>
      <c r="AC507" s="47"/>
      <c r="AD507" s="47" t="s">
        <v>1508</v>
      </c>
      <c r="AE507" s="47"/>
      <c r="AF507" s="47"/>
      <c r="AG507" s="47"/>
      <c r="AH507" s="47"/>
      <c r="AI507" s="47"/>
      <c r="AJ507" s="60">
        <v>3.0</v>
      </c>
      <c r="AK507" s="47">
        <v>0.0</v>
      </c>
      <c r="AL507" s="47">
        <v>0.5</v>
      </c>
      <c r="AM507" s="47">
        <v>0.0</v>
      </c>
      <c r="AN507" s="47" t="s">
        <v>1509</v>
      </c>
      <c r="AO507" s="47" t="s">
        <v>244</v>
      </c>
      <c r="AP507" s="47" t="s">
        <v>245</v>
      </c>
      <c r="AQ507" s="47"/>
      <c r="AR507" s="47"/>
      <c r="AS507" s="45" t="str">
        <f t="shared" si="34"/>
        <v/>
      </c>
      <c r="AT507" s="47"/>
      <c r="AU507" s="47"/>
      <c r="AV507" s="47"/>
      <c r="AW507" s="47"/>
      <c r="AX507" s="47"/>
      <c r="AY507" s="47"/>
      <c r="AZ507" s="47" t="str">
        <f t="shared" si="36"/>
        <v/>
      </c>
      <c r="BA507" s="47"/>
      <c r="BB507" s="47"/>
      <c r="BC507" s="47"/>
      <c r="BD507" s="47"/>
      <c r="BE507" s="47"/>
      <c r="BF507" s="47"/>
      <c r="BG507" s="5"/>
      <c r="BI507" s="5"/>
      <c r="BJ507" s="5"/>
      <c r="BK507" s="5"/>
    </row>
    <row r="508" ht="14.25" hidden="1" customHeight="1">
      <c r="A508" s="47" t="s">
        <v>32</v>
      </c>
      <c r="B508" s="47" t="s">
        <v>235</v>
      </c>
      <c r="C508" s="47" t="s">
        <v>1153</v>
      </c>
      <c r="D508" s="47" t="s">
        <v>1474</v>
      </c>
      <c r="E508" s="47" t="s">
        <v>32</v>
      </c>
      <c r="F508" s="47" t="s">
        <v>235</v>
      </c>
      <c r="G508" s="47" t="s">
        <v>1153</v>
      </c>
      <c r="H508" s="45" t="str">
        <f t="shared" si="1"/>
        <v>DOE Ref 1980-2004OutpatientLockerRoom</v>
      </c>
      <c r="I508" s="47">
        <v>0.9</v>
      </c>
      <c r="J508" s="47"/>
      <c r="K508" s="47"/>
      <c r="L508" s="47"/>
      <c r="M508" s="47">
        <v>0.0</v>
      </c>
      <c r="N508" s="47">
        <v>0.7</v>
      </c>
      <c r="O508" s="47">
        <v>0.2</v>
      </c>
      <c r="P508" s="8" t="s">
        <v>1505</v>
      </c>
      <c r="Q508" s="47" t="s">
        <v>368</v>
      </c>
      <c r="R508" s="47" t="s">
        <v>560</v>
      </c>
      <c r="S508" s="47" t="s">
        <v>569</v>
      </c>
      <c r="T508" s="7" t="str">
        <f t="shared" si="33"/>
        <v>ASHRAE 62.1-1999Hotels, Motels, Resorts, DormitoriesLobbies</v>
      </c>
      <c r="U508" s="117" t="str">
        <f>VLOOKUP(T508,Ventilation!$A$4:$H$314,6,FALSE)</f>
        <v>0</v>
      </c>
      <c r="V508" s="117" t="str">
        <f>VLOOKUP(T508,Ventilation!$A$4:$H$314,5,FALSE)</f>
        <v>15</v>
      </c>
      <c r="W508" s="117" t="str">
        <f>VLOOKUP(T508,Ventilation!$A$4:$H$314,7,FALSE)</f>
        <v/>
      </c>
      <c r="X508" s="60">
        <v>13.93</v>
      </c>
      <c r="Y508" s="8" t="s">
        <v>1506</v>
      </c>
      <c r="Z508" s="8" t="s">
        <v>1507</v>
      </c>
      <c r="AA508" s="47"/>
      <c r="AB508" s="8">
        <v>0.2232</v>
      </c>
      <c r="AC508" s="8"/>
      <c r="AD508" s="8" t="s">
        <v>1508</v>
      </c>
      <c r="AE508" s="47"/>
      <c r="AF508" s="47"/>
      <c r="AG508" s="47"/>
      <c r="AH508" s="47"/>
      <c r="AI508" s="47"/>
      <c r="AJ508" s="60">
        <v>3.0</v>
      </c>
      <c r="AK508" s="47">
        <v>0.0</v>
      </c>
      <c r="AL508" s="47">
        <v>0.5</v>
      </c>
      <c r="AM508" s="47">
        <v>0.0</v>
      </c>
      <c r="AN508" s="8" t="s">
        <v>1509</v>
      </c>
      <c r="AO508" s="8" t="s">
        <v>244</v>
      </c>
      <c r="AP508" s="8" t="s">
        <v>245</v>
      </c>
      <c r="AQ508" s="47"/>
      <c r="AR508" s="47"/>
      <c r="AS508" s="45" t="str">
        <f t="shared" si="34"/>
        <v/>
      </c>
      <c r="AT508" s="47"/>
      <c r="AU508" s="47"/>
      <c r="AV508" s="47"/>
      <c r="AW508" s="8"/>
      <c r="AX508" s="47"/>
      <c r="AY508" s="47"/>
      <c r="AZ508" s="47" t="str">
        <f t="shared" si="36"/>
        <v/>
      </c>
      <c r="BA508" s="47"/>
      <c r="BB508" s="47"/>
      <c r="BC508" s="47"/>
      <c r="BD508" s="47"/>
      <c r="BE508" s="8"/>
      <c r="BF508" s="8"/>
      <c r="BG508" s="5"/>
      <c r="BI508" s="5"/>
      <c r="BJ508" s="5"/>
      <c r="BK508" s="5"/>
    </row>
    <row r="509" ht="14.25" hidden="1" customHeight="1">
      <c r="A509" s="47" t="s">
        <v>32</v>
      </c>
      <c r="B509" s="47" t="s">
        <v>235</v>
      </c>
      <c r="C509" s="47" t="s">
        <v>706</v>
      </c>
      <c r="D509" s="47" t="s">
        <v>1364</v>
      </c>
      <c r="E509" s="47" t="s">
        <v>32</v>
      </c>
      <c r="F509" s="47" t="s">
        <v>235</v>
      </c>
      <c r="G509" s="47" t="s">
        <v>706</v>
      </c>
      <c r="H509" s="45" t="str">
        <f t="shared" si="1"/>
        <v>DOE Ref 1980-2004OutpatientLobby</v>
      </c>
      <c r="I509" s="47">
        <v>1.0</v>
      </c>
      <c r="J509" s="47"/>
      <c r="K509" s="47"/>
      <c r="L509" s="47"/>
      <c r="M509" s="47">
        <v>0.0</v>
      </c>
      <c r="N509" s="47">
        <v>0.7</v>
      </c>
      <c r="O509" s="47">
        <v>0.2</v>
      </c>
      <c r="P509" s="47" t="s">
        <v>1505</v>
      </c>
      <c r="Q509" s="47" t="s">
        <v>368</v>
      </c>
      <c r="R509" s="47" t="s">
        <v>560</v>
      </c>
      <c r="S509" s="47" t="s">
        <v>569</v>
      </c>
      <c r="T509" s="7" t="str">
        <f t="shared" si="33"/>
        <v>ASHRAE 62.1-1999Hotels, Motels, Resorts, DormitoriesLobbies</v>
      </c>
      <c r="U509" s="117" t="str">
        <f>VLOOKUP(T509,Ventilation!$A$4:$H$314,6,FALSE)</f>
        <v>0</v>
      </c>
      <c r="V509" s="117" t="str">
        <f>VLOOKUP(T509,Ventilation!$A$4:$H$314,5,FALSE)</f>
        <v>15</v>
      </c>
      <c r="W509" s="117" t="str">
        <f>VLOOKUP(T509,Ventilation!$A$4:$H$314,7,FALSE)</f>
        <v/>
      </c>
      <c r="X509" s="60">
        <v>27.9</v>
      </c>
      <c r="Y509" s="47" t="s">
        <v>1506</v>
      </c>
      <c r="Z509" s="47" t="s">
        <v>1507</v>
      </c>
      <c r="AA509" s="47"/>
      <c r="AB509" s="8">
        <v>0.2232</v>
      </c>
      <c r="AC509" s="47"/>
      <c r="AD509" s="47" t="s">
        <v>1508</v>
      </c>
      <c r="AE509" s="47"/>
      <c r="AF509" s="47"/>
      <c r="AG509" s="47"/>
      <c r="AH509" s="47"/>
      <c r="AI509" s="47"/>
      <c r="AJ509" s="60">
        <v>1.1</v>
      </c>
      <c r="AK509" s="47">
        <v>0.0</v>
      </c>
      <c r="AL509" s="47">
        <v>0.5</v>
      </c>
      <c r="AM509" s="47">
        <v>0.0</v>
      </c>
      <c r="AN509" s="47" t="s">
        <v>1509</v>
      </c>
      <c r="AO509" s="47" t="s">
        <v>244</v>
      </c>
      <c r="AP509" s="47" t="s">
        <v>245</v>
      </c>
      <c r="AQ509" s="47"/>
      <c r="AR509" s="47"/>
      <c r="AS509" s="45" t="str">
        <f t="shared" si="34"/>
        <v/>
      </c>
      <c r="AT509" s="47"/>
      <c r="AU509" s="47"/>
      <c r="AV509" s="47"/>
      <c r="AW509" s="47"/>
      <c r="AX509" s="47"/>
      <c r="AY509" s="47"/>
      <c r="AZ509" s="47" t="str">
        <f t="shared" si="36"/>
        <v/>
      </c>
      <c r="BA509" s="47"/>
      <c r="BB509" s="47"/>
      <c r="BC509" s="47"/>
      <c r="BD509" s="47"/>
      <c r="BE509" s="47"/>
      <c r="BF509" s="47"/>
      <c r="BG509" s="5"/>
      <c r="BI509" s="5"/>
      <c r="BJ509" s="5"/>
      <c r="BK509" s="5"/>
    </row>
    <row r="510" ht="14.25" hidden="1" customHeight="1">
      <c r="A510" s="45" t="s">
        <v>32</v>
      </c>
      <c r="B510" s="45" t="s">
        <v>235</v>
      </c>
      <c r="C510" s="45" t="s">
        <v>1149</v>
      </c>
      <c r="D510" s="45" t="s">
        <v>1294</v>
      </c>
      <c r="E510" s="45" t="s">
        <v>32</v>
      </c>
      <c r="F510" s="45" t="s">
        <v>235</v>
      </c>
      <c r="G510" s="45" t="s">
        <v>1149</v>
      </c>
      <c r="H510" s="45" t="str">
        <f t="shared" si="1"/>
        <v>DOE Ref 1980-2004OutpatientJanitor</v>
      </c>
      <c r="I510" s="117" t="str">
        <f>VLOOKUP(H510,'Interior Lighting'!$A$4:$G$1472,5,FALSE)</f>
        <v>1</v>
      </c>
      <c r="J510" s="47"/>
      <c r="K510" s="45"/>
      <c r="L510" s="45"/>
      <c r="M510" s="45">
        <v>0.0</v>
      </c>
      <c r="N510" s="45">
        <v>0.7</v>
      </c>
      <c r="O510" s="45">
        <v>0.2</v>
      </c>
      <c r="P510" s="45" t="s">
        <v>1505</v>
      </c>
      <c r="Q510" s="56" t="s">
        <v>368</v>
      </c>
      <c r="R510" s="47" t="s">
        <v>583</v>
      </c>
      <c r="S510" s="60" t="s">
        <v>589</v>
      </c>
      <c r="T510" s="7" t="str">
        <f t="shared" si="33"/>
        <v>ASHRAE 62.1-1999Public SpacesPublic restrooms</v>
      </c>
      <c r="U510" s="117" t="str">
        <f>VLOOKUP(T510,Ventilation!$A$4:$H$314,6,FALSE)</f>
        <v>0</v>
      </c>
      <c r="V510" s="117" t="str">
        <f>VLOOKUP(T510,Ventilation!$A$4:$H$314,5,FALSE)</f>
        <v>0</v>
      </c>
      <c r="W510" s="117" t="str">
        <f>VLOOKUP(T510,Ventilation!$A$4:$H$314,7,FALSE)</f>
        <v/>
      </c>
      <c r="X510" s="61">
        <v>0.0</v>
      </c>
      <c r="Y510" s="45" t="s">
        <v>1506</v>
      </c>
      <c r="Z510" s="45" t="s">
        <v>1507</v>
      </c>
      <c r="AA510" s="45"/>
      <c r="AB510" s="7">
        <v>0.2232</v>
      </c>
      <c r="AC510" s="45"/>
      <c r="AD510" s="45" t="s">
        <v>1508</v>
      </c>
      <c r="AE510" s="45"/>
      <c r="AF510" s="45"/>
      <c r="AG510" s="45"/>
      <c r="AH510" s="45"/>
      <c r="AI510" s="45"/>
      <c r="AJ510" s="61">
        <v>0.0</v>
      </c>
      <c r="AK510" s="45">
        <v>0.0</v>
      </c>
      <c r="AL510" s="45">
        <v>0.3</v>
      </c>
      <c r="AM510" s="45">
        <v>0.7</v>
      </c>
      <c r="AN510" s="45" t="s">
        <v>1509</v>
      </c>
      <c r="AO510" s="45" t="s">
        <v>244</v>
      </c>
      <c r="AP510" s="45" t="s">
        <v>245</v>
      </c>
      <c r="AQ510" s="45"/>
      <c r="AR510" s="45"/>
      <c r="AS510" s="45" t="str">
        <f t="shared" si="34"/>
        <v/>
      </c>
      <c r="AT510" s="45"/>
      <c r="AU510" s="45"/>
      <c r="AV510" s="45"/>
      <c r="AW510" s="45"/>
      <c r="AX510" s="45"/>
      <c r="AY510" s="45"/>
      <c r="AZ510" s="45" t="str">
        <f t="shared" si="36"/>
        <v/>
      </c>
      <c r="BA510" s="45"/>
      <c r="BB510" s="45"/>
      <c r="BC510" s="45"/>
      <c r="BD510" s="45"/>
      <c r="BE510" s="45"/>
      <c r="BF510" s="45"/>
      <c r="BG510" s="5"/>
      <c r="BI510" s="5"/>
      <c r="BJ510" s="5"/>
      <c r="BK510" s="5"/>
    </row>
    <row r="511" ht="14.25" hidden="1" customHeight="1">
      <c r="A511" s="45" t="s">
        <v>32</v>
      </c>
      <c r="B511" s="45" t="s">
        <v>235</v>
      </c>
      <c r="C511" s="60" t="s">
        <v>1529</v>
      </c>
      <c r="D511" s="45" t="s">
        <v>1294</v>
      </c>
      <c r="E511" s="47" t="s">
        <v>371</v>
      </c>
      <c r="F511" s="61" t="s">
        <v>1080</v>
      </c>
      <c r="G511" s="47" t="s">
        <v>652</v>
      </c>
      <c r="H511" s="45" t="str">
        <f t="shared" si="1"/>
        <v>ASHRAE 90.1-1999AtticsGeneral</v>
      </c>
      <c r="I511" s="117" t="str">
        <f>VLOOKUP(H511,'Interior Lighting'!$A$4:$G$1472,5,FALSE)</f>
        <v>0</v>
      </c>
      <c r="J511" s="47"/>
      <c r="K511" s="45"/>
      <c r="L511" s="45"/>
      <c r="M511" s="45">
        <v>0.0</v>
      </c>
      <c r="N511" s="45">
        <v>0.7</v>
      </c>
      <c r="O511" s="45">
        <v>0.2</v>
      </c>
      <c r="P511" s="45" t="s">
        <v>1505</v>
      </c>
      <c r="Q511" s="56" t="s">
        <v>368</v>
      </c>
      <c r="R511" s="47" t="s">
        <v>583</v>
      </c>
      <c r="S511" s="60" t="s">
        <v>589</v>
      </c>
      <c r="T511" s="7" t="str">
        <f t="shared" si="33"/>
        <v>ASHRAE 62.1-1999Public SpacesPublic restrooms</v>
      </c>
      <c r="U511" s="117" t="str">
        <f>VLOOKUP(T511,Ventilation!$A$4:$H$314,6,FALSE)</f>
        <v>0</v>
      </c>
      <c r="V511" s="117" t="str">
        <f>VLOOKUP(T511,Ventilation!$A$4:$H$314,5,FALSE)</f>
        <v>0</v>
      </c>
      <c r="W511" s="117" t="str">
        <f>VLOOKUP(T511,Ventilation!$A$4:$H$314,7,FALSE)</f>
        <v/>
      </c>
      <c r="X511" s="61">
        <v>0.0</v>
      </c>
      <c r="Y511" s="45" t="s">
        <v>1506</v>
      </c>
      <c r="Z511" s="45" t="s">
        <v>1507</v>
      </c>
      <c r="AA511" s="45"/>
      <c r="AB511" s="7">
        <v>0.2232</v>
      </c>
      <c r="AC511" s="45"/>
      <c r="AD511" s="45" t="s">
        <v>1508</v>
      </c>
      <c r="AE511" s="45"/>
      <c r="AF511" s="45"/>
      <c r="AG511" s="45"/>
      <c r="AH511" s="45"/>
      <c r="AI511" s="45"/>
      <c r="AJ511" s="61">
        <v>0.0</v>
      </c>
      <c r="AK511" s="45">
        <v>0.0</v>
      </c>
      <c r="AL511" s="45">
        <v>0.3</v>
      </c>
      <c r="AM511" s="45">
        <v>0.7</v>
      </c>
      <c r="AN511" s="45" t="s">
        <v>1509</v>
      </c>
      <c r="AO511" s="45" t="s">
        <v>244</v>
      </c>
      <c r="AP511" s="45" t="s">
        <v>245</v>
      </c>
      <c r="AQ511" s="45"/>
      <c r="AR511" s="45"/>
      <c r="AS511" s="45" t="str">
        <f t="shared" si="34"/>
        <v/>
      </c>
      <c r="AT511" s="45"/>
      <c r="AU511" s="45"/>
      <c r="AV511" s="45"/>
      <c r="AW511" s="45"/>
      <c r="AX511" s="45"/>
      <c r="AY511" s="45"/>
      <c r="AZ511" s="45" t="str">
        <f t="shared" si="36"/>
        <v/>
      </c>
      <c r="BA511" s="45"/>
      <c r="BB511" s="45"/>
      <c r="BC511" s="45"/>
      <c r="BD511" s="45"/>
      <c r="BE511" s="45"/>
      <c r="BF511" s="45"/>
      <c r="BG511" s="5"/>
      <c r="BI511" s="5"/>
      <c r="BJ511" s="5"/>
      <c r="BK511" s="5"/>
    </row>
    <row r="512" ht="14.25" hidden="1" customHeight="1">
      <c r="A512" s="45" t="s">
        <v>32</v>
      </c>
      <c r="B512" s="45" t="s">
        <v>235</v>
      </c>
      <c r="C512" s="45" t="s">
        <v>1148</v>
      </c>
      <c r="D512" s="45" t="s">
        <v>1365</v>
      </c>
      <c r="E512" s="45" t="s">
        <v>32</v>
      </c>
      <c r="F512" s="45" t="s">
        <v>235</v>
      </c>
      <c r="G512" s="45" t="s">
        <v>1148</v>
      </c>
      <c r="H512" s="45" t="str">
        <f t="shared" si="1"/>
        <v>DOE Ref 1980-2004OutpatientIT_Room</v>
      </c>
      <c r="I512" s="45">
        <v>1.8</v>
      </c>
      <c r="J512" s="47"/>
      <c r="K512" s="45"/>
      <c r="L512" s="45"/>
      <c r="M512" s="45">
        <v>0.0</v>
      </c>
      <c r="N512" s="45">
        <v>0.7</v>
      </c>
      <c r="O512" s="45">
        <v>0.2</v>
      </c>
      <c r="P512" s="45" t="s">
        <v>1505</v>
      </c>
      <c r="Q512" s="45" t="s">
        <v>368</v>
      </c>
      <c r="R512" s="45" t="s">
        <v>575</v>
      </c>
      <c r="S512" s="45" t="s">
        <v>579</v>
      </c>
      <c r="T512" s="7" t="str">
        <f t="shared" si="33"/>
        <v>ASHRAE 62.1-1999OfficesTelecommunication centers and data entry areas</v>
      </c>
      <c r="U512" s="117" t="str">
        <f>VLOOKUP(T512,Ventilation!$A$4:$H$314,6,FALSE)</f>
        <v>0</v>
      </c>
      <c r="V512" s="117" t="str">
        <f>VLOOKUP(T512,Ventilation!$A$4:$H$314,5,FALSE)</f>
        <v>20</v>
      </c>
      <c r="W512" s="117" t="str">
        <f>VLOOKUP(T512,Ventilation!$A$4:$H$314,7,FALSE)</f>
        <v/>
      </c>
      <c r="X512" s="61">
        <v>4.65</v>
      </c>
      <c r="Y512" s="45" t="s">
        <v>1506</v>
      </c>
      <c r="Z512" s="45" t="s">
        <v>1507</v>
      </c>
      <c r="AA512" s="45"/>
      <c r="AB512" s="7">
        <v>0.2232</v>
      </c>
      <c r="AC512" s="45"/>
      <c r="AD512" s="45" t="s">
        <v>1508</v>
      </c>
      <c r="AE512" s="45"/>
      <c r="AF512" s="45"/>
      <c r="AG512" s="45"/>
      <c r="AH512" s="45"/>
      <c r="AI512" s="45"/>
      <c r="AJ512" s="61">
        <v>1.1</v>
      </c>
      <c r="AK512" s="45">
        <v>0.0</v>
      </c>
      <c r="AL512" s="45">
        <v>0.5</v>
      </c>
      <c r="AM512" s="45">
        <v>0.0</v>
      </c>
      <c r="AN512" s="45" t="s">
        <v>1509</v>
      </c>
      <c r="AO512" s="45" t="s">
        <v>244</v>
      </c>
      <c r="AP512" s="45" t="s">
        <v>245</v>
      </c>
      <c r="AQ512" s="45"/>
      <c r="AR512" s="45"/>
      <c r="AS512" s="45" t="str">
        <f t="shared" si="34"/>
        <v/>
      </c>
      <c r="AT512" s="45"/>
      <c r="AU512" s="45"/>
      <c r="AV512" s="45"/>
      <c r="AW512" s="45"/>
      <c r="AX512" s="45"/>
      <c r="AY512" s="45"/>
      <c r="AZ512" s="45" t="str">
        <f t="shared" si="36"/>
        <v/>
      </c>
      <c r="BA512" s="45"/>
      <c r="BB512" s="45"/>
      <c r="BC512" s="45"/>
      <c r="BD512" s="45"/>
      <c r="BE512" s="45"/>
      <c r="BF512" s="45"/>
      <c r="BG512" s="5"/>
      <c r="BI512" s="5"/>
      <c r="BJ512" s="5"/>
      <c r="BK512" s="5"/>
    </row>
    <row r="513" ht="14.25" hidden="1" customHeight="1">
      <c r="A513" s="45" t="s">
        <v>32</v>
      </c>
      <c r="B513" s="45" t="s">
        <v>235</v>
      </c>
      <c r="C513" s="45" t="s">
        <v>1144</v>
      </c>
      <c r="D513" s="45" t="s">
        <v>1310</v>
      </c>
      <c r="E513" s="45" t="s">
        <v>32</v>
      </c>
      <c r="F513" s="45" t="s">
        <v>235</v>
      </c>
      <c r="G513" s="45" t="s">
        <v>1144</v>
      </c>
      <c r="H513" s="45" t="str">
        <f t="shared" si="1"/>
        <v>DOE Ref 1980-2004OutpatientHall</v>
      </c>
      <c r="I513" s="45">
        <v>0.8000000000000002</v>
      </c>
      <c r="J513" s="47"/>
      <c r="K513" s="45"/>
      <c r="L513" s="45"/>
      <c r="M513" s="45">
        <v>0.0</v>
      </c>
      <c r="N513" s="45">
        <v>0.7</v>
      </c>
      <c r="O513" s="45">
        <v>0.2</v>
      </c>
      <c r="P513" s="7" t="s">
        <v>1505</v>
      </c>
      <c r="Q513" s="45" t="s">
        <v>368</v>
      </c>
      <c r="R513" s="45" t="s">
        <v>583</v>
      </c>
      <c r="S513" s="45" t="s">
        <v>585</v>
      </c>
      <c r="T513" s="7" t="str">
        <f t="shared" si="33"/>
        <v>ASHRAE 62.1-1999Public SpacesCorridors and utilities</v>
      </c>
      <c r="U513" s="117" t="str">
        <f>VLOOKUP(T513,Ventilation!$A$4:$H$314,6,FALSE)</f>
        <v>0.05</v>
      </c>
      <c r="V513" s="117" t="str">
        <f>VLOOKUP(T513,Ventilation!$A$4:$H$314,5,FALSE)</f>
        <v>0</v>
      </c>
      <c r="W513" s="117" t="str">
        <f>VLOOKUP(T513,Ventilation!$A$4:$H$314,7,FALSE)</f>
        <v/>
      </c>
      <c r="X513" s="61">
        <v>0.0</v>
      </c>
      <c r="Y513" s="7" t="s">
        <v>1506</v>
      </c>
      <c r="Z513" s="7" t="s">
        <v>1507</v>
      </c>
      <c r="AA513" s="45"/>
      <c r="AB513" s="7"/>
      <c r="AC513" s="7"/>
      <c r="AD513" s="7" t="s">
        <v>1508</v>
      </c>
      <c r="AE513" s="45"/>
      <c r="AF513" s="45"/>
      <c r="AG513" s="45"/>
      <c r="AH513" s="45"/>
      <c r="AI513" s="45"/>
      <c r="AJ513" s="61">
        <v>0.4</v>
      </c>
      <c r="AK513" s="45">
        <v>0.0</v>
      </c>
      <c r="AL513" s="45">
        <v>0.5</v>
      </c>
      <c r="AM513" s="45">
        <v>0.0</v>
      </c>
      <c r="AN513" s="7" t="s">
        <v>1509</v>
      </c>
      <c r="AO513" s="7" t="s">
        <v>244</v>
      </c>
      <c r="AP513" s="7" t="s">
        <v>245</v>
      </c>
      <c r="AQ513" s="45"/>
      <c r="AR513" s="45"/>
      <c r="AS513" s="45" t="str">
        <f t="shared" si="34"/>
        <v/>
      </c>
      <c r="AT513" s="45"/>
      <c r="AU513" s="45"/>
      <c r="AV513" s="45"/>
      <c r="AW513" s="7"/>
      <c r="AX513" s="45"/>
      <c r="AY513" s="45"/>
      <c r="AZ513" s="45" t="str">
        <f t="shared" si="36"/>
        <v/>
      </c>
      <c r="BA513" s="45"/>
      <c r="BB513" s="45"/>
      <c r="BC513" s="45"/>
      <c r="BD513" s="45"/>
      <c r="BE513" s="45"/>
      <c r="BF513" s="45"/>
      <c r="BG513" s="5"/>
      <c r="BI513" s="5"/>
      <c r="BJ513" s="5"/>
      <c r="BK513" s="5"/>
    </row>
    <row r="514" ht="14.25" hidden="1" customHeight="1">
      <c r="A514" s="45" t="s">
        <v>32</v>
      </c>
      <c r="B514" s="45" t="s">
        <v>235</v>
      </c>
      <c r="C514" s="61" t="s">
        <v>1530</v>
      </c>
      <c r="D514" s="45" t="s">
        <v>1310</v>
      </c>
      <c r="E514" s="45" t="s">
        <v>32</v>
      </c>
      <c r="F514" s="45" t="s">
        <v>235</v>
      </c>
      <c r="G514" s="45" t="s">
        <v>1144</v>
      </c>
      <c r="H514" s="45" t="str">
        <f t="shared" si="1"/>
        <v>DOE Ref 1980-2004OutpatientHall</v>
      </c>
      <c r="I514" s="45">
        <v>0.8000000000000002</v>
      </c>
      <c r="J514" s="47"/>
      <c r="K514" s="45"/>
      <c r="L514" s="45"/>
      <c r="M514" s="45">
        <v>0.0</v>
      </c>
      <c r="N514" s="45">
        <v>0.7</v>
      </c>
      <c r="O514" s="45">
        <v>0.2</v>
      </c>
      <c r="P514" s="7" t="s">
        <v>1505</v>
      </c>
      <c r="Q514" s="45" t="s">
        <v>368</v>
      </c>
      <c r="R514" s="45" t="s">
        <v>583</v>
      </c>
      <c r="S514" s="45" t="s">
        <v>585</v>
      </c>
      <c r="T514" s="7" t="str">
        <f t="shared" si="33"/>
        <v>ASHRAE 62.1-1999Public SpacesCorridors and utilities</v>
      </c>
      <c r="U514" s="117" t="str">
        <f>VLOOKUP(T514,Ventilation!$A$4:$H$314,6,FALSE)</f>
        <v>0.05</v>
      </c>
      <c r="V514" s="117" t="str">
        <f>VLOOKUP(T514,Ventilation!$A$4:$H$314,5,FALSE)</f>
        <v>0</v>
      </c>
      <c r="W514" s="117" t="str">
        <f>VLOOKUP(T514,Ventilation!$A$4:$H$314,7,FALSE)</f>
        <v/>
      </c>
      <c r="X514" s="61">
        <v>0.0</v>
      </c>
      <c r="Y514" s="7" t="s">
        <v>1506</v>
      </c>
      <c r="Z514" s="7" t="s">
        <v>1507</v>
      </c>
      <c r="AA514" s="45"/>
      <c r="AB514" s="7">
        <v>0.2232</v>
      </c>
      <c r="AC514" s="7"/>
      <c r="AD514" s="7" t="s">
        <v>1508</v>
      </c>
      <c r="AE514" s="45"/>
      <c r="AF514" s="45"/>
      <c r="AG514" s="45"/>
      <c r="AH514" s="45"/>
      <c r="AI514" s="45"/>
      <c r="AJ514" s="61">
        <v>0.4</v>
      </c>
      <c r="AK514" s="45">
        <v>0.0</v>
      </c>
      <c r="AL514" s="45">
        <v>0.5</v>
      </c>
      <c r="AM514" s="45">
        <v>0.0</v>
      </c>
      <c r="AN514" s="7" t="s">
        <v>1509</v>
      </c>
      <c r="AO514" s="7" t="s">
        <v>244</v>
      </c>
      <c r="AP514" s="7" t="s">
        <v>245</v>
      </c>
      <c r="AQ514" s="45"/>
      <c r="AR514" s="45"/>
      <c r="AS514" s="45" t="str">
        <f t="shared" si="34"/>
        <v/>
      </c>
      <c r="AT514" s="45"/>
      <c r="AU514" s="45"/>
      <c r="AV514" s="45"/>
      <c r="AW514" s="7"/>
      <c r="AX514" s="45"/>
      <c r="AY514" s="45"/>
      <c r="AZ514" s="45" t="str">
        <f t="shared" si="36"/>
        <v/>
      </c>
      <c r="BA514" s="45"/>
      <c r="BB514" s="45"/>
      <c r="BC514" s="45"/>
      <c r="BD514" s="45"/>
      <c r="BE514" s="45"/>
      <c r="BF514" s="45"/>
      <c r="BG514" s="5"/>
      <c r="BI514" s="5"/>
      <c r="BJ514" s="5"/>
      <c r="BK514" s="5"/>
    </row>
    <row r="515" ht="14.25" hidden="1" customHeight="1">
      <c r="A515" s="45" t="s">
        <v>32</v>
      </c>
      <c r="B515" s="45" t="s">
        <v>235</v>
      </c>
      <c r="C515" s="45" t="s">
        <v>1138</v>
      </c>
      <c r="D515" s="45" t="s">
        <v>1297</v>
      </c>
      <c r="E515" s="45" t="s">
        <v>32</v>
      </c>
      <c r="F515" s="45" t="s">
        <v>235</v>
      </c>
      <c r="G515" s="45" t="s">
        <v>1138</v>
      </c>
      <c r="H515" s="45" t="str">
        <f t="shared" si="1"/>
        <v>DOE Ref 1980-2004OutpatientExam</v>
      </c>
      <c r="I515" s="45">
        <v>1.6000000000000003</v>
      </c>
      <c r="J515" s="47"/>
      <c r="K515" s="45"/>
      <c r="L515" s="45"/>
      <c r="M515" s="45">
        <v>0.0</v>
      </c>
      <c r="N515" s="45">
        <v>0.7</v>
      </c>
      <c r="O515" s="45">
        <v>0.2</v>
      </c>
      <c r="P515" s="7" t="s">
        <v>1505</v>
      </c>
      <c r="Q515" s="45" t="s">
        <v>377</v>
      </c>
      <c r="R515" s="45" t="s">
        <v>703</v>
      </c>
      <c r="S515" s="45" t="s">
        <v>736</v>
      </c>
      <c r="T515" s="7" t="str">
        <f t="shared" si="33"/>
        <v>GGHC v2.2Health CareSpecial Procedure Room, Diagnostic</v>
      </c>
      <c r="U515" s="117" t="str">
        <f>VLOOKUP(T515,Ventilation!$A$4:$H$314,6,FALSE)</f>
        <v>0.3</v>
      </c>
      <c r="V515" s="117" t="str">
        <f>VLOOKUP(T515,Ventilation!$A$4:$H$314,5,FALSE)</f>
        <v/>
      </c>
      <c r="W515" s="117" t="str">
        <f>VLOOKUP(T515,Ventilation!$A$4:$H$314,7,FALSE)</f>
        <v/>
      </c>
      <c r="X515" s="61">
        <v>18.58</v>
      </c>
      <c r="Y515" s="7" t="s">
        <v>1506</v>
      </c>
      <c r="Z515" s="7" t="s">
        <v>1507</v>
      </c>
      <c r="AA515" s="45"/>
      <c r="AB515" s="7">
        <v>0.2232</v>
      </c>
      <c r="AC515" s="7"/>
      <c r="AD515" s="7" t="s">
        <v>1508</v>
      </c>
      <c r="AE515" s="45"/>
      <c r="AF515" s="45"/>
      <c r="AG515" s="45"/>
      <c r="AH515" s="45"/>
      <c r="AI515" s="45"/>
      <c r="AJ515" s="61">
        <v>1.1</v>
      </c>
      <c r="AK515" s="45">
        <v>0.0</v>
      </c>
      <c r="AL515" s="45">
        <v>0.5</v>
      </c>
      <c r="AM515" s="45">
        <v>0.0</v>
      </c>
      <c r="AN515" s="7" t="s">
        <v>1509</v>
      </c>
      <c r="AO515" s="7" t="s">
        <v>244</v>
      </c>
      <c r="AP515" s="7" t="s">
        <v>245</v>
      </c>
      <c r="AQ515" s="45"/>
      <c r="AR515" s="45"/>
      <c r="AS515" s="45" t="str">
        <f t="shared" si="34"/>
        <v/>
      </c>
      <c r="AT515" s="45"/>
      <c r="AU515" s="45"/>
      <c r="AV515" s="45"/>
      <c r="AW515" s="7"/>
      <c r="AX515" s="45"/>
      <c r="AY515" s="45"/>
      <c r="AZ515" s="45" t="str">
        <f t="shared" si="36"/>
        <v/>
      </c>
      <c r="BA515" s="45"/>
      <c r="BB515" s="45"/>
      <c r="BC515" s="45"/>
      <c r="BD515" s="45"/>
      <c r="BE515" s="45"/>
      <c r="BF515" s="45"/>
      <c r="BG515" s="5"/>
      <c r="BI515" s="5"/>
      <c r="BJ515" s="5"/>
      <c r="BK515" s="5"/>
    </row>
    <row r="516" ht="14.25" hidden="1" customHeight="1">
      <c r="A516" s="45" t="s">
        <v>32</v>
      </c>
      <c r="B516" s="45" t="s">
        <v>235</v>
      </c>
      <c r="C516" s="45" t="s">
        <v>1131</v>
      </c>
      <c r="D516" s="45" t="s">
        <v>1365</v>
      </c>
      <c r="E516" s="45" t="s">
        <v>32</v>
      </c>
      <c r="F516" s="45" t="s">
        <v>235</v>
      </c>
      <c r="G516" s="45" t="s">
        <v>1131</v>
      </c>
      <c r="H516" s="45" t="str">
        <f t="shared" si="1"/>
        <v>DOE Ref 1980-2004OutpatientElec/MechRoom</v>
      </c>
      <c r="I516" s="45">
        <v>0.7</v>
      </c>
      <c r="J516" s="47"/>
      <c r="K516" s="45"/>
      <c r="L516" s="45"/>
      <c r="M516" s="45">
        <v>0.0</v>
      </c>
      <c r="N516" s="45">
        <v>0.7</v>
      </c>
      <c r="O516" s="45">
        <v>0.2</v>
      </c>
      <c r="P516" s="7" t="s">
        <v>1505</v>
      </c>
      <c r="Q516" s="56" t="s">
        <v>368</v>
      </c>
      <c r="R516" s="47" t="s">
        <v>583</v>
      </c>
      <c r="S516" s="60" t="s">
        <v>589</v>
      </c>
      <c r="T516" s="7" t="str">
        <f t="shared" si="33"/>
        <v>ASHRAE 62.1-1999Public SpacesPublic restrooms</v>
      </c>
      <c r="U516" s="117" t="str">
        <f>VLOOKUP(T516,Ventilation!$A$4:$H$314,6,FALSE)</f>
        <v>0</v>
      </c>
      <c r="V516" s="117" t="str">
        <f>VLOOKUP(T516,Ventilation!$A$4:$H$314,5,FALSE)</f>
        <v>0</v>
      </c>
      <c r="W516" s="117" t="str">
        <f>VLOOKUP(T516,Ventilation!$A$4:$H$314,7,FALSE)</f>
        <v/>
      </c>
      <c r="X516" s="61">
        <v>0.0</v>
      </c>
      <c r="Y516" s="7" t="s">
        <v>1506</v>
      </c>
      <c r="Z516" s="7" t="s">
        <v>1507</v>
      </c>
      <c r="AA516" s="45"/>
      <c r="AB516" s="7">
        <v>0.2232</v>
      </c>
      <c r="AC516" s="7"/>
      <c r="AD516" s="7" t="s">
        <v>1508</v>
      </c>
      <c r="AE516" s="45"/>
      <c r="AF516" s="45"/>
      <c r="AG516" s="45"/>
      <c r="AH516" s="45"/>
      <c r="AI516" s="45"/>
      <c r="AJ516" s="61">
        <v>5.0</v>
      </c>
      <c r="AK516" s="45">
        <v>0.0</v>
      </c>
      <c r="AL516" s="60">
        <v>0.3</v>
      </c>
      <c r="AM516" s="60">
        <v>0.7</v>
      </c>
      <c r="AN516" s="7" t="s">
        <v>1509</v>
      </c>
      <c r="AO516" s="7" t="s">
        <v>244</v>
      </c>
      <c r="AP516" s="7" t="s">
        <v>245</v>
      </c>
      <c r="AQ516" s="45"/>
      <c r="AR516" s="45"/>
      <c r="AS516" s="45" t="str">
        <f t="shared" si="34"/>
        <v/>
      </c>
      <c r="AT516" s="45"/>
      <c r="AU516" s="45"/>
      <c r="AV516" s="45"/>
      <c r="AW516" s="7"/>
      <c r="AX516" s="45"/>
      <c r="AY516" s="45"/>
      <c r="AZ516" s="45" t="str">
        <f t="shared" si="36"/>
        <v/>
      </c>
      <c r="BA516" s="45"/>
      <c r="BB516" s="45"/>
      <c r="BC516" s="45"/>
      <c r="BD516" s="45"/>
      <c r="BE516" s="45"/>
      <c r="BF516" s="45"/>
      <c r="BG516" s="5"/>
      <c r="BI516" s="5"/>
      <c r="BJ516" s="5"/>
      <c r="BK516" s="5"/>
    </row>
    <row r="517" ht="14.25" hidden="1" customHeight="1">
      <c r="A517" s="45" t="s">
        <v>32</v>
      </c>
      <c r="B517" s="45" t="s">
        <v>235</v>
      </c>
      <c r="C517" s="45" t="s">
        <v>1125</v>
      </c>
      <c r="D517" s="45" t="s">
        <v>1338</v>
      </c>
      <c r="E517" s="45" t="s">
        <v>32</v>
      </c>
      <c r="F517" s="45" t="s">
        <v>235</v>
      </c>
      <c r="G517" s="45" t="s">
        <v>1125</v>
      </c>
      <c r="H517" s="45" t="str">
        <f t="shared" si="1"/>
        <v>DOE Ref 1980-2004OutpatientConference</v>
      </c>
      <c r="I517" s="45">
        <v>1.8</v>
      </c>
      <c r="J517" s="47"/>
      <c r="K517" s="45"/>
      <c r="L517" s="45"/>
      <c r="M517" s="45">
        <v>0.0</v>
      </c>
      <c r="N517" s="45">
        <v>0.7</v>
      </c>
      <c r="O517" s="45">
        <v>0.2</v>
      </c>
      <c r="P517" s="45" t="s">
        <v>1505</v>
      </c>
      <c r="Q517" s="45" t="s">
        <v>368</v>
      </c>
      <c r="R517" s="45" t="s">
        <v>560</v>
      </c>
      <c r="S517" s="45" t="s">
        <v>571</v>
      </c>
      <c r="T517" s="7" t="str">
        <f t="shared" si="33"/>
        <v>ASHRAE 62.1-1999Hotels, Motels, Resorts, DormitoriesConference rooms</v>
      </c>
      <c r="U517" s="117" t="str">
        <f>VLOOKUP(T517,Ventilation!$A$4:$H$314,6,FALSE)</f>
        <v>0</v>
      </c>
      <c r="V517" s="117" t="str">
        <f>VLOOKUP(T517,Ventilation!$A$4:$H$314,5,FALSE)</f>
        <v>20</v>
      </c>
      <c r="W517" s="117" t="str">
        <f>VLOOKUP(T517,Ventilation!$A$4:$H$314,7,FALSE)</f>
        <v/>
      </c>
      <c r="X517" s="61">
        <v>46.45</v>
      </c>
      <c r="Y517" s="45" t="s">
        <v>1506</v>
      </c>
      <c r="Z517" s="45" t="s">
        <v>1507</v>
      </c>
      <c r="AA517" s="45"/>
      <c r="AB517" s="7">
        <v>0.2232</v>
      </c>
      <c r="AC517" s="45"/>
      <c r="AD517" s="45" t="s">
        <v>1508</v>
      </c>
      <c r="AE517" s="45"/>
      <c r="AF517" s="45"/>
      <c r="AG517" s="45"/>
      <c r="AH517" s="45"/>
      <c r="AI517" s="45"/>
      <c r="AJ517" s="61">
        <v>1.0</v>
      </c>
      <c r="AK517" s="45">
        <v>0.0</v>
      </c>
      <c r="AL517" s="45">
        <v>0.5</v>
      </c>
      <c r="AM517" s="45">
        <v>0.0</v>
      </c>
      <c r="AN517" s="45" t="s">
        <v>1509</v>
      </c>
      <c r="AO517" s="45" t="s">
        <v>244</v>
      </c>
      <c r="AP517" s="45" t="s">
        <v>245</v>
      </c>
      <c r="AQ517" s="45"/>
      <c r="AR517" s="45"/>
      <c r="AS517" s="45" t="str">
        <f t="shared" si="34"/>
        <v/>
      </c>
      <c r="AT517" s="45"/>
      <c r="AU517" s="45"/>
      <c r="AV517" s="45"/>
      <c r="AW517" s="45"/>
      <c r="AX517" s="45"/>
      <c r="AY517" s="45"/>
      <c r="AZ517" s="45" t="str">
        <f t="shared" si="36"/>
        <v/>
      </c>
      <c r="BA517" s="45"/>
      <c r="BB517" s="45"/>
      <c r="BC517" s="45"/>
      <c r="BD517" s="45"/>
      <c r="BE517" s="45"/>
      <c r="BF517" s="45"/>
      <c r="BG517" s="5"/>
      <c r="BI517" s="5"/>
      <c r="BJ517" s="5"/>
      <c r="BK517" s="5"/>
    </row>
    <row r="518" ht="14.25" hidden="1" customHeight="1">
      <c r="A518" s="45" t="s">
        <v>32</v>
      </c>
      <c r="B518" s="7" t="s">
        <v>235</v>
      </c>
      <c r="C518" s="7" t="s">
        <v>1123</v>
      </c>
      <c r="D518" s="45" t="s">
        <v>1316</v>
      </c>
      <c r="E518" s="45" t="s">
        <v>32</v>
      </c>
      <c r="F518" s="7" t="s">
        <v>235</v>
      </c>
      <c r="G518" s="7" t="s">
        <v>1123</v>
      </c>
      <c r="H518" s="45" t="str">
        <f t="shared" si="1"/>
        <v>DOE Ref 1980-2004OutpatientCleanWork</v>
      </c>
      <c r="I518" s="117" t="str">
        <f>VLOOKUP(H518,'Interior Lighting'!$A$4:$G$1472,5,FALSE)</f>
        <v>1.3</v>
      </c>
      <c r="J518" s="47"/>
      <c r="K518" s="45"/>
      <c r="L518" s="45"/>
      <c r="M518" s="45">
        <v>0.0</v>
      </c>
      <c r="N518" s="45">
        <v>0.7</v>
      </c>
      <c r="O518" s="45">
        <v>0.2</v>
      </c>
      <c r="P518" s="45" t="s">
        <v>1505</v>
      </c>
      <c r="Q518" s="45" t="s">
        <v>377</v>
      </c>
      <c r="R518" s="45" t="s">
        <v>703</v>
      </c>
      <c r="S518" s="45" t="s">
        <v>717</v>
      </c>
      <c r="T518" s="7" t="str">
        <f t="shared" si="33"/>
        <v>GGHC v2.2Health CareClean Utility / Workroom</v>
      </c>
      <c r="U518" s="117" t="str">
        <f>VLOOKUP(T518,Ventilation!$A$4:$H$314,6,FALSE)</f>
        <v>0.3</v>
      </c>
      <c r="V518" s="117" t="str">
        <f>VLOOKUP(T518,Ventilation!$A$4:$H$314,5,FALSE)</f>
        <v/>
      </c>
      <c r="W518" s="117" t="str">
        <f>VLOOKUP(T518,Ventilation!$A$4:$H$314,7,FALSE)</f>
        <v/>
      </c>
      <c r="X518" s="61">
        <v>18.58</v>
      </c>
      <c r="Y518" s="45" t="s">
        <v>1506</v>
      </c>
      <c r="Z518" s="45" t="s">
        <v>1507</v>
      </c>
      <c r="AA518" s="45"/>
      <c r="AB518" s="7">
        <v>0.2232</v>
      </c>
      <c r="AC518" s="45"/>
      <c r="AD518" s="45" t="s">
        <v>1508</v>
      </c>
      <c r="AE518" s="45"/>
      <c r="AF518" s="45"/>
      <c r="AG518" s="45"/>
      <c r="AH518" s="45"/>
      <c r="AI518" s="45"/>
      <c r="AJ518" s="61">
        <v>2.0</v>
      </c>
      <c r="AK518" s="45">
        <v>0.0</v>
      </c>
      <c r="AL518" s="45">
        <v>0.5</v>
      </c>
      <c r="AM518" s="45">
        <v>0.0</v>
      </c>
      <c r="AN518" s="45" t="s">
        <v>1509</v>
      </c>
      <c r="AO518" s="45" t="s">
        <v>244</v>
      </c>
      <c r="AP518" s="45" t="s">
        <v>245</v>
      </c>
      <c r="AQ518" s="45"/>
      <c r="AR518" s="45"/>
      <c r="AS518" s="45" t="str">
        <f t="shared" si="34"/>
        <v/>
      </c>
      <c r="AT518" s="45"/>
      <c r="AU518" s="45"/>
      <c r="AV518" s="45"/>
      <c r="AW518" s="45"/>
      <c r="AX518" s="45"/>
      <c r="AY518" s="45"/>
      <c r="AZ518" s="45" t="str">
        <f t="shared" si="36"/>
        <v/>
      </c>
      <c r="BA518" s="45"/>
      <c r="BB518" s="45"/>
      <c r="BC518" s="45"/>
      <c r="BD518" s="45"/>
      <c r="BE518" s="45"/>
      <c r="BF518" s="45"/>
      <c r="BG518" s="5"/>
      <c r="BI518" s="5"/>
      <c r="BJ518" s="5"/>
      <c r="BK518" s="5"/>
    </row>
    <row r="519" ht="14.25" hidden="1" customHeight="1">
      <c r="A519" s="45" t="s">
        <v>32</v>
      </c>
      <c r="B519" s="7" t="s">
        <v>235</v>
      </c>
      <c r="C519" s="7" t="s">
        <v>1121</v>
      </c>
      <c r="D519" s="45" t="s">
        <v>1283</v>
      </c>
      <c r="E519" s="45" t="s">
        <v>32</v>
      </c>
      <c r="F519" s="7" t="s">
        <v>235</v>
      </c>
      <c r="G519" s="7" t="s">
        <v>1121</v>
      </c>
      <c r="H519" s="45" t="str">
        <f t="shared" si="1"/>
        <v>DOE Ref 1980-2004OutpatientCafe</v>
      </c>
      <c r="I519" s="117" t="str">
        <f>VLOOKUP(H519,'Interior Lighting'!$A$4:$G$1472,5,FALSE)</f>
        <v>1.3</v>
      </c>
      <c r="J519" s="47"/>
      <c r="K519" s="45"/>
      <c r="L519" s="45"/>
      <c r="M519" s="45">
        <v>0.0</v>
      </c>
      <c r="N519" s="45">
        <v>0.7</v>
      </c>
      <c r="O519" s="45">
        <v>0.2</v>
      </c>
      <c r="P519" s="45" t="s">
        <v>1505</v>
      </c>
      <c r="Q519" s="45" t="s">
        <v>368</v>
      </c>
      <c r="R519" s="45" t="s">
        <v>544</v>
      </c>
      <c r="S519" s="45" t="s">
        <v>546</v>
      </c>
      <c r="T519" s="7" t="str">
        <f t="shared" si="33"/>
        <v>ASHRAE 62.1-1999Food and Beverage ServiceCafeteria, fast food</v>
      </c>
      <c r="U519" s="117" t="str">
        <f>VLOOKUP(T519,Ventilation!$A$4:$H$314,6,FALSE)</f>
        <v>0</v>
      </c>
      <c r="V519" s="117" t="str">
        <f>VLOOKUP(T519,Ventilation!$A$4:$H$314,5,FALSE)</f>
        <v>20</v>
      </c>
      <c r="W519" s="117" t="str">
        <f>VLOOKUP(T519,Ventilation!$A$4:$H$314,7,FALSE)</f>
        <v/>
      </c>
      <c r="X519" s="61">
        <v>92.9</v>
      </c>
      <c r="Y519" s="45" t="s">
        <v>1506</v>
      </c>
      <c r="Z519" s="45" t="s">
        <v>1507</v>
      </c>
      <c r="AA519" s="45"/>
      <c r="AB519" s="7">
        <v>0.2232</v>
      </c>
      <c r="AC519" s="45"/>
      <c r="AD519" s="45" t="s">
        <v>1508</v>
      </c>
      <c r="AE519" s="45"/>
      <c r="AF519" s="45"/>
      <c r="AG519" s="45"/>
      <c r="AH519" s="45"/>
      <c r="AI519" s="45"/>
      <c r="AJ519" s="61">
        <v>1.0</v>
      </c>
      <c r="AK519" s="45">
        <v>0.0</v>
      </c>
      <c r="AL519" s="45">
        <v>0.5</v>
      </c>
      <c r="AM519" s="45">
        <v>0.0</v>
      </c>
      <c r="AN519" s="45" t="s">
        <v>1509</v>
      </c>
      <c r="AO519" s="45" t="s">
        <v>244</v>
      </c>
      <c r="AP519" s="45" t="s">
        <v>245</v>
      </c>
      <c r="AQ519" s="45"/>
      <c r="AR519" s="45"/>
      <c r="AS519" s="45" t="str">
        <f t="shared" si="34"/>
        <v/>
      </c>
      <c r="AT519" s="45"/>
      <c r="AU519" s="45"/>
      <c r="AV519" s="45"/>
      <c r="AW519" s="45"/>
      <c r="AX519" s="45"/>
      <c r="AY519" s="45"/>
      <c r="AZ519" s="45" t="str">
        <f t="shared" si="36"/>
        <v/>
      </c>
      <c r="BA519" s="45"/>
      <c r="BB519" s="45"/>
      <c r="BC519" s="45"/>
      <c r="BD519" s="45"/>
      <c r="BE519" s="45"/>
      <c r="BF519" s="45"/>
      <c r="BG519" s="5"/>
      <c r="BI519" s="5"/>
      <c r="BJ519" s="5"/>
      <c r="BK519" s="5"/>
    </row>
    <row r="520" ht="14.25" hidden="1" customHeight="1">
      <c r="A520" s="45" t="s">
        <v>32</v>
      </c>
      <c r="B520" s="7" t="s">
        <v>235</v>
      </c>
      <c r="C520" s="7" t="s">
        <v>1118</v>
      </c>
      <c r="D520" s="45" t="s">
        <v>1316</v>
      </c>
      <c r="E520" s="45" t="s">
        <v>32</v>
      </c>
      <c r="F520" s="7" t="s">
        <v>235</v>
      </c>
      <c r="G520" s="7" t="s">
        <v>1118</v>
      </c>
      <c r="H520" s="45" t="str">
        <f t="shared" si="1"/>
        <v>DOE Ref 1980-2004OutpatientBioHazard</v>
      </c>
      <c r="I520" s="117" t="str">
        <f>VLOOKUP(H520,'Interior Lighting'!$A$4:$G$1472,5,FALSE)</f>
        <v>1</v>
      </c>
      <c r="J520" s="47"/>
      <c r="K520" s="45"/>
      <c r="L520" s="45"/>
      <c r="M520" s="45">
        <v>0.0</v>
      </c>
      <c r="N520" s="45">
        <v>0.7</v>
      </c>
      <c r="O520" s="45">
        <v>0.2</v>
      </c>
      <c r="P520" s="7" t="s">
        <v>1505</v>
      </c>
      <c r="Q520" s="45" t="s">
        <v>377</v>
      </c>
      <c r="R520" s="45" t="s">
        <v>703</v>
      </c>
      <c r="S520" s="45" t="s">
        <v>705</v>
      </c>
      <c r="T520" s="7" t="str">
        <f t="shared" si="33"/>
        <v>GGHC v2.2Health CareBedpan Room</v>
      </c>
      <c r="U520" s="117" t="str">
        <f>VLOOKUP(T520,Ventilation!$A$4:$H$314,6,FALSE)</f>
        <v>0.15</v>
      </c>
      <c r="V520" s="117" t="str">
        <f>VLOOKUP(T520,Ventilation!$A$4:$H$314,5,FALSE)</f>
        <v/>
      </c>
      <c r="W520" s="117" t="str">
        <f>VLOOKUP(T520,Ventilation!$A$4:$H$314,7,FALSE)</f>
        <v/>
      </c>
      <c r="X520" s="61">
        <v>0.0</v>
      </c>
      <c r="Y520" s="7" t="s">
        <v>1506</v>
      </c>
      <c r="Z520" s="7" t="s">
        <v>1507</v>
      </c>
      <c r="AA520" s="45"/>
      <c r="AB520" s="7">
        <v>0.2232</v>
      </c>
      <c r="AC520" s="7"/>
      <c r="AD520" s="7" t="s">
        <v>1508</v>
      </c>
      <c r="AE520" s="45"/>
      <c r="AF520" s="45"/>
      <c r="AG520" s="45"/>
      <c r="AH520" s="45"/>
      <c r="AI520" s="45"/>
      <c r="AJ520" s="61">
        <v>0.1</v>
      </c>
      <c r="AK520" s="45">
        <v>0.0</v>
      </c>
      <c r="AL520" s="45">
        <v>0.5</v>
      </c>
      <c r="AM520" s="45">
        <v>0.0</v>
      </c>
      <c r="AN520" s="7" t="s">
        <v>1509</v>
      </c>
      <c r="AO520" s="7" t="s">
        <v>244</v>
      </c>
      <c r="AP520" s="7" t="s">
        <v>245</v>
      </c>
      <c r="AQ520" s="45"/>
      <c r="AR520" s="45"/>
      <c r="AS520" s="45" t="str">
        <f t="shared" si="34"/>
        <v/>
      </c>
      <c r="AT520" s="45"/>
      <c r="AU520" s="45"/>
      <c r="AV520" s="45"/>
      <c r="AW520" s="7"/>
      <c r="AX520" s="45"/>
      <c r="AY520" s="45"/>
      <c r="AZ520" s="45" t="str">
        <f t="shared" si="36"/>
        <v/>
      </c>
      <c r="BA520" s="45"/>
      <c r="BB520" s="45"/>
      <c r="BC520" s="45"/>
      <c r="BD520" s="45"/>
      <c r="BE520" s="45"/>
      <c r="BF520" s="45"/>
      <c r="BG520" s="5"/>
      <c r="BI520" s="5"/>
      <c r="BJ520" s="5"/>
      <c r="BK520" s="5"/>
    </row>
    <row r="521" ht="14.25" hidden="1" customHeight="1">
      <c r="A521" s="45" t="s">
        <v>32</v>
      </c>
      <c r="B521" s="45" t="s">
        <v>235</v>
      </c>
      <c r="C521" s="45" t="s">
        <v>1114</v>
      </c>
      <c r="D521" s="45" t="s">
        <v>1316</v>
      </c>
      <c r="E521" s="45" t="s">
        <v>32</v>
      </c>
      <c r="F521" s="45" t="s">
        <v>235</v>
      </c>
      <c r="G521" s="45" t="s">
        <v>1114</v>
      </c>
      <c r="H521" s="45" t="str">
        <f t="shared" si="1"/>
        <v>DOE Ref 1980-2004OutpatientAnesthesia</v>
      </c>
      <c r="I521" s="117" t="str">
        <f>VLOOKUP(H521,'Interior Lighting'!$A$4:$G$1472,5,FALSE)</f>
        <v>2.1</v>
      </c>
      <c r="J521" s="47"/>
      <c r="K521" s="45"/>
      <c r="L521" s="45"/>
      <c r="M521" s="45">
        <v>0.0</v>
      </c>
      <c r="N521" s="45">
        <v>0.7</v>
      </c>
      <c r="O521" s="45">
        <v>0.2</v>
      </c>
      <c r="P521" s="45" t="s">
        <v>1505</v>
      </c>
      <c r="Q521" s="45" t="s">
        <v>377</v>
      </c>
      <c r="R521" s="45" t="s">
        <v>703</v>
      </c>
      <c r="S521" s="34" t="s">
        <v>743</v>
      </c>
      <c r="T521" s="7" t="str">
        <f t="shared" si="33"/>
        <v>GGHC v2.2Health CareNursery, Exam</v>
      </c>
      <c r="U521" s="117" t="str">
        <f>VLOOKUP(T521,Ventilation!$A$4:$H$314,6,FALSE)</f>
        <v>0.45</v>
      </c>
      <c r="V521" s="117" t="str">
        <f>VLOOKUP(T521,Ventilation!$A$4:$H$314,5,FALSE)</f>
        <v/>
      </c>
      <c r="W521" s="117" t="str">
        <f>VLOOKUP(T521,Ventilation!$A$4:$H$314,7,FALSE)</f>
        <v/>
      </c>
      <c r="X521" s="61">
        <v>0.0</v>
      </c>
      <c r="Y521" s="45" t="s">
        <v>1506</v>
      </c>
      <c r="Z521" s="45" t="s">
        <v>1507</v>
      </c>
      <c r="AA521" s="45"/>
      <c r="AB521" s="7">
        <v>0.2232</v>
      </c>
      <c r="AC521" s="45"/>
      <c r="AD521" s="45" t="s">
        <v>1508</v>
      </c>
      <c r="AE521" s="45"/>
      <c r="AF521" s="45"/>
      <c r="AG521" s="45"/>
      <c r="AH521" s="45"/>
      <c r="AI521" s="45"/>
      <c r="AJ521" s="61">
        <v>2.0</v>
      </c>
      <c r="AK521" s="45">
        <v>0.0</v>
      </c>
      <c r="AL521" s="45">
        <v>0.5</v>
      </c>
      <c r="AM521" s="45">
        <v>0.0</v>
      </c>
      <c r="AN521" s="45" t="s">
        <v>1509</v>
      </c>
      <c r="AO521" s="45" t="s">
        <v>244</v>
      </c>
      <c r="AP521" s="45" t="s">
        <v>245</v>
      </c>
      <c r="AQ521" s="45">
        <v>1.0</v>
      </c>
      <c r="AR521" s="45">
        <v>108.0</v>
      </c>
      <c r="AS521" s="117" t="str">
        <f t="shared" si="34"/>
        <v>0.009259259259</v>
      </c>
      <c r="AT521" s="45">
        <v>43.3</v>
      </c>
      <c r="AU521" s="45">
        <v>0.2</v>
      </c>
      <c r="AV521" s="45">
        <v>0.05</v>
      </c>
      <c r="AW521" s="34" t="s">
        <v>1538</v>
      </c>
      <c r="AX521" s="45">
        <v>1.3333346236599153</v>
      </c>
      <c r="AY521" s="45">
        <v>144.0</v>
      </c>
      <c r="AZ521" s="117" t="str">
        <f t="shared" si="36"/>
        <v>0.5048215295</v>
      </c>
      <c r="BA521" s="45">
        <v>0.31</v>
      </c>
      <c r="BB521" s="45">
        <v>54.520672421626536</v>
      </c>
      <c r="BC521" s="45">
        <v>1.0</v>
      </c>
      <c r="BD521" s="45"/>
      <c r="BE521" s="45" t="s">
        <v>1513</v>
      </c>
      <c r="BF521" s="45"/>
      <c r="BG521" s="5"/>
      <c r="BI521" s="5"/>
      <c r="BJ521" s="5"/>
      <c r="BK521" s="5"/>
    </row>
    <row r="522" ht="14.25" hidden="1" customHeight="1">
      <c r="A522" s="45" t="s">
        <v>32</v>
      </c>
      <c r="B522" s="45" t="s">
        <v>235</v>
      </c>
      <c r="C522" s="60" t="s">
        <v>1533</v>
      </c>
      <c r="D522" s="47" t="s">
        <v>1364</v>
      </c>
      <c r="E522" s="47" t="s">
        <v>32</v>
      </c>
      <c r="F522" s="47" t="s">
        <v>235</v>
      </c>
      <c r="G522" s="47" t="s">
        <v>706</v>
      </c>
      <c r="H522" s="45" t="str">
        <f t="shared" si="1"/>
        <v>DOE Ref 1980-2004OutpatientLobby</v>
      </c>
      <c r="I522" s="117" t="str">
        <f>VLOOKUP(H522,'Interior Lighting'!$A$4:$G$1472,5,FALSE)</f>
        <v>1</v>
      </c>
      <c r="J522" s="47"/>
      <c r="K522" s="47"/>
      <c r="L522" s="47"/>
      <c r="M522" s="47">
        <v>0.0</v>
      </c>
      <c r="N522" s="47">
        <v>0.7</v>
      </c>
      <c r="O522" s="47">
        <v>0.2</v>
      </c>
      <c r="P522" s="47" t="s">
        <v>1505</v>
      </c>
      <c r="Q522" s="47" t="s">
        <v>368</v>
      </c>
      <c r="R522" s="47" t="s">
        <v>560</v>
      </c>
      <c r="S522" s="47" t="s">
        <v>569</v>
      </c>
      <c r="T522" s="7" t="str">
        <f t="shared" si="33"/>
        <v>ASHRAE 62.1-1999Hotels, Motels, Resorts, DormitoriesLobbies</v>
      </c>
      <c r="U522" s="117" t="str">
        <f>VLOOKUP(T522,Ventilation!$A$4:$H$314,6,FALSE)</f>
        <v>0</v>
      </c>
      <c r="V522" s="117" t="str">
        <f>VLOOKUP(T522,Ventilation!$A$4:$H$314,5,FALSE)</f>
        <v>15</v>
      </c>
      <c r="W522" s="117" t="str">
        <f>VLOOKUP(T522,Ventilation!$A$4:$H$314,7,FALSE)</f>
        <v/>
      </c>
      <c r="X522" s="60">
        <v>27.9</v>
      </c>
      <c r="Y522" s="47" t="s">
        <v>1506</v>
      </c>
      <c r="Z522" s="47" t="s">
        <v>1507</v>
      </c>
      <c r="AA522" s="47"/>
      <c r="AB522" s="8">
        <v>0.2232</v>
      </c>
      <c r="AC522" s="47"/>
      <c r="AD522" s="47" t="s">
        <v>1508</v>
      </c>
      <c r="AE522" s="47"/>
      <c r="AF522" s="47"/>
      <c r="AG522" s="47"/>
      <c r="AH522" s="47"/>
      <c r="AI522" s="47"/>
      <c r="AJ522" s="60">
        <v>1.1</v>
      </c>
      <c r="AK522" s="47">
        <v>0.0</v>
      </c>
      <c r="AL522" s="47">
        <v>0.5</v>
      </c>
      <c r="AM522" s="47">
        <v>0.0</v>
      </c>
      <c r="AN522" s="47" t="s">
        <v>1509</v>
      </c>
      <c r="AO522" s="47" t="s">
        <v>244</v>
      </c>
      <c r="AP522" s="47" t="s">
        <v>245</v>
      </c>
      <c r="AQ522" s="47"/>
      <c r="AR522" s="47"/>
      <c r="AS522" s="45" t="str">
        <f t="shared" si="34"/>
        <v/>
      </c>
      <c r="AT522" s="47"/>
      <c r="AU522" s="47"/>
      <c r="AV522" s="47"/>
      <c r="AW522" s="47"/>
      <c r="AX522" s="47"/>
      <c r="AY522" s="47"/>
      <c r="AZ522" s="47" t="str">
        <f t="shared" si="36"/>
        <v/>
      </c>
      <c r="BA522" s="47"/>
      <c r="BB522" s="47"/>
      <c r="BC522" s="47"/>
      <c r="BD522" s="47"/>
      <c r="BE522" s="47"/>
      <c r="BF522" s="47"/>
      <c r="BG522" s="5"/>
      <c r="BI522" s="5"/>
      <c r="BJ522" s="5"/>
      <c r="BK522" s="5"/>
    </row>
    <row r="523" ht="14.25" hidden="1" customHeight="1">
      <c r="A523" s="47" t="s">
        <v>30</v>
      </c>
      <c r="B523" s="47" t="s">
        <v>235</v>
      </c>
      <c r="C523" s="47" t="s">
        <v>1184</v>
      </c>
      <c r="D523" s="47" t="s">
        <v>1311</v>
      </c>
      <c r="E523" s="47" t="s">
        <v>30</v>
      </c>
      <c r="F523" s="47" t="s">
        <v>235</v>
      </c>
      <c r="G523" s="47" t="s">
        <v>1184</v>
      </c>
      <c r="H523" s="45" t="str">
        <f t="shared" si="1"/>
        <v>DOE Ref Pre-1980OutpatientXray</v>
      </c>
      <c r="I523" s="117" t="str">
        <f>VLOOKUP(H523,'Interior Lighting'!$A$4:$G$1472,5,FALSE)</f>
        <v>2.1</v>
      </c>
      <c r="J523" s="47"/>
      <c r="K523" s="47"/>
      <c r="L523" s="47"/>
      <c r="M523" s="47">
        <v>0.0</v>
      </c>
      <c r="N523" s="47">
        <v>0.7</v>
      </c>
      <c r="O523" s="47">
        <v>0.2</v>
      </c>
      <c r="P523" s="47" t="s">
        <v>1505</v>
      </c>
      <c r="Q523" s="47" t="s">
        <v>377</v>
      </c>
      <c r="R523" s="47" t="s">
        <v>703</v>
      </c>
      <c r="S523" s="47" t="s">
        <v>741</v>
      </c>
      <c r="T523" s="7" t="str">
        <f t="shared" si="33"/>
        <v>GGHC v2.2Health CareX-ray, Diagnostic and Treatment</v>
      </c>
      <c r="U523" s="117" t="str">
        <f>VLOOKUP(T523,Ventilation!$A$4:$H$314,6,FALSE)</f>
        <v>0.3</v>
      </c>
      <c r="V523" s="117" t="str">
        <f>VLOOKUP(T523,Ventilation!$A$4:$H$314,5,FALSE)</f>
        <v/>
      </c>
      <c r="W523" s="117" t="str">
        <f>VLOOKUP(T523,Ventilation!$A$4:$H$314,7,FALSE)</f>
        <v/>
      </c>
      <c r="X523" s="60">
        <v>18.58</v>
      </c>
      <c r="Y523" s="47" t="s">
        <v>1506</v>
      </c>
      <c r="Z523" s="47" t="s">
        <v>1507</v>
      </c>
      <c r="AA523" s="47"/>
      <c r="AB523" s="8">
        <v>0.2232</v>
      </c>
      <c r="AC523" s="47"/>
      <c r="AD523" s="47" t="s">
        <v>1508</v>
      </c>
      <c r="AE523" s="47"/>
      <c r="AF523" s="47"/>
      <c r="AG523" s="47"/>
      <c r="AH523" s="47"/>
      <c r="AI523" s="47"/>
      <c r="AJ523" s="60">
        <v>1.3</v>
      </c>
      <c r="AK523" s="47">
        <v>0.0</v>
      </c>
      <c r="AL523" s="47">
        <v>0.5</v>
      </c>
      <c r="AM523" s="47">
        <v>0.0</v>
      </c>
      <c r="AN523" s="34" t="s">
        <v>1537</v>
      </c>
      <c r="AO523" s="47" t="s">
        <v>244</v>
      </c>
      <c r="AP523" s="47" t="s">
        <v>245</v>
      </c>
      <c r="AQ523" s="47">
        <v>1.0</v>
      </c>
      <c r="AR523" s="47">
        <v>900.0</v>
      </c>
      <c r="AS523" s="117" t="str">
        <f t="shared" si="34"/>
        <v>0.001111111111</v>
      </c>
      <c r="AT523" s="47">
        <v>43.3</v>
      </c>
      <c r="AU523" s="47">
        <v>0.2</v>
      </c>
      <c r="AV523" s="47">
        <v>0.05</v>
      </c>
      <c r="AW523" s="34" t="s">
        <v>1538</v>
      </c>
      <c r="AX523" s="47"/>
      <c r="AY523" s="47"/>
      <c r="AZ523" s="47" t="str">
        <f t="shared" si="36"/>
        <v/>
      </c>
      <c r="BA523" s="47"/>
      <c r="BB523" s="47"/>
      <c r="BC523" s="47"/>
      <c r="BD523" s="47"/>
      <c r="BE523" s="47"/>
      <c r="BF523" s="47"/>
      <c r="BG523" s="5"/>
      <c r="BI523" s="5"/>
      <c r="BJ523" s="5"/>
      <c r="BK523" s="5"/>
    </row>
    <row r="524" ht="14.25" hidden="1" customHeight="1">
      <c r="A524" s="47" t="s">
        <v>30</v>
      </c>
      <c r="B524" s="47" t="s">
        <v>235</v>
      </c>
      <c r="C524" s="47" t="s">
        <v>1179</v>
      </c>
      <c r="D524" s="47" t="s">
        <v>1474</v>
      </c>
      <c r="E524" s="47" t="s">
        <v>30</v>
      </c>
      <c r="F524" s="47" t="s">
        <v>235</v>
      </c>
      <c r="G524" s="47" t="s">
        <v>1179</v>
      </c>
      <c r="H524" s="45" t="str">
        <f t="shared" si="1"/>
        <v>DOE Ref Pre-1980OutpatientToilet</v>
      </c>
      <c r="I524" s="117" t="str">
        <f>VLOOKUP(H524,'Interior Lighting'!$A$4:$G$1472,5,FALSE)</f>
        <v>0.8</v>
      </c>
      <c r="J524" s="47"/>
      <c r="K524" s="47"/>
      <c r="L524" s="47"/>
      <c r="M524" s="47">
        <v>0.0</v>
      </c>
      <c r="N524" s="47">
        <v>0.7</v>
      </c>
      <c r="O524" s="47">
        <v>0.2</v>
      </c>
      <c r="P524" s="47" t="s">
        <v>1505</v>
      </c>
      <c r="Q524" s="56" t="s">
        <v>368</v>
      </c>
      <c r="R524" s="47" t="s">
        <v>583</v>
      </c>
      <c r="S524" s="60" t="s">
        <v>589</v>
      </c>
      <c r="T524" s="7" t="str">
        <f t="shared" si="33"/>
        <v>ASHRAE 62.1-1999Public SpacesPublic restrooms</v>
      </c>
      <c r="U524" s="117" t="str">
        <f>VLOOKUP(T524,Ventilation!$A$4:$H$314,6,FALSE)</f>
        <v>0</v>
      </c>
      <c r="V524" s="117" t="str">
        <f>VLOOKUP(T524,Ventilation!$A$4:$H$314,5,FALSE)</f>
        <v>0</v>
      </c>
      <c r="W524" s="117" t="str">
        <f>VLOOKUP(T524,Ventilation!$A$4:$H$314,7,FALSE)</f>
        <v/>
      </c>
      <c r="X524" s="60">
        <v>0.0</v>
      </c>
      <c r="Y524" s="47" t="s">
        <v>1506</v>
      </c>
      <c r="Z524" s="47" t="s">
        <v>1507</v>
      </c>
      <c r="AA524" s="47"/>
      <c r="AB524" s="8">
        <v>0.2232</v>
      </c>
      <c r="AC524" s="47"/>
      <c r="AD524" s="47" t="s">
        <v>1508</v>
      </c>
      <c r="AE524" s="47"/>
      <c r="AF524" s="47"/>
      <c r="AG524" s="47"/>
      <c r="AH524" s="47"/>
      <c r="AI524" s="47"/>
      <c r="AJ524" s="60">
        <v>0.7</v>
      </c>
      <c r="AK524" s="47">
        <v>0.0</v>
      </c>
      <c r="AL524" s="47">
        <v>0.3</v>
      </c>
      <c r="AM524" s="47">
        <v>0.7</v>
      </c>
      <c r="AN524" s="47" t="s">
        <v>1509</v>
      </c>
      <c r="AO524" s="47" t="s">
        <v>244</v>
      </c>
      <c r="AP524" s="47" t="s">
        <v>245</v>
      </c>
      <c r="AQ524" s="47"/>
      <c r="AR524" s="47"/>
      <c r="AS524" s="45" t="str">
        <f t="shared" si="34"/>
        <v/>
      </c>
      <c r="AT524" s="47"/>
      <c r="AU524" s="47"/>
      <c r="AV524" s="47"/>
      <c r="AW524" s="47"/>
      <c r="AX524" s="47">
        <v>1.6666682795748942</v>
      </c>
      <c r="AY524" s="47">
        <v>90.0</v>
      </c>
      <c r="AZ524" s="118" t="str">
        <f t="shared" si="36"/>
        <v>0.6310269118</v>
      </c>
      <c r="BA524" s="47">
        <v>0.31</v>
      </c>
      <c r="BB524" s="47">
        <v>34.075420263516584</v>
      </c>
      <c r="BC524" s="47">
        <v>1.0</v>
      </c>
      <c r="BD524" s="47"/>
      <c r="BE524" s="47" t="s">
        <v>1513</v>
      </c>
      <c r="BF524" s="47"/>
      <c r="BG524" s="5"/>
      <c r="BI524" s="5"/>
      <c r="BJ524" s="5"/>
      <c r="BK524" s="5"/>
    </row>
    <row r="525" ht="14.25" hidden="1" customHeight="1">
      <c r="A525" s="8" t="s">
        <v>30</v>
      </c>
      <c r="B525" s="8" t="s">
        <v>235</v>
      </c>
      <c r="C525" s="8" t="s">
        <v>1178</v>
      </c>
      <c r="D525" s="47" t="s">
        <v>1364</v>
      </c>
      <c r="E525" s="8" t="s">
        <v>30</v>
      </c>
      <c r="F525" s="8" t="s">
        <v>235</v>
      </c>
      <c r="G525" s="8" t="s">
        <v>1178</v>
      </c>
      <c r="H525" s="45" t="str">
        <f t="shared" si="1"/>
        <v>DOE Ref Pre-1980OutpatientStair</v>
      </c>
      <c r="I525" s="117" t="str">
        <f>VLOOKUP(H525,'Interior Lighting'!$A$4:$G$1472,5,FALSE)</f>
        <v>0.8</v>
      </c>
      <c r="J525" s="47"/>
      <c r="K525" s="47"/>
      <c r="L525" s="47"/>
      <c r="M525" s="47">
        <v>0.0</v>
      </c>
      <c r="N525" s="47">
        <v>0.7</v>
      </c>
      <c r="O525" s="47">
        <v>0.2</v>
      </c>
      <c r="P525" s="47" t="s">
        <v>1505</v>
      </c>
      <c r="Q525" s="56" t="s">
        <v>368</v>
      </c>
      <c r="R525" s="47" t="s">
        <v>583</v>
      </c>
      <c r="S525" s="60" t="s">
        <v>589</v>
      </c>
      <c r="T525" s="7" t="str">
        <f t="shared" si="33"/>
        <v>ASHRAE 62.1-1999Public SpacesPublic restrooms</v>
      </c>
      <c r="U525" s="117" t="str">
        <f>VLOOKUP(T525,Ventilation!$A$4:$H$314,6,FALSE)</f>
        <v>0</v>
      </c>
      <c r="V525" s="117" t="str">
        <f>VLOOKUP(T525,Ventilation!$A$4:$H$314,5,FALSE)</f>
        <v>0</v>
      </c>
      <c r="W525" s="117" t="str">
        <f>VLOOKUP(T525,Ventilation!$A$4:$H$314,7,FALSE)</f>
        <v/>
      </c>
      <c r="X525" s="60">
        <v>0.0</v>
      </c>
      <c r="Y525" s="47" t="s">
        <v>1506</v>
      </c>
      <c r="Z525" s="47" t="s">
        <v>1507</v>
      </c>
      <c r="AA525" s="47"/>
      <c r="AB525" s="8"/>
      <c r="AC525" s="93">
        <v>1.0</v>
      </c>
      <c r="AD525" s="47" t="s">
        <v>1508</v>
      </c>
      <c r="AE525" s="47"/>
      <c r="AF525" s="47"/>
      <c r="AG525" s="47"/>
      <c r="AH525" s="47"/>
      <c r="AI525" s="47"/>
      <c r="AJ525" s="60">
        <v>0.0</v>
      </c>
      <c r="AK525" s="47">
        <v>0.0</v>
      </c>
      <c r="AL525" s="47">
        <v>0.5</v>
      </c>
      <c r="AM525" s="47">
        <v>0.0</v>
      </c>
      <c r="AN525" s="47" t="s">
        <v>1509</v>
      </c>
      <c r="AO525" s="47" t="s">
        <v>244</v>
      </c>
      <c r="AP525" s="47" t="s">
        <v>245</v>
      </c>
      <c r="AQ525" s="47"/>
      <c r="AR525" s="47"/>
      <c r="AS525" s="45" t="str">
        <f t="shared" si="34"/>
        <v/>
      </c>
      <c r="AT525" s="47"/>
      <c r="AU525" s="47"/>
      <c r="AV525" s="47"/>
      <c r="AW525" s="47"/>
      <c r="AX525" s="47"/>
      <c r="AY525" s="47"/>
      <c r="AZ525" s="47" t="str">
        <f t="shared" si="36"/>
        <v/>
      </c>
      <c r="BA525" s="47"/>
      <c r="BB525" s="47"/>
      <c r="BC525" s="47"/>
      <c r="BD525" s="47"/>
      <c r="BE525" s="47"/>
      <c r="BF525" s="47"/>
      <c r="BG525" s="5"/>
      <c r="BI525" s="5"/>
      <c r="BJ525" s="5"/>
      <c r="BK525" s="5"/>
    </row>
    <row r="526" ht="14.25" hidden="1" customHeight="1">
      <c r="A526" s="47" t="s">
        <v>30</v>
      </c>
      <c r="B526" s="47" t="s">
        <v>235</v>
      </c>
      <c r="C526" s="47" t="s">
        <v>1176</v>
      </c>
      <c r="D526" s="47" t="s">
        <v>1316</v>
      </c>
      <c r="E526" s="47" t="s">
        <v>30</v>
      </c>
      <c r="F526" s="47" t="s">
        <v>235</v>
      </c>
      <c r="G526" s="47" t="s">
        <v>1176</v>
      </c>
      <c r="H526" s="45" t="str">
        <f t="shared" si="1"/>
        <v>DOE Ref Pre-1980OutpatientSoil Work</v>
      </c>
      <c r="I526" s="117" t="str">
        <f>VLOOKUP(H526,'Interior Lighting'!$A$4:$G$1472,5,FALSE)</f>
        <v>0.9</v>
      </c>
      <c r="J526" s="47"/>
      <c r="K526" s="47"/>
      <c r="L526" s="47"/>
      <c r="M526" s="47">
        <v>0.0</v>
      </c>
      <c r="N526" s="47">
        <v>0.7</v>
      </c>
      <c r="O526" s="47">
        <v>0.2</v>
      </c>
      <c r="P526" s="47" t="s">
        <v>1505</v>
      </c>
      <c r="Q526" s="66" t="s">
        <v>368</v>
      </c>
      <c r="R526" s="45" t="s">
        <v>553</v>
      </c>
      <c r="S526" s="61" t="s">
        <v>700</v>
      </c>
      <c r="T526" s="7" t="str">
        <f t="shared" si="33"/>
        <v>ASHRAE 62.1-1999Hospitals, Nursing and Convalescent HomesSoil work Outpatient</v>
      </c>
      <c r="U526" s="117" t="str">
        <f>VLOOKUP(T526,Ventilation!$A$4:$H$314,6,FALSE)</f>
        <v>0.556</v>
      </c>
      <c r="V526" s="117" t="str">
        <f>VLOOKUP(T526,Ventilation!$A$4:$H$314,5,FALSE)</f>
        <v>0</v>
      </c>
      <c r="W526" s="117" t="str">
        <f>VLOOKUP(T526,Ventilation!$A$4:$H$314,7,FALSE)</f>
        <v/>
      </c>
      <c r="X526" s="60">
        <v>18.58</v>
      </c>
      <c r="Y526" s="8" t="s">
        <v>1506</v>
      </c>
      <c r="Z526" s="8" t="s">
        <v>1507</v>
      </c>
      <c r="AA526" s="47"/>
      <c r="AB526" s="8">
        <v>0.2232</v>
      </c>
      <c r="AC526" s="8"/>
      <c r="AD526" s="8" t="s">
        <v>1508</v>
      </c>
      <c r="AE526" s="47"/>
      <c r="AF526" s="47"/>
      <c r="AG526" s="47"/>
      <c r="AH526" s="47"/>
      <c r="AI526" s="47"/>
      <c r="AJ526" s="60">
        <v>2.0</v>
      </c>
      <c r="AK526" s="47">
        <v>0.0</v>
      </c>
      <c r="AL526" s="47">
        <v>0.5</v>
      </c>
      <c r="AM526" s="47">
        <v>0.0</v>
      </c>
      <c r="AN526" s="8" t="s">
        <v>1509</v>
      </c>
      <c r="AO526" s="8" t="s">
        <v>244</v>
      </c>
      <c r="AP526" s="8" t="s">
        <v>245</v>
      </c>
      <c r="AQ526" s="47"/>
      <c r="AR526" s="47"/>
      <c r="AS526" s="45" t="str">
        <f t="shared" si="34"/>
        <v/>
      </c>
      <c r="AT526" s="47"/>
      <c r="AU526" s="47"/>
      <c r="AV526" s="47"/>
      <c r="AW526" s="47"/>
      <c r="AX526" s="47">
        <v>1.6666682795748944</v>
      </c>
      <c r="AY526" s="47">
        <v>210.0</v>
      </c>
      <c r="AZ526" s="118" t="str">
        <f t="shared" si="36"/>
        <v>0.6310269118</v>
      </c>
      <c r="BA526" s="47">
        <v>0.31</v>
      </c>
      <c r="BB526" s="47">
        <v>79.50931394820536</v>
      </c>
      <c r="BC526" s="47">
        <v>1.0</v>
      </c>
      <c r="BD526" s="47"/>
      <c r="BE526" s="47" t="s">
        <v>1513</v>
      </c>
      <c r="BF526" s="47"/>
      <c r="BG526" s="5"/>
      <c r="BI526" s="5"/>
      <c r="BJ526" s="5"/>
      <c r="BK526" s="5"/>
    </row>
    <row r="527" ht="14.25" hidden="1" customHeight="1">
      <c r="A527" s="47" t="s">
        <v>30</v>
      </c>
      <c r="B527" s="47" t="s">
        <v>235</v>
      </c>
      <c r="C527" s="47" t="s">
        <v>1172</v>
      </c>
      <c r="D527" s="47" t="s">
        <v>1311</v>
      </c>
      <c r="E527" s="47" t="s">
        <v>30</v>
      </c>
      <c r="F527" s="47" t="s">
        <v>235</v>
      </c>
      <c r="G527" s="47" t="s">
        <v>1172</v>
      </c>
      <c r="H527" s="45" t="str">
        <f t="shared" si="1"/>
        <v>DOE Ref Pre-1980OutpatientProcedureRoom</v>
      </c>
      <c r="I527" s="117" t="str">
        <f>VLOOKUP(H527,'Interior Lighting'!$A$4:$G$1472,5,FALSE)</f>
        <v>1.6</v>
      </c>
      <c r="J527" s="47"/>
      <c r="K527" s="47"/>
      <c r="L527" s="47"/>
      <c r="M527" s="47">
        <v>0.0</v>
      </c>
      <c r="N527" s="47">
        <v>0.7</v>
      </c>
      <c r="O527" s="47">
        <v>0.2</v>
      </c>
      <c r="P527" s="47" t="s">
        <v>1505</v>
      </c>
      <c r="Q527" s="52" t="s">
        <v>368</v>
      </c>
      <c r="R527" s="45" t="s">
        <v>553</v>
      </c>
      <c r="S527" s="45" t="s">
        <v>554</v>
      </c>
      <c r="T527" s="7" t="str">
        <f t="shared" si="33"/>
        <v>ASHRAE 62.1-1999Hospitals, Nursing and Convalescent HomesPatient rooms</v>
      </c>
      <c r="U527" s="117" t="str">
        <f>VLOOKUP(T527,Ventilation!$A$4:$H$314,6,FALSE)</f>
        <v>0</v>
      </c>
      <c r="V527" s="117" t="str">
        <f>VLOOKUP(T527,Ventilation!$A$4:$H$314,5,FALSE)</f>
        <v>25</v>
      </c>
      <c r="W527" s="117" t="str">
        <f>VLOOKUP(T527,Ventilation!$A$4:$H$314,7,FALSE)</f>
        <v/>
      </c>
      <c r="X527" s="60">
        <v>18.58</v>
      </c>
      <c r="Y527" s="47" t="s">
        <v>1506</v>
      </c>
      <c r="Z527" s="47" t="s">
        <v>1507</v>
      </c>
      <c r="AA527" s="47"/>
      <c r="AB527" s="8">
        <v>0.2232</v>
      </c>
      <c r="AC527" s="47"/>
      <c r="AD527" s="47" t="s">
        <v>1508</v>
      </c>
      <c r="AE527" s="47"/>
      <c r="AF527" s="47"/>
      <c r="AG527" s="47"/>
      <c r="AH527" s="47"/>
      <c r="AI527" s="47"/>
      <c r="AJ527" s="60">
        <v>3.0</v>
      </c>
      <c r="AK527" s="47">
        <v>0.0</v>
      </c>
      <c r="AL527" s="47">
        <v>0.5</v>
      </c>
      <c r="AM527" s="47">
        <v>0.0</v>
      </c>
      <c r="AN527" s="47" t="s">
        <v>1509</v>
      </c>
      <c r="AO527" s="47" t="s">
        <v>244</v>
      </c>
      <c r="AP527" s="47" t="s">
        <v>245</v>
      </c>
      <c r="AQ527" s="47">
        <v>1.0</v>
      </c>
      <c r="AR527" s="47">
        <v>285.0</v>
      </c>
      <c r="AS527" s="117" t="str">
        <f t="shared" si="34"/>
        <v>0.00350877193</v>
      </c>
      <c r="AT527" s="47">
        <v>43.3</v>
      </c>
      <c r="AU527" s="47">
        <v>0.2</v>
      </c>
      <c r="AV527" s="47">
        <v>0.05</v>
      </c>
      <c r="AW527" s="34" t="s">
        <v>1538</v>
      </c>
      <c r="AX527" s="47"/>
      <c r="AY527" s="47"/>
      <c r="AZ527" s="47" t="str">
        <f t="shared" si="36"/>
        <v/>
      </c>
      <c r="BA527" s="47"/>
      <c r="BB527" s="47"/>
      <c r="BC527" s="47"/>
      <c r="BD527" s="47"/>
      <c r="BE527" s="47"/>
      <c r="BF527" s="47"/>
      <c r="BG527" s="5"/>
      <c r="BI527" s="5"/>
      <c r="BJ527" s="5"/>
      <c r="BK527" s="5"/>
    </row>
    <row r="528" ht="14.25" hidden="1" customHeight="1">
      <c r="A528" s="47" t="s">
        <v>30</v>
      </c>
      <c r="B528" s="47" t="s">
        <v>235</v>
      </c>
      <c r="C528" s="47" t="s">
        <v>1170</v>
      </c>
      <c r="D528" s="47" t="s">
        <v>1311</v>
      </c>
      <c r="E528" s="47" t="s">
        <v>30</v>
      </c>
      <c r="F528" s="47" t="s">
        <v>235</v>
      </c>
      <c r="G528" s="47" t="s">
        <v>1170</v>
      </c>
      <c r="H528" s="45" t="str">
        <f t="shared" si="1"/>
        <v>DOE Ref Pre-1980OutpatientPreOp</v>
      </c>
      <c r="I528" s="117" t="str">
        <f>VLOOKUP(H528,'Interior Lighting'!$A$4:$G$1472,5,FALSE)</f>
        <v>1.4</v>
      </c>
      <c r="J528" s="47"/>
      <c r="K528" s="47"/>
      <c r="L528" s="47"/>
      <c r="M528" s="47">
        <v>0.0</v>
      </c>
      <c r="N528" s="47">
        <v>0.7</v>
      </c>
      <c r="O528" s="47">
        <v>0.2</v>
      </c>
      <c r="P528" s="47" t="s">
        <v>1505</v>
      </c>
      <c r="Q528" s="45" t="s">
        <v>377</v>
      </c>
      <c r="R528" s="45" t="s">
        <v>553</v>
      </c>
      <c r="S528" s="61" t="s">
        <v>698</v>
      </c>
      <c r="T528" s="7" t="str">
        <f t="shared" si="33"/>
        <v>GGHC v2.2Hospitals, Nursing and Convalescent HomesPACU/Pre-Op Outpatient</v>
      </c>
      <c r="U528" s="117" t="str">
        <f>VLOOKUP(T528,Ventilation!$A$4:$H$314,6,FALSE)</f>
        <v>0.333</v>
      </c>
      <c r="V528" s="117" t="str">
        <f>VLOOKUP(T528,Ventilation!$A$4:$H$314,5,FALSE)</f>
        <v>0</v>
      </c>
      <c r="W528" s="117" t="str">
        <f>VLOOKUP(T528,Ventilation!$A$4:$H$314,7,FALSE)</f>
        <v/>
      </c>
      <c r="X528" s="60">
        <v>9.29</v>
      </c>
      <c r="Y528" s="47" t="s">
        <v>1506</v>
      </c>
      <c r="Z528" s="47" t="s">
        <v>1507</v>
      </c>
      <c r="AA528" s="47"/>
      <c r="AB528" s="8">
        <v>0.2232</v>
      </c>
      <c r="AC528" s="47"/>
      <c r="AD528" s="47" t="s">
        <v>1508</v>
      </c>
      <c r="AE528" s="47"/>
      <c r="AF528" s="47"/>
      <c r="AG528" s="47"/>
      <c r="AH528" s="47"/>
      <c r="AI528" s="47"/>
      <c r="AJ528" s="60">
        <v>2.0</v>
      </c>
      <c r="AK528" s="47">
        <v>0.0</v>
      </c>
      <c r="AL528" s="47">
        <v>0.5</v>
      </c>
      <c r="AM528" s="47">
        <v>0.0</v>
      </c>
      <c r="AN528" s="47" t="s">
        <v>1509</v>
      </c>
      <c r="AO528" s="47" t="s">
        <v>244</v>
      </c>
      <c r="AP528" s="47" t="s">
        <v>245</v>
      </c>
      <c r="AQ528" s="47">
        <v>1.0</v>
      </c>
      <c r="AR528" s="47" t="str">
        <f>(189+338)/2</f>
        <v>263.5</v>
      </c>
      <c r="AS528" s="117" t="str">
        <f t="shared" si="34"/>
        <v>0.003795066414</v>
      </c>
      <c r="AT528" s="47">
        <v>43.3</v>
      </c>
      <c r="AU528" s="47">
        <v>0.2</v>
      </c>
      <c r="AV528" s="47">
        <v>0.05</v>
      </c>
      <c r="AW528" s="34" t="s">
        <v>1538</v>
      </c>
      <c r="AX528" s="47"/>
      <c r="AY528" s="47"/>
      <c r="AZ528" s="47" t="str">
        <f t="shared" si="36"/>
        <v/>
      </c>
      <c r="BA528" s="47"/>
      <c r="BB528" s="47"/>
      <c r="BC528" s="47"/>
      <c r="BD528" s="47"/>
      <c r="BE528" s="47"/>
      <c r="BF528" s="47"/>
      <c r="BG528" s="5"/>
      <c r="BI528" s="5"/>
      <c r="BJ528" s="5"/>
      <c r="BK528" s="5"/>
    </row>
    <row r="529" ht="14.25" hidden="1" customHeight="1">
      <c r="A529" s="47" t="s">
        <v>30</v>
      </c>
      <c r="B529" s="47" t="s">
        <v>235</v>
      </c>
      <c r="C529" s="47" t="s">
        <v>1167</v>
      </c>
      <c r="D529" s="47" t="s">
        <v>1304</v>
      </c>
      <c r="E529" s="47" t="s">
        <v>30</v>
      </c>
      <c r="F529" s="47" t="s">
        <v>235</v>
      </c>
      <c r="G529" s="47" t="s">
        <v>1167</v>
      </c>
      <c r="H529" s="45" t="str">
        <f t="shared" si="1"/>
        <v>DOE Ref Pre-1980OutpatientPhysicalTherapy</v>
      </c>
      <c r="I529" s="117" t="str">
        <f>VLOOKUP(H529,'Interior Lighting'!$A$4:$G$1472,5,FALSE)</f>
        <v>1.6</v>
      </c>
      <c r="J529" s="47"/>
      <c r="K529" s="47"/>
      <c r="L529" s="47"/>
      <c r="M529" s="47">
        <v>0.0</v>
      </c>
      <c r="N529" s="47">
        <v>0.7</v>
      </c>
      <c r="O529" s="47">
        <v>0.2</v>
      </c>
      <c r="P529" s="47" t="s">
        <v>1505</v>
      </c>
      <c r="Q529" s="47" t="s">
        <v>368</v>
      </c>
      <c r="R529" s="47" t="s">
        <v>553</v>
      </c>
      <c r="S529" s="47" t="s">
        <v>558</v>
      </c>
      <c r="T529" s="7" t="str">
        <f t="shared" si="33"/>
        <v>ASHRAE 62.1-1999Hospitals, Nursing and Convalescent HomesPhysical therapy</v>
      </c>
      <c r="U529" s="117" t="str">
        <f>VLOOKUP(T529,Ventilation!$A$4:$H$314,6,FALSE)</f>
        <v>0</v>
      </c>
      <c r="V529" s="117" t="str">
        <f>VLOOKUP(T529,Ventilation!$A$4:$H$314,5,FALSE)</f>
        <v>15</v>
      </c>
      <c r="W529" s="117" t="str">
        <f>VLOOKUP(T529,Ventilation!$A$4:$H$314,7,FALSE)</f>
        <v/>
      </c>
      <c r="X529" s="60">
        <v>18.58</v>
      </c>
      <c r="Y529" s="47" t="s">
        <v>1506</v>
      </c>
      <c r="Z529" s="47" t="s">
        <v>1507</v>
      </c>
      <c r="AA529" s="47"/>
      <c r="AB529" s="8">
        <v>0.2232</v>
      </c>
      <c r="AC529" s="47"/>
      <c r="AD529" s="47" t="s">
        <v>1508</v>
      </c>
      <c r="AE529" s="47"/>
      <c r="AF529" s="47"/>
      <c r="AG529" s="47"/>
      <c r="AH529" s="47"/>
      <c r="AI529" s="47"/>
      <c r="AJ529" s="60">
        <v>1.5</v>
      </c>
      <c r="AK529" s="47">
        <v>0.0</v>
      </c>
      <c r="AL529" s="47">
        <v>0.5</v>
      </c>
      <c r="AM529" s="47">
        <v>0.0</v>
      </c>
      <c r="AN529" s="47" t="s">
        <v>1509</v>
      </c>
      <c r="AO529" s="47" t="s">
        <v>244</v>
      </c>
      <c r="AP529" s="47" t="s">
        <v>245</v>
      </c>
      <c r="AQ529" s="47">
        <v>1.0</v>
      </c>
      <c r="AR529" s="47" t="str">
        <f>(1300+592)/2</f>
        <v>946</v>
      </c>
      <c r="AS529" s="117" t="str">
        <f t="shared" si="34"/>
        <v>0.001057082452</v>
      </c>
      <c r="AT529" s="47">
        <v>43.3</v>
      </c>
      <c r="AU529" s="47">
        <v>0.2</v>
      </c>
      <c r="AV529" s="47">
        <v>0.05</v>
      </c>
      <c r="AW529" s="34" t="s">
        <v>1538</v>
      </c>
      <c r="AX529" s="47"/>
      <c r="AY529" s="47"/>
      <c r="AZ529" s="47" t="str">
        <f t="shared" si="36"/>
        <v/>
      </c>
      <c r="BA529" s="47"/>
      <c r="BB529" s="47"/>
      <c r="BC529" s="47"/>
      <c r="BD529" s="47"/>
      <c r="BE529" s="47"/>
      <c r="BF529" s="47"/>
      <c r="BG529" s="5"/>
      <c r="BI529" s="5"/>
      <c r="BJ529" s="5"/>
      <c r="BK529" s="5"/>
    </row>
    <row r="530" ht="14.25" hidden="1" customHeight="1">
      <c r="A530" s="47" t="s">
        <v>30</v>
      </c>
      <c r="B530" s="47" t="s">
        <v>235</v>
      </c>
      <c r="C530" s="47" t="s">
        <v>1164</v>
      </c>
      <c r="D530" s="47" t="s">
        <v>1311</v>
      </c>
      <c r="E530" s="47" t="s">
        <v>30</v>
      </c>
      <c r="F530" s="47" t="s">
        <v>235</v>
      </c>
      <c r="G530" s="47" t="s">
        <v>1164</v>
      </c>
      <c r="H530" s="45" t="str">
        <f t="shared" si="1"/>
        <v>DOE Ref Pre-1980OutpatientPACU</v>
      </c>
      <c r="I530" s="117" t="str">
        <f>VLOOKUP(H530,'Interior Lighting'!$A$4:$G$1472,5,FALSE)</f>
        <v>2.3</v>
      </c>
      <c r="J530" s="47"/>
      <c r="K530" s="47"/>
      <c r="L530" s="47"/>
      <c r="M530" s="47">
        <v>0.0</v>
      </c>
      <c r="N530" s="47">
        <v>0.7</v>
      </c>
      <c r="O530" s="47">
        <v>0.2</v>
      </c>
      <c r="P530" s="47" t="s">
        <v>1505</v>
      </c>
      <c r="Q530" s="45" t="s">
        <v>377</v>
      </c>
      <c r="R530" s="45" t="s">
        <v>553</v>
      </c>
      <c r="S530" s="61" t="s">
        <v>698</v>
      </c>
      <c r="T530" s="7" t="str">
        <f t="shared" si="33"/>
        <v>GGHC v2.2Hospitals, Nursing and Convalescent HomesPACU/Pre-Op Outpatient</v>
      </c>
      <c r="U530" s="117" t="str">
        <f>VLOOKUP(T530,Ventilation!$A$4:$H$314,6,FALSE)</f>
        <v>0.333</v>
      </c>
      <c r="V530" s="117" t="str">
        <f>VLOOKUP(T530,Ventilation!$A$4:$H$314,5,FALSE)</f>
        <v>0</v>
      </c>
      <c r="W530" s="117" t="str">
        <f>VLOOKUP(T530,Ventilation!$A$4:$H$314,7,FALSE)</f>
        <v/>
      </c>
      <c r="X530" s="60">
        <v>18.58</v>
      </c>
      <c r="Y530" s="47" t="s">
        <v>1506</v>
      </c>
      <c r="Z530" s="47" t="s">
        <v>1507</v>
      </c>
      <c r="AA530" s="47"/>
      <c r="AB530" s="8">
        <v>0.2232</v>
      </c>
      <c r="AC530" s="47"/>
      <c r="AD530" s="47" t="s">
        <v>1508</v>
      </c>
      <c r="AE530" s="47"/>
      <c r="AF530" s="47"/>
      <c r="AG530" s="47"/>
      <c r="AH530" s="47"/>
      <c r="AI530" s="47"/>
      <c r="AJ530" s="60">
        <v>3.0</v>
      </c>
      <c r="AK530" s="47">
        <v>0.0</v>
      </c>
      <c r="AL530" s="47">
        <v>0.5</v>
      </c>
      <c r="AM530" s="47">
        <v>0.0</v>
      </c>
      <c r="AN530" s="47" t="s">
        <v>1509</v>
      </c>
      <c r="AO530" s="47" t="s">
        <v>244</v>
      </c>
      <c r="AP530" s="47" t="s">
        <v>245</v>
      </c>
      <c r="AQ530" s="47">
        <v>1.0</v>
      </c>
      <c r="AR530" s="47">
        <v>108.0</v>
      </c>
      <c r="AS530" s="117" t="str">
        <f t="shared" si="34"/>
        <v>0.009259259259</v>
      </c>
      <c r="AT530" s="47">
        <v>43.3</v>
      </c>
      <c r="AU530" s="47">
        <v>0.2</v>
      </c>
      <c r="AV530" s="47">
        <v>0.05</v>
      </c>
      <c r="AW530" s="34" t="s">
        <v>1538</v>
      </c>
      <c r="AX530" s="47"/>
      <c r="AY530" s="47"/>
      <c r="AZ530" s="47" t="str">
        <f t="shared" si="36"/>
        <v/>
      </c>
      <c r="BA530" s="47"/>
      <c r="BB530" s="47"/>
      <c r="BC530" s="47"/>
      <c r="BD530" s="47"/>
      <c r="BE530" s="47"/>
      <c r="BF530" s="47"/>
      <c r="BG530" s="5"/>
      <c r="BI530" s="5"/>
      <c r="BJ530" s="5"/>
      <c r="BK530" s="5"/>
    </row>
    <row r="531" ht="14.25" hidden="1" customHeight="1">
      <c r="A531" s="47" t="s">
        <v>30</v>
      </c>
      <c r="B531" s="47" t="s">
        <v>235</v>
      </c>
      <c r="C531" s="47" t="s">
        <v>1163</v>
      </c>
      <c r="D531" s="47" t="s">
        <v>1311</v>
      </c>
      <c r="E531" s="47" t="s">
        <v>30</v>
      </c>
      <c r="F531" s="47" t="s">
        <v>235</v>
      </c>
      <c r="G531" s="47" t="s">
        <v>1163</v>
      </c>
      <c r="H531" s="45" t="str">
        <f t="shared" si="1"/>
        <v>DOE Ref Pre-1980OutpatientOR</v>
      </c>
      <c r="I531" s="117" t="str">
        <f>VLOOKUP(H531,'Interior Lighting'!$A$4:$G$1472,5,FALSE)</f>
        <v>7</v>
      </c>
      <c r="J531" s="47"/>
      <c r="K531" s="47"/>
      <c r="L531" s="47"/>
      <c r="M531" s="47">
        <v>0.0</v>
      </c>
      <c r="N531" s="47">
        <v>0.7</v>
      </c>
      <c r="O531" s="47">
        <v>0.2</v>
      </c>
      <c r="P531" s="47" t="s">
        <v>1505</v>
      </c>
      <c r="Q531" s="52" t="s">
        <v>368</v>
      </c>
      <c r="R531" s="45" t="s">
        <v>553</v>
      </c>
      <c r="S531" s="45" t="s">
        <v>554</v>
      </c>
      <c r="T531" s="7" t="str">
        <f t="shared" si="33"/>
        <v>ASHRAE 62.1-1999Hospitals, Nursing and Convalescent HomesPatient rooms</v>
      </c>
      <c r="U531" s="117" t="str">
        <f>VLOOKUP(T531,Ventilation!$A$4:$H$314,6,FALSE)</f>
        <v>0</v>
      </c>
      <c r="V531" s="117" t="str">
        <f>VLOOKUP(T531,Ventilation!$A$4:$H$314,5,FALSE)</f>
        <v>25</v>
      </c>
      <c r="W531" s="117" t="str">
        <f>VLOOKUP(T531,Ventilation!$A$4:$H$314,7,FALSE)</f>
        <v/>
      </c>
      <c r="X531" s="60">
        <v>18.58</v>
      </c>
      <c r="Y531" s="47" t="s">
        <v>1506</v>
      </c>
      <c r="Z531" s="47" t="s">
        <v>1507</v>
      </c>
      <c r="AA531" s="47"/>
      <c r="AB531" s="8">
        <v>0.2232</v>
      </c>
      <c r="AC531" s="47"/>
      <c r="AD531" s="47" t="s">
        <v>1508</v>
      </c>
      <c r="AE531" s="60">
        <v>23.87</v>
      </c>
      <c r="AF531" s="47">
        <v>0.0</v>
      </c>
      <c r="AG531" s="47">
        <v>0.0</v>
      </c>
      <c r="AH531" s="47">
        <v>0.5</v>
      </c>
      <c r="AI531" s="47" t="s">
        <v>1509</v>
      </c>
      <c r="AJ531" s="60">
        <v>4.0</v>
      </c>
      <c r="AK531" s="47">
        <v>0.0</v>
      </c>
      <c r="AL531" s="47">
        <v>0.5</v>
      </c>
      <c r="AM531" s="47">
        <v>0.0</v>
      </c>
      <c r="AN531" s="47" t="s">
        <v>1509</v>
      </c>
      <c r="AO531" s="47" t="s">
        <v>1511</v>
      </c>
      <c r="AP531" s="47" t="s">
        <v>1512</v>
      </c>
      <c r="AQ531" s="47">
        <v>6.0</v>
      </c>
      <c r="AR531" s="60">
        <v>472.0</v>
      </c>
      <c r="AS531" s="117" t="str">
        <f t="shared" si="34"/>
        <v>0.01271186441</v>
      </c>
      <c r="AT531" s="47">
        <v>43.3</v>
      </c>
      <c r="AU531" s="47">
        <v>0.2</v>
      </c>
      <c r="AV531" s="47">
        <v>0.05</v>
      </c>
      <c r="AW531" s="34" t="s">
        <v>1538</v>
      </c>
      <c r="AX531" s="47"/>
      <c r="AY531" s="47"/>
      <c r="AZ531" s="47" t="str">
        <f t="shared" si="36"/>
        <v/>
      </c>
      <c r="BA531" s="47"/>
      <c r="BB531" s="47"/>
      <c r="BC531" s="47"/>
      <c r="BD531" s="47"/>
      <c r="BE531" s="47"/>
      <c r="BF531" s="47"/>
      <c r="BG531" s="5"/>
      <c r="BI531" s="5"/>
      <c r="BJ531" s="5"/>
      <c r="BK531" s="5"/>
    </row>
    <row r="532" ht="14.25" hidden="1" customHeight="1">
      <c r="A532" s="47" t="s">
        <v>30</v>
      </c>
      <c r="B532" s="47" t="s">
        <v>235</v>
      </c>
      <c r="C532" s="47" t="s">
        <v>355</v>
      </c>
      <c r="D532" s="47" t="s">
        <v>1312</v>
      </c>
      <c r="E532" s="47" t="s">
        <v>30</v>
      </c>
      <c r="F532" s="47" t="s">
        <v>235</v>
      </c>
      <c r="G532" s="47" t="s">
        <v>355</v>
      </c>
      <c r="H532" s="45" t="str">
        <f t="shared" si="1"/>
        <v>DOE Ref Pre-1980OutpatientOffice</v>
      </c>
      <c r="I532" s="117" t="str">
        <f>VLOOKUP(H532,'Interior Lighting'!$A$4:$G$1472,5,FALSE)</f>
        <v>1.8</v>
      </c>
      <c r="J532" s="47"/>
      <c r="K532" s="47"/>
      <c r="L532" s="47"/>
      <c r="M532" s="47">
        <v>0.0</v>
      </c>
      <c r="N532" s="47">
        <v>0.7</v>
      </c>
      <c r="O532" s="47">
        <v>0.2</v>
      </c>
      <c r="P532" s="47" t="s">
        <v>1505</v>
      </c>
      <c r="Q532" s="47" t="s">
        <v>368</v>
      </c>
      <c r="R532" s="47" t="s">
        <v>575</v>
      </c>
      <c r="S532" s="47" t="s">
        <v>1313</v>
      </c>
      <c r="T532" s="7" t="str">
        <f t="shared" si="33"/>
        <v>ASHRAE 62.1-1999OfficesOffice Space</v>
      </c>
      <c r="U532" s="117" t="str">
        <f>VLOOKUP(T532,Ventilation!$A$4:$H$314,6,FALSE)</f>
        <v>0</v>
      </c>
      <c r="V532" s="117" t="str">
        <f>VLOOKUP(T532,Ventilation!$A$4:$H$314,5,FALSE)</f>
        <v>20</v>
      </c>
      <c r="W532" s="117" t="str">
        <f>VLOOKUP(T532,Ventilation!$A$4:$H$314,7,FALSE)</f>
        <v/>
      </c>
      <c r="X532" s="60">
        <v>4.65</v>
      </c>
      <c r="Y532" s="47" t="s">
        <v>1506</v>
      </c>
      <c r="Z532" s="47" t="s">
        <v>1507</v>
      </c>
      <c r="AA532" s="47"/>
      <c r="AB532" s="8">
        <v>0.2232</v>
      </c>
      <c r="AC532" s="47"/>
      <c r="AD532" s="47" t="s">
        <v>1508</v>
      </c>
      <c r="AE532" s="47"/>
      <c r="AF532" s="47"/>
      <c r="AG532" s="47"/>
      <c r="AH532" s="47"/>
      <c r="AI532" s="47"/>
      <c r="AJ532" s="60">
        <v>1.1</v>
      </c>
      <c r="AK532" s="47">
        <v>0.0</v>
      </c>
      <c r="AL532" s="47">
        <v>0.5</v>
      </c>
      <c r="AM532" s="47">
        <v>0.0</v>
      </c>
      <c r="AN532" s="47" t="s">
        <v>1509</v>
      </c>
      <c r="AO532" s="47" t="s">
        <v>244</v>
      </c>
      <c r="AP532" s="47" t="s">
        <v>245</v>
      </c>
      <c r="AQ532" s="47"/>
      <c r="AR532" s="47"/>
      <c r="AS532" s="45" t="str">
        <f t="shared" si="34"/>
        <v/>
      </c>
      <c r="AT532" s="47"/>
      <c r="AU532" s="47"/>
      <c r="AV532" s="47"/>
      <c r="AW532" s="47"/>
      <c r="AX532" s="47"/>
      <c r="AY532" s="47"/>
      <c r="AZ532" s="47" t="str">
        <f t="shared" si="36"/>
        <v/>
      </c>
      <c r="BA532" s="47"/>
      <c r="BB532" s="47"/>
      <c r="BC532" s="47"/>
      <c r="BD532" s="47"/>
      <c r="BE532" s="47"/>
      <c r="BF532" s="47"/>
      <c r="BG532" s="5"/>
      <c r="BI532" s="5"/>
      <c r="BJ532" s="5"/>
      <c r="BK532" s="5"/>
    </row>
    <row r="533" ht="14.25" hidden="1" customHeight="1">
      <c r="A533" s="47" t="s">
        <v>30</v>
      </c>
      <c r="B533" s="47" t="s">
        <v>235</v>
      </c>
      <c r="C533" s="47" t="s">
        <v>1160</v>
      </c>
      <c r="D533" s="47" t="s">
        <v>1314</v>
      </c>
      <c r="E533" s="47" t="s">
        <v>30</v>
      </c>
      <c r="F533" s="47" t="s">
        <v>235</v>
      </c>
      <c r="G533" s="47" t="s">
        <v>1160</v>
      </c>
      <c r="H533" s="45" t="str">
        <f t="shared" si="1"/>
        <v>DOE Ref Pre-1980OutpatientNurseStation</v>
      </c>
      <c r="I533" s="117" t="str">
        <f>VLOOKUP(H533,'Interior Lighting'!$A$4:$G$1472,5,FALSE)</f>
        <v>2.1</v>
      </c>
      <c r="J533" s="47"/>
      <c r="K533" s="47"/>
      <c r="L533" s="47"/>
      <c r="M533" s="47">
        <v>0.0</v>
      </c>
      <c r="N533" s="47">
        <v>0.7</v>
      </c>
      <c r="O533" s="47">
        <v>0.2</v>
      </c>
      <c r="P533" s="47" t="s">
        <v>1505</v>
      </c>
      <c r="Q533" s="47" t="s">
        <v>368</v>
      </c>
      <c r="R533" s="47" t="s">
        <v>575</v>
      </c>
      <c r="S533" s="47" t="s">
        <v>1313</v>
      </c>
      <c r="T533" s="7" t="str">
        <f t="shared" si="33"/>
        <v>ASHRAE 62.1-1999OfficesOffice Space</v>
      </c>
      <c r="U533" s="117" t="str">
        <f>VLOOKUP(T533,Ventilation!$A$4:$H$314,6,FALSE)</f>
        <v>0</v>
      </c>
      <c r="V533" s="117" t="str">
        <f>VLOOKUP(T533,Ventilation!$A$4:$H$314,5,FALSE)</f>
        <v>20</v>
      </c>
      <c r="W533" s="117" t="str">
        <f>VLOOKUP(T533,Ventilation!$A$4:$H$314,7,FALSE)</f>
        <v/>
      </c>
      <c r="X533" s="60">
        <v>18.58</v>
      </c>
      <c r="Y533" s="47" t="s">
        <v>1506</v>
      </c>
      <c r="Z533" s="47" t="s">
        <v>1507</v>
      </c>
      <c r="AA533" s="47"/>
      <c r="AB533" s="8">
        <v>0.2232</v>
      </c>
      <c r="AC533" s="47"/>
      <c r="AD533" s="47" t="s">
        <v>1508</v>
      </c>
      <c r="AE533" s="47"/>
      <c r="AF533" s="47"/>
      <c r="AG533" s="47"/>
      <c r="AH533" s="47"/>
      <c r="AI533" s="47"/>
      <c r="AJ533" s="60">
        <v>2.0</v>
      </c>
      <c r="AK533" s="47">
        <v>0.0</v>
      </c>
      <c r="AL533" s="47">
        <v>0.5</v>
      </c>
      <c r="AM533" s="47">
        <v>0.0</v>
      </c>
      <c r="AN533" s="47" t="s">
        <v>1509</v>
      </c>
      <c r="AO533" s="47" t="s">
        <v>244</v>
      </c>
      <c r="AP533" s="47" t="s">
        <v>245</v>
      </c>
      <c r="AQ533" s="47"/>
      <c r="AR533" s="47"/>
      <c r="AS533" s="45" t="str">
        <f t="shared" si="34"/>
        <v/>
      </c>
      <c r="AT533" s="47"/>
      <c r="AU533" s="47"/>
      <c r="AV533" s="47"/>
      <c r="AW533" s="47"/>
      <c r="AX533" s="47"/>
      <c r="AY533" s="47"/>
      <c r="AZ533" s="47" t="str">
        <f t="shared" si="36"/>
        <v/>
      </c>
      <c r="BA533" s="47"/>
      <c r="BB533" s="47"/>
      <c r="BC533" s="47"/>
      <c r="BD533" s="47"/>
      <c r="BE533" s="47"/>
      <c r="BF533" s="47"/>
      <c r="BG533" s="5"/>
      <c r="BI533" s="5"/>
      <c r="BJ533" s="5"/>
      <c r="BK533" s="5"/>
    </row>
    <row r="534" ht="14.25" hidden="1" customHeight="1">
      <c r="A534" s="47" t="s">
        <v>30</v>
      </c>
      <c r="B534" s="47" t="s">
        <v>235</v>
      </c>
      <c r="C534" s="47" t="s">
        <v>1159</v>
      </c>
      <c r="D534" s="47" t="s">
        <v>1297</v>
      </c>
      <c r="E534" s="47" t="s">
        <v>30</v>
      </c>
      <c r="F534" s="47" t="s">
        <v>235</v>
      </c>
      <c r="G534" s="47" t="s">
        <v>1159</v>
      </c>
      <c r="H534" s="45" t="str">
        <f t="shared" si="1"/>
        <v>DOE Ref Pre-1980OutpatientMRI_Control</v>
      </c>
      <c r="I534" s="117" t="str">
        <f>VLOOKUP(H534,'Interior Lighting'!$A$4:$G$1472,5,FALSE)</f>
        <v>2.1</v>
      </c>
      <c r="J534" s="47"/>
      <c r="K534" s="47"/>
      <c r="L534" s="47"/>
      <c r="M534" s="47">
        <v>0.0</v>
      </c>
      <c r="N534" s="47">
        <v>0.7</v>
      </c>
      <c r="O534" s="47">
        <v>0.2</v>
      </c>
      <c r="P534" s="8" t="s">
        <v>1505</v>
      </c>
      <c r="Q534" s="47" t="s">
        <v>377</v>
      </c>
      <c r="R534" s="47" t="s">
        <v>703</v>
      </c>
      <c r="S534" s="47" t="s">
        <v>741</v>
      </c>
      <c r="T534" s="7" t="str">
        <f t="shared" si="33"/>
        <v>GGHC v2.2Health CareX-ray, Diagnostic and Treatment</v>
      </c>
      <c r="U534" s="117" t="str">
        <f>VLOOKUP(T534,Ventilation!$A$4:$H$314,6,FALSE)</f>
        <v>0.3</v>
      </c>
      <c r="V534" s="117" t="str">
        <f>VLOOKUP(T534,Ventilation!$A$4:$H$314,5,FALSE)</f>
        <v/>
      </c>
      <c r="W534" s="117" t="str">
        <f>VLOOKUP(T534,Ventilation!$A$4:$H$314,7,FALSE)</f>
        <v/>
      </c>
      <c r="X534" s="60">
        <v>18.58</v>
      </c>
      <c r="Y534" s="8" t="s">
        <v>1506</v>
      </c>
      <c r="Z534" s="8" t="s">
        <v>1507</v>
      </c>
      <c r="AA534" s="47"/>
      <c r="AB534" s="8"/>
      <c r="AC534" s="8"/>
      <c r="AD534" s="8" t="s">
        <v>1508</v>
      </c>
      <c r="AE534" s="47"/>
      <c r="AF534" s="47"/>
      <c r="AG534" s="47"/>
      <c r="AH534" s="47"/>
      <c r="AI534" s="47"/>
      <c r="AJ534" s="60">
        <v>1.1</v>
      </c>
      <c r="AK534" s="47">
        <v>0.0</v>
      </c>
      <c r="AL534" s="47">
        <v>0.5</v>
      </c>
      <c r="AM534" s="47">
        <v>0.0</v>
      </c>
      <c r="AN534" s="8" t="s">
        <v>1509</v>
      </c>
      <c r="AO534" s="8" t="s">
        <v>244</v>
      </c>
      <c r="AP534" s="8" t="s">
        <v>245</v>
      </c>
      <c r="AQ534" s="47">
        <v>1.0</v>
      </c>
      <c r="AR534" s="47">
        <v>168.0</v>
      </c>
      <c r="AS534" s="117" t="str">
        <f t="shared" si="34"/>
        <v>0.005952380952</v>
      </c>
      <c r="AT534" s="47">
        <v>43.3</v>
      </c>
      <c r="AU534" s="47">
        <v>0.2</v>
      </c>
      <c r="AV534" s="47">
        <v>0.05</v>
      </c>
      <c r="AW534" s="34" t="s">
        <v>1538</v>
      </c>
      <c r="AX534" s="47">
        <v>1.0000009677449364</v>
      </c>
      <c r="AY534" s="47">
        <v>168.0</v>
      </c>
      <c r="AZ534" s="118" t="str">
        <f t="shared" si="36"/>
        <v>0.3786161471</v>
      </c>
      <c r="BA534" s="47">
        <v>0.31</v>
      </c>
      <c r="BB534" s="47">
        <v>63.6074511585643</v>
      </c>
      <c r="BC534" s="47">
        <v>1.0</v>
      </c>
      <c r="BD534" s="47"/>
      <c r="BE534" s="47" t="s">
        <v>1513</v>
      </c>
      <c r="BF534" s="47"/>
      <c r="BG534" s="5"/>
      <c r="BI534" s="5"/>
      <c r="BJ534" s="5"/>
      <c r="BK534" s="5"/>
    </row>
    <row r="535" ht="14.25" hidden="1" customHeight="1">
      <c r="A535" s="47" t="s">
        <v>30</v>
      </c>
      <c r="B535" s="47" t="s">
        <v>235</v>
      </c>
      <c r="C535" s="47" t="s">
        <v>1158</v>
      </c>
      <c r="D535" s="47" t="s">
        <v>1311</v>
      </c>
      <c r="E535" s="47" t="s">
        <v>30</v>
      </c>
      <c r="F535" s="47" t="s">
        <v>235</v>
      </c>
      <c r="G535" s="47" t="s">
        <v>1158</v>
      </c>
      <c r="H535" s="45" t="str">
        <f t="shared" si="1"/>
        <v>DOE Ref Pre-1980OutpatientMRI</v>
      </c>
      <c r="I535" s="117" t="str">
        <f>VLOOKUP(H535,'Interior Lighting'!$A$4:$G$1472,5,FALSE)</f>
        <v>2.1</v>
      </c>
      <c r="J535" s="47"/>
      <c r="K535" s="47"/>
      <c r="L535" s="47"/>
      <c r="M535" s="47">
        <v>0.0</v>
      </c>
      <c r="N535" s="47">
        <v>0.7</v>
      </c>
      <c r="O535" s="47">
        <v>0.2</v>
      </c>
      <c r="P535" s="47" t="s">
        <v>1505</v>
      </c>
      <c r="Q535" s="47" t="s">
        <v>377</v>
      </c>
      <c r="R535" s="47" t="s">
        <v>703</v>
      </c>
      <c r="S535" s="47" t="s">
        <v>741</v>
      </c>
      <c r="T535" s="7" t="str">
        <f t="shared" si="33"/>
        <v>GGHC v2.2Health CareX-ray, Diagnostic and Treatment</v>
      </c>
      <c r="U535" s="117" t="str">
        <f>VLOOKUP(T535,Ventilation!$A$4:$H$314,6,FALSE)</f>
        <v>0.3</v>
      </c>
      <c r="V535" s="117" t="str">
        <f>VLOOKUP(T535,Ventilation!$A$4:$H$314,5,FALSE)</f>
        <v/>
      </c>
      <c r="W535" s="117" t="str">
        <f>VLOOKUP(T535,Ventilation!$A$4:$H$314,7,FALSE)</f>
        <v/>
      </c>
      <c r="X535" s="60">
        <v>18.58</v>
      </c>
      <c r="Y535" s="47" t="s">
        <v>1506</v>
      </c>
      <c r="Z535" s="47" t="s">
        <v>1507</v>
      </c>
      <c r="AA535" s="47"/>
      <c r="AB535" s="8">
        <v>0.2232</v>
      </c>
      <c r="AC535" s="47"/>
      <c r="AD535" s="47" t="s">
        <v>1508</v>
      </c>
      <c r="AE535" s="47"/>
      <c r="AF535" s="47"/>
      <c r="AG535" s="47"/>
      <c r="AH535" s="47"/>
      <c r="AI535" s="47"/>
      <c r="AJ535" s="60">
        <v>53.3</v>
      </c>
      <c r="AK535" s="47">
        <v>0.0</v>
      </c>
      <c r="AL535" s="47">
        <v>0.5</v>
      </c>
      <c r="AM535" s="47">
        <v>0.0</v>
      </c>
      <c r="AN535" s="34" t="s">
        <v>1537</v>
      </c>
      <c r="AO535" s="47" t="s">
        <v>244</v>
      </c>
      <c r="AP535" s="47" t="s">
        <v>245</v>
      </c>
      <c r="AQ535" s="47">
        <v>1.0</v>
      </c>
      <c r="AR535" s="47">
        <v>440.0</v>
      </c>
      <c r="AS535" s="117" t="str">
        <f t="shared" si="34"/>
        <v>0.002272727273</v>
      </c>
      <c r="AT535" s="47">
        <v>43.3</v>
      </c>
      <c r="AU535" s="47">
        <v>0.2</v>
      </c>
      <c r="AV535" s="47">
        <v>0.05</v>
      </c>
      <c r="AW535" s="34" t="s">
        <v>1538</v>
      </c>
      <c r="AX535" s="47">
        <v>1.0000009677449364</v>
      </c>
      <c r="AY535" s="47">
        <v>440.0</v>
      </c>
      <c r="AZ535" s="118" t="str">
        <f t="shared" si="36"/>
        <v>0.3786161471</v>
      </c>
      <c r="BA535" s="47">
        <v>0.31</v>
      </c>
      <c r="BB535" s="47">
        <v>166.5909435105255</v>
      </c>
      <c r="BC535" s="47">
        <v>1.0</v>
      </c>
      <c r="BD535" s="47"/>
      <c r="BE535" s="47" t="s">
        <v>1513</v>
      </c>
      <c r="BF535" s="47"/>
      <c r="BG535" s="5"/>
      <c r="BI535" s="5"/>
      <c r="BJ535" s="5"/>
      <c r="BK535" s="5"/>
    </row>
    <row r="536" ht="14.25" hidden="1" customHeight="1">
      <c r="A536" s="47" t="s">
        <v>30</v>
      </c>
      <c r="B536" s="47" t="s">
        <v>235</v>
      </c>
      <c r="C536" s="47" t="s">
        <v>1156</v>
      </c>
      <c r="D536" s="47" t="s">
        <v>1316</v>
      </c>
      <c r="E536" s="47" t="s">
        <v>30</v>
      </c>
      <c r="F536" s="47" t="s">
        <v>235</v>
      </c>
      <c r="G536" s="47" t="s">
        <v>1156</v>
      </c>
      <c r="H536" s="45" t="str">
        <f t="shared" si="1"/>
        <v>DOE Ref Pre-1980OutpatientMedGas</v>
      </c>
      <c r="I536" s="117" t="str">
        <f>VLOOKUP(H536,'Interior Lighting'!$A$4:$G$1472,5,FALSE)</f>
        <v>1</v>
      </c>
      <c r="J536" s="47"/>
      <c r="K536" s="47"/>
      <c r="L536" s="47"/>
      <c r="M536" s="47">
        <v>0.0</v>
      </c>
      <c r="N536" s="47">
        <v>0.7</v>
      </c>
      <c r="O536" s="47">
        <v>0.2</v>
      </c>
      <c r="P536" s="47" t="s">
        <v>1505</v>
      </c>
      <c r="Q536" s="47" t="s">
        <v>368</v>
      </c>
      <c r="R536" s="47" t="s">
        <v>592</v>
      </c>
      <c r="S536" s="47" t="s">
        <v>594</v>
      </c>
      <c r="T536" s="7" t="str">
        <f t="shared" si="33"/>
        <v>ASHRAE 62.1-1999Retail Stores, Sales Floors, and Show Room FloorsStorage rooms</v>
      </c>
      <c r="U536" s="117" t="str">
        <f>VLOOKUP(T536,Ventilation!$A$4:$H$314,6,FALSE)</f>
        <v>0.15</v>
      </c>
      <c r="V536" s="117" t="str">
        <f>VLOOKUP(T536,Ventilation!$A$4:$H$314,5,FALSE)</f>
        <v>0</v>
      </c>
      <c r="W536" s="117" t="str">
        <f>VLOOKUP(T536,Ventilation!$A$4:$H$314,7,FALSE)</f>
        <v/>
      </c>
      <c r="X536" s="60">
        <v>0.0</v>
      </c>
      <c r="Y536" s="47" t="s">
        <v>1506</v>
      </c>
      <c r="Z536" s="47" t="s">
        <v>1507</v>
      </c>
      <c r="AA536" s="47"/>
      <c r="AB536" s="8">
        <v>0.2232</v>
      </c>
      <c r="AC536" s="47"/>
      <c r="AD536" s="47" t="s">
        <v>1508</v>
      </c>
      <c r="AE536" s="47"/>
      <c r="AF536" s="47"/>
      <c r="AG536" s="47"/>
      <c r="AH536" s="47"/>
      <c r="AI536" s="47"/>
      <c r="AJ536" s="60">
        <v>0.1</v>
      </c>
      <c r="AK536" s="47">
        <v>0.0</v>
      </c>
      <c r="AL536" s="47">
        <v>0.5</v>
      </c>
      <c r="AM536" s="47">
        <v>0.0</v>
      </c>
      <c r="AN536" s="47" t="s">
        <v>1509</v>
      </c>
      <c r="AO536" s="47" t="s">
        <v>244</v>
      </c>
      <c r="AP536" s="47" t="s">
        <v>245</v>
      </c>
      <c r="AQ536" s="47"/>
      <c r="AR536" s="47"/>
      <c r="AS536" s="45" t="str">
        <f t="shared" si="34"/>
        <v/>
      </c>
      <c r="AT536" s="47"/>
      <c r="AU536" s="47"/>
      <c r="AV536" s="47"/>
      <c r="AW536" s="47"/>
      <c r="AX536" s="47"/>
      <c r="AY536" s="47"/>
      <c r="AZ536" s="47" t="str">
        <f t="shared" si="36"/>
        <v/>
      </c>
      <c r="BA536" s="47"/>
      <c r="BB536" s="47"/>
      <c r="BC536" s="47"/>
      <c r="BD536" s="47"/>
      <c r="BE536" s="47"/>
      <c r="BF536" s="47"/>
      <c r="BG536" s="5"/>
      <c r="BI536" s="5"/>
      <c r="BJ536" s="5"/>
      <c r="BK536" s="5"/>
    </row>
    <row r="537" ht="14.25" hidden="1" customHeight="1">
      <c r="A537" s="8" t="s">
        <v>30</v>
      </c>
      <c r="B537" s="8" t="s">
        <v>235</v>
      </c>
      <c r="C537" s="8" t="s">
        <v>1154</v>
      </c>
      <c r="D537" s="47" t="s">
        <v>1364</v>
      </c>
      <c r="E537" s="8" t="s">
        <v>30</v>
      </c>
      <c r="F537" s="8" t="s">
        <v>235</v>
      </c>
      <c r="G537" s="8" t="s">
        <v>1154</v>
      </c>
      <c r="H537" s="45" t="str">
        <f t="shared" si="1"/>
        <v>DOE Ref Pre-1980OutpatientLounge</v>
      </c>
      <c r="I537" s="117" t="str">
        <f>VLOOKUP(H537,'Interior Lighting'!$A$4:$G$1472,5,FALSE)</f>
        <v>0.9</v>
      </c>
      <c r="J537" s="47"/>
      <c r="K537" s="47"/>
      <c r="L537" s="47"/>
      <c r="M537" s="47">
        <v>0.0</v>
      </c>
      <c r="N537" s="47">
        <v>0.7</v>
      </c>
      <c r="O537" s="47">
        <v>0.2</v>
      </c>
      <c r="P537" s="8" t="s">
        <v>1505</v>
      </c>
      <c r="Q537" s="47" t="s">
        <v>368</v>
      </c>
      <c r="R537" s="47" t="s">
        <v>560</v>
      </c>
      <c r="S537" s="47" t="s">
        <v>569</v>
      </c>
      <c r="T537" s="7" t="str">
        <f t="shared" si="33"/>
        <v>ASHRAE 62.1-1999Hotels, Motels, Resorts, DormitoriesLobbies</v>
      </c>
      <c r="U537" s="117" t="str">
        <f>VLOOKUP(T537,Ventilation!$A$4:$H$314,6,FALSE)</f>
        <v>0</v>
      </c>
      <c r="V537" s="117" t="str">
        <f>VLOOKUP(T537,Ventilation!$A$4:$H$314,5,FALSE)</f>
        <v>15</v>
      </c>
      <c r="W537" s="117" t="str">
        <f>VLOOKUP(T537,Ventilation!$A$4:$H$314,7,FALSE)</f>
        <v/>
      </c>
      <c r="X537" s="60">
        <v>13.93</v>
      </c>
      <c r="Y537" s="8" t="s">
        <v>1506</v>
      </c>
      <c r="Z537" s="8" t="s">
        <v>1507</v>
      </c>
      <c r="AA537" s="47"/>
      <c r="AB537" s="8">
        <v>0.2232</v>
      </c>
      <c r="AC537" s="8"/>
      <c r="AD537" s="8" t="s">
        <v>1508</v>
      </c>
      <c r="AE537" s="47"/>
      <c r="AF537" s="47"/>
      <c r="AG537" s="47"/>
      <c r="AH537" s="47"/>
      <c r="AI537" s="47"/>
      <c r="AJ537" s="60">
        <v>3.0</v>
      </c>
      <c r="AK537" s="47">
        <v>0.0</v>
      </c>
      <c r="AL537" s="47">
        <v>0.5</v>
      </c>
      <c r="AM537" s="47">
        <v>0.0</v>
      </c>
      <c r="AN537" s="8" t="s">
        <v>1509</v>
      </c>
      <c r="AO537" s="8" t="s">
        <v>244</v>
      </c>
      <c r="AP537" s="8" t="s">
        <v>245</v>
      </c>
      <c r="AQ537" s="47"/>
      <c r="AR537" s="47"/>
      <c r="AS537" s="45" t="str">
        <f t="shared" si="34"/>
        <v/>
      </c>
      <c r="AT537" s="47"/>
      <c r="AU537" s="47"/>
      <c r="AV537" s="47"/>
      <c r="AW537" s="47"/>
      <c r="AX537" s="47"/>
      <c r="AY537" s="47"/>
      <c r="AZ537" s="47" t="str">
        <f t="shared" si="36"/>
        <v/>
      </c>
      <c r="BA537" s="47"/>
      <c r="BB537" s="47"/>
      <c r="BC537" s="47"/>
      <c r="BD537" s="47"/>
      <c r="BE537" s="8"/>
      <c r="BF537" s="8"/>
      <c r="BG537" s="5"/>
      <c r="BI537" s="5"/>
      <c r="BJ537" s="5"/>
      <c r="BK537" s="5"/>
    </row>
    <row r="538" ht="14.25" hidden="1" customHeight="1">
      <c r="A538" s="8" t="s">
        <v>30</v>
      </c>
      <c r="B538" s="47" t="s">
        <v>235</v>
      </c>
      <c r="C538" s="47" t="s">
        <v>1153</v>
      </c>
      <c r="D538" s="47" t="s">
        <v>1474</v>
      </c>
      <c r="E538" s="8" t="s">
        <v>30</v>
      </c>
      <c r="F538" s="47" t="s">
        <v>235</v>
      </c>
      <c r="G538" s="47" t="s">
        <v>1153</v>
      </c>
      <c r="H538" s="45" t="str">
        <f t="shared" si="1"/>
        <v>DOE Ref Pre-1980OutpatientLockerRoom</v>
      </c>
      <c r="I538" s="117" t="str">
        <f>VLOOKUP(H538,'Interior Lighting'!$A$4:$G$1472,5,FALSE)</f>
        <v>0.9</v>
      </c>
      <c r="J538" s="47"/>
      <c r="K538" s="47"/>
      <c r="L538" s="47"/>
      <c r="M538" s="47">
        <v>0.0</v>
      </c>
      <c r="N538" s="47">
        <v>0.7</v>
      </c>
      <c r="O538" s="47">
        <v>0.2</v>
      </c>
      <c r="P538" s="47" t="s">
        <v>1505</v>
      </c>
      <c r="Q538" s="47" t="s">
        <v>368</v>
      </c>
      <c r="R538" s="47" t="s">
        <v>560</v>
      </c>
      <c r="S538" s="47" t="s">
        <v>569</v>
      </c>
      <c r="T538" s="7" t="str">
        <f t="shared" si="33"/>
        <v>ASHRAE 62.1-1999Hotels, Motels, Resorts, DormitoriesLobbies</v>
      </c>
      <c r="U538" s="117" t="str">
        <f>VLOOKUP(T538,Ventilation!$A$4:$H$314,6,FALSE)</f>
        <v>0</v>
      </c>
      <c r="V538" s="117" t="str">
        <f>VLOOKUP(T538,Ventilation!$A$4:$H$314,5,FALSE)</f>
        <v>15</v>
      </c>
      <c r="W538" s="117" t="str">
        <f>VLOOKUP(T538,Ventilation!$A$4:$H$314,7,FALSE)</f>
        <v/>
      </c>
      <c r="X538" s="60">
        <v>13.93</v>
      </c>
      <c r="Y538" s="47" t="s">
        <v>1506</v>
      </c>
      <c r="Z538" s="47" t="s">
        <v>1507</v>
      </c>
      <c r="AA538" s="47"/>
      <c r="AB538" s="8">
        <v>0.2232</v>
      </c>
      <c r="AC538" s="47"/>
      <c r="AD538" s="47" t="s">
        <v>1508</v>
      </c>
      <c r="AE538" s="47"/>
      <c r="AF538" s="47"/>
      <c r="AG538" s="47"/>
      <c r="AH538" s="47"/>
      <c r="AI538" s="47"/>
      <c r="AJ538" s="60">
        <v>3.0</v>
      </c>
      <c r="AK538" s="47">
        <v>0.0</v>
      </c>
      <c r="AL538" s="47">
        <v>0.5</v>
      </c>
      <c r="AM538" s="47">
        <v>0.0</v>
      </c>
      <c r="AN538" s="47" t="s">
        <v>1509</v>
      </c>
      <c r="AO538" s="47" t="s">
        <v>244</v>
      </c>
      <c r="AP538" s="47" t="s">
        <v>245</v>
      </c>
      <c r="AQ538" s="47"/>
      <c r="AR538" s="47"/>
      <c r="AS538" s="45" t="str">
        <f t="shared" si="34"/>
        <v/>
      </c>
      <c r="AT538" s="47"/>
      <c r="AU538" s="47"/>
      <c r="AV538" s="47"/>
      <c r="AW538" s="8"/>
      <c r="AX538" s="47"/>
      <c r="AY538" s="47"/>
      <c r="AZ538" s="47" t="str">
        <f t="shared" si="36"/>
        <v/>
      </c>
      <c r="BA538" s="47"/>
      <c r="BB538" s="47"/>
      <c r="BC538" s="47"/>
      <c r="BD538" s="47"/>
      <c r="BE538" s="47"/>
      <c r="BF538" s="47"/>
      <c r="BG538" s="5"/>
      <c r="BI538" s="5"/>
      <c r="BJ538" s="5"/>
      <c r="BK538" s="5"/>
    </row>
    <row r="539" ht="14.25" hidden="1" customHeight="1">
      <c r="A539" s="47" t="s">
        <v>30</v>
      </c>
      <c r="B539" s="47" t="s">
        <v>235</v>
      </c>
      <c r="C539" s="47" t="s">
        <v>706</v>
      </c>
      <c r="D539" s="47" t="s">
        <v>1364</v>
      </c>
      <c r="E539" s="47" t="s">
        <v>30</v>
      </c>
      <c r="F539" s="47" t="s">
        <v>235</v>
      </c>
      <c r="G539" s="47" t="s">
        <v>706</v>
      </c>
      <c r="H539" s="45" t="str">
        <f t="shared" si="1"/>
        <v>DOE Ref Pre-1980OutpatientLobby</v>
      </c>
      <c r="I539" s="117" t="str">
        <f>VLOOKUP(H539,'Interior Lighting'!$A$4:$G$1472,5,FALSE)</f>
        <v>1</v>
      </c>
      <c r="J539" s="47"/>
      <c r="K539" s="47"/>
      <c r="L539" s="47"/>
      <c r="M539" s="47">
        <v>0.0</v>
      </c>
      <c r="N539" s="47">
        <v>0.7</v>
      </c>
      <c r="O539" s="47">
        <v>0.2</v>
      </c>
      <c r="P539" s="47" t="s">
        <v>1505</v>
      </c>
      <c r="Q539" s="47" t="s">
        <v>368</v>
      </c>
      <c r="R539" s="47" t="s">
        <v>560</v>
      </c>
      <c r="S539" s="47" t="s">
        <v>569</v>
      </c>
      <c r="T539" s="7" t="str">
        <f t="shared" si="33"/>
        <v>ASHRAE 62.1-1999Hotels, Motels, Resorts, DormitoriesLobbies</v>
      </c>
      <c r="U539" s="117" t="str">
        <f>VLOOKUP(T539,Ventilation!$A$4:$H$314,6,FALSE)</f>
        <v>0</v>
      </c>
      <c r="V539" s="117" t="str">
        <f>VLOOKUP(T539,Ventilation!$A$4:$H$314,5,FALSE)</f>
        <v>15</v>
      </c>
      <c r="W539" s="117" t="str">
        <f>VLOOKUP(T539,Ventilation!$A$4:$H$314,7,FALSE)</f>
        <v/>
      </c>
      <c r="X539" s="60">
        <v>27.9</v>
      </c>
      <c r="Y539" s="47" t="s">
        <v>1506</v>
      </c>
      <c r="Z539" s="47" t="s">
        <v>1507</v>
      </c>
      <c r="AA539" s="47"/>
      <c r="AB539" s="8">
        <v>0.2232</v>
      </c>
      <c r="AC539" s="47"/>
      <c r="AD539" s="47" t="s">
        <v>1508</v>
      </c>
      <c r="AE539" s="47"/>
      <c r="AF539" s="47"/>
      <c r="AG539" s="47"/>
      <c r="AH539" s="47"/>
      <c r="AI539" s="47"/>
      <c r="AJ539" s="60">
        <v>1.1</v>
      </c>
      <c r="AK539" s="47">
        <v>0.0</v>
      </c>
      <c r="AL539" s="47">
        <v>0.5</v>
      </c>
      <c r="AM539" s="47">
        <v>0.0</v>
      </c>
      <c r="AN539" s="47" t="s">
        <v>1509</v>
      </c>
      <c r="AO539" s="47" t="s">
        <v>244</v>
      </c>
      <c r="AP539" s="47" t="s">
        <v>245</v>
      </c>
      <c r="AQ539" s="47"/>
      <c r="AR539" s="47"/>
      <c r="AS539" s="45" t="str">
        <f t="shared" si="34"/>
        <v/>
      </c>
      <c r="AT539" s="47"/>
      <c r="AU539" s="47"/>
      <c r="AV539" s="47"/>
      <c r="AW539" s="47"/>
      <c r="AX539" s="47"/>
      <c r="AY539" s="47"/>
      <c r="AZ539" s="47" t="str">
        <f t="shared" si="36"/>
        <v/>
      </c>
      <c r="BA539" s="47"/>
      <c r="BB539" s="47"/>
      <c r="BC539" s="47"/>
      <c r="BD539" s="47"/>
      <c r="BE539" s="47"/>
      <c r="BF539" s="47"/>
      <c r="BG539" s="5"/>
      <c r="BI539" s="5"/>
      <c r="BJ539" s="5"/>
      <c r="BK539" s="5"/>
    </row>
    <row r="540" ht="14.25" hidden="1" customHeight="1">
      <c r="A540" s="45" t="s">
        <v>30</v>
      </c>
      <c r="B540" s="45" t="s">
        <v>235</v>
      </c>
      <c r="C540" s="45" t="s">
        <v>1149</v>
      </c>
      <c r="D540" s="45" t="s">
        <v>1294</v>
      </c>
      <c r="E540" s="45" t="s">
        <v>30</v>
      </c>
      <c r="F540" s="45" t="s">
        <v>235</v>
      </c>
      <c r="G540" s="45" t="s">
        <v>1149</v>
      </c>
      <c r="H540" s="45" t="str">
        <f t="shared" si="1"/>
        <v>DOE Ref Pre-1980OutpatientJanitor</v>
      </c>
      <c r="I540" s="117" t="str">
        <f>VLOOKUP(H540,'Interior Lighting'!$A$4:$G$1472,5,FALSE)</f>
        <v>1</v>
      </c>
      <c r="J540" s="47"/>
      <c r="K540" s="45"/>
      <c r="L540" s="45"/>
      <c r="M540" s="45">
        <v>0.0</v>
      </c>
      <c r="N540" s="45">
        <v>0.7</v>
      </c>
      <c r="O540" s="45">
        <v>0.2</v>
      </c>
      <c r="P540" s="45" t="s">
        <v>1505</v>
      </c>
      <c r="Q540" s="56" t="s">
        <v>368</v>
      </c>
      <c r="R540" s="47" t="s">
        <v>583</v>
      </c>
      <c r="S540" s="60" t="s">
        <v>589</v>
      </c>
      <c r="T540" s="7" t="str">
        <f t="shared" si="33"/>
        <v>ASHRAE 62.1-1999Public SpacesPublic restrooms</v>
      </c>
      <c r="U540" s="117" t="str">
        <f>VLOOKUP(T540,Ventilation!$A$4:$H$314,6,FALSE)</f>
        <v>0</v>
      </c>
      <c r="V540" s="117" t="str">
        <f>VLOOKUP(T540,Ventilation!$A$4:$H$314,5,FALSE)</f>
        <v>0</v>
      </c>
      <c r="W540" s="117" t="str">
        <f>VLOOKUP(T540,Ventilation!$A$4:$H$314,7,FALSE)</f>
        <v/>
      </c>
      <c r="X540" s="61">
        <v>0.0</v>
      </c>
      <c r="Y540" s="45" t="s">
        <v>1506</v>
      </c>
      <c r="Z540" s="45" t="s">
        <v>1507</v>
      </c>
      <c r="AA540" s="45"/>
      <c r="AB540" s="7">
        <v>0.2232</v>
      </c>
      <c r="AC540" s="45"/>
      <c r="AD540" s="45" t="s">
        <v>1508</v>
      </c>
      <c r="AE540" s="45"/>
      <c r="AF540" s="45"/>
      <c r="AG540" s="45"/>
      <c r="AH540" s="45"/>
      <c r="AI540" s="45"/>
      <c r="AJ540" s="61">
        <v>0.0</v>
      </c>
      <c r="AK540" s="45">
        <v>0.0</v>
      </c>
      <c r="AL540" s="45">
        <v>0.3</v>
      </c>
      <c r="AM540" s="45">
        <v>0.7</v>
      </c>
      <c r="AN540" s="45" t="s">
        <v>1509</v>
      </c>
      <c r="AO540" s="45" t="s">
        <v>244</v>
      </c>
      <c r="AP540" s="45" t="s">
        <v>245</v>
      </c>
      <c r="AQ540" s="45"/>
      <c r="AR540" s="45"/>
      <c r="AS540" s="45" t="str">
        <f t="shared" si="34"/>
        <v/>
      </c>
      <c r="AT540" s="45"/>
      <c r="AU540" s="45"/>
      <c r="AV540" s="45"/>
      <c r="AW540" s="45"/>
      <c r="AX540" s="45"/>
      <c r="AY540" s="45"/>
      <c r="AZ540" s="45" t="str">
        <f t="shared" si="36"/>
        <v/>
      </c>
      <c r="BA540" s="45"/>
      <c r="BB540" s="45"/>
      <c r="BC540" s="45"/>
      <c r="BD540" s="45"/>
      <c r="BE540" s="45"/>
      <c r="BF540" s="45"/>
      <c r="BG540" s="5"/>
      <c r="BI540" s="5"/>
      <c r="BJ540" s="5"/>
      <c r="BK540" s="5"/>
    </row>
    <row r="541" ht="14.25" hidden="1" customHeight="1">
      <c r="A541" s="45" t="s">
        <v>30</v>
      </c>
      <c r="B541" s="45" t="s">
        <v>235</v>
      </c>
      <c r="C541" s="60" t="s">
        <v>1529</v>
      </c>
      <c r="D541" s="45" t="s">
        <v>1294</v>
      </c>
      <c r="E541" s="47" t="s">
        <v>371</v>
      </c>
      <c r="F541" s="61" t="s">
        <v>1080</v>
      </c>
      <c r="G541" s="47" t="s">
        <v>652</v>
      </c>
      <c r="H541" s="45" t="str">
        <f t="shared" si="1"/>
        <v>ASHRAE 90.1-1999AtticsGeneral</v>
      </c>
      <c r="I541" s="117" t="str">
        <f>VLOOKUP(H541,'Interior Lighting'!$A$4:$G$1472,5,FALSE)</f>
        <v>0</v>
      </c>
      <c r="J541" s="47"/>
      <c r="K541" s="45"/>
      <c r="L541" s="45"/>
      <c r="M541" s="45">
        <v>0.0</v>
      </c>
      <c r="N541" s="45">
        <v>0.7</v>
      </c>
      <c r="O541" s="45">
        <v>0.2</v>
      </c>
      <c r="P541" s="45" t="s">
        <v>1505</v>
      </c>
      <c r="Q541" s="56" t="s">
        <v>368</v>
      </c>
      <c r="R541" s="47" t="s">
        <v>583</v>
      </c>
      <c r="S541" s="60" t="s">
        <v>589</v>
      </c>
      <c r="T541" s="7" t="str">
        <f t="shared" si="33"/>
        <v>ASHRAE 62.1-1999Public SpacesPublic restrooms</v>
      </c>
      <c r="U541" s="117" t="str">
        <f>VLOOKUP(T541,Ventilation!$A$4:$H$314,6,FALSE)</f>
        <v>0</v>
      </c>
      <c r="V541" s="117" t="str">
        <f>VLOOKUP(T541,Ventilation!$A$4:$H$314,5,FALSE)</f>
        <v>0</v>
      </c>
      <c r="W541" s="117" t="str">
        <f>VLOOKUP(T541,Ventilation!$A$4:$H$314,7,FALSE)</f>
        <v/>
      </c>
      <c r="X541" s="61">
        <v>0.0</v>
      </c>
      <c r="Y541" s="45" t="s">
        <v>1506</v>
      </c>
      <c r="Z541" s="45" t="s">
        <v>1507</v>
      </c>
      <c r="AA541" s="45"/>
      <c r="AB541" s="7">
        <v>0.2232</v>
      </c>
      <c r="AC541" s="45"/>
      <c r="AD541" s="45" t="s">
        <v>1508</v>
      </c>
      <c r="AE541" s="45"/>
      <c r="AF541" s="45"/>
      <c r="AG541" s="45"/>
      <c r="AH541" s="45"/>
      <c r="AI541" s="45"/>
      <c r="AJ541" s="61">
        <v>0.0</v>
      </c>
      <c r="AK541" s="45">
        <v>0.0</v>
      </c>
      <c r="AL541" s="45">
        <v>0.3</v>
      </c>
      <c r="AM541" s="45">
        <v>0.7</v>
      </c>
      <c r="AN541" s="45" t="s">
        <v>1509</v>
      </c>
      <c r="AO541" s="45" t="s">
        <v>244</v>
      </c>
      <c r="AP541" s="45" t="s">
        <v>245</v>
      </c>
      <c r="AQ541" s="45"/>
      <c r="AR541" s="45"/>
      <c r="AS541" s="45" t="str">
        <f t="shared" si="34"/>
        <v/>
      </c>
      <c r="AT541" s="45"/>
      <c r="AU541" s="45"/>
      <c r="AV541" s="45"/>
      <c r="AW541" s="45"/>
      <c r="AX541" s="45"/>
      <c r="AY541" s="45"/>
      <c r="AZ541" s="45" t="str">
        <f t="shared" si="36"/>
        <v/>
      </c>
      <c r="BA541" s="45"/>
      <c r="BB541" s="45"/>
      <c r="BC541" s="45"/>
      <c r="BD541" s="45"/>
      <c r="BE541" s="45"/>
      <c r="BF541" s="45"/>
      <c r="BG541" s="5"/>
      <c r="BI541" s="5"/>
      <c r="BJ541" s="5"/>
      <c r="BK541" s="5"/>
    </row>
    <row r="542" ht="14.25" hidden="1" customHeight="1">
      <c r="A542" s="45" t="s">
        <v>30</v>
      </c>
      <c r="B542" s="45" t="s">
        <v>235</v>
      </c>
      <c r="C542" s="45" t="s">
        <v>1148</v>
      </c>
      <c r="D542" s="45" t="s">
        <v>1365</v>
      </c>
      <c r="E542" s="45" t="s">
        <v>30</v>
      </c>
      <c r="F542" s="45" t="s">
        <v>235</v>
      </c>
      <c r="G542" s="45" t="s">
        <v>1148</v>
      </c>
      <c r="H542" s="45" t="str">
        <f t="shared" si="1"/>
        <v>DOE Ref Pre-1980OutpatientIT_Room</v>
      </c>
      <c r="I542" s="117" t="str">
        <f>VLOOKUP(H542,'Interior Lighting'!$A$4:$G$1472,5,FALSE)</f>
        <v>1.8</v>
      </c>
      <c r="J542" s="47"/>
      <c r="K542" s="45"/>
      <c r="L542" s="45"/>
      <c r="M542" s="45">
        <v>0.0</v>
      </c>
      <c r="N542" s="45">
        <v>0.7</v>
      </c>
      <c r="O542" s="45">
        <v>0.2</v>
      </c>
      <c r="P542" s="7" t="s">
        <v>1505</v>
      </c>
      <c r="Q542" s="45" t="s">
        <v>368</v>
      </c>
      <c r="R542" s="45" t="s">
        <v>575</v>
      </c>
      <c r="S542" s="45" t="s">
        <v>579</v>
      </c>
      <c r="T542" s="7" t="str">
        <f t="shared" si="33"/>
        <v>ASHRAE 62.1-1999OfficesTelecommunication centers and data entry areas</v>
      </c>
      <c r="U542" s="117" t="str">
        <f>VLOOKUP(T542,Ventilation!$A$4:$H$314,6,FALSE)</f>
        <v>0</v>
      </c>
      <c r="V542" s="117" t="str">
        <f>VLOOKUP(T542,Ventilation!$A$4:$H$314,5,FALSE)</f>
        <v>20</v>
      </c>
      <c r="W542" s="117" t="str">
        <f>VLOOKUP(T542,Ventilation!$A$4:$H$314,7,FALSE)</f>
        <v/>
      </c>
      <c r="X542" s="61">
        <v>4.65</v>
      </c>
      <c r="Y542" s="7" t="s">
        <v>1506</v>
      </c>
      <c r="Z542" s="7" t="s">
        <v>1507</v>
      </c>
      <c r="AA542" s="45"/>
      <c r="AB542" s="7">
        <v>0.2232</v>
      </c>
      <c r="AC542" s="7"/>
      <c r="AD542" s="7" t="s">
        <v>1508</v>
      </c>
      <c r="AE542" s="45"/>
      <c r="AF542" s="45"/>
      <c r="AG542" s="45"/>
      <c r="AH542" s="45"/>
      <c r="AI542" s="45"/>
      <c r="AJ542" s="61">
        <v>1.1</v>
      </c>
      <c r="AK542" s="45">
        <v>0.0</v>
      </c>
      <c r="AL542" s="45">
        <v>0.5</v>
      </c>
      <c r="AM542" s="45">
        <v>0.0</v>
      </c>
      <c r="AN542" s="7" t="s">
        <v>1509</v>
      </c>
      <c r="AO542" s="7" t="s">
        <v>244</v>
      </c>
      <c r="AP542" s="7" t="s">
        <v>245</v>
      </c>
      <c r="AQ542" s="45"/>
      <c r="AR542" s="45"/>
      <c r="AS542" s="45" t="str">
        <f t="shared" si="34"/>
        <v/>
      </c>
      <c r="AT542" s="45"/>
      <c r="AU542" s="45"/>
      <c r="AV542" s="45"/>
      <c r="AW542" s="45"/>
      <c r="AX542" s="45"/>
      <c r="AY542" s="45"/>
      <c r="AZ542" s="45" t="str">
        <f t="shared" si="36"/>
        <v/>
      </c>
      <c r="BA542" s="45"/>
      <c r="BB542" s="45"/>
      <c r="BC542" s="45"/>
      <c r="BD542" s="45"/>
      <c r="BE542" s="45"/>
      <c r="BF542" s="45"/>
      <c r="BG542" s="5"/>
      <c r="BI542" s="5"/>
      <c r="BJ542" s="5"/>
      <c r="BK542" s="5"/>
    </row>
    <row r="543" ht="14.25" hidden="1" customHeight="1">
      <c r="A543" s="45" t="s">
        <v>30</v>
      </c>
      <c r="B543" s="45" t="s">
        <v>235</v>
      </c>
      <c r="C543" s="45" t="s">
        <v>1144</v>
      </c>
      <c r="D543" s="45" t="s">
        <v>1310</v>
      </c>
      <c r="E543" s="45" t="s">
        <v>30</v>
      </c>
      <c r="F543" s="45" t="s">
        <v>235</v>
      </c>
      <c r="G543" s="45" t="s">
        <v>1144</v>
      </c>
      <c r="H543" s="45" t="str">
        <f t="shared" si="1"/>
        <v>DOE Ref Pre-1980OutpatientHall</v>
      </c>
      <c r="I543" s="117" t="str">
        <f>VLOOKUP(H543,'Interior Lighting'!$A$4:$G$1472,5,FALSE)</f>
        <v>0.8</v>
      </c>
      <c r="J543" s="47"/>
      <c r="K543" s="45"/>
      <c r="L543" s="45"/>
      <c r="M543" s="45">
        <v>0.0</v>
      </c>
      <c r="N543" s="45">
        <v>0.7</v>
      </c>
      <c r="O543" s="45">
        <v>0.2</v>
      </c>
      <c r="P543" s="7" t="s">
        <v>1505</v>
      </c>
      <c r="Q543" s="45" t="s">
        <v>368</v>
      </c>
      <c r="R543" s="45" t="s">
        <v>583</v>
      </c>
      <c r="S543" s="45" t="s">
        <v>585</v>
      </c>
      <c r="T543" s="7" t="str">
        <f t="shared" si="33"/>
        <v>ASHRAE 62.1-1999Public SpacesCorridors and utilities</v>
      </c>
      <c r="U543" s="117" t="str">
        <f>VLOOKUP(T543,Ventilation!$A$4:$H$314,6,FALSE)</f>
        <v>0.05</v>
      </c>
      <c r="V543" s="117" t="str">
        <f>VLOOKUP(T543,Ventilation!$A$4:$H$314,5,FALSE)</f>
        <v>0</v>
      </c>
      <c r="W543" s="117" t="str">
        <f>VLOOKUP(T543,Ventilation!$A$4:$H$314,7,FALSE)</f>
        <v/>
      </c>
      <c r="X543" s="61">
        <v>0.0</v>
      </c>
      <c r="Y543" s="7" t="s">
        <v>1506</v>
      </c>
      <c r="Z543" s="7" t="s">
        <v>1507</v>
      </c>
      <c r="AA543" s="45"/>
      <c r="AB543" s="7"/>
      <c r="AC543" s="7"/>
      <c r="AD543" s="7" t="s">
        <v>1508</v>
      </c>
      <c r="AE543" s="45"/>
      <c r="AF543" s="45"/>
      <c r="AG543" s="45"/>
      <c r="AH543" s="45"/>
      <c r="AI543" s="45"/>
      <c r="AJ543" s="61">
        <v>0.4</v>
      </c>
      <c r="AK543" s="45">
        <v>0.0</v>
      </c>
      <c r="AL543" s="45">
        <v>0.5</v>
      </c>
      <c r="AM543" s="45">
        <v>0.0</v>
      </c>
      <c r="AN543" s="7" t="s">
        <v>1509</v>
      </c>
      <c r="AO543" s="7" t="s">
        <v>244</v>
      </c>
      <c r="AP543" s="7" t="s">
        <v>245</v>
      </c>
      <c r="AQ543" s="45"/>
      <c r="AR543" s="45"/>
      <c r="AS543" s="45" t="str">
        <f t="shared" si="34"/>
        <v/>
      </c>
      <c r="AT543" s="45"/>
      <c r="AU543" s="45"/>
      <c r="AV543" s="45"/>
      <c r="AW543" s="7"/>
      <c r="AX543" s="45"/>
      <c r="AY543" s="45"/>
      <c r="AZ543" s="45" t="str">
        <f t="shared" si="36"/>
        <v/>
      </c>
      <c r="BA543" s="45"/>
      <c r="BB543" s="45"/>
      <c r="BC543" s="45"/>
      <c r="BD543" s="45"/>
      <c r="BE543" s="45"/>
      <c r="BF543" s="45"/>
      <c r="BG543" s="5"/>
      <c r="BI543" s="5"/>
      <c r="BJ543" s="5"/>
      <c r="BK543" s="5"/>
    </row>
    <row r="544" ht="14.25" hidden="1" customHeight="1">
      <c r="A544" s="45" t="s">
        <v>30</v>
      </c>
      <c r="B544" s="45" t="s">
        <v>235</v>
      </c>
      <c r="C544" s="61" t="s">
        <v>1530</v>
      </c>
      <c r="D544" s="45" t="s">
        <v>1310</v>
      </c>
      <c r="E544" s="45" t="s">
        <v>30</v>
      </c>
      <c r="F544" s="45" t="s">
        <v>235</v>
      </c>
      <c r="G544" s="45" t="s">
        <v>1144</v>
      </c>
      <c r="H544" s="45" t="str">
        <f t="shared" si="1"/>
        <v>DOE Ref Pre-1980OutpatientHall</v>
      </c>
      <c r="I544" s="117" t="str">
        <f>VLOOKUP(H544,'Interior Lighting'!$A$4:$G$1472,5,FALSE)</f>
        <v>0.8</v>
      </c>
      <c r="J544" s="47"/>
      <c r="K544" s="45"/>
      <c r="L544" s="45"/>
      <c r="M544" s="45">
        <v>0.0</v>
      </c>
      <c r="N544" s="45">
        <v>0.7</v>
      </c>
      <c r="O544" s="45">
        <v>0.2</v>
      </c>
      <c r="P544" s="7" t="s">
        <v>1505</v>
      </c>
      <c r="Q544" s="45" t="s">
        <v>368</v>
      </c>
      <c r="R544" s="45" t="s">
        <v>583</v>
      </c>
      <c r="S544" s="45" t="s">
        <v>585</v>
      </c>
      <c r="T544" s="7" t="str">
        <f t="shared" si="33"/>
        <v>ASHRAE 62.1-1999Public SpacesCorridors and utilities</v>
      </c>
      <c r="U544" s="117" t="str">
        <f>VLOOKUP(T544,Ventilation!$A$4:$H$314,6,FALSE)</f>
        <v>0.05</v>
      </c>
      <c r="V544" s="117" t="str">
        <f>VLOOKUP(T544,Ventilation!$A$4:$H$314,5,FALSE)</f>
        <v>0</v>
      </c>
      <c r="W544" s="117" t="str">
        <f>VLOOKUP(T544,Ventilation!$A$4:$H$314,7,FALSE)</f>
        <v/>
      </c>
      <c r="X544" s="61">
        <v>0.0</v>
      </c>
      <c r="Y544" s="7" t="s">
        <v>1506</v>
      </c>
      <c r="Z544" s="7" t="s">
        <v>1507</v>
      </c>
      <c r="AA544" s="45"/>
      <c r="AB544" s="7">
        <v>0.2232</v>
      </c>
      <c r="AC544" s="7"/>
      <c r="AD544" s="7" t="s">
        <v>1508</v>
      </c>
      <c r="AE544" s="45"/>
      <c r="AF544" s="45"/>
      <c r="AG544" s="45"/>
      <c r="AH544" s="45"/>
      <c r="AI544" s="45"/>
      <c r="AJ544" s="61">
        <v>0.4</v>
      </c>
      <c r="AK544" s="45">
        <v>0.0</v>
      </c>
      <c r="AL544" s="45">
        <v>0.5</v>
      </c>
      <c r="AM544" s="45">
        <v>0.0</v>
      </c>
      <c r="AN544" s="7" t="s">
        <v>1509</v>
      </c>
      <c r="AO544" s="7" t="s">
        <v>244</v>
      </c>
      <c r="AP544" s="7" t="s">
        <v>245</v>
      </c>
      <c r="AQ544" s="45"/>
      <c r="AR544" s="45"/>
      <c r="AS544" s="45" t="str">
        <f t="shared" si="34"/>
        <v/>
      </c>
      <c r="AT544" s="45"/>
      <c r="AU544" s="45"/>
      <c r="AV544" s="45"/>
      <c r="AW544" s="7"/>
      <c r="AX544" s="45"/>
      <c r="AY544" s="45"/>
      <c r="AZ544" s="45" t="str">
        <f t="shared" si="36"/>
        <v/>
      </c>
      <c r="BA544" s="45"/>
      <c r="BB544" s="45"/>
      <c r="BC544" s="45"/>
      <c r="BD544" s="45"/>
      <c r="BE544" s="45"/>
      <c r="BF544" s="45"/>
      <c r="BG544" s="5"/>
      <c r="BI544" s="5"/>
      <c r="BJ544" s="5"/>
      <c r="BK544" s="5"/>
    </row>
    <row r="545" ht="14.25" hidden="1" customHeight="1">
      <c r="A545" s="45" t="s">
        <v>30</v>
      </c>
      <c r="B545" s="45" t="s">
        <v>235</v>
      </c>
      <c r="C545" s="45" t="s">
        <v>1138</v>
      </c>
      <c r="D545" s="45" t="s">
        <v>1297</v>
      </c>
      <c r="E545" s="45" t="s">
        <v>30</v>
      </c>
      <c r="F545" s="45" t="s">
        <v>235</v>
      </c>
      <c r="G545" s="45" t="s">
        <v>1138</v>
      </c>
      <c r="H545" s="45" t="str">
        <f t="shared" si="1"/>
        <v>DOE Ref Pre-1980OutpatientExam</v>
      </c>
      <c r="I545" s="117" t="str">
        <f>VLOOKUP(H545,'Interior Lighting'!$A$4:$G$1472,5,FALSE)</f>
        <v>1.6</v>
      </c>
      <c r="J545" s="47"/>
      <c r="K545" s="45"/>
      <c r="L545" s="45"/>
      <c r="M545" s="45">
        <v>0.0</v>
      </c>
      <c r="N545" s="45">
        <v>0.7</v>
      </c>
      <c r="O545" s="45">
        <v>0.2</v>
      </c>
      <c r="P545" s="45" t="s">
        <v>1505</v>
      </c>
      <c r="Q545" s="45" t="s">
        <v>377</v>
      </c>
      <c r="R545" s="45" t="s">
        <v>703</v>
      </c>
      <c r="S545" s="45" t="s">
        <v>736</v>
      </c>
      <c r="T545" s="7" t="str">
        <f t="shared" si="33"/>
        <v>GGHC v2.2Health CareSpecial Procedure Room, Diagnostic</v>
      </c>
      <c r="U545" s="117" t="str">
        <f>VLOOKUP(T545,Ventilation!$A$4:$H$314,6,FALSE)</f>
        <v>0.3</v>
      </c>
      <c r="V545" s="117" t="str">
        <f>VLOOKUP(T545,Ventilation!$A$4:$H$314,5,FALSE)</f>
        <v/>
      </c>
      <c r="W545" s="117" t="str">
        <f>VLOOKUP(T545,Ventilation!$A$4:$H$314,7,FALSE)</f>
        <v/>
      </c>
      <c r="X545" s="61">
        <v>18.58</v>
      </c>
      <c r="Y545" s="45" t="s">
        <v>1506</v>
      </c>
      <c r="Z545" s="45" t="s">
        <v>1507</v>
      </c>
      <c r="AA545" s="45"/>
      <c r="AB545" s="7">
        <v>0.2232</v>
      </c>
      <c r="AC545" s="45"/>
      <c r="AD545" s="45" t="s">
        <v>1508</v>
      </c>
      <c r="AE545" s="45"/>
      <c r="AF545" s="45"/>
      <c r="AG545" s="45"/>
      <c r="AH545" s="45"/>
      <c r="AI545" s="45"/>
      <c r="AJ545" s="61">
        <v>1.1</v>
      </c>
      <c r="AK545" s="45">
        <v>0.0</v>
      </c>
      <c r="AL545" s="45">
        <v>0.5</v>
      </c>
      <c r="AM545" s="45">
        <v>0.0</v>
      </c>
      <c r="AN545" s="45" t="s">
        <v>1509</v>
      </c>
      <c r="AO545" s="45" t="s">
        <v>244</v>
      </c>
      <c r="AP545" s="45" t="s">
        <v>245</v>
      </c>
      <c r="AQ545" s="45"/>
      <c r="AR545" s="45"/>
      <c r="AS545" s="45" t="str">
        <f t="shared" si="34"/>
        <v/>
      </c>
      <c r="AT545" s="45"/>
      <c r="AU545" s="45"/>
      <c r="AV545" s="45"/>
      <c r="AW545" s="7"/>
      <c r="AX545" s="45"/>
      <c r="AY545" s="45"/>
      <c r="AZ545" s="45" t="str">
        <f t="shared" si="36"/>
        <v/>
      </c>
      <c r="BA545" s="45"/>
      <c r="BB545" s="45"/>
      <c r="BC545" s="45"/>
      <c r="BD545" s="45"/>
      <c r="BE545" s="45"/>
      <c r="BF545" s="45"/>
      <c r="BG545" s="5"/>
      <c r="BI545" s="5"/>
      <c r="BJ545" s="5"/>
      <c r="BK545" s="5"/>
    </row>
    <row r="546" ht="14.25" hidden="1" customHeight="1">
      <c r="A546" s="45" t="s">
        <v>30</v>
      </c>
      <c r="B546" s="45" t="s">
        <v>235</v>
      </c>
      <c r="C546" s="45" t="s">
        <v>1131</v>
      </c>
      <c r="D546" s="45" t="s">
        <v>1365</v>
      </c>
      <c r="E546" s="45" t="s">
        <v>30</v>
      </c>
      <c r="F546" s="45" t="s">
        <v>235</v>
      </c>
      <c r="G546" s="45" t="s">
        <v>1131</v>
      </c>
      <c r="H546" s="45" t="str">
        <f t="shared" si="1"/>
        <v>DOE Ref Pre-1980OutpatientElec/MechRoom</v>
      </c>
      <c r="I546" s="117" t="str">
        <f>VLOOKUP(H546,'Interior Lighting'!$A$4:$G$1472,5,FALSE)</f>
        <v>0.7</v>
      </c>
      <c r="J546" s="47"/>
      <c r="K546" s="45"/>
      <c r="L546" s="45"/>
      <c r="M546" s="45">
        <v>0.0</v>
      </c>
      <c r="N546" s="45">
        <v>0.7</v>
      </c>
      <c r="O546" s="45">
        <v>0.2</v>
      </c>
      <c r="P546" s="45" t="s">
        <v>1505</v>
      </c>
      <c r="Q546" s="56" t="s">
        <v>368</v>
      </c>
      <c r="R546" s="47" t="s">
        <v>583</v>
      </c>
      <c r="S546" s="60" t="s">
        <v>589</v>
      </c>
      <c r="T546" s="7" t="str">
        <f t="shared" si="33"/>
        <v>ASHRAE 62.1-1999Public SpacesPublic restrooms</v>
      </c>
      <c r="U546" s="117" t="str">
        <f>VLOOKUP(T546,Ventilation!$A$4:$H$314,6,FALSE)</f>
        <v>0</v>
      </c>
      <c r="V546" s="117" t="str">
        <f>VLOOKUP(T546,Ventilation!$A$4:$H$314,5,FALSE)</f>
        <v>0</v>
      </c>
      <c r="W546" s="117" t="str">
        <f>VLOOKUP(T546,Ventilation!$A$4:$H$314,7,FALSE)</f>
        <v/>
      </c>
      <c r="X546" s="61">
        <v>0.0</v>
      </c>
      <c r="Y546" s="45" t="s">
        <v>1506</v>
      </c>
      <c r="Z546" s="45" t="s">
        <v>1507</v>
      </c>
      <c r="AA546" s="45"/>
      <c r="AB546" s="7">
        <v>0.2232</v>
      </c>
      <c r="AC546" s="45"/>
      <c r="AD546" s="45" t="s">
        <v>1508</v>
      </c>
      <c r="AE546" s="45"/>
      <c r="AF546" s="45"/>
      <c r="AG546" s="45"/>
      <c r="AH546" s="45"/>
      <c r="AI546" s="45"/>
      <c r="AJ546" s="61">
        <v>5.0</v>
      </c>
      <c r="AK546" s="45">
        <v>0.0</v>
      </c>
      <c r="AL546" s="60">
        <v>0.3</v>
      </c>
      <c r="AM546" s="60">
        <v>0.7</v>
      </c>
      <c r="AN546" s="45" t="s">
        <v>1509</v>
      </c>
      <c r="AO546" s="45" t="s">
        <v>244</v>
      </c>
      <c r="AP546" s="45" t="s">
        <v>245</v>
      </c>
      <c r="AQ546" s="45"/>
      <c r="AR546" s="45"/>
      <c r="AS546" s="45" t="str">
        <f t="shared" si="34"/>
        <v/>
      </c>
      <c r="AT546" s="45"/>
      <c r="AU546" s="45"/>
      <c r="AV546" s="45"/>
      <c r="AW546" s="7"/>
      <c r="AX546" s="45"/>
      <c r="AY546" s="45"/>
      <c r="AZ546" s="45" t="str">
        <f t="shared" si="36"/>
        <v/>
      </c>
      <c r="BA546" s="45"/>
      <c r="BB546" s="45"/>
      <c r="BC546" s="45"/>
      <c r="BD546" s="45"/>
      <c r="BE546" s="45"/>
      <c r="BF546" s="45"/>
      <c r="BG546" s="5"/>
      <c r="BI546" s="5"/>
      <c r="BJ546" s="5"/>
      <c r="BK546" s="5"/>
    </row>
    <row r="547" ht="14.25" hidden="1" customHeight="1">
      <c r="A547" s="45" t="s">
        <v>30</v>
      </c>
      <c r="B547" s="45" t="s">
        <v>235</v>
      </c>
      <c r="C547" s="3" t="s">
        <v>1531</v>
      </c>
      <c r="D547" s="45" t="s">
        <v>1365</v>
      </c>
      <c r="E547" s="45" t="s">
        <v>30</v>
      </c>
      <c r="F547" s="45" t="s">
        <v>235</v>
      </c>
      <c r="G547" s="45" t="s">
        <v>1131</v>
      </c>
      <c r="H547" s="45" t="str">
        <f t="shared" si="1"/>
        <v>DOE Ref Pre-1980OutpatientElec/MechRoom</v>
      </c>
      <c r="I547" s="117" t="str">
        <f>VLOOKUP(H547,'Interior Lighting'!$A$4:$G$1472,5,FALSE)</f>
        <v>0.7</v>
      </c>
      <c r="J547" s="47"/>
      <c r="K547" s="45"/>
      <c r="L547" s="45"/>
      <c r="M547" s="45">
        <v>0.0</v>
      </c>
      <c r="N547" s="45">
        <v>0.7</v>
      </c>
      <c r="O547" s="45">
        <v>0.2</v>
      </c>
      <c r="P547" s="45" t="s">
        <v>1505</v>
      </c>
      <c r="Q547" s="56" t="s">
        <v>368</v>
      </c>
      <c r="R547" s="47" t="s">
        <v>583</v>
      </c>
      <c r="S547" s="60" t="s">
        <v>589</v>
      </c>
      <c r="T547" s="7" t="str">
        <f t="shared" si="33"/>
        <v>ASHRAE 62.1-1999Public SpacesPublic restrooms</v>
      </c>
      <c r="U547" s="117" t="str">
        <f>VLOOKUP(T547,Ventilation!$A$4:$H$314,6,FALSE)</f>
        <v>0</v>
      </c>
      <c r="V547" s="117" t="str">
        <f>VLOOKUP(T547,Ventilation!$A$4:$H$314,5,FALSE)</f>
        <v>0</v>
      </c>
      <c r="W547" s="117" t="str">
        <f>VLOOKUP(T547,Ventilation!$A$4:$H$314,7,FALSE)</f>
        <v/>
      </c>
      <c r="X547" s="61">
        <v>0.0</v>
      </c>
      <c r="Y547" s="45" t="s">
        <v>1506</v>
      </c>
      <c r="Z547" s="45" t="s">
        <v>1507</v>
      </c>
      <c r="AA547" s="45"/>
      <c r="AB547" s="7">
        <v>0.2232</v>
      </c>
      <c r="AC547" s="45"/>
      <c r="AD547" s="45" t="s">
        <v>1508</v>
      </c>
      <c r="AE547" s="45"/>
      <c r="AF547" s="45"/>
      <c r="AG547" s="45"/>
      <c r="AH547" s="45"/>
      <c r="AI547" s="45"/>
      <c r="AJ547" s="61">
        <v>0.0</v>
      </c>
      <c r="AK547" s="45">
        <v>0.0</v>
      </c>
      <c r="AL547" s="60">
        <v>0.1</v>
      </c>
      <c r="AM547" s="60">
        <v>0.9</v>
      </c>
      <c r="AN547" s="45" t="s">
        <v>1509</v>
      </c>
      <c r="AO547" s="45" t="s">
        <v>244</v>
      </c>
      <c r="AP547" s="45" t="s">
        <v>245</v>
      </c>
      <c r="AQ547" s="45"/>
      <c r="AR547" s="45"/>
      <c r="AS547" s="45" t="str">
        <f t="shared" si="34"/>
        <v/>
      </c>
      <c r="AT547" s="45"/>
      <c r="AU547" s="45"/>
      <c r="AV547" s="45"/>
      <c r="AW547" s="7"/>
      <c r="AX547" s="45"/>
      <c r="AY547" s="45"/>
      <c r="AZ547" s="45" t="str">
        <f t="shared" si="36"/>
        <v/>
      </c>
      <c r="BA547" s="45"/>
      <c r="BB547" s="45"/>
      <c r="BC547" s="45"/>
      <c r="BD547" s="45"/>
      <c r="BE547" s="45"/>
      <c r="BF547" s="45"/>
      <c r="BG547" s="5"/>
      <c r="BI547" s="5"/>
      <c r="BJ547" s="5"/>
      <c r="BK547" s="5"/>
    </row>
    <row r="548" ht="14.25" hidden="1" customHeight="1">
      <c r="A548" s="7" t="s">
        <v>30</v>
      </c>
      <c r="B548" s="45" t="s">
        <v>235</v>
      </c>
      <c r="C548" s="45" t="s">
        <v>1129</v>
      </c>
      <c r="D548" s="45" t="s">
        <v>1297</v>
      </c>
      <c r="E548" s="7" t="s">
        <v>30</v>
      </c>
      <c r="F548" s="45" t="s">
        <v>235</v>
      </c>
      <c r="G548" s="45" t="s">
        <v>1129</v>
      </c>
      <c r="H548" s="45" t="str">
        <f t="shared" si="1"/>
        <v>DOE Ref Pre-1980OutpatientDressingRoom</v>
      </c>
      <c r="I548" s="117" t="str">
        <f>VLOOKUP(H548,'Interior Lighting'!$A$4:$G$1472,5,FALSE)</f>
        <v>1.8</v>
      </c>
      <c r="J548" s="47"/>
      <c r="K548" s="45"/>
      <c r="L548" s="45"/>
      <c r="M548" s="45">
        <v>0.0</v>
      </c>
      <c r="N548" s="45">
        <v>0.7</v>
      </c>
      <c r="O548" s="45">
        <v>0.2</v>
      </c>
      <c r="P548" s="45" t="s">
        <v>1505</v>
      </c>
      <c r="Q548" s="45" t="s">
        <v>368</v>
      </c>
      <c r="R548" s="47" t="s">
        <v>575</v>
      </c>
      <c r="S548" s="47" t="s">
        <v>1313</v>
      </c>
      <c r="T548" s="7" t="str">
        <f t="shared" si="33"/>
        <v>ASHRAE 62.1-1999OfficesOffice Space</v>
      </c>
      <c r="U548" s="117" t="str">
        <f>VLOOKUP(T548,Ventilation!$A$4:$H$314,6,FALSE)</f>
        <v>0</v>
      </c>
      <c r="V548" s="117" t="str">
        <f>VLOOKUP(T548,Ventilation!$A$4:$H$314,5,FALSE)</f>
        <v>20</v>
      </c>
      <c r="W548" s="117" t="str">
        <f>VLOOKUP(T548,Ventilation!$A$4:$H$314,7,FALSE)</f>
        <v/>
      </c>
      <c r="X548" s="61">
        <v>4.65</v>
      </c>
      <c r="Y548" s="45" t="s">
        <v>1506</v>
      </c>
      <c r="Z548" s="45" t="s">
        <v>1507</v>
      </c>
      <c r="AA548" s="45"/>
      <c r="AB548" s="7">
        <v>0.2232</v>
      </c>
      <c r="AC548" s="45"/>
      <c r="AD548" s="45" t="s">
        <v>1508</v>
      </c>
      <c r="AE548" s="45"/>
      <c r="AF548" s="45"/>
      <c r="AG548" s="45"/>
      <c r="AH548" s="45"/>
      <c r="AI548" s="45"/>
      <c r="AJ548" s="61">
        <v>1.1</v>
      </c>
      <c r="AK548" s="45">
        <v>0.0</v>
      </c>
      <c r="AL548" s="45">
        <v>0.5</v>
      </c>
      <c r="AM548" s="45">
        <v>0.0</v>
      </c>
      <c r="AN548" s="45" t="s">
        <v>1509</v>
      </c>
      <c r="AO548" s="45" t="s">
        <v>244</v>
      </c>
      <c r="AP548" s="45" t="s">
        <v>245</v>
      </c>
      <c r="AQ548" s="45"/>
      <c r="AR548" s="45"/>
      <c r="AS548" s="45" t="str">
        <f t="shared" si="34"/>
        <v/>
      </c>
      <c r="AT548" s="45"/>
      <c r="AU548" s="45"/>
      <c r="AV548" s="45"/>
      <c r="AW548" s="7"/>
      <c r="AX548" s="45"/>
      <c r="AY548" s="45"/>
      <c r="AZ548" s="45" t="str">
        <f t="shared" si="36"/>
        <v/>
      </c>
      <c r="BA548" s="45"/>
      <c r="BB548" s="45"/>
      <c r="BC548" s="45"/>
      <c r="BD548" s="45"/>
      <c r="BE548" s="45"/>
      <c r="BF548" s="45"/>
      <c r="BG548" s="5"/>
      <c r="BI548" s="5"/>
      <c r="BJ548" s="5"/>
      <c r="BK548" s="5"/>
    </row>
    <row r="549" ht="14.25" hidden="1" customHeight="1">
      <c r="A549" s="45" t="s">
        <v>30</v>
      </c>
      <c r="B549" s="45" t="s">
        <v>235</v>
      </c>
      <c r="C549" s="45" t="s">
        <v>1125</v>
      </c>
      <c r="D549" s="45" t="s">
        <v>1338</v>
      </c>
      <c r="E549" s="45" t="s">
        <v>30</v>
      </c>
      <c r="F549" s="45" t="s">
        <v>235</v>
      </c>
      <c r="G549" s="45" t="s">
        <v>1125</v>
      </c>
      <c r="H549" s="45" t="str">
        <f t="shared" si="1"/>
        <v>DOE Ref Pre-1980OutpatientConference</v>
      </c>
      <c r="I549" s="117" t="str">
        <f>VLOOKUP(H549,'Interior Lighting'!$A$4:$G$1472,5,FALSE)</f>
        <v>1.8</v>
      </c>
      <c r="J549" s="47"/>
      <c r="K549" s="45"/>
      <c r="L549" s="45"/>
      <c r="M549" s="45">
        <v>0.0</v>
      </c>
      <c r="N549" s="45">
        <v>0.7</v>
      </c>
      <c r="O549" s="45">
        <v>0.2</v>
      </c>
      <c r="P549" s="7" t="s">
        <v>1505</v>
      </c>
      <c r="Q549" s="45" t="s">
        <v>368</v>
      </c>
      <c r="R549" s="45" t="s">
        <v>560</v>
      </c>
      <c r="S549" s="45" t="s">
        <v>571</v>
      </c>
      <c r="T549" s="7" t="str">
        <f t="shared" si="33"/>
        <v>ASHRAE 62.1-1999Hotels, Motels, Resorts, DormitoriesConference rooms</v>
      </c>
      <c r="U549" s="117" t="str">
        <f>VLOOKUP(T549,Ventilation!$A$4:$H$314,6,FALSE)</f>
        <v>0</v>
      </c>
      <c r="V549" s="117" t="str">
        <f>VLOOKUP(T549,Ventilation!$A$4:$H$314,5,FALSE)</f>
        <v>20</v>
      </c>
      <c r="W549" s="117" t="str">
        <f>VLOOKUP(T549,Ventilation!$A$4:$H$314,7,FALSE)</f>
        <v/>
      </c>
      <c r="X549" s="61">
        <v>46.45</v>
      </c>
      <c r="Y549" s="7" t="s">
        <v>1506</v>
      </c>
      <c r="Z549" s="7" t="s">
        <v>1507</v>
      </c>
      <c r="AA549" s="45"/>
      <c r="AB549" s="7">
        <v>0.2232</v>
      </c>
      <c r="AC549" s="7"/>
      <c r="AD549" s="7" t="s">
        <v>1508</v>
      </c>
      <c r="AE549" s="45"/>
      <c r="AF549" s="45"/>
      <c r="AG549" s="45"/>
      <c r="AH549" s="45"/>
      <c r="AI549" s="45"/>
      <c r="AJ549" s="61">
        <v>1.0</v>
      </c>
      <c r="AK549" s="45">
        <v>0.0</v>
      </c>
      <c r="AL549" s="45">
        <v>0.5</v>
      </c>
      <c r="AM549" s="45">
        <v>0.0</v>
      </c>
      <c r="AN549" s="7" t="s">
        <v>1509</v>
      </c>
      <c r="AO549" s="7" t="s">
        <v>244</v>
      </c>
      <c r="AP549" s="7" t="s">
        <v>245</v>
      </c>
      <c r="AQ549" s="45"/>
      <c r="AR549" s="45"/>
      <c r="AS549" s="45" t="str">
        <f t="shared" si="34"/>
        <v/>
      </c>
      <c r="AT549" s="45"/>
      <c r="AU549" s="45"/>
      <c r="AV549" s="45"/>
      <c r="AW549" s="45"/>
      <c r="AX549" s="45"/>
      <c r="AY549" s="45"/>
      <c r="AZ549" s="45" t="str">
        <f t="shared" si="36"/>
        <v/>
      </c>
      <c r="BA549" s="45"/>
      <c r="BB549" s="45"/>
      <c r="BC549" s="45"/>
      <c r="BD549" s="45"/>
      <c r="BE549" s="7"/>
      <c r="BF549" s="7"/>
      <c r="BG549" s="5"/>
      <c r="BI549" s="5"/>
      <c r="BJ549" s="5"/>
      <c r="BK549" s="5"/>
    </row>
    <row r="550" ht="14.25" hidden="1" customHeight="1">
      <c r="A550" s="7" t="s">
        <v>30</v>
      </c>
      <c r="B550" s="7" t="s">
        <v>235</v>
      </c>
      <c r="C550" s="7" t="s">
        <v>1123</v>
      </c>
      <c r="D550" s="45" t="s">
        <v>1316</v>
      </c>
      <c r="E550" s="7" t="s">
        <v>30</v>
      </c>
      <c r="F550" s="7" t="s">
        <v>235</v>
      </c>
      <c r="G550" s="7" t="s">
        <v>1123</v>
      </c>
      <c r="H550" s="45" t="str">
        <f t="shared" si="1"/>
        <v>DOE Ref Pre-1980OutpatientCleanWork</v>
      </c>
      <c r="I550" s="117" t="str">
        <f>VLOOKUP(H550,'Interior Lighting'!$A$4:$G$1472,5,FALSE)</f>
        <v>1.3</v>
      </c>
      <c r="J550" s="47"/>
      <c r="K550" s="45"/>
      <c r="L550" s="45"/>
      <c r="M550" s="45">
        <v>0.0</v>
      </c>
      <c r="N550" s="45">
        <v>0.7</v>
      </c>
      <c r="O550" s="45">
        <v>0.2</v>
      </c>
      <c r="P550" s="7" t="s">
        <v>1505</v>
      </c>
      <c r="Q550" s="45" t="s">
        <v>377</v>
      </c>
      <c r="R550" s="45" t="s">
        <v>703</v>
      </c>
      <c r="S550" s="45" t="s">
        <v>717</v>
      </c>
      <c r="T550" s="7" t="str">
        <f t="shared" si="33"/>
        <v>GGHC v2.2Health CareClean Utility / Workroom</v>
      </c>
      <c r="U550" s="117" t="str">
        <f>VLOOKUP(T550,Ventilation!$A$4:$H$314,6,FALSE)</f>
        <v>0.3</v>
      </c>
      <c r="V550" s="117" t="str">
        <f>VLOOKUP(T550,Ventilation!$A$4:$H$314,5,FALSE)</f>
        <v/>
      </c>
      <c r="W550" s="117" t="str">
        <f>VLOOKUP(T550,Ventilation!$A$4:$H$314,7,FALSE)</f>
        <v/>
      </c>
      <c r="X550" s="61">
        <v>18.58</v>
      </c>
      <c r="Y550" s="7" t="s">
        <v>1506</v>
      </c>
      <c r="Z550" s="7" t="s">
        <v>1507</v>
      </c>
      <c r="AA550" s="45"/>
      <c r="AB550" s="7">
        <v>0.2232</v>
      </c>
      <c r="AC550" s="7"/>
      <c r="AD550" s="7" t="s">
        <v>1508</v>
      </c>
      <c r="AE550" s="45"/>
      <c r="AF550" s="45"/>
      <c r="AG550" s="45"/>
      <c r="AH550" s="45"/>
      <c r="AI550" s="45"/>
      <c r="AJ550" s="61">
        <v>2.0</v>
      </c>
      <c r="AK550" s="45">
        <v>0.0</v>
      </c>
      <c r="AL550" s="45">
        <v>0.5</v>
      </c>
      <c r="AM550" s="45">
        <v>0.0</v>
      </c>
      <c r="AN550" s="7" t="s">
        <v>1509</v>
      </c>
      <c r="AO550" s="7" t="s">
        <v>244</v>
      </c>
      <c r="AP550" s="7" t="s">
        <v>245</v>
      </c>
      <c r="AQ550" s="45"/>
      <c r="AR550" s="45"/>
      <c r="AS550" s="45" t="str">
        <f t="shared" si="34"/>
        <v/>
      </c>
      <c r="AT550" s="45"/>
      <c r="AU550" s="45"/>
      <c r="AV550" s="45"/>
      <c r="AW550" s="45"/>
      <c r="AX550" s="45"/>
      <c r="AY550" s="45"/>
      <c r="AZ550" s="45" t="str">
        <f t="shared" si="36"/>
        <v/>
      </c>
      <c r="BA550" s="45"/>
      <c r="BB550" s="45"/>
      <c r="BC550" s="45"/>
      <c r="BD550" s="45"/>
      <c r="BE550" s="45"/>
      <c r="BF550" s="45"/>
      <c r="BG550" s="5"/>
      <c r="BI550" s="5"/>
      <c r="BJ550" s="5"/>
      <c r="BK550" s="5"/>
    </row>
    <row r="551" ht="14.25" hidden="1" customHeight="1">
      <c r="A551" s="7" t="s">
        <v>30</v>
      </c>
      <c r="B551" s="7" t="s">
        <v>235</v>
      </c>
      <c r="C551" s="7" t="s">
        <v>1121</v>
      </c>
      <c r="D551" s="45" t="s">
        <v>1283</v>
      </c>
      <c r="E551" s="7" t="s">
        <v>30</v>
      </c>
      <c r="F551" s="7" t="s">
        <v>235</v>
      </c>
      <c r="G551" s="7" t="s">
        <v>1121</v>
      </c>
      <c r="H551" s="45" t="str">
        <f t="shared" si="1"/>
        <v>DOE Ref Pre-1980OutpatientCafe</v>
      </c>
      <c r="I551" s="117" t="str">
        <f>VLOOKUP(H551,'Interior Lighting'!$A$4:$G$1472,5,FALSE)</f>
        <v>1.3</v>
      </c>
      <c r="J551" s="47"/>
      <c r="K551" s="45"/>
      <c r="L551" s="45"/>
      <c r="M551" s="45">
        <v>0.0</v>
      </c>
      <c r="N551" s="45">
        <v>0.7</v>
      </c>
      <c r="O551" s="45">
        <v>0.2</v>
      </c>
      <c r="P551" s="7" t="s">
        <v>1505</v>
      </c>
      <c r="Q551" s="45" t="s">
        <v>368</v>
      </c>
      <c r="R551" s="45" t="s">
        <v>544</v>
      </c>
      <c r="S551" s="45" t="s">
        <v>546</v>
      </c>
      <c r="T551" s="7" t="str">
        <f t="shared" si="33"/>
        <v>ASHRAE 62.1-1999Food and Beverage ServiceCafeteria, fast food</v>
      </c>
      <c r="U551" s="117" t="str">
        <f>VLOOKUP(T551,Ventilation!$A$4:$H$314,6,FALSE)</f>
        <v>0</v>
      </c>
      <c r="V551" s="117" t="str">
        <f>VLOOKUP(T551,Ventilation!$A$4:$H$314,5,FALSE)</f>
        <v>20</v>
      </c>
      <c r="W551" s="117" t="str">
        <f>VLOOKUP(T551,Ventilation!$A$4:$H$314,7,FALSE)</f>
        <v/>
      </c>
      <c r="X551" s="61">
        <v>92.9</v>
      </c>
      <c r="Y551" s="7" t="s">
        <v>1506</v>
      </c>
      <c r="Z551" s="7" t="s">
        <v>1507</v>
      </c>
      <c r="AA551" s="45"/>
      <c r="AB551" s="7">
        <v>0.2232</v>
      </c>
      <c r="AC551" s="7"/>
      <c r="AD551" s="7" t="s">
        <v>1508</v>
      </c>
      <c r="AE551" s="45"/>
      <c r="AF551" s="45"/>
      <c r="AG551" s="45"/>
      <c r="AH551" s="45"/>
      <c r="AI551" s="45"/>
      <c r="AJ551" s="61">
        <v>1.0</v>
      </c>
      <c r="AK551" s="45">
        <v>0.0</v>
      </c>
      <c r="AL551" s="45">
        <v>0.5</v>
      </c>
      <c r="AM551" s="45">
        <v>0.0</v>
      </c>
      <c r="AN551" s="7" t="s">
        <v>1509</v>
      </c>
      <c r="AO551" s="7" t="s">
        <v>244</v>
      </c>
      <c r="AP551" s="7" t="s">
        <v>245</v>
      </c>
      <c r="AQ551" s="45"/>
      <c r="AR551" s="45"/>
      <c r="AS551" s="45" t="str">
        <f t="shared" si="34"/>
        <v/>
      </c>
      <c r="AT551" s="45"/>
      <c r="AU551" s="45"/>
      <c r="AV551" s="45"/>
      <c r="AW551" s="45"/>
      <c r="AX551" s="45"/>
      <c r="AY551" s="45"/>
      <c r="AZ551" s="45" t="str">
        <f t="shared" si="36"/>
        <v/>
      </c>
      <c r="BA551" s="45"/>
      <c r="BB551" s="45"/>
      <c r="BC551" s="45"/>
      <c r="BD551" s="45"/>
      <c r="BE551" s="7"/>
      <c r="BF551" s="7"/>
      <c r="BG551" s="5"/>
      <c r="BI551" s="5"/>
      <c r="BJ551" s="5"/>
      <c r="BK551" s="5"/>
    </row>
    <row r="552" ht="14.25" hidden="1" customHeight="1">
      <c r="A552" s="45" t="s">
        <v>30</v>
      </c>
      <c r="B552" s="45" t="s">
        <v>235</v>
      </c>
      <c r="C552" s="45" t="s">
        <v>1114</v>
      </c>
      <c r="D552" s="45" t="s">
        <v>1316</v>
      </c>
      <c r="E552" s="45" t="s">
        <v>30</v>
      </c>
      <c r="F552" s="45" t="s">
        <v>235</v>
      </c>
      <c r="G552" s="45" t="s">
        <v>1114</v>
      </c>
      <c r="H552" s="45" t="str">
        <f t="shared" si="1"/>
        <v>DOE Ref Pre-1980OutpatientAnesthesia</v>
      </c>
      <c r="I552" s="117" t="str">
        <f>VLOOKUP(H552,'Interior Lighting'!$A$4:$G$1472,5,FALSE)</f>
        <v>2.1</v>
      </c>
      <c r="J552" s="47"/>
      <c r="K552" s="45"/>
      <c r="L552" s="45"/>
      <c r="M552" s="45">
        <v>0.0</v>
      </c>
      <c r="N552" s="45">
        <v>0.7</v>
      </c>
      <c r="O552" s="45">
        <v>0.2</v>
      </c>
      <c r="P552" s="45" t="s">
        <v>1505</v>
      </c>
      <c r="Q552" s="45" t="s">
        <v>377</v>
      </c>
      <c r="R552" s="45" t="s">
        <v>703</v>
      </c>
      <c r="S552" s="34" t="s">
        <v>743</v>
      </c>
      <c r="T552" s="7" t="str">
        <f t="shared" si="33"/>
        <v>GGHC v2.2Health CareNursery, Exam</v>
      </c>
      <c r="U552" s="117" t="str">
        <f>VLOOKUP(T552,Ventilation!$A$4:$H$314,6,FALSE)</f>
        <v>0.45</v>
      </c>
      <c r="V552" s="117" t="str">
        <f>VLOOKUP(T552,Ventilation!$A$4:$H$314,5,FALSE)</f>
        <v/>
      </c>
      <c r="W552" s="117" t="str">
        <f>VLOOKUP(T552,Ventilation!$A$4:$H$314,7,FALSE)</f>
        <v/>
      </c>
      <c r="X552" s="61">
        <v>0.0</v>
      </c>
      <c r="Y552" s="45" t="s">
        <v>1506</v>
      </c>
      <c r="Z552" s="45" t="s">
        <v>1507</v>
      </c>
      <c r="AA552" s="45"/>
      <c r="AB552" s="7">
        <v>0.2232</v>
      </c>
      <c r="AC552" s="45"/>
      <c r="AD552" s="45" t="s">
        <v>1508</v>
      </c>
      <c r="AE552" s="45"/>
      <c r="AF552" s="45"/>
      <c r="AG552" s="45"/>
      <c r="AH552" s="45"/>
      <c r="AI552" s="45"/>
      <c r="AJ552" s="61">
        <v>2.0</v>
      </c>
      <c r="AK552" s="45">
        <v>0.0</v>
      </c>
      <c r="AL552" s="45">
        <v>0.5</v>
      </c>
      <c r="AM552" s="45">
        <v>0.0</v>
      </c>
      <c r="AN552" s="45" t="s">
        <v>1509</v>
      </c>
      <c r="AO552" s="45" t="s">
        <v>244</v>
      </c>
      <c r="AP552" s="45" t="s">
        <v>245</v>
      </c>
      <c r="AQ552" s="45">
        <v>1.0</v>
      </c>
      <c r="AR552" s="45">
        <v>108.0</v>
      </c>
      <c r="AS552" s="117" t="str">
        <f t="shared" si="34"/>
        <v>0.009259259259</v>
      </c>
      <c r="AT552" s="45">
        <v>43.3</v>
      </c>
      <c r="AU552" s="45">
        <v>0.2</v>
      </c>
      <c r="AV552" s="45">
        <v>0.05</v>
      </c>
      <c r="AW552" s="34" t="s">
        <v>1538</v>
      </c>
      <c r="AX552" s="45">
        <v>1.3333346236599153</v>
      </c>
      <c r="AY552" s="45">
        <v>144.0</v>
      </c>
      <c r="AZ552" s="117" t="str">
        <f t="shared" si="36"/>
        <v>0.5048215295</v>
      </c>
      <c r="BA552" s="45">
        <v>0.31</v>
      </c>
      <c r="BB552" s="45">
        <v>54.520672421626536</v>
      </c>
      <c r="BC552" s="45">
        <v>1.0</v>
      </c>
      <c r="BD552" s="45"/>
      <c r="BE552" s="45" t="s">
        <v>1513</v>
      </c>
      <c r="BF552" s="45"/>
      <c r="BG552" s="5"/>
      <c r="BI552" s="5"/>
      <c r="BJ552" s="5"/>
      <c r="BK552" s="5"/>
    </row>
    <row r="553" ht="14.25" hidden="1" customHeight="1">
      <c r="A553" s="45" t="s">
        <v>30</v>
      </c>
      <c r="B553" s="125" t="s">
        <v>235</v>
      </c>
      <c r="C553" s="61" t="s">
        <v>1533</v>
      </c>
      <c r="D553" s="47" t="s">
        <v>1364</v>
      </c>
      <c r="E553" s="47" t="s">
        <v>30</v>
      </c>
      <c r="F553" s="47" t="s">
        <v>235</v>
      </c>
      <c r="G553" s="47" t="s">
        <v>706</v>
      </c>
      <c r="H553" s="45" t="str">
        <f t="shared" si="1"/>
        <v>DOE Ref Pre-1980OutpatientLobby</v>
      </c>
      <c r="I553" s="117" t="str">
        <f>VLOOKUP(H553,'Interior Lighting'!$A$4:$G$1472,5,FALSE)</f>
        <v>1</v>
      </c>
      <c r="J553" s="47"/>
      <c r="K553" s="47"/>
      <c r="L553" s="47"/>
      <c r="M553" s="47">
        <v>0.0</v>
      </c>
      <c r="N553" s="47">
        <v>0.7</v>
      </c>
      <c r="O553" s="47">
        <v>0.2</v>
      </c>
      <c r="P553" s="47" t="s">
        <v>1505</v>
      </c>
      <c r="Q553" s="47" t="s">
        <v>368</v>
      </c>
      <c r="R553" s="47" t="s">
        <v>560</v>
      </c>
      <c r="S553" s="47" t="s">
        <v>569</v>
      </c>
      <c r="T553" s="7" t="str">
        <f t="shared" si="33"/>
        <v>ASHRAE 62.1-1999Hotels, Motels, Resorts, DormitoriesLobbies</v>
      </c>
      <c r="U553" s="117" t="str">
        <f>VLOOKUP(T553,Ventilation!$A$4:$H$314,6,FALSE)</f>
        <v>0</v>
      </c>
      <c r="V553" s="117" t="str">
        <f>VLOOKUP(T553,Ventilation!$A$4:$H$314,5,FALSE)</f>
        <v>15</v>
      </c>
      <c r="W553" s="117" t="str">
        <f>VLOOKUP(T553,Ventilation!$A$4:$H$314,7,FALSE)</f>
        <v/>
      </c>
      <c r="X553" s="60">
        <v>27.9</v>
      </c>
      <c r="Y553" s="47" t="s">
        <v>1506</v>
      </c>
      <c r="Z553" s="47" t="s">
        <v>1507</v>
      </c>
      <c r="AA553" s="47"/>
      <c r="AB553" s="8">
        <v>0.2232</v>
      </c>
      <c r="AC553" s="47"/>
      <c r="AD553" s="47" t="s">
        <v>1508</v>
      </c>
      <c r="AE553" s="47"/>
      <c r="AF553" s="47"/>
      <c r="AG553" s="47"/>
      <c r="AH553" s="47"/>
      <c r="AI553" s="47"/>
      <c r="AJ553" s="60">
        <v>1.1</v>
      </c>
      <c r="AK553" s="47">
        <v>0.0</v>
      </c>
      <c r="AL553" s="47">
        <v>0.5</v>
      </c>
      <c r="AM553" s="47">
        <v>0.0</v>
      </c>
      <c r="AN553" s="47" t="s">
        <v>1509</v>
      </c>
      <c r="AO553" s="47" t="s">
        <v>244</v>
      </c>
      <c r="AP553" s="47" t="s">
        <v>245</v>
      </c>
      <c r="AQ553" s="47"/>
      <c r="AR553" s="47"/>
      <c r="AS553" s="45" t="str">
        <f t="shared" si="34"/>
        <v/>
      </c>
      <c r="AT553" s="47"/>
      <c r="AU553" s="47"/>
      <c r="AV553" s="47"/>
      <c r="AW553" s="47"/>
      <c r="AX553" s="47"/>
      <c r="AY553" s="47"/>
      <c r="AZ553" s="47" t="str">
        <f t="shared" si="36"/>
        <v/>
      </c>
      <c r="BA553" s="47"/>
      <c r="BB553" s="47"/>
      <c r="BC553" s="47"/>
      <c r="BD553" s="47"/>
      <c r="BE553" s="47"/>
      <c r="BF553" s="47"/>
      <c r="BG553" s="5"/>
      <c r="BI553" s="5"/>
      <c r="BJ553" s="5"/>
      <c r="BK553" s="5"/>
    </row>
    <row r="554" ht="14.25" hidden="1" customHeight="1">
      <c r="A554" s="45" t="s">
        <v>36</v>
      </c>
      <c r="B554" s="45" t="s">
        <v>247</v>
      </c>
      <c r="C554" s="45" t="s">
        <v>1174</v>
      </c>
      <c r="D554" s="45" t="s">
        <v>1474</v>
      </c>
      <c r="E554" s="45" t="s">
        <v>367</v>
      </c>
      <c r="F554" s="45" t="s">
        <v>1018</v>
      </c>
      <c r="G554" s="45" t="s">
        <v>652</v>
      </c>
      <c r="H554" s="45" t="str">
        <f t="shared" si="1"/>
        <v>ASHRAE 189.1-2009RestroomsGeneral</v>
      </c>
      <c r="I554" s="117" t="str">
        <f>VLOOKUP(H554,'Interior Lighting'!$A$4:$G$1080,5,FALSE)</f>
        <v>0.81</v>
      </c>
      <c r="J554" s="47"/>
      <c r="K554" s="45"/>
      <c r="L554" s="45"/>
      <c r="M554" s="45">
        <v>0.0</v>
      </c>
      <c r="N554" s="45">
        <v>0.37</v>
      </c>
      <c r="O554" s="45">
        <v>0.2</v>
      </c>
      <c r="P554" s="45" t="s">
        <v>1539</v>
      </c>
      <c r="Q554" s="45" t="s">
        <v>368</v>
      </c>
      <c r="R554" s="45" t="s">
        <v>583</v>
      </c>
      <c r="S554" s="45" t="s">
        <v>587</v>
      </c>
      <c r="T554" s="7" t="str">
        <f t="shared" si="33"/>
        <v>ASHRAE 62.1-1999Public SpacesPublic restrooms (Assume 12 toilet/625 ft^2)</v>
      </c>
      <c r="U554" s="117" t="str">
        <f>VLOOKUP(T554,Ventilation!$A$4:$H$314,6,FALSE)</f>
        <v>0.96</v>
      </c>
      <c r="V554" s="117" t="str">
        <f>VLOOKUP(T554,Ventilation!$A$4:$H$314,5,FALSE)</f>
        <v>0</v>
      </c>
      <c r="W554" s="117" t="str">
        <f>VLOOKUP(T554,Ventilation!$A$4:$H$314,7,FALSE)</f>
        <v/>
      </c>
      <c r="X554" s="45">
        <v>9.29</v>
      </c>
      <c r="Y554" s="7" t="s">
        <v>1540</v>
      </c>
      <c r="Z554" s="7" t="s">
        <v>1541</v>
      </c>
      <c r="AA554" s="45">
        <v>0.0446</v>
      </c>
      <c r="AB554" s="7"/>
      <c r="AC554" s="7"/>
      <c r="AD554" s="7" t="s">
        <v>1542</v>
      </c>
      <c r="AE554" s="45"/>
      <c r="AF554" s="45"/>
      <c r="AG554" s="45"/>
      <c r="AH554" s="45"/>
      <c r="AI554" s="45"/>
      <c r="AJ554" s="45">
        <v>0.27</v>
      </c>
      <c r="AK554" s="45">
        <v>0.0</v>
      </c>
      <c r="AL554" s="45">
        <v>0.5</v>
      </c>
      <c r="AM554" s="45">
        <v>0.0</v>
      </c>
      <c r="AN554" s="7" t="s">
        <v>1543</v>
      </c>
      <c r="AO554" s="7" t="s">
        <v>1544</v>
      </c>
      <c r="AP554" s="7" t="s">
        <v>1545</v>
      </c>
      <c r="AQ554" s="45">
        <v>56.5</v>
      </c>
      <c r="AR554" s="45">
        <v>2045.0</v>
      </c>
      <c r="AS554" s="117" t="str">
        <f t="shared" si="34"/>
        <v>0.02762836186</v>
      </c>
      <c r="AT554" s="45">
        <v>43.3</v>
      </c>
      <c r="AU554" s="45">
        <v>0.2</v>
      </c>
      <c r="AV554" s="45">
        <v>0.05</v>
      </c>
      <c r="AW554" s="45" t="s">
        <v>1546</v>
      </c>
      <c r="AX554" s="45">
        <v>0.293378304967726</v>
      </c>
      <c r="AY554" s="45">
        <v>600.0</v>
      </c>
      <c r="AZ554" s="117" t="str">
        <f t="shared" si="36"/>
        <v>0.05093797833</v>
      </c>
      <c r="BA554" s="45">
        <v>0.338</v>
      </c>
      <c r="BB554" s="45">
        <v>104.17534794566214</v>
      </c>
      <c r="BC554" s="45">
        <v>0.5</v>
      </c>
      <c r="BD554" s="45"/>
      <c r="BE554" s="45"/>
      <c r="BF554" s="45"/>
      <c r="BG554" s="5"/>
      <c r="BI554" s="5"/>
      <c r="BJ554" s="5"/>
      <c r="BK554" s="5"/>
    </row>
    <row r="555" ht="14.25" hidden="1" customHeight="1">
      <c r="A555" s="47" t="s">
        <v>36</v>
      </c>
      <c r="B555" s="47" t="s">
        <v>247</v>
      </c>
      <c r="C555" s="47" t="s">
        <v>355</v>
      </c>
      <c r="D555" s="47" t="s">
        <v>1312</v>
      </c>
      <c r="E555" s="47" t="s">
        <v>367</v>
      </c>
      <c r="F555" s="47" t="s">
        <v>993</v>
      </c>
      <c r="G555" s="47" t="s">
        <v>652</v>
      </c>
      <c r="H555" s="45" t="str">
        <f t="shared" si="1"/>
        <v>ASHRAE 189.1-2009Office-EnclosedGeneral</v>
      </c>
      <c r="I555" s="117" t="str">
        <f>VLOOKUP(H555,'Interior Lighting'!$A$4:$G$1080,5,FALSE)</f>
        <v>0.99</v>
      </c>
      <c r="J555" s="47"/>
      <c r="K555" s="47"/>
      <c r="L555" s="47"/>
      <c r="M555" s="47">
        <v>0.0</v>
      </c>
      <c r="N555" s="47">
        <v>0.37</v>
      </c>
      <c r="O555" s="47">
        <v>0.2</v>
      </c>
      <c r="P555" s="47" t="s">
        <v>1539</v>
      </c>
      <c r="Q555" s="47" t="s">
        <v>368</v>
      </c>
      <c r="R555" s="47" t="s">
        <v>575</v>
      </c>
      <c r="S555" s="47" t="s">
        <v>1313</v>
      </c>
      <c r="T555" s="7" t="str">
        <f t="shared" si="33"/>
        <v>ASHRAE 62.1-1999OfficesOffice Space</v>
      </c>
      <c r="U555" s="117" t="str">
        <f>VLOOKUP(T555,Ventilation!$A$4:$H$314,6,FALSE)</f>
        <v>0</v>
      </c>
      <c r="V555" s="117" t="str">
        <f>VLOOKUP(T555,Ventilation!$A$4:$H$314,5,FALSE)</f>
        <v>20</v>
      </c>
      <c r="W555" s="117" t="str">
        <f>VLOOKUP(T555,Ventilation!$A$4:$H$314,7,FALSE)</f>
        <v/>
      </c>
      <c r="X555" s="47">
        <v>4.65</v>
      </c>
      <c r="Y555" s="47" t="s">
        <v>1540</v>
      </c>
      <c r="Z555" s="47" t="s">
        <v>1541</v>
      </c>
      <c r="AA555" s="47">
        <v>0.0446</v>
      </c>
      <c r="AB555" s="8"/>
      <c r="AC555" s="47"/>
      <c r="AD555" s="47" t="s">
        <v>1542</v>
      </c>
      <c r="AE555" s="47"/>
      <c r="AF555" s="47"/>
      <c r="AG555" s="47"/>
      <c r="AH555" s="47"/>
      <c r="AI555" s="47"/>
      <c r="AJ555" s="47">
        <v>0.73</v>
      </c>
      <c r="AK555" s="47">
        <v>0.0</v>
      </c>
      <c r="AL555" s="47">
        <v>0.5</v>
      </c>
      <c r="AM555" s="47">
        <v>0.0</v>
      </c>
      <c r="AN555" s="47" t="s">
        <v>1543</v>
      </c>
      <c r="AO555" s="47" t="s">
        <v>1547</v>
      </c>
      <c r="AP555" s="47" t="s">
        <v>1548</v>
      </c>
      <c r="AQ555" s="47"/>
      <c r="AR555" s="47"/>
      <c r="AS555" s="45" t="str">
        <f t="shared" si="34"/>
        <v/>
      </c>
      <c r="AT555" s="47"/>
      <c r="AU555" s="47"/>
      <c r="AV555" s="47"/>
      <c r="AW555" s="47"/>
      <c r="AX555" s="47"/>
      <c r="AY555" s="47"/>
      <c r="AZ555" s="47" t="str">
        <f t="shared" si="36"/>
        <v/>
      </c>
      <c r="BA555" s="47"/>
      <c r="BB555" s="47"/>
      <c r="BC555" s="47"/>
      <c r="BD555" s="47"/>
      <c r="BE555" s="47"/>
      <c r="BF555" s="47"/>
      <c r="BG555" s="5"/>
      <c r="BI555" s="5"/>
      <c r="BJ555" s="5"/>
      <c r="BK555" s="5"/>
    </row>
    <row r="556" ht="14.25" hidden="1" customHeight="1">
      <c r="A556" s="47" t="s">
        <v>36</v>
      </c>
      <c r="B556" s="47" t="s">
        <v>247</v>
      </c>
      <c r="C556" s="47" t="s">
        <v>1155</v>
      </c>
      <c r="D556" s="47" t="s">
        <v>1365</v>
      </c>
      <c r="E556" s="47" t="s">
        <v>367</v>
      </c>
      <c r="F556" s="47" t="s">
        <v>800</v>
      </c>
      <c r="G556" s="47" t="s">
        <v>652</v>
      </c>
      <c r="H556" s="45" t="str">
        <f t="shared" si="1"/>
        <v>ASHRAE 189.1-2009Electrical/MechanicalGeneral</v>
      </c>
      <c r="I556" s="117" t="str">
        <f>VLOOKUP(H556,'Interior Lighting'!$A$4:$G$1080,5,FALSE)</f>
        <v>1.35</v>
      </c>
      <c r="J556" s="47"/>
      <c r="K556" s="47"/>
      <c r="L556" s="47"/>
      <c r="M556" s="47">
        <v>0.0</v>
      </c>
      <c r="N556" s="47">
        <v>0.37</v>
      </c>
      <c r="O556" s="47">
        <v>0.2</v>
      </c>
      <c r="P556" s="47" t="s">
        <v>1539</v>
      </c>
      <c r="Q556" s="47" t="s">
        <v>368</v>
      </c>
      <c r="R556" s="47" t="s">
        <v>583</v>
      </c>
      <c r="S556" s="47" t="s">
        <v>585</v>
      </c>
      <c r="T556" s="7" t="str">
        <f t="shared" si="33"/>
        <v>ASHRAE 62.1-1999Public SpacesCorridors and utilities</v>
      </c>
      <c r="U556" s="117" t="str">
        <f>VLOOKUP(T556,Ventilation!$A$4:$H$314,6,FALSE)</f>
        <v>0.05</v>
      </c>
      <c r="V556" s="117" t="str">
        <f>VLOOKUP(T556,Ventilation!$A$4:$H$314,5,FALSE)</f>
        <v>0</v>
      </c>
      <c r="W556" s="117" t="str">
        <f>VLOOKUP(T556,Ventilation!$A$4:$H$314,7,FALSE)</f>
        <v/>
      </c>
      <c r="X556" s="47">
        <v>0.93</v>
      </c>
      <c r="Y556" s="47" t="s">
        <v>1540</v>
      </c>
      <c r="Z556" s="47" t="s">
        <v>1541</v>
      </c>
      <c r="AA556" s="47">
        <v>0.0446</v>
      </c>
      <c r="AB556" s="8"/>
      <c r="AC556" s="47"/>
      <c r="AD556" s="47" t="s">
        <v>1542</v>
      </c>
      <c r="AE556" s="47"/>
      <c r="AF556" s="47"/>
      <c r="AG556" s="47"/>
      <c r="AH556" s="47"/>
      <c r="AI556" s="47"/>
      <c r="AJ556" s="47">
        <v>0.27</v>
      </c>
      <c r="AK556" s="47">
        <v>0.0</v>
      </c>
      <c r="AL556" s="47">
        <v>0.5</v>
      </c>
      <c r="AM556" s="47">
        <v>0.0</v>
      </c>
      <c r="AN556" s="47" t="s">
        <v>1543</v>
      </c>
      <c r="AO556" s="47" t="s">
        <v>1544</v>
      </c>
      <c r="AP556" s="47" t="s">
        <v>1545</v>
      </c>
      <c r="AQ556" s="47"/>
      <c r="AR556" s="47"/>
      <c r="AS556" s="45" t="str">
        <f t="shared" si="34"/>
        <v/>
      </c>
      <c r="AT556" s="47"/>
      <c r="AU556" s="47"/>
      <c r="AV556" s="47"/>
      <c r="AW556" s="47"/>
      <c r="AX556" s="47"/>
      <c r="AY556" s="47"/>
      <c r="AZ556" s="47" t="str">
        <f t="shared" si="36"/>
        <v/>
      </c>
      <c r="BA556" s="47"/>
      <c r="BB556" s="47"/>
      <c r="BC556" s="47"/>
      <c r="BD556" s="47"/>
      <c r="BE556" s="47"/>
      <c r="BF556" s="47"/>
      <c r="BG556" s="5"/>
      <c r="BI556" s="5"/>
      <c r="BJ556" s="5"/>
      <c r="BK556" s="5"/>
    </row>
    <row r="557" ht="14.25" hidden="1" customHeight="1">
      <c r="A557" s="47" t="s">
        <v>36</v>
      </c>
      <c r="B557" s="47" t="s">
        <v>247</v>
      </c>
      <c r="C557" s="47" t="s">
        <v>706</v>
      </c>
      <c r="D557" s="47" t="s">
        <v>1364</v>
      </c>
      <c r="E557" s="47" t="s">
        <v>367</v>
      </c>
      <c r="F557" s="47" t="s">
        <v>706</v>
      </c>
      <c r="G557" s="47" t="s">
        <v>652</v>
      </c>
      <c r="H557" s="45" t="str">
        <f t="shared" si="1"/>
        <v>ASHRAE 189.1-2009LobbyGeneral</v>
      </c>
      <c r="I557" s="117" t="str">
        <f>VLOOKUP(H557,'Interior Lighting'!$A$4:$G$1080,5,FALSE)</f>
        <v>1.17</v>
      </c>
      <c r="J557" s="47"/>
      <c r="K557" s="47"/>
      <c r="L557" s="47"/>
      <c r="M557" s="47">
        <v>0.0</v>
      </c>
      <c r="N557" s="47">
        <v>0.37</v>
      </c>
      <c r="O557" s="47">
        <v>0.2</v>
      </c>
      <c r="P557" s="47" t="s">
        <v>1539</v>
      </c>
      <c r="Q557" s="47" t="s">
        <v>368</v>
      </c>
      <c r="R557" s="47" t="s">
        <v>534</v>
      </c>
      <c r="S557" s="47" t="s">
        <v>542</v>
      </c>
      <c r="T557" s="7" t="str">
        <f t="shared" si="33"/>
        <v>ASHRAE 62.1-1999EducationCorridors</v>
      </c>
      <c r="U557" s="117" t="str">
        <f>VLOOKUP(T557,Ventilation!$A$4:$H$314,6,FALSE)</f>
        <v>0.1</v>
      </c>
      <c r="V557" s="117" t="str">
        <f>VLOOKUP(T557,Ventilation!$A$4:$H$314,5,FALSE)</f>
        <v>0</v>
      </c>
      <c r="W557" s="117" t="str">
        <f>VLOOKUP(T557,Ventilation!$A$4:$H$314,7,FALSE)</f>
        <v/>
      </c>
      <c r="X557" s="47">
        <v>0.0</v>
      </c>
      <c r="Y557" s="47" t="s">
        <v>1540</v>
      </c>
      <c r="Z557" s="47" t="s">
        <v>1541</v>
      </c>
      <c r="AA557" s="47">
        <v>0.0446</v>
      </c>
      <c r="AB557" s="8"/>
      <c r="AC557" s="47"/>
      <c r="AD557" s="47" t="s">
        <v>1542</v>
      </c>
      <c r="AE557" s="47"/>
      <c r="AF557" s="47"/>
      <c r="AG557" s="47"/>
      <c r="AH557" s="47"/>
      <c r="AI557" s="47"/>
      <c r="AJ557" s="47">
        <v>0.27</v>
      </c>
      <c r="AK557" s="47">
        <v>0.0</v>
      </c>
      <c r="AL557" s="47">
        <v>0.5</v>
      </c>
      <c r="AM557" s="47">
        <v>0.0</v>
      </c>
      <c r="AN557" s="47" t="s">
        <v>1543</v>
      </c>
      <c r="AO557" s="47" t="s">
        <v>1547</v>
      </c>
      <c r="AP557" s="47" t="s">
        <v>1548</v>
      </c>
      <c r="AQ557" s="47"/>
      <c r="AR557" s="47"/>
      <c r="AS557" s="45" t="str">
        <f t="shared" si="34"/>
        <v/>
      </c>
      <c r="AT557" s="47"/>
      <c r="AU557" s="47"/>
      <c r="AV557" s="47"/>
      <c r="AW557" s="47"/>
      <c r="AX557" s="47"/>
      <c r="AY557" s="47"/>
      <c r="AZ557" s="47" t="str">
        <f t="shared" si="36"/>
        <v/>
      </c>
      <c r="BA557" s="47"/>
      <c r="BB557" s="47"/>
      <c r="BC557" s="47"/>
      <c r="BD557" s="47"/>
      <c r="BE557" s="47"/>
      <c r="BF557" s="47"/>
      <c r="BG557" s="5"/>
      <c r="BI557" s="5"/>
      <c r="BJ557" s="5"/>
      <c r="BK557" s="5"/>
    </row>
    <row r="558" ht="14.25" hidden="1" customHeight="1">
      <c r="A558" s="47" t="s">
        <v>36</v>
      </c>
      <c r="B558" s="47" t="s">
        <v>247</v>
      </c>
      <c r="C558" s="47" t="s">
        <v>769</v>
      </c>
      <c r="D558" s="47" t="s">
        <v>1338</v>
      </c>
      <c r="E558" s="47" t="s">
        <v>367</v>
      </c>
      <c r="F558" s="75" t="s">
        <v>581</v>
      </c>
      <c r="G558" s="75" t="s">
        <v>769</v>
      </c>
      <c r="H558" s="45" t="str">
        <f t="shared" si="1"/>
        <v>ASHRAE 189.1-2009Whole BuildingLibrary</v>
      </c>
      <c r="I558" s="117" t="str">
        <f>VLOOKUP(H558,'Interior Lighting'!$A$4:$G$1080,5,FALSE)</f>
        <v>1.17</v>
      </c>
      <c r="J558" s="47"/>
      <c r="K558" s="47"/>
      <c r="L558" s="47"/>
      <c r="M558" s="47">
        <v>0.0</v>
      </c>
      <c r="N558" s="47">
        <v>0.37</v>
      </c>
      <c r="O558" s="47">
        <v>0.2</v>
      </c>
      <c r="P558" s="47" t="s">
        <v>1539</v>
      </c>
      <c r="Q558" s="47" t="s">
        <v>368</v>
      </c>
      <c r="R558" s="47" t="s">
        <v>534</v>
      </c>
      <c r="S558" s="47" t="s">
        <v>539</v>
      </c>
      <c r="T558" s="7" t="str">
        <f t="shared" si="33"/>
        <v>ASHRAE 62.1-1999EducationLibraries</v>
      </c>
      <c r="U558" s="117" t="str">
        <f>VLOOKUP(T558,Ventilation!$A$4:$H$314,6,FALSE)</f>
        <v>0</v>
      </c>
      <c r="V558" s="117" t="str">
        <f>VLOOKUP(T558,Ventilation!$A$4:$H$314,5,FALSE)</f>
        <v>16.95</v>
      </c>
      <c r="W558" s="117" t="str">
        <f>VLOOKUP(T558,Ventilation!$A$4:$H$314,7,FALSE)</f>
        <v/>
      </c>
      <c r="X558" s="47">
        <v>21.36</v>
      </c>
      <c r="Y558" s="47" t="s">
        <v>1540</v>
      </c>
      <c r="Z558" s="47" t="s">
        <v>1541</v>
      </c>
      <c r="AA558" s="47">
        <v>0.0446</v>
      </c>
      <c r="AB558" s="8"/>
      <c r="AC558" s="47"/>
      <c r="AD558" s="47" t="s">
        <v>1542</v>
      </c>
      <c r="AE558" s="47"/>
      <c r="AF558" s="47"/>
      <c r="AG558" s="47"/>
      <c r="AH558" s="47"/>
      <c r="AI558" s="47"/>
      <c r="AJ558" s="47">
        <v>1.02</v>
      </c>
      <c r="AK558" s="47">
        <v>0.0</v>
      </c>
      <c r="AL558" s="47">
        <v>0.5</v>
      </c>
      <c r="AM558" s="47">
        <v>0.0</v>
      </c>
      <c r="AN558" s="47" t="s">
        <v>1543</v>
      </c>
      <c r="AO558" s="47" t="s">
        <v>1547</v>
      </c>
      <c r="AP558" s="47" t="s">
        <v>1548</v>
      </c>
      <c r="AQ558" s="47"/>
      <c r="AR558" s="47"/>
      <c r="AS558" s="45" t="str">
        <f t="shared" si="34"/>
        <v/>
      </c>
      <c r="AT558" s="47"/>
      <c r="AU558" s="47"/>
      <c r="AV558" s="47"/>
      <c r="AW558" s="47"/>
      <c r="AX558" s="47"/>
      <c r="AY558" s="47"/>
      <c r="AZ558" s="47" t="str">
        <f t="shared" si="36"/>
        <v/>
      </c>
      <c r="BA558" s="47"/>
      <c r="BB558" s="47"/>
      <c r="BC558" s="47"/>
      <c r="BD558" s="47"/>
      <c r="BE558" s="47"/>
      <c r="BF558" s="47"/>
      <c r="BG558" s="5"/>
      <c r="BI558" s="5"/>
      <c r="BJ558" s="5"/>
      <c r="BK558" s="5"/>
    </row>
    <row r="559" ht="14.25" hidden="1" customHeight="1">
      <c r="A559" s="47" t="s">
        <v>36</v>
      </c>
      <c r="B559" s="47" t="s">
        <v>247</v>
      </c>
      <c r="C559" s="47" t="s">
        <v>1150</v>
      </c>
      <c r="D559" s="47" t="s">
        <v>1272</v>
      </c>
      <c r="E559" s="47" t="s">
        <v>367</v>
      </c>
      <c r="F559" s="47" t="s">
        <v>1017</v>
      </c>
      <c r="G559" s="47" t="s">
        <v>652</v>
      </c>
      <c r="H559" s="45" t="str">
        <f t="shared" si="1"/>
        <v>ASHRAE 189.1-2009Food PreparationGeneral</v>
      </c>
      <c r="I559" s="117" t="str">
        <f>VLOOKUP(H559,'Interior Lighting'!$A$4:$G$1080,5,FALSE)</f>
        <v>1.08</v>
      </c>
      <c r="J559" s="47"/>
      <c r="K559" s="47"/>
      <c r="L559" s="47"/>
      <c r="M559" s="47">
        <v>0.0</v>
      </c>
      <c r="N559" s="47">
        <v>0.37</v>
      </c>
      <c r="O559" s="47">
        <v>0.2</v>
      </c>
      <c r="P559" s="47" t="s">
        <v>1539</v>
      </c>
      <c r="Q559" s="47" t="s">
        <v>368</v>
      </c>
      <c r="R559" s="47" t="s">
        <v>544</v>
      </c>
      <c r="S559" s="47" t="s">
        <v>548</v>
      </c>
      <c r="T559" s="7" t="str">
        <f t="shared" si="33"/>
        <v>ASHRAE 62.1-1999Food and Beverage ServiceKitchens (cooking)</v>
      </c>
      <c r="U559" s="117" t="str">
        <f>VLOOKUP(T559,Ventilation!$A$4:$H$314,6,FALSE)</f>
        <v>0</v>
      </c>
      <c r="V559" s="117" t="str">
        <f>VLOOKUP(T559,Ventilation!$A$4:$H$314,5,FALSE)</f>
        <v>15</v>
      </c>
      <c r="W559" s="117" t="str">
        <f>VLOOKUP(T559,Ventilation!$A$4:$H$314,7,FALSE)</f>
        <v/>
      </c>
      <c r="X559" s="47">
        <v>13.93</v>
      </c>
      <c r="Y559" s="47" t="s">
        <v>1540</v>
      </c>
      <c r="Z559" s="47" t="s">
        <v>1541</v>
      </c>
      <c r="AA559" s="47">
        <v>0.0446</v>
      </c>
      <c r="AB559" s="8"/>
      <c r="AC559" s="47"/>
      <c r="AD559" s="47" t="s">
        <v>1542</v>
      </c>
      <c r="AE559" s="47">
        <v>220.5</v>
      </c>
      <c r="AF559" s="47">
        <v>0.1</v>
      </c>
      <c r="AG559" s="47">
        <v>0.2</v>
      </c>
      <c r="AH559" s="47">
        <v>0.7</v>
      </c>
      <c r="AI559" s="47" t="s">
        <v>1549</v>
      </c>
      <c r="AJ559" s="47">
        <v>13.130000000000003</v>
      </c>
      <c r="AK559" s="47">
        <v>0.25</v>
      </c>
      <c r="AL559" s="47">
        <v>0.3</v>
      </c>
      <c r="AM559" s="47">
        <v>0.2</v>
      </c>
      <c r="AN559" s="47" t="s">
        <v>1550</v>
      </c>
      <c r="AO559" s="47" t="s">
        <v>1544</v>
      </c>
      <c r="AP559" s="47" t="s">
        <v>1545</v>
      </c>
      <c r="AQ559" s="47">
        <v>100.0</v>
      </c>
      <c r="AR559" s="47">
        <v>1808.0</v>
      </c>
      <c r="AS559" s="117" t="str">
        <f t="shared" si="34"/>
        <v>0.05530973451</v>
      </c>
      <c r="AT559" s="47">
        <v>49.0</v>
      </c>
      <c r="AU559" s="47">
        <v>0.2</v>
      </c>
      <c r="AV559" s="47">
        <v>0.05</v>
      </c>
      <c r="AW559" s="47" t="s">
        <v>1546</v>
      </c>
      <c r="AX559" s="47">
        <v>0.7</v>
      </c>
      <c r="AY559" s="47">
        <v>3300.0</v>
      </c>
      <c r="AZ559" s="118" t="str">
        <f t="shared" si="36"/>
        <v>0.1215379059</v>
      </c>
      <c r="BA559" s="47">
        <v>0.338</v>
      </c>
      <c r="BB559" s="47">
        <v>572.9644137011418</v>
      </c>
      <c r="BC559" s="47">
        <v>0.5</v>
      </c>
      <c r="BD559" s="47"/>
      <c r="BE559" s="47" t="s">
        <v>1551</v>
      </c>
      <c r="BF559" s="47"/>
      <c r="BG559" s="5"/>
      <c r="BI559" s="5"/>
      <c r="BJ559" s="5"/>
      <c r="BK559" s="5"/>
    </row>
    <row r="560" ht="14.25" hidden="1" customHeight="1">
      <c r="A560" s="47" t="s">
        <v>36</v>
      </c>
      <c r="B560" s="47" t="s">
        <v>247</v>
      </c>
      <c r="C560" s="47" t="s">
        <v>1143</v>
      </c>
      <c r="D560" s="47" t="s">
        <v>1304</v>
      </c>
      <c r="E560" s="47" t="s">
        <v>367</v>
      </c>
      <c r="F560" s="47" t="s">
        <v>1026</v>
      </c>
      <c r="G560" s="60" t="s">
        <v>1028</v>
      </c>
      <c r="H560" s="45" t="str">
        <f t="shared" si="1"/>
        <v>ASHRAE 189.1-2009Gymnasium/Exercise CenterExercise Area</v>
      </c>
      <c r="I560" s="117" t="str">
        <f>VLOOKUP(H560,'Interior Lighting'!$A$4:$G$1080,5,FALSE)</f>
        <v>0.81</v>
      </c>
      <c r="J560" s="47"/>
      <c r="K560" s="47"/>
      <c r="L560" s="47"/>
      <c r="M560" s="47">
        <v>0.0</v>
      </c>
      <c r="N560" s="47">
        <v>0.37</v>
      </c>
      <c r="O560" s="47">
        <v>0.2</v>
      </c>
      <c r="P560" s="8" t="s">
        <v>1539</v>
      </c>
      <c r="Q560" s="47" t="s">
        <v>368</v>
      </c>
      <c r="R560" s="47" t="s">
        <v>609</v>
      </c>
      <c r="S560" s="47" t="s">
        <v>612</v>
      </c>
      <c r="T560" s="7" t="str">
        <f t="shared" si="33"/>
        <v>ASHRAE 62.1-1999Sports and AmusementPlaying floors (gymnasium)</v>
      </c>
      <c r="U560" s="117" t="str">
        <f>VLOOKUP(T560,Ventilation!$A$4:$H$314,6,FALSE)</f>
        <v>0</v>
      </c>
      <c r="V560" s="117" t="str">
        <f>VLOOKUP(T560,Ventilation!$A$4:$H$314,5,FALSE)</f>
        <v>20</v>
      </c>
      <c r="W560" s="117" t="str">
        <f>VLOOKUP(T560,Ventilation!$A$4:$H$314,7,FALSE)</f>
        <v/>
      </c>
      <c r="X560" s="47">
        <v>27.9</v>
      </c>
      <c r="Y560" s="8" t="s">
        <v>1552</v>
      </c>
      <c r="Z560" s="8" t="s">
        <v>1541</v>
      </c>
      <c r="AA560" s="47">
        <v>0.0446</v>
      </c>
      <c r="AB560" s="8"/>
      <c r="AC560" s="8"/>
      <c r="AD560" s="8" t="s">
        <v>1542</v>
      </c>
      <c r="AE560" s="47"/>
      <c r="AF560" s="47"/>
      <c r="AG560" s="47"/>
      <c r="AH560" s="47"/>
      <c r="AI560" s="47"/>
      <c r="AJ560" s="47">
        <v>0.3400000000000001</v>
      </c>
      <c r="AK560" s="47">
        <v>0.0</v>
      </c>
      <c r="AL560" s="47">
        <v>0.5</v>
      </c>
      <c r="AM560" s="47">
        <v>0.0</v>
      </c>
      <c r="AN560" s="8" t="s">
        <v>1543</v>
      </c>
      <c r="AO560" s="8" t="s">
        <v>1547</v>
      </c>
      <c r="AP560" s="8" t="s">
        <v>1548</v>
      </c>
      <c r="AQ560" s="47"/>
      <c r="AR560" s="47"/>
      <c r="AS560" s="45" t="str">
        <f t="shared" si="34"/>
        <v/>
      </c>
      <c r="AT560" s="47"/>
      <c r="AU560" s="47"/>
      <c r="AV560" s="47"/>
      <c r="AW560" s="47"/>
      <c r="AX560" s="47"/>
      <c r="AY560" s="47"/>
      <c r="AZ560" s="47" t="str">
        <f t="shared" si="36"/>
        <v/>
      </c>
      <c r="BA560" s="47"/>
      <c r="BB560" s="47"/>
      <c r="BC560" s="47"/>
      <c r="BD560" s="47"/>
      <c r="BE560" s="47"/>
      <c r="BF560" s="47"/>
      <c r="BG560" s="5"/>
      <c r="BI560" s="5"/>
      <c r="BJ560" s="5"/>
      <c r="BK560" s="5"/>
    </row>
    <row r="561" ht="14.25" hidden="1" customHeight="1">
      <c r="A561" s="47" t="s">
        <v>36</v>
      </c>
      <c r="B561" s="47" t="s">
        <v>247</v>
      </c>
      <c r="C561" s="47" t="s">
        <v>1126</v>
      </c>
      <c r="D561" s="47" t="s">
        <v>1310</v>
      </c>
      <c r="E561" s="47" t="s">
        <v>367</v>
      </c>
      <c r="F561" s="47" t="s">
        <v>1020</v>
      </c>
      <c r="G561" s="47" t="s">
        <v>652</v>
      </c>
      <c r="H561" s="45" t="str">
        <f t="shared" si="1"/>
        <v>ASHRAE 189.1-2009Corridor/TransitionGeneral</v>
      </c>
      <c r="I561" s="117" t="str">
        <f>VLOOKUP(H561,'Interior Lighting'!$A$4:$G$1080,5,FALSE)</f>
        <v>0.45</v>
      </c>
      <c r="J561" s="47"/>
      <c r="K561" s="47"/>
      <c r="L561" s="47"/>
      <c r="M561" s="47">
        <v>0.0</v>
      </c>
      <c r="N561" s="47">
        <v>0.37</v>
      </c>
      <c r="O561" s="47">
        <v>0.2</v>
      </c>
      <c r="P561" s="8" t="s">
        <v>1539</v>
      </c>
      <c r="Q561" s="47" t="s">
        <v>368</v>
      </c>
      <c r="R561" s="47" t="s">
        <v>534</v>
      </c>
      <c r="S561" s="47" t="s">
        <v>542</v>
      </c>
      <c r="T561" s="7" t="str">
        <f t="shared" si="33"/>
        <v>ASHRAE 62.1-1999EducationCorridors</v>
      </c>
      <c r="U561" s="117" t="str">
        <f>VLOOKUP(T561,Ventilation!$A$4:$H$314,6,FALSE)</f>
        <v>0.1</v>
      </c>
      <c r="V561" s="117" t="str">
        <f>VLOOKUP(T561,Ventilation!$A$4:$H$314,5,FALSE)</f>
        <v>0</v>
      </c>
      <c r="W561" s="117" t="str">
        <f>VLOOKUP(T561,Ventilation!$A$4:$H$314,7,FALSE)</f>
        <v/>
      </c>
      <c r="X561" s="47">
        <v>9.29</v>
      </c>
      <c r="Y561" s="8" t="s">
        <v>1540</v>
      </c>
      <c r="Z561" s="8" t="s">
        <v>1541</v>
      </c>
      <c r="AA561" s="47">
        <v>0.0446</v>
      </c>
      <c r="AB561" s="8"/>
      <c r="AC561" s="8"/>
      <c r="AD561" s="8" t="s">
        <v>1542</v>
      </c>
      <c r="AE561" s="47"/>
      <c r="AF561" s="47"/>
      <c r="AG561" s="47"/>
      <c r="AH561" s="47"/>
      <c r="AI561" s="47"/>
      <c r="AJ561" s="47">
        <v>0.27</v>
      </c>
      <c r="AK561" s="47">
        <v>0.0</v>
      </c>
      <c r="AL561" s="47">
        <v>0.5</v>
      </c>
      <c r="AM561" s="47">
        <v>0.0</v>
      </c>
      <c r="AN561" s="8" t="s">
        <v>1543</v>
      </c>
      <c r="AO561" s="8" t="s">
        <v>1544</v>
      </c>
      <c r="AP561" s="8" t="s">
        <v>1545</v>
      </c>
      <c r="AQ561" s="47"/>
      <c r="AR561" s="47"/>
      <c r="AS561" s="45" t="str">
        <f t="shared" si="34"/>
        <v/>
      </c>
      <c r="AT561" s="47"/>
      <c r="AU561" s="47"/>
      <c r="AV561" s="47"/>
      <c r="AW561" s="47"/>
      <c r="AX561" s="47"/>
      <c r="AY561" s="47"/>
      <c r="AZ561" s="47" t="str">
        <f t="shared" si="36"/>
        <v/>
      </c>
      <c r="BA561" s="47"/>
      <c r="BB561" s="47"/>
      <c r="BC561" s="47"/>
      <c r="BD561" s="47"/>
      <c r="BE561" s="47"/>
      <c r="BF561" s="47"/>
      <c r="BG561" s="5"/>
      <c r="BI561" s="5"/>
      <c r="BJ561" s="5"/>
      <c r="BK561" s="5"/>
    </row>
    <row r="562" ht="14.25" hidden="1" customHeight="1">
      <c r="A562" s="8" t="s">
        <v>36</v>
      </c>
      <c r="B562" s="8" t="s">
        <v>247</v>
      </c>
      <c r="C562" s="8" t="s">
        <v>535</v>
      </c>
      <c r="D562" s="47" t="s">
        <v>1312</v>
      </c>
      <c r="E562" s="47" t="s">
        <v>367</v>
      </c>
      <c r="F562" s="47" t="s">
        <v>996</v>
      </c>
      <c r="G562" s="47" t="s">
        <v>652</v>
      </c>
      <c r="H562" s="45" t="str">
        <f t="shared" si="1"/>
        <v>ASHRAE 189.1-2009Classroom/Lecture/TrainingGeneral</v>
      </c>
      <c r="I562" s="117" t="str">
        <f>VLOOKUP(H562,'Interior Lighting'!$A$4:$G$1080,5,FALSE)</f>
        <v>1.26</v>
      </c>
      <c r="J562" s="47"/>
      <c r="K562" s="47"/>
      <c r="L562" s="47"/>
      <c r="M562" s="47">
        <v>0.0</v>
      </c>
      <c r="N562" s="47">
        <v>0.37</v>
      </c>
      <c r="O562" s="47">
        <v>0.2</v>
      </c>
      <c r="P562" s="47" t="s">
        <v>1539</v>
      </c>
      <c r="Q562" s="47" t="s">
        <v>368</v>
      </c>
      <c r="R562" s="47" t="s">
        <v>534</v>
      </c>
      <c r="S562" s="47" t="s">
        <v>535</v>
      </c>
      <c r="T562" s="7" t="str">
        <f t="shared" si="33"/>
        <v>ASHRAE 62.1-1999EducationClassroom</v>
      </c>
      <c r="U562" s="117" t="str">
        <f>VLOOKUP(T562,Ventilation!$A$4:$H$314,6,FALSE)</f>
        <v>0</v>
      </c>
      <c r="V562" s="117" t="str">
        <f>VLOOKUP(T562,Ventilation!$A$4:$H$314,5,FALSE)</f>
        <v>16.95</v>
      </c>
      <c r="W562" s="117" t="str">
        <f>VLOOKUP(T562,Ventilation!$A$4:$H$314,7,FALSE)</f>
        <v/>
      </c>
      <c r="X562" s="47">
        <v>23.22</v>
      </c>
      <c r="Y562" s="47" t="s">
        <v>1540</v>
      </c>
      <c r="Z562" s="47" t="s">
        <v>1541</v>
      </c>
      <c r="AA562" s="47">
        <v>0.0446</v>
      </c>
      <c r="AB562" s="8"/>
      <c r="AC562" s="47"/>
      <c r="AD562" s="47" t="s">
        <v>1542</v>
      </c>
      <c r="AE562" s="47"/>
      <c r="AF562" s="47"/>
      <c r="AG562" s="47"/>
      <c r="AH562" s="47"/>
      <c r="AI562" s="47"/>
      <c r="AJ562" s="47">
        <v>1.02</v>
      </c>
      <c r="AK562" s="47">
        <v>0.0</v>
      </c>
      <c r="AL562" s="47">
        <v>0.5</v>
      </c>
      <c r="AM562" s="47">
        <v>0.0</v>
      </c>
      <c r="AN562" s="47" t="s">
        <v>1543</v>
      </c>
      <c r="AO562" s="47" t="s">
        <v>1547</v>
      </c>
      <c r="AP562" s="47" t="s">
        <v>1548</v>
      </c>
      <c r="AQ562" s="47"/>
      <c r="AR562" s="47"/>
      <c r="AS562" s="45" t="str">
        <f t="shared" si="34"/>
        <v/>
      </c>
      <c r="AT562" s="47"/>
      <c r="AU562" s="47"/>
      <c r="AV562" s="47"/>
      <c r="AW562" s="47"/>
      <c r="AX562" s="47"/>
      <c r="AY562" s="47"/>
      <c r="AZ562" s="47" t="str">
        <f t="shared" si="36"/>
        <v/>
      </c>
      <c r="BA562" s="47"/>
      <c r="BB562" s="47"/>
      <c r="BC562" s="47"/>
      <c r="BD562" s="47"/>
      <c r="BE562" s="47"/>
      <c r="BF562" s="47"/>
      <c r="BG562" s="5"/>
      <c r="BI562" s="5"/>
      <c r="BJ562" s="5"/>
      <c r="BK562" s="5"/>
    </row>
    <row r="563" ht="14.25" hidden="1" customHeight="1">
      <c r="A563" s="8" t="s">
        <v>36</v>
      </c>
      <c r="B563" s="8" t="s">
        <v>247</v>
      </c>
      <c r="C563" s="8" t="s">
        <v>1122</v>
      </c>
      <c r="D563" s="47" t="s">
        <v>1283</v>
      </c>
      <c r="E563" s="47" t="s">
        <v>367</v>
      </c>
      <c r="F563" s="47" t="s">
        <v>1013</v>
      </c>
      <c r="G563" s="47" t="s">
        <v>652</v>
      </c>
      <c r="H563" s="45" t="str">
        <f t="shared" si="1"/>
        <v>ASHRAE 189.1-2009Dining AreaGeneral</v>
      </c>
      <c r="I563" s="117" t="str">
        <f>VLOOKUP(H563,'Interior Lighting'!$A$4:$G$1080,5,FALSE)</f>
        <v>0.81</v>
      </c>
      <c r="J563" s="47"/>
      <c r="K563" s="47"/>
      <c r="L563" s="47"/>
      <c r="M563" s="47">
        <v>0.0</v>
      </c>
      <c r="N563" s="47">
        <v>0.37</v>
      </c>
      <c r="O563" s="47">
        <v>0.2</v>
      </c>
      <c r="P563" s="8" t="s">
        <v>1539</v>
      </c>
      <c r="Q563" s="47" t="s">
        <v>368</v>
      </c>
      <c r="R563" s="47" t="s">
        <v>544</v>
      </c>
      <c r="S563" s="47" t="s">
        <v>546</v>
      </c>
      <c r="T563" s="7" t="str">
        <f t="shared" si="33"/>
        <v>ASHRAE 62.1-1999Food and Beverage ServiceCafeteria, fast food</v>
      </c>
      <c r="U563" s="117" t="str">
        <f>VLOOKUP(T563,Ventilation!$A$4:$H$314,6,FALSE)</f>
        <v>0</v>
      </c>
      <c r="V563" s="117" t="str">
        <f>VLOOKUP(T563,Ventilation!$A$4:$H$314,5,FALSE)</f>
        <v>20</v>
      </c>
      <c r="W563" s="117" t="str">
        <f>VLOOKUP(T563,Ventilation!$A$4:$H$314,7,FALSE)</f>
        <v/>
      </c>
      <c r="X563" s="47">
        <v>66.67</v>
      </c>
      <c r="Y563" s="8" t="s">
        <v>1553</v>
      </c>
      <c r="Z563" s="8" t="s">
        <v>1541</v>
      </c>
      <c r="AA563" s="47">
        <v>0.0446</v>
      </c>
      <c r="AB563" s="8"/>
      <c r="AC563" s="8"/>
      <c r="AD563" s="8" t="s">
        <v>1542</v>
      </c>
      <c r="AE563" s="47"/>
      <c r="AF563" s="47"/>
      <c r="AG563" s="47"/>
      <c r="AH563" s="47"/>
      <c r="AI563" s="47"/>
      <c r="AJ563" s="47">
        <v>1.72</v>
      </c>
      <c r="AK563" s="47">
        <v>0.0</v>
      </c>
      <c r="AL563" s="47">
        <v>0.5</v>
      </c>
      <c r="AM563" s="47">
        <v>0.0</v>
      </c>
      <c r="AN563" s="8" t="s">
        <v>1543</v>
      </c>
      <c r="AO563" s="8" t="s">
        <v>1547</v>
      </c>
      <c r="AP563" s="8" t="s">
        <v>1548</v>
      </c>
      <c r="AQ563" s="47"/>
      <c r="AR563" s="47"/>
      <c r="AS563" s="45" t="str">
        <f t="shared" si="34"/>
        <v/>
      </c>
      <c r="AT563" s="47"/>
      <c r="AU563" s="47"/>
      <c r="AV563" s="47"/>
      <c r="AW563" s="8"/>
      <c r="AX563" s="47"/>
      <c r="AY563" s="47"/>
      <c r="AZ563" s="47" t="str">
        <f t="shared" si="36"/>
        <v/>
      </c>
      <c r="BA563" s="47"/>
      <c r="BB563" s="47"/>
      <c r="BC563" s="47"/>
      <c r="BD563" s="47"/>
      <c r="BE563" s="47"/>
      <c r="BF563" s="47"/>
      <c r="BG563" s="5"/>
      <c r="BI563" s="5"/>
      <c r="BJ563" s="5"/>
      <c r="BK563" s="5"/>
    </row>
    <row r="564" ht="14.25" hidden="1" customHeight="1">
      <c r="A564" s="8" t="s">
        <v>38</v>
      </c>
      <c r="B564" s="47" t="s">
        <v>221</v>
      </c>
      <c r="C564" s="47" t="s">
        <v>355</v>
      </c>
      <c r="D564" s="47" t="s">
        <v>1312</v>
      </c>
      <c r="E564" s="45" t="s">
        <v>373</v>
      </c>
      <c r="F564" s="47" t="s">
        <v>221</v>
      </c>
      <c r="G564" s="47" t="s">
        <v>355</v>
      </c>
      <c r="H564" s="45" t="str">
        <f t="shared" si="1"/>
        <v>ASHRAE 90.1-2004MidriseApartmentOffice</v>
      </c>
      <c r="I564" s="117" t="str">
        <f>VLOOKUP(H564,'Interior Lighting'!$A$4:$G$1472,5,FALSE)</f>
        <v>1.11</v>
      </c>
      <c r="J564" s="47"/>
      <c r="K564" s="47"/>
      <c r="L564" s="61">
        <v>1.1</v>
      </c>
      <c r="M564" s="45">
        <v>0.0</v>
      </c>
      <c r="N564" s="61">
        <v>0.0</v>
      </c>
      <c r="O564" s="61">
        <v>0.0</v>
      </c>
      <c r="P564" s="60" t="s">
        <v>1434</v>
      </c>
      <c r="Q564" s="45" t="s">
        <v>368</v>
      </c>
      <c r="R564" s="45" t="s">
        <v>560</v>
      </c>
      <c r="S564" s="60" t="s">
        <v>563</v>
      </c>
      <c r="T564" s="7" t="str">
        <f t="shared" si="33"/>
        <v>ASHRAE 62.1-1999Hotels, Motels, Resorts, DormitoriesLiving rooms</v>
      </c>
      <c r="U564" s="117" t="str">
        <f>VLOOKUP(T564,Ventilation!$A$4:$H$314,6,FALSE)</f>
        <v>0.085</v>
      </c>
      <c r="V564" s="117" t="str">
        <f>VLOOKUP(T564,Ventilation!$A$4:$H$314,5,FALSE)</f>
        <v>0</v>
      </c>
      <c r="W564" s="117" t="str">
        <f>VLOOKUP(T564,Ventilation!$A$4:$H$314,7,FALSE)</f>
        <v/>
      </c>
      <c r="X564" s="47">
        <v>2.11</v>
      </c>
      <c r="Y564" s="47" t="s">
        <v>1435</v>
      </c>
      <c r="Z564" s="8" t="s">
        <v>1436</v>
      </c>
      <c r="AA564" s="61">
        <v>0.2016</v>
      </c>
      <c r="AB564" s="8"/>
      <c r="AC564" s="47"/>
      <c r="AD564" s="47" t="s">
        <v>1437</v>
      </c>
      <c r="AE564" s="47"/>
      <c r="AF564" s="47"/>
      <c r="AG564" s="47"/>
      <c r="AH564" s="47"/>
      <c r="AI564" s="47"/>
      <c r="AJ564" s="60">
        <v>0.6196632768</v>
      </c>
      <c r="AK564" s="47">
        <v>0.0</v>
      </c>
      <c r="AL564" s="47">
        <v>0.5</v>
      </c>
      <c r="AM564" s="47">
        <v>0.0</v>
      </c>
      <c r="AN564" s="60" t="s">
        <v>1438</v>
      </c>
      <c r="AO564" s="7" t="s">
        <v>1439</v>
      </c>
      <c r="AP564" s="30" t="s">
        <v>1440</v>
      </c>
      <c r="AQ564" s="47"/>
      <c r="AR564" s="47"/>
      <c r="AS564" s="45" t="str">
        <f t="shared" si="34"/>
        <v/>
      </c>
      <c r="AT564" s="47"/>
      <c r="AU564" s="47"/>
      <c r="AV564" s="47"/>
      <c r="AW564" s="8"/>
      <c r="AX564" s="47"/>
      <c r="AY564" s="47"/>
      <c r="AZ564" s="47" t="str">
        <f t="shared" si="36"/>
        <v/>
      </c>
      <c r="BA564" s="47"/>
      <c r="BB564" s="47"/>
      <c r="BC564" s="47"/>
      <c r="BD564" s="47"/>
      <c r="BE564" s="47"/>
      <c r="BF564" s="47"/>
      <c r="BG564" s="5"/>
      <c r="BI564" s="5"/>
      <c r="BJ564" s="5"/>
      <c r="BK564" s="5"/>
    </row>
    <row r="565" ht="14.25" hidden="1" customHeight="1">
      <c r="A565" s="47" t="s">
        <v>38</v>
      </c>
      <c r="B565" s="47" t="s">
        <v>221</v>
      </c>
      <c r="C565" s="45" t="s">
        <v>1126</v>
      </c>
      <c r="D565" s="47" t="s">
        <v>1310</v>
      </c>
      <c r="E565" s="45" t="s">
        <v>373</v>
      </c>
      <c r="F565" s="47" t="s">
        <v>221</v>
      </c>
      <c r="G565" s="45" t="s">
        <v>1126</v>
      </c>
      <c r="H565" s="45" t="str">
        <f t="shared" si="1"/>
        <v>ASHRAE 90.1-2004MidriseApartmentCorridor</v>
      </c>
      <c r="I565" s="117" t="str">
        <f>VLOOKUP(H565,'Interior Lighting'!$A$4:$G$1472,5,FALSE)</f>
        <v>0.5</v>
      </c>
      <c r="J565" s="47"/>
      <c r="K565" s="47"/>
      <c r="L565" s="45"/>
      <c r="M565" s="45">
        <v>0.0</v>
      </c>
      <c r="N565" s="61">
        <v>0.0</v>
      </c>
      <c r="O565" s="61">
        <v>0.0</v>
      </c>
      <c r="P565" s="60" t="s">
        <v>1441</v>
      </c>
      <c r="Q565" s="45" t="s">
        <v>368</v>
      </c>
      <c r="R565" s="45" t="s">
        <v>583</v>
      </c>
      <c r="S565" s="61" t="s">
        <v>589</v>
      </c>
      <c r="T565" s="7" t="str">
        <f t="shared" si="33"/>
        <v>ASHRAE 62.1-1999Public SpacesPublic restrooms</v>
      </c>
      <c r="U565" s="117" t="str">
        <f>VLOOKUP(T565,Ventilation!$A$4:$H$314,6,FALSE)</f>
        <v>0</v>
      </c>
      <c r="V565" s="117" t="str">
        <f>VLOOKUP(T565,Ventilation!$A$4:$H$314,5,FALSE)</f>
        <v>0</v>
      </c>
      <c r="W565" s="117" t="str">
        <f>VLOOKUP(T565,Ventilation!$A$4:$H$314,7,FALSE)</f>
        <v/>
      </c>
      <c r="X565" s="47">
        <v>0.0</v>
      </c>
      <c r="Y565" s="8" t="s">
        <v>1442</v>
      </c>
      <c r="Z565" s="47"/>
      <c r="AA565" s="61">
        <v>0.2016</v>
      </c>
      <c r="AB565" s="8"/>
      <c r="AC565" s="8"/>
      <c r="AD565" s="8" t="s">
        <v>1443</v>
      </c>
      <c r="AE565" s="47"/>
      <c r="AF565" s="47"/>
      <c r="AG565" s="47"/>
      <c r="AH565" s="47"/>
      <c r="AI565" s="47"/>
      <c r="AJ565" s="61">
        <v>0.0</v>
      </c>
      <c r="AK565" s="47">
        <v>0.0</v>
      </c>
      <c r="AL565" s="47">
        <v>0.5</v>
      </c>
      <c r="AM565" s="47">
        <v>0.0</v>
      </c>
      <c r="AN565" s="30" t="s">
        <v>226</v>
      </c>
      <c r="AO565" s="8" t="s">
        <v>1444</v>
      </c>
      <c r="AP565" s="8" t="s">
        <v>1445</v>
      </c>
      <c r="AQ565" s="47"/>
      <c r="AR565" s="47"/>
      <c r="AS565" s="45" t="str">
        <f t="shared" si="34"/>
        <v/>
      </c>
      <c r="AT565" s="47"/>
      <c r="AU565" s="47"/>
      <c r="AV565" s="47"/>
      <c r="AW565" s="47"/>
      <c r="AX565" s="47"/>
      <c r="AY565" s="47"/>
      <c r="AZ565" s="47" t="str">
        <f t="shared" si="36"/>
        <v/>
      </c>
      <c r="BA565" s="47"/>
      <c r="BB565" s="47"/>
      <c r="BC565" s="47"/>
      <c r="BD565" s="47"/>
      <c r="BE565" s="47"/>
      <c r="BF565" s="47"/>
      <c r="BG565" s="5"/>
      <c r="BI565" s="5"/>
      <c r="BJ565" s="5"/>
      <c r="BK565" s="5"/>
    </row>
    <row r="566" ht="14.25" hidden="1" customHeight="1">
      <c r="A566" s="47" t="s">
        <v>38</v>
      </c>
      <c r="B566" s="47" t="s">
        <v>221</v>
      </c>
      <c r="C566" s="61" t="s">
        <v>1446</v>
      </c>
      <c r="D566" s="47" t="s">
        <v>1310</v>
      </c>
      <c r="E566" s="45" t="s">
        <v>373</v>
      </c>
      <c r="F566" s="47" t="s">
        <v>221</v>
      </c>
      <c r="G566" s="45" t="s">
        <v>1126</v>
      </c>
      <c r="H566" s="45" t="str">
        <f t="shared" si="1"/>
        <v>ASHRAE 90.1-2004MidriseApartmentCorridor</v>
      </c>
      <c r="I566" s="117" t="str">
        <f>VLOOKUP(H566,'Interior Lighting'!$A$4:$G$1472,5,FALSE)</f>
        <v>0.5</v>
      </c>
      <c r="J566" s="47"/>
      <c r="K566" s="47"/>
      <c r="L566" s="45"/>
      <c r="M566" s="45">
        <v>0.0</v>
      </c>
      <c r="N566" s="61">
        <v>0.0</v>
      </c>
      <c r="O566" s="61">
        <v>0.0</v>
      </c>
      <c r="P566" s="60" t="s">
        <v>1441</v>
      </c>
      <c r="Q566" s="45" t="s">
        <v>368</v>
      </c>
      <c r="R566" s="45" t="s">
        <v>583</v>
      </c>
      <c r="S566" s="61" t="s">
        <v>589</v>
      </c>
      <c r="T566" s="7" t="str">
        <f t="shared" si="33"/>
        <v>ASHRAE 62.1-1999Public SpacesPublic restrooms</v>
      </c>
      <c r="U566" s="117" t="str">
        <f>VLOOKUP(T566,Ventilation!$A$4:$H$314,6,FALSE)</f>
        <v>0</v>
      </c>
      <c r="V566" s="117" t="str">
        <f>VLOOKUP(T566,Ventilation!$A$4:$H$314,5,FALSE)</f>
        <v>0</v>
      </c>
      <c r="W566" s="117" t="str">
        <f>VLOOKUP(T566,Ventilation!$A$4:$H$314,7,FALSE)</f>
        <v/>
      </c>
      <c r="X566" s="47">
        <v>0.0</v>
      </c>
      <c r="Y566" s="8" t="s">
        <v>1442</v>
      </c>
      <c r="Z566" s="47"/>
      <c r="AA566" s="61">
        <v>0.0234460331</v>
      </c>
      <c r="AB566" s="8"/>
      <c r="AC566" s="8"/>
      <c r="AD566" s="8" t="s">
        <v>1443</v>
      </c>
      <c r="AE566" s="47"/>
      <c r="AF566" s="47"/>
      <c r="AG566" s="47"/>
      <c r="AH566" s="47"/>
      <c r="AI566" s="47"/>
      <c r="AJ566" s="61">
        <v>0.0</v>
      </c>
      <c r="AK566" s="47">
        <v>0.0</v>
      </c>
      <c r="AL566" s="47">
        <v>0.5</v>
      </c>
      <c r="AM566" s="47">
        <v>0.0</v>
      </c>
      <c r="AN566" s="30" t="s">
        <v>226</v>
      </c>
      <c r="AO566" s="8" t="s">
        <v>1444</v>
      </c>
      <c r="AP566" s="8" t="s">
        <v>1445</v>
      </c>
      <c r="AQ566" s="47"/>
      <c r="AR566" s="47"/>
      <c r="AS566" s="45" t="str">
        <f t="shared" si="34"/>
        <v/>
      </c>
      <c r="AT566" s="47"/>
      <c r="AU566" s="47"/>
      <c r="AV566" s="47"/>
      <c r="AW566" s="47"/>
      <c r="AX566" s="47"/>
      <c r="AY566" s="47"/>
      <c r="AZ566" s="47" t="str">
        <f t="shared" si="36"/>
        <v/>
      </c>
      <c r="BA566" s="47"/>
      <c r="BB566" s="47"/>
      <c r="BC566" s="47"/>
      <c r="BD566" s="47"/>
      <c r="BE566" s="47"/>
      <c r="BF566" s="47"/>
      <c r="BG566" s="5"/>
      <c r="BI566" s="5"/>
      <c r="BJ566" s="5"/>
      <c r="BK566" s="5"/>
    </row>
    <row r="567" ht="14.25" hidden="1" customHeight="1">
      <c r="A567" s="8" t="s">
        <v>38</v>
      </c>
      <c r="B567" s="47" t="s">
        <v>221</v>
      </c>
      <c r="C567" s="45" t="s">
        <v>567</v>
      </c>
      <c r="D567" s="47" t="s">
        <v>1306</v>
      </c>
      <c r="E567" s="45" t="s">
        <v>373</v>
      </c>
      <c r="F567" s="47" t="s">
        <v>221</v>
      </c>
      <c r="G567" s="45" t="s">
        <v>567</v>
      </c>
      <c r="H567" s="45" t="str">
        <f t="shared" si="1"/>
        <v>ASHRAE 90.1-2004MidriseApartmentApartment</v>
      </c>
      <c r="I567" s="117" t="str">
        <f>VLOOKUP(H567,'Interior Lighting'!$A$4:$G$1472,5,FALSE)</f>
        <v>0.36</v>
      </c>
      <c r="J567" s="47"/>
      <c r="K567" s="47"/>
      <c r="L567" s="61">
        <v>0.09</v>
      </c>
      <c r="M567" s="45">
        <v>0.0</v>
      </c>
      <c r="N567" s="61">
        <v>0.0</v>
      </c>
      <c r="O567" s="61">
        <v>0.0</v>
      </c>
      <c r="P567" s="47" t="s">
        <v>1447</v>
      </c>
      <c r="Q567" s="47" t="s">
        <v>369</v>
      </c>
      <c r="R567" s="45" t="s">
        <v>560</v>
      </c>
      <c r="S567" s="60" t="s">
        <v>567</v>
      </c>
      <c r="T567" s="7" t="str">
        <f t="shared" si="33"/>
        <v>ASHRAE 62.1-2004Hotels, Motels, Resorts, DormitoriesApartment</v>
      </c>
      <c r="U567" s="117" t="str">
        <f>VLOOKUP(T567,Ventilation!$A$4:$H$314,6,FALSE)</f>
        <v>0</v>
      </c>
      <c r="V567" s="117" t="str">
        <f>VLOOKUP(T567,Ventilation!$A$4:$H$314,5,FALSE)</f>
        <v>0</v>
      </c>
      <c r="W567" s="117" t="str">
        <f>VLOOKUP(T567,Ventilation!$A$4:$H$314,7,FALSE)</f>
        <v>0.35</v>
      </c>
      <c r="X567" s="47">
        <v>2.63</v>
      </c>
      <c r="Y567" s="47" t="s">
        <v>1448</v>
      </c>
      <c r="Z567" s="47" t="s">
        <v>1436</v>
      </c>
      <c r="AA567" s="61">
        <v>0.2016</v>
      </c>
      <c r="AB567" s="8"/>
      <c r="AC567" s="47"/>
      <c r="AD567" s="47" t="s">
        <v>1449</v>
      </c>
      <c r="AE567" s="47"/>
      <c r="AF567" s="47"/>
      <c r="AG567" s="47"/>
      <c r="AH567" s="47"/>
      <c r="AI567" s="47"/>
      <c r="AJ567" s="60">
        <v>0.6196632768</v>
      </c>
      <c r="AK567" s="47">
        <v>0.0</v>
      </c>
      <c r="AL567" s="47">
        <v>0.5</v>
      </c>
      <c r="AM567" s="47">
        <v>0.0</v>
      </c>
      <c r="AN567" s="47" t="s">
        <v>1450</v>
      </c>
      <c r="AO567" s="47" t="s">
        <v>1444</v>
      </c>
      <c r="AP567" s="47" t="s">
        <v>1445</v>
      </c>
      <c r="AQ567" s="60">
        <v>3.48</v>
      </c>
      <c r="AR567" s="47">
        <v>950.0</v>
      </c>
      <c r="AS567" s="117" t="str">
        <f t="shared" si="34"/>
        <v>0.003663157895</v>
      </c>
      <c r="AT567" s="60">
        <v>60.0</v>
      </c>
      <c r="AU567" s="47">
        <v>0.2</v>
      </c>
      <c r="AV567" s="47">
        <v>0.05</v>
      </c>
      <c r="AW567" s="47" t="s">
        <v>223</v>
      </c>
      <c r="AX567" s="47"/>
      <c r="AY567" s="47"/>
      <c r="AZ567" s="47" t="str">
        <f t="shared" si="36"/>
        <v/>
      </c>
      <c r="BA567" s="47"/>
      <c r="BB567" s="47"/>
      <c r="BC567" s="47"/>
      <c r="BD567" s="47"/>
      <c r="BE567" s="47"/>
      <c r="BF567" s="47"/>
      <c r="BG567" s="5"/>
      <c r="BI567" s="5"/>
      <c r="BJ567" s="5"/>
      <c r="BK567" s="5"/>
    </row>
    <row r="568" ht="14.25" hidden="1" customHeight="1">
      <c r="A568" s="8" t="s">
        <v>38</v>
      </c>
      <c r="B568" s="47" t="s">
        <v>221</v>
      </c>
      <c r="C568" s="61" t="s">
        <v>1451</v>
      </c>
      <c r="D568" s="47" t="s">
        <v>1306</v>
      </c>
      <c r="E568" s="45" t="s">
        <v>373</v>
      </c>
      <c r="F568" s="47" t="s">
        <v>221</v>
      </c>
      <c r="G568" s="45" t="s">
        <v>567</v>
      </c>
      <c r="H568" s="45" t="str">
        <f t="shared" si="1"/>
        <v>ASHRAE 90.1-2004MidriseApartmentApartment</v>
      </c>
      <c r="I568" s="117" t="str">
        <f>VLOOKUP(H568,'Interior Lighting'!$A$4:$G$1472,5,FALSE)</f>
        <v>0.36</v>
      </c>
      <c r="J568" s="47"/>
      <c r="K568" s="47"/>
      <c r="L568" s="61">
        <v>0.09</v>
      </c>
      <c r="M568" s="45">
        <v>0.0</v>
      </c>
      <c r="N568" s="61">
        <v>0.0</v>
      </c>
      <c r="O568" s="61">
        <v>0.0</v>
      </c>
      <c r="P568" s="47" t="s">
        <v>1447</v>
      </c>
      <c r="Q568" s="47" t="s">
        <v>369</v>
      </c>
      <c r="R568" s="45" t="s">
        <v>560</v>
      </c>
      <c r="S568" s="60" t="s">
        <v>567</v>
      </c>
      <c r="T568" s="7" t="str">
        <f t="shared" si="33"/>
        <v>ASHRAE 62.1-2004Hotels, Motels, Resorts, DormitoriesApartment</v>
      </c>
      <c r="U568" s="117" t="str">
        <f>VLOOKUP(T568,Ventilation!$A$4:$H$314,6,FALSE)</f>
        <v>0</v>
      </c>
      <c r="V568" s="117" t="str">
        <f>VLOOKUP(T568,Ventilation!$A$4:$H$314,5,FALSE)</f>
        <v>0</v>
      </c>
      <c r="W568" s="117" t="str">
        <f>VLOOKUP(T568,Ventilation!$A$4:$H$314,7,FALSE)</f>
        <v>0.35</v>
      </c>
      <c r="X568" s="47">
        <v>2.63</v>
      </c>
      <c r="Y568" s="47" t="s">
        <v>1448</v>
      </c>
      <c r="Z568" s="47" t="s">
        <v>1436</v>
      </c>
      <c r="AA568" s="61">
        <v>0.0803777592</v>
      </c>
      <c r="AB568" s="8"/>
      <c r="AC568" s="47"/>
      <c r="AD568" s="47" t="s">
        <v>1449</v>
      </c>
      <c r="AE568" s="47"/>
      <c r="AF568" s="47"/>
      <c r="AG568" s="47"/>
      <c r="AH568" s="47"/>
      <c r="AI568" s="47"/>
      <c r="AJ568" s="60">
        <v>0.6196632768</v>
      </c>
      <c r="AK568" s="47">
        <v>0.0</v>
      </c>
      <c r="AL568" s="47">
        <v>0.5</v>
      </c>
      <c r="AM568" s="47">
        <v>0.0</v>
      </c>
      <c r="AN568" s="47" t="s">
        <v>1450</v>
      </c>
      <c r="AO568" s="47" t="s">
        <v>1444</v>
      </c>
      <c r="AP568" s="47" t="s">
        <v>1445</v>
      </c>
      <c r="AQ568" s="60">
        <v>3.48</v>
      </c>
      <c r="AR568" s="47">
        <v>950.0</v>
      </c>
      <c r="AS568" s="117" t="str">
        <f t="shared" si="34"/>
        <v>0.003663157895</v>
      </c>
      <c r="AT568" s="60">
        <v>60.0</v>
      </c>
      <c r="AU568" s="47">
        <v>0.2</v>
      </c>
      <c r="AV568" s="47">
        <v>0.05</v>
      </c>
      <c r="AW568" s="47" t="s">
        <v>223</v>
      </c>
      <c r="AX568" s="47"/>
      <c r="AY568" s="47"/>
      <c r="AZ568" s="47" t="str">
        <f t="shared" si="36"/>
        <v/>
      </c>
      <c r="BA568" s="47"/>
      <c r="BB568" s="47"/>
      <c r="BC568" s="47"/>
      <c r="BD568" s="47"/>
      <c r="BE568" s="47"/>
      <c r="BF568" s="47"/>
      <c r="BG568" s="5"/>
      <c r="BI568" s="5"/>
      <c r="BJ568" s="5"/>
      <c r="BK568" s="5"/>
    </row>
    <row r="569" ht="14.25" hidden="1" customHeight="1">
      <c r="A569" s="8" t="s">
        <v>38</v>
      </c>
      <c r="B569" s="47" t="s">
        <v>221</v>
      </c>
      <c r="C569" s="61" t="s">
        <v>1452</v>
      </c>
      <c r="D569" s="47" t="s">
        <v>1306</v>
      </c>
      <c r="E569" s="45" t="s">
        <v>373</v>
      </c>
      <c r="F569" s="47" t="s">
        <v>221</v>
      </c>
      <c r="G569" s="45" t="s">
        <v>567</v>
      </c>
      <c r="H569" s="45" t="str">
        <f t="shared" si="1"/>
        <v>ASHRAE 90.1-2004MidriseApartmentApartment</v>
      </c>
      <c r="I569" s="117" t="str">
        <f>VLOOKUP(H569,'Interior Lighting'!$A$4:$G$1472,5,FALSE)</f>
        <v>0.36</v>
      </c>
      <c r="J569" s="47"/>
      <c r="K569" s="47"/>
      <c r="L569" s="61">
        <v>0.09</v>
      </c>
      <c r="M569" s="45">
        <v>0.0</v>
      </c>
      <c r="N569" s="61">
        <v>0.0</v>
      </c>
      <c r="O569" s="61">
        <v>0.0</v>
      </c>
      <c r="P569" s="47" t="s">
        <v>1447</v>
      </c>
      <c r="Q569" s="47" t="s">
        <v>369</v>
      </c>
      <c r="R569" s="45" t="s">
        <v>560</v>
      </c>
      <c r="S569" s="60" t="s">
        <v>567</v>
      </c>
      <c r="T569" s="7" t="str">
        <f t="shared" si="33"/>
        <v>ASHRAE 62.1-2004Hotels, Motels, Resorts, DormitoriesApartment</v>
      </c>
      <c r="U569" s="117" t="str">
        <f>VLOOKUP(T569,Ventilation!$A$4:$H$314,6,FALSE)</f>
        <v>0</v>
      </c>
      <c r="V569" s="117" t="str">
        <f>VLOOKUP(T569,Ventilation!$A$4:$H$314,5,FALSE)</f>
        <v>0</v>
      </c>
      <c r="W569" s="117" t="str">
        <f>VLOOKUP(T569,Ventilation!$A$4:$H$314,7,FALSE)</f>
        <v>0.35</v>
      </c>
      <c r="X569" s="47">
        <v>2.63</v>
      </c>
      <c r="Y569" s="47" t="s">
        <v>1448</v>
      </c>
      <c r="Z569" s="47" t="s">
        <v>1436</v>
      </c>
      <c r="AA569" s="61">
        <v>0.0575970048</v>
      </c>
      <c r="AB569" s="8"/>
      <c r="AC569" s="47"/>
      <c r="AD569" s="47" t="s">
        <v>1449</v>
      </c>
      <c r="AE569" s="47"/>
      <c r="AF569" s="47"/>
      <c r="AG569" s="47"/>
      <c r="AH569" s="47"/>
      <c r="AI569" s="47"/>
      <c r="AJ569" s="60">
        <v>0.6196632768</v>
      </c>
      <c r="AK569" s="47">
        <v>0.0</v>
      </c>
      <c r="AL569" s="47">
        <v>0.5</v>
      </c>
      <c r="AM569" s="47">
        <v>0.0</v>
      </c>
      <c r="AN569" s="47" t="s">
        <v>1450</v>
      </c>
      <c r="AO569" s="47" t="s">
        <v>1444</v>
      </c>
      <c r="AP569" s="47" t="s">
        <v>1445</v>
      </c>
      <c r="AQ569" s="60">
        <v>3.48</v>
      </c>
      <c r="AR569" s="47">
        <v>950.0</v>
      </c>
      <c r="AS569" s="117" t="str">
        <f t="shared" si="34"/>
        <v>0.003663157895</v>
      </c>
      <c r="AT569" s="60">
        <v>60.0</v>
      </c>
      <c r="AU569" s="47">
        <v>0.2</v>
      </c>
      <c r="AV569" s="47">
        <v>0.05</v>
      </c>
      <c r="AW569" s="47" t="s">
        <v>223</v>
      </c>
      <c r="AX569" s="47"/>
      <c r="AY569" s="47"/>
      <c r="AZ569" s="47" t="str">
        <f t="shared" si="36"/>
        <v/>
      </c>
      <c r="BA569" s="47"/>
      <c r="BB569" s="47"/>
      <c r="BC569" s="47"/>
      <c r="BD569" s="47"/>
      <c r="BE569" s="47"/>
      <c r="BF569" s="47"/>
      <c r="BG569" s="5"/>
      <c r="BI569" s="5"/>
      <c r="BJ569" s="5"/>
      <c r="BK569" s="5"/>
    </row>
    <row r="570" ht="14.25" hidden="1" customHeight="1">
      <c r="A570" s="7" t="s">
        <v>40</v>
      </c>
      <c r="B570" s="45" t="s">
        <v>221</v>
      </c>
      <c r="C570" s="45" t="s">
        <v>355</v>
      </c>
      <c r="D570" s="45" t="s">
        <v>1312</v>
      </c>
      <c r="E570" s="45" t="s">
        <v>373</v>
      </c>
      <c r="F570" s="47" t="s">
        <v>221</v>
      </c>
      <c r="G570" s="47" t="s">
        <v>355</v>
      </c>
      <c r="H570" s="45" t="str">
        <f t="shared" si="1"/>
        <v>ASHRAE 90.1-2004MidriseApartmentOffice</v>
      </c>
      <c r="I570" s="117" t="str">
        <f>VLOOKUP(H570,'Interior Lighting'!$A$4:$G$1472,5,FALSE)</f>
        <v>1.11</v>
      </c>
      <c r="J570" s="47"/>
      <c r="K570" s="45"/>
      <c r="L570" s="61">
        <v>1.11</v>
      </c>
      <c r="M570" s="45">
        <v>0.0</v>
      </c>
      <c r="N570" s="61">
        <v>0.0</v>
      </c>
      <c r="O570" s="61">
        <v>0.0</v>
      </c>
      <c r="P570" s="61" t="s">
        <v>1554</v>
      </c>
      <c r="Q570" s="45" t="s">
        <v>368</v>
      </c>
      <c r="R570" s="45" t="s">
        <v>560</v>
      </c>
      <c r="S570" s="60" t="s">
        <v>563</v>
      </c>
      <c r="T570" s="7" t="str">
        <f t="shared" si="33"/>
        <v>ASHRAE 62.1-1999Hotels, Motels, Resorts, DormitoriesLiving rooms</v>
      </c>
      <c r="U570" s="117" t="str">
        <f>VLOOKUP(T570,Ventilation!$A$4:$H$314,6,FALSE)</f>
        <v>0.085</v>
      </c>
      <c r="V570" s="117" t="str">
        <f>VLOOKUP(T570,Ventilation!$A$4:$H$314,5,FALSE)</f>
        <v>0</v>
      </c>
      <c r="W570" s="117" t="str">
        <f>VLOOKUP(T570,Ventilation!$A$4:$H$314,7,FALSE)</f>
        <v/>
      </c>
      <c r="X570" s="45">
        <v>2.11</v>
      </c>
      <c r="Y570" s="45" t="s">
        <v>1435</v>
      </c>
      <c r="Z570" s="45" t="s">
        <v>1436</v>
      </c>
      <c r="AA570" s="61">
        <v>0.112</v>
      </c>
      <c r="AB570" s="7"/>
      <c r="AC570" s="45"/>
      <c r="AD570" s="45" t="s">
        <v>1437</v>
      </c>
      <c r="AE570" s="45"/>
      <c r="AF570" s="45"/>
      <c r="AG570" s="45"/>
      <c r="AH570" s="45"/>
      <c r="AI570" s="45"/>
      <c r="AJ570" s="60">
        <v>0.6196632768</v>
      </c>
      <c r="AK570" s="45">
        <v>0.0</v>
      </c>
      <c r="AL570" s="45">
        <v>0.5</v>
      </c>
      <c r="AM570" s="45">
        <v>0.0</v>
      </c>
      <c r="AN570" s="61" t="s">
        <v>1555</v>
      </c>
      <c r="AO570" s="7" t="s">
        <v>1439</v>
      </c>
      <c r="AP570" s="30" t="s">
        <v>1440</v>
      </c>
      <c r="AQ570" s="45"/>
      <c r="AR570" s="45"/>
      <c r="AS570" s="45" t="str">
        <f t="shared" si="34"/>
        <v/>
      </c>
      <c r="AT570" s="45"/>
      <c r="AU570" s="45"/>
      <c r="AV570" s="45"/>
      <c r="AW570" s="45"/>
      <c r="AX570" s="45"/>
      <c r="AY570" s="45"/>
      <c r="AZ570" s="45"/>
      <c r="BA570" s="45"/>
      <c r="BB570" s="45"/>
      <c r="BC570" s="45"/>
      <c r="BD570" s="45"/>
      <c r="BE570" s="45"/>
      <c r="BF570" s="45"/>
      <c r="BG570" s="5"/>
      <c r="BI570" s="5"/>
      <c r="BJ570" s="5"/>
      <c r="BK570" s="5"/>
    </row>
    <row r="571" ht="14.25" hidden="1" customHeight="1">
      <c r="A571" s="47" t="s">
        <v>40</v>
      </c>
      <c r="B571" s="47" t="s">
        <v>221</v>
      </c>
      <c r="C571" s="45" t="s">
        <v>1126</v>
      </c>
      <c r="D571" s="47" t="s">
        <v>1310</v>
      </c>
      <c r="E571" s="47" t="s">
        <v>375</v>
      </c>
      <c r="F571" s="47" t="s">
        <v>221</v>
      </c>
      <c r="G571" s="45" t="s">
        <v>1126</v>
      </c>
      <c r="H571" s="45" t="str">
        <f t="shared" si="1"/>
        <v>ASHRAE 90.1-2010MidriseApartmentCorridor</v>
      </c>
      <c r="I571" s="117" t="str">
        <f>VLOOKUP(H571,'Interior Lighting'!$A$4:$G$1472,5,FALSE)</f>
        <v>0.792</v>
      </c>
      <c r="J571" s="47"/>
      <c r="K571" s="47"/>
      <c r="L571" s="45"/>
      <c r="M571" s="45">
        <v>0.0</v>
      </c>
      <c r="N571" s="61">
        <v>0.0</v>
      </c>
      <c r="O571" s="61">
        <v>0.0</v>
      </c>
      <c r="P571" s="93" t="s">
        <v>1556</v>
      </c>
      <c r="Q571" s="45" t="s">
        <v>368</v>
      </c>
      <c r="R571" s="45" t="s">
        <v>583</v>
      </c>
      <c r="S571" s="61" t="s">
        <v>589</v>
      </c>
      <c r="T571" s="7" t="str">
        <f t="shared" si="33"/>
        <v>ASHRAE 62.1-1999Public SpacesPublic restrooms</v>
      </c>
      <c r="U571" s="117" t="str">
        <f>VLOOKUP(T571,Ventilation!$A$4:$H$314,6,FALSE)</f>
        <v>0</v>
      </c>
      <c r="V571" s="117" t="str">
        <f>VLOOKUP(T571,Ventilation!$A$4:$H$314,5,FALSE)</f>
        <v>0</v>
      </c>
      <c r="W571" s="117" t="str">
        <f>VLOOKUP(T571,Ventilation!$A$4:$H$314,7,FALSE)</f>
        <v/>
      </c>
      <c r="X571" s="47">
        <v>0.0</v>
      </c>
      <c r="Y571" s="8" t="s">
        <v>1442</v>
      </c>
      <c r="Z571" s="47"/>
      <c r="AA571" s="61">
        <v>0.112</v>
      </c>
      <c r="AB571" s="8"/>
      <c r="AC571" s="8"/>
      <c r="AD571" s="8" t="s">
        <v>1443</v>
      </c>
      <c r="AE571" s="47"/>
      <c r="AF571" s="47"/>
      <c r="AG571" s="47"/>
      <c r="AH571" s="47"/>
      <c r="AI571" s="47"/>
      <c r="AJ571" s="61">
        <v>0.0</v>
      </c>
      <c r="AK571" s="47">
        <v>0.0</v>
      </c>
      <c r="AL571" s="47">
        <v>0.5</v>
      </c>
      <c r="AM571" s="47">
        <v>0.0</v>
      </c>
      <c r="AN571" s="30" t="s">
        <v>226</v>
      </c>
      <c r="AO571" s="8" t="s">
        <v>1444</v>
      </c>
      <c r="AP571" s="8" t="s">
        <v>1445</v>
      </c>
      <c r="AQ571" s="47"/>
      <c r="AR571" s="47"/>
      <c r="AS571" s="45" t="str">
        <f t="shared" si="34"/>
        <v/>
      </c>
      <c r="AT571" s="47"/>
      <c r="AU571" s="47"/>
      <c r="AV571" s="47"/>
      <c r="AW571" s="47"/>
      <c r="AX571" s="47"/>
      <c r="AY571" s="47"/>
      <c r="AZ571" s="47"/>
      <c r="BA571" s="47"/>
      <c r="BB571" s="47"/>
      <c r="BC571" s="47"/>
      <c r="BD571" s="47"/>
      <c r="BE571" s="47"/>
      <c r="BF571" s="47"/>
      <c r="BG571" s="5"/>
      <c r="BI571" s="5"/>
      <c r="BJ571" s="5"/>
      <c r="BK571" s="5"/>
    </row>
    <row r="572" ht="14.25" hidden="1" customHeight="1">
      <c r="A572" s="47" t="s">
        <v>40</v>
      </c>
      <c r="B572" s="47" t="s">
        <v>221</v>
      </c>
      <c r="C572" s="61" t="s">
        <v>1446</v>
      </c>
      <c r="D572" s="47" t="s">
        <v>1310</v>
      </c>
      <c r="E572" s="47" t="s">
        <v>375</v>
      </c>
      <c r="F572" s="47" t="s">
        <v>221</v>
      </c>
      <c r="G572" s="45" t="s">
        <v>1126</v>
      </c>
      <c r="H572" s="45" t="str">
        <f t="shared" si="1"/>
        <v>ASHRAE 90.1-2010MidriseApartmentCorridor</v>
      </c>
      <c r="I572" s="117" t="str">
        <f>VLOOKUP(H572,'Interior Lighting'!$A$4:$G$1472,5,FALSE)</f>
        <v>0.792</v>
      </c>
      <c r="J572" s="47"/>
      <c r="K572" s="47"/>
      <c r="L572" s="45"/>
      <c r="M572" s="45">
        <v>0.0</v>
      </c>
      <c r="N572" s="61">
        <v>0.0</v>
      </c>
      <c r="O572" s="61">
        <v>0.0</v>
      </c>
      <c r="P572" s="93" t="s">
        <v>1556</v>
      </c>
      <c r="Q572" s="45" t="s">
        <v>368</v>
      </c>
      <c r="R572" s="45" t="s">
        <v>583</v>
      </c>
      <c r="S572" s="61" t="s">
        <v>589</v>
      </c>
      <c r="T572" s="7" t="str">
        <f t="shared" si="33"/>
        <v>ASHRAE 62.1-1999Public SpacesPublic restrooms</v>
      </c>
      <c r="U572" s="117" t="str">
        <f>VLOOKUP(T572,Ventilation!$A$4:$H$314,6,FALSE)</f>
        <v>0</v>
      </c>
      <c r="V572" s="117" t="str">
        <f>VLOOKUP(T572,Ventilation!$A$4:$H$314,5,FALSE)</f>
        <v>0</v>
      </c>
      <c r="W572" s="117" t="str">
        <f>VLOOKUP(T572,Ventilation!$A$4:$H$314,7,FALSE)</f>
        <v/>
      </c>
      <c r="X572" s="47">
        <v>0.0</v>
      </c>
      <c r="Y572" s="8" t="s">
        <v>1442</v>
      </c>
      <c r="Z572" s="47"/>
      <c r="AA572" s="61">
        <v>0.0130255739</v>
      </c>
      <c r="AB572" s="8"/>
      <c r="AC572" s="8"/>
      <c r="AD572" s="8" t="s">
        <v>1443</v>
      </c>
      <c r="AE572" s="47"/>
      <c r="AF572" s="47"/>
      <c r="AG572" s="47"/>
      <c r="AH572" s="47"/>
      <c r="AI572" s="47"/>
      <c r="AJ572" s="61">
        <v>0.0</v>
      </c>
      <c r="AK572" s="47">
        <v>0.0</v>
      </c>
      <c r="AL572" s="47">
        <v>0.5</v>
      </c>
      <c r="AM572" s="47">
        <v>0.0</v>
      </c>
      <c r="AN572" s="30" t="s">
        <v>226</v>
      </c>
      <c r="AO572" s="8" t="s">
        <v>1444</v>
      </c>
      <c r="AP572" s="8" t="s">
        <v>1445</v>
      </c>
      <c r="AQ572" s="47"/>
      <c r="AR572" s="47"/>
      <c r="AS572" s="45" t="str">
        <f t="shared" si="34"/>
        <v/>
      </c>
      <c r="AT572" s="47"/>
      <c r="AU572" s="47"/>
      <c r="AV572" s="47"/>
      <c r="AW572" s="47"/>
      <c r="AX572" s="47"/>
      <c r="AY572" s="47"/>
      <c r="AZ572" s="47"/>
      <c r="BA572" s="47"/>
      <c r="BB572" s="47"/>
      <c r="BC572" s="47"/>
      <c r="BD572" s="47"/>
      <c r="BE572" s="47"/>
      <c r="BF572" s="47"/>
      <c r="BG572" s="5"/>
      <c r="BI572" s="5"/>
      <c r="BJ572" s="5"/>
      <c r="BK572" s="5"/>
    </row>
    <row r="573" ht="14.25" hidden="1" customHeight="1">
      <c r="A573" s="8" t="s">
        <v>40</v>
      </c>
      <c r="B573" s="47" t="s">
        <v>221</v>
      </c>
      <c r="C573" s="45" t="s">
        <v>567</v>
      </c>
      <c r="D573" s="47" t="s">
        <v>1306</v>
      </c>
      <c r="E573" s="45" t="s">
        <v>373</v>
      </c>
      <c r="F573" s="47" t="s">
        <v>221</v>
      </c>
      <c r="G573" s="45" t="s">
        <v>567</v>
      </c>
      <c r="H573" s="45" t="str">
        <f t="shared" si="1"/>
        <v>ASHRAE 90.1-2004MidriseApartmentApartment</v>
      </c>
      <c r="I573" s="117" t="str">
        <f>VLOOKUP(H573,'Interior Lighting'!$A$4:$G$1472,5,FALSE)</f>
        <v>0.36</v>
      </c>
      <c r="J573" s="47"/>
      <c r="K573" s="47"/>
      <c r="L573" s="61">
        <v>0.09</v>
      </c>
      <c r="M573" s="45">
        <v>0.0</v>
      </c>
      <c r="N573" s="61">
        <v>0.0</v>
      </c>
      <c r="O573" s="61">
        <v>0.0</v>
      </c>
      <c r="P573" s="8" t="s">
        <v>1447</v>
      </c>
      <c r="Q573" s="47" t="s">
        <v>370</v>
      </c>
      <c r="R573" s="47" t="s">
        <v>560</v>
      </c>
      <c r="S573" s="60" t="s">
        <v>567</v>
      </c>
      <c r="T573" s="7" t="str">
        <f t="shared" si="33"/>
        <v>ASHRAE 62.1-2007Hotels, Motels, Resorts, DormitoriesApartment</v>
      </c>
      <c r="U573" s="117" t="str">
        <f>VLOOKUP(T573,Ventilation!$A$4:$H$314,6,FALSE)</f>
        <v>0</v>
      </c>
      <c r="V573" s="117" t="str">
        <f>VLOOKUP(T573,Ventilation!$A$4:$H$314,5,FALSE)</f>
        <v>0</v>
      </c>
      <c r="W573" s="117" t="str">
        <f>VLOOKUP(T573,Ventilation!$A$4:$H$314,7,FALSE)</f>
        <v>0.35</v>
      </c>
      <c r="X573" s="47">
        <v>2.63</v>
      </c>
      <c r="Y573" s="8" t="s">
        <v>1448</v>
      </c>
      <c r="Z573" s="8" t="s">
        <v>1436</v>
      </c>
      <c r="AA573" s="61">
        <v>0.112</v>
      </c>
      <c r="AB573" s="8"/>
      <c r="AC573" s="8"/>
      <c r="AD573" s="8" t="s">
        <v>1449</v>
      </c>
      <c r="AE573" s="47"/>
      <c r="AF573" s="47"/>
      <c r="AG573" s="47"/>
      <c r="AH573" s="47"/>
      <c r="AI573" s="47"/>
      <c r="AJ573" s="60">
        <v>0.6196632768</v>
      </c>
      <c r="AK573" s="47">
        <v>0.0</v>
      </c>
      <c r="AL573" s="47">
        <v>0.5</v>
      </c>
      <c r="AM573" s="47">
        <v>0.0</v>
      </c>
      <c r="AN573" s="8" t="s">
        <v>1450</v>
      </c>
      <c r="AO573" s="8" t="s">
        <v>1444</v>
      </c>
      <c r="AP573" s="8" t="s">
        <v>1445</v>
      </c>
      <c r="AQ573" s="60">
        <v>3.48</v>
      </c>
      <c r="AR573" s="47">
        <v>950.0</v>
      </c>
      <c r="AS573" s="117" t="str">
        <f t="shared" si="34"/>
        <v>0.003663157895</v>
      </c>
      <c r="AT573" s="60">
        <v>60.0</v>
      </c>
      <c r="AU573" s="47">
        <v>0.2</v>
      </c>
      <c r="AV573" s="47">
        <v>0.05</v>
      </c>
      <c r="AW573" s="47" t="s">
        <v>223</v>
      </c>
      <c r="AX573" s="47"/>
      <c r="AY573" s="47"/>
      <c r="AZ573" s="47"/>
      <c r="BA573" s="47"/>
      <c r="BB573" s="47"/>
      <c r="BC573" s="47"/>
      <c r="BD573" s="47"/>
      <c r="BE573" s="47"/>
      <c r="BF573" s="47"/>
      <c r="BG573" s="5"/>
      <c r="BI573" s="5"/>
      <c r="BJ573" s="5"/>
      <c r="BK573" s="5"/>
    </row>
    <row r="574" ht="14.25" hidden="1" customHeight="1">
      <c r="A574" s="8" t="s">
        <v>40</v>
      </c>
      <c r="B574" s="47" t="s">
        <v>221</v>
      </c>
      <c r="C574" s="61" t="s">
        <v>1451</v>
      </c>
      <c r="D574" s="47" t="s">
        <v>1306</v>
      </c>
      <c r="E574" s="45" t="s">
        <v>373</v>
      </c>
      <c r="F574" s="47" t="s">
        <v>221</v>
      </c>
      <c r="G574" s="45" t="s">
        <v>567</v>
      </c>
      <c r="H574" s="45" t="str">
        <f t="shared" si="1"/>
        <v>ASHRAE 90.1-2004MidriseApartmentApartment</v>
      </c>
      <c r="I574" s="117" t="str">
        <f>VLOOKUP(H574,'Interior Lighting'!$A$4:$G$1472,5,FALSE)</f>
        <v>0.36</v>
      </c>
      <c r="J574" s="47"/>
      <c r="K574" s="47"/>
      <c r="L574" s="61">
        <v>0.09</v>
      </c>
      <c r="M574" s="45">
        <v>0.0</v>
      </c>
      <c r="N574" s="61">
        <v>0.0</v>
      </c>
      <c r="O574" s="61">
        <v>0.0</v>
      </c>
      <c r="P574" s="8" t="s">
        <v>1447</v>
      </c>
      <c r="Q574" s="47" t="s">
        <v>370</v>
      </c>
      <c r="R574" s="47" t="s">
        <v>560</v>
      </c>
      <c r="S574" s="60" t="s">
        <v>567</v>
      </c>
      <c r="T574" s="7" t="str">
        <f t="shared" si="33"/>
        <v>ASHRAE 62.1-2007Hotels, Motels, Resorts, DormitoriesApartment</v>
      </c>
      <c r="U574" s="117" t="str">
        <f>VLOOKUP(T574,Ventilation!$A$4:$H$314,6,FALSE)</f>
        <v>0</v>
      </c>
      <c r="V574" s="117" t="str">
        <f>VLOOKUP(T574,Ventilation!$A$4:$H$314,5,FALSE)</f>
        <v>0</v>
      </c>
      <c r="W574" s="117" t="str">
        <f>VLOOKUP(T574,Ventilation!$A$4:$H$314,7,FALSE)</f>
        <v>0.35</v>
      </c>
      <c r="X574" s="47">
        <v>2.63</v>
      </c>
      <c r="Y574" s="8" t="s">
        <v>1448</v>
      </c>
      <c r="Z574" s="8" t="s">
        <v>1436</v>
      </c>
      <c r="AA574" s="61">
        <v>0.0446543107</v>
      </c>
      <c r="AB574" s="8"/>
      <c r="AC574" s="8"/>
      <c r="AD574" s="8" t="s">
        <v>1449</v>
      </c>
      <c r="AE574" s="47"/>
      <c r="AF574" s="47"/>
      <c r="AG574" s="47"/>
      <c r="AH574" s="47"/>
      <c r="AI574" s="47"/>
      <c r="AJ574" s="60">
        <v>0.6196632768</v>
      </c>
      <c r="AK574" s="47">
        <v>0.0</v>
      </c>
      <c r="AL574" s="47">
        <v>0.5</v>
      </c>
      <c r="AM574" s="47">
        <v>0.0</v>
      </c>
      <c r="AN574" s="8" t="s">
        <v>1450</v>
      </c>
      <c r="AO574" s="8" t="s">
        <v>1444</v>
      </c>
      <c r="AP574" s="8" t="s">
        <v>1445</v>
      </c>
      <c r="AQ574" s="60">
        <v>3.48</v>
      </c>
      <c r="AR574" s="47">
        <v>950.0</v>
      </c>
      <c r="AS574" s="117" t="str">
        <f t="shared" si="34"/>
        <v>0.003663157895</v>
      </c>
      <c r="AT574" s="60">
        <v>60.0</v>
      </c>
      <c r="AU574" s="47">
        <v>0.2</v>
      </c>
      <c r="AV574" s="47">
        <v>0.05</v>
      </c>
      <c r="AW574" s="47" t="s">
        <v>223</v>
      </c>
      <c r="AX574" s="47"/>
      <c r="AY574" s="47"/>
      <c r="AZ574" s="47"/>
      <c r="BA574" s="47"/>
      <c r="BB574" s="47"/>
      <c r="BC574" s="47"/>
      <c r="BD574" s="47"/>
      <c r="BE574" s="47"/>
      <c r="BF574" s="47"/>
      <c r="BG574" s="5"/>
      <c r="BI574" s="5"/>
      <c r="BJ574" s="5"/>
      <c r="BK574" s="5"/>
    </row>
    <row r="575" ht="14.25" hidden="1" customHeight="1">
      <c r="A575" s="8" t="s">
        <v>40</v>
      </c>
      <c r="B575" s="47" t="s">
        <v>221</v>
      </c>
      <c r="C575" s="61" t="s">
        <v>1452</v>
      </c>
      <c r="D575" s="47" t="s">
        <v>1306</v>
      </c>
      <c r="E575" s="45" t="s">
        <v>373</v>
      </c>
      <c r="F575" s="47" t="s">
        <v>221</v>
      </c>
      <c r="G575" s="45" t="s">
        <v>567</v>
      </c>
      <c r="H575" s="45" t="str">
        <f t="shared" si="1"/>
        <v>ASHRAE 90.1-2004MidriseApartmentApartment</v>
      </c>
      <c r="I575" s="117" t="str">
        <f>VLOOKUP(H575,'Interior Lighting'!$A$4:$G$1472,5,FALSE)</f>
        <v>0.36</v>
      </c>
      <c r="J575" s="47"/>
      <c r="K575" s="47"/>
      <c r="L575" s="61">
        <v>0.09</v>
      </c>
      <c r="M575" s="45">
        <v>0.0</v>
      </c>
      <c r="N575" s="61">
        <v>0.0</v>
      </c>
      <c r="O575" s="61">
        <v>0.0</v>
      </c>
      <c r="P575" s="8" t="s">
        <v>1447</v>
      </c>
      <c r="Q575" s="47" t="s">
        <v>370</v>
      </c>
      <c r="R575" s="47" t="s">
        <v>560</v>
      </c>
      <c r="S575" s="60" t="s">
        <v>567</v>
      </c>
      <c r="T575" s="7" t="str">
        <f t="shared" si="33"/>
        <v>ASHRAE 62.1-2007Hotels, Motels, Resorts, DormitoriesApartment</v>
      </c>
      <c r="U575" s="117" t="str">
        <f>VLOOKUP(T575,Ventilation!$A$4:$H$314,6,FALSE)</f>
        <v>0</v>
      </c>
      <c r="V575" s="117" t="str">
        <f>VLOOKUP(T575,Ventilation!$A$4:$H$314,5,FALSE)</f>
        <v>0</v>
      </c>
      <c r="W575" s="117" t="str">
        <f>VLOOKUP(T575,Ventilation!$A$4:$H$314,7,FALSE)</f>
        <v>0.35</v>
      </c>
      <c r="X575" s="47">
        <v>2.63</v>
      </c>
      <c r="Y575" s="8" t="s">
        <v>1448</v>
      </c>
      <c r="Z575" s="8" t="s">
        <v>1436</v>
      </c>
      <c r="AA575" s="61">
        <v>0.031998336</v>
      </c>
      <c r="AB575" s="8"/>
      <c r="AC575" s="8"/>
      <c r="AD575" s="8" t="s">
        <v>1449</v>
      </c>
      <c r="AE575" s="47"/>
      <c r="AF575" s="47"/>
      <c r="AG575" s="47"/>
      <c r="AH575" s="47"/>
      <c r="AI575" s="47"/>
      <c r="AJ575" s="60">
        <v>0.6196632768</v>
      </c>
      <c r="AK575" s="47">
        <v>0.0</v>
      </c>
      <c r="AL575" s="47">
        <v>0.5</v>
      </c>
      <c r="AM575" s="47">
        <v>0.0</v>
      </c>
      <c r="AN575" s="8" t="s">
        <v>1450</v>
      </c>
      <c r="AO575" s="8" t="s">
        <v>1444</v>
      </c>
      <c r="AP575" s="8" t="s">
        <v>1445</v>
      </c>
      <c r="AQ575" s="60">
        <v>3.48</v>
      </c>
      <c r="AR575" s="47">
        <v>950.0</v>
      </c>
      <c r="AS575" s="117" t="str">
        <f t="shared" si="34"/>
        <v>0.003663157895</v>
      </c>
      <c r="AT575" s="60">
        <v>60.0</v>
      </c>
      <c r="AU575" s="47">
        <v>0.2</v>
      </c>
      <c r="AV575" s="47">
        <v>0.05</v>
      </c>
      <c r="AW575" s="47" t="s">
        <v>223</v>
      </c>
      <c r="AX575" s="47"/>
      <c r="AY575" s="47"/>
      <c r="AZ575" s="47"/>
      <c r="BA575" s="47"/>
      <c r="BB575" s="47"/>
      <c r="BC575" s="47"/>
      <c r="BD575" s="47"/>
      <c r="BE575" s="47"/>
      <c r="BF575" s="47"/>
      <c r="BG575" s="5"/>
      <c r="BI575" s="5"/>
      <c r="BJ575" s="5"/>
      <c r="BK575" s="5"/>
    </row>
    <row r="576" ht="14.25" hidden="1" customHeight="1">
      <c r="A576" s="92" t="s">
        <v>42</v>
      </c>
      <c r="B576" s="45" t="s">
        <v>221</v>
      </c>
      <c r="C576" s="45" t="s">
        <v>355</v>
      </c>
      <c r="D576" s="45" t="s">
        <v>1312</v>
      </c>
      <c r="E576" s="45" t="s">
        <v>373</v>
      </c>
      <c r="F576" s="47" t="s">
        <v>221</v>
      </c>
      <c r="G576" s="47" t="s">
        <v>355</v>
      </c>
      <c r="H576" s="45" t="str">
        <f t="shared" si="1"/>
        <v>ASHRAE 90.1-2004MidriseApartmentOffice</v>
      </c>
      <c r="I576" s="117" t="str">
        <f>VLOOKUP(H576,'Interior Lighting'!$A$4:$G$1472,5,FALSE)</f>
        <v>1.11</v>
      </c>
      <c r="J576" s="47"/>
      <c r="K576" s="45"/>
      <c r="L576" s="61">
        <v>1.11</v>
      </c>
      <c r="M576" s="45">
        <v>0.0</v>
      </c>
      <c r="N576" s="61">
        <v>0.0</v>
      </c>
      <c r="O576" s="61">
        <v>0.0</v>
      </c>
      <c r="P576" s="61" t="s">
        <v>1554</v>
      </c>
      <c r="Q576" s="45" t="s">
        <v>368</v>
      </c>
      <c r="R576" s="45" t="s">
        <v>560</v>
      </c>
      <c r="S576" s="60" t="s">
        <v>563</v>
      </c>
      <c r="T576" s="7" t="str">
        <f t="shared" si="33"/>
        <v>ASHRAE 62.1-1999Hotels, Motels, Resorts, DormitoriesLiving rooms</v>
      </c>
      <c r="U576" s="117" t="str">
        <f>VLOOKUP(T576,Ventilation!$A$4:$H$314,6,FALSE)</f>
        <v>0.085</v>
      </c>
      <c r="V576" s="117" t="str">
        <f>VLOOKUP(T576,Ventilation!$A$4:$H$314,5,FALSE)</f>
        <v>0</v>
      </c>
      <c r="W576" s="117" t="str">
        <f>VLOOKUP(T576,Ventilation!$A$4:$H$314,7,FALSE)</f>
        <v/>
      </c>
      <c r="X576" s="45">
        <v>2.11</v>
      </c>
      <c r="Y576" s="45" t="s">
        <v>1435</v>
      </c>
      <c r="Z576" s="45" t="s">
        <v>1436</v>
      </c>
      <c r="AA576" s="61">
        <v>0.112</v>
      </c>
      <c r="AB576" s="7"/>
      <c r="AC576" s="45"/>
      <c r="AD576" s="45" t="s">
        <v>1437</v>
      </c>
      <c r="AE576" s="45"/>
      <c r="AF576" s="45"/>
      <c r="AG576" s="45"/>
      <c r="AH576" s="45"/>
      <c r="AI576" s="45"/>
      <c r="AJ576" s="60">
        <v>0.6196632768</v>
      </c>
      <c r="AK576" s="45">
        <v>0.0</v>
      </c>
      <c r="AL576" s="45">
        <v>0.5</v>
      </c>
      <c r="AM576" s="45">
        <v>0.0</v>
      </c>
      <c r="AN576" s="61" t="s">
        <v>1555</v>
      </c>
      <c r="AO576" s="7" t="s">
        <v>1439</v>
      </c>
      <c r="AP576" s="7" t="s">
        <v>1557</v>
      </c>
      <c r="AQ576" s="45"/>
      <c r="AR576" s="45"/>
      <c r="AS576" s="45" t="str">
        <f t="shared" si="34"/>
        <v/>
      </c>
      <c r="AT576" s="45"/>
      <c r="AU576" s="45"/>
      <c r="AV576" s="45"/>
      <c r="AW576" s="45"/>
      <c r="AX576" s="45"/>
      <c r="AY576" s="45"/>
      <c r="AZ576" s="45"/>
      <c r="BA576" s="45"/>
      <c r="BB576" s="45"/>
      <c r="BC576" s="45"/>
      <c r="BD576" s="45"/>
      <c r="BE576" s="45"/>
      <c r="BF576" s="45"/>
      <c r="BG576" s="5"/>
      <c r="BI576" s="5"/>
      <c r="BJ576" s="5"/>
      <c r="BK576" s="5"/>
    </row>
    <row r="577" ht="14.25" hidden="1" customHeight="1">
      <c r="A577" s="92" t="s">
        <v>42</v>
      </c>
      <c r="B577" s="47" t="s">
        <v>221</v>
      </c>
      <c r="C577" s="45" t="s">
        <v>1126</v>
      </c>
      <c r="D577" s="47" t="s">
        <v>1310</v>
      </c>
      <c r="E577" s="47" t="s">
        <v>375</v>
      </c>
      <c r="F577" s="47" t="s">
        <v>221</v>
      </c>
      <c r="G577" s="45" t="s">
        <v>1126</v>
      </c>
      <c r="H577" s="45" t="str">
        <f t="shared" si="1"/>
        <v>ASHRAE 90.1-2010MidriseApartmentCorridor</v>
      </c>
      <c r="I577" s="117" t="str">
        <f>VLOOKUP(H577,'Interior Lighting'!$A$4:$G$1472,5,FALSE)</f>
        <v>0.792</v>
      </c>
      <c r="J577" s="47"/>
      <c r="K577" s="47"/>
      <c r="L577" s="45"/>
      <c r="M577" s="47">
        <v>0.0</v>
      </c>
      <c r="N577" s="60">
        <v>0.0</v>
      </c>
      <c r="O577" s="60">
        <v>0.0</v>
      </c>
      <c r="P577" s="93" t="s">
        <v>1558</v>
      </c>
      <c r="Q577" s="45" t="s">
        <v>368</v>
      </c>
      <c r="R577" s="45" t="s">
        <v>583</v>
      </c>
      <c r="S577" s="61" t="s">
        <v>589</v>
      </c>
      <c r="T577" s="7" t="str">
        <f t="shared" si="33"/>
        <v>ASHRAE 62.1-1999Public SpacesPublic restrooms</v>
      </c>
      <c r="U577" s="117" t="str">
        <f>VLOOKUP(T577,Ventilation!$A$4:$H$314,6,FALSE)</f>
        <v>0</v>
      </c>
      <c r="V577" s="117" t="str">
        <f>VLOOKUP(T577,Ventilation!$A$4:$H$314,5,FALSE)</f>
        <v>0</v>
      </c>
      <c r="W577" s="117" t="str">
        <f>VLOOKUP(T577,Ventilation!$A$4:$H$314,7,FALSE)</f>
        <v/>
      </c>
      <c r="X577" s="47">
        <v>0.0</v>
      </c>
      <c r="Y577" s="8" t="s">
        <v>1442</v>
      </c>
      <c r="Z577" s="47"/>
      <c r="AA577" s="61">
        <v>0.112</v>
      </c>
      <c r="AB577" s="8"/>
      <c r="AC577" s="8"/>
      <c r="AD577" s="8" t="s">
        <v>1443</v>
      </c>
      <c r="AE577" s="47"/>
      <c r="AF577" s="47"/>
      <c r="AG577" s="47"/>
      <c r="AH577" s="47"/>
      <c r="AI577" s="47"/>
      <c r="AJ577" s="61">
        <v>0.0</v>
      </c>
      <c r="AK577" s="47">
        <v>0.0</v>
      </c>
      <c r="AL577" s="47">
        <v>0.5</v>
      </c>
      <c r="AM577" s="47">
        <v>0.0</v>
      </c>
      <c r="AN577" s="30" t="s">
        <v>226</v>
      </c>
      <c r="AO577" s="8" t="s">
        <v>1444</v>
      </c>
      <c r="AP577" s="8" t="s">
        <v>1445</v>
      </c>
      <c r="AQ577" s="47"/>
      <c r="AR577" s="47"/>
      <c r="AS577" s="45" t="str">
        <f t="shared" si="34"/>
        <v/>
      </c>
      <c r="AT577" s="47"/>
      <c r="AU577" s="47"/>
      <c r="AV577" s="47"/>
      <c r="AW577" s="47"/>
      <c r="AX577" s="47"/>
      <c r="AY577" s="47"/>
      <c r="AZ577" s="47"/>
      <c r="BA577" s="47"/>
      <c r="BB577" s="47"/>
      <c r="BC577" s="47"/>
      <c r="BD577" s="47"/>
      <c r="BE577" s="47"/>
      <c r="BF577" s="47"/>
      <c r="BG577" s="5"/>
      <c r="BI577" s="5"/>
      <c r="BJ577" s="5"/>
      <c r="BK577" s="5"/>
    </row>
    <row r="578" ht="14.25" hidden="1" customHeight="1">
      <c r="A578" s="92" t="s">
        <v>42</v>
      </c>
      <c r="B578" s="47" t="s">
        <v>221</v>
      </c>
      <c r="C578" s="61" t="s">
        <v>1446</v>
      </c>
      <c r="D578" s="47" t="s">
        <v>1310</v>
      </c>
      <c r="E578" s="47" t="s">
        <v>375</v>
      </c>
      <c r="F578" s="47" t="s">
        <v>221</v>
      </c>
      <c r="G578" s="45" t="s">
        <v>1126</v>
      </c>
      <c r="H578" s="45" t="str">
        <f t="shared" si="1"/>
        <v>ASHRAE 90.1-2010MidriseApartmentCorridor</v>
      </c>
      <c r="I578" s="117" t="str">
        <f>VLOOKUP(H578,'Interior Lighting'!$A$4:$G$1472,5,FALSE)</f>
        <v>0.792</v>
      </c>
      <c r="J578" s="47"/>
      <c r="K578" s="47"/>
      <c r="L578" s="45"/>
      <c r="M578" s="47">
        <v>0.0</v>
      </c>
      <c r="N578" s="60">
        <v>0.0</v>
      </c>
      <c r="O578" s="60">
        <v>0.0</v>
      </c>
      <c r="P578" s="93" t="s">
        <v>1558</v>
      </c>
      <c r="Q578" s="45" t="s">
        <v>368</v>
      </c>
      <c r="R578" s="45" t="s">
        <v>583</v>
      </c>
      <c r="S578" s="61" t="s">
        <v>589</v>
      </c>
      <c r="T578" s="7" t="str">
        <f t="shared" si="33"/>
        <v>ASHRAE 62.1-1999Public SpacesPublic restrooms</v>
      </c>
      <c r="U578" s="117" t="str">
        <f>VLOOKUP(T578,Ventilation!$A$4:$H$314,6,FALSE)</f>
        <v>0</v>
      </c>
      <c r="V578" s="117" t="str">
        <f>VLOOKUP(T578,Ventilation!$A$4:$H$314,5,FALSE)</f>
        <v>0</v>
      </c>
      <c r="W578" s="117" t="str">
        <f>VLOOKUP(T578,Ventilation!$A$4:$H$314,7,FALSE)</f>
        <v/>
      </c>
      <c r="X578" s="47">
        <v>0.0</v>
      </c>
      <c r="Y578" s="8" t="s">
        <v>1442</v>
      </c>
      <c r="Z578" s="47"/>
      <c r="AA578" s="61">
        <v>0.0130255739</v>
      </c>
      <c r="AB578" s="8"/>
      <c r="AC578" s="8"/>
      <c r="AD578" s="8" t="s">
        <v>1443</v>
      </c>
      <c r="AE578" s="47"/>
      <c r="AF578" s="47"/>
      <c r="AG578" s="47"/>
      <c r="AH578" s="47"/>
      <c r="AI578" s="47"/>
      <c r="AJ578" s="61">
        <v>0.0</v>
      </c>
      <c r="AK578" s="47">
        <v>0.0</v>
      </c>
      <c r="AL578" s="47">
        <v>0.5</v>
      </c>
      <c r="AM578" s="47">
        <v>0.0</v>
      </c>
      <c r="AN578" s="30" t="s">
        <v>226</v>
      </c>
      <c r="AO578" s="8" t="s">
        <v>1444</v>
      </c>
      <c r="AP578" s="8" t="s">
        <v>1445</v>
      </c>
      <c r="AQ578" s="47"/>
      <c r="AR578" s="47"/>
      <c r="AS578" s="45" t="str">
        <f t="shared" si="34"/>
        <v/>
      </c>
      <c r="AT578" s="47"/>
      <c r="AU578" s="47"/>
      <c r="AV578" s="47"/>
      <c r="AW578" s="47"/>
      <c r="AX578" s="47"/>
      <c r="AY578" s="47"/>
      <c r="AZ578" s="47"/>
      <c r="BA578" s="47"/>
      <c r="BB578" s="47"/>
      <c r="BC578" s="47"/>
      <c r="BD578" s="47"/>
      <c r="BE578" s="47"/>
      <c r="BF578" s="47"/>
      <c r="BG578" s="5"/>
      <c r="BI578" s="5"/>
      <c r="BJ578" s="5"/>
      <c r="BK578" s="5"/>
    </row>
    <row r="579" ht="14.25" hidden="1" customHeight="1">
      <c r="A579" s="92" t="s">
        <v>42</v>
      </c>
      <c r="B579" s="47" t="s">
        <v>221</v>
      </c>
      <c r="C579" s="45" t="s">
        <v>567</v>
      </c>
      <c r="D579" s="47" t="s">
        <v>1306</v>
      </c>
      <c r="E579" s="45" t="s">
        <v>373</v>
      </c>
      <c r="F579" s="47" t="s">
        <v>221</v>
      </c>
      <c r="G579" s="45" t="s">
        <v>567</v>
      </c>
      <c r="H579" s="45" t="str">
        <f t="shared" si="1"/>
        <v>ASHRAE 90.1-2004MidriseApartmentApartment</v>
      </c>
      <c r="I579" s="117" t="str">
        <f>VLOOKUP(H579,'Interior Lighting'!$A$4:$G$1472,5,FALSE)</f>
        <v>0.36</v>
      </c>
      <c r="J579" s="47"/>
      <c r="K579" s="47"/>
      <c r="L579" s="61">
        <v>0.09</v>
      </c>
      <c r="M579" s="47">
        <v>0.0</v>
      </c>
      <c r="N579" s="60">
        <v>0.0</v>
      </c>
      <c r="O579" s="60">
        <v>0.0</v>
      </c>
      <c r="P579" s="8" t="s">
        <v>1447</v>
      </c>
      <c r="Q579" s="47" t="s">
        <v>370</v>
      </c>
      <c r="R579" s="47" t="s">
        <v>560</v>
      </c>
      <c r="S579" s="60" t="s">
        <v>567</v>
      </c>
      <c r="T579" s="7" t="str">
        <f t="shared" si="33"/>
        <v>ASHRAE 62.1-2007Hotels, Motels, Resorts, DormitoriesApartment</v>
      </c>
      <c r="U579" s="117" t="str">
        <f>VLOOKUP(T579,Ventilation!$A$4:$H$314,6,FALSE)</f>
        <v>0</v>
      </c>
      <c r="V579" s="117" t="str">
        <f>VLOOKUP(T579,Ventilation!$A$4:$H$314,5,FALSE)</f>
        <v>0</v>
      </c>
      <c r="W579" s="117" t="str">
        <f>VLOOKUP(T579,Ventilation!$A$4:$H$314,7,FALSE)</f>
        <v>0.35</v>
      </c>
      <c r="X579" s="47">
        <v>2.63</v>
      </c>
      <c r="Y579" s="8" t="s">
        <v>1448</v>
      </c>
      <c r="Z579" s="8" t="s">
        <v>1436</v>
      </c>
      <c r="AA579" s="61">
        <v>0.112</v>
      </c>
      <c r="AB579" s="8"/>
      <c r="AC579" s="8"/>
      <c r="AD579" s="8" t="s">
        <v>1449</v>
      </c>
      <c r="AE579" s="47"/>
      <c r="AF579" s="47"/>
      <c r="AG579" s="47"/>
      <c r="AH579" s="47"/>
      <c r="AI579" s="47"/>
      <c r="AJ579" s="60">
        <v>0.6196632768</v>
      </c>
      <c r="AK579" s="47">
        <v>0.0</v>
      </c>
      <c r="AL579" s="47">
        <v>0.5</v>
      </c>
      <c r="AM579" s="47">
        <v>0.0</v>
      </c>
      <c r="AN579" s="8" t="s">
        <v>1450</v>
      </c>
      <c r="AO579" s="8" t="s">
        <v>1444</v>
      </c>
      <c r="AP579" s="8" t="s">
        <v>1445</v>
      </c>
      <c r="AQ579" s="60">
        <v>3.48</v>
      </c>
      <c r="AR579" s="47">
        <v>950.0</v>
      </c>
      <c r="AS579" s="117" t="str">
        <f t="shared" si="34"/>
        <v>0.003663157895</v>
      </c>
      <c r="AT579" s="60">
        <v>60.0</v>
      </c>
      <c r="AU579" s="47">
        <v>0.2</v>
      </c>
      <c r="AV579" s="47">
        <v>0.05</v>
      </c>
      <c r="AW579" s="47" t="s">
        <v>223</v>
      </c>
      <c r="AX579" s="47"/>
      <c r="AY579" s="47"/>
      <c r="AZ579" s="47"/>
      <c r="BA579" s="47"/>
      <c r="BB579" s="47"/>
      <c r="BC579" s="47"/>
      <c r="BD579" s="47"/>
      <c r="BE579" s="47"/>
      <c r="BF579" s="47"/>
      <c r="BG579" s="5"/>
      <c r="BI579" s="5"/>
      <c r="BJ579" s="5"/>
      <c r="BK579" s="5"/>
    </row>
    <row r="580" ht="14.25" hidden="1" customHeight="1">
      <c r="A580" s="92" t="s">
        <v>42</v>
      </c>
      <c r="B580" s="47" t="s">
        <v>221</v>
      </c>
      <c r="C580" s="61" t="s">
        <v>1451</v>
      </c>
      <c r="D580" s="47" t="s">
        <v>1306</v>
      </c>
      <c r="E580" s="45" t="s">
        <v>373</v>
      </c>
      <c r="F580" s="47" t="s">
        <v>221</v>
      </c>
      <c r="G580" s="45" t="s">
        <v>567</v>
      </c>
      <c r="H580" s="45" t="str">
        <f t="shared" si="1"/>
        <v>ASHRAE 90.1-2004MidriseApartmentApartment</v>
      </c>
      <c r="I580" s="117" t="str">
        <f>VLOOKUP(H580,'Interior Lighting'!$A$4:$G$1472,5,FALSE)</f>
        <v>0.36</v>
      </c>
      <c r="J580" s="47"/>
      <c r="K580" s="47"/>
      <c r="L580" s="61">
        <v>0.09</v>
      </c>
      <c r="M580" s="47">
        <v>0.0</v>
      </c>
      <c r="N580" s="60">
        <v>0.0</v>
      </c>
      <c r="O580" s="60">
        <v>0.0</v>
      </c>
      <c r="P580" s="8" t="s">
        <v>1447</v>
      </c>
      <c r="Q580" s="47" t="s">
        <v>370</v>
      </c>
      <c r="R580" s="47" t="s">
        <v>560</v>
      </c>
      <c r="S580" s="60" t="s">
        <v>567</v>
      </c>
      <c r="T580" s="7" t="str">
        <f t="shared" si="33"/>
        <v>ASHRAE 62.1-2007Hotels, Motels, Resorts, DormitoriesApartment</v>
      </c>
      <c r="U580" s="117" t="str">
        <f>VLOOKUP(T580,Ventilation!$A$4:$H$314,6,FALSE)</f>
        <v>0</v>
      </c>
      <c r="V580" s="117" t="str">
        <f>VLOOKUP(T580,Ventilation!$A$4:$H$314,5,FALSE)</f>
        <v>0</v>
      </c>
      <c r="W580" s="117" t="str">
        <f>VLOOKUP(T580,Ventilation!$A$4:$H$314,7,FALSE)</f>
        <v>0.35</v>
      </c>
      <c r="X580" s="47">
        <v>2.63</v>
      </c>
      <c r="Y580" s="8" t="s">
        <v>1448</v>
      </c>
      <c r="Z580" s="8" t="s">
        <v>1436</v>
      </c>
      <c r="AA580" s="61">
        <v>0.0446543107</v>
      </c>
      <c r="AB580" s="8"/>
      <c r="AC580" s="8"/>
      <c r="AD580" s="8" t="s">
        <v>1449</v>
      </c>
      <c r="AE580" s="47"/>
      <c r="AF580" s="47"/>
      <c r="AG580" s="47"/>
      <c r="AH580" s="47"/>
      <c r="AI580" s="47"/>
      <c r="AJ580" s="60">
        <v>0.6196632768</v>
      </c>
      <c r="AK580" s="47">
        <v>0.0</v>
      </c>
      <c r="AL580" s="47">
        <v>0.5</v>
      </c>
      <c r="AM580" s="47">
        <v>0.0</v>
      </c>
      <c r="AN580" s="8" t="s">
        <v>1450</v>
      </c>
      <c r="AO580" s="8" t="s">
        <v>1444</v>
      </c>
      <c r="AP580" s="8" t="s">
        <v>1445</v>
      </c>
      <c r="AQ580" s="60">
        <v>3.48</v>
      </c>
      <c r="AR580" s="47">
        <v>950.0</v>
      </c>
      <c r="AS580" s="117" t="str">
        <f t="shared" si="34"/>
        <v>0.003663157895</v>
      </c>
      <c r="AT580" s="60">
        <v>60.0</v>
      </c>
      <c r="AU580" s="47">
        <v>0.2</v>
      </c>
      <c r="AV580" s="47">
        <v>0.05</v>
      </c>
      <c r="AW580" s="47" t="s">
        <v>223</v>
      </c>
      <c r="AX580" s="47"/>
      <c r="AY580" s="47"/>
      <c r="AZ580" s="47"/>
      <c r="BA580" s="47"/>
      <c r="BB580" s="47"/>
      <c r="BC580" s="47"/>
      <c r="BD580" s="47"/>
      <c r="BE580" s="47"/>
      <c r="BF580" s="47"/>
      <c r="BG580" s="5"/>
      <c r="BI580" s="5"/>
      <c r="BJ580" s="5"/>
      <c r="BK580" s="5"/>
    </row>
    <row r="581" ht="14.25" hidden="1" customHeight="1">
      <c r="A581" s="92" t="s">
        <v>42</v>
      </c>
      <c r="B581" s="47" t="s">
        <v>221</v>
      </c>
      <c r="C581" s="61" t="s">
        <v>1452</v>
      </c>
      <c r="D581" s="47" t="s">
        <v>1306</v>
      </c>
      <c r="E581" s="45" t="s">
        <v>373</v>
      </c>
      <c r="F581" s="47" t="s">
        <v>221</v>
      </c>
      <c r="G581" s="45" t="s">
        <v>567</v>
      </c>
      <c r="H581" s="45" t="str">
        <f t="shared" si="1"/>
        <v>ASHRAE 90.1-2004MidriseApartmentApartment</v>
      </c>
      <c r="I581" s="117" t="str">
        <f>VLOOKUP(H581,'Interior Lighting'!$A$4:$G$1472,5,FALSE)</f>
        <v>0.36</v>
      </c>
      <c r="J581" s="47"/>
      <c r="K581" s="47"/>
      <c r="L581" s="61">
        <v>0.09</v>
      </c>
      <c r="M581" s="47">
        <v>0.0</v>
      </c>
      <c r="N581" s="60">
        <v>0.0</v>
      </c>
      <c r="O581" s="60">
        <v>0.0</v>
      </c>
      <c r="P581" s="8" t="s">
        <v>1447</v>
      </c>
      <c r="Q581" s="47" t="s">
        <v>370</v>
      </c>
      <c r="R581" s="47" t="s">
        <v>560</v>
      </c>
      <c r="S581" s="60" t="s">
        <v>567</v>
      </c>
      <c r="T581" s="7" t="str">
        <f t="shared" si="33"/>
        <v>ASHRAE 62.1-2007Hotels, Motels, Resorts, DormitoriesApartment</v>
      </c>
      <c r="U581" s="117" t="str">
        <f>VLOOKUP(T581,Ventilation!$A$4:$H$314,6,FALSE)</f>
        <v>0</v>
      </c>
      <c r="V581" s="117" t="str">
        <f>VLOOKUP(T581,Ventilation!$A$4:$H$314,5,FALSE)</f>
        <v>0</v>
      </c>
      <c r="W581" s="117" t="str">
        <f>VLOOKUP(T581,Ventilation!$A$4:$H$314,7,FALSE)</f>
        <v>0.35</v>
      </c>
      <c r="X581" s="47">
        <v>2.63</v>
      </c>
      <c r="Y581" s="8" t="s">
        <v>1448</v>
      </c>
      <c r="Z581" s="8" t="s">
        <v>1436</v>
      </c>
      <c r="AA581" s="61">
        <v>0.031998336</v>
      </c>
      <c r="AB581" s="8"/>
      <c r="AC581" s="8"/>
      <c r="AD581" s="8" t="s">
        <v>1449</v>
      </c>
      <c r="AE581" s="47"/>
      <c r="AF581" s="47"/>
      <c r="AG581" s="47"/>
      <c r="AH581" s="47"/>
      <c r="AI581" s="47"/>
      <c r="AJ581" s="60">
        <v>0.6196632768</v>
      </c>
      <c r="AK581" s="47">
        <v>0.0</v>
      </c>
      <c r="AL581" s="47">
        <v>0.5</v>
      </c>
      <c r="AM581" s="47">
        <v>0.0</v>
      </c>
      <c r="AN581" s="8" t="s">
        <v>1450</v>
      </c>
      <c r="AO581" s="8" t="s">
        <v>1444</v>
      </c>
      <c r="AP581" s="8" t="s">
        <v>1445</v>
      </c>
      <c r="AQ581" s="60">
        <v>3.48</v>
      </c>
      <c r="AR581" s="47">
        <v>950.0</v>
      </c>
      <c r="AS581" s="117" t="str">
        <f t="shared" si="34"/>
        <v>0.003663157895</v>
      </c>
      <c r="AT581" s="60">
        <v>60.0</v>
      </c>
      <c r="AU581" s="47">
        <v>0.2</v>
      </c>
      <c r="AV581" s="47">
        <v>0.05</v>
      </c>
      <c r="AW581" s="47" t="s">
        <v>223</v>
      </c>
      <c r="AX581" s="47"/>
      <c r="AY581" s="47"/>
      <c r="AZ581" s="47"/>
      <c r="BA581" s="47"/>
      <c r="BB581" s="47"/>
      <c r="BC581" s="47"/>
      <c r="BD581" s="47"/>
      <c r="BE581" s="47"/>
      <c r="BF581" s="47"/>
      <c r="BG581" s="5"/>
      <c r="BI581" s="5"/>
      <c r="BJ581" s="5"/>
      <c r="BK581" s="5"/>
    </row>
    <row r="582" ht="14.25" hidden="1" customHeight="1">
      <c r="A582" s="8" t="s">
        <v>32</v>
      </c>
      <c r="B582" s="47" t="s">
        <v>221</v>
      </c>
      <c r="C582" s="47" t="s">
        <v>355</v>
      </c>
      <c r="D582" s="47" t="s">
        <v>1312</v>
      </c>
      <c r="E582" s="8" t="s">
        <v>30</v>
      </c>
      <c r="F582" s="47" t="s">
        <v>221</v>
      </c>
      <c r="G582" s="47" t="s">
        <v>355</v>
      </c>
      <c r="H582" s="45" t="str">
        <f t="shared" si="1"/>
        <v>DOE Ref Pre-1980MidriseApartmentOffice</v>
      </c>
      <c r="I582" s="47">
        <v>2.04</v>
      </c>
      <c r="J582" s="47"/>
      <c r="K582" s="47"/>
      <c r="L582" s="47"/>
      <c r="M582" s="45">
        <v>0.0</v>
      </c>
      <c r="N582" s="61">
        <v>0.0</v>
      </c>
      <c r="O582" s="61">
        <v>0.0</v>
      </c>
      <c r="P582" s="47" t="s">
        <v>1409</v>
      </c>
      <c r="Q582" s="47" t="s">
        <v>368</v>
      </c>
      <c r="R582" s="47" t="s">
        <v>575</v>
      </c>
      <c r="S582" s="47" t="s">
        <v>1313</v>
      </c>
      <c r="T582" s="7" t="str">
        <f t="shared" si="33"/>
        <v>ASHRAE 62.1-1999OfficesOffice Space</v>
      </c>
      <c r="U582" s="117" t="str">
        <f>VLOOKUP(T582,Ventilation!$A$4:$H$314,6,FALSE)</f>
        <v>0</v>
      </c>
      <c r="V582" s="117" t="str">
        <f>VLOOKUP(T582,Ventilation!$A$4:$H$314,5,FALSE)</f>
        <v>20</v>
      </c>
      <c r="W582" s="117" t="str">
        <f>VLOOKUP(T582,Ventilation!$A$4:$H$314,7,FALSE)</f>
        <v/>
      </c>
      <c r="X582" s="47">
        <v>2.11</v>
      </c>
      <c r="Y582" s="47" t="s">
        <v>1410</v>
      </c>
      <c r="Z582" s="47" t="s">
        <v>1411</v>
      </c>
      <c r="AA582" s="47"/>
      <c r="AB582" s="93">
        <v>0.223</v>
      </c>
      <c r="AC582" s="47"/>
      <c r="AD582" s="8" t="s">
        <v>1559</v>
      </c>
      <c r="AE582" s="47"/>
      <c r="AF582" s="47"/>
      <c r="AG582" s="47"/>
      <c r="AH582" s="47"/>
      <c r="AI582" s="47"/>
      <c r="AJ582" s="47">
        <v>1.2</v>
      </c>
      <c r="AK582" s="47">
        <v>0.0</v>
      </c>
      <c r="AL582" s="47">
        <v>0.5</v>
      </c>
      <c r="AM582" s="47">
        <v>0.0</v>
      </c>
      <c r="AN582" s="60" t="s">
        <v>1560</v>
      </c>
      <c r="AO582" s="47" t="s">
        <v>1414</v>
      </c>
      <c r="AP582" s="30" t="s">
        <v>1415</v>
      </c>
      <c r="AQ582" s="47"/>
      <c r="AR582" s="47"/>
      <c r="AS582" s="45" t="str">
        <f t="shared" si="34"/>
        <v/>
      </c>
      <c r="AT582" s="47"/>
      <c r="AU582" s="47"/>
      <c r="AV582" s="47"/>
      <c r="AW582" s="47"/>
      <c r="AX582" s="47"/>
      <c r="AY582" s="47"/>
      <c r="AZ582" s="47" t="str">
        <f t="shared" ref="AZ582:AZ599" si="37">IF(ISBLANK(BB582),"",BB582/(AY582/AX582))</f>
        <v/>
      </c>
      <c r="BA582" s="47"/>
      <c r="BB582" s="47"/>
      <c r="BC582" s="47"/>
      <c r="BD582" s="47"/>
      <c r="BE582" s="47"/>
      <c r="BF582" s="47"/>
      <c r="BG582" s="5"/>
      <c r="BI582" s="5"/>
      <c r="BJ582" s="5"/>
      <c r="BK582" s="5"/>
    </row>
    <row r="583" ht="14.25" hidden="1" customHeight="1">
      <c r="A583" s="7" t="s">
        <v>32</v>
      </c>
      <c r="B583" s="45" t="s">
        <v>221</v>
      </c>
      <c r="C583" s="45" t="s">
        <v>1126</v>
      </c>
      <c r="D583" s="45" t="s">
        <v>1310</v>
      </c>
      <c r="E583" s="7" t="s">
        <v>30</v>
      </c>
      <c r="F583" s="45" t="s">
        <v>221</v>
      </c>
      <c r="G583" s="45" t="s">
        <v>1126</v>
      </c>
      <c r="H583" s="45" t="str">
        <f t="shared" si="1"/>
        <v>DOE Ref Pre-1980MidriseApartmentCorridor</v>
      </c>
      <c r="I583" s="7">
        <v>0.92</v>
      </c>
      <c r="J583" s="47"/>
      <c r="K583" s="45"/>
      <c r="L583" s="45"/>
      <c r="M583" s="45">
        <v>0.0</v>
      </c>
      <c r="N583" s="61">
        <v>0.0</v>
      </c>
      <c r="O583" s="61">
        <v>0.0</v>
      </c>
      <c r="P583" s="45" t="s">
        <v>1416</v>
      </c>
      <c r="Q583" s="45" t="s">
        <v>368</v>
      </c>
      <c r="R583" s="45" t="s">
        <v>583</v>
      </c>
      <c r="S583" s="61" t="s">
        <v>589</v>
      </c>
      <c r="T583" s="7" t="str">
        <f t="shared" si="33"/>
        <v>ASHRAE 62.1-1999Public SpacesPublic restrooms</v>
      </c>
      <c r="U583" s="117" t="str">
        <f>VLOOKUP(T583,Ventilation!$A$4:$H$314,6,FALSE)</f>
        <v>0</v>
      </c>
      <c r="V583" s="117" t="str">
        <f>VLOOKUP(T583,Ventilation!$A$4:$H$314,5,FALSE)</f>
        <v>0</v>
      </c>
      <c r="W583" s="117" t="str">
        <f>VLOOKUP(T583,Ventilation!$A$4:$H$314,7,FALSE)</f>
        <v/>
      </c>
      <c r="X583" s="45">
        <v>0.0</v>
      </c>
      <c r="Y583" s="7"/>
      <c r="Z583" s="7"/>
      <c r="AA583" s="45"/>
      <c r="AB583" s="92">
        <v>0.223</v>
      </c>
      <c r="AC583" s="7"/>
      <c r="AD583" s="7" t="s">
        <v>1412</v>
      </c>
      <c r="AE583" s="45"/>
      <c r="AF583" s="45"/>
      <c r="AG583" s="45"/>
      <c r="AH583" s="45"/>
      <c r="AI583" s="45"/>
      <c r="AJ583" s="61">
        <v>0.0</v>
      </c>
      <c r="AK583" s="45">
        <v>0.0</v>
      </c>
      <c r="AL583" s="45">
        <v>0.5</v>
      </c>
      <c r="AM583" s="45">
        <v>0.0</v>
      </c>
      <c r="AN583" s="30" t="s">
        <v>1561</v>
      </c>
      <c r="AO583" s="30" t="s">
        <v>1562</v>
      </c>
      <c r="AP583" s="30" t="s">
        <v>1563</v>
      </c>
      <c r="AQ583" s="45"/>
      <c r="AR583" s="45"/>
      <c r="AS583" s="45" t="str">
        <f t="shared" si="34"/>
        <v/>
      </c>
      <c r="AT583" s="45"/>
      <c r="AU583" s="45"/>
      <c r="AV583" s="45"/>
      <c r="AW583" s="7"/>
      <c r="AX583" s="45"/>
      <c r="AY583" s="45"/>
      <c r="AZ583" s="45" t="str">
        <f t="shared" si="37"/>
        <v/>
      </c>
      <c r="BA583" s="45"/>
      <c r="BB583" s="45"/>
      <c r="BC583" s="45"/>
      <c r="BD583" s="45"/>
      <c r="BE583" s="45"/>
      <c r="BF583" s="45"/>
      <c r="BG583" s="5"/>
      <c r="BI583" s="5"/>
      <c r="BJ583" s="5"/>
      <c r="BK583" s="5"/>
    </row>
    <row r="584" ht="14.25" hidden="1" customHeight="1">
      <c r="A584" s="7" t="s">
        <v>32</v>
      </c>
      <c r="B584" s="45" t="s">
        <v>221</v>
      </c>
      <c r="C584" s="45" t="s">
        <v>567</v>
      </c>
      <c r="D584" s="45" t="s">
        <v>1306</v>
      </c>
      <c r="E584" s="7" t="s">
        <v>30</v>
      </c>
      <c r="F584" s="45" t="s">
        <v>221</v>
      </c>
      <c r="G584" s="45" t="s">
        <v>567</v>
      </c>
      <c r="H584" s="45" t="str">
        <f t="shared" si="1"/>
        <v>DOE Ref Pre-1980MidriseApartmentApartment</v>
      </c>
      <c r="I584" s="45">
        <v>0.36000000000000004</v>
      </c>
      <c r="J584" s="47"/>
      <c r="K584" s="45"/>
      <c r="L584" s="45"/>
      <c r="M584" s="45">
        <v>0.0</v>
      </c>
      <c r="N584" s="61">
        <v>0.0</v>
      </c>
      <c r="O584" s="61">
        <v>0.0</v>
      </c>
      <c r="P584" s="7" t="s">
        <v>1419</v>
      </c>
      <c r="Q584" s="45" t="s">
        <v>368</v>
      </c>
      <c r="R584" s="45" t="s">
        <v>560</v>
      </c>
      <c r="S584" s="60" t="s">
        <v>567</v>
      </c>
      <c r="T584" s="7" t="str">
        <f t="shared" si="33"/>
        <v>ASHRAE 62.1-1999Hotels, Motels, Resorts, DormitoriesApartment</v>
      </c>
      <c r="U584" s="117" t="str">
        <f>VLOOKUP(T584,Ventilation!$A$4:$H$314,6,FALSE)</f>
        <v>0</v>
      </c>
      <c r="V584" s="117" t="str">
        <f>VLOOKUP(T584,Ventilation!$A$4:$H$314,5,FALSE)</f>
        <v>36</v>
      </c>
      <c r="W584" s="117" t="str">
        <f>VLOOKUP(T584,Ventilation!$A$4:$H$314,7,FALSE)</f>
        <v/>
      </c>
      <c r="X584" s="45">
        <v>2.63</v>
      </c>
      <c r="Y584" s="7" t="s">
        <v>1420</v>
      </c>
      <c r="Z584" s="7" t="s">
        <v>1411</v>
      </c>
      <c r="AA584" s="45"/>
      <c r="AB584" s="92">
        <v>0.223</v>
      </c>
      <c r="AC584" s="7"/>
      <c r="AD584" s="7" t="s">
        <v>1412</v>
      </c>
      <c r="AE584" s="45"/>
      <c r="AF584" s="45"/>
      <c r="AG584" s="45"/>
      <c r="AH584" s="45"/>
      <c r="AI584" s="45"/>
      <c r="AJ584" s="45">
        <v>0.5</v>
      </c>
      <c r="AK584" s="45">
        <v>0.0</v>
      </c>
      <c r="AL584" s="45">
        <v>0.5</v>
      </c>
      <c r="AM584" s="45">
        <v>0.0</v>
      </c>
      <c r="AN584" s="92" t="s">
        <v>1450</v>
      </c>
      <c r="AO584" s="7" t="s">
        <v>1422</v>
      </c>
      <c r="AP584" s="7" t="s">
        <v>1423</v>
      </c>
      <c r="AQ584" s="61">
        <v>3.48</v>
      </c>
      <c r="AR584" s="45">
        <v>950.0</v>
      </c>
      <c r="AS584" s="117" t="str">
        <f t="shared" si="34"/>
        <v>0.003663157895</v>
      </c>
      <c r="AT584" s="45">
        <v>43.3</v>
      </c>
      <c r="AU584" s="45">
        <v>0.2</v>
      </c>
      <c r="AV584" s="45">
        <v>0.05</v>
      </c>
      <c r="AW584" s="47" t="s">
        <v>223</v>
      </c>
      <c r="AX584" s="45"/>
      <c r="AY584" s="45"/>
      <c r="AZ584" s="45" t="str">
        <f t="shared" si="37"/>
        <v/>
      </c>
      <c r="BA584" s="45"/>
      <c r="BB584" s="45"/>
      <c r="BC584" s="45"/>
      <c r="BD584" s="45"/>
      <c r="BE584" s="45"/>
      <c r="BF584" s="45"/>
      <c r="BG584" s="5"/>
      <c r="BI584" s="5"/>
      <c r="BJ584" s="5"/>
      <c r="BK584" s="5"/>
    </row>
    <row r="585" ht="14.25" hidden="1" customHeight="1">
      <c r="A585" s="8" t="s">
        <v>30</v>
      </c>
      <c r="B585" s="47" t="s">
        <v>221</v>
      </c>
      <c r="C585" s="47" t="s">
        <v>355</v>
      </c>
      <c r="D585" s="47" t="s">
        <v>1312</v>
      </c>
      <c r="E585" s="8" t="s">
        <v>30</v>
      </c>
      <c r="F585" s="47" t="s">
        <v>221</v>
      </c>
      <c r="G585" s="47" t="s">
        <v>355</v>
      </c>
      <c r="H585" s="45" t="str">
        <f t="shared" si="1"/>
        <v>DOE Ref Pre-1980MidriseApartmentOffice</v>
      </c>
      <c r="I585" s="8">
        <v>2.04</v>
      </c>
      <c r="J585" s="47"/>
      <c r="K585" s="47"/>
      <c r="L585" s="47"/>
      <c r="M585" s="45">
        <v>0.0</v>
      </c>
      <c r="N585" s="61">
        <v>0.0</v>
      </c>
      <c r="O585" s="61">
        <v>0.0</v>
      </c>
      <c r="P585" s="47" t="s">
        <v>1409</v>
      </c>
      <c r="Q585" s="47" t="s">
        <v>368</v>
      </c>
      <c r="R585" s="47" t="s">
        <v>575</v>
      </c>
      <c r="S585" s="47" t="s">
        <v>1313</v>
      </c>
      <c r="T585" s="7" t="str">
        <f t="shared" si="33"/>
        <v>ASHRAE 62.1-1999OfficesOffice Space</v>
      </c>
      <c r="U585" s="117" t="str">
        <f>VLOOKUP(T585,Ventilation!$A$4:$H$314,6,FALSE)</f>
        <v>0</v>
      </c>
      <c r="V585" s="117" t="str">
        <f>VLOOKUP(T585,Ventilation!$A$4:$H$314,5,FALSE)</f>
        <v>20</v>
      </c>
      <c r="W585" s="117" t="str">
        <f>VLOOKUP(T585,Ventilation!$A$4:$H$314,7,FALSE)</f>
        <v/>
      </c>
      <c r="X585" s="47">
        <v>2.11</v>
      </c>
      <c r="Y585" s="47" t="s">
        <v>1410</v>
      </c>
      <c r="Z585" s="47" t="s">
        <v>1411</v>
      </c>
      <c r="AA585" s="47"/>
      <c r="AB585" s="93">
        <v>0.223</v>
      </c>
      <c r="AC585" s="47"/>
      <c r="AD585" s="8" t="s">
        <v>1559</v>
      </c>
      <c r="AE585" s="47"/>
      <c r="AF585" s="47"/>
      <c r="AG585" s="47"/>
      <c r="AH585" s="47"/>
      <c r="AI585" s="47"/>
      <c r="AJ585" s="47">
        <v>1.2</v>
      </c>
      <c r="AK585" s="47">
        <v>0.0</v>
      </c>
      <c r="AL585" s="47">
        <v>0.5</v>
      </c>
      <c r="AM585" s="47">
        <v>0.0</v>
      </c>
      <c r="AN585" s="60" t="s">
        <v>1560</v>
      </c>
      <c r="AO585" s="47" t="s">
        <v>1414</v>
      </c>
      <c r="AP585" s="47" t="s">
        <v>1415</v>
      </c>
      <c r="AQ585" s="47"/>
      <c r="AR585" s="47"/>
      <c r="AS585" s="45" t="str">
        <f t="shared" si="34"/>
        <v/>
      </c>
      <c r="AT585" s="47"/>
      <c r="AU585" s="47"/>
      <c r="AV585" s="47"/>
      <c r="AW585" s="47"/>
      <c r="AX585" s="47"/>
      <c r="AY585" s="47"/>
      <c r="AZ585" s="47" t="str">
        <f t="shared" si="37"/>
        <v/>
      </c>
      <c r="BA585" s="47"/>
      <c r="BB585" s="47"/>
      <c r="BC585" s="47"/>
      <c r="BD585" s="47"/>
      <c r="BE585" s="47"/>
      <c r="BF585" s="47"/>
      <c r="BG585" s="5"/>
      <c r="BI585" s="5"/>
      <c r="BJ585" s="5"/>
      <c r="BK585" s="5"/>
    </row>
    <row r="586" ht="14.25" hidden="1" customHeight="1">
      <c r="A586" s="7" t="s">
        <v>30</v>
      </c>
      <c r="B586" s="45" t="s">
        <v>221</v>
      </c>
      <c r="C586" s="45" t="s">
        <v>1126</v>
      </c>
      <c r="D586" s="45" t="s">
        <v>1310</v>
      </c>
      <c r="E586" s="7" t="s">
        <v>30</v>
      </c>
      <c r="F586" s="45" t="s">
        <v>221</v>
      </c>
      <c r="G586" s="45" t="s">
        <v>1126</v>
      </c>
      <c r="H586" s="45" t="str">
        <f t="shared" si="1"/>
        <v>DOE Ref Pre-1980MidriseApartmentCorridor</v>
      </c>
      <c r="I586" s="7">
        <v>0.92</v>
      </c>
      <c r="J586" s="47"/>
      <c r="K586" s="45"/>
      <c r="L586" s="45"/>
      <c r="M586" s="45">
        <v>0.0</v>
      </c>
      <c r="N586" s="61">
        <v>0.0</v>
      </c>
      <c r="O586" s="61">
        <v>0.0</v>
      </c>
      <c r="P586" s="45" t="s">
        <v>1416</v>
      </c>
      <c r="Q586" s="45" t="s">
        <v>368</v>
      </c>
      <c r="R586" s="45" t="s">
        <v>583</v>
      </c>
      <c r="S586" s="61" t="s">
        <v>589</v>
      </c>
      <c r="T586" s="7" t="str">
        <f t="shared" si="33"/>
        <v>ASHRAE 62.1-1999Public SpacesPublic restrooms</v>
      </c>
      <c r="U586" s="117" t="str">
        <f>VLOOKUP(T586,Ventilation!$A$4:$H$314,6,FALSE)</f>
        <v>0</v>
      </c>
      <c r="V586" s="117" t="str">
        <f>VLOOKUP(T586,Ventilation!$A$4:$H$314,5,FALSE)</f>
        <v>0</v>
      </c>
      <c r="W586" s="117" t="str">
        <f>VLOOKUP(T586,Ventilation!$A$4:$H$314,7,FALSE)</f>
        <v/>
      </c>
      <c r="X586" s="45">
        <v>0.0</v>
      </c>
      <c r="Y586" s="45"/>
      <c r="Z586" s="45"/>
      <c r="AA586" s="45"/>
      <c r="AB586" s="92">
        <v>0.223</v>
      </c>
      <c r="AC586" s="45"/>
      <c r="AD586" s="45" t="s">
        <v>1412</v>
      </c>
      <c r="AE586" s="45"/>
      <c r="AF586" s="45"/>
      <c r="AG586" s="45"/>
      <c r="AH586" s="45"/>
      <c r="AI586" s="45"/>
      <c r="AJ586" s="61">
        <v>0.0</v>
      </c>
      <c r="AK586" s="45">
        <v>0.0</v>
      </c>
      <c r="AL586" s="45">
        <v>0.5</v>
      </c>
      <c r="AM586" s="45">
        <v>0.0</v>
      </c>
      <c r="AN586" s="30" t="s">
        <v>1561</v>
      </c>
      <c r="AO586" s="30" t="s">
        <v>1562</v>
      </c>
      <c r="AP586" s="30" t="s">
        <v>1563</v>
      </c>
      <c r="AQ586" s="45"/>
      <c r="AR586" s="45"/>
      <c r="AS586" s="45" t="str">
        <f t="shared" si="34"/>
        <v/>
      </c>
      <c r="AT586" s="45"/>
      <c r="AU586" s="45"/>
      <c r="AV586" s="45"/>
      <c r="AW586" s="45"/>
      <c r="AX586" s="45"/>
      <c r="AY586" s="45"/>
      <c r="AZ586" s="45" t="str">
        <f t="shared" si="37"/>
        <v/>
      </c>
      <c r="BA586" s="45"/>
      <c r="BB586" s="45"/>
      <c r="BC586" s="45"/>
      <c r="BD586" s="45"/>
      <c r="BE586" s="45"/>
      <c r="BF586" s="45"/>
      <c r="BG586" s="5"/>
      <c r="BI586" s="5"/>
      <c r="BJ586" s="5"/>
      <c r="BK586" s="5"/>
    </row>
    <row r="587" ht="14.25" hidden="1" customHeight="1">
      <c r="A587" s="7" t="s">
        <v>30</v>
      </c>
      <c r="B587" s="45" t="s">
        <v>221</v>
      </c>
      <c r="C587" s="45" t="s">
        <v>567</v>
      </c>
      <c r="D587" s="45" t="s">
        <v>1306</v>
      </c>
      <c r="E587" s="7" t="s">
        <v>30</v>
      </c>
      <c r="F587" s="45" t="s">
        <v>221</v>
      </c>
      <c r="G587" s="45" t="s">
        <v>567</v>
      </c>
      <c r="H587" s="45" t="str">
        <f t="shared" si="1"/>
        <v>DOE Ref Pre-1980MidriseApartmentApartment</v>
      </c>
      <c r="I587" s="45">
        <v>0.36</v>
      </c>
      <c r="J587" s="47"/>
      <c r="K587" s="45"/>
      <c r="L587" s="45"/>
      <c r="M587" s="45">
        <v>0.0</v>
      </c>
      <c r="N587" s="61">
        <v>0.0</v>
      </c>
      <c r="O587" s="61">
        <v>0.0</v>
      </c>
      <c r="P587" s="45" t="s">
        <v>1419</v>
      </c>
      <c r="Q587" s="45" t="s">
        <v>368</v>
      </c>
      <c r="R587" s="45" t="s">
        <v>560</v>
      </c>
      <c r="S587" s="60" t="s">
        <v>567</v>
      </c>
      <c r="T587" s="7" t="str">
        <f t="shared" si="33"/>
        <v>ASHRAE 62.1-1999Hotels, Motels, Resorts, DormitoriesApartment</v>
      </c>
      <c r="U587" s="117" t="str">
        <f>VLOOKUP(T587,Ventilation!$A$4:$H$314,6,FALSE)</f>
        <v>0</v>
      </c>
      <c r="V587" s="117" t="str">
        <f>VLOOKUP(T587,Ventilation!$A$4:$H$314,5,FALSE)</f>
        <v>36</v>
      </c>
      <c r="W587" s="117" t="str">
        <f>VLOOKUP(T587,Ventilation!$A$4:$H$314,7,FALSE)</f>
        <v/>
      </c>
      <c r="X587" s="45">
        <v>2.63</v>
      </c>
      <c r="Y587" s="45" t="s">
        <v>1420</v>
      </c>
      <c r="Z587" s="45" t="s">
        <v>1411</v>
      </c>
      <c r="AA587" s="45"/>
      <c r="AB587" s="7">
        <v>0.223</v>
      </c>
      <c r="AC587" s="45"/>
      <c r="AD587" s="45" t="s">
        <v>1412</v>
      </c>
      <c r="AE587" s="45"/>
      <c r="AF587" s="45"/>
      <c r="AG587" s="45"/>
      <c r="AH587" s="45"/>
      <c r="AI587" s="45"/>
      <c r="AJ587" s="45">
        <v>0.5</v>
      </c>
      <c r="AK587" s="45">
        <v>0.0</v>
      </c>
      <c r="AL587" s="45">
        <v>0.5</v>
      </c>
      <c r="AM587" s="45">
        <v>0.0</v>
      </c>
      <c r="AN587" s="61" t="s">
        <v>1450</v>
      </c>
      <c r="AO587" s="45" t="s">
        <v>1422</v>
      </c>
      <c r="AP587" s="45" t="s">
        <v>1423</v>
      </c>
      <c r="AQ587" s="61">
        <v>3.48</v>
      </c>
      <c r="AR587" s="45">
        <v>950.0</v>
      </c>
      <c r="AS587" s="117" t="str">
        <f t="shared" si="34"/>
        <v>0.003663157895</v>
      </c>
      <c r="AT587" s="45">
        <v>43.3</v>
      </c>
      <c r="AU587" s="45">
        <v>0.2</v>
      </c>
      <c r="AV587" s="45">
        <v>0.05</v>
      </c>
      <c r="AW587" s="47" t="s">
        <v>223</v>
      </c>
      <c r="AX587" s="45"/>
      <c r="AY587" s="45"/>
      <c r="AZ587" s="45" t="str">
        <f t="shared" si="37"/>
        <v/>
      </c>
      <c r="BA587" s="45"/>
      <c r="BB587" s="45"/>
      <c r="BC587" s="45"/>
      <c r="BD587" s="45"/>
      <c r="BE587" s="45"/>
      <c r="BF587" s="45"/>
      <c r="BG587" s="5"/>
      <c r="BI587" s="5"/>
      <c r="BJ587" s="5"/>
      <c r="BK587" s="5"/>
    </row>
    <row r="588" ht="14.25" hidden="1" customHeight="1">
      <c r="A588" s="7" t="s">
        <v>34</v>
      </c>
      <c r="B588" s="61" t="s">
        <v>230</v>
      </c>
      <c r="C588" s="45" t="s">
        <v>355</v>
      </c>
      <c r="D588" s="45" t="s">
        <v>1312</v>
      </c>
      <c r="E588" s="45" t="s">
        <v>373</v>
      </c>
      <c r="F588" s="47" t="s">
        <v>221</v>
      </c>
      <c r="G588" s="47" t="s">
        <v>355</v>
      </c>
      <c r="H588" s="45" t="str">
        <f t="shared" si="1"/>
        <v>ASHRAE 90.1-2004MidriseApartmentOffice</v>
      </c>
      <c r="I588" s="117" t="str">
        <f>VLOOKUP(H588,'Interior Lighting'!$A$4:$G$1472,5,FALSE)</f>
        <v>1.11</v>
      </c>
      <c r="J588" s="47"/>
      <c r="K588" s="45"/>
      <c r="L588" s="61">
        <v>1.1</v>
      </c>
      <c r="M588" s="45">
        <v>0.0</v>
      </c>
      <c r="N588" s="61">
        <v>0.0</v>
      </c>
      <c r="O588" s="61">
        <v>0.0</v>
      </c>
      <c r="P588" s="61" t="s">
        <v>1564</v>
      </c>
      <c r="Q588" s="45" t="s">
        <v>368</v>
      </c>
      <c r="R588" s="45" t="s">
        <v>560</v>
      </c>
      <c r="S588" s="61" t="s">
        <v>561</v>
      </c>
      <c r="T588" s="7" t="str">
        <f t="shared" si="33"/>
        <v>ASHRAE 62.1-1999Hotels, Motels, Resorts, DormitoriesBedrooms</v>
      </c>
      <c r="U588" s="117" t="str">
        <f>VLOOKUP(T588,Ventilation!$A$4:$H$314,6,FALSE)</f>
        <v>0.1</v>
      </c>
      <c r="V588" s="117" t="str">
        <f>VLOOKUP(T588,Ventilation!$A$4:$H$314,5,FALSE)</f>
        <v>0</v>
      </c>
      <c r="W588" s="117" t="str">
        <f>VLOOKUP(T588,Ventilation!$A$4:$H$314,7,FALSE)</f>
        <v/>
      </c>
      <c r="X588" s="45">
        <v>2.11</v>
      </c>
      <c r="Y588" s="7" t="s">
        <v>1565</v>
      </c>
      <c r="Z588" s="45" t="s">
        <v>1436</v>
      </c>
      <c r="AA588" s="61">
        <v>0.2016</v>
      </c>
      <c r="AB588" s="7"/>
      <c r="AC588" s="45"/>
      <c r="AD588" s="30" t="s">
        <v>1566</v>
      </c>
      <c r="AE588" s="45"/>
      <c r="AF588" s="45"/>
      <c r="AG588" s="45"/>
      <c r="AH588" s="45"/>
      <c r="AI588" s="45"/>
      <c r="AJ588" s="60">
        <v>0.6196632768</v>
      </c>
      <c r="AK588" s="45">
        <v>0.0</v>
      </c>
      <c r="AL588" s="45">
        <v>0.5</v>
      </c>
      <c r="AM588" s="45">
        <v>0.0</v>
      </c>
      <c r="AN588" s="61" t="s">
        <v>1567</v>
      </c>
      <c r="AO588" s="7" t="s">
        <v>1568</v>
      </c>
      <c r="AP588" s="93" t="s">
        <v>1569</v>
      </c>
      <c r="AQ588" s="45"/>
      <c r="AR588" s="45"/>
      <c r="AS588" s="45" t="str">
        <f t="shared" si="34"/>
        <v/>
      </c>
      <c r="AT588" s="45"/>
      <c r="AU588" s="45"/>
      <c r="AV588" s="45"/>
      <c r="AW588" s="45"/>
      <c r="AX588" s="45"/>
      <c r="AY588" s="45"/>
      <c r="AZ588" s="45" t="str">
        <f t="shared" si="37"/>
        <v/>
      </c>
      <c r="BA588" s="45"/>
      <c r="BB588" s="45"/>
      <c r="BC588" s="45"/>
      <c r="BD588" s="45"/>
      <c r="BE588" s="45"/>
      <c r="BF588" s="45"/>
      <c r="BG588" s="5"/>
      <c r="BI588" s="5"/>
      <c r="BJ588" s="5"/>
      <c r="BK588" s="5"/>
    </row>
    <row r="589" ht="14.25" hidden="1" customHeight="1">
      <c r="A589" s="7" t="s">
        <v>34</v>
      </c>
      <c r="B589" s="61" t="s">
        <v>230</v>
      </c>
      <c r="C589" s="45" t="s">
        <v>1126</v>
      </c>
      <c r="D589" s="45" t="s">
        <v>1310</v>
      </c>
      <c r="E589" s="45" t="s">
        <v>373</v>
      </c>
      <c r="F589" s="47" t="s">
        <v>221</v>
      </c>
      <c r="G589" s="45" t="s">
        <v>1126</v>
      </c>
      <c r="H589" s="45" t="str">
        <f t="shared" si="1"/>
        <v>ASHRAE 90.1-2004MidriseApartmentCorridor</v>
      </c>
      <c r="I589" s="117" t="str">
        <f>VLOOKUP(H589,'Interior Lighting'!$A$4:$G$1472,5,FALSE)</f>
        <v>0.5</v>
      </c>
      <c r="J589" s="47"/>
      <c r="K589" s="45"/>
      <c r="L589" s="61"/>
      <c r="M589" s="45">
        <v>0.0</v>
      </c>
      <c r="N589" s="61">
        <v>0.0</v>
      </c>
      <c r="O589" s="61">
        <v>0.0</v>
      </c>
      <c r="P589" s="61" t="s">
        <v>1570</v>
      </c>
      <c r="Q589" s="45" t="s">
        <v>368</v>
      </c>
      <c r="R589" s="45" t="s">
        <v>583</v>
      </c>
      <c r="S589" s="61" t="s">
        <v>589</v>
      </c>
      <c r="T589" s="7" t="str">
        <f t="shared" si="33"/>
        <v>ASHRAE 62.1-1999Public SpacesPublic restrooms</v>
      </c>
      <c r="U589" s="117" t="str">
        <f>VLOOKUP(T589,Ventilation!$A$4:$H$314,6,FALSE)</f>
        <v>0</v>
      </c>
      <c r="V589" s="117" t="str">
        <f>VLOOKUP(T589,Ventilation!$A$4:$H$314,5,FALSE)</f>
        <v>0</v>
      </c>
      <c r="W589" s="117" t="str">
        <f>VLOOKUP(T589,Ventilation!$A$4:$H$314,7,FALSE)</f>
        <v/>
      </c>
      <c r="X589" s="45">
        <v>0.0</v>
      </c>
      <c r="Y589" s="7" t="s">
        <v>1442</v>
      </c>
      <c r="Z589" s="45"/>
      <c r="AA589" s="61">
        <v>0.2016</v>
      </c>
      <c r="AB589" s="7"/>
      <c r="AC589" s="7"/>
      <c r="AD589" s="30" t="s">
        <v>1566</v>
      </c>
      <c r="AE589" s="45"/>
      <c r="AF589" s="45"/>
      <c r="AG589" s="45"/>
      <c r="AH589" s="45"/>
      <c r="AI589" s="45"/>
      <c r="AJ589" s="61">
        <v>0.0</v>
      </c>
      <c r="AK589" s="45">
        <v>0.0</v>
      </c>
      <c r="AL589" s="45">
        <v>0.5</v>
      </c>
      <c r="AM589" s="45">
        <v>0.0</v>
      </c>
      <c r="AN589" s="30" t="s">
        <v>226</v>
      </c>
      <c r="AO589" s="7"/>
      <c r="AP589" s="7"/>
      <c r="AQ589" s="45"/>
      <c r="AR589" s="45"/>
      <c r="AS589" s="45" t="str">
        <f t="shared" si="34"/>
        <v/>
      </c>
      <c r="AT589" s="45"/>
      <c r="AU589" s="45"/>
      <c r="AV589" s="45"/>
      <c r="AW589" s="45"/>
      <c r="AX589" s="45"/>
      <c r="AY589" s="45"/>
      <c r="AZ589" s="45" t="str">
        <f t="shared" si="37"/>
        <v/>
      </c>
      <c r="BA589" s="45"/>
      <c r="BB589" s="45"/>
      <c r="BC589" s="45"/>
      <c r="BD589" s="45"/>
      <c r="BE589" s="45"/>
      <c r="BF589" s="45"/>
      <c r="BG589" s="5"/>
      <c r="BI589" s="5"/>
      <c r="BJ589" s="5"/>
      <c r="BK589" s="5"/>
    </row>
    <row r="590" ht="14.25" hidden="1" customHeight="1">
      <c r="A590" s="7" t="s">
        <v>34</v>
      </c>
      <c r="B590" s="61" t="s">
        <v>230</v>
      </c>
      <c r="C590" s="61" t="s">
        <v>1446</v>
      </c>
      <c r="D590" s="45" t="s">
        <v>1310</v>
      </c>
      <c r="E590" s="45" t="s">
        <v>373</v>
      </c>
      <c r="F590" s="47" t="s">
        <v>221</v>
      </c>
      <c r="G590" s="45" t="s">
        <v>1126</v>
      </c>
      <c r="H590" s="45" t="str">
        <f t="shared" si="1"/>
        <v>ASHRAE 90.1-2004MidriseApartmentCorridor</v>
      </c>
      <c r="I590" s="117" t="str">
        <f>VLOOKUP(H590,'Interior Lighting'!$A$4:$G$1472,5,FALSE)</f>
        <v>0.5</v>
      </c>
      <c r="J590" s="47"/>
      <c r="K590" s="45"/>
      <c r="L590" s="61"/>
      <c r="M590" s="45">
        <v>0.0</v>
      </c>
      <c r="N590" s="61">
        <v>0.0</v>
      </c>
      <c r="O590" s="61">
        <v>0.0</v>
      </c>
      <c r="P590" s="61" t="s">
        <v>1570</v>
      </c>
      <c r="Q590" s="45" t="s">
        <v>368</v>
      </c>
      <c r="R590" s="45" t="s">
        <v>583</v>
      </c>
      <c r="S590" s="61" t="s">
        <v>589</v>
      </c>
      <c r="T590" s="7" t="str">
        <f t="shared" si="33"/>
        <v>ASHRAE 62.1-1999Public SpacesPublic restrooms</v>
      </c>
      <c r="U590" s="117" t="str">
        <f>VLOOKUP(T590,Ventilation!$A$4:$H$314,6,FALSE)</f>
        <v>0</v>
      </c>
      <c r="V590" s="117" t="str">
        <f>VLOOKUP(T590,Ventilation!$A$4:$H$314,5,FALSE)</f>
        <v>0</v>
      </c>
      <c r="W590" s="117" t="str">
        <f>VLOOKUP(T590,Ventilation!$A$4:$H$314,7,FALSE)</f>
        <v/>
      </c>
      <c r="X590" s="45">
        <v>0.0</v>
      </c>
      <c r="Y590" s="7" t="s">
        <v>1442</v>
      </c>
      <c r="Z590" s="45"/>
      <c r="AA590" s="61">
        <v>0.0234460331</v>
      </c>
      <c r="AB590" s="7"/>
      <c r="AC590" s="7"/>
      <c r="AD590" s="30" t="s">
        <v>1566</v>
      </c>
      <c r="AE590" s="45"/>
      <c r="AF590" s="45"/>
      <c r="AG590" s="45"/>
      <c r="AH590" s="45"/>
      <c r="AI590" s="45"/>
      <c r="AJ590" s="61">
        <v>0.0</v>
      </c>
      <c r="AK590" s="45">
        <v>0.0</v>
      </c>
      <c r="AL590" s="45">
        <v>0.5</v>
      </c>
      <c r="AM590" s="45">
        <v>0.0</v>
      </c>
      <c r="AN590" s="30" t="s">
        <v>226</v>
      </c>
      <c r="AO590" s="7"/>
      <c r="AP590" s="7"/>
      <c r="AQ590" s="45"/>
      <c r="AR590" s="45"/>
      <c r="AS590" s="45" t="str">
        <f t="shared" si="34"/>
        <v/>
      </c>
      <c r="AT590" s="45"/>
      <c r="AU590" s="45"/>
      <c r="AV590" s="45"/>
      <c r="AW590" s="45"/>
      <c r="AX590" s="45"/>
      <c r="AY590" s="45"/>
      <c r="AZ590" s="45" t="str">
        <f t="shared" si="37"/>
        <v/>
      </c>
      <c r="BA590" s="45"/>
      <c r="BB590" s="45"/>
      <c r="BC590" s="45"/>
      <c r="BD590" s="45"/>
      <c r="BE590" s="45"/>
      <c r="BF590" s="45"/>
      <c r="BG590" s="5"/>
      <c r="BI590" s="5"/>
      <c r="BJ590" s="5"/>
      <c r="BK590" s="5"/>
    </row>
    <row r="591" ht="14.25" hidden="1" customHeight="1">
      <c r="A591" s="7" t="s">
        <v>34</v>
      </c>
      <c r="B591" s="61" t="s">
        <v>230</v>
      </c>
      <c r="C591" s="45" t="s">
        <v>567</v>
      </c>
      <c r="D591" s="45" t="s">
        <v>1306</v>
      </c>
      <c r="E591" s="45" t="s">
        <v>373</v>
      </c>
      <c r="F591" s="47" t="s">
        <v>221</v>
      </c>
      <c r="G591" s="45" t="s">
        <v>567</v>
      </c>
      <c r="H591" s="45" t="str">
        <f t="shared" si="1"/>
        <v>ASHRAE 90.1-2004MidriseApartmentApartment</v>
      </c>
      <c r="I591" s="117" t="str">
        <f>VLOOKUP(H591,'Interior Lighting'!$A$4:$G$1472,5,FALSE)</f>
        <v>0.36</v>
      </c>
      <c r="J591" s="47"/>
      <c r="K591" s="45"/>
      <c r="L591" s="61">
        <v>0.09</v>
      </c>
      <c r="M591" s="45">
        <v>0.0</v>
      </c>
      <c r="N591" s="61">
        <v>0.0</v>
      </c>
      <c r="O591" s="61">
        <v>0.0</v>
      </c>
      <c r="P591" s="61" t="s">
        <v>1571</v>
      </c>
      <c r="Q591" s="47" t="s">
        <v>369</v>
      </c>
      <c r="R591" s="45" t="s">
        <v>560</v>
      </c>
      <c r="S591" s="60" t="s">
        <v>567</v>
      </c>
      <c r="T591" s="7" t="str">
        <f t="shared" si="33"/>
        <v>ASHRAE 62.1-2004Hotels, Motels, Resorts, DormitoriesApartment</v>
      </c>
      <c r="U591" s="117" t="str">
        <f>VLOOKUP(T591,Ventilation!$A$4:$H$314,6,FALSE)</f>
        <v>0</v>
      </c>
      <c r="V591" s="117" t="str">
        <f>VLOOKUP(T591,Ventilation!$A$4:$H$314,5,FALSE)</f>
        <v>0</v>
      </c>
      <c r="W591" s="117" t="str">
        <f>VLOOKUP(T591,Ventilation!$A$4:$H$314,7,FALSE)</f>
        <v>0.35</v>
      </c>
      <c r="X591" s="45">
        <v>2.63</v>
      </c>
      <c r="Y591" s="30" t="s">
        <v>1572</v>
      </c>
      <c r="Z591" s="45" t="s">
        <v>1436</v>
      </c>
      <c r="AA591" s="61">
        <v>0.2016</v>
      </c>
      <c r="AB591" s="7"/>
      <c r="AC591" s="45"/>
      <c r="AD591" s="30" t="s">
        <v>1566</v>
      </c>
      <c r="AE591" s="45"/>
      <c r="AF591" s="45"/>
      <c r="AG591" s="45"/>
      <c r="AH591" s="45"/>
      <c r="AI591" s="45"/>
      <c r="AJ591" s="60">
        <v>0.6196632768</v>
      </c>
      <c r="AK591" s="45">
        <v>0.0</v>
      </c>
      <c r="AL591" s="45">
        <v>0.5</v>
      </c>
      <c r="AM591" s="45">
        <v>0.0</v>
      </c>
      <c r="AN591" s="61" t="s">
        <v>1573</v>
      </c>
      <c r="AO591" s="7" t="s">
        <v>1568</v>
      </c>
      <c r="AP591" s="93" t="s">
        <v>1569</v>
      </c>
      <c r="AQ591" s="61">
        <v>3.48</v>
      </c>
      <c r="AR591" s="45">
        <v>950.0</v>
      </c>
      <c r="AS591" s="117" t="str">
        <f t="shared" si="34"/>
        <v>0.003663157895</v>
      </c>
      <c r="AT591" s="61">
        <v>60.0</v>
      </c>
      <c r="AU591" s="45">
        <v>0.2</v>
      </c>
      <c r="AV591" s="45">
        <v>0.05</v>
      </c>
      <c r="AW591" s="93" t="s">
        <v>234</v>
      </c>
      <c r="AX591" s="45"/>
      <c r="AY591" s="45"/>
      <c r="AZ591" s="45" t="str">
        <f t="shared" si="37"/>
        <v/>
      </c>
      <c r="BA591" s="45"/>
      <c r="BB591" s="45"/>
      <c r="BC591" s="45"/>
      <c r="BD591" s="45"/>
      <c r="BE591" s="45"/>
      <c r="BF591" s="45"/>
      <c r="BG591" s="5"/>
      <c r="BI591" s="5"/>
      <c r="BJ591" s="5"/>
      <c r="BK591" s="5"/>
    </row>
    <row r="592" ht="14.25" hidden="1" customHeight="1">
      <c r="A592" s="7" t="s">
        <v>34</v>
      </c>
      <c r="B592" s="61" t="s">
        <v>230</v>
      </c>
      <c r="C592" s="61" t="s">
        <v>1451</v>
      </c>
      <c r="D592" s="45" t="s">
        <v>1306</v>
      </c>
      <c r="E592" s="45" t="s">
        <v>373</v>
      </c>
      <c r="F592" s="47" t="s">
        <v>221</v>
      </c>
      <c r="G592" s="45" t="s">
        <v>567</v>
      </c>
      <c r="H592" s="45" t="str">
        <f t="shared" si="1"/>
        <v>ASHRAE 90.1-2004MidriseApartmentApartment</v>
      </c>
      <c r="I592" s="117" t="str">
        <f>VLOOKUP(H592,'Interior Lighting'!$A$4:$G$1472,5,FALSE)</f>
        <v>0.36</v>
      </c>
      <c r="J592" s="47"/>
      <c r="K592" s="45"/>
      <c r="L592" s="61">
        <v>0.09</v>
      </c>
      <c r="M592" s="45">
        <v>0.0</v>
      </c>
      <c r="N592" s="61">
        <v>0.0</v>
      </c>
      <c r="O592" s="61">
        <v>0.0</v>
      </c>
      <c r="P592" s="61" t="s">
        <v>1571</v>
      </c>
      <c r="Q592" s="47" t="s">
        <v>369</v>
      </c>
      <c r="R592" s="45" t="s">
        <v>560</v>
      </c>
      <c r="S592" s="60" t="s">
        <v>567</v>
      </c>
      <c r="T592" s="7" t="str">
        <f t="shared" si="33"/>
        <v>ASHRAE 62.1-2004Hotels, Motels, Resorts, DormitoriesApartment</v>
      </c>
      <c r="U592" s="117" t="str">
        <f>VLOOKUP(T592,Ventilation!$A$4:$H$314,6,FALSE)</f>
        <v>0</v>
      </c>
      <c r="V592" s="117" t="str">
        <f>VLOOKUP(T592,Ventilation!$A$4:$H$314,5,FALSE)</f>
        <v>0</v>
      </c>
      <c r="W592" s="117" t="str">
        <f>VLOOKUP(T592,Ventilation!$A$4:$H$314,7,FALSE)</f>
        <v>0.35</v>
      </c>
      <c r="X592" s="45">
        <v>2.63</v>
      </c>
      <c r="Y592" s="30" t="s">
        <v>1572</v>
      </c>
      <c r="Z592" s="45" t="s">
        <v>1436</v>
      </c>
      <c r="AA592" s="61">
        <v>0.0803777592</v>
      </c>
      <c r="AB592" s="7"/>
      <c r="AC592" s="45"/>
      <c r="AD592" s="30" t="s">
        <v>1566</v>
      </c>
      <c r="AE592" s="45"/>
      <c r="AF592" s="45"/>
      <c r="AG592" s="45"/>
      <c r="AH592" s="45"/>
      <c r="AI592" s="45"/>
      <c r="AJ592" s="60">
        <v>0.6196632768</v>
      </c>
      <c r="AK592" s="45">
        <v>0.0</v>
      </c>
      <c r="AL592" s="45">
        <v>0.5</v>
      </c>
      <c r="AM592" s="45">
        <v>0.0</v>
      </c>
      <c r="AN592" s="61" t="s">
        <v>1573</v>
      </c>
      <c r="AO592" s="7" t="s">
        <v>1568</v>
      </c>
      <c r="AP592" s="93" t="s">
        <v>1569</v>
      </c>
      <c r="AQ592" s="61">
        <v>3.48</v>
      </c>
      <c r="AR592" s="45">
        <v>950.0</v>
      </c>
      <c r="AS592" s="117" t="str">
        <f t="shared" si="34"/>
        <v>0.003663157895</v>
      </c>
      <c r="AT592" s="61">
        <v>60.0</v>
      </c>
      <c r="AU592" s="45">
        <v>0.2</v>
      </c>
      <c r="AV592" s="45">
        <v>0.05</v>
      </c>
      <c r="AW592" s="93" t="s">
        <v>234</v>
      </c>
      <c r="AX592" s="45"/>
      <c r="AY592" s="45"/>
      <c r="AZ592" s="45" t="str">
        <f t="shared" si="37"/>
        <v/>
      </c>
      <c r="BA592" s="45"/>
      <c r="BB592" s="45"/>
      <c r="BC592" s="45"/>
      <c r="BD592" s="45"/>
      <c r="BE592" s="45"/>
      <c r="BF592" s="45"/>
      <c r="BG592" s="5"/>
      <c r="BI592" s="5"/>
      <c r="BJ592" s="5"/>
      <c r="BK592" s="5"/>
    </row>
    <row r="593" ht="14.25" hidden="1" customHeight="1">
      <c r="A593" s="7" t="s">
        <v>34</v>
      </c>
      <c r="B593" s="61" t="s">
        <v>230</v>
      </c>
      <c r="C593" s="61" t="s">
        <v>1452</v>
      </c>
      <c r="D593" s="45" t="s">
        <v>1306</v>
      </c>
      <c r="E593" s="45" t="s">
        <v>373</v>
      </c>
      <c r="F593" s="47" t="s">
        <v>221</v>
      </c>
      <c r="G593" s="45" t="s">
        <v>567</v>
      </c>
      <c r="H593" s="45" t="str">
        <f t="shared" si="1"/>
        <v>ASHRAE 90.1-2004MidriseApartmentApartment</v>
      </c>
      <c r="I593" s="117" t="str">
        <f>VLOOKUP(H593,'Interior Lighting'!$A$4:$G$1472,5,FALSE)</f>
        <v>0.36</v>
      </c>
      <c r="J593" s="47"/>
      <c r="K593" s="45"/>
      <c r="L593" s="61">
        <v>0.09</v>
      </c>
      <c r="M593" s="45">
        <v>0.0</v>
      </c>
      <c r="N593" s="61">
        <v>0.0</v>
      </c>
      <c r="O593" s="61">
        <v>0.0</v>
      </c>
      <c r="P593" s="61" t="s">
        <v>1571</v>
      </c>
      <c r="Q593" s="47" t="s">
        <v>369</v>
      </c>
      <c r="R593" s="45" t="s">
        <v>560</v>
      </c>
      <c r="S593" s="60" t="s">
        <v>567</v>
      </c>
      <c r="T593" s="7" t="str">
        <f t="shared" si="33"/>
        <v>ASHRAE 62.1-2004Hotels, Motels, Resorts, DormitoriesApartment</v>
      </c>
      <c r="U593" s="117" t="str">
        <f>VLOOKUP(T593,Ventilation!$A$4:$H$314,6,FALSE)</f>
        <v>0</v>
      </c>
      <c r="V593" s="117" t="str">
        <f>VLOOKUP(T593,Ventilation!$A$4:$H$314,5,FALSE)</f>
        <v>0</v>
      </c>
      <c r="W593" s="117" t="str">
        <f>VLOOKUP(T593,Ventilation!$A$4:$H$314,7,FALSE)</f>
        <v>0.35</v>
      </c>
      <c r="X593" s="45">
        <v>2.63</v>
      </c>
      <c r="Y593" s="30" t="s">
        <v>1572</v>
      </c>
      <c r="Z593" s="45" t="s">
        <v>1436</v>
      </c>
      <c r="AA593" s="61">
        <v>0.0575970048</v>
      </c>
      <c r="AB593" s="7"/>
      <c r="AC593" s="45"/>
      <c r="AD593" s="30" t="s">
        <v>1566</v>
      </c>
      <c r="AE593" s="45"/>
      <c r="AF593" s="45"/>
      <c r="AG593" s="45"/>
      <c r="AH593" s="45"/>
      <c r="AI593" s="45"/>
      <c r="AJ593" s="60">
        <v>0.6196632768</v>
      </c>
      <c r="AK593" s="45">
        <v>0.0</v>
      </c>
      <c r="AL593" s="45">
        <v>0.5</v>
      </c>
      <c r="AM593" s="45">
        <v>0.0</v>
      </c>
      <c r="AN593" s="61" t="s">
        <v>1573</v>
      </c>
      <c r="AO593" s="7" t="s">
        <v>1568</v>
      </c>
      <c r="AP593" s="93" t="s">
        <v>1569</v>
      </c>
      <c r="AQ593" s="61">
        <v>3.48</v>
      </c>
      <c r="AR593" s="45">
        <v>950.0</v>
      </c>
      <c r="AS593" s="117" t="str">
        <f t="shared" si="34"/>
        <v>0.003663157895</v>
      </c>
      <c r="AT593" s="61">
        <v>60.0</v>
      </c>
      <c r="AU593" s="45">
        <v>0.2</v>
      </c>
      <c r="AV593" s="45">
        <v>0.05</v>
      </c>
      <c r="AW593" s="93" t="s">
        <v>234</v>
      </c>
      <c r="AX593" s="45"/>
      <c r="AY593" s="45"/>
      <c r="AZ593" s="45" t="str">
        <f t="shared" si="37"/>
        <v/>
      </c>
      <c r="BA593" s="45"/>
      <c r="BB593" s="45"/>
      <c r="BC593" s="45"/>
      <c r="BD593" s="45"/>
      <c r="BE593" s="45"/>
      <c r="BF593" s="45"/>
      <c r="BG593" s="5"/>
      <c r="BI593" s="5"/>
      <c r="BJ593" s="5"/>
      <c r="BK593" s="5"/>
    </row>
    <row r="594" ht="14.25" hidden="1" customHeight="1">
      <c r="A594" s="8" t="s">
        <v>38</v>
      </c>
      <c r="B594" s="61" t="s">
        <v>230</v>
      </c>
      <c r="C594" s="47" t="s">
        <v>355</v>
      </c>
      <c r="D594" s="47" t="s">
        <v>1312</v>
      </c>
      <c r="E594" s="45" t="s">
        <v>373</v>
      </c>
      <c r="F594" s="47" t="s">
        <v>221</v>
      </c>
      <c r="G594" s="47" t="s">
        <v>355</v>
      </c>
      <c r="H594" s="45" t="str">
        <f t="shared" si="1"/>
        <v>ASHRAE 90.1-2004MidriseApartmentOffice</v>
      </c>
      <c r="I594" s="117" t="str">
        <f>VLOOKUP(H594,'Interior Lighting'!$A$4:$G$1472,5,FALSE)</f>
        <v>1.11</v>
      </c>
      <c r="J594" s="47"/>
      <c r="K594" s="47"/>
      <c r="L594" s="61">
        <v>1.1</v>
      </c>
      <c r="M594" s="45">
        <v>0.0</v>
      </c>
      <c r="N594" s="61">
        <v>0.0</v>
      </c>
      <c r="O594" s="61">
        <v>0.0</v>
      </c>
      <c r="P594" s="61" t="s">
        <v>1564</v>
      </c>
      <c r="Q594" s="45" t="s">
        <v>368</v>
      </c>
      <c r="R594" s="45" t="s">
        <v>560</v>
      </c>
      <c r="S594" s="60" t="s">
        <v>563</v>
      </c>
      <c r="T594" s="7" t="str">
        <f t="shared" si="33"/>
        <v>ASHRAE 62.1-1999Hotels, Motels, Resorts, DormitoriesLiving rooms</v>
      </c>
      <c r="U594" s="117" t="str">
        <f>VLOOKUP(T594,Ventilation!$A$4:$H$314,6,FALSE)</f>
        <v>0.085</v>
      </c>
      <c r="V594" s="117" t="str">
        <f>VLOOKUP(T594,Ventilation!$A$4:$H$314,5,FALSE)</f>
        <v>0</v>
      </c>
      <c r="W594" s="117" t="str">
        <f>VLOOKUP(T594,Ventilation!$A$4:$H$314,7,FALSE)</f>
        <v/>
      </c>
      <c r="X594" s="47">
        <v>2.11</v>
      </c>
      <c r="Y594" s="7" t="s">
        <v>1565</v>
      </c>
      <c r="Z594" s="8" t="s">
        <v>1436</v>
      </c>
      <c r="AA594" s="61">
        <v>0.2016</v>
      </c>
      <c r="AB594" s="8"/>
      <c r="AC594" s="47"/>
      <c r="AD594" s="30" t="s">
        <v>1566</v>
      </c>
      <c r="AE594" s="47"/>
      <c r="AF594" s="47"/>
      <c r="AG594" s="47"/>
      <c r="AH594" s="47"/>
      <c r="AI594" s="47"/>
      <c r="AJ594" s="60">
        <v>0.6196632768</v>
      </c>
      <c r="AK594" s="47">
        <v>0.0</v>
      </c>
      <c r="AL594" s="47">
        <v>0.5</v>
      </c>
      <c r="AM594" s="47">
        <v>0.0</v>
      </c>
      <c r="AN594" s="61" t="s">
        <v>1567</v>
      </c>
      <c r="AO594" s="7" t="s">
        <v>1568</v>
      </c>
      <c r="AP594" s="93" t="s">
        <v>1569</v>
      </c>
      <c r="AQ594" s="47"/>
      <c r="AR594" s="47"/>
      <c r="AS594" s="45" t="str">
        <f t="shared" si="34"/>
        <v/>
      </c>
      <c r="AT594" s="47"/>
      <c r="AU594" s="47"/>
      <c r="AV594" s="47"/>
      <c r="AW594" s="8"/>
      <c r="AX594" s="47"/>
      <c r="AY594" s="47"/>
      <c r="AZ594" s="47" t="str">
        <f t="shared" si="37"/>
        <v/>
      </c>
      <c r="BA594" s="47"/>
      <c r="BB594" s="47"/>
      <c r="BC594" s="47"/>
      <c r="BD594" s="47"/>
      <c r="BE594" s="47"/>
      <c r="BF594" s="47"/>
      <c r="BG594" s="5"/>
      <c r="BI594" s="5"/>
      <c r="BJ594" s="5"/>
      <c r="BK594" s="5"/>
    </row>
    <row r="595" ht="14.25" hidden="1" customHeight="1">
      <c r="A595" s="47" t="s">
        <v>38</v>
      </c>
      <c r="B595" s="61" t="s">
        <v>230</v>
      </c>
      <c r="C595" s="45" t="s">
        <v>1126</v>
      </c>
      <c r="D595" s="47" t="s">
        <v>1310</v>
      </c>
      <c r="E595" s="45" t="s">
        <v>373</v>
      </c>
      <c r="F595" s="47" t="s">
        <v>221</v>
      </c>
      <c r="G595" s="45" t="s">
        <v>1126</v>
      </c>
      <c r="H595" s="45" t="str">
        <f t="shared" si="1"/>
        <v>ASHRAE 90.1-2004MidriseApartmentCorridor</v>
      </c>
      <c r="I595" s="117" t="str">
        <f>VLOOKUP(H595,'Interior Lighting'!$A$4:$G$1472,5,FALSE)</f>
        <v>0.5</v>
      </c>
      <c r="J595" s="47"/>
      <c r="K595" s="47"/>
      <c r="L595" s="45"/>
      <c r="M595" s="45">
        <v>0.0</v>
      </c>
      <c r="N595" s="61">
        <v>0.0</v>
      </c>
      <c r="O595" s="61">
        <v>0.0</v>
      </c>
      <c r="P595" s="61" t="s">
        <v>1570</v>
      </c>
      <c r="Q595" s="45" t="s">
        <v>368</v>
      </c>
      <c r="R595" s="45" t="s">
        <v>583</v>
      </c>
      <c r="S595" s="61" t="s">
        <v>589</v>
      </c>
      <c r="T595" s="7" t="str">
        <f t="shared" si="33"/>
        <v>ASHRAE 62.1-1999Public SpacesPublic restrooms</v>
      </c>
      <c r="U595" s="117" t="str">
        <f>VLOOKUP(T595,Ventilation!$A$4:$H$314,6,FALSE)</f>
        <v>0</v>
      </c>
      <c r="V595" s="117" t="str">
        <f>VLOOKUP(T595,Ventilation!$A$4:$H$314,5,FALSE)</f>
        <v>0</v>
      </c>
      <c r="W595" s="117" t="str">
        <f>VLOOKUP(T595,Ventilation!$A$4:$H$314,7,FALSE)</f>
        <v/>
      </c>
      <c r="X595" s="47">
        <v>0.0</v>
      </c>
      <c r="Y595" s="8" t="s">
        <v>1442</v>
      </c>
      <c r="Z595" s="47"/>
      <c r="AA595" s="61">
        <v>0.2016</v>
      </c>
      <c r="AB595" s="8"/>
      <c r="AC595" s="8"/>
      <c r="AD595" s="30" t="s">
        <v>1566</v>
      </c>
      <c r="AE595" s="47"/>
      <c r="AF595" s="47"/>
      <c r="AG595" s="47"/>
      <c r="AH595" s="47"/>
      <c r="AI595" s="47"/>
      <c r="AJ595" s="61">
        <v>0.0</v>
      </c>
      <c r="AK595" s="47">
        <v>0.0</v>
      </c>
      <c r="AL595" s="47">
        <v>0.5</v>
      </c>
      <c r="AM595" s="47">
        <v>0.0</v>
      </c>
      <c r="AN595" s="30" t="s">
        <v>226</v>
      </c>
      <c r="AO595" s="8"/>
      <c r="AP595" s="8"/>
      <c r="AQ595" s="47"/>
      <c r="AR595" s="47"/>
      <c r="AS595" s="45" t="str">
        <f t="shared" si="34"/>
        <v/>
      </c>
      <c r="AT595" s="47"/>
      <c r="AU595" s="47"/>
      <c r="AV595" s="47"/>
      <c r="AW595" s="47"/>
      <c r="AX595" s="47"/>
      <c r="AY595" s="47"/>
      <c r="AZ595" s="47" t="str">
        <f t="shared" si="37"/>
        <v/>
      </c>
      <c r="BA595" s="47"/>
      <c r="BB595" s="47"/>
      <c r="BC595" s="47"/>
      <c r="BD595" s="47"/>
      <c r="BE595" s="47"/>
      <c r="BF595" s="47"/>
      <c r="BG595" s="5"/>
      <c r="BI595" s="5"/>
      <c r="BJ595" s="5"/>
      <c r="BK595" s="5"/>
    </row>
    <row r="596" ht="14.25" hidden="1" customHeight="1">
      <c r="A596" s="47" t="s">
        <v>38</v>
      </c>
      <c r="B596" s="61" t="s">
        <v>230</v>
      </c>
      <c r="C596" s="61" t="s">
        <v>1446</v>
      </c>
      <c r="D596" s="47" t="s">
        <v>1310</v>
      </c>
      <c r="E596" s="45" t="s">
        <v>373</v>
      </c>
      <c r="F596" s="47" t="s">
        <v>221</v>
      </c>
      <c r="G596" s="45" t="s">
        <v>1126</v>
      </c>
      <c r="H596" s="45" t="str">
        <f t="shared" si="1"/>
        <v>ASHRAE 90.1-2004MidriseApartmentCorridor</v>
      </c>
      <c r="I596" s="117" t="str">
        <f>VLOOKUP(H596,'Interior Lighting'!$A$4:$G$1472,5,FALSE)</f>
        <v>0.5</v>
      </c>
      <c r="J596" s="47"/>
      <c r="K596" s="47"/>
      <c r="L596" s="45"/>
      <c r="M596" s="45">
        <v>0.0</v>
      </c>
      <c r="N596" s="61">
        <v>0.0</v>
      </c>
      <c r="O596" s="61">
        <v>0.0</v>
      </c>
      <c r="P596" s="61" t="s">
        <v>1570</v>
      </c>
      <c r="Q596" s="45" t="s">
        <v>368</v>
      </c>
      <c r="R596" s="45" t="s">
        <v>583</v>
      </c>
      <c r="S596" s="61" t="s">
        <v>589</v>
      </c>
      <c r="T596" s="7" t="str">
        <f t="shared" si="33"/>
        <v>ASHRAE 62.1-1999Public SpacesPublic restrooms</v>
      </c>
      <c r="U596" s="117" t="str">
        <f>VLOOKUP(T596,Ventilation!$A$4:$H$314,6,FALSE)</f>
        <v>0</v>
      </c>
      <c r="V596" s="117" t="str">
        <f>VLOOKUP(T596,Ventilation!$A$4:$H$314,5,FALSE)</f>
        <v>0</v>
      </c>
      <c r="W596" s="117" t="str">
        <f>VLOOKUP(T596,Ventilation!$A$4:$H$314,7,FALSE)</f>
        <v/>
      </c>
      <c r="X596" s="47">
        <v>0.0</v>
      </c>
      <c r="Y596" s="8" t="s">
        <v>1442</v>
      </c>
      <c r="Z596" s="47"/>
      <c r="AA596" s="61">
        <v>0.0234460331</v>
      </c>
      <c r="AB596" s="8"/>
      <c r="AC596" s="8"/>
      <c r="AD596" s="30" t="s">
        <v>1566</v>
      </c>
      <c r="AE596" s="47"/>
      <c r="AF596" s="47"/>
      <c r="AG596" s="47"/>
      <c r="AH596" s="47"/>
      <c r="AI596" s="47"/>
      <c r="AJ596" s="61">
        <v>0.0</v>
      </c>
      <c r="AK596" s="47">
        <v>0.0</v>
      </c>
      <c r="AL596" s="47">
        <v>0.5</v>
      </c>
      <c r="AM596" s="47">
        <v>0.0</v>
      </c>
      <c r="AN596" s="30" t="s">
        <v>226</v>
      </c>
      <c r="AO596" s="8"/>
      <c r="AP596" s="8"/>
      <c r="AQ596" s="47"/>
      <c r="AR596" s="47"/>
      <c r="AS596" s="45" t="str">
        <f t="shared" si="34"/>
        <v/>
      </c>
      <c r="AT596" s="47"/>
      <c r="AU596" s="47"/>
      <c r="AV596" s="47"/>
      <c r="AW596" s="47"/>
      <c r="AX596" s="47"/>
      <c r="AY596" s="47"/>
      <c r="AZ596" s="47" t="str">
        <f t="shared" si="37"/>
        <v/>
      </c>
      <c r="BA596" s="47"/>
      <c r="BB596" s="47"/>
      <c r="BC596" s="47"/>
      <c r="BD596" s="47"/>
      <c r="BE596" s="47"/>
      <c r="BF596" s="47"/>
      <c r="BG596" s="5"/>
      <c r="BI596" s="5"/>
      <c r="BJ596" s="5"/>
      <c r="BK596" s="5"/>
    </row>
    <row r="597" ht="14.25" hidden="1" customHeight="1">
      <c r="A597" s="8" t="s">
        <v>38</v>
      </c>
      <c r="B597" s="61" t="s">
        <v>230</v>
      </c>
      <c r="C597" s="45" t="s">
        <v>567</v>
      </c>
      <c r="D597" s="47" t="s">
        <v>1306</v>
      </c>
      <c r="E597" s="45" t="s">
        <v>373</v>
      </c>
      <c r="F597" s="47" t="s">
        <v>221</v>
      </c>
      <c r="G597" s="45" t="s">
        <v>567</v>
      </c>
      <c r="H597" s="45" t="str">
        <f t="shared" si="1"/>
        <v>ASHRAE 90.1-2004MidriseApartmentApartment</v>
      </c>
      <c r="I597" s="117" t="str">
        <f>VLOOKUP(H597,'Interior Lighting'!$A$4:$G$1472,5,FALSE)</f>
        <v>0.36</v>
      </c>
      <c r="J597" s="47"/>
      <c r="K597" s="47"/>
      <c r="L597" s="61">
        <v>0.09</v>
      </c>
      <c r="M597" s="45">
        <v>0.0</v>
      </c>
      <c r="N597" s="61">
        <v>0.0</v>
      </c>
      <c r="O597" s="61">
        <v>0.0</v>
      </c>
      <c r="P597" s="61" t="s">
        <v>1571</v>
      </c>
      <c r="Q597" s="47" t="s">
        <v>369</v>
      </c>
      <c r="R597" s="45" t="s">
        <v>560</v>
      </c>
      <c r="S597" s="60" t="s">
        <v>567</v>
      </c>
      <c r="T597" s="7" t="str">
        <f t="shared" si="33"/>
        <v>ASHRAE 62.1-2004Hotels, Motels, Resorts, DormitoriesApartment</v>
      </c>
      <c r="U597" s="117" t="str">
        <f>VLOOKUP(T597,Ventilation!$A$4:$H$314,6,FALSE)</f>
        <v>0</v>
      </c>
      <c r="V597" s="117" t="str">
        <f>VLOOKUP(T597,Ventilation!$A$4:$H$314,5,FALSE)</f>
        <v>0</v>
      </c>
      <c r="W597" s="117" t="str">
        <f>VLOOKUP(T597,Ventilation!$A$4:$H$314,7,FALSE)</f>
        <v>0.35</v>
      </c>
      <c r="X597" s="47">
        <v>2.63</v>
      </c>
      <c r="Y597" s="47" t="s">
        <v>1448</v>
      </c>
      <c r="Z597" s="47" t="s">
        <v>1436</v>
      </c>
      <c r="AA597" s="61">
        <v>0.2016</v>
      </c>
      <c r="AB597" s="8"/>
      <c r="AC597" s="47"/>
      <c r="AD597" s="30" t="s">
        <v>1566</v>
      </c>
      <c r="AE597" s="47"/>
      <c r="AF597" s="47"/>
      <c r="AG597" s="47"/>
      <c r="AH597" s="47"/>
      <c r="AI597" s="47"/>
      <c r="AJ597" s="60">
        <v>0.6196632768</v>
      </c>
      <c r="AK597" s="47">
        <v>0.0</v>
      </c>
      <c r="AL597" s="47">
        <v>0.5</v>
      </c>
      <c r="AM597" s="47">
        <v>0.0</v>
      </c>
      <c r="AN597" s="61" t="s">
        <v>1573</v>
      </c>
      <c r="AO597" s="7" t="s">
        <v>1568</v>
      </c>
      <c r="AP597" s="93" t="s">
        <v>1569</v>
      </c>
      <c r="AQ597" s="60">
        <v>3.48</v>
      </c>
      <c r="AR597" s="47">
        <v>950.0</v>
      </c>
      <c r="AS597" s="117" t="str">
        <f t="shared" si="34"/>
        <v>0.003663157895</v>
      </c>
      <c r="AT597" s="60">
        <v>60.0</v>
      </c>
      <c r="AU597" s="47">
        <v>0.2</v>
      </c>
      <c r="AV597" s="47">
        <v>0.05</v>
      </c>
      <c r="AW597" s="93" t="s">
        <v>234</v>
      </c>
      <c r="AX597" s="47"/>
      <c r="AY597" s="47"/>
      <c r="AZ597" s="47" t="str">
        <f t="shared" si="37"/>
        <v/>
      </c>
      <c r="BA597" s="47"/>
      <c r="BB597" s="47"/>
      <c r="BC597" s="47"/>
      <c r="BD597" s="47"/>
      <c r="BE597" s="47"/>
      <c r="BF597" s="47"/>
      <c r="BG597" s="5"/>
      <c r="BI597" s="5"/>
      <c r="BJ597" s="5"/>
      <c r="BK597" s="5"/>
    </row>
    <row r="598" ht="14.25" hidden="1" customHeight="1">
      <c r="A598" s="8" t="s">
        <v>38</v>
      </c>
      <c r="B598" s="61" t="s">
        <v>230</v>
      </c>
      <c r="C598" s="61" t="s">
        <v>1451</v>
      </c>
      <c r="D598" s="47" t="s">
        <v>1306</v>
      </c>
      <c r="E598" s="45" t="s">
        <v>373</v>
      </c>
      <c r="F598" s="47" t="s">
        <v>221</v>
      </c>
      <c r="G598" s="45" t="s">
        <v>567</v>
      </c>
      <c r="H598" s="45" t="str">
        <f t="shared" si="1"/>
        <v>ASHRAE 90.1-2004MidriseApartmentApartment</v>
      </c>
      <c r="I598" s="117" t="str">
        <f>VLOOKUP(H598,'Interior Lighting'!$A$4:$G$1472,5,FALSE)</f>
        <v>0.36</v>
      </c>
      <c r="J598" s="47"/>
      <c r="K598" s="47"/>
      <c r="L598" s="61">
        <v>0.09</v>
      </c>
      <c r="M598" s="45">
        <v>0.0</v>
      </c>
      <c r="N598" s="61">
        <v>0.0</v>
      </c>
      <c r="O598" s="61">
        <v>0.0</v>
      </c>
      <c r="P598" s="61" t="s">
        <v>1571</v>
      </c>
      <c r="Q598" s="47" t="s">
        <v>369</v>
      </c>
      <c r="R598" s="45" t="s">
        <v>560</v>
      </c>
      <c r="S598" s="60" t="s">
        <v>567</v>
      </c>
      <c r="T598" s="7" t="str">
        <f t="shared" si="33"/>
        <v>ASHRAE 62.1-2004Hotels, Motels, Resorts, DormitoriesApartment</v>
      </c>
      <c r="U598" s="117" t="str">
        <f>VLOOKUP(T598,Ventilation!$A$4:$H$314,6,FALSE)</f>
        <v>0</v>
      </c>
      <c r="V598" s="117" t="str">
        <f>VLOOKUP(T598,Ventilation!$A$4:$H$314,5,FALSE)</f>
        <v>0</v>
      </c>
      <c r="W598" s="117" t="str">
        <f>VLOOKUP(T598,Ventilation!$A$4:$H$314,7,FALSE)</f>
        <v>0.35</v>
      </c>
      <c r="X598" s="47">
        <v>2.63</v>
      </c>
      <c r="Y598" s="47" t="s">
        <v>1448</v>
      </c>
      <c r="Z598" s="47" t="s">
        <v>1436</v>
      </c>
      <c r="AA598" s="61">
        <v>0.0803777592</v>
      </c>
      <c r="AB598" s="8"/>
      <c r="AC598" s="47"/>
      <c r="AD598" s="30" t="s">
        <v>1566</v>
      </c>
      <c r="AE598" s="47"/>
      <c r="AF598" s="47"/>
      <c r="AG598" s="47"/>
      <c r="AH598" s="47"/>
      <c r="AI598" s="47"/>
      <c r="AJ598" s="60">
        <v>0.6196632768</v>
      </c>
      <c r="AK598" s="47">
        <v>0.0</v>
      </c>
      <c r="AL598" s="47">
        <v>0.5</v>
      </c>
      <c r="AM598" s="47">
        <v>0.0</v>
      </c>
      <c r="AN598" s="61" t="s">
        <v>1573</v>
      </c>
      <c r="AO598" s="7" t="s">
        <v>1568</v>
      </c>
      <c r="AP598" s="93" t="s">
        <v>1569</v>
      </c>
      <c r="AQ598" s="60">
        <v>3.48</v>
      </c>
      <c r="AR598" s="47">
        <v>950.0</v>
      </c>
      <c r="AS598" s="117" t="str">
        <f t="shared" si="34"/>
        <v>0.003663157895</v>
      </c>
      <c r="AT598" s="60">
        <v>60.0</v>
      </c>
      <c r="AU598" s="47">
        <v>0.2</v>
      </c>
      <c r="AV598" s="47">
        <v>0.05</v>
      </c>
      <c r="AW598" s="93" t="s">
        <v>234</v>
      </c>
      <c r="AX598" s="47"/>
      <c r="AY598" s="47"/>
      <c r="AZ598" s="47" t="str">
        <f t="shared" si="37"/>
        <v/>
      </c>
      <c r="BA598" s="47"/>
      <c r="BB598" s="47"/>
      <c r="BC598" s="47"/>
      <c r="BD598" s="47"/>
      <c r="BE598" s="47"/>
      <c r="BF598" s="47"/>
      <c r="BG598" s="5"/>
      <c r="BI598" s="5"/>
      <c r="BJ598" s="5"/>
      <c r="BK598" s="5"/>
    </row>
    <row r="599" ht="14.25" hidden="1" customHeight="1">
      <c r="A599" s="8" t="s">
        <v>38</v>
      </c>
      <c r="B599" s="61" t="s">
        <v>230</v>
      </c>
      <c r="C599" s="61" t="s">
        <v>1452</v>
      </c>
      <c r="D599" s="47" t="s">
        <v>1306</v>
      </c>
      <c r="E599" s="45" t="s">
        <v>373</v>
      </c>
      <c r="F599" s="47" t="s">
        <v>221</v>
      </c>
      <c r="G599" s="45" t="s">
        <v>567</v>
      </c>
      <c r="H599" s="45" t="str">
        <f t="shared" si="1"/>
        <v>ASHRAE 90.1-2004MidriseApartmentApartment</v>
      </c>
      <c r="I599" s="117" t="str">
        <f>VLOOKUP(H599,'Interior Lighting'!$A$4:$G$1472,5,FALSE)</f>
        <v>0.36</v>
      </c>
      <c r="J599" s="47"/>
      <c r="K599" s="47"/>
      <c r="L599" s="61">
        <v>0.09</v>
      </c>
      <c r="M599" s="45">
        <v>0.0</v>
      </c>
      <c r="N599" s="61">
        <v>0.0</v>
      </c>
      <c r="O599" s="61">
        <v>0.0</v>
      </c>
      <c r="P599" s="61" t="s">
        <v>1571</v>
      </c>
      <c r="Q599" s="47" t="s">
        <v>369</v>
      </c>
      <c r="R599" s="45" t="s">
        <v>560</v>
      </c>
      <c r="S599" s="60" t="s">
        <v>567</v>
      </c>
      <c r="T599" s="7" t="str">
        <f t="shared" si="33"/>
        <v>ASHRAE 62.1-2004Hotels, Motels, Resorts, DormitoriesApartment</v>
      </c>
      <c r="U599" s="117" t="str">
        <f>VLOOKUP(T599,Ventilation!$A$4:$H$314,6,FALSE)</f>
        <v>0</v>
      </c>
      <c r="V599" s="117" t="str">
        <f>VLOOKUP(T599,Ventilation!$A$4:$H$314,5,FALSE)</f>
        <v>0</v>
      </c>
      <c r="W599" s="117" t="str">
        <f>VLOOKUP(T599,Ventilation!$A$4:$H$314,7,FALSE)</f>
        <v>0.35</v>
      </c>
      <c r="X599" s="47">
        <v>2.63</v>
      </c>
      <c r="Y599" s="47" t="s">
        <v>1448</v>
      </c>
      <c r="Z599" s="47" t="s">
        <v>1436</v>
      </c>
      <c r="AA599" s="61">
        <v>0.0575970048</v>
      </c>
      <c r="AB599" s="8"/>
      <c r="AC599" s="47"/>
      <c r="AD599" s="30" t="s">
        <v>1566</v>
      </c>
      <c r="AE599" s="47"/>
      <c r="AF599" s="47"/>
      <c r="AG599" s="47"/>
      <c r="AH599" s="47"/>
      <c r="AI599" s="47"/>
      <c r="AJ599" s="60">
        <v>0.6196632768</v>
      </c>
      <c r="AK599" s="47">
        <v>0.0</v>
      </c>
      <c r="AL599" s="47">
        <v>0.5</v>
      </c>
      <c r="AM599" s="47">
        <v>0.0</v>
      </c>
      <c r="AN599" s="61" t="s">
        <v>1573</v>
      </c>
      <c r="AO599" s="7" t="s">
        <v>1568</v>
      </c>
      <c r="AP599" s="93" t="s">
        <v>1569</v>
      </c>
      <c r="AQ599" s="60">
        <v>3.48</v>
      </c>
      <c r="AR599" s="47">
        <v>950.0</v>
      </c>
      <c r="AS599" s="117" t="str">
        <f t="shared" si="34"/>
        <v>0.003663157895</v>
      </c>
      <c r="AT599" s="60">
        <v>60.0</v>
      </c>
      <c r="AU599" s="47">
        <v>0.2</v>
      </c>
      <c r="AV599" s="47">
        <v>0.05</v>
      </c>
      <c r="AW599" s="93" t="s">
        <v>234</v>
      </c>
      <c r="AX599" s="47"/>
      <c r="AY599" s="47"/>
      <c r="AZ599" s="47" t="str">
        <f t="shared" si="37"/>
        <v/>
      </c>
      <c r="BA599" s="47"/>
      <c r="BB599" s="47"/>
      <c r="BC599" s="47"/>
      <c r="BD599" s="47"/>
      <c r="BE599" s="47"/>
      <c r="BF599" s="47"/>
      <c r="BG599" s="5"/>
      <c r="BI599" s="5"/>
      <c r="BJ599" s="5"/>
      <c r="BK599" s="5"/>
    </row>
    <row r="600" ht="14.25" hidden="1" customHeight="1">
      <c r="A600" s="7" t="s">
        <v>40</v>
      </c>
      <c r="B600" s="61" t="s">
        <v>230</v>
      </c>
      <c r="C600" s="45" t="s">
        <v>355</v>
      </c>
      <c r="D600" s="45" t="s">
        <v>1312</v>
      </c>
      <c r="E600" s="45" t="s">
        <v>373</v>
      </c>
      <c r="F600" s="47" t="s">
        <v>221</v>
      </c>
      <c r="G600" s="47" t="s">
        <v>355</v>
      </c>
      <c r="H600" s="45" t="str">
        <f t="shared" si="1"/>
        <v>ASHRAE 90.1-2004MidriseApartmentOffice</v>
      </c>
      <c r="I600" s="117" t="str">
        <f>VLOOKUP(H600,'Interior Lighting'!$A$4:$G$1472,5,FALSE)</f>
        <v>1.11</v>
      </c>
      <c r="J600" s="47"/>
      <c r="K600" s="45"/>
      <c r="L600" s="61">
        <v>1.11</v>
      </c>
      <c r="M600" s="45">
        <v>0.0</v>
      </c>
      <c r="N600" s="61">
        <v>0.0</v>
      </c>
      <c r="O600" s="61">
        <v>0.0</v>
      </c>
      <c r="P600" s="61" t="s">
        <v>1574</v>
      </c>
      <c r="Q600" s="45" t="s">
        <v>368</v>
      </c>
      <c r="R600" s="45" t="s">
        <v>560</v>
      </c>
      <c r="S600" s="60" t="s">
        <v>563</v>
      </c>
      <c r="T600" s="7" t="str">
        <f t="shared" si="33"/>
        <v>ASHRAE 62.1-1999Hotels, Motels, Resorts, DormitoriesLiving rooms</v>
      </c>
      <c r="U600" s="117" t="str">
        <f>VLOOKUP(T600,Ventilation!$A$4:$H$314,6,FALSE)</f>
        <v>0.085</v>
      </c>
      <c r="V600" s="117" t="str">
        <f>VLOOKUP(T600,Ventilation!$A$4:$H$314,5,FALSE)</f>
        <v>0</v>
      </c>
      <c r="W600" s="117" t="str">
        <f>VLOOKUP(T600,Ventilation!$A$4:$H$314,7,FALSE)</f>
        <v/>
      </c>
      <c r="X600" s="45">
        <v>2.11</v>
      </c>
      <c r="Y600" s="7" t="s">
        <v>1565</v>
      </c>
      <c r="Z600" s="45" t="s">
        <v>1436</v>
      </c>
      <c r="AA600" s="61">
        <v>0.112</v>
      </c>
      <c r="AB600" s="7"/>
      <c r="AC600" s="45"/>
      <c r="AD600" s="30" t="s">
        <v>1566</v>
      </c>
      <c r="AE600" s="45"/>
      <c r="AF600" s="45"/>
      <c r="AG600" s="45"/>
      <c r="AH600" s="45"/>
      <c r="AI600" s="45"/>
      <c r="AJ600" s="60">
        <v>0.6196632768</v>
      </c>
      <c r="AK600" s="45">
        <v>0.0</v>
      </c>
      <c r="AL600" s="45">
        <v>0.5</v>
      </c>
      <c r="AM600" s="45">
        <v>0.0</v>
      </c>
      <c r="AN600" s="61" t="s">
        <v>1575</v>
      </c>
      <c r="AO600" s="7" t="s">
        <v>1568</v>
      </c>
      <c r="AP600" s="93" t="s">
        <v>1569</v>
      </c>
      <c r="AQ600" s="45"/>
      <c r="AR600" s="45"/>
      <c r="AS600" s="45" t="str">
        <f t="shared" si="34"/>
        <v/>
      </c>
      <c r="AT600" s="45"/>
      <c r="AU600" s="45"/>
      <c r="AV600" s="45"/>
      <c r="AW600" s="45"/>
      <c r="AX600" s="45"/>
      <c r="AY600" s="45"/>
      <c r="AZ600" s="45"/>
      <c r="BA600" s="45"/>
      <c r="BB600" s="45"/>
      <c r="BC600" s="45"/>
      <c r="BD600" s="45"/>
      <c r="BE600" s="45"/>
      <c r="BF600" s="45"/>
      <c r="BG600" s="5"/>
      <c r="BI600" s="5"/>
      <c r="BJ600" s="5"/>
      <c r="BK600" s="5"/>
    </row>
    <row r="601" ht="14.25" hidden="1" customHeight="1">
      <c r="A601" s="47" t="s">
        <v>40</v>
      </c>
      <c r="B601" s="61" t="s">
        <v>230</v>
      </c>
      <c r="C601" s="45" t="s">
        <v>1126</v>
      </c>
      <c r="D601" s="47" t="s">
        <v>1310</v>
      </c>
      <c r="E601" s="47" t="s">
        <v>375</v>
      </c>
      <c r="F601" s="47" t="s">
        <v>221</v>
      </c>
      <c r="G601" s="45" t="s">
        <v>1126</v>
      </c>
      <c r="H601" s="45" t="str">
        <f t="shared" si="1"/>
        <v>ASHRAE 90.1-2010MidriseApartmentCorridor</v>
      </c>
      <c r="I601" s="117" t="str">
        <f>VLOOKUP(H601,'Interior Lighting'!$A$4:$G$1472,5,FALSE)</f>
        <v>0.792</v>
      </c>
      <c r="J601" s="47"/>
      <c r="K601" s="47"/>
      <c r="L601" s="45"/>
      <c r="M601" s="45">
        <v>0.0</v>
      </c>
      <c r="N601" s="61">
        <v>0.0</v>
      </c>
      <c r="O601" s="61">
        <v>0.0</v>
      </c>
      <c r="P601" s="93" t="s">
        <v>1576</v>
      </c>
      <c r="Q601" s="45" t="s">
        <v>368</v>
      </c>
      <c r="R601" s="45" t="s">
        <v>583</v>
      </c>
      <c r="S601" s="61" t="s">
        <v>589</v>
      </c>
      <c r="T601" s="7" t="str">
        <f t="shared" si="33"/>
        <v>ASHRAE 62.1-1999Public SpacesPublic restrooms</v>
      </c>
      <c r="U601" s="117" t="str">
        <f>VLOOKUP(T601,Ventilation!$A$4:$H$314,6,FALSE)</f>
        <v>0</v>
      </c>
      <c r="V601" s="117" t="str">
        <f>VLOOKUP(T601,Ventilation!$A$4:$H$314,5,FALSE)</f>
        <v>0</v>
      </c>
      <c r="W601" s="117" t="str">
        <f>VLOOKUP(T601,Ventilation!$A$4:$H$314,7,FALSE)</f>
        <v/>
      </c>
      <c r="X601" s="47">
        <v>0.0</v>
      </c>
      <c r="Y601" s="8" t="s">
        <v>1442</v>
      </c>
      <c r="Z601" s="47"/>
      <c r="AA601" s="61">
        <v>0.112</v>
      </c>
      <c r="AB601" s="8"/>
      <c r="AC601" s="8"/>
      <c r="AD601" s="30" t="s">
        <v>1566</v>
      </c>
      <c r="AE601" s="47"/>
      <c r="AF601" s="47"/>
      <c r="AG601" s="47"/>
      <c r="AH601" s="47"/>
      <c r="AI601" s="47"/>
      <c r="AJ601" s="61">
        <v>0.0</v>
      </c>
      <c r="AK601" s="47">
        <v>0.0</v>
      </c>
      <c r="AL601" s="47">
        <v>0.5</v>
      </c>
      <c r="AM601" s="47">
        <v>0.0</v>
      </c>
      <c r="AN601" s="30" t="s">
        <v>226</v>
      </c>
      <c r="AO601" s="8"/>
      <c r="AP601" s="8"/>
      <c r="AQ601" s="47"/>
      <c r="AR601" s="47"/>
      <c r="AS601" s="45" t="str">
        <f t="shared" si="34"/>
        <v/>
      </c>
      <c r="AT601" s="47"/>
      <c r="AU601" s="47"/>
      <c r="AV601" s="47"/>
      <c r="AW601" s="47"/>
      <c r="AX601" s="47"/>
      <c r="AY601" s="47"/>
      <c r="AZ601" s="47"/>
      <c r="BA601" s="47"/>
      <c r="BB601" s="47"/>
      <c r="BC601" s="47"/>
      <c r="BD601" s="47"/>
      <c r="BE601" s="47"/>
      <c r="BF601" s="47"/>
      <c r="BG601" s="5"/>
      <c r="BI601" s="5"/>
      <c r="BJ601" s="5"/>
      <c r="BK601" s="5"/>
    </row>
    <row r="602" ht="14.25" hidden="1" customHeight="1">
      <c r="A602" s="47" t="s">
        <v>40</v>
      </c>
      <c r="B602" s="61" t="s">
        <v>230</v>
      </c>
      <c r="C602" s="61" t="s">
        <v>1446</v>
      </c>
      <c r="D602" s="47" t="s">
        <v>1310</v>
      </c>
      <c r="E602" s="47" t="s">
        <v>375</v>
      </c>
      <c r="F602" s="47" t="s">
        <v>221</v>
      </c>
      <c r="G602" s="45" t="s">
        <v>1126</v>
      </c>
      <c r="H602" s="45" t="str">
        <f t="shared" si="1"/>
        <v>ASHRAE 90.1-2010MidriseApartmentCorridor</v>
      </c>
      <c r="I602" s="117" t="str">
        <f>VLOOKUP(H602,'Interior Lighting'!$A$4:$G$1472,5,FALSE)</f>
        <v>0.792</v>
      </c>
      <c r="J602" s="47"/>
      <c r="K602" s="47"/>
      <c r="L602" s="45"/>
      <c r="M602" s="45">
        <v>0.0</v>
      </c>
      <c r="N602" s="61">
        <v>0.0</v>
      </c>
      <c r="O602" s="61">
        <v>0.0</v>
      </c>
      <c r="P602" s="93" t="s">
        <v>1576</v>
      </c>
      <c r="Q602" s="45" t="s">
        <v>368</v>
      </c>
      <c r="R602" s="45" t="s">
        <v>583</v>
      </c>
      <c r="S602" s="61" t="s">
        <v>589</v>
      </c>
      <c r="T602" s="7" t="str">
        <f t="shared" si="33"/>
        <v>ASHRAE 62.1-1999Public SpacesPublic restrooms</v>
      </c>
      <c r="U602" s="117" t="str">
        <f>VLOOKUP(T602,Ventilation!$A$4:$H$314,6,FALSE)</f>
        <v>0</v>
      </c>
      <c r="V602" s="117" t="str">
        <f>VLOOKUP(T602,Ventilation!$A$4:$H$314,5,FALSE)</f>
        <v>0</v>
      </c>
      <c r="W602" s="117" t="str">
        <f>VLOOKUP(T602,Ventilation!$A$4:$H$314,7,FALSE)</f>
        <v/>
      </c>
      <c r="X602" s="47">
        <v>0.0</v>
      </c>
      <c r="Y602" s="8" t="s">
        <v>1442</v>
      </c>
      <c r="Z602" s="47"/>
      <c r="AA602" s="61">
        <v>0.0130255739</v>
      </c>
      <c r="AB602" s="8"/>
      <c r="AC602" s="8"/>
      <c r="AD602" s="30" t="s">
        <v>1566</v>
      </c>
      <c r="AE602" s="47"/>
      <c r="AF602" s="47"/>
      <c r="AG602" s="47"/>
      <c r="AH602" s="47"/>
      <c r="AI602" s="47"/>
      <c r="AJ602" s="61">
        <v>0.0</v>
      </c>
      <c r="AK602" s="47">
        <v>0.0</v>
      </c>
      <c r="AL602" s="47">
        <v>0.5</v>
      </c>
      <c r="AM602" s="47">
        <v>0.0</v>
      </c>
      <c r="AN602" s="30" t="s">
        <v>226</v>
      </c>
      <c r="AO602" s="8"/>
      <c r="AP602" s="8"/>
      <c r="AQ602" s="47"/>
      <c r="AR602" s="47"/>
      <c r="AS602" s="45" t="str">
        <f t="shared" si="34"/>
        <v/>
      </c>
      <c r="AT602" s="47"/>
      <c r="AU602" s="47"/>
      <c r="AV602" s="47"/>
      <c r="AW602" s="47"/>
      <c r="AX602" s="47"/>
      <c r="AY602" s="47"/>
      <c r="AZ602" s="47"/>
      <c r="BA602" s="47"/>
      <c r="BB602" s="47"/>
      <c r="BC602" s="47"/>
      <c r="BD602" s="47"/>
      <c r="BE602" s="47"/>
      <c r="BF602" s="47"/>
      <c r="BG602" s="5"/>
      <c r="BI602" s="5"/>
      <c r="BJ602" s="5"/>
      <c r="BK602" s="5"/>
    </row>
    <row r="603" ht="14.25" hidden="1" customHeight="1">
      <c r="A603" s="8" t="s">
        <v>40</v>
      </c>
      <c r="B603" s="61" t="s">
        <v>230</v>
      </c>
      <c r="C603" s="45" t="s">
        <v>567</v>
      </c>
      <c r="D603" s="47" t="s">
        <v>1306</v>
      </c>
      <c r="E603" s="45" t="s">
        <v>373</v>
      </c>
      <c r="F603" s="47" t="s">
        <v>221</v>
      </c>
      <c r="G603" s="45" t="s">
        <v>567</v>
      </c>
      <c r="H603" s="45" t="str">
        <f t="shared" si="1"/>
        <v>ASHRAE 90.1-2004MidriseApartmentApartment</v>
      </c>
      <c r="I603" s="117" t="str">
        <f>VLOOKUP(H603,'Interior Lighting'!$A$4:$G$1472,5,FALSE)</f>
        <v>0.36</v>
      </c>
      <c r="J603" s="47"/>
      <c r="K603" s="47"/>
      <c r="L603" s="61">
        <v>0.09</v>
      </c>
      <c r="M603" s="45">
        <v>0.0</v>
      </c>
      <c r="N603" s="61">
        <v>0.0</v>
      </c>
      <c r="O603" s="61">
        <v>0.0</v>
      </c>
      <c r="P603" s="93" t="s">
        <v>1571</v>
      </c>
      <c r="Q603" s="47" t="s">
        <v>370</v>
      </c>
      <c r="R603" s="47" t="s">
        <v>560</v>
      </c>
      <c r="S603" s="60" t="s">
        <v>567</v>
      </c>
      <c r="T603" s="7" t="str">
        <f t="shared" si="33"/>
        <v>ASHRAE 62.1-2007Hotels, Motels, Resorts, DormitoriesApartment</v>
      </c>
      <c r="U603" s="117" t="str">
        <f>VLOOKUP(T603,Ventilation!$A$4:$H$314,6,FALSE)</f>
        <v>0</v>
      </c>
      <c r="V603" s="117" t="str">
        <f>VLOOKUP(T603,Ventilation!$A$4:$H$314,5,FALSE)</f>
        <v>0</v>
      </c>
      <c r="W603" s="117" t="str">
        <f>VLOOKUP(T603,Ventilation!$A$4:$H$314,7,FALSE)</f>
        <v>0.35</v>
      </c>
      <c r="X603" s="47">
        <v>2.63</v>
      </c>
      <c r="Y603" s="8" t="s">
        <v>1448</v>
      </c>
      <c r="Z603" s="8" t="s">
        <v>1436</v>
      </c>
      <c r="AA603" s="61">
        <v>0.112</v>
      </c>
      <c r="AB603" s="8"/>
      <c r="AC603" s="8"/>
      <c r="AD603" s="30" t="s">
        <v>1566</v>
      </c>
      <c r="AE603" s="47"/>
      <c r="AF603" s="47"/>
      <c r="AG603" s="47"/>
      <c r="AH603" s="47"/>
      <c r="AI603" s="47"/>
      <c r="AJ603" s="60">
        <v>0.6196632768</v>
      </c>
      <c r="AK603" s="47">
        <v>0.0</v>
      </c>
      <c r="AL603" s="47">
        <v>0.5</v>
      </c>
      <c r="AM603" s="47">
        <v>0.0</v>
      </c>
      <c r="AN603" s="61" t="s">
        <v>1573</v>
      </c>
      <c r="AO603" s="7" t="s">
        <v>1568</v>
      </c>
      <c r="AP603" s="93" t="s">
        <v>1569</v>
      </c>
      <c r="AQ603" s="60">
        <v>3.48</v>
      </c>
      <c r="AR603" s="47">
        <v>950.0</v>
      </c>
      <c r="AS603" s="117" t="str">
        <f t="shared" si="34"/>
        <v>0.003663157895</v>
      </c>
      <c r="AT603" s="60">
        <v>60.0</v>
      </c>
      <c r="AU603" s="47">
        <v>0.2</v>
      </c>
      <c r="AV603" s="47">
        <v>0.05</v>
      </c>
      <c r="AW603" s="93" t="s">
        <v>234</v>
      </c>
      <c r="AX603" s="47"/>
      <c r="AY603" s="47"/>
      <c r="AZ603" s="47"/>
      <c r="BA603" s="47"/>
      <c r="BB603" s="47"/>
      <c r="BC603" s="47"/>
      <c r="BD603" s="47"/>
      <c r="BE603" s="47"/>
      <c r="BF603" s="47"/>
      <c r="BG603" s="5"/>
      <c r="BI603" s="5"/>
      <c r="BJ603" s="5"/>
      <c r="BK603" s="5"/>
    </row>
    <row r="604" ht="14.25" hidden="1" customHeight="1">
      <c r="A604" s="8" t="s">
        <v>40</v>
      </c>
      <c r="B604" s="61" t="s">
        <v>230</v>
      </c>
      <c r="C604" s="61" t="s">
        <v>1451</v>
      </c>
      <c r="D604" s="47" t="s">
        <v>1306</v>
      </c>
      <c r="E604" s="45" t="s">
        <v>373</v>
      </c>
      <c r="F604" s="47" t="s">
        <v>221</v>
      </c>
      <c r="G604" s="45" t="s">
        <v>567</v>
      </c>
      <c r="H604" s="45" t="str">
        <f t="shared" si="1"/>
        <v>ASHRAE 90.1-2004MidriseApartmentApartment</v>
      </c>
      <c r="I604" s="117" t="str">
        <f>VLOOKUP(H604,'Interior Lighting'!$A$4:$G$1472,5,FALSE)</f>
        <v>0.36</v>
      </c>
      <c r="J604" s="47"/>
      <c r="K604" s="47"/>
      <c r="L604" s="61">
        <v>0.09</v>
      </c>
      <c r="M604" s="45">
        <v>0.0</v>
      </c>
      <c r="N604" s="61">
        <v>0.0</v>
      </c>
      <c r="O604" s="61">
        <v>0.0</v>
      </c>
      <c r="P604" s="93" t="s">
        <v>1571</v>
      </c>
      <c r="Q604" s="47" t="s">
        <v>370</v>
      </c>
      <c r="R604" s="47" t="s">
        <v>560</v>
      </c>
      <c r="S604" s="60" t="s">
        <v>567</v>
      </c>
      <c r="T604" s="7" t="str">
        <f t="shared" si="33"/>
        <v>ASHRAE 62.1-2007Hotels, Motels, Resorts, DormitoriesApartment</v>
      </c>
      <c r="U604" s="117" t="str">
        <f>VLOOKUP(T604,Ventilation!$A$4:$H$314,6,FALSE)</f>
        <v>0</v>
      </c>
      <c r="V604" s="117" t="str">
        <f>VLOOKUP(T604,Ventilation!$A$4:$H$314,5,FALSE)</f>
        <v>0</v>
      </c>
      <c r="W604" s="117" t="str">
        <f>VLOOKUP(T604,Ventilation!$A$4:$H$314,7,FALSE)</f>
        <v>0.35</v>
      </c>
      <c r="X604" s="47">
        <v>2.63</v>
      </c>
      <c r="Y604" s="8" t="s">
        <v>1448</v>
      </c>
      <c r="Z604" s="8" t="s">
        <v>1436</v>
      </c>
      <c r="AA604" s="61">
        <v>0.0446543107</v>
      </c>
      <c r="AB604" s="8"/>
      <c r="AC604" s="8"/>
      <c r="AD604" s="30" t="s">
        <v>1566</v>
      </c>
      <c r="AE604" s="47"/>
      <c r="AF604" s="47"/>
      <c r="AG604" s="47"/>
      <c r="AH604" s="47"/>
      <c r="AI604" s="47"/>
      <c r="AJ604" s="60">
        <v>0.6196632768</v>
      </c>
      <c r="AK604" s="47">
        <v>0.0</v>
      </c>
      <c r="AL604" s="47">
        <v>0.5</v>
      </c>
      <c r="AM604" s="47">
        <v>0.0</v>
      </c>
      <c r="AN604" s="61" t="s">
        <v>1573</v>
      </c>
      <c r="AO604" s="7" t="s">
        <v>1568</v>
      </c>
      <c r="AP604" s="93" t="s">
        <v>1569</v>
      </c>
      <c r="AQ604" s="60">
        <v>3.48</v>
      </c>
      <c r="AR604" s="47">
        <v>950.0</v>
      </c>
      <c r="AS604" s="117" t="str">
        <f t="shared" si="34"/>
        <v>0.003663157895</v>
      </c>
      <c r="AT604" s="60">
        <v>60.0</v>
      </c>
      <c r="AU604" s="47">
        <v>0.2</v>
      </c>
      <c r="AV604" s="47">
        <v>0.05</v>
      </c>
      <c r="AW604" s="93" t="s">
        <v>234</v>
      </c>
      <c r="AX604" s="47"/>
      <c r="AY604" s="47"/>
      <c r="AZ604" s="47"/>
      <c r="BA604" s="47"/>
      <c r="BB604" s="47"/>
      <c r="BC604" s="47"/>
      <c r="BD604" s="47"/>
      <c r="BE604" s="47"/>
      <c r="BF604" s="47"/>
      <c r="BG604" s="5"/>
      <c r="BI604" s="5"/>
      <c r="BJ604" s="5"/>
      <c r="BK604" s="5"/>
    </row>
    <row r="605" ht="14.25" hidden="1" customHeight="1">
      <c r="A605" s="8" t="s">
        <v>40</v>
      </c>
      <c r="B605" s="61" t="s">
        <v>230</v>
      </c>
      <c r="C605" s="61" t="s">
        <v>1452</v>
      </c>
      <c r="D605" s="47" t="s">
        <v>1306</v>
      </c>
      <c r="E605" s="45" t="s">
        <v>373</v>
      </c>
      <c r="F605" s="47" t="s">
        <v>221</v>
      </c>
      <c r="G605" s="45" t="s">
        <v>567</v>
      </c>
      <c r="H605" s="45" t="str">
        <f t="shared" si="1"/>
        <v>ASHRAE 90.1-2004MidriseApartmentApartment</v>
      </c>
      <c r="I605" s="117" t="str">
        <f>VLOOKUP(H605,'Interior Lighting'!$A$4:$G$1472,5,FALSE)</f>
        <v>0.36</v>
      </c>
      <c r="J605" s="47"/>
      <c r="K605" s="47"/>
      <c r="L605" s="61">
        <v>0.09</v>
      </c>
      <c r="M605" s="45">
        <v>0.0</v>
      </c>
      <c r="N605" s="61">
        <v>0.0</v>
      </c>
      <c r="O605" s="61">
        <v>0.0</v>
      </c>
      <c r="P605" s="93" t="s">
        <v>1571</v>
      </c>
      <c r="Q605" s="47" t="s">
        <v>370</v>
      </c>
      <c r="R605" s="47" t="s">
        <v>560</v>
      </c>
      <c r="S605" s="60" t="s">
        <v>567</v>
      </c>
      <c r="T605" s="7" t="str">
        <f t="shared" si="33"/>
        <v>ASHRAE 62.1-2007Hotels, Motels, Resorts, DormitoriesApartment</v>
      </c>
      <c r="U605" s="117" t="str">
        <f>VLOOKUP(T605,Ventilation!$A$4:$H$314,6,FALSE)</f>
        <v>0</v>
      </c>
      <c r="V605" s="117" t="str">
        <f>VLOOKUP(T605,Ventilation!$A$4:$H$314,5,FALSE)</f>
        <v>0</v>
      </c>
      <c r="W605" s="117" t="str">
        <f>VLOOKUP(T605,Ventilation!$A$4:$H$314,7,FALSE)</f>
        <v>0.35</v>
      </c>
      <c r="X605" s="47">
        <v>2.63</v>
      </c>
      <c r="Y605" s="8" t="s">
        <v>1448</v>
      </c>
      <c r="Z605" s="8" t="s">
        <v>1436</v>
      </c>
      <c r="AA605" s="61">
        <v>0.031998336</v>
      </c>
      <c r="AB605" s="8"/>
      <c r="AC605" s="8"/>
      <c r="AD605" s="30" t="s">
        <v>1566</v>
      </c>
      <c r="AE605" s="47"/>
      <c r="AF605" s="47"/>
      <c r="AG605" s="47"/>
      <c r="AH605" s="47"/>
      <c r="AI605" s="47"/>
      <c r="AJ605" s="60">
        <v>0.6196632768</v>
      </c>
      <c r="AK605" s="47">
        <v>0.0</v>
      </c>
      <c r="AL605" s="47">
        <v>0.5</v>
      </c>
      <c r="AM605" s="47">
        <v>0.0</v>
      </c>
      <c r="AN605" s="61" t="s">
        <v>1573</v>
      </c>
      <c r="AO605" s="7" t="s">
        <v>1568</v>
      </c>
      <c r="AP605" s="93" t="s">
        <v>1569</v>
      </c>
      <c r="AQ605" s="60">
        <v>3.48</v>
      </c>
      <c r="AR605" s="47">
        <v>950.0</v>
      </c>
      <c r="AS605" s="117" t="str">
        <f t="shared" si="34"/>
        <v>0.003663157895</v>
      </c>
      <c r="AT605" s="60">
        <v>60.0</v>
      </c>
      <c r="AU605" s="47">
        <v>0.2</v>
      </c>
      <c r="AV605" s="47">
        <v>0.05</v>
      </c>
      <c r="AW605" s="93" t="s">
        <v>234</v>
      </c>
      <c r="AX605" s="47"/>
      <c r="AY605" s="47"/>
      <c r="AZ605" s="47"/>
      <c r="BA605" s="47"/>
      <c r="BB605" s="47"/>
      <c r="BC605" s="47"/>
      <c r="BD605" s="47"/>
      <c r="BE605" s="47"/>
      <c r="BF605" s="47"/>
      <c r="BG605" s="5"/>
      <c r="BI605" s="5"/>
      <c r="BJ605" s="5"/>
      <c r="BK605" s="5"/>
    </row>
    <row r="606" ht="14.25" hidden="1" customHeight="1">
      <c r="A606" s="92" t="s">
        <v>42</v>
      </c>
      <c r="B606" s="61" t="s">
        <v>230</v>
      </c>
      <c r="C606" s="45" t="s">
        <v>355</v>
      </c>
      <c r="D606" s="45" t="s">
        <v>1312</v>
      </c>
      <c r="E606" s="45" t="s">
        <v>373</v>
      </c>
      <c r="F606" s="47" t="s">
        <v>221</v>
      </c>
      <c r="G606" s="47" t="s">
        <v>355</v>
      </c>
      <c r="H606" s="45" t="str">
        <f t="shared" si="1"/>
        <v>ASHRAE 90.1-2004MidriseApartmentOffice</v>
      </c>
      <c r="I606" s="117" t="str">
        <f>VLOOKUP(H606,'Interior Lighting'!$A$4:$G$1472,5,FALSE)</f>
        <v>1.11</v>
      </c>
      <c r="J606" s="47"/>
      <c r="K606" s="45"/>
      <c r="L606" s="61">
        <v>1.11</v>
      </c>
      <c r="M606" s="45">
        <v>0.0</v>
      </c>
      <c r="N606" s="61">
        <v>0.0</v>
      </c>
      <c r="O606" s="61">
        <v>0.0</v>
      </c>
      <c r="P606" s="61" t="s">
        <v>1574</v>
      </c>
      <c r="Q606" s="45" t="s">
        <v>368</v>
      </c>
      <c r="R606" s="45" t="s">
        <v>560</v>
      </c>
      <c r="S606" s="60" t="s">
        <v>563</v>
      </c>
      <c r="T606" s="7" t="str">
        <f t="shared" si="33"/>
        <v>ASHRAE 62.1-1999Hotels, Motels, Resorts, DormitoriesLiving rooms</v>
      </c>
      <c r="U606" s="117" t="str">
        <f>VLOOKUP(T606,Ventilation!$A$4:$H$314,6,FALSE)</f>
        <v>0.085</v>
      </c>
      <c r="V606" s="117" t="str">
        <f>VLOOKUP(T606,Ventilation!$A$4:$H$314,5,FALSE)</f>
        <v>0</v>
      </c>
      <c r="W606" s="117" t="str">
        <f>VLOOKUP(T606,Ventilation!$A$4:$H$314,7,FALSE)</f>
        <v/>
      </c>
      <c r="X606" s="45">
        <v>2.11</v>
      </c>
      <c r="Y606" s="7" t="s">
        <v>1565</v>
      </c>
      <c r="Z606" s="45" t="s">
        <v>1436</v>
      </c>
      <c r="AA606" s="61">
        <v>0.112</v>
      </c>
      <c r="AB606" s="7"/>
      <c r="AC606" s="45"/>
      <c r="AD606" s="30" t="s">
        <v>1566</v>
      </c>
      <c r="AE606" s="45"/>
      <c r="AF606" s="45"/>
      <c r="AG606" s="45"/>
      <c r="AH606" s="45"/>
      <c r="AI606" s="45"/>
      <c r="AJ606" s="60">
        <v>0.6196632768</v>
      </c>
      <c r="AK606" s="45">
        <v>0.0</v>
      </c>
      <c r="AL606" s="45">
        <v>0.5</v>
      </c>
      <c r="AM606" s="45">
        <v>0.0</v>
      </c>
      <c r="AN606" s="61" t="s">
        <v>1575</v>
      </c>
      <c r="AO606" s="7" t="s">
        <v>1568</v>
      </c>
      <c r="AP606" s="93" t="s">
        <v>1569</v>
      </c>
      <c r="AQ606" s="45"/>
      <c r="AR606" s="45"/>
      <c r="AS606" s="45" t="str">
        <f t="shared" si="34"/>
        <v/>
      </c>
      <c r="AT606" s="45"/>
      <c r="AU606" s="45"/>
      <c r="AV606" s="45"/>
      <c r="AW606" s="45"/>
      <c r="AX606" s="45"/>
      <c r="AY606" s="45"/>
      <c r="AZ606" s="45"/>
      <c r="BA606" s="45"/>
      <c r="BB606" s="45"/>
      <c r="BC606" s="45"/>
      <c r="BD606" s="45"/>
      <c r="BE606" s="45"/>
      <c r="BF606" s="45"/>
      <c r="BG606" s="5"/>
      <c r="BI606" s="5"/>
      <c r="BJ606" s="5"/>
      <c r="BK606" s="5"/>
    </row>
    <row r="607" ht="14.25" hidden="1" customHeight="1">
      <c r="A607" s="92" t="s">
        <v>42</v>
      </c>
      <c r="B607" s="61" t="s">
        <v>230</v>
      </c>
      <c r="C607" s="45" t="s">
        <v>1126</v>
      </c>
      <c r="D607" s="47" t="s">
        <v>1310</v>
      </c>
      <c r="E607" s="47" t="s">
        <v>375</v>
      </c>
      <c r="F607" s="47" t="s">
        <v>221</v>
      </c>
      <c r="G607" s="45" t="s">
        <v>1126</v>
      </c>
      <c r="H607" s="45" t="str">
        <f t="shared" si="1"/>
        <v>ASHRAE 90.1-2010MidriseApartmentCorridor</v>
      </c>
      <c r="I607" s="117" t="str">
        <f>VLOOKUP(H607,'Interior Lighting'!$A$4:$G$1472,5,FALSE)</f>
        <v>0.792</v>
      </c>
      <c r="J607" s="47"/>
      <c r="K607" s="47"/>
      <c r="L607" s="45"/>
      <c r="M607" s="47">
        <v>0.0</v>
      </c>
      <c r="N607" s="60">
        <v>0.0</v>
      </c>
      <c r="O607" s="60">
        <v>0.0</v>
      </c>
      <c r="P607" s="93" t="s">
        <v>1577</v>
      </c>
      <c r="Q607" s="45" t="s">
        <v>368</v>
      </c>
      <c r="R607" s="45" t="s">
        <v>583</v>
      </c>
      <c r="S607" s="61" t="s">
        <v>589</v>
      </c>
      <c r="T607" s="7" t="str">
        <f t="shared" si="33"/>
        <v>ASHRAE 62.1-1999Public SpacesPublic restrooms</v>
      </c>
      <c r="U607" s="117" t="str">
        <f>VLOOKUP(T607,Ventilation!$A$4:$H$314,6,FALSE)</f>
        <v>0</v>
      </c>
      <c r="V607" s="117" t="str">
        <f>VLOOKUP(T607,Ventilation!$A$4:$H$314,5,FALSE)</f>
        <v>0</v>
      </c>
      <c r="W607" s="117" t="str">
        <f>VLOOKUP(T607,Ventilation!$A$4:$H$314,7,FALSE)</f>
        <v/>
      </c>
      <c r="X607" s="47">
        <v>0.0</v>
      </c>
      <c r="Y607" s="8" t="s">
        <v>1442</v>
      </c>
      <c r="Z607" s="47"/>
      <c r="AA607" s="61">
        <v>0.112</v>
      </c>
      <c r="AB607" s="8"/>
      <c r="AC607" s="8"/>
      <c r="AD607" s="30" t="s">
        <v>1566</v>
      </c>
      <c r="AE607" s="47"/>
      <c r="AF607" s="47"/>
      <c r="AG607" s="47"/>
      <c r="AH607" s="47"/>
      <c r="AI607" s="47"/>
      <c r="AJ607" s="61">
        <v>0.0</v>
      </c>
      <c r="AK607" s="47">
        <v>0.0</v>
      </c>
      <c r="AL607" s="47">
        <v>0.5</v>
      </c>
      <c r="AM607" s="47">
        <v>0.0</v>
      </c>
      <c r="AN607" s="30" t="s">
        <v>226</v>
      </c>
      <c r="AO607" s="8"/>
      <c r="AP607" s="8"/>
      <c r="AQ607" s="47"/>
      <c r="AR607" s="47"/>
      <c r="AS607" s="45" t="str">
        <f t="shared" si="34"/>
        <v/>
      </c>
      <c r="AT607" s="47"/>
      <c r="AU607" s="47"/>
      <c r="AV607" s="47"/>
      <c r="AW607" s="47"/>
      <c r="AX607" s="47"/>
      <c r="AY607" s="47"/>
      <c r="AZ607" s="47"/>
      <c r="BA607" s="47"/>
      <c r="BB607" s="47"/>
      <c r="BC607" s="47"/>
      <c r="BD607" s="47"/>
      <c r="BE607" s="47"/>
      <c r="BF607" s="47"/>
      <c r="BG607" s="5"/>
      <c r="BI607" s="5"/>
      <c r="BJ607" s="5"/>
      <c r="BK607" s="5"/>
    </row>
    <row r="608" ht="14.25" hidden="1" customHeight="1">
      <c r="A608" s="92" t="s">
        <v>42</v>
      </c>
      <c r="B608" s="61" t="s">
        <v>230</v>
      </c>
      <c r="C608" s="61" t="s">
        <v>1446</v>
      </c>
      <c r="D608" s="47" t="s">
        <v>1310</v>
      </c>
      <c r="E608" s="47" t="s">
        <v>375</v>
      </c>
      <c r="F608" s="47" t="s">
        <v>221</v>
      </c>
      <c r="G608" s="45" t="s">
        <v>1126</v>
      </c>
      <c r="H608" s="45" t="str">
        <f t="shared" si="1"/>
        <v>ASHRAE 90.1-2010MidriseApartmentCorridor</v>
      </c>
      <c r="I608" s="117" t="str">
        <f>VLOOKUP(H608,'Interior Lighting'!$A$4:$G$1472,5,FALSE)</f>
        <v>0.792</v>
      </c>
      <c r="J608" s="47"/>
      <c r="K608" s="47"/>
      <c r="L608" s="45"/>
      <c r="M608" s="47">
        <v>0.0</v>
      </c>
      <c r="N608" s="60">
        <v>0.0</v>
      </c>
      <c r="O608" s="60">
        <v>0.0</v>
      </c>
      <c r="P608" s="93" t="s">
        <v>1577</v>
      </c>
      <c r="Q608" s="45" t="s">
        <v>368</v>
      </c>
      <c r="R608" s="45" t="s">
        <v>583</v>
      </c>
      <c r="S608" s="61" t="s">
        <v>589</v>
      </c>
      <c r="T608" s="7" t="str">
        <f t="shared" si="33"/>
        <v>ASHRAE 62.1-1999Public SpacesPublic restrooms</v>
      </c>
      <c r="U608" s="117" t="str">
        <f>VLOOKUP(T608,Ventilation!$A$4:$H$314,6,FALSE)</f>
        <v>0</v>
      </c>
      <c r="V608" s="117" t="str">
        <f>VLOOKUP(T608,Ventilation!$A$4:$H$314,5,FALSE)</f>
        <v>0</v>
      </c>
      <c r="W608" s="117" t="str">
        <f>VLOOKUP(T608,Ventilation!$A$4:$H$314,7,FALSE)</f>
        <v/>
      </c>
      <c r="X608" s="47">
        <v>0.0</v>
      </c>
      <c r="Y608" s="8" t="s">
        <v>1442</v>
      </c>
      <c r="Z608" s="47"/>
      <c r="AA608" s="61">
        <v>0.0130255739</v>
      </c>
      <c r="AB608" s="8"/>
      <c r="AC608" s="8"/>
      <c r="AD608" s="30" t="s">
        <v>1566</v>
      </c>
      <c r="AE608" s="47"/>
      <c r="AF608" s="47"/>
      <c r="AG608" s="47"/>
      <c r="AH608" s="47"/>
      <c r="AI608" s="47"/>
      <c r="AJ608" s="61">
        <v>0.0</v>
      </c>
      <c r="AK608" s="47">
        <v>0.0</v>
      </c>
      <c r="AL608" s="47">
        <v>0.5</v>
      </c>
      <c r="AM608" s="47">
        <v>0.0</v>
      </c>
      <c r="AN608" s="30" t="s">
        <v>226</v>
      </c>
      <c r="AO608" s="8"/>
      <c r="AP608" s="8"/>
      <c r="AQ608" s="47"/>
      <c r="AR608" s="47"/>
      <c r="AS608" s="45" t="str">
        <f t="shared" si="34"/>
        <v/>
      </c>
      <c r="AT608" s="47"/>
      <c r="AU608" s="47"/>
      <c r="AV608" s="47"/>
      <c r="AW608" s="47"/>
      <c r="AX608" s="47"/>
      <c r="AY608" s="47"/>
      <c r="AZ608" s="47"/>
      <c r="BA608" s="47"/>
      <c r="BB608" s="47"/>
      <c r="BC608" s="47"/>
      <c r="BD608" s="47"/>
      <c r="BE608" s="47"/>
      <c r="BF608" s="47"/>
      <c r="BG608" s="5"/>
      <c r="BI608" s="5"/>
      <c r="BJ608" s="5"/>
      <c r="BK608" s="5"/>
    </row>
    <row r="609" ht="14.25" hidden="1" customHeight="1">
      <c r="A609" s="92" t="s">
        <v>42</v>
      </c>
      <c r="B609" s="61" t="s">
        <v>230</v>
      </c>
      <c r="C609" s="45" t="s">
        <v>567</v>
      </c>
      <c r="D609" s="47" t="s">
        <v>1306</v>
      </c>
      <c r="E609" s="45" t="s">
        <v>373</v>
      </c>
      <c r="F609" s="47" t="s">
        <v>221</v>
      </c>
      <c r="G609" s="45" t="s">
        <v>567</v>
      </c>
      <c r="H609" s="45" t="str">
        <f t="shared" si="1"/>
        <v>ASHRAE 90.1-2004MidriseApartmentApartment</v>
      </c>
      <c r="I609" s="117" t="str">
        <f>VLOOKUP(H609,'Interior Lighting'!$A$4:$G$1472,5,FALSE)</f>
        <v>0.36</v>
      </c>
      <c r="J609" s="47"/>
      <c r="K609" s="47"/>
      <c r="L609" s="61">
        <v>0.09</v>
      </c>
      <c r="M609" s="47">
        <v>0.0</v>
      </c>
      <c r="N609" s="60">
        <v>0.0</v>
      </c>
      <c r="O609" s="60">
        <v>0.0</v>
      </c>
      <c r="P609" s="93" t="s">
        <v>1571</v>
      </c>
      <c r="Q609" s="47" t="s">
        <v>370</v>
      </c>
      <c r="R609" s="47" t="s">
        <v>560</v>
      </c>
      <c r="S609" s="60" t="s">
        <v>567</v>
      </c>
      <c r="T609" s="7" t="str">
        <f t="shared" si="33"/>
        <v>ASHRAE 62.1-2007Hotels, Motels, Resorts, DormitoriesApartment</v>
      </c>
      <c r="U609" s="117" t="str">
        <f>VLOOKUP(T609,Ventilation!$A$4:$H$314,6,FALSE)</f>
        <v>0</v>
      </c>
      <c r="V609" s="117" t="str">
        <f>VLOOKUP(T609,Ventilation!$A$4:$H$314,5,FALSE)</f>
        <v>0</v>
      </c>
      <c r="W609" s="117" t="str">
        <f>VLOOKUP(T609,Ventilation!$A$4:$H$314,7,FALSE)</f>
        <v>0.35</v>
      </c>
      <c r="X609" s="47">
        <v>2.63</v>
      </c>
      <c r="Y609" s="8" t="s">
        <v>1448</v>
      </c>
      <c r="Z609" s="8" t="s">
        <v>1436</v>
      </c>
      <c r="AA609" s="61">
        <v>0.112</v>
      </c>
      <c r="AB609" s="8"/>
      <c r="AC609" s="8"/>
      <c r="AD609" s="30" t="s">
        <v>1566</v>
      </c>
      <c r="AE609" s="47"/>
      <c r="AF609" s="47"/>
      <c r="AG609" s="47"/>
      <c r="AH609" s="47"/>
      <c r="AI609" s="47"/>
      <c r="AJ609" s="60">
        <v>0.6196632768</v>
      </c>
      <c r="AK609" s="47">
        <v>0.0</v>
      </c>
      <c r="AL609" s="47">
        <v>0.5</v>
      </c>
      <c r="AM609" s="47">
        <v>0.0</v>
      </c>
      <c r="AN609" s="61" t="s">
        <v>1573</v>
      </c>
      <c r="AO609" s="7" t="s">
        <v>1568</v>
      </c>
      <c r="AP609" s="93" t="s">
        <v>1569</v>
      </c>
      <c r="AQ609" s="60">
        <v>3.48</v>
      </c>
      <c r="AR609" s="47">
        <v>950.0</v>
      </c>
      <c r="AS609" s="117" t="str">
        <f t="shared" si="34"/>
        <v>0.003663157895</v>
      </c>
      <c r="AT609" s="60">
        <v>60.0</v>
      </c>
      <c r="AU609" s="47">
        <v>0.2</v>
      </c>
      <c r="AV609" s="47">
        <v>0.05</v>
      </c>
      <c r="AW609" s="93" t="s">
        <v>234</v>
      </c>
      <c r="AX609" s="47"/>
      <c r="AY609" s="47"/>
      <c r="AZ609" s="47"/>
      <c r="BA609" s="47"/>
      <c r="BB609" s="47"/>
      <c r="BC609" s="47"/>
      <c r="BD609" s="47"/>
      <c r="BE609" s="47"/>
      <c r="BF609" s="47"/>
      <c r="BG609" s="5"/>
      <c r="BI609" s="5"/>
      <c r="BJ609" s="5"/>
      <c r="BK609" s="5"/>
    </row>
    <row r="610" ht="14.25" hidden="1" customHeight="1">
      <c r="A610" s="92" t="s">
        <v>42</v>
      </c>
      <c r="B610" s="61" t="s">
        <v>230</v>
      </c>
      <c r="C610" s="61" t="s">
        <v>1451</v>
      </c>
      <c r="D610" s="47" t="s">
        <v>1306</v>
      </c>
      <c r="E610" s="45" t="s">
        <v>373</v>
      </c>
      <c r="F610" s="47" t="s">
        <v>221</v>
      </c>
      <c r="G610" s="45" t="s">
        <v>567</v>
      </c>
      <c r="H610" s="45" t="str">
        <f t="shared" si="1"/>
        <v>ASHRAE 90.1-2004MidriseApartmentApartment</v>
      </c>
      <c r="I610" s="117" t="str">
        <f>VLOOKUP(H610,'Interior Lighting'!$A$4:$G$1472,5,FALSE)</f>
        <v>0.36</v>
      </c>
      <c r="J610" s="47"/>
      <c r="K610" s="47"/>
      <c r="L610" s="61">
        <v>0.09</v>
      </c>
      <c r="M610" s="47">
        <v>0.0</v>
      </c>
      <c r="N610" s="60">
        <v>0.0</v>
      </c>
      <c r="O610" s="60">
        <v>0.0</v>
      </c>
      <c r="P610" s="93" t="s">
        <v>1571</v>
      </c>
      <c r="Q610" s="47" t="s">
        <v>370</v>
      </c>
      <c r="R610" s="47" t="s">
        <v>560</v>
      </c>
      <c r="S610" s="60" t="s">
        <v>567</v>
      </c>
      <c r="T610" s="7" t="str">
        <f t="shared" si="33"/>
        <v>ASHRAE 62.1-2007Hotels, Motels, Resorts, DormitoriesApartment</v>
      </c>
      <c r="U610" s="117" t="str">
        <f>VLOOKUP(T610,Ventilation!$A$4:$H$314,6,FALSE)</f>
        <v>0</v>
      </c>
      <c r="V610" s="117" t="str">
        <f>VLOOKUP(T610,Ventilation!$A$4:$H$314,5,FALSE)</f>
        <v>0</v>
      </c>
      <c r="W610" s="117" t="str">
        <f>VLOOKUP(T610,Ventilation!$A$4:$H$314,7,FALSE)</f>
        <v>0.35</v>
      </c>
      <c r="X610" s="47">
        <v>2.63</v>
      </c>
      <c r="Y610" s="8" t="s">
        <v>1448</v>
      </c>
      <c r="Z610" s="8" t="s">
        <v>1436</v>
      </c>
      <c r="AA610" s="61">
        <v>0.0446543107</v>
      </c>
      <c r="AB610" s="8"/>
      <c r="AC610" s="8"/>
      <c r="AD610" s="30" t="s">
        <v>1566</v>
      </c>
      <c r="AE610" s="47"/>
      <c r="AF610" s="47"/>
      <c r="AG610" s="47"/>
      <c r="AH610" s="47"/>
      <c r="AI610" s="47"/>
      <c r="AJ610" s="60">
        <v>0.6196632768</v>
      </c>
      <c r="AK610" s="47">
        <v>0.0</v>
      </c>
      <c r="AL610" s="47">
        <v>0.5</v>
      </c>
      <c r="AM610" s="47">
        <v>0.0</v>
      </c>
      <c r="AN610" s="61" t="s">
        <v>1573</v>
      </c>
      <c r="AO610" s="7" t="s">
        <v>1568</v>
      </c>
      <c r="AP610" s="93" t="s">
        <v>1569</v>
      </c>
      <c r="AQ610" s="60">
        <v>3.48</v>
      </c>
      <c r="AR610" s="47">
        <v>950.0</v>
      </c>
      <c r="AS610" s="117" t="str">
        <f t="shared" si="34"/>
        <v>0.003663157895</v>
      </c>
      <c r="AT610" s="60">
        <v>60.0</v>
      </c>
      <c r="AU610" s="47">
        <v>0.2</v>
      </c>
      <c r="AV610" s="47">
        <v>0.05</v>
      </c>
      <c r="AW610" s="93" t="s">
        <v>234</v>
      </c>
      <c r="AX610" s="47"/>
      <c r="AY610" s="47"/>
      <c r="AZ610" s="47"/>
      <c r="BA610" s="47"/>
      <c r="BB610" s="47"/>
      <c r="BC610" s="47"/>
      <c r="BD610" s="47"/>
      <c r="BE610" s="47"/>
      <c r="BF610" s="47"/>
      <c r="BG610" s="5"/>
      <c r="BI610" s="5"/>
      <c r="BJ610" s="5"/>
      <c r="BK610" s="5"/>
    </row>
    <row r="611" ht="14.25" hidden="1" customHeight="1">
      <c r="A611" s="92" t="s">
        <v>42</v>
      </c>
      <c r="B611" s="61" t="s">
        <v>230</v>
      </c>
      <c r="C611" s="61" t="s">
        <v>1452</v>
      </c>
      <c r="D611" s="47" t="s">
        <v>1306</v>
      </c>
      <c r="E611" s="45" t="s">
        <v>373</v>
      </c>
      <c r="F611" s="47" t="s">
        <v>221</v>
      </c>
      <c r="G611" s="45" t="s">
        <v>567</v>
      </c>
      <c r="H611" s="45" t="str">
        <f t="shared" si="1"/>
        <v>ASHRAE 90.1-2004MidriseApartmentApartment</v>
      </c>
      <c r="I611" s="117" t="str">
        <f>VLOOKUP(H611,'Interior Lighting'!$A$4:$G$1472,5,FALSE)</f>
        <v>0.36</v>
      </c>
      <c r="J611" s="47"/>
      <c r="K611" s="47"/>
      <c r="L611" s="61">
        <v>0.09</v>
      </c>
      <c r="M611" s="47">
        <v>0.0</v>
      </c>
      <c r="N611" s="60">
        <v>0.0</v>
      </c>
      <c r="O611" s="60">
        <v>0.0</v>
      </c>
      <c r="P611" s="93" t="s">
        <v>1571</v>
      </c>
      <c r="Q611" s="47" t="s">
        <v>370</v>
      </c>
      <c r="R611" s="47" t="s">
        <v>560</v>
      </c>
      <c r="S611" s="60" t="s">
        <v>567</v>
      </c>
      <c r="T611" s="7" t="str">
        <f t="shared" si="33"/>
        <v>ASHRAE 62.1-2007Hotels, Motels, Resorts, DormitoriesApartment</v>
      </c>
      <c r="U611" s="117" t="str">
        <f>VLOOKUP(T611,Ventilation!$A$4:$H$314,6,FALSE)</f>
        <v>0</v>
      </c>
      <c r="V611" s="117" t="str">
        <f>VLOOKUP(T611,Ventilation!$A$4:$H$314,5,FALSE)</f>
        <v>0</v>
      </c>
      <c r="W611" s="117" t="str">
        <f>VLOOKUP(T611,Ventilation!$A$4:$H$314,7,FALSE)</f>
        <v>0.35</v>
      </c>
      <c r="X611" s="47">
        <v>2.63</v>
      </c>
      <c r="Y611" s="8" t="s">
        <v>1448</v>
      </c>
      <c r="Z611" s="8" t="s">
        <v>1436</v>
      </c>
      <c r="AA611" s="61">
        <v>0.031998336</v>
      </c>
      <c r="AB611" s="8"/>
      <c r="AC611" s="8"/>
      <c r="AD611" s="30" t="s">
        <v>1566</v>
      </c>
      <c r="AE611" s="47"/>
      <c r="AF611" s="47"/>
      <c r="AG611" s="47"/>
      <c r="AH611" s="47"/>
      <c r="AI611" s="47"/>
      <c r="AJ611" s="60">
        <v>0.6196632768</v>
      </c>
      <c r="AK611" s="47">
        <v>0.0</v>
      </c>
      <c r="AL611" s="47">
        <v>0.5</v>
      </c>
      <c r="AM611" s="47">
        <v>0.0</v>
      </c>
      <c r="AN611" s="61" t="s">
        <v>1573</v>
      </c>
      <c r="AO611" s="7" t="s">
        <v>1568</v>
      </c>
      <c r="AP611" s="93" t="s">
        <v>1569</v>
      </c>
      <c r="AQ611" s="60">
        <v>3.48</v>
      </c>
      <c r="AR611" s="47">
        <v>950.0</v>
      </c>
      <c r="AS611" s="117" t="str">
        <f t="shared" si="34"/>
        <v>0.003663157895</v>
      </c>
      <c r="AT611" s="60">
        <v>60.0</v>
      </c>
      <c r="AU611" s="47">
        <v>0.2</v>
      </c>
      <c r="AV611" s="47">
        <v>0.05</v>
      </c>
      <c r="AW611" s="93" t="s">
        <v>234</v>
      </c>
      <c r="AX611" s="47"/>
      <c r="AY611" s="47"/>
      <c r="AZ611" s="47"/>
      <c r="BA611" s="47"/>
      <c r="BB611" s="47"/>
      <c r="BC611" s="47"/>
      <c r="BD611" s="47"/>
      <c r="BE611" s="47"/>
      <c r="BF611" s="47"/>
      <c r="BG611" s="5"/>
      <c r="BI611" s="5"/>
      <c r="BJ611" s="5"/>
      <c r="BK611" s="5"/>
    </row>
    <row r="612" ht="14.25" hidden="1" customHeight="1">
      <c r="A612" s="5" t="s">
        <v>34</v>
      </c>
      <c r="B612" s="5" t="s">
        <v>247</v>
      </c>
      <c r="C612" s="5" t="s">
        <v>1174</v>
      </c>
      <c r="D612" s="5" t="s">
        <v>1474</v>
      </c>
      <c r="E612" s="5" t="s">
        <v>373</v>
      </c>
      <c r="F612" s="5" t="s">
        <v>1018</v>
      </c>
      <c r="G612" s="5" t="s">
        <v>652</v>
      </c>
      <c r="H612" s="5" t="str">
        <f t="shared" si="1"/>
        <v>ASHRAE 90.1-2004RestroomsGeneral</v>
      </c>
      <c r="I612" s="132" t="str">
        <f>VLOOKUP(H612,'Interior Lighting'!$A$4:$G$1472,5,FALSE)</f>
        <v>0.9</v>
      </c>
      <c r="J612" s="5"/>
      <c r="K612" s="5"/>
      <c r="L612" s="5"/>
      <c r="M612" s="5">
        <v>0.0</v>
      </c>
      <c r="N612" s="5">
        <v>0.37</v>
      </c>
      <c r="O612" s="5">
        <v>0.2</v>
      </c>
      <c r="P612" s="5" t="s">
        <v>1578</v>
      </c>
      <c r="Q612" s="5" t="s">
        <v>368</v>
      </c>
      <c r="R612" s="5" t="s">
        <v>583</v>
      </c>
      <c r="S612" s="5" t="s">
        <v>587</v>
      </c>
      <c r="T612" s="11" t="str">
        <f t="shared" si="33"/>
        <v>ASHRAE 62.1-1999Public SpacesPublic restrooms (Assume 12 toilet/625 ft^2)</v>
      </c>
      <c r="U612" s="132" t="str">
        <f>VLOOKUP(T612,Ventilation!$A$4:$H$314,6,FALSE)</f>
        <v>0.96</v>
      </c>
      <c r="V612" s="132" t="str">
        <f>VLOOKUP(T612,Ventilation!$A$4:$H$314,5,FALSE)</f>
        <v>0</v>
      </c>
      <c r="W612" s="132" t="str">
        <f>VLOOKUP(T612,Ventilation!$A$4:$H$314,7,FALSE)</f>
        <v/>
      </c>
      <c r="X612" s="5">
        <v>0.0</v>
      </c>
      <c r="Y612" s="9" t="s">
        <v>1579</v>
      </c>
      <c r="Z612" s="11" t="s">
        <v>1580</v>
      </c>
      <c r="AA612" s="5">
        <v>0.0595</v>
      </c>
      <c r="AB612" s="11"/>
      <c r="AC612" s="11"/>
      <c r="AD612" s="11" t="s">
        <v>1581</v>
      </c>
      <c r="AE612" s="5"/>
      <c r="AF612" s="5"/>
      <c r="AG612" s="5"/>
      <c r="AH612" s="5"/>
      <c r="AI612" s="5"/>
      <c r="AJ612" s="5">
        <v>0.37</v>
      </c>
      <c r="AK612" s="5">
        <v>0.0</v>
      </c>
      <c r="AL612" s="5">
        <v>0.5</v>
      </c>
      <c r="AM612" s="5">
        <v>0.0</v>
      </c>
      <c r="AN612" s="11" t="s">
        <v>1582</v>
      </c>
      <c r="AO612" s="11" t="s">
        <v>1583</v>
      </c>
      <c r="AP612" s="11" t="s">
        <v>1584</v>
      </c>
      <c r="AQ612" s="5">
        <v>56.5</v>
      </c>
      <c r="AR612" s="5">
        <v>2045.0</v>
      </c>
      <c r="AS612" s="132" t="str">
        <f t="shared" si="34"/>
        <v>0.02762836186</v>
      </c>
      <c r="AT612" s="5">
        <v>43.3</v>
      </c>
      <c r="AU612" s="5">
        <v>0.2</v>
      </c>
      <c r="AV612" s="5">
        <v>0.05</v>
      </c>
      <c r="AW612" s="5" t="s">
        <v>251</v>
      </c>
      <c r="AX612" s="5">
        <v>0.293378304967726</v>
      </c>
      <c r="AY612" s="5">
        <v>600.0</v>
      </c>
      <c r="AZ612" s="132" t="str">
        <f t="shared" ref="AZ612:AZ631" si="38">IF(ISBLANK(BB612),"",BB612/(AY612/AX612))</f>
        <v>0.05093797833</v>
      </c>
      <c r="BA612" s="5">
        <v>0.338</v>
      </c>
      <c r="BB612" s="5">
        <v>104.17534794566214</v>
      </c>
      <c r="BC612" s="5">
        <v>0.5</v>
      </c>
      <c r="BD612" s="5"/>
      <c r="BE612" s="5"/>
      <c r="BF612" s="5"/>
      <c r="BG612" s="5"/>
      <c r="BI612" s="5"/>
      <c r="BJ612" s="5"/>
      <c r="BK612" s="5"/>
    </row>
    <row r="613" ht="14.25" hidden="1" customHeight="1">
      <c r="A613" s="5" t="s">
        <v>34</v>
      </c>
      <c r="B613" s="5" t="s">
        <v>247</v>
      </c>
      <c r="C613" s="5" t="s">
        <v>355</v>
      </c>
      <c r="D613" s="5" t="s">
        <v>1312</v>
      </c>
      <c r="E613" s="5" t="s">
        <v>373</v>
      </c>
      <c r="F613" s="5" t="s">
        <v>993</v>
      </c>
      <c r="G613" s="5" t="s">
        <v>652</v>
      </c>
      <c r="H613" s="5" t="str">
        <f t="shared" si="1"/>
        <v>ASHRAE 90.1-2004Office-EnclosedGeneral</v>
      </c>
      <c r="I613" s="132" t="str">
        <f>VLOOKUP(H613,'Interior Lighting'!$A$4:$G$1472,5,FALSE)</f>
        <v>1.1</v>
      </c>
      <c r="J613" s="5"/>
      <c r="K613" s="5"/>
      <c r="L613" s="5"/>
      <c r="M613" s="5">
        <v>0.0</v>
      </c>
      <c r="N613" s="5">
        <v>0.37</v>
      </c>
      <c r="O613" s="5">
        <v>0.2</v>
      </c>
      <c r="P613" s="5" t="s">
        <v>1585</v>
      </c>
      <c r="Q613" s="5" t="s">
        <v>368</v>
      </c>
      <c r="R613" s="5" t="s">
        <v>575</v>
      </c>
      <c r="S613" s="5" t="s">
        <v>1313</v>
      </c>
      <c r="T613" s="11" t="str">
        <f t="shared" si="33"/>
        <v>ASHRAE 62.1-1999OfficesOffice Space</v>
      </c>
      <c r="U613" s="132" t="str">
        <f>VLOOKUP(T613,Ventilation!$A$4:$H$314,6,FALSE)</f>
        <v>0</v>
      </c>
      <c r="V613" s="132" t="str">
        <f>VLOOKUP(T613,Ventilation!$A$4:$H$314,5,FALSE)</f>
        <v>20</v>
      </c>
      <c r="W613" s="132" t="str">
        <f>VLOOKUP(T613,Ventilation!$A$4:$H$314,7,FALSE)</f>
        <v/>
      </c>
      <c r="X613" s="5">
        <v>5.0</v>
      </c>
      <c r="Y613" s="17" t="s">
        <v>1586</v>
      </c>
      <c r="Z613" s="11" t="s">
        <v>1580</v>
      </c>
      <c r="AA613" s="5">
        <v>0.0595</v>
      </c>
      <c r="AB613" s="11"/>
      <c r="AC613" s="11"/>
      <c r="AD613" s="11" t="s">
        <v>1581</v>
      </c>
      <c r="AE613" s="5"/>
      <c r="AF613" s="5"/>
      <c r="AG613" s="5"/>
      <c r="AH613" s="5"/>
      <c r="AI613" s="5"/>
      <c r="AJ613" s="5">
        <v>1.0</v>
      </c>
      <c r="AK613" s="5">
        <v>0.0</v>
      </c>
      <c r="AL613" s="5">
        <v>0.5</v>
      </c>
      <c r="AM613" s="5">
        <v>0.0</v>
      </c>
      <c r="AN613" s="11" t="s">
        <v>1582</v>
      </c>
      <c r="AO613" s="11" t="s">
        <v>1583</v>
      </c>
      <c r="AP613" s="11" t="s">
        <v>1584</v>
      </c>
      <c r="AQ613" s="5"/>
      <c r="AR613" s="5"/>
      <c r="AS613" s="5" t="str">
        <f t="shared" si="34"/>
        <v/>
      </c>
      <c r="AT613" s="5"/>
      <c r="AU613" s="5"/>
      <c r="AV613" s="5"/>
      <c r="AW613" s="5"/>
      <c r="AX613" s="5"/>
      <c r="AY613" s="5"/>
      <c r="AZ613" s="5" t="str">
        <f t="shared" si="38"/>
        <v/>
      </c>
      <c r="BA613" s="5"/>
      <c r="BB613" s="5"/>
      <c r="BC613" s="5"/>
      <c r="BD613" s="5"/>
      <c r="BE613" s="5"/>
      <c r="BF613" s="5"/>
      <c r="BG613" s="5"/>
      <c r="BI613" s="5"/>
      <c r="BJ613" s="5"/>
      <c r="BK613" s="5"/>
    </row>
    <row r="614" ht="14.25" hidden="1" customHeight="1">
      <c r="A614" s="5" t="s">
        <v>34</v>
      </c>
      <c r="B614" s="5" t="s">
        <v>247</v>
      </c>
      <c r="C614" s="5" t="s">
        <v>1155</v>
      </c>
      <c r="D614" s="5" t="s">
        <v>1365</v>
      </c>
      <c r="E614" s="5" t="s">
        <v>373</v>
      </c>
      <c r="F614" s="5" t="s">
        <v>800</v>
      </c>
      <c r="G614" s="5" t="s">
        <v>652</v>
      </c>
      <c r="H614" s="5" t="str">
        <f t="shared" si="1"/>
        <v>ASHRAE 90.1-2004Electrical/MechanicalGeneral</v>
      </c>
      <c r="I614" s="132" t="str">
        <f>VLOOKUP(H614,'Interior Lighting'!$A$4:$G$1472,5,FALSE)</f>
        <v>1.5</v>
      </c>
      <c r="J614" s="5"/>
      <c r="K614" s="5"/>
      <c r="L614" s="5"/>
      <c r="M614" s="5">
        <v>0.0</v>
      </c>
      <c r="N614" s="5">
        <v>0.37</v>
      </c>
      <c r="O614" s="5">
        <v>0.2</v>
      </c>
      <c r="P614" s="11" t="s">
        <v>1585</v>
      </c>
      <c r="Q614" s="5" t="s">
        <v>368</v>
      </c>
      <c r="R614" s="5" t="s">
        <v>583</v>
      </c>
      <c r="S614" s="5" t="s">
        <v>585</v>
      </c>
      <c r="T614" s="11" t="str">
        <f t="shared" si="33"/>
        <v>ASHRAE 62.1-1999Public SpacesCorridors and utilities</v>
      </c>
      <c r="U614" s="132" t="str">
        <f>VLOOKUP(T614,Ventilation!$A$4:$H$314,6,FALSE)</f>
        <v>0.05</v>
      </c>
      <c r="V614" s="132" t="str">
        <f>VLOOKUP(T614,Ventilation!$A$4:$H$314,5,FALSE)</f>
        <v>0</v>
      </c>
      <c r="W614" s="132" t="str">
        <f>VLOOKUP(T614,Ventilation!$A$4:$H$314,7,FALSE)</f>
        <v/>
      </c>
      <c r="X614" s="5">
        <v>0.0</v>
      </c>
      <c r="Y614" s="9" t="s">
        <v>1579</v>
      </c>
      <c r="Z614" s="11" t="s">
        <v>1580</v>
      </c>
      <c r="AA614" s="5">
        <v>0.0595</v>
      </c>
      <c r="AB614" s="11"/>
      <c r="AC614" s="11"/>
      <c r="AD614" s="11" t="s">
        <v>1581</v>
      </c>
      <c r="AE614" s="5"/>
      <c r="AF614" s="5"/>
      <c r="AG614" s="5"/>
      <c r="AH614" s="5"/>
      <c r="AI614" s="5"/>
      <c r="AJ614" s="5">
        <v>0.37</v>
      </c>
      <c r="AK614" s="5">
        <v>0.0</v>
      </c>
      <c r="AL614" s="5">
        <v>0.5</v>
      </c>
      <c r="AM614" s="5">
        <v>0.0</v>
      </c>
      <c r="AN614" s="11" t="s">
        <v>1582</v>
      </c>
      <c r="AO614" s="11" t="s">
        <v>1583</v>
      </c>
      <c r="AP614" s="11" t="s">
        <v>1584</v>
      </c>
      <c r="AQ614" s="5"/>
      <c r="AR614" s="5"/>
      <c r="AS614" s="5" t="str">
        <f t="shared" si="34"/>
        <v/>
      </c>
      <c r="AT614" s="5"/>
      <c r="AU614" s="5"/>
      <c r="AV614" s="5"/>
      <c r="AW614" s="5"/>
      <c r="AX614" s="5"/>
      <c r="AY614" s="5"/>
      <c r="AZ614" s="5" t="str">
        <f t="shared" si="38"/>
        <v/>
      </c>
      <c r="BA614" s="5"/>
      <c r="BB614" s="5"/>
      <c r="BC614" s="5"/>
      <c r="BD614" s="5"/>
      <c r="BE614" s="5"/>
      <c r="BF614" s="5"/>
      <c r="BG614" s="5"/>
      <c r="BI614" s="5"/>
      <c r="BJ614" s="5"/>
      <c r="BK614" s="5"/>
    </row>
    <row r="615" ht="14.25" hidden="1" customHeight="1">
      <c r="A615" s="5" t="s">
        <v>34</v>
      </c>
      <c r="B615" s="5" t="s">
        <v>247</v>
      </c>
      <c r="C615" s="5" t="s">
        <v>706</v>
      </c>
      <c r="D615" s="5" t="s">
        <v>1364</v>
      </c>
      <c r="E615" s="5" t="s">
        <v>373</v>
      </c>
      <c r="F615" s="5" t="s">
        <v>706</v>
      </c>
      <c r="G615" s="5" t="s">
        <v>652</v>
      </c>
      <c r="H615" s="5" t="str">
        <f t="shared" si="1"/>
        <v>ASHRAE 90.1-2004LobbyGeneral</v>
      </c>
      <c r="I615" s="132" t="str">
        <f>VLOOKUP(H615,'Interior Lighting'!$A$4:$G$1472,5,FALSE)</f>
        <v>1.3</v>
      </c>
      <c r="J615" s="5"/>
      <c r="K615" s="5"/>
      <c r="L615" s="5"/>
      <c r="M615" s="5">
        <v>0.0</v>
      </c>
      <c r="N615" s="5">
        <v>0.37</v>
      </c>
      <c r="O615" s="5">
        <v>0.2</v>
      </c>
      <c r="P615" s="11" t="s">
        <v>1587</v>
      </c>
      <c r="Q615" s="5" t="s">
        <v>368</v>
      </c>
      <c r="R615" s="5" t="s">
        <v>534</v>
      </c>
      <c r="S615" s="5" t="s">
        <v>542</v>
      </c>
      <c r="T615" s="11" t="str">
        <f t="shared" si="33"/>
        <v>ASHRAE 62.1-1999EducationCorridors</v>
      </c>
      <c r="U615" s="132" t="str">
        <f>VLOOKUP(T615,Ventilation!$A$4:$H$314,6,FALSE)</f>
        <v>0.1</v>
      </c>
      <c r="V615" s="132" t="str">
        <f>VLOOKUP(T615,Ventilation!$A$4:$H$314,5,FALSE)</f>
        <v>0</v>
      </c>
      <c r="W615" s="132" t="str">
        <f>VLOOKUP(T615,Ventilation!$A$4:$H$314,7,FALSE)</f>
        <v/>
      </c>
      <c r="X615" s="5">
        <v>0.0</v>
      </c>
      <c r="Y615" s="9" t="s">
        <v>1579</v>
      </c>
      <c r="Z615" s="11" t="s">
        <v>1580</v>
      </c>
      <c r="AA615" s="5">
        <v>0.0595</v>
      </c>
      <c r="AB615" s="11"/>
      <c r="AC615" s="11"/>
      <c r="AD615" s="11" t="s">
        <v>1581</v>
      </c>
      <c r="AE615" s="5"/>
      <c r="AF615" s="5"/>
      <c r="AG615" s="5"/>
      <c r="AH615" s="5"/>
      <c r="AI615" s="11"/>
      <c r="AJ615" s="5">
        <v>0.37</v>
      </c>
      <c r="AK615" s="5">
        <v>0.0</v>
      </c>
      <c r="AL615" s="5">
        <v>0.5</v>
      </c>
      <c r="AM615" s="5">
        <v>0.0</v>
      </c>
      <c r="AN615" s="11" t="s">
        <v>1582</v>
      </c>
      <c r="AO615" s="11" t="s">
        <v>1583</v>
      </c>
      <c r="AP615" s="11" t="s">
        <v>1584</v>
      </c>
      <c r="AQ615" s="5"/>
      <c r="AR615" s="5"/>
      <c r="AS615" s="5" t="str">
        <f t="shared" si="34"/>
        <v/>
      </c>
      <c r="AT615" s="5"/>
      <c r="AU615" s="5"/>
      <c r="AV615" s="5"/>
      <c r="AW615" s="11"/>
      <c r="AX615" s="5"/>
      <c r="AY615" s="5"/>
      <c r="AZ615" s="5" t="str">
        <f t="shared" si="38"/>
        <v/>
      </c>
      <c r="BA615" s="5"/>
      <c r="BB615" s="5"/>
      <c r="BC615" s="5"/>
      <c r="BD615" s="5"/>
      <c r="BE615" s="11"/>
      <c r="BF615" s="11"/>
      <c r="BG615" s="5"/>
      <c r="BI615" s="5"/>
      <c r="BJ615" s="5"/>
      <c r="BK615" s="5"/>
    </row>
    <row r="616" ht="14.25" hidden="1" customHeight="1">
      <c r="A616" s="5" t="s">
        <v>34</v>
      </c>
      <c r="B616" s="5" t="s">
        <v>247</v>
      </c>
      <c r="C616" s="5" t="s">
        <v>769</v>
      </c>
      <c r="D616" s="5" t="s">
        <v>1338</v>
      </c>
      <c r="E616" s="5" t="s">
        <v>373</v>
      </c>
      <c r="F616" s="89" t="s">
        <v>581</v>
      </c>
      <c r="G616" s="89" t="s">
        <v>769</v>
      </c>
      <c r="H616" s="5" t="str">
        <f t="shared" si="1"/>
        <v>ASHRAE 90.1-2004Whole BuildingLibrary</v>
      </c>
      <c r="I616" s="132" t="str">
        <f>VLOOKUP(H616,'Interior Lighting'!$A$4:$G$1472,5,FALSE)</f>
        <v>1.3</v>
      </c>
      <c r="J616" s="5"/>
      <c r="K616" s="5"/>
      <c r="L616" s="5"/>
      <c r="M616" s="5">
        <v>0.0</v>
      </c>
      <c r="N616" s="5">
        <v>0.37</v>
      </c>
      <c r="O616" s="5">
        <v>0.2</v>
      </c>
      <c r="P616" s="5" t="s">
        <v>1588</v>
      </c>
      <c r="Q616" s="5" t="s">
        <v>368</v>
      </c>
      <c r="R616" s="5" t="s">
        <v>534</v>
      </c>
      <c r="S616" s="5" t="s">
        <v>539</v>
      </c>
      <c r="T616" s="11" t="str">
        <f t="shared" si="33"/>
        <v>ASHRAE 62.1-1999EducationLibraries</v>
      </c>
      <c r="U616" s="132" t="str">
        <f>VLOOKUP(T616,Ventilation!$A$4:$H$314,6,FALSE)</f>
        <v>0</v>
      </c>
      <c r="V616" s="132" t="str">
        <f>VLOOKUP(T616,Ventilation!$A$4:$H$314,5,FALSE)</f>
        <v>16.95</v>
      </c>
      <c r="W616" s="132" t="str">
        <f>VLOOKUP(T616,Ventilation!$A$4:$H$314,7,FALSE)</f>
        <v/>
      </c>
      <c r="X616" s="5">
        <v>10.0</v>
      </c>
      <c r="Y616" s="9" t="s">
        <v>1579</v>
      </c>
      <c r="Z616" s="5" t="s">
        <v>1580</v>
      </c>
      <c r="AA616" s="5">
        <v>0.0595</v>
      </c>
      <c r="AB616" s="11"/>
      <c r="AC616" s="5"/>
      <c r="AD616" s="5" t="s">
        <v>1581</v>
      </c>
      <c r="AE616" s="5">
        <v>0.0</v>
      </c>
      <c r="AF616" s="5"/>
      <c r="AG616" s="5"/>
      <c r="AH616" s="5"/>
      <c r="AI616" s="5"/>
      <c r="AJ616" s="5">
        <v>1.39</v>
      </c>
      <c r="AK616" s="5">
        <v>0.0</v>
      </c>
      <c r="AL616" s="5">
        <v>0.5</v>
      </c>
      <c r="AM616" s="5">
        <v>0.0</v>
      </c>
      <c r="AN616" s="5" t="s">
        <v>1582</v>
      </c>
      <c r="AO616" s="5" t="s">
        <v>1583</v>
      </c>
      <c r="AP616" s="5" t="s">
        <v>1584</v>
      </c>
      <c r="AQ616" s="5"/>
      <c r="AR616" s="5"/>
      <c r="AS616" s="5" t="str">
        <f t="shared" si="34"/>
        <v/>
      </c>
      <c r="AT616" s="5"/>
      <c r="AU616" s="5"/>
      <c r="AV616" s="5"/>
      <c r="AW616" s="5"/>
      <c r="AX616" s="5"/>
      <c r="AY616" s="5"/>
      <c r="AZ616" s="5" t="str">
        <f t="shared" si="38"/>
        <v/>
      </c>
      <c r="BA616" s="5"/>
      <c r="BB616" s="5"/>
      <c r="BC616" s="5"/>
      <c r="BD616" s="5"/>
      <c r="BE616" s="5"/>
      <c r="BF616" s="5"/>
      <c r="BG616" s="5"/>
      <c r="BI616" s="5"/>
      <c r="BJ616" s="5"/>
      <c r="BK616" s="5"/>
    </row>
    <row r="617" ht="14.25" hidden="1" customHeight="1">
      <c r="A617" s="5" t="s">
        <v>34</v>
      </c>
      <c r="B617" s="5" t="s">
        <v>247</v>
      </c>
      <c r="C617" s="5" t="s">
        <v>1150</v>
      </c>
      <c r="D617" s="5" t="s">
        <v>1272</v>
      </c>
      <c r="E617" s="5" t="s">
        <v>373</v>
      </c>
      <c r="F617" s="5" t="s">
        <v>1017</v>
      </c>
      <c r="G617" s="5" t="s">
        <v>652</v>
      </c>
      <c r="H617" s="5" t="str">
        <f t="shared" si="1"/>
        <v>ASHRAE 90.1-2004Food PreparationGeneral</v>
      </c>
      <c r="I617" s="132" t="str">
        <f>VLOOKUP(H617,'Interior Lighting'!$A$4:$G$1472,5,FALSE)</f>
        <v>1.2</v>
      </c>
      <c r="J617" s="5"/>
      <c r="K617" s="5"/>
      <c r="L617" s="5"/>
      <c r="M617" s="5">
        <v>0.0</v>
      </c>
      <c r="N617" s="5">
        <v>0.37</v>
      </c>
      <c r="O617" s="5">
        <v>0.2</v>
      </c>
      <c r="P617" s="11" t="s">
        <v>1585</v>
      </c>
      <c r="Q617" s="5" t="s">
        <v>368</v>
      </c>
      <c r="R617" s="5" t="s">
        <v>544</v>
      </c>
      <c r="S617" s="5" t="s">
        <v>548</v>
      </c>
      <c r="T617" s="11" t="str">
        <f t="shared" si="33"/>
        <v>ASHRAE 62.1-1999Food and Beverage ServiceKitchens (cooking)</v>
      </c>
      <c r="U617" s="132" t="str">
        <f>VLOOKUP(T617,Ventilation!$A$4:$H$314,6,FALSE)</f>
        <v>0</v>
      </c>
      <c r="V617" s="132" t="str">
        <f>VLOOKUP(T617,Ventilation!$A$4:$H$314,5,FALSE)</f>
        <v>15</v>
      </c>
      <c r="W617" s="132" t="str">
        <f>VLOOKUP(T617,Ventilation!$A$4:$H$314,7,FALSE)</f>
        <v/>
      </c>
      <c r="X617" s="5">
        <v>13.93</v>
      </c>
      <c r="Y617" s="9" t="s">
        <v>1579</v>
      </c>
      <c r="Z617" s="11" t="s">
        <v>1580</v>
      </c>
      <c r="AA617" s="5">
        <v>0.0595</v>
      </c>
      <c r="AB617" s="11"/>
      <c r="AC617" s="11"/>
      <c r="AD617" s="11" t="s">
        <v>1581</v>
      </c>
      <c r="AE617" s="9">
        <v>453.7</v>
      </c>
      <c r="AF617" s="5">
        <v>0.1</v>
      </c>
      <c r="AG617" s="5">
        <v>0.2</v>
      </c>
      <c r="AH617" s="5">
        <v>0.7</v>
      </c>
      <c r="AI617" s="5" t="s">
        <v>1589</v>
      </c>
      <c r="AJ617" s="5">
        <v>17.7</v>
      </c>
      <c r="AK617" s="5">
        <v>0.25</v>
      </c>
      <c r="AL617" s="5">
        <v>0.3</v>
      </c>
      <c r="AM617" s="5">
        <v>0.2</v>
      </c>
      <c r="AN617" s="11" t="s">
        <v>1590</v>
      </c>
      <c r="AO617" s="11" t="s">
        <v>1583</v>
      </c>
      <c r="AP617" s="11" t="s">
        <v>1584</v>
      </c>
      <c r="AQ617" s="5">
        <v>100.0</v>
      </c>
      <c r="AR617" s="5">
        <v>1808.0</v>
      </c>
      <c r="AS617" s="132" t="str">
        <f t="shared" si="34"/>
        <v>0.05530973451</v>
      </c>
      <c r="AT617" s="5">
        <v>49.0</v>
      </c>
      <c r="AU617" s="5">
        <v>0.2</v>
      </c>
      <c r="AV617" s="5">
        <v>0.05</v>
      </c>
      <c r="AW617" s="5" t="s">
        <v>251</v>
      </c>
      <c r="AX617" s="5">
        <v>0.7</v>
      </c>
      <c r="AY617" s="5">
        <v>3300.0</v>
      </c>
      <c r="AZ617" s="132" t="str">
        <f t="shared" si="38"/>
        <v>0.1215379059</v>
      </c>
      <c r="BA617" s="5">
        <v>0.338</v>
      </c>
      <c r="BB617" s="5">
        <v>572.9644137011418</v>
      </c>
      <c r="BC617" s="5">
        <v>0.5</v>
      </c>
      <c r="BD617" s="5"/>
      <c r="BE617" s="5" t="s">
        <v>1591</v>
      </c>
      <c r="BF617" s="5"/>
      <c r="BG617" s="5"/>
      <c r="BI617" s="5"/>
      <c r="BJ617" s="5"/>
      <c r="BK617" s="5"/>
    </row>
    <row r="618" ht="14.25" hidden="1" customHeight="1">
      <c r="A618" s="5" t="s">
        <v>34</v>
      </c>
      <c r="B618" s="5" t="s">
        <v>247</v>
      </c>
      <c r="C618" s="5" t="s">
        <v>1143</v>
      </c>
      <c r="D618" s="5" t="s">
        <v>1304</v>
      </c>
      <c r="E618" s="5" t="s">
        <v>373</v>
      </c>
      <c r="F618" s="5" t="s">
        <v>1026</v>
      </c>
      <c r="G618" s="9" t="s">
        <v>1028</v>
      </c>
      <c r="H618" s="5" t="str">
        <f t="shared" si="1"/>
        <v>ASHRAE 90.1-2004Gymnasium/Exercise CenterExercise Area</v>
      </c>
      <c r="I618" s="132" t="str">
        <f>VLOOKUP(H618,'Interior Lighting'!$A$4:$G$1472,5,FALSE)</f>
        <v>0.9</v>
      </c>
      <c r="J618" s="5"/>
      <c r="K618" s="5"/>
      <c r="L618" s="5"/>
      <c r="M618" s="5">
        <v>0.0</v>
      </c>
      <c r="N618" s="5">
        <v>0.37</v>
      </c>
      <c r="O618" s="5">
        <v>0.2</v>
      </c>
      <c r="P618" s="5" t="s">
        <v>1592</v>
      </c>
      <c r="Q618" s="5" t="s">
        <v>368</v>
      </c>
      <c r="R618" s="5" t="s">
        <v>609</v>
      </c>
      <c r="S618" s="5" t="s">
        <v>612</v>
      </c>
      <c r="T618" s="11" t="str">
        <f t="shared" si="33"/>
        <v>ASHRAE 62.1-1999Sports and AmusementPlaying floors (gymnasium)</v>
      </c>
      <c r="U618" s="132" t="str">
        <f>VLOOKUP(T618,Ventilation!$A$4:$H$314,6,FALSE)</f>
        <v>0</v>
      </c>
      <c r="V618" s="132" t="str">
        <f>VLOOKUP(T618,Ventilation!$A$4:$H$314,5,FALSE)</f>
        <v>20</v>
      </c>
      <c r="W618" s="132" t="str">
        <f>VLOOKUP(T618,Ventilation!$A$4:$H$314,7,FALSE)</f>
        <v/>
      </c>
      <c r="X618" s="5">
        <v>30.0</v>
      </c>
      <c r="Y618" s="9" t="s">
        <v>1593</v>
      </c>
      <c r="Z618" s="5" t="s">
        <v>1580</v>
      </c>
      <c r="AA618" s="5">
        <v>0.0595</v>
      </c>
      <c r="AB618" s="11"/>
      <c r="AC618" s="5"/>
      <c r="AD618" s="5" t="s">
        <v>1581</v>
      </c>
      <c r="AE618" s="5"/>
      <c r="AF618" s="5"/>
      <c r="AG618" s="5"/>
      <c r="AH618" s="5"/>
      <c r="AI618" s="5"/>
      <c r="AJ618" s="5">
        <v>0.46</v>
      </c>
      <c r="AK618" s="5">
        <v>0.0</v>
      </c>
      <c r="AL618" s="5">
        <v>0.5</v>
      </c>
      <c r="AM618" s="5">
        <v>0.0</v>
      </c>
      <c r="AN618" s="5" t="s">
        <v>1582</v>
      </c>
      <c r="AO618" s="5" t="s">
        <v>1583</v>
      </c>
      <c r="AP618" s="5" t="s">
        <v>1584</v>
      </c>
      <c r="AQ618" s="5"/>
      <c r="AR618" s="5"/>
      <c r="AS618" s="5" t="str">
        <f t="shared" si="34"/>
        <v/>
      </c>
      <c r="AT618" s="5"/>
      <c r="AU618" s="5"/>
      <c r="AV618" s="5"/>
      <c r="AW618" s="5"/>
      <c r="AX618" s="5"/>
      <c r="AY618" s="5"/>
      <c r="AZ618" s="5" t="str">
        <f t="shared" si="38"/>
        <v/>
      </c>
      <c r="BA618" s="5"/>
      <c r="BB618" s="5"/>
      <c r="BC618" s="5"/>
      <c r="BD618" s="5"/>
      <c r="BE618" s="5"/>
      <c r="BF618" s="5"/>
      <c r="BG618" s="5"/>
      <c r="BI618" s="5"/>
      <c r="BJ618" s="5"/>
      <c r="BK618" s="5"/>
    </row>
    <row r="619" ht="14.25" hidden="1" customHeight="1">
      <c r="A619" s="5" t="s">
        <v>34</v>
      </c>
      <c r="B619" s="5" t="s">
        <v>247</v>
      </c>
      <c r="C619" s="5" t="s">
        <v>1126</v>
      </c>
      <c r="D619" s="5" t="s">
        <v>1310</v>
      </c>
      <c r="E619" s="5" t="s">
        <v>373</v>
      </c>
      <c r="F619" s="5" t="s">
        <v>1020</v>
      </c>
      <c r="G619" s="5" t="s">
        <v>652</v>
      </c>
      <c r="H619" s="5" t="str">
        <f t="shared" si="1"/>
        <v>ASHRAE 90.1-2004Corridor/TransitionGeneral</v>
      </c>
      <c r="I619" s="132" t="str">
        <f>VLOOKUP(H619,'Interior Lighting'!$A$4:$G$1472,5,FALSE)</f>
        <v>0.5</v>
      </c>
      <c r="J619" s="5"/>
      <c r="K619" s="5"/>
      <c r="L619" s="5"/>
      <c r="M619" s="5">
        <v>0.0</v>
      </c>
      <c r="N619" s="5">
        <v>0.37</v>
      </c>
      <c r="O619" s="5">
        <v>0.2</v>
      </c>
      <c r="P619" s="5" t="s">
        <v>1594</v>
      </c>
      <c r="Q619" s="5" t="s">
        <v>368</v>
      </c>
      <c r="R619" s="5" t="s">
        <v>534</v>
      </c>
      <c r="S619" s="5" t="s">
        <v>542</v>
      </c>
      <c r="T619" s="11" t="str">
        <f t="shared" si="33"/>
        <v>ASHRAE 62.1-1999EducationCorridors</v>
      </c>
      <c r="U619" s="132" t="str">
        <f>VLOOKUP(T619,Ventilation!$A$4:$H$314,6,FALSE)</f>
        <v>0.1</v>
      </c>
      <c r="V619" s="132" t="str">
        <f>VLOOKUP(T619,Ventilation!$A$4:$H$314,5,FALSE)</f>
        <v>0</v>
      </c>
      <c r="W619" s="132" t="str">
        <f>VLOOKUP(T619,Ventilation!$A$4:$H$314,7,FALSE)</f>
        <v/>
      </c>
      <c r="X619" s="5">
        <v>0.0</v>
      </c>
      <c r="Y619" s="9" t="s">
        <v>1579</v>
      </c>
      <c r="Z619" s="5" t="s">
        <v>1580</v>
      </c>
      <c r="AA619" s="5">
        <v>0.0595</v>
      </c>
      <c r="AB619" s="11"/>
      <c r="AC619" s="5"/>
      <c r="AD619" s="5" t="s">
        <v>1581</v>
      </c>
      <c r="AE619" s="5"/>
      <c r="AF619" s="5"/>
      <c r="AG619" s="5"/>
      <c r="AH619" s="5"/>
      <c r="AI619" s="5"/>
      <c r="AJ619" s="5">
        <v>0.37</v>
      </c>
      <c r="AK619" s="5">
        <v>0.0</v>
      </c>
      <c r="AL619" s="5">
        <v>0.5</v>
      </c>
      <c r="AM619" s="5">
        <v>0.0</v>
      </c>
      <c r="AN619" s="5" t="s">
        <v>1582</v>
      </c>
      <c r="AO619" s="5" t="s">
        <v>1583</v>
      </c>
      <c r="AP619" s="5" t="s">
        <v>1584</v>
      </c>
      <c r="AQ619" s="5"/>
      <c r="AR619" s="5"/>
      <c r="AS619" s="5" t="str">
        <f t="shared" si="34"/>
        <v/>
      </c>
      <c r="AT619" s="5"/>
      <c r="AU619" s="5"/>
      <c r="AV619" s="5"/>
      <c r="AW619" s="5"/>
      <c r="AX619" s="5"/>
      <c r="AY619" s="5"/>
      <c r="AZ619" s="5" t="str">
        <f t="shared" si="38"/>
        <v/>
      </c>
      <c r="BA619" s="5"/>
      <c r="BB619" s="5"/>
      <c r="BC619" s="5"/>
      <c r="BD619" s="5"/>
      <c r="BE619" s="5"/>
      <c r="BF619" s="5"/>
      <c r="BG619" s="5"/>
      <c r="BI619" s="5"/>
      <c r="BJ619" s="5"/>
      <c r="BK619" s="5"/>
    </row>
    <row r="620" ht="14.25" hidden="1" customHeight="1">
      <c r="A620" s="11" t="s">
        <v>34</v>
      </c>
      <c r="B620" s="11" t="s">
        <v>247</v>
      </c>
      <c r="C620" s="11" t="s">
        <v>535</v>
      </c>
      <c r="D620" s="5" t="s">
        <v>1312</v>
      </c>
      <c r="E620" s="5" t="s">
        <v>373</v>
      </c>
      <c r="F620" s="5" t="s">
        <v>996</v>
      </c>
      <c r="G620" s="5" t="s">
        <v>652</v>
      </c>
      <c r="H620" s="5" t="str">
        <f t="shared" si="1"/>
        <v>ASHRAE 90.1-2004Classroom/Lecture/TrainingGeneral</v>
      </c>
      <c r="I620" s="132" t="str">
        <f>VLOOKUP(H620,'Interior Lighting'!$A$4:$G$1472,5,FALSE)</f>
        <v>1.4</v>
      </c>
      <c r="J620" s="5"/>
      <c r="K620" s="5"/>
      <c r="L620" s="5"/>
      <c r="M620" s="5">
        <v>0.0</v>
      </c>
      <c r="N620" s="5">
        <v>0.37</v>
      </c>
      <c r="O620" s="5">
        <v>0.2</v>
      </c>
      <c r="P620" s="5" t="s">
        <v>1595</v>
      </c>
      <c r="Q620" s="5" t="s">
        <v>368</v>
      </c>
      <c r="R620" s="5" t="s">
        <v>534</v>
      </c>
      <c r="S620" s="5" t="s">
        <v>535</v>
      </c>
      <c r="T620" s="11" t="str">
        <f t="shared" si="33"/>
        <v>ASHRAE 62.1-1999EducationClassroom</v>
      </c>
      <c r="U620" s="132" t="str">
        <f>VLOOKUP(T620,Ventilation!$A$4:$H$314,6,FALSE)</f>
        <v>0</v>
      </c>
      <c r="V620" s="132" t="str">
        <f>VLOOKUP(T620,Ventilation!$A$4:$H$314,5,FALSE)</f>
        <v>16.95</v>
      </c>
      <c r="W620" s="132" t="str">
        <f>VLOOKUP(T620,Ventilation!$A$4:$H$314,7,FALSE)</f>
        <v/>
      </c>
      <c r="X620" s="5">
        <v>25.0</v>
      </c>
      <c r="Y620" s="9" t="s">
        <v>1579</v>
      </c>
      <c r="Z620" s="5" t="s">
        <v>1580</v>
      </c>
      <c r="AA620" s="5">
        <v>0.0595</v>
      </c>
      <c r="AB620" s="11"/>
      <c r="AC620" s="5"/>
      <c r="AD620" s="5" t="s">
        <v>1581</v>
      </c>
      <c r="AE620" s="5"/>
      <c r="AF620" s="5"/>
      <c r="AG620" s="5"/>
      <c r="AH620" s="5"/>
      <c r="AI620" s="5"/>
      <c r="AJ620" s="5">
        <v>1.39</v>
      </c>
      <c r="AK620" s="5">
        <v>0.0</v>
      </c>
      <c r="AL620" s="5">
        <v>0.5</v>
      </c>
      <c r="AM620" s="5">
        <v>0.0</v>
      </c>
      <c r="AN620" s="5" t="s">
        <v>1582</v>
      </c>
      <c r="AO620" s="5" t="s">
        <v>1583</v>
      </c>
      <c r="AP620" s="5" t="s">
        <v>1584</v>
      </c>
      <c r="AQ620" s="5"/>
      <c r="AR620" s="5"/>
      <c r="AS620" s="5" t="str">
        <f t="shared" si="34"/>
        <v/>
      </c>
      <c r="AT620" s="5"/>
      <c r="AU620" s="5"/>
      <c r="AV620" s="5"/>
      <c r="AW620" s="5"/>
      <c r="AX620" s="5"/>
      <c r="AY620" s="5"/>
      <c r="AZ620" s="5" t="str">
        <f t="shared" si="38"/>
        <v/>
      </c>
      <c r="BA620" s="5"/>
      <c r="BB620" s="5"/>
      <c r="BC620" s="5"/>
      <c r="BD620" s="5"/>
      <c r="BE620" s="5"/>
      <c r="BF620" s="5"/>
      <c r="BG620" s="5"/>
      <c r="BI620" s="5"/>
      <c r="BJ620" s="5"/>
      <c r="BK620" s="5"/>
    </row>
    <row r="621" ht="14.25" hidden="1" customHeight="1">
      <c r="A621" s="11" t="s">
        <v>34</v>
      </c>
      <c r="B621" s="11" t="s">
        <v>247</v>
      </c>
      <c r="C621" s="11" t="s">
        <v>1122</v>
      </c>
      <c r="D621" s="5" t="s">
        <v>1283</v>
      </c>
      <c r="E621" s="5" t="s">
        <v>373</v>
      </c>
      <c r="F621" s="5" t="s">
        <v>1013</v>
      </c>
      <c r="G621" s="5" t="s">
        <v>652</v>
      </c>
      <c r="H621" s="5" t="str">
        <f t="shared" si="1"/>
        <v>ASHRAE 90.1-2004Dining AreaGeneral</v>
      </c>
      <c r="I621" s="132" t="str">
        <f>VLOOKUP(H621,'Interior Lighting'!$A$4:$G$1472,5,FALSE)</f>
        <v>0.9</v>
      </c>
      <c r="J621" s="5"/>
      <c r="K621" s="5"/>
      <c r="L621" s="5"/>
      <c r="M621" s="5">
        <v>0.0</v>
      </c>
      <c r="N621" s="5">
        <v>0.37</v>
      </c>
      <c r="O621" s="5">
        <v>0.2</v>
      </c>
      <c r="P621" s="5" t="s">
        <v>1585</v>
      </c>
      <c r="Q621" s="5" t="s">
        <v>368</v>
      </c>
      <c r="R621" s="5" t="s">
        <v>544</v>
      </c>
      <c r="S621" s="5" t="s">
        <v>546</v>
      </c>
      <c r="T621" s="11" t="str">
        <f t="shared" si="33"/>
        <v>ASHRAE 62.1-1999Food and Beverage ServiceCafeteria, fast food</v>
      </c>
      <c r="U621" s="132" t="str">
        <f>VLOOKUP(T621,Ventilation!$A$4:$H$314,6,FALSE)</f>
        <v>0</v>
      </c>
      <c r="V621" s="132" t="str">
        <f>VLOOKUP(T621,Ventilation!$A$4:$H$314,5,FALSE)</f>
        <v>20</v>
      </c>
      <c r="W621" s="132" t="str">
        <f>VLOOKUP(T621,Ventilation!$A$4:$H$314,7,FALSE)</f>
        <v/>
      </c>
      <c r="X621" s="5">
        <v>100.0</v>
      </c>
      <c r="Y621" s="5" t="s">
        <v>1596</v>
      </c>
      <c r="Z621" s="5" t="s">
        <v>1580</v>
      </c>
      <c r="AA621" s="5">
        <v>0.0595</v>
      </c>
      <c r="AB621" s="11"/>
      <c r="AC621" s="5"/>
      <c r="AD621" s="5" t="s">
        <v>1581</v>
      </c>
      <c r="AE621" s="5"/>
      <c r="AF621" s="5"/>
      <c r="AG621" s="5"/>
      <c r="AH621" s="5"/>
      <c r="AI621" s="5"/>
      <c r="AJ621" s="5">
        <v>2.36</v>
      </c>
      <c r="AK621" s="5">
        <v>0.0</v>
      </c>
      <c r="AL621" s="5">
        <v>0.5</v>
      </c>
      <c r="AM621" s="5">
        <v>0.0</v>
      </c>
      <c r="AN621" s="5" t="s">
        <v>1582</v>
      </c>
      <c r="AO621" s="5" t="s">
        <v>1583</v>
      </c>
      <c r="AP621" s="5" t="s">
        <v>1584</v>
      </c>
      <c r="AQ621" s="5"/>
      <c r="AR621" s="5"/>
      <c r="AS621" s="5" t="str">
        <f t="shared" si="34"/>
        <v/>
      </c>
      <c r="AT621" s="5"/>
      <c r="AU621" s="5"/>
      <c r="AV621" s="5"/>
      <c r="AW621" s="5"/>
      <c r="AX621" s="5"/>
      <c r="AY621" s="5"/>
      <c r="AZ621" s="5" t="str">
        <f t="shared" si="38"/>
        <v/>
      </c>
      <c r="BA621" s="5"/>
      <c r="BB621" s="5"/>
      <c r="BC621" s="5"/>
      <c r="BD621" s="5"/>
      <c r="BE621" s="5"/>
      <c r="BF621" s="5"/>
      <c r="BG621" s="5"/>
      <c r="BI621" s="5"/>
      <c r="BJ621" s="5"/>
      <c r="BK621" s="5"/>
    </row>
    <row r="622" ht="14.25" hidden="1" customHeight="1">
      <c r="A622" s="5" t="s">
        <v>38</v>
      </c>
      <c r="B622" s="5" t="s">
        <v>247</v>
      </c>
      <c r="C622" s="5" t="s">
        <v>1174</v>
      </c>
      <c r="D622" s="5" t="s">
        <v>1474</v>
      </c>
      <c r="E622" s="5" t="s">
        <v>374</v>
      </c>
      <c r="F622" s="5" t="s">
        <v>1018</v>
      </c>
      <c r="G622" s="5" t="s">
        <v>652</v>
      </c>
      <c r="H622" s="5" t="str">
        <f t="shared" si="1"/>
        <v>ASHRAE 90.1-2007RestroomsGeneral</v>
      </c>
      <c r="I622" s="132" t="str">
        <f>VLOOKUP(H622,'Interior Lighting'!$A$4:$G$1472,5,FALSE)</f>
        <v>0.9</v>
      </c>
      <c r="J622" s="5"/>
      <c r="K622" s="5"/>
      <c r="L622" s="5"/>
      <c r="M622" s="5">
        <v>0.0</v>
      </c>
      <c r="N622" s="5">
        <v>0.37</v>
      </c>
      <c r="O622" s="5">
        <v>0.2</v>
      </c>
      <c r="P622" s="5" t="s">
        <v>1578</v>
      </c>
      <c r="Q622" s="5" t="s">
        <v>369</v>
      </c>
      <c r="R622" s="5" t="s">
        <v>652</v>
      </c>
      <c r="S622" s="5" t="s">
        <v>542</v>
      </c>
      <c r="T622" s="11" t="str">
        <f t="shared" si="33"/>
        <v>ASHRAE 62.1-2004GeneralCorridors</v>
      </c>
      <c r="U622" s="132" t="str">
        <f>VLOOKUP(T622,Ventilation!$A$4:$H$314,6,FALSE)</f>
        <v>0.06</v>
      </c>
      <c r="V622" s="132" t="str">
        <f>VLOOKUP(T622,Ventilation!$A$4:$H$314,5,FALSE)</f>
        <v/>
      </c>
      <c r="W622" s="132" t="str">
        <f>VLOOKUP(T622,Ventilation!$A$4:$H$314,7,FALSE)</f>
        <v/>
      </c>
      <c r="X622" s="11">
        <v>0.0</v>
      </c>
      <c r="Y622" s="9" t="s">
        <v>1579</v>
      </c>
      <c r="Z622" s="5" t="s">
        <v>1580</v>
      </c>
      <c r="AA622" s="5">
        <v>0.0446</v>
      </c>
      <c r="AB622" s="11"/>
      <c r="AC622" s="5"/>
      <c r="AD622" s="5" t="s">
        <v>1581</v>
      </c>
      <c r="AE622" s="5"/>
      <c r="AF622" s="5"/>
      <c r="AG622" s="5"/>
      <c r="AH622" s="5"/>
      <c r="AI622" s="5"/>
      <c r="AJ622" s="5">
        <v>0.37</v>
      </c>
      <c r="AK622" s="5">
        <v>0.0</v>
      </c>
      <c r="AL622" s="5">
        <v>0.5</v>
      </c>
      <c r="AM622" s="5">
        <v>0.0</v>
      </c>
      <c r="AN622" s="5" t="s">
        <v>1582</v>
      </c>
      <c r="AO622" s="5" t="s">
        <v>1583</v>
      </c>
      <c r="AP622" s="5" t="s">
        <v>1584</v>
      </c>
      <c r="AQ622" s="5">
        <v>56.5</v>
      </c>
      <c r="AR622" s="5">
        <v>2045.0</v>
      </c>
      <c r="AS622" s="132" t="str">
        <f t="shared" si="34"/>
        <v>0.02762836186</v>
      </c>
      <c r="AT622" s="5">
        <v>43.3</v>
      </c>
      <c r="AU622" s="5">
        <v>0.2</v>
      </c>
      <c r="AV622" s="5">
        <v>0.05</v>
      </c>
      <c r="AW622" s="5" t="s">
        <v>251</v>
      </c>
      <c r="AX622" s="5">
        <v>0.293378304967726</v>
      </c>
      <c r="AY622" s="5">
        <v>600.0</v>
      </c>
      <c r="AZ622" s="132" t="str">
        <f t="shared" si="38"/>
        <v>0.05093797833</v>
      </c>
      <c r="BA622" s="5">
        <v>0.338</v>
      </c>
      <c r="BB622" s="5">
        <v>104.17534794566214</v>
      </c>
      <c r="BC622" s="5">
        <v>0.5</v>
      </c>
      <c r="BD622" s="5"/>
      <c r="BE622" s="5"/>
      <c r="BF622" s="5"/>
      <c r="BG622" s="5"/>
      <c r="BI622" s="5"/>
      <c r="BJ622" s="5"/>
      <c r="BK622" s="5"/>
    </row>
    <row r="623" ht="14.25" hidden="1" customHeight="1">
      <c r="A623" s="5" t="s">
        <v>38</v>
      </c>
      <c r="B623" s="5" t="s">
        <v>247</v>
      </c>
      <c r="C623" s="5" t="s">
        <v>355</v>
      </c>
      <c r="D623" s="5" t="s">
        <v>1312</v>
      </c>
      <c r="E623" s="5" t="s">
        <v>374</v>
      </c>
      <c r="F623" s="5" t="s">
        <v>993</v>
      </c>
      <c r="G623" s="5" t="s">
        <v>652</v>
      </c>
      <c r="H623" s="5" t="str">
        <f t="shared" si="1"/>
        <v>ASHRAE 90.1-2007Office-EnclosedGeneral</v>
      </c>
      <c r="I623" s="132" t="str">
        <f>VLOOKUP(H623,'Interior Lighting'!$A$4:$G$1472,5,FALSE)</f>
        <v>1.1</v>
      </c>
      <c r="J623" s="5"/>
      <c r="K623" s="5"/>
      <c r="L623" s="5"/>
      <c r="M623" s="5">
        <v>0.0</v>
      </c>
      <c r="N623" s="5">
        <v>0.37</v>
      </c>
      <c r="O623" s="5">
        <v>0.2</v>
      </c>
      <c r="P623" s="11" t="s">
        <v>1585</v>
      </c>
      <c r="Q623" s="5" t="s">
        <v>369</v>
      </c>
      <c r="R623" s="5" t="s">
        <v>580</v>
      </c>
      <c r="S623" s="5" t="s">
        <v>576</v>
      </c>
      <c r="T623" s="11" t="str">
        <f t="shared" si="33"/>
        <v>ASHRAE 62.1-2004Office BuildingsOffice space</v>
      </c>
      <c r="U623" s="132" t="str">
        <f>VLOOKUP(T623,Ventilation!$A$4:$H$314,6,FALSE)</f>
        <v>0.06</v>
      </c>
      <c r="V623" s="132" t="str">
        <f>VLOOKUP(T623,Ventilation!$A$4:$H$314,5,FALSE)</f>
        <v>5</v>
      </c>
      <c r="W623" s="132" t="str">
        <f>VLOOKUP(T623,Ventilation!$A$4:$H$314,7,FALSE)</f>
        <v/>
      </c>
      <c r="X623" s="5">
        <v>5.0</v>
      </c>
      <c r="Y623" s="17" t="s">
        <v>1586</v>
      </c>
      <c r="Z623" s="11" t="s">
        <v>1580</v>
      </c>
      <c r="AA623" s="5">
        <v>0.0446</v>
      </c>
      <c r="AB623" s="11"/>
      <c r="AC623" s="11"/>
      <c r="AD623" s="11" t="s">
        <v>1581</v>
      </c>
      <c r="AE623" s="5"/>
      <c r="AF623" s="5"/>
      <c r="AG623" s="5"/>
      <c r="AH623" s="5"/>
      <c r="AI623" s="5"/>
      <c r="AJ623" s="5">
        <v>1.0</v>
      </c>
      <c r="AK623" s="5">
        <v>0.0</v>
      </c>
      <c r="AL623" s="5">
        <v>0.5</v>
      </c>
      <c r="AM623" s="5">
        <v>0.0</v>
      </c>
      <c r="AN623" s="11" t="s">
        <v>1582</v>
      </c>
      <c r="AO623" s="11" t="s">
        <v>1583</v>
      </c>
      <c r="AP623" s="11" t="s">
        <v>1584</v>
      </c>
      <c r="AQ623" s="5"/>
      <c r="AR623" s="5"/>
      <c r="AS623" s="5" t="str">
        <f t="shared" si="34"/>
        <v/>
      </c>
      <c r="AT623" s="5"/>
      <c r="AU623" s="5"/>
      <c r="AV623" s="5"/>
      <c r="AW623" s="5"/>
      <c r="AX623" s="5"/>
      <c r="AY623" s="5"/>
      <c r="AZ623" s="5" t="str">
        <f t="shared" si="38"/>
        <v/>
      </c>
      <c r="BA623" s="5"/>
      <c r="BB623" s="5"/>
      <c r="BC623" s="5"/>
      <c r="BD623" s="5"/>
      <c r="BE623" s="5"/>
      <c r="BF623" s="5"/>
      <c r="BG623" s="5"/>
      <c r="BI623" s="5"/>
      <c r="BJ623" s="5"/>
      <c r="BK623" s="5"/>
    </row>
    <row r="624" ht="14.25" hidden="1" customHeight="1">
      <c r="A624" s="5" t="s">
        <v>38</v>
      </c>
      <c r="B624" s="5" t="s">
        <v>247</v>
      </c>
      <c r="C624" s="5" t="s">
        <v>1155</v>
      </c>
      <c r="D624" s="5" t="s">
        <v>1365</v>
      </c>
      <c r="E624" s="5" t="s">
        <v>374</v>
      </c>
      <c r="F624" s="5" t="s">
        <v>800</v>
      </c>
      <c r="G624" s="5" t="s">
        <v>652</v>
      </c>
      <c r="H624" s="5" t="str">
        <f t="shared" si="1"/>
        <v>ASHRAE 90.1-2007Electrical/MechanicalGeneral</v>
      </c>
      <c r="I624" s="132" t="str">
        <f>VLOOKUP(H624,'Interior Lighting'!$A$4:$G$1472,5,FALSE)</f>
        <v>1.5</v>
      </c>
      <c r="J624" s="5"/>
      <c r="K624" s="5"/>
      <c r="L624" s="5"/>
      <c r="M624" s="5">
        <v>0.0</v>
      </c>
      <c r="N624" s="5">
        <v>0.37</v>
      </c>
      <c r="O624" s="5">
        <v>0.2</v>
      </c>
      <c r="P624" s="11" t="s">
        <v>1585</v>
      </c>
      <c r="Q624" s="5" t="s">
        <v>369</v>
      </c>
      <c r="R624" s="5" t="s">
        <v>652</v>
      </c>
      <c r="S624" s="5" t="s">
        <v>594</v>
      </c>
      <c r="T624" s="11" t="str">
        <f t="shared" si="33"/>
        <v>ASHRAE 62.1-2004GeneralStorage rooms</v>
      </c>
      <c r="U624" s="132" t="str">
        <f>VLOOKUP(T624,Ventilation!$A$4:$H$314,6,FALSE)</f>
        <v>0.12</v>
      </c>
      <c r="V624" s="132" t="str">
        <f>VLOOKUP(T624,Ventilation!$A$4:$H$314,5,FALSE)</f>
        <v/>
      </c>
      <c r="W624" s="132" t="str">
        <f>VLOOKUP(T624,Ventilation!$A$4:$H$314,7,FALSE)</f>
        <v/>
      </c>
      <c r="X624" s="5">
        <v>0.0</v>
      </c>
      <c r="Y624" s="9" t="s">
        <v>1579</v>
      </c>
      <c r="Z624" s="11" t="s">
        <v>1580</v>
      </c>
      <c r="AA624" s="5">
        <v>0.0446</v>
      </c>
      <c r="AB624" s="11"/>
      <c r="AC624" s="11"/>
      <c r="AD624" s="11" t="s">
        <v>1581</v>
      </c>
      <c r="AE624" s="5"/>
      <c r="AF624" s="5"/>
      <c r="AG624" s="5"/>
      <c r="AH624" s="5"/>
      <c r="AI624" s="5"/>
      <c r="AJ624" s="5">
        <v>0.37</v>
      </c>
      <c r="AK624" s="5">
        <v>0.0</v>
      </c>
      <c r="AL624" s="5">
        <v>0.5</v>
      </c>
      <c r="AM624" s="5">
        <v>0.0</v>
      </c>
      <c r="AN624" s="11" t="s">
        <v>1582</v>
      </c>
      <c r="AO624" s="11" t="s">
        <v>1583</v>
      </c>
      <c r="AP624" s="11" t="s">
        <v>1584</v>
      </c>
      <c r="AQ624" s="5"/>
      <c r="AR624" s="5"/>
      <c r="AS624" s="5" t="str">
        <f t="shared" si="34"/>
        <v/>
      </c>
      <c r="AT624" s="5"/>
      <c r="AU624" s="5"/>
      <c r="AV624" s="5"/>
      <c r="AW624" s="5"/>
      <c r="AX624" s="5"/>
      <c r="AY624" s="5"/>
      <c r="AZ624" s="5" t="str">
        <f t="shared" si="38"/>
        <v/>
      </c>
      <c r="BA624" s="5"/>
      <c r="BB624" s="5"/>
      <c r="BC624" s="5"/>
      <c r="BD624" s="5"/>
      <c r="BE624" s="5"/>
      <c r="BF624" s="5"/>
      <c r="BG624" s="5"/>
      <c r="BI624" s="5"/>
      <c r="BJ624" s="5"/>
      <c r="BK624" s="5"/>
    </row>
    <row r="625" ht="14.25" hidden="1" customHeight="1">
      <c r="A625" s="5" t="s">
        <v>38</v>
      </c>
      <c r="B625" s="5" t="s">
        <v>247</v>
      </c>
      <c r="C625" s="5" t="s">
        <v>706</v>
      </c>
      <c r="D625" s="5" t="s">
        <v>1364</v>
      </c>
      <c r="E625" s="5" t="s">
        <v>374</v>
      </c>
      <c r="F625" s="5" t="s">
        <v>706</v>
      </c>
      <c r="G625" s="5" t="s">
        <v>652</v>
      </c>
      <c r="H625" s="5" t="str">
        <f t="shared" si="1"/>
        <v>ASHRAE 90.1-2007LobbyGeneral</v>
      </c>
      <c r="I625" s="132" t="str">
        <f>VLOOKUP(H625,'Interior Lighting'!$A$4:$G$1472,5,FALSE)</f>
        <v>1.3</v>
      </c>
      <c r="J625" s="5"/>
      <c r="K625" s="5"/>
      <c r="L625" s="5"/>
      <c r="M625" s="5">
        <v>0.0</v>
      </c>
      <c r="N625" s="5">
        <v>0.37</v>
      </c>
      <c r="O625" s="5">
        <v>0.2</v>
      </c>
      <c r="P625" s="11" t="s">
        <v>1587</v>
      </c>
      <c r="Q625" s="5" t="s">
        <v>369</v>
      </c>
      <c r="R625" s="5" t="s">
        <v>652</v>
      </c>
      <c r="S625" s="5" t="s">
        <v>542</v>
      </c>
      <c r="T625" s="11" t="str">
        <f t="shared" si="33"/>
        <v>ASHRAE 62.1-2004GeneralCorridors</v>
      </c>
      <c r="U625" s="132" t="str">
        <f>VLOOKUP(T625,Ventilation!$A$4:$H$314,6,FALSE)</f>
        <v>0.06</v>
      </c>
      <c r="V625" s="132" t="str">
        <f>VLOOKUP(T625,Ventilation!$A$4:$H$314,5,FALSE)</f>
        <v/>
      </c>
      <c r="W625" s="132" t="str">
        <f>VLOOKUP(T625,Ventilation!$A$4:$H$314,7,FALSE)</f>
        <v/>
      </c>
      <c r="X625" s="5">
        <v>0.0</v>
      </c>
      <c r="Y625" s="9" t="s">
        <v>1579</v>
      </c>
      <c r="Z625" s="11" t="s">
        <v>1580</v>
      </c>
      <c r="AA625" s="5">
        <v>0.0446</v>
      </c>
      <c r="AB625" s="11"/>
      <c r="AC625" s="11"/>
      <c r="AD625" s="11" t="s">
        <v>1581</v>
      </c>
      <c r="AE625" s="5"/>
      <c r="AF625" s="5"/>
      <c r="AG625" s="5"/>
      <c r="AH625" s="5"/>
      <c r="AI625" s="11"/>
      <c r="AJ625" s="5">
        <v>0.37</v>
      </c>
      <c r="AK625" s="5">
        <v>0.0</v>
      </c>
      <c r="AL625" s="5">
        <v>0.5</v>
      </c>
      <c r="AM625" s="5">
        <v>0.0</v>
      </c>
      <c r="AN625" s="11" t="s">
        <v>1582</v>
      </c>
      <c r="AO625" s="11" t="s">
        <v>1583</v>
      </c>
      <c r="AP625" s="11" t="s">
        <v>1584</v>
      </c>
      <c r="AQ625" s="5"/>
      <c r="AR625" s="5"/>
      <c r="AS625" s="5" t="str">
        <f t="shared" si="34"/>
        <v/>
      </c>
      <c r="AT625" s="5"/>
      <c r="AU625" s="5"/>
      <c r="AV625" s="5"/>
      <c r="AW625" s="11"/>
      <c r="AX625" s="5"/>
      <c r="AY625" s="5"/>
      <c r="AZ625" s="5" t="str">
        <f t="shared" si="38"/>
        <v/>
      </c>
      <c r="BA625" s="5"/>
      <c r="BB625" s="5"/>
      <c r="BC625" s="5"/>
      <c r="BD625" s="5"/>
      <c r="BE625" s="11"/>
      <c r="BF625" s="11"/>
      <c r="BG625" s="5"/>
      <c r="BI625" s="5"/>
      <c r="BJ625" s="5"/>
      <c r="BK625" s="5"/>
    </row>
    <row r="626" ht="14.25" hidden="1" customHeight="1">
      <c r="A626" s="5" t="s">
        <v>38</v>
      </c>
      <c r="B626" s="5" t="s">
        <v>247</v>
      </c>
      <c r="C626" s="5" t="s">
        <v>769</v>
      </c>
      <c r="D626" s="5" t="s">
        <v>1338</v>
      </c>
      <c r="E626" s="5" t="s">
        <v>374</v>
      </c>
      <c r="F626" s="89" t="s">
        <v>581</v>
      </c>
      <c r="G626" s="89" t="s">
        <v>769</v>
      </c>
      <c r="H626" s="5" t="str">
        <f t="shared" si="1"/>
        <v>ASHRAE 90.1-2007Whole BuildingLibrary</v>
      </c>
      <c r="I626" s="132" t="str">
        <f>VLOOKUP(H626,'Interior Lighting'!$A$4:$G$1472,5,FALSE)</f>
        <v>1.3</v>
      </c>
      <c r="J626" s="5"/>
      <c r="K626" s="5"/>
      <c r="L626" s="5"/>
      <c r="M626" s="5">
        <v>0.0</v>
      </c>
      <c r="N626" s="5">
        <v>0.37</v>
      </c>
      <c r="O626" s="5">
        <v>0.2</v>
      </c>
      <c r="P626" s="11" t="s">
        <v>1588</v>
      </c>
      <c r="Q626" s="5" t="s">
        <v>369</v>
      </c>
      <c r="R626" s="5" t="s">
        <v>635</v>
      </c>
      <c r="S626" s="5" t="s">
        <v>643</v>
      </c>
      <c r="T626" s="11" t="str">
        <f t="shared" si="33"/>
        <v>ASHRAE 62.1-2004Educational FacilitiesMedia center</v>
      </c>
      <c r="U626" s="132" t="str">
        <f>VLOOKUP(T626,Ventilation!$A$4:$H$314,6,FALSE)</f>
        <v>0.12</v>
      </c>
      <c r="V626" s="132" t="str">
        <f>VLOOKUP(T626,Ventilation!$A$4:$H$314,5,FALSE)</f>
        <v>10</v>
      </c>
      <c r="W626" s="132" t="str">
        <f>VLOOKUP(T626,Ventilation!$A$4:$H$314,7,FALSE)</f>
        <v/>
      </c>
      <c r="X626" s="5">
        <v>10.0</v>
      </c>
      <c r="Y626" s="9" t="s">
        <v>1579</v>
      </c>
      <c r="Z626" s="11" t="s">
        <v>1580</v>
      </c>
      <c r="AA626" s="5">
        <v>0.0446</v>
      </c>
      <c r="AB626" s="11"/>
      <c r="AC626" s="11"/>
      <c r="AD626" s="11" t="s">
        <v>1581</v>
      </c>
      <c r="AE626" s="5"/>
      <c r="AF626" s="5"/>
      <c r="AG626" s="5"/>
      <c r="AH626" s="5"/>
      <c r="AI626" s="5"/>
      <c r="AJ626" s="5">
        <v>1.39</v>
      </c>
      <c r="AK626" s="5">
        <v>0.0</v>
      </c>
      <c r="AL626" s="5">
        <v>0.5</v>
      </c>
      <c r="AM626" s="5">
        <v>0.0</v>
      </c>
      <c r="AN626" s="11" t="s">
        <v>1582</v>
      </c>
      <c r="AO626" s="11" t="s">
        <v>1583</v>
      </c>
      <c r="AP626" s="11" t="s">
        <v>1584</v>
      </c>
      <c r="AQ626" s="5"/>
      <c r="AR626" s="5"/>
      <c r="AS626" s="5" t="str">
        <f t="shared" si="34"/>
        <v/>
      </c>
      <c r="AT626" s="5"/>
      <c r="AU626" s="5"/>
      <c r="AV626" s="5"/>
      <c r="AW626" s="5"/>
      <c r="AX626" s="5"/>
      <c r="AY626" s="5"/>
      <c r="AZ626" s="5" t="str">
        <f t="shared" si="38"/>
        <v/>
      </c>
      <c r="BA626" s="5"/>
      <c r="BB626" s="5"/>
      <c r="BC626" s="5"/>
      <c r="BD626" s="5"/>
      <c r="BE626" s="5"/>
      <c r="BF626" s="5"/>
      <c r="BG626" s="5"/>
      <c r="BI626" s="5"/>
      <c r="BJ626" s="5"/>
      <c r="BK626" s="5"/>
    </row>
    <row r="627" ht="14.25" hidden="1" customHeight="1">
      <c r="A627" s="5" t="s">
        <v>38</v>
      </c>
      <c r="B627" s="5" t="s">
        <v>247</v>
      </c>
      <c r="C627" s="5" t="s">
        <v>1150</v>
      </c>
      <c r="D627" s="5" t="s">
        <v>1272</v>
      </c>
      <c r="E627" s="5" t="s">
        <v>374</v>
      </c>
      <c r="F627" s="5" t="s">
        <v>1017</v>
      </c>
      <c r="G627" s="5" t="s">
        <v>652</v>
      </c>
      <c r="H627" s="5" t="str">
        <f t="shared" si="1"/>
        <v>ASHRAE 90.1-2007Food PreparationGeneral</v>
      </c>
      <c r="I627" s="132" t="str">
        <f>VLOOKUP(H627,'Interior Lighting'!$A$4:$G$1472,5,FALSE)</f>
        <v>1.2</v>
      </c>
      <c r="J627" s="5"/>
      <c r="K627" s="5"/>
      <c r="L627" s="5"/>
      <c r="M627" s="5">
        <v>0.0</v>
      </c>
      <c r="N627" s="5">
        <v>0.37</v>
      </c>
      <c r="O627" s="5">
        <v>0.2</v>
      </c>
      <c r="P627" s="5" t="s">
        <v>1585</v>
      </c>
      <c r="Q627" s="5" t="s">
        <v>369</v>
      </c>
      <c r="R627" s="5" t="s">
        <v>544</v>
      </c>
      <c r="S627" s="5" t="s">
        <v>651</v>
      </c>
      <c r="T627" s="11" t="str">
        <f t="shared" si="33"/>
        <v>ASHRAE 62.1-2004Food and Beverage ServiceCafeteria/fast food dining</v>
      </c>
      <c r="U627" s="132" t="str">
        <f>VLOOKUP(T627,Ventilation!$A$4:$H$314,6,FALSE)</f>
        <v>0.18</v>
      </c>
      <c r="V627" s="132" t="str">
        <f>VLOOKUP(T627,Ventilation!$A$4:$H$314,5,FALSE)</f>
        <v>7.5</v>
      </c>
      <c r="W627" s="132" t="str">
        <f>VLOOKUP(T627,Ventilation!$A$4:$H$314,7,FALSE)</f>
        <v/>
      </c>
      <c r="X627" s="5">
        <v>13.93</v>
      </c>
      <c r="Y627" s="9" t="s">
        <v>1579</v>
      </c>
      <c r="Z627" s="5" t="s">
        <v>1580</v>
      </c>
      <c r="AA627" s="5">
        <v>0.0446</v>
      </c>
      <c r="AB627" s="11"/>
      <c r="AC627" s="5"/>
      <c r="AD627" s="5" t="s">
        <v>1581</v>
      </c>
      <c r="AE627" s="9">
        <v>453.7</v>
      </c>
      <c r="AF627" s="5">
        <v>0.1</v>
      </c>
      <c r="AG627" s="5">
        <v>0.2</v>
      </c>
      <c r="AH627" s="5">
        <v>0.7</v>
      </c>
      <c r="AI627" s="5" t="s">
        <v>1589</v>
      </c>
      <c r="AJ627" s="5">
        <v>17.7</v>
      </c>
      <c r="AK627" s="5">
        <v>0.25</v>
      </c>
      <c r="AL627" s="5">
        <v>0.3</v>
      </c>
      <c r="AM627" s="5">
        <v>0.2</v>
      </c>
      <c r="AN627" s="5" t="s">
        <v>1590</v>
      </c>
      <c r="AO627" s="5" t="s">
        <v>1583</v>
      </c>
      <c r="AP627" s="5" t="s">
        <v>1584</v>
      </c>
      <c r="AQ627" s="5">
        <v>100.0</v>
      </c>
      <c r="AR627" s="5">
        <v>1808.0</v>
      </c>
      <c r="AS627" s="132" t="str">
        <f t="shared" si="34"/>
        <v>0.05530973451</v>
      </c>
      <c r="AT627" s="5">
        <v>49.0</v>
      </c>
      <c r="AU627" s="5">
        <v>0.2</v>
      </c>
      <c r="AV627" s="5">
        <v>0.05</v>
      </c>
      <c r="AW627" s="5" t="s">
        <v>251</v>
      </c>
      <c r="AX627" s="5">
        <v>0.7</v>
      </c>
      <c r="AY627" s="5">
        <v>3300.0</v>
      </c>
      <c r="AZ627" s="132" t="str">
        <f t="shared" si="38"/>
        <v>0.1215379059</v>
      </c>
      <c r="BA627" s="5">
        <v>0.338</v>
      </c>
      <c r="BB627" s="5">
        <v>572.9644137011418</v>
      </c>
      <c r="BC627" s="5">
        <v>0.5</v>
      </c>
      <c r="BD627" s="5"/>
      <c r="BE627" s="5" t="s">
        <v>1591</v>
      </c>
      <c r="BF627" s="5"/>
      <c r="BG627" s="5"/>
      <c r="BI627" s="5"/>
      <c r="BJ627" s="5"/>
      <c r="BK627" s="5"/>
    </row>
    <row r="628" ht="14.25" hidden="1" customHeight="1">
      <c r="A628" s="5" t="s">
        <v>38</v>
      </c>
      <c r="B628" s="5" t="s">
        <v>247</v>
      </c>
      <c r="C628" s="5" t="s">
        <v>1143</v>
      </c>
      <c r="D628" s="5" t="s">
        <v>1304</v>
      </c>
      <c r="E628" s="5" t="s">
        <v>374</v>
      </c>
      <c r="F628" s="5" t="s">
        <v>1026</v>
      </c>
      <c r="G628" s="9" t="s">
        <v>1028</v>
      </c>
      <c r="H628" s="5" t="str">
        <f t="shared" si="1"/>
        <v>ASHRAE 90.1-2007Gymnasium/Exercise CenterExercise Area</v>
      </c>
      <c r="I628" s="132" t="str">
        <f>VLOOKUP(H628,'Interior Lighting'!$A$4:$G$1472,5,FALSE)</f>
        <v>0.9</v>
      </c>
      <c r="J628" s="5"/>
      <c r="K628" s="5"/>
      <c r="L628" s="5"/>
      <c r="M628" s="5">
        <v>0.0</v>
      </c>
      <c r="N628" s="5">
        <v>0.37</v>
      </c>
      <c r="O628" s="5">
        <v>0.2</v>
      </c>
      <c r="P628" s="11" t="s">
        <v>1592</v>
      </c>
      <c r="Q628" s="5" t="s">
        <v>369</v>
      </c>
      <c r="R628" s="5" t="s">
        <v>683</v>
      </c>
      <c r="S628" s="5" t="s">
        <v>691</v>
      </c>
      <c r="T628" s="11" t="str">
        <f t="shared" si="33"/>
        <v>ASHRAE 62.1-2004Sports and EntertainmentGym, stadium (play area)</v>
      </c>
      <c r="U628" s="132" t="str">
        <f>VLOOKUP(T628,Ventilation!$A$4:$H$314,6,FALSE)</f>
        <v>0.3</v>
      </c>
      <c r="V628" s="132" t="str">
        <f>VLOOKUP(T628,Ventilation!$A$4:$H$314,5,FALSE)</f>
        <v/>
      </c>
      <c r="W628" s="132" t="str">
        <f>VLOOKUP(T628,Ventilation!$A$4:$H$314,7,FALSE)</f>
        <v/>
      </c>
      <c r="X628" s="5">
        <v>30.0</v>
      </c>
      <c r="Y628" s="9" t="s">
        <v>1593</v>
      </c>
      <c r="Z628" s="11" t="s">
        <v>1580</v>
      </c>
      <c r="AA628" s="5">
        <v>0.0446</v>
      </c>
      <c r="AB628" s="11"/>
      <c r="AC628" s="11"/>
      <c r="AD628" s="11" t="s">
        <v>1581</v>
      </c>
      <c r="AE628" s="5"/>
      <c r="AF628" s="5"/>
      <c r="AG628" s="5"/>
      <c r="AH628" s="5"/>
      <c r="AI628" s="5"/>
      <c r="AJ628" s="5">
        <v>0.46</v>
      </c>
      <c r="AK628" s="5">
        <v>0.0</v>
      </c>
      <c r="AL628" s="5">
        <v>0.5</v>
      </c>
      <c r="AM628" s="5">
        <v>0.0</v>
      </c>
      <c r="AN628" s="11" t="s">
        <v>1582</v>
      </c>
      <c r="AO628" s="11" t="s">
        <v>1583</v>
      </c>
      <c r="AP628" s="11" t="s">
        <v>1584</v>
      </c>
      <c r="AQ628" s="5"/>
      <c r="AR628" s="5"/>
      <c r="AS628" s="5" t="str">
        <f t="shared" si="34"/>
        <v/>
      </c>
      <c r="AT628" s="5"/>
      <c r="AU628" s="5"/>
      <c r="AV628" s="5"/>
      <c r="AW628" s="5"/>
      <c r="AX628" s="5"/>
      <c r="AY628" s="5"/>
      <c r="AZ628" s="5" t="str">
        <f t="shared" si="38"/>
        <v/>
      </c>
      <c r="BA628" s="5"/>
      <c r="BB628" s="5"/>
      <c r="BC628" s="5"/>
      <c r="BD628" s="5"/>
      <c r="BE628" s="5"/>
      <c r="BF628" s="5"/>
      <c r="BG628" s="5"/>
      <c r="BI628" s="5"/>
      <c r="BJ628" s="5"/>
      <c r="BK628" s="5"/>
    </row>
    <row r="629" ht="14.25" hidden="1" customHeight="1">
      <c r="A629" s="5" t="s">
        <v>38</v>
      </c>
      <c r="B629" s="5" t="s">
        <v>247</v>
      </c>
      <c r="C629" s="5" t="s">
        <v>1126</v>
      </c>
      <c r="D629" s="5" t="s">
        <v>1310</v>
      </c>
      <c r="E629" s="5" t="s">
        <v>374</v>
      </c>
      <c r="F629" s="5" t="s">
        <v>1020</v>
      </c>
      <c r="G629" s="5" t="s">
        <v>652</v>
      </c>
      <c r="H629" s="5" t="str">
        <f t="shared" si="1"/>
        <v>ASHRAE 90.1-2007Corridor/TransitionGeneral</v>
      </c>
      <c r="I629" s="132" t="str">
        <f>VLOOKUP(H629,'Interior Lighting'!$A$4:$G$1472,5,FALSE)</f>
        <v>0.5</v>
      </c>
      <c r="J629" s="5"/>
      <c r="K629" s="5"/>
      <c r="L629" s="5"/>
      <c r="M629" s="5">
        <v>0.0</v>
      </c>
      <c r="N629" s="5">
        <v>0.37</v>
      </c>
      <c r="O629" s="5">
        <v>0.2</v>
      </c>
      <c r="P629" s="11" t="s">
        <v>1594</v>
      </c>
      <c r="Q629" s="5" t="s">
        <v>369</v>
      </c>
      <c r="R629" s="5" t="s">
        <v>652</v>
      </c>
      <c r="S629" s="5" t="s">
        <v>542</v>
      </c>
      <c r="T629" s="11" t="str">
        <f t="shared" si="33"/>
        <v>ASHRAE 62.1-2004GeneralCorridors</v>
      </c>
      <c r="U629" s="132" t="str">
        <f>VLOOKUP(T629,Ventilation!$A$4:$H$314,6,FALSE)</f>
        <v>0.06</v>
      </c>
      <c r="V629" s="132" t="str">
        <f>VLOOKUP(T629,Ventilation!$A$4:$H$314,5,FALSE)</f>
        <v/>
      </c>
      <c r="W629" s="132" t="str">
        <f>VLOOKUP(T629,Ventilation!$A$4:$H$314,7,FALSE)</f>
        <v/>
      </c>
      <c r="X629" s="5">
        <v>0.0</v>
      </c>
      <c r="Y629" s="9" t="s">
        <v>1579</v>
      </c>
      <c r="Z629" s="11" t="s">
        <v>1580</v>
      </c>
      <c r="AA629" s="5">
        <v>0.0446</v>
      </c>
      <c r="AB629" s="11"/>
      <c r="AC629" s="11"/>
      <c r="AD629" s="11" t="s">
        <v>1581</v>
      </c>
      <c r="AE629" s="5"/>
      <c r="AF629" s="5"/>
      <c r="AG629" s="5"/>
      <c r="AH629" s="5"/>
      <c r="AI629" s="5"/>
      <c r="AJ629" s="5">
        <v>0.37</v>
      </c>
      <c r="AK629" s="5">
        <v>0.0</v>
      </c>
      <c r="AL629" s="5">
        <v>0.5</v>
      </c>
      <c r="AM629" s="5">
        <v>0.0</v>
      </c>
      <c r="AN629" s="11" t="s">
        <v>1582</v>
      </c>
      <c r="AO629" s="11" t="s">
        <v>1583</v>
      </c>
      <c r="AP629" s="11" t="s">
        <v>1584</v>
      </c>
      <c r="AQ629" s="5"/>
      <c r="AR629" s="5"/>
      <c r="AS629" s="5" t="str">
        <f t="shared" si="34"/>
        <v/>
      </c>
      <c r="AT629" s="5"/>
      <c r="AU629" s="5"/>
      <c r="AV629" s="5"/>
      <c r="AW629" s="5"/>
      <c r="AX629" s="5"/>
      <c r="AY629" s="5"/>
      <c r="AZ629" s="5" t="str">
        <f t="shared" si="38"/>
        <v/>
      </c>
      <c r="BA629" s="5"/>
      <c r="BB629" s="5"/>
      <c r="BC629" s="5"/>
      <c r="BD629" s="5"/>
      <c r="BE629" s="5"/>
      <c r="BF629" s="5"/>
      <c r="BG629" s="5"/>
      <c r="BI629" s="5"/>
      <c r="BJ629" s="5"/>
      <c r="BK629" s="5"/>
    </row>
    <row r="630" ht="14.25" hidden="1" customHeight="1">
      <c r="A630" s="11" t="s">
        <v>38</v>
      </c>
      <c r="B630" s="11" t="s">
        <v>247</v>
      </c>
      <c r="C630" s="11" t="s">
        <v>535</v>
      </c>
      <c r="D630" s="5" t="s">
        <v>1312</v>
      </c>
      <c r="E630" s="5" t="s">
        <v>374</v>
      </c>
      <c r="F630" s="5" t="s">
        <v>996</v>
      </c>
      <c r="G630" s="5" t="s">
        <v>652</v>
      </c>
      <c r="H630" s="5" t="str">
        <f t="shared" si="1"/>
        <v>ASHRAE 90.1-2007Classroom/Lecture/TrainingGeneral</v>
      </c>
      <c r="I630" s="132" t="str">
        <f>VLOOKUP(H630,'Interior Lighting'!$A$4:$G$1472,5,FALSE)</f>
        <v>1.4</v>
      </c>
      <c r="J630" s="5"/>
      <c r="K630" s="5"/>
      <c r="L630" s="5"/>
      <c r="M630" s="5">
        <v>0.0</v>
      </c>
      <c r="N630" s="5">
        <v>0.37</v>
      </c>
      <c r="O630" s="5">
        <v>0.2</v>
      </c>
      <c r="P630" s="5" t="s">
        <v>1595</v>
      </c>
      <c r="Q630" s="5" t="s">
        <v>369</v>
      </c>
      <c r="R630" s="5" t="s">
        <v>635</v>
      </c>
      <c r="S630" s="5" t="s">
        <v>640</v>
      </c>
      <c r="T630" s="11" t="str">
        <f t="shared" si="33"/>
        <v>ASHRAE 62.1-2004Educational FacilitiesClassrooms (ages 5-8)</v>
      </c>
      <c r="U630" s="132" t="str">
        <f>VLOOKUP(T630,Ventilation!$A$4:$H$314,6,FALSE)</f>
        <v>0.12</v>
      </c>
      <c r="V630" s="132" t="str">
        <f>VLOOKUP(T630,Ventilation!$A$4:$H$314,5,FALSE)</f>
        <v>10</v>
      </c>
      <c r="W630" s="132" t="str">
        <f>VLOOKUP(T630,Ventilation!$A$4:$H$314,7,FALSE)</f>
        <v/>
      </c>
      <c r="X630" s="5">
        <v>25.0</v>
      </c>
      <c r="Y630" s="9" t="s">
        <v>1579</v>
      </c>
      <c r="Z630" s="5" t="s">
        <v>1580</v>
      </c>
      <c r="AA630" s="5">
        <v>0.0446</v>
      </c>
      <c r="AB630" s="11"/>
      <c r="AC630" s="5"/>
      <c r="AD630" s="5" t="s">
        <v>1581</v>
      </c>
      <c r="AE630" s="5"/>
      <c r="AF630" s="5"/>
      <c r="AG630" s="5"/>
      <c r="AH630" s="5"/>
      <c r="AI630" s="5"/>
      <c r="AJ630" s="5">
        <v>1.39</v>
      </c>
      <c r="AK630" s="5">
        <v>0.0</v>
      </c>
      <c r="AL630" s="5">
        <v>0.5</v>
      </c>
      <c r="AM630" s="5">
        <v>0.0</v>
      </c>
      <c r="AN630" s="5" t="s">
        <v>1582</v>
      </c>
      <c r="AO630" s="5" t="s">
        <v>1583</v>
      </c>
      <c r="AP630" s="5" t="s">
        <v>1584</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hidden="1" customHeight="1">
      <c r="A631" s="11" t="s">
        <v>38</v>
      </c>
      <c r="B631" s="11" t="s">
        <v>247</v>
      </c>
      <c r="C631" s="11" t="s">
        <v>1122</v>
      </c>
      <c r="D631" s="5" t="s">
        <v>1283</v>
      </c>
      <c r="E631" s="5" t="s">
        <v>374</v>
      </c>
      <c r="F631" s="5" t="s">
        <v>1013</v>
      </c>
      <c r="G631" s="5" t="s">
        <v>652</v>
      </c>
      <c r="H631" s="5" t="str">
        <f t="shared" si="1"/>
        <v>ASHRAE 90.1-2007Dining AreaGeneral</v>
      </c>
      <c r="I631" s="132" t="str">
        <f>VLOOKUP(H631,'Interior Lighting'!$A$4:$G$1472,5,FALSE)</f>
        <v>0.9</v>
      </c>
      <c r="J631" s="5"/>
      <c r="K631" s="5"/>
      <c r="L631" s="5"/>
      <c r="M631" s="5">
        <v>0.0</v>
      </c>
      <c r="N631" s="5">
        <v>0.37</v>
      </c>
      <c r="O631" s="5">
        <v>0.2</v>
      </c>
      <c r="P631" s="5" t="s">
        <v>1585</v>
      </c>
      <c r="Q631" s="5" t="s">
        <v>369</v>
      </c>
      <c r="R631" s="5" t="s">
        <v>544</v>
      </c>
      <c r="S631" s="5" t="s">
        <v>651</v>
      </c>
      <c r="T631" s="11" t="str">
        <f t="shared" si="33"/>
        <v>ASHRAE 62.1-2004Food and Beverage ServiceCafeteria/fast food dining</v>
      </c>
      <c r="U631" s="132" t="str">
        <f>VLOOKUP(T631,Ventilation!$A$4:$H$314,6,FALSE)</f>
        <v>0.18</v>
      </c>
      <c r="V631" s="132" t="str">
        <f>VLOOKUP(T631,Ventilation!$A$4:$H$314,5,FALSE)</f>
        <v>7.5</v>
      </c>
      <c r="W631" s="132" t="str">
        <f>VLOOKUP(T631,Ventilation!$A$4:$H$314,7,FALSE)</f>
        <v/>
      </c>
      <c r="X631" s="5">
        <v>100.0</v>
      </c>
      <c r="Y631" s="5" t="s">
        <v>1596</v>
      </c>
      <c r="Z631" s="5" t="s">
        <v>1580</v>
      </c>
      <c r="AA631" s="5">
        <v>0.0446</v>
      </c>
      <c r="AB631" s="11"/>
      <c r="AC631" s="5"/>
      <c r="AD631" s="5" t="s">
        <v>1581</v>
      </c>
      <c r="AE631" s="5"/>
      <c r="AF631" s="5"/>
      <c r="AG631" s="5"/>
      <c r="AH631" s="5"/>
      <c r="AI631" s="5"/>
      <c r="AJ631" s="5">
        <v>2.36</v>
      </c>
      <c r="AK631" s="5">
        <v>0.0</v>
      </c>
      <c r="AL631" s="5">
        <v>0.5</v>
      </c>
      <c r="AM631" s="5">
        <v>0.0</v>
      </c>
      <c r="AN631" s="5" t="s">
        <v>1582</v>
      </c>
      <c r="AO631" s="5" t="s">
        <v>1583</v>
      </c>
      <c r="AP631" s="5" t="s">
        <v>1584</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hidden="1" customHeight="1">
      <c r="A632" s="5" t="s">
        <v>40</v>
      </c>
      <c r="B632" s="5" t="s">
        <v>247</v>
      </c>
      <c r="C632" s="5" t="s">
        <v>1174</v>
      </c>
      <c r="D632" s="5" t="s">
        <v>1474</v>
      </c>
      <c r="E632" s="5" t="s">
        <v>375</v>
      </c>
      <c r="F632" s="5" t="s">
        <v>1018</v>
      </c>
      <c r="G632" s="5" t="s">
        <v>652</v>
      </c>
      <c r="H632" s="5" t="str">
        <f t="shared" si="1"/>
        <v>ASHRAE 90.1-2010RestroomsGeneral</v>
      </c>
      <c r="I632" s="132" t="str">
        <f>VLOOKUP(H632,'Interior Lighting'!$A$4:$G$1472,5,FALSE)</f>
        <v>0.98</v>
      </c>
      <c r="J632" s="5"/>
      <c r="K632" s="5"/>
      <c r="L632" s="5"/>
      <c r="M632" s="5">
        <v>0.0</v>
      </c>
      <c r="N632" s="5">
        <v>0.37</v>
      </c>
      <c r="O632" s="5">
        <v>0.2</v>
      </c>
      <c r="P632" s="5" t="s">
        <v>1578</v>
      </c>
      <c r="Q632" s="5" t="s">
        <v>370</v>
      </c>
      <c r="R632" s="5" t="s">
        <v>652</v>
      </c>
      <c r="S632" s="5" t="s">
        <v>542</v>
      </c>
      <c r="T632" s="11" t="str">
        <f t="shared" si="33"/>
        <v>ASHRAE 62.1-2007GeneralCorridors</v>
      </c>
      <c r="U632" s="132" t="str">
        <f>VLOOKUP(T632,Ventilation!$A$4:$H$314,6,FALSE)</f>
        <v>0.06</v>
      </c>
      <c r="V632" s="132" t="str">
        <f>VLOOKUP(T632,Ventilation!$A$4:$H$314,5,FALSE)</f>
        <v/>
      </c>
      <c r="W632" s="132" t="str">
        <f>VLOOKUP(T632,Ventilation!$A$4:$H$314,7,FALSE)</f>
        <v/>
      </c>
      <c r="X632" s="11">
        <v>0.0</v>
      </c>
      <c r="Y632" s="9" t="s">
        <v>1579</v>
      </c>
      <c r="Z632" s="5" t="s">
        <v>1580</v>
      </c>
      <c r="AA632" s="5">
        <v>0.0446</v>
      </c>
      <c r="AB632" s="11"/>
      <c r="AC632" s="5"/>
      <c r="AD632" s="5" t="s">
        <v>1581</v>
      </c>
      <c r="AE632" s="5"/>
      <c r="AF632" s="5"/>
      <c r="AG632" s="5"/>
      <c r="AH632" s="5"/>
      <c r="AI632" s="5"/>
      <c r="AJ632" s="5">
        <v>0.37</v>
      </c>
      <c r="AK632" s="5">
        <v>0.0</v>
      </c>
      <c r="AL632" s="5">
        <v>0.5</v>
      </c>
      <c r="AM632" s="5">
        <v>0.0</v>
      </c>
      <c r="AN632" s="5" t="s">
        <v>1582</v>
      </c>
      <c r="AO632" s="5" t="s">
        <v>1583</v>
      </c>
      <c r="AP632" s="5" t="s">
        <v>1584</v>
      </c>
      <c r="AQ632" s="5">
        <v>56.5</v>
      </c>
      <c r="AR632" s="5">
        <v>2045.0</v>
      </c>
      <c r="AS632" s="132" t="str">
        <f t="shared" si="34"/>
        <v>0.02762836186</v>
      </c>
      <c r="AT632" s="5">
        <v>43.3</v>
      </c>
      <c r="AU632" s="5">
        <v>0.2</v>
      </c>
      <c r="AV632" s="5">
        <v>0.05</v>
      </c>
      <c r="AW632" s="5" t="s">
        <v>251</v>
      </c>
      <c r="AX632" s="5">
        <v>0.293378304967726</v>
      </c>
      <c r="AY632" s="5">
        <v>600.0</v>
      </c>
      <c r="AZ632" s="5">
        <v>0.05093797833286906</v>
      </c>
      <c r="BA632" s="5">
        <v>0.338</v>
      </c>
      <c r="BB632" s="5">
        <v>104.17534794566214</v>
      </c>
      <c r="BC632" s="5">
        <v>0.5</v>
      </c>
      <c r="BD632" s="5"/>
      <c r="BE632" s="5"/>
      <c r="BF632" s="5"/>
      <c r="BG632" s="5"/>
      <c r="BI632" s="5"/>
      <c r="BJ632" s="5"/>
      <c r="BK632" s="5"/>
    </row>
    <row r="633" ht="14.25" hidden="1" customHeight="1">
      <c r="A633" s="5" t="s">
        <v>40</v>
      </c>
      <c r="B633" s="5" t="s">
        <v>247</v>
      </c>
      <c r="C633" s="5" t="s">
        <v>355</v>
      </c>
      <c r="D633" s="5" t="s">
        <v>1312</v>
      </c>
      <c r="E633" s="5" t="s">
        <v>375</v>
      </c>
      <c r="F633" s="5" t="s">
        <v>993</v>
      </c>
      <c r="G633" s="5" t="s">
        <v>652</v>
      </c>
      <c r="H633" s="5" t="str">
        <f t="shared" si="1"/>
        <v>ASHRAE 90.1-2010Office-EnclosedGeneral</v>
      </c>
      <c r="I633" s="132" t="str">
        <f>VLOOKUP(H633,'Interior Lighting'!$A$4:$G$1472,5,FALSE)</f>
        <v>1.11</v>
      </c>
      <c r="J633" s="5"/>
      <c r="K633" s="5"/>
      <c r="L633" s="5"/>
      <c r="M633" s="5">
        <v>0.0</v>
      </c>
      <c r="N633" s="5">
        <v>0.37</v>
      </c>
      <c r="O633" s="5">
        <v>0.2</v>
      </c>
      <c r="P633" s="5" t="s">
        <v>1585</v>
      </c>
      <c r="Q633" s="5" t="s">
        <v>370</v>
      </c>
      <c r="R633" s="5" t="s">
        <v>580</v>
      </c>
      <c r="S633" s="5" t="s">
        <v>576</v>
      </c>
      <c r="T633" s="11" t="str">
        <f t="shared" si="33"/>
        <v>ASHRAE 62.1-2007Office BuildingsOffice space</v>
      </c>
      <c r="U633" s="132" t="str">
        <f>VLOOKUP(T633,Ventilation!$A$4:$H$314,6,FALSE)</f>
        <v>0.06</v>
      </c>
      <c r="V633" s="132" t="str">
        <f>VLOOKUP(T633,Ventilation!$A$4:$H$314,5,FALSE)</f>
        <v>5</v>
      </c>
      <c r="W633" s="132" t="str">
        <f>VLOOKUP(T633,Ventilation!$A$4:$H$314,7,FALSE)</f>
        <v/>
      </c>
      <c r="X633" s="5">
        <v>5.0</v>
      </c>
      <c r="Y633" s="17" t="s">
        <v>1586</v>
      </c>
      <c r="Z633" s="5" t="s">
        <v>1580</v>
      </c>
      <c r="AA633" s="5">
        <v>0.0446</v>
      </c>
      <c r="AB633" s="11"/>
      <c r="AC633" s="5"/>
      <c r="AD633" s="5" t="s">
        <v>1581</v>
      </c>
      <c r="AE633" s="5"/>
      <c r="AF633" s="5"/>
      <c r="AG633" s="5"/>
      <c r="AH633" s="5"/>
      <c r="AI633" s="5"/>
      <c r="AJ633" s="5">
        <v>1.0</v>
      </c>
      <c r="AK633" s="5">
        <v>0.0</v>
      </c>
      <c r="AL633" s="5">
        <v>0.5</v>
      </c>
      <c r="AM633" s="5">
        <v>0.0</v>
      </c>
      <c r="AN633" s="5" t="s">
        <v>1582</v>
      </c>
      <c r="AO633" s="5" t="s">
        <v>1583</v>
      </c>
      <c r="AP633" s="5" t="s">
        <v>1584</v>
      </c>
      <c r="AQ633" s="5"/>
      <c r="AR633" s="5"/>
      <c r="AS633" s="5" t="str">
        <f t="shared" si="34"/>
        <v/>
      </c>
      <c r="AT633" s="5"/>
      <c r="AU633" s="5"/>
      <c r="AV633" s="5"/>
      <c r="AW633" s="5"/>
      <c r="AX633" s="5"/>
      <c r="AY633" s="5"/>
      <c r="AZ633" s="5"/>
      <c r="BA633" s="5"/>
      <c r="BB633" s="5"/>
      <c r="BC633" s="5"/>
      <c r="BD633" s="5"/>
      <c r="BE633" s="5"/>
      <c r="BF633" s="5"/>
      <c r="BG633" s="5"/>
      <c r="BI633" s="5"/>
      <c r="BJ633" s="5"/>
      <c r="BK633" s="5"/>
    </row>
    <row r="634" ht="14.25" hidden="1" customHeight="1">
      <c r="A634" s="5" t="s">
        <v>40</v>
      </c>
      <c r="B634" s="5" t="s">
        <v>247</v>
      </c>
      <c r="C634" s="5" t="s">
        <v>1155</v>
      </c>
      <c r="D634" s="5" t="s">
        <v>1365</v>
      </c>
      <c r="E634" s="5" t="s">
        <v>375</v>
      </c>
      <c r="F634" s="5" t="s">
        <v>800</v>
      </c>
      <c r="G634" s="5" t="s">
        <v>652</v>
      </c>
      <c r="H634" s="5" t="str">
        <f t="shared" si="1"/>
        <v>ASHRAE 90.1-2010Electrical/MechanicalGeneral</v>
      </c>
      <c r="I634" s="132" t="str">
        <f>VLOOKUP(H634,'Interior Lighting'!$A$4:$G$1472,5,FALSE)</f>
        <v>0.95</v>
      </c>
      <c r="J634" s="5"/>
      <c r="K634" s="5"/>
      <c r="L634" s="5"/>
      <c r="M634" s="5">
        <v>0.0</v>
      </c>
      <c r="N634" s="5">
        <v>0.37</v>
      </c>
      <c r="O634" s="5">
        <v>0.2</v>
      </c>
      <c r="P634" s="5" t="s">
        <v>1585</v>
      </c>
      <c r="Q634" s="5" t="s">
        <v>370</v>
      </c>
      <c r="R634" s="5" t="s">
        <v>652</v>
      </c>
      <c r="S634" s="5" t="s">
        <v>594</v>
      </c>
      <c r="T634" s="11" t="str">
        <f t="shared" si="33"/>
        <v>ASHRAE 62.1-2007GeneralStorage rooms</v>
      </c>
      <c r="U634" s="132" t="str">
        <f>VLOOKUP(T634,Ventilation!$A$4:$H$314,6,FALSE)</f>
        <v>0.12</v>
      </c>
      <c r="V634" s="132" t="str">
        <f>VLOOKUP(T634,Ventilation!$A$4:$H$314,5,FALSE)</f>
        <v/>
      </c>
      <c r="W634" s="132" t="str">
        <f>VLOOKUP(T634,Ventilation!$A$4:$H$314,7,FALSE)</f>
        <v/>
      </c>
      <c r="X634" s="5">
        <v>0.0</v>
      </c>
      <c r="Y634" s="9" t="s">
        <v>1579</v>
      </c>
      <c r="Z634" s="5" t="s">
        <v>1580</v>
      </c>
      <c r="AA634" s="5">
        <v>0.0446</v>
      </c>
      <c r="AB634" s="11"/>
      <c r="AC634" s="5"/>
      <c r="AD634" s="5" t="s">
        <v>1581</v>
      </c>
      <c r="AE634" s="5"/>
      <c r="AF634" s="5"/>
      <c r="AG634" s="5"/>
      <c r="AH634" s="5"/>
      <c r="AI634" s="5"/>
      <c r="AJ634" s="5">
        <v>0.37</v>
      </c>
      <c r="AK634" s="5">
        <v>0.0</v>
      </c>
      <c r="AL634" s="5">
        <v>0.5</v>
      </c>
      <c r="AM634" s="5">
        <v>0.0</v>
      </c>
      <c r="AN634" s="5" t="s">
        <v>1582</v>
      </c>
      <c r="AO634" s="5" t="s">
        <v>1583</v>
      </c>
      <c r="AP634" s="5" t="s">
        <v>1584</v>
      </c>
      <c r="AQ634" s="5"/>
      <c r="AR634" s="5"/>
      <c r="AS634" s="5" t="str">
        <f t="shared" si="34"/>
        <v/>
      </c>
      <c r="AT634" s="5"/>
      <c r="AU634" s="5"/>
      <c r="AV634" s="5"/>
      <c r="AW634" s="5"/>
      <c r="AX634" s="5"/>
      <c r="AY634" s="5"/>
      <c r="AZ634" s="5"/>
      <c r="BA634" s="5"/>
      <c r="BB634" s="5"/>
      <c r="BC634" s="5"/>
      <c r="BD634" s="5"/>
      <c r="BE634" s="5"/>
      <c r="BF634" s="5"/>
      <c r="BG634" s="5"/>
      <c r="BI634" s="5"/>
      <c r="BJ634" s="5"/>
      <c r="BK634" s="5"/>
    </row>
    <row r="635" ht="14.25" hidden="1" customHeight="1">
      <c r="A635" s="5" t="s">
        <v>40</v>
      </c>
      <c r="B635" s="5" t="s">
        <v>247</v>
      </c>
      <c r="C635" s="5" t="s">
        <v>706</v>
      </c>
      <c r="D635" s="5" t="s">
        <v>1364</v>
      </c>
      <c r="E635" s="5" t="s">
        <v>375</v>
      </c>
      <c r="F635" s="5" t="s">
        <v>706</v>
      </c>
      <c r="G635" s="5" t="s">
        <v>652</v>
      </c>
      <c r="H635" s="5" t="str">
        <f t="shared" si="1"/>
        <v>ASHRAE 90.1-2010LobbyGeneral</v>
      </c>
      <c r="I635" s="132" t="str">
        <f>VLOOKUP(H635,'Interior Lighting'!$A$4:$G$1472,5,FALSE)</f>
        <v>0.9</v>
      </c>
      <c r="J635" s="5"/>
      <c r="K635" s="5"/>
      <c r="L635" s="5"/>
      <c r="M635" s="5">
        <v>0.0</v>
      </c>
      <c r="N635" s="5">
        <v>0.37</v>
      </c>
      <c r="O635" s="5">
        <v>0.2</v>
      </c>
      <c r="P635" s="5" t="s">
        <v>1587</v>
      </c>
      <c r="Q635" s="5" t="s">
        <v>370</v>
      </c>
      <c r="R635" s="5" t="s">
        <v>652</v>
      </c>
      <c r="S635" s="5" t="s">
        <v>542</v>
      </c>
      <c r="T635" s="11" t="str">
        <f t="shared" si="33"/>
        <v>ASHRAE 62.1-2007GeneralCorridors</v>
      </c>
      <c r="U635" s="132" t="str">
        <f>VLOOKUP(T635,Ventilation!$A$4:$H$314,6,FALSE)</f>
        <v>0.06</v>
      </c>
      <c r="V635" s="132" t="str">
        <f>VLOOKUP(T635,Ventilation!$A$4:$H$314,5,FALSE)</f>
        <v/>
      </c>
      <c r="W635" s="132" t="str">
        <f>VLOOKUP(T635,Ventilation!$A$4:$H$314,7,FALSE)</f>
        <v/>
      </c>
      <c r="X635" s="5">
        <v>0.0</v>
      </c>
      <c r="Y635" s="9" t="s">
        <v>1579</v>
      </c>
      <c r="Z635" s="5" t="s">
        <v>1580</v>
      </c>
      <c r="AA635" s="5">
        <v>0.0446</v>
      </c>
      <c r="AB635" s="11"/>
      <c r="AC635" s="5"/>
      <c r="AD635" s="5" t="s">
        <v>1581</v>
      </c>
      <c r="AE635" s="5"/>
      <c r="AF635" s="5"/>
      <c r="AG635" s="5"/>
      <c r="AH635" s="5"/>
      <c r="AI635" s="5"/>
      <c r="AJ635" s="5">
        <v>0.37</v>
      </c>
      <c r="AK635" s="5">
        <v>0.0</v>
      </c>
      <c r="AL635" s="5">
        <v>0.5</v>
      </c>
      <c r="AM635" s="5">
        <v>0.0</v>
      </c>
      <c r="AN635" s="5" t="s">
        <v>1582</v>
      </c>
      <c r="AO635" s="5" t="s">
        <v>1583</v>
      </c>
      <c r="AP635" s="5" t="s">
        <v>1584</v>
      </c>
      <c r="AQ635" s="5"/>
      <c r="AR635" s="5"/>
      <c r="AS635" s="5" t="str">
        <f t="shared" si="34"/>
        <v/>
      </c>
      <c r="AT635" s="5"/>
      <c r="AU635" s="5"/>
      <c r="AV635" s="5"/>
      <c r="AW635" s="5"/>
      <c r="AX635" s="5"/>
      <c r="AY635" s="5"/>
      <c r="AZ635" s="5"/>
      <c r="BA635" s="5"/>
      <c r="BB635" s="5"/>
      <c r="BC635" s="5"/>
      <c r="BD635" s="5"/>
      <c r="BE635" s="5"/>
      <c r="BF635" s="5"/>
      <c r="BG635" s="5"/>
      <c r="BI635" s="5"/>
      <c r="BJ635" s="5"/>
      <c r="BK635" s="5"/>
    </row>
    <row r="636" ht="14.25" hidden="1" customHeight="1">
      <c r="A636" s="8" t="s">
        <v>36</v>
      </c>
      <c r="B636" s="8" t="s">
        <v>259</v>
      </c>
      <c r="C636" s="8" t="s">
        <v>1150</v>
      </c>
      <c r="D636" s="47" t="s">
        <v>1272</v>
      </c>
      <c r="E636" s="47" t="s">
        <v>367</v>
      </c>
      <c r="F636" s="47" t="s">
        <v>1017</v>
      </c>
      <c r="G636" s="47" t="s">
        <v>652</v>
      </c>
      <c r="H636" s="45" t="str">
        <f t="shared" si="1"/>
        <v>ASHRAE 189.1-2009Food PreparationGeneral</v>
      </c>
      <c r="I636" s="117" t="str">
        <f>VLOOKUP(H636,'Interior Lighting'!$A$4:$G$1080,5,FALSE)</f>
        <v>1.08</v>
      </c>
      <c r="J636" s="47"/>
      <c r="K636" s="47"/>
      <c r="L636" s="47"/>
      <c r="M636" s="47">
        <v>0.0</v>
      </c>
      <c r="N636" s="47">
        <v>0.7</v>
      </c>
      <c r="O636" s="47">
        <v>0.2</v>
      </c>
      <c r="P636" s="47" t="s">
        <v>1597</v>
      </c>
      <c r="Q636" s="47" t="s">
        <v>368</v>
      </c>
      <c r="R636" s="47" t="s">
        <v>544</v>
      </c>
      <c r="S636" s="47" t="s">
        <v>548</v>
      </c>
      <c r="T636" s="7" t="str">
        <f t="shared" si="33"/>
        <v>ASHRAE 62.1-1999Food and Beverage ServiceKitchens (cooking)</v>
      </c>
      <c r="U636" s="117" t="str">
        <f>VLOOKUP(T636,Ventilation!$A$4:$H$314,6,FALSE)</f>
        <v>0</v>
      </c>
      <c r="V636" s="117" t="str">
        <f>VLOOKUP(T636,Ventilation!$A$4:$H$314,5,FALSE)</f>
        <v>15</v>
      </c>
      <c r="W636" s="117" t="str">
        <f>VLOOKUP(T636,Ventilation!$A$4:$H$314,7,FALSE)</f>
        <v/>
      </c>
      <c r="X636" s="47">
        <v>5.0</v>
      </c>
      <c r="Y636" s="47" t="s">
        <v>1598</v>
      </c>
      <c r="Z636" s="47" t="s">
        <v>1599</v>
      </c>
      <c r="AA636" s="47">
        <v>0.0446</v>
      </c>
      <c r="AB636" s="8"/>
      <c r="AC636" s="47"/>
      <c r="AD636" s="47" t="s">
        <v>1600</v>
      </c>
      <c r="AE636" s="47">
        <v>298.6</v>
      </c>
      <c r="AF636" s="47">
        <v>0.1</v>
      </c>
      <c r="AG636" s="47">
        <v>0.2</v>
      </c>
      <c r="AH636" s="47">
        <v>0.7</v>
      </c>
      <c r="AI636" s="47" t="s">
        <v>1601</v>
      </c>
      <c r="AJ636" s="47">
        <v>20.400008783354682</v>
      </c>
      <c r="AK636" s="47">
        <v>0.25</v>
      </c>
      <c r="AL636" s="47">
        <v>0.3</v>
      </c>
      <c r="AM636" s="47">
        <v>0.3</v>
      </c>
      <c r="AN636" s="47" t="s">
        <v>1602</v>
      </c>
      <c r="AO636" s="47" t="s">
        <v>1603</v>
      </c>
      <c r="AP636" s="47" t="s">
        <v>1604</v>
      </c>
      <c r="AQ636" s="47">
        <v>40.0</v>
      </c>
      <c r="AR636" s="47">
        <v>1250.0</v>
      </c>
      <c r="AS636" s="117" t="str">
        <f t="shared" si="34"/>
        <v>0.032</v>
      </c>
      <c r="AT636" s="47">
        <v>49.0</v>
      </c>
      <c r="AU636" s="47">
        <v>0.2</v>
      </c>
      <c r="AV636" s="47">
        <v>0.05</v>
      </c>
      <c r="AW636" s="47" t="s">
        <v>1605</v>
      </c>
      <c r="AX636" s="47">
        <v>0.7</v>
      </c>
      <c r="AY636" s="47">
        <v>3300.0</v>
      </c>
      <c r="AZ636" s="118" t="str">
        <f t="shared" ref="AZ636:AZ639" si="39">IF(ISBLANK(BB636),"",BB636/(AY636/AX636))</f>
        <v>0.1221241016</v>
      </c>
      <c r="BA636" s="47">
        <v>0.338</v>
      </c>
      <c r="BB636" s="47">
        <v>575.7279076578998</v>
      </c>
      <c r="BC636" s="47">
        <v>0.502411575562701</v>
      </c>
      <c r="BD636" s="47"/>
      <c r="BE636" s="47" t="s">
        <v>1606</v>
      </c>
      <c r="BF636" s="47"/>
      <c r="BG636" s="5"/>
      <c r="BI636" s="5"/>
      <c r="BJ636" s="5"/>
      <c r="BK636" s="5"/>
    </row>
    <row r="637" ht="14.25" hidden="1" customHeight="1">
      <c r="A637" s="8" t="s">
        <v>36</v>
      </c>
      <c r="B637" s="8" t="s">
        <v>259</v>
      </c>
      <c r="C637" s="8" t="s">
        <v>1128</v>
      </c>
      <c r="D637" s="47" t="s">
        <v>1283</v>
      </c>
      <c r="E637" s="47" t="s">
        <v>367</v>
      </c>
      <c r="F637" s="47" t="s">
        <v>1013</v>
      </c>
      <c r="G637" s="47" t="s">
        <v>1016</v>
      </c>
      <c r="H637" s="45" t="str">
        <f t="shared" si="1"/>
        <v>ASHRAE 189.1-2009Dining AreaFor Family Dining</v>
      </c>
      <c r="I637" s="117" t="str">
        <f>VLOOKUP(H637,'Interior Lighting'!$A$4:$G$1080,5,FALSE)</f>
        <v>1.89</v>
      </c>
      <c r="J637" s="47"/>
      <c r="K637" s="47"/>
      <c r="L637" s="47"/>
      <c r="M637" s="47">
        <v>0.0</v>
      </c>
      <c r="N637" s="47">
        <v>0.37</v>
      </c>
      <c r="O637" s="47">
        <v>0.2</v>
      </c>
      <c r="P637" s="8" t="s">
        <v>1597</v>
      </c>
      <c r="Q637" s="47" t="s">
        <v>368</v>
      </c>
      <c r="R637" s="47" t="s">
        <v>544</v>
      </c>
      <c r="S637" s="47" t="s">
        <v>546</v>
      </c>
      <c r="T637" s="7" t="str">
        <f t="shared" si="33"/>
        <v>ASHRAE 62.1-1999Food and Beverage ServiceCafeteria, fast food</v>
      </c>
      <c r="U637" s="117" t="str">
        <f>VLOOKUP(T637,Ventilation!$A$4:$H$314,6,FALSE)</f>
        <v>0</v>
      </c>
      <c r="V637" s="117" t="str">
        <f>VLOOKUP(T637,Ventilation!$A$4:$H$314,5,FALSE)</f>
        <v>20</v>
      </c>
      <c r="W637" s="117" t="str">
        <f>VLOOKUP(T637,Ventilation!$A$4:$H$314,7,FALSE)</f>
        <v/>
      </c>
      <c r="X637" s="47">
        <v>67.0</v>
      </c>
      <c r="Y637" s="8" t="s">
        <v>1598</v>
      </c>
      <c r="Z637" s="8" t="s">
        <v>1599</v>
      </c>
      <c r="AA637" s="47">
        <v>0.0446</v>
      </c>
      <c r="AB637" s="8"/>
      <c r="AC637" s="8"/>
      <c r="AD637" s="8" t="s">
        <v>1600</v>
      </c>
      <c r="AE637" s="47"/>
      <c r="AF637" s="47"/>
      <c r="AG637" s="47"/>
      <c r="AH637" s="47"/>
      <c r="AI637" s="8"/>
      <c r="AJ637" s="47">
        <v>8.740003763064701</v>
      </c>
      <c r="AK637" s="47">
        <v>0.25</v>
      </c>
      <c r="AL637" s="47">
        <v>0.3</v>
      </c>
      <c r="AM637" s="47">
        <v>0.0</v>
      </c>
      <c r="AN637" s="8" t="s">
        <v>1602</v>
      </c>
      <c r="AO637" s="8" t="s">
        <v>269</v>
      </c>
      <c r="AP637" s="8" t="s">
        <v>270</v>
      </c>
      <c r="AQ637" s="47"/>
      <c r="AR637" s="47"/>
      <c r="AS637" s="45" t="str">
        <f t="shared" si="34"/>
        <v/>
      </c>
      <c r="AT637" s="47"/>
      <c r="AU637" s="47"/>
      <c r="AV637" s="47"/>
      <c r="AW637" s="8"/>
      <c r="AX637" s="47"/>
      <c r="AY637" s="47"/>
      <c r="AZ637" s="47" t="str">
        <f t="shared" si="39"/>
        <v/>
      </c>
      <c r="BA637" s="47"/>
      <c r="BB637" s="47"/>
      <c r="BC637" s="47"/>
      <c r="BD637" s="47"/>
      <c r="BE637" s="8"/>
      <c r="BF637" s="8"/>
      <c r="BG637" s="5"/>
      <c r="BI637" s="5"/>
      <c r="BJ637" s="5"/>
      <c r="BK637" s="5"/>
    </row>
    <row r="638" ht="14.25" hidden="1" customHeight="1">
      <c r="A638" s="7" t="s">
        <v>34</v>
      </c>
      <c r="B638" s="7" t="s">
        <v>259</v>
      </c>
      <c r="C638" s="7" t="s">
        <v>1150</v>
      </c>
      <c r="D638" s="45" t="s">
        <v>1272</v>
      </c>
      <c r="E638" s="45" t="s">
        <v>373</v>
      </c>
      <c r="F638" s="45" t="s">
        <v>1017</v>
      </c>
      <c r="G638" s="45" t="s">
        <v>652</v>
      </c>
      <c r="H638" s="45" t="str">
        <f t="shared" si="1"/>
        <v>ASHRAE 90.1-2004Food PreparationGeneral</v>
      </c>
      <c r="I638" s="117" t="str">
        <f>VLOOKUP(H638,'Interior Lighting'!$A$4:$G$1472,5,FALSE)</f>
        <v>1.2</v>
      </c>
      <c r="J638" s="47"/>
      <c r="K638" s="45"/>
      <c r="L638" s="45"/>
      <c r="M638" s="45">
        <v>0.0</v>
      </c>
      <c r="N638" s="45">
        <v>0.7</v>
      </c>
      <c r="O638" s="45">
        <v>0.2</v>
      </c>
      <c r="P638" s="92" t="s">
        <v>1607</v>
      </c>
      <c r="Q638" s="45" t="s">
        <v>368</v>
      </c>
      <c r="R638" s="45" t="s">
        <v>544</v>
      </c>
      <c r="S638" s="45" t="s">
        <v>548</v>
      </c>
      <c r="T638" s="7" t="str">
        <f t="shared" si="33"/>
        <v>ASHRAE 62.1-1999Food and Beverage ServiceKitchens (cooking)</v>
      </c>
      <c r="U638" s="117" t="str">
        <f>VLOOKUP(T638,Ventilation!$A$4:$H$314,6,FALSE)</f>
        <v>0</v>
      </c>
      <c r="V638" s="117" t="str">
        <f>VLOOKUP(T638,Ventilation!$A$4:$H$314,5,FALSE)</f>
        <v>15</v>
      </c>
      <c r="W638" s="117" t="str">
        <f>VLOOKUP(T638,Ventilation!$A$4:$H$314,7,FALSE)</f>
        <v/>
      </c>
      <c r="X638" s="45">
        <v>5.0</v>
      </c>
      <c r="Y638" s="7" t="s">
        <v>1608</v>
      </c>
      <c r="Z638" s="7" t="s">
        <v>1609</v>
      </c>
      <c r="AA638" s="45"/>
      <c r="AB638" s="92">
        <v>0.2016</v>
      </c>
      <c r="AC638" s="7"/>
      <c r="AD638" s="18" t="s">
        <v>1610</v>
      </c>
      <c r="AE638" s="61">
        <v>250.86</v>
      </c>
      <c r="AF638" s="45">
        <v>0.1</v>
      </c>
      <c r="AG638" s="45">
        <v>0.2</v>
      </c>
      <c r="AH638" s="45">
        <v>0.7</v>
      </c>
      <c r="AI638" s="45" t="s">
        <v>1611</v>
      </c>
      <c r="AJ638" s="61">
        <v>25.166</v>
      </c>
      <c r="AK638" s="45">
        <v>0.25</v>
      </c>
      <c r="AL638" s="45">
        <v>0.3</v>
      </c>
      <c r="AM638" s="45">
        <v>0.3</v>
      </c>
      <c r="AN638" s="7" t="s">
        <v>1612</v>
      </c>
      <c r="AO638" s="7" t="s">
        <v>1613</v>
      </c>
      <c r="AP638" s="92" t="s">
        <v>1614</v>
      </c>
      <c r="AQ638" s="45">
        <v>40.0</v>
      </c>
      <c r="AR638" s="45">
        <v>1250.0</v>
      </c>
      <c r="AS638" s="117" t="str">
        <f t="shared" si="34"/>
        <v>0.032</v>
      </c>
      <c r="AT638" s="45">
        <v>49.0</v>
      </c>
      <c r="AU638" s="45">
        <v>0.2</v>
      </c>
      <c r="AV638" s="45">
        <v>0.05</v>
      </c>
      <c r="AW638" s="45" t="s">
        <v>263</v>
      </c>
      <c r="AX638" s="45">
        <v>0.7</v>
      </c>
      <c r="AY638" s="45">
        <v>3300.0</v>
      </c>
      <c r="AZ638" s="117" t="str">
        <f t="shared" si="39"/>
        <v>0.1221241016</v>
      </c>
      <c r="BA638" s="45">
        <v>0.338</v>
      </c>
      <c r="BB638" s="45">
        <v>575.7279076578998</v>
      </c>
      <c r="BC638" s="45">
        <v>0.502411575562701</v>
      </c>
      <c r="BD638" s="45"/>
      <c r="BE638" s="45" t="s">
        <v>1615</v>
      </c>
      <c r="BF638" s="45"/>
      <c r="BG638" s="5"/>
      <c r="BI638" s="5"/>
      <c r="BJ638" s="5"/>
      <c r="BK638" s="5"/>
    </row>
    <row r="639" ht="14.25" hidden="1" customHeight="1">
      <c r="A639" s="7" t="s">
        <v>34</v>
      </c>
      <c r="B639" s="7" t="s">
        <v>259</v>
      </c>
      <c r="C639" s="7" t="s">
        <v>1128</v>
      </c>
      <c r="D639" s="45" t="s">
        <v>1283</v>
      </c>
      <c r="E639" s="45" t="s">
        <v>373</v>
      </c>
      <c r="F639" s="45" t="s">
        <v>1013</v>
      </c>
      <c r="G639" s="45" t="s">
        <v>1016</v>
      </c>
      <c r="H639" s="45" t="str">
        <f t="shared" si="1"/>
        <v>ASHRAE 90.1-2004Dining AreaFor Family Dining</v>
      </c>
      <c r="I639" s="117" t="str">
        <f>VLOOKUP(H639,'Interior Lighting'!$A$4:$G$1472,5,FALSE)</f>
        <v>2.1</v>
      </c>
      <c r="J639" s="47"/>
      <c r="K639" s="45"/>
      <c r="L639" s="45"/>
      <c r="M639" s="45">
        <v>0.0</v>
      </c>
      <c r="N639" s="45">
        <v>0.37</v>
      </c>
      <c r="O639" s="45">
        <v>0.2</v>
      </c>
      <c r="P639" s="61" t="s">
        <v>1616</v>
      </c>
      <c r="Q639" s="45" t="s">
        <v>368</v>
      </c>
      <c r="R639" s="45" t="s">
        <v>544</v>
      </c>
      <c r="S639" s="45" t="s">
        <v>546</v>
      </c>
      <c r="T639" s="7" t="str">
        <f t="shared" si="33"/>
        <v>ASHRAE 62.1-1999Food and Beverage ServiceCafeteria, fast food</v>
      </c>
      <c r="U639" s="117" t="str">
        <f>VLOOKUP(T639,Ventilation!$A$4:$H$314,6,FALSE)</f>
        <v>0</v>
      </c>
      <c r="V639" s="117" t="str">
        <f>VLOOKUP(T639,Ventilation!$A$4:$H$314,5,FALSE)</f>
        <v>20</v>
      </c>
      <c r="W639" s="117" t="str">
        <f>VLOOKUP(T639,Ventilation!$A$4:$H$314,7,FALSE)</f>
        <v/>
      </c>
      <c r="X639" s="61">
        <v>70.0</v>
      </c>
      <c r="Y639" s="7" t="s">
        <v>1608</v>
      </c>
      <c r="Z639" s="7" t="s">
        <v>1609</v>
      </c>
      <c r="AA639" s="45"/>
      <c r="AB639" s="92">
        <v>0.2016</v>
      </c>
      <c r="AC639" s="7"/>
      <c r="AD639" s="18" t="s">
        <v>1610</v>
      </c>
      <c r="AE639" s="45"/>
      <c r="AF639" s="45"/>
      <c r="AG639" s="45"/>
      <c r="AH639" s="45"/>
      <c r="AI639" s="45"/>
      <c r="AJ639" s="61">
        <v>10.85</v>
      </c>
      <c r="AK639" s="45">
        <v>0.25</v>
      </c>
      <c r="AL639" s="45">
        <v>0.3</v>
      </c>
      <c r="AM639" s="45">
        <v>0.0</v>
      </c>
      <c r="AN639" s="7" t="s">
        <v>1612</v>
      </c>
      <c r="AO639" s="7" t="s">
        <v>264</v>
      </c>
      <c r="AP639" s="92" t="s">
        <v>265</v>
      </c>
      <c r="AQ639" s="45"/>
      <c r="AR639" s="45"/>
      <c r="AS639" s="45" t="str">
        <f t="shared" si="34"/>
        <v/>
      </c>
      <c r="AT639" s="45"/>
      <c r="AU639" s="45"/>
      <c r="AV639" s="45"/>
      <c r="AW639" s="45"/>
      <c r="AX639" s="45"/>
      <c r="AY639" s="45"/>
      <c r="AZ639" s="45" t="str">
        <f t="shared" si="39"/>
        <v/>
      </c>
      <c r="BA639" s="45"/>
      <c r="BB639" s="45"/>
      <c r="BC639" s="45"/>
      <c r="BD639" s="45"/>
      <c r="BE639" s="45"/>
      <c r="BF639" s="45"/>
      <c r="BG639" s="5"/>
      <c r="BI639" s="5"/>
      <c r="BJ639" s="5"/>
      <c r="BK639" s="5"/>
    </row>
    <row r="640" ht="14.25" hidden="1" customHeight="1">
      <c r="A640" s="7" t="s">
        <v>34</v>
      </c>
      <c r="B640" s="7" t="s">
        <v>259</v>
      </c>
      <c r="C640" s="93" t="s">
        <v>1115</v>
      </c>
      <c r="D640" s="7" t="s">
        <v>1294</v>
      </c>
      <c r="E640" s="92" t="s">
        <v>367</v>
      </c>
      <c r="F640" s="92" t="s">
        <v>1080</v>
      </c>
      <c r="G640" s="92" t="s">
        <v>652</v>
      </c>
      <c r="H640" s="45" t="str">
        <f t="shared" si="1"/>
        <v>ASHRAE 189.1-2009AtticsGeneral</v>
      </c>
      <c r="I640" s="117" t="str">
        <f>VLOOKUP(H640,'Interior Lighting'!$A$4:$G$1080,5,FALSE)</f>
        <v>0</v>
      </c>
      <c r="J640" s="47"/>
      <c r="K640" s="47"/>
      <c r="L640" s="47"/>
      <c r="M640" s="47"/>
      <c r="N640" s="47"/>
      <c r="O640" s="47"/>
      <c r="P640" s="47"/>
      <c r="Q640" s="47"/>
      <c r="R640" s="47"/>
      <c r="S640" s="47"/>
      <c r="T640" s="7"/>
      <c r="U640" s="45"/>
      <c r="V640" s="45"/>
      <c r="W640" s="45"/>
      <c r="X640" s="47"/>
      <c r="Y640" s="47"/>
      <c r="Z640" s="47"/>
      <c r="AA640" s="47"/>
      <c r="AB640" s="8"/>
      <c r="AC640" s="8"/>
      <c r="AD640" s="60" t="s">
        <v>179</v>
      </c>
      <c r="AE640" s="47"/>
      <c r="AF640" s="47"/>
      <c r="AG640" s="47"/>
      <c r="AH640" s="47"/>
      <c r="AI640" s="47"/>
      <c r="AJ640" s="47"/>
      <c r="AK640" s="47"/>
      <c r="AL640" s="47"/>
      <c r="AM640" s="47"/>
      <c r="AN640" s="47"/>
      <c r="AO640" s="47"/>
      <c r="AP640" s="47"/>
      <c r="AQ640" s="47"/>
      <c r="AR640" s="47"/>
      <c r="AS640" s="45"/>
      <c r="AT640" s="47"/>
      <c r="AU640" s="47"/>
      <c r="AV640" s="47"/>
      <c r="AW640" s="47"/>
      <c r="AX640" s="47"/>
      <c r="AY640" s="47"/>
      <c r="AZ640" s="47"/>
      <c r="BA640" s="47"/>
      <c r="BB640" s="47"/>
      <c r="BC640" s="47"/>
      <c r="BD640" s="47"/>
      <c r="BE640" s="47"/>
      <c r="BF640" s="47"/>
      <c r="BG640" s="5"/>
      <c r="BI640" s="5"/>
      <c r="BJ640" s="5"/>
      <c r="BK640" s="5"/>
    </row>
    <row r="641" ht="14.25" hidden="1" customHeight="1">
      <c r="A641" s="8" t="s">
        <v>38</v>
      </c>
      <c r="B641" s="8" t="s">
        <v>259</v>
      </c>
      <c r="C641" s="8" t="s">
        <v>1150</v>
      </c>
      <c r="D641" s="47" t="s">
        <v>1272</v>
      </c>
      <c r="E641" s="47" t="s">
        <v>374</v>
      </c>
      <c r="F641" s="47" t="s">
        <v>1017</v>
      </c>
      <c r="G641" s="47" t="s">
        <v>652</v>
      </c>
      <c r="H641" s="45" t="str">
        <f t="shared" si="1"/>
        <v>ASHRAE 90.1-2007Food PreparationGeneral</v>
      </c>
      <c r="I641" s="117" t="str">
        <f>VLOOKUP(H641,'Interior Lighting'!$A$4:$G$1472,5,FALSE)</f>
        <v>1.2</v>
      </c>
      <c r="J641" s="47"/>
      <c r="K641" s="47"/>
      <c r="L641" s="47"/>
      <c r="M641" s="47">
        <v>0.0</v>
      </c>
      <c r="N641" s="47">
        <v>0.7</v>
      </c>
      <c r="O641" s="47">
        <v>0.2</v>
      </c>
      <c r="P641" s="60" t="s">
        <v>1607</v>
      </c>
      <c r="Q641" s="47" t="s">
        <v>369</v>
      </c>
      <c r="R641" s="47" t="s">
        <v>544</v>
      </c>
      <c r="S641" s="47" t="s">
        <v>651</v>
      </c>
      <c r="T641" s="7" t="str">
        <f t="shared" ref="T641:T642" si="40">Q641&amp;R641&amp;S641</f>
        <v>ASHRAE 62.1-2004Food and Beverage ServiceCafeteria/fast food dining</v>
      </c>
      <c r="U641" s="117" t="str">
        <f>VLOOKUP(T641,Ventilation!$A$4:$H$314,6,FALSE)</f>
        <v>0.18</v>
      </c>
      <c r="V641" s="117" t="str">
        <f>VLOOKUP(T641,Ventilation!$A$4:$H$314,5,FALSE)</f>
        <v>7.5</v>
      </c>
      <c r="W641" s="117" t="str">
        <f>VLOOKUP(T641,Ventilation!$A$4:$H$314,7,FALSE)</f>
        <v/>
      </c>
      <c r="X641" s="47">
        <v>5.0</v>
      </c>
      <c r="Y641" s="47" t="s">
        <v>1608</v>
      </c>
      <c r="Z641" s="47" t="s">
        <v>1609</v>
      </c>
      <c r="AA641" s="47"/>
      <c r="AB641" s="93">
        <v>0.2016</v>
      </c>
      <c r="AC641" s="47"/>
      <c r="AD641" s="18" t="s">
        <v>1610</v>
      </c>
      <c r="AE641" s="60">
        <v>250.86</v>
      </c>
      <c r="AF641" s="47">
        <v>0.1</v>
      </c>
      <c r="AG641" s="47">
        <v>0.2</v>
      </c>
      <c r="AH641" s="47">
        <v>0.7</v>
      </c>
      <c r="AI641" s="47" t="s">
        <v>1611</v>
      </c>
      <c r="AJ641" s="60">
        <v>25.166</v>
      </c>
      <c r="AK641" s="47">
        <v>0.25</v>
      </c>
      <c r="AL641" s="47">
        <v>0.3</v>
      </c>
      <c r="AM641" s="47">
        <v>0.3</v>
      </c>
      <c r="AN641" s="47" t="s">
        <v>1612</v>
      </c>
      <c r="AO641" s="47" t="s">
        <v>1613</v>
      </c>
      <c r="AP641" s="92" t="s">
        <v>1614</v>
      </c>
      <c r="AQ641" s="47">
        <v>40.0</v>
      </c>
      <c r="AR641" s="47">
        <v>1250.0</v>
      </c>
      <c r="AS641" s="117" t="str">
        <f t="shared" ref="AS641:AS642" si="41">IF(AQ641=0,"",AQ641/AR641)</f>
        <v>0.032</v>
      </c>
      <c r="AT641" s="47">
        <v>49.0</v>
      </c>
      <c r="AU641" s="47">
        <v>0.2</v>
      </c>
      <c r="AV641" s="47">
        <v>0.05</v>
      </c>
      <c r="AW641" s="47" t="s">
        <v>263</v>
      </c>
      <c r="AX641" s="47">
        <v>0.7</v>
      </c>
      <c r="AY641" s="47">
        <v>3300.0</v>
      </c>
      <c r="AZ641" s="118" t="str">
        <f t="shared" ref="AZ641:AZ642" si="42">IF(ISBLANK(BB641),"",BB641/(AY641/AX641))</f>
        <v>0.1221241016</v>
      </c>
      <c r="BA641" s="47">
        <v>0.338</v>
      </c>
      <c r="BB641" s="47">
        <v>575.7279076578998</v>
      </c>
      <c r="BC641" s="47">
        <v>0.502411575562701</v>
      </c>
      <c r="BD641" s="47"/>
      <c r="BE641" s="47" t="s">
        <v>1615</v>
      </c>
      <c r="BF641" s="47"/>
      <c r="BG641" s="5"/>
      <c r="BI641" s="5"/>
      <c r="BJ641" s="5"/>
      <c r="BK641" s="5"/>
    </row>
    <row r="642" ht="14.25" hidden="1" customHeight="1">
      <c r="A642" s="8" t="s">
        <v>38</v>
      </c>
      <c r="B642" s="8" t="s">
        <v>259</v>
      </c>
      <c r="C642" s="8" t="s">
        <v>1128</v>
      </c>
      <c r="D642" s="47" t="s">
        <v>1283</v>
      </c>
      <c r="E642" s="47" t="s">
        <v>374</v>
      </c>
      <c r="F642" s="47" t="s">
        <v>1013</v>
      </c>
      <c r="G642" s="47" t="s">
        <v>1016</v>
      </c>
      <c r="H642" s="45" t="str">
        <f t="shared" si="1"/>
        <v>ASHRAE 90.1-2007Dining AreaFor Family Dining</v>
      </c>
      <c r="I642" s="117" t="str">
        <f>VLOOKUP(H642,'Interior Lighting'!$A$4:$G$1472,5,FALSE)</f>
        <v>2.1</v>
      </c>
      <c r="J642" s="47"/>
      <c r="K642" s="47"/>
      <c r="L642" s="47"/>
      <c r="M642" s="47">
        <v>0.0</v>
      </c>
      <c r="N642" s="47">
        <v>0.37</v>
      </c>
      <c r="O642" s="47">
        <v>0.2</v>
      </c>
      <c r="P642" s="93" t="s">
        <v>1616</v>
      </c>
      <c r="Q642" s="47" t="s">
        <v>369</v>
      </c>
      <c r="R642" s="47" t="s">
        <v>544</v>
      </c>
      <c r="S642" s="47" t="s">
        <v>651</v>
      </c>
      <c r="T642" s="7" t="str">
        <f t="shared" si="40"/>
        <v>ASHRAE 62.1-2004Food and Beverage ServiceCafeteria/fast food dining</v>
      </c>
      <c r="U642" s="117" t="str">
        <f>VLOOKUP(T642,Ventilation!$A$4:$H$314,6,FALSE)</f>
        <v>0.18</v>
      </c>
      <c r="V642" s="117" t="str">
        <f>VLOOKUP(T642,Ventilation!$A$4:$H$314,5,FALSE)</f>
        <v>7.5</v>
      </c>
      <c r="W642" s="117" t="str">
        <f>VLOOKUP(T642,Ventilation!$A$4:$H$314,7,FALSE)</f>
        <v/>
      </c>
      <c r="X642" s="60">
        <v>70.0</v>
      </c>
      <c r="Y642" s="8" t="s">
        <v>1608</v>
      </c>
      <c r="Z642" s="8" t="s">
        <v>1609</v>
      </c>
      <c r="AA642" s="47"/>
      <c r="AB642" s="93">
        <v>0.2016</v>
      </c>
      <c r="AC642" s="8"/>
      <c r="AD642" s="18" t="s">
        <v>1610</v>
      </c>
      <c r="AE642" s="47"/>
      <c r="AF642" s="47"/>
      <c r="AG642" s="47"/>
      <c r="AH642" s="47"/>
      <c r="AI642" s="47"/>
      <c r="AJ642" s="60">
        <v>10.85</v>
      </c>
      <c r="AK642" s="47">
        <v>0.25</v>
      </c>
      <c r="AL642" s="47">
        <v>0.3</v>
      </c>
      <c r="AM642" s="47">
        <v>0.0</v>
      </c>
      <c r="AN642" s="8" t="s">
        <v>1612</v>
      </c>
      <c r="AO642" s="8" t="s">
        <v>264</v>
      </c>
      <c r="AP642" s="92" t="s">
        <v>265</v>
      </c>
      <c r="AQ642" s="47"/>
      <c r="AR642" s="47"/>
      <c r="AS642" s="45" t="str">
        <f t="shared" si="41"/>
        <v/>
      </c>
      <c r="AT642" s="47"/>
      <c r="AU642" s="47"/>
      <c r="AV642" s="47"/>
      <c r="AW642" s="47"/>
      <c r="AX642" s="47"/>
      <c r="AY642" s="47"/>
      <c r="AZ642" s="47" t="str">
        <f t="shared" si="42"/>
        <v/>
      </c>
      <c r="BA642" s="47"/>
      <c r="BB642" s="47"/>
      <c r="BC642" s="47"/>
      <c r="BD642" s="47"/>
      <c r="BE642" s="47"/>
      <c r="BF642" s="47"/>
      <c r="BG642" s="5"/>
      <c r="BI642" s="5"/>
      <c r="BJ642" s="5"/>
      <c r="BK642" s="5"/>
    </row>
    <row r="643" ht="14.25" hidden="1" customHeight="1">
      <c r="A643" s="8" t="s">
        <v>38</v>
      </c>
      <c r="B643" s="8" t="s">
        <v>259</v>
      </c>
      <c r="C643" s="93" t="s">
        <v>1115</v>
      </c>
      <c r="D643" s="8" t="s">
        <v>1294</v>
      </c>
      <c r="E643" s="92" t="s">
        <v>367</v>
      </c>
      <c r="F643" s="92" t="s">
        <v>1080</v>
      </c>
      <c r="G643" s="92" t="s">
        <v>652</v>
      </c>
      <c r="H643" s="45" t="str">
        <f t="shared" si="1"/>
        <v>ASHRAE 189.1-2009AtticsGeneral</v>
      </c>
      <c r="I643" s="117" t="str">
        <f>VLOOKUP(H643,'Interior Lighting'!$A$4:$G$1080,5,FALSE)</f>
        <v>0</v>
      </c>
      <c r="J643" s="47"/>
      <c r="K643" s="47"/>
      <c r="L643" s="47"/>
      <c r="M643" s="47"/>
      <c r="N643" s="47"/>
      <c r="O643" s="47"/>
      <c r="P643" s="8"/>
      <c r="Q643" s="8"/>
      <c r="R643" s="47"/>
      <c r="S643" s="47"/>
      <c r="T643" s="7"/>
      <c r="U643" s="45"/>
      <c r="V643" s="45"/>
      <c r="W643" s="45"/>
      <c r="X643" s="8"/>
      <c r="Y643" s="8"/>
      <c r="Z643" s="8"/>
      <c r="AA643" s="8"/>
      <c r="AB643" s="8"/>
      <c r="AC643" s="8"/>
      <c r="AD643" s="93" t="s">
        <v>179</v>
      </c>
      <c r="AE643" s="8"/>
      <c r="AF643" s="47"/>
      <c r="AG643" s="47"/>
      <c r="AH643" s="47"/>
      <c r="AI643" s="47"/>
      <c r="AJ643" s="8"/>
      <c r="AK643" s="47"/>
      <c r="AL643" s="47"/>
      <c r="AM643" s="47"/>
      <c r="AN643" s="8"/>
      <c r="AO643" s="8"/>
      <c r="AP643" s="8"/>
      <c r="AQ643" s="8"/>
      <c r="AR643" s="8"/>
      <c r="AS643" s="45"/>
      <c r="AT643" s="8"/>
      <c r="AU643" s="8"/>
      <c r="AV643" s="8"/>
      <c r="AW643" s="47"/>
      <c r="AX643" s="8"/>
      <c r="AY643" s="8"/>
      <c r="AZ643" s="8"/>
      <c r="BA643" s="8"/>
      <c r="BB643" s="8"/>
      <c r="BC643" s="8"/>
      <c r="BD643" s="8"/>
      <c r="BE643" s="8"/>
      <c r="BF643" s="8"/>
      <c r="BG643" s="5"/>
      <c r="BI643" s="5"/>
      <c r="BJ643" s="5"/>
      <c r="BK643" s="5"/>
    </row>
    <row r="644" ht="14.25" hidden="1" customHeight="1">
      <c r="A644" s="8" t="s">
        <v>40</v>
      </c>
      <c r="B644" s="8" t="s">
        <v>259</v>
      </c>
      <c r="C644" s="8" t="s">
        <v>1150</v>
      </c>
      <c r="D644" s="8" t="s">
        <v>1272</v>
      </c>
      <c r="E644" s="8" t="s">
        <v>375</v>
      </c>
      <c r="F644" s="47" t="s">
        <v>1017</v>
      </c>
      <c r="G644" s="47" t="s">
        <v>652</v>
      </c>
      <c r="H644" s="45" t="str">
        <f t="shared" si="1"/>
        <v>ASHRAE 90.1-2010Food PreparationGeneral</v>
      </c>
      <c r="I644" s="117" t="str">
        <f>VLOOKUP(H644,'Interior Lighting'!$A$4:$G$1472,5,FALSE)</f>
        <v>0.99</v>
      </c>
      <c r="J644" s="47"/>
      <c r="K644" s="47"/>
      <c r="L644" s="47"/>
      <c r="M644" s="47">
        <v>0.0</v>
      </c>
      <c r="N644" s="47">
        <v>0.7</v>
      </c>
      <c r="O644" s="47">
        <v>0.2</v>
      </c>
      <c r="P644" s="93" t="s">
        <v>1617</v>
      </c>
      <c r="Q644" s="8" t="s">
        <v>370</v>
      </c>
      <c r="R644" s="47" t="s">
        <v>544</v>
      </c>
      <c r="S644" s="47" t="s">
        <v>651</v>
      </c>
      <c r="T644" s="7" t="str">
        <f t="shared" ref="T644:T645" si="43">Q644&amp;R644&amp;S644</f>
        <v>ASHRAE 62.1-2007Food and Beverage ServiceCafeteria/fast food dining</v>
      </c>
      <c r="U644" s="117" t="str">
        <f>VLOOKUP(T644,Ventilation!$A$4:$H$314,6,FALSE)</f>
        <v>0.18</v>
      </c>
      <c r="V644" s="117" t="str">
        <f>VLOOKUP(T644,Ventilation!$A$4:$H$314,5,FALSE)</f>
        <v>7.5</v>
      </c>
      <c r="W644" s="117" t="str">
        <f>VLOOKUP(T644,Ventilation!$A$4:$H$314,7,FALSE)</f>
        <v/>
      </c>
      <c r="X644" s="8">
        <v>5.0</v>
      </c>
      <c r="Y644" s="8" t="s">
        <v>1608</v>
      </c>
      <c r="Z644" s="8" t="s">
        <v>1609</v>
      </c>
      <c r="AA644" s="8"/>
      <c r="AB644" s="93">
        <v>0.112</v>
      </c>
      <c r="AC644" s="8"/>
      <c r="AD644" s="18" t="s">
        <v>1610</v>
      </c>
      <c r="AE644" s="93">
        <v>250.86</v>
      </c>
      <c r="AF644" s="47">
        <v>0.1</v>
      </c>
      <c r="AG644" s="47">
        <v>0.2</v>
      </c>
      <c r="AH644" s="47">
        <v>0.7</v>
      </c>
      <c r="AI644" s="47" t="s">
        <v>1611</v>
      </c>
      <c r="AJ644" s="93">
        <v>25.166</v>
      </c>
      <c r="AK644" s="47">
        <v>0.25</v>
      </c>
      <c r="AL644" s="47">
        <v>0.3</v>
      </c>
      <c r="AM644" s="47">
        <v>0.3</v>
      </c>
      <c r="AN644" s="8" t="s">
        <v>1612</v>
      </c>
      <c r="AO644" s="8" t="s">
        <v>1613</v>
      </c>
      <c r="AP644" s="92" t="s">
        <v>1614</v>
      </c>
      <c r="AQ644" s="8">
        <v>40.0</v>
      </c>
      <c r="AR644" s="8">
        <v>1250.0</v>
      </c>
      <c r="AS644" s="117" t="str">
        <f t="shared" ref="AS644:AS645" si="44">IF(AQ644=0,"",AQ644/AR644)</f>
        <v>0.032</v>
      </c>
      <c r="AT644" s="8">
        <v>49.0</v>
      </c>
      <c r="AU644" s="8">
        <v>0.2</v>
      </c>
      <c r="AV644" s="8">
        <v>0.05</v>
      </c>
      <c r="AW644" s="47" t="s">
        <v>263</v>
      </c>
      <c r="AX644" s="8">
        <v>0.7</v>
      </c>
      <c r="AY644" s="8">
        <v>3300.0</v>
      </c>
      <c r="AZ644" s="8">
        <v>0.12212410162440297</v>
      </c>
      <c r="BA644" s="8">
        <v>0.338</v>
      </c>
      <c r="BB644" s="8">
        <v>575.7279076578998</v>
      </c>
      <c r="BC644" s="8">
        <v>0.502411575562701</v>
      </c>
      <c r="BD644" s="8"/>
      <c r="BE644" s="8" t="s">
        <v>1615</v>
      </c>
      <c r="BF644" s="8"/>
      <c r="BG644" s="5"/>
      <c r="BI644" s="5"/>
      <c r="BJ644" s="5"/>
      <c r="BK644" s="5"/>
    </row>
    <row r="645" ht="14.25" hidden="1" customHeight="1">
      <c r="A645" s="8" t="s">
        <v>40</v>
      </c>
      <c r="B645" s="47" t="s">
        <v>259</v>
      </c>
      <c r="C645" s="47" t="s">
        <v>1128</v>
      </c>
      <c r="D645" s="47" t="s">
        <v>1283</v>
      </c>
      <c r="E645" s="47" t="s">
        <v>375</v>
      </c>
      <c r="F645" s="47" t="s">
        <v>1013</v>
      </c>
      <c r="G645" s="47" t="s">
        <v>1016</v>
      </c>
      <c r="H645" s="45" t="str">
        <f t="shared" si="1"/>
        <v>ASHRAE 90.1-2010Dining AreaFor Family Dining</v>
      </c>
      <c r="I645" s="117" t="str">
        <f>VLOOKUP(H645,'Interior Lighting'!$A$4:$G$1472,5,FALSE)</f>
        <v>0.89</v>
      </c>
      <c r="J645" s="47"/>
      <c r="K645" s="47"/>
      <c r="L645" s="47"/>
      <c r="M645" s="47">
        <v>0.0</v>
      </c>
      <c r="N645" s="60">
        <v>0.7</v>
      </c>
      <c r="O645" s="47">
        <v>0.2</v>
      </c>
      <c r="P645" s="60" t="s">
        <v>1618</v>
      </c>
      <c r="Q645" s="47" t="s">
        <v>370</v>
      </c>
      <c r="R645" s="47" t="s">
        <v>544</v>
      </c>
      <c r="S645" s="47" t="s">
        <v>651</v>
      </c>
      <c r="T645" s="7" t="str">
        <f t="shared" si="43"/>
        <v>ASHRAE 62.1-2007Food and Beverage ServiceCafeteria/fast food dining</v>
      </c>
      <c r="U645" s="117" t="str">
        <f>VLOOKUP(T645,Ventilation!$A$4:$H$314,6,FALSE)</f>
        <v>0.18</v>
      </c>
      <c r="V645" s="117" t="str">
        <f>VLOOKUP(T645,Ventilation!$A$4:$H$314,5,FALSE)</f>
        <v>7.5</v>
      </c>
      <c r="W645" s="117" t="str">
        <f>VLOOKUP(T645,Ventilation!$A$4:$H$314,7,FALSE)</f>
        <v/>
      </c>
      <c r="X645" s="60">
        <v>70.0</v>
      </c>
      <c r="Y645" s="47" t="s">
        <v>1608</v>
      </c>
      <c r="Z645" s="47" t="s">
        <v>1609</v>
      </c>
      <c r="AA645" s="47"/>
      <c r="AB645" s="93">
        <v>0.112</v>
      </c>
      <c r="AC645" s="47"/>
      <c r="AD645" s="18" t="s">
        <v>1610</v>
      </c>
      <c r="AE645" s="47"/>
      <c r="AF645" s="47"/>
      <c r="AG645" s="47"/>
      <c r="AH645" s="47"/>
      <c r="AI645" s="47"/>
      <c r="AJ645" s="60">
        <v>10.85</v>
      </c>
      <c r="AK645" s="47">
        <v>0.25</v>
      </c>
      <c r="AL645" s="47">
        <v>0.3</v>
      </c>
      <c r="AM645" s="47">
        <v>0.0</v>
      </c>
      <c r="AN645" s="47" t="s">
        <v>1612</v>
      </c>
      <c r="AO645" s="47" t="s">
        <v>264</v>
      </c>
      <c r="AP645" s="92" t="s">
        <v>265</v>
      </c>
      <c r="AQ645" s="47"/>
      <c r="AR645" s="47"/>
      <c r="AS645" s="45" t="str">
        <f t="shared" si="44"/>
        <v/>
      </c>
      <c r="AT645" s="47"/>
      <c r="AU645" s="47"/>
      <c r="AV645" s="47"/>
      <c r="AW645" s="47"/>
      <c r="AX645" s="47"/>
      <c r="AY645" s="47"/>
      <c r="AZ645" s="47"/>
      <c r="BA645" s="47"/>
      <c r="BB645" s="47"/>
      <c r="BC645" s="47"/>
      <c r="BD645" s="47"/>
      <c r="BE645" s="47"/>
      <c r="BF645" s="47"/>
      <c r="BG645" s="5"/>
      <c r="BI645" s="5"/>
      <c r="BJ645" s="5"/>
      <c r="BK645" s="5"/>
    </row>
    <row r="646" ht="14.25" hidden="1" customHeight="1">
      <c r="A646" s="8" t="s">
        <v>40</v>
      </c>
      <c r="B646" s="47" t="s">
        <v>259</v>
      </c>
      <c r="C646" s="92" t="s">
        <v>1115</v>
      </c>
      <c r="D646" s="8" t="s">
        <v>1294</v>
      </c>
      <c r="E646" s="92" t="s">
        <v>367</v>
      </c>
      <c r="F646" s="92" t="s">
        <v>1080</v>
      </c>
      <c r="G646" s="92" t="s">
        <v>652</v>
      </c>
      <c r="H646" s="45" t="str">
        <f t="shared" si="1"/>
        <v>ASHRAE 189.1-2009AtticsGeneral</v>
      </c>
      <c r="I646" s="117" t="str">
        <f>VLOOKUP(H646,'Interior Lighting'!$A$4:$G$1080,5,FALSE)</f>
        <v>0</v>
      </c>
      <c r="J646" s="47"/>
      <c r="K646" s="45"/>
      <c r="L646" s="45"/>
      <c r="M646" s="45"/>
      <c r="N646" s="45"/>
      <c r="O646" s="45"/>
      <c r="P646" s="45"/>
      <c r="Q646" s="45"/>
      <c r="R646" s="45"/>
      <c r="S646" s="45"/>
      <c r="T646" s="7"/>
      <c r="U646" s="45"/>
      <c r="V646" s="45"/>
      <c r="W646" s="45"/>
      <c r="X646" s="45"/>
      <c r="Y646" s="45"/>
      <c r="Z646" s="45"/>
      <c r="AA646" s="45"/>
      <c r="AB646" s="7"/>
      <c r="AC646" s="7"/>
      <c r="AD646" s="61" t="s">
        <v>179</v>
      </c>
      <c r="AE646" s="45"/>
      <c r="AF646" s="45"/>
      <c r="AG646" s="45"/>
      <c r="AH646" s="45"/>
      <c r="AI646" s="45"/>
      <c r="AJ646" s="45"/>
      <c r="AK646" s="45"/>
      <c r="AL646" s="45"/>
      <c r="AM646" s="45"/>
      <c r="AN646" s="45"/>
      <c r="AO646" s="45"/>
      <c r="AP646" s="45"/>
      <c r="AQ646" s="45"/>
      <c r="AR646" s="45"/>
      <c r="AS646" s="45"/>
      <c r="AT646" s="45"/>
      <c r="AU646" s="45"/>
      <c r="AV646" s="45"/>
      <c r="AW646" s="45"/>
      <c r="AX646" s="45"/>
      <c r="AY646" s="45"/>
      <c r="AZ646" s="45"/>
      <c r="BA646" s="45"/>
      <c r="BB646" s="45"/>
      <c r="BC646" s="45"/>
      <c r="BD646" s="45"/>
      <c r="BE646" s="45"/>
      <c r="BF646" s="45"/>
      <c r="BG646" s="5"/>
      <c r="BI646" s="5"/>
      <c r="BJ646" s="5"/>
      <c r="BK646" s="5"/>
    </row>
    <row r="647" ht="14.25" hidden="1" customHeight="1">
      <c r="A647" s="45" t="s">
        <v>32</v>
      </c>
      <c r="B647" s="7" t="s">
        <v>259</v>
      </c>
      <c r="C647" s="7" t="s">
        <v>1150</v>
      </c>
      <c r="D647" s="45" t="s">
        <v>1272</v>
      </c>
      <c r="E647" s="45" t="s">
        <v>32</v>
      </c>
      <c r="F647" s="7" t="s">
        <v>259</v>
      </c>
      <c r="G647" s="7" t="s">
        <v>1150</v>
      </c>
      <c r="H647" s="45" t="str">
        <f t="shared" si="1"/>
        <v>DOE Ref 1980-2004QuickServiceRestaurantKitchen</v>
      </c>
      <c r="I647" s="117" t="str">
        <f>VLOOKUP(H647,'Interior Lighting'!$A$4:$G$1472,5,FALSE)</f>
        <v>1.55</v>
      </c>
      <c r="J647" s="47"/>
      <c r="K647" s="45"/>
      <c r="L647" s="45"/>
      <c r="M647" s="45">
        <v>0.0</v>
      </c>
      <c r="N647" s="45">
        <v>0.7</v>
      </c>
      <c r="O647" s="45">
        <v>0.2</v>
      </c>
      <c r="P647" s="45" t="s">
        <v>1597</v>
      </c>
      <c r="Q647" s="45" t="s">
        <v>368</v>
      </c>
      <c r="R647" s="45" t="s">
        <v>544</v>
      </c>
      <c r="S647" s="45" t="s">
        <v>548</v>
      </c>
      <c r="T647" s="7" t="str">
        <f t="shared" ref="T647:T648" si="45">Q647&amp;R647&amp;S647</f>
        <v>ASHRAE 62.1-1999Food and Beverage ServiceKitchens (cooking)</v>
      </c>
      <c r="U647" s="117" t="str">
        <f>VLOOKUP(T647,Ventilation!$A$4:$H$314,6,FALSE)</f>
        <v>0</v>
      </c>
      <c r="V647" s="117" t="str">
        <f>VLOOKUP(T647,Ventilation!$A$4:$H$314,5,FALSE)</f>
        <v>15</v>
      </c>
      <c r="W647" s="117" t="str">
        <f>VLOOKUP(T647,Ventilation!$A$4:$H$314,7,FALSE)</f>
        <v/>
      </c>
      <c r="X647" s="45">
        <v>5.0</v>
      </c>
      <c r="Y647" s="45" t="s">
        <v>1598</v>
      </c>
      <c r="Z647" s="45" t="s">
        <v>1599</v>
      </c>
      <c r="AA647" s="45"/>
      <c r="AB647" s="92">
        <v>0.223</v>
      </c>
      <c r="AC647" s="45"/>
      <c r="AD647" s="45" t="s">
        <v>1600</v>
      </c>
      <c r="AE647" s="45">
        <v>409.6</v>
      </c>
      <c r="AF647" s="45">
        <v>0.1</v>
      </c>
      <c r="AG647" s="45">
        <v>0.2</v>
      </c>
      <c r="AH647" s="45">
        <v>0.7</v>
      </c>
      <c r="AI647" s="45" t="s">
        <v>1601</v>
      </c>
      <c r="AJ647" s="45">
        <v>28.0</v>
      </c>
      <c r="AK647" s="45">
        <v>0.25</v>
      </c>
      <c r="AL647" s="45">
        <v>0.3</v>
      </c>
      <c r="AM647" s="45">
        <v>0.3</v>
      </c>
      <c r="AN647" s="45" t="s">
        <v>1602</v>
      </c>
      <c r="AO647" s="45" t="s">
        <v>1603</v>
      </c>
      <c r="AP647" s="45" t="s">
        <v>1604</v>
      </c>
      <c r="AQ647" s="45">
        <v>40.0</v>
      </c>
      <c r="AR647" s="45">
        <v>1250.0</v>
      </c>
      <c r="AS647" s="117" t="str">
        <f t="shared" ref="AS647:AS648" si="46">IF(AQ647=0,"",AQ647/AR647)</f>
        <v>0.032</v>
      </c>
      <c r="AT647" s="45">
        <v>49.0</v>
      </c>
      <c r="AU647" s="45">
        <v>0.2</v>
      </c>
      <c r="AV647" s="45">
        <v>0.05</v>
      </c>
      <c r="AW647" s="34" t="s">
        <v>268</v>
      </c>
      <c r="AX647" s="45">
        <v>0.7</v>
      </c>
      <c r="AY647" s="45">
        <v>3300.0</v>
      </c>
      <c r="AZ647" s="117" t="str">
        <f t="shared" ref="AZ647:AZ648" si="47">IF(ISBLANK(BB647),"",BB647/(AY647/AX647))</f>
        <v>0.1221241016</v>
      </c>
      <c r="BA647" s="45">
        <v>0.338</v>
      </c>
      <c r="BB647" s="45">
        <v>575.7279076578998</v>
      </c>
      <c r="BC647" s="45">
        <v>0.502411575562701</v>
      </c>
      <c r="BD647" s="45"/>
      <c r="BE647" s="45" t="s">
        <v>1606</v>
      </c>
      <c r="BF647" s="45"/>
      <c r="BG647" s="5"/>
      <c r="BI647" s="5"/>
      <c r="BJ647" s="5"/>
      <c r="BK647" s="5"/>
    </row>
    <row r="648" ht="14.25" hidden="1" customHeight="1">
      <c r="A648" s="45" t="s">
        <v>32</v>
      </c>
      <c r="B648" s="7" t="s">
        <v>259</v>
      </c>
      <c r="C648" s="7" t="s">
        <v>1128</v>
      </c>
      <c r="D648" s="45" t="s">
        <v>1283</v>
      </c>
      <c r="E648" s="45" t="s">
        <v>32</v>
      </c>
      <c r="F648" s="7" t="s">
        <v>259</v>
      </c>
      <c r="G648" s="7" t="s">
        <v>1128</v>
      </c>
      <c r="H648" s="45" t="str">
        <f t="shared" si="1"/>
        <v>DOE Ref 1980-2004QuickServiceRestaurantDining</v>
      </c>
      <c r="I648" s="117" t="str">
        <f>VLOOKUP(H648,'Interior Lighting'!$A$4:$G$1472,5,FALSE)</f>
        <v>1.44</v>
      </c>
      <c r="J648" s="47"/>
      <c r="K648" s="45"/>
      <c r="L648" s="45"/>
      <c r="M648" s="45">
        <v>0.0</v>
      </c>
      <c r="N648" s="45">
        <v>0.37</v>
      </c>
      <c r="O648" s="45">
        <v>0.2</v>
      </c>
      <c r="P648" s="7" t="s">
        <v>1597</v>
      </c>
      <c r="Q648" s="45" t="s">
        <v>368</v>
      </c>
      <c r="R648" s="45" t="s">
        <v>544</v>
      </c>
      <c r="S648" s="45" t="s">
        <v>546</v>
      </c>
      <c r="T648" s="7" t="str">
        <f t="shared" si="45"/>
        <v>ASHRAE 62.1-1999Food and Beverage ServiceCafeteria, fast food</v>
      </c>
      <c r="U648" s="117" t="str">
        <f>VLOOKUP(T648,Ventilation!$A$4:$H$314,6,FALSE)</f>
        <v>0</v>
      </c>
      <c r="V648" s="117" t="str">
        <f>VLOOKUP(T648,Ventilation!$A$4:$H$314,5,FALSE)</f>
        <v>20</v>
      </c>
      <c r="W648" s="117" t="str">
        <f>VLOOKUP(T648,Ventilation!$A$4:$H$314,7,FALSE)</f>
        <v/>
      </c>
      <c r="X648" s="61">
        <v>70.0</v>
      </c>
      <c r="Y648" s="7" t="s">
        <v>1598</v>
      </c>
      <c r="Z648" s="7" t="s">
        <v>1599</v>
      </c>
      <c r="AA648" s="45"/>
      <c r="AB648" s="92">
        <v>0.223</v>
      </c>
      <c r="AC648" s="7"/>
      <c r="AD648" s="7" t="s">
        <v>1600</v>
      </c>
      <c r="AE648" s="45"/>
      <c r="AF648" s="45"/>
      <c r="AG648" s="45"/>
      <c r="AH648" s="45"/>
      <c r="AI648" s="45"/>
      <c r="AJ648" s="45">
        <v>12.0</v>
      </c>
      <c r="AK648" s="45">
        <v>0.25</v>
      </c>
      <c r="AL648" s="45">
        <v>0.3</v>
      </c>
      <c r="AM648" s="45">
        <v>0.0</v>
      </c>
      <c r="AN648" s="7" t="s">
        <v>1602</v>
      </c>
      <c r="AO648" s="7" t="s">
        <v>269</v>
      </c>
      <c r="AP648" s="7" t="s">
        <v>270</v>
      </c>
      <c r="AQ648" s="45"/>
      <c r="AR648" s="45"/>
      <c r="AS648" s="45" t="str">
        <f t="shared" si="46"/>
        <v/>
      </c>
      <c r="AT648" s="45"/>
      <c r="AU648" s="45"/>
      <c r="AV648" s="45"/>
      <c r="AW648" s="7"/>
      <c r="AX648" s="45"/>
      <c r="AY648" s="45"/>
      <c r="AZ648" s="45" t="str">
        <f t="shared" si="47"/>
        <v/>
      </c>
      <c r="BA648" s="45"/>
      <c r="BB648" s="45"/>
      <c r="BC648" s="45"/>
      <c r="BD648" s="45"/>
      <c r="BE648" s="7"/>
      <c r="BF648" s="7"/>
      <c r="BG648" s="5"/>
      <c r="BI648" s="5"/>
      <c r="BJ648" s="5"/>
      <c r="BK648" s="5"/>
    </row>
    <row r="649" ht="14.25" hidden="1" customHeight="1">
      <c r="A649" s="45" t="s">
        <v>32</v>
      </c>
      <c r="B649" s="7" t="s">
        <v>259</v>
      </c>
      <c r="C649" s="92" t="s">
        <v>1115</v>
      </c>
      <c r="D649" s="7" t="s">
        <v>1294</v>
      </c>
      <c r="E649" s="92" t="s">
        <v>367</v>
      </c>
      <c r="F649" s="92" t="s">
        <v>1080</v>
      </c>
      <c r="G649" s="92" t="s">
        <v>652</v>
      </c>
      <c r="H649" s="45" t="str">
        <f t="shared" si="1"/>
        <v>ASHRAE 189.1-2009AtticsGeneral</v>
      </c>
      <c r="I649" s="117" t="str">
        <f>VLOOKUP(H649,'Interior Lighting'!$A$4:$G$1080,5,FALSE)</f>
        <v>0</v>
      </c>
      <c r="J649" s="47"/>
      <c r="K649" s="45"/>
      <c r="L649" s="45"/>
      <c r="M649" s="45"/>
      <c r="N649" s="45"/>
      <c r="O649" s="45"/>
      <c r="P649" s="45"/>
      <c r="Q649" s="45"/>
      <c r="R649" s="45"/>
      <c r="S649" s="45"/>
      <c r="T649" s="7"/>
      <c r="U649" s="45"/>
      <c r="V649" s="45"/>
      <c r="W649" s="45"/>
      <c r="X649" s="45"/>
      <c r="Y649" s="45"/>
      <c r="Z649" s="45"/>
      <c r="AA649" s="45"/>
      <c r="AB649" s="7"/>
      <c r="AC649" s="92">
        <v>1.0</v>
      </c>
      <c r="AD649" s="61" t="s">
        <v>179</v>
      </c>
      <c r="AE649" s="45"/>
      <c r="AF649" s="45"/>
      <c r="AG649" s="45"/>
      <c r="AH649" s="45"/>
      <c r="AI649" s="45"/>
      <c r="AJ649" s="45"/>
      <c r="AK649" s="45"/>
      <c r="AL649" s="45"/>
      <c r="AM649" s="45"/>
      <c r="AN649" s="45"/>
      <c r="AO649" s="45"/>
      <c r="AP649" s="45"/>
      <c r="AQ649" s="45"/>
      <c r="AR649" s="45"/>
      <c r="AS649" s="45"/>
      <c r="AT649" s="45"/>
      <c r="AU649" s="45"/>
      <c r="AV649" s="45"/>
      <c r="AW649" s="45"/>
      <c r="AX649" s="45"/>
      <c r="AY649" s="45"/>
      <c r="AZ649" s="45"/>
      <c r="BA649" s="45"/>
      <c r="BB649" s="45"/>
      <c r="BC649" s="45"/>
      <c r="BD649" s="45"/>
      <c r="BE649" s="45"/>
      <c r="BF649" s="45"/>
      <c r="BG649" s="5"/>
      <c r="BI649" s="5"/>
      <c r="BJ649" s="5"/>
      <c r="BK649" s="5"/>
    </row>
    <row r="650" ht="14.25" hidden="1" customHeight="1">
      <c r="A650" s="7" t="s">
        <v>30</v>
      </c>
      <c r="B650" s="7" t="s">
        <v>259</v>
      </c>
      <c r="C650" s="7" t="s">
        <v>1150</v>
      </c>
      <c r="D650" s="45" t="s">
        <v>1272</v>
      </c>
      <c r="E650" s="7" t="s">
        <v>30</v>
      </c>
      <c r="F650" s="7" t="s">
        <v>259</v>
      </c>
      <c r="G650" s="7" t="s">
        <v>1150</v>
      </c>
      <c r="H650" s="45" t="str">
        <f t="shared" si="1"/>
        <v>DOE Ref Pre-1980QuickServiceRestaurantKitchen</v>
      </c>
      <c r="I650" s="117" t="str">
        <f>VLOOKUP(H650,'Interior Lighting'!$A$4:$G$1472,5,FALSE)</f>
        <v>2.24</v>
      </c>
      <c r="J650" s="47"/>
      <c r="K650" s="45"/>
      <c r="L650" s="45"/>
      <c r="M650" s="45">
        <v>0.0</v>
      </c>
      <c r="N650" s="45">
        <v>0.7</v>
      </c>
      <c r="O650" s="45">
        <v>0.2</v>
      </c>
      <c r="P650" s="45" t="s">
        <v>1597</v>
      </c>
      <c r="Q650" s="45" t="s">
        <v>368</v>
      </c>
      <c r="R650" s="45" t="s">
        <v>544</v>
      </c>
      <c r="S650" s="45" t="s">
        <v>548</v>
      </c>
      <c r="T650" s="7" t="str">
        <f t="shared" ref="T650:T874" si="48">Q650&amp;R650&amp;S650</f>
        <v>ASHRAE 62.1-1999Food and Beverage ServiceKitchens (cooking)</v>
      </c>
      <c r="U650" s="117" t="str">
        <f>VLOOKUP(T650,Ventilation!$A$4:$H$314,6,FALSE)</f>
        <v>0</v>
      </c>
      <c r="V650" s="117" t="str">
        <f>VLOOKUP(T650,Ventilation!$A$4:$H$314,5,FALSE)</f>
        <v>15</v>
      </c>
      <c r="W650" s="117" t="str">
        <f>VLOOKUP(T650,Ventilation!$A$4:$H$314,7,FALSE)</f>
        <v/>
      </c>
      <c r="X650" s="45">
        <v>5.0</v>
      </c>
      <c r="Y650" s="45" t="s">
        <v>1598</v>
      </c>
      <c r="Z650" s="45" t="s">
        <v>1599</v>
      </c>
      <c r="AA650" s="45"/>
      <c r="AB650" s="92">
        <v>0.223</v>
      </c>
      <c r="AC650" s="45"/>
      <c r="AD650" s="45" t="s">
        <v>1600</v>
      </c>
      <c r="AE650" s="45">
        <v>409.6</v>
      </c>
      <c r="AF650" s="45">
        <v>0.1</v>
      </c>
      <c r="AG650" s="45">
        <v>0.2</v>
      </c>
      <c r="AH650" s="45">
        <v>0.7</v>
      </c>
      <c r="AI650" s="45" t="s">
        <v>1601</v>
      </c>
      <c r="AJ650" s="45">
        <v>28.0</v>
      </c>
      <c r="AK650" s="45">
        <v>0.25</v>
      </c>
      <c r="AL650" s="45">
        <v>0.3</v>
      </c>
      <c r="AM650" s="45">
        <v>0.3</v>
      </c>
      <c r="AN650" s="45" t="s">
        <v>1602</v>
      </c>
      <c r="AO650" s="45" t="s">
        <v>1603</v>
      </c>
      <c r="AP650" s="45" t="s">
        <v>1604</v>
      </c>
      <c r="AQ650" s="45">
        <v>40.0</v>
      </c>
      <c r="AR650" s="45">
        <v>1250.0</v>
      </c>
      <c r="AS650" s="117" t="str">
        <f t="shared" ref="AS650:AS874" si="49">IF(AQ650=0,"",AQ650/AR650)</f>
        <v>0.032</v>
      </c>
      <c r="AT650" s="45">
        <v>49.0</v>
      </c>
      <c r="AU650" s="45">
        <v>0.2</v>
      </c>
      <c r="AV650" s="45">
        <v>0.05</v>
      </c>
      <c r="AW650" s="34" t="s">
        <v>268</v>
      </c>
      <c r="AX650" s="45">
        <v>0.7</v>
      </c>
      <c r="AY650" s="45">
        <v>3300.0</v>
      </c>
      <c r="AZ650" s="117" t="str">
        <f t="shared" ref="AZ650:AZ661" si="50">IF(ISBLANK(BB650),"",BB650/(AY650/AX650))</f>
        <v>0.1221241016</v>
      </c>
      <c r="BA650" s="45">
        <v>0.338</v>
      </c>
      <c r="BB650" s="45">
        <v>575.7279076578998</v>
      </c>
      <c r="BC650" s="45">
        <v>0.502411575562701</v>
      </c>
      <c r="BD650" s="45"/>
      <c r="BE650" s="45" t="s">
        <v>1606</v>
      </c>
      <c r="BF650" s="45"/>
      <c r="BG650" s="5"/>
      <c r="BI650" s="5"/>
      <c r="BJ650" s="5"/>
      <c r="BK650" s="5"/>
    </row>
    <row r="651" ht="14.25" hidden="1" customHeight="1">
      <c r="A651" s="7" t="s">
        <v>30</v>
      </c>
      <c r="B651" s="7" t="s">
        <v>259</v>
      </c>
      <c r="C651" s="7" t="s">
        <v>1128</v>
      </c>
      <c r="D651" s="45" t="s">
        <v>1283</v>
      </c>
      <c r="E651" s="7" t="s">
        <v>30</v>
      </c>
      <c r="F651" s="7" t="s">
        <v>259</v>
      </c>
      <c r="G651" s="7" t="s">
        <v>1128</v>
      </c>
      <c r="H651" s="45" t="str">
        <f t="shared" si="1"/>
        <v>DOE Ref Pre-1980QuickServiceRestaurantDining</v>
      </c>
      <c r="I651" s="117" t="str">
        <f>VLOOKUP(H651,'Interior Lighting'!$A$4:$G$1472,5,FALSE)</f>
        <v>3.7</v>
      </c>
      <c r="J651" s="47"/>
      <c r="K651" s="45"/>
      <c r="L651" s="45"/>
      <c r="M651" s="45">
        <v>0.0</v>
      </c>
      <c r="N651" s="45">
        <v>0.37</v>
      </c>
      <c r="O651" s="45">
        <v>0.2</v>
      </c>
      <c r="P651" s="7" t="s">
        <v>1597</v>
      </c>
      <c r="Q651" s="45" t="s">
        <v>368</v>
      </c>
      <c r="R651" s="45" t="s">
        <v>544</v>
      </c>
      <c r="S651" s="45" t="s">
        <v>546</v>
      </c>
      <c r="T651" s="7" t="str">
        <f t="shared" si="48"/>
        <v>ASHRAE 62.1-1999Food and Beverage ServiceCafeteria, fast food</v>
      </c>
      <c r="U651" s="117" t="str">
        <f>VLOOKUP(T651,Ventilation!$A$4:$H$314,6,FALSE)</f>
        <v>0</v>
      </c>
      <c r="V651" s="117" t="str">
        <f>VLOOKUP(T651,Ventilation!$A$4:$H$314,5,FALSE)</f>
        <v>20</v>
      </c>
      <c r="W651" s="117" t="str">
        <f>VLOOKUP(T651,Ventilation!$A$4:$H$314,7,FALSE)</f>
        <v/>
      </c>
      <c r="X651" s="61">
        <v>70.0</v>
      </c>
      <c r="Y651" s="7" t="s">
        <v>1598</v>
      </c>
      <c r="Z651" s="7" t="s">
        <v>1599</v>
      </c>
      <c r="AA651" s="45"/>
      <c r="AB651" s="92">
        <v>0.223</v>
      </c>
      <c r="AC651" s="45"/>
      <c r="AD651" s="45" t="s">
        <v>1600</v>
      </c>
      <c r="AE651" s="45"/>
      <c r="AF651" s="45"/>
      <c r="AG651" s="45"/>
      <c r="AH651" s="45"/>
      <c r="AI651" s="45"/>
      <c r="AJ651" s="45">
        <v>12.0</v>
      </c>
      <c r="AK651" s="45">
        <v>0.25</v>
      </c>
      <c r="AL651" s="45">
        <v>0.3</v>
      </c>
      <c r="AM651" s="45">
        <v>0.0</v>
      </c>
      <c r="AN651" s="45" t="s">
        <v>1602</v>
      </c>
      <c r="AO651" s="7" t="s">
        <v>269</v>
      </c>
      <c r="AP651" s="7" t="s">
        <v>270</v>
      </c>
      <c r="AQ651" s="45"/>
      <c r="AR651" s="45"/>
      <c r="AS651" s="45" t="str">
        <f t="shared" si="49"/>
        <v/>
      </c>
      <c r="AT651" s="45"/>
      <c r="AU651" s="45"/>
      <c r="AV651" s="45"/>
      <c r="AW651" s="45"/>
      <c r="AX651" s="45"/>
      <c r="AY651" s="45"/>
      <c r="AZ651" s="45" t="str">
        <f t="shared" si="50"/>
        <v/>
      </c>
      <c r="BA651" s="45"/>
      <c r="BB651" s="45"/>
      <c r="BC651" s="45"/>
      <c r="BD651" s="45"/>
      <c r="BE651" s="45"/>
      <c r="BF651" s="45"/>
      <c r="BG651" s="5"/>
      <c r="BI651" s="5"/>
      <c r="BJ651" s="5"/>
      <c r="BK651" s="5"/>
    </row>
    <row r="652" ht="14.25" hidden="1" customHeight="1">
      <c r="A652" s="45" t="s">
        <v>36</v>
      </c>
      <c r="B652" s="45" t="s">
        <v>359</v>
      </c>
      <c r="C652" s="45" t="s">
        <v>359</v>
      </c>
      <c r="D652" s="45" t="s">
        <v>1366</v>
      </c>
      <c r="E652" s="45" t="s">
        <v>367</v>
      </c>
      <c r="F652" s="45" t="s">
        <v>1067</v>
      </c>
      <c r="G652" s="45" t="s">
        <v>1068</v>
      </c>
      <c r="H652" s="45" t="str">
        <f t="shared" si="1"/>
        <v>ASHRAE 189.1-2009Retail (not including accent lighting)Sales Area</v>
      </c>
      <c r="I652" s="117" t="str">
        <f>VLOOKUP(H652,'Interior Lighting'!$A$4:$G$1080,5,FALSE)</f>
        <v>1.53</v>
      </c>
      <c r="J652" s="47"/>
      <c r="K652" s="45"/>
      <c r="L652" s="45"/>
      <c r="M652" s="45">
        <v>0.0</v>
      </c>
      <c r="N652" s="45">
        <v>0.7</v>
      </c>
      <c r="O652" s="45">
        <v>0.2</v>
      </c>
      <c r="P652" s="7" t="s">
        <v>1619</v>
      </c>
      <c r="Q652" s="45" t="s">
        <v>368</v>
      </c>
      <c r="R652" s="45" t="s">
        <v>600</v>
      </c>
      <c r="S652" s="45" t="s">
        <v>607</v>
      </c>
      <c r="T652" s="7" t="str">
        <f t="shared" si="48"/>
        <v>ASHRAE 62.1-1999Specialty ShopsClothiers, furniture</v>
      </c>
      <c r="U652" s="117" t="str">
        <f>VLOOKUP(T652,Ventilation!$A$4:$H$314,6,FALSE)</f>
        <v>0.3</v>
      </c>
      <c r="V652" s="117" t="str">
        <f>VLOOKUP(T652,Ventilation!$A$4:$H$314,5,FALSE)</f>
        <v>0</v>
      </c>
      <c r="W652" s="117" t="str">
        <f>VLOOKUP(T652,Ventilation!$A$4:$H$314,7,FALSE)</f>
        <v/>
      </c>
      <c r="X652" s="45">
        <v>15.0</v>
      </c>
      <c r="Y652" s="7" t="s">
        <v>1620</v>
      </c>
      <c r="Z652" s="7" t="s">
        <v>1621</v>
      </c>
      <c r="AA652" s="45">
        <v>0.0446</v>
      </c>
      <c r="AB652" s="7"/>
      <c r="AC652" s="7"/>
      <c r="AD652" s="7" t="s">
        <v>1622</v>
      </c>
      <c r="AE652" s="45"/>
      <c r="AF652" s="45"/>
      <c r="AG652" s="45"/>
      <c r="AH652" s="45"/>
      <c r="AI652" s="45"/>
      <c r="AJ652" s="45">
        <v>0.22000009472245247</v>
      </c>
      <c r="AK652" s="45">
        <v>0.0</v>
      </c>
      <c r="AL652" s="45">
        <v>0.5</v>
      </c>
      <c r="AM652" s="45">
        <v>0.0</v>
      </c>
      <c r="AN652" s="7" t="s">
        <v>1623</v>
      </c>
      <c r="AO652" s="7" t="s">
        <v>282</v>
      </c>
      <c r="AP652" s="7" t="s">
        <v>283</v>
      </c>
      <c r="AQ652" s="45"/>
      <c r="AR652" s="45"/>
      <c r="AS652" s="45" t="str">
        <f t="shared" si="49"/>
        <v/>
      </c>
      <c r="AT652" s="45"/>
      <c r="AU652" s="45"/>
      <c r="AV652" s="45"/>
      <c r="AW652" s="45"/>
      <c r="AX652" s="45"/>
      <c r="AY652" s="45"/>
      <c r="AZ652" s="45" t="str">
        <f t="shared" si="50"/>
        <v/>
      </c>
      <c r="BA652" s="45"/>
      <c r="BB652" s="45"/>
      <c r="BC652" s="45"/>
      <c r="BD652" s="45"/>
      <c r="BE652" s="45"/>
      <c r="BF652" s="45"/>
      <c r="BG652" s="5"/>
      <c r="BI652" s="5"/>
      <c r="BJ652" s="5"/>
      <c r="BK652" s="5"/>
    </row>
    <row r="653" ht="14.25" hidden="1" customHeight="1">
      <c r="A653" s="45" t="s">
        <v>36</v>
      </c>
      <c r="B653" s="45" t="s">
        <v>359</v>
      </c>
      <c r="C653" s="45" t="s">
        <v>1169</v>
      </c>
      <c r="D653" s="45" t="s">
        <v>1366</v>
      </c>
      <c r="E653" s="45" t="s">
        <v>367</v>
      </c>
      <c r="F653" s="45" t="s">
        <v>1067</v>
      </c>
      <c r="G653" s="45" t="s">
        <v>1068</v>
      </c>
      <c r="H653" s="45" t="str">
        <f t="shared" si="1"/>
        <v>ASHRAE 189.1-2009Retail (not including accent lighting)Sales Area</v>
      </c>
      <c r="I653" s="117" t="str">
        <f>VLOOKUP(H653,'Interior Lighting'!$A$4:$G$1080,5,FALSE)</f>
        <v>1.53</v>
      </c>
      <c r="J653" s="47"/>
      <c r="K653" s="45"/>
      <c r="L653" s="45"/>
      <c r="M653" s="45">
        <v>0.0</v>
      </c>
      <c r="N653" s="45">
        <v>0.7</v>
      </c>
      <c r="O653" s="45">
        <v>0.2</v>
      </c>
      <c r="P653" s="45" t="s">
        <v>1619</v>
      </c>
      <c r="Q653" s="45" t="s">
        <v>368</v>
      </c>
      <c r="R653" s="45" t="s">
        <v>592</v>
      </c>
      <c r="S653" s="45" t="s">
        <v>599</v>
      </c>
      <c r="T653" s="7" t="str">
        <f t="shared" si="48"/>
        <v>ASHRAE 62.1-1999Retail Stores, Sales Floors, and Show Room FloorsBasement and street</v>
      </c>
      <c r="U653" s="117" t="str">
        <f>VLOOKUP(T653,Ventilation!$A$4:$H$314,6,FALSE)</f>
        <v>0.3</v>
      </c>
      <c r="V653" s="117" t="str">
        <f>VLOOKUP(T653,Ventilation!$A$4:$H$314,5,FALSE)</f>
        <v>0</v>
      </c>
      <c r="W653" s="117" t="str">
        <f>VLOOKUP(T653,Ventilation!$A$4:$H$314,7,FALSE)</f>
        <v/>
      </c>
      <c r="X653" s="45">
        <v>15.0</v>
      </c>
      <c r="Y653" s="45" t="s">
        <v>1620</v>
      </c>
      <c r="Z653" s="45" t="s">
        <v>1621</v>
      </c>
      <c r="AA653" s="45">
        <v>0.0446</v>
      </c>
      <c r="AB653" s="7"/>
      <c r="AC653" s="45"/>
      <c r="AD653" s="45" t="s">
        <v>1622</v>
      </c>
      <c r="AE653" s="45"/>
      <c r="AF653" s="45"/>
      <c r="AG653" s="45"/>
      <c r="AH653" s="45"/>
      <c r="AI653" s="45"/>
      <c r="AJ653" s="45">
        <v>1.4500006243070729</v>
      </c>
      <c r="AK653" s="45">
        <v>0.0</v>
      </c>
      <c r="AL653" s="45">
        <v>0.5</v>
      </c>
      <c r="AM653" s="45">
        <v>0.0</v>
      </c>
      <c r="AN653" s="45" t="s">
        <v>1623</v>
      </c>
      <c r="AO653" s="45" t="s">
        <v>282</v>
      </c>
      <c r="AP653" s="45" t="s">
        <v>283</v>
      </c>
      <c r="AQ653" s="45"/>
      <c r="AR653" s="45"/>
      <c r="AS653" s="45" t="str">
        <f t="shared" si="49"/>
        <v/>
      </c>
      <c r="AT653" s="45"/>
      <c r="AU653" s="45"/>
      <c r="AV653" s="45"/>
      <c r="AW653" s="45"/>
      <c r="AX653" s="45"/>
      <c r="AY653" s="45"/>
      <c r="AZ653" s="45" t="str">
        <f t="shared" si="50"/>
        <v/>
      </c>
      <c r="BA653" s="45"/>
      <c r="BB653" s="45"/>
      <c r="BC653" s="45"/>
      <c r="BD653" s="45"/>
      <c r="BE653" s="45"/>
      <c r="BF653" s="45"/>
      <c r="BG653" s="5"/>
      <c r="BI653" s="5"/>
      <c r="BJ653" s="5"/>
      <c r="BK653" s="5"/>
    </row>
    <row r="654" ht="14.25" hidden="1" customHeight="1">
      <c r="A654" s="47" t="s">
        <v>36</v>
      </c>
      <c r="B654" s="47" t="s">
        <v>359</v>
      </c>
      <c r="C654" s="47" t="s">
        <v>1133</v>
      </c>
      <c r="D654" s="47" t="s">
        <v>1310</v>
      </c>
      <c r="E654" s="47" t="s">
        <v>367</v>
      </c>
      <c r="F654" s="47" t="s">
        <v>1067</v>
      </c>
      <c r="G654" s="47" t="s">
        <v>1069</v>
      </c>
      <c r="H654" s="45" t="str">
        <f t="shared" si="1"/>
        <v>ASHRAE 189.1-2009Retail (not including accent lighting)Mall Concourse</v>
      </c>
      <c r="I654" s="117" t="str">
        <f>VLOOKUP(H654,'Interior Lighting'!$A$4:$G$1080,5,FALSE)</f>
        <v>1.53</v>
      </c>
      <c r="J654" s="47"/>
      <c r="K654" s="47"/>
      <c r="L654" s="47"/>
      <c r="M654" s="47">
        <v>0.0</v>
      </c>
      <c r="N654" s="47">
        <v>0.7</v>
      </c>
      <c r="O654" s="47">
        <v>0.2</v>
      </c>
      <c r="P654" s="47" t="s">
        <v>1619</v>
      </c>
      <c r="Q654" s="47" t="s">
        <v>368</v>
      </c>
      <c r="R654" s="47" t="s">
        <v>592</v>
      </c>
      <c r="S654" s="47" t="s">
        <v>599</v>
      </c>
      <c r="T654" s="7" t="str">
        <f t="shared" si="48"/>
        <v>ASHRAE 62.1-1999Retail Stores, Sales Floors, and Show Room FloorsBasement and street</v>
      </c>
      <c r="U654" s="117" t="str">
        <f>VLOOKUP(T654,Ventilation!$A$4:$H$314,6,FALSE)</f>
        <v>0.3</v>
      </c>
      <c r="V654" s="117" t="str">
        <f>VLOOKUP(T654,Ventilation!$A$4:$H$314,5,FALSE)</f>
        <v>0</v>
      </c>
      <c r="W654" s="117" t="str">
        <f>VLOOKUP(T654,Ventilation!$A$4:$H$314,7,FALSE)</f>
        <v/>
      </c>
      <c r="X654" s="47">
        <v>15.0</v>
      </c>
      <c r="Y654" s="47" t="s">
        <v>1620</v>
      </c>
      <c r="Z654" s="47" t="s">
        <v>1621</v>
      </c>
      <c r="AA654" s="47">
        <v>0.0446</v>
      </c>
      <c r="AB654" s="8"/>
      <c r="AC654" s="47"/>
      <c r="AD654" s="47" t="s">
        <v>1622</v>
      </c>
      <c r="AE654" s="47"/>
      <c r="AF654" s="47"/>
      <c r="AG654" s="47"/>
      <c r="AH654" s="47"/>
      <c r="AI654" s="47"/>
      <c r="AJ654" s="47">
        <v>0.0</v>
      </c>
      <c r="AK654" s="47">
        <v>0.0</v>
      </c>
      <c r="AL654" s="47">
        <v>0.5</v>
      </c>
      <c r="AM654" s="47">
        <v>0.0</v>
      </c>
      <c r="AN654" s="47" t="s">
        <v>1623</v>
      </c>
      <c r="AO654" s="47" t="s">
        <v>282</v>
      </c>
      <c r="AP654" s="47" t="s">
        <v>283</v>
      </c>
      <c r="AQ654" s="47"/>
      <c r="AR654" s="47"/>
      <c r="AS654" s="45" t="str">
        <f t="shared" si="49"/>
        <v/>
      </c>
      <c r="AT654" s="47"/>
      <c r="AU654" s="47"/>
      <c r="AV654" s="47"/>
      <c r="AW654" s="47"/>
      <c r="AX654" s="47"/>
      <c r="AY654" s="47"/>
      <c r="AZ654" s="47" t="str">
        <f t="shared" si="50"/>
        <v/>
      </c>
      <c r="BA654" s="47"/>
      <c r="BB654" s="47"/>
      <c r="BC654" s="47"/>
      <c r="BD654" s="47"/>
      <c r="BE654" s="47"/>
      <c r="BF654" s="47"/>
      <c r="BG654" s="5"/>
      <c r="BI654" s="5"/>
      <c r="BJ654" s="5"/>
      <c r="BK654" s="5"/>
    </row>
    <row r="655" ht="14.25" hidden="1" customHeight="1">
      <c r="A655" s="47" t="s">
        <v>36</v>
      </c>
      <c r="B655" s="47" t="s">
        <v>359</v>
      </c>
      <c r="C655" s="47" t="s">
        <v>1116</v>
      </c>
      <c r="D655" s="47" t="s">
        <v>1294</v>
      </c>
      <c r="E655" s="47" t="s">
        <v>367</v>
      </c>
      <c r="F655" s="47" t="s">
        <v>1023</v>
      </c>
      <c r="G655" s="47" t="s">
        <v>652</v>
      </c>
      <c r="H655" s="45" t="str">
        <f t="shared" si="1"/>
        <v>ASHRAE 189.1-2009Active StorageGeneral</v>
      </c>
      <c r="I655" s="117" t="str">
        <f>VLOOKUP(H655,'Interior Lighting'!$A$4:$G$1080,5,FALSE)</f>
        <v>0.72</v>
      </c>
      <c r="J655" s="47"/>
      <c r="K655" s="47"/>
      <c r="L655" s="47"/>
      <c r="M655" s="47">
        <v>0.0</v>
      </c>
      <c r="N655" s="47">
        <v>0.7</v>
      </c>
      <c r="O655" s="47">
        <v>0.2</v>
      </c>
      <c r="P655" s="47" t="s">
        <v>1619</v>
      </c>
      <c r="Q655" s="47" t="s">
        <v>368</v>
      </c>
      <c r="R655" s="47" t="s">
        <v>592</v>
      </c>
      <c r="S655" s="47" t="s">
        <v>594</v>
      </c>
      <c r="T655" s="7" t="str">
        <f t="shared" si="48"/>
        <v>ASHRAE 62.1-1999Retail Stores, Sales Floors, and Show Room FloorsStorage rooms</v>
      </c>
      <c r="U655" s="117" t="str">
        <f>VLOOKUP(T655,Ventilation!$A$4:$H$314,6,FALSE)</f>
        <v>0.15</v>
      </c>
      <c r="V655" s="117" t="str">
        <f>VLOOKUP(T655,Ventilation!$A$4:$H$314,5,FALSE)</f>
        <v>0</v>
      </c>
      <c r="W655" s="117" t="str">
        <f>VLOOKUP(T655,Ventilation!$A$4:$H$314,7,FALSE)</f>
        <v/>
      </c>
      <c r="X655" s="47">
        <v>3.33</v>
      </c>
      <c r="Y655" s="47" t="s">
        <v>1620</v>
      </c>
      <c r="Z655" s="47" t="s">
        <v>1621</v>
      </c>
      <c r="AA655" s="47">
        <v>0.0446</v>
      </c>
      <c r="AB655" s="8"/>
      <c r="AC655" s="47"/>
      <c r="AD655" s="47" t="s">
        <v>1622</v>
      </c>
      <c r="AE655" s="47"/>
      <c r="AF655" s="47"/>
      <c r="AG655" s="47"/>
      <c r="AH655" s="47"/>
      <c r="AI655" s="47"/>
      <c r="AJ655" s="47">
        <v>0.546</v>
      </c>
      <c r="AK655" s="47">
        <v>0.0</v>
      </c>
      <c r="AL655" s="47">
        <v>0.5</v>
      </c>
      <c r="AM655" s="47">
        <v>0.0</v>
      </c>
      <c r="AN655" s="47" t="s">
        <v>1623</v>
      </c>
      <c r="AO655" s="47" t="s">
        <v>282</v>
      </c>
      <c r="AP655" s="47" t="s">
        <v>283</v>
      </c>
      <c r="AQ655" s="47"/>
      <c r="AR655" s="47"/>
      <c r="AS655" s="45" t="str">
        <f t="shared" si="49"/>
        <v/>
      </c>
      <c r="AT655" s="47"/>
      <c r="AU655" s="47"/>
      <c r="AV655" s="47"/>
      <c r="AW655" s="47"/>
      <c r="AX655" s="47"/>
      <c r="AY655" s="47"/>
      <c r="AZ655" s="47" t="str">
        <f t="shared" si="50"/>
        <v/>
      </c>
      <c r="BA655" s="47"/>
      <c r="BB655" s="47"/>
      <c r="BC655" s="47"/>
      <c r="BD655" s="47"/>
      <c r="BE655" s="47"/>
      <c r="BF655" s="47"/>
      <c r="BG655" s="5"/>
      <c r="BI655" s="5"/>
      <c r="BJ655" s="5"/>
      <c r="BK655" s="5"/>
    </row>
    <row r="656" ht="14.25" hidden="1" customHeight="1">
      <c r="A656" s="45" t="s">
        <v>34</v>
      </c>
      <c r="B656" s="45" t="s">
        <v>359</v>
      </c>
      <c r="C656" s="45" t="s">
        <v>1116</v>
      </c>
      <c r="D656" s="45" t="s">
        <v>1294</v>
      </c>
      <c r="E656" s="45" t="s">
        <v>373</v>
      </c>
      <c r="F656" s="45" t="s">
        <v>1023</v>
      </c>
      <c r="G656" s="45" t="s">
        <v>652</v>
      </c>
      <c r="H656" s="45" t="str">
        <f t="shared" si="1"/>
        <v>ASHRAE 90.1-2004Active StorageGeneral</v>
      </c>
      <c r="I656" s="117" t="str">
        <f>VLOOKUP(H656,'Interior Lighting'!$A$4:$G$1472,5,FALSE)</f>
        <v>0.8</v>
      </c>
      <c r="J656" s="47"/>
      <c r="K656" s="45"/>
      <c r="L656" s="45"/>
      <c r="M656" s="45">
        <v>0.0</v>
      </c>
      <c r="N656" s="45">
        <v>0.7</v>
      </c>
      <c r="O656" s="45">
        <v>0.2</v>
      </c>
      <c r="P656" s="45" t="s">
        <v>1624</v>
      </c>
      <c r="Q656" s="45" t="s">
        <v>368</v>
      </c>
      <c r="R656" s="45" t="s">
        <v>592</v>
      </c>
      <c r="S656" s="45" t="s">
        <v>594</v>
      </c>
      <c r="T656" s="7" t="str">
        <f t="shared" si="48"/>
        <v>ASHRAE 62.1-1999Retail Stores, Sales Floors, and Show Room FloorsStorage rooms</v>
      </c>
      <c r="U656" s="117" t="str">
        <f>VLOOKUP(T656,Ventilation!$A$4:$H$314,6,FALSE)</f>
        <v>0.15</v>
      </c>
      <c r="V656" s="117" t="str">
        <f>VLOOKUP(T656,Ventilation!$A$4:$H$314,5,FALSE)</f>
        <v>0</v>
      </c>
      <c r="W656" s="117" t="str">
        <f>VLOOKUP(T656,Ventilation!$A$4:$H$314,7,FALSE)</f>
        <v/>
      </c>
      <c r="X656" s="45">
        <v>15.0</v>
      </c>
      <c r="Y656" s="7" t="s">
        <v>1625</v>
      </c>
      <c r="Z656" s="7" t="s">
        <v>1626</v>
      </c>
      <c r="AA656" s="45">
        <v>0.0595</v>
      </c>
      <c r="AB656" s="7"/>
      <c r="AC656" s="92"/>
      <c r="AD656" s="92" t="s">
        <v>1627</v>
      </c>
      <c r="AE656" s="45"/>
      <c r="AF656" s="45"/>
      <c r="AG656" s="45"/>
      <c r="AH656" s="45"/>
      <c r="AI656" s="45"/>
      <c r="AJ656" s="45">
        <v>0.75</v>
      </c>
      <c r="AK656" s="45">
        <v>0.0</v>
      </c>
      <c r="AL656" s="45">
        <v>0.5</v>
      </c>
      <c r="AM656" s="45">
        <v>0.0</v>
      </c>
      <c r="AN656" s="92" t="s">
        <v>1628</v>
      </c>
      <c r="AO656" s="7" t="s">
        <v>277</v>
      </c>
      <c r="AP656" s="61" t="s">
        <v>278</v>
      </c>
      <c r="AQ656" s="45"/>
      <c r="AR656" s="45"/>
      <c r="AS656" s="45" t="str">
        <f t="shared" si="49"/>
        <v/>
      </c>
      <c r="AT656" s="45"/>
      <c r="AU656" s="45"/>
      <c r="AV656" s="45"/>
      <c r="AW656" s="45"/>
      <c r="AX656" s="45"/>
      <c r="AY656" s="45"/>
      <c r="AZ656" s="45" t="str">
        <f t="shared" si="50"/>
        <v/>
      </c>
      <c r="BA656" s="45"/>
      <c r="BB656" s="45"/>
      <c r="BC656" s="45"/>
      <c r="BD656" s="45"/>
      <c r="BE656" s="45"/>
      <c r="BF656" s="45"/>
      <c r="BG656" s="5"/>
      <c r="BI656" s="5"/>
      <c r="BJ656" s="5"/>
      <c r="BK656" s="5"/>
    </row>
    <row r="657" ht="14.25" hidden="1" customHeight="1">
      <c r="A657" s="45" t="s">
        <v>34</v>
      </c>
      <c r="B657" s="45" t="s">
        <v>359</v>
      </c>
      <c r="C657" s="45" t="s">
        <v>1133</v>
      </c>
      <c r="D657" s="45" t="s">
        <v>1310</v>
      </c>
      <c r="E657" s="45" t="s">
        <v>373</v>
      </c>
      <c r="F657" s="61" t="s">
        <v>706</v>
      </c>
      <c r="G657" s="47" t="s">
        <v>652</v>
      </c>
      <c r="H657" s="45" t="str">
        <f t="shared" si="1"/>
        <v>ASHRAE 90.1-2004LobbyGeneral</v>
      </c>
      <c r="I657" s="117" t="str">
        <f>VLOOKUP(H657,'Interior Lighting'!$A$4:$G$1472,5,FALSE)</f>
        <v>1.3</v>
      </c>
      <c r="J657" s="47"/>
      <c r="K657" s="45"/>
      <c r="L657" s="45"/>
      <c r="M657" s="45">
        <v>0.0</v>
      </c>
      <c r="N657" s="45">
        <v>0.7</v>
      </c>
      <c r="O657" s="45">
        <v>0.2</v>
      </c>
      <c r="P657" s="7" t="s">
        <v>1629</v>
      </c>
      <c r="Q657" s="45" t="s">
        <v>368</v>
      </c>
      <c r="R657" s="45" t="s">
        <v>592</v>
      </c>
      <c r="S657" s="45" t="s">
        <v>599</v>
      </c>
      <c r="T657" s="7" t="str">
        <f t="shared" si="48"/>
        <v>ASHRAE 62.1-1999Retail Stores, Sales Floors, and Show Room FloorsBasement and street</v>
      </c>
      <c r="U657" s="117" t="str">
        <f>VLOOKUP(T657,Ventilation!$A$4:$H$314,6,FALSE)</f>
        <v>0.3</v>
      </c>
      <c r="V657" s="117" t="str">
        <f>VLOOKUP(T657,Ventilation!$A$4:$H$314,5,FALSE)</f>
        <v>0</v>
      </c>
      <c r="W657" s="117" t="str">
        <f>VLOOKUP(T657,Ventilation!$A$4:$H$314,7,FALSE)</f>
        <v/>
      </c>
      <c r="X657" s="45">
        <v>15.0</v>
      </c>
      <c r="Y657" s="7" t="s">
        <v>1625</v>
      </c>
      <c r="Z657" s="7" t="s">
        <v>1626</v>
      </c>
      <c r="AA657" s="45">
        <v>0.0595</v>
      </c>
      <c r="AB657" s="7"/>
      <c r="AC657" s="92"/>
      <c r="AD657" s="92" t="s">
        <v>1627</v>
      </c>
      <c r="AE657" s="45"/>
      <c r="AF657" s="45"/>
      <c r="AG657" s="45"/>
      <c r="AH657" s="45"/>
      <c r="AI657" s="45"/>
      <c r="AJ657" s="61">
        <v>0.3</v>
      </c>
      <c r="AK657" s="45">
        <v>0.0</v>
      </c>
      <c r="AL657" s="45">
        <v>0.5</v>
      </c>
      <c r="AM657" s="45">
        <v>0.0</v>
      </c>
      <c r="AN657" s="92" t="s">
        <v>1628</v>
      </c>
      <c r="AO657" s="7" t="s">
        <v>277</v>
      </c>
      <c r="AP657" s="61" t="s">
        <v>1630</v>
      </c>
      <c r="AQ657" s="45"/>
      <c r="AR657" s="45"/>
      <c r="AS657" s="45" t="str">
        <f t="shared" si="49"/>
        <v/>
      </c>
      <c r="AT657" s="45"/>
      <c r="AU657" s="45"/>
      <c r="AV657" s="45"/>
      <c r="AW657" s="45"/>
      <c r="AX657" s="45"/>
      <c r="AY657" s="45"/>
      <c r="AZ657" s="45" t="str">
        <f t="shared" si="50"/>
        <v/>
      </c>
      <c r="BA657" s="45"/>
      <c r="BB657" s="45"/>
      <c r="BC657" s="45"/>
      <c r="BD657" s="45"/>
      <c r="BE657" s="45"/>
      <c r="BF657" s="45"/>
      <c r="BG657" s="5"/>
      <c r="BI657" s="5"/>
      <c r="BJ657" s="5"/>
      <c r="BK657" s="5"/>
    </row>
    <row r="658" ht="14.25" hidden="1" customHeight="1">
      <c r="A658" s="7" t="s">
        <v>34</v>
      </c>
      <c r="B658" s="45" t="s">
        <v>359</v>
      </c>
      <c r="C658" s="45" t="s">
        <v>1169</v>
      </c>
      <c r="D658" s="45" t="s">
        <v>1366</v>
      </c>
      <c r="E658" s="45" t="s">
        <v>373</v>
      </c>
      <c r="F658" s="45" t="s">
        <v>1067</v>
      </c>
      <c r="G658" s="45" t="s">
        <v>1068</v>
      </c>
      <c r="H658" s="45" t="str">
        <f t="shared" si="1"/>
        <v>ASHRAE 90.1-2004Retail (not including accent lighting)Sales Area</v>
      </c>
      <c r="I658" s="117" t="str">
        <f>VLOOKUP(H658,'Interior Lighting'!$A$4:$G$1472,5,FALSE)</f>
        <v>1.7</v>
      </c>
      <c r="J658" s="47"/>
      <c r="K658" s="45"/>
      <c r="L658" s="45"/>
      <c r="M658" s="45">
        <v>0.0</v>
      </c>
      <c r="N658" s="45">
        <v>0.7</v>
      </c>
      <c r="O658" s="45">
        <v>0.2</v>
      </c>
      <c r="P658" s="7" t="s">
        <v>1631</v>
      </c>
      <c r="Q658" s="45" t="s">
        <v>368</v>
      </c>
      <c r="R658" s="45" t="s">
        <v>592</v>
      </c>
      <c r="S658" s="45" t="s">
        <v>599</v>
      </c>
      <c r="T658" s="7" t="str">
        <f t="shared" si="48"/>
        <v>ASHRAE 62.1-1999Retail Stores, Sales Floors, and Show Room FloorsBasement and street</v>
      </c>
      <c r="U658" s="117" t="str">
        <f>VLOOKUP(T658,Ventilation!$A$4:$H$314,6,FALSE)</f>
        <v>0.3</v>
      </c>
      <c r="V658" s="117" t="str">
        <f>VLOOKUP(T658,Ventilation!$A$4:$H$314,5,FALSE)</f>
        <v>0</v>
      </c>
      <c r="W658" s="117" t="str">
        <f>VLOOKUP(T658,Ventilation!$A$4:$H$314,7,FALSE)</f>
        <v/>
      </c>
      <c r="X658" s="45">
        <v>15.0</v>
      </c>
      <c r="Y658" s="7" t="s">
        <v>1625</v>
      </c>
      <c r="Z658" s="7" t="s">
        <v>1626</v>
      </c>
      <c r="AA658" s="45">
        <v>0.0595</v>
      </c>
      <c r="AB658" s="7"/>
      <c r="AC658" s="92"/>
      <c r="AD658" s="92" t="s">
        <v>1627</v>
      </c>
      <c r="AE658" s="45"/>
      <c r="AF658" s="45"/>
      <c r="AG658" s="45"/>
      <c r="AH658" s="45"/>
      <c r="AI658" s="45"/>
      <c r="AJ658" s="45">
        <v>2.0</v>
      </c>
      <c r="AK658" s="45">
        <v>0.0</v>
      </c>
      <c r="AL658" s="45">
        <v>0.5</v>
      </c>
      <c r="AM658" s="45">
        <v>0.0</v>
      </c>
      <c r="AN658" s="92" t="s">
        <v>1628</v>
      </c>
      <c r="AO658" s="7" t="s">
        <v>277</v>
      </c>
      <c r="AP658" s="61" t="s">
        <v>278</v>
      </c>
      <c r="AQ658" s="45"/>
      <c r="AR658" s="45"/>
      <c r="AS658" s="45" t="str">
        <f t="shared" si="49"/>
        <v/>
      </c>
      <c r="AT658" s="45"/>
      <c r="AU658" s="45"/>
      <c r="AV658" s="45"/>
      <c r="AW658" s="45"/>
      <c r="AX658" s="45"/>
      <c r="AY658" s="45"/>
      <c r="AZ658" s="45" t="str">
        <f t="shared" si="50"/>
        <v/>
      </c>
      <c r="BA658" s="45"/>
      <c r="BB658" s="45"/>
      <c r="BC658" s="45"/>
      <c r="BD658" s="45"/>
      <c r="BE658" s="45"/>
      <c r="BF658" s="45"/>
      <c r="BG658" s="5"/>
      <c r="BI658" s="5"/>
      <c r="BJ658" s="5"/>
      <c r="BK658" s="5"/>
    </row>
    <row r="659" ht="14.25" hidden="1" customHeight="1">
      <c r="A659" s="7" t="s">
        <v>34</v>
      </c>
      <c r="B659" s="45" t="s">
        <v>359</v>
      </c>
      <c r="C659" s="45" t="s">
        <v>359</v>
      </c>
      <c r="D659" s="45" t="s">
        <v>1366</v>
      </c>
      <c r="E659" s="45" t="s">
        <v>373</v>
      </c>
      <c r="F659" s="45" t="s">
        <v>1067</v>
      </c>
      <c r="G659" s="45" t="s">
        <v>1068</v>
      </c>
      <c r="H659" s="45" t="str">
        <f t="shared" si="1"/>
        <v>ASHRAE 90.1-2004Retail (not including accent lighting)Sales Area</v>
      </c>
      <c r="I659" s="117" t="str">
        <f>VLOOKUP(H659,'Interior Lighting'!$A$4:$G$1472,5,FALSE)</f>
        <v>1.7</v>
      </c>
      <c r="J659" s="47"/>
      <c r="K659" s="45"/>
      <c r="L659" s="45"/>
      <c r="M659" s="45">
        <v>0.0</v>
      </c>
      <c r="N659" s="45">
        <v>0.7</v>
      </c>
      <c r="O659" s="45">
        <v>0.2</v>
      </c>
      <c r="P659" s="45" t="s">
        <v>1632</v>
      </c>
      <c r="Q659" s="45" t="s">
        <v>368</v>
      </c>
      <c r="R659" s="45" t="s">
        <v>600</v>
      </c>
      <c r="S659" s="45" t="s">
        <v>607</v>
      </c>
      <c r="T659" s="7" t="str">
        <f t="shared" si="48"/>
        <v>ASHRAE 62.1-1999Specialty ShopsClothiers, furniture</v>
      </c>
      <c r="U659" s="117" t="str">
        <f>VLOOKUP(T659,Ventilation!$A$4:$H$314,6,FALSE)</f>
        <v>0.3</v>
      </c>
      <c r="V659" s="117" t="str">
        <f>VLOOKUP(T659,Ventilation!$A$4:$H$314,5,FALSE)</f>
        <v>0</v>
      </c>
      <c r="W659" s="117" t="str">
        <f>VLOOKUP(T659,Ventilation!$A$4:$H$314,7,FALSE)</f>
        <v/>
      </c>
      <c r="X659" s="45">
        <v>15.0</v>
      </c>
      <c r="Y659" s="45" t="s">
        <v>1625</v>
      </c>
      <c r="Z659" s="45" t="s">
        <v>1626</v>
      </c>
      <c r="AA659" s="45">
        <v>0.0595</v>
      </c>
      <c r="AB659" s="7"/>
      <c r="AC659" s="92"/>
      <c r="AD659" s="92" t="s">
        <v>1627</v>
      </c>
      <c r="AE659" s="45"/>
      <c r="AF659" s="45"/>
      <c r="AG659" s="45"/>
      <c r="AH659" s="45"/>
      <c r="AI659" s="45"/>
      <c r="AJ659" s="45">
        <v>0.3</v>
      </c>
      <c r="AK659" s="45">
        <v>0.0</v>
      </c>
      <c r="AL659" s="45">
        <v>0.5</v>
      </c>
      <c r="AM659" s="45">
        <v>0.0</v>
      </c>
      <c r="AN659" s="92" t="s">
        <v>1628</v>
      </c>
      <c r="AO659" s="45" t="s">
        <v>277</v>
      </c>
      <c r="AP659" s="61" t="s">
        <v>278</v>
      </c>
      <c r="AQ659" s="45"/>
      <c r="AR659" s="45"/>
      <c r="AS659" s="45" t="str">
        <f t="shared" si="49"/>
        <v/>
      </c>
      <c r="AT659" s="45"/>
      <c r="AU659" s="45"/>
      <c r="AV659" s="45"/>
      <c r="AW659" s="45"/>
      <c r="AX659" s="45"/>
      <c r="AY659" s="45"/>
      <c r="AZ659" s="45" t="str">
        <f t="shared" si="50"/>
        <v/>
      </c>
      <c r="BA659" s="45"/>
      <c r="BB659" s="45"/>
      <c r="BC659" s="45"/>
      <c r="BD659" s="45"/>
      <c r="BE659" s="45"/>
      <c r="BF659" s="45"/>
      <c r="BG659" s="5"/>
      <c r="BI659" s="5"/>
      <c r="BJ659" s="5"/>
      <c r="BK659" s="5"/>
    </row>
    <row r="660" ht="14.25" hidden="1" customHeight="1">
      <c r="A660" s="47" t="s">
        <v>38</v>
      </c>
      <c r="B660" s="47" t="s">
        <v>359</v>
      </c>
      <c r="C660" s="47" t="s">
        <v>1116</v>
      </c>
      <c r="D660" s="47" t="s">
        <v>1294</v>
      </c>
      <c r="E660" s="47" t="s">
        <v>374</v>
      </c>
      <c r="F660" s="47" t="s">
        <v>1023</v>
      </c>
      <c r="G660" s="47" t="s">
        <v>652</v>
      </c>
      <c r="H660" s="45" t="str">
        <f t="shared" si="1"/>
        <v>ASHRAE 90.1-2007Active StorageGeneral</v>
      </c>
      <c r="I660" s="117" t="str">
        <f>VLOOKUP(H660,'Interior Lighting'!$A$4:$G$1472,5,FALSE)</f>
        <v>0.8</v>
      </c>
      <c r="J660" s="47"/>
      <c r="K660" s="47"/>
      <c r="L660" s="47"/>
      <c r="M660" s="47">
        <v>0.0</v>
      </c>
      <c r="N660" s="47">
        <v>0.7</v>
      </c>
      <c r="O660" s="47">
        <v>0.2</v>
      </c>
      <c r="P660" s="47" t="s">
        <v>1624</v>
      </c>
      <c r="Q660" s="47" t="s">
        <v>369</v>
      </c>
      <c r="R660" s="47" t="s">
        <v>652</v>
      </c>
      <c r="S660" s="47" t="s">
        <v>594</v>
      </c>
      <c r="T660" s="7" t="str">
        <f t="shared" si="48"/>
        <v>ASHRAE 62.1-2004GeneralStorage rooms</v>
      </c>
      <c r="U660" s="117" t="str">
        <f>VLOOKUP(T660,Ventilation!$A$4:$H$314,6,FALSE)</f>
        <v>0.12</v>
      </c>
      <c r="V660" s="117" t="str">
        <f>VLOOKUP(T660,Ventilation!$A$4:$H$314,5,FALSE)</f>
        <v/>
      </c>
      <c r="W660" s="117" t="str">
        <f>VLOOKUP(T660,Ventilation!$A$4:$H$314,7,FALSE)</f>
        <v/>
      </c>
      <c r="X660" s="45">
        <v>15.0</v>
      </c>
      <c r="Y660" s="8" t="s">
        <v>1625</v>
      </c>
      <c r="Z660" s="8" t="s">
        <v>1626</v>
      </c>
      <c r="AA660" s="47">
        <v>0.0446</v>
      </c>
      <c r="AB660" s="8"/>
      <c r="AC660" s="92"/>
      <c r="AD660" s="92" t="s">
        <v>1627</v>
      </c>
      <c r="AE660" s="47"/>
      <c r="AF660" s="47"/>
      <c r="AG660" s="47"/>
      <c r="AH660" s="47"/>
      <c r="AI660" s="47"/>
      <c r="AJ660" s="60">
        <v>0.75</v>
      </c>
      <c r="AK660" s="47">
        <v>0.0</v>
      </c>
      <c r="AL660" s="47">
        <v>0.5</v>
      </c>
      <c r="AM660" s="47">
        <v>0.0</v>
      </c>
      <c r="AN660" s="92" t="s">
        <v>1628</v>
      </c>
      <c r="AO660" s="8" t="s">
        <v>277</v>
      </c>
      <c r="AP660" s="61" t="s">
        <v>278</v>
      </c>
      <c r="AQ660" s="47"/>
      <c r="AR660" s="47"/>
      <c r="AS660" s="45" t="str">
        <f t="shared" si="49"/>
        <v/>
      </c>
      <c r="AT660" s="47"/>
      <c r="AU660" s="47"/>
      <c r="AV660" s="47"/>
      <c r="AW660" s="47"/>
      <c r="AX660" s="47"/>
      <c r="AY660" s="47"/>
      <c r="AZ660" s="47" t="str">
        <f t="shared" si="50"/>
        <v/>
      </c>
      <c r="BA660" s="47"/>
      <c r="BB660" s="47"/>
      <c r="BC660" s="47"/>
      <c r="BD660" s="47"/>
      <c r="BE660" s="47"/>
      <c r="BF660" s="47"/>
      <c r="BG660" s="5"/>
      <c r="BI660" s="5"/>
      <c r="BJ660" s="5"/>
      <c r="BK660" s="5"/>
    </row>
    <row r="661" ht="14.25" hidden="1" customHeight="1">
      <c r="A661" s="8" t="s">
        <v>38</v>
      </c>
      <c r="B661" s="47" t="s">
        <v>359</v>
      </c>
      <c r="C661" s="47" t="s">
        <v>1169</v>
      </c>
      <c r="D661" s="47" t="s">
        <v>1366</v>
      </c>
      <c r="E661" s="47" t="s">
        <v>374</v>
      </c>
      <c r="F661" s="47" t="s">
        <v>1067</v>
      </c>
      <c r="G661" s="47" t="s">
        <v>1068</v>
      </c>
      <c r="H661" s="45" t="str">
        <f t="shared" si="1"/>
        <v>ASHRAE 90.1-2007Retail (not including accent lighting)Sales Area</v>
      </c>
      <c r="I661" s="117" t="str">
        <f>VLOOKUP(H661,'Interior Lighting'!$A$4:$G$1472,5,FALSE)</f>
        <v>1.7</v>
      </c>
      <c r="J661" s="47"/>
      <c r="K661" s="47"/>
      <c r="L661" s="47"/>
      <c r="M661" s="47">
        <v>0.0</v>
      </c>
      <c r="N661" s="47">
        <v>0.7</v>
      </c>
      <c r="O661" s="47">
        <v>0.2</v>
      </c>
      <c r="P661" s="47" t="s">
        <v>1631</v>
      </c>
      <c r="Q661" s="47" t="s">
        <v>369</v>
      </c>
      <c r="R661" s="47" t="s">
        <v>359</v>
      </c>
      <c r="S661" s="47" t="s">
        <v>680</v>
      </c>
      <c r="T661" s="7" t="str">
        <f t="shared" si="48"/>
        <v>ASHRAE 62.1-2004RetailGeneral Sales</v>
      </c>
      <c r="U661" s="117" t="str">
        <f>VLOOKUP(T661,Ventilation!$A$4:$H$314,6,FALSE)</f>
        <v>0.12</v>
      </c>
      <c r="V661" s="117" t="str">
        <f>VLOOKUP(T661,Ventilation!$A$4:$H$314,5,FALSE)</f>
        <v>7.5</v>
      </c>
      <c r="W661" s="117" t="str">
        <f>VLOOKUP(T661,Ventilation!$A$4:$H$314,7,FALSE)</f>
        <v/>
      </c>
      <c r="X661" s="47">
        <v>15.0</v>
      </c>
      <c r="Y661" s="47" t="s">
        <v>1625</v>
      </c>
      <c r="Z661" s="47" t="s">
        <v>1626</v>
      </c>
      <c r="AA661" s="47">
        <v>0.0446</v>
      </c>
      <c r="AB661" s="8"/>
      <c r="AC661" s="92"/>
      <c r="AD661" s="92" t="s">
        <v>1627</v>
      </c>
      <c r="AE661" s="47"/>
      <c r="AF661" s="47"/>
      <c r="AG661" s="47"/>
      <c r="AH661" s="47"/>
      <c r="AI661" s="47"/>
      <c r="AJ661" s="61">
        <v>2.0</v>
      </c>
      <c r="AK661" s="47">
        <v>0.0</v>
      </c>
      <c r="AL661" s="47">
        <v>0.5</v>
      </c>
      <c r="AM661" s="47">
        <v>0.0</v>
      </c>
      <c r="AN661" s="92" t="s">
        <v>1628</v>
      </c>
      <c r="AO661" s="47" t="s">
        <v>277</v>
      </c>
      <c r="AP661" s="61" t="s">
        <v>278</v>
      </c>
      <c r="AQ661" s="47"/>
      <c r="AR661" s="47"/>
      <c r="AS661" s="45" t="str">
        <f t="shared" si="49"/>
        <v/>
      </c>
      <c r="AT661" s="47"/>
      <c r="AU661" s="47"/>
      <c r="AV661" s="47"/>
      <c r="AW661" s="47"/>
      <c r="AX661" s="47"/>
      <c r="AY661" s="47"/>
      <c r="AZ661" s="47" t="str">
        <f t="shared" si="50"/>
        <v/>
      </c>
      <c r="BA661" s="47"/>
      <c r="BB661" s="47"/>
      <c r="BC661" s="47"/>
      <c r="BD661" s="47"/>
      <c r="BE661" s="47"/>
      <c r="BF661" s="47"/>
      <c r="BG661" s="5"/>
      <c r="BI661" s="5"/>
      <c r="BJ661" s="5"/>
      <c r="BK661" s="5"/>
    </row>
    <row r="662" ht="14.25" hidden="1" customHeight="1">
      <c r="A662" s="47" t="s">
        <v>40</v>
      </c>
      <c r="B662" s="47" t="s">
        <v>359</v>
      </c>
      <c r="C662" s="47" t="s">
        <v>1116</v>
      </c>
      <c r="D662" s="47" t="s">
        <v>1294</v>
      </c>
      <c r="E662" s="47" t="s">
        <v>375</v>
      </c>
      <c r="F662" s="47" t="s">
        <v>1100</v>
      </c>
      <c r="G662" s="47" t="s">
        <v>652</v>
      </c>
      <c r="H662" s="45" t="str">
        <f t="shared" si="1"/>
        <v>ASHRAE 90.1-2010StorageGeneral</v>
      </c>
      <c r="I662" s="117" t="str">
        <f>VLOOKUP(H662,'Interior Lighting'!$A$4:$G$1472,5,FALSE)</f>
        <v>0.63</v>
      </c>
      <c r="J662" s="47"/>
      <c r="K662" s="47"/>
      <c r="L662" s="47"/>
      <c r="M662" s="47">
        <v>0.0</v>
      </c>
      <c r="N662" s="47">
        <v>0.7</v>
      </c>
      <c r="O662" s="47">
        <v>0.2</v>
      </c>
      <c r="P662" s="47" t="s">
        <v>1624</v>
      </c>
      <c r="Q662" s="47" t="s">
        <v>370</v>
      </c>
      <c r="R662" s="47" t="s">
        <v>652</v>
      </c>
      <c r="S662" s="47" t="s">
        <v>594</v>
      </c>
      <c r="T662" s="7" t="str">
        <f t="shared" si="48"/>
        <v>ASHRAE 62.1-2007GeneralStorage rooms</v>
      </c>
      <c r="U662" s="117" t="str">
        <f>VLOOKUP(T662,Ventilation!$A$4:$H$314,6,FALSE)</f>
        <v>0.12</v>
      </c>
      <c r="V662" s="117" t="str">
        <f>VLOOKUP(T662,Ventilation!$A$4:$H$314,5,FALSE)</f>
        <v/>
      </c>
      <c r="W662" s="117" t="str">
        <f>VLOOKUP(T662,Ventilation!$A$4:$H$314,7,FALSE)</f>
        <v/>
      </c>
      <c r="X662" s="45">
        <v>15.0</v>
      </c>
      <c r="Y662" s="92" t="s">
        <v>1633</v>
      </c>
      <c r="Z662" s="47" t="s">
        <v>1626</v>
      </c>
      <c r="AA662" s="47">
        <v>0.0446</v>
      </c>
      <c r="AB662" s="8"/>
      <c r="AC662" s="92"/>
      <c r="AD662" s="92" t="s">
        <v>1627</v>
      </c>
      <c r="AE662" s="47"/>
      <c r="AF662" s="47"/>
      <c r="AG662" s="47"/>
      <c r="AH662" s="47"/>
      <c r="AI662" s="47"/>
      <c r="AJ662" s="60">
        <v>0.75</v>
      </c>
      <c r="AK662" s="47">
        <v>0.0</v>
      </c>
      <c r="AL662" s="47">
        <v>0.5</v>
      </c>
      <c r="AM662" s="47">
        <v>0.0</v>
      </c>
      <c r="AN662" s="92" t="s">
        <v>1628</v>
      </c>
      <c r="AO662" s="47" t="s">
        <v>277</v>
      </c>
      <c r="AP662" s="61" t="s">
        <v>278</v>
      </c>
      <c r="AQ662" s="47"/>
      <c r="AR662" s="47"/>
      <c r="AS662" s="45" t="str">
        <f t="shared" si="49"/>
        <v/>
      </c>
      <c r="AT662" s="47"/>
      <c r="AU662" s="47"/>
      <c r="AV662" s="47"/>
      <c r="AW662" s="47"/>
      <c r="AX662" s="47"/>
      <c r="AY662" s="47"/>
      <c r="AZ662" s="47"/>
      <c r="BA662" s="47"/>
      <c r="BB662" s="47"/>
      <c r="BC662" s="47"/>
      <c r="BD662" s="47"/>
      <c r="BE662" s="47"/>
      <c r="BF662" s="47"/>
      <c r="BG662" s="5"/>
      <c r="BI662" s="5"/>
      <c r="BJ662" s="5"/>
      <c r="BK662" s="5"/>
    </row>
    <row r="663" ht="14.25" hidden="1" customHeight="1">
      <c r="A663" s="47" t="s">
        <v>40</v>
      </c>
      <c r="B663" s="47" t="s">
        <v>359</v>
      </c>
      <c r="C663" s="47" t="s">
        <v>1133</v>
      </c>
      <c r="D663" s="47" t="s">
        <v>1310</v>
      </c>
      <c r="E663" s="47" t="s">
        <v>375</v>
      </c>
      <c r="F663" s="60" t="s">
        <v>706</v>
      </c>
      <c r="G663" s="47" t="s">
        <v>652</v>
      </c>
      <c r="H663" s="45" t="str">
        <f t="shared" si="1"/>
        <v>ASHRAE 90.1-2010LobbyGeneral</v>
      </c>
      <c r="I663" s="117" t="str">
        <f>VLOOKUP(H663,'Interior Lighting'!$A$4:$G$1472,5,FALSE)</f>
        <v>0.9</v>
      </c>
      <c r="J663" s="47"/>
      <c r="K663" s="47"/>
      <c r="L663" s="47"/>
      <c r="M663" s="47">
        <v>0.0</v>
      </c>
      <c r="N663" s="47">
        <v>0.7</v>
      </c>
      <c r="O663" s="47">
        <v>0.2</v>
      </c>
      <c r="P663" s="47" t="s">
        <v>1629</v>
      </c>
      <c r="Q663" s="47" t="s">
        <v>370</v>
      </c>
      <c r="R663" s="47" t="s">
        <v>359</v>
      </c>
      <c r="S663" s="47" t="s">
        <v>680</v>
      </c>
      <c r="T663" s="7" t="str">
        <f t="shared" si="48"/>
        <v>ASHRAE 62.1-2007RetailGeneral Sales</v>
      </c>
      <c r="U663" s="117" t="str">
        <f>VLOOKUP(T663,Ventilation!$A$4:$H$314,6,FALSE)</f>
        <v>0.12</v>
      </c>
      <c r="V663" s="117" t="str">
        <f>VLOOKUP(T663,Ventilation!$A$4:$H$314,5,FALSE)</f>
        <v>7.5</v>
      </c>
      <c r="W663" s="117" t="str">
        <f>VLOOKUP(T663,Ventilation!$A$4:$H$314,7,FALSE)</f>
        <v/>
      </c>
      <c r="X663" s="47">
        <v>15.0</v>
      </c>
      <c r="Y663" s="92" t="s">
        <v>1633</v>
      </c>
      <c r="Z663" s="47" t="s">
        <v>1626</v>
      </c>
      <c r="AA663" s="47">
        <v>0.0446</v>
      </c>
      <c r="AB663" s="8"/>
      <c r="AC663" s="92"/>
      <c r="AD663" s="92" t="s">
        <v>1627</v>
      </c>
      <c r="AE663" s="47"/>
      <c r="AF663" s="47"/>
      <c r="AG663" s="47"/>
      <c r="AH663" s="47"/>
      <c r="AI663" s="47"/>
      <c r="AJ663" s="60">
        <v>0.3</v>
      </c>
      <c r="AK663" s="47">
        <v>0.0</v>
      </c>
      <c r="AL663" s="47">
        <v>0.5</v>
      </c>
      <c r="AM663" s="47">
        <v>0.0</v>
      </c>
      <c r="AN663" s="92" t="s">
        <v>1628</v>
      </c>
      <c r="AO663" s="47" t="s">
        <v>277</v>
      </c>
      <c r="AP663" s="61" t="s">
        <v>1630</v>
      </c>
      <c r="AQ663" s="47"/>
      <c r="AR663" s="47"/>
      <c r="AS663" s="45" t="str">
        <f t="shared" si="49"/>
        <v/>
      </c>
      <c r="AT663" s="47"/>
      <c r="AU663" s="47"/>
      <c r="AV663" s="47"/>
      <c r="AW663" s="47"/>
      <c r="AX663" s="47"/>
      <c r="AY663" s="47"/>
      <c r="AZ663" s="47"/>
      <c r="BA663" s="47"/>
      <c r="BB663" s="47"/>
      <c r="BC663" s="47"/>
      <c r="BD663" s="47"/>
      <c r="BE663" s="47"/>
      <c r="BF663" s="47"/>
      <c r="BG663" s="5"/>
      <c r="BI663" s="5"/>
      <c r="BJ663" s="5"/>
      <c r="BK663" s="5"/>
    </row>
    <row r="664" ht="14.25" hidden="1" customHeight="1">
      <c r="A664" s="7" t="s">
        <v>40</v>
      </c>
      <c r="B664" s="45" t="s">
        <v>359</v>
      </c>
      <c r="C664" s="45" t="s">
        <v>1169</v>
      </c>
      <c r="D664" s="45" t="s">
        <v>1366</v>
      </c>
      <c r="E664" s="45" t="s">
        <v>375</v>
      </c>
      <c r="F664" s="45" t="s">
        <v>1068</v>
      </c>
      <c r="G664" s="45" t="s">
        <v>652</v>
      </c>
      <c r="H664" s="45" t="str">
        <f t="shared" si="1"/>
        <v>ASHRAE 90.1-2010Sales AreaGeneral</v>
      </c>
      <c r="I664" s="117" t="str">
        <f>VLOOKUP(H664,'Interior Lighting'!$A$4:$G$1472,5,FALSE)</f>
        <v>1.68</v>
      </c>
      <c r="J664" s="47"/>
      <c r="K664" s="45"/>
      <c r="L664" s="45"/>
      <c r="M664" s="45">
        <v>0.0</v>
      </c>
      <c r="N664" s="45">
        <v>0.7</v>
      </c>
      <c r="O664" s="45">
        <v>0.2</v>
      </c>
      <c r="P664" s="45" t="s">
        <v>1631</v>
      </c>
      <c r="Q664" s="45" t="s">
        <v>370</v>
      </c>
      <c r="R664" s="45" t="s">
        <v>359</v>
      </c>
      <c r="S664" s="45" t="s">
        <v>680</v>
      </c>
      <c r="T664" s="7" t="str">
        <f t="shared" si="48"/>
        <v>ASHRAE 62.1-2007RetailGeneral Sales</v>
      </c>
      <c r="U664" s="117" t="str">
        <f>VLOOKUP(T664,Ventilation!$A$4:$H$314,6,FALSE)</f>
        <v>0.12</v>
      </c>
      <c r="V664" s="117" t="str">
        <f>VLOOKUP(T664,Ventilation!$A$4:$H$314,5,FALSE)</f>
        <v>7.5</v>
      </c>
      <c r="W664" s="117" t="str">
        <f>VLOOKUP(T664,Ventilation!$A$4:$H$314,7,FALSE)</f>
        <v/>
      </c>
      <c r="X664" s="45">
        <v>15.0</v>
      </c>
      <c r="Y664" s="92" t="s">
        <v>1633</v>
      </c>
      <c r="Z664" s="45" t="s">
        <v>1626</v>
      </c>
      <c r="AA664" s="45">
        <v>0.0446</v>
      </c>
      <c r="AB664" s="7"/>
      <c r="AC664" s="92"/>
      <c r="AD664" s="92" t="s">
        <v>1627</v>
      </c>
      <c r="AE664" s="45"/>
      <c r="AF664" s="45"/>
      <c r="AG664" s="45"/>
      <c r="AH664" s="45"/>
      <c r="AI664" s="45"/>
      <c r="AJ664" s="61">
        <v>2.0</v>
      </c>
      <c r="AK664" s="45">
        <v>0.0</v>
      </c>
      <c r="AL664" s="45">
        <v>0.5</v>
      </c>
      <c r="AM664" s="45">
        <v>0.0</v>
      </c>
      <c r="AN664" s="92" t="s">
        <v>1628</v>
      </c>
      <c r="AO664" s="45" t="s">
        <v>277</v>
      </c>
      <c r="AP664" s="61" t="s">
        <v>278</v>
      </c>
      <c r="AQ664" s="45"/>
      <c r="AR664" s="45"/>
      <c r="AS664" s="45" t="str">
        <f t="shared" si="49"/>
        <v/>
      </c>
      <c r="AT664" s="45"/>
      <c r="AU664" s="45"/>
      <c r="AV664" s="45"/>
      <c r="AW664" s="45"/>
      <c r="AX664" s="45"/>
      <c r="AY664" s="45"/>
      <c r="AZ664" s="45"/>
      <c r="BA664" s="45"/>
      <c r="BB664" s="45"/>
      <c r="BC664" s="45"/>
      <c r="BD664" s="45"/>
      <c r="BE664" s="45"/>
      <c r="BF664" s="45"/>
      <c r="BG664" s="5"/>
      <c r="BI664" s="5"/>
      <c r="BJ664" s="5"/>
      <c r="BK664" s="5"/>
    </row>
    <row r="665" ht="14.25" hidden="1" customHeight="1">
      <c r="A665" s="45" t="s">
        <v>40</v>
      </c>
      <c r="B665" s="45" t="s">
        <v>359</v>
      </c>
      <c r="C665" s="45" t="s">
        <v>359</v>
      </c>
      <c r="D665" s="45" t="s">
        <v>1366</v>
      </c>
      <c r="E665" s="45" t="s">
        <v>375</v>
      </c>
      <c r="F665" s="45" t="s">
        <v>1068</v>
      </c>
      <c r="G665" s="45" t="s">
        <v>652</v>
      </c>
      <c r="H665" s="45" t="str">
        <f t="shared" si="1"/>
        <v>ASHRAE 90.1-2010Sales AreaGeneral</v>
      </c>
      <c r="I665" s="117" t="str">
        <f>VLOOKUP(H665,'Interior Lighting'!$A$4:$G$1472,5,FALSE)</f>
        <v>1.68</v>
      </c>
      <c r="J665" s="47"/>
      <c r="K665" s="45"/>
      <c r="L665" s="45"/>
      <c r="M665" s="45">
        <v>0.0</v>
      </c>
      <c r="N665" s="45">
        <v>0.7</v>
      </c>
      <c r="O665" s="45">
        <v>0.2</v>
      </c>
      <c r="P665" s="7" t="s">
        <v>1632</v>
      </c>
      <c r="Q665" s="45" t="s">
        <v>370</v>
      </c>
      <c r="R665" s="45" t="s">
        <v>359</v>
      </c>
      <c r="S665" s="45" t="s">
        <v>680</v>
      </c>
      <c r="T665" s="7" t="str">
        <f t="shared" si="48"/>
        <v>ASHRAE 62.1-2007RetailGeneral Sales</v>
      </c>
      <c r="U665" s="117" t="str">
        <f>VLOOKUP(T665,Ventilation!$A$4:$H$314,6,FALSE)</f>
        <v>0.12</v>
      </c>
      <c r="V665" s="117" t="str">
        <f>VLOOKUP(T665,Ventilation!$A$4:$H$314,5,FALSE)</f>
        <v>7.5</v>
      </c>
      <c r="W665" s="117" t="str">
        <f>VLOOKUP(T665,Ventilation!$A$4:$H$314,7,FALSE)</f>
        <v/>
      </c>
      <c r="X665" s="45">
        <v>15.0</v>
      </c>
      <c r="Y665" s="92" t="s">
        <v>1633</v>
      </c>
      <c r="Z665" s="7" t="s">
        <v>1626</v>
      </c>
      <c r="AA665" s="45">
        <v>0.0446</v>
      </c>
      <c r="AB665" s="7"/>
      <c r="AC665" s="92"/>
      <c r="AD665" s="92" t="s">
        <v>1627</v>
      </c>
      <c r="AE665" s="45"/>
      <c r="AF665" s="45"/>
      <c r="AG665" s="45"/>
      <c r="AH665" s="45"/>
      <c r="AI665" s="45"/>
      <c r="AJ665" s="61">
        <v>0.3</v>
      </c>
      <c r="AK665" s="45">
        <v>0.0</v>
      </c>
      <c r="AL665" s="45">
        <v>0.5</v>
      </c>
      <c r="AM665" s="45">
        <v>0.0</v>
      </c>
      <c r="AN665" s="92" t="s">
        <v>1628</v>
      </c>
      <c r="AO665" s="7" t="s">
        <v>277</v>
      </c>
      <c r="AP665" s="61" t="s">
        <v>278</v>
      </c>
      <c r="AQ665" s="45"/>
      <c r="AR665" s="45"/>
      <c r="AS665" s="45" t="str">
        <f t="shared" si="49"/>
        <v/>
      </c>
      <c r="AT665" s="45"/>
      <c r="AU665" s="45"/>
      <c r="AV665" s="45"/>
      <c r="AW665" s="45"/>
      <c r="AX665" s="45"/>
      <c r="AY665" s="45"/>
      <c r="AZ665" s="45"/>
      <c r="BA665" s="45"/>
      <c r="BB665" s="45"/>
      <c r="BC665" s="45"/>
      <c r="BD665" s="45"/>
      <c r="BE665" s="45"/>
      <c r="BF665" s="45"/>
      <c r="BG665" s="5"/>
      <c r="BI665" s="5"/>
      <c r="BJ665" s="5"/>
      <c r="BK665" s="5"/>
    </row>
    <row r="666" ht="14.25" hidden="1" customHeight="1">
      <c r="A666" s="8" t="s">
        <v>32</v>
      </c>
      <c r="B666" s="47" t="s">
        <v>359</v>
      </c>
      <c r="C666" s="47" t="s">
        <v>359</v>
      </c>
      <c r="D666" s="47" t="s">
        <v>1366</v>
      </c>
      <c r="E666" s="8" t="s">
        <v>32</v>
      </c>
      <c r="F666" s="47" t="s">
        <v>359</v>
      </c>
      <c r="G666" s="47" t="s">
        <v>359</v>
      </c>
      <c r="H666" s="45" t="str">
        <f t="shared" si="1"/>
        <v>DOE Ref 1980-2004RetailRetail</v>
      </c>
      <c r="I666" s="133">
        <v>3.36774</v>
      </c>
      <c r="J666" s="47"/>
      <c r="K666" s="47"/>
      <c r="L666" s="47"/>
      <c r="M666" s="47">
        <v>0.0</v>
      </c>
      <c r="N666" s="47">
        <v>0.7</v>
      </c>
      <c r="O666" s="47">
        <v>0.2</v>
      </c>
      <c r="P666" s="47" t="s">
        <v>1619</v>
      </c>
      <c r="Q666" s="47" t="s">
        <v>368</v>
      </c>
      <c r="R666" s="47" t="s">
        <v>600</v>
      </c>
      <c r="S666" s="47" t="s">
        <v>607</v>
      </c>
      <c r="T666" s="7" t="str">
        <f t="shared" si="48"/>
        <v>ASHRAE 62.1-1999Specialty ShopsClothiers, furniture</v>
      </c>
      <c r="U666" s="117" t="str">
        <f>VLOOKUP(T666,Ventilation!$A$4:$H$314,6,FALSE)</f>
        <v>0.3</v>
      </c>
      <c r="V666" s="117" t="str">
        <f>VLOOKUP(T666,Ventilation!$A$4:$H$314,5,FALSE)</f>
        <v>0</v>
      </c>
      <c r="W666" s="117" t="str">
        <f>VLOOKUP(T666,Ventilation!$A$4:$H$314,7,FALSE)</f>
        <v/>
      </c>
      <c r="X666" s="47">
        <v>15.0</v>
      </c>
      <c r="Y666" s="47" t="s">
        <v>1620</v>
      </c>
      <c r="Z666" s="47" t="s">
        <v>1621</v>
      </c>
      <c r="AA666" s="8">
        <v>0.2232</v>
      </c>
      <c r="AC666" s="47"/>
      <c r="AD666" s="47" t="s">
        <v>1622</v>
      </c>
      <c r="AE666" s="47"/>
      <c r="AF666" s="47"/>
      <c r="AG666" s="47"/>
      <c r="AH666" s="47"/>
      <c r="AI666" s="47"/>
      <c r="AJ666" s="47">
        <v>0.3</v>
      </c>
      <c r="AK666" s="47">
        <v>0.0</v>
      </c>
      <c r="AL666" s="47">
        <v>0.5</v>
      </c>
      <c r="AM666" s="47">
        <v>0.0</v>
      </c>
      <c r="AN666" s="47" t="s">
        <v>1623</v>
      </c>
      <c r="AO666" s="47" t="s">
        <v>282</v>
      </c>
      <c r="AP666" s="47" t="s">
        <v>283</v>
      </c>
      <c r="AQ666" s="47"/>
      <c r="AR666" s="47"/>
      <c r="AS666" s="45" t="str">
        <f t="shared" si="49"/>
        <v/>
      </c>
      <c r="AT666" s="47"/>
      <c r="AU666" s="47"/>
      <c r="AV666" s="47"/>
      <c r="AW666" s="47"/>
      <c r="AX666" s="47"/>
      <c r="AY666" s="47"/>
      <c r="AZ666" s="47" t="str">
        <f t="shared" ref="AZ666:AZ706" si="51">IF(ISBLANK(BB666),"",BB666/(AY666/AX666))</f>
        <v/>
      </c>
      <c r="BA666" s="47"/>
      <c r="BB666" s="47"/>
      <c r="BC666" s="47"/>
      <c r="BD666" s="47"/>
      <c r="BE666" s="47"/>
      <c r="BF666" s="47"/>
      <c r="BG666" s="5"/>
      <c r="BI666" s="5"/>
      <c r="BJ666" s="5"/>
      <c r="BK666" s="5"/>
    </row>
    <row r="667" ht="14.25" hidden="1" customHeight="1">
      <c r="A667" s="47" t="s">
        <v>32</v>
      </c>
      <c r="B667" s="47" t="s">
        <v>359</v>
      </c>
      <c r="C667" s="47" t="s">
        <v>1169</v>
      </c>
      <c r="D667" s="47" t="s">
        <v>1366</v>
      </c>
      <c r="E667" s="47" t="s">
        <v>32</v>
      </c>
      <c r="F667" s="47" t="s">
        <v>359</v>
      </c>
      <c r="G667" s="47" t="s">
        <v>1169</v>
      </c>
      <c r="H667" s="45" t="str">
        <f t="shared" si="1"/>
        <v>DOE Ref 1980-2004RetailPoint_of_Sale</v>
      </c>
      <c r="I667" s="133">
        <v>3.36774</v>
      </c>
      <c r="J667" s="47"/>
      <c r="K667" s="47"/>
      <c r="L667" s="47"/>
      <c r="M667" s="47">
        <v>0.0</v>
      </c>
      <c r="N667" s="47">
        <v>0.7</v>
      </c>
      <c r="O667" s="47">
        <v>0.2</v>
      </c>
      <c r="P667" s="47" t="s">
        <v>1619</v>
      </c>
      <c r="Q667" s="47" t="s">
        <v>368</v>
      </c>
      <c r="R667" s="47" t="s">
        <v>592</v>
      </c>
      <c r="S667" s="47" t="s">
        <v>599</v>
      </c>
      <c r="T667" s="7" t="str">
        <f t="shared" si="48"/>
        <v>ASHRAE 62.1-1999Retail Stores, Sales Floors, and Show Room FloorsBasement and street</v>
      </c>
      <c r="U667" s="117" t="str">
        <f>VLOOKUP(T667,Ventilation!$A$4:$H$314,6,FALSE)</f>
        <v>0.3</v>
      </c>
      <c r="V667" s="117" t="str">
        <f>VLOOKUP(T667,Ventilation!$A$4:$H$314,5,FALSE)</f>
        <v>0</v>
      </c>
      <c r="W667" s="117" t="str">
        <f>VLOOKUP(T667,Ventilation!$A$4:$H$314,7,FALSE)</f>
        <v/>
      </c>
      <c r="X667" s="47">
        <v>15.0</v>
      </c>
      <c r="Y667" s="47" t="s">
        <v>1620</v>
      </c>
      <c r="Z667" s="47" t="s">
        <v>1621</v>
      </c>
      <c r="AA667" s="8">
        <v>0.2232</v>
      </c>
      <c r="AC667" s="47"/>
      <c r="AD667" s="47" t="s">
        <v>1622</v>
      </c>
      <c r="AE667" s="47"/>
      <c r="AF667" s="47"/>
      <c r="AG667" s="47"/>
      <c r="AH667" s="47"/>
      <c r="AI667" s="47"/>
      <c r="AJ667" s="47">
        <v>2.0</v>
      </c>
      <c r="AK667" s="47">
        <v>0.0</v>
      </c>
      <c r="AL667" s="47">
        <v>0.5</v>
      </c>
      <c r="AM667" s="47">
        <v>0.0</v>
      </c>
      <c r="AN667" s="47" t="s">
        <v>1623</v>
      </c>
      <c r="AO667" s="47" t="s">
        <v>282</v>
      </c>
      <c r="AP667" s="47" t="s">
        <v>283</v>
      </c>
      <c r="AQ667" s="47"/>
      <c r="AR667" s="47"/>
      <c r="AS667" s="45" t="str">
        <f t="shared" si="49"/>
        <v/>
      </c>
      <c r="AT667" s="47"/>
      <c r="AU667" s="47"/>
      <c r="AV667" s="47"/>
      <c r="AW667" s="47"/>
      <c r="AX667" s="47"/>
      <c r="AY667" s="47"/>
      <c r="AZ667" s="47" t="str">
        <f t="shared" si="51"/>
        <v/>
      </c>
      <c r="BA667" s="47"/>
      <c r="BB667" s="47"/>
      <c r="BC667" s="47"/>
      <c r="BD667" s="47"/>
      <c r="BE667" s="47"/>
      <c r="BF667" s="47"/>
      <c r="BG667" s="5"/>
      <c r="BI667" s="5"/>
      <c r="BJ667" s="5"/>
      <c r="BK667" s="5"/>
    </row>
    <row r="668" ht="14.25" hidden="1" customHeight="1">
      <c r="A668" s="45" t="s">
        <v>32</v>
      </c>
      <c r="B668" s="45" t="s">
        <v>359</v>
      </c>
      <c r="C668" s="45" t="s">
        <v>1133</v>
      </c>
      <c r="D668" s="45" t="s">
        <v>1310</v>
      </c>
      <c r="E668" s="45" t="s">
        <v>32</v>
      </c>
      <c r="F668" s="45" t="s">
        <v>359</v>
      </c>
      <c r="G668" s="45" t="s">
        <v>1133</v>
      </c>
      <c r="H668" s="45" t="str">
        <f t="shared" si="1"/>
        <v>DOE Ref 1980-2004RetailEntry</v>
      </c>
      <c r="I668" s="133">
        <v>3.36774</v>
      </c>
      <c r="J668" s="47"/>
      <c r="K668" s="45"/>
      <c r="L668" s="45"/>
      <c r="M668" s="45">
        <v>0.0</v>
      </c>
      <c r="N668" s="45">
        <v>0.7</v>
      </c>
      <c r="O668" s="45">
        <v>0.2</v>
      </c>
      <c r="P668" s="45" t="s">
        <v>1619</v>
      </c>
      <c r="Q668" s="45" t="s">
        <v>368</v>
      </c>
      <c r="R668" s="45" t="s">
        <v>592</v>
      </c>
      <c r="S668" s="45" t="s">
        <v>599</v>
      </c>
      <c r="T668" s="7" t="str">
        <f t="shared" si="48"/>
        <v>ASHRAE 62.1-1999Retail Stores, Sales Floors, and Show Room FloorsBasement and street</v>
      </c>
      <c r="U668" s="117" t="str">
        <f>VLOOKUP(T668,Ventilation!$A$4:$H$314,6,FALSE)</f>
        <v>0.3</v>
      </c>
      <c r="V668" s="117" t="str">
        <f>VLOOKUP(T668,Ventilation!$A$4:$H$314,5,FALSE)</f>
        <v>0</v>
      </c>
      <c r="W668" s="117" t="str">
        <f>VLOOKUP(T668,Ventilation!$A$4:$H$314,7,FALSE)</f>
        <v/>
      </c>
      <c r="X668" s="45">
        <v>15.0</v>
      </c>
      <c r="Y668" s="45" t="s">
        <v>1620</v>
      </c>
      <c r="Z668" s="45" t="s">
        <v>1621</v>
      </c>
      <c r="AA668" s="7">
        <v>0.2232</v>
      </c>
      <c r="AC668" s="45"/>
      <c r="AD668" s="45" t="s">
        <v>1622</v>
      </c>
      <c r="AE668" s="45"/>
      <c r="AF668" s="45"/>
      <c r="AG668" s="45"/>
      <c r="AH668" s="45"/>
      <c r="AI668" s="45"/>
      <c r="AJ668" s="45">
        <v>0.0</v>
      </c>
      <c r="AK668" s="45">
        <v>0.0</v>
      </c>
      <c r="AL668" s="45">
        <v>0.5</v>
      </c>
      <c r="AM668" s="45">
        <v>0.0</v>
      </c>
      <c r="AN668" s="45" t="s">
        <v>1623</v>
      </c>
      <c r="AO668" s="45" t="s">
        <v>282</v>
      </c>
      <c r="AP668" s="61" t="s">
        <v>1634</v>
      </c>
      <c r="AQ668" s="45"/>
      <c r="AR668" s="45"/>
      <c r="AS668" s="45" t="str">
        <f t="shared" si="49"/>
        <v/>
      </c>
      <c r="AT668" s="45"/>
      <c r="AU668" s="45"/>
      <c r="AV668" s="45"/>
      <c r="AW668" s="45"/>
      <c r="AX668" s="45"/>
      <c r="AY668" s="45"/>
      <c r="AZ668" s="45" t="str">
        <f t="shared" si="51"/>
        <v/>
      </c>
      <c r="BA668" s="45"/>
      <c r="BB668" s="45"/>
      <c r="BC668" s="45"/>
      <c r="BD668" s="45"/>
      <c r="BE668" s="45"/>
      <c r="BF668" s="45"/>
      <c r="BG668" s="5"/>
      <c r="BI668" s="5"/>
      <c r="BJ668" s="5"/>
      <c r="BK668" s="5"/>
    </row>
    <row r="669" ht="14.25" hidden="1" customHeight="1">
      <c r="A669" s="45" t="s">
        <v>32</v>
      </c>
      <c r="B669" s="45" t="s">
        <v>359</v>
      </c>
      <c r="C669" s="45" t="s">
        <v>1116</v>
      </c>
      <c r="D669" s="45" t="s">
        <v>1294</v>
      </c>
      <c r="E669" s="45" t="s">
        <v>32</v>
      </c>
      <c r="F669" s="45" t="s">
        <v>359</v>
      </c>
      <c r="G669" s="45" t="s">
        <v>1116</v>
      </c>
      <c r="H669" s="45" t="str">
        <f t="shared" si="1"/>
        <v>DOE Ref 1980-2004RetailBack_Space</v>
      </c>
      <c r="I669" s="131">
        <v>1.16593</v>
      </c>
      <c r="J669" s="47"/>
      <c r="K669" s="45"/>
      <c r="L669" s="45"/>
      <c r="M669" s="45">
        <v>0.0</v>
      </c>
      <c r="N669" s="45">
        <v>0.7</v>
      </c>
      <c r="O669" s="45">
        <v>0.2</v>
      </c>
      <c r="P669" s="45" t="s">
        <v>1619</v>
      </c>
      <c r="Q669" s="45" t="s">
        <v>368</v>
      </c>
      <c r="R669" s="45" t="s">
        <v>592</v>
      </c>
      <c r="S669" s="45" t="s">
        <v>594</v>
      </c>
      <c r="T669" s="7" t="str">
        <f t="shared" si="48"/>
        <v>ASHRAE 62.1-1999Retail Stores, Sales Floors, and Show Room FloorsStorage rooms</v>
      </c>
      <c r="U669" s="117" t="str">
        <f>VLOOKUP(T669,Ventilation!$A$4:$H$314,6,FALSE)</f>
        <v>0.15</v>
      </c>
      <c r="V669" s="117" t="str">
        <f>VLOOKUP(T669,Ventilation!$A$4:$H$314,5,FALSE)</f>
        <v>0</v>
      </c>
      <c r="W669" s="117" t="str">
        <f>VLOOKUP(T669,Ventilation!$A$4:$H$314,7,FALSE)</f>
        <v/>
      </c>
      <c r="X669" s="45">
        <v>3.33</v>
      </c>
      <c r="Y669" s="45" t="s">
        <v>1620</v>
      </c>
      <c r="Z669" s="7" t="s">
        <v>1621</v>
      </c>
      <c r="AA669" s="7">
        <v>0.2232</v>
      </c>
      <c r="AC669" s="45"/>
      <c r="AD669" s="45" t="s">
        <v>1622</v>
      </c>
      <c r="AE669" s="45"/>
      <c r="AF669" s="45"/>
      <c r="AG669" s="45"/>
      <c r="AH669" s="45"/>
      <c r="AI669" s="45"/>
      <c r="AJ669" s="45">
        <v>0.75</v>
      </c>
      <c r="AK669" s="45">
        <v>0.0</v>
      </c>
      <c r="AL669" s="45">
        <v>0.5</v>
      </c>
      <c r="AM669" s="45">
        <v>0.0</v>
      </c>
      <c r="AN669" s="45" t="s">
        <v>1623</v>
      </c>
      <c r="AO669" s="7" t="s">
        <v>282</v>
      </c>
      <c r="AP669" s="7" t="s">
        <v>283</v>
      </c>
      <c r="AQ669" s="45"/>
      <c r="AR669" s="45"/>
      <c r="AS669" s="45" t="str">
        <f t="shared" si="49"/>
        <v/>
      </c>
      <c r="AT669" s="45"/>
      <c r="AU669" s="45"/>
      <c r="AV669" s="45"/>
      <c r="AW669" s="45"/>
      <c r="AX669" s="45"/>
      <c r="AY669" s="45"/>
      <c r="AZ669" s="45" t="str">
        <f t="shared" si="51"/>
        <v/>
      </c>
      <c r="BA669" s="45"/>
      <c r="BB669" s="45"/>
      <c r="BC669" s="45"/>
      <c r="BD669" s="45"/>
      <c r="BE669" s="45"/>
      <c r="BF669" s="45"/>
      <c r="BG669" s="5"/>
      <c r="BI669" s="5"/>
      <c r="BJ669" s="5"/>
      <c r="BK669" s="5"/>
    </row>
    <row r="670" ht="14.25" hidden="1" customHeight="1">
      <c r="A670" s="8" t="s">
        <v>30</v>
      </c>
      <c r="B670" s="47" t="s">
        <v>359</v>
      </c>
      <c r="C670" s="47" t="s">
        <v>359</v>
      </c>
      <c r="D670" s="47" t="s">
        <v>1366</v>
      </c>
      <c r="E670" s="8" t="s">
        <v>30</v>
      </c>
      <c r="F670" s="47" t="s">
        <v>359</v>
      </c>
      <c r="G670" s="47" t="s">
        <v>359</v>
      </c>
      <c r="H670" s="45" t="str">
        <f t="shared" si="1"/>
        <v>DOE Ref Pre-1980RetailRetail</v>
      </c>
      <c r="I670" s="133">
        <v>3.36774</v>
      </c>
      <c r="J670" s="47"/>
      <c r="K670" s="47"/>
      <c r="L670" s="47"/>
      <c r="M670" s="47">
        <v>0.0</v>
      </c>
      <c r="N670" s="47">
        <v>0.7</v>
      </c>
      <c r="O670" s="47">
        <v>0.2</v>
      </c>
      <c r="P670" s="47" t="s">
        <v>1619</v>
      </c>
      <c r="Q670" s="47" t="s">
        <v>368</v>
      </c>
      <c r="R670" s="47" t="s">
        <v>600</v>
      </c>
      <c r="S670" s="47" t="s">
        <v>607</v>
      </c>
      <c r="T670" s="7" t="str">
        <f t="shared" si="48"/>
        <v>ASHRAE 62.1-1999Specialty ShopsClothiers, furniture</v>
      </c>
      <c r="U670" s="117" t="str">
        <f>VLOOKUP(T670,Ventilation!$A$4:$H$314,6,FALSE)</f>
        <v>0.3</v>
      </c>
      <c r="V670" s="117" t="str">
        <f>VLOOKUP(T670,Ventilation!$A$4:$H$314,5,FALSE)</f>
        <v>0</v>
      </c>
      <c r="W670" s="117" t="str">
        <f>VLOOKUP(T670,Ventilation!$A$4:$H$314,7,FALSE)</f>
        <v/>
      </c>
      <c r="X670" s="47">
        <v>15.0</v>
      </c>
      <c r="Y670" s="47" t="s">
        <v>1620</v>
      </c>
      <c r="Z670" s="47" t="s">
        <v>1621</v>
      </c>
      <c r="AA670" s="8">
        <v>0.2232</v>
      </c>
      <c r="AC670" s="47"/>
      <c r="AD670" s="47" t="s">
        <v>1622</v>
      </c>
      <c r="AE670" s="47"/>
      <c r="AF670" s="47"/>
      <c r="AG670" s="47"/>
      <c r="AH670" s="47"/>
      <c r="AI670" s="47"/>
      <c r="AJ670" s="47">
        <v>0.3</v>
      </c>
      <c r="AK670" s="47">
        <v>0.0</v>
      </c>
      <c r="AL670" s="47">
        <v>0.5</v>
      </c>
      <c r="AM670" s="47">
        <v>0.0</v>
      </c>
      <c r="AN670" s="47" t="s">
        <v>1623</v>
      </c>
      <c r="AO670" s="47" t="s">
        <v>282</v>
      </c>
      <c r="AP670" s="47" t="s">
        <v>283</v>
      </c>
      <c r="AQ670" s="47"/>
      <c r="AR670" s="47"/>
      <c r="AS670" s="45" t="str">
        <f t="shared" si="49"/>
        <v/>
      </c>
      <c r="AT670" s="47"/>
      <c r="AU670" s="47"/>
      <c r="AV670" s="47"/>
      <c r="AW670" s="47"/>
      <c r="AX670" s="47"/>
      <c r="AY670" s="47"/>
      <c r="AZ670" s="47" t="str">
        <f t="shared" si="51"/>
        <v/>
      </c>
      <c r="BA670" s="47"/>
      <c r="BB670" s="47"/>
      <c r="BC670" s="47"/>
      <c r="BD670" s="47"/>
      <c r="BE670" s="47"/>
      <c r="BF670" s="47"/>
      <c r="BG670" s="5"/>
      <c r="BI670" s="5"/>
      <c r="BJ670" s="5"/>
      <c r="BK670" s="5"/>
    </row>
    <row r="671" ht="14.25" hidden="1" customHeight="1">
      <c r="A671" s="47" t="s">
        <v>30</v>
      </c>
      <c r="B671" s="47" t="s">
        <v>359</v>
      </c>
      <c r="C671" s="47" t="s">
        <v>1169</v>
      </c>
      <c r="D671" s="47" t="s">
        <v>1366</v>
      </c>
      <c r="E671" s="47" t="s">
        <v>30</v>
      </c>
      <c r="F671" s="47" t="s">
        <v>359</v>
      </c>
      <c r="G671" s="47" t="s">
        <v>1169</v>
      </c>
      <c r="H671" s="45" t="str">
        <f t="shared" si="1"/>
        <v>DOE Ref Pre-1980RetailPoint_of_Sale</v>
      </c>
      <c r="I671" s="133">
        <v>3.36774</v>
      </c>
      <c r="J671" s="47"/>
      <c r="K671" s="47"/>
      <c r="L671" s="47"/>
      <c r="M671" s="47">
        <v>0.0</v>
      </c>
      <c r="N671" s="47">
        <v>0.7</v>
      </c>
      <c r="O671" s="47">
        <v>0.2</v>
      </c>
      <c r="P671" s="8" t="s">
        <v>1619</v>
      </c>
      <c r="Q671" s="47" t="s">
        <v>368</v>
      </c>
      <c r="R671" s="47" t="s">
        <v>592</v>
      </c>
      <c r="S671" s="47" t="s">
        <v>599</v>
      </c>
      <c r="T671" s="7" t="str">
        <f t="shared" si="48"/>
        <v>ASHRAE 62.1-1999Retail Stores, Sales Floors, and Show Room FloorsBasement and street</v>
      </c>
      <c r="U671" s="117" t="str">
        <f>VLOOKUP(T671,Ventilation!$A$4:$H$314,6,FALSE)</f>
        <v>0.3</v>
      </c>
      <c r="V671" s="117" t="str">
        <f>VLOOKUP(T671,Ventilation!$A$4:$H$314,5,FALSE)</f>
        <v>0</v>
      </c>
      <c r="W671" s="117" t="str">
        <f>VLOOKUP(T671,Ventilation!$A$4:$H$314,7,FALSE)</f>
        <v/>
      </c>
      <c r="X671" s="47">
        <v>15.0</v>
      </c>
      <c r="Y671" s="8" t="s">
        <v>1620</v>
      </c>
      <c r="Z671" s="8" t="s">
        <v>1621</v>
      </c>
      <c r="AA671" s="8">
        <v>0.2232</v>
      </c>
      <c r="AC671" s="8"/>
      <c r="AD671" s="8" t="s">
        <v>1622</v>
      </c>
      <c r="AE671" s="47"/>
      <c r="AF671" s="47"/>
      <c r="AG671" s="47"/>
      <c r="AH671" s="47"/>
      <c r="AI671" s="47"/>
      <c r="AJ671" s="47">
        <v>2.0</v>
      </c>
      <c r="AK671" s="47">
        <v>0.0</v>
      </c>
      <c r="AL671" s="47">
        <v>0.5</v>
      </c>
      <c r="AM671" s="47">
        <v>0.0</v>
      </c>
      <c r="AN671" s="8" t="s">
        <v>1623</v>
      </c>
      <c r="AO671" s="8" t="s">
        <v>282</v>
      </c>
      <c r="AP671" s="8" t="s">
        <v>283</v>
      </c>
      <c r="AQ671" s="47"/>
      <c r="AR671" s="47"/>
      <c r="AS671" s="45" t="str">
        <f t="shared" si="49"/>
        <v/>
      </c>
      <c r="AT671" s="47"/>
      <c r="AU671" s="47"/>
      <c r="AV671" s="47"/>
      <c r="AW671" s="47"/>
      <c r="AX671" s="47"/>
      <c r="AY671" s="47"/>
      <c r="AZ671" s="47" t="str">
        <f t="shared" si="51"/>
        <v/>
      </c>
      <c r="BA671" s="47"/>
      <c r="BB671" s="47"/>
      <c r="BC671" s="47"/>
      <c r="BD671" s="47"/>
      <c r="BE671" s="47"/>
      <c r="BF671" s="47"/>
      <c r="BG671" s="5"/>
      <c r="BI671" s="5"/>
      <c r="BJ671" s="5"/>
      <c r="BK671" s="5"/>
    </row>
    <row r="672" ht="14.25" hidden="1" customHeight="1">
      <c r="A672" s="45" t="s">
        <v>30</v>
      </c>
      <c r="B672" s="45" t="s">
        <v>359</v>
      </c>
      <c r="C672" s="45" t="s">
        <v>1133</v>
      </c>
      <c r="D672" s="45" t="s">
        <v>1310</v>
      </c>
      <c r="E672" s="45" t="s">
        <v>30</v>
      </c>
      <c r="F672" s="45" t="s">
        <v>359</v>
      </c>
      <c r="G672" s="45" t="s">
        <v>1133</v>
      </c>
      <c r="H672" s="45" t="str">
        <f t="shared" si="1"/>
        <v>DOE Ref Pre-1980RetailEntry</v>
      </c>
      <c r="I672" s="133">
        <v>3.36774</v>
      </c>
      <c r="J672" s="47"/>
      <c r="K672" s="45"/>
      <c r="L672" s="45"/>
      <c r="M672" s="45">
        <v>0.0</v>
      </c>
      <c r="N672" s="45">
        <v>0.7</v>
      </c>
      <c r="O672" s="45">
        <v>0.2</v>
      </c>
      <c r="P672" s="7" t="s">
        <v>1619</v>
      </c>
      <c r="Q672" s="47" t="s">
        <v>368</v>
      </c>
      <c r="R672" s="47" t="s">
        <v>592</v>
      </c>
      <c r="S672" s="47" t="s">
        <v>599</v>
      </c>
      <c r="T672" s="7" t="str">
        <f t="shared" si="48"/>
        <v>ASHRAE 62.1-1999Retail Stores, Sales Floors, and Show Room FloorsBasement and street</v>
      </c>
      <c r="U672" s="117" t="str">
        <f>VLOOKUP(T672,Ventilation!$A$4:$H$314,6,FALSE)</f>
        <v>0.3</v>
      </c>
      <c r="V672" s="117" t="str">
        <f>VLOOKUP(T672,Ventilation!$A$4:$H$314,5,FALSE)</f>
        <v>0</v>
      </c>
      <c r="W672" s="117" t="str">
        <f>VLOOKUP(T672,Ventilation!$A$4:$H$314,7,FALSE)</f>
        <v/>
      </c>
      <c r="X672" s="45">
        <v>15.0</v>
      </c>
      <c r="Y672" s="7" t="s">
        <v>1620</v>
      </c>
      <c r="Z672" s="7" t="s">
        <v>1621</v>
      </c>
      <c r="AA672" s="7">
        <v>0.2232</v>
      </c>
      <c r="AC672" s="7"/>
      <c r="AD672" s="7" t="s">
        <v>1622</v>
      </c>
      <c r="AE672" s="45"/>
      <c r="AF672" s="45"/>
      <c r="AG672" s="45"/>
      <c r="AH672" s="45"/>
      <c r="AI672" s="45"/>
      <c r="AJ672" s="45">
        <v>0.0</v>
      </c>
      <c r="AK672" s="45">
        <v>0.0</v>
      </c>
      <c r="AL672" s="45">
        <v>0.5</v>
      </c>
      <c r="AM672" s="45">
        <v>0.0</v>
      </c>
      <c r="AN672" s="7" t="s">
        <v>1623</v>
      </c>
      <c r="AO672" s="7" t="s">
        <v>282</v>
      </c>
      <c r="AP672" s="92" t="s">
        <v>1634</v>
      </c>
      <c r="AQ672" s="45"/>
      <c r="AR672" s="45"/>
      <c r="AS672" s="45" t="str">
        <f t="shared" si="49"/>
        <v/>
      </c>
      <c r="AT672" s="45"/>
      <c r="AU672" s="45"/>
      <c r="AV672" s="45"/>
      <c r="AW672" s="45"/>
      <c r="AX672" s="45"/>
      <c r="AY672" s="45"/>
      <c r="AZ672" s="45" t="str">
        <f t="shared" si="51"/>
        <v/>
      </c>
      <c r="BA672" s="45"/>
      <c r="BB672" s="45"/>
      <c r="BC672" s="45"/>
      <c r="BD672" s="45"/>
      <c r="BE672" s="45"/>
      <c r="BF672" s="45"/>
      <c r="BG672" s="5"/>
      <c r="BI672" s="5"/>
      <c r="BJ672" s="5"/>
      <c r="BK672" s="5"/>
    </row>
    <row r="673" ht="14.25" hidden="1" customHeight="1">
      <c r="A673" s="45" t="s">
        <v>30</v>
      </c>
      <c r="B673" s="45" t="s">
        <v>359</v>
      </c>
      <c r="C673" s="45" t="s">
        <v>1116</v>
      </c>
      <c r="D673" s="45" t="s">
        <v>1294</v>
      </c>
      <c r="E673" s="45" t="s">
        <v>30</v>
      </c>
      <c r="F673" s="45" t="s">
        <v>359</v>
      </c>
      <c r="G673" s="45" t="s">
        <v>1116</v>
      </c>
      <c r="H673" s="45" t="str">
        <f t="shared" si="1"/>
        <v>DOE Ref Pre-1980RetailBack_Space</v>
      </c>
      <c r="I673" s="131">
        <v>1.16593</v>
      </c>
      <c r="J673" s="47"/>
      <c r="K673" s="45"/>
      <c r="L673" s="45"/>
      <c r="M673" s="45">
        <v>0.0</v>
      </c>
      <c r="N673" s="45">
        <v>0.7</v>
      </c>
      <c r="O673" s="45">
        <v>0.2</v>
      </c>
      <c r="P673" s="45" t="s">
        <v>1619</v>
      </c>
      <c r="Q673" s="45" t="s">
        <v>368</v>
      </c>
      <c r="R673" s="45" t="s">
        <v>592</v>
      </c>
      <c r="S673" s="45" t="s">
        <v>594</v>
      </c>
      <c r="T673" s="7" t="str">
        <f t="shared" si="48"/>
        <v>ASHRAE 62.1-1999Retail Stores, Sales Floors, and Show Room FloorsStorage rooms</v>
      </c>
      <c r="U673" s="117" t="str">
        <f>VLOOKUP(T673,Ventilation!$A$4:$H$314,6,FALSE)</f>
        <v>0.15</v>
      </c>
      <c r="V673" s="117" t="str">
        <f>VLOOKUP(T673,Ventilation!$A$4:$H$314,5,FALSE)</f>
        <v>0</v>
      </c>
      <c r="W673" s="117" t="str">
        <f>VLOOKUP(T673,Ventilation!$A$4:$H$314,7,FALSE)</f>
        <v/>
      </c>
      <c r="X673" s="45">
        <v>3.33</v>
      </c>
      <c r="Y673" s="45" t="s">
        <v>1620</v>
      </c>
      <c r="Z673" s="45" t="s">
        <v>1621</v>
      </c>
      <c r="AA673" s="7">
        <v>0.2232</v>
      </c>
      <c r="AC673" s="45"/>
      <c r="AD673" s="45" t="s">
        <v>1622</v>
      </c>
      <c r="AE673" s="45"/>
      <c r="AF673" s="45"/>
      <c r="AG673" s="45"/>
      <c r="AH673" s="45"/>
      <c r="AI673" s="45"/>
      <c r="AJ673" s="45">
        <v>0.75</v>
      </c>
      <c r="AK673" s="45">
        <v>0.0</v>
      </c>
      <c r="AL673" s="45">
        <v>0.5</v>
      </c>
      <c r="AM673" s="45">
        <v>0.0</v>
      </c>
      <c r="AN673" s="45" t="s">
        <v>1623</v>
      </c>
      <c r="AO673" s="45" t="s">
        <v>282</v>
      </c>
      <c r="AP673" s="45" t="s">
        <v>283</v>
      </c>
      <c r="AQ673" s="45"/>
      <c r="AR673" s="45"/>
      <c r="AS673" s="45" t="str">
        <f t="shared" si="49"/>
        <v/>
      </c>
      <c r="AT673" s="45"/>
      <c r="AU673" s="45"/>
      <c r="AV673" s="45"/>
      <c r="AW673" s="45"/>
      <c r="AX673" s="45"/>
      <c r="AY673" s="45"/>
      <c r="AZ673" s="45" t="str">
        <f t="shared" si="51"/>
        <v/>
      </c>
      <c r="BA673" s="45"/>
      <c r="BB673" s="45"/>
      <c r="BC673" s="45"/>
      <c r="BD673" s="45"/>
      <c r="BE673" s="45"/>
      <c r="BF673" s="45"/>
      <c r="BG673" s="5"/>
      <c r="BI673" s="5"/>
      <c r="BJ673" s="5"/>
      <c r="BK673" s="5"/>
    </row>
    <row r="674" ht="14.25" hidden="1" customHeight="1">
      <c r="A674" s="45" t="s">
        <v>36</v>
      </c>
      <c r="B674" s="45" t="s">
        <v>300</v>
      </c>
      <c r="C674" s="45" t="s">
        <v>1174</v>
      </c>
      <c r="D674" s="45" t="s">
        <v>1474</v>
      </c>
      <c r="E674" s="45" t="s">
        <v>367</v>
      </c>
      <c r="F674" s="45" t="s">
        <v>1018</v>
      </c>
      <c r="G674" s="45" t="s">
        <v>652</v>
      </c>
      <c r="H674" s="45" t="str">
        <f t="shared" si="1"/>
        <v>ASHRAE 189.1-2009RestroomsGeneral</v>
      </c>
      <c r="I674" s="117" t="str">
        <f>VLOOKUP(H674,'Interior Lighting'!$A$4:$G$1080,5,FALSE)</f>
        <v>0.81</v>
      </c>
      <c r="J674" s="47"/>
      <c r="K674" s="45"/>
      <c r="L674" s="45"/>
      <c r="M674" s="45">
        <v>0.0</v>
      </c>
      <c r="N674" s="45">
        <v>0.37</v>
      </c>
      <c r="O674" s="45">
        <v>0.2</v>
      </c>
      <c r="P674" s="45" t="s">
        <v>1635</v>
      </c>
      <c r="Q674" s="45" t="s">
        <v>368</v>
      </c>
      <c r="R674" s="45" t="s">
        <v>583</v>
      </c>
      <c r="S674" s="45" t="s">
        <v>587</v>
      </c>
      <c r="T674" s="7" t="str">
        <f t="shared" si="48"/>
        <v>ASHRAE 62.1-1999Public SpacesPublic restrooms (Assume 12 toilet/625 ft^2)</v>
      </c>
      <c r="U674" s="117" t="str">
        <f>VLOOKUP(T674,Ventilation!$A$4:$H$314,6,FALSE)</f>
        <v>0.96</v>
      </c>
      <c r="V674" s="117" t="str">
        <f>VLOOKUP(T674,Ventilation!$A$4:$H$314,5,FALSE)</f>
        <v>0</v>
      </c>
      <c r="W674" s="117" t="str">
        <f>VLOOKUP(T674,Ventilation!$A$4:$H$314,7,FALSE)</f>
        <v/>
      </c>
      <c r="X674" s="45">
        <v>9.29</v>
      </c>
      <c r="Y674" s="7" t="s">
        <v>1636</v>
      </c>
      <c r="Z674" s="7" t="s">
        <v>1637</v>
      </c>
      <c r="AA674" s="45">
        <v>0.0446</v>
      </c>
      <c r="AB674" s="7"/>
      <c r="AC674" s="7"/>
      <c r="AD674" s="7" t="s">
        <v>1638</v>
      </c>
      <c r="AE674" s="45"/>
      <c r="AF674" s="45"/>
      <c r="AG674" s="45"/>
      <c r="AH674" s="45"/>
      <c r="AI674" s="45"/>
      <c r="AJ674" s="45">
        <v>0.27</v>
      </c>
      <c r="AK674" s="45">
        <v>0.0</v>
      </c>
      <c r="AL674" s="45">
        <v>0.5</v>
      </c>
      <c r="AM674" s="45">
        <v>0.0</v>
      </c>
      <c r="AN674" s="7" t="s">
        <v>1639</v>
      </c>
      <c r="AO674" s="7" t="s">
        <v>1640</v>
      </c>
      <c r="AP674" s="7" t="s">
        <v>1641</v>
      </c>
      <c r="AQ674" s="45">
        <v>52.2</v>
      </c>
      <c r="AR674" s="45">
        <v>2260.0</v>
      </c>
      <c r="AS674" s="117" t="str">
        <f t="shared" si="49"/>
        <v>0.02309734513</v>
      </c>
      <c r="AT674" s="45">
        <v>43.3</v>
      </c>
      <c r="AU674" s="45">
        <v>0.2</v>
      </c>
      <c r="AV674" s="45">
        <v>0.05</v>
      </c>
      <c r="AW674" s="45" t="s">
        <v>1642</v>
      </c>
      <c r="AX674" s="45">
        <v>0.2812153843741127</v>
      </c>
      <c r="AY674" s="45">
        <v>635.6645979315474</v>
      </c>
      <c r="AZ674" s="117" t="str">
        <f t="shared" si="51"/>
        <v>0.04882618419</v>
      </c>
      <c r="BA674" s="45">
        <v>0.338</v>
      </c>
      <c r="BB674" s="45">
        <v>110.36763444376396</v>
      </c>
      <c r="BC674" s="45">
        <v>0.5</v>
      </c>
      <c r="BD674" s="45"/>
      <c r="BE674" s="45"/>
      <c r="BF674" s="45"/>
      <c r="BG674" s="5"/>
      <c r="BI674" s="5"/>
      <c r="BJ674" s="5"/>
      <c r="BK674" s="5"/>
    </row>
    <row r="675" ht="14.25" hidden="1" customHeight="1">
      <c r="A675" s="47" t="s">
        <v>36</v>
      </c>
      <c r="B675" s="47" t="s">
        <v>300</v>
      </c>
      <c r="C675" s="47" t="s">
        <v>355</v>
      </c>
      <c r="D675" s="47" t="s">
        <v>1312</v>
      </c>
      <c r="E675" s="47" t="s">
        <v>367</v>
      </c>
      <c r="F675" s="47" t="s">
        <v>993</v>
      </c>
      <c r="G675" s="47" t="s">
        <v>652</v>
      </c>
      <c r="H675" s="45" t="str">
        <f t="shared" si="1"/>
        <v>ASHRAE 189.1-2009Office-EnclosedGeneral</v>
      </c>
      <c r="I675" s="117" t="str">
        <f>VLOOKUP(H675,'Interior Lighting'!$A$4:$G$1080,5,FALSE)</f>
        <v>0.99</v>
      </c>
      <c r="J675" s="47"/>
      <c r="K675" s="47"/>
      <c r="L675" s="47"/>
      <c r="M675" s="47">
        <v>0.0</v>
      </c>
      <c r="N675" s="47">
        <v>0.37</v>
      </c>
      <c r="O675" s="47">
        <v>0.2</v>
      </c>
      <c r="P675" s="47" t="s">
        <v>1635</v>
      </c>
      <c r="Q675" s="47" t="s">
        <v>368</v>
      </c>
      <c r="R675" s="47" t="s">
        <v>575</v>
      </c>
      <c r="S675" s="47" t="s">
        <v>1313</v>
      </c>
      <c r="T675" s="7" t="str">
        <f t="shared" si="48"/>
        <v>ASHRAE 62.1-1999OfficesOffice Space</v>
      </c>
      <c r="U675" s="117" t="str">
        <f>VLOOKUP(T675,Ventilation!$A$4:$H$314,6,FALSE)</f>
        <v>0</v>
      </c>
      <c r="V675" s="117" t="str">
        <f>VLOOKUP(T675,Ventilation!$A$4:$H$314,5,FALSE)</f>
        <v>20</v>
      </c>
      <c r="W675" s="117" t="str">
        <f>VLOOKUP(T675,Ventilation!$A$4:$H$314,7,FALSE)</f>
        <v/>
      </c>
      <c r="X675" s="47">
        <v>4.65</v>
      </c>
      <c r="Y675" s="47" t="s">
        <v>1643</v>
      </c>
      <c r="Z675" s="47" t="s">
        <v>1637</v>
      </c>
      <c r="AA675" s="47">
        <v>0.0446</v>
      </c>
      <c r="AB675" s="8"/>
      <c r="AC675" s="47"/>
      <c r="AD675" s="47" t="s">
        <v>1638</v>
      </c>
      <c r="AE675" s="47"/>
      <c r="AF675" s="47"/>
      <c r="AG675" s="47"/>
      <c r="AH675" s="47"/>
      <c r="AI675" s="47"/>
      <c r="AJ675" s="47">
        <v>0.73</v>
      </c>
      <c r="AK675" s="47">
        <v>0.0</v>
      </c>
      <c r="AL675" s="47">
        <v>0.5</v>
      </c>
      <c r="AM675" s="47">
        <v>0.0</v>
      </c>
      <c r="AN675" s="47" t="s">
        <v>1639</v>
      </c>
      <c r="AO675" s="47" t="s">
        <v>1644</v>
      </c>
      <c r="AP675" s="47" t="s">
        <v>1645</v>
      </c>
      <c r="AQ675" s="47"/>
      <c r="AR675" s="47"/>
      <c r="AS675" s="45" t="str">
        <f t="shared" si="49"/>
        <v/>
      </c>
      <c r="AT675" s="47"/>
      <c r="AU675" s="47"/>
      <c r="AV675" s="47"/>
      <c r="AW675" s="47"/>
      <c r="AX675" s="47"/>
      <c r="AY675" s="47"/>
      <c r="AZ675" s="47" t="str">
        <f t="shared" si="51"/>
        <v/>
      </c>
      <c r="BA675" s="47"/>
      <c r="BB675" s="47"/>
      <c r="BC675" s="47"/>
      <c r="BD675" s="47"/>
      <c r="BE675" s="47"/>
      <c r="BF675" s="47"/>
      <c r="BG675" s="5"/>
      <c r="BI675" s="5"/>
      <c r="BJ675" s="5"/>
      <c r="BK675" s="5"/>
    </row>
    <row r="676" ht="14.25" hidden="1" customHeight="1">
      <c r="A676" s="8" t="s">
        <v>36</v>
      </c>
      <c r="B676" s="8" t="s">
        <v>300</v>
      </c>
      <c r="C676" s="8" t="s">
        <v>1155</v>
      </c>
      <c r="D676" s="47" t="s">
        <v>1365</v>
      </c>
      <c r="E676" s="47" t="s">
        <v>367</v>
      </c>
      <c r="F676" s="47" t="s">
        <v>800</v>
      </c>
      <c r="G676" s="47" t="s">
        <v>652</v>
      </c>
      <c r="H676" s="45" t="str">
        <f t="shared" si="1"/>
        <v>ASHRAE 189.1-2009Electrical/MechanicalGeneral</v>
      </c>
      <c r="I676" s="117" t="str">
        <f>VLOOKUP(H676,'Interior Lighting'!$A$4:$G$1080,5,FALSE)</f>
        <v>1.35</v>
      </c>
      <c r="J676" s="47"/>
      <c r="K676" s="47"/>
      <c r="L676" s="47"/>
      <c r="M676" s="47">
        <v>0.0</v>
      </c>
      <c r="N676" s="47">
        <v>0.37</v>
      </c>
      <c r="O676" s="47">
        <v>0.2</v>
      </c>
      <c r="P676" s="47" t="s">
        <v>1635</v>
      </c>
      <c r="Q676" s="47" t="s">
        <v>368</v>
      </c>
      <c r="R676" s="47" t="s">
        <v>583</v>
      </c>
      <c r="S676" s="47" t="s">
        <v>585</v>
      </c>
      <c r="T676" s="7" t="str">
        <f t="shared" si="48"/>
        <v>ASHRAE 62.1-1999Public SpacesCorridors and utilities</v>
      </c>
      <c r="U676" s="117" t="str">
        <f>VLOOKUP(T676,Ventilation!$A$4:$H$314,6,FALSE)</f>
        <v>0.05</v>
      </c>
      <c r="V676" s="117" t="str">
        <f>VLOOKUP(T676,Ventilation!$A$4:$H$314,5,FALSE)</f>
        <v>0</v>
      </c>
      <c r="W676" s="117" t="str">
        <f>VLOOKUP(T676,Ventilation!$A$4:$H$314,7,FALSE)</f>
        <v/>
      </c>
      <c r="X676" s="47">
        <v>0.93</v>
      </c>
      <c r="Y676" s="47" t="s">
        <v>1636</v>
      </c>
      <c r="Z676" s="47" t="s">
        <v>1637</v>
      </c>
      <c r="AA676" s="47">
        <v>0.0446</v>
      </c>
      <c r="AB676" s="8"/>
      <c r="AC676" s="47"/>
      <c r="AD676" s="47" t="s">
        <v>1638</v>
      </c>
      <c r="AE676" s="47"/>
      <c r="AF676" s="47"/>
      <c r="AG676" s="47"/>
      <c r="AH676" s="47"/>
      <c r="AI676" s="47"/>
      <c r="AJ676" s="47">
        <v>0.27</v>
      </c>
      <c r="AK676" s="47">
        <v>0.0</v>
      </c>
      <c r="AL676" s="47">
        <v>0.5</v>
      </c>
      <c r="AM676" s="47">
        <v>0.0</v>
      </c>
      <c r="AN676" s="47" t="s">
        <v>1639</v>
      </c>
      <c r="AO676" s="47" t="s">
        <v>1640</v>
      </c>
      <c r="AP676" s="47" t="s">
        <v>1641</v>
      </c>
      <c r="AQ676" s="47"/>
      <c r="AR676" s="47"/>
      <c r="AS676" s="45" t="str">
        <f t="shared" si="49"/>
        <v/>
      </c>
      <c r="AT676" s="47"/>
      <c r="AU676" s="47"/>
      <c r="AV676" s="47"/>
      <c r="AW676" s="47"/>
      <c r="AX676" s="47"/>
      <c r="AY676" s="47"/>
      <c r="AZ676" s="47" t="str">
        <f t="shared" si="51"/>
        <v/>
      </c>
      <c r="BA676" s="47"/>
      <c r="BB676" s="47"/>
      <c r="BC676" s="47"/>
      <c r="BD676" s="47"/>
      <c r="BE676" s="47"/>
      <c r="BF676" s="47"/>
      <c r="BG676" s="5"/>
      <c r="BI676" s="5"/>
      <c r="BJ676" s="5"/>
      <c r="BK676" s="5"/>
    </row>
    <row r="677" ht="14.25" hidden="1" customHeight="1">
      <c r="A677" s="47" t="s">
        <v>36</v>
      </c>
      <c r="B677" s="47" t="s">
        <v>300</v>
      </c>
      <c r="C677" s="47" t="s">
        <v>706</v>
      </c>
      <c r="D677" s="47" t="s">
        <v>1364</v>
      </c>
      <c r="E677" s="47" t="s">
        <v>367</v>
      </c>
      <c r="F677" s="47" t="s">
        <v>706</v>
      </c>
      <c r="G677" s="47" t="s">
        <v>652</v>
      </c>
      <c r="H677" s="45" t="str">
        <f t="shared" si="1"/>
        <v>ASHRAE 189.1-2009LobbyGeneral</v>
      </c>
      <c r="I677" s="117" t="str">
        <f>VLOOKUP(H677,'Interior Lighting'!$A$4:$G$1080,5,FALSE)</f>
        <v>1.17</v>
      </c>
      <c r="J677" s="47"/>
      <c r="K677" s="47"/>
      <c r="L677" s="47"/>
      <c r="M677" s="47">
        <v>0.0</v>
      </c>
      <c r="N677" s="47">
        <v>0.37</v>
      </c>
      <c r="O677" s="47">
        <v>0.2</v>
      </c>
      <c r="P677" s="47" t="s">
        <v>1635</v>
      </c>
      <c r="Q677" s="47" t="s">
        <v>368</v>
      </c>
      <c r="R677" s="47" t="s">
        <v>534</v>
      </c>
      <c r="S677" s="47" t="s">
        <v>542</v>
      </c>
      <c r="T677" s="7" t="str">
        <f t="shared" si="48"/>
        <v>ASHRAE 62.1-1999EducationCorridors</v>
      </c>
      <c r="U677" s="117" t="str">
        <f>VLOOKUP(T677,Ventilation!$A$4:$H$314,6,FALSE)</f>
        <v>0.1</v>
      </c>
      <c r="V677" s="117" t="str">
        <f>VLOOKUP(T677,Ventilation!$A$4:$H$314,5,FALSE)</f>
        <v>0</v>
      </c>
      <c r="W677" s="117" t="str">
        <f>VLOOKUP(T677,Ventilation!$A$4:$H$314,7,FALSE)</f>
        <v/>
      </c>
      <c r="X677" s="47">
        <v>0.0</v>
      </c>
      <c r="Y677" s="47" t="s">
        <v>1636</v>
      </c>
      <c r="Z677" s="47" t="s">
        <v>1637</v>
      </c>
      <c r="AA677" s="47">
        <v>0.0446</v>
      </c>
      <c r="AB677" s="8"/>
      <c r="AC677" s="47"/>
      <c r="AD677" s="47" t="s">
        <v>1638</v>
      </c>
      <c r="AE677" s="47"/>
      <c r="AF677" s="47"/>
      <c r="AG677" s="47"/>
      <c r="AH677" s="47"/>
      <c r="AI677" s="47"/>
      <c r="AJ677" s="47">
        <v>0.27</v>
      </c>
      <c r="AK677" s="47">
        <v>0.0</v>
      </c>
      <c r="AL677" s="47">
        <v>0.5</v>
      </c>
      <c r="AM677" s="47">
        <v>0.0</v>
      </c>
      <c r="AN677" s="47" t="s">
        <v>1639</v>
      </c>
      <c r="AO677" s="47" t="s">
        <v>1644</v>
      </c>
      <c r="AP677" s="47" t="s">
        <v>1645</v>
      </c>
      <c r="AQ677" s="47"/>
      <c r="AR677" s="47"/>
      <c r="AS677" s="45" t="str">
        <f t="shared" si="49"/>
        <v/>
      </c>
      <c r="AT677" s="47"/>
      <c r="AU677" s="47"/>
      <c r="AV677" s="47"/>
      <c r="AW677" s="47"/>
      <c r="AX677" s="47"/>
      <c r="AY677" s="47"/>
      <c r="AZ677" s="47" t="str">
        <f t="shared" si="51"/>
        <v/>
      </c>
      <c r="BA677" s="47"/>
      <c r="BB677" s="47"/>
      <c r="BC677" s="47"/>
      <c r="BD677" s="47"/>
      <c r="BE677" s="47"/>
      <c r="BF677" s="47"/>
      <c r="BG677" s="5"/>
      <c r="BI677" s="5"/>
      <c r="BJ677" s="5"/>
      <c r="BK677" s="5"/>
    </row>
    <row r="678" ht="14.25" hidden="1" customHeight="1">
      <c r="A678" s="47" t="s">
        <v>36</v>
      </c>
      <c r="B678" s="47" t="s">
        <v>300</v>
      </c>
      <c r="C678" s="47" t="s">
        <v>769</v>
      </c>
      <c r="D678" s="47" t="s">
        <v>1338</v>
      </c>
      <c r="E678" s="47" t="s">
        <v>367</v>
      </c>
      <c r="F678" s="75" t="s">
        <v>581</v>
      </c>
      <c r="G678" s="75" t="s">
        <v>769</v>
      </c>
      <c r="H678" s="45" t="str">
        <f t="shared" si="1"/>
        <v>ASHRAE 189.1-2009Whole BuildingLibrary</v>
      </c>
      <c r="I678" s="117" t="str">
        <f>VLOOKUP(H678,'Interior Lighting'!$A$4:$G$1080,5,FALSE)</f>
        <v>1.17</v>
      </c>
      <c r="J678" s="47"/>
      <c r="K678" s="47"/>
      <c r="L678" s="47"/>
      <c r="M678" s="47">
        <v>0.0</v>
      </c>
      <c r="N678" s="47">
        <v>0.37</v>
      </c>
      <c r="O678" s="47">
        <v>0.2</v>
      </c>
      <c r="P678" s="47" t="s">
        <v>1635</v>
      </c>
      <c r="Q678" s="47" t="s">
        <v>368</v>
      </c>
      <c r="R678" s="47" t="s">
        <v>534</v>
      </c>
      <c r="S678" s="47" t="s">
        <v>539</v>
      </c>
      <c r="T678" s="7" t="str">
        <f t="shared" si="48"/>
        <v>ASHRAE 62.1-1999EducationLibraries</v>
      </c>
      <c r="U678" s="117" t="str">
        <f>VLOOKUP(T678,Ventilation!$A$4:$H$314,6,FALSE)</f>
        <v>0</v>
      </c>
      <c r="V678" s="117" t="str">
        <f>VLOOKUP(T678,Ventilation!$A$4:$H$314,5,FALSE)</f>
        <v>16.95</v>
      </c>
      <c r="W678" s="117" t="str">
        <f>VLOOKUP(T678,Ventilation!$A$4:$H$314,7,FALSE)</f>
        <v/>
      </c>
      <c r="X678" s="47">
        <v>21.34</v>
      </c>
      <c r="Y678" s="47" t="s">
        <v>1636</v>
      </c>
      <c r="Z678" s="47" t="s">
        <v>1637</v>
      </c>
      <c r="AA678" s="47">
        <v>0.0446</v>
      </c>
      <c r="AB678" s="8"/>
      <c r="AC678" s="47"/>
      <c r="AD678" s="47" t="s">
        <v>1638</v>
      </c>
      <c r="AE678" s="47"/>
      <c r="AF678" s="47"/>
      <c r="AG678" s="47"/>
      <c r="AH678" s="47"/>
      <c r="AI678" s="47"/>
      <c r="AJ678" s="47">
        <v>0.68</v>
      </c>
      <c r="AK678" s="47">
        <v>0.0</v>
      </c>
      <c r="AL678" s="47">
        <v>0.5</v>
      </c>
      <c r="AM678" s="47">
        <v>0.0</v>
      </c>
      <c r="AN678" s="47" t="s">
        <v>1639</v>
      </c>
      <c r="AO678" s="47" t="s">
        <v>1644</v>
      </c>
      <c r="AP678" s="47" t="s">
        <v>1645</v>
      </c>
      <c r="AQ678" s="47"/>
      <c r="AR678" s="47"/>
      <c r="AS678" s="45" t="str">
        <f t="shared" si="49"/>
        <v/>
      </c>
      <c r="AT678" s="47"/>
      <c r="AU678" s="47"/>
      <c r="AV678" s="47"/>
      <c r="AW678" s="47"/>
      <c r="AX678" s="47"/>
      <c r="AY678" s="47"/>
      <c r="AZ678" s="47" t="str">
        <f t="shared" si="51"/>
        <v/>
      </c>
      <c r="BA678" s="47"/>
      <c r="BB678" s="47"/>
      <c r="BC678" s="47"/>
      <c r="BD678" s="47"/>
      <c r="BE678" s="47"/>
      <c r="BF678" s="47"/>
      <c r="BG678" s="5"/>
      <c r="BI678" s="5"/>
      <c r="BJ678" s="5"/>
      <c r="BK678" s="5"/>
    </row>
    <row r="679" ht="14.25" hidden="1" customHeight="1">
      <c r="A679" s="8" t="s">
        <v>36</v>
      </c>
      <c r="B679" s="8" t="s">
        <v>300</v>
      </c>
      <c r="C679" s="8" t="s">
        <v>1150</v>
      </c>
      <c r="D679" s="47" t="s">
        <v>1272</v>
      </c>
      <c r="E679" s="47" t="s">
        <v>367</v>
      </c>
      <c r="F679" s="47" t="s">
        <v>1017</v>
      </c>
      <c r="G679" s="47" t="s">
        <v>652</v>
      </c>
      <c r="H679" s="45" t="str">
        <f t="shared" si="1"/>
        <v>ASHRAE 189.1-2009Food PreparationGeneral</v>
      </c>
      <c r="I679" s="117" t="str">
        <f>VLOOKUP(H679,'Interior Lighting'!$A$4:$G$1080,5,FALSE)</f>
        <v>1.08</v>
      </c>
      <c r="J679" s="47"/>
      <c r="K679" s="47"/>
      <c r="L679" s="47"/>
      <c r="M679" s="47">
        <v>0.0</v>
      </c>
      <c r="N679" s="47">
        <v>0.37</v>
      </c>
      <c r="O679" s="47">
        <v>0.2</v>
      </c>
      <c r="P679" s="47" t="s">
        <v>1635</v>
      </c>
      <c r="Q679" s="47" t="s">
        <v>368</v>
      </c>
      <c r="R679" s="47" t="s">
        <v>544</v>
      </c>
      <c r="S679" s="47" t="s">
        <v>548</v>
      </c>
      <c r="T679" s="7" t="str">
        <f t="shared" si="48"/>
        <v>ASHRAE 62.1-1999Food and Beverage ServiceKitchens (cooking)</v>
      </c>
      <c r="U679" s="117" t="str">
        <f>VLOOKUP(T679,Ventilation!$A$4:$H$314,6,FALSE)</f>
        <v>0</v>
      </c>
      <c r="V679" s="117" t="str">
        <f>VLOOKUP(T679,Ventilation!$A$4:$H$314,5,FALSE)</f>
        <v>15</v>
      </c>
      <c r="W679" s="117" t="str">
        <f>VLOOKUP(T679,Ventilation!$A$4:$H$314,7,FALSE)</f>
        <v/>
      </c>
      <c r="X679" s="47">
        <v>15.48</v>
      </c>
      <c r="Y679" s="47" t="s">
        <v>1636</v>
      </c>
      <c r="Z679" s="47" t="s">
        <v>1637</v>
      </c>
      <c r="AA679" s="47">
        <v>0.0446</v>
      </c>
      <c r="AB679" s="8"/>
      <c r="AC679" s="47"/>
      <c r="AD679" s="47" t="s">
        <v>1638</v>
      </c>
      <c r="AE679" s="47">
        <v>258.6</v>
      </c>
      <c r="AF679" s="47">
        <v>0.1</v>
      </c>
      <c r="AG679" s="47">
        <v>0.2</v>
      </c>
      <c r="AH679" s="47">
        <v>0.7</v>
      </c>
      <c r="AI679" s="47" t="s">
        <v>1646</v>
      </c>
      <c r="AJ679" s="47">
        <v>15.05</v>
      </c>
      <c r="AK679" s="47">
        <v>0.25</v>
      </c>
      <c r="AL679" s="47">
        <v>0.3</v>
      </c>
      <c r="AM679" s="47">
        <v>0.2</v>
      </c>
      <c r="AN679" s="47" t="s">
        <v>1647</v>
      </c>
      <c r="AO679" s="47" t="s">
        <v>1640</v>
      </c>
      <c r="AP679" s="47" t="s">
        <v>1641</v>
      </c>
      <c r="AQ679" s="47">
        <v>133.0</v>
      </c>
      <c r="AR679" s="47">
        <v>2325.0</v>
      </c>
      <c r="AS679" s="117" t="str">
        <f t="shared" si="49"/>
        <v>0.05720430108</v>
      </c>
      <c r="AT679" s="47">
        <v>49.0</v>
      </c>
      <c r="AU679" s="47">
        <v>0.2</v>
      </c>
      <c r="AV679" s="47">
        <v>0.05</v>
      </c>
      <c r="AW679" s="47" t="s">
        <v>1642</v>
      </c>
      <c r="AX679" s="47">
        <v>0.7</v>
      </c>
      <c r="AY679" s="47">
        <v>4000.0</v>
      </c>
      <c r="AZ679" s="118" t="str">
        <f t="shared" si="51"/>
        <v>0.1215379059</v>
      </c>
      <c r="BA679" s="47">
        <v>0.338</v>
      </c>
      <c r="BB679" s="47">
        <v>694.5023196377475</v>
      </c>
      <c r="BC679" s="47">
        <v>0.5</v>
      </c>
      <c r="BD679" s="47"/>
      <c r="BE679" s="47" t="s">
        <v>1648</v>
      </c>
      <c r="BF679" s="47"/>
      <c r="BG679" s="5"/>
      <c r="BI679" s="5"/>
      <c r="BJ679" s="5"/>
      <c r="BK679" s="5"/>
    </row>
    <row r="680" ht="14.25" hidden="1" customHeight="1">
      <c r="A680" s="8" t="s">
        <v>36</v>
      </c>
      <c r="B680" s="47" t="s">
        <v>300</v>
      </c>
      <c r="C680" s="47" t="s">
        <v>1143</v>
      </c>
      <c r="D680" s="47" t="s">
        <v>1304</v>
      </c>
      <c r="E680" s="47" t="s">
        <v>367</v>
      </c>
      <c r="F680" s="47" t="s">
        <v>1026</v>
      </c>
      <c r="G680" s="60" t="s">
        <v>1028</v>
      </c>
      <c r="H680" s="45" t="str">
        <f t="shared" si="1"/>
        <v>ASHRAE 189.1-2009Gymnasium/Exercise CenterExercise Area</v>
      </c>
      <c r="I680" s="117" t="str">
        <f>VLOOKUP(H680,'Interior Lighting'!$A$4:$G$1080,5,FALSE)</f>
        <v>0.81</v>
      </c>
      <c r="J680" s="47"/>
      <c r="K680" s="47"/>
      <c r="L680" s="47"/>
      <c r="M680" s="47">
        <v>0.0</v>
      </c>
      <c r="N680" s="47">
        <v>0.37</v>
      </c>
      <c r="O680" s="47">
        <v>0.2</v>
      </c>
      <c r="P680" s="47" t="s">
        <v>1635</v>
      </c>
      <c r="Q680" s="47" t="s">
        <v>368</v>
      </c>
      <c r="R680" s="47" t="s">
        <v>609</v>
      </c>
      <c r="S680" s="47" t="s">
        <v>612</v>
      </c>
      <c r="T680" s="7" t="str">
        <f t="shared" si="48"/>
        <v>ASHRAE 62.1-1999Sports and AmusementPlaying floors (gymnasium)</v>
      </c>
      <c r="U680" s="117" t="str">
        <f>VLOOKUP(T680,Ventilation!$A$4:$H$314,6,FALSE)</f>
        <v>0</v>
      </c>
      <c r="V680" s="117" t="str">
        <f>VLOOKUP(T680,Ventilation!$A$4:$H$314,5,FALSE)</f>
        <v>20</v>
      </c>
      <c r="W680" s="117" t="str">
        <f>VLOOKUP(T680,Ventilation!$A$4:$H$314,7,FALSE)</f>
        <v/>
      </c>
      <c r="X680" s="47">
        <v>92.94</v>
      </c>
      <c r="Y680" s="47" t="s">
        <v>1649</v>
      </c>
      <c r="Z680" s="47" t="s">
        <v>1637</v>
      </c>
      <c r="AA680" s="47">
        <v>0.0446</v>
      </c>
      <c r="AB680" s="8"/>
      <c r="AC680" s="47"/>
      <c r="AD680" s="47" t="s">
        <v>1638</v>
      </c>
      <c r="AE680" s="47"/>
      <c r="AF680" s="47"/>
      <c r="AG680" s="47"/>
      <c r="AH680" s="47"/>
      <c r="AI680" s="47"/>
      <c r="AJ680" s="47">
        <v>0.3400000000000001</v>
      </c>
      <c r="AK680" s="47">
        <v>0.0</v>
      </c>
      <c r="AL680" s="47">
        <v>0.5</v>
      </c>
      <c r="AM680" s="47">
        <v>0.0</v>
      </c>
      <c r="AN680" s="47" t="s">
        <v>1639</v>
      </c>
      <c r="AO680" s="47" t="s">
        <v>1644</v>
      </c>
      <c r="AP680" s="47" t="s">
        <v>1645</v>
      </c>
      <c r="AQ680" s="47">
        <v>159.5</v>
      </c>
      <c r="AR680" s="47">
        <v>21269.0</v>
      </c>
      <c r="AS680" s="117" t="str">
        <f t="shared" si="49"/>
        <v>0.007499177206</v>
      </c>
      <c r="AT680" s="47">
        <v>43.3</v>
      </c>
      <c r="AU680" s="47">
        <v>0.2</v>
      </c>
      <c r="AV680" s="47">
        <v>0.05</v>
      </c>
      <c r="AW680" s="47" t="s">
        <v>1650</v>
      </c>
      <c r="AX680" s="47"/>
      <c r="AY680" s="47"/>
      <c r="AZ680" s="47" t="str">
        <f t="shared" si="51"/>
        <v/>
      </c>
      <c r="BA680" s="47"/>
      <c r="BB680" s="47"/>
      <c r="BC680" s="47"/>
      <c r="BD680" s="47"/>
      <c r="BE680" s="47"/>
      <c r="BF680" s="47"/>
      <c r="BG680" s="5"/>
      <c r="BI680" s="5"/>
      <c r="BJ680" s="5"/>
      <c r="BK680" s="5"/>
    </row>
    <row r="681" ht="14.25" hidden="1" customHeight="1">
      <c r="A681" s="47" t="s">
        <v>36</v>
      </c>
      <c r="B681" s="47" t="s">
        <v>300</v>
      </c>
      <c r="C681" s="47" t="s">
        <v>1126</v>
      </c>
      <c r="D681" s="47" t="s">
        <v>1310</v>
      </c>
      <c r="E681" s="47" t="s">
        <v>367</v>
      </c>
      <c r="F681" s="47" t="s">
        <v>1020</v>
      </c>
      <c r="G681" s="47" t="s">
        <v>652</v>
      </c>
      <c r="H681" s="45" t="str">
        <f t="shared" si="1"/>
        <v>ASHRAE 189.1-2009Corridor/TransitionGeneral</v>
      </c>
      <c r="I681" s="117" t="str">
        <f>VLOOKUP(H681,'Interior Lighting'!$A$4:$G$1080,5,FALSE)</f>
        <v>0.45</v>
      </c>
      <c r="J681" s="47"/>
      <c r="K681" s="47"/>
      <c r="L681" s="47"/>
      <c r="M681" s="47">
        <v>0.0</v>
      </c>
      <c r="N681" s="47">
        <v>0.37</v>
      </c>
      <c r="O681" s="47">
        <v>0.2</v>
      </c>
      <c r="P681" s="47" t="s">
        <v>1635</v>
      </c>
      <c r="Q681" s="47" t="s">
        <v>368</v>
      </c>
      <c r="R681" s="47" t="s">
        <v>534</v>
      </c>
      <c r="S681" s="47" t="s">
        <v>542</v>
      </c>
      <c r="T681" s="7" t="str">
        <f t="shared" si="48"/>
        <v>ASHRAE 62.1-1999EducationCorridors</v>
      </c>
      <c r="U681" s="117" t="str">
        <f>VLOOKUP(T681,Ventilation!$A$4:$H$314,6,FALSE)</f>
        <v>0.1</v>
      </c>
      <c r="V681" s="117" t="str">
        <f>VLOOKUP(T681,Ventilation!$A$4:$H$314,5,FALSE)</f>
        <v>0</v>
      </c>
      <c r="W681" s="117" t="str">
        <f>VLOOKUP(T681,Ventilation!$A$4:$H$314,7,FALSE)</f>
        <v/>
      </c>
      <c r="X681" s="47">
        <v>9.31</v>
      </c>
      <c r="Y681" s="47" t="s">
        <v>1636</v>
      </c>
      <c r="Z681" s="47" t="s">
        <v>1637</v>
      </c>
      <c r="AA681" s="47">
        <v>0.0446</v>
      </c>
      <c r="AB681" s="8"/>
      <c r="AC681" s="47"/>
      <c r="AD681" s="47" t="s">
        <v>1638</v>
      </c>
      <c r="AE681" s="47"/>
      <c r="AF681" s="47"/>
      <c r="AG681" s="47"/>
      <c r="AH681" s="47"/>
      <c r="AI681" s="47"/>
      <c r="AJ681" s="47">
        <v>0.27</v>
      </c>
      <c r="AK681" s="47">
        <v>0.0</v>
      </c>
      <c r="AL681" s="47">
        <v>0.5</v>
      </c>
      <c r="AM681" s="47">
        <v>0.0</v>
      </c>
      <c r="AN681" s="47" t="s">
        <v>1639</v>
      </c>
      <c r="AO681" s="47" t="s">
        <v>1640</v>
      </c>
      <c r="AP681" s="47" t="s">
        <v>1641</v>
      </c>
      <c r="AQ681" s="47"/>
      <c r="AR681" s="47"/>
      <c r="AS681" s="45" t="str">
        <f t="shared" si="49"/>
        <v/>
      </c>
      <c r="AT681" s="47"/>
      <c r="AU681" s="47"/>
      <c r="AV681" s="47"/>
      <c r="AW681" s="47"/>
      <c r="AX681" s="47"/>
      <c r="AY681" s="47"/>
      <c r="AZ681" s="47" t="str">
        <f t="shared" si="51"/>
        <v/>
      </c>
      <c r="BA681" s="47"/>
      <c r="BB681" s="47"/>
      <c r="BC681" s="47"/>
      <c r="BD681" s="47"/>
      <c r="BE681" s="47"/>
      <c r="BF681" s="47"/>
      <c r="BG681" s="5"/>
      <c r="BI681" s="5"/>
      <c r="BJ681" s="5"/>
      <c r="BK681" s="5"/>
    </row>
    <row r="682" ht="14.25" hidden="1" customHeight="1">
      <c r="A682" s="8" t="s">
        <v>36</v>
      </c>
      <c r="B682" s="47" t="s">
        <v>300</v>
      </c>
      <c r="C682" s="47" t="s">
        <v>535</v>
      </c>
      <c r="D682" s="47" t="s">
        <v>1312</v>
      </c>
      <c r="E682" s="47" t="s">
        <v>367</v>
      </c>
      <c r="F682" s="47" t="s">
        <v>996</v>
      </c>
      <c r="G682" s="47" t="s">
        <v>652</v>
      </c>
      <c r="H682" s="45" t="str">
        <f t="shared" si="1"/>
        <v>ASHRAE 189.1-2009Classroom/Lecture/TrainingGeneral</v>
      </c>
      <c r="I682" s="117" t="str">
        <f>VLOOKUP(H682,'Interior Lighting'!$A$4:$G$1080,5,FALSE)</f>
        <v>1.26</v>
      </c>
      <c r="J682" s="47"/>
      <c r="K682" s="47"/>
      <c r="L682" s="47"/>
      <c r="M682" s="47">
        <v>0.0</v>
      </c>
      <c r="N682" s="47">
        <v>0.37</v>
      </c>
      <c r="O682" s="47">
        <v>0.2</v>
      </c>
      <c r="P682" s="47" t="s">
        <v>1635</v>
      </c>
      <c r="Q682" s="47" t="s">
        <v>368</v>
      </c>
      <c r="R682" s="47" t="s">
        <v>534</v>
      </c>
      <c r="S682" s="47" t="s">
        <v>535</v>
      </c>
      <c r="T682" s="7" t="str">
        <f t="shared" si="48"/>
        <v>ASHRAE 62.1-1999EducationClassroom</v>
      </c>
      <c r="U682" s="117" t="str">
        <f>VLOOKUP(T682,Ventilation!$A$4:$H$314,6,FALSE)</f>
        <v>0</v>
      </c>
      <c r="V682" s="117" t="str">
        <f>VLOOKUP(T682,Ventilation!$A$4:$H$314,5,FALSE)</f>
        <v>16.95</v>
      </c>
      <c r="W682" s="117" t="str">
        <f>VLOOKUP(T682,Ventilation!$A$4:$H$314,7,FALSE)</f>
        <v/>
      </c>
      <c r="X682" s="47">
        <v>23.22</v>
      </c>
      <c r="Y682" s="47" t="s">
        <v>1636</v>
      </c>
      <c r="Z682" s="47" t="s">
        <v>1637</v>
      </c>
      <c r="AA682" s="47">
        <v>0.0446</v>
      </c>
      <c r="AB682" s="8"/>
      <c r="AC682" s="47"/>
      <c r="AD682" s="47" t="s">
        <v>1638</v>
      </c>
      <c r="AE682" s="47"/>
      <c r="AF682" s="47"/>
      <c r="AG682" s="47"/>
      <c r="AH682" s="47"/>
      <c r="AI682" s="47"/>
      <c r="AJ682" s="47">
        <v>0.68</v>
      </c>
      <c r="AK682" s="47">
        <v>0.0</v>
      </c>
      <c r="AL682" s="47">
        <v>0.5</v>
      </c>
      <c r="AM682" s="47">
        <v>0.0</v>
      </c>
      <c r="AN682" s="47" t="s">
        <v>1639</v>
      </c>
      <c r="AO682" s="47" t="s">
        <v>1644</v>
      </c>
      <c r="AP682" s="47" t="s">
        <v>1645</v>
      </c>
      <c r="AQ682" s="47"/>
      <c r="AR682" s="47"/>
      <c r="AS682" s="45" t="str">
        <f t="shared" si="49"/>
        <v/>
      </c>
      <c r="AT682" s="47"/>
      <c r="AU682" s="47"/>
      <c r="AV682" s="47"/>
      <c r="AW682" s="47"/>
      <c r="AX682" s="47"/>
      <c r="AY682" s="47"/>
      <c r="AZ682" s="47" t="str">
        <f t="shared" si="51"/>
        <v/>
      </c>
      <c r="BA682" s="47"/>
      <c r="BB682" s="47"/>
      <c r="BC682" s="47"/>
      <c r="BD682" s="47"/>
      <c r="BE682" s="47"/>
      <c r="BF682" s="47"/>
      <c r="BG682" s="5"/>
      <c r="BI682" s="5"/>
      <c r="BJ682" s="5"/>
      <c r="BK682" s="5"/>
    </row>
    <row r="683" ht="14.25" hidden="1" customHeight="1">
      <c r="A683" s="47" t="s">
        <v>36</v>
      </c>
      <c r="B683" s="47" t="s">
        <v>300</v>
      </c>
      <c r="C683" s="47" t="s">
        <v>1122</v>
      </c>
      <c r="D683" s="47" t="s">
        <v>1283</v>
      </c>
      <c r="E683" s="47" t="s">
        <v>367</v>
      </c>
      <c r="F683" s="47" t="s">
        <v>1013</v>
      </c>
      <c r="G683" s="47" t="s">
        <v>652</v>
      </c>
      <c r="H683" s="45" t="str">
        <f t="shared" si="1"/>
        <v>ASHRAE 189.1-2009Dining AreaGeneral</v>
      </c>
      <c r="I683" s="117" t="str">
        <f>VLOOKUP(H683,'Interior Lighting'!$A$4:$G$1080,5,FALSE)</f>
        <v>0.81</v>
      </c>
      <c r="J683" s="47"/>
      <c r="K683" s="47"/>
      <c r="L683" s="47"/>
      <c r="M683" s="47">
        <v>0.0</v>
      </c>
      <c r="N683" s="47">
        <v>0.37</v>
      </c>
      <c r="O683" s="47">
        <v>0.2</v>
      </c>
      <c r="P683" s="47" t="s">
        <v>1635</v>
      </c>
      <c r="Q683" s="47" t="s">
        <v>368</v>
      </c>
      <c r="R683" s="47" t="s">
        <v>544</v>
      </c>
      <c r="S683" s="47" t="s">
        <v>546</v>
      </c>
      <c r="T683" s="7" t="str">
        <f t="shared" si="48"/>
        <v>ASHRAE 62.1-1999Food and Beverage ServiceCafeteria, fast food</v>
      </c>
      <c r="U683" s="117" t="str">
        <f>VLOOKUP(T683,Ventilation!$A$4:$H$314,6,FALSE)</f>
        <v>0</v>
      </c>
      <c r="V683" s="117" t="str">
        <f>VLOOKUP(T683,Ventilation!$A$4:$H$314,5,FALSE)</f>
        <v>20</v>
      </c>
      <c r="W683" s="117" t="str">
        <f>VLOOKUP(T683,Ventilation!$A$4:$H$314,7,FALSE)</f>
        <v/>
      </c>
      <c r="X683" s="47">
        <v>66.84</v>
      </c>
      <c r="Y683" s="47" t="s">
        <v>1636</v>
      </c>
      <c r="Z683" s="47" t="s">
        <v>1637</v>
      </c>
      <c r="AA683" s="47">
        <v>0.0446</v>
      </c>
      <c r="AB683" s="8"/>
      <c r="AC683" s="47"/>
      <c r="AD683" s="47" t="s">
        <v>1638</v>
      </c>
      <c r="AE683" s="47"/>
      <c r="AF683" s="47"/>
      <c r="AG683" s="47"/>
      <c r="AH683" s="47"/>
      <c r="AI683" s="47"/>
      <c r="AJ683" s="47">
        <v>1.3</v>
      </c>
      <c r="AK683" s="47">
        <v>0.0</v>
      </c>
      <c r="AL683" s="47">
        <v>0.5</v>
      </c>
      <c r="AM683" s="47">
        <v>0.0</v>
      </c>
      <c r="AN683" s="47" t="s">
        <v>1647</v>
      </c>
      <c r="AO683" s="47" t="s">
        <v>1644</v>
      </c>
      <c r="AP683" s="47" t="s">
        <v>1645</v>
      </c>
      <c r="AQ683" s="47"/>
      <c r="AR683" s="47"/>
      <c r="AS683" s="45" t="str">
        <f t="shared" si="49"/>
        <v/>
      </c>
      <c r="AT683" s="47"/>
      <c r="AU683" s="47"/>
      <c r="AV683" s="47"/>
      <c r="AW683" s="47"/>
      <c r="AX683" s="47"/>
      <c r="AY683" s="47"/>
      <c r="AZ683" s="47" t="str">
        <f t="shared" si="51"/>
        <v/>
      </c>
      <c r="BA683" s="47"/>
      <c r="BB683" s="47"/>
      <c r="BC683" s="47"/>
      <c r="BD683" s="47"/>
      <c r="BE683" s="47"/>
      <c r="BF683" s="47"/>
      <c r="BG683" s="5"/>
      <c r="BI683" s="5"/>
      <c r="BJ683" s="5"/>
      <c r="BK683" s="5"/>
    </row>
    <row r="684" ht="14.25" hidden="1" customHeight="1">
      <c r="A684" s="8" t="s">
        <v>36</v>
      </c>
      <c r="B684" s="47" t="s">
        <v>300</v>
      </c>
      <c r="C684" s="47" t="s">
        <v>540</v>
      </c>
      <c r="D684" s="47" t="s">
        <v>1338</v>
      </c>
      <c r="E684" s="47" t="s">
        <v>367</v>
      </c>
      <c r="F684" s="47" t="s">
        <v>1001</v>
      </c>
      <c r="G684" s="47" t="s">
        <v>652</v>
      </c>
      <c r="H684" s="45" t="str">
        <f t="shared" si="1"/>
        <v>ASHRAE 189.1-2009Audience/Seating AreaGeneral</v>
      </c>
      <c r="I684" s="117" t="str">
        <f>VLOOKUP(H684,'Interior Lighting'!$A$4:$G$1080,5,FALSE)</f>
        <v>0.81</v>
      </c>
      <c r="J684" s="47"/>
      <c r="K684" s="47"/>
      <c r="L684" s="47"/>
      <c r="M684" s="47">
        <v>0.0</v>
      </c>
      <c r="N684" s="47">
        <v>0.37</v>
      </c>
      <c r="O684" s="47">
        <v>0.2</v>
      </c>
      <c r="P684" s="47" t="s">
        <v>1635</v>
      </c>
      <c r="Q684" s="47" t="s">
        <v>368</v>
      </c>
      <c r="R684" s="47" t="s">
        <v>534</v>
      </c>
      <c r="S684" s="47" t="s">
        <v>540</v>
      </c>
      <c r="T684" s="7" t="str">
        <f t="shared" si="48"/>
        <v>ASHRAE 62.1-1999EducationAuditorium</v>
      </c>
      <c r="U684" s="117" t="str">
        <f>VLOOKUP(T684,Ventilation!$A$4:$H$314,6,FALSE)</f>
        <v>0</v>
      </c>
      <c r="V684" s="117" t="str">
        <f>VLOOKUP(T684,Ventilation!$A$4:$H$314,5,FALSE)</f>
        <v>15</v>
      </c>
      <c r="W684" s="117" t="str">
        <f>VLOOKUP(T684,Ventilation!$A$4:$H$314,7,FALSE)</f>
        <v/>
      </c>
      <c r="X684" s="47">
        <v>92.94</v>
      </c>
      <c r="Y684" s="47" t="s">
        <v>1651</v>
      </c>
      <c r="Z684" s="47" t="s">
        <v>1637</v>
      </c>
      <c r="AA684" s="47">
        <v>0.0446</v>
      </c>
      <c r="AB684" s="8"/>
      <c r="AC684" s="47"/>
      <c r="AD684" s="47" t="s">
        <v>1638</v>
      </c>
      <c r="AE684" s="47"/>
      <c r="AF684" s="47"/>
      <c r="AG684" s="47"/>
      <c r="AH684" s="47"/>
      <c r="AI684" s="47"/>
      <c r="AJ684" s="47">
        <v>0.3400000000000001</v>
      </c>
      <c r="AK684" s="47">
        <v>0.0</v>
      </c>
      <c r="AL684" s="47">
        <v>0.5</v>
      </c>
      <c r="AM684" s="47">
        <v>0.0</v>
      </c>
      <c r="AN684" s="47" t="s">
        <v>1639</v>
      </c>
      <c r="AO684" s="47" t="s">
        <v>1644</v>
      </c>
      <c r="AP684" s="47" t="s">
        <v>1645</v>
      </c>
      <c r="AQ684" s="47"/>
      <c r="AR684" s="47"/>
      <c r="AS684" s="45" t="str">
        <f t="shared" si="49"/>
        <v/>
      </c>
      <c r="AT684" s="47"/>
      <c r="AU684" s="47"/>
      <c r="AV684" s="47"/>
      <c r="AW684" s="47"/>
      <c r="AX684" s="47"/>
      <c r="AY684" s="47"/>
      <c r="AZ684" s="47" t="str">
        <f t="shared" si="51"/>
        <v/>
      </c>
      <c r="BA684" s="47"/>
      <c r="BB684" s="47"/>
      <c r="BC684" s="47"/>
      <c r="BD684" s="47"/>
      <c r="BE684" s="47"/>
      <c r="BF684" s="47"/>
      <c r="BG684" s="5"/>
      <c r="BI684" s="5"/>
      <c r="BJ684" s="5"/>
      <c r="BK684" s="5"/>
    </row>
    <row r="685" ht="14.25" hidden="1" customHeight="1">
      <c r="A685" s="45" t="s">
        <v>34</v>
      </c>
      <c r="B685" s="45" t="s">
        <v>300</v>
      </c>
      <c r="C685" s="45" t="s">
        <v>540</v>
      </c>
      <c r="D685" s="45" t="s">
        <v>1338</v>
      </c>
      <c r="E685" s="45" t="s">
        <v>373</v>
      </c>
      <c r="F685" s="45" t="s">
        <v>1001</v>
      </c>
      <c r="G685" s="45" t="s">
        <v>652</v>
      </c>
      <c r="H685" s="45" t="str">
        <f t="shared" si="1"/>
        <v>ASHRAE 90.1-2004Audience/Seating AreaGeneral</v>
      </c>
      <c r="I685" s="117" t="str">
        <f>VLOOKUP(H685,'Interior Lighting'!$A$4:$G$1472,5,FALSE)</f>
        <v>0.9</v>
      </c>
      <c r="J685" s="47"/>
      <c r="K685" s="45"/>
      <c r="L685" s="45"/>
      <c r="M685" s="45">
        <v>0.0</v>
      </c>
      <c r="N685" s="45">
        <v>0.37</v>
      </c>
      <c r="O685" s="45">
        <v>0.2</v>
      </c>
      <c r="P685" s="45" t="s">
        <v>1652</v>
      </c>
      <c r="Q685" s="45" t="s">
        <v>368</v>
      </c>
      <c r="R685" s="45" t="s">
        <v>534</v>
      </c>
      <c r="S685" s="45" t="s">
        <v>540</v>
      </c>
      <c r="T685" s="7" t="str">
        <f t="shared" si="48"/>
        <v>ASHRAE 62.1-1999EducationAuditorium</v>
      </c>
      <c r="U685" s="117" t="str">
        <f>VLOOKUP(T685,Ventilation!$A$4:$H$314,6,FALSE)</f>
        <v>0</v>
      </c>
      <c r="V685" s="117" t="str">
        <f>VLOOKUP(T685,Ventilation!$A$4:$H$314,5,FALSE)</f>
        <v>15</v>
      </c>
      <c r="W685" s="117" t="str">
        <f>VLOOKUP(T685,Ventilation!$A$4:$H$314,7,FALSE)</f>
        <v/>
      </c>
      <c r="X685" s="45">
        <v>150.0</v>
      </c>
      <c r="Y685" s="45" t="s">
        <v>1653</v>
      </c>
      <c r="Z685" s="45" t="s">
        <v>1654</v>
      </c>
      <c r="AA685" s="45">
        <v>0.0595</v>
      </c>
      <c r="AB685" s="7"/>
      <c r="AC685" s="45"/>
      <c r="AD685" s="45" t="s">
        <v>1655</v>
      </c>
      <c r="AE685" s="45"/>
      <c r="AF685" s="45"/>
      <c r="AG685" s="45"/>
      <c r="AH685" s="45"/>
      <c r="AI685" s="45"/>
      <c r="AJ685" s="45">
        <v>0.46</v>
      </c>
      <c r="AK685" s="45">
        <v>0.0</v>
      </c>
      <c r="AL685" s="45">
        <v>0.5</v>
      </c>
      <c r="AM685" s="45">
        <v>0.0</v>
      </c>
      <c r="AN685" s="45" t="s">
        <v>1656</v>
      </c>
      <c r="AO685" s="134" t="s">
        <v>1657</v>
      </c>
      <c r="AP685" s="61" t="s">
        <v>1658</v>
      </c>
      <c r="AQ685" s="45"/>
      <c r="AR685" s="45"/>
      <c r="AS685" s="45" t="str">
        <f t="shared" si="49"/>
        <v/>
      </c>
      <c r="AT685" s="45"/>
      <c r="AU685" s="45"/>
      <c r="AV685" s="45"/>
      <c r="AW685" s="45"/>
      <c r="AX685" s="45"/>
      <c r="AY685" s="45"/>
      <c r="AZ685" s="45" t="str">
        <f t="shared" si="51"/>
        <v/>
      </c>
      <c r="BA685" s="45"/>
      <c r="BB685" s="45"/>
      <c r="BC685" s="45"/>
      <c r="BD685" s="45"/>
      <c r="BE685" s="45"/>
      <c r="BF685" s="45"/>
      <c r="BG685" s="5"/>
      <c r="BI685" s="5"/>
      <c r="BJ685" s="5"/>
      <c r="BK685" s="5"/>
    </row>
    <row r="686" ht="14.25" hidden="1" customHeight="1">
      <c r="A686" s="45" t="s">
        <v>34</v>
      </c>
      <c r="B686" s="45" t="s">
        <v>300</v>
      </c>
      <c r="C686" s="45" t="s">
        <v>1122</v>
      </c>
      <c r="D686" s="45" t="s">
        <v>1283</v>
      </c>
      <c r="E686" s="45" t="s">
        <v>373</v>
      </c>
      <c r="F686" s="45" t="s">
        <v>1013</v>
      </c>
      <c r="G686" s="45" t="s">
        <v>652</v>
      </c>
      <c r="H686" s="45" t="str">
        <f t="shared" si="1"/>
        <v>ASHRAE 90.1-2004Dining AreaGeneral</v>
      </c>
      <c r="I686" s="117" t="str">
        <f>VLOOKUP(H686,'Interior Lighting'!$A$4:$G$1472,5,FALSE)</f>
        <v>0.9</v>
      </c>
      <c r="J686" s="47"/>
      <c r="K686" s="45"/>
      <c r="L686" s="45"/>
      <c r="M686" s="45">
        <v>0.0</v>
      </c>
      <c r="N686" s="45">
        <v>0.37</v>
      </c>
      <c r="O686" s="45">
        <v>0.2</v>
      </c>
      <c r="P686" s="7" t="s">
        <v>1652</v>
      </c>
      <c r="Q686" s="45" t="s">
        <v>368</v>
      </c>
      <c r="R686" s="45" t="s">
        <v>544</v>
      </c>
      <c r="S686" s="45" t="s">
        <v>546</v>
      </c>
      <c r="T686" s="7" t="str">
        <f t="shared" si="48"/>
        <v>ASHRAE 62.1-1999Food and Beverage ServiceCafeteria, fast food</v>
      </c>
      <c r="U686" s="117" t="str">
        <f>VLOOKUP(T686,Ventilation!$A$4:$H$314,6,FALSE)</f>
        <v>0</v>
      </c>
      <c r="V686" s="117" t="str">
        <f>VLOOKUP(T686,Ventilation!$A$4:$H$314,5,FALSE)</f>
        <v>20</v>
      </c>
      <c r="W686" s="117" t="str">
        <f>VLOOKUP(T686,Ventilation!$A$4:$H$314,7,FALSE)</f>
        <v/>
      </c>
      <c r="X686" s="45">
        <v>100.0</v>
      </c>
      <c r="Y686" s="7" t="s">
        <v>1659</v>
      </c>
      <c r="Z686" s="7" t="s">
        <v>1654</v>
      </c>
      <c r="AA686" s="45">
        <v>0.0595</v>
      </c>
      <c r="AB686" s="7"/>
      <c r="AC686" s="7"/>
      <c r="AD686" s="7" t="s">
        <v>1655</v>
      </c>
      <c r="AE686" s="45"/>
      <c r="AF686" s="45"/>
      <c r="AG686" s="45"/>
      <c r="AH686" s="45"/>
      <c r="AI686" s="45"/>
      <c r="AJ686" s="93">
        <v>7.15</v>
      </c>
      <c r="AK686" s="45">
        <v>0.0</v>
      </c>
      <c r="AL686" s="45">
        <v>0.5</v>
      </c>
      <c r="AM686" s="45">
        <v>0.0</v>
      </c>
      <c r="AN686" s="7" t="s">
        <v>1660</v>
      </c>
      <c r="AO686" s="134" t="s">
        <v>1657</v>
      </c>
      <c r="AP686" s="92" t="s">
        <v>1658</v>
      </c>
      <c r="AQ686" s="45"/>
      <c r="AR686" s="45"/>
      <c r="AS686" s="45" t="str">
        <f t="shared" si="49"/>
        <v/>
      </c>
      <c r="AT686" s="45"/>
      <c r="AU686" s="45"/>
      <c r="AV686" s="45"/>
      <c r="AW686" s="7"/>
      <c r="AX686" s="45"/>
      <c r="AY686" s="45"/>
      <c r="AZ686" s="45" t="str">
        <f t="shared" si="51"/>
        <v/>
      </c>
      <c r="BA686" s="45"/>
      <c r="BB686" s="45"/>
      <c r="BC686" s="45"/>
      <c r="BD686" s="45"/>
      <c r="BE686" s="45"/>
      <c r="BF686" s="45"/>
      <c r="BG686" s="5"/>
      <c r="BI686" s="5"/>
      <c r="BJ686" s="5"/>
      <c r="BK686" s="5"/>
    </row>
    <row r="687" ht="14.25" hidden="1" customHeight="1">
      <c r="A687" s="45" t="s">
        <v>34</v>
      </c>
      <c r="B687" s="45" t="s">
        <v>300</v>
      </c>
      <c r="C687" s="45" t="s">
        <v>535</v>
      </c>
      <c r="D687" s="45" t="s">
        <v>1312</v>
      </c>
      <c r="E687" s="45" t="s">
        <v>373</v>
      </c>
      <c r="F687" s="45" t="s">
        <v>996</v>
      </c>
      <c r="G687" s="45" t="s">
        <v>652</v>
      </c>
      <c r="H687" s="45" t="str">
        <f t="shared" si="1"/>
        <v>ASHRAE 90.1-2004Classroom/Lecture/TrainingGeneral</v>
      </c>
      <c r="I687" s="117" t="str">
        <f>VLOOKUP(H687,'Interior Lighting'!$A$4:$G$1472,5,FALSE)</f>
        <v>1.4</v>
      </c>
      <c r="J687" s="47"/>
      <c r="K687" s="45"/>
      <c r="L687" s="45"/>
      <c r="M687" s="45">
        <v>0.0</v>
      </c>
      <c r="N687" s="45">
        <v>0.37</v>
      </c>
      <c r="O687" s="45">
        <v>0.2</v>
      </c>
      <c r="P687" s="7" t="s">
        <v>1661</v>
      </c>
      <c r="Q687" s="45" t="s">
        <v>368</v>
      </c>
      <c r="R687" s="45" t="s">
        <v>534</v>
      </c>
      <c r="S687" s="45" t="s">
        <v>535</v>
      </c>
      <c r="T687" s="7" t="str">
        <f t="shared" si="48"/>
        <v>ASHRAE 62.1-1999EducationClassroom</v>
      </c>
      <c r="U687" s="117" t="str">
        <f>VLOOKUP(T687,Ventilation!$A$4:$H$314,6,FALSE)</f>
        <v>0</v>
      </c>
      <c r="V687" s="117" t="str">
        <f>VLOOKUP(T687,Ventilation!$A$4:$H$314,5,FALSE)</f>
        <v>16.95</v>
      </c>
      <c r="W687" s="117" t="str">
        <f>VLOOKUP(T687,Ventilation!$A$4:$H$314,7,FALSE)</f>
        <v/>
      </c>
      <c r="X687" s="45">
        <v>35.0</v>
      </c>
      <c r="Y687" s="7" t="s">
        <v>1662</v>
      </c>
      <c r="Z687" s="7" t="s">
        <v>1654</v>
      </c>
      <c r="AA687" s="45">
        <v>0.0595</v>
      </c>
      <c r="AB687" s="7"/>
      <c r="AC687" s="7"/>
      <c r="AD687" s="7" t="s">
        <v>1655</v>
      </c>
      <c r="AE687" s="45"/>
      <c r="AF687" s="45"/>
      <c r="AG687" s="45"/>
      <c r="AH687" s="45"/>
      <c r="AI687" s="45"/>
      <c r="AJ687" s="45">
        <v>0.929</v>
      </c>
      <c r="AK687" s="45">
        <v>0.0</v>
      </c>
      <c r="AL687" s="45">
        <v>0.5</v>
      </c>
      <c r="AM687" s="45">
        <v>0.0</v>
      </c>
      <c r="AN687" s="7" t="s">
        <v>1656</v>
      </c>
      <c r="AO687" s="92" t="s">
        <v>1663</v>
      </c>
      <c r="AP687" s="92" t="s">
        <v>1658</v>
      </c>
      <c r="AQ687" s="45"/>
      <c r="AR687" s="45"/>
      <c r="AS687" s="45" t="str">
        <f t="shared" si="49"/>
        <v/>
      </c>
      <c r="AT687" s="45"/>
      <c r="AU687" s="45"/>
      <c r="AV687" s="45"/>
      <c r="AW687" s="45"/>
      <c r="AX687" s="45"/>
      <c r="AY687" s="45"/>
      <c r="AZ687" s="45" t="str">
        <f t="shared" si="51"/>
        <v/>
      </c>
      <c r="BA687" s="45"/>
      <c r="BB687" s="45"/>
      <c r="BC687" s="45"/>
      <c r="BD687" s="45"/>
      <c r="BE687" s="45"/>
      <c r="BF687" s="45"/>
      <c r="BG687" s="5"/>
      <c r="BI687" s="5"/>
      <c r="BJ687" s="5"/>
      <c r="BK687" s="5"/>
    </row>
    <row r="688" ht="14.25" hidden="1" customHeight="1">
      <c r="A688" s="45" t="s">
        <v>34</v>
      </c>
      <c r="B688" s="45" t="s">
        <v>300</v>
      </c>
      <c r="C688" s="45" t="s">
        <v>1126</v>
      </c>
      <c r="D688" s="45" t="s">
        <v>1310</v>
      </c>
      <c r="E688" s="45" t="s">
        <v>373</v>
      </c>
      <c r="F688" s="45" t="s">
        <v>1020</v>
      </c>
      <c r="G688" s="45" t="s">
        <v>652</v>
      </c>
      <c r="H688" s="45" t="str">
        <f t="shared" si="1"/>
        <v>ASHRAE 90.1-2004Corridor/TransitionGeneral</v>
      </c>
      <c r="I688" s="117" t="str">
        <f>VLOOKUP(H688,'Interior Lighting'!$A$4:$G$1472,5,FALSE)</f>
        <v>0.5</v>
      </c>
      <c r="J688" s="47"/>
      <c r="K688" s="45"/>
      <c r="L688" s="45"/>
      <c r="M688" s="45">
        <v>0.0</v>
      </c>
      <c r="N688" s="45">
        <v>0.37</v>
      </c>
      <c r="O688" s="45">
        <v>0.2</v>
      </c>
      <c r="P688" s="7" t="s">
        <v>1664</v>
      </c>
      <c r="Q688" s="45" t="s">
        <v>368</v>
      </c>
      <c r="R688" s="45" t="s">
        <v>534</v>
      </c>
      <c r="S688" s="45" t="s">
        <v>542</v>
      </c>
      <c r="T688" s="7" t="str">
        <f t="shared" si="48"/>
        <v>ASHRAE 62.1-1999EducationCorridors</v>
      </c>
      <c r="U688" s="117" t="str">
        <f>VLOOKUP(T688,Ventilation!$A$4:$H$314,6,FALSE)</f>
        <v>0.1</v>
      </c>
      <c r="V688" s="117" t="str">
        <f>VLOOKUP(T688,Ventilation!$A$4:$H$314,5,FALSE)</f>
        <v>0</v>
      </c>
      <c r="W688" s="117" t="str">
        <f>VLOOKUP(T688,Ventilation!$A$4:$H$314,7,FALSE)</f>
        <v/>
      </c>
      <c r="X688" s="45">
        <v>0.0</v>
      </c>
      <c r="Y688" s="7" t="s">
        <v>1662</v>
      </c>
      <c r="Z688" s="7" t="s">
        <v>1654</v>
      </c>
      <c r="AA688" s="45">
        <v>0.0595</v>
      </c>
      <c r="AB688" s="7"/>
      <c r="AC688" s="7"/>
      <c r="AD688" s="7" t="s">
        <v>1655</v>
      </c>
      <c r="AE688" s="45"/>
      <c r="AF688" s="45"/>
      <c r="AG688" s="45"/>
      <c r="AH688" s="45"/>
      <c r="AI688" s="45"/>
      <c r="AJ688" s="45">
        <v>0.37</v>
      </c>
      <c r="AK688" s="45">
        <v>0.0</v>
      </c>
      <c r="AL688" s="45">
        <v>0.5</v>
      </c>
      <c r="AM688" s="45">
        <v>0.0</v>
      </c>
      <c r="AN688" s="7" t="s">
        <v>1656</v>
      </c>
      <c r="AO688" s="92" t="s">
        <v>1663</v>
      </c>
      <c r="AP688" s="92" t="s">
        <v>1658</v>
      </c>
      <c r="AQ688" s="45"/>
      <c r="AR688" s="45"/>
      <c r="AS688" s="45" t="str">
        <f t="shared" si="49"/>
        <v/>
      </c>
      <c r="AT688" s="45"/>
      <c r="AU688" s="45"/>
      <c r="AV688" s="45"/>
      <c r="AW688" s="45"/>
      <c r="AX688" s="45"/>
      <c r="AY688" s="45"/>
      <c r="AZ688" s="45" t="str">
        <f t="shared" si="51"/>
        <v/>
      </c>
      <c r="BA688" s="45"/>
      <c r="BB688" s="45"/>
      <c r="BC688" s="45"/>
      <c r="BD688" s="45"/>
      <c r="BE688" s="45"/>
      <c r="BF688" s="45"/>
      <c r="BG688" s="5"/>
      <c r="BI688" s="5"/>
      <c r="BJ688" s="5"/>
      <c r="BK688" s="5"/>
    </row>
    <row r="689" ht="14.25" hidden="1" customHeight="1">
      <c r="A689" s="45" t="s">
        <v>34</v>
      </c>
      <c r="B689" s="45" t="s">
        <v>300</v>
      </c>
      <c r="C689" s="45" t="s">
        <v>1143</v>
      </c>
      <c r="D689" s="45" t="s">
        <v>1304</v>
      </c>
      <c r="E689" s="45" t="s">
        <v>373</v>
      </c>
      <c r="F689" s="45" t="s">
        <v>1026</v>
      </c>
      <c r="G689" s="60" t="s">
        <v>1027</v>
      </c>
      <c r="H689" s="45" t="str">
        <f t="shared" si="1"/>
        <v>ASHRAE 90.1-2004Gymnasium/Exercise CenterPlaying Area</v>
      </c>
      <c r="I689" s="117" t="str">
        <f>VLOOKUP(H689,'Interior Lighting'!$A$4:$G$1472,5,FALSE)</f>
        <v>1.4</v>
      </c>
      <c r="J689" s="47"/>
      <c r="K689" s="45"/>
      <c r="L689" s="45"/>
      <c r="M689" s="45">
        <v>0.0</v>
      </c>
      <c r="N689" s="45">
        <v>0.37</v>
      </c>
      <c r="O689" s="45">
        <v>0.2</v>
      </c>
      <c r="P689" s="7" t="s">
        <v>1665</v>
      </c>
      <c r="Q689" s="45" t="s">
        <v>368</v>
      </c>
      <c r="R689" s="45" t="s">
        <v>609</v>
      </c>
      <c r="S689" s="45" t="s">
        <v>612</v>
      </c>
      <c r="T689" s="7" t="str">
        <f t="shared" si="48"/>
        <v>ASHRAE 62.1-1999Sports and AmusementPlaying floors (gymnasium)</v>
      </c>
      <c r="U689" s="117" t="str">
        <f>VLOOKUP(T689,Ventilation!$A$4:$H$314,6,FALSE)</f>
        <v>0</v>
      </c>
      <c r="V689" s="117" t="str">
        <f>VLOOKUP(T689,Ventilation!$A$4:$H$314,5,FALSE)</f>
        <v>20</v>
      </c>
      <c r="W689" s="117" t="str">
        <f>VLOOKUP(T689,Ventilation!$A$4:$H$314,7,FALSE)</f>
        <v/>
      </c>
      <c r="X689" s="45">
        <v>30.0</v>
      </c>
      <c r="Y689" s="7" t="s">
        <v>1666</v>
      </c>
      <c r="Z689" s="7" t="s">
        <v>1654</v>
      </c>
      <c r="AA689" s="45">
        <v>0.0595</v>
      </c>
      <c r="AB689" s="7"/>
      <c r="AC689" s="7"/>
      <c r="AD689" s="7" t="s">
        <v>1655</v>
      </c>
      <c r="AE689" s="45"/>
      <c r="AF689" s="45"/>
      <c r="AG689" s="45"/>
      <c r="AH689" s="45"/>
      <c r="AI689" s="45"/>
      <c r="AJ689" s="45">
        <v>0.46</v>
      </c>
      <c r="AK689" s="45">
        <v>0.0</v>
      </c>
      <c r="AL689" s="45">
        <v>0.5</v>
      </c>
      <c r="AM689" s="45">
        <v>0.0</v>
      </c>
      <c r="AN689" s="7" t="s">
        <v>1656</v>
      </c>
      <c r="AO689" s="134" t="s">
        <v>1657</v>
      </c>
      <c r="AP689" s="92" t="s">
        <v>1658</v>
      </c>
      <c r="AQ689" s="45">
        <v>159.5</v>
      </c>
      <c r="AR689" s="45">
        <v>21269.0</v>
      </c>
      <c r="AS689" s="117" t="str">
        <f t="shared" si="49"/>
        <v>0.007499177206</v>
      </c>
      <c r="AT689" s="45">
        <v>43.3</v>
      </c>
      <c r="AU689" s="45">
        <v>0.2</v>
      </c>
      <c r="AV689" s="45">
        <v>0.05</v>
      </c>
      <c r="AW689" s="45" t="s">
        <v>304</v>
      </c>
      <c r="AX689" s="45"/>
      <c r="AY689" s="45"/>
      <c r="AZ689" s="45" t="str">
        <f t="shared" si="51"/>
        <v/>
      </c>
      <c r="BA689" s="45"/>
      <c r="BB689" s="45"/>
      <c r="BC689" s="45"/>
      <c r="BD689" s="45"/>
      <c r="BE689" s="45"/>
      <c r="BF689" s="45"/>
      <c r="BG689" s="5"/>
      <c r="BI689" s="5"/>
      <c r="BJ689" s="5"/>
      <c r="BK689" s="5"/>
    </row>
    <row r="690" ht="14.25" hidden="1" customHeight="1">
      <c r="A690" s="7" t="s">
        <v>34</v>
      </c>
      <c r="B690" s="7" t="s">
        <v>300</v>
      </c>
      <c r="C690" s="7" t="s">
        <v>1150</v>
      </c>
      <c r="D690" s="45" t="s">
        <v>1272</v>
      </c>
      <c r="E690" s="45" t="s">
        <v>373</v>
      </c>
      <c r="F690" s="45" t="s">
        <v>1017</v>
      </c>
      <c r="G690" s="45" t="s">
        <v>652</v>
      </c>
      <c r="H690" s="45" t="str">
        <f t="shared" si="1"/>
        <v>ASHRAE 90.1-2004Food PreparationGeneral</v>
      </c>
      <c r="I690" s="117" t="str">
        <f>VLOOKUP(H690,'Interior Lighting'!$A$4:$G$1472,5,FALSE)</f>
        <v>1.2</v>
      </c>
      <c r="J690" s="47"/>
      <c r="K690" s="45"/>
      <c r="L690" s="45"/>
      <c r="M690" s="45">
        <v>0.0</v>
      </c>
      <c r="N690" s="45">
        <v>0.37</v>
      </c>
      <c r="O690" s="45">
        <v>0.2</v>
      </c>
      <c r="P690" s="7" t="s">
        <v>1652</v>
      </c>
      <c r="Q690" s="45" t="s">
        <v>368</v>
      </c>
      <c r="R690" s="45" t="s">
        <v>544</v>
      </c>
      <c r="S690" s="45" t="s">
        <v>548</v>
      </c>
      <c r="T690" s="7" t="str">
        <f t="shared" si="48"/>
        <v>ASHRAE 62.1-1999Food and Beverage ServiceKitchens (cooking)</v>
      </c>
      <c r="U690" s="117" t="str">
        <f>VLOOKUP(T690,Ventilation!$A$4:$H$314,6,FALSE)</f>
        <v>0</v>
      </c>
      <c r="V690" s="117" t="str">
        <f>VLOOKUP(T690,Ventilation!$A$4:$H$314,5,FALSE)</f>
        <v>15</v>
      </c>
      <c r="W690" s="117" t="str">
        <f>VLOOKUP(T690,Ventilation!$A$4:$H$314,7,FALSE)</f>
        <v/>
      </c>
      <c r="X690" s="7">
        <v>15.23</v>
      </c>
      <c r="Y690" s="7" t="s">
        <v>1662</v>
      </c>
      <c r="Z690" s="7" t="s">
        <v>1654</v>
      </c>
      <c r="AA690" s="45">
        <v>0.0595</v>
      </c>
      <c r="AB690" s="7"/>
      <c r="AC690" s="7"/>
      <c r="AD690" s="7" t="s">
        <v>1655</v>
      </c>
      <c r="AE690" s="45">
        <v>532.1</v>
      </c>
      <c r="AF690" s="45">
        <v>0.1</v>
      </c>
      <c r="AG690" s="45">
        <v>0.2</v>
      </c>
      <c r="AH690" s="45">
        <v>0.7</v>
      </c>
      <c r="AI690" s="45" t="s">
        <v>1667</v>
      </c>
      <c r="AJ690" s="45">
        <v>20.65</v>
      </c>
      <c r="AK690" s="45">
        <v>0.25</v>
      </c>
      <c r="AL690" s="45">
        <v>0.3</v>
      </c>
      <c r="AM690" s="45">
        <v>0.2</v>
      </c>
      <c r="AN690" s="7" t="s">
        <v>1660</v>
      </c>
      <c r="AO690" s="134" t="s">
        <v>1657</v>
      </c>
      <c r="AP690" s="92" t="s">
        <v>1658</v>
      </c>
      <c r="AQ690" s="45">
        <v>133.0</v>
      </c>
      <c r="AR690" s="45">
        <v>2325.0</v>
      </c>
      <c r="AS690" s="117" t="str">
        <f t="shared" si="49"/>
        <v>0.05720430108</v>
      </c>
      <c r="AT690" s="45">
        <v>49.0</v>
      </c>
      <c r="AU690" s="45">
        <v>0.2</v>
      </c>
      <c r="AV690" s="45">
        <v>0.05</v>
      </c>
      <c r="AW690" s="45" t="s">
        <v>304</v>
      </c>
      <c r="AX690" s="45">
        <v>0.7</v>
      </c>
      <c r="AY690" s="45">
        <v>4000.0</v>
      </c>
      <c r="AZ690" s="117" t="str">
        <f t="shared" si="51"/>
        <v>0.1215379059</v>
      </c>
      <c r="BA690" s="45">
        <v>0.338</v>
      </c>
      <c r="BB690" s="45">
        <v>694.5023196377475</v>
      </c>
      <c r="BC690" s="45">
        <v>0.5</v>
      </c>
      <c r="BD690" s="45"/>
      <c r="BE690" s="45" t="s">
        <v>1668</v>
      </c>
      <c r="BF690" s="45"/>
      <c r="BG690" s="5"/>
      <c r="BI690" s="5"/>
      <c r="BJ690" s="5"/>
      <c r="BK690" s="5"/>
    </row>
    <row r="691" ht="14.25" hidden="1" customHeight="1">
      <c r="A691" s="45" t="s">
        <v>34</v>
      </c>
      <c r="B691" s="45" t="s">
        <v>300</v>
      </c>
      <c r="C691" s="45" t="s">
        <v>769</v>
      </c>
      <c r="D691" s="45" t="s">
        <v>1338</v>
      </c>
      <c r="E691" s="45" t="s">
        <v>373</v>
      </c>
      <c r="F691" s="75" t="s">
        <v>581</v>
      </c>
      <c r="G691" s="75" t="s">
        <v>769</v>
      </c>
      <c r="H691" s="45" t="str">
        <f t="shared" si="1"/>
        <v>ASHRAE 90.1-2004Whole BuildingLibrary</v>
      </c>
      <c r="I691" s="117" t="str">
        <f>VLOOKUP(H691,'Interior Lighting'!$A$4:$G$1472,5,FALSE)</f>
        <v>1.3</v>
      </c>
      <c r="J691" s="47"/>
      <c r="K691" s="45"/>
      <c r="L691" s="45"/>
      <c r="M691" s="45">
        <v>0.0</v>
      </c>
      <c r="N691" s="45">
        <v>0.37</v>
      </c>
      <c r="O691" s="45">
        <v>0.2</v>
      </c>
      <c r="P691" s="7" t="s">
        <v>1669</v>
      </c>
      <c r="Q691" s="45" t="s">
        <v>368</v>
      </c>
      <c r="R691" s="45" t="s">
        <v>534</v>
      </c>
      <c r="S691" s="45" t="s">
        <v>539</v>
      </c>
      <c r="T691" s="7" t="str">
        <f t="shared" si="48"/>
        <v>ASHRAE 62.1-1999EducationLibraries</v>
      </c>
      <c r="U691" s="117" t="str">
        <f>VLOOKUP(T691,Ventilation!$A$4:$H$314,6,FALSE)</f>
        <v>0</v>
      </c>
      <c r="V691" s="117" t="str">
        <f>VLOOKUP(T691,Ventilation!$A$4:$H$314,5,FALSE)</f>
        <v>16.95</v>
      </c>
      <c r="W691" s="117" t="str">
        <f>VLOOKUP(T691,Ventilation!$A$4:$H$314,7,FALSE)</f>
        <v/>
      </c>
      <c r="X691" s="45">
        <v>10.0</v>
      </c>
      <c r="Y691" s="7" t="s">
        <v>1662</v>
      </c>
      <c r="Z691" s="7" t="s">
        <v>1654</v>
      </c>
      <c r="AA691" s="45">
        <v>0.0595</v>
      </c>
      <c r="AB691" s="7"/>
      <c r="AC691" s="7"/>
      <c r="AD691" s="7" t="s">
        <v>1655</v>
      </c>
      <c r="AE691" s="45"/>
      <c r="AF691" s="45"/>
      <c r="AG691" s="45"/>
      <c r="AH691" s="45"/>
      <c r="AI691" s="7"/>
      <c r="AJ691" s="45">
        <v>0.93</v>
      </c>
      <c r="AK691" s="45">
        <v>0.0</v>
      </c>
      <c r="AL691" s="45">
        <v>0.5</v>
      </c>
      <c r="AM691" s="45">
        <v>0.0</v>
      </c>
      <c r="AN691" s="7" t="s">
        <v>1656</v>
      </c>
      <c r="AO691" s="92" t="s">
        <v>1663</v>
      </c>
      <c r="AP691" s="92" t="s">
        <v>1658</v>
      </c>
      <c r="AQ691" s="45"/>
      <c r="AR691" s="45"/>
      <c r="AS691" s="45" t="str">
        <f t="shared" si="49"/>
        <v/>
      </c>
      <c r="AT691" s="45"/>
      <c r="AU691" s="45"/>
      <c r="AV691" s="45"/>
      <c r="AW691" s="7"/>
      <c r="AX691" s="45"/>
      <c r="AY691" s="45"/>
      <c r="AZ691" s="45" t="str">
        <f t="shared" si="51"/>
        <v/>
      </c>
      <c r="BA691" s="45"/>
      <c r="BB691" s="45"/>
      <c r="BC691" s="45"/>
      <c r="BD691" s="45"/>
      <c r="BE691" s="7"/>
      <c r="BF691" s="7"/>
      <c r="BG691" s="5"/>
      <c r="BI691" s="5"/>
      <c r="BJ691" s="5"/>
      <c r="BK691" s="5"/>
    </row>
    <row r="692" ht="14.25" hidden="1" customHeight="1">
      <c r="A692" s="45" t="s">
        <v>34</v>
      </c>
      <c r="B692" s="45" t="s">
        <v>300</v>
      </c>
      <c r="C692" s="45" t="s">
        <v>706</v>
      </c>
      <c r="D692" s="45" t="s">
        <v>1364</v>
      </c>
      <c r="E692" s="45" t="s">
        <v>373</v>
      </c>
      <c r="F692" s="45" t="s">
        <v>706</v>
      </c>
      <c r="G692" s="45" t="s">
        <v>652</v>
      </c>
      <c r="H692" s="45" t="str">
        <f t="shared" si="1"/>
        <v>ASHRAE 90.1-2004LobbyGeneral</v>
      </c>
      <c r="I692" s="117" t="str">
        <f>VLOOKUP(H692,'Interior Lighting'!$A$4:$G$1472,5,FALSE)</f>
        <v>1.3</v>
      </c>
      <c r="J692" s="47"/>
      <c r="K692" s="45"/>
      <c r="L692" s="45"/>
      <c r="M692" s="45">
        <v>0.0</v>
      </c>
      <c r="N692" s="45">
        <v>0.37</v>
      </c>
      <c r="O692" s="45">
        <v>0.2</v>
      </c>
      <c r="P692" s="7" t="s">
        <v>1670</v>
      </c>
      <c r="Q692" s="45" t="s">
        <v>368</v>
      </c>
      <c r="R692" s="45" t="s">
        <v>534</v>
      </c>
      <c r="S692" s="45" t="s">
        <v>542</v>
      </c>
      <c r="T692" s="7" t="str">
        <f t="shared" si="48"/>
        <v>ASHRAE 62.1-1999EducationCorridors</v>
      </c>
      <c r="U692" s="117" t="str">
        <f>VLOOKUP(T692,Ventilation!$A$4:$H$314,6,FALSE)</f>
        <v>0.1</v>
      </c>
      <c r="V692" s="117" t="str">
        <f>VLOOKUP(T692,Ventilation!$A$4:$H$314,5,FALSE)</f>
        <v>0</v>
      </c>
      <c r="W692" s="117" t="str">
        <f>VLOOKUP(T692,Ventilation!$A$4:$H$314,7,FALSE)</f>
        <v/>
      </c>
      <c r="X692" s="45">
        <v>0.0</v>
      </c>
      <c r="Y692" s="7" t="s">
        <v>1662</v>
      </c>
      <c r="Z692" s="7" t="s">
        <v>1654</v>
      </c>
      <c r="AA692" s="45">
        <v>0.0595</v>
      </c>
      <c r="AB692" s="7"/>
      <c r="AC692" s="7"/>
      <c r="AD692" s="7" t="s">
        <v>1655</v>
      </c>
      <c r="AE692" s="45"/>
      <c r="AF692" s="45"/>
      <c r="AG692" s="45"/>
      <c r="AH692" s="45"/>
      <c r="AI692" s="45"/>
      <c r="AJ692" s="45">
        <v>0.37</v>
      </c>
      <c r="AK692" s="45">
        <v>0.0</v>
      </c>
      <c r="AL692" s="45">
        <v>0.5</v>
      </c>
      <c r="AM692" s="45">
        <v>0.0</v>
      </c>
      <c r="AN692" s="7" t="s">
        <v>1656</v>
      </c>
      <c r="AO692" s="92" t="s">
        <v>1663</v>
      </c>
      <c r="AP692" s="92" t="s">
        <v>1658</v>
      </c>
      <c r="AQ692" s="45"/>
      <c r="AR692" s="45"/>
      <c r="AS692" s="45" t="str">
        <f t="shared" si="49"/>
        <v/>
      </c>
      <c r="AT692" s="45"/>
      <c r="AU692" s="45"/>
      <c r="AV692" s="45"/>
      <c r="AW692" s="7"/>
      <c r="AX692" s="45"/>
      <c r="AY692" s="45"/>
      <c r="AZ692" s="45" t="str">
        <f t="shared" si="51"/>
        <v/>
      </c>
      <c r="BA692" s="45"/>
      <c r="BB692" s="45"/>
      <c r="BC692" s="45"/>
      <c r="BD692" s="45"/>
      <c r="BE692" s="45"/>
      <c r="BF692" s="45"/>
      <c r="BG692" s="5"/>
      <c r="BI692" s="5"/>
      <c r="BJ692" s="5"/>
      <c r="BK692" s="5"/>
    </row>
    <row r="693" ht="14.25" hidden="1" customHeight="1">
      <c r="A693" s="7" t="s">
        <v>34</v>
      </c>
      <c r="B693" s="7" t="s">
        <v>300</v>
      </c>
      <c r="C693" s="7" t="s">
        <v>1155</v>
      </c>
      <c r="D693" s="45" t="s">
        <v>1365</v>
      </c>
      <c r="E693" s="45" t="s">
        <v>373</v>
      </c>
      <c r="F693" s="45" t="s">
        <v>800</v>
      </c>
      <c r="G693" s="45" t="s">
        <v>652</v>
      </c>
      <c r="H693" s="45" t="str">
        <f t="shared" si="1"/>
        <v>ASHRAE 90.1-2004Electrical/MechanicalGeneral</v>
      </c>
      <c r="I693" s="117" t="str">
        <f>VLOOKUP(H693,'Interior Lighting'!$A$4:$G$1472,5,FALSE)</f>
        <v>1.5</v>
      </c>
      <c r="J693" s="47"/>
      <c r="K693" s="45"/>
      <c r="L693" s="45"/>
      <c r="M693" s="45">
        <v>0.0</v>
      </c>
      <c r="N693" s="45">
        <v>0.37</v>
      </c>
      <c r="O693" s="45">
        <v>0.2</v>
      </c>
      <c r="P693" s="7" t="s">
        <v>1652</v>
      </c>
      <c r="Q693" s="45" t="s">
        <v>368</v>
      </c>
      <c r="R693" s="45" t="s">
        <v>583</v>
      </c>
      <c r="S693" s="45" t="s">
        <v>585</v>
      </c>
      <c r="T693" s="7" t="str">
        <f t="shared" si="48"/>
        <v>ASHRAE 62.1-1999Public SpacesCorridors and utilities</v>
      </c>
      <c r="U693" s="117" t="str">
        <f>VLOOKUP(T693,Ventilation!$A$4:$H$314,6,FALSE)</f>
        <v>0.05</v>
      </c>
      <c r="V693" s="117" t="str">
        <f>VLOOKUP(T693,Ventilation!$A$4:$H$314,5,FALSE)</f>
        <v>0</v>
      </c>
      <c r="W693" s="117" t="str">
        <f>VLOOKUP(T693,Ventilation!$A$4:$H$314,7,FALSE)</f>
        <v/>
      </c>
      <c r="X693" s="45">
        <v>0.0</v>
      </c>
      <c r="Y693" s="7" t="s">
        <v>1662</v>
      </c>
      <c r="Z693" s="7" t="s">
        <v>1654</v>
      </c>
      <c r="AA693" s="45">
        <v>0.0595</v>
      </c>
      <c r="AB693" s="7"/>
      <c r="AC693" s="7"/>
      <c r="AD693" s="7" t="s">
        <v>1655</v>
      </c>
      <c r="AE693" s="45"/>
      <c r="AF693" s="45"/>
      <c r="AG693" s="45"/>
      <c r="AH693" s="45"/>
      <c r="AI693" s="45"/>
      <c r="AJ693" s="45">
        <v>0.37</v>
      </c>
      <c r="AK693" s="45">
        <v>0.0</v>
      </c>
      <c r="AL693" s="45">
        <v>0.5</v>
      </c>
      <c r="AM693" s="45">
        <v>0.0</v>
      </c>
      <c r="AN693" s="7" t="s">
        <v>1656</v>
      </c>
      <c r="AO693" s="134" t="s">
        <v>1671</v>
      </c>
      <c r="AP693" s="134" t="s">
        <v>1672</v>
      </c>
      <c r="AQ693" s="45"/>
      <c r="AR693" s="45"/>
      <c r="AS693" s="45" t="str">
        <f t="shared" si="49"/>
        <v/>
      </c>
      <c r="AT693" s="45"/>
      <c r="AU693" s="45"/>
      <c r="AV693" s="45"/>
      <c r="AW693" s="45"/>
      <c r="AX693" s="45"/>
      <c r="AY693" s="45"/>
      <c r="AZ693" s="45" t="str">
        <f t="shared" si="51"/>
        <v/>
      </c>
      <c r="BA693" s="45"/>
      <c r="BB693" s="45"/>
      <c r="BC693" s="45"/>
      <c r="BD693" s="45"/>
      <c r="BE693" s="45"/>
      <c r="BF693" s="45"/>
      <c r="BG693" s="5"/>
      <c r="BI693" s="5"/>
      <c r="BJ693" s="5"/>
      <c r="BK693" s="5"/>
    </row>
    <row r="694" ht="14.25" hidden="1" customHeight="1">
      <c r="A694" s="45" t="s">
        <v>34</v>
      </c>
      <c r="B694" s="45" t="s">
        <v>300</v>
      </c>
      <c r="C694" s="45" t="s">
        <v>355</v>
      </c>
      <c r="D694" s="45" t="s">
        <v>1312</v>
      </c>
      <c r="E694" s="45" t="s">
        <v>373</v>
      </c>
      <c r="F694" s="45" t="s">
        <v>993</v>
      </c>
      <c r="G694" s="45" t="s">
        <v>652</v>
      </c>
      <c r="H694" s="45" t="str">
        <f t="shared" si="1"/>
        <v>ASHRAE 90.1-2004Office-EnclosedGeneral</v>
      </c>
      <c r="I694" s="117" t="str">
        <f>VLOOKUP(H694,'Interior Lighting'!$A$4:$G$1472,5,FALSE)</f>
        <v>1.1</v>
      </c>
      <c r="J694" s="47"/>
      <c r="K694" s="45"/>
      <c r="L694" s="45"/>
      <c r="M694" s="45">
        <v>0.0</v>
      </c>
      <c r="N694" s="45">
        <v>0.37</v>
      </c>
      <c r="O694" s="45">
        <v>0.2</v>
      </c>
      <c r="P694" s="45" t="s">
        <v>1673</v>
      </c>
      <c r="Q694" s="45" t="s">
        <v>368</v>
      </c>
      <c r="R694" s="45" t="s">
        <v>575</v>
      </c>
      <c r="S694" s="45" t="s">
        <v>1313</v>
      </c>
      <c r="T694" s="7" t="str">
        <f t="shared" si="48"/>
        <v>ASHRAE 62.1-1999OfficesOffice Space</v>
      </c>
      <c r="U694" s="117" t="str">
        <f>VLOOKUP(T694,Ventilation!$A$4:$H$314,6,FALSE)</f>
        <v>0</v>
      </c>
      <c r="V694" s="117" t="str">
        <f>VLOOKUP(T694,Ventilation!$A$4:$H$314,5,FALSE)</f>
        <v>20</v>
      </c>
      <c r="W694" s="117" t="str">
        <f>VLOOKUP(T694,Ventilation!$A$4:$H$314,7,FALSE)</f>
        <v/>
      </c>
      <c r="X694" s="45">
        <v>5.0</v>
      </c>
      <c r="Y694" s="7" t="s">
        <v>1674</v>
      </c>
      <c r="Z694" s="7" t="s">
        <v>1654</v>
      </c>
      <c r="AA694" s="45">
        <v>0.0595</v>
      </c>
      <c r="AB694" s="7"/>
      <c r="AC694" s="7"/>
      <c r="AD694" s="7" t="s">
        <v>1655</v>
      </c>
      <c r="AE694" s="45"/>
      <c r="AF694" s="45"/>
      <c r="AG694" s="45"/>
      <c r="AH694" s="45"/>
      <c r="AI694" s="45"/>
      <c r="AJ694" s="45">
        <v>1.0</v>
      </c>
      <c r="AK694" s="45">
        <v>0.0</v>
      </c>
      <c r="AL694" s="45">
        <v>0.5</v>
      </c>
      <c r="AM694" s="45">
        <v>0.0</v>
      </c>
      <c r="AN694" s="7" t="s">
        <v>1656</v>
      </c>
      <c r="AO694" s="92" t="s">
        <v>1663</v>
      </c>
      <c r="AP694" s="92" t="s">
        <v>1658</v>
      </c>
      <c r="AQ694" s="45"/>
      <c r="AR694" s="45"/>
      <c r="AS694" s="45" t="str">
        <f t="shared" si="49"/>
        <v/>
      </c>
      <c r="AT694" s="45"/>
      <c r="AU694" s="45"/>
      <c r="AV694" s="45"/>
      <c r="AW694" s="45"/>
      <c r="AX694" s="45"/>
      <c r="AY694" s="45"/>
      <c r="AZ694" s="45" t="str">
        <f t="shared" si="51"/>
        <v/>
      </c>
      <c r="BA694" s="45"/>
      <c r="BB694" s="45"/>
      <c r="BC694" s="45"/>
      <c r="BD694" s="45"/>
      <c r="BE694" s="45"/>
      <c r="BF694" s="45"/>
      <c r="BG694" s="5"/>
      <c r="BI694" s="5"/>
      <c r="BJ694" s="5"/>
      <c r="BK694" s="5"/>
    </row>
    <row r="695" ht="14.25" hidden="1" customHeight="1">
      <c r="A695" s="45" t="s">
        <v>34</v>
      </c>
      <c r="B695" s="45" t="s">
        <v>300</v>
      </c>
      <c r="C695" s="45" t="s">
        <v>1174</v>
      </c>
      <c r="D695" s="45" t="s">
        <v>1474</v>
      </c>
      <c r="E695" s="45" t="s">
        <v>373</v>
      </c>
      <c r="F695" s="45" t="s">
        <v>1018</v>
      </c>
      <c r="G695" s="45" t="s">
        <v>652</v>
      </c>
      <c r="H695" s="45" t="str">
        <f t="shared" si="1"/>
        <v>ASHRAE 90.1-2004RestroomsGeneral</v>
      </c>
      <c r="I695" s="117" t="str">
        <f>VLOOKUP(H695,'Interior Lighting'!$A$4:$G$1472,5,FALSE)</f>
        <v>0.9</v>
      </c>
      <c r="J695" s="47"/>
      <c r="K695" s="45"/>
      <c r="L695" s="45"/>
      <c r="M695" s="45">
        <v>0.0</v>
      </c>
      <c r="N695" s="45">
        <v>0.37</v>
      </c>
      <c r="O695" s="45">
        <v>0.2</v>
      </c>
      <c r="P695" s="45" t="s">
        <v>1675</v>
      </c>
      <c r="Q695" s="45" t="s">
        <v>368</v>
      </c>
      <c r="R695" s="45" t="s">
        <v>583</v>
      </c>
      <c r="S695" s="45" t="s">
        <v>587</v>
      </c>
      <c r="T695" s="7" t="str">
        <f t="shared" si="48"/>
        <v>ASHRAE 62.1-1999Public SpacesPublic restrooms (Assume 12 toilet/625 ft^2)</v>
      </c>
      <c r="U695" s="117" t="str">
        <f>VLOOKUP(T695,Ventilation!$A$4:$H$314,6,FALSE)</f>
        <v>0.96</v>
      </c>
      <c r="V695" s="117" t="str">
        <f>VLOOKUP(T695,Ventilation!$A$4:$H$314,5,FALSE)</f>
        <v>0</v>
      </c>
      <c r="W695" s="117" t="str">
        <f>VLOOKUP(T695,Ventilation!$A$4:$H$314,7,FALSE)</f>
        <v/>
      </c>
      <c r="X695" s="45">
        <v>0.0</v>
      </c>
      <c r="Y695" s="7" t="s">
        <v>1662</v>
      </c>
      <c r="Z695" s="7" t="s">
        <v>1654</v>
      </c>
      <c r="AA695" s="45">
        <v>0.0595</v>
      </c>
      <c r="AB695" s="7"/>
      <c r="AC695" s="7"/>
      <c r="AD695" s="7" t="s">
        <v>1655</v>
      </c>
      <c r="AE695" s="45"/>
      <c r="AF695" s="45"/>
      <c r="AG695" s="45"/>
      <c r="AH695" s="45"/>
      <c r="AI695" s="45"/>
      <c r="AJ695" s="45">
        <v>0.37</v>
      </c>
      <c r="AK695" s="45">
        <v>0.0</v>
      </c>
      <c r="AL695" s="45">
        <v>0.5</v>
      </c>
      <c r="AM695" s="45">
        <v>0.0</v>
      </c>
      <c r="AN695" s="7" t="s">
        <v>1656</v>
      </c>
      <c r="AO695" s="134" t="s">
        <v>1671</v>
      </c>
      <c r="AP695" s="134" t="s">
        <v>1672</v>
      </c>
      <c r="AQ695" s="45">
        <v>52.2</v>
      </c>
      <c r="AR695" s="45">
        <v>2260.0</v>
      </c>
      <c r="AS695" s="117" t="str">
        <f t="shared" si="49"/>
        <v>0.02309734513</v>
      </c>
      <c r="AT695" s="45">
        <v>43.3</v>
      </c>
      <c r="AU695" s="45">
        <v>0.2</v>
      </c>
      <c r="AV695" s="45">
        <v>0.05</v>
      </c>
      <c r="AW695" s="45" t="s">
        <v>304</v>
      </c>
      <c r="AX695" s="45">
        <v>0.2812153843741127</v>
      </c>
      <c r="AY695" s="45">
        <v>635.6645979315474</v>
      </c>
      <c r="AZ695" s="117" t="str">
        <f t="shared" si="51"/>
        <v>0.04882618419</v>
      </c>
      <c r="BA695" s="45">
        <v>0.338</v>
      </c>
      <c r="BB695" s="45">
        <v>110.36763444376396</v>
      </c>
      <c r="BC695" s="45">
        <v>0.5</v>
      </c>
      <c r="BD695" s="45"/>
      <c r="BE695" s="45"/>
      <c r="BF695" s="45"/>
      <c r="BG695" s="5"/>
      <c r="BI695" s="5"/>
      <c r="BJ695" s="5"/>
      <c r="BK695" s="5"/>
    </row>
    <row r="696" ht="14.25" hidden="1" customHeight="1">
      <c r="A696" s="47" t="s">
        <v>38</v>
      </c>
      <c r="B696" s="47" t="s">
        <v>300</v>
      </c>
      <c r="C696" s="47" t="s">
        <v>540</v>
      </c>
      <c r="D696" s="47" t="s">
        <v>1338</v>
      </c>
      <c r="E696" s="47" t="s">
        <v>374</v>
      </c>
      <c r="F696" s="47" t="s">
        <v>1001</v>
      </c>
      <c r="G696" s="47" t="s">
        <v>652</v>
      </c>
      <c r="H696" s="45" t="str">
        <f t="shared" si="1"/>
        <v>ASHRAE 90.1-2007Audience/Seating AreaGeneral</v>
      </c>
      <c r="I696" s="117" t="str">
        <f>VLOOKUP(H696,'Interior Lighting'!$A$4:$G$1472,5,FALSE)</f>
        <v>0.9</v>
      </c>
      <c r="J696" s="47"/>
      <c r="K696" s="47"/>
      <c r="L696" s="47"/>
      <c r="M696" s="47">
        <v>0.0</v>
      </c>
      <c r="N696" s="47">
        <v>0.37</v>
      </c>
      <c r="O696" s="47">
        <v>0.2</v>
      </c>
      <c r="P696" s="8" t="s">
        <v>1652</v>
      </c>
      <c r="Q696" s="47" t="s">
        <v>369</v>
      </c>
      <c r="R696" s="60" t="s">
        <v>669</v>
      </c>
      <c r="S696" s="60" t="s">
        <v>670</v>
      </c>
      <c r="T696" s="7" t="str">
        <f t="shared" si="48"/>
        <v>ASHRAE 62.1-2004Public Assembly SpacesAuditorium seating area</v>
      </c>
      <c r="U696" s="117" t="str">
        <f>VLOOKUP(T696,Ventilation!$A$4:$H$314,6,FALSE)</f>
        <v>0.06</v>
      </c>
      <c r="V696" s="117" t="str">
        <f>VLOOKUP(T696,Ventilation!$A$4:$H$314,5,FALSE)</f>
        <v>5</v>
      </c>
      <c r="W696" s="117" t="str">
        <f>VLOOKUP(T696,Ventilation!$A$4:$H$314,7,FALSE)</f>
        <v/>
      </c>
      <c r="X696" s="47">
        <v>150.0</v>
      </c>
      <c r="Y696" s="8" t="s">
        <v>1653</v>
      </c>
      <c r="Z696" s="8" t="s">
        <v>1654</v>
      </c>
      <c r="AA696" s="47">
        <v>0.0446</v>
      </c>
      <c r="AB696" s="8"/>
      <c r="AC696" s="8"/>
      <c r="AD696" s="8" t="s">
        <v>1655</v>
      </c>
      <c r="AE696" s="47"/>
      <c r="AF696" s="47"/>
      <c r="AG696" s="47"/>
      <c r="AH696" s="47"/>
      <c r="AI696" s="47"/>
      <c r="AJ696" s="8">
        <v>0.46</v>
      </c>
      <c r="AK696" s="47">
        <v>0.0</v>
      </c>
      <c r="AL696" s="47">
        <v>0.5</v>
      </c>
      <c r="AM696" s="47">
        <v>0.0</v>
      </c>
      <c r="AN696" s="8" t="s">
        <v>1656</v>
      </c>
      <c r="AO696" s="134" t="s">
        <v>1657</v>
      </c>
      <c r="AP696" s="8" t="s">
        <v>1676</v>
      </c>
      <c r="AQ696" s="47"/>
      <c r="AR696" s="47"/>
      <c r="AS696" s="45" t="str">
        <f t="shared" si="49"/>
        <v/>
      </c>
      <c r="AT696" s="47"/>
      <c r="AU696" s="47"/>
      <c r="AV696" s="47"/>
      <c r="AW696" s="47"/>
      <c r="AX696" s="47"/>
      <c r="AY696" s="47"/>
      <c r="AZ696" s="47" t="str">
        <f t="shared" si="51"/>
        <v/>
      </c>
      <c r="BA696" s="47"/>
      <c r="BB696" s="47"/>
      <c r="BC696" s="47"/>
      <c r="BD696" s="47"/>
      <c r="BE696" s="47"/>
      <c r="BF696" s="47"/>
      <c r="BG696" s="5"/>
      <c r="BI696" s="5"/>
      <c r="BJ696" s="5"/>
      <c r="BK696" s="5"/>
    </row>
    <row r="697" ht="14.25" hidden="1" customHeight="1">
      <c r="A697" s="47" t="s">
        <v>38</v>
      </c>
      <c r="B697" s="47" t="s">
        <v>300</v>
      </c>
      <c r="C697" s="47" t="s">
        <v>1122</v>
      </c>
      <c r="D697" s="47" t="s">
        <v>1283</v>
      </c>
      <c r="E697" s="47" t="s">
        <v>374</v>
      </c>
      <c r="F697" s="47" t="s">
        <v>1013</v>
      </c>
      <c r="G697" s="47" t="s">
        <v>652</v>
      </c>
      <c r="H697" s="45" t="str">
        <f t="shared" si="1"/>
        <v>ASHRAE 90.1-2007Dining AreaGeneral</v>
      </c>
      <c r="I697" s="117" t="str">
        <f>VLOOKUP(H697,'Interior Lighting'!$A$4:$G$1472,5,FALSE)</f>
        <v>0.9</v>
      </c>
      <c r="J697" s="47"/>
      <c r="K697" s="47"/>
      <c r="L697" s="47"/>
      <c r="M697" s="47">
        <v>0.0</v>
      </c>
      <c r="N697" s="47">
        <v>0.37</v>
      </c>
      <c r="O697" s="47">
        <v>0.2</v>
      </c>
      <c r="P697" s="8" t="s">
        <v>1652</v>
      </c>
      <c r="Q697" s="47" t="s">
        <v>369</v>
      </c>
      <c r="R697" s="47" t="s">
        <v>544</v>
      </c>
      <c r="S697" s="47" t="s">
        <v>651</v>
      </c>
      <c r="T697" s="7" t="str">
        <f t="shared" si="48"/>
        <v>ASHRAE 62.1-2004Food and Beverage ServiceCafeteria/fast food dining</v>
      </c>
      <c r="U697" s="117" t="str">
        <f>VLOOKUP(T697,Ventilation!$A$4:$H$314,6,FALSE)</f>
        <v>0.18</v>
      </c>
      <c r="V697" s="117" t="str">
        <f>VLOOKUP(T697,Ventilation!$A$4:$H$314,5,FALSE)</f>
        <v>7.5</v>
      </c>
      <c r="W697" s="117" t="str">
        <f>VLOOKUP(T697,Ventilation!$A$4:$H$314,7,FALSE)</f>
        <v/>
      </c>
      <c r="X697" s="47">
        <v>100.0</v>
      </c>
      <c r="Y697" s="8" t="s">
        <v>1659</v>
      </c>
      <c r="Z697" s="8" t="s">
        <v>1654</v>
      </c>
      <c r="AA697" s="47">
        <v>0.0446</v>
      </c>
      <c r="AB697" s="8"/>
      <c r="AC697" s="8"/>
      <c r="AD697" s="8" t="s">
        <v>1655</v>
      </c>
      <c r="AE697" s="47"/>
      <c r="AF697" s="47"/>
      <c r="AG697" s="47"/>
      <c r="AH697" s="47"/>
      <c r="AI697" s="47"/>
      <c r="AJ697" s="93">
        <v>7.15</v>
      </c>
      <c r="AK697" s="47">
        <v>0.0</v>
      </c>
      <c r="AL697" s="47">
        <v>0.5</v>
      </c>
      <c r="AM697" s="47">
        <v>0.0</v>
      </c>
      <c r="AN697" s="8" t="s">
        <v>1660</v>
      </c>
      <c r="AO697" s="134" t="s">
        <v>1657</v>
      </c>
      <c r="AP697" s="8" t="s">
        <v>1676</v>
      </c>
      <c r="AQ697" s="47"/>
      <c r="AR697" s="47"/>
      <c r="AS697" s="45" t="str">
        <f t="shared" si="49"/>
        <v/>
      </c>
      <c r="AT697" s="47"/>
      <c r="AU697" s="47"/>
      <c r="AV697" s="47"/>
      <c r="AW697" s="8"/>
      <c r="AX697" s="47"/>
      <c r="AY697" s="47"/>
      <c r="AZ697" s="47" t="str">
        <f t="shared" si="51"/>
        <v/>
      </c>
      <c r="BA697" s="47"/>
      <c r="BB697" s="47"/>
      <c r="BC697" s="47"/>
      <c r="BD697" s="47"/>
      <c r="BE697" s="47"/>
      <c r="BF697" s="47"/>
      <c r="BG697" s="5"/>
      <c r="BI697" s="5"/>
      <c r="BJ697" s="5"/>
      <c r="BK697" s="5"/>
    </row>
    <row r="698" ht="14.25" hidden="1" customHeight="1">
      <c r="A698" s="47" t="s">
        <v>38</v>
      </c>
      <c r="B698" s="47" t="s">
        <v>300</v>
      </c>
      <c r="C698" s="47" t="s">
        <v>535</v>
      </c>
      <c r="D698" s="47" t="s">
        <v>1312</v>
      </c>
      <c r="E698" s="47" t="s">
        <v>374</v>
      </c>
      <c r="F698" s="47" t="s">
        <v>996</v>
      </c>
      <c r="G698" s="47" t="s">
        <v>652</v>
      </c>
      <c r="H698" s="45" t="str">
        <f t="shared" si="1"/>
        <v>ASHRAE 90.1-2007Classroom/Lecture/TrainingGeneral</v>
      </c>
      <c r="I698" s="117" t="str">
        <f>VLOOKUP(H698,'Interior Lighting'!$A$4:$G$1472,5,FALSE)</f>
        <v>1.4</v>
      </c>
      <c r="J698" s="47"/>
      <c r="K698" s="47"/>
      <c r="L698" s="47"/>
      <c r="M698" s="47">
        <v>0.0</v>
      </c>
      <c r="N698" s="47">
        <v>0.37</v>
      </c>
      <c r="O698" s="47">
        <v>0.2</v>
      </c>
      <c r="P698" s="47" t="s">
        <v>1661</v>
      </c>
      <c r="Q698" s="47" t="s">
        <v>369</v>
      </c>
      <c r="R698" s="47" t="s">
        <v>635</v>
      </c>
      <c r="S698" s="47" t="s">
        <v>641</v>
      </c>
      <c r="T698" s="7" t="str">
        <f t="shared" si="48"/>
        <v>ASHRAE 62.1-2004Educational FacilitiesClassrooms (age 9 plus)</v>
      </c>
      <c r="U698" s="117" t="str">
        <f>VLOOKUP(T698,Ventilation!$A$4:$H$314,6,FALSE)</f>
        <v>0.12</v>
      </c>
      <c r="V698" s="117" t="str">
        <f>VLOOKUP(T698,Ventilation!$A$4:$H$314,5,FALSE)</f>
        <v>10</v>
      </c>
      <c r="W698" s="117" t="str">
        <f>VLOOKUP(T698,Ventilation!$A$4:$H$314,7,FALSE)</f>
        <v/>
      </c>
      <c r="X698" s="47">
        <v>35.0</v>
      </c>
      <c r="Y698" s="47" t="s">
        <v>1662</v>
      </c>
      <c r="Z698" s="47" t="s">
        <v>1654</v>
      </c>
      <c r="AA698" s="47">
        <v>0.0446</v>
      </c>
      <c r="AB698" s="8"/>
      <c r="AC698" s="47"/>
      <c r="AD698" s="47" t="s">
        <v>1655</v>
      </c>
      <c r="AE698" s="47"/>
      <c r="AF698" s="47"/>
      <c r="AG698" s="47"/>
      <c r="AH698" s="47"/>
      <c r="AI698" s="47"/>
      <c r="AJ698" s="8">
        <v>0.929</v>
      </c>
      <c r="AK698" s="47">
        <v>0.0</v>
      </c>
      <c r="AL698" s="47">
        <v>0.5</v>
      </c>
      <c r="AM698" s="47">
        <v>0.0</v>
      </c>
      <c r="AN698" s="47" t="s">
        <v>1656</v>
      </c>
      <c r="AO698" s="47" t="s">
        <v>1677</v>
      </c>
      <c r="AP698" s="47" t="s">
        <v>1676</v>
      </c>
      <c r="AQ698" s="47"/>
      <c r="AR698" s="47"/>
      <c r="AS698" s="45" t="str">
        <f t="shared" si="49"/>
        <v/>
      </c>
      <c r="AT698" s="47"/>
      <c r="AU698" s="47"/>
      <c r="AV698" s="47"/>
      <c r="AW698" s="47"/>
      <c r="AX698" s="47"/>
      <c r="AY698" s="47"/>
      <c r="AZ698" s="47" t="str">
        <f t="shared" si="51"/>
        <v/>
      </c>
      <c r="BA698" s="47"/>
      <c r="BB698" s="47"/>
      <c r="BC698" s="47"/>
      <c r="BD698" s="47"/>
      <c r="BE698" s="47"/>
      <c r="BF698" s="47"/>
      <c r="BG698" s="5"/>
      <c r="BI698" s="5"/>
      <c r="BJ698" s="5"/>
      <c r="BK698" s="5"/>
    </row>
    <row r="699" ht="14.25" hidden="1" customHeight="1">
      <c r="A699" s="47" t="s">
        <v>38</v>
      </c>
      <c r="B699" s="47" t="s">
        <v>300</v>
      </c>
      <c r="C699" s="47" t="s">
        <v>1126</v>
      </c>
      <c r="D699" s="47" t="s">
        <v>1310</v>
      </c>
      <c r="E699" s="47" t="s">
        <v>374</v>
      </c>
      <c r="F699" s="47" t="s">
        <v>1020</v>
      </c>
      <c r="G699" s="47" t="s">
        <v>652</v>
      </c>
      <c r="H699" s="45" t="str">
        <f t="shared" si="1"/>
        <v>ASHRAE 90.1-2007Corridor/TransitionGeneral</v>
      </c>
      <c r="I699" s="117" t="str">
        <f>VLOOKUP(H699,'Interior Lighting'!$A$4:$G$1472,5,FALSE)</f>
        <v>0.5</v>
      </c>
      <c r="J699" s="47"/>
      <c r="K699" s="47"/>
      <c r="L699" s="47"/>
      <c r="M699" s="47">
        <v>0.0</v>
      </c>
      <c r="N699" s="47">
        <v>0.37</v>
      </c>
      <c r="O699" s="47">
        <v>0.2</v>
      </c>
      <c r="P699" s="8" t="s">
        <v>1664</v>
      </c>
      <c r="Q699" s="47" t="s">
        <v>369</v>
      </c>
      <c r="R699" s="47" t="s">
        <v>652</v>
      </c>
      <c r="S699" s="47" t="s">
        <v>542</v>
      </c>
      <c r="T699" s="7" t="str">
        <f t="shared" si="48"/>
        <v>ASHRAE 62.1-2004GeneralCorridors</v>
      </c>
      <c r="U699" s="117" t="str">
        <f>VLOOKUP(T699,Ventilation!$A$4:$H$314,6,FALSE)</f>
        <v>0.06</v>
      </c>
      <c r="V699" s="117" t="str">
        <f>VLOOKUP(T699,Ventilation!$A$4:$H$314,5,FALSE)</f>
        <v/>
      </c>
      <c r="W699" s="117" t="str">
        <f>VLOOKUP(T699,Ventilation!$A$4:$H$314,7,FALSE)</f>
        <v/>
      </c>
      <c r="X699" s="47">
        <v>0.0</v>
      </c>
      <c r="Y699" s="8" t="s">
        <v>1662</v>
      </c>
      <c r="Z699" s="8" t="s">
        <v>1654</v>
      </c>
      <c r="AA699" s="47">
        <v>0.0446</v>
      </c>
      <c r="AB699" s="8"/>
      <c r="AC699" s="8"/>
      <c r="AD699" s="8" t="s">
        <v>1655</v>
      </c>
      <c r="AE699" s="47"/>
      <c r="AF699" s="47"/>
      <c r="AG699" s="47"/>
      <c r="AH699" s="47"/>
      <c r="AI699" s="47"/>
      <c r="AJ699" s="8">
        <v>0.37</v>
      </c>
      <c r="AK699" s="47">
        <v>0.0</v>
      </c>
      <c r="AL699" s="47">
        <v>0.5</v>
      </c>
      <c r="AM699" s="47">
        <v>0.0</v>
      </c>
      <c r="AN699" s="8" t="s">
        <v>1656</v>
      </c>
      <c r="AO699" s="8" t="s">
        <v>1677</v>
      </c>
      <c r="AP699" s="8" t="s">
        <v>1676</v>
      </c>
      <c r="AQ699" s="47"/>
      <c r="AR699" s="47"/>
      <c r="AS699" s="45" t="str">
        <f t="shared" si="49"/>
        <v/>
      </c>
      <c r="AT699" s="47"/>
      <c r="AU699" s="47"/>
      <c r="AV699" s="47"/>
      <c r="AW699" s="47"/>
      <c r="AX699" s="47"/>
      <c r="AY699" s="47"/>
      <c r="AZ699" s="47" t="str">
        <f t="shared" si="51"/>
        <v/>
      </c>
      <c r="BA699" s="47"/>
      <c r="BB699" s="47"/>
      <c r="BC699" s="47"/>
      <c r="BD699" s="47"/>
      <c r="BE699" s="47"/>
      <c r="BF699" s="47"/>
      <c r="BG699" s="5"/>
      <c r="BI699" s="5"/>
      <c r="BJ699" s="5"/>
      <c r="BK699" s="5"/>
    </row>
    <row r="700" ht="14.25" hidden="1" customHeight="1">
      <c r="A700" s="47" t="s">
        <v>38</v>
      </c>
      <c r="B700" s="47" t="s">
        <v>300</v>
      </c>
      <c r="C700" s="47" t="s">
        <v>1143</v>
      </c>
      <c r="D700" s="47" t="s">
        <v>1304</v>
      </c>
      <c r="E700" s="47" t="s">
        <v>374</v>
      </c>
      <c r="F700" s="47" t="s">
        <v>1026</v>
      </c>
      <c r="G700" s="60" t="s">
        <v>1027</v>
      </c>
      <c r="H700" s="45" t="str">
        <f t="shared" si="1"/>
        <v>ASHRAE 90.1-2007Gymnasium/Exercise CenterPlaying Area</v>
      </c>
      <c r="I700" s="117" t="str">
        <f>VLOOKUP(H700,'Interior Lighting'!$A$4:$G$1472,5,FALSE)</f>
        <v>1.4</v>
      </c>
      <c r="J700" s="47"/>
      <c r="K700" s="47"/>
      <c r="L700" s="47"/>
      <c r="M700" s="47">
        <v>0.0</v>
      </c>
      <c r="N700" s="47">
        <v>0.37</v>
      </c>
      <c r="O700" s="47">
        <v>0.2</v>
      </c>
      <c r="P700" s="8" t="s">
        <v>1665</v>
      </c>
      <c r="Q700" s="47" t="s">
        <v>369</v>
      </c>
      <c r="R700" s="47" t="s">
        <v>683</v>
      </c>
      <c r="S700" s="47" t="s">
        <v>691</v>
      </c>
      <c r="T700" s="7" t="str">
        <f t="shared" si="48"/>
        <v>ASHRAE 62.1-2004Sports and EntertainmentGym, stadium (play area)</v>
      </c>
      <c r="U700" s="117" t="str">
        <f>VLOOKUP(T700,Ventilation!$A$4:$H$314,6,FALSE)</f>
        <v>0.3</v>
      </c>
      <c r="V700" s="117" t="str">
        <f>VLOOKUP(T700,Ventilation!$A$4:$H$314,5,FALSE)</f>
        <v/>
      </c>
      <c r="W700" s="117" t="str">
        <f>VLOOKUP(T700,Ventilation!$A$4:$H$314,7,FALSE)</f>
        <v/>
      </c>
      <c r="X700" s="47">
        <v>30.0</v>
      </c>
      <c r="Y700" s="8" t="s">
        <v>1666</v>
      </c>
      <c r="Z700" s="8" t="s">
        <v>1654</v>
      </c>
      <c r="AA700" s="47">
        <v>0.0446</v>
      </c>
      <c r="AB700" s="8"/>
      <c r="AC700" s="8"/>
      <c r="AD700" s="8" t="s">
        <v>1655</v>
      </c>
      <c r="AE700" s="47"/>
      <c r="AF700" s="47"/>
      <c r="AG700" s="47"/>
      <c r="AH700" s="47"/>
      <c r="AI700" s="47"/>
      <c r="AJ700" s="8">
        <v>0.46</v>
      </c>
      <c r="AK700" s="47">
        <v>0.0</v>
      </c>
      <c r="AL700" s="47">
        <v>0.5</v>
      </c>
      <c r="AM700" s="47">
        <v>0.0</v>
      </c>
      <c r="AN700" s="8" t="s">
        <v>1656</v>
      </c>
      <c r="AO700" s="134" t="s">
        <v>1657</v>
      </c>
      <c r="AP700" s="8" t="s">
        <v>1676</v>
      </c>
      <c r="AQ700" s="47">
        <v>159.5</v>
      </c>
      <c r="AR700" s="47">
        <v>21269.0</v>
      </c>
      <c r="AS700" s="117" t="str">
        <f t="shared" si="49"/>
        <v>0.007499177206</v>
      </c>
      <c r="AT700" s="47">
        <v>43.3</v>
      </c>
      <c r="AU700" s="47">
        <v>0.2</v>
      </c>
      <c r="AV700" s="47">
        <v>0.05</v>
      </c>
      <c r="AW700" s="47" t="s">
        <v>304</v>
      </c>
      <c r="AX700" s="47"/>
      <c r="AY700" s="47"/>
      <c r="AZ700" s="47" t="str">
        <f t="shared" si="51"/>
        <v/>
      </c>
      <c r="BA700" s="47"/>
      <c r="BB700" s="47"/>
      <c r="BC700" s="47"/>
      <c r="BD700" s="47"/>
      <c r="BE700" s="47"/>
      <c r="BF700" s="47"/>
      <c r="BG700" s="5"/>
      <c r="BI700" s="5"/>
      <c r="BJ700" s="5"/>
      <c r="BK700" s="5"/>
    </row>
    <row r="701" ht="14.25" hidden="1" customHeight="1">
      <c r="A701" s="8" t="s">
        <v>38</v>
      </c>
      <c r="B701" s="8" t="s">
        <v>300</v>
      </c>
      <c r="C701" s="8" t="s">
        <v>1150</v>
      </c>
      <c r="D701" s="47" t="s">
        <v>1272</v>
      </c>
      <c r="E701" s="47" t="s">
        <v>374</v>
      </c>
      <c r="F701" s="47" t="s">
        <v>1017</v>
      </c>
      <c r="G701" s="47" t="s">
        <v>652</v>
      </c>
      <c r="H701" s="45" t="str">
        <f t="shared" si="1"/>
        <v>ASHRAE 90.1-2007Food PreparationGeneral</v>
      </c>
      <c r="I701" s="117" t="str">
        <f>VLOOKUP(H701,'Interior Lighting'!$A$4:$G$1472,5,FALSE)</f>
        <v>1.2</v>
      </c>
      <c r="J701" s="47"/>
      <c r="K701" s="47"/>
      <c r="L701" s="47"/>
      <c r="M701" s="47">
        <v>0.0</v>
      </c>
      <c r="N701" s="47">
        <v>0.37</v>
      </c>
      <c r="O701" s="47">
        <v>0.2</v>
      </c>
      <c r="P701" s="8" t="s">
        <v>1652</v>
      </c>
      <c r="Q701" s="47" t="s">
        <v>369</v>
      </c>
      <c r="R701" s="47" t="s">
        <v>544</v>
      </c>
      <c r="S701" s="47" t="s">
        <v>651</v>
      </c>
      <c r="T701" s="7" t="str">
        <f t="shared" si="48"/>
        <v>ASHRAE 62.1-2004Food and Beverage ServiceCafeteria/fast food dining</v>
      </c>
      <c r="U701" s="117" t="str">
        <f>VLOOKUP(T701,Ventilation!$A$4:$H$314,6,FALSE)</f>
        <v>0.18</v>
      </c>
      <c r="V701" s="117" t="str">
        <f>VLOOKUP(T701,Ventilation!$A$4:$H$314,5,FALSE)</f>
        <v>7.5</v>
      </c>
      <c r="W701" s="117" t="str">
        <f>VLOOKUP(T701,Ventilation!$A$4:$H$314,7,FALSE)</f>
        <v/>
      </c>
      <c r="X701" s="8">
        <v>15.23</v>
      </c>
      <c r="Y701" s="8" t="s">
        <v>1662</v>
      </c>
      <c r="Z701" s="8" t="s">
        <v>1654</v>
      </c>
      <c r="AA701" s="47">
        <v>0.0446</v>
      </c>
      <c r="AB701" s="8"/>
      <c r="AC701" s="8"/>
      <c r="AD701" s="8" t="s">
        <v>1655</v>
      </c>
      <c r="AE701" s="8">
        <v>532.1</v>
      </c>
      <c r="AF701" s="47">
        <v>0.1</v>
      </c>
      <c r="AG701" s="47">
        <v>0.2</v>
      </c>
      <c r="AH701" s="47">
        <v>0.7</v>
      </c>
      <c r="AI701" s="47" t="s">
        <v>1667</v>
      </c>
      <c r="AJ701" s="8">
        <v>20.65</v>
      </c>
      <c r="AK701" s="47">
        <v>0.25</v>
      </c>
      <c r="AL701" s="47">
        <v>0.3</v>
      </c>
      <c r="AM701" s="47">
        <v>0.2</v>
      </c>
      <c r="AN701" s="8" t="s">
        <v>1660</v>
      </c>
      <c r="AO701" s="134" t="s">
        <v>1657</v>
      </c>
      <c r="AP701" s="8" t="s">
        <v>1676</v>
      </c>
      <c r="AQ701" s="47">
        <v>133.0</v>
      </c>
      <c r="AR701" s="47">
        <v>2325.0</v>
      </c>
      <c r="AS701" s="117" t="str">
        <f t="shared" si="49"/>
        <v>0.05720430108</v>
      </c>
      <c r="AT701" s="47">
        <v>49.0</v>
      </c>
      <c r="AU701" s="47">
        <v>0.2</v>
      </c>
      <c r="AV701" s="47">
        <v>0.05</v>
      </c>
      <c r="AW701" s="47" t="s">
        <v>304</v>
      </c>
      <c r="AX701" s="47">
        <v>0.7</v>
      </c>
      <c r="AY701" s="47">
        <v>4000.0</v>
      </c>
      <c r="AZ701" s="118" t="str">
        <f t="shared" si="51"/>
        <v>0.1215379059</v>
      </c>
      <c r="BA701" s="47">
        <v>0.338</v>
      </c>
      <c r="BB701" s="47">
        <v>694.5023196377475</v>
      </c>
      <c r="BC701" s="47">
        <v>0.5</v>
      </c>
      <c r="BD701" s="47"/>
      <c r="BE701" s="47" t="s">
        <v>1668</v>
      </c>
      <c r="BF701" s="47"/>
      <c r="BG701" s="5"/>
      <c r="BI701" s="5"/>
      <c r="BJ701" s="5"/>
      <c r="BK701" s="5"/>
    </row>
    <row r="702" ht="14.25" hidden="1" customHeight="1">
      <c r="A702" s="47" t="s">
        <v>38</v>
      </c>
      <c r="B702" s="47" t="s">
        <v>300</v>
      </c>
      <c r="C702" s="47" t="s">
        <v>769</v>
      </c>
      <c r="D702" s="47" t="s">
        <v>1338</v>
      </c>
      <c r="E702" s="47" t="s">
        <v>374</v>
      </c>
      <c r="F702" s="75" t="s">
        <v>581</v>
      </c>
      <c r="G702" s="75" t="s">
        <v>769</v>
      </c>
      <c r="H702" s="45" t="str">
        <f t="shared" si="1"/>
        <v>ASHRAE 90.1-2007Whole BuildingLibrary</v>
      </c>
      <c r="I702" s="117" t="str">
        <f>VLOOKUP(H702,'Interior Lighting'!$A$4:$G$1472,5,FALSE)</f>
        <v>1.3</v>
      </c>
      <c r="J702" s="47"/>
      <c r="K702" s="47"/>
      <c r="L702" s="47"/>
      <c r="M702" s="47">
        <v>0.0</v>
      </c>
      <c r="N702" s="47">
        <v>0.37</v>
      </c>
      <c r="O702" s="47">
        <v>0.2</v>
      </c>
      <c r="P702" s="8" t="s">
        <v>1669</v>
      </c>
      <c r="Q702" s="47" t="s">
        <v>369</v>
      </c>
      <c r="R702" s="47" t="s">
        <v>635</v>
      </c>
      <c r="S702" s="47" t="s">
        <v>643</v>
      </c>
      <c r="T702" s="7" t="str">
        <f t="shared" si="48"/>
        <v>ASHRAE 62.1-2004Educational FacilitiesMedia center</v>
      </c>
      <c r="U702" s="117" t="str">
        <f>VLOOKUP(T702,Ventilation!$A$4:$H$314,6,FALSE)</f>
        <v>0.12</v>
      </c>
      <c r="V702" s="117" t="str">
        <f>VLOOKUP(T702,Ventilation!$A$4:$H$314,5,FALSE)</f>
        <v>10</v>
      </c>
      <c r="W702" s="117" t="str">
        <f>VLOOKUP(T702,Ventilation!$A$4:$H$314,7,FALSE)</f>
        <v/>
      </c>
      <c r="X702" s="47">
        <v>10.0</v>
      </c>
      <c r="Y702" s="8" t="s">
        <v>1662</v>
      </c>
      <c r="Z702" s="8" t="s">
        <v>1654</v>
      </c>
      <c r="AA702" s="47">
        <v>0.0446</v>
      </c>
      <c r="AB702" s="8"/>
      <c r="AC702" s="8"/>
      <c r="AD702" s="8" t="s">
        <v>1655</v>
      </c>
      <c r="AE702" s="47"/>
      <c r="AF702" s="47"/>
      <c r="AG702" s="47"/>
      <c r="AH702" s="47"/>
      <c r="AI702" s="8"/>
      <c r="AJ702" s="8">
        <v>0.93</v>
      </c>
      <c r="AK702" s="47">
        <v>0.0</v>
      </c>
      <c r="AL702" s="47">
        <v>0.5</v>
      </c>
      <c r="AM702" s="47">
        <v>0.0</v>
      </c>
      <c r="AN702" s="8" t="s">
        <v>1656</v>
      </c>
      <c r="AO702" s="8" t="s">
        <v>1677</v>
      </c>
      <c r="AP702" s="8" t="s">
        <v>1676</v>
      </c>
      <c r="AQ702" s="47"/>
      <c r="AR702" s="47"/>
      <c r="AS702" s="45" t="str">
        <f t="shared" si="49"/>
        <v/>
      </c>
      <c r="AT702" s="47"/>
      <c r="AU702" s="47"/>
      <c r="AV702" s="47"/>
      <c r="AW702" s="8"/>
      <c r="AX702" s="47"/>
      <c r="AY702" s="47"/>
      <c r="AZ702" s="47" t="str">
        <f t="shared" si="51"/>
        <v/>
      </c>
      <c r="BA702" s="47"/>
      <c r="BB702" s="47"/>
      <c r="BC702" s="47"/>
      <c r="BD702" s="47"/>
      <c r="BE702" s="8"/>
      <c r="BF702" s="8"/>
      <c r="BG702" s="5"/>
      <c r="BI702" s="5"/>
      <c r="BJ702" s="5"/>
      <c r="BK702" s="5"/>
    </row>
    <row r="703" ht="14.25" hidden="1" customHeight="1">
      <c r="A703" s="47" t="s">
        <v>38</v>
      </c>
      <c r="B703" s="47" t="s">
        <v>300</v>
      </c>
      <c r="C703" s="47" t="s">
        <v>706</v>
      </c>
      <c r="D703" s="47" t="s">
        <v>1364</v>
      </c>
      <c r="E703" s="47" t="s">
        <v>374</v>
      </c>
      <c r="F703" s="47" t="s">
        <v>706</v>
      </c>
      <c r="G703" s="47" t="s">
        <v>652</v>
      </c>
      <c r="H703" s="45" t="str">
        <f t="shared" si="1"/>
        <v>ASHRAE 90.1-2007LobbyGeneral</v>
      </c>
      <c r="I703" s="117" t="str">
        <f>VLOOKUP(H703,'Interior Lighting'!$A$4:$G$1472,5,FALSE)</f>
        <v>1.3</v>
      </c>
      <c r="J703" s="47"/>
      <c r="K703" s="47"/>
      <c r="L703" s="47"/>
      <c r="M703" s="47">
        <v>0.0</v>
      </c>
      <c r="N703" s="47">
        <v>0.37</v>
      </c>
      <c r="O703" s="47">
        <v>0.2</v>
      </c>
      <c r="P703" s="8" t="s">
        <v>1670</v>
      </c>
      <c r="Q703" s="47" t="s">
        <v>369</v>
      </c>
      <c r="R703" s="47" t="s">
        <v>652</v>
      </c>
      <c r="S703" s="47" t="s">
        <v>542</v>
      </c>
      <c r="T703" s="7" t="str">
        <f t="shared" si="48"/>
        <v>ASHRAE 62.1-2004GeneralCorridors</v>
      </c>
      <c r="U703" s="117" t="str">
        <f>VLOOKUP(T703,Ventilation!$A$4:$H$314,6,FALSE)</f>
        <v>0.06</v>
      </c>
      <c r="V703" s="117" t="str">
        <f>VLOOKUP(T703,Ventilation!$A$4:$H$314,5,FALSE)</f>
        <v/>
      </c>
      <c r="W703" s="117" t="str">
        <f>VLOOKUP(T703,Ventilation!$A$4:$H$314,7,FALSE)</f>
        <v/>
      </c>
      <c r="X703" s="47">
        <v>0.0</v>
      </c>
      <c r="Y703" s="8" t="s">
        <v>1662</v>
      </c>
      <c r="Z703" s="8" t="s">
        <v>1654</v>
      </c>
      <c r="AA703" s="47">
        <v>0.0446</v>
      </c>
      <c r="AB703" s="8"/>
      <c r="AC703" s="8"/>
      <c r="AD703" s="8" t="s">
        <v>1655</v>
      </c>
      <c r="AE703" s="47"/>
      <c r="AF703" s="47"/>
      <c r="AG703" s="47"/>
      <c r="AH703" s="47"/>
      <c r="AI703" s="47"/>
      <c r="AJ703" s="8">
        <v>0.37</v>
      </c>
      <c r="AK703" s="47">
        <v>0.0</v>
      </c>
      <c r="AL703" s="47">
        <v>0.5</v>
      </c>
      <c r="AM703" s="47">
        <v>0.0</v>
      </c>
      <c r="AN703" s="8" t="s">
        <v>1656</v>
      </c>
      <c r="AO703" s="8" t="s">
        <v>1677</v>
      </c>
      <c r="AP703" s="8" t="s">
        <v>1676</v>
      </c>
      <c r="AQ703" s="47"/>
      <c r="AR703" s="47"/>
      <c r="AS703" s="45" t="str">
        <f t="shared" si="49"/>
        <v/>
      </c>
      <c r="AT703" s="47"/>
      <c r="AU703" s="47"/>
      <c r="AV703" s="47"/>
      <c r="AW703" s="8"/>
      <c r="AX703" s="47"/>
      <c r="AY703" s="47"/>
      <c r="AZ703" s="47" t="str">
        <f t="shared" si="51"/>
        <v/>
      </c>
      <c r="BA703" s="47"/>
      <c r="BB703" s="47"/>
      <c r="BC703" s="47"/>
      <c r="BD703" s="47"/>
      <c r="BE703" s="47"/>
      <c r="BF703" s="47"/>
      <c r="BG703" s="5"/>
      <c r="BI703" s="5"/>
      <c r="BJ703" s="5"/>
      <c r="BK703" s="5"/>
    </row>
    <row r="704" ht="14.25" hidden="1" customHeight="1">
      <c r="A704" s="8" t="s">
        <v>38</v>
      </c>
      <c r="B704" s="8" t="s">
        <v>300</v>
      </c>
      <c r="C704" s="8" t="s">
        <v>1155</v>
      </c>
      <c r="D704" s="47" t="s">
        <v>1365</v>
      </c>
      <c r="E704" s="47" t="s">
        <v>374</v>
      </c>
      <c r="F704" s="47" t="s">
        <v>800</v>
      </c>
      <c r="G704" s="47" t="s">
        <v>652</v>
      </c>
      <c r="H704" s="45" t="str">
        <f t="shared" si="1"/>
        <v>ASHRAE 90.1-2007Electrical/MechanicalGeneral</v>
      </c>
      <c r="I704" s="117" t="str">
        <f>VLOOKUP(H704,'Interior Lighting'!$A$4:$G$1472,5,FALSE)</f>
        <v>1.5</v>
      </c>
      <c r="J704" s="47"/>
      <c r="K704" s="47"/>
      <c r="L704" s="47"/>
      <c r="M704" s="47">
        <v>0.0</v>
      </c>
      <c r="N704" s="47">
        <v>0.37</v>
      </c>
      <c r="O704" s="47">
        <v>0.2</v>
      </c>
      <c r="P704" s="47" t="s">
        <v>1652</v>
      </c>
      <c r="Q704" s="47" t="s">
        <v>369</v>
      </c>
      <c r="R704" s="47" t="s">
        <v>652</v>
      </c>
      <c r="S704" s="47" t="s">
        <v>594</v>
      </c>
      <c r="T704" s="7" t="str">
        <f t="shared" si="48"/>
        <v>ASHRAE 62.1-2004GeneralStorage rooms</v>
      </c>
      <c r="U704" s="117" t="str">
        <f>VLOOKUP(T704,Ventilation!$A$4:$H$314,6,FALSE)</f>
        <v>0.12</v>
      </c>
      <c r="V704" s="117" t="str">
        <f>VLOOKUP(T704,Ventilation!$A$4:$H$314,5,FALSE)</f>
        <v/>
      </c>
      <c r="W704" s="117" t="str">
        <f>VLOOKUP(T704,Ventilation!$A$4:$H$314,7,FALSE)</f>
        <v/>
      </c>
      <c r="X704" s="47">
        <v>0.0</v>
      </c>
      <c r="Y704" s="8" t="s">
        <v>1662</v>
      </c>
      <c r="Z704" s="8" t="s">
        <v>1654</v>
      </c>
      <c r="AA704" s="47">
        <v>0.0446</v>
      </c>
      <c r="AB704" s="8"/>
      <c r="AC704" s="8"/>
      <c r="AD704" s="8" t="s">
        <v>1655</v>
      </c>
      <c r="AE704" s="47"/>
      <c r="AF704" s="47"/>
      <c r="AG704" s="47"/>
      <c r="AH704" s="47"/>
      <c r="AI704" s="47"/>
      <c r="AJ704" s="8">
        <v>0.37</v>
      </c>
      <c r="AK704" s="47">
        <v>0.0</v>
      </c>
      <c r="AL704" s="47">
        <v>0.5</v>
      </c>
      <c r="AM704" s="47">
        <v>0.0</v>
      </c>
      <c r="AN704" s="8" t="s">
        <v>1656</v>
      </c>
      <c r="AO704" s="134" t="s">
        <v>1671</v>
      </c>
      <c r="AP704" s="134" t="s">
        <v>1672</v>
      </c>
      <c r="AQ704" s="47"/>
      <c r="AR704" s="47"/>
      <c r="AS704" s="45" t="str">
        <f t="shared" si="49"/>
        <v/>
      </c>
      <c r="AT704" s="47"/>
      <c r="AU704" s="47"/>
      <c r="AV704" s="47"/>
      <c r="AW704" s="47"/>
      <c r="AX704" s="47"/>
      <c r="AY704" s="47"/>
      <c r="AZ704" s="47" t="str">
        <f t="shared" si="51"/>
        <v/>
      </c>
      <c r="BA704" s="47"/>
      <c r="BB704" s="47"/>
      <c r="BC704" s="47"/>
      <c r="BD704" s="47"/>
      <c r="BE704" s="47"/>
      <c r="BF704" s="47"/>
      <c r="BG704" s="5"/>
      <c r="BI704" s="5"/>
      <c r="BJ704" s="5"/>
      <c r="BK704" s="5"/>
    </row>
    <row r="705" ht="14.25" hidden="1" customHeight="1">
      <c r="A705" s="47" t="s">
        <v>38</v>
      </c>
      <c r="B705" s="47" t="s">
        <v>300</v>
      </c>
      <c r="C705" s="47" t="s">
        <v>355</v>
      </c>
      <c r="D705" s="47" t="s">
        <v>1312</v>
      </c>
      <c r="E705" s="47" t="s">
        <v>374</v>
      </c>
      <c r="F705" s="47" t="s">
        <v>993</v>
      </c>
      <c r="G705" s="47" t="s">
        <v>652</v>
      </c>
      <c r="H705" s="45" t="str">
        <f t="shared" si="1"/>
        <v>ASHRAE 90.1-2007Office-EnclosedGeneral</v>
      </c>
      <c r="I705" s="117" t="str">
        <f>VLOOKUP(H705,'Interior Lighting'!$A$4:$G$1472,5,FALSE)</f>
        <v>1.1</v>
      </c>
      <c r="J705" s="47"/>
      <c r="K705" s="47"/>
      <c r="L705" s="47"/>
      <c r="M705" s="47">
        <v>0.0</v>
      </c>
      <c r="N705" s="47">
        <v>0.37</v>
      </c>
      <c r="O705" s="47">
        <v>0.2</v>
      </c>
      <c r="P705" s="47" t="s">
        <v>1673</v>
      </c>
      <c r="Q705" s="47" t="s">
        <v>369</v>
      </c>
      <c r="R705" s="47" t="s">
        <v>580</v>
      </c>
      <c r="S705" s="47" t="s">
        <v>576</v>
      </c>
      <c r="T705" s="7" t="str">
        <f t="shared" si="48"/>
        <v>ASHRAE 62.1-2004Office BuildingsOffice space</v>
      </c>
      <c r="U705" s="117" t="str">
        <f>VLOOKUP(T705,Ventilation!$A$4:$H$314,6,FALSE)</f>
        <v>0.06</v>
      </c>
      <c r="V705" s="117" t="str">
        <f>VLOOKUP(T705,Ventilation!$A$4:$H$314,5,FALSE)</f>
        <v>5</v>
      </c>
      <c r="W705" s="117" t="str">
        <f>VLOOKUP(T705,Ventilation!$A$4:$H$314,7,FALSE)</f>
        <v/>
      </c>
      <c r="X705" s="47">
        <v>5.0</v>
      </c>
      <c r="Y705" s="8" t="s">
        <v>1674</v>
      </c>
      <c r="Z705" s="8" t="s">
        <v>1654</v>
      </c>
      <c r="AA705" s="47">
        <v>0.0446</v>
      </c>
      <c r="AB705" s="8"/>
      <c r="AC705" s="8"/>
      <c r="AD705" s="8" t="s">
        <v>1655</v>
      </c>
      <c r="AE705" s="47"/>
      <c r="AF705" s="47"/>
      <c r="AG705" s="47"/>
      <c r="AH705" s="47"/>
      <c r="AI705" s="47"/>
      <c r="AJ705" s="8">
        <v>1.0</v>
      </c>
      <c r="AK705" s="47">
        <v>0.0</v>
      </c>
      <c r="AL705" s="47">
        <v>0.5</v>
      </c>
      <c r="AM705" s="47">
        <v>0.0</v>
      </c>
      <c r="AN705" s="8" t="s">
        <v>1656</v>
      </c>
      <c r="AO705" s="8" t="s">
        <v>1677</v>
      </c>
      <c r="AP705" s="8" t="s">
        <v>1676</v>
      </c>
      <c r="AQ705" s="47"/>
      <c r="AR705" s="47"/>
      <c r="AS705" s="45" t="str">
        <f t="shared" si="49"/>
        <v/>
      </c>
      <c r="AT705" s="47"/>
      <c r="AU705" s="47"/>
      <c r="AV705" s="47"/>
      <c r="AW705" s="47"/>
      <c r="AX705" s="47"/>
      <c r="AY705" s="47"/>
      <c r="AZ705" s="47" t="str">
        <f t="shared" si="51"/>
        <v/>
      </c>
      <c r="BA705" s="47"/>
      <c r="BB705" s="47"/>
      <c r="BC705" s="47"/>
      <c r="BD705" s="47"/>
      <c r="BE705" s="47"/>
      <c r="BF705" s="47"/>
      <c r="BG705" s="5"/>
      <c r="BI705" s="5"/>
      <c r="BJ705" s="5"/>
      <c r="BK705" s="5"/>
    </row>
    <row r="706" ht="14.25" hidden="1" customHeight="1">
      <c r="A706" s="47" t="s">
        <v>38</v>
      </c>
      <c r="B706" s="47" t="s">
        <v>300</v>
      </c>
      <c r="C706" s="47" t="s">
        <v>1174</v>
      </c>
      <c r="D706" s="47" t="s">
        <v>1474</v>
      </c>
      <c r="E706" s="47" t="s">
        <v>374</v>
      </c>
      <c r="F706" s="47" t="s">
        <v>1018</v>
      </c>
      <c r="G706" s="47" t="s">
        <v>652</v>
      </c>
      <c r="H706" s="45" t="str">
        <f t="shared" si="1"/>
        <v>ASHRAE 90.1-2007RestroomsGeneral</v>
      </c>
      <c r="I706" s="117" t="str">
        <f>VLOOKUP(H706,'Interior Lighting'!$A$4:$G$1472,5,FALSE)</f>
        <v>0.9</v>
      </c>
      <c r="J706" s="47"/>
      <c r="K706" s="47"/>
      <c r="L706" s="47"/>
      <c r="M706" s="47">
        <v>0.0</v>
      </c>
      <c r="N706" s="47">
        <v>0.37</v>
      </c>
      <c r="O706" s="47">
        <v>0.2</v>
      </c>
      <c r="P706" s="47" t="s">
        <v>1675</v>
      </c>
      <c r="Q706" s="47" t="s">
        <v>369</v>
      </c>
      <c r="R706" s="47" t="s">
        <v>652</v>
      </c>
      <c r="S706" s="47" t="s">
        <v>542</v>
      </c>
      <c r="T706" s="7" t="str">
        <f t="shared" si="48"/>
        <v>ASHRAE 62.1-2004GeneralCorridors</v>
      </c>
      <c r="U706" s="117" t="str">
        <f>VLOOKUP(T706,Ventilation!$A$4:$H$314,6,FALSE)</f>
        <v>0.06</v>
      </c>
      <c r="V706" s="117" t="str">
        <f>VLOOKUP(T706,Ventilation!$A$4:$H$314,5,FALSE)</f>
        <v/>
      </c>
      <c r="W706" s="117" t="str">
        <f>VLOOKUP(T706,Ventilation!$A$4:$H$314,7,FALSE)</f>
        <v/>
      </c>
      <c r="X706" s="47">
        <v>0.0</v>
      </c>
      <c r="Y706" s="47" t="s">
        <v>1662</v>
      </c>
      <c r="Z706" s="47" t="s">
        <v>1654</v>
      </c>
      <c r="AA706" s="47">
        <v>0.0446</v>
      </c>
      <c r="AB706" s="8"/>
      <c r="AC706" s="47"/>
      <c r="AD706" s="47" t="s">
        <v>1655</v>
      </c>
      <c r="AE706" s="47"/>
      <c r="AF706" s="47"/>
      <c r="AG706" s="47"/>
      <c r="AH706" s="47"/>
      <c r="AI706" s="47"/>
      <c r="AJ706" s="8">
        <v>0.37</v>
      </c>
      <c r="AK706" s="47">
        <v>0.0</v>
      </c>
      <c r="AL706" s="47">
        <v>0.5</v>
      </c>
      <c r="AM706" s="47">
        <v>0.0</v>
      </c>
      <c r="AN706" s="47" t="s">
        <v>1656</v>
      </c>
      <c r="AO706" s="134" t="s">
        <v>1671</v>
      </c>
      <c r="AP706" s="134" t="s">
        <v>1672</v>
      </c>
      <c r="AQ706" s="47">
        <v>52.2</v>
      </c>
      <c r="AR706" s="47">
        <v>2260.0</v>
      </c>
      <c r="AS706" s="117" t="str">
        <f t="shared" si="49"/>
        <v>0.02309734513</v>
      </c>
      <c r="AT706" s="47">
        <v>43.3</v>
      </c>
      <c r="AU706" s="47">
        <v>0.2</v>
      </c>
      <c r="AV706" s="47">
        <v>0.05</v>
      </c>
      <c r="AW706" s="47" t="s">
        <v>304</v>
      </c>
      <c r="AX706" s="47">
        <v>0.2812153843741127</v>
      </c>
      <c r="AY706" s="47">
        <v>635.6645979315474</v>
      </c>
      <c r="AZ706" s="118" t="str">
        <f t="shared" si="51"/>
        <v>0.04882618419</v>
      </c>
      <c r="BA706" s="47">
        <v>0.338</v>
      </c>
      <c r="BB706" s="47">
        <v>110.36763444376396</v>
      </c>
      <c r="BC706" s="47">
        <v>0.5</v>
      </c>
      <c r="BD706" s="47"/>
      <c r="BE706" s="47"/>
      <c r="BF706" s="47"/>
      <c r="BG706" s="5"/>
      <c r="BI706" s="5"/>
      <c r="BJ706" s="5"/>
      <c r="BK706" s="5"/>
    </row>
    <row r="707" ht="14.25" hidden="1" customHeight="1">
      <c r="A707" s="47" t="s">
        <v>40</v>
      </c>
      <c r="B707" s="47" t="s">
        <v>300</v>
      </c>
      <c r="C707" s="47" t="s">
        <v>540</v>
      </c>
      <c r="D707" s="47" t="s">
        <v>1338</v>
      </c>
      <c r="E707" s="47" t="s">
        <v>375</v>
      </c>
      <c r="F707" s="47" t="s">
        <v>1001</v>
      </c>
      <c r="G707" s="47" t="s">
        <v>1091</v>
      </c>
      <c r="H707" s="45" t="str">
        <f t="shared" si="1"/>
        <v>ASHRAE 90.1-2010Audience/Seating AreaFor Auditorium</v>
      </c>
      <c r="I707" s="117" t="str">
        <f>VLOOKUP(H707,'Interior Lighting'!$A$4:$G$1472,5,FALSE)</f>
        <v>0.79</v>
      </c>
      <c r="J707" s="47"/>
      <c r="K707" s="47"/>
      <c r="L707" s="47"/>
      <c r="M707" s="47">
        <v>0.0</v>
      </c>
      <c r="N707" s="47">
        <v>0.37</v>
      </c>
      <c r="O707" s="47">
        <v>0.2</v>
      </c>
      <c r="P707" s="8" t="s">
        <v>1652</v>
      </c>
      <c r="Q707" s="47" t="s">
        <v>370</v>
      </c>
      <c r="R707" s="60" t="s">
        <v>669</v>
      </c>
      <c r="S707" s="60" t="s">
        <v>670</v>
      </c>
      <c r="T707" s="7" t="str">
        <f t="shared" si="48"/>
        <v>ASHRAE 62.1-2007Public Assembly SpacesAuditorium seating area</v>
      </c>
      <c r="U707" s="117" t="str">
        <f>VLOOKUP(T707,Ventilation!$A$4:$H$314,6,FALSE)</f>
        <v>0.06</v>
      </c>
      <c r="V707" s="117" t="str">
        <f>VLOOKUP(T707,Ventilation!$A$4:$H$314,5,FALSE)</f>
        <v>5</v>
      </c>
      <c r="W707" s="117" t="str">
        <f>VLOOKUP(T707,Ventilation!$A$4:$H$314,7,FALSE)</f>
        <v/>
      </c>
      <c r="X707" s="47">
        <v>150.0</v>
      </c>
      <c r="Y707" s="8" t="s">
        <v>1653</v>
      </c>
      <c r="Z707" s="8" t="s">
        <v>1654</v>
      </c>
      <c r="AA707" s="47">
        <v>0.0446</v>
      </c>
      <c r="AB707" s="8"/>
      <c r="AC707" s="8"/>
      <c r="AD707" s="8" t="s">
        <v>1655</v>
      </c>
      <c r="AE707" s="47"/>
      <c r="AF707" s="47"/>
      <c r="AG707" s="47"/>
      <c r="AH707" s="47"/>
      <c r="AI707" s="47"/>
      <c r="AJ707" s="8">
        <v>0.46</v>
      </c>
      <c r="AK707" s="47">
        <v>0.0</v>
      </c>
      <c r="AL707" s="47">
        <v>0.5</v>
      </c>
      <c r="AM707" s="47">
        <v>0.0</v>
      </c>
      <c r="AN707" s="8" t="s">
        <v>1656</v>
      </c>
      <c r="AO707" s="134" t="s">
        <v>1657</v>
      </c>
      <c r="AP707" s="8" t="s">
        <v>1658</v>
      </c>
      <c r="AQ707" s="47"/>
      <c r="AR707" s="47"/>
      <c r="AS707" s="45" t="str">
        <f t="shared" si="49"/>
        <v/>
      </c>
      <c r="AT707" s="47"/>
      <c r="AU707" s="47"/>
      <c r="AV707" s="47"/>
      <c r="AW707" s="47"/>
      <c r="AX707" s="47"/>
      <c r="AY707" s="47"/>
      <c r="AZ707" s="47"/>
      <c r="BA707" s="47"/>
      <c r="BB707" s="47"/>
      <c r="BC707" s="47"/>
      <c r="BD707" s="47"/>
      <c r="BE707" s="47"/>
      <c r="BF707" s="47"/>
      <c r="BG707" s="5"/>
      <c r="BI707" s="5"/>
      <c r="BJ707" s="5"/>
      <c r="BK707" s="5"/>
    </row>
    <row r="708" ht="14.25" hidden="1" customHeight="1">
      <c r="A708" s="8" t="s">
        <v>40</v>
      </c>
      <c r="B708" s="47" t="s">
        <v>300</v>
      </c>
      <c r="C708" s="47" t="s">
        <v>1122</v>
      </c>
      <c r="D708" s="47" t="s">
        <v>1283</v>
      </c>
      <c r="E708" s="47" t="s">
        <v>375</v>
      </c>
      <c r="F708" s="47" t="s">
        <v>1013</v>
      </c>
      <c r="G708" s="47" t="s">
        <v>652</v>
      </c>
      <c r="H708" s="45" t="str">
        <f t="shared" si="1"/>
        <v>ASHRAE 90.1-2010Dining AreaGeneral</v>
      </c>
      <c r="I708" s="117" t="str">
        <f>VLOOKUP(H708,'Interior Lighting'!$A$4:$G$1472,5,FALSE)</f>
        <v>0.65</v>
      </c>
      <c r="J708" s="47"/>
      <c r="K708" s="47"/>
      <c r="L708" s="47"/>
      <c r="M708" s="47">
        <v>0.0</v>
      </c>
      <c r="N708" s="47">
        <v>0.37</v>
      </c>
      <c r="O708" s="47">
        <v>0.2</v>
      </c>
      <c r="P708" s="47" t="s">
        <v>1652</v>
      </c>
      <c r="Q708" s="47" t="s">
        <v>370</v>
      </c>
      <c r="R708" s="47" t="s">
        <v>544</v>
      </c>
      <c r="S708" s="47" t="s">
        <v>651</v>
      </c>
      <c r="T708" s="7" t="str">
        <f t="shared" si="48"/>
        <v>ASHRAE 62.1-2007Food and Beverage ServiceCafeteria/fast food dining</v>
      </c>
      <c r="U708" s="117" t="str">
        <f>VLOOKUP(T708,Ventilation!$A$4:$H$314,6,FALSE)</f>
        <v>0.18</v>
      </c>
      <c r="V708" s="117" t="str">
        <f>VLOOKUP(T708,Ventilation!$A$4:$H$314,5,FALSE)</f>
        <v>7.5</v>
      </c>
      <c r="W708" s="117" t="str">
        <f>VLOOKUP(T708,Ventilation!$A$4:$H$314,7,FALSE)</f>
        <v/>
      </c>
      <c r="X708" s="47">
        <v>100.0</v>
      </c>
      <c r="Y708" s="47" t="s">
        <v>1659</v>
      </c>
      <c r="Z708" s="47" t="s">
        <v>1654</v>
      </c>
      <c r="AA708" s="47">
        <v>0.0446</v>
      </c>
      <c r="AB708" s="8"/>
      <c r="AC708" s="47"/>
      <c r="AD708" s="47" t="s">
        <v>1655</v>
      </c>
      <c r="AE708" s="47"/>
      <c r="AF708" s="47"/>
      <c r="AG708" s="47"/>
      <c r="AH708" s="47"/>
      <c r="AI708" s="47"/>
      <c r="AJ708" s="93">
        <v>7.15</v>
      </c>
      <c r="AK708" s="47">
        <v>0.0</v>
      </c>
      <c r="AL708" s="47">
        <v>0.5</v>
      </c>
      <c r="AM708" s="47">
        <v>0.0</v>
      </c>
      <c r="AN708" s="47" t="s">
        <v>1660</v>
      </c>
      <c r="AO708" s="134" t="s">
        <v>1657</v>
      </c>
      <c r="AP708" s="47" t="s">
        <v>1658</v>
      </c>
      <c r="AQ708" s="47"/>
      <c r="AR708" s="47"/>
      <c r="AS708" s="45" t="str">
        <f t="shared" si="49"/>
        <v/>
      </c>
      <c r="AT708" s="47"/>
      <c r="AU708" s="47"/>
      <c r="AV708" s="47"/>
      <c r="AW708" s="47"/>
      <c r="AX708" s="47"/>
      <c r="AY708" s="47"/>
      <c r="AZ708" s="47"/>
      <c r="BA708" s="47"/>
      <c r="BB708" s="47"/>
      <c r="BC708" s="47"/>
      <c r="BD708" s="47"/>
      <c r="BE708" s="47"/>
      <c r="BF708" s="47"/>
      <c r="BG708" s="5"/>
      <c r="BI708" s="5"/>
      <c r="BJ708" s="5"/>
      <c r="BK708" s="5"/>
    </row>
    <row r="709" ht="14.25" hidden="1" customHeight="1">
      <c r="A709" s="47" t="s">
        <v>40</v>
      </c>
      <c r="B709" s="47" t="s">
        <v>300</v>
      </c>
      <c r="C709" s="47" t="s">
        <v>535</v>
      </c>
      <c r="D709" s="47" t="s">
        <v>1312</v>
      </c>
      <c r="E709" s="47" t="s">
        <v>375</v>
      </c>
      <c r="F709" s="47" t="s">
        <v>996</v>
      </c>
      <c r="G709" s="47" t="s">
        <v>652</v>
      </c>
      <c r="H709" s="45" t="str">
        <f t="shared" si="1"/>
        <v>ASHRAE 90.1-2010Classroom/Lecture/TrainingGeneral</v>
      </c>
      <c r="I709" s="117" t="str">
        <f>VLOOKUP(H709,'Interior Lighting'!$A$4:$G$1472,5,FALSE)</f>
        <v>1.24</v>
      </c>
      <c r="J709" s="47"/>
      <c r="K709" s="47"/>
      <c r="L709" s="47"/>
      <c r="M709" s="47">
        <v>0.0</v>
      </c>
      <c r="N709" s="47">
        <v>0.37</v>
      </c>
      <c r="O709" s="47">
        <v>0.2</v>
      </c>
      <c r="P709" s="47" t="s">
        <v>1661</v>
      </c>
      <c r="Q709" s="47" t="s">
        <v>370</v>
      </c>
      <c r="R709" s="47" t="s">
        <v>635</v>
      </c>
      <c r="S709" s="47" t="s">
        <v>641</v>
      </c>
      <c r="T709" s="7" t="str">
        <f t="shared" si="48"/>
        <v>ASHRAE 62.1-2007Educational FacilitiesClassrooms (age 9 plus)</v>
      </c>
      <c r="U709" s="117" t="str">
        <f>VLOOKUP(T709,Ventilation!$A$4:$H$314,6,FALSE)</f>
        <v>0.12</v>
      </c>
      <c r="V709" s="117" t="str">
        <f>VLOOKUP(T709,Ventilation!$A$4:$H$314,5,FALSE)</f>
        <v>10</v>
      </c>
      <c r="W709" s="117" t="str">
        <f>VLOOKUP(T709,Ventilation!$A$4:$H$314,7,FALSE)</f>
        <v/>
      </c>
      <c r="X709" s="47">
        <v>35.0</v>
      </c>
      <c r="Y709" s="47" t="s">
        <v>1662</v>
      </c>
      <c r="Z709" s="47" t="s">
        <v>1654</v>
      </c>
      <c r="AA709" s="47">
        <v>0.0446</v>
      </c>
      <c r="AB709" s="8"/>
      <c r="AC709" s="47"/>
      <c r="AD709" s="47" t="s">
        <v>1655</v>
      </c>
      <c r="AE709" s="47"/>
      <c r="AF709" s="47"/>
      <c r="AG709" s="47"/>
      <c r="AH709" s="47"/>
      <c r="AI709" s="47"/>
      <c r="AJ709" s="8">
        <v>0.929</v>
      </c>
      <c r="AK709" s="47">
        <v>0.0</v>
      </c>
      <c r="AL709" s="47">
        <v>0.5</v>
      </c>
      <c r="AM709" s="47">
        <v>0.0</v>
      </c>
      <c r="AN709" s="47" t="s">
        <v>1656</v>
      </c>
      <c r="AO709" s="47" t="s">
        <v>1663</v>
      </c>
      <c r="AP709" s="47" t="s">
        <v>1658</v>
      </c>
      <c r="AQ709" s="47"/>
      <c r="AR709" s="47"/>
      <c r="AS709" s="45" t="str">
        <f t="shared" si="49"/>
        <v/>
      </c>
      <c r="AT709" s="47"/>
      <c r="AU709" s="47"/>
      <c r="AV709" s="47"/>
      <c r="AW709" s="47"/>
      <c r="AX709" s="47"/>
      <c r="AY709" s="47"/>
      <c r="AZ709" s="47"/>
      <c r="BA709" s="47"/>
      <c r="BB709" s="47"/>
      <c r="BC709" s="47"/>
      <c r="BD709" s="47"/>
      <c r="BE709" s="47"/>
      <c r="BF709" s="47"/>
      <c r="BG709" s="5"/>
      <c r="BI709" s="5"/>
      <c r="BJ709" s="5"/>
      <c r="BK709" s="5"/>
    </row>
    <row r="710" ht="14.25" hidden="1" customHeight="1">
      <c r="A710" s="8" t="s">
        <v>40</v>
      </c>
      <c r="B710" s="47" t="s">
        <v>300</v>
      </c>
      <c r="C710" s="47" t="s">
        <v>1126</v>
      </c>
      <c r="D710" s="47" t="s">
        <v>1310</v>
      </c>
      <c r="E710" s="47" t="s">
        <v>375</v>
      </c>
      <c r="F710" s="47" t="s">
        <v>1020</v>
      </c>
      <c r="G710" s="47" t="s">
        <v>652</v>
      </c>
      <c r="H710" s="45" t="str">
        <f t="shared" si="1"/>
        <v>ASHRAE 90.1-2010Corridor/TransitionGeneral</v>
      </c>
      <c r="I710" s="117" t="str">
        <f>VLOOKUP(H710,'Interior Lighting'!$A$4:$G$1472,5,FALSE)</f>
        <v>0.66</v>
      </c>
      <c r="J710" s="47"/>
      <c r="K710" s="47"/>
      <c r="L710" s="47"/>
      <c r="M710" s="47">
        <v>0.0</v>
      </c>
      <c r="N710" s="47">
        <v>0.37</v>
      </c>
      <c r="O710" s="47">
        <v>0.2</v>
      </c>
      <c r="P710" s="8" t="s">
        <v>1664</v>
      </c>
      <c r="Q710" s="47" t="s">
        <v>370</v>
      </c>
      <c r="R710" s="47" t="s">
        <v>652</v>
      </c>
      <c r="S710" s="47" t="s">
        <v>542</v>
      </c>
      <c r="T710" s="7" t="str">
        <f t="shared" si="48"/>
        <v>ASHRAE 62.1-2007GeneralCorridors</v>
      </c>
      <c r="U710" s="117" t="str">
        <f>VLOOKUP(T710,Ventilation!$A$4:$H$314,6,FALSE)</f>
        <v>0.06</v>
      </c>
      <c r="V710" s="117" t="str">
        <f>VLOOKUP(T710,Ventilation!$A$4:$H$314,5,FALSE)</f>
        <v/>
      </c>
      <c r="W710" s="117" t="str">
        <f>VLOOKUP(T710,Ventilation!$A$4:$H$314,7,FALSE)</f>
        <v/>
      </c>
      <c r="X710" s="47">
        <v>0.0</v>
      </c>
      <c r="Y710" s="8" t="s">
        <v>1662</v>
      </c>
      <c r="Z710" s="8" t="s">
        <v>1654</v>
      </c>
      <c r="AA710" s="47">
        <v>0.0446</v>
      </c>
      <c r="AB710" s="8"/>
      <c r="AC710" s="8"/>
      <c r="AD710" s="8" t="s">
        <v>1655</v>
      </c>
      <c r="AE710" s="47"/>
      <c r="AF710" s="47"/>
      <c r="AG710" s="47"/>
      <c r="AH710" s="47"/>
      <c r="AI710" s="47"/>
      <c r="AJ710" s="8">
        <v>0.37</v>
      </c>
      <c r="AK710" s="47">
        <v>0.0</v>
      </c>
      <c r="AL710" s="47">
        <v>0.5</v>
      </c>
      <c r="AM710" s="47">
        <v>0.0</v>
      </c>
      <c r="AN710" s="8" t="s">
        <v>1656</v>
      </c>
      <c r="AO710" s="8" t="s">
        <v>1663</v>
      </c>
      <c r="AP710" s="8" t="s">
        <v>1658</v>
      </c>
      <c r="AQ710" s="47"/>
      <c r="AR710" s="47"/>
      <c r="AS710" s="45" t="str">
        <f t="shared" si="49"/>
        <v/>
      </c>
      <c r="AT710" s="47"/>
      <c r="AU710" s="47"/>
      <c r="AV710" s="47"/>
      <c r="AW710" s="47"/>
      <c r="AX710" s="47"/>
      <c r="AY710" s="47"/>
      <c r="AZ710" s="47"/>
      <c r="BA710" s="47"/>
      <c r="BB710" s="47"/>
      <c r="BC710" s="47"/>
      <c r="BD710" s="47"/>
      <c r="BE710" s="47"/>
      <c r="BF710" s="47"/>
      <c r="BG710" s="5"/>
      <c r="BI710" s="5"/>
      <c r="BJ710" s="5"/>
      <c r="BK710" s="5"/>
    </row>
    <row r="711" ht="14.25" hidden="1" customHeight="1">
      <c r="A711" s="47" t="s">
        <v>40</v>
      </c>
      <c r="B711" s="47" t="s">
        <v>300</v>
      </c>
      <c r="C711" s="47" t="s">
        <v>1143</v>
      </c>
      <c r="D711" s="47" t="s">
        <v>1304</v>
      </c>
      <c r="E711" s="47" t="s">
        <v>375</v>
      </c>
      <c r="F711" s="47" t="s">
        <v>1101</v>
      </c>
      <c r="G711" s="60" t="s">
        <v>1102</v>
      </c>
      <c r="H711" s="45" t="str">
        <f t="shared" si="1"/>
        <v>ASHRAE 90.1-2010Gymnasium/Fitness CenterFitness Area</v>
      </c>
      <c r="I711" s="117" t="str">
        <f>VLOOKUP(H711,'Interior Lighting'!$A$4:$G$1472,5,FALSE)</f>
        <v>0.72</v>
      </c>
      <c r="J711" s="47"/>
      <c r="K711" s="47"/>
      <c r="L711" s="47"/>
      <c r="M711" s="47">
        <v>0.0</v>
      </c>
      <c r="N711" s="47">
        <v>0.37</v>
      </c>
      <c r="O711" s="47">
        <v>0.2</v>
      </c>
      <c r="P711" s="47" t="s">
        <v>1665</v>
      </c>
      <c r="Q711" s="47" t="s">
        <v>370</v>
      </c>
      <c r="R711" s="47" t="s">
        <v>683</v>
      </c>
      <c r="S711" s="47" t="s">
        <v>691</v>
      </c>
      <c r="T711" s="7" t="str">
        <f t="shared" si="48"/>
        <v>ASHRAE 62.1-2007Sports and EntertainmentGym, stadium (play area)</v>
      </c>
      <c r="U711" s="117" t="str">
        <f>VLOOKUP(T711,Ventilation!$A$4:$H$314,6,FALSE)</f>
        <v>0.3</v>
      </c>
      <c r="V711" s="117" t="str">
        <f>VLOOKUP(T711,Ventilation!$A$4:$H$314,5,FALSE)</f>
        <v/>
      </c>
      <c r="W711" s="117" t="str">
        <f>VLOOKUP(T711,Ventilation!$A$4:$H$314,7,FALSE)</f>
        <v/>
      </c>
      <c r="X711" s="47">
        <v>30.0</v>
      </c>
      <c r="Y711" s="47" t="s">
        <v>1666</v>
      </c>
      <c r="Z711" s="47" t="s">
        <v>1654</v>
      </c>
      <c r="AA711" s="47">
        <v>0.0446</v>
      </c>
      <c r="AB711" s="8"/>
      <c r="AC711" s="47"/>
      <c r="AD711" s="47" t="s">
        <v>1655</v>
      </c>
      <c r="AE711" s="47"/>
      <c r="AF711" s="47"/>
      <c r="AG711" s="47"/>
      <c r="AH711" s="47"/>
      <c r="AI711" s="47"/>
      <c r="AJ711" s="8">
        <v>0.46</v>
      </c>
      <c r="AK711" s="47">
        <v>0.0</v>
      </c>
      <c r="AL711" s="47">
        <v>0.5</v>
      </c>
      <c r="AM711" s="47">
        <v>0.0</v>
      </c>
      <c r="AN711" s="47" t="s">
        <v>1656</v>
      </c>
      <c r="AO711" s="134" t="s">
        <v>1657</v>
      </c>
      <c r="AP711" s="47" t="s">
        <v>1658</v>
      </c>
      <c r="AQ711" s="47">
        <v>159.5</v>
      </c>
      <c r="AR711" s="47">
        <v>21269.0</v>
      </c>
      <c r="AS711" s="117" t="str">
        <f t="shared" si="49"/>
        <v>0.007499177206</v>
      </c>
      <c r="AT711" s="47">
        <v>43.3</v>
      </c>
      <c r="AU711" s="47">
        <v>0.2</v>
      </c>
      <c r="AV711" s="47">
        <v>0.05</v>
      </c>
      <c r="AW711" s="47" t="s">
        <v>304</v>
      </c>
      <c r="AX711" s="47"/>
      <c r="AY711" s="47"/>
      <c r="AZ711" s="47"/>
      <c r="BA711" s="47"/>
      <c r="BB711" s="47"/>
      <c r="BC711" s="47"/>
      <c r="BD711" s="47"/>
      <c r="BE711" s="47"/>
      <c r="BF711" s="47"/>
      <c r="BG711" s="5"/>
      <c r="BI711" s="5"/>
      <c r="BJ711" s="5"/>
      <c r="BK711" s="5"/>
    </row>
    <row r="712" ht="14.25" hidden="1" customHeight="1">
      <c r="A712" s="8" t="s">
        <v>40</v>
      </c>
      <c r="B712" s="8" t="s">
        <v>300</v>
      </c>
      <c r="C712" s="8" t="s">
        <v>769</v>
      </c>
      <c r="D712" s="47" t="s">
        <v>1338</v>
      </c>
      <c r="E712" s="47" t="s">
        <v>375</v>
      </c>
      <c r="F712" s="60" t="s">
        <v>581</v>
      </c>
      <c r="G712" s="60" t="s">
        <v>769</v>
      </c>
      <c r="H712" s="45" t="str">
        <f t="shared" si="1"/>
        <v>ASHRAE 90.1-2010Whole BuildingLibrary</v>
      </c>
      <c r="I712" s="117" t="str">
        <f>VLOOKUP(H712,'Interior Lighting'!$A$4:$G$1472,5,FALSE)</f>
        <v>1.18</v>
      </c>
      <c r="J712" s="47"/>
      <c r="K712" s="47"/>
      <c r="L712" s="47"/>
      <c r="M712" s="47">
        <v>0.0</v>
      </c>
      <c r="N712" s="47">
        <v>0.37</v>
      </c>
      <c r="O712" s="47">
        <v>0.2</v>
      </c>
      <c r="P712" s="47" t="s">
        <v>1669</v>
      </c>
      <c r="Q712" s="47" t="s">
        <v>370</v>
      </c>
      <c r="R712" s="47" t="s">
        <v>635</v>
      </c>
      <c r="S712" s="47" t="s">
        <v>643</v>
      </c>
      <c r="T712" s="7" t="str">
        <f t="shared" si="48"/>
        <v>ASHRAE 62.1-2007Educational FacilitiesMedia center</v>
      </c>
      <c r="U712" s="117" t="str">
        <f>VLOOKUP(T712,Ventilation!$A$4:$H$314,6,FALSE)</f>
        <v>0.12</v>
      </c>
      <c r="V712" s="117" t="str">
        <f>VLOOKUP(T712,Ventilation!$A$4:$H$314,5,FALSE)</f>
        <v>10</v>
      </c>
      <c r="W712" s="117" t="str">
        <f>VLOOKUP(T712,Ventilation!$A$4:$H$314,7,FALSE)</f>
        <v/>
      </c>
      <c r="X712" s="60">
        <v>10.0</v>
      </c>
      <c r="Y712" s="47" t="s">
        <v>1662</v>
      </c>
      <c r="Z712" s="47" t="s">
        <v>1654</v>
      </c>
      <c r="AA712" s="47">
        <v>0.0446</v>
      </c>
      <c r="AB712" s="8"/>
      <c r="AC712" s="47"/>
      <c r="AD712" s="47" t="s">
        <v>1655</v>
      </c>
      <c r="AE712" s="47"/>
      <c r="AF712" s="47"/>
      <c r="AG712" s="47"/>
      <c r="AH712" s="47"/>
      <c r="AI712" s="47"/>
      <c r="AJ712" s="8">
        <v>0.93</v>
      </c>
      <c r="AK712" s="47">
        <v>0.0</v>
      </c>
      <c r="AL712" s="47">
        <v>0.5</v>
      </c>
      <c r="AM712" s="47">
        <v>0.0</v>
      </c>
      <c r="AN712" s="47" t="s">
        <v>1656</v>
      </c>
      <c r="AO712" s="47" t="s">
        <v>1663</v>
      </c>
      <c r="AP712" s="47" t="s">
        <v>1658</v>
      </c>
      <c r="AQ712" s="47"/>
      <c r="AR712" s="47"/>
      <c r="AS712" s="45" t="str">
        <f t="shared" si="49"/>
        <v/>
      </c>
      <c r="AT712" s="47"/>
      <c r="AU712" s="47"/>
      <c r="AV712" s="47"/>
      <c r="AW712" s="47"/>
      <c r="AX712" s="47"/>
      <c r="AY712" s="47"/>
      <c r="AZ712" s="47"/>
      <c r="BA712" s="47"/>
      <c r="BB712" s="47"/>
      <c r="BC712" s="47"/>
      <c r="BD712" s="47"/>
      <c r="BE712" s="47"/>
      <c r="BF712" s="47"/>
      <c r="BG712" s="5"/>
      <c r="BI712" s="5"/>
      <c r="BJ712" s="5"/>
      <c r="BK712" s="5"/>
    </row>
    <row r="713" ht="14.25" hidden="1" customHeight="1">
      <c r="A713" s="47" t="s">
        <v>40</v>
      </c>
      <c r="B713" s="47" t="s">
        <v>300</v>
      </c>
      <c r="C713" s="47" t="s">
        <v>706</v>
      </c>
      <c r="D713" s="47" t="s">
        <v>1364</v>
      </c>
      <c r="E713" s="47" t="s">
        <v>375</v>
      </c>
      <c r="F713" s="47" t="s">
        <v>706</v>
      </c>
      <c r="G713" s="47" t="s">
        <v>652</v>
      </c>
      <c r="H713" s="45" t="str">
        <f t="shared" si="1"/>
        <v>ASHRAE 90.1-2010LobbyGeneral</v>
      </c>
      <c r="I713" s="117" t="str">
        <f>VLOOKUP(H713,'Interior Lighting'!$A$4:$G$1472,5,FALSE)</f>
        <v>0.9</v>
      </c>
      <c r="J713" s="47"/>
      <c r="K713" s="47"/>
      <c r="L713" s="47"/>
      <c r="M713" s="47">
        <v>0.0</v>
      </c>
      <c r="N713" s="47">
        <v>0.37</v>
      </c>
      <c r="O713" s="47">
        <v>0.2</v>
      </c>
      <c r="P713" s="47" t="s">
        <v>1670</v>
      </c>
      <c r="Q713" s="47" t="s">
        <v>370</v>
      </c>
      <c r="R713" s="47" t="s">
        <v>652</v>
      </c>
      <c r="S713" s="47" t="s">
        <v>542</v>
      </c>
      <c r="T713" s="7" t="str">
        <f t="shared" si="48"/>
        <v>ASHRAE 62.1-2007GeneralCorridors</v>
      </c>
      <c r="U713" s="117" t="str">
        <f>VLOOKUP(T713,Ventilation!$A$4:$H$314,6,FALSE)</f>
        <v>0.06</v>
      </c>
      <c r="V713" s="117" t="str">
        <f>VLOOKUP(T713,Ventilation!$A$4:$H$314,5,FALSE)</f>
        <v/>
      </c>
      <c r="W713" s="117" t="str">
        <f>VLOOKUP(T713,Ventilation!$A$4:$H$314,7,FALSE)</f>
        <v/>
      </c>
      <c r="X713" s="47">
        <v>0.0</v>
      </c>
      <c r="Y713" s="47" t="s">
        <v>1662</v>
      </c>
      <c r="Z713" s="47" t="s">
        <v>1654</v>
      </c>
      <c r="AA713" s="47">
        <v>0.0446</v>
      </c>
      <c r="AB713" s="8"/>
      <c r="AC713" s="47"/>
      <c r="AD713" s="47" t="s">
        <v>1655</v>
      </c>
      <c r="AE713" s="47"/>
      <c r="AF713" s="47"/>
      <c r="AG713" s="47"/>
      <c r="AH713" s="47"/>
      <c r="AI713" s="47"/>
      <c r="AJ713" s="8">
        <v>0.37</v>
      </c>
      <c r="AK713" s="47">
        <v>0.0</v>
      </c>
      <c r="AL713" s="47">
        <v>0.5</v>
      </c>
      <c r="AM713" s="47">
        <v>0.0</v>
      </c>
      <c r="AN713" s="47" t="s">
        <v>1656</v>
      </c>
      <c r="AO713" s="47" t="s">
        <v>1663</v>
      </c>
      <c r="AP713" s="47" t="s">
        <v>1658</v>
      </c>
      <c r="AQ713" s="47"/>
      <c r="AR713" s="47"/>
      <c r="AS713" s="45" t="str">
        <f t="shared" si="49"/>
        <v/>
      </c>
      <c r="AT713" s="47"/>
      <c r="AU713" s="47"/>
      <c r="AV713" s="47"/>
      <c r="AW713" s="47"/>
      <c r="AX713" s="47"/>
      <c r="AY713" s="47"/>
      <c r="AZ713" s="47"/>
      <c r="BA713" s="47"/>
      <c r="BB713" s="47"/>
      <c r="BC713" s="47"/>
      <c r="BD713" s="47"/>
      <c r="BE713" s="47"/>
      <c r="BF713" s="47"/>
      <c r="BG713" s="5"/>
      <c r="BI713" s="5"/>
      <c r="BJ713" s="5"/>
      <c r="BK713" s="5"/>
    </row>
    <row r="714" ht="14.25" hidden="1" customHeight="1">
      <c r="A714" s="47" t="s">
        <v>40</v>
      </c>
      <c r="B714" s="47" t="s">
        <v>300</v>
      </c>
      <c r="C714" s="47" t="s">
        <v>1155</v>
      </c>
      <c r="D714" s="47" t="s">
        <v>1365</v>
      </c>
      <c r="E714" s="47" t="s">
        <v>375</v>
      </c>
      <c r="F714" s="47" t="s">
        <v>800</v>
      </c>
      <c r="G714" s="47" t="s">
        <v>652</v>
      </c>
      <c r="H714" s="45" t="str">
        <f t="shared" si="1"/>
        <v>ASHRAE 90.1-2010Electrical/MechanicalGeneral</v>
      </c>
      <c r="I714" s="117" t="str">
        <f>VLOOKUP(H714,'Interior Lighting'!$A$4:$G$1472,5,FALSE)</f>
        <v>0.95</v>
      </c>
      <c r="J714" s="47"/>
      <c r="K714" s="47"/>
      <c r="L714" s="47"/>
      <c r="M714" s="47">
        <v>0.0</v>
      </c>
      <c r="N714" s="47">
        <v>0.37</v>
      </c>
      <c r="O714" s="47">
        <v>0.2</v>
      </c>
      <c r="P714" s="47" t="s">
        <v>1652</v>
      </c>
      <c r="Q714" s="47" t="s">
        <v>370</v>
      </c>
      <c r="R714" s="47" t="s">
        <v>652</v>
      </c>
      <c r="S714" s="47" t="s">
        <v>594</v>
      </c>
      <c r="T714" s="7" t="str">
        <f t="shared" si="48"/>
        <v>ASHRAE 62.1-2007GeneralStorage rooms</v>
      </c>
      <c r="U714" s="117" t="str">
        <f>VLOOKUP(T714,Ventilation!$A$4:$H$314,6,FALSE)</f>
        <v>0.12</v>
      </c>
      <c r="V714" s="117" t="str">
        <f>VLOOKUP(T714,Ventilation!$A$4:$H$314,5,FALSE)</f>
        <v/>
      </c>
      <c r="W714" s="117" t="str">
        <f>VLOOKUP(T714,Ventilation!$A$4:$H$314,7,FALSE)</f>
        <v/>
      </c>
      <c r="X714" s="47">
        <v>0.0</v>
      </c>
      <c r="Y714" s="47" t="s">
        <v>1662</v>
      </c>
      <c r="Z714" s="47" t="s">
        <v>1654</v>
      </c>
      <c r="AA714" s="47">
        <v>0.0446</v>
      </c>
      <c r="AB714" s="8"/>
      <c r="AC714" s="47"/>
      <c r="AD714" s="47" t="s">
        <v>1655</v>
      </c>
      <c r="AE714" s="47"/>
      <c r="AF714" s="47"/>
      <c r="AG714" s="47"/>
      <c r="AH714" s="47"/>
      <c r="AI714" s="47"/>
      <c r="AJ714" s="45">
        <v>0.37</v>
      </c>
      <c r="AK714" s="47">
        <v>0.0</v>
      </c>
      <c r="AL714" s="47">
        <v>0.5</v>
      </c>
      <c r="AM714" s="47">
        <v>0.0</v>
      </c>
      <c r="AN714" s="47" t="s">
        <v>1656</v>
      </c>
      <c r="AO714" s="134" t="s">
        <v>1671</v>
      </c>
      <c r="AP714" s="134" t="s">
        <v>1672</v>
      </c>
      <c r="AQ714" s="47"/>
      <c r="AR714" s="47"/>
      <c r="AS714" s="45" t="str">
        <f t="shared" si="49"/>
        <v/>
      </c>
      <c r="AT714" s="47"/>
      <c r="AU714" s="47"/>
      <c r="AV714" s="47"/>
      <c r="AW714" s="47"/>
      <c r="AX714" s="47"/>
      <c r="AY714" s="47"/>
      <c r="AZ714" s="47"/>
      <c r="BA714" s="47"/>
      <c r="BB714" s="47"/>
      <c r="BC714" s="47"/>
      <c r="BD714" s="47"/>
      <c r="BE714" s="47"/>
      <c r="BF714" s="47"/>
      <c r="BG714" s="5"/>
      <c r="BI714" s="5"/>
      <c r="BJ714" s="5"/>
      <c r="BK714" s="5"/>
    </row>
    <row r="715" ht="14.25" hidden="1" customHeight="1">
      <c r="A715" s="8" t="s">
        <v>40</v>
      </c>
      <c r="B715" s="8" t="s">
        <v>300</v>
      </c>
      <c r="C715" s="8" t="s">
        <v>355</v>
      </c>
      <c r="D715" s="47" t="s">
        <v>1312</v>
      </c>
      <c r="E715" s="47" t="s">
        <v>375</v>
      </c>
      <c r="F715" s="47" t="s">
        <v>993</v>
      </c>
      <c r="G715" s="47" t="s">
        <v>652</v>
      </c>
      <c r="H715" s="45" t="str">
        <f t="shared" si="1"/>
        <v>ASHRAE 90.1-2010Office-EnclosedGeneral</v>
      </c>
      <c r="I715" s="117" t="str">
        <f>VLOOKUP(H715,'Interior Lighting'!$A$4:$G$1472,5,FALSE)</f>
        <v>1.11</v>
      </c>
      <c r="J715" s="47"/>
      <c r="K715" s="47"/>
      <c r="L715" s="47"/>
      <c r="M715" s="47">
        <v>0.0</v>
      </c>
      <c r="N715" s="47">
        <v>0.37</v>
      </c>
      <c r="O715" s="47">
        <v>0.2</v>
      </c>
      <c r="P715" s="47" t="s">
        <v>1673</v>
      </c>
      <c r="Q715" s="47" t="s">
        <v>370</v>
      </c>
      <c r="R715" s="47" t="s">
        <v>580</v>
      </c>
      <c r="S715" s="47" t="s">
        <v>576</v>
      </c>
      <c r="T715" s="7" t="str">
        <f t="shared" si="48"/>
        <v>ASHRAE 62.1-2007Office BuildingsOffice space</v>
      </c>
      <c r="U715" s="117" t="str">
        <f>VLOOKUP(T715,Ventilation!$A$4:$H$314,6,FALSE)</f>
        <v>0.06</v>
      </c>
      <c r="V715" s="117" t="str">
        <f>VLOOKUP(T715,Ventilation!$A$4:$H$314,5,FALSE)</f>
        <v>5</v>
      </c>
      <c r="W715" s="117" t="str">
        <f>VLOOKUP(T715,Ventilation!$A$4:$H$314,7,FALSE)</f>
        <v/>
      </c>
      <c r="X715" s="47">
        <v>5.0</v>
      </c>
      <c r="Y715" s="47" t="s">
        <v>1674</v>
      </c>
      <c r="Z715" s="47" t="s">
        <v>1654</v>
      </c>
      <c r="AA715" s="47">
        <v>0.0446</v>
      </c>
      <c r="AB715" s="8"/>
      <c r="AC715" s="47"/>
      <c r="AD715" s="47" t="s">
        <v>1655</v>
      </c>
      <c r="AE715" s="47"/>
      <c r="AF715" s="47"/>
      <c r="AG715" s="47"/>
      <c r="AH715" s="47"/>
      <c r="AI715" s="47"/>
      <c r="AJ715" s="8">
        <v>1.0</v>
      </c>
      <c r="AK715" s="47">
        <v>0.0</v>
      </c>
      <c r="AL715" s="47">
        <v>0.5</v>
      </c>
      <c r="AM715" s="47">
        <v>0.0</v>
      </c>
      <c r="AN715" s="47" t="s">
        <v>1656</v>
      </c>
      <c r="AO715" s="47" t="s">
        <v>1663</v>
      </c>
      <c r="AP715" s="47" t="s">
        <v>1658</v>
      </c>
      <c r="AQ715" s="47"/>
      <c r="AR715" s="47"/>
      <c r="AS715" s="45" t="str">
        <f t="shared" si="49"/>
        <v/>
      </c>
      <c r="AT715" s="47"/>
      <c r="AU715" s="47"/>
      <c r="AV715" s="47"/>
      <c r="AW715" s="47"/>
      <c r="AX715" s="47"/>
      <c r="AY715" s="47"/>
      <c r="AZ715" s="47"/>
      <c r="BA715" s="47"/>
      <c r="BB715" s="47"/>
      <c r="BC715" s="47"/>
      <c r="BD715" s="47"/>
      <c r="BE715" s="47"/>
      <c r="BF715" s="47"/>
      <c r="BG715" s="5"/>
      <c r="BI715" s="5"/>
      <c r="BJ715" s="5"/>
      <c r="BK715" s="5"/>
    </row>
    <row r="716" ht="14.25" hidden="1" customHeight="1">
      <c r="A716" s="45" t="s">
        <v>40</v>
      </c>
      <c r="B716" s="45" t="s">
        <v>300</v>
      </c>
      <c r="C716" s="45" t="s">
        <v>1174</v>
      </c>
      <c r="D716" s="45" t="s">
        <v>1474</v>
      </c>
      <c r="E716" s="45" t="s">
        <v>375</v>
      </c>
      <c r="F716" s="45" t="s">
        <v>1018</v>
      </c>
      <c r="G716" s="45" t="s">
        <v>652</v>
      </c>
      <c r="H716" s="45" t="str">
        <f t="shared" si="1"/>
        <v>ASHRAE 90.1-2010RestroomsGeneral</v>
      </c>
      <c r="I716" s="117" t="str">
        <f>VLOOKUP(H716,'Interior Lighting'!$A$4:$G$1472,5,FALSE)</f>
        <v>0.98</v>
      </c>
      <c r="J716" s="47"/>
      <c r="K716" s="45"/>
      <c r="L716" s="45"/>
      <c r="M716" s="45">
        <v>0.0</v>
      </c>
      <c r="N716" s="45">
        <v>0.37</v>
      </c>
      <c r="O716" s="45">
        <v>0.2</v>
      </c>
      <c r="P716" s="45" t="s">
        <v>1675</v>
      </c>
      <c r="Q716" s="45" t="s">
        <v>370</v>
      </c>
      <c r="R716" s="45" t="s">
        <v>652</v>
      </c>
      <c r="S716" s="45" t="s">
        <v>542</v>
      </c>
      <c r="T716" s="7" t="str">
        <f t="shared" si="48"/>
        <v>ASHRAE 62.1-2007GeneralCorridors</v>
      </c>
      <c r="U716" s="117" t="str">
        <f>VLOOKUP(T716,Ventilation!$A$4:$H$314,6,FALSE)</f>
        <v>0.06</v>
      </c>
      <c r="V716" s="117" t="str">
        <f>VLOOKUP(T716,Ventilation!$A$4:$H$314,5,FALSE)</f>
        <v/>
      </c>
      <c r="W716" s="117" t="str">
        <f>VLOOKUP(T716,Ventilation!$A$4:$H$314,7,FALSE)</f>
        <v/>
      </c>
      <c r="X716" s="45">
        <v>0.0</v>
      </c>
      <c r="Y716" s="45" t="s">
        <v>1662</v>
      </c>
      <c r="Z716" s="45" t="s">
        <v>1654</v>
      </c>
      <c r="AA716" s="45">
        <v>0.0446</v>
      </c>
      <c r="AB716" s="7"/>
      <c r="AC716" s="45"/>
      <c r="AD716" s="45" t="s">
        <v>1655</v>
      </c>
      <c r="AE716" s="45"/>
      <c r="AF716" s="45"/>
      <c r="AG716" s="45"/>
      <c r="AH716" s="45"/>
      <c r="AI716" s="45"/>
      <c r="AJ716" s="7">
        <v>0.37</v>
      </c>
      <c r="AK716" s="45">
        <v>0.0</v>
      </c>
      <c r="AL716" s="45">
        <v>0.5</v>
      </c>
      <c r="AM716" s="45">
        <v>0.0</v>
      </c>
      <c r="AN716" s="45" t="s">
        <v>1656</v>
      </c>
      <c r="AO716" s="134" t="s">
        <v>1671</v>
      </c>
      <c r="AP716" s="134" t="s">
        <v>1672</v>
      </c>
      <c r="AQ716" s="45">
        <v>52.2</v>
      </c>
      <c r="AR716" s="45">
        <v>2260.0</v>
      </c>
      <c r="AS716" s="117" t="str">
        <f t="shared" si="49"/>
        <v>0.02309734513</v>
      </c>
      <c r="AT716" s="45">
        <v>43.3</v>
      </c>
      <c r="AU716" s="45">
        <v>0.2</v>
      </c>
      <c r="AV716" s="45">
        <v>0.05</v>
      </c>
      <c r="AW716" s="45" t="s">
        <v>304</v>
      </c>
      <c r="AX716" s="45">
        <v>0.2812153843741127</v>
      </c>
      <c r="AY716" s="45">
        <v>635.6645979315474</v>
      </c>
      <c r="AZ716" s="45">
        <v>0.048826184191410514</v>
      </c>
      <c r="BA716" s="45">
        <v>0.338</v>
      </c>
      <c r="BB716" s="45">
        <v>110.36763444376396</v>
      </c>
      <c r="BC716" s="45">
        <v>0.5</v>
      </c>
      <c r="BD716" s="45"/>
      <c r="BE716" s="45"/>
      <c r="BF716" s="45"/>
      <c r="BG716" s="5"/>
      <c r="BI716" s="5"/>
      <c r="BJ716" s="5"/>
      <c r="BK716" s="5"/>
    </row>
    <row r="717" ht="14.25" hidden="1" customHeight="1">
      <c r="A717" s="47" t="s">
        <v>32</v>
      </c>
      <c r="B717" s="47" t="s">
        <v>300</v>
      </c>
      <c r="C717" s="47" t="s">
        <v>1174</v>
      </c>
      <c r="D717" s="47" t="s">
        <v>1474</v>
      </c>
      <c r="E717" s="47" t="s">
        <v>32</v>
      </c>
      <c r="F717" s="47" t="s">
        <v>300</v>
      </c>
      <c r="G717" s="47" t="s">
        <v>1174</v>
      </c>
      <c r="H717" s="45" t="str">
        <f t="shared" si="1"/>
        <v>DOE Ref 1980-2004SecondarySchoolRestroom</v>
      </c>
      <c r="I717" s="118" t="str">
        <f>VLOOKUP(H717,'Interior Lighting'!$A$4:$G$1080,5,FALSE)</f>
        <v>0.89</v>
      </c>
      <c r="J717" s="47"/>
      <c r="K717" s="47"/>
      <c r="L717" s="47"/>
      <c r="M717" s="47">
        <v>0.0</v>
      </c>
      <c r="N717" s="47">
        <v>0.37</v>
      </c>
      <c r="O717" s="47">
        <v>0.2</v>
      </c>
      <c r="P717" s="47" t="s">
        <v>1635</v>
      </c>
      <c r="Q717" s="47" t="s">
        <v>368</v>
      </c>
      <c r="R717" s="47" t="s">
        <v>583</v>
      </c>
      <c r="S717" s="47" t="s">
        <v>587</v>
      </c>
      <c r="T717" s="7" t="str">
        <f t="shared" si="48"/>
        <v>ASHRAE 62.1-1999Public SpacesPublic restrooms (Assume 12 toilet/625 ft^2)</v>
      </c>
      <c r="U717" s="117" t="str">
        <f>VLOOKUP(T717,Ventilation!$A$4:$H$314,6,FALSE)</f>
        <v>0.96</v>
      </c>
      <c r="V717" s="117" t="str">
        <f>VLOOKUP(T717,Ventilation!$A$4:$H$314,5,FALSE)</f>
        <v>0</v>
      </c>
      <c r="W717" s="117" t="str">
        <f>VLOOKUP(T717,Ventilation!$A$4:$H$314,7,FALSE)</f>
        <v/>
      </c>
      <c r="X717" s="47">
        <v>9.29</v>
      </c>
      <c r="Y717" s="47" t="s">
        <v>1636</v>
      </c>
      <c r="Z717" s="47" t="s">
        <v>1637</v>
      </c>
      <c r="AA717" s="47"/>
      <c r="AB717" s="8">
        <v>0.2232</v>
      </c>
      <c r="AC717" s="47"/>
      <c r="AD717" s="47" t="s">
        <v>1638</v>
      </c>
      <c r="AE717" s="47"/>
      <c r="AF717" s="47"/>
      <c r="AG717" s="47"/>
      <c r="AH717" s="47"/>
      <c r="AI717" s="47"/>
      <c r="AJ717" s="47">
        <v>0.37</v>
      </c>
      <c r="AK717" s="47">
        <v>0.0</v>
      </c>
      <c r="AL717" s="47">
        <v>0.5</v>
      </c>
      <c r="AM717" s="47">
        <v>0.0</v>
      </c>
      <c r="AN717" s="47" t="s">
        <v>1639</v>
      </c>
      <c r="AO717" s="47" t="s">
        <v>1640</v>
      </c>
      <c r="AP717" s="47" t="s">
        <v>1641</v>
      </c>
      <c r="AQ717" s="47">
        <v>52.2</v>
      </c>
      <c r="AR717" s="47">
        <v>2260.0</v>
      </c>
      <c r="AS717" s="117" t="str">
        <f t="shared" si="49"/>
        <v>0.02309734513</v>
      </c>
      <c r="AT717" s="47">
        <v>43.3</v>
      </c>
      <c r="AU717" s="47">
        <v>0.2</v>
      </c>
      <c r="AV717" s="47">
        <v>0.05</v>
      </c>
      <c r="AW717" s="47" t="s">
        <v>1642</v>
      </c>
      <c r="AX717" s="47">
        <v>0.2812153843741127</v>
      </c>
      <c r="AY717" s="47">
        <v>635.6645979315474</v>
      </c>
      <c r="AZ717" s="118" t="str">
        <f t="shared" ref="AZ717:AZ752" si="52">IF(ISBLANK(BB717),"",BB717/(AY717/AX717))</f>
        <v>0.04882618419</v>
      </c>
      <c r="BA717" s="47">
        <v>0.338</v>
      </c>
      <c r="BB717" s="47">
        <v>110.36763444376396</v>
      </c>
      <c r="BC717" s="47">
        <v>0.5</v>
      </c>
      <c r="BD717" s="47"/>
      <c r="BE717" s="47"/>
      <c r="BF717" s="47"/>
      <c r="BG717" s="5"/>
      <c r="BI717" s="5"/>
      <c r="BJ717" s="5"/>
      <c r="BK717" s="5"/>
    </row>
    <row r="718" ht="14.25" hidden="1" customHeight="1">
      <c r="A718" s="45" t="s">
        <v>32</v>
      </c>
      <c r="B718" s="45" t="s">
        <v>300</v>
      </c>
      <c r="C718" s="45" t="s">
        <v>355</v>
      </c>
      <c r="D718" s="45" t="s">
        <v>1312</v>
      </c>
      <c r="E718" s="45" t="s">
        <v>32</v>
      </c>
      <c r="F718" s="45" t="s">
        <v>300</v>
      </c>
      <c r="G718" s="45" t="s">
        <v>355</v>
      </c>
      <c r="H718" s="45" t="str">
        <f t="shared" si="1"/>
        <v>DOE Ref 1980-2004SecondarySchoolOffice</v>
      </c>
      <c r="I718" s="118" t="str">
        <f>VLOOKUP(H718,'Interior Lighting'!$A$4:$G$1080,5,FALSE)</f>
        <v>1.87</v>
      </c>
      <c r="J718" s="47"/>
      <c r="K718" s="45"/>
      <c r="L718" s="45"/>
      <c r="M718" s="45">
        <v>0.0</v>
      </c>
      <c r="N718" s="45">
        <v>0.37</v>
      </c>
      <c r="O718" s="45">
        <v>0.2</v>
      </c>
      <c r="P718" s="45" t="s">
        <v>1635</v>
      </c>
      <c r="Q718" s="45" t="s">
        <v>368</v>
      </c>
      <c r="R718" s="45" t="s">
        <v>575</v>
      </c>
      <c r="S718" s="45" t="s">
        <v>1313</v>
      </c>
      <c r="T718" s="7" t="str">
        <f t="shared" si="48"/>
        <v>ASHRAE 62.1-1999OfficesOffice Space</v>
      </c>
      <c r="U718" s="117" t="str">
        <f>VLOOKUP(T718,Ventilation!$A$4:$H$314,6,FALSE)</f>
        <v>0</v>
      </c>
      <c r="V718" s="117" t="str">
        <f>VLOOKUP(T718,Ventilation!$A$4:$H$314,5,FALSE)</f>
        <v>20</v>
      </c>
      <c r="W718" s="117" t="str">
        <f>VLOOKUP(T718,Ventilation!$A$4:$H$314,7,FALSE)</f>
        <v/>
      </c>
      <c r="X718" s="45">
        <v>4.65</v>
      </c>
      <c r="Y718" s="7" t="s">
        <v>1643</v>
      </c>
      <c r="Z718" s="7" t="s">
        <v>1637</v>
      </c>
      <c r="AA718" s="45"/>
      <c r="AB718" s="7">
        <v>0.2232</v>
      </c>
      <c r="AC718" s="7"/>
      <c r="AD718" s="7" t="s">
        <v>1638</v>
      </c>
      <c r="AE718" s="45"/>
      <c r="AF718" s="45"/>
      <c r="AG718" s="45"/>
      <c r="AH718" s="45"/>
      <c r="AI718" s="45"/>
      <c r="AJ718" s="45">
        <v>1.0</v>
      </c>
      <c r="AK718" s="45">
        <v>0.0</v>
      </c>
      <c r="AL718" s="45">
        <v>0.5</v>
      </c>
      <c r="AM718" s="45">
        <v>0.0</v>
      </c>
      <c r="AN718" s="7" t="s">
        <v>1639</v>
      </c>
      <c r="AO718" s="7" t="s">
        <v>1644</v>
      </c>
      <c r="AP718" s="7" t="s">
        <v>1645</v>
      </c>
      <c r="AQ718" s="45"/>
      <c r="AR718" s="45"/>
      <c r="AS718" s="45" t="str">
        <f t="shared" si="49"/>
        <v/>
      </c>
      <c r="AT718" s="45"/>
      <c r="AU718" s="45"/>
      <c r="AV718" s="45"/>
      <c r="AW718" s="45"/>
      <c r="AX718" s="45"/>
      <c r="AY718" s="45"/>
      <c r="AZ718" s="45" t="str">
        <f t="shared" si="52"/>
        <v/>
      </c>
      <c r="BA718" s="45"/>
      <c r="BB718" s="45"/>
      <c r="BC718" s="45"/>
      <c r="BD718" s="45"/>
      <c r="BE718" s="45"/>
      <c r="BF718" s="45"/>
      <c r="BG718" s="5"/>
      <c r="BI718" s="5"/>
      <c r="BJ718" s="5"/>
      <c r="BK718" s="5"/>
    </row>
    <row r="719" ht="14.25" hidden="1" customHeight="1">
      <c r="A719" s="45" t="s">
        <v>32</v>
      </c>
      <c r="B719" s="7" t="s">
        <v>300</v>
      </c>
      <c r="C719" s="7" t="s">
        <v>1155</v>
      </c>
      <c r="D719" s="45" t="s">
        <v>1365</v>
      </c>
      <c r="E719" s="45" t="s">
        <v>32</v>
      </c>
      <c r="F719" s="7" t="s">
        <v>300</v>
      </c>
      <c r="G719" s="7" t="s">
        <v>1155</v>
      </c>
      <c r="H719" s="45" t="str">
        <f t="shared" si="1"/>
        <v>DOE Ref 1980-2004SecondarySchoolMechanical</v>
      </c>
      <c r="I719" s="118" t="str">
        <f>VLOOKUP(H719,'Interior Lighting'!$A$4:$G$1080,5,FALSE)</f>
        <v>0.75</v>
      </c>
      <c r="J719" s="47"/>
      <c r="K719" s="45"/>
      <c r="L719" s="45"/>
      <c r="M719" s="45">
        <v>0.0</v>
      </c>
      <c r="N719" s="45">
        <v>0.37</v>
      </c>
      <c r="O719" s="45">
        <v>0.2</v>
      </c>
      <c r="P719" s="45" t="s">
        <v>1635</v>
      </c>
      <c r="Q719" s="45" t="s">
        <v>368</v>
      </c>
      <c r="R719" s="45" t="s">
        <v>583</v>
      </c>
      <c r="S719" s="45" t="s">
        <v>585</v>
      </c>
      <c r="T719" s="7" t="str">
        <f t="shared" si="48"/>
        <v>ASHRAE 62.1-1999Public SpacesCorridors and utilities</v>
      </c>
      <c r="U719" s="117" t="str">
        <f>VLOOKUP(T719,Ventilation!$A$4:$H$314,6,FALSE)</f>
        <v>0.05</v>
      </c>
      <c r="V719" s="117" t="str">
        <f>VLOOKUP(T719,Ventilation!$A$4:$H$314,5,FALSE)</f>
        <v>0</v>
      </c>
      <c r="W719" s="117" t="str">
        <f>VLOOKUP(T719,Ventilation!$A$4:$H$314,7,FALSE)</f>
        <v/>
      </c>
      <c r="X719" s="45">
        <v>0.93</v>
      </c>
      <c r="Y719" s="7" t="s">
        <v>1636</v>
      </c>
      <c r="Z719" s="7" t="s">
        <v>1637</v>
      </c>
      <c r="AA719" s="45"/>
      <c r="AB719" s="7">
        <v>0.2232</v>
      </c>
      <c r="AC719" s="7"/>
      <c r="AD719" s="7" t="s">
        <v>1638</v>
      </c>
      <c r="AE719" s="45"/>
      <c r="AF719" s="45"/>
      <c r="AG719" s="45"/>
      <c r="AH719" s="45"/>
      <c r="AI719" s="45"/>
      <c r="AJ719" s="45">
        <v>0.37</v>
      </c>
      <c r="AK719" s="45">
        <v>0.0</v>
      </c>
      <c r="AL719" s="45">
        <v>0.5</v>
      </c>
      <c r="AM719" s="45">
        <v>0.0</v>
      </c>
      <c r="AN719" s="7" t="s">
        <v>1639</v>
      </c>
      <c r="AO719" s="7" t="s">
        <v>1640</v>
      </c>
      <c r="AP719" s="7" t="s">
        <v>1641</v>
      </c>
      <c r="AQ719" s="45"/>
      <c r="AR719" s="45"/>
      <c r="AS719" s="45" t="str">
        <f t="shared" si="49"/>
        <v/>
      </c>
      <c r="AT719" s="45"/>
      <c r="AU719" s="45"/>
      <c r="AV719" s="45"/>
      <c r="AW719" s="45"/>
      <c r="AX719" s="45"/>
      <c r="AY719" s="45"/>
      <c r="AZ719" s="45" t="str">
        <f t="shared" si="52"/>
        <v/>
      </c>
      <c r="BA719" s="45"/>
      <c r="BB719" s="45"/>
      <c r="BC719" s="45"/>
      <c r="BD719" s="45"/>
      <c r="BE719" s="45"/>
      <c r="BF719" s="45"/>
      <c r="BG719" s="5"/>
      <c r="BI719" s="5"/>
      <c r="BJ719" s="5"/>
      <c r="BK719" s="5"/>
    </row>
    <row r="720" ht="14.25" hidden="1" customHeight="1">
      <c r="A720" s="45" t="s">
        <v>32</v>
      </c>
      <c r="B720" s="45" t="s">
        <v>300</v>
      </c>
      <c r="C720" s="45" t="s">
        <v>706</v>
      </c>
      <c r="D720" s="45" t="s">
        <v>1364</v>
      </c>
      <c r="E720" s="45" t="s">
        <v>32</v>
      </c>
      <c r="F720" s="45" t="s">
        <v>300</v>
      </c>
      <c r="G720" s="45" t="s">
        <v>706</v>
      </c>
      <c r="H720" s="45" t="str">
        <f t="shared" si="1"/>
        <v>DOE Ref 1980-2004SecondarySchoolLobby</v>
      </c>
      <c r="I720" s="118" t="str">
        <f>VLOOKUP(H720,'Interior Lighting'!$A$4:$G$1080,5,FALSE)</f>
        <v>1.11</v>
      </c>
      <c r="J720" s="47"/>
      <c r="K720" s="45"/>
      <c r="L720" s="45"/>
      <c r="M720" s="45">
        <v>0.0</v>
      </c>
      <c r="N720" s="45">
        <v>0.37</v>
      </c>
      <c r="O720" s="45">
        <v>0.2</v>
      </c>
      <c r="P720" s="7" t="s">
        <v>1635</v>
      </c>
      <c r="Q720" s="45" t="s">
        <v>368</v>
      </c>
      <c r="R720" s="45" t="s">
        <v>534</v>
      </c>
      <c r="S720" s="45" t="s">
        <v>542</v>
      </c>
      <c r="T720" s="7" t="str">
        <f t="shared" si="48"/>
        <v>ASHRAE 62.1-1999EducationCorridors</v>
      </c>
      <c r="U720" s="117" t="str">
        <f>VLOOKUP(T720,Ventilation!$A$4:$H$314,6,FALSE)</f>
        <v>0.1</v>
      </c>
      <c r="V720" s="117" t="str">
        <f>VLOOKUP(T720,Ventilation!$A$4:$H$314,5,FALSE)</f>
        <v>0</v>
      </c>
      <c r="W720" s="117" t="str">
        <f>VLOOKUP(T720,Ventilation!$A$4:$H$314,7,FALSE)</f>
        <v/>
      </c>
      <c r="X720" s="45">
        <v>0.0</v>
      </c>
      <c r="Y720" s="7" t="s">
        <v>1636</v>
      </c>
      <c r="Z720" s="7" t="s">
        <v>1637</v>
      </c>
      <c r="AA720" s="45"/>
      <c r="AB720" s="7">
        <v>0.2232</v>
      </c>
      <c r="AC720" s="7"/>
      <c r="AD720" s="7" t="s">
        <v>1638</v>
      </c>
      <c r="AE720" s="45"/>
      <c r="AF720" s="45"/>
      <c r="AG720" s="45"/>
      <c r="AH720" s="45"/>
      <c r="AI720" s="45"/>
      <c r="AJ720" s="45">
        <v>0.37</v>
      </c>
      <c r="AK720" s="45">
        <v>0.0</v>
      </c>
      <c r="AL720" s="45">
        <v>0.5</v>
      </c>
      <c r="AM720" s="45">
        <v>0.0</v>
      </c>
      <c r="AN720" s="7" t="s">
        <v>1639</v>
      </c>
      <c r="AO720" s="7" t="s">
        <v>1644</v>
      </c>
      <c r="AP720" s="7" t="s">
        <v>1645</v>
      </c>
      <c r="AQ720" s="45"/>
      <c r="AR720" s="45"/>
      <c r="AS720" s="45" t="str">
        <f t="shared" si="49"/>
        <v/>
      </c>
      <c r="AT720" s="45"/>
      <c r="AU720" s="45"/>
      <c r="AV720" s="45"/>
      <c r="AW720" s="7"/>
      <c r="AX720" s="45"/>
      <c r="AY720" s="45"/>
      <c r="AZ720" s="45" t="str">
        <f t="shared" si="52"/>
        <v/>
      </c>
      <c r="BA720" s="45"/>
      <c r="BB720" s="45"/>
      <c r="BC720" s="45"/>
      <c r="BD720" s="45"/>
      <c r="BE720" s="45"/>
      <c r="BF720" s="45"/>
      <c r="BG720" s="5"/>
      <c r="BI720" s="5"/>
      <c r="BJ720" s="5"/>
      <c r="BK720" s="5"/>
    </row>
    <row r="721" ht="14.25" hidden="1" customHeight="1">
      <c r="A721" s="45" t="s">
        <v>32</v>
      </c>
      <c r="B721" s="45" t="s">
        <v>300</v>
      </c>
      <c r="C721" s="45" t="s">
        <v>769</v>
      </c>
      <c r="D721" s="45" t="s">
        <v>1338</v>
      </c>
      <c r="E721" s="45" t="s">
        <v>32</v>
      </c>
      <c r="F721" s="45" t="s">
        <v>300</v>
      </c>
      <c r="G721" s="45" t="s">
        <v>769</v>
      </c>
      <c r="H721" s="45" t="str">
        <f t="shared" si="1"/>
        <v>DOE Ref 1980-2004SecondarySchoolLibrary</v>
      </c>
      <c r="I721" s="118" t="str">
        <f>VLOOKUP(H721,'Interior Lighting'!$A$4:$G$1080,5,FALSE)</f>
        <v>1.52</v>
      </c>
      <c r="J721" s="47"/>
      <c r="K721" s="45"/>
      <c r="L721" s="45"/>
      <c r="M721" s="45">
        <v>0.0</v>
      </c>
      <c r="N721" s="45">
        <v>0.37</v>
      </c>
      <c r="O721" s="45">
        <v>0.2</v>
      </c>
      <c r="P721" s="7" t="s">
        <v>1635</v>
      </c>
      <c r="Q721" s="45" t="s">
        <v>368</v>
      </c>
      <c r="R721" s="45" t="s">
        <v>534</v>
      </c>
      <c r="S721" s="45" t="s">
        <v>539</v>
      </c>
      <c r="T721" s="7" t="str">
        <f t="shared" si="48"/>
        <v>ASHRAE 62.1-1999EducationLibraries</v>
      </c>
      <c r="U721" s="117" t="str">
        <f>VLOOKUP(T721,Ventilation!$A$4:$H$314,6,FALSE)</f>
        <v>0</v>
      </c>
      <c r="V721" s="117" t="str">
        <f>VLOOKUP(T721,Ventilation!$A$4:$H$314,5,FALSE)</f>
        <v>16.95</v>
      </c>
      <c r="W721" s="117" t="str">
        <f>VLOOKUP(T721,Ventilation!$A$4:$H$314,7,FALSE)</f>
        <v/>
      </c>
      <c r="X721" s="45">
        <v>21.34</v>
      </c>
      <c r="Y721" s="7" t="s">
        <v>1636</v>
      </c>
      <c r="Z721" s="7" t="s">
        <v>1637</v>
      </c>
      <c r="AA721" s="45"/>
      <c r="AB721" s="7">
        <v>0.2232</v>
      </c>
      <c r="AC721" s="7"/>
      <c r="AD721" s="7" t="s">
        <v>1638</v>
      </c>
      <c r="AE721" s="45"/>
      <c r="AF721" s="45"/>
      <c r="AG721" s="45"/>
      <c r="AH721" s="45"/>
      <c r="AI721" s="45"/>
      <c r="AJ721" s="45">
        <v>0.93</v>
      </c>
      <c r="AK721" s="45">
        <v>0.0</v>
      </c>
      <c r="AL721" s="45">
        <v>0.5</v>
      </c>
      <c r="AM721" s="45">
        <v>0.0</v>
      </c>
      <c r="AN721" s="7" t="s">
        <v>1639</v>
      </c>
      <c r="AO721" s="7" t="s">
        <v>1644</v>
      </c>
      <c r="AP721" s="7" t="s">
        <v>1645</v>
      </c>
      <c r="AQ721" s="45"/>
      <c r="AR721" s="45"/>
      <c r="AS721" s="45" t="str">
        <f t="shared" si="49"/>
        <v/>
      </c>
      <c r="AT721" s="45"/>
      <c r="AU721" s="45"/>
      <c r="AV721" s="45"/>
      <c r="AW721" s="7"/>
      <c r="AX721" s="45"/>
      <c r="AY721" s="45"/>
      <c r="AZ721" s="45" t="str">
        <f t="shared" si="52"/>
        <v/>
      </c>
      <c r="BA721" s="45"/>
      <c r="BB721" s="45"/>
      <c r="BC721" s="45"/>
      <c r="BD721" s="45"/>
      <c r="BE721" s="7"/>
      <c r="BF721" s="7"/>
      <c r="BG721" s="5"/>
      <c r="BI721" s="5"/>
      <c r="BJ721" s="5"/>
      <c r="BK721" s="5"/>
    </row>
    <row r="722" ht="14.25" hidden="1" customHeight="1">
      <c r="A722" s="45" t="s">
        <v>32</v>
      </c>
      <c r="B722" s="7" t="s">
        <v>300</v>
      </c>
      <c r="C722" s="7" t="s">
        <v>1150</v>
      </c>
      <c r="D722" s="45" t="s">
        <v>1272</v>
      </c>
      <c r="E722" s="45" t="s">
        <v>32</v>
      </c>
      <c r="F722" s="7" t="s">
        <v>300</v>
      </c>
      <c r="G722" s="7" t="s">
        <v>1150</v>
      </c>
      <c r="H722" s="45" t="str">
        <f t="shared" si="1"/>
        <v>DOE Ref 1980-2004SecondarySchoolKitchen</v>
      </c>
      <c r="I722" s="118" t="str">
        <f>VLOOKUP(H722,'Interior Lighting'!$A$4:$G$1080,5,FALSE)</f>
        <v>1.56</v>
      </c>
      <c r="J722" s="47"/>
      <c r="K722" s="45"/>
      <c r="L722" s="45"/>
      <c r="M722" s="45">
        <v>0.0</v>
      </c>
      <c r="N722" s="45">
        <v>0.37</v>
      </c>
      <c r="O722" s="45">
        <v>0.2</v>
      </c>
      <c r="P722" s="7" t="s">
        <v>1635</v>
      </c>
      <c r="Q722" s="45" t="s">
        <v>368</v>
      </c>
      <c r="R722" s="45" t="s">
        <v>544</v>
      </c>
      <c r="S722" s="45" t="s">
        <v>548</v>
      </c>
      <c r="T722" s="7" t="str">
        <f t="shared" si="48"/>
        <v>ASHRAE 62.1-1999Food and Beverage ServiceKitchens (cooking)</v>
      </c>
      <c r="U722" s="117" t="str">
        <f>VLOOKUP(T722,Ventilation!$A$4:$H$314,6,FALSE)</f>
        <v>0</v>
      </c>
      <c r="V722" s="117" t="str">
        <f>VLOOKUP(T722,Ventilation!$A$4:$H$314,5,FALSE)</f>
        <v>15</v>
      </c>
      <c r="W722" s="117" t="str">
        <f>VLOOKUP(T722,Ventilation!$A$4:$H$314,7,FALSE)</f>
        <v/>
      </c>
      <c r="X722" s="45">
        <v>15.48</v>
      </c>
      <c r="Y722" s="7" t="s">
        <v>1636</v>
      </c>
      <c r="Z722" s="7" t="s">
        <v>1637</v>
      </c>
      <c r="AA722" s="45"/>
      <c r="AB722" s="7">
        <v>0.2232</v>
      </c>
      <c r="AC722" s="7"/>
      <c r="AD722" s="7" t="s">
        <v>1638</v>
      </c>
      <c r="AE722" s="45">
        <v>354.9</v>
      </c>
      <c r="AF722" s="45">
        <v>0.1</v>
      </c>
      <c r="AG722" s="45">
        <v>0.2</v>
      </c>
      <c r="AH722" s="45">
        <v>0.7</v>
      </c>
      <c r="AI722" s="45" t="s">
        <v>1646</v>
      </c>
      <c r="AJ722" s="45">
        <v>20.65</v>
      </c>
      <c r="AK722" s="45">
        <v>0.25</v>
      </c>
      <c r="AL722" s="45">
        <v>0.3</v>
      </c>
      <c r="AM722" s="45">
        <v>0.2</v>
      </c>
      <c r="AN722" s="7" t="s">
        <v>1647</v>
      </c>
      <c r="AO722" s="7" t="s">
        <v>1640</v>
      </c>
      <c r="AP722" s="7" t="s">
        <v>1641</v>
      </c>
      <c r="AQ722" s="45">
        <v>133.0</v>
      </c>
      <c r="AR722" s="45">
        <v>2325.0</v>
      </c>
      <c r="AS722" s="117" t="str">
        <f t="shared" si="49"/>
        <v>0.05720430108</v>
      </c>
      <c r="AT722" s="45">
        <v>49.0</v>
      </c>
      <c r="AU722" s="45">
        <v>0.2</v>
      </c>
      <c r="AV722" s="45">
        <v>0.05</v>
      </c>
      <c r="AW722" s="45" t="s">
        <v>1642</v>
      </c>
      <c r="AX722" s="45">
        <v>0.7</v>
      </c>
      <c r="AY722" s="45">
        <v>4000.0</v>
      </c>
      <c r="AZ722" s="117" t="str">
        <f t="shared" si="52"/>
        <v>0.1215379059</v>
      </c>
      <c r="BA722" s="45">
        <v>0.338</v>
      </c>
      <c r="BB722" s="45">
        <v>694.5023196377475</v>
      </c>
      <c r="BC722" s="45">
        <v>0.5</v>
      </c>
      <c r="BD722" s="45"/>
      <c r="BE722" s="45" t="s">
        <v>1648</v>
      </c>
      <c r="BF722" s="45"/>
      <c r="BG722" s="5"/>
      <c r="BI722" s="5"/>
      <c r="BJ722" s="5"/>
      <c r="BK722" s="5"/>
    </row>
    <row r="723" ht="14.25" hidden="1" customHeight="1">
      <c r="A723" s="45" t="s">
        <v>32</v>
      </c>
      <c r="B723" s="45" t="s">
        <v>300</v>
      </c>
      <c r="C723" s="45" t="s">
        <v>1143</v>
      </c>
      <c r="D723" s="45" t="s">
        <v>1304</v>
      </c>
      <c r="E723" s="45" t="s">
        <v>32</v>
      </c>
      <c r="F723" s="45" t="s">
        <v>300</v>
      </c>
      <c r="G723" s="45" t="s">
        <v>1143</v>
      </c>
      <c r="H723" s="45" t="str">
        <f t="shared" si="1"/>
        <v>DOE Ref 1980-2004SecondarySchoolGym</v>
      </c>
      <c r="I723" s="118" t="str">
        <f>VLOOKUP(H723,'Interior Lighting'!$A$4:$G$1080,5,FALSE)</f>
        <v>1.06</v>
      </c>
      <c r="J723" s="47"/>
      <c r="K723" s="45"/>
      <c r="L723" s="45"/>
      <c r="M723" s="45">
        <v>0.0</v>
      </c>
      <c r="N723" s="45">
        <v>0.37</v>
      </c>
      <c r="O723" s="45">
        <v>0.2</v>
      </c>
      <c r="P723" s="7" t="s">
        <v>1635</v>
      </c>
      <c r="Q723" s="45" t="s">
        <v>368</v>
      </c>
      <c r="R723" s="45" t="s">
        <v>609</v>
      </c>
      <c r="S723" s="45" t="s">
        <v>612</v>
      </c>
      <c r="T723" s="7" t="str">
        <f t="shared" si="48"/>
        <v>ASHRAE 62.1-1999Sports and AmusementPlaying floors (gymnasium)</v>
      </c>
      <c r="U723" s="117" t="str">
        <f>VLOOKUP(T723,Ventilation!$A$4:$H$314,6,FALSE)</f>
        <v>0</v>
      </c>
      <c r="V723" s="117" t="str">
        <f>VLOOKUP(T723,Ventilation!$A$4:$H$314,5,FALSE)</f>
        <v>20</v>
      </c>
      <c r="W723" s="117" t="str">
        <f>VLOOKUP(T723,Ventilation!$A$4:$H$314,7,FALSE)</f>
        <v/>
      </c>
      <c r="X723" s="45">
        <v>92.94</v>
      </c>
      <c r="Y723" s="7" t="s">
        <v>1649</v>
      </c>
      <c r="Z723" s="7" t="s">
        <v>1637</v>
      </c>
      <c r="AA723" s="45"/>
      <c r="AB723" s="7">
        <v>0.2232</v>
      </c>
      <c r="AC723" s="7"/>
      <c r="AD723" s="7" t="s">
        <v>1638</v>
      </c>
      <c r="AE723" s="45"/>
      <c r="AF723" s="45"/>
      <c r="AG723" s="45"/>
      <c r="AH723" s="45"/>
      <c r="AI723" s="45"/>
      <c r="AJ723" s="45">
        <v>0.46</v>
      </c>
      <c r="AK723" s="45">
        <v>0.0</v>
      </c>
      <c r="AL723" s="45">
        <v>0.5</v>
      </c>
      <c r="AM723" s="45">
        <v>0.0</v>
      </c>
      <c r="AN723" s="7" t="s">
        <v>1639</v>
      </c>
      <c r="AO723" s="7" t="s">
        <v>1644</v>
      </c>
      <c r="AP723" s="7" t="s">
        <v>1645</v>
      </c>
      <c r="AQ723" s="45">
        <v>159.5</v>
      </c>
      <c r="AR723" s="45">
        <v>21269.0</v>
      </c>
      <c r="AS723" s="117" t="str">
        <f t="shared" si="49"/>
        <v>0.007499177206</v>
      </c>
      <c r="AT723" s="45">
        <v>43.3</v>
      </c>
      <c r="AU723" s="45">
        <v>0.2</v>
      </c>
      <c r="AV723" s="45">
        <v>0.05</v>
      </c>
      <c r="AW723" s="45" t="s">
        <v>1650</v>
      </c>
      <c r="AX723" s="45"/>
      <c r="AY723" s="45"/>
      <c r="AZ723" s="45" t="str">
        <f t="shared" si="52"/>
        <v/>
      </c>
      <c r="BA723" s="45"/>
      <c r="BB723" s="45"/>
      <c r="BC723" s="45"/>
      <c r="BD723" s="45"/>
      <c r="BE723" s="45"/>
      <c r="BF723" s="45"/>
      <c r="BG723" s="5"/>
      <c r="BI723" s="5"/>
      <c r="BJ723" s="5"/>
      <c r="BK723" s="5"/>
    </row>
    <row r="724" ht="14.25" hidden="1" customHeight="1">
      <c r="A724" s="45" t="s">
        <v>32</v>
      </c>
      <c r="B724" s="45" t="s">
        <v>300</v>
      </c>
      <c r="C724" s="61" t="s">
        <v>831</v>
      </c>
      <c r="D724" s="45" t="s">
        <v>1304</v>
      </c>
      <c r="E724" s="45" t="s">
        <v>32</v>
      </c>
      <c r="F724" s="45" t="s">
        <v>300</v>
      </c>
      <c r="G724" s="45" t="s">
        <v>1143</v>
      </c>
      <c r="H724" s="45" t="str">
        <f t="shared" si="1"/>
        <v>DOE Ref 1980-2004SecondarySchoolGym</v>
      </c>
      <c r="I724" s="118" t="str">
        <f>VLOOKUP(H724,'Interior Lighting'!$A$4:$G$1080,5,FALSE)</f>
        <v>1.06</v>
      </c>
      <c r="J724" s="47"/>
      <c r="K724" s="45"/>
      <c r="L724" s="45"/>
      <c r="M724" s="45">
        <v>0.0</v>
      </c>
      <c r="N724" s="45">
        <v>0.37</v>
      </c>
      <c r="O724" s="45">
        <v>0.2</v>
      </c>
      <c r="P724" s="7" t="s">
        <v>1635</v>
      </c>
      <c r="Q724" s="45" t="s">
        <v>368</v>
      </c>
      <c r="R724" s="45" t="s">
        <v>609</v>
      </c>
      <c r="S724" s="45" t="s">
        <v>612</v>
      </c>
      <c r="T724" s="7" t="str">
        <f t="shared" si="48"/>
        <v>ASHRAE 62.1-1999Sports and AmusementPlaying floors (gymnasium)</v>
      </c>
      <c r="U724" s="117" t="str">
        <f>VLOOKUP(T724,Ventilation!$A$4:$H$314,6,FALSE)</f>
        <v>0</v>
      </c>
      <c r="V724" s="117" t="str">
        <f>VLOOKUP(T724,Ventilation!$A$4:$H$314,5,FALSE)</f>
        <v>20</v>
      </c>
      <c r="W724" s="117" t="str">
        <f>VLOOKUP(T724,Ventilation!$A$4:$H$314,7,FALSE)</f>
        <v/>
      </c>
      <c r="X724" s="61">
        <v>27.9</v>
      </c>
      <c r="Y724" s="7" t="s">
        <v>1649</v>
      </c>
      <c r="Z724" s="7" t="s">
        <v>1637</v>
      </c>
      <c r="AA724" s="45"/>
      <c r="AB724" s="7">
        <v>0.2232</v>
      </c>
      <c r="AC724" s="7"/>
      <c r="AD724" s="7" t="s">
        <v>1638</v>
      </c>
      <c r="AE724" s="45"/>
      <c r="AF724" s="45"/>
      <c r="AG724" s="45"/>
      <c r="AH724" s="45"/>
      <c r="AI724" s="45"/>
      <c r="AJ724" s="45">
        <v>0.46</v>
      </c>
      <c r="AK724" s="45">
        <v>0.0</v>
      </c>
      <c r="AL724" s="45">
        <v>0.5</v>
      </c>
      <c r="AM724" s="45">
        <v>0.0</v>
      </c>
      <c r="AN724" s="7" t="s">
        <v>1639</v>
      </c>
      <c r="AO724" s="7" t="s">
        <v>1644</v>
      </c>
      <c r="AP724" s="7" t="s">
        <v>1645</v>
      </c>
      <c r="AQ724" s="45">
        <v>159.5</v>
      </c>
      <c r="AR724" s="45">
        <v>21269.0</v>
      </c>
      <c r="AS724" s="117" t="str">
        <f t="shared" si="49"/>
        <v>0.007499177206</v>
      </c>
      <c r="AT724" s="45">
        <v>43.3</v>
      </c>
      <c r="AU724" s="45">
        <v>0.2</v>
      </c>
      <c r="AV724" s="45">
        <v>0.05</v>
      </c>
      <c r="AW724" s="45" t="s">
        <v>1650</v>
      </c>
      <c r="AX724" s="45"/>
      <c r="AY724" s="45"/>
      <c r="AZ724" s="45" t="str">
        <f t="shared" si="52"/>
        <v/>
      </c>
      <c r="BA724" s="45"/>
      <c r="BB724" s="45"/>
      <c r="BC724" s="45"/>
      <c r="BD724" s="45"/>
      <c r="BE724" s="45"/>
      <c r="BF724" s="45"/>
      <c r="BG724" s="5"/>
      <c r="BI724" s="5"/>
      <c r="BJ724" s="5"/>
      <c r="BK724" s="5"/>
    </row>
    <row r="725" ht="14.25" hidden="1" customHeight="1">
      <c r="A725" s="45" t="s">
        <v>32</v>
      </c>
      <c r="B725" s="45" t="s">
        <v>300</v>
      </c>
      <c r="C725" s="45" t="s">
        <v>1126</v>
      </c>
      <c r="D725" s="45" t="s">
        <v>1310</v>
      </c>
      <c r="E725" s="45" t="s">
        <v>32</v>
      </c>
      <c r="F725" s="45" t="s">
        <v>300</v>
      </c>
      <c r="G725" s="45" t="s">
        <v>1126</v>
      </c>
      <c r="H725" s="45" t="str">
        <f t="shared" si="1"/>
        <v>DOE Ref 1980-2004SecondarySchoolCorridor</v>
      </c>
      <c r="I725" s="118" t="str">
        <f>VLOOKUP(H725,'Interior Lighting'!$A$4:$G$1080,5,FALSE)</f>
        <v>0.86</v>
      </c>
      <c r="J725" s="47"/>
      <c r="K725" s="45"/>
      <c r="L725" s="45"/>
      <c r="M725" s="45">
        <v>0.0</v>
      </c>
      <c r="N725" s="45">
        <v>0.37</v>
      </c>
      <c r="O725" s="45">
        <v>0.2</v>
      </c>
      <c r="P725" s="7" t="s">
        <v>1635</v>
      </c>
      <c r="Q725" s="45" t="s">
        <v>368</v>
      </c>
      <c r="R725" s="45" t="s">
        <v>534</v>
      </c>
      <c r="S725" s="45" t="s">
        <v>542</v>
      </c>
      <c r="T725" s="7" t="str">
        <f t="shared" si="48"/>
        <v>ASHRAE 62.1-1999EducationCorridors</v>
      </c>
      <c r="U725" s="117" t="str">
        <f>VLOOKUP(T725,Ventilation!$A$4:$H$314,6,FALSE)</f>
        <v>0.1</v>
      </c>
      <c r="V725" s="117" t="str">
        <f>VLOOKUP(T725,Ventilation!$A$4:$H$314,5,FALSE)</f>
        <v>0</v>
      </c>
      <c r="W725" s="117" t="str">
        <f>VLOOKUP(T725,Ventilation!$A$4:$H$314,7,FALSE)</f>
        <v/>
      </c>
      <c r="X725" s="45">
        <v>9.31</v>
      </c>
      <c r="Y725" s="7" t="s">
        <v>1636</v>
      </c>
      <c r="Z725" s="7" t="s">
        <v>1637</v>
      </c>
      <c r="AA725" s="45"/>
      <c r="AB725" s="7">
        <v>0.2232</v>
      </c>
      <c r="AC725" s="7"/>
      <c r="AD725" s="7" t="s">
        <v>1638</v>
      </c>
      <c r="AE725" s="45"/>
      <c r="AF725" s="45"/>
      <c r="AG725" s="45"/>
      <c r="AH725" s="45"/>
      <c r="AI725" s="45"/>
      <c r="AJ725" s="45">
        <v>0.37</v>
      </c>
      <c r="AK725" s="45">
        <v>0.0</v>
      </c>
      <c r="AL725" s="45">
        <v>0.5</v>
      </c>
      <c r="AM725" s="45">
        <v>0.0</v>
      </c>
      <c r="AN725" s="7" t="s">
        <v>1639</v>
      </c>
      <c r="AO725" s="7" t="s">
        <v>1640</v>
      </c>
      <c r="AP725" s="7" t="s">
        <v>1641</v>
      </c>
      <c r="AQ725" s="45"/>
      <c r="AR725" s="45"/>
      <c r="AS725" s="45" t="str">
        <f t="shared" si="49"/>
        <v/>
      </c>
      <c r="AT725" s="45"/>
      <c r="AU725" s="45"/>
      <c r="AV725" s="45"/>
      <c r="AW725" s="45"/>
      <c r="AX725" s="45"/>
      <c r="AY725" s="45"/>
      <c r="AZ725" s="45" t="str">
        <f t="shared" si="52"/>
        <v/>
      </c>
      <c r="BA725" s="45"/>
      <c r="BB725" s="45"/>
      <c r="BC725" s="45"/>
      <c r="BD725" s="45"/>
      <c r="BE725" s="45"/>
      <c r="BF725" s="45"/>
      <c r="BG725" s="5"/>
      <c r="BI725" s="5"/>
      <c r="BJ725" s="5"/>
      <c r="BK725" s="5"/>
    </row>
    <row r="726" ht="14.25" hidden="1" customHeight="1">
      <c r="A726" s="7" t="s">
        <v>32</v>
      </c>
      <c r="B726" s="45" t="s">
        <v>300</v>
      </c>
      <c r="C726" s="45" t="s">
        <v>535</v>
      </c>
      <c r="D726" s="45" t="s">
        <v>1312</v>
      </c>
      <c r="E726" s="7" t="s">
        <v>32</v>
      </c>
      <c r="F726" s="45" t="s">
        <v>300</v>
      </c>
      <c r="G726" s="45" t="s">
        <v>535</v>
      </c>
      <c r="H726" s="45" t="str">
        <f t="shared" si="1"/>
        <v>DOE Ref 1980-2004SecondarySchoolClassroom</v>
      </c>
      <c r="I726" s="118" t="str">
        <f>VLOOKUP(H726,'Interior Lighting'!$A$4:$G$1080,5,FALSE)</f>
        <v>2</v>
      </c>
      <c r="J726" s="47"/>
      <c r="K726" s="45"/>
      <c r="L726" s="45"/>
      <c r="M726" s="45">
        <v>0.0</v>
      </c>
      <c r="N726" s="45">
        <v>0.37</v>
      </c>
      <c r="O726" s="45">
        <v>0.2</v>
      </c>
      <c r="P726" s="45" t="s">
        <v>1635</v>
      </c>
      <c r="Q726" s="45" t="s">
        <v>368</v>
      </c>
      <c r="R726" s="45" t="s">
        <v>534</v>
      </c>
      <c r="S726" s="45" t="s">
        <v>535</v>
      </c>
      <c r="T726" s="7" t="str">
        <f t="shared" si="48"/>
        <v>ASHRAE 62.1-1999EducationClassroom</v>
      </c>
      <c r="U726" s="117" t="str">
        <f>VLOOKUP(T726,Ventilation!$A$4:$H$314,6,FALSE)</f>
        <v>0</v>
      </c>
      <c r="V726" s="117" t="str">
        <f>VLOOKUP(T726,Ventilation!$A$4:$H$314,5,FALSE)</f>
        <v>16.95</v>
      </c>
      <c r="W726" s="117" t="str">
        <f>VLOOKUP(T726,Ventilation!$A$4:$H$314,7,FALSE)</f>
        <v/>
      </c>
      <c r="X726" s="45">
        <v>23.22</v>
      </c>
      <c r="Y726" s="45" t="s">
        <v>1636</v>
      </c>
      <c r="Z726" s="45" t="s">
        <v>1637</v>
      </c>
      <c r="AA726" s="45"/>
      <c r="AB726" s="7">
        <v>0.2232</v>
      </c>
      <c r="AC726" s="45"/>
      <c r="AD726" s="45" t="s">
        <v>1638</v>
      </c>
      <c r="AE726" s="45"/>
      <c r="AF726" s="45"/>
      <c r="AG726" s="45"/>
      <c r="AH726" s="45"/>
      <c r="AI726" s="45"/>
      <c r="AJ726" s="45">
        <v>0.93</v>
      </c>
      <c r="AK726" s="45">
        <v>0.0</v>
      </c>
      <c r="AL726" s="45">
        <v>0.5</v>
      </c>
      <c r="AM726" s="45">
        <v>0.0</v>
      </c>
      <c r="AN726" s="45" t="s">
        <v>1639</v>
      </c>
      <c r="AO726" s="45" t="s">
        <v>1644</v>
      </c>
      <c r="AP726" s="45" t="s">
        <v>1645</v>
      </c>
      <c r="AQ726" s="45"/>
      <c r="AR726" s="45"/>
      <c r="AS726" s="45" t="str">
        <f t="shared" si="49"/>
        <v/>
      </c>
      <c r="AT726" s="45"/>
      <c r="AU726" s="45"/>
      <c r="AV726" s="45"/>
      <c r="AW726" s="45"/>
      <c r="AX726" s="45"/>
      <c r="AY726" s="45"/>
      <c r="AZ726" s="45" t="str">
        <f t="shared" si="52"/>
        <v/>
      </c>
      <c r="BA726" s="45"/>
      <c r="BB726" s="45"/>
      <c r="BC726" s="45"/>
      <c r="BD726" s="45"/>
      <c r="BE726" s="45"/>
      <c r="BF726" s="45"/>
      <c r="BG726" s="5"/>
      <c r="BI726" s="5"/>
      <c r="BJ726" s="5"/>
      <c r="BK726" s="5"/>
    </row>
    <row r="727" ht="14.25" hidden="1" customHeight="1">
      <c r="A727" s="45" t="s">
        <v>32</v>
      </c>
      <c r="B727" s="45" t="s">
        <v>300</v>
      </c>
      <c r="C727" s="45" t="s">
        <v>1122</v>
      </c>
      <c r="D727" s="45" t="s">
        <v>1283</v>
      </c>
      <c r="E727" s="45" t="s">
        <v>32</v>
      </c>
      <c r="F727" s="45" t="s">
        <v>300</v>
      </c>
      <c r="G727" s="45" t="s">
        <v>1122</v>
      </c>
      <c r="H727" s="45" t="str">
        <f t="shared" si="1"/>
        <v>DOE Ref 1980-2004SecondarySchoolCafeteria</v>
      </c>
      <c r="I727" s="118" t="str">
        <f>VLOOKUP(H727,'Interior Lighting'!$A$4:$G$1080,5,FALSE)</f>
        <v>1.34</v>
      </c>
      <c r="J727" s="47"/>
      <c r="K727" s="45"/>
      <c r="L727" s="45"/>
      <c r="M727" s="45">
        <v>0.0</v>
      </c>
      <c r="N727" s="45">
        <v>0.37</v>
      </c>
      <c r="O727" s="45">
        <v>0.2</v>
      </c>
      <c r="P727" s="7" t="s">
        <v>1635</v>
      </c>
      <c r="Q727" s="45" t="s">
        <v>368</v>
      </c>
      <c r="R727" s="45" t="s">
        <v>544</v>
      </c>
      <c r="S727" s="45" t="s">
        <v>546</v>
      </c>
      <c r="T727" s="7" t="str">
        <f t="shared" si="48"/>
        <v>ASHRAE 62.1-1999Food and Beverage ServiceCafeteria, fast food</v>
      </c>
      <c r="U727" s="117" t="str">
        <f>VLOOKUP(T727,Ventilation!$A$4:$H$314,6,FALSE)</f>
        <v>0</v>
      </c>
      <c r="V727" s="117" t="str">
        <f>VLOOKUP(T727,Ventilation!$A$4:$H$314,5,FALSE)</f>
        <v>20</v>
      </c>
      <c r="W727" s="117" t="str">
        <f>VLOOKUP(T727,Ventilation!$A$4:$H$314,7,FALSE)</f>
        <v/>
      </c>
      <c r="X727" s="45">
        <v>66.84</v>
      </c>
      <c r="Y727" s="7" t="s">
        <v>1636</v>
      </c>
      <c r="Z727" s="7" t="s">
        <v>1637</v>
      </c>
      <c r="AA727" s="45"/>
      <c r="AB727" s="7">
        <v>0.2232</v>
      </c>
      <c r="AC727" s="7"/>
      <c r="AD727" s="7" t="s">
        <v>1638</v>
      </c>
      <c r="AE727" s="45"/>
      <c r="AF727" s="45"/>
      <c r="AG727" s="45"/>
      <c r="AH727" s="45"/>
      <c r="AI727" s="45"/>
      <c r="AJ727" s="45">
        <v>1.79</v>
      </c>
      <c r="AK727" s="45">
        <v>0.0</v>
      </c>
      <c r="AL727" s="45">
        <v>0.5</v>
      </c>
      <c r="AM727" s="45">
        <v>0.0</v>
      </c>
      <c r="AN727" s="7" t="s">
        <v>1647</v>
      </c>
      <c r="AO727" s="7" t="s">
        <v>1644</v>
      </c>
      <c r="AP727" s="7" t="s">
        <v>1645</v>
      </c>
      <c r="AQ727" s="45"/>
      <c r="AR727" s="45"/>
      <c r="AS727" s="45" t="str">
        <f t="shared" si="49"/>
        <v/>
      </c>
      <c r="AT727" s="45"/>
      <c r="AU727" s="45"/>
      <c r="AV727" s="45"/>
      <c r="AW727" s="7"/>
      <c r="AX727" s="45"/>
      <c r="AY727" s="45"/>
      <c r="AZ727" s="45" t="str">
        <f t="shared" si="52"/>
        <v/>
      </c>
      <c r="BA727" s="45"/>
      <c r="BB727" s="45"/>
      <c r="BC727" s="45"/>
      <c r="BD727" s="45"/>
      <c r="BE727" s="45"/>
      <c r="BF727" s="45"/>
      <c r="BG727" s="5"/>
      <c r="BI727" s="5"/>
      <c r="BJ727" s="5"/>
      <c r="BK727" s="5"/>
    </row>
    <row r="728" ht="14.25" hidden="1" customHeight="1">
      <c r="A728" s="45" t="s">
        <v>32</v>
      </c>
      <c r="B728" s="45" t="s">
        <v>300</v>
      </c>
      <c r="C728" s="45" t="s">
        <v>540</v>
      </c>
      <c r="D728" s="45" t="s">
        <v>1338</v>
      </c>
      <c r="E728" s="45" t="s">
        <v>32</v>
      </c>
      <c r="F728" s="45" t="s">
        <v>300</v>
      </c>
      <c r="G728" s="45" t="s">
        <v>540</v>
      </c>
      <c r="H728" s="45" t="str">
        <f t="shared" si="1"/>
        <v>DOE Ref 1980-2004SecondarySchoolAuditorium</v>
      </c>
      <c r="I728" s="118" t="str">
        <f>VLOOKUP(H728,'Interior Lighting'!$A$4:$G$1080,5,FALSE)</f>
        <v>1.12</v>
      </c>
      <c r="J728" s="47"/>
      <c r="K728" s="45"/>
      <c r="L728" s="45"/>
      <c r="M728" s="45">
        <v>0.0</v>
      </c>
      <c r="N728" s="45">
        <v>0.37</v>
      </c>
      <c r="O728" s="45">
        <v>0.2</v>
      </c>
      <c r="P728" s="7" t="s">
        <v>1635</v>
      </c>
      <c r="Q728" s="45" t="s">
        <v>368</v>
      </c>
      <c r="R728" s="45" t="s">
        <v>534</v>
      </c>
      <c r="S728" s="45" t="s">
        <v>540</v>
      </c>
      <c r="T728" s="7" t="str">
        <f t="shared" si="48"/>
        <v>ASHRAE 62.1-1999EducationAuditorium</v>
      </c>
      <c r="U728" s="117" t="str">
        <f>VLOOKUP(T728,Ventilation!$A$4:$H$314,6,FALSE)</f>
        <v>0</v>
      </c>
      <c r="V728" s="117" t="str">
        <f>VLOOKUP(T728,Ventilation!$A$4:$H$314,5,FALSE)</f>
        <v>15</v>
      </c>
      <c r="W728" s="117" t="str">
        <f>VLOOKUP(T728,Ventilation!$A$4:$H$314,7,FALSE)</f>
        <v/>
      </c>
      <c r="X728" s="45">
        <v>92.94</v>
      </c>
      <c r="Y728" s="45" t="s">
        <v>1651</v>
      </c>
      <c r="Z728" s="7" t="s">
        <v>1637</v>
      </c>
      <c r="AA728" s="45"/>
      <c r="AB728" s="7">
        <v>0.2232</v>
      </c>
      <c r="AC728" s="7"/>
      <c r="AD728" s="7" t="s">
        <v>1638</v>
      </c>
      <c r="AE728" s="45"/>
      <c r="AF728" s="45"/>
      <c r="AG728" s="45"/>
      <c r="AH728" s="45"/>
      <c r="AI728" s="45"/>
      <c r="AJ728" s="45">
        <v>0.46</v>
      </c>
      <c r="AK728" s="45">
        <v>0.0</v>
      </c>
      <c r="AL728" s="45">
        <v>0.5</v>
      </c>
      <c r="AM728" s="45">
        <v>0.0</v>
      </c>
      <c r="AN728" s="45" t="s">
        <v>1639</v>
      </c>
      <c r="AO728" s="7" t="s">
        <v>1644</v>
      </c>
      <c r="AP728" s="7" t="s">
        <v>1645</v>
      </c>
      <c r="AQ728" s="45"/>
      <c r="AR728" s="45"/>
      <c r="AS728" s="45" t="str">
        <f t="shared" si="49"/>
        <v/>
      </c>
      <c r="AT728" s="45"/>
      <c r="AU728" s="45"/>
      <c r="AV728" s="45"/>
      <c r="AW728" s="45"/>
      <c r="AX728" s="45"/>
      <c r="AY728" s="45"/>
      <c r="AZ728" s="45" t="str">
        <f t="shared" si="52"/>
        <v/>
      </c>
      <c r="BA728" s="45"/>
      <c r="BB728" s="45"/>
      <c r="BC728" s="45"/>
      <c r="BD728" s="45"/>
      <c r="BE728" s="45"/>
      <c r="BF728" s="45"/>
      <c r="BG728" s="5"/>
      <c r="BI728" s="5"/>
      <c r="BJ728" s="5"/>
      <c r="BK728" s="5"/>
    </row>
    <row r="729" ht="14.25" hidden="1" customHeight="1">
      <c r="A729" s="47" t="s">
        <v>30</v>
      </c>
      <c r="B729" s="47" t="s">
        <v>300</v>
      </c>
      <c r="C729" s="47" t="s">
        <v>1174</v>
      </c>
      <c r="D729" s="47" t="s">
        <v>1474</v>
      </c>
      <c r="E729" s="47" t="s">
        <v>30</v>
      </c>
      <c r="F729" s="47" t="s">
        <v>300</v>
      </c>
      <c r="G729" s="47" t="s">
        <v>1174</v>
      </c>
      <c r="H729" s="45" t="str">
        <f t="shared" si="1"/>
        <v>DOE Ref Pre-1980SecondarySchoolRestroom</v>
      </c>
      <c r="I729" s="118" t="str">
        <f>VLOOKUP(H729,'Interior Lighting'!$A$4:$G$1080,5,FALSE)</f>
        <v>0.89</v>
      </c>
      <c r="J729" s="47"/>
      <c r="K729" s="47"/>
      <c r="L729" s="47"/>
      <c r="M729" s="47">
        <v>0.0</v>
      </c>
      <c r="N729" s="47">
        <v>0.37</v>
      </c>
      <c r="O729" s="47">
        <v>0.2</v>
      </c>
      <c r="P729" s="47" t="s">
        <v>1635</v>
      </c>
      <c r="Q729" s="47" t="s">
        <v>368</v>
      </c>
      <c r="R729" s="47" t="s">
        <v>583</v>
      </c>
      <c r="S729" s="47" t="s">
        <v>587</v>
      </c>
      <c r="T729" s="7" t="str">
        <f t="shared" si="48"/>
        <v>ASHRAE 62.1-1999Public SpacesPublic restrooms (Assume 12 toilet/625 ft^2)</v>
      </c>
      <c r="U729" s="117" t="str">
        <f>VLOOKUP(T729,Ventilation!$A$4:$H$314,6,FALSE)</f>
        <v>0.96</v>
      </c>
      <c r="V729" s="117" t="str">
        <f>VLOOKUP(T729,Ventilation!$A$4:$H$314,5,FALSE)</f>
        <v>0</v>
      </c>
      <c r="W729" s="117" t="str">
        <f>VLOOKUP(T729,Ventilation!$A$4:$H$314,7,FALSE)</f>
        <v/>
      </c>
      <c r="X729" s="47">
        <v>9.29</v>
      </c>
      <c r="Y729" s="47" t="s">
        <v>1636</v>
      </c>
      <c r="Z729" s="47" t="s">
        <v>1637</v>
      </c>
      <c r="AA729" s="47"/>
      <c r="AB729" s="8">
        <v>0.2232</v>
      </c>
      <c r="AC729" s="47"/>
      <c r="AD729" s="47" t="s">
        <v>1638</v>
      </c>
      <c r="AE729" s="47"/>
      <c r="AF729" s="47"/>
      <c r="AG729" s="47"/>
      <c r="AH729" s="47"/>
      <c r="AI729" s="47"/>
      <c r="AJ729" s="47">
        <v>0.37</v>
      </c>
      <c r="AK729" s="47">
        <v>0.0</v>
      </c>
      <c r="AL729" s="47">
        <v>0.5</v>
      </c>
      <c r="AM729" s="47">
        <v>0.0</v>
      </c>
      <c r="AN729" s="47" t="s">
        <v>1639</v>
      </c>
      <c r="AO729" s="47" t="s">
        <v>1640</v>
      </c>
      <c r="AP729" s="47" t="s">
        <v>1641</v>
      </c>
      <c r="AQ729" s="47">
        <v>52.2</v>
      </c>
      <c r="AR729" s="47">
        <v>2260.0</v>
      </c>
      <c r="AS729" s="117" t="str">
        <f t="shared" si="49"/>
        <v>0.02309734513</v>
      </c>
      <c r="AT729" s="47">
        <v>43.3</v>
      </c>
      <c r="AU729" s="47">
        <v>0.2</v>
      </c>
      <c r="AV729" s="47">
        <v>0.05</v>
      </c>
      <c r="AW729" s="47" t="s">
        <v>1642</v>
      </c>
      <c r="AX729" s="47">
        <v>0.2812153843741127</v>
      </c>
      <c r="AY729" s="47">
        <v>635.6645979315474</v>
      </c>
      <c r="AZ729" s="118" t="str">
        <f t="shared" si="52"/>
        <v>0.04882618419</v>
      </c>
      <c r="BA729" s="47">
        <v>0.338</v>
      </c>
      <c r="BB729" s="47">
        <v>110.36763444376396</v>
      </c>
      <c r="BC729" s="47">
        <v>0.5</v>
      </c>
      <c r="BD729" s="47"/>
      <c r="BE729" s="47"/>
      <c r="BF729" s="47"/>
      <c r="BG729" s="5"/>
      <c r="BI729" s="5"/>
      <c r="BJ729" s="5"/>
      <c r="BK729" s="5"/>
    </row>
    <row r="730" ht="14.25" hidden="1" customHeight="1">
      <c r="A730" s="45" t="s">
        <v>30</v>
      </c>
      <c r="B730" s="45" t="s">
        <v>300</v>
      </c>
      <c r="C730" s="45" t="s">
        <v>355</v>
      </c>
      <c r="D730" s="45" t="s">
        <v>1312</v>
      </c>
      <c r="E730" s="45" t="s">
        <v>30</v>
      </c>
      <c r="F730" s="45" t="s">
        <v>300</v>
      </c>
      <c r="G730" s="45" t="s">
        <v>355</v>
      </c>
      <c r="H730" s="45" t="str">
        <f t="shared" si="1"/>
        <v>DOE Ref Pre-1980SecondarySchoolOffice</v>
      </c>
      <c r="I730" s="118" t="str">
        <f>VLOOKUP(H730,'Interior Lighting'!$A$4:$G$1080,5,FALSE)</f>
        <v>1.87</v>
      </c>
      <c r="J730" s="47"/>
      <c r="K730" s="45"/>
      <c r="L730" s="45"/>
      <c r="M730" s="45">
        <v>0.0</v>
      </c>
      <c r="N730" s="45">
        <v>0.37</v>
      </c>
      <c r="O730" s="45">
        <v>0.2</v>
      </c>
      <c r="P730" s="45" t="s">
        <v>1635</v>
      </c>
      <c r="Q730" s="45" t="s">
        <v>368</v>
      </c>
      <c r="R730" s="45" t="s">
        <v>575</v>
      </c>
      <c r="S730" s="45" t="s">
        <v>1313</v>
      </c>
      <c r="T730" s="7" t="str">
        <f t="shared" si="48"/>
        <v>ASHRAE 62.1-1999OfficesOffice Space</v>
      </c>
      <c r="U730" s="117" t="str">
        <f>VLOOKUP(T730,Ventilation!$A$4:$H$314,6,FALSE)</f>
        <v>0</v>
      </c>
      <c r="V730" s="117" t="str">
        <f>VLOOKUP(T730,Ventilation!$A$4:$H$314,5,FALSE)</f>
        <v>20</v>
      </c>
      <c r="W730" s="117" t="str">
        <f>VLOOKUP(T730,Ventilation!$A$4:$H$314,7,FALSE)</f>
        <v/>
      </c>
      <c r="X730" s="45">
        <v>4.65</v>
      </c>
      <c r="Y730" s="45" t="s">
        <v>1643</v>
      </c>
      <c r="Z730" s="45" t="s">
        <v>1637</v>
      </c>
      <c r="AA730" s="45"/>
      <c r="AB730" s="7">
        <v>0.2232</v>
      </c>
      <c r="AC730" s="45"/>
      <c r="AD730" s="45" t="s">
        <v>1638</v>
      </c>
      <c r="AE730" s="45"/>
      <c r="AF730" s="45"/>
      <c r="AG730" s="45"/>
      <c r="AH730" s="45"/>
      <c r="AI730" s="45"/>
      <c r="AJ730" s="45">
        <v>1.0</v>
      </c>
      <c r="AK730" s="45">
        <v>0.0</v>
      </c>
      <c r="AL730" s="45">
        <v>0.5</v>
      </c>
      <c r="AM730" s="45">
        <v>0.0</v>
      </c>
      <c r="AN730" s="45" t="s">
        <v>1639</v>
      </c>
      <c r="AO730" s="45" t="s">
        <v>1644</v>
      </c>
      <c r="AP730" s="45" t="s">
        <v>1645</v>
      </c>
      <c r="AQ730" s="45"/>
      <c r="AR730" s="45"/>
      <c r="AS730" s="45" t="str">
        <f t="shared" si="49"/>
        <v/>
      </c>
      <c r="AT730" s="45"/>
      <c r="AU730" s="45"/>
      <c r="AV730" s="45"/>
      <c r="AW730" s="45"/>
      <c r="AX730" s="45"/>
      <c r="AY730" s="45"/>
      <c r="AZ730" s="45" t="str">
        <f t="shared" si="52"/>
        <v/>
      </c>
      <c r="BA730" s="45"/>
      <c r="BB730" s="45"/>
      <c r="BC730" s="45"/>
      <c r="BD730" s="45"/>
      <c r="BE730" s="45"/>
      <c r="BF730" s="45"/>
      <c r="BG730" s="5"/>
      <c r="BI730" s="5"/>
      <c r="BJ730" s="5"/>
      <c r="BK730" s="5"/>
    </row>
    <row r="731" ht="14.25" hidden="1" customHeight="1">
      <c r="A731" s="7" t="s">
        <v>30</v>
      </c>
      <c r="B731" s="7" t="s">
        <v>300</v>
      </c>
      <c r="C731" s="7" t="s">
        <v>1155</v>
      </c>
      <c r="D731" s="45" t="s">
        <v>1365</v>
      </c>
      <c r="E731" s="7" t="s">
        <v>30</v>
      </c>
      <c r="F731" s="7" t="s">
        <v>300</v>
      </c>
      <c r="G731" s="7" t="s">
        <v>1155</v>
      </c>
      <c r="H731" s="45" t="str">
        <f t="shared" si="1"/>
        <v>DOE Ref Pre-1980SecondarySchoolMechanical</v>
      </c>
      <c r="I731" s="118" t="str">
        <f>VLOOKUP(H731,'Interior Lighting'!$A$4:$G$1080,5,FALSE)</f>
        <v>0.75</v>
      </c>
      <c r="J731" s="47"/>
      <c r="K731" s="45"/>
      <c r="L731" s="45"/>
      <c r="M731" s="45">
        <v>0.0</v>
      </c>
      <c r="N731" s="45">
        <v>0.37</v>
      </c>
      <c r="O731" s="45">
        <v>0.2</v>
      </c>
      <c r="P731" s="45" t="s">
        <v>1635</v>
      </c>
      <c r="Q731" s="45" t="s">
        <v>368</v>
      </c>
      <c r="R731" s="45" t="s">
        <v>583</v>
      </c>
      <c r="S731" s="45" t="s">
        <v>585</v>
      </c>
      <c r="T731" s="7" t="str">
        <f t="shared" si="48"/>
        <v>ASHRAE 62.1-1999Public SpacesCorridors and utilities</v>
      </c>
      <c r="U731" s="117" t="str">
        <f>VLOOKUP(T731,Ventilation!$A$4:$H$314,6,FALSE)</f>
        <v>0.05</v>
      </c>
      <c r="V731" s="117" t="str">
        <f>VLOOKUP(T731,Ventilation!$A$4:$H$314,5,FALSE)</f>
        <v>0</v>
      </c>
      <c r="W731" s="117" t="str">
        <f>VLOOKUP(T731,Ventilation!$A$4:$H$314,7,FALSE)</f>
        <v/>
      </c>
      <c r="X731" s="45">
        <v>0.93</v>
      </c>
      <c r="Y731" s="45" t="s">
        <v>1636</v>
      </c>
      <c r="Z731" s="45" t="s">
        <v>1637</v>
      </c>
      <c r="AA731" s="45"/>
      <c r="AB731" s="7">
        <v>0.2232</v>
      </c>
      <c r="AC731" s="45"/>
      <c r="AD731" s="45" t="s">
        <v>1638</v>
      </c>
      <c r="AE731" s="45"/>
      <c r="AF731" s="45"/>
      <c r="AG731" s="45"/>
      <c r="AH731" s="45"/>
      <c r="AI731" s="45"/>
      <c r="AJ731" s="45">
        <v>0.37</v>
      </c>
      <c r="AK731" s="45">
        <v>0.0</v>
      </c>
      <c r="AL731" s="45">
        <v>0.5</v>
      </c>
      <c r="AM731" s="45">
        <v>0.0</v>
      </c>
      <c r="AN731" s="45" t="s">
        <v>1639</v>
      </c>
      <c r="AO731" s="45" t="s">
        <v>1640</v>
      </c>
      <c r="AP731" s="45" t="s">
        <v>1641</v>
      </c>
      <c r="AQ731" s="45"/>
      <c r="AR731" s="45"/>
      <c r="AS731" s="45" t="str">
        <f t="shared" si="49"/>
        <v/>
      </c>
      <c r="AT731" s="45"/>
      <c r="AU731" s="45"/>
      <c r="AV731" s="45"/>
      <c r="AW731" s="45"/>
      <c r="AX731" s="45"/>
      <c r="AY731" s="45"/>
      <c r="AZ731" s="45" t="str">
        <f t="shared" si="52"/>
        <v/>
      </c>
      <c r="BA731" s="45"/>
      <c r="BB731" s="45"/>
      <c r="BC731" s="45"/>
      <c r="BD731" s="45"/>
      <c r="BE731" s="45"/>
      <c r="BF731" s="45"/>
      <c r="BG731" s="5"/>
      <c r="BI731" s="5"/>
      <c r="BJ731" s="5"/>
      <c r="BK731" s="5"/>
    </row>
    <row r="732" ht="14.25" hidden="1" customHeight="1">
      <c r="A732" s="45" t="s">
        <v>30</v>
      </c>
      <c r="B732" s="45" t="s">
        <v>300</v>
      </c>
      <c r="C732" s="45" t="s">
        <v>706</v>
      </c>
      <c r="D732" s="45" t="s">
        <v>1364</v>
      </c>
      <c r="E732" s="45" t="s">
        <v>30</v>
      </c>
      <c r="F732" s="45" t="s">
        <v>300</v>
      </c>
      <c r="G732" s="45" t="s">
        <v>706</v>
      </c>
      <c r="H732" s="45" t="str">
        <f t="shared" si="1"/>
        <v>DOE Ref Pre-1980SecondarySchoolLobby</v>
      </c>
      <c r="I732" s="118" t="str">
        <f>VLOOKUP(H732,'Interior Lighting'!$A$4:$G$1080,5,FALSE)</f>
        <v>1.11</v>
      </c>
      <c r="J732" s="47"/>
      <c r="K732" s="45"/>
      <c r="L732" s="45"/>
      <c r="M732" s="45">
        <v>0.0</v>
      </c>
      <c r="N732" s="45">
        <v>0.37</v>
      </c>
      <c r="O732" s="45">
        <v>0.2</v>
      </c>
      <c r="P732" s="45" t="s">
        <v>1635</v>
      </c>
      <c r="Q732" s="45" t="s">
        <v>368</v>
      </c>
      <c r="R732" s="45" t="s">
        <v>534</v>
      </c>
      <c r="S732" s="45" t="s">
        <v>542</v>
      </c>
      <c r="T732" s="7" t="str">
        <f t="shared" si="48"/>
        <v>ASHRAE 62.1-1999EducationCorridors</v>
      </c>
      <c r="U732" s="117" t="str">
        <f>VLOOKUP(T732,Ventilation!$A$4:$H$314,6,FALSE)</f>
        <v>0.1</v>
      </c>
      <c r="V732" s="117" t="str">
        <f>VLOOKUP(T732,Ventilation!$A$4:$H$314,5,FALSE)</f>
        <v>0</v>
      </c>
      <c r="W732" s="117" t="str">
        <f>VLOOKUP(T732,Ventilation!$A$4:$H$314,7,FALSE)</f>
        <v/>
      </c>
      <c r="X732" s="45">
        <v>0.0</v>
      </c>
      <c r="Y732" s="45" t="s">
        <v>1636</v>
      </c>
      <c r="Z732" s="45" t="s">
        <v>1637</v>
      </c>
      <c r="AA732" s="45"/>
      <c r="AB732" s="7">
        <v>0.2232</v>
      </c>
      <c r="AC732" s="45"/>
      <c r="AD732" s="45" t="s">
        <v>1638</v>
      </c>
      <c r="AE732" s="45"/>
      <c r="AF732" s="45"/>
      <c r="AG732" s="45"/>
      <c r="AH732" s="45"/>
      <c r="AI732" s="45"/>
      <c r="AJ732" s="45">
        <v>0.37</v>
      </c>
      <c r="AK732" s="45">
        <v>0.0</v>
      </c>
      <c r="AL732" s="45">
        <v>0.5</v>
      </c>
      <c r="AM732" s="45">
        <v>0.0</v>
      </c>
      <c r="AN732" s="45" t="s">
        <v>1639</v>
      </c>
      <c r="AO732" s="45" t="s">
        <v>1644</v>
      </c>
      <c r="AP732" s="45" t="s">
        <v>1645</v>
      </c>
      <c r="AQ732" s="45"/>
      <c r="AR732" s="45"/>
      <c r="AS732" s="45" t="str">
        <f t="shared" si="49"/>
        <v/>
      </c>
      <c r="AT732" s="45"/>
      <c r="AU732" s="45"/>
      <c r="AV732" s="45"/>
      <c r="AW732" s="45"/>
      <c r="AX732" s="45"/>
      <c r="AY732" s="45"/>
      <c r="AZ732" s="45" t="str">
        <f t="shared" si="52"/>
        <v/>
      </c>
      <c r="BA732" s="45"/>
      <c r="BB732" s="45"/>
      <c r="BC732" s="45"/>
      <c r="BD732" s="45"/>
      <c r="BE732" s="45"/>
      <c r="BF732" s="45"/>
      <c r="BG732" s="5"/>
      <c r="BI732" s="5"/>
      <c r="BJ732" s="5"/>
      <c r="BK732" s="5"/>
    </row>
    <row r="733" ht="14.25" hidden="1" customHeight="1">
      <c r="A733" s="45" t="s">
        <v>30</v>
      </c>
      <c r="B733" s="45" t="s">
        <v>300</v>
      </c>
      <c r="C733" s="45" t="s">
        <v>769</v>
      </c>
      <c r="D733" s="45" t="s">
        <v>1338</v>
      </c>
      <c r="E733" s="45" t="s">
        <v>30</v>
      </c>
      <c r="F733" s="45" t="s">
        <v>300</v>
      </c>
      <c r="G733" s="45" t="s">
        <v>769</v>
      </c>
      <c r="H733" s="45" t="str">
        <f t="shared" si="1"/>
        <v>DOE Ref Pre-1980SecondarySchoolLibrary</v>
      </c>
      <c r="I733" s="118" t="str">
        <f>VLOOKUP(H733,'Interior Lighting'!$A$4:$G$1080,5,FALSE)</f>
        <v>1.52</v>
      </c>
      <c r="J733" s="47"/>
      <c r="K733" s="45"/>
      <c r="L733" s="45"/>
      <c r="M733" s="45">
        <v>0.0</v>
      </c>
      <c r="N733" s="45">
        <v>0.37</v>
      </c>
      <c r="O733" s="45">
        <v>0.2</v>
      </c>
      <c r="P733" s="45" t="s">
        <v>1635</v>
      </c>
      <c r="Q733" s="45" t="s">
        <v>368</v>
      </c>
      <c r="R733" s="45" t="s">
        <v>534</v>
      </c>
      <c r="S733" s="45" t="s">
        <v>539</v>
      </c>
      <c r="T733" s="7" t="str">
        <f t="shared" si="48"/>
        <v>ASHRAE 62.1-1999EducationLibraries</v>
      </c>
      <c r="U733" s="117" t="str">
        <f>VLOOKUP(T733,Ventilation!$A$4:$H$314,6,FALSE)</f>
        <v>0</v>
      </c>
      <c r="V733" s="117" t="str">
        <f>VLOOKUP(T733,Ventilation!$A$4:$H$314,5,FALSE)</f>
        <v>16.95</v>
      </c>
      <c r="W733" s="117" t="str">
        <f>VLOOKUP(T733,Ventilation!$A$4:$H$314,7,FALSE)</f>
        <v/>
      </c>
      <c r="X733" s="45">
        <v>21.34</v>
      </c>
      <c r="Y733" s="45" t="s">
        <v>1636</v>
      </c>
      <c r="Z733" s="45" t="s">
        <v>1637</v>
      </c>
      <c r="AA733" s="45"/>
      <c r="AB733" s="7">
        <v>0.2232</v>
      </c>
      <c r="AC733" s="45"/>
      <c r="AD733" s="45" t="s">
        <v>1638</v>
      </c>
      <c r="AE733" s="45"/>
      <c r="AF733" s="45"/>
      <c r="AG733" s="45"/>
      <c r="AH733" s="45"/>
      <c r="AI733" s="45"/>
      <c r="AJ733" s="45">
        <v>0.93</v>
      </c>
      <c r="AK733" s="45">
        <v>0.0</v>
      </c>
      <c r="AL733" s="45">
        <v>0.5</v>
      </c>
      <c r="AM733" s="45">
        <v>0.0</v>
      </c>
      <c r="AN733" s="45" t="s">
        <v>1639</v>
      </c>
      <c r="AO733" s="45" t="s">
        <v>1644</v>
      </c>
      <c r="AP733" s="45" t="s">
        <v>1645</v>
      </c>
      <c r="AQ733" s="45"/>
      <c r="AR733" s="45"/>
      <c r="AS733" s="45" t="str">
        <f t="shared" si="49"/>
        <v/>
      </c>
      <c r="AT733" s="45"/>
      <c r="AU733" s="45"/>
      <c r="AV733" s="45"/>
      <c r="AW733" s="45"/>
      <c r="AX733" s="45"/>
      <c r="AY733" s="45"/>
      <c r="AZ733" s="45" t="str">
        <f t="shared" si="52"/>
        <v/>
      </c>
      <c r="BA733" s="45"/>
      <c r="BB733" s="45"/>
      <c r="BC733" s="45"/>
      <c r="BD733" s="45"/>
      <c r="BE733" s="45"/>
      <c r="BF733" s="45"/>
      <c r="BG733" s="5"/>
      <c r="BI733" s="5"/>
      <c r="BJ733" s="5"/>
      <c r="BK733" s="5"/>
    </row>
    <row r="734" ht="14.25" hidden="1" customHeight="1">
      <c r="A734" s="7" t="s">
        <v>30</v>
      </c>
      <c r="B734" s="7" t="s">
        <v>300</v>
      </c>
      <c r="C734" s="7" t="s">
        <v>1150</v>
      </c>
      <c r="D734" s="45" t="s">
        <v>1272</v>
      </c>
      <c r="E734" s="7" t="s">
        <v>30</v>
      </c>
      <c r="F734" s="7" t="s">
        <v>300</v>
      </c>
      <c r="G734" s="7" t="s">
        <v>1150</v>
      </c>
      <c r="H734" s="45" t="str">
        <f t="shared" si="1"/>
        <v>DOE Ref Pre-1980SecondarySchoolKitchen</v>
      </c>
      <c r="I734" s="118" t="str">
        <f>VLOOKUP(H734,'Interior Lighting'!$A$4:$G$1080,5,FALSE)</f>
        <v>1.56</v>
      </c>
      <c r="J734" s="47"/>
      <c r="K734" s="45"/>
      <c r="L734" s="45"/>
      <c r="M734" s="45">
        <v>0.0</v>
      </c>
      <c r="N734" s="45">
        <v>0.37</v>
      </c>
      <c r="O734" s="45">
        <v>0.2</v>
      </c>
      <c r="P734" s="45" t="s">
        <v>1635</v>
      </c>
      <c r="Q734" s="45" t="s">
        <v>368</v>
      </c>
      <c r="R734" s="45" t="s">
        <v>544</v>
      </c>
      <c r="S734" s="45" t="s">
        <v>548</v>
      </c>
      <c r="T734" s="7" t="str">
        <f t="shared" si="48"/>
        <v>ASHRAE 62.1-1999Food and Beverage ServiceKitchens (cooking)</v>
      </c>
      <c r="U734" s="117" t="str">
        <f>VLOOKUP(T734,Ventilation!$A$4:$H$314,6,FALSE)</f>
        <v>0</v>
      </c>
      <c r="V734" s="117" t="str">
        <f>VLOOKUP(T734,Ventilation!$A$4:$H$314,5,FALSE)</f>
        <v>15</v>
      </c>
      <c r="W734" s="117" t="str">
        <f>VLOOKUP(T734,Ventilation!$A$4:$H$314,7,FALSE)</f>
        <v/>
      </c>
      <c r="X734" s="45">
        <v>15.48</v>
      </c>
      <c r="Y734" s="45" t="s">
        <v>1636</v>
      </c>
      <c r="Z734" s="45" t="s">
        <v>1637</v>
      </c>
      <c r="AA734" s="45"/>
      <c r="AB734" s="7">
        <v>0.2232</v>
      </c>
      <c r="AC734" s="45"/>
      <c r="AD734" s="45" t="s">
        <v>1638</v>
      </c>
      <c r="AE734" s="45">
        <v>354.9</v>
      </c>
      <c r="AF734" s="45">
        <v>0.1</v>
      </c>
      <c r="AG734" s="45">
        <v>0.2</v>
      </c>
      <c r="AH734" s="45">
        <v>0.7</v>
      </c>
      <c r="AI734" s="45" t="s">
        <v>1646</v>
      </c>
      <c r="AJ734" s="45">
        <v>20.65</v>
      </c>
      <c r="AK734" s="45">
        <v>0.25</v>
      </c>
      <c r="AL734" s="45">
        <v>0.3</v>
      </c>
      <c r="AM734" s="45">
        <v>0.2</v>
      </c>
      <c r="AN734" s="45" t="s">
        <v>1647</v>
      </c>
      <c r="AO734" s="45" t="s">
        <v>1640</v>
      </c>
      <c r="AP734" s="45" t="s">
        <v>1641</v>
      </c>
      <c r="AQ734" s="45">
        <v>133.0</v>
      </c>
      <c r="AR734" s="45">
        <v>2325.0</v>
      </c>
      <c r="AS734" s="117" t="str">
        <f t="shared" si="49"/>
        <v>0.05720430108</v>
      </c>
      <c r="AT734" s="45">
        <v>49.0</v>
      </c>
      <c r="AU734" s="45">
        <v>0.2</v>
      </c>
      <c r="AV734" s="45">
        <v>0.05</v>
      </c>
      <c r="AW734" s="45" t="s">
        <v>1642</v>
      </c>
      <c r="AX734" s="45">
        <v>0.7</v>
      </c>
      <c r="AY734" s="45">
        <v>4000.0</v>
      </c>
      <c r="AZ734" s="117" t="str">
        <f t="shared" si="52"/>
        <v>0.1215379059</v>
      </c>
      <c r="BA734" s="45">
        <v>0.338</v>
      </c>
      <c r="BB734" s="45">
        <v>694.5023196377475</v>
      </c>
      <c r="BC734" s="45">
        <v>0.5</v>
      </c>
      <c r="BD734" s="45"/>
      <c r="BE734" s="45" t="s">
        <v>1648</v>
      </c>
      <c r="BF734" s="45"/>
      <c r="BG734" s="5"/>
      <c r="BI734" s="5"/>
      <c r="BJ734" s="5"/>
      <c r="BK734" s="5"/>
    </row>
    <row r="735" ht="14.25" hidden="1" customHeight="1">
      <c r="A735" s="7" t="s">
        <v>30</v>
      </c>
      <c r="B735" s="45" t="s">
        <v>300</v>
      </c>
      <c r="C735" s="45" t="s">
        <v>1143</v>
      </c>
      <c r="D735" s="45" t="s">
        <v>1304</v>
      </c>
      <c r="E735" s="7" t="s">
        <v>30</v>
      </c>
      <c r="F735" s="45" t="s">
        <v>300</v>
      </c>
      <c r="G735" s="45" t="s">
        <v>1143</v>
      </c>
      <c r="H735" s="45" t="str">
        <f t="shared" si="1"/>
        <v>DOE Ref Pre-1980SecondarySchoolGym</v>
      </c>
      <c r="I735" s="118" t="str">
        <f>VLOOKUP(H735,'Interior Lighting'!$A$4:$G$1080,5,FALSE)</f>
        <v>1.06</v>
      </c>
      <c r="J735" s="47"/>
      <c r="K735" s="45"/>
      <c r="L735" s="45"/>
      <c r="M735" s="45">
        <v>0.0</v>
      </c>
      <c r="N735" s="45">
        <v>0.37</v>
      </c>
      <c r="O735" s="45">
        <v>0.2</v>
      </c>
      <c r="P735" s="45" t="s">
        <v>1635</v>
      </c>
      <c r="Q735" s="45" t="s">
        <v>368</v>
      </c>
      <c r="R735" s="45" t="s">
        <v>609</v>
      </c>
      <c r="S735" s="45" t="s">
        <v>612</v>
      </c>
      <c r="T735" s="7" t="str">
        <f t="shared" si="48"/>
        <v>ASHRAE 62.1-1999Sports and AmusementPlaying floors (gymnasium)</v>
      </c>
      <c r="U735" s="117" t="str">
        <f>VLOOKUP(T735,Ventilation!$A$4:$H$314,6,FALSE)</f>
        <v>0</v>
      </c>
      <c r="V735" s="117" t="str">
        <f>VLOOKUP(T735,Ventilation!$A$4:$H$314,5,FALSE)</f>
        <v>20</v>
      </c>
      <c r="W735" s="117" t="str">
        <f>VLOOKUP(T735,Ventilation!$A$4:$H$314,7,FALSE)</f>
        <v/>
      </c>
      <c r="X735" s="45">
        <v>92.94</v>
      </c>
      <c r="Y735" s="45" t="s">
        <v>1649</v>
      </c>
      <c r="Z735" s="45" t="s">
        <v>1637</v>
      </c>
      <c r="AA735" s="45"/>
      <c r="AB735" s="7">
        <v>0.2232</v>
      </c>
      <c r="AC735" s="45"/>
      <c r="AD735" s="45" t="s">
        <v>1638</v>
      </c>
      <c r="AE735" s="45"/>
      <c r="AF735" s="45"/>
      <c r="AG735" s="45"/>
      <c r="AH735" s="45"/>
      <c r="AI735" s="45"/>
      <c r="AJ735" s="45">
        <v>0.46</v>
      </c>
      <c r="AK735" s="45">
        <v>0.0</v>
      </c>
      <c r="AL735" s="45">
        <v>0.5</v>
      </c>
      <c r="AM735" s="45">
        <v>0.0</v>
      </c>
      <c r="AN735" s="45" t="s">
        <v>1639</v>
      </c>
      <c r="AO735" s="45" t="s">
        <v>1644</v>
      </c>
      <c r="AP735" s="45" t="s">
        <v>1645</v>
      </c>
      <c r="AQ735" s="45">
        <v>159.5</v>
      </c>
      <c r="AR735" s="45">
        <v>21269.0</v>
      </c>
      <c r="AS735" s="117" t="str">
        <f t="shared" si="49"/>
        <v>0.007499177206</v>
      </c>
      <c r="AT735" s="45">
        <v>43.3</v>
      </c>
      <c r="AU735" s="45">
        <v>0.2</v>
      </c>
      <c r="AV735" s="45">
        <v>0.05</v>
      </c>
      <c r="AW735" s="45" t="s">
        <v>1650</v>
      </c>
      <c r="AX735" s="45"/>
      <c r="AY735" s="45"/>
      <c r="AZ735" s="45" t="str">
        <f t="shared" si="52"/>
        <v/>
      </c>
      <c r="BA735" s="45"/>
      <c r="BB735" s="45"/>
      <c r="BC735" s="45"/>
      <c r="BD735" s="45"/>
      <c r="BE735" s="45"/>
      <c r="BF735" s="45"/>
      <c r="BG735" s="5"/>
      <c r="BI735" s="5"/>
      <c r="BJ735" s="5"/>
      <c r="BK735" s="5"/>
    </row>
    <row r="736" ht="14.25" hidden="1" customHeight="1">
      <c r="A736" s="7" t="s">
        <v>30</v>
      </c>
      <c r="B736" s="45" t="s">
        <v>300</v>
      </c>
      <c r="C736" s="61" t="s">
        <v>831</v>
      </c>
      <c r="D736" s="45" t="s">
        <v>1304</v>
      </c>
      <c r="E736" s="7" t="s">
        <v>30</v>
      </c>
      <c r="F736" s="45" t="s">
        <v>300</v>
      </c>
      <c r="G736" s="45" t="s">
        <v>1143</v>
      </c>
      <c r="H736" s="45" t="str">
        <f t="shared" si="1"/>
        <v>DOE Ref Pre-1980SecondarySchoolGym</v>
      </c>
      <c r="I736" s="118" t="str">
        <f>VLOOKUP(H736,'Interior Lighting'!$A$4:$G$1080,5,FALSE)</f>
        <v>1.06</v>
      </c>
      <c r="J736" s="47"/>
      <c r="K736" s="45"/>
      <c r="L736" s="45"/>
      <c r="M736" s="45">
        <v>0.0</v>
      </c>
      <c r="N736" s="45">
        <v>0.37</v>
      </c>
      <c r="O736" s="45">
        <v>0.2</v>
      </c>
      <c r="P736" s="45" t="s">
        <v>1635</v>
      </c>
      <c r="Q736" s="45" t="s">
        <v>368</v>
      </c>
      <c r="R736" s="45" t="s">
        <v>609</v>
      </c>
      <c r="S736" s="45" t="s">
        <v>612</v>
      </c>
      <c r="T736" s="7" t="str">
        <f t="shared" si="48"/>
        <v>ASHRAE 62.1-1999Sports and AmusementPlaying floors (gymnasium)</v>
      </c>
      <c r="U736" s="117" t="str">
        <f>VLOOKUP(T736,Ventilation!$A$4:$H$314,6,FALSE)</f>
        <v>0</v>
      </c>
      <c r="V736" s="117" t="str">
        <f>VLOOKUP(T736,Ventilation!$A$4:$H$314,5,FALSE)</f>
        <v>20</v>
      </c>
      <c r="W736" s="117" t="str">
        <f>VLOOKUP(T736,Ventilation!$A$4:$H$314,7,FALSE)</f>
        <v/>
      </c>
      <c r="X736" s="61">
        <v>27.9</v>
      </c>
      <c r="Y736" s="45" t="s">
        <v>1649</v>
      </c>
      <c r="Z736" s="45" t="s">
        <v>1637</v>
      </c>
      <c r="AA736" s="45"/>
      <c r="AB736" s="7">
        <v>0.2232</v>
      </c>
      <c r="AC736" s="45"/>
      <c r="AD736" s="45" t="s">
        <v>1638</v>
      </c>
      <c r="AE736" s="45"/>
      <c r="AF736" s="45"/>
      <c r="AG736" s="45"/>
      <c r="AH736" s="45"/>
      <c r="AI736" s="45"/>
      <c r="AJ736" s="45">
        <v>0.46</v>
      </c>
      <c r="AK736" s="45">
        <v>0.0</v>
      </c>
      <c r="AL736" s="45">
        <v>0.5</v>
      </c>
      <c r="AM736" s="45">
        <v>0.0</v>
      </c>
      <c r="AN736" s="45" t="s">
        <v>1639</v>
      </c>
      <c r="AO736" s="45" t="s">
        <v>1644</v>
      </c>
      <c r="AP736" s="45" t="s">
        <v>1645</v>
      </c>
      <c r="AQ736" s="45">
        <v>159.5</v>
      </c>
      <c r="AR736" s="45">
        <v>21269.0</v>
      </c>
      <c r="AS736" s="117" t="str">
        <f t="shared" si="49"/>
        <v>0.007499177206</v>
      </c>
      <c r="AT736" s="45">
        <v>43.3</v>
      </c>
      <c r="AU736" s="45">
        <v>0.2</v>
      </c>
      <c r="AV736" s="45">
        <v>0.05</v>
      </c>
      <c r="AW736" s="45" t="s">
        <v>1650</v>
      </c>
      <c r="AX736" s="45"/>
      <c r="AY736" s="45"/>
      <c r="AZ736" s="45" t="str">
        <f t="shared" si="52"/>
        <v/>
      </c>
      <c r="BA736" s="45"/>
      <c r="BB736" s="45"/>
      <c r="BC736" s="45"/>
      <c r="BD736" s="45"/>
      <c r="BE736" s="45"/>
      <c r="BF736" s="45"/>
      <c r="BG736" s="5"/>
      <c r="BI736" s="5"/>
      <c r="BJ736" s="5"/>
      <c r="BK736" s="5"/>
    </row>
    <row r="737" ht="14.25" hidden="1" customHeight="1">
      <c r="A737" s="45" t="s">
        <v>30</v>
      </c>
      <c r="B737" s="45" t="s">
        <v>300</v>
      </c>
      <c r="C737" s="45" t="s">
        <v>1126</v>
      </c>
      <c r="D737" s="45" t="s">
        <v>1310</v>
      </c>
      <c r="E737" s="45" t="s">
        <v>30</v>
      </c>
      <c r="F737" s="45" t="s">
        <v>300</v>
      </c>
      <c r="G737" s="45" t="s">
        <v>1126</v>
      </c>
      <c r="H737" s="45" t="str">
        <f t="shared" si="1"/>
        <v>DOE Ref Pre-1980SecondarySchoolCorridor</v>
      </c>
      <c r="I737" s="118" t="str">
        <f>VLOOKUP(H737,'Interior Lighting'!$A$4:$G$1080,5,FALSE)</f>
        <v>0.86</v>
      </c>
      <c r="J737" s="47"/>
      <c r="K737" s="45"/>
      <c r="L737" s="45"/>
      <c r="M737" s="45">
        <v>0.0</v>
      </c>
      <c r="N737" s="45">
        <v>0.37</v>
      </c>
      <c r="O737" s="45">
        <v>0.2</v>
      </c>
      <c r="P737" s="45" t="s">
        <v>1635</v>
      </c>
      <c r="Q737" s="45" t="s">
        <v>368</v>
      </c>
      <c r="R737" s="45" t="s">
        <v>534</v>
      </c>
      <c r="S737" s="45" t="s">
        <v>542</v>
      </c>
      <c r="T737" s="7" t="str">
        <f t="shared" si="48"/>
        <v>ASHRAE 62.1-1999EducationCorridors</v>
      </c>
      <c r="U737" s="117" t="str">
        <f>VLOOKUP(T737,Ventilation!$A$4:$H$314,6,FALSE)</f>
        <v>0.1</v>
      </c>
      <c r="V737" s="117" t="str">
        <f>VLOOKUP(T737,Ventilation!$A$4:$H$314,5,FALSE)</f>
        <v>0</v>
      </c>
      <c r="W737" s="117" t="str">
        <f>VLOOKUP(T737,Ventilation!$A$4:$H$314,7,FALSE)</f>
        <v/>
      </c>
      <c r="X737" s="45">
        <v>9.31</v>
      </c>
      <c r="Y737" s="45" t="s">
        <v>1636</v>
      </c>
      <c r="Z737" s="45" t="s">
        <v>1637</v>
      </c>
      <c r="AA737" s="45"/>
      <c r="AB737" s="7">
        <v>0.2232</v>
      </c>
      <c r="AC737" s="45"/>
      <c r="AD737" s="45" t="s">
        <v>1638</v>
      </c>
      <c r="AE737" s="45"/>
      <c r="AF737" s="45"/>
      <c r="AG737" s="45"/>
      <c r="AH737" s="45"/>
      <c r="AI737" s="45"/>
      <c r="AJ737" s="45">
        <v>0.37</v>
      </c>
      <c r="AK737" s="45">
        <v>0.0</v>
      </c>
      <c r="AL737" s="45">
        <v>0.5</v>
      </c>
      <c r="AM737" s="45">
        <v>0.0</v>
      </c>
      <c r="AN737" s="45" t="s">
        <v>1639</v>
      </c>
      <c r="AO737" s="45" t="s">
        <v>1640</v>
      </c>
      <c r="AP737" s="45" t="s">
        <v>1641</v>
      </c>
      <c r="AQ737" s="45"/>
      <c r="AR737" s="45"/>
      <c r="AS737" s="45" t="str">
        <f t="shared" si="49"/>
        <v/>
      </c>
      <c r="AT737" s="45"/>
      <c r="AU737" s="45"/>
      <c r="AV737" s="45"/>
      <c r="AW737" s="45"/>
      <c r="AX737" s="45"/>
      <c r="AY737" s="45"/>
      <c r="AZ737" s="45" t="str">
        <f t="shared" si="52"/>
        <v/>
      </c>
      <c r="BA737" s="45"/>
      <c r="BB737" s="45"/>
      <c r="BC737" s="45"/>
      <c r="BD737" s="45"/>
      <c r="BE737" s="45"/>
      <c r="BF737" s="45"/>
      <c r="BG737" s="5"/>
      <c r="BI737" s="5"/>
      <c r="BJ737" s="5"/>
      <c r="BK737" s="5"/>
    </row>
    <row r="738" ht="14.25" hidden="1" customHeight="1">
      <c r="A738" s="45" t="s">
        <v>30</v>
      </c>
      <c r="B738" s="45" t="s">
        <v>300</v>
      </c>
      <c r="C738" s="45" t="s">
        <v>535</v>
      </c>
      <c r="D738" s="45" t="s">
        <v>1312</v>
      </c>
      <c r="E738" s="45" t="s">
        <v>30</v>
      </c>
      <c r="F738" s="45" t="s">
        <v>300</v>
      </c>
      <c r="G738" s="45" t="s">
        <v>535</v>
      </c>
      <c r="H738" s="45" t="str">
        <f t="shared" si="1"/>
        <v>DOE Ref Pre-1980SecondarySchoolClassroom</v>
      </c>
      <c r="I738" s="118" t="str">
        <f>VLOOKUP(H738,'Interior Lighting'!$A$4:$G$1080,5,FALSE)</f>
        <v>2</v>
      </c>
      <c r="J738" s="47"/>
      <c r="K738" s="45"/>
      <c r="L738" s="45"/>
      <c r="M738" s="45">
        <v>0.0</v>
      </c>
      <c r="N738" s="45">
        <v>0.37</v>
      </c>
      <c r="O738" s="45">
        <v>0.2</v>
      </c>
      <c r="P738" s="45" t="s">
        <v>1635</v>
      </c>
      <c r="Q738" s="45" t="s">
        <v>368</v>
      </c>
      <c r="R738" s="45" t="s">
        <v>534</v>
      </c>
      <c r="S738" s="45" t="s">
        <v>535</v>
      </c>
      <c r="T738" s="7" t="str">
        <f t="shared" si="48"/>
        <v>ASHRAE 62.1-1999EducationClassroom</v>
      </c>
      <c r="U738" s="117" t="str">
        <f>VLOOKUP(T738,Ventilation!$A$4:$H$314,6,FALSE)</f>
        <v>0</v>
      </c>
      <c r="V738" s="117" t="str">
        <f>VLOOKUP(T738,Ventilation!$A$4:$H$314,5,FALSE)</f>
        <v>16.95</v>
      </c>
      <c r="W738" s="117" t="str">
        <f>VLOOKUP(T738,Ventilation!$A$4:$H$314,7,FALSE)</f>
        <v/>
      </c>
      <c r="X738" s="45">
        <v>23.22</v>
      </c>
      <c r="Y738" s="45" t="s">
        <v>1636</v>
      </c>
      <c r="Z738" s="45" t="s">
        <v>1637</v>
      </c>
      <c r="AA738" s="45"/>
      <c r="AB738" s="7">
        <v>0.2232</v>
      </c>
      <c r="AC738" s="45"/>
      <c r="AD738" s="45" t="s">
        <v>1638</v>
      </c>
      <c r="AE738" s="45"/>
      <c r="AF738" s="45"/>
      <c r="AG738" s="45"/>
      <c r="AH738" s="45"/>
      <c r="AI738" s="45"/>
      <c r="AJ738" s="45">
        <v>0.93</v>
      </c>
      <c r="AK738" s="45">
        <v>0.0</v>
      </c>
      <c r="AL738" s="45">
        <v>0.5</v>
      </c>
      <c r="AM738" s="45">
        <v>0.0</v>
      </c>
      <c r="AN738" s="45" t="s">
        <v>1639</v>
      </c>
      <c r="AO738" s="45" t="s">
        <v>1644</v>
      </c>
      <c r="AP738" s="45" t="s">
        <v>1645</v>
      </c>
      <c r="AQ738" s="45"/>
      <c r="AR738" s="45"/>
      <c r="AS738" s="45" t="str">
        <f t="shared" si="49"/>
        <v/>
      </c>
      <c r="AT738" s="45"/>
      <c r="AU738" s="45"/>
      <c r="AV738" s="45"/>
      <c r="AW738" s="45"/>
      <c r="AX738" s="45"/>
      <c r="AY738" s="45"/>
      <c r="AZ738" s="45" t="str">
        <f t="shared" si="52"/>
        <v/>
      </c>
      <c r="BA738" s="45"/>
      <c r="BB738" s="45"/>
      <c r="BC738" s="45"/>
      <c r="BD738" s="45"/>
      <c r="BE738" s="45"/>
      <c r="BF738" s="45"/>
      <c r="BG738" s="5"/>
      <c r="BI738" s="5"/>
      <c r="BJ738" s="5"/>
      <c r="BK738" s="5"/>
    </row>
    <row r="739" ht="14.25" hidden="1" customHeight="1">
      <c r="A739" s="45" t="s">
        <v>30</v>
      </c>
      <c r="B739" s="45" t="s">
        <v>300</v>
      </c>
      <c r="C739" s="45" t="s">
        <v>1122</v>
      </c>
      <c r="D739" s="45" t="s">
        <v>1283</v>
      </c>
      <c r="E739" s="45" t="s">
        <v>30</v>
      </c>
      <c r="F739" s="45" t="s">
        <v>300</v>
      </c>
      <c r="G739" s="45" t="s">
        <v>1122</v>
      </c>
      <c r="H739" s="45" t="str">
        <f t="shared" si="1"/>
        <v>DOE Ref Pre-1980SecondarySchoolCafeteria</v>
      </c>
      <c r="I739" s="118" t="str">
        <f>VLOOKUP(H739,'Interior Lighting'!$A$4:$G$1080,5,FALSE)</f>
        <v>1.34</v>
      </c>
      <c r="J739" s="47"/>
      <c r="K739" s="45"/>
      <c r="L739" s="45"/>
      <c r="M739" s="45">
        <v>0.0</v>
      </c>
      <c r="N739" s="45">
        <v>0.37</v>
      </c>
      <c r="O739" s="45">
        <v>0.2</v>
      </c>
      <c r="P739" s="45" t="s">
        <v>1635</v>
      </c>
      <c r="Q739" s="45" t="s">
        <v>368</v>
      </c>
      <c r="R739" s="45" t="s">
        <v>544</v>
      </c>
      <c r="S739" s="45" t="s">
        <v>546</v>
      </c>
      <c r="T739" s="7" t="str">
        <f t="shared" si="48"/>
        <v>ASHRAE 62.1-1999Food and Beverage ServiceCafeteria, fast food</v>
      </c>
      <c r="U739" s="117" t="str">
        <f>VLOOKUP(T739,Ventilation!$A$4:$H$314,6,FALSE)</f>
        <v>0</v>
      </c>
      <c r="V739" s="117" t="str">
        <f>VLOOKUP(T739,Ventilation!$A$4:$H$314,5,FALSE)</f>
        <v>20</v>
      </c>
      <c r="W739" s="117" t="str">
        <f>VLOOKUP(T739,Ventilation!$A$4:$H$314,7,FALSE)</f>
        <v/>
      </c>
      <c r="X739" s="45">
        <v>66.84</v>
      </c>
      <c r="Y739" s="45" t="s">
        <v>1636</v>
      </c>
      <c r="Z739" s="45" t="s">
        <v>1637</v>
      </c>
      <c r="AA739" s="45"/>
      <c r="AB739" s="7">
        <v>0.2232</v>
      </c>
      <c r="AC739" s="45"/>
      <c r="AD739" s="45" t="s">
        <v>1638</v>
      </c>
      <c r="AE739" s="45"/>
      <c r="AF739" s="45"/>
      <c r="AG739" s="45"/>
      <c r="AH739" s="45"/>
      <c r="AI739" s="45"/>
      <c r="AJ739" s="45">
        <v>1.79</v>
      </c>
      <c r="AK739" s="45">
        <v>0.0</v>
      </c>
      <c r="AL739" s="45">
        <v>0.5</v>
      </c>
      <c r="AM739" s="45">
        <v>0.0</v>
      </c>
      <c r="AN739" s="45" t="s">
        <v>1647</v>
      </c>
      <c r="AO739" s="45" t="s">
        <v>1644</v>
      </c>
      <c r="AP739" s="45" t="s">
        <v>1645</v>
      </c>
      <c r="AQ739" s="45"/>
      <c r="AR739" s="45"/>
      <c r="AS739" s="45" t="str">
        <f t="shared" si="49"/>
        <v/>
      </c>
      <c r="AT739" s="45"/>
      <c r="AU739" s="45"/>
      <c r="AV739" s="45"/>
      <c r="AW739" s="45"/>
      <c r="AX739" s="45"/>
      <c r="AY739" s="45"/>
      <c r="AZ739" s="45" t="str">
        <f t="shared" si="52"/>
        <v/>
      </c>
      <c r="BA739" s="45"/>
      <c r="BB739" s="45"/>
      <c r="BC739" s="45"/>
      <c r="BD739" s="45"/>
      <c r="BE739" s="45"/>
      <c r="BF739" s="45"/>
      <c r="BG739" s="5"/>
      <c r="BI739" s="5"/>
      <c r="BJ739" s="5"/>
      <c r="BK739" s="5"/>
    </row>
    <row r="740" ht="14.25" hidden="1" customHeight="1">
      <c r="A740" s="7" t="s">
        <v>30</v>
      </c>
      <c r="B740" s="45" t="s">
        <v>300</v>
      </c>
      <c r="C740" s="45" t="s">
        <v>540</v>
      </c>
      <c r="D740" s="45" t="s">
        <v>1338</v>
      </c>
      <c r="E740" s="7" t="s">
        <v>30</v>
      </c>
      <c r="F740" s="45" t="s">
        <v>300</v>
      </c>
      <c r="G740" s="45" t="s">
        <v>540</v>
      </c>
      <c r="H740" s="45" t="str">
        <f t="shared" si="1"/>
        <v>DOE Ref Pre-1980SecondarySchoolAuditorium</v>
      </c>
      <c r="I740" s="118" t="str">
        <f>VLOOKUP(H740,'Interior Lighting'!$A$4:$G$1080,5,FALSE)</f>
        <v>1.12</v>
      </c>
      <c r="J740" s="47"/>
      <c r="K740" s="45"/>
      <c r="L740" s="45"/>
      <c r="M740" s="45">
        <v>0.0</v>
      </c>
      <c r="N740" s="45">
        <v>0.37</v>
      </c>
      <c r="O740" s="45">
        <v>0.2</v>
      </c>
      <c r="P740" s="45" t="s">
        <v>1635</v>
      </c>
      <c r="Q740" s="45" t="s">
        <v>368</v>
      </c>
      <c r="R740" s="45" t="s">
        <v>534</v>
      </c>
      <c r="S740" s="45" t="s">
        <v>540</v>
      </c>
      <c r="T740" s="7" t="str">
        <f t="shared" si="48"/>
        <v>ASHRAE 62.1-1999EducationAuditorium</v>
      </c>
      <c r="U740" s="117" t="str">
        <f>VLOOKUP(T740,Ventilation!$A$4:$H$314,6,FALSE)</f>
        <v>0</v>
      </c>
      <c r="V740" s="117" t="str">
        <f>VLOOKUP(T740,Ventilation!$A$4:$H$314,5,FALSE)</f>
        <v>15</v>
      </c>
      <c r="W740" s="117" t="str">
        <f>VLOOKUP(T740,Ventilation!$A$4:$H$314,7,FALSE)</f>
        <v/>
      </c>
      <c r="X740" s="45">
        <v>92.94</v>
      </c>
      <c r="Y740" s="45" t="s">
        <v>1651</v>
      </c>
      <c r="Z740" s="45" t="s">
        <v>1637</v>
      </c>
      <c r="AA740" s="45"/>
      <c r="AB740" s="7">
        <v>0.2232</v>
      </c>
      <c r="AC740" s="45"/>
      <c r="AD740" s="45" t="s">
        <v>1638</v>
      </c>
      <c r="AE740" s="45"/>
      <c r="AF740" s="45"/>
      <c r="AG740" s="45"/>
      <c r="AH740" s="45"/>
      <c r="AI740" s="45"/>
      <c r="AJ740" s="45">
        <v>0.46</v>
      </c>
      <c r="AK740" s="45">
        <v>0.0</v>
      </c>
      <c r="AL740" s="45">
        <v>0.5</v>
      </c>
      <c r="AM740" s="45">
        <v>0.0</v>
      </c>
      <c r="AN740" s="45" t="s">
        <v>1639</v>
      </c>
      <c r="AO740" s="45" t="s">
        <v>1644</v>
      </c>
      <c r="AP740" s="45" t="s">
        <v>1645</v>
      </c>
      <c r="AQ740" s="45"/>
      <c r="AR740" s="45"/>
      <c r="AS740" s="45" t="str">
        <f t="shared" si="49"/>
        <v/>
      </c>
      <c r="AT740" s="45"/>
      <c r="AU740" s="45"/>
      <c r="AV740" s="45"/>
      <c r="AW740" s="45"/>
      <c r="AX740" s="45"/>
      <c r="AY740" s="45"/>
      <c r="AZ740" s="45" t="str">
        <f t="shared" si="52"/>
        <v/>
      </c>
      <c r="BA740" s="45"/>
      <c r="BB740" s="45"/>
      <c r="BC740" s="45"/>
      <c r="BD740" s="45"/>
      <c r="BE740" s="45"/>
      <c r="BF740" s="45"/>
      <c r="BG740" s="5"/>
      <c r="BI740" s="5"/>
      <c r="BJ740" s="5"/>
      <c r="BK740" s="5"/>
    </row>
    <row r="741" ht="14.25" hidden="1" customHeight="1">
      <c r="A741" s="45" t="s">
        <v>36</v>
      </c>
      <c r="B741" s="45" t="s">
        <v>316</v>
      </c>
      <c r="C741" s="45" t="s">
        <v>1100</v>
      </c>
      <c r="D741" s="45" t="s">
        <v>1294</v>
      </c>
      <c r="E741" s="45" t="s">
        <v>367</v>
      </c>
      <c r="F741" s="45" t="s">
        <v>1023</v>
      </c>
      <c r="G741" s="45" t="s">
        <v>652</v>
      </c>
      <c r="H741" s="45" t="str">
        <f t="shared" si="1"/>
        <v>ASHRAE 189.1-2009Active StorageGeneral</v>
      </c>
      <c r="I741" s="117" t="str">
        <f>VLOOKUP(H741,'Interior Lighting'!$A$4:$G$1080,5,FALSE)</f>
        <v>0.72</v>
      </c>
      <c r="J741" s="47"/>
      <c r="K741" s="45"/>
      <c r="L741" s="45"/>
      <c r="M741" s="45">
        <v>0.0</v>
      </c>
      <c r="N741" s="45">
        <v>0.7</v>
      </c>
      <c r="O741" s="45">
        <v>0.2</v>
      </c>
      <c r="P741" s="7" t="s">
        <v>1678</v>
      </c>
      <c r="Q741" s="45" t="s">
        <v>368</v>
      </c>
      <c r="R741" s="45" t="s">
        <v>592</v>
      </c>
      <c r="S741" s="45" t="s">
        <v>594</v>
      </c>
      <c r="T741" s="7" t="str">
        <f t="shared" si="48"/>
        <v>ASHRAE 62.1-1999Retail Stores, Sales Floors, and Show Room FloorsStorage rooms</v>
      </c>
      <c r="U741" s="117" t="str">
        <f>VLOOKUP(T741,Ventilation!$A$4:$H$314,6,FALSE)</f>
        <v>0.15</v>
      </c>
      <c r="V741" s="117" t="str">
        <f>VLOOKUP(T741,Ventilation!$A$4:$H$314,5,FALSE)</f>
        <v>0</v>
      </c>
      <c r="W741" s="117" t="str">
        <f>VLOOKUP(T741,Ventilation!$A$4:$H$314,7,FALSE)</f>
        <v/>
      </c>
      <c r="X741" s="45">
        <v>0.0</v>
      </c>
      <c r="Y741" s="7" t="s">
        <v>1679</v>
      </c>
      <c r="Z741" s="7" t="s">
        <v>1680</v>
      </c>
      <c r="AA741" s="45">
        <v>0.0446</v>
      </c>
      <c r="AB741" s="7"/>
      <c r="AC741" s="7"/>
      <c r="AD741" s="7" t="s">
        <v>1681</v>
      </c>
      <c r="AE741" s="45"/>
      <c r="AF741" s="45"/>
      <c r="AG741" s="45"/>
      <c r="AH741" s="45"/>
      <c r="AI741" s="45"/>
      <c r="AJ741" s="45">
        <v>0.0</v>
      </c>
      <c r="AK741" s="45">
        <v>0.0</v>
      </c>
      <c r="AL741" s="45">
        <v>0.5</v>
      </c>
      <c r="AM741" s="45">
        <v>0.0</v>
      </c>
      <c r="AN741" s="7" t="s">
        <v>1682</v>
      </c>
      <c r="AO741" s="7" t="s">
        <v>1683</v>
      </c>
      <c r="AP741" s="7" t="s">
        <v>1684</v>
      </c>
      <c r="AQ741" s="45"/>
      <c r="AR741" s="45"/>
      <c r="AS741" s="45" t="str">
        <f t="shared" si="49"/>
        <v/>
      </c>
      <c r="AT741" s="45"/>
      <c r="AU741" s="45"/>
      <c r="AV741" s="45"/>
      <c r="AW741" s="45"/>
      <c r="AX741" s="45"/>
      <c r="AY741" s="45"/>
      <c r="AZ741" s="45" t="str">
        <f t="shared" si="52"/>
        <v/>
      </c>
      <c r="BA741" s="45"/>
      <c r="BB741" s="45"/>
      <c r="BC741" s="45"/>
      <c r="BD741" s="45"/>
      <c r="BE741" s="45"/>
      <c r="BF741" s="45"/>
      <c r="BG741" s="5"/>
      <c r="BI741" s="5"/>
      <c r="BJ741" s="5"/>
      <c r="BK741" s="5"/>
    </row>
    <row r="742" ht="14.25" hidden="1" customHeight="1">
      <c r="A742" s="8" t="s">
        <v>36</v>
      </c>
      <c r="B742" s="47" t="s">
        <v>316</v>
      </c>
      <c r="C742" s="47" t="s">
        <v>1178</v>
      </c>
      <c r="D742" s="47" t="s">
        <v>1364</v>
      </c>
      <c r="E742" s="47" t="s">
        <v>367</v>
      </c>
      <c r="F742" s="47" t="s">
        <v>1082</v>
      </c>
      <c r="G742" s="47" t="s">
        <v>652</v>
      </c>
      <c r="H742" s="45" t="str">
        <f t="shared" si="1"/>
        <v>ASHRAE 189.1-2009Stairs-ActiveGeneral</v>
      </c>
      <c r="I742" s="117" t="str">
        <f>VLOOKUP(H742,'Interior Lighting'!$A$4:$G$1080,5,FALSE)</f>
        <v>0.54</v>
      </c>
      <c r="J742" s="47"/>
      <c r="K742" s="47"/>
      <c r="L742" s="47"/>
      <c r="M742" s="47">
        <v>0.0</v>
      </c>
      <c r="N742" s="47">
        <v>0.7</v>
      </c>
      <c r="O742" s="47">
        <v>0.2</v>
      </c>
      <c r="P742" s="8" t="s">
        <v>1685</v>
      </c>
      <c r="Q742" s="47" t="s">
        <v>368</v>
      </c>
      <c r="R742" s="47" t="s">
        <v>583</v>
      </c>
      <c r="S742" s="47" t="s">
        <v>585</v>
      </c>
      <c r="T742" s="7" t="str">
        <f t="shared" si="48"/>
        <v>ASHRAE 62.1-1999Public SpacesCorridors and utilities</v>
      </c>
      <c r="U742" s="117" t="str">
        <f>VLOOKUP(T742,Ventilation!$A$4:$H$314,6,FALSE)</f>
        <v>0.05</v>
      </c>
      <c r="V742" s="117" t="str">
        <f>VLOOKUP(T742,Ventilation!$A$4:$H$314,5,FALSE)</f>
        <v>0</v>
      </c>
      <c r="W742" s="117" t="str">
        <f>VLOOKUP(T742,Ventilation!$A$4:$H$314,7,FALSE)</f>
        <v/>
      </c>
      <c r="X742" s="47">
        <v>0.0</v>
      </c>
      <c r="Y742" s="8" t="s">
        <v>1679</v>
      </c>
      <c r="Z742" s="8" t="s">
        <v>1680</v>
      </c>
      <c r="AA742" s="47">
        <v>0.0446</v>
      </c>
      <c r="AB742" s="8"/>
      <c r="AC742" s="8"/>
      <c r="AD742" s="8" t="s">
        <v>1681</v>
      </c>
      <c r="AE742" s="47"/>
      <c r="AF742" s="47"/>
      <c r="AG742" s="47"/>
      <c r="AH742" s="47"/>
      <c r="AI742" s="47"/>
      <c r="AJ742" s="47">
        <v>0.0</v>
      </c>
      <c r="AK742" s="47">
        <v>0.0</v>
      </c>
      <c r="AL742" s="47">
        <v>0.5</v>
      </c>
      <c r="AM742" s="47">
        <v>0.0</v>
      </c>
      <c r="AN742" s="8" t="s">
        <v>1682</v>
      </c>
      <c r="AO742" s="8" t="s">
        <v>1683</v>
      </c>
      <c r="AP742" s="8" t="s">
        <v>1684</v>
      </c>
      <c r="AQ742" s="47"/>
      <c r="AR742" s="47"/>
      <c r="AS742" s="45" t="str">
        <f t="shared" si="49"/>
        <v/>
      </c>
      <c r="AT742" s="47"/>
      <c r="AU742" s="47"/>
      <c r="AV742" s="47"/>
      <c r="AW742" s="47"/>
      <c r="AX742" s="47"/>
      <c r="AY742" s="47"/>
      <c r="AZ742" s="47" t="str">
        <f t="shared" si="52"/>
        <v/>
      </c>
      <c r="BA742" s="47"/>
      <c r="BB742" s="47"/>
      <c r="BC742" s="47"/>
      <c r="BD742" s="47"/>
      <c r="BE742" s="47"/>
      <c r="BF742" s="47"/>
      <c r="BG742" s="5"/>
      <c r="BI742" s="5"/>
      <c r="BJ742" s="5"/>
      <c r="BK742" s="5"/>
    </row>
    <row r="743" ht="14.25" hidden="1" customHeight="1">
      <c r="A743" s="47" t="s">
        <v>36</v>
      </c>
      <c r="B743" s="8" t="s">
        <v>316</v>
      </c>
      <c r="C743" s="8" t="s">
        <v>1177</v>
      </c>
      <c r="D743" s="8" t="s">
        <v>1283</v>
      </c>
      <c r="E743" s="8" t="s">
        <v>367</v>
      </c>
      <c r="F743" s="8" t="s">
        <v>1011</v>
      </c>
      <c r="G743" s="8" t="s">
        <v>652</v>
      </c>
      <c r="H743" s="45" t="str">
        <f t="shared" si="1"/>
        <v>ASHRAE 189.1-2009Lounge/RecreationGeneral</v>
      </c>
      <c r="I743" s="117" t="str">
        <f>VLOOKUP(H743,'Interior Lighting'!$A$4:$G$1080,5,FALSE)</f>
        <v>1.08</v>
      </c>
      <c r="J743" s="47"/>
      <c r="K743" s="8"/>
      <c r="L743" s="8"/>
      <c r="M743" s="8">
        <v>0.0</v>
      </c>
      <c r="N743" s="8">
        <v>0.7</v>
      </c>
      <c r="O743" s="8">
        <v>0.2</v>
      </c>
      <c r="P743" s="8" t="s">
        <v>1686</v>
      </c>
      <c r="Q743" s="47" t="s">
        <v>368</v>
      </c>
      <c r="R743" s="8" t="s">
        <v>560</v>
      </c>
      <c r="S743" s="8" t="s">
        <v>569</v>
      </c>
      <c r="T743" s="7" t="str">
        <f t="shared" si="48"/>
        <v>ASHRAE 62.1-1999Hotels, Motels, Resorts, DormitoriesLobbies</v>
      </c>
      <c r="U743" s="117" t="str">
        <f>VLOOKUP(T743,Ventilation!$A$4:$H$314,6,FALSE)</f>
        <v>0</v>
      </c>
      <c r="V743" s="117" t="str">
        <f>VLOOKUP(T743,Ventilation!$A$4:$H$314,5,FALSE)</f>
        <v>15</v>
      </c>
      <c r="W743" s="117" t="str">
        <f>VLOOKUP(T743,Ventilation!$A$4:$H$314,7,FALSE)</f>
        <v/>
      </c>
      <c r="X743" s="8">
        <v>31.34</v>
      </c>
      <c r="Y743" s="8" t="s">
        <v>1687</v>
      </c>
      <c r="Z743" s="8" t="s">
        <v>1680</v>
      </c>
      <c r="AA743" s="8">
        <v>0.0446</v>
      </c>
      <c r="AB743" s="8"/>
      <c r="AC743" s="8"/>
      <c r="AD743" s="8" t="s">
        <v>1681</v>
      </c>
      <c r="AE743" s="8"/>
      <c r="AF743" s="8"/>
      <c r="AG743" s="8"/>
      <c r="AH743" s="8"/>
      <c r="AI743" s="8"/>
      <c r="AJ743" s="8">
        <v>3.67</v>
      </c>
      <c r="AK743" s="8">
        <v>0.0</v>
      </c>
      <c r="AL743" s="8">
        <v>0.5</v>
      </c>
      <c r="AM743" s="8">
        <v>0.0</v>
      </c>
      <c r="AN743" s="8" t="s">
        <v>1688</v>
      </c>
      <c r="AO743" s="8" t="s">
        <v>1689</v>
      </c>
      <c r="AP743" s="8" t="s">
        <v>1690</v>
      </c>
      <c r="AQ743" s="8"/>
      <c r="AR743" s="8"/>
      <c r="AS743" s="45" t="str">
        <f t="shared" si="49"/>
        <v/>
      </c>
      <c r="AT743" s="8"/>
      <c r="AU743" s="8"/>
      <c r="AV743" s="8"/>
      <c r="AW743" s="8"/>
      <c r="AX743" s="8"/>
      <c r="AY743" s="8"/>
      <c r="AZ743" s="8" t="str">
        <f t="shared" si="52"/>
        <v/>
      </c>
      <c r="BA743" s="8"/>
      <c r="BB743" s="8"/>
      <c r="BC743" s="8"/>
      <c r="BD743" s="8"/>
      <c r="BE743" s="8"/>
      <c r="BF743" s="8"/>
      <c r="BG743" s="5"/>
      <c r="BI743" s="5"/>
      <c r="BJ743" s="5"/>
      <c r="BK743" s="5"/>
    </row>
    <row r="744" ht="14.25" hidden="1" customHeight="1">
      <c r="A744" s="8" t="s">
        <v>36</v>
      </c>
      <c r="B744" s="8" t="s">
        <v>316</v>
      </c>
      <c r="C744" s="8" t="s">
        <v>1173</v>
      </c>
      <c r="D744" s="8" t="s">
        <v>1474</v>
      </c>
      <c r="E744" s="8" t="s">
        <v>367</v>
      </c>
      <c r="F744" s="8" t="s">
        <v>1018</v>
      </c>
      <c r="G744" s="8" t="s">
        <v>652</v>
      </c>
      <c r="H744" s="45" t="str">
        <f t="shared" si="1"/>
        <v>ASHRAE 189.1-2009RestroomsGeneral</v>
      </c>
      <c r="I744" s="117" t="str">
        <f>VLOOKUP(H744,'Interior Lighting'!$A$4:$G$1080,5,FALSE)</f>
        <v>0.81</v>
      </c>
      <c r="J744" s="47"/>
      <c r="K744" s="8"/>
      <c r="L744" s="8"/>
      <c r="M744" s="8">
        <v>0.0</v>
      </c>
      <c r="N744" s="8">
        <v>0.7</v>
      </c>
      <c r="O744" s="8">
        <v>0.2</v>
      </c>
      <c r="P744" s="8" t="s">
        <v>1685</v>
      </c>
      <c r="Q744" s="47" t="s">
        <v>368</v>
      </c>
      <c r="R744" s="8" t="s">
        <v>583</v>
      </c>
      <c r="S744" s="8" t="s">
        <v>587</v>
      </c>
      <c r="T744" s="7" t="str">
        <f t="shared" si="48"/>
        <v>ASHRAE 62.1-1999Public SpacesPublic restrooms (Assume 12 toilet/625 ft^2)</v>
      </c>
      <c r="U744" s="117" t="str">
        <f>VLOOKUP(T744,Ventilation!$A$4:$H$314,6,FALSE)</f>
        <v>0.96</v>
      </c>
      <c r="V744" s="117" t="str">
        <f>VLOOKUP(T744,Ventilation!$A$4:$H$314,5,FALSE)</f>
        <v>0</v>
      </c>
      <c r="W744" s="117" t="str">
        <f>VLOOKUP(T744,Ventilation!$A$4:$H$314,7,FALSE)</f>
        <v/>
      </c>
      <c r="X744" s="8">
        <v>2.85</v>
      </c>
      <c r="Y744" s="8" t="s">
        <v>1679</v>
      </c>
      <c r="Z744" s="8" t="s">
        <v>1680</v>
      </c>
      <c r="AA744" s="8">
        <v>0.0446</v>
      </c>
      <c r="AB744" s="8"/>
      <c r="AC744" s="8"/>
      <c r="AD744" s="8" t="s">
        <v>1681</v>
      </c>
      <c r="AE744" s="8"/>
      <c r="AF744" s="8"/>
      <c r="AG744" s="8"/>
      <c r="AH744" s="8"/>
      <c r="AI744" s="8"/>
      <c r="AJ744" s="8">
        <v>0.51</v>
      </c>
      <c r="AK744" s="8">
        <v>0.0</v>
      </c>
      <c r="AL744" s="8">
        <v>0.5</v>
      </c>
      <c r="AM744" s="8">
        <v>0.0</v>
      </c>
      <c r="AN744" s="8" t="s">
        <v>1682</v>
      </c>
      <c r="AO744" s="8" t="s">
        <v>1689</v>
      </c>
      <c r="AP744" s="8" t="s">
        <v>1690</v>
      </c>
      <c r="AQ744" s="8"/>
      <c r="AR744" s="8"/>
      <c r="AS744" s="45" t="str">
        <f t="shared" si="49"/>
        <v/>
      </c>
      <c r="AT744" s="8"/>
      <c r="AU744" s="8"/>
      <c r="AV744" s="8"/>
      <c r="AW744" s="8"/>
      <c r="AX744" s="8">
        <v>1.139566144206643</v>
      </c>
      <c r="AY744" s="8">
        <v>400.0</v>
      </c>
      <c r="AZ744" s="123" t="str">
        <f t="shared" si="52"/>
        <v>0.1978578326</v>
      </c>
      <c r="BA744" s="8">
        <v>0.338</v>
      </c>
      <c r="BB744" s="8">
        <v>69.45023196377475</v>
      </c>
      <c r="BC744" s="8">
        <v>0.5</v>
      </c>
      <c r="BD744" s="8"/>
      <c r="BE744" s="8"/>
      <c r="BF744" s="8"/>
      <c r="BG744" s="5"/>
      <c r="BI744" s="5"/>
      <c r="BJ744" s="5"/>
      <c r="BK744" s="5"/>
    </row>
    <row r="745" ht="14.25" hidden="1" customHeight="1">
      <c r="A745" s="47" t="s">
        <v>36</v>
      </c>
      <c r="B745" s="8" t="s">
        <v>316</v>
      </c>
      <c r="C745" s="8" t="s">
        <v>355</v>
      </c>
      <c r="D745" s="8" t="s">
        <v>1312</v>
      </c>
      <c r="E745" s="8" t="s">
        <v>367</v>
      </c>
      <c r="F745" s="8" t="s">
        <v>993</v>
      </c>
      <c r="G745" s="8" t="s">
        <v>652</v>
      </c>
      <c r="H745" s="45" t="str">
        <f t="shared" si="1"/>
        <v>ASHRAE 189.1-2009Office-EnclosedGeneral</v>
      </c>
      <c r="I745" s="117" t="str">
        <f>VLOOKUP(H745,'Interior Lighting'!$A$4:$G$1080,5,FALSE)</f>
        <v>0.99</v>
      </c>
      <c r="J745" s="47"/>
      <c r="K745" s="8"/>
      <c r="L745" s="8"/>
      <c r="M745" s="8">
        <v>0.0</v>
      </c>
      <c r="N745" s="8">
        <v>0.7</v>
      </c>
      <c r="O745" s="8">
        <v>0.2</v>
      </c>
      <c r="P745" s="8" t="s">
        <v>1691</v>
      </c>
      <c r="Q745" s="47" t="s">
        <v>368</v>
      </c>
      <c r="R745" s="8" t="s">
        <v>575</v>
      </c>
      <c r="S745" s="8" t="s">
        <v>1313</v>
      </c>
      <c r="T745" s="7" t="str">
        <f t="shared" si="48"/>
        <v>ASHRAE 62.1-1999OfficesOffice Space</v>
      </c>
      <c r="U745" s="117" t="str">
        <f>VLOOKUP(T745,Ventilation!$A$4:$H$314,6,FALSE)</f>
        <v>0</v>
      </c>
      <c r="V745" s="117" t="str">
        <f>VLOOKUP(T745,Ventilation!$A$4:$H$314,5,FALSE)</f>
        <v>20</v>
      </c>
      <c r="W745" s="117" t="str">
        <f>VLOOKUP(T745,Ventilation!$A$4:$H$314,7,FALSE)</f>
        <v/>
      </c>
      <c r="X745" s="8">
        <v>7.14</v>
      </c>
      <c r="Y745" s="8" t="s">
        <v>1692</v>
      </c>
      <c r="Z745" s="8" t="s">
        <v>1680</v>
      </c>
      <c r="AA745" s="8">
        <v>0.0446</v>
      </c>
      <c r="AB745" s="8"/>
      <c r="AC745" s="8"/>
      <c r="AD745" s="8" t="s">
        <v>1681</v>
      </c>
      <c r="AE745" s="8"/>
      <c r="AF745" s="8"/>
      <c r="AG745" s="8"/>
      <c r="AH745" s="8"/>
      <c r="AI745" s="8"/>
      <c r="AJ745" s="8">
        <v>0.61</v>
      </c>
      <c r="AK745" s="8">
        <v>0.0</v>
      </c>
      <c r="AL745" s="8">
        <v>0.5</v>
      </c>
      <c r="AM745" s="8">
        <v>0.0</v>
      </c>
      <c r="AN745" s="8" t="s">
        <v>1693</v>
      </c>
      <c r="AO745" s="8" t="s">
        <v>1689</v>
      </c>
      <c r="AP745" s="8" t="s">
        <v>1690</v>
      </c>
      <c r="AQ745" s="8"/>
      <c r="AR745" s="8"/>
      <c r="AS745" s="45" t="str">
        <f t="shared" si="49"/>
        <v/>
      </c>
      <c r="AT745" s="8"/>
      <c r="AU745" s="8"/>
      <c r="AV745" s="8"/>
      <c r="AW745" s="8"/>
      <c r="AX745" s="8"/>
      <c r="AY745" s="8"/>
      <c r="AZ745" s="8" t="str">
        <f t="shared" si="52"/>
        <v/>
      </c>
      <c r="BA745" s="8"/>
      <c r="BB745" s="8"/>
      <c r="BC745" s="8"/>
      <c r="BD745" s="8"/>
      <c r="BE745" s="8"/>
      <c r="BF745" s="8"/>
      <c r="BG745" s="5"/>
      <c r="BI745" s="5"/>
      <c r="BJ745" s="5"/>
      <c r="BK745" s="5"/>
    </row>
    <row r="746" ht="14.25" hidden="1" customHeight="1">
      <c r="A746" s="47" t="s">
        <v>36</v>
      </c>
      <c r="B746" s="8" t="s">
        <v>316</v>
      </c>
      <c r="C746" s="8" t="s">
        <v>1157</v>
      </c>
      <c r="D746" s="8" t="s">
        <v>1338</v>
      </c>
      <c r="E746" s="8" t="s">
        <v>367</v>
      </c>
      <c r="F746" s="8" t="s">
        <v>995</v>
      </c>
      <c r="G746" s="8" t="s">
        <v>652</v>
      </c>
      <c r="H746" s="45" t="str">
        <f t="shared" si="1"/>
        <v>ASHRAE 189.1-2009Conference/Meeting/MultipurposeGeneral</v>
      </c>
      <c r="I746" s="117" t="str">
        <f>VLOOKUP(H746,'Interior Lighting'!$A$4:$G$1080,5,FALSE)</f>
        <v>1.17</v>
      </c>
      <c r="J746" s="47"/>
      <c r="K746" s="8"/>
      <c r="L746" s="8"/>
      <c r="M746" s="8">
        <v>0.0</v>
      </c>
      <c r="N746" s="8">
        <v>0.7</v>
      </c>
      <c r="O746" s="8">
        <v>0.2</v>
      </c>
      <c r="P746" s="8" t="s">
        <v>1694</v>
      </c>
      <c r="Q746" s="47" t="s">
        <v>368</v>
      </c>
      <c r="R746" s="8" t="s">
        <v>560</v>
      </c>
      <c r="S746" s="8" t="s">
        <v>571</v>
      </c>
      <c r="T746" s="7" t="str">
        <f t="shared" si="48"/>
        <v>ASHRAE 62.1-1999Hotels, Motels, Resorts, DormitoriesConference rooms</v>
      </c>
      <c r="U746" s="117" t="str">
        <f>VLOOKUP(T746,Ventilation!$A$4:$H$314,6,FALSE)</f>
        <v>0</v>
      </c>
      <c r="V746" s="117" t="str">
        <f>VLOOKUP(T746,Ventilation!$A$4:$H$314,5,FALSE)</f>
        <v>20</v>
      </c>
      <c r="W746" s="117" t="str">
        <f>VLOOKUP(T746,Ventilation!$A$4:$H$314,7,FALSE)</f>
        <v/>
      </c>
      <c r="X746" s="8">
        <v>50.0</v>
      </c>
      <c r="Y746" s="8" t="s">
        <v>1695</v>
      </c>
      <c r="Z746" s="8" t="s">
        <v>1680</v>
      </c>
      <c r="AA746" s="8">
        <v>0.0446</v>
      </c>
      <c r="AB746" s="8"/>
      <c r="AC746" s="8"/>
      <c r="AD746" s="8" t="s">
        <v>1681</v>
      </c>
      <c r="AE746" s="8"/>
      <c r="AF746" s="8"/>
      <c r="AG746" s="8"/>
      <c r="AH746" s="8"/>
      <c r="AI746" s="8"/>
      <c r="AJ746" s="8">
        <v>0.61</v>
      </c>
      <c r="AK746" s="8">
        <v>0.0</v>
      </c>
      <c r="AL746" s="8">
        <v>0.5</v>
      </c>
      <c r="AM746" s="8">
        <v>0.0</v>
      </c>
      <c r="AN746" s="8" t="s">
        <v>1696</v>
      </c>
      <c r="AO746" s="8" t="s">
        <v>1689</v>
      </c>
      <c r="AP746" s="8" t="s">
        <v>1690</v>
      </c>
      <c r="AQ746" s="8"/>
      <c r="AR746" s="8"/>
      <c r="AS746" s="45" t="str">
        <f t="shared" si="49"/>
        <v/>
      </c>
      <c r="AT746" s="8"/>
      <c r="AU746" s="8"/>
      <c r="AV746" s="8"/>
      <c r="AW746" s="8"/>
      <c r="AX746" s="8"/>
      <c r="AY746" s="8"/>
      <c r="AZ746" s="8" t="str">
        <f t="shared" si="52"/>
        <v/>
      </c>
      <c r="BA746" s="8"/>
      <c r="BB746" s="8"/>
      <c r="BC746" s="8"/>
      <c r="BD746" s="8"/>
      <c r="BE746" s="8"/>
      <c r="BF746" s="8"/>
      <c r="BG746" s="5"/>
      <c r="BI746" s="5"/>
      <c r="BJ746" s="5"/>
      <c r="BK746" s="5"/>
    </row>
    <row r="747" ht="14.25" hidden="1" customHeight="1">
      <c r="A747" s="47" t="s">
        <v>36</v>
      </c>
      <c r="B747" s="8" t="s">
        <v>316</v>
      </c>
      <c r="C747" s="8" t="s">
        <v>1155</v>
      </c>
      <c r="D747" s="8" t="s">
        <v>1365</v>
      </c>
      <c r="E747" s="8" t="s">
        <v>367</v>
      </c>
      <c r="F747" s="8" t="s">
        <v>800</v>
      </c>
      <c r="G747" s="8" t="s">
        <v>652</v>
      </c>
      <c r="H747" s="45" t="str">
        <f t="shared" si="1"/>
        <v>ASHRAE 189.1-2009Electrical/MechanicalGeneral</v>
      </c>
      <c r="I747" s="117" t="str">
        <f>VLOOKUP(H747,'Interior Lighting'!$A$4:$G$1080,5,FALSE)</f>
        <v>1.35</v>
      </c>
      <c r="J747" s="47"/>
      <c r="K747" s="8"/>
      <c r="L747" s="8"/>
      <c r="M747" s="8">
        <v>0.0</v>
      </c>
      <c r="N747" s="8">
        <v>0.7</v>
      </c>
      <c r="O747" s="8">
        <v>0.2</v>
      </c>
      <c r="P747" s="8" t="s">
        <v>1685</v>
      </c>
      <c r="Q747" s="47" t="s">
        <v>368</v>
      </c>
      <c r="R747" s="8" t="s">
        <v>583</v>
      </c>
      <c r="S747" s="8" t="s">
        <v>585</v>
      </c>
      <c r="T747" s="7" t="str">
        <f t="shared" si="48"/>
        <v>ASHRAE 62.1-1999Public SpacesCorridors and utilities</v>
      </c>
      <c r="U747" s="117" t="str">
        <f>VLOOKUP(T747,Ventilation!$A$4:$H$314,6,FALSE)</f>
        <v>0.05</v>
      </c>
      <c r="V747" s="117" t="str">
        <f>VLOOKUP(T747,Ventilation!$A$4:$H$314,5,FALSE)</f>
        <v>0</v>
      </c>
      <c r="W747" s="117" t="str">
        <f>VLOOKUP(T747,Ventilation!$A$4:$H$314,7,FALSE)</f>
        <v/>
      </c>
      <c r="X747" s="8">
        <v>0.0</v>
      </c>
      <c r="Y747" s="8" t="s">
        <v>1679</v>
      </c>
      <c r="Z747" s="8" t="s">
        <v>1680</v>
      </c>
      <c r="AA747" s="8">
        <v>0.0446</v>
      </c>
      <c r="AB747" s="8"/>
      <c r="AC747" s="8"/>
      <c r="AD747" s="8" t="s">
        <v>1681</v>
      </c>
      <c r="AE747" s="8"/>
      <c r="AF747" s="8">
        <v>0.0</v>
      </c>
      <c r="AG747" s="8">
        <v>0.2</v>
      </c>
      <c r="AH747" s="8">
        <v>0.5</v>
      </c>
      <c r="AI747" s="8"/>
      <c r="AJ747" s="8">
        <v>0.0</v>
      </c>
      <c r="AK747" s="8">
        <v>0.0</v>
      </c>
      <c r="AL747" s="8">
        <v>0.2</v>
      </c>
      <c r="AM747" s="8">
        <v>0.0</v>
      </c>
      <c r="AN747" s="8" t="s">
        <v>1682</v>
      </c>
      <c r="AO747" s="8" t="s">
        <v>1689</v>
      </c>
      <c r="AP747" s="8" t="s">
        <v>1690</v>
      </c>
      <c r="AQ747" s="8"/>
      <c r="AR747" s="8"/>
      <c r="AS747" s="45" t="str">
        <f t="shared" si="49"/>
        <v/>
      </c>
      <c r="AT747" s="8"/>
      <c r="AU747" s="8"/>
      <c r="AV747" s="8"/>
      <c r="AW747" s="8"/>
      <c r="AX747" s="8"/>
      <c r="AY747" s="8"/>
      <c r="AZ747" s="8" t="str">
        <f t="shared" si="52"/>
        <v/>
      </c>
      <c r="BA747" s="8"/>
      <c r="BB747" s="8"/>
      <c r="BC747" s="8"/>
      <c r="BD747" s="8"/>
      <c r="BE747" s="8"/>
      <c r="BF747" s="8"/>
      <c r="BG747" s="5"/>
      <c r="BI747" s="5"/>
      <c r="BJ747" s="5"/>
      <c r="BK747" s="5"/>
    </row>
    <row r="748" ht="14.25" hidden="1" customHeight="1">
      <c r="A748" s="8" t="s">
        <v>36</v>
      </c>
      <c r="B748" s="8" t="s">
        <v>316</v>
      </c>
      <c r="C748" s="8" t="s">
        <v>1152</v>
      </c>
      <c r="D748" s="8" t="s">
        <v>1294</v>
      </c>
      <c r="E748" s="8" t="s">
        <v>367</v>
      </c>
      <c r="F748" s="8" t="s">
        <v>159</v>
      </c>
      <c r="G748" s="8" t="s">
        <v>1081</v>
      </c>
      <c r="H748" s="45" t="str">
        <f t="shared" si="1"/>
        <v>ASHRAE 189.1-2009HospitalLaundry-Washing</v>
      </c>
      <c r="I748" s="117" t="str">
        <f>VLOOKUP(H748,'Interior Lighting'!$A$4:$G$1080,5,FALSE)</f>
        <v>0.54</v>
      </c>
      <c r="J748" s="47"/>
      <c r="K748" s="8"/>
      <c r="L748" s="8"/>
      <c r="M748" s="8">
        <v>0.0</v>
      </c>
      <c r="N748" s="8">
        <v>0.7</v>
      </c>
      <c r="O748" s="8">
        <v>0.2</v>
      </c>
      <c r="P748" s="8" t="s">
        <v>1697</v>
      </c>
      <c r="Q748" s="47" t="s">
        <v>368</v>
      </c>
      <c r="R748" s="8" t="s">
        <v>528</v>
      </c>
      <c r="S748" s="8" t="s">
        <v>1359</v>
      </c>
      <c r="T748" s="7" t="str">
        <f t="shared" si="48"/>
        <v>ASHRAE 62.1-1999Dry Cleaners, LaundriesCommercial Laundry</v>
      </c>
      <c r="U748" s="117" t="str">
        <f>VLOOKUP(T748,Ventilation!$A$4:$H$314,6,FALSE)</f>
        <v>0</v>
      </c>
      <c r="V748" s="117" t="str">
        <f>VLOOKUP(T748,Ventilation!$A$4:$H$314,5,FALSE)</f>
        <v>25</v>
      </c>
      <c r="W748" s="117" t="str">
        <f>VLOOKUP(T748,Ventilation!$A$4:$H$314,7,FALSE)</f>
        <v/>
      </c>
      <c r="X748" s="8">
        <v>10.0</v>
      </c>
      <c r="Y748" s="8" t="s">
        <v>1698</v>
      </c>
      <c r="Z748" s="8" t="s">
        <v>1680</v>
      </c>
      <c r="AA748" s="8">
        <v>0.0446</v>
      </c>
      <c r="AB748" s="8"/>
      <c r="AC748" s="8"/>
      <c r="AD748" s="8" t="s">
        <v>1681</v>
      </c>
      <c r="AE748" s="8">
        <v>42.6</v>
      </c>
      <c r="AF748" s="8"/>
      <c r="AG748" s="8"/>
      <c r="AH748" s="8"/>
      <c r="AI748" s="8" t="s">
        <v>1699</v>
      </c>
      <c r="AJ748" s="8">
        <v>1.0400004477788662</v>
      </c>
      <c r="AK748" s="8">
        <v>0.0</v>
      </c>
      <c r="AL748" s="8">
        <v>0.5</v>
      </c>
      <c r="AM748" s="8">
        <v>0.0</v>
      </c>
      <c r="AN748" s="8" t="s">
        <v>1700</v>
      </c>
      <c r="AO748" s="8" t="s">
        <v>1689</v>
      </c>
      <c r="AP748" s="8" t="s">
        <v>1690</v>
      </c>
      <c r="AQ748" s="8">
        <v>67.5</v>
      </c>
      <c r="AR748" s="8">
        <v>1053.0</v>
      </c>
      <c r="AS748" s="117" t="str">
        <f t="shared" si="49"/>
        <v>0.0641025641</v>
      </c>
      <c r="AT748" s="8">
        <v>60.0</v>
      </c>
      <c r="AU748" s="8">
        <v>0.2</v>
      </c>
      <c r="AV748" s="8">
        <v>0.05</v>
      </c>
      <c r="AW748" s="8" t="s">
        <v>1701</v>
      </c>
      <c r="AX748" s="8"/>
      <c r="AY748" s="8"/>
      <c r="AZ748" s="8" t="str">
        <f t="shared" si="52"/>
        <v/>
      </c>
      <c r="BA748" s="8"/>
      <c r="BB748" s="8"/>
      <c r="BC748" s="8"/>
      <c r="BD748" s="8"/>
      <c r="BE748" s="8"/>
      <c r="BF748" s="8"/>
      <c r="BG748" s="5"/>
      <c r="BI748" s="5"/>
      <c r="BJ748" s="5"/>
      <c r="BK748" s="5"/>
    </row>
    <row r="749" ht="14.25" hidden="1" customHeight="1">
      <c r="A749" s="8" t="s">
        <v>36</v>
      </c>
      <c r="B749" s="8" t="s">
        <v>316</v>
      </c>
      <c r="C749" s="8" t="s">
        <v>1142</v>
      </c>
      <c r="D749" s="8" t="s">
        <v>1306</v>
      </c>
      <c r="E749" s="8" t="s">
        <v>367</v>
      </c>
      <c r="F749" s="8" t="s">
        <v>1057</v>
      </c>
      <c r="G749" s="8" t="s">
        <v>1058</v>
      </c>
      <c r="H749" s="45" t="str">
        <f t="shared" si="1"/>
        <v>ASHRAE 189.1-2009Hotel/MotelGuest Rooms</v>
      </c>
      <c r="I749" s="117" t="str">
        <f>VLOOKUP(H749,'Interior Lighting'!$A$4:$G$1080,5,FALSE)</f>
        <v>0.99</v>
      </c>
      <c r="J749" s="47"/>
      <c r="K749" s="8"/>
      <c r="L749" s="8"/>
      <c r="M749" s="8">
        <v>0.0</v>
      </c>
      <c r="N749" s="8">
        <v>0.7</v>
      </c>
      <c r="O749" s="8">
        <v>0.2</v>
      </c>
      <c r="P749" s="8" t="s">
        <v>1702</v>
      </c>
      <c r="Q749" s="8" t="s">
        <v>368</v>
      </c>
      <c r="R749" s="8" t="s">
        <v>560</v>
      </c>
      <c r="S749" s="7" t="s">
        <v>573</v>
      </c>
      <c r="T749" s="7" t="str">
        <f t="shared" si="48"/>
        <v>ASHRAE 62.1-1999Hotels, Motels, Resorts, DormitoriesDormitory sleeping areas</v>
      </c>
      <c r="U749" s="117" t="str">
        <f>VLOOKUP(T749,Ventilation!$A$4:$H$314,6,FALSE)</f>
        <v>0</v>
      </c>
      <c r="V749" s="117" t="str">
        <f>VLOOKUP(T749,Ventilation!$A$4:$H$314,5,FALSE)</f>
        <v>15</v>
      </c>
      <c r="W749" s="117" t="str">
        <f>VLOOKUP(T749,Ventilation!$A$4:$H$314,7,FALSE)</f>
        <v/>
      </c>
      <c r="X749" s="8">
        <v>3.97</v>
      </c>
      <c r="Y749" s="8" t="s">
        <v>1703</v>
      </c>
      <c r="Z749" s="8" t="s">
        <v>1680</v>
      </c>
      <c r="AA749" s="8">
        <v>0.0446</v>
      </c>
      <c r="AB749" s="8"/>
      <c r="AC749" s="8"/>
      <c r="AD749" s="8" t="s">
        <v>1681</v>
      </c>
      <c r="AE749" s="8"/>
      <c r="AF749" s="8"/>
      <c r="AG749" s="8"/>
      <c r="AH749" s="8"/>
      <c r="AI749" s="8"/>
      <c r="AJ749" s="8">
        <v>0.68</v>
      </c>
      <c r="AK749" s="8">
        <v>0.0</v>
      </c>
      <c r="AL749" s="8">
        <v>0.5</v>
      </c>
      <c r="AM749" s="8">
        <v>0.0</v>
      </c>
      <c r="AN749" s="8" t="s">
        <v>1704</v>
      </c>
      <c r="AO749" s="8" t="s">
        <v>1689</v>
      </c>
      <c r="AP749" s="8" t="s">
        <v>1690</v>
      </c>
      <c r="AQ749" s="8">
        <v>1.75</v>
      </c>
      <c r="AR749" s="8">
        <v>351.0</v>
      </c>
      <c r="AS749" s="117" t="str">
        <f t="shared" si="49"/>
        <v>0.004985754986</v>
      </c>
      <c r="AT749" s="8">
        <v>43.3</v>
      </c>
      <c r="AU749" s="8">
        <v>0.2</v>
      </c>
      <c r="AV749" s="8">
        <v>0.05</v>
      </c>
      <c r="AW749" s="8" t="s">
        <v>1705</v>
      </c>
      <c r="AX749" s="8"/>
      <c r="AY749" s="8"/>
      <c r="AZ749" s="8" t="str">
        <f t="shared" si="52"/>
        <v/>
      </c>
      <c r="BA749" s="8"/>
      <c r="BB749" s="8"/>
      <c r="BC749" s="8"/>
      <c r="BD749" s="8"/>
      <c r="BE749" s="8"/>
      <c r="BF749" s="8"/>
      <c r="BG749" s="5"/>
      <c r="BI749" s="5"/>
      <c r="BJ749" s="5"/>
      <c r="BK749" s="5"/>
    </row>
    <row r="750" ht="14.25" hidden="1" customHeight="1">
      <c r="A750" s="7" t="s">
        <v>36</v>
      </c>
      <c r="B750" s="7" t="s">
        <v>316</v>
      </c>
      <c r="C750" s="7" t="s">
        <v>1141</v>
      </c>
      <c r="D750" s="7" t="s">
        <v>1364</v>
      </c>
      <c r="E750" s="7" t="s">
        <v>367</v>
      </c>
      <c r="F750" s="7" t="s">
        <v>1011</v>
      </c>
      <c r="G750" s="7" t="s">
        <v>652</v>
      </c>
      <c r="H750" s="45" t="str">
        <f t="shared" si="1"/>
        <v>ASHRAE 189.1-2009Lounge/RecreationGeneral</v>
      </c>
      <c r="I750" s="117" t="str">
        <f>VLOOKUP(H750,'Interior Lighting'!$A$4:$G$1080,5,FALSE)</f>
        <v>1.08</v>
      </c>
      <c r="J750" s="47"/>
      <c r="K750" s="7"/>
      <c r="L750" s="7"/>
      <c r="M750" s="7">
        <v>0.0</v>
      </c>
      <c r="N750" s="7">
        <v>0.7</v>
      </c>
      <c r="O750" s="7">
        <v>0.2</v>
      </c>
      <c r="P750" s="7" t="s">
        <v>1685</v>
      </c>
      <c r="Q750" s="7" t="s">
        <v>368</v>
      </c>
      <c r="R750" s="7" t="s">
        <v>560</v>
      </c>
      <c r="S750" s="7" t="s">
        <v>569</v>
      </c>
      <c r="T750" s="7" t="str">
        <f t="shared" si="48"/>
        <v>ASHRAE 62.1-1999Hotels, Motels, Resorts, DormitoriesLobbies</v>
      </c>
      <c r="U750" s="117" t="str">
        <f>VLOOKUP(T750,Ventilation!$A$4:$H$314,6,FALSE)</f>
        <v>0</v>
      </c>
      <c r="V750" s="117" t="str">
        <f>VLOOKUP(T750,Ventilation!$A$4:$H$314,5,FALSE)</f>
        <v>15</v>
      </c>
      <c r="W750" s="117" t="str">
        <f>VLOOKUP(T750,Ventilation!$A$4:$H$314,7,FALSE)</f>
        <v/>
      </c>
      <c r="X750" s="7">
        <v>30.0</v>
      </c>
      <c r="Y750" s="7" t="s">
        <v>1679</v>
      </c>
      <c r="Z750" s="7" t="s">
        <v>1680</v>
      </c>
      <c r="AA750" s="7">
        <v>0.0446</v>
      </c>
      <c r="AB750" s="7"/>
      <c r="AC750" s="7"/>
      <c r="AD750" s="7" t="s">
        <v>1681</v>
      </c>
      <c r="AE750" s="7"/>
      <c r="AF750" s="7"/>
      <c r="AG750" s="7"/>
      <c r="AH750" s="7"/>
      <c r="AI750" s="7"/>
      <c r="AJ750" s="7">
        <v>0.73</v>
      </c>
      <c r="AK750" s="7">
        <v>0.0</v>
      </c>
      <c r="AL750" s="7">
        <v>0.5</v>
      </c>
      <c r="AM750" s="7">
        <v>0.0</v>
      </c>
      <c r="AN750" s="7" t="s">
        <v>1682</v>
      </c>
      <c r="AO750" s="7" t="s">
        <v>1689</v>
      </c>
      <c r="AP750" s="7" t="s">
        <v>1690</v>
      </c>
      <c r="AQ750" s="7"/>
      <c r="AR750" s="7"/>
      <c r="AS750" s="45" t="str">
        <f t="shared" si="49"/>
        <v/>
      </c>
      <c r="AT750" s="7"/>
      <c r="AU750" s="7"/>
      <c r="AV750" s="7"/>
      <c r="AW750" s="7"/>
      <c r="AX750" s="7"/>
      <c r="AY750" s="7"/>
      <c r="AZ750" s="7" t="str">
        <f t="shared" si="52"/>
        <v/>
      </c>
      <c r="BA750" s="7"/>
      <c r="BB750" s="7"/>
      <c r="BC750" s="7"/>
      <c r="BD750" s="7"/>
      <c r="BE750" s="7"/>
      <c r="BF750" s="7"/>
      <c r="BG750" s="5"/>
      <c r="BI750" s="5"/>
      <c r="BJ750" s="5"/>
      <c r="BK750" s="5"/>
    </row>
    <row r="751" ht="14.25" hidden="1" customHeight="1">
      <c r="A751" s="45" t="s">
        <v>36</v>
      </c>
      <c r="B751" s="7" t="s">
        <v>316</v>
      </c>
      <c r="C751" s="7" t="s">
        <v>1139</v>
      </c>
      <c r="D751" s="7" t="s">
        <v>1304</v>
      </c>
      <c r="E751" s="7" t="s">
        <v>367</v>
      </c>
      <c r="F751" s="7" t="s">
        <v>1026</v>
      </c>
      <c r="G751" s="7" t="s">
        <v>1028</v>
      </c>
      <c r="H751" s="45" t="str">
        <f t="shared" si="1"/>
        <v>ASHRAE 189.1-2009Gymnasium/Exercise CenterExercise Area</v>
      </c>
      <c r="I751" s="117" t="str">
        <f>VLOOKUP(H751,'Interior Lighting'!$A$4:$G$1080,5,FALSE)</f>
        <v>0.81</v>
      </c>
      <c r="J751" s="47"/>
      <c r="K751" s="7"/>
      <c r="L751" s="7"/>
      <c r="M751" s="7">
        <v>0.0</v>
      </c>
      <c r="N751" s="7">
        <v>0.7</v>
      </c>
      <c r="O751" s="7">
        <v>0.2</v>
      </c>
      <c r="P751" s="7" t="s">
        <v>1706</v>
      </c>
      <c r="Q751" s="45" t="s">
        <v>368</v>
      </c>
      <c r="R751" s="7" t="s">
        <v>609</v>
      </c>
      <c r="S751" s="7" t="s">
        <v>612</v>
      </c>
      <c r="T751" s="7" t="str">
        <f t="shared" si="48"/>
        <v>ASHRAE 62.1-1999Sports and AmusementPlaying floors (gymnasium)</v>
      </c>
      <c r="U751" s="117" t="str">
        <f>VLOOKUP(T751,Ventilation!$A$4:$H$314,6,FALSE)</f>
        <v>0</v>
      </c>
      <c r="V751" s="117" t="str">
        <f>VLOOKUP(T751,Ventilation!$A$4:$H$314,5,FALSE)</f>
        <v>20</v>
      </c>
      <c r="W751" s="117" t="str">
        <f>VLOOKUP(T751,Ventilation!$A$4:$H$314,7,FALSE)</f>
        <v/>
      </c>
      <c r="X751" s="7">
        <v>30.0</v>
      </c>
      <c r="Y751" s="7" t="s">
        <v>1707</v>
      </c>
      <c r="Z751" s="7" t="s">
        <v>1680</v>
      </c>
      <c r="AA751" s="7">
        <v>0.0446</v>
      </c>
      <c r="AB751" s="7"/>
      <c r="AC751" s="7"/>
      <c r="AD751" s="7" t="s">
        <v>1681</v>
      </c>
      <c r="AE751" s="7"/>
      <c r="AF751" s="7"/>
      <c r="AG751" s="7"/>
      <c r="AH751" s="7"/>
      <c r="AI751" s="7"/>
      <c r="AJ751" s="7">
        <v>0.55</v>
      </c>
      <c r="AK751" s="7">
        <v>0.0</v>
      </c>
      <c r="AL751" s="7">
        <v>0.5</v>
      </c>
      <c r="AM751" s="7">
        <v>0.0</v>
      </c>
      <c r="AN751" s="7" t="s">
        <v>1708</v>
      </c>
      <c r="AO751" s="7" t="s">
        <v>1689</v>
      </c>
      <c r="AP751" s="7" t="s">
        <v>1690</v>
      </c>
      <c r="AQ751" s="7"/>
      <c r="AR751" s="7"/>
      <c r="AS751" s="45" t="str">
        <f t="shared" si="49"/>
        <v/>
      </c>
      <c r="AT751" s="7"/>
      <c r="AU751" s="7"/>
      <c r="AV751" s="7"/>
      <c r="AW751" s="7"/>
      <c r="AX751" s="7"/>
      <c r="AY751" s="7"/>
      <c r="AZ751" s="7" t="str">
        <f t="shared" si="52"/>
        <v/>
      </c>
      <c r="BA751" s="7"/>
      <c r="BB751" s="7"/>
      <c r="BC751" s="7"/>
      <c r="BD751" s="7"/>
      <c r="BE751" s="7"/>
      <c r="BF751" s="7"/>
      <c r="BG751" s="5"/>
      <c r="BI751" s="5"/>
      <c r="BJ751" s="5"/>
      <c r="BK751" s="5"/>
    </row>
    <row r="752" ht="14.25" hidden="1" customHeight="1">
      <c r="A752" s="7" t="s">
        <v>36</v>
      </c>
      <c r="B752" s="7" t="s">
        <v>316</v>
      </c>
      <c r="C752" s="7" t="s">
        <v>1126</v>
      </c>
      <c r="D752" s="7" t="s">
        <v>1310</v>
      </c>
      <c r="E752" s="7" t="s">
        <v>367</v>
      </c>
      <c r="F752" s="7" t="s">
        <v>1020</v>
      </c>
      <c r="G752" s="7" t="s">
        <v>652</v>
      </c>
      <c r="H752" s="45" t="str">
        <f t="shared" si="1"/>
        <v>ASHRAE 189.1-2009Corridor/TransitionGeneral</v>
      </c>
      <c r="I752" s="117" t="str">
        <f>VLOOKUP(H752,'Interior Lighting'!$A$4:$G$1080,5,FALSE)</f>
        <v>0.45</v>
      </c>
      <c r="J752" s="47"/>
      <c r="K752" s="7"/>
      <c r="L752" s="7"/>
      <c r="M752" s="7">
        <v>0.0</v>
      </c>
      <c r="N752" s="7">
        <v>0.7</v>
      </c>
      <c r="O752" s="7">
        <v>0.2</v>
      </c>
      <c r="P752" s="7" t="s">
        <v>1685</v>
      </c>
      <c r="Q752" s="45" t="s">
        <v>368</v>
      </c>
      <c r="R752" s="7" t="s">
        <v>583</v>
      </c>
      <c r="S752" s="7" t="s">
        <v>585</v>
      </c>
      <c r="T752" s="7" t="str">
        <f t="shared" si="48"/>
        <v>ASHRAE 62.1-1999Public SpacesCorridors and utilities</v>
      </c>
      <c r="U752" s="117" t="str">
        <f>VLOOKUP(T752,Ventilation!$A$4:$H$314,6,FALSE)</f>
        <v>0.05</v>
      </c>
      <c r="V752" s="117" t="str">
        <f>VLOOKUP(T752,Ventilation!$A$4:$H$314,5,FALSE)</f>
        <v>0</v>
      </c>
      <c r="W752" s="117" t="str">
        <f>VLOOKUP(T752,Ventilation!$A$4:$H$314,7,FALSE)</f>
        <v/>
      </c>
      <c r="X752" s="7">
        <v>0.0</v>
      </c>
      <c r="Y752" s="7" t="s">
        <v>1679</v>
      </c>
      <c r="Z752" s="7" t="s">
        <v>1680</v>
      </c>
      <c r="AA752" s="7">
        <v>0.0446</v>
      </c>
      <c r="AB752" s="7"/>
      <c r="AC752" s="7"/>
      <c r="AD752" s="7" t="s">
        <v>1681</v>
      </c>
      <c r="AE752" s="7"/>
      <c r="AF752" s="7"/>
      <c r="AG752" s="7"/>
      <c r="AH752" s="7"/>
      <c r="AI752" s="7"/>
      <c r="AJ752" s="7">
        <v>0.0</v>
      </c>
      <c r="AK752" s="7">
        <v>0.0</v>
      </c>
      <c r="AL752" s="7">
        <v>0.5</v>
      </c>
      <c r="AM752" s="7">
        <v>0.0</v>
      </c>
      <c r="AN752" s="7" t="s">
        <v>1682</v>
      </c>
      <c r="AO752" s="7" t="s">
        <v>1689</v>
      </c>
      <c r="AP752" s="7" t="s">
        <v>1690</v>
      </c>
      <c r="AQ752" s="7"/>
      <c r="AR752" s="7"/>
      <c r="AS752" s="45" t="str">
        <f t="shared" si="49"/>
        <v/>
      </c>
      <c r="AT752" s="7"/>
      <c r="AU752" s="7"/>
      <c r="AV752" s="7"/>
      <c r="AW752" s="7"/>
      <c r="AX752" s="7"/>
      <c r="AY752" s="7"/>
      <c r="AZ752" s="7" t="str">
        <f t="shared" si="52"/>
        <v/>
      </c>
      <c r="BA752" s="7"/>
      <c r="BB752" s="7"/>
      <c r="BC752" s="7"/>
      <c r="BD752" s="7"/>
      <c r="BE752" s="7"/>
      <c r="BF752" s="7"/>
      <c r="BG752" s="5"/>
      <c r="BI752" s="5"/>
      <c r="BJ752" s="5"/>
      <c r="BK752" s="5"/>
    </row>
    <row r="753" ht="14.25" hidden="1" customHeight="1">
      <c r="A753" s="7" t="s">
        <v>36</v>
      </c>
      <c r="B753" s="7" t="s">
        <v>316</v>
      </c>
      <c r="C753" s="7" t="s">
        <v>1115</v>
      </c>
      <c r="D753" s="7" t="s">
        <v>1294</v>
      </c>
      <c r="E753" s="92" t="s">
        <v>367</v>
      </c>
      <c r="F753" s="92" t="s">
        <v>1080</v>
      </c>
      <c r="G753" s="92" t="s">
        <v>652</v>
      </c>
      <c r="H753" s="45" t="str">
        <f t="shared" si="1"/>
        <v>ASHRAE 189.1-2009AtticsGeneral</v>
      </c>
      <c r="I753" s="117" t="str">
        <f>VLOOKUP(H753,'Interior Lighting'!$A$4:$G$1080,5,FALSE)</f>
        <v>0</v>
      </c>
      <c r="J753" s="47"/>
      <c r="K753" s="7"/>
      <c r="L753" s="7"/>
      <c r="M753" s="7"/>
      <c r="N753" s="7"/>
      <c r="O753" s="7"/>
      <c r="P753" s="7"/>
      <c r="Q753" s="7"/>
      <c r="R753" s="7"/>
      <c r="S753" s="7"/>
      <c r="T753" s="7" t="str">
        <f t="shared" si="48"/>
        <v/>
      </c>
      <c r="U753" s="45" t="str">
        <f>VLOOKUP(T753,Ventilation!$A$4:$H$314,6,FALSE)</f>
        <v>#N/A</v>
      </c>
      <c r="V753" s="45" t="str">
        <f>VLOOKUP(T753,Ventilation!$A$4:$H$314,5,FALSE)</f>
        <v>#N/A</v>
      </c>
      <c r="W753" s="45" t="str">
        <f>VLOOKUP(T753,Ventilation!$A$4:$H$314,7,FALSE)</f>
        <v>#N/A</v>
      </c>
      <c r="X753" s="7"/>
      <c r="Y753" s="7"/>
      <c r="Z753" s="7"/>
      <c r="AA753" s="7">
        <v>0.0751</v>
      </c>
      <c r="AB753" s="7"/>
      <c r="AC753" s="7"/>
      <c r="AD753" s="7" t="s">
        <v>179</v>
      </c>
      <c r="AE753" s="7"/>
      <c r="AF753" s="7"/>
      <c r="AG753" s="7"/>
      <c r="AH753" s="7"/>
      <c r="AI753" s="7"/>
      <c r="AJ753" s="7"/>
      <c r="AK753" s="7"/>
      <c r="AL753" s="7"/>
      <c r="AM753" s="7"/>
      <c r="AN753" s="7"/>
      <c r="AO753" s="7"/>
      <c r="AP753" s="7"/>
      <c r="AQ753" s="7"/>
      <c r="AR753" s="7"/>
      <c r="AS753" s="45" t="str">
        <f t="shared" si="49"/>
        <v/>
      </c>
      <c r="AT753" s="7"/>
      <c r="AU753" s="7"/>
      <c r="AV753" s="7"/>
      <c r="AW753" s="7"/>
      <c r="AX753" s="7"/>
      <c r="AY753" s="7"/>
      <c r="AZ753" s="7"/>
      <c r="BA753" s="7"/>
      <c r="BB753" s="7"/>
      <c r="BC753" s="7"/>
      <c r="BD753" s="7"/>
      <c r="BE753" s="7"/>
      <c r="BF753" s="7"/>
      <c r="BG753" s="11"/>
      <c r="BI753" s="11"/>
      <c r="BJ753" s="11"/>
      <c r="BK753" s="11"/>
    </row>
    <row r="754" ht="14.25" hidden="1" customHeight="1">
      <c r="A754" s="45" t="s">
        <v>34</v>
      </c>
      <c r="B754" s="45" t="s">
        <v>316</v>
      </c>
      <c r="C754" s="45" t="s">
        <v>1100</v>
      </c>
      <c r="D754" s="45" t="s">
        <v>1294</v>
      </c>
      <c r="E754" s="45" t="s">
        <v>373</v>
      </c>
      <c r="F754" s="45" t="s">
        <v>1023</v>
      </c>
      <c r="G754" s="45" t="s">
        <v>652</v>
      </c>
      <c r="H754" s="45" t="str">
        <f t="shared" si="1"/>
        <v>ASHRAE 90.1-2004Active StorageGeneral</v>
      </c>
      <c r="I754" s="117" t="str">
        <f>VLOOKUP(H754,'Interior Lighting'!$A$4:$G$1472,5,FALSE)</f>
        <v>0.8</v>
      </c>
      <c r="J754" s="47"/>
      <c r="K754" s="45"/>
      <c r="L754" s="45"/>
      <c r="M754" s="45">
        <v>0.0</v>
      </c>
      <c r="N754" s="45">
        <v>0.7</v>
      </c>
      <c r="O754" s="45">
        <v>0.2</v>
      </c>
      <c r="P754" s="45" t="s">
        <v>1678</v>
      </c>
      <c r="Q754" s="45" t="s">
        <v>368</v>
      </c>
      <c r="R754" s="45" t="s">
        <v>592</v>
      </c>
      <c r="S754" s="45" t="s">
        <v>594</v>
      </c>
      <c r="T754" s="7" t="str">
        <f t="shared" si="48"/>
        <v>ASHRAE 62.1-1999Retail Stores, Sales Floors, and Show Room FloorsStorage rooms</v>
      </c>
      <c r="U754" s="117" t="str">
        <f>VLOOKUP(T754,Ventilation!$A$4:$H$314,6,FALSE)</f>
        <v>0.15</v>
      </c>
      <c r="V754" s="117" t="str">
        <f>VLOOKUP(T754,Ventilation!$A$4:$H$314,5,FALSE)</f>
        <v>0</v>
      </c>
      <c r="W754" s="117" t="str">
        <f>VLOOKUP(T754,Ventilation!$A$4:$H$314,7,FALSE)</f>
        <v/>
      </c>
      <c r="X754" s="45">
        <v>0.0</v>
      </c>
      <c r="Y754" s="45" t="s">
        <v>1709</v>
      </c>
      <c r="Z754" s="45" t="s">
        <v>1710</v>
      </c>
      <c r="AA754" s="45">
        <v>0.2016</v>
      </c>
      <c r="AB754" s="7"/>
      <c r="AC754" s="8"/>
      <c r="AD754" s="8" t="s">
        <v>179</v>
      </c>
      <c r="AE754" s="45"/>
      <c r="AF754" s="45"/>
      <c r="AG754" s="45"/>
      <c r="AH754" s="45"/>
      <c r="AI754" s="45"/>
      <c r="AJ754" s="45">
        <v>0.0</v>
      </c>
      <c r="AK754" s="45">
        <v>0.0</v>
      </c>
      <c r="AL754" s="45">
        <v>0.5</v>
      </c>
      <c r="AM754" s="45">
        <v>0.0</v>
      </c>
      <c r="AN754" s="45" t="s">
        <v>1709</v>
      </c>
      <c r="AO754" s="45" t="s">
        <v>1711</v>
      </c>
      <c r="AP754" s="7" t="s">
        <v>1684</v>
      </c>
      <c r="AQ754" s="45"/>
      <c r="AR754" s="45"/>
      <c r="AS754" s="45" t="str">
        <f t="shared" si="49"/>
        <v/>
      </c>
      <c r="AT754" s="45"/>
      <c r="AU754" s="45"/>
      <c r="AV754" s="45"/>
      <c r="AW754" s="45"/>
      <c r="AX754" s="45"/>
      <c r="AY754" s="45"/>
      <c r="AZ754" s="45" t="str">
        <f t="shared" ref="AZ754:AZ764" si="53">IF(ISBLANK(BB754),"",BB754/(AY754/AX754))</f>
        <v/>
      </c>
      <c r="BA754" s="45"/>
      <c r="BB754" s="45"/>
      <c r="BC754" s="45"/>
      <c r="BD754" s="45"/>
      <c r="BE754" s="45"/>
      <c r="BF754" s="45"/>
      <c r="BG754" s="9" t="s">
        <v>1712</v>
      </c>
      <c r="BI754" s="5"/>
      <c r="BJ754" s="5"/>
      <c r="BK754" s="5"/>
    </row>
    <row r="755" ht="14.25" hidden="1" customHeight="1">
      <c r="A755" s="45" t="s">
        <v>34</v>
      </c>
      <c r="B755" s="45" t="s">
        <v>316</v>
      </c>
      <c r="C755" s="61" t="s">
        <v>1713</v>
      </c>
      <c r="D755" s="45" t="s">
        <v>1294</v>
      </c>
      <c r="E755" s="45" t="s">
        <v>373</v>
      </c>
      <c r="F755" s="45" t="s">
        <v>1023</v>
      </c>
      <c r="G755" s="45" t="s">
        <v>652</v>
      </c>
      <c r="H755" s="45" t="str">
        <f t="shared" si="1"/>
        <v>ASHRAE 90.1-2004Active StorageGeneral</v>
      </c>
      <c r="I755" s="117" t="str">
        <f>VLOOKUP(H755,'Interior Lighting'!$A$4:$G$1472,5,FALSE)</f>
        <v>0.8</v>
      </c>
      <c r="J755" s="47"/>
      <c r="K755" s="45"/>
      <c r="L755" s="45"/>
      <c r="M755" s="45">
        <v>0.0</v>
      </c>
      <c r="N755" s="45">
        <v>0.7</v>
      </c>
      <c r="O755" s="45">
        <v>0.2</v>
      </c>
      <c r="P755" s="45" t="s">
        <v>1678</v>
      </c>
      <c r="Q755" s="45" t="s">
        <v>368</v>
      </c>
      <c r="R755" s="45" t="s">
        <v>592</v>
      </c>
      <c r="S755" s="45" t="s">
        <v>594</v>
      </c>
      <c r="T755" s="7" t="str">
        <f t="shared" si="48"/>
        <v>ASHRAE 62.1-1999Retail Stores, Sales Floors, and Show Room FloorsStorage rooms</v>
      </c>
      <c r="U755" s="117" t="str">
        <f>VLOOKUP(T755,Ventilation!$A$4:$H$314,6,FALSE)</f>
        <v>0.15</v>
      </c>
      <c r="V755" s="117" t="str">
        <f>VLOOKUP(T755,Ventilation!$A$4:$H$314,5,FALSE)</f>
        <v>0</v>
      </c>
      <c r="W755" s="117" t="str">
        <f>VLOOKUP(T755,Ventilation!$A$4:$H$314,7,FALSE)</f>
        <v/>
      </c>
      <c r="X755" s="45">
        <v>0.0</v>
      </c>
      <c r="Y755" s="45" t="s">
        <v>1709</v>
      </c>
      <c r="Z755" s="45" t="s">
        <v>1710</v>
      </c>
      <c r="AA755" s="61">
        <v>0.0504</v>
      </c>
      <c r="AB755" s="7"/>
      <c r="AC755" s="8"/>
      <c r="AD755" s="8" t="s">
        <v>179</v>
      </c>
      <c r="AE755" s="45"/>
      <c r="AF755" s="45"/>
      <c r="AG755" s="45"/>
      <c r="AH755" s="45"/>
      <c r="AI755" s="45"/>
      <c r="AJ755" s="45">
        <v>0.0</v>
      </c>
      <c r="AK755" s="45">
        <v>0.0</v>
      </c>
      <c r="AL755" s="45">
        <v>0.5</v>
      </c>
      <c r="AM755" s="45">
        <v>0.0</v>
      </c>
      <c r="AN755" s="45" t="s">
        <v>1709</v>
      </c>
      <c r="AO755" s="45" t="s">
        <v>1711</v>
      </c>
      <c r="AP755" s="7" t="s">
        <v>1684</v>
      </c>
      <c r="AQ755" s="45"/>
      <c r="AR755" s="45"/>
      <c r="AS755" s="45" t="str">
        <f t="shared" si="49"/>
        <v/>
      </c>
      <c r="AT755" s="45"/>
      <c r="AU755" s="45"/>
      <c r="AV755" s="45"/>
      <c r="AW755" s="45"/>
      <c r="AX755" s="45"/>
      <c r="AY755" s="45"/>
      <c r="AZ755" s="45" t="str">
        <f t="shared" si="53"/>
        <v/>
      </c>
      <c r="BA755" s="45"/>
      <c r="BB755" s="45"/>
      <c r="BC755" s="45"/>
      <c r="BD755" s="45"/>
      <c r="BE755" s="45"/>
      <c r="BF755" s="45"/>
      <c r="BG755" s="9" t="s">
        <v>1712</v>
      </c>
      <c r="BI755" s="5"/>
      <c r="BJ755" s="5"/>
      <c r="BK755" s="5"/>
    </row>
    <row r="756" ht="14.25" hidden="1" customHeight="1">
      <c r="A756" s="45" t="s">
        <v>34</v>
      </c>
      <c r="B756" s="45" t="s">
        <v>316</v>
      </c>
      <c r="C756" s="61" t="s">
        <v>1714</v>
      </c>
      <c r="D756" s="45" t="s">
        <v>1294</v>
      </c>
      <c r="E756" s="45" t="s">
        <v>373</v>
      </c>
      <c r="F756" s="45" t="s">
        <v>1023</v>
      </c>
      <c r="G756" s="45" t="s">
        <v>652</v>
      </c>
      <c r="H756" s="45" t="str">
        <f t="shared" si="1"/>
        <v>ASHRAE 90.1-2004Active StorageGeneral</v>
      </c>
      <c r="I756" s="117" t="str">
        <f>VLOOKUP(H756,'Interior Lighting'!$A$4:$G$1472,5,FALSE)</f>
        <v>0.8</v>
      </c>
      <c r="J756" s="47"/>
      <c r="K756" s="45"/>
      <c r="L756" s="45"/>
      <c r="M756" s="45">
        <v>0.0</v>
      </c>
      <c r="N756" s="45">
        <v>0.7</v>
      </c>
      <c r="O756" s="45">
        <v>0.2</v>
      </c>
      <c r="P756" s="45" t="s">
        <v>1678</v>
      </c>
      <c r="Q756" s="45" t="s">
        <v>368</v>
      </c>
      <c r="R756" s="45" t="s">
        <v>592</v>
      </c>
      <c r="S756" s="45" t="s">
        <v>594</v>
      </c>
      <c r="T756" s="7" t="str">
        <f t="shared" si="48"/>
        <v>ASHRAE 62.1-1999Retail Stores, Sales Floors, and Show Room FloorsStorage rooms</v>
      </c>
      <c r="U756" s="117" t="str">
        <f>VLOOKUP(T756,Ventilation!$A$4:$H$314,6,FALSE)</f>
        <v>0.15</v>
      </c>
      <c r="V756" s="117" t="str">
        <f>VLOOKUP(T756,Ventilation!$A$4:$H$314,5,FALSE)</f>
        <v>0</v>
      </c>
      <c r="W756" s="117" t="str">
        <f>VLOOKUP(T756,Ventilation!$A$4:$H$314,7,FALSE)</f>
        <v/>
      </c>
      <c r="X756" s="45">
        <v>0.0</v>
      </c>
      <c r="Y756" s="45" t="s">
        <v>1709</v>
      </c>
      <c r="Z756" s="45" t="s">
        <v>1710</v>
      </c>
      <c r="AA756" s="61">
        <v>0.1196</v>
      </c>
      <c r="AB756" s="7"/>
      <c r="AC756" s="8"/>
      <c r="AD756" s="8" t="s">
        <v>179</v>
      </c>
      <c r="AE756" s="45"/>
      <c r="AF756" s="45"/>
      <c r="AG756" s="45"/>
      <c r="AH756" s="45"/>
      <c r="AI756" s="45"/>
      <c r="AJ756" s="45">
        <v>0.0</v>
      </c>
      <c r="AK756" s="45">
        <v>0.0</v>
      </c>
      <c r="AL756" s="45">
        <v>0.5</v>
      </c>
      <c r="AM756" s="45">
        <v>0.0</v>
      </c>
      <c r="AN756" s="45" t="s">
        <v>1709</v>
      </c>
      <c r="AO756" s="45" t="s">
        <v>1711</v>
      </c>
      <c r="AP756" s="7" t="s">
        <v>1684</v>
      </c>
      <c r="AQ756" s="45"/>
      <c r="AR756" s="45"/>
      <c r="AS756" s="45" t="str">
        <f t="shared" si="49"/>
        <v/>
      </c>
      <c r="AT756" s="45"/>
      <c r="AU756" s="45"/>
      <c r="AV756" s="45"/>
      <c r="AW756" s="45"/>
      <c r="AX756" s="45"/>
      <c r="AY756" s="45"/>
      <c r="AZ756" s="45" t="str">
        <f t="shared" si="53"/>
        <v/>
      </c>
      <c r="BA756" s="45"/>
      <c r="BB756" s="45"/>
      <c r="BC756" s="45"/>
      <c r="BD756" s="45"/>
      <c r="BE756" s="45"/>
      <c r="BF756" s="45"/>
      <c r="BG756" s="9" t="s">
        <v>1712</v>
      </c>
      <c r="BI756" s="5"/>
      <c r="BJ756" s="5"/>
      <c r="BK756" s="5"/>
    </row>
    <row r="757" ht="14.25" hidden="1" customHeight="1">
      <c r="A757" s="47" t="s">
        <v>34</v>
      </c>
      <c r="B757" s="47" t="s">
        <v>316</v>
      </c>
      <c r="C757" s="47" t="s">
        <v>1178</v>
      </c>
      <c r="D757" s="47" t="s">
        <v>1364</v>
      </c>
      <c r="E757" s="47" t="s">
        <v>373</v>
      </c>
      <c r="F757" s="47" t="s">
        <v>1082</v>
      </c>
      <c r="G757" s="47" t="s">
        <v>652</v>
      </c>
      <c r="H757" s="45" t="str">
        <f t="shared" si="1"/>
        <v>ASHRAE 90.1-2004Stairs-ActiveGeneral</v>
      </c>
      <c r="I757" s="117" t="str">
        <f>VLOOKUP(H757,'Interior Lighting'!$A$4:$G$1472,5,FALSE)</f>
        <v>0.6</v>
      </c>
      <c r="J757" s="47"/>
      <c r="K757" s="47"/>
      <c r="L757" s="47"/>
      <c r="M757" s="47">
        <v>0.0</v>
      </c>
      <c r="N757" s="47">
        <v>0.7</v>
      </c>
      <c r="O757" s="47">
        <v>0.2</v>
      </c>
      <c r="P757" s="5" t="s">
        <v>179</v>
      </c>
      <c r="Q757" s="47" t="s">
        <v>368</v>
      </c>
      <c r="R757" s="47" t="s">
        <v>583</v>
      </c>
      <c r="S757" s="47" t="s">
        <v>585</v>
      </c>
      <c r="T757" s="7" t="str">
        <f t="shared" si="48"/>
        <v>ASHRAE 62.1-1999Public SpacesCorridors and utilities</v>
      </c>
      <c r="U757" s="117" t="str">
        <f>VLOOKUP(T757,Ventilation!$A$4:$H$314,6,FALSE)</f>
        <v>0.05</v>
      </c>
      <c r="V757" s="117" t="str">
        <f>VLOOKUP(T757,Ventilation!$A$4:$H$314,5,FALSE)</f>
        <v>0</v>
      </c>
      <c r="W757" s="117" t="str">
        <f>VLOOKUP(T757,Ventilation!$A$4:$H$314,7,FALSE)</f>
        <v/>
      </c>
      <c r="X757" s="47">
        <v>0.0</v>
      </c>
      <c r="Y757" s="8" t="s">
        <v>1709</v>
      </c>
      <c r="Z757" s="8" t="s">
        <v>1710</v>
      </c>
      <c r="AA757" s="47">
        <v>0.2016</v>
      </c>
      <c r="AB757" s="8"/>
      <c r="AC757" s="8"/>
      <c r="AD757" s="8" t="s">
        <v>179</v>
      </c>
      <c r="AE757" s="47"/>
      <c r="AF757" s="47"/>
      <c r="AG757" s="47"/>
      <c r="AH757" s="47"/>
      <c r="AI757" s="47"/>
      <c r="AJ757" s="47">
        <v>0.0</v>
      </c>
      <c r="AK757" s="47">
        <v>0.0</v>
      </c>
      <c r="AL757" s="47">
        <v>0.5</v>
      </c>
      <c r="AM757" s="47">
        <v>0.0</v>
      </c>
      <c r="AN757" s="8" t="s">
        <v>1709</v>
      </c>
      <c r="AO757" s="8" t="s">
        <v>1711</v>
      </c>
      <c r="AP757" s="8" t="s">
        <v>1684</v>
      </c>
      <c r="AQ757" s="47"/>
      <c r="AR757" s="47"/>
      <c r="AS757" s="45" t="str">
        <f t="shared" si="49"/>
        <v/>
      </c>
      <c r="AT757" s="47"/>
      <c r="AU757" s="47"/>
      <c r="AV757" s="47"/>
      <c r="AW757" s="47"/>
      <c r="AX757" s="47"/>
      <c r="AY757" s="47"/>
      <c r="AZ757" s="47" t="str">
        <f t="shared" si="53"/>
        <v/>
      </c>
      <c r="BA757" s="47"/>
      <c r="BB757" s="47"/>
      <c r="BC757" s="47"/>
      <c r="BD757" s="47"/>
      <c r="BE757" s="47"/>
      <c r="BF757" s="47"/>
      <c r="BG757" s="9" t="s">
        <v>1712</v>
      </c>
      <c r="BI757" s="5"/>
      <c r="BJ757" s="5"/>
      <c r="BK757" s="5"/>
    </row>
    <row r="758" ht="14.25" hidden="1" customHeight="1">
      <c r="A758" s="47" t="s">
        <v>34</v>
      </c>
      <c r="B758" s="47" t="s">
        <v>316</v>
      </c>
      <c r="C758" s="60" t="s">
        <v>1715</v>
      </c>
      <c r="D758" s="47" t="s">
        <v>1364</v>
      </c>
      <c r="E758" s="47" t="s">
        <v>373</v>
      </c>
      <c r="F758" s="47" t="s">
        <v>1082</v>
      </c>
      <c r="G758" s="47" t="s">
        <v>652</v>
      </c>
      <c r="H758" s="45" t="str">
        <f t="shared" si="1"/>
        <v>ASHRAE 90.1-2004Stairs-ActiveGeneral</v>
      </c>
      <c r="I758" s="117" t="str">
        <f>VLOOKUP(H758,'Interior Lighting'!$A$4:$G$1472,5,FALSE)</f>
        <v>0.6</v>
      </c>
      <c r="J758" s="47"/>
      <c r="K758" s="47"/>
      <c r="L758" s="47"/>
      <c r="M758" s="47">
        <v>0.0</v>
      </c>
      <c r="N758" s="47">
        <v>0.7</v>
      </c>
      <c r="O758" s="47">
        <v>0.2</v>
      </c>
      <c r="P758" s="5" t="s">
        <v>179</v>
      </c>
      <c r="Q758" s="47" t="s">
        <v>368</v>
      </c>
      <c r="R758" s="47" t="s">
        <v>583</v>
      </c>
      <c r="S758" s="47" t="s">
        <v>585</v>
      </c>
      <c r="T758" s="7" t="str">
        <f t="shared" si="48"/>
        <v>ASHRAE 62.1-1999Public SpacesCorridors and utilities</v>
      </c>
      <c r="U758" s="117" t="str">
        <f>VLOOKUP(T758,Ventilation!$A$4:$H$314,6,FALSE)</f>
        <v>0.05</v>
      </c>
      <c r="V758" s="117" t="str">
        <f>VLOOKUP(T758,Ventilation!$A$4:$H$314,5,FALSE)</f>
        <v>0</v>
      </c>
      <c r="W758" s="117" t="str">
        <f>VLOOKUP(T758,Ventilation!$A$4:$H$314,7,FALSE)</f>
        <v/>
      </c>
      <c r="X758" s="47">
        <v>0.0</v>
      </c>
      <c r="Y758" s="8" t="s">
        <v>1709</v>
      </c>
      <c r="Z758" s="8" t="s">
        <v>1710</v>
      </c>
      <c r="AA758" s="60">
        <v>0.1196</v>
      </c>
      <c r="AB758" s="8"/>
      <c r="AC758" s="8"/>
      <c r="AD758" s="8" t="s">
        <v>179</v>
      </c>
      <c r="AE758" s="47"/>
      <c r="AF758" s="47"/>
      <c r="AG758" s="47"/>
      <c r="AH758" s="47"/>
      <c r="AI758" s="47"/>
      <c r="AJ758" s="47">
        <v>0.0</v>
      </c>
      <c r="AK758" s="47">
        <v>0.0</v>
      </c>
      <c r="AL758" s="47">
        <v>0.5</v>
      </c>
      <c r="AM758" s="47">
        <v>0.0</v>
      </c>
      <c r="AN758" s="8" t="s">
        <v>1709</v>
      </c>
      <c r="AO758" s="8" t="s">
        <v>1711</v>
      </c>
      <c r="AP758" s="8" t="s">
        <v>1684</v>
      </c>
      <c r="AQ758" s="47"/>
      <c r="AR758" s="47"/>
      <c r="AS758" s="45" t="str">
        <f t="shared" si="49"/>
        <v/>
      </c>
      <c r="AT758" s="47"/>
      <c r="AU758" s="47"/>
      <c r="AV758" s="47"/>
      <c r="AW758" s="47"/>
      <c r="AX758" s="47"/>
      <c r="AY758" s="47"/>
      <c r="AZ758" s="47" t="str">
        <f t="shared" si="53"/>
        <v/>
      </c>
      <c r="BA758" s="47"/>
      <c r="BB758" s="47"/>
      <c r="BC758" s="47"/>
      <c r="BD758" s="47"/>
      <c r="BE758" s="47"/>
      <c r="BF758" s="47"/>
      <c r="BG758" s="9" t="s">
        <v>1712</v>
      </c>
      <c r="BI758" s="5"/>
      <c r="BJ758" s="5"/>
      <c r="BK758" s="5"/>
    </row>
    <row r="759" ht="14.25" hidden="1" customHeight="1">
      <c r="A759" s="47" t="s">
        <v>34</v>
      </c>
      <c r="B759" s="8" t="s">
        <v>316</v>
      </c>
      <c r="C759" s="8" t="s">
        <v>1177</v>
      </c>
      <c r="D759" s="8" t="s">
        <v>1283</v>
      </c>
      <c r="E759" s="8" t="s">
        <v>373</v>
      </c>
      <c r="F759" s="8" t="s">
        <v>1011</v>
      </c>
      <c r="G759" s="8" t="s">
        <v>652</v>
      </c>
      <c r="H759" s="45" t="str">
        <f t="shared" si="1"/>
        <v>ASHRAE 90.1-2004Lounge/RecreationGeneral</v>
      </c>
      <c r="I759" s="117" t="str">
        <f>VLOOKUP(H759,'Interior Lighting'!$A$4:$G$1472,5,FALSE)</f>
        <v>1.2</v>
      </c>
      <c r="J759" s="47"/>
      <c r="K759" s="8"/>
      <c r="L759" s="8"/>
      <c r="M759" s="8">
        <v>0.0</v>
      </c>
      <c r="N759" s="8">
        <v>0.7</v>
      </c>
      <c r="O759" s="8">
        <v>0.2</v>
      </c>
      <c r="P759" s="8" t="s">
        <v>1716</v>
      </c>
      <c r="Q759" s="47" t="s">
        <v>368</v>
      </c>
      <c r="R759" s="8" t="s">
        <v>560</v>
      </c>
      <c r="S759" s="45" t="s">
        <v>571</v>
      </c>
      <c r="T759" s="7" t="str">
        <f t="shared" si="48"/>
        <v>ASHRAE 62.1-1999Hotels, Motels, Resorts, DormitoriesConference rooms</v>
      </c>
      <c r="U759" s="117" t="str">
        <f>VLOOKUP(T759,Ventilation!$A$4:$H$314,6,FALSE)</f>
        <v>0</v>
      </c>
      <c r="V759" s="117" t="str">
        <f>VLOOKUP(T759,Ventilation!$A$4:$H$314,5,FALSE)</f>
        <v>20</v>
      </c>
      <c r="W759" s="117" t="str">
        <f>VLOOKUP(T759,Ventilation!$A$4:$H$314,7,FALSE)</f>
        <v/>
      </c>
      <c r="X759" s="8">
        <v>51.28</v>
      </c>
      <c r="Y759" s="8" t="s">
        <v>1717</v>
      </c>
      <c r="Z759" s="8" t="s">
        <v>1710</v>
      </c>
      <c r="AA759" s="8">
        <v>0.2016</v>
      </c>
      <c r="AB759" s="8"/>
      <c r="AC759" s="8"/>
      <c r="AD759" s="8" t="s">
        <v>1718</v>
      </c>
      <c r="AE759" s="8"/>
      <c r="AF759" s="8"/>
      <c r="AG759" s="8"/>
      <c r="AH759" s="8"/>
      <c r="AI759" s="8"/>
      <c r="AJ759" s="8">
        <v>2.0</v>
      </c>
      <c r="AK759" s="8">
        <v>0.0</v>
      </c>
      <c r="AL759" s="8">
        <v>0.5</v>
      </c>
      <c r="AM759" s="8">
        <v>0.0</v>
      </c>
      <c r="AN759" s="8" t="s">
        <v>1719</v>
      </c>
      <c r="AO759" s="8" t="s">
        <v>1720</v>
      </c>
      <c r="AP759" s="8" t="s">
        <v>1721</v>
      </c>
      <c r="AQ759" s="8"/>
      <c r="AR759" s="8"/>
      <c r="AS759" s="45" t="str">
        <f t="shared" si="49"/>
        <v/>
      </c>
      <c r="AT759" s="8"/>
      <c r="AU759" s="8"/>
      <c r="AV759" s="8"/>
      <c r="AW759" s="8"/>
      <c r="AX759" s="8"/>
      <c r="AY759" s="8"/>
      <c r="AZ759" s="8" t="str">
        <f t="shared" si="53"/>
        <v/>
      </c>
      <c r="BA759" s="8"/>
      <c r="BB759" s="8"/>
      <c r="BC759" s="8"/>
      <c r="BD759" s="8"/>
      <c r="BE759" s="8"/>
      <c r="BF759" s="8"/>
      <c r="BG759" s="9" t="s">
        <v>1712</v>
      </c>
      <c r="BI759" s="5"/>
      <c r="BJ759" s="5"/>
      <c r="BK759" s="5"/>
    </row>
    <row r="760" ht="14.25" hidden="1" customHeight="1">
      <c r="A760" s="45" t="s">
        <v>34</v>
      </c>
      <c r="B760" s="7" t="s">
        <v>316</v>
      </c>
      <c r="C760" s="7" t="s">
        <v>1173</v>
      </c>
      <c r="D760" s="7" t="s">
        <v>1474</v>
      </c>
      <c r="E760" s="7" t="s">
        <v>373</v>
      </c>
      <c r="F760" s="7" t="s">
        <v>1018</v>
      </c>
      <c r="G760" s="7" t="s">
        <v>652</v>
      </c>
      <c r="H760" s="45" t="str">
        <f t="shared" si="1"/>
        <v>ASHRAE 90.1-2004RestroomsGeneral</v>
      </c>
      <c r="I760" s="117" t="str">
        <f>VLOOKUP(H760,'Interior Lighting'!$A$4:$G$1472,5,FALSE)</f>
        <v>0.9</v>
      </c>
      <c r="J760" s="47"/>
      <c r="K760" s="7"/>
      <c r="L760" s="7"/>
      <c r="M760" s="7">
        <v>0.0</v>
      </c>
      <c r="N760" s="7">
        <v>0.7</v>
      </c>
      <c r="O760" s="7">
        <v>0.2</v>
      </c>
      <c r="P760" s="45" t="s">
        <v>179</v>
      </c>
      <c r="Q760" s="45" t="s">
        <v>368</v>
      </c>
      <c r="R760" s="7" t="s">
        <v>583</v>
      </c>
      <c r="S760" s="92" t="s">
        <v>589</v>
      </c>
      <c r="T760" s="7" t="str">
        <f t="shared" si="48"/>
        <v>ASHRAE 62.1-1999Public SpacesPublic restrooms</v>
      </c>
      <c r="U760" s="117" t="str">
        <f>VLOOKUP(T760,Ventilation!$A$4:$H$314,6,FALSE)</f>
        <v>0</v>
      </c>
      <c r="V760" s="117" t="str">
        <f>VLOOKUP(T760,Ventilation!$A$4:$H$314,5,FALSE)</f>
        <v>0</v>
      </c>
      <c r="W760" s="117" t="str">
        <f>VLOOKUP(T760,Ventilation!$A$4:$H$314,7,FALSE)</f>
        <v/>
      </c>
      <c r="X760" s="7">
        <v>2.85</v>
      </c>
      <c r="Y760" s="8" t="s">
        <v>1722</v>
      </c>
      <c r="Z760" s="7" t="s">
        <v>1710</v>
      </c>
      <c r="AA760" s="7">
        <v>0.2016</v>
      </c>
      <c r="AB760" s="7"/>
      <c r="AC760" s="7"/>
      <c r="AD760" s="7" t="s">
        <v>1718</v>
      </c>
      <c r="AE760" s="7"/>
      <c r="AF760" s="7"/>
      <c r="AG760" s="7"/>
      <c r="AH760" s="7"/>
      <c r="AI760" s="7"/>
      <c r="AJ760" s="7">
        <v>0.0</v>
      </c>
      <c r="AK760" s="7">
        <v>0.0</v>
      </c>
      <c r="AL760" s="7">
        <v>0.5</v>
      </c>
      <c r="AM760" s="7">
        <v>0.0</v>
      </c>
      <c r="AN760" s="7" t="s">
        <v>1723</v>
      </c>
      <c r="AO760" s="7" t="s">
        <v>1720</v>
      </c>
      <c r="AP760" s="7" t="s">
        <v>1721</v>
      </c>
      <c r="AQ760" s="7"/>
      <c r="AR760" s="7"/>
      <c r="AS760" s="45" t="str">
        <f t="shared" si="49"/>
        <v/>
      </c>
      <c r="AT760" s="7"/>
      <c r="AU760" s="7"/>
      <c r="AV760" s="7"/>
      <c r="AW760" s="7"/>
      <c r="AX760" s="7">
        <v>1.139566144206643</v>
      </c>
      <c r="AY760" s="7">
        <v>400.0</v>
      </c>
      <c r="AZ760" s="135" t="str">
        <f t="shared" si="53"/>
        <v>0.1978578326</v>
      </c>
      <c r="BA760" s="7">
        <v>0.338</v>
      </c>
      <c r="BB760" s="7">
        <v>69.45023196377475</v>
      </c>
      <c r="BC760" s="7">
        <v>0.5</v>
      </c>
      <c r="BD760" s="7"/>
      <c r="BE760" s="7"/>
      <c r="BF760" s="7"/>
      <c r="BG760" s="9" t="s">
        <v>1712</v>
      </c>
      <c r="BI760" s="5"/>
      <c r="BJ760" s="5"/>
      <c r="BK760" s="5"/>
    </row>
    <row r="761" ht="14.25" hidden="1" customHeight="1">
      <c r="A761" s="45" t="s">
        <v>34</v>
      </c>
      <c r="B761" s="7" t="s">
        <v>316</v>
      </c>
      <c r="C761" s="7" t="s">
        <v>355</v>
      </c>
      <c r="D761" s="7" t="s">
        <v>1312</v>
      </c>
      <c r="E761" s="7" t="s">
        <v>373</v>
      </c>
      <c r="F761" s="7" t="s">
        <v>993</v>
      </c>
      <c r="G761" s="7" t="s">
        <v>652</v>
      </c>
      <c r="H761" s="45" t="str">
        <f t="shared" si="1"/>
        <v>ASHRAE 90.1-2004Office-EnclosedGeneral</v>
      </c>
      <c r="I761" s="117" t="str">
        <f>VLOOKUP(H761,'Interior Lighting'!$A$4:$G$1472,5,FALSE)</f>
        <v>1.1</v>
      </c>
      <c r="J761" s="47"/>
      <c r="K761" s="7"/>
      <c r="L761" s="7"/>
      <c r="M761" s="7">
        <v>0.0</v>
      </c>
      <c r="N761" s="7">
        <v>0.7</v>
      </c>
      <c r="O761" s="7">
        <v>0.2</v>
      </c>
      <c r="P761" s="7" t="s">
        <v>1691</v>
      </c>
      <c r="Q761" s="45" t="s">
        <v>368</v>
      </c>
      <c r="R761" s="7" t="s">
        <v>575</v>
      </c>
      <c r="S761" s="7" t="s">
        <v>1313</v>
      </c>
      <c r="T761" s="7" t="str">
        <f t="shared" si="48"/>
        <v>ASHRAE 62.1-1999OfficesOffice Space</v>
      </c>
      <c r="U761" s="117" t="str">
        <f>VLOOKUP(T761,Ventilation!$A$4:$H$314,6,FALSE)</f>
        <v>0</v>
      </c>
      <c r="V761" s="117" t="str">
        <f>VLOOKUP(T761,Ventilation!$A$4:$H$314,5,FALSE)</f>
        <v>20</v>
      </c>
      <c r="W761" s="117" t="str">
        <f>VLOOKUP(T761,Ventilation!$A$4:$H$314,7,FALSE)</f>
        <v/>
      </c>
      <c r="X761" s="7">
        <v>7.14</v>
      </c>
      <c r="Y761" s="7" t="s">
        <v>1724</v>
      </c>
      <c r="Z761" s="7" t="s">
        <v>1710</v>
      </c>
      <c r="AA761" s="7">
        <v>0.2016</v>
      </c>
      <c r="AB761" s="7"/>
      <c r="AC761" s="7"/>
      <c r="AD761" s="7" t="s">
        <v>1718</v>
      </c>
      <c r="AE761" s="7"/>
      <c r="AF761" s="7"/>
      <c r="AG761" s="7"/>
      <c r="AH761" s="7"/>
      <c r="AI761" s="7"/>
      <c r="AJ761" s="7">
        <v>1.28</v>
      </c>
      <c r="AK761" s="7">
        <v>0.0</v>
      </c>
      <c r="AL761" s="7">
        <v>0.5</v>
      </c>
      <c r="AM761" s="7">
        <v>0.0</v>
      </c>
      <c r="AN761" s="7" t="s">
        <v>1725</v>
      </c>
      <c r="AO761" s="7" t="s">
        <v>1720</v>
      </c>
      <c r="AP761" s="7" t="s">
        <v>1721</v>
      </c>
      <c r="AQ761" s="7"/>
      <c r="AR761" s="7"/>
      <c r="AS761" s="45" t="str">
        <f t="shared" si="49"/>
        <v/>
      </c>
      <c r="AT761" s="7"/>
      <c r="AU761" s="7"/>
      <c r="AV761" s="7"/>
      <c r="AW761" s="7"/>
      <c r="AX761" s="7"/>
      <c r="AY761" s="7"/>
      <c r="AZ761" s="7" t="str">
        <f t="shared" si="53"/>
        <v/>
      </c>
      <c r="BA761" s="7"/>
      <c r="BB761" s="7"/>
      <c r="BC761" s="7"/>
      <c r="BD761" s="7"/>
      <c r="BE761" s="7"/>
      <c r="BF761" s="7"/>
      <c r="BG761" s="9" t="s">
        <v>1712</v>
      </c>
      <c r="BI761" s="5"/>
      <c r="BJ761" s="5"/>
      <c r="BK761" s="5"/>
    </row>
    <row r="762" ht="14.25" hidden="1" customHeight="1">
      <c r="A762" s="45" t="s">
        <v>34</v>
      </c>
      <c r="B762" s="7" t="s">
        <v>316</v>
      </c>
      <c r="C762" s="7" t="s">
        <v>1157</v>
      </c>
      <c r="D762" s="7" t="s">
        <v>1338</v>
      </c>
      <c r="E762" s="7" t="s">
        <v>373</v>
      </c>
      <c r="F762" s="7" t="s">
        <v>995</v>
      </c>
      <c r="G762" s="7" t="s">
        <v>652</v>
      </c>
      <c r="H762" s="45" t="str">
        <f t="shared" si="1"/>
        <v>ASHRAE 90.1-2004Conference/Meeting/MultipurposeGeneral</v>
      </c>
      <c r="I762" s="117" t="str">
        <f>VLOOKUP(H762,'Interior Lighting'!$A$4:$G$1472,5,FALSE)</f>
        <v>1.3</v>
      </c>
      <c r="J762" s="47"/>
      <c r="K762" s="7"/>
      <c r="L762" s="7"/>
      <c r="M762" s="7">
        <v>0.0</v>
      </c>
      <c r="N762" s="7">
        <v>0.7</v>
      </c>
      <c r="O762" s="7">
        <v>0.2</v>
      </c>
      <c r="P762" s="7" t="s">
        <v>1726</v>
      </c>
      <c r="Q762" s="45" t="s">
        <v>368</v>
      </c>
      <c r="R762" s="7" t="s">
        <v>560</v>
      </c>
      <c r="S762" s="7" t="s">
        <v>571</v>
      </c>
      <c r="T762" s="7" t="str">
        <f t="shared" si="48"/>
        <v>ASHRAE 62.1-1999Hotels, Motels, Resorts, DormitoriesConference rooms</v>
      </c>
      <c r="U762" s="117" t="str">
        <f>VLOOKUP(T762,Ventilation!$A$4:$H$314,6,FALSE)</f>
        <v>0</v>
      </c>
      <c r="V762" s="117" t="str">
        <f>VLOOKUP(T762,Ventilation!$A$4:$H$314,5,FALSE)</f>
        <v>20</v>
      </c>
      <c r="W762" s="117" t="str">
        <f>VLOOKUP(T762,Ventilation!$A$4:$H$314,7,FALSE)</f>
        <v/>
      </c>
      <c r="X762" s="7">
        <v>50.0</v>
      </c>
      <c r="Y762" s="7" t="s">
        <v>1727</v>
      </c>
      <c r="Z762" s="7" t="s">
        <v>1710</v>
      </c>
      <c r="AA762" s="7">
        <v>0.2016</v>
      </c>
      <c r="AB762" s="7"/>
      <c r="AC762" s="7"/>
      <c r="AD762" s="7" t="s">
        <v>1718</v>
      </c>
      <c r="AE762" s="7"/>
      <c r="AF762" s="7"/>
      <c r="AG762" s="7"/>
      <c r="AH762" s="7"/>
      <c r="AI762" s="7"/>
      <c r="AJ762" s="7">
        <v>0.574</v>
      </c>
      <c r="AK762" s="7">
        <v>0.0</v>
      </c>
      <c r="AL762" s="7">
        <v>0.5</v>
      </c>
      <c r="AM762" s="7">
        <v>0.0</v>
      </c>
      <c r="AN762" s="7" t="s">
        <v>1728</v>
      </c>
      <c r="AO762" s="7" t="s">
        <v>1720</v>
      </c>
      <c r="AP762" s="7" t="s">
        <v>1721</v>
      </c>
      <c r="AQ762" s="7"/>
      <c r="AR762" s="7"/>
      <c r="AS762" s="45" t="str">
        <f t="shared" si="49"/>
        <v/>
      </c>
      <c r="AT762" s="7"/>
      <c r="AU762" s="7"/>
      <c r="AV762" s="7"/>
      <c r="AW762" s="7"/>
      <c r="AX762" s="7"/>
      <c r="AY762" s="7"/>
      <c r="AZ762" s="7" t="str">
        <f t="shared" si="53"/>
        <v/>
      </c>
      <c r="BA762" s="7"/>
      <c r="BB762" s="7"/>
      <c r="BC762" s="7"/>
      <c r="BD762" s="7"/>
      <c r="BE762" s="7"/>
      <c r="BF762" s="7"/>
      <c r="BG762" s="9" t="s">
        <v>1712</v>
      </c>
      <c r="BI762" s="5"/>
      <c r="BJ762" s="5"/>
      <c r="BK762" s="5"/>
    </row>
    <row r="763" ht="14.25" hidden="1" customHeight="1">
      <c r="A763" s="45" t="s">
        <v>34</v>
      </c>
      <c r="B763" s="7" t="s">
        <v>316</v>
      </c>
      <c r="C763" s="7" t="s">
        <v>1155</v>
      </c>
      <c r="D763" s="7" t="s">
        <v>1365</v>
      </c>
      <c r="E763" s="7" t="s">
        <v>373</v>
      </c>
      <c r="F763" s="7" t="s">
        <v>800</v>
      </c>
      <c r="G763" s="7" t="s">
        <v>652</v>
      </c>
      <c r="H763" s="45" t="str">
        <f t="shared" si="1"/>
        <v>ASHRAE 90.1-2004Electrical/MechanicalGeneral</v>
      </c>
      <c r="I763" s="117" t="str">
        <f>VLOOKUP(H763,'Interior Lighting'!$A$4:$G$1472,5,FALSE)</f>
        <v>1.5</v>
      </c>
      <c r="J763" s="47"/>
      <c r="K763" s="7"/>
      <c r="L763" s="7"/>
      <c r="M763" s="7">
        <v>0.0</v>
      </c>
      <c r="N763" s="7">
        <v>0.7</v>
      </c>
      <c r="O763" s="7">
        <v>0.2</v>
      </c>
      <c r="P763" s="7" t="s">
        <v>1729</v>
      </c>
      <c r="Q763" s="45" t="s">
        <v>368</v>
      </c>
      <c r="R763" s="7" t="s">
        <v>583</v>
      </c>
      <c r="S763" s="7" t="s">
        <v>585</v>
      </c>
      <c r="T763" s="7" t="str">
        <f t="shared" si="48"/>
        <v>ASHRAE 62.1-1999Public SpacesCorridors and utilities</v>
      </c>
      <c r="U763" s="117" t="str">
        <f>VLOOKUP(T763,Ventilation!$A$4:$H$314,6,FALSE)</f>
        <v>0.05</v>
      </c>
      <c r="V763" s="117" t="str">
        <f>VLOOKUP(T763,Ventilation!$A$4:$H$314,5,FALSE)</f>
        <v>0</v>
      </c>
      <c r="W763" s="117" t="str">
        <f>VLOOKUP(T763,Ventilation!$A$4:$H$314,7,FALSE)</f>
        <v/>
      </c>
      <c r="X763" s="7">
        <v>0.0</v>
      </c>
      <c r="Y763" s="7" t="s">
        <v>1709</v>
      </c>
      <c r="Z763" s="7" t="s">
        <v>1710</v>
      </c>
      <c r="AA763" s="7">
        <v>0.2016</v>
      </c>
      <c r="AB763" s="7"/>
      <c r="AC763" s="7"/>
      <c r="AD763" s="7" t="s">
        <v>1718</v>
      </c>
      <c r="AE763" s="7"/>
      <c r="AF763" s="7">
        <v>0.0</v>
      </c>
      <c r="AG763" s="7">
        <v>0.2</v>
      </c>
      <c r="AH763" s="7">
        <v>0.5</v>
      </c>
      <c r="AI763" s="7"/>
      <c r="AJ763" s="7">
        <v>0.0</v>
      </c>
      <c r="AK763" s="7">
        <v>0.0</v>
      </c>
      <c r="AL763" s="7">
        <v>0.2</v>
      </c>
      <c r="AM763" s="7">
        <v>0.0</v>
      </c>
      <c r="AN763" s="7" t="s">
        <v>1709</v>
      </c>
      <c r="AO763" s="7" t="s">
        <v>1711</v>
      </c>
      <c r="AP763" s="7" t="s">
        <v>1684</v>
      </c>
      <c r="AQ763" s="7"/>
      <c r="AR763" s="7"/>
      <c r="AS763" s="45" t="str">
        <f t="shared" si="49"/>
        <v/>
      </c>
      <c r="AT763" s="7"/>
      <c r="AU763" s="7"/>
      <c r="AV763" s="7"/>
      <c r="AW763" s="7"/>
      <c r="AX763" s="7"/>
      <c r="AY763" s="7"/>
      <c r="AZ763" s="7" t="str">
        <f t="shared" si="53"/>
        <v/>
      </c>
      <c r="BA763" s="7"/>
      <c r="BB763" s="7"/>
      <c r="BC763" s="7"/>
      <c r="BD763" s="7"/>
      <c r="BE763" s="7"/>
      <c r="BF763" s="7"/>
      <c r="BG763" s="9" t="s">
        <v>1712</v>
      </c>
      <c r="BI763" s="5"/>
      <c r="BJ763" s="5"/>
      <c r="BK763" s="5"/>
    </row>
    <row r="764" ht="14.25" hidden="1" customHeight="1">
      <c r="A764" s="45" t="s">
        <v>34</v>
      </c>
      <c r="B764" s="7" t="s">
        <v>316</v>
      </c>
      <c r="C764" s="7" t="s">
        <v>1152</v>
      </c>
      <c r="D764" s="7" t="s">
        <v>1294</v>
      </c>
      <c r="E764" s="7" t="s">
        <v>373</v>
      </c>
      <c r="F764" s="7" t="s">
        <v>159</v>
      </c>
      <c r="G764" s="7" t="s">
        <v>1081</v>
      </c>
      <c r="H764" s="45" t="str">
        <f t="shared" si="1"/>
        <v>ASHRAE 90.1-2004HospitalLaundry-Washing</v>
      </c>
      <c r="I764" s="117" t="str">
        <f>VLOOKUP(H764,'Interior Lighting'!$A$4:$G$1472,5,FALSE)</f>
        <v>0.6</v>
      </c>
      <c r="J764" s="47"/>
      <c r="K764" s="7"/>
      <c r="L764" s="7"/>
      <c r="M764" s="7">
        <v>0.0</v>
      </c>
      <c r="N764" s="7">
        <v>0.7</v>
      </c>
      <c r="O764" s="7">
        <v>0.2</v>
      </c>
      <c r="P764" s="7" t="s">
        <v>1730</v>
      </c>
      <c r="Q764" s="45" t="s">
        <v>368</v>
      </c>
      <c r="R764" s="7" t="s">
        <v>528</v>
      </c>
      <c r="S764" s="7" t="s">
        <v>1359</v>
      </c>
      <c r="T764" s="7" t="str">
        <f t="shared" si="48"/>
        <v>ASHRAE 62.1-1999Dry Cleaners, LaundriesCommercial Laundry</v>
      </c>
      <c r="U764" s="117" t="str">
        <f>VLOOKUP(T764,Ventilation!$A$4:$H$314,6,FALSE)</f>
        <v>0</v>
      </c>
      <c r="V764" s="117" t="str">
        <f>VLOOKUP(T764,Ventilation!$A$4:$H$314,5,FALSE)</f>
        <v>25</v>
      </c>
      <c r="W764" s="117" t="str">
        <f>VLOOKUP(T764,Ventilation!$A$4:$H$314,7,FALSE)</f>
        <v/>
      </c>
      <c r="X764" s="7">
        <v>10.0</v>
      </c>
      <c r="Y764" s="7" t="s">
        <v>1731</v>
      </c>
      <c r="Z764" s="7" t="s">
        <v>1710</v>
      </c>
      <c r="AA764" s="7">
        <v>0.2016</v>
      </c>
      <c r="AB764" s="7"/>
      <c r="AC764" s="7"/>
      <c r="AD764" s="7" t="s">
        <v>1718</v>
      </c>
      <c r="AE764" s="7">
        <v>129.9</v>
      </c>
      <c r="AF764" s="92">
        <v>0.0</v>
      </c>
      <c r="AG764" s="92">
        <v>0.2</v>
      </c>
      <c r="AH764" s="92">
        <v>0.0</v>
      </c>
      <c r="AI764" s="7" t="s">
        <v>1732</v>
      </c>
      <c r="AJ764" s="7">
        <v>2.57</v>
      </c>
      <c r="AK764" s="7">
        <v>0.0</v>
      </c>
      <c r="AL764" s="92">
        <v>0.2</v>
      </c>
      <c r="AM764" s="7">
        <v>0.0</v>
      </c>
      <c r="AN764" s="7" t="s">
        <v>1733</v>
      </c>
      <c r="AO764" s="7" t="s">
        <v>1720</v>
      </c>
      <c r="AP764" s="7" t="s">
        <v>1721</v>
      </c>
      <c r="AQ764" s="7"/>
      <c r="AR764" s="7">
        <v>1053.0</v>
      </c>
      <c r="AS764" s="45" t="str">
        <f t="shared" si="49"/>
        <v/>
      </c>
      <c r="AT764" s="7">
        <v>82.2</v>
      </c>
      <c r="AU764" s="7">
        <v>0.2</v>
      </c>
      <c r="AV764" s="7">
        <v>0.05</v>
      </c>
      <c r="AW764" s="7" t="s">
        <v>319</v>
      </c>
      <c r="AX764" s="7"/>
      <c r="AY764" s="7"/>
      <c r="AZ764" s="7" t="str">
        <f t="shared" si="53"/>
        <v/>
      </c>
      <c r="BA764" s="7"/>
      <c r="BB764" s="7"/>
      <c r="BC764" s="7"/>
      <c r="BD764" s="7"/>
      <c r="BE764" s="7"/>
      <c r="BF764" s="7"/>
      <c r="BG764" s="9" t="s">
        <v>1712</v>
      </c>
      <c r="BI764" s="5"/>
      <c r="BJ764" s="5"/>
      <c r="BK764" s="5"/>
    </row>
    <row r="765" ht="14.25" hidden="1" customHeight="1">
      <c r="A765" s="7" t="s">
        <v>34</v>
      </c>
      <c r="B765" s="7" t="s">
        <v>316</v>
      </c>
      <c r="C765" s="93" t="s">
        <v>1734</v>
      </c>
      <c r="D765" s="7" t="s">
        <v>1306</v>
      </c>
      <c r="E765" s="7" t="s">
        <v>373</v>
      </c>
      <c r="F765" s="7" t="s">
        <v>1057</v>
      </c>
      <c r="G765" s="7" t="s">
        <v>1058</v>
      </c>
      <c r="H765" s="45" t="str">
        <f t="shared" si="1"/>
        <v>ASHRAE 90.1-2004Hotel/MotelGuest Rooms</v>
      </c>
      <c r="I765" s="117" t="str">
        <f>VLOOKUP(H765,'Interior Lighting'!$A$4:$G$1472,5,FALSE)</f>
        <v>1.1</v>
      </c>
      <c r="J765" s="47"/>
      <c r="K765" s="7"/>
      <c r="L765" s="7"/>
      <c r="M765" s="7">
        <v>0.0</v>
      </c>
      <c r="N765" s="7">
        <v>0.7</v>
      </c>
      <c r="O765" s="7">
        <v>0.2</v>
      </c>
      <c r="P765" s="7" t="s">
        <v>1702</v>
      </c>
      <c r="Q765" s="7" t="s">
        <v>368</v>
      </c>
      <c r="R765" s="7" t="s">
        <v>560</v>
      </c>
      <c r="S765" s="18" t="s">
        <v>561</v>
      </c>
      <c r="T765" s="7" t="str">
        <f t="shared" si="48"/>
        <v>ASHRAE 62.1-1999Hotels, Motels, Resorts, DormitoriesBedrooms</v>
      </c>
      <c r="U765" s="117" t="str">
        <f>VLOOKUP(T765,Ventilation!$A$4:$H$314,6,FALSE)</f>
        <v>0.1</v>
      </c>
      <c r="V765" s="117" t="str">
        <f>VLOOKUP(T765,Ventilation!$A$4:$H$314,5,FALSE)</f>
        <v>0</v>
      </c>
      <c r="W765" s="117" t="str">
        <f>VLOOKUP(T765,Ventilation!$A$4:$H$314,7,FALSE)</f>
        <v/>
      </c>
      <c r="X765" s="7">
        <v>4.27</v>
      </c>
      <c r="Y765" s="7" t="s">
        <v>1735</v>
      </c>
      <c r="Z765" s="7" t="s">
        <v>1710</v>
      </c>
      <c r="AA765" s="7">
        <v>0.2016</v>
      </c>
      <c r="AB765" s="7"/>
      <c r="AC765" s="7"/>
      <c r="AD765" s="7" t="s">
        <v>1736</v>
      </c>
      <c r="AE765" s="7"/>
      <c r="AF765" s="7"/>
      <c r="AG765" s="7"/>
      <c r="AH765" s="7"/>
      <c r="AI765" s="7"/>
      <c r="AJ765" s="7">
        <v>1.1</v>
      </c>
      <c r="AK765" s="7">
        <v>0.0</v>
      </c>
      <c r="AL765" s="7">
        <v>0.5</v>
      </c>
      <c r="AM765" s="7">
        <v>0.0</v>
      </c>
      <c r="AN765" s="7" t="s">
        <v>1737</v>
      </c>
      <c r="AO765" s="8" t="s">
        <v>1738</v>
      </c>
      <c r="AP765" s="7" t="s">
        <v>1739</v>
      </c>
      <c r="AQ765" s="7">
        <v>2.22</v>
      </c>
      <c r="AR765" s="7">
        <v>351.0</v>
      </c>
      <c r="AS765" s="117" t="str">
        <f t="shared" si="49"/>
        <v>0.006324786325</v>
      </c>
      <c r="AT765" s="7">
        <v>60.0</v>
      </c>
      <c r="AU765" s="7">
        <v>0.2</v>
      </c>
      <c r="AV765" s="7">
        <v>0.05</v>
      </c>
      <c r="AW765" s="7" t="s">
        <v>318</v>
      </c>
      <c r="AX765" s="7"/>
      <c r="AY765" s="7"/>
      <c r="AZ765" s="7"/>
      <c r="BA765" s="7"/>
      <c r="BB765" s="7"/>
      <c r="BC765" s="7"/>
      <c r="BD765" s="7"/>
      <c r="BE765" s="7"/>
      <c r="BF765" s="7"/>
      <c r="BG765" s="17" t="s">
        <v>1740</v>
      </c>
      <c r="BI765" s="11"/>
      <c r="BJ765" s="11"/>
      <c r="BK765" s="11"/>
    </row>
    <row r="766" ht="14.25" hidden="1" customHeight="1">
      <c r="A766" s="136" t="s">
        <v>34</v>
      </c>
      <c r="B766" s="136" t="s">
        <v>316</v>
      </c>
      <c r="C766" s="137" t="s">
        <v>1741</v>
      </c>
      <c r="D766" s="136" t="s">
        <v>1306</v>
      </c>
      <c r="E766" s="136" t="s">
        <v>373</v>
      </c>
      <c r="F766" s="136" t="s">
        <v>1057</v>
      </c>
      <c r="G766" s="136" t="s">
        <v>1058</v>
      </c>
      <c r="H766" s="45" t="str">
        <f t="shared" si="1"/>
        <v>ASHRAE 90.1-2004Hotel/MotelGuest Rooms</v>
      </c>
      <c r="I766" s="117" t="str">
        <f>VLOOKUP(H766,'Interior Lighting'!$A$4:$G$1472,5,FALSE)</f>
        <v>1.1</v>
      </c>
      <c r="J766" s="47"/>
      <c r="K766" s="138"/>
      <c r="L766" s="139"/>
      <c r="M766" s="139">
        <v>0.0</v>
      </c>
      <c r="N766" s="139">
        <v>0.7</v>
      </c>
      <c r="O766" s="139">
        <v>0.2</v>
      </c>
      <c r="P766" s="136" t="s">
        <v>1702</v>
      </c>
      <c r="Q766" s="136" t="s">
        <v>368</v>
      </c>
      <c r="R766" s="136" t="s">
        <v>560</v>
      </c>
      <c r="S766" s="18" t="s">
        <v>561</v>
      </c>
      <c r="T766" s="7" t="str">
        <f t="shared" si="48"/>
        <v>ASHRAE 62.1-1999Hotels, Motels, Resorts, DormitoriesBedrooms</v>
      </c>
      <c r="U766" s="117" t="str">
        <f>VLOOKUP(T766,Ventilation!$A$4:$H$314,6,FALSE)</f>
        <v>0.1</v>
      </c>
      <c r="V766" s="117" t="str">
        <f>VLOOKUP(T766,Ventilation!$A$4:$H$314,5,FALSE)</f>
        <v>0</v>
      </c>
      <c r="W766" s="117" t="str">
        <f>VLOOKUP(T766,Ventilation!$A$4:$H$314,7,FALSE)</f>
        <v/>
      </c>
      <c r="X766" s="139">
        <v>4.27</v>
      </c>
      <c r="Y766" s="136" t="s">
        <v>1735</v>
      </c>
      <c r="Z766" s="136" t="s">
        <v>1710</v>
      </c>
      <c r="AA766" s="140">
        <v>0.0504</v>
      </c>
      <c r="AB766" s="138"/>
      <c r="AC766" s="136"/>
      <c r="AD766" s="136" t="s">
        <v>1736</v>
      </c>
      <c r="AE766" s="138"/>
      <c r="AF766" s="138"/>
      <c r="AG766" s="138"/>
      <c r="AH766" s="138"/>
      <c r="AI766" s="138"/>
      <c r="AJ766" s="139">
        <v>1.1</v>
      </c>
      <c r="AK766" s="139">
        <v>0.0</v>
      </c>
      <c r="AL766" s="139">
        <v>0.5</v>
      </c>
      <c r="AM766" s="139">
        <v>0.0</v>
      </c>
      <c r="AN766" s="136" t="s">
        <v>1737</v>
      </c>
      <c r="AO766" s="8" t="s">
        <v>1738</v>
      </c>
      <c r="AP766" s="7" t="s">
        <v>1739</v>
      </c>
      <c r="AQ766" s="139">
        <v>2.22</v>
      </c>
      <c r="AR766" s="139">
        <v>351.0</v>
      </c>
      <c r="AS766" s="117" t="str">
        <f t="shared" si="49"/>
        <v>0.006324786325</v>
      </c>
      <c r="AT766" s="139">
        <v>60.0</v>
      </c>
      <c r="AU766" s="139">
        <v>0.2</v>
      </c>
      <c r="AV766" s="139">
        <v>0.05</v>
      </c>
      <c r="AW766" s="136" t="s">
        <v>318</v>
      </c>
      <c r="AX766" s="138"/>
      <c r="AY766" s="138"/>
      <c r="AZ766" s="138"/>
      <c r="BA766" s="138"/>
      <c r="BB766" s="138"/>
      <c r="BC766" s="138"/>
      <c r="BD766" s="138"/>
      <c r="BE766" s="138"/>
      <c r="BF766" s="138"/>
      <c r="BG766" s="17" t="s">
        <v>1740</v>
      </c>
      <c r="BI766" s="141"/>
      <c r="BJ766" s="141"/>
      <c r="BK766" s="141"/>
    </row>
    <row r="767" ht="14.25" hidden="1" customHeight="1">
      <c r="A767" s="8" t="s">
        <v>34</v>
      </c>
      <c r="B767" s="8" t="s">
        <v>316</v>
      </c>
      <c r="C767" s="92" t="s">
        <v>1742</v>
      </c>
      <c r="D767" s="8" t="s">
        <v>1306</v>
      </c>
      <c r="E767" s="8" t="s">
        <v>373</v>
      </c>
      <c r="F767" s="8" t="s">
        <v>1057</v>
      </c>
      <c r="G767" s="8" t="s">
        <v>1058</v>
      </c>
      <c r="H767" s="45" t="str">
        <f t="shared" si="1"/>
        <v>ASHRAE 90.1-2004Hotel/MotelGuest Rooms</v>
      </c>
      <c r="I767" s="117" t="str">
        <f>VLOOKUP(H767,'Interior Lighting'!$A$4:$G$1472,5,FALSE)</f>
        <v>1.1</v>
      </c>
      <c r="J767" s="47"/>
      <c r="K767" s="8"/>
      <c r="L767" s="8"/>
      <c r="M767" s="8">
        <v>0.0</v>
      </c>
      <c r="N767" s="8">
        <v>0.7</v>
      </c>
      <c r="O767" s="8">
        <v>0.2</v>
      </c>
      <c r="P767" s="45" t="s">
        <v>1709</v>
      </c>
      <c r="Q767" s="8" t="s">
        <v>368</v>
      </c>
      <c r="R767" s="8" t="s">
        <v>560</v>
      </c>
      <c r="S767" s="18" t="s">
        <v>561</v>
      </c>
      <c r="T767" s="7" t="str">
        <f t="shared" si="48"/>
        <v>ASHRAE 62.1-1999Hotels, Motels, Resorts, DormitoriesBedrooms</v>
      </c>
      <c r="U767" s="117" t="str">
        <f>VLOOKUP(T767,Ventilation!$A$4:$H$314,6,FALSE)</f>
        <v>0.1</v>
      </c>
      <c r="V767" s="117" t="str">
        <f>VLOOKUP(T767,Ventilation!$A$4:$H$314,5,FALSE)</f>
        <v>0</v>
      </c>
      <c r="W767" s="117" t="str">
        <f>VLOOKUP(T767,Ventilation!$A$4:$H$314,7,FALSE)</f>
        <v/>
      </c>
      <c r="X767" s="8">
        <v>4.27</v>
      </c>
      <c r="Y767" s="8" t="s">
        <v>1709</v>
      </c>
      <c r="Z767" s="8" t="s">
        <v>1710</v>
      </c>
      <c r="AA767" s="8">
        <v>0.2016</v>
      </c>
      <c r="AB767" s="8"/>
      <c r="AC767" s="8"/>
      <c r="AD767" s="8" t="s">
        <v>1736</v>
      </c>
      <c r="AE767" s="8"/>
      <c r="AF767" s="8"/>
      <c r="AG767" s="8"/>
      <c r="AH767" s="8"/>
      <c r="AI767" s="8"/>
      <c r="AJ767" s="8">
        <v>1.1</v>
      </c>
      <c r="AK767" s="8">
        <v>0.0</v>
      </c>
      <c r="AL767" s="8">
        <v>0.5</v>
      </c>
      <c r="AM767" s="8">
        <v>0.0</v>
      </c>
      <c r="AN767" s="8" t="s">
        <v>1709</v>
      </c>
      <c r="AO767" s="8" t="s">
        <v>1743</v>
      </c>
      <c r="AP767" s="8" t="s">
        <v>1744</v>
      </c>
      <c r="AQ767" s="8">
        <v>2.22</v>
      </c>
      <c r="AR767" s="8">
        <v>351.0</v>
      </c>
      <c r="AS767" s="117" t="str">
        <f t="shared" si="49"/>
        <v>0.006324786325</v>
      </c>
      <c r="AT767" s="8">
        <v>60.0</v>
      </c>
      <c r="AU767" s="8">
        <v>0.2</v>
      </c>
      <c r="AV767" s="8">
        <v>0.05</v>
      </c>
      <c r="AW767" s="8" t="s">
        <v>1709</v>
      </c>
      <c r="AX767" s="8"/>
      <c r="AY767" s="8"/>
      <c r="AZ767" s="8"/>
      <c r="BA767" s="8"/>
      <c r="BB767" s="8"/>
      <c r="BC767" s="8"/>
      <c r="BD767" s="8"/>
      <c r="BE767" s="8"/>
      <c r="BF767" s="8"/>
      <c r="BG767" s="17" t="s">
        <v>1740</v>
      </c>
      <c r="BI767" s="11"/>
      <c r="BJ767" s="11"/>
      <c r="BK767" s="11"/>
    </row>
    <row r="768" ht="14.25" hidden="1" customHeight="1">
      <c r="A768" s="8" t="s">
        <v>34</v>
      </c>
      <c r="B768" s="8" t="s">
        <v>316</v>
      </c>
      <c r="C768" s="92" t="s">
        <v>1745</v>
      </c>
      <c r="D768" s="8" t="s">
        <v>1306</v>
      </c>
      <c r="E768" s="8" t="s">
        <v>373</v>
      </c>
      <c r="F768" s="8" t="s">
        <v>1057</v>
      </c>
      <c r="G768" s="8" t="s">
        <v>1058</v>
      </c>
      <c r="H768" s="45" t="str">
        <f t="shared" si="1"/>
        <v>ASHRAE 90.1-2004Hotel/MotelGuest Rooms</v>
      </c>
      <c r="I768" s="117" t="str">
        <f>VLOOKUP(H768,'Interior Lighting'!$A$4:$G$1472,5,FALSE)</f>
        <v>1.1</v>
      </c>
      <c r="J768" s="47"/>
      <c r="K768" s="8"/>
      <c r="L768" s="8"/>
      <c r="M768" s="8">
        <v>0.0</v>
      </c>
      <c r="N768" s="8">
        <v>0.7</v>
      </c>
      <c r="O768" s="8">
        <v>0.2</v>
      </c>
      <c r="P768" s="45" t="s">
        <v>1709</v>
      </c>
      <c r="Q768" s="8" t="s">
        <v>368</v>
      </c>
      <c r="R768" s="8" t="s">
        <v>560</v>
      </c>
      <c r="S768" s="18" t="s">
        <v>561</v>
      </c>
      <c r="T768" s="7" t="str">
        <f t="shared" si="48"/>
        <v>ASHRAE 62.1-1999Hotels, Motels, Resorts, DormitoriesBedrooms</v>
      </c>
      <c r="U768" s="117" t="str">
        <f>VLOOKUP(T768,Ventilation!$A$4:$H$314,6,FALSE)</f>
        <v>0.1</v>
      </c>
      <c r="V768" s="117" t="str">
        <f>VLOOKUP(T768,Ventilation!$A$4:$H$314,5,FALSE)</f>
        <v>0</v>
      </c>
      <c r="W768" s="117" t="str">
        <f>VLOOKUP(T768,Ventilation!$A$4:$H$314,7,FALSE)</f>
        <v/>
      </c>
      <c r="X768" s="8">
        <v>4.27</v>
      </c>
      <c r="Y768" s="8" t="s">
        <v>1709</v>
      </c>
      <c r="Z768" s="8" t="s">
        <v>1710</v>
      </c>
      <c r="AA768" s="140">
        <v>0.0504</v>
      </c>
      <c r="AB768" s="8"/>
      <c r="AC768" s="8"/>
      <c r="AD768" s="8" t="s">
        <v>1736</v>
      </c>
      <c r="AE768" s="8"/>
      <c r="AF768" s="8"/>
      <c r="AG768" s="8"/>
      <c r="AH768" s="8"/>
      <c r="AI768" s="8"/>
      <c r="AJ768" s="8">
        <v>1.1</v>
      </c>
      <c r="AK768" s="8">
        <v>0.0</v>
      </c>
      <c r="AL768" s="8">
        <v>0.5</v>
      </c>
      <c r="AM768" s="8">
        <v>0.0</v>
      </c>
      <c r="AN768" s="8" t="s">
        <v>1709</v>
      </c>
      <c r="AO768" s="8" t="s">
        <v>1743</v>
      </c>
      <c r="AP768" s="8" t="s">
        <v>1744</v>
      </c>
      <c r="AQ768" s="8">
        <v>2.22</v>
      </c>
      <c r="AR768" s="8">
        <v>351.0</v>
      </c>
      <c r="AS768" s="117" t="str">
        <f t="shared" si="49"/>
        <v>0.006324786325</v>
      </c>
      <c r="AT768" s="8">
        <v>60.0</v>
      </c>
      <c r="AU768" s="8">
        <v>0.2</v>
      </c>
      <c r="AV768" s="8">
        <v>0.05</v>
      </c>
      <c r="AW768" s="8" t="s">
        <v>1709</v>
      </c>
      <c r="AX768" s="8"/>
      <c r="AY768" s="8"/>
      <c r="AZ768" s="8"/>
      <c r="BA768" s="8"/>
      <c r="BB768" s="8"/>
      <c r="BC768" s="8"/>
      <c r="BD768" s="8"/>
      <c r="BE768" s="8"/>
      <c r="BF768" s="8"/>
      <c r="BG768" s="17" t="s">
        <v>1740</v>
      </c>
      <c r="BI768" s="11"/>
      <c r="BJ768" s="11"/>
      <c r="BK768" s="11"/>
    </row>
    <row r="769" ht="14.25" hidden="1" customHeight="1">
      <c r="A769" s="47" t="s">
        <v>34</v>
      </c>
      <c r="B769" s="8" t="s">
        <v>316</v>
      </c>
      <c r="C769" s="8" t="s">
        <v>1141</v>
      </c>
      <c r="D769" s="8" t="s">
        <v>1364</v>
      </c>
      <c r="E769" s="8" t="s">
        <v>373</v>
      </c>
      <c r="F769" s="8" t="s">
        <v>1011</v>
      </c>
      <c r="G769" s="8" t="s">
        <v>652</v>
      </c>
      <c r="H769" s="45" t="str">
        <f t="shared" si="1"/>
        <v>ASHRAE 90.1-2004Lounge/RecreationGeneral</v>
      </c>
      <c r="I769" s="117" t="str">
        <f>VLOOKUP(H769,'Interior Lighting'!$A$4:$G$1472,5,FALSE)</f>
        <v>1.2</v>
      </c>
      <c r="J769" s="47"/>
      <c r="K769" s="8"/>
      <c r="L769" s="8"/>
      <c r="M769" s="8">
        <v>0.0</v>
      </c>
      <c r="N769" s="8">
        <v>0.7</v>
      </c>
      <c r="O769" s="8">
        <v>0.2</v>
      </c>
      <c r="P769" s="8" t="s">
        <v>1746</v>
      </c>
      <c r="Q769" s="47" t="s">
        <v>368</v>
      </c>
      <c r="R769" s="8" t="s">
        <v>560</v>
      </c>
      <c r="S769" s="8" t="s">
        <v>569</v>
      </c>
      <c r="T769" s="7" t="str">
        <f t="shared" si="48"/>
        <v>ASHRAE 62.1-1999Hotels, Motels, Resorts, DormitoriesLobbies</v>
      </c>
      <c r="U769" s="117" t="str">
        <f>VLOOKUP(T769,Ventilation!$A$4:$H$314,6,FALSE)</f>
        <v>0</v>
      </c>
      <c r="V769" s="117" t="str">
        <f>VLOOKUP(T769,Ventilation!$A$4:$H$314,5,FALSE)</f>
        <v>15</v>
      </c>
      <c r="W769" s="117" t="str">
        <f>VLOOKUP(T769,Ventilation!$A$4:$H$314,7,FALSE)</f>
        <v/>
      </c>
      <c r="X769" s="8">
        <v>30.0</v>
      </c>
      <c r="Y769" s="8" t="s">
        <v>1722</v>
      </c>
      <c r="Z769" s="8" t="s">
        <v>1710</v>
      </c>
      <c r="AA769" s="8">
        <v>0.2016</v>
      </c>
      <c r="AB769" s="8"/>
      <c r="AC769" s="8"/>
      <c r="AD769" s="8" t="s">
        <v>1718</v>
      </c>
      <c r="AE769" s="8"/>
      <c r="AF769" s="8"/>
      <c r="AG769" s="8"/>
      <c r="AH769" s="8"/>
      <c r="AI769" s="8"/>
      <c r="AJ769" s="8">
        <v>2.42</v>
      </c>
      <c r="AK769" s="8">
        <v>0.0</v>
      </c>
      <c r="AL769" s="8">
        <v>0.5</v>
      </c>
      <c r="AM769" s="8">
        <v>0.0</v>
      </c>
      <c r="AN769" s="8" t="s">
        <v>1723</v>
      </c>
      <c r="AO769" s="8" t="s">
        <v>1720</v>
      </c>
      <c r="AP769" s="8" t="s">
        <v>1721</v>
      </c>
      <c r="AQ769" s="8"/>
      <c r="AR769" s="8"/>
      <c r="AS769" s="45" t="str">
        <f t="shared" si="49"/>
        <v/>
      </c>
      <c r="AT769" s="8"/>
      <c r="AU769" s="8"/>
      <c r="AV769" s="8"/>
      <c r="AW769" s="8"/>
      <c r="AX769" s="8"/>
      <c r="AY769" s="8"/>
      <c r="AZ769" s="8" t="str">
        <f t="shared" ref="AZ769:AZ786" si="54">IF(ISBLANK(BB769),"",BB769/(AY769/AX769))</f>
        <v/>
      </c>
      <c r="BA769" s="8"/>
      <c r="BB769" s="8"/>
      <c r="BC769" s="8"/>
      <c r="BD769" s="8"/>
      <c r="BE769" s="8"/>
      <c r="BF769" s="8"/>
      <c r="BG769" s="9" t="s">
        <v>1712</v>
      </c>
      <c r="BI769" s="5"/>
      <c r="BJ769" s="5"/>
      <c r="BK769" s="5"/>
    </row>
    <row r="770" ht="14.25" hidden="1" customHeight="1">
      <c r="A770" s="8" t="s">
        <v>34</v>
      </c>
      <c r="B770" s="8" t="s">
        <v>316</v>
      </c>
      <c r="C770" s="8" t="s">
        <v>1139</v>
      </c>
      <c r="D770" s="8" t="s">
        <v>1304</v>
      </c>
      <c r="E770" s="8" t="s">
        <v>373</v>
      </c>
      <c r="F770" s="8" t="s">
        <v>1026</v>
      </c>
      <c r="G770" s="8" t="s">
        <v>1028</v>
      </c>
      <c r="H770" s="45" t="str">
        <f t="shared" si="1"/>
        <v>ASHRAE 90.1-2004Gymnasium/Exercise CenterExercise Area</v>
      </c>
      <c r="I770" s="117" t="str">
        <f>VLOOKUP(H770,'Interior Lighting'!$A$4:$G$1472,5,FALSE)</f>
        <v>0.9</v>
      </c>
      <c r="J770" s="47"/>
      <c r="K770" s="8"/>
      <c r="L770" s="8"/>
      <c r="M770" s="8">
        <v>0.0</v>
      </c>
      <c r="N770" s="8">
        <v>0.7</v>
      </c>
      <c r="O770" s="8">
        <v>0.2</v>
      </c>
      <c r="P770" s="8" t="s">
        <v>1747</v>
      </c>
      <c r="Q770" s="47" t="s">
        <v>368</v>
      </c>
      <c r="R770" s="8" t="s">
        <v>609</v>
      </c>
      <c r="S770" s="18" t="s">
        <v>610</v>
      </c>
      <c r="T770" s="7" t="str">
        <f t="shared" si="48"/>
        <v>ASHRAE 62.1-1999Sports and AmusementSpectator areas</v>
      </c>
      <c r="U770" s="117" t="str">
        <f>VLOOKUP(T770,Ventilation!$A$4:$H$314,6,FALSE)</f>
        <v>0</v>
      </c>
      <c r="V770" s="117" t="str">
        <f>VLOOKUP(T770,Ventilation!$A$4:$H$314,5,FALSE)</f>
        <v>15</v>
      </c>
      <c r="W770" s="117" t="str">
        <f>VLOOKUP(T770,Ventilation!$A$4:$H$314,7,FALSE)</f>
        <v/>
      </c>
      <c r="X770" s="8">
        <v>19.94</v>
      </c>
      <c r="Y770" s="8" t="s">
        <v>1748</v>
      </c>
      <c r="Z770" s="8" t="s">
        <v>1710</v>
      </c>
      <c r="AA770" s="8">
        <v>0.2016</v>
      </c>
      <c r="AB770" s="8"/>
      <c r="AC770" s="8"/>
      <c r="AD770" s="8" t="s">
        <v>1718</v>
      </c>
      <c r="AE770" s="8"/>
      <c r="AF770" s="8"/>
      <c r="AG770" s="8"/>
      <c r="AH770" s="8"/>
      <c r="AI770" s="8"/>
      <c r="AJ770" s="8">
        <v>1.73</v>
      </c>
      <c r="AK770" s="8">
        <v>0.0</v>
      </c>
      <c r="AL770" s="8">
        <v>0.5</v>
      </c>
      <c r="AM770" s="8">
        <v>0.0</v>
      </c>
      <c r="AN770" s="8" t="s">
        <v>1749</v>
      </c>
      <c r="AO770" s="8" t="s">
        <v>1720</v>
      </c>
      <c r="AP770" s="8" t="s">
        <v>1721</v>
      </c>
      <c r="AQ770" s="8"/>
      <c r="AR770" s="8"/>
      <c r="AS770" s="45" t="str">
        <f t="shared" si="49"/>
        <v/>
      </c>
      <c r="AT770" s="8"/>
      <c r="AU770" s="8"/>
      <c r="AV770" s="8"/>
      <c r="AW770" s="8"/>
      <c r="AX770" s="8"/>
      <c r="AY770" s="8"/>
      <c r="AZ770" s="8" t="str">
        <f t="shared" si="54"/>
        <v/>
      </c>
      <c r="BA770" s="8"/>
      <c r="BB770" s="8"/>
      <c r="BC770" s="8"/>
      <c r="BD770" s="8"/>
      <c r="BE770" s="8"/>
      <c r="BF770" s="8"/>
      <c r="BG770" s="9" t="s">
        <v>1712</v>
      </c>
      <c r="BI770" s="5"/>
      <c r="BJ770" s="5"/>
      <c r="BK770" s="5"/>
    </row>
    <row r="771" ht="14.25" hidden="1" customHeight="1">
      <c r="A771" s="8" t="s">
        <v>34</v>
      </c>
      <c r="B771" s="8" t="s">
        <v>316</v>
      </c>
      <c r="C771" s="8" t="s">
        <v>1131</v>
      </c>
      <c r="D771" s="8" t="s">
        <v>1750</v>
      </c>
      <c r="E771" s="8" t="s">
        <v>32</v>
      </c>
      <c r="F771" s="8" t="s">
        <v>316</v>
      </c>
      <c r="G771" s="8" t="s">
        <v>1131</v>
      </c>
      <c r="H771" s="45" t="str">
        <f t="shared" si="1"/>
        <v>DOE Ref 1980-2004SmallHotelElec/MechRoom</v>
      </c>
      <c r="I771" s="117" t="str">
        <f>VLOOKUP(H771,'Interior Lighting'!$A$4:$G$1472,5,FALSE)</f>
        <v>0</v>
      </c>
      <c r="J771" s="47"/>
      <c r="K771" s="8"/>
      <c r="L771" s="8"/>
      <c r="M771" s="8">
        <v>0.0</v>
      </c>
      <c r="N771" s="8">
        <v>0.7</v>
      </c>
      <c r="O771" s="8">
        <v>0.2</v>
      </c>
      <c r="P771" s="45" t="s">
        <v>1709</v>
      </c>
      <c r="Q771" s="8" t="s">
        <v>368</v>
      </c>
      <c r="R771" s="8" t="s">
        <v>583</v>
      </c>
      <c r="S771" s="8" t="s">
        <v>585</v>
      </c>
      <c r="T771" s="7" t="str">
        <f t="shared" si="48"/>
        <v>ASHRAE 62.1-1999Public SpacesCorridors and utilities</v>
      </c>
      <c r="U771" s="117" t="str">
        <f>VLOOKUP(T771,Ventilation!$A$4:$H$314,6,FALSE)</f>
        <v>0.05</v>
      </c>
      <c r="V771" s="117" t="str">
        <f>VLOOKUP(T771,Ventilation!$A$4:$H$314,5,FALSE)</f>
        <v>0</v>
      </c>
      <c r="W771" s="117" t="str">
        <f>VLOOKUP(T771,Ventilation!$A$4:$H$314,7,FALSE)</f>
        <v/>
      </c>
      <c r="X771" s="8">
        <v>0.0</v>
      </c>
      <c r="Y771" s="8"/>
      <c r="Z771" s="8"/>
      <c r="AA771" s="8">
        <v>0.2016</v>
      </c>
      <c r="AB771" s="8"/>
      <c r="AC771" s="8"/>
      <c r="AD771" s="8" t="s">
        <v>179</v>
      </c>
      <c r="AE771" s="8"/>
      <c r="AF771" s="8"/>
      <c r="AG771" s="8"/>
      <c r="AH771" s="8"/>
      <c r="AI771" s="8"/>
      <c r="AJ771" s="93">
        <v>198.2</v>
      </c>
      <c r="AK771" s="8">
        <v>0.0</v>
      </c>
      <c r="AL771" s="93">
        <v>0.5</v>
      </c>
      <c r="AM771" s="93">
        <v>0.0</v>
      </c>
      <c r="AN771" s="8" t="s">
        <v>1751</v>
      </c>
      <c r="AO771" s="8"/>
      <c r="AP771" s="8"/>
      <c r="AQ771" s="8"/>
      <c r="AR771" s="8"/>
      <c r="AS771" s="45" t="str">
        <f t="shared" si="49"/>
        <v/>
      </c>
      <c r="AT771" s="8"/>
      <c r="AU771" s="8"/>
      <c r="AV771" s="8"/>
      <c r="AW771" s="8"/>
      <c r="AX771" s="8"/>
      <c r="AY771" s="8"/>
      <c r="AZ771" s="8" t="str">
        <f t="shared" si="54"/>
        <v/>
      </c>
      <c r="BA771" s="8"/>
      <c r="BB771" s="8"/>
      <c r="BC771" s="8"/>
      <c r="BD771" s="8"/>
      <c r="BE771" s="8"/>
      <c r="BF771" s="8"/>
      <c r="BG771" s="9" t="s">
        <v>1712</v>
      </c>
      <c r="BI771" s="11"/>
      <c r="BJ771" s="11"/>
      <c r="BK771" s="11"/>
    </row>
    <row r="772" ht="14.25" hidden="1" customHeight="1">
      <c r="A772" s="8" t="s">
        <v>34</v>
      </c>
      <c r="B772" s="8" t="s">
        <v>316</v>
      </c>
      <c r="C772" s="92" t="s">
        <v>1132</v>
      </c>
      <c r="D772" s="8" t="s">
        <v>1750</v>
      </c>
      <c r="E772" s="8" t="s">
        <v>32</v>
      </c>
      <c r="F772" s="8" t="s">
        <v>316</v>
      </c>
      <c r="G772" s="92" t="s">
        <v>1132</v>
      </c>
      <c r="H772" s="45" t="str">
        <f t="shared" si="1"/>
        <v>DOE Ref 1980-2004SmallHotelElevatorCore</v>
      </c>
      <c r="I772" s="117" t="str">
        <f>VLOOKUP(H772,'Interior Lighting'!$A$4:$G$1472,5,FALSE)</f>
        <v>0</v>
      </c>
      <c r="J772" s="47"/>
      <c r="K772" s="8"/>
      <c r="L772" s="8"/>
      <c r="M772" s="8">
        <v>0.0</v>
      </c>
      <c r="N772" s="8">
        <v>0.7</v>
      </c>
      <c r="O772" s="8">
        <v>0.2</v>
      </c>
      <c r="P772" s="45" t="s">
        <v>1709</v>
      </c>
      <c r="Q772" s="8" t="s">
        <v>368</v>
      </c>
      <c r="R772" s="8" t="s">
        <v>583</v>
      </c>
      <c r="S772" s="8" t="s">
        <v>585</v>
      </c>
      <c r="T772" s="7" t="str">
        <f t="shared" si="48"/>
        <v>ASHRAE 62.1-1999Public SpacesCorridors and utilities</v>
      </c>
      <c r="U772" s="117" t="str">
        <f>VLOOKUP(T772,Ventilation!$A$4:$H$314,6,FALSE)</f>
        <v>0.05</v>
      </c>
      <c r="V772" s="117" t="str">
        <f>VLOOKUP(T772,Ventilation!$A$4:$H$314,5,FALSE)</f>
        <v>0</v>
      </c>
      <c r="W772" s="117" t="str">
        <f>VLOOKUP(T772,Ventilation!$A$4:$H$314,7,FALSE)</f>
        <v/>
      </c>
      <c r="X772" s="8">
        <v>0.0</v>
      </c>
      <c r="Y772" s="8"/>
      <c r="Z772" s="8"/>
      <c r="AA772" s="8">
        <v>0.2016</v>
      </c>
      <c r="AB772" s="8"/>
      <c r="AC772" s="8"/>
      <c r="AD772" s="8" t="s">
        <v>179</v>
      </c>
      <c r="AE772" s="8"/>
      <c r="AF772" s="8"/>
      <c r="AG772" s="8"/>
      <c r="AH772" s="8"/>
      <c r="AI772" s="8"/>
      <c r="AJ772" s="93"/>
      <c r="AK772" s="8">
        <v>0.0</v>
      </c>
      <c r="AL772" s="8">
        <v>0.5</v>
      </c>
      <c r="AM772" s="8">
        <v>0.0</v>
      </c>
      <c r="AN772" s="8" t="s">
        <v>1751</v>
      </c>
      <c r="AO772" s="8"/>
      <c r="AP772" s="8"/>
      <c r="AQ772" s="8"/>
      <c r="AR772" s="8"/>
      <c r="AS772" s="45" t="str">
        <f t="shared" si="49"/>
        <v/>
      </c>
      <c r="AT772" s="8"/>
      <c r="AU772" s="8"/>
      <c r="AV772" s="8"/>
      <c r="AW772" s="8"/>
      <c r="AX772" s="8"/>
      <c r="AY772" s="8"/>
      <c r="AZ772" s="8" t="str">
        <f t="shared" si="54"/>
        <v/>
      </c>
      <c r="BA772" s="8"/>
      <c r="BB772" s="8"/>
      <c r="BC772" s="8"/>
      <c r="BD772" s="8"/>
      <c r="BE772" s="8"/>
      <c r="BF772" s="8"/>
      <c r="BG772" s="9" t="s">
        <v>1712</v>
      </c>
      <c r="BI772" s="11"/>
      <c r="BJ772" s="11"/>
      <c r="BK772" s="11"/>
    </row>
    <row r="773" ht="14.25" hidden="1" customHeight="1">
      <c r="A773" s="8" t="s">
        <v>34</v>
      </c>
      <c r="B773" s="8" t="s">
        <v>316</v>
      </c>
      <c r="C773" s="93" t="s">
        <v>1752</v>
      </c>
      <c r="D773" s="8" t="s">
        <v>1750</v>
      </c>
      <c r="E773" s="8" t="s">
        <v>32</v>
      </c>
      <c r="F773" s="8" t="s">
        <v>316</v>
      </c>
      <c r="G773" s="92" t="s">
        <v>1132</v>
      </c>
      <c r="H773" s="45" t="str">
        <f t="shared" si="1"/>
        <v>DOE Ref 1980-2004SmallHotelElevatorCore</v>
      </c>
      <c r="I773" s="117" t="str">
        <f>VLOOKUP(H773,'Interior Lighting'!$A$4:$G$1472,5,FALSE)</f>
        <v>0</v>
      </c>
      <c r="J773" s="47"/>
      <c r="K773" s="8"/>
      <c r="L773" s="8"/>
      <c r="M773" s="8">
        <v>0.0</v>
      </c>
      <c r="N773" s="8">
        <v>0.7</v>
      </c>
      <c r="O773" s="8">
        <v>0.2</v>
      </c>
      <c r="P773" s="45" t="s">
        <v>1709</v>
      </c>
      <c r="Q773" s="8" t="s">
        <v>368</v>
      </c>
      <c r="R773" s="8" t="s">
        <v>583</v>
      </c>
      <c r="S773" s="8" t="s">
        <v>585</v>
      </c>
      <c r="T773" s="7" t="str">
        <f t="shared" si="48"/>
        <v>ASHRAE 62.1-1999Public SpacesCorridors and utilities</v>
      </c>
      <c r="U773" s="117" t="str">
        <f>VLOOKUP(T773,Ventilation!$A$4:$H$314,6,FALSE)</f>
        <v>0.05</v>
      </c>
      <c r="V773" s="117" t="str">
        <f>VLOOKUP(T773,Ventilation!$A$4:$H$314,5,FALSE)</f>
        <v>0</v>
      </c>
      <c r="W773" s="117" t="str">
        <f>VLOOKUP(T773,Ventilation!$A$4:$H$314,7,FALSE)</f>
        <v/>
      </c>
      <c r="X773" s="8">
        <v>0.0</v>
      </c>
      <c r="Y773" s="8"/>
      <c r="Z773" s="8"/>
      <c r="AA773" s="93">
        <v>0.05042</v>
      </c>
      <c r="AB773" s="8"/>
      <c r="AC773" s="8"/>
      <c r="AD773" s="8" t="s">
        <v>179</v>
      </c>
      <c r="AE773" s="8"/>
      <c r="AF773" s="8"/>
      <c r="AG773" s="8"/>
      <c r="AH773" s="8"/>
      <c r="AI773" s="8"/>
      <c r="AJ773" s="93"/>
      <c r="AK773" s="8">
        <v>0.0</v>
      </c>
      <c r="AL773" s="8">
        <v>0.5</v>
      </c>
      <c r="AM773" s="8">
        <v>0.0</v>
      </c>
      <c r="AN773" s="8" t="s">
        <v>1751</v>
      </c>
      <c r="AO773" s="8"/>
      <c r="AP773" s="8"/>
      <c r="AQ773" s="8"/>
      <c r="AR773" s="8"/>
      <c r="AS773" s="45" t="str">
        <f t="shared" si="49"/>
        <v/>
      </c>
      <c r="AT773" s="8"/>
      <c r="AU773" s="8"/>
      <c r="AV773" s="8"/>
      <c r="AW773" s="8"/>
      <c r="AX773" s="8"/>
      <c r="AY773" s="8"/>
      <c r="AZ773" s="8" t="str">
        <f t="shared" si="54"/>
        <v/>
      </c>
      <c r="BA773" s="8"/>
      <c r="BB773" s="8"/>
      <c r="BC773" s="8"/>
      <c r="BD773" s="8"/>
      <c r="BE773" s="8"/>
      <c r="BF773" s="8"/>
      <c r="BG773" s="9" t="s">
        <v>1712</v>
      </c>
      <c r="BI773" s="11"/>
      <c r="BJ773" s="11"/>
      <c r="BK773" s="11"/>
    </row>
    <row r="774" ht="14.25" hidden="1" customHeight="1">
      <c r="A774" s="47" t="s">
        <v>34</v>
      </c>
      <c r="B774" s="8" t="s">
        <v>316</v>
      </c>
      <c r="C774" s="8" t="s">
        <v>1126</v>
      </c>
      <c r="D774" s="8" t="s">
        <v>1310</v>
      </c>
      <c r="E774" s="8" t="s">
        <v>373</v>
      </c>
      <c r="F774" s="8" t="s">
        <v>1020</v>
      </c>
      <c r="G774" s="8" t="s">
        <v>652</v>
      </c>
      <c r="H774" s="45" t="str">
        <f t="shared" si="1"/>
        <v>ASHRAE 90.1-2004Corridor/TransitionGeneral</v>
      </c>
      <c r="I774" s="117" t="str">
        <f>VLOOKUP(H774,'Interior Lighting'!$A$4:$G$1472,5,FALSE)</f>
        <v>0.5</v>
      </c>
      <c r="J774" s="47"/>
      <c r="K774" s="8"/>
      <c r="L774" s="8"/>
      <c r="M774" s="8">
        <v>0.0</v>
      </c>
      <c r="N774" s="8">
        <v>0.7</v>
      </c>
      <c r="O774" s="8">
        <v>0.2</v>
      </c>
      <c r="P774" s="8" t="s">
        <v>1753</v>
      </c>
      <c r="Q774" s="47" t="s">
        <v>368</v>
      </c>
      <c r="R774" s="8" t="s">
        <v>583</v>
      </c>
      <c r="S774" s="8" t="s">
        <v>585</v>
      </c>
      <c r="T774" s="7" t="str">
        <f t="shared" si="48"/>
        <v>ASHRAE 62.1-1999Public SpacesCorridors and utilities</v>
      </c>
      <c r="U774" s="117" t="str">
        <f>VLOOKUP(T774,Ventilation!$A$4:$H$314,6,FALSE)</f>
        <v>0.05</v>
      </c>
      <c r="V774" s="117" t="str">
        <f>VLOOKUP(T774,Ventilation!$A$4:$H$314,5,FALSE)</f>
        <v>0</v>
      </c>
      <c r="W774" s="117" t="str">
        <f>VLOOKUP(T774,Ventilation!$A$4:$H$314,7,FALSE)</f>
        <v/>
      </c>
      <c r="X774" s="8">
        <v>0.0</v>
      </c>
      <c r="Y774" s="8" t="s">
        <v>1709</v>
      </c>
      <c r="Z774" s="8" t="s">
        <v>1710</v>
      </c>
      <c r="AA774" s="8">
        <v>0.2016</v>
      </c>
      <c r="AB774" s="8"/>
      <c r="AC774" s="8"/>
      <c r="AD774" s="8" t="s">
        <v>179</v>
      </c>
      <c r="AE774" s="8"/>
      <c r="AF774" s="8"/>
      <c r="AG774" s="8"/>
      <c r="AH774" s="8"/>
      <c r="AI774" s="8"/>
      <c r="AJ774" s="8">
        <v>0.0</v>
      </c>
      <c r="AK774" s="8">
        <v>0.0</v>
      </c>
      <c r="AL774" s="8">
        <v>0.5</v>
      </c>
      <c r="AM774" s="8">
        <v>0.0</v>
      </c>
      <c r="AN774" s="8" t="s">
        <v>1709</v>
      </c>
      <c r="AO774" s="8" t="s">
        <v>1720</v>
      </c>
      <c r="AP774" s="8" t="s">
        <v>1721</v>
      </c>
      <c r="AQ774" s="8"/>
      <c r="AR774" s="8"/>
      <c r="AS774" s="45" t="str">
        <f t="shared" si="49"/>
        <v/>
      </c>
      <c r="AT774" s="8"/>
      <c r="AU774" s="8"/>
      <c r="AV774" s="8"/>
      <c r="AW774" s="8"/>
      <c r="AX774" s="8"/>
      <c r="AY774" s="8"/>
      <c r="AZ774" s="8" t="str">
        <f t="shared" si="54"/>
        <v/>
      </c>
      <c r="BA774" s="8"/>
      <c r="BB774" s="8"/>
      <c r="BC774" s="8"/>
      <c r="BD774" s="8"/>
      <c r="BE774" s="8"/>
      <c r="BF774" s="8"/>
      <c r="BG774" s="9" t="s">
        <v>1712</v>
      </c>
      <c r="BI774" s="5"/>
      <c r="BJ774" s="5"/>
      <c r="BK774" s="5"/>
    </row>
    <row r="775" ht="14.25" hidden="1" customHeight="1">
      <c r="A775" s="47" t="s">
        <v>34</v>
      </c>
      <c r="B775" s="8" t="s">
        <v>316</v>
      </c>
      <c r="C775" s="93" t="s">
        <v>1754</v>
      </c>
      <c r="D775" s="8" t="s">
        <v>1310</v>
      </c>
      <c r="E775" s="8" t="s">
        <v>373</v>
      </c>
      <c r="F775" s="8" t="s">
        <v>1020</v>
      </c>
      <c r="G775" s="8" t="s">
        <v>652</v>
      </c>
      <c r="H775" s="45" t="str">
        <f t="shared" si="1"/>
        <v>ASHRAE 90.1-2004Corridor/TransitionGeneral</v>
      </c>
      <c r="I775" s="117" t="str">
        <f>VLOOKUP(H775,'Interior Lighting'!$A$4:$G$1472,5,FALSE)</f>
        <v>0.5</v>
      </c>
      <c r="J775" s="47"/>
      <c r="K775" s="8"/>
      <c r="L775" s="8"/>
      <c r="M775" s="8">
        <v>0.0</v>
      </c>
      <c r="N775" s="8">
        <v>0.7</v>
      </c>
      <c r="O775" s="8">
        <v>0.2</v>
      </c>
      <c r="P775" s="8" t="s">
        <v>1753</v>
      </c>
      <c r="Q775" s="47" t="s">
        <v>368</v>
      </c>
      <c r="R775" s="8" t="s">
        <v>583</v>
      </c>
      <c r="S775" s="8" t="s">
        <v>585</v>
      </c>
      <c r="T775" s="7" t="str">
        <f t="shared" si="48"/>
        <v>ASHRAE 62.1-1999Public SpacesCorridors and utilities</v>
      </c>
      <c r="U775" s="117" t="str">
        <f>VLOOKUP(T775,Ventilation!$A$4:$H$314,6,FALSE)</f>
        <v>0.05</v>
      </c>
      <c r="V775" s="117" t="str">
        <f>VLOOKUP(T775,Ventilation!$A$4:$H$314,5,FALSE)</f>
        <v>0</v>
      </c>
      <c r="W775" s="117" t="str">
        <f>VLOOKUP(T775,Ventilation!$A$4:$H$314,7,FALSE)</f>
        <v/>
      </c>
      <c r="X775" s="8">
        <v>0.0</v>
      </c>
      <c r="Y775" s="8" t="s">
        <v>1709</v>
      </c>
      <c r="Z775" s="8" t="s">
        <v>1710</v>
      </c>
      <c r="AA775" s="93">
        <v>0.0258</v>
      </c>
      <c r="AB775" s="8"/>
      <c r="AC775" s="8"/>
      <c r="AD775" s="8" t="s">
        <v>179</v>
      </c>
      <c r="AE775" s="8"/>
      <c r="AF775" s="8"/>
      <c r="AG775" s="8"/>
      <c r="AH775" s="8"/>
      <c r="AI775" s="8"/>
      <c r="AJ775" s="8">
        <v>0.0</v>
      </c>
      <c r="AK775" s="8">
        <v>0.0</v>
      </c>
      <c r="AL775" s="8">
        <v>0.5</v>
      </c>
      <c r="AM775" s="8">
        <v>0.0</v>
      </c>
      <c r="AN775" s="8" t="s">
        <v>1709</v>
      </c>
      <c r="AO775" s="8" t="s">
        <v>1720</v>
      </c>
      <c r="AP775" s="8" t="s">
        <v>1721</v>
      </c>
      <c r="AQ775" s="8"/>
      <c r="AR775" s="8"/>
      <c r="AS775" s="45" t="str">
        <f t="shared" si="49"/>
        <v/>
      </c>
      <c r="AT775" s="8"/>
      <c r="AU775" s="8"/>
      <c r="AV775" s="8"/>
      <c r="AW775" s="8"/>
      <c r="AX775" s="8"/>
      <c r="AY775" s="8"/>
      <c r="AZ775" s="8" t="str">
        <f t="shared" si="54"/>
        <v/>
      </c>
      <c r="BA775" s="8"/>
      <c r="BB775" s="8"/>
      <c r="BC775" s="8"/>
      <c r="BD775" s="8"/>
      <c r="BE775" s="8"/>
      <c r="BF775" s="8"/>
      <c r="BG775" s="9" t="s">
        <v>1712</v>
      </c>
      <c r="BI775" s="5"/>
      <c r="BJ775" s="5"/>
      <c r="BK775" s="5"/>
    </row>
    <row r="776" ht="14.25" hidden="1" customHeight="1">
      <c r="A776" s="47" t="s">
        <v>38</v>
      </c>
      <c r="B776" s="47" t="s">
        <v>316</v>
      </c>
      <c r="C776" s="47" t="s">
        <v>1100</v>
      </c>
      <c r="D776" s="47" t="s">
        <v>1294</v>
      </c>
      <c r="E776" s="47" t="s">
        <v>374</v>
      </c>
      <c r="F776" s="47" t="s">
        <v>1023</v>
      </c>
      <c r="G776" s="47" t="s">
        <v>652</v>
      </c>
      <c r="H776" s="45" t="str">
        <f t="shared" si="1"/>
        <v>ASHRAE 90.1-2007Active StorageGeneral</v>
      </c>
      <c r="I776" s="117" t="str">
        <f>VLOOKUP(H776,'Interior Lighting'!$A$4:$G$1472,5,FALSE)</f>
        <v>0.8</v>
      </c>
      <c r="J776" s="47"/>
      <c r="K776" s="47"/>
      <c r="L776" s="47"/>
      <c r="M776" s="47">
        <v>0.0</v>
      </c>
      <c r="N776" s="47">
        <v>0.7</v>
      </c>
      <c r="O776" s="47">
        <v>0.2</v>
      </c>
      <c r="P776" s="8" t="s">
        <v>1678</v>
      </c>
      <c r="Q776" s="47" t="s">
        <v>369</v>
      </c>
      <c r="R776" s="47" t="s">
        <v>652</v>
      </c>
      <c r="S776" s="47" t="s">
        <v>594</v>
      </c>
      <c r="T776" s="7" t="str">
        <f t="shared" si="48"/>
        <v>ASHRAE 62.1-2004GeneralStorage rooms</v>
      </c>
      <c r="U776" s="117" t="str">
        <f>VLOOKUP(T776,Ventilation!$A$4:$H$314,6,FALSE)</f>
        <v>0.12</v>
      </c>
      <c r="V776" s="117" t="str">
        <f>VLOOKUP(T776,Ventilation!$A$4:$H$314,5,FALSE)</f>
        <v/>
      </c>
      <c r="W776" s="117" t="str">
        <f>VLOOKUP(T776,Ventilation!$A$4:$H$314,7,FALSE)</f>
        <v/>
      </c>
      <c r="X776" s="47">
        <v>0.0</v>
      </c>
      <c r="Y776" s="47" t="s">
        <v>1709</v>
      </c>
      <c r="Z776" s="47" t="s">
        <v>1710</v>
      </c>
      <c r="AA776" s="47">
        <v>0.2016</v>
      </c>
      <c r="AB776" s="8"/>
      <c r="AC776" s="8"/>
      <c r="AD776" s="8" t="s">
        <v>179</v>
      </c>
      <c r="AE776" s="47"/>
      <c r="AF776" s="47"/>
      <c r="AG776" s="47"/>
      <c r="AH776" s="47"/>
      <c r="AI776" s="47"/>
      <c r="AJ776" s="47">
        <v>0.0</v>
      </c>
      <c r="AK776" s="47">
        <v>0.0</v>
      </c>
      <c r="AL776" s="47">
        <v>0.5</v>
      </c>
      <c r="AM776" s="47">
        <v>0.0</v>
      </c>
      <c r="AN776" s="47" t="s">
        <v>1709</v>
      </c>
      <c r="AO776" s="8" t="s">
        <v>1711</v>
      </c>
      <c r="AP776" s="8" t="s">
        <v>1684</v>
      </c>
      <c r="AQ776" s="47"/>
      <c r="AR776" s="47"/>
      <c r="AS776" s="45" t="str">
        <f t="shared" si="49"/>
        <v/>
      </c>
      <c r="AT776" s="47"/>
      <c r="AU776" s="47"/>
      <c r="AV776" s="47"/>
      <c r="AW776" s="47"/>
      <c r="AX776" s="47"/>
      <c r="AY776" s="47"/>
      <c r="AZ776" s="47" t="str">
        <f t="shared" si="54"/>
        <v/>
      </c>
      <c r="BA776" s="47"/>
      <c r="BB776" s="47"/>
      <c r="BC776" s="47"/>
      <c r="BD776" s="47"/>
      <c r="BE776" s="47"/>
      <c r="BF776" s="47"/>
      <c r="BG776" s="9" t="s">
        <v>1712</v>
      </c>
      <c r="BI776" s="5"/>
      <c r="BJ776" s="5"/>
      <c r="BK776" s="5"/>
    </row>
    <row r="777" ht="14.25" hidden="1" customHeight="1">
      <c r="A777" s="47" t="s">
        <v>38</v>
      </c>
      <c r="B777" s="47" t="s">
        <v>316</v>
      </c>
      <c r="C777" s="60" t="s">
        <v>1713</v>
      </c>
      <c r="D777" s="47" t="s">
        <v>1294</v>
      </c>
      <c r="E777" s="47" t="s">
        <v>374</v>
      </c>
      <c r="F777" s="47" t="s">
        <v>1023</v>
      </c>
      <c r="G777" s="47" t="s">
        <v>652</v>
      </c>
      <c r="H777" s="45" t="str">
        <f t="shared" si="1"/>
        <v>ASHRAE 90.1-2007Active StorageGeneral</v>
      </c>
      <c r="I777" s="117" t="str">
        <f>VLOOKUP(H777,'Interior Lighting'!$A$4:$G$1472,5,FALSE)</f>
        <v>0.8</v>
      </c>
      <c r="J777" s="47"/>
      <c r="K777" s="47"/>
      <c r="L777" s="47"/>
      <c r="M777" s="47">
        <v>0.0</v>
      </c>
      <c r="N777" s="47">
        <v>0.7</v>
      </c>
      <c r="O777" s="47">
        <v>0.2</v>
      </c>
      <c r="P777" s="8" t="s">
        <v>1678</v>
      </c>
      <c r="Q777" s="47" t="s">
        <v>369</v>
      </c>
      <c r="R777" s="47" t="s">
        <v>652</v>
      </c>
      <c r="S777" s="47" t="s">
        <v>594</v>
      </c>
      <c r="T777" s="7" t="str">
        <f t="shared" si="48"/>
        <v>ASHRAE 62.1-2004GeneralStorage rooms</v>
      </c>
      <c r="U777" s="117" t="str">
        <f>VLOOKUP(T777,Ventilation!$A$4:$H$314,6,FALSE)</f>
        <v>0.12</v>
      </c>
      <c r="V777" s="117" t="str">
        <f>VLOOKUP(T777,Ventilation!$A$4:$H$314,5,FALSE)</f>
        <v/>
      </c>
      <c r="W777" s="117" t="str">
        <f>VLOOKUP(T777,Ventilation!$A$4:$H$314,7,FALSE)</f>
        <v/>
      </c>
      <c r="X777" s="47">
        <v>0.0</v>
      </c>
      <c r="Y777" s="47" t="s">
        <v>1709</v>
      </c>
      <c r="Z777" s="47" t="s">
        <v>1710</v>
      </c>
      <c r="AA777" s="60">
        <v>0.0504</v>
      </c>
      <c r="AB777" s="8"/>
      <c r="AC777" s="8"/>
      <c r="AD777" s="8" t="s">
        <v>179</v>
      </c>
      <c r="AE777" s="47"/>
      <c r="AF777" s="47"/>
      <c r="AG777" s="47"/>
      <c r="AH777" s="47"/>
      <c r="AI777" s="47"/>
      <c r="AJ777" s="47">
        <v>0.0</v>
      </c>
      <c r="AK777" s="47">
        <v>0.0</v>
      </c>
      <c r="AL777" s="47">
        <v>0.5</v>
      </c>
      <c r="AM777" s="47">
        <v>0.0</v>
      </c>
      <c r="AN777" s="47" t="s">
        <v>1709</v>
      </c>
      <c r="AO777" s="8" t="s">
        <v>1711</v>
      </c>
      <c r="AP777" s="8" t="s">
        <v>1684</v>
      </c>
      <c r="AQ777" s="47"/>
      <c r="AR777" s="47"/>
      <c r="AS777" s="45" t="str">
        <f t="shared" si="49"/>
        <v/>
      </c>
      <c r="AT777" s="47"/>
      <c r="AU777" s="47"/>
      <c r="AV777" s="47"/>
      <c r="AW777" s="47"/>
      <c r="AX777" s="47"/>
      <c r="AY777" s="47"/>
      <c r="AZ777" s="47" t="str">
        <f t="shared" si="54"/>
        <v/>
      </c>
      <c r="BA777" s="47"/>
      <c r="BB777" s="47"/>
      <c r="BC777" s="47"/>
      <c r="BD777" s="47"/>
      <c r="BE777" s="47"/>
      <c r="BF777" s="47"/>
      <c r="BG777" s="9" t="s">
        <v>1712</v>
      </c>
      <c r="BI777" s="5"/>
      <c r="BJ777" s="5"/>
      <c r="BK777" s="5"/>
    </row>
    <row r="778" ht="14.25" hidden="1" customHeight="1">
      <c r="A778" s="47" t="s">
        <v>38</v>
      </c>
      <c r="B778" s="47" t="s">
        <v>316</v>
      </c>
      <c r="C778" s="60" t="s">
        <v>1714</v>
      </c>
      <c r="D778" s="47" t="s">
        <v>1294</v>
      </c>
      <c r="E778" s="47" t="s">
        <v>374</v>
      </c>
      <c r="F778" s="47" t="s">
        <v>1023</v>
      </c>
      <c r="G778" s="47" t="s">
        <v>652</v>
      </c>
      <c r="H778" s="45" t="str">
        <f t="shared" si="1"/>
        <v>ASHRAE 90.1-2007Active StorageGeneral</v>
      </c>
      <c r="I778" s="117" t="str">
        <f>VLOOKUP(H778,'Interior Lighting'!$A$4:$G$1472,5,FALSE)</f>
        <v>0.8</v>
      </c>
      <c r="J778" s="47"/>
      <c r="K778" s="47"/>
      <c r="L778" s="47"/>
      <c r="M778" s="47">
        <v>0.0</v>
      </c>
      <c r="N778" s="47">
        <v>0.7</v>
      </c>
      <c r="O778" s="47">
        <v>0.2</v>
      </c>
      <c r="P778" s="8" t="s">
        <v>1678</v>
      </c>
      <c r="Q778" s="47" t="s">
        <v>369</v>
      </c>
      <c r="R778" s="47" t="s">
        <v>652</v>
      </c>
      <c r="S778" s="47" t="s">
        <v>594</v>
      </c>
      <c r="T778" s="7" t="str">
        <f t="shared" si="48"/>
        <v>ASHRAE 62.1-2004GeneralStorage rooms</v>
      </c>
      <c r="U778" s="117" t="str">
        <f>VLOOKUP(T778,Ventilation!$A$4:$H$314,6,FALSE)</f>
        <v>0.12</v>
      </c>
      <c r="V778" s="117" t="str">
        <f>VLOOKUP(T778,Ventilation!$A$4:$H$314,5,FALSE)</f>
        <v/>
      </c>
      <c r="W778" s="117" t="str">
        <f>VLOOKUP(T778,Ventilation!$A$4:$H$314,7,FALSE)</f>
        <v/>
      </c>
      <c r="X778" s="47">
        <v>0.0</v>
      </c>
      <c r="Y778" s="47" t="s">
        <v>1709</v>
      </c>
      <c r="Z778" s="47" t="s">
        <v>1710</v>
      </c>
      <c r="AA778" s="60">
        <v>0.1196</v>
      </c>
      <c r="AB778" s="8"/>
      <c r="AC778" s="8"/>
      <c r="AD778" s="8" t="s">
        <v>179</v>
      </c>
      <c r="AE778" s="47"/>
      <c r="AF778" s="47"/>
      <c r="AG778" s="47"/>
      <c r="AH778" s="47"/>
      <c r="AI778" s="47"/>
      <c r="AJ778" s="47">
        <v>0.0</v>
      </c>
      <c r="AK778" s="47">
        <v>0.0</v>
      </c>
      <c r="AL778" s="47">
        <v>0.5</v>
      </c>
      <c r="AM778" s="47">
        <v>0.0</v>
      </c>
      <c r="AN778" s="47" t="s">
        <v>1709</v>
      </c>
      <c r="AO778" s="8" t="s">
        <v>1711</v>
      </c>
      <c r="AP778" s="8" t="s">
        <v>1684</v>
      </c>
      <c r="AQ778" s="47"/>
      <c r="AR778" s="47"/>
      <c r="AS778" s="45" t="str">
        <f t="shared" si="49"/>
        <v/>
      </c>
      <c r="AT778" s="47"/>
      <c r="AU778" s="47"/>
      <c r="AV778" s="47"/>
      <c r="AW778" s="47"/>
      <c r="AX778" s="47"/>
      <c r="AY778" s="47"/>
      <c r="AZ778" s="47" t="str">
        <f t="shared" si="54"/>
        <v/>
      </c>
      <c r="BA778" s="47"/>
      <c r="BB778" s="47"/>
      <c r="BC778" s="47"/>
      <c r="BD778" s="47"/>
      <c r="BE778" s="47"/>
      <c r="BF778" s="47"/>
      <c r="BG778" s="9" t="s">
        <v>1712</v>
      </c>
      <c r="BI778" s="5"/>
      <c r="BJ778" s="5"/>
      <c r="BK778" s="5"/>
    </row>
    <row r="779" ht="14.25" hidden="1" customHeight="1">
      <c r="A779" s="45" t="s">
        <v>38</v>
      </c>
      <c r="B779" s="45" t="s">
        <v>316</v>
      </c>
      <c r="C779" s="45" t="s">
        <v>1178</v>
      </c>
      <c r="D779" s="45" t="s">
        <v>1364</v>
      </c>
      <c r="E779" s="45" t="s">
        <v>374</v>
      </c>
      <c r="F779" s="45" t="s">
        <v>1082</v>
      </c>
      <c r="G779" s="45" t="s">
        <v>652</v>
      </c>
      <c r="H779" s="45" t="str">
        <f t="shared" si="1"/>
        <v>ASHRAE 90.1-2007Stairs-ActiveGeneral</v>
      </c>
      <c r="I779" s="117" t="str">
        <f>VLOOKUP(H779,'Interior Lighting'!$A$4:$G$1472,5,FALSE)</f>
        <v>0.6</v>
      </c>
      <c r="J779" s="47"/>
      <c r="K779" s="45"/>
      <c r="L779" s="45"/>
      <c r="M779" s="45">
        <v>0.0</v>
      </c>
      <c r="N779" s="45">
        <v>0.7</v>
      </c>
      <c r="O779" s="45">
        <v>0.2</v>
      </c>
      <c r="P779" s="45" t="s">
        <v>179</v>
      </c>
      <c r="Q779" s="45" t="s">
        <v>369</v>
      </c>
      <c r="R779" s="45" t="s">
        <v>652</v>
      </c>
      <c r="S779" s="45" t="s">
        <v>542</v>
      </c>
      <c r="T779" s="7" t="str">
        <f t="shared" si="48"/>
        <v>ASHRAE 62.1-2004GeneralCorridors</v>
      </c>
      <c r="U779" s="117" t="str">
        <f>VLOOKUP(T779,Ventilation!$A$4:$H$314,6,FALSE)</f>
        <v>0.06</v>
      </c>
      <c r="V779" s="117" t="str">
        <f>VLOOKUP(T779,Ventilation!$A$4:$H$314,5,FALSE)</f>
        <v/>
      </c>
      <c r="W779" s="117" t="str">
        <f>VLOOKUP(T779,Ventilation!$A$4:$H$314,7,FALSE)</f>
        <v/>
      </c>
      <c r="X779" s="45">
        <v>0.0</v>
      </c>
      <c r="Y779" s="7" t="s">
        <v>1709</v>
      </c>
      <c r="Z779" s="7" t="s">
        <v>1710</v>
      </c>
      <c r="AA779" s="45">
        <v>0.2016</v>
      </c>
      <c r="AB779" s="7"/>
      <c r="AC779" s="8"/>
      <c r="AD779" s="8" t="s">
        <v>179</v>
      </c>
      <c r="AE779" s="45"/>
      <c r="AF779" s="45"/>
      <c r="AG779" s="45"/>
      <c r="AH779" s="45"/>
      <c r="AI779" s="45"/>
      <c r="AJ779" s="45">
        <v>0.0</v>
      </c>
      <c r="AK779" s="45">
        <v>0.0</v>
      </c>
      <c r="AL779" s="45">
        <v>0.5</v>
      </c>
      <c r="AM779" s="45">
        <v>0.0</v>
      </c>
      <c r="AN779" s="7" t="s">
        <v>1709</v>
      </c>
      <c r="AO779" s="7" t="s">
        <v>1711</v>
      </c>
      <c r="AP779" s="8" t="s">
        <v>1684</v>
      </c>
      <c r="AQ779" s="45"/>
      <c r="AR779" s="45"/>
      <c r="AS779" s="45" t="str">
        <f t="shared" si="49"/>
        <v/>
      </c>
      <c r="AT779" s="45"/>
      <c r="AU779" s="45"/>
      <c r="AV779" s="45"/>
      <c r="AW779" s="45"/>
      <c r="AX779" s="45"/>
      <c r="AY779" s="45"/>
      <c r="AZ779" s="45" t="str">
        <f t="shared" si="54"/>
        <v/>
      </c>
      <c r="BA779" s="45"/>
      <c r="BB779" s="45"/>
      <c r="BC779" s="45"/>
      <c r="BD779" s="45"/>
      <c r="BE779" s="45"/>
      <c r="BF779" s="45"/>
      <c r="BG779" s="9" t="s">
        <v>1712</v>
      </c>
      <c r="BI779" s="5"/>
      <c r="BJ779" s="5"/>
      <c r="BK779" s="5"/>
    </row>
    <row r="780" ht="14.25" hidden="1" customHeight="1">
      <c r="A780" s="45" t="s">
        <v>38</v>
      </c>
      <c r="B780" s="45" t="s">
        <v>316</v>
      </c>
      <c r="C780" s="61" t="s">
        <v>1715</v>
      </c>
      <c r="D780" s="45" t="s">
        <v>1364</v>
      </c>
      <c r="E780" s="45" t="s">
        <v>374</v>
      </c>
      <c r="F780" s="45" t="s">
        <v>1082</v>
      </c>
      <c r="G780" s="45" t="s">
        <v>652</v>
      </c>
      <c r="H780" s="45" t="str">
        <f t="shared" si="1"/>
        <v>ASHRAE 90.1-2007Stairs-ActiveGeneral</v>
      </c>
      <c r="I780" s="117" t="str">
        <f>VLOOKUP(H780,'Interior Lighting'!$A$4:$G$1472,5,FALSE)</f>
        <v>0.6</v>
      </c>
      <c r="J780" s="47"/>
      <c r="K780" s="45"/>
      <c r="L780" s="45"/>
      <c r="M780" s="45">
        <v>0.0</v>
      </c>
      <c r="N780" s="45">
        <v>0.7</v>
      </c>
      <c r="O780" s="45">
        <v>0.2</v>
      </c>
      <c r="P780" s="45" t="s">
        <v>179</v>
      </c>
      <c r="Q780" s="45" t="s">
        <v>369</v>
      </c>
      <c r="R780" s="45" t="s">
        <v>652</v>
      </c>
      <c r="S780" s="45" t="s">
        <v>542</v>
      </c>
      <c r="T780" s="7" t="str">
        <f t="shared" si="48"/>
        <v>ASHRAE 62.1-2004GeneralCorridors</v>
      </c>
      <c r="U780" s="117" t="str">
        <f>VLOOKUP(T780,Ventilation!$A$4:$H$314,6,FALSE)</f>
        <v>0.06</v>
      </c>
      <c r="V780" s="117" t="str">
        <f>VLOOKUP(T780,Ventilation!$A$4:$H$314,5,FALSE)</f>
        <v/>
      </c>
      <c r="W780" s="117" t="str">
        <f>VLOOKUP(T780,Ventilation!$A$4:$H$314,7,FALSE)</f>
        <v/>
      </c>
      <c r="X780" s="45">
        <v>0.0</v>
      </c>
      <c r="Y780" s="7" t="s">
        <v>1709</v>
      </c>
      <c r="Z780" s="7" t="s">
        <v>1710</v>
      </c>
      <c r="AA780" s="60">
        <v>0.1196</v>
      </c>
      <c r="AB780" s="7"/>
      <c r="AC780" s="8"/>
      <c r="AD780" s="8" t="s">
        <v>179</v>
      </c>
      <c r="AE780" s="45"/>
      <c r="AF780" s="45"/>
      <c r="AG780" s="45"/>
      <c r="AH780" s="45"/>
      <c r="AI780" s="45"/>
      <c r="AJ780" s="45">
        <v>0.0</v>
      </c>
      <c r="AK780" s="45">
        <v>0.0</v>
      </c>
      <c r="AL780" s="45">
        <v>0.5</v>
      </c>
      <c r="AM780" s="45">
        <v>0.0</v>
      </c>
      <c r="AN780" s="7" t="s">
        <v>1709</v>
      </c>
      <c r="AO780" s="7" t="s">
        <v>1711</v>
      </c>
      <c r="AP780" s="8" t="s">
        <v>1684</v>
      </c>
      <c r="AQ780" s="45"/>
      <c r="AR780" s="45"/>
      <c r="AS780" s="45" t="str">
        <f t="shared" si="49"/>
        <v/>
      </c>
      <c r="AT780" s="45"/>
      <c r="AU780" s="45"/>
      <c r="AV780" s="45"/>
      <c r="AW780" s="45"/>
      <c r="AX780" s="45"/>
      <c r="AY780" s="45"/>
      <c r="AZ780" s="45" t="str">
        <f t="shared" si="54"/>
        <v/>
      </c>
      <c r="BA780" s="45"/>
      <c r="BB780" s="45"/>
      <c r="BC780" s="45"/>
      <c r="BD780" s="45"/>
      <c r="BE780" s="45"/>
      <c r="BF780" s="45"/>
      <c r="BG780" s="9" t="s">
        <v>1712</v>
      </c>
      <c r="BI780" s="5"/>
      <c r="BJ780" s="5"/>
      <c r="BK780" s="5"/>
    </row>
    <row r="781" ht="14.25" hidden="1" customHeight="1">
      <c r="A781" s="45" t="s">
        <v>38</v>
      </c>
      <c r="B781" s="7" t="s">
        <v>316</v>
      </c>
      <c r="C781" s="7" t="s">
        <v>1177</v>
      </c>
      <c r="D781" s="7" t="s">
        <v>1283</v>
      </c>
      <c r="E781" s="7" t="s">
        <v>374</v>
      </c>
      <c r="F781" s="7" t="s">
        <v>1011</v>
      </c>
      <c r="G781" s="7" t="s">
        <v>652</v>
      </c>
      <c r="H781" s="45" t="str">
        <f t="shared" si="1"/>
        <v>ASHRAE 90.1-2007Lounge/RecreationGeneral</v>
      </c>
      <c r="I781" s="117" t="str">
        <f>VLOOKUP(H781,'Interior Lighting'!$A$4:$G$1472,5,FALSE)</f>
        <v>1.2</v>
      </c>
      <c r="J781" s="47"/>
      <c r="K781" s="7"/>
      <c r="L781" s="7"/>
      <c r="M781" s="7">
        <v>0.0</v>
      </c>
      <c r="N781" s="7">
        <v>0.7</v>
      </c>
      <c r="O781" s="7">
        <v>0.2</v>
      </c>
      <c r="P781" s="7" t="s">
        <v>1716</v>
      </c>
      <c r="Q781" s="45" t="s">
        <v>369</v>
      </c>
      <c r="R781" s="7" t="s">
        <v>560</v>
      </c>
      <c r="S781" s="7" t="s">
        <v>659</v>
      </c>
      <c r="T781" s="7" t="str">
        <f t="shared" si="48"/>
        <v>ASHRAE 62.1-2004Hotels, Motels, Resorts, DormitoriesLobbies/prefunction</v>
      </c>
      <c r="U781" s="117" t="str">
        <f>VLOOKUP(T781,Ventilation!$A$4:$H$314,6,FALSE)</f>
        <v>0.06</v>
      </c>
      <c r="V781" s="117" t="str">
        <f>VLOOKUP(T781,Ventilation!$A$4:$H$314,5,FALSE)</f>
        <v>7.5</v>
      </c>
      <c r="W781" s="117" t="str">
        <f>VLOOKUP(T781,Ventilation!$A$4:$H$314,7,FALSE)</f>
        <v/>
      </c>
      <c r="X781" s="7">
        <v>51.28</v>
      </c>
      <c r="Y781" s="7" t="s">
        <v>1717</v>
      </c>
      <c r="Z781" s="7" t="s">
        <v>1710</v>
      </c>
      <c r="AA781" s="7">
        <v>0.2016</v>
      </c>
      <c r="AB781" s="7"/>
      <c r="AC781" s="7"/>
      <c r="AD781" s="7" t="s">
        <v>1718</v>
      </c>
      <c r="AE781" s="7"/>
      <c r="AF781" s="7"/>
      <c r="AG781" s="7"/>
      <c r="AH781" s="7"/>
      <c r="AI781" s="7"/>
      <c r="AJ781" s="7">
        <v>2.0</v>
      </c>
      <c r="AK781" s="7">
        <v>0.0</v>
      </c>
      <c r="AL781" s="7">
        <v>0.5</v>
      </c>
      <c r="AM781" s="7">
        <v>0.0</v>
      </c>
      <c r="AN781" s="7" t="s">
        <v>1719</v>
      </c>
      <c r="AO781" s="7" t="s">
        <v>1720</v>
      </c>
      <c r="AP781" s="7" t="s">
        <v>1721</v>
      </c>
      <c r="AQ781" s="7"/>
      <c r="AR781" s="7"/>
      <c r="AS781" s="45" t="str">
        <f t="shared" si="49"/>
        <v/>
      </c>
      <c r="AT781" s="7"/>
      <c r="AU781" s="7"/>
      <c r="AV781" s="7"/>
      <c r="AW781" s="7"/>
      <c r="AX781" s="7"/>
      <c r="AY781" s="7"/>
      <c r="AZ781" s="7" t="str">
        <f t="shared" si="54"/>
        <v/>
      </c>
      <c r="BA781" s="7"/>
      <c r="BB781" s="7"/>
      <c r="BC781" s="7"/>
      <c r="BD781" s="7"/>
      <c r="BE781" s="7"/>
      <c r="BF781" s="7"/>
      <c r="BG781" s="9" t="s">
        <v>1712</v>
      </c>
      <c r="BI781" s="5"/>
      <c r="BJ781" s="5"/>
      <c r="BK781" s="5"/>
    </row>
    <row r="782" ht="14.25" hidden="1" customHeight="1">
      <c r="A782" s="47" t="s">
        <v>38</v>
      </c>
      <c r="B782" s="8" t="s">
        <v>316</v>
      </c>
      <c r="C782" s="8" t="s">
        <v>1173</v>
      </c>
      <c r="D782" s="8" t="s">
        <v>1474</v>
      </c>
      <c r="E782" s="8" t="s">
        <v>374</v>
      </c>
      <c r="F782" s="8" t="s">
        <v>1018</v>
      </c>
      <c r="G782" s="8" t="s">
        <v>652</v>
      </c>
      <c r="H782" s="45" t="str">
        <f t="shared" si="1"/>
        <v>ASHRAE 90.1-2007RestroomsGeneral</v>
      </c>
      <c r="I782" s="117" t="str">
        <f>VLOOKUP(H782,'Interior Lighting'!$A$4:$G$1472,5,FALSE)</f>
        <v>0.9</v>
      </c>
      <c r="J782" s="47"/>
      <c r="K782" s="8"/>
      <c r="L782" s="8"/>
      <c r="M782" s="8">
        <v>0.0</v>
      </c>
      <c r="N782" s="8">
        <v>0.7</v>
      </c>
      <c r="O782" s="8">
        <v>0.2</v>
      </c>
      <c r="P782" s="5" t="s">
        <v>179</v>
      </c>
      <c r="Q782" s="47" t="s">
        <v>369</v>
      </c>
      <c r="R782" s="8" t="s">
        <v>652</v>
      </c>
      <c r="S782" s="8" t="s">
        <v>542</v>
      </c>
      <c r="T782" s="7" t="str">
        <f t="shared" si="48"/>
        <v>ASHRAE 62.1-2004GeneralCorridors</v>
      </c>
      <c r="U782" s="117" t="str">
        <f>VLOOKUP(T782,Ventilation!$A$4:$H$314,6,FALSE)</f>
        <v>0.06</v>
      </c>
      <c r="V782" s="117" t="str">
        <f>VLOOKUP(T782,Ventilation!$A$4:$H$314,5,FALSE)</f>
        <v/>
      </c>
      <c r="W782" s="117" t="str">
        <f>VLOOKUP(T782,Ventilation!$A$4:$H$314,7,FALSE)</f>
        <v/>
      </c>
      <c r="X782" s="8">
        <v>2.85</v>
      </c>
      <c r="Y782" s="8" t="s">
        <v>1722</v>
      </c>
      <c r="Z782" s="8" t="s">
        <v>1710</v>
      </c>
      <c r="AA782" s="8">
        <v>0.2016</v>
      </c>
      <c r="AB782" s="8"/>
      <c r="AC782" s="8"/>
      <c r="AD782" s="8" t="s">
        <v>1718</v>
      </c>
      <c r="AE782" s="8"/>
      <c r="AF782" s="8"/>
      <c r="AG782" s="8"/>
      <c r="AH782" s="8"/>
      <c r="AI782" s="8"/>
      <c r="AJ782" s="8">
        <v>0.0</v>
      </c>
      <c r="AK782" s="8">
        <v>0.0</v>
      </c>
      <c r="AL782" s="8">
        <v>0.5</v>
      </c>
      <c r="AM782" s="8">
        <v>0.0</v>
      </c>
      <c r="AN782" s="8" t="s">
        <v>1723</v>
      </c>
      <c r="AO782" s="8" t="s">
        <v>1720</v>
      </c>
      <c r="AP782" s="8" t="s">
        <v>1721</v>
      </c>
      <c r="AQ782" s="8"/>
      <c r="AR782" s="8"/>
      <c r="AS782" s="45" t="str">
        <f t="shared" si="49"/>
        <v/>
      </c>
      <c r="AT782" s="8"/>
      <c r="AU782" s="8"/>
      <c r="AV782" s="8"/>
      <c r="AW782" s="8"/>
      <c r="AX782" s="8">
        <v>1.139566144206643</v>
      </c>
      <c r="AY782" s="8">
        <v>400.0</v>
      </c>
      <c r="AZ782" s="123" t="str">
        <f t="shared" si="54"/>
        <v>0.1978578326</v>
      </c>
      <c r="BA782" s="8">
        <v>0.338</v>
      </c>
      <c r="BB782" s="8">
        <v>69.45023196377475</v>
      </c>
      <c r="BC782" s="8">
        <v>0.5</v>
      </c>
      <c r="BD782" s="8"/>
      <c r="BE782" s="8"/>
      <c r="BF782" s="8"/>
      <c r="BG782" s="9" t="s">
        <v>1712</v>
      </c>
      <c r="BI782" s="5"/>
      <c r="BJ782" s="5"/>
      <c r="BK782" s="5"/>
    </row>
    <row r="783" ht="14.25" hidden="1" customHeight="1">
      <c r="A783" s="47" t="s">
        <v>38</v>
      </c>
      <c r="B783" s="8" t="s">
        <v>316</v>
      </c>
      <c r="C783" s="8" t="s">
        <v>355</v>
      </c>
      <c r="D783" s="8" t="s">
        <v>1312</v>
      </c>
      <c r="E783" s="8" t="s">
        <v>374</v>
      </c>
      <c r="F783" s="8" t="s">
        <v>993</v>
      </c>
      <c r="G783" s="8" t="s">
        <v>652</v>
      </c>
      <c r="H783" s="45" t="str">
        <f t="shared" si="1"/>
        <v>ASHRAE 90.1-2007Office-EnclosedGeneral</v>
      </c>
      <c r="I783" s="117" t="str">
        <f>VLOOKUP(H783,'Interior Lighting'!$A$4:$G$1472,5,FALSE)</f>
        <v>1.1</v>
      </c>
      <c r="J783" s="47"/>
      <c r="K783" s="8"/>
      <c r="L783" s="8"/>
      <c r="M783" s="8">
        <v>0.0</v>
      </c>
      <c r="N783" s="8">
        <v>0.7</v>
      </c>
      <c r="O783" s="8">
        <v>0.2</v>
      </c>
      <c r="P783" s="8" t="s">
        <v>1691</v>
      </c>
      <c r="Q783" s="47" t="s">
        <v>369</v>
      </c>
      <c r="R783" s="8" t="s">
        <v>580</v>
      </c>
      <c r="S783" s="8" t="s">
        <v>576</v>
      </c>
      <c r="T783" s="7" t="str">
        <f t="shared" si="48"/>
        <v>ASHRAE 62.1-2004Office BuildingsOffice space</v>
      </c>
      <c r="U783" s="117" t="str">
        <f>VLOOKUP(T783,Ventilation!$A$4:$H$314,6,FALSE)</f>
        <v>0.06</v>
      </c>
      <c r="V783" s="117" t="str">
        <f>VLOOKUP(T783,Ventilation!$A$4:$H$314,5,FALSE)</f>
        <v>5</v>
      </c>
      <c r="W783" s="117" t="str">
        <f>VLOOKUP(T783,Ventilation!$A$4:$H$314,7,FALSE)</f>
        <v/>
      </c>
      <c r="X783" s="8">
        <v>7.14</v>
      </c>
      <c r="Y783" s="8" t="s">
        <v>1724</v>
      </c>
      <c r="Z783" s="8" t="s">
        <v>1710</v>
      </c>
      <c r="AA783" s="8">
        <v>0.2016</v>
      </c>
      <c r="AB783" s="8"/>
      <c r="AC783" s="8"/>
      <c r="AD783" s="8" t="s">
        <v>1718</v>
      </c>
      <c r="AE783" s="8"/>
      <c r="AF783" s="8"/>
      <c r="AG783" s="8"/>
      <c r="AH783" s="8"/>
      <c r="AI783" s="8"/>
      <c r="AJ783" s="8">
        <v>1.28</v>
      </c>
      <c r="AK783" s="8">
        <v>0.0</v>
      </c>
      <c r="AL783" s="8">
        <v>0.5</v>
      </c>
      <c r="AM783" s="8">
        <v>0.0</v>
      </c>
      <c r="AN783" s="8" t="s">
        <v>1725</v>
      </c>
      <c r="AO783" s="8" t="s">
        <v>1720</v>
      </c>
      <c r="AP783" s="8" t="s">
        <v>1721</v>
      </c>
      <c r="AQ783" s="8"/>
      <c r="AR783" s="8"/>
      <c r="AS783" s="45" t="str">
        <f t="shared" si="49"/>
        <v/>
      </c>
      <c r="AT783" s="8"/>
      <c r="AU783" s="8"/>
      <c r="AV783" s="8"/>
      <c r="AW783" s="8"/>
      <c r="AX783" s="8"/>
      <c r="AY783" s="8"/>
      <c r="AZ783" s="8" t="str">
        <f t="shared" si="54"/>
        <v/>
      </c>
      <c r="BA783" s="8"/>
      <c r="BB783" s="8"/>
      <c r="BC783" s="8"/>
      <c r="BD783" s="8"/>
      <c r="BE783" s="8"/>
      <c r="BF783" s="8"/>
      <c r="BG783" s="9" t="s">
        <v>1712</v>
      </c>
      <c r="BI783" s="5"/>
      <c r="BJ783" s="5"/>
      <c r="BK783" s="5"/>
    </row>
    <row r="784" ht="14.25" hidden="1" customHeight="1">
      <c r="A784" s="47" t="s">
        <v>38</v>
      </c>
      <c r="B784" s="8" t="s">
        <v>316</v>
      </c>
      <c r="C784" s="8" t="s">
        <v>1157</v>
      </c>
      <c r="D784" s="8" t="s">
        <v>1338</v>
      </c>
      <c r="E784" s="8" t="s">
        <v>374</v>
      </c>
      <c r="F784" s="8" t="s">
        <v>995</v>
      </c>
      <c r="G784" s="8" t="s">
        <v>652</v>
      </c>
      <c r="H784" s="45" t="str">
        <f t="shared" si="1"/>
        <v>ASHRAE 90.1-2007Conference/Meeting/MultipurposeGeneral</v>
      </c>
      <c r="I784" s="117" t="str">
        <f>VLOOKUP(H784,'Interior Lighting'!$A$4:$G$1472,5,FALSE)</f>
        <v>1.3</v>
      </c>
      <c r="J784" s="47"/>
      <c r="K784" s="8"/>
      <c r="L784" s="8"/>
      <c r="M784" s="8">
        <v>0.0</v>
      </c>
      <c r="N784" s="8">
        <v>0.7</v>
      </c>
      <c r="O784" s="8">
        <v>0.2</v>
      </c>
      <c r="P784" s="8" t="s">
        <v>1726</v>
      </c>
      <c r="Q784" s="47" t="s">
        <v>369</v>
      </c>
      <c r="R784" s="8" t="s">
        <v>652</v>
      </c>
      <c r="S784" s="8" t="s">
        <v>653</v>
      </c>
      <c r="T784" s="7" t="str">
        <f t="shared" si="48"/>
        <v>ASHRAE 62.1-2004GeneralConference/meeting</v>
      </c>
      <c r="U784" s="117" t="str">
        <f>VLOOKUP(T784,Ventilation!$A$4:$H$314,6,FALSE)</f>
        <v>0.06</v>
      </c>
      <c r="V784" s="117" t="str">
        <f>VLOOKUP(T784,Ventilation!$A$4:$H$314,5,FALSE)</f>
        <v>5</v>
      </c>
      <c r="W784" s="117" t="str">
        <f>VLOOKUP(T784,Ventilation!$A$4:$H$314,7,FALSE)</f>
        <v/>
      </c>
      <c r="X784" s="8">
        <v>50.0</v>
      </c>
      <c r="Y784" s="8" t="s">
        <v>1727</v>
      </c>
      <c r="Z784" s="8" t="s">
        <v>1710</v>
      </c>
      <c r="AA784" s="8">
        <v>0.2016</v>
      </c>
      <c r="AB784" s="8"/>
      <c r="AC784" s="8"/>
      <c r="AD784" s="8" t="s">
        <v>1718</v>
      </c>
      <c r="AE784" s="8"/>
      <c r="AF784" s="8"/>
      <c r="AG784" s="8"/>
      <c r="AH784" s="8"/>
      <c r="AI784" s="8"/>
      <c r="AJ784" s="8">
        <v>0.574</v>
      </c>
      <c r="AK784" s="8">
        <v>0.0</v>
      </c>
      <c r="AL784" s="8">
        <v>0.5</v>
      </c>
      <c r="AM784" s="8">
        <v>0.0</v>
      </c>
      <c r="AN784" s="8" t="s">
        <v>1728</v>
      </c>
      <c r="AO784" s="8" t="s">
        <v>1720</v>
      </c>
      <c r="AP784" s="8" t="s">
        <v>1721</v>
      </c>
      <c r="AQ784" s="8"/>
      <c r="AR784" s="8"/>
      <c r="AS784" s="45" t="str">
        <f t="shared" si="49"/>
        <v/>
      </c>
      <c r="AT784" s="8"/>
      <c r="AU784" s="8"/>
      <c r="AV784" s="8"/>
      <c r="AW784" s="8"/>
      <c r="AX784" s="8"/>
      <c r="AY784" s="8"/>
      <c r="AZ784" s="8" t="str">
        <f t="shared" si="54"/>
        <v/>
      </c>
      <c r="BA784" s="8"/>
      <c r="BB784" s="8"/>
      <c r="BC784" s="8"/>
      <c r="BD784" s="8"/>
      <c r="BE784" s="8"/>
      <c r="BF784" s="8"/>
      <c r="BG784" s="9" t="s">
        <v>1712</v>
      </c>
      <c r="BI784" s="5"/>
      <c r="BJ784" s="5"/>
      <c r="BK784" s="5"/>
    </row>
    <row r="785" ht="14.25" hidden="1" customHeight="1">
      <c r="A785" s="47" t="s">
        <v>38</v>
      </c>
      <c r="B785" s="8" t="s">
        <v>316</v>
      </c>
      <c r="C785" s="8" t="s">
        <v>1155</v>
      </c>
      <c r="D785" s="8" t="s">
        <v>1365</v>
      </c>
      <c r="E785" s="8" t="s">
        <v>374</v>
      </c>
      <c r="F785" s="8" t="s">
        <v>800</v>
      </c>
      <c r="G785" s="8" t="s">
        <v>652</v>
      </c>
      <c r="H785" s="45" t="str">
        <f t="shared" si="1"/>
        <v>ASHRAE 90.1-2007Electrical/MechanicalGeneral</v>
      </c>
      <c r="I785" s="117" t="str">
        <f>VLOOKUP(H785,'Interior Lighting'!$A$4:$G$1472,5,FALSE)</f>
        <v>1.5</v>
      </c>
      <c r="J785" s="47"/>
      <c r="K785" s="8"/>
      <c r="L785" s="8"/>
      <c r="M785" s="8">
        <v>0.0</v>
      </c>
      <c r="N785" s="8">
        <v>0.7</v>
      </c>
      <c r="O785" s="8">
        <v>0.2</v>
      </c>
      <c r="P785" s="8" t="s">
        <v>1729</v>
      </c>
      <c r="Q785" s="47" t="s">
        <v>369</v>
      </c>
      <c r="R785" s="8" t="s">
        <v>652</v>
      </c>
      <c r="S785" s="8" t="s">
        <v>594</v>
      </c>
      <c r="T785" s="7" t="str">
        <f t="shared" si="48"/>
        <v>ASHRAE 62.1-2004GeneralStorage rooms</v>
      </c>
      <c r="U785" s="117" t="str">
        <f>VLOOKUP(T785,Ventilation!$A$4:$H$314,6,FALSE)</f>
        <v>0.12</v>
      </c>
      <c r="V785" s="117" t="str">
        <f>VLOOKUP(T785,Ventilation!$A$4:$H$314,5,FALSE)</f>
        <v/>
      </c>
      <c r="W785" s="117" t="str">
        <f>VLOOKUP(T785,Ventilation!$A$4:$H$314,7,FALSE)</f>
        <v/>
      </c>
      <c r="X785" s="8">
        <v>0.0</v>
      </c>
      <c r="Y785" s="8" t="s">
        <v>1709</v>
      </c>
      <c r="Z785" s="8" t="s">
        <v>1710</v>
      </c>
      <c r="AA785" s="8">
        <v>0.2016</v>
      </c>
      <c r="AB785" s="8"/>
      <c r="AC785" s="8"/>
      <c r="AD785" s="8" t="s">
        <v>1718</v>
      </c>
      <c r="AE785" s="8"/>
      <c r="AF785" s="8">
        <v>0.0</v>
      </c>
      <c r="AG785" s="8">
        <v>0.2</v>
      </c>
      <c r="AH785" s="8">
        <v>0.5</v>
      </c>
      <c r="AI785" s="8"/>
      <c r="AJ785" s="8">
        <v>0.0</v>
      </c>
      <c r="AK785" s="8">
        <v>0.0</v>
      </c>
      <c r="AL785" s="8">
        <v>0.2</v>
      </c>
      <c r="AM785" s="8">
        <v>0.0</v>
      </c>
      <c r="AN785" s="8" t="s">
        <v>1709</v>
      </c>
      <c r="AO785" s="8" t="s">
        <v>1711</v>
      </c>
      <c r="AP785" s="8" t="s">
        <v>1684</v>
      </c>
      <c r="AQ785" s="8"/>
      <c r="AR785" s="8"/>
      <c r="AS785" s="45" t="str">
        <f t="shared" si="49"/>
        <v/>
      </c>
      <c r="AT785" s="8"/>
      <c r="AU785" s="8"/>
      <c r="AV785" s="8"/>
      <c r="AW785" s="8"/>
      <c r="AX785" s="8"/>
      <c r="AY785" s="8"/>
      <c r="AZ785" s="8" t="str">
        <f t="shared" si="54"/>
        <v/>
      </c>
      <c r="BA785" s="8"/>
      <c r="BB785" s="8"/>
      <c r="BC785" s="8"/>
      <c r="BD785" s="8"/>
      <c r="BE785" s="8"/>
      <c r="BF785" s="8"/>
      <c r="BG785" s="9" t="s">
        <v>1712</v>
      </c>
      <c r="BI785" s="5"/>
      <c r="BJ785" s="5"/>
      <c r="BK785" s="5"/>
    </row>
    <row r="786" ht="14.25" hidden="1" customHeight="1">
      <c r="A786" s="47" t="s">
        <v>38</v>
      </c>
      <c r="B786" s="8" t="s">
        <v>316</v>
      </c>
      <c r="C786" s="8" t="s">
        <v>1152</v>
      </c>
      <c r="D786" s="8" t="s">
        <v>1294</v>
      </c>
      <c r="E786" s="8" t="s">
        <v>374</v>
      </c>
      <c r="F786" s="8" t="s">
        <v>159</v>
      </c>
      <c r="G786" s="8" t="s">
        <v>1081</v>
      </c>
      <c r="H786" s="45" t="str">
        <f t="shared" si="1"/>
        <v>ASHRAE 90.1-2007HospitalLaundry-Washing</v>
      </c>
      <c r="I786" s="117" t="str">
        <f>VLOOKUP(H786,'Interior Lighting'!$A$4:$G$1472,5,FALSE)</f>
        <v>0.6</v>
      </c>
      <c r="J786" s="47"/>
      <c r="K786" s="8"/>
      <c r="L786" s="8"/>
      <c r="M786" s="8">
        <v>0.0</v>
      </c>
      <c r="N786" s="8">
        <v>0.7</v>
      </c>
      <c r="O786" s="8">
        <v>0.2</v>
      </c>
      <c r="P786" s="8" t="s">
        <v>1730</v>
      </c>
      <c r="Q786" s="47" t="s">
        <v>369</v>
      </c>
      <c r="R786" s="8" t="s">
        <v>359</v>
      </c>
      <c r="S786" s="8" t="s">
        <v>679</v>
      </c>
      <c r="T786" s="7" t="str">
        <f t="shared" si="48"/>
        <v>ASHRAE 62.1-2004RetailCoinoperated laundries</v>
      </c>
      <c r="U786" s="117" t="str">
        <f>VLOOKUP(T786,Ventilation!$A$4:$H$314,6,FALSE)</f>
        <v>0.06</v>
      </c>
      <c r="V786" s="117" t="str">
        <f>VLOOKUP(T786,Ventilation!$A$4:$H$314,5,FALSE)</f>
        <v>7.5</v>
      </c>
      <c r="W786" s="117" t="str">
        <f>VLOOKUP(T786,Ventilation!$A$4:$H$314,7,FALSE)</f>
        <v/>
      </c>
      <c r="X786" s="8">
        <v>10.0</v>
      </c>
      <c r="Y786" s="8" t="s">
        <v>1731</v>
      </c>
      <c r="Z786" s="8" t="s">
        <v>1710</v>
      </c>
      <c r="AA786" s="8">
        <v>0.2016</v>
      </c>
      <c r="AB786" s="8"/>
      <c r="AC786" s="8"/>
      <c r="AD786" s="8" t="s">
        <v>1718</v>
      </c>
      <c r="AE786" s="8">
        <v>129.9</v>
      </c>
      <c r="AF786" s="93">
        <v>0.0</v>
      </c>
      <c r="AG786" s="93">
        <v>0.2</v>
      </c>
      <c r="AH786" s="93">
        <v>0.0</v>
      </c>
      <c r="AI786" s="8" t="s">
        <v>1732</v>
      </c>
      <c r="AJ786" s="8">
        <v>2.57</v>
      </c>
      <c r="AK786" s="8">
        <v>0.0</v>
      </c>
      <c r="AL786" s="93">
        <v>0.2</v>
      </c>
      <c r="AM786" s="8">
        <v>0.0</v>
      </c>
      <c r="AN786" s="8" t="s">
        <v>1733</v>
      </c>
      <c r="AO786" s="8" t="s">
        <v>1720</v>
      </c>
      <c r="AP786" s="8" t="s">
        <v>1721</v>
      </c>
      <c r="AQ786" s="8"/>
      <c r="AR786" s="8">
        <v>1053.0</v>
      </c>
      <c r="AS786" s="45" t="str">
        <f t="shared" si="49"/>
        <v/>
      </c>
      <c r="AT786" s="8">
        <v>82.2</v>
      </c>
      <c r="AU786" s="8">
        <v>0.2</v>
      </c>
      <c r="AV786" s="8">
        <v>0.05</v>
      </c>
      <c r="AW786" s="8" t="s">
        <v>319</v>
      </c>
      <c r="AX786" s="8"/>
      <c r="AY786" s="8"/>
      <c r="AZ786" s="8" t="str">
        <f t="shared" si="54"/>
        <v/>
      </c>
      <c r="BA786" s="8"/>
      <c r="BB786" s="8"/>
      <c r="BC786" s="8"/>
      <c r="BD786" s="8"/>
      <c r="BE786" s="8"/>
      <c r="BF786" s="8"/>
      <c r="BG786" s="9" t="s">
        <v>1712</v>
      </c>
      <c r="BI786" s="5"/>
      <c r="BJ786" s="5"/>
      <c r="BK786" s="5"/>
    </row>
    <row r="787" ht="14.25" hidden="1" customHeight="1">
      <c r="A787" s="8" t="s">
        <v>38</v>
      </c>
      <c r="B787" s="8" t="s">
        <v>316</v>
      </c>
      <c r="C787" s="93" t="s">
        <v>1734</v>
      </c>
      <c r="D787" s="8" t="s">
        <v>1306</v>
      </c>
      <c r="E787" s="8" t="s">
        <v>374</v>
      </c>
      <c r="F787" s="8" t="s">
        <v>1057</v>
      </c>
      <c r="G787" s="8" t="s">
        <v>1058</v>
      </c>
      <c r="H787" s="45" t="str">
        <f t="shared" si="1"/>
        <v>ASHRAE 90.1-2007Hotel/MotelGuest Rooms</v>
      </c>
      <c r="I787" s="117" t="str">
        <f>VLOOKUP(H787,'Interior Lighting'!$A$4:$G$1472,5,FALSE)</f>
        <v>1.1</v>
      </c>
      <c r="J787" s="47"/>
      <c r="K787" s="8"/>
      <c r="L787" s="8"/>
      <c r="M787" s="8">
        <v>0.0</v>
      </c>
      <c r="N787" s="8">
        <v>0.7</v>
      </c>
      <c r="O787" s="8">
        <v>0.2</v>
      </c>
      <c r="P787" s="8" t="s">
        <v>1702</v>
      </c>
      <c r="Q787" s="8" t="s">
        <v>369</v>
      </c>
      <c r="R787" s="8" t="s">
        <v>560</v>
      </c>
      <c r="S787" s="8" t="s">
        <v>657</v>
      </c>
      <c r="T787" s="7" t="str">
        <f t="shared" si="48"/>
        <v>ASHRAE 62.1-2004Hotels, Motels, Resorts, DormitoriesBedroom/living Room</v>
      </c>
      <c r="U787" s="117" t="str">
        <f>VLOOKUP(T787,Ventilation!$A$4:$H$314,6,FALSE)</f>
        <v>0.06</v>
      </c>
      <c r="V787" s="117" t="str">
        <f>VLOOKUP(T787,Ventilation!$A$4:$H$314,5,FALSE)</f>
        <v>5</v>
      </c>
      <c r="W787" s="117" t="str">
        <f>VLOOKUP(T787,Ventilation!$A$4:$H$314,7,FALSE)</f>
        <v/>
      </c>
      <c r="X787" s="8">
        <v>4.27</v>
      </c>
      <c r="Y787" s="8" t="s">
        <v>1735</v>
      </c>
      <c r="Z787" s="8" t="s">
        <v>1710</v>
      </c>
      <c r="AA787" s="8">
        <v>0.2016</v>
      </c>
      <c r="AB787" s="8"/>
      <c r="AC787" s="8"/>
      <c r="AD787" s="8" t="s">
        <v>1736</v>
      </c>
      <c r="AE787" s="8"/>
      <c r="AF787" s="8"/>
      <c r="AG787" s="8"/>
      <c r="AH787" s="8"/>
      <c r="AI787" s="8"/>
      <c r="AJ787" s="8">
        <v>1.1</v>
      </c>
      <c r="AK787" s="8">
        <v>0.0</v>
      </c>
      <c r="AL787" s="8">
        <v>0.5</v>
      </c>
      <c r="AM787" s="8">
        <v>0.0</v>
      </c>
      <c r="AN787" s="8" t="s">
        <v>1737</v>
      </c>
      <c r="AO787" s="8" t="s">
        <v>1738</v>
      </c>
      <c r="AP787" s="7" t="s">
        <v>1739</v>
      </c>
      <c r="AQ787" s="8">
        <v>2.22</v>
      </c>
      <c r="AR787" s="8">
        <v>351.0</v>
      </c>
      <c r="AS787" s="117" t="str">
        <f t="shared" si="49"/>
        <v>0.006324786325</v>
      </c>
      <c r="AT787" s="8">
        <v>60.0</v>
      </c>
      <c r="AU787" s="8">
        <v>0.2</v>
      </c>
      <c r="AV787" s="8">
        <v>0.05</v>
      </c>
      <c r="AW787" s="8" t="s">
        <v>318</v>
      </c>
      <c r="AX787" s="8"/>
      <c r="AY787" s="8"/>
      <c r="AZ787" s="8"/>
      <c r="BA787" s="8"/>
      <c r="BB787" s="8"/>
      <c r="BC787" s="8"/>
      <c r="BD787" s="8"/>
      <c r="BE787" s="8"/>
      <c r="BF787" s="8"/>
      <c r="BG787" s="17" t="s">
        <v>1740</v>
      </c>
      <c r="BI787" s="11"/>
      <c r="BJ787" s="11"/>
      <c r="BK787" s="11"/>
    </row>
    <row r="788" ht="14.25" hidden="1" customHeight="1">
      <c r="A788" s="142" t="s">
        <v>38</v>
      </c>
      <c r="B788" s="142" t="s">
        <v>316</v>
      </c>
      <c r="C788" s="137" t="s">
        <v>1741</v>
      </c>
      <c r="D788" s="142" t="s">
        <v>1306</v>
      </c>
      <c r="E788" s="142" t="s">
        <v>374</v>
      </c>
      <c r="F788" s="142" t="s">
        <v>1057</v>
      </c>
      <c r="G788" s="142" t="s">
        <v>1058</v>
      </c>
      <c r="H788" s="45" t="str">
        <f t="shared" si="1"/>
        <v>ASHRAE 90.1-2007Hotel/MotelGuest Rooms</v>
      </c>
      <c r="I788" s="117" t="str">
        <f>VLOOKUP(H788,'Interior Lighting'!$A$4:$G$1472,5,FALSE)</f>
        <v>1.1</v>
      </c>
      <c r="J788" s="47"/>
      <c r="K788" s="143"/>
      <c r="L788" s="144"/>
      <c r="M788" s="144">
        <v>0.0</v>
      </c>
      <c r="N788" s="144">
        <v>0.7</v>
      </c>
      <c r="O788" s="144">
        <v>0.2</v>
      </c>
      <c r="P788" s="142" t="s">
        <v>1702</v>
      </c>
      <c r="Q788" s="142" t="s">
        <v>369</v>
      </c>
      <c r="R788" s="142" t="s">
        <v>560</v>
      </c>
      <c r="S788" s="142" t="s">
        <v>657</v>
      </c>
      <c r="T788" s="7" t="str">
        <f t="shared" si="48"/>
        <v>ASHRAE 62.1-2004Hotels, Motels, Resorts, DormitoriesBedroom/living Room</v>
      </c>
      <c r="U788" s="117" t="str">
        <f>VLOOKUP(T788,Ventilation!$A$4:$H$314,6,FALSE)</f>
        <v>0.06</v>
      </c>
      <c r="V788" s="117" t="str">
        <f>VLOOKUP(T788,Ventilation!$A$4:$H$314,5,FALSE)</f>
        <v>5</v>
      </c>
      <c r="W788" s="117" t="str">
        <f>VLOOKUP(T788,Ventilation!$A$4:$H$314,7,FALSE)</f>
        <v/>
      </c>
      <c r="X788" s="144">
        <v>4.27</v>
      </c>
      <c r="Y788" s="142" t="s">
        <v>1735</v>
      </c>
      <c r="Z788" s="142" t="s">
        <v>1710</v>
      </c>
      <c r="AA788" s="145">
        <v>0.0504</v>
      </c>
      <c r="AB788" s="143"/>
      <c r="AC788" s="142"/>
      <c r="AD788" s="142" t="s">
        <v>1736</v>
      </c>
      <c r="AE788" s="143"/>
      <c r="AF788" s="143"/>
      <c r="AG788" s="143"/>
      <c r="AH788" s="143"/>
      <c r="AI788" s="143"/>
      <c r="AJ788" s="144">
        <v>1.1</v>
      </c>
      <c r="AK788" s="144">
        <v>0.0</v>
      </c>
      <c r="AL788" s="144">
        <v>0.5</v>
      </c>
      <c r="AM788" s="144">
        <v>0.0</v>
      </c>
      <c r="AN788" s="142" t="s">
        <v>1737</v>
      </c>
      <c r="AO788" s="8" t="s">
        <v>1738</v>
      </c>
      <c r="AP788" s="7" t="s">
        <v>1739</v>
      </c>
      <c r="AQ788" s="144">
        <v>2.22</v>
      </c>
      <c r="AR788" s="144">
        <v>351.0</v>
      </c>
      <c r="AS788" s="117" t="str">
        <f t="shared" si="49"/>
        <v>0.006324786325</v>
      </c>
      <c r="AT788" s="144">
        <v>60.0</v>
      </c>
      <c r="AU788" s="144">
        <v>0.2</v>
      </c>
      <c r="AV788" s="144">
        <v>0.05</v>
      </c>
      <c r="AW788" s="142" t="s">
        <v>318</v>
      </c>
      <c r="AX788" s="143"/>
      <c r="AY788" s="143"/>
      <c r="AZ788" s="143"/>
      <c r="BA788" s="143"/>
      <c r="BB788" s="143"/>
      <c r="BC788" s="143"/>
      <c r="BD788" s="143"/>
      <c r="BE788" s="143"/>
      <c r="BF788" s="143"/>
      <c r="BG788" s="17" t="s">
        <v>1740</v>
      </c>
      <c r="BI788" s="141"/>
      <c r="BJ788" s="141"/>
      <c r="BK788" s="141"/>
    </row>
    <row r="789" ht="14.25" hidden="1" customHeight="1">
      <c r="A789" s="7" t="s">
        <v>38</v>
      </c>
      <c r="B789" s="7" t="s">
        <v>316</v>
      </c>
      <c r="C789" s="92" t="s">
        <v>1742</v>
      </c>
      <c r="D789" s="7" t="s">
        <v>1306</v>
      </c>
      <c r="E789" s="7" t="s">
        <v>374</v>
      </c>
      <c r="F789" s="7" t="s">
        <v>1057</v>
      </c>
      <c r="G789" s="7" t="s">
        <v>1058</v>
      </c>
      <c r="H789" s="45" t="str">
        <f t="shared" si="1"/>
        <v>ASHRAE 90.1-2007Hotel/MotelGuest Rooms</v>
      </c>
      <c r="I789" s="117" t="str">
        <f>VLOOKUP(H789,'Interior Lighting'!$A$4:$G$1472,5,FALSE)</f>
        <v>1.1</v>
      </c>
      <c r="J789" s="47"/>
      <c r="K789" s="7"/>
      <c r="L789" s="7"/>
      <c r="M789" s="7">
        <v>0.0</v>
      </c>
      <c r="N789" s="7">
        <v>0.7</v>
      </c>
      <c r="O789" s="7">
        <v>0.2</v>
      </c>
      <c r="P789" s="45" t="s">
        <v>1709</v>
      </c>
      <c r="Q789" s="7" t="s">
        <v>369</v>
      </c>
      <c r="R789" s="7" t="s">
        <v>560</v>
      </c>
      <c r="S789" s="7" t="s">
        <v>657</v>
      </c>
      <c r="T789" s="7" t="str">
        <f t="shared" si="48"/>
        <v>ASHRAE 62.1-2004Hotels, Motels, Resorts, DormitoriesBedroom/living Room</v>
      </c>
      <c r="U789" s="117" t="str">
        <f>VLOOKUP(T789,Ventilation!$A$4:$H$314,6,FALSE)</f>
        <v>0.06</v>
      </c>
      <c r="V789" s="117" t="str">
        <f>VLOOKUP(T789,Ventilation!$A$4:$H$314,5,FALSE)</f>
        <v>5</v>
      </c>
      <c r="W789" s="117" t="str">
        <f>VLOOKUP(T789,Ventilation!$A$4:$H$314,7,FALSE)</f>
        <v/>
      </c>
      <c r="X789" s="7">
        <v>4.27</v>
      </c>
      <c r="Y789" s="7" t="s">
        <v>1709</v>
      </c>
      <c r="Z789" s="7" t="s">
        <v>1710</v>
      </c>
      <c r="AA789" s="7">
        <v>0.2016</v>
      </c>
      <c r="AB789" s="7"/>
      <c r="AC789" s="7"/>
      <c r="AD789" s="7" t="s">
        <v>1736</v>
      </c>
      <c r="AE789" s="7"/>
      <c r="AF789" s="7"/>
      <c r="AG789" s="7"/>
      <c r="AH789" s="7"/>
      <c r="AI789" s="7"/>
      <c r="AJ789" s="7">
        <v>1.1</v>
      </c>
      <c r="AK789" s="7">
        <v>0.0</v>
      </c>
      <c r="AL789" s="7">
        <v>0.5</v>
      </c>
      <c r="AM789" s="7">
        <v>0.0</v>
      </c>
      <c r="AN789" s="7" t="s">
        <v>1709</v>
      </c>
      <c r="AO789" s="7" t="s">
        <v>1743</v>
      </c>
      <c r="AP789" s="7" t="s">
        <v>1744</v>
      </c>
      <c r="AQ789" s="7">
        <v>2.22</v>
      </c>
      <c r="AR789" s="7">
        <v>351.0</v>
      </c>
      <c r="AS789" s="117" t="str">
        <f t="shared" si="49"/>
        <v>0.006324786325</v>
      </c>
      <c r="AT789" s="7">
        <v>60.0</v>
      </c>
      <c r="AU789" s="7">
        <v>0.2</v>
      </c>
      <c r="AV789" s="7">
        <v>0.05</v>
      </c>
      <c r="AW789" s="7" t="s">
        <v>1709</v>
      </c>
      <c r="AX789" s="7"/>
      <c r="AY789" s="7"/>
      <c r="AZ789" s="7"/>
      <c r="BA789" s="7"/>
      <c r="BB789" s="7"/>
      <c r="BC789" s="7"/>
      <c r="BD789" s="7"/>
      <c r="BE789" s="7"/>
      <c r="BF789" s="7"/>
      <c r="BG789" s="17" t="s">
        <v>1740</v>
      </c>
      <c r="BI789" s="11"/>
      <c r="BJ789" s="11"/>
      <c r="BK789" s="11"/>
    </row>
    <row r="790" ht="14.25" hidden="1" customHeight="1">
      <c r="A790" s="7" t="s">
        <v>38</v>
      </c>
      <c r="B790" s="7" t="s">
        <v>316</v>
      </c>
      <c r="C790" s="92" t="s">
        <v>1745</v>
      </c>
      <c r="D790" s="7" t="s">
        <v>1306</v>
      </c>
      <c r="E790" s="7" t="s">
        <v>374</v>
      </c>
      <c r="F790" s="7" t="s">
        <v>1057</v>
      </c>
      <c r="G790" s="7" t="s">
        <v>1058</v>
      </c>
      <c r="H790" s="45" t="str">
        <f t="shared" si="1"/>
        <v>ASHRAE 90.1-2007Hotel/MotelGuest Rooms</v>
      </c>
      <c r="I790" s="117" t="str">
        <f>VLOOKUP(H790,'Interior Lighting'!$A$4:$G$1472,5,FALSE)</f>
        <v>1.1</v>
      </c>
      <c r="J790" s="47"/>
      <c r="K790" s="7"/>
      <c r="L790" s="7"/>
      <c r="M790" s="7">
        <v>0.0</v>
      </c>
      <c r="N790" s="7">
        <v>0.7</v>
      </c>
      <c r="O790" s="7">
        <v>0.2</v>
      </c>
      <c r="P790" s="45" t="s">
        <v>1709</v>
      </c>
      <c r="Q790" s="7" t="s">
        <v>369</v>
      </c>
      <c r="R790" s="7" t="s">
        <v>560</v>
      </c>
      <c r="S790" s="7" t="s">
        <v>657</v>
      </c>
      <c r="T790" s="7" t="str">
        <f t="shared" si="48"/>
        <v>ASHRAE 62.1-2004Hotels, Motels, Resorts, DormitoriesBedroom/living Room</v>
      </c>
      <c r="U790" s="117" t="str">
        <f>VLOOKUP(T790,Ventilation!$A$4:$H$314,6,FALSE)</f>
        <v>0.06</v>
      </c>
      <c r="V790" s="117" t="str">
        <f>VLOOKUP(T790,Ventilation!$A$4:$H$314,5,FALSE)</f>
        <v>5</v>
      </c>
      <c r="W790" s="117" t="str">
        <f>VLOOKUP(T790,Ventilation!$A$4:$H$314,7,FALSE)</f>
        <v/>
      </c>
      <c r="X790" s="7">
        <v>4.27</v>
      </c>
      <c r="Y790" s="7" t="s">
        <v>1709</v>
      </c>
      <c r="Z790" s="7" t="s">
        <v>1710</v>
      </c>
      <c r="AA790" s="145">
        <v>0.0504</v>
      </c>
      <c r="AB790" s="7"/>
      <c r="AC790" s="7"/>
      <c r="AD790" s="7" t="s">
        <v>1736</v>
      </c>
      <c r="AE790" s="7"/>
      <c r="AF790" s="7"/>
      <c r="AG790" s="7"/>
      <c r="AH790" s="7"/>
      <c r="AI790" s="7"/>
      <c r="AJ790" s="7">
        <v>1.1</v>
      </c>
      <c r="AK790" s="7">
        <v>0.0</v>
      </c>
      <c r="AL790" s="7">
        <v>0.5</v>
      </c>
      <c r="AM790" s="7">
        <v>0.0</v>
      </c>
      <c r="AN790" s="7" t="s">
        <v>1709</v>
      </c>
      <c r="AO790" s="7" t="s">
        <v>1743</v>
      </c>
      <c r="AP790" s="7" t="s">
        <v>1744</v>
      </c>
      <c r="AQ790" s="7">
        <v>2.22</v>
      </c>
      <c r="AR790" s="7">
        <v>351.0</v>
      </c>
      <c r="AS790" s="117" t="str">
        <f t="shared" si="49"/>
        <v>0.006324786325</v>
      </c>
      <c r="AT790" s="7">
        <v>60.0</v>
      </c>
      <c r="AU790" s="7">
        <v>0.2</v>
      </c>
      <c r="AV790" s="7">
        <v>0.05</v>
      </c>
      <c r="AW790" s="7" t="s">
        <v>1709</v>
      </c>
      <c r="AX790" s="7"/>
      <c r="AY790" s="7"/>
      <c r="AZ790" s="7"/>
      <c r="BA790" s="7"/>
      <c r="BB790" s="7"/>
      <c r="BC790" s="7"/>
      <c r="BD790" s="7"/>
      <c r="BE790" s="7"/>
      <c r="BF790" s="7"/>
      <c r="BG790" s="17" t="s">
        <v>1740</v>
      </c>
      <c r="BI790" s="11"/>
      <c r="BJ790" s="11"/>
      <c r="BK790" s="11"/>
    </row>
    <row r="791" ht="14.25" hidden="1" customHeight="1">
      <c r="A791" s="45" t="s">
        <v>38</v>
      </c>
      <c r="B791" s="7" t="s">
        <v>316</v>
      </c>
      <c r="C791" s="7" t="s">
        <v>1141</v>
      </c>
      <c r="D791" s="7" t="s">
        <v>1364</v>
      </c>
      <c r="E791" s="7" t="s">
        <v>374</v>
      </c>
      <c r="F791" s="7" t="s">
        <v>1011</v>
      </c>
      <c r="G791" s="7" t="s">
        <v>652</v>
      </c>
      <c r="H791" s="45" t="str">
        <f t="shared" si="1"/>
        <v>ASHRAE 90.1-2007Lounge/RecreationGeneral</v>
      </c>
      <c r="I791" s="117" t="str">
        <f>VLOOKUP(H791,'Interior Lighting'!$A$4:$G$1472,5,FALSE)</f>
        <v>1.2</v>
      </c>
      <c r="J791" s="47"/>
      <c r="K791" s="7"/>
      <c r="L791" s="7"/>
      <c r="M791" s="7">
        <v>0.0</v>
      </c>
      <c r="N791" s="7">
        <v>0.7</v>
      </c>
      <c r="O791" s="7">
        <v>0.2</v>
      </c>
      <c r="P791" s="7" t="s">
        <v>1746</v>
      </c>
      <c r="Q791" s="45" t="s">
        <v>369</v>
      </c>
      <c r="R791" s="7" t="s">
        <v>560</v>
      </c>
      <c r="S791" s="7" t="s">
        <v>659</v>
      </c>
      <c r="T791" s="7" t="str">
        <f t="shared" si="48"/>
        <v>ASHRAE 62.1-2004Hotels, Motels, Resorts, DormitoriesLobbies/prefunction</v>
      </c>
      <c r="U791" s="117" t="str">
        <f>VLOOKUP(T791,Ventilation!$A$4:$H$314,6,FALSE)</f>
        <v>0.06</v>
      </c>
      <c r="V791" s="117" t="str">
        <f>VLOOKUP(T791,Ventilation!$A$4:$H$314,5,FALSE)</f>
        <v>7.5</v>
      </c>
      <c r="W791" s="117" t="str">
        <f>VLOOKUP(T791,Ventilation!$A$4:$H$314,7,FALSE)</f>
        <v/>
      </c>
      <c r="X791" s="7">
        <v>30.0</v>
      </c>
      <c r="Y791" s="7" t="s">
        <v>1722</v>
      </c>
      <c r="Z791" s="7" t="s">
        <v>1710</v>
      </c>
      <c r="AA791" s="7">
        <v>0.2016</v>
      </c>
      <c r="AB791" s="7"/>
      <c r="AC791" s="7"/>
      <c r="AD791" s="7" t="s">
        <v>1718</v>
      </c>
      <c r="AE791" s="7"/>
      <c r="AF791" s="7"/>
      <c r="AG791" s="7"/>
      <c r="AH791" s="7"/>
      <c r="AI791" s="7"/>
      <c r="AJ791" s="7">
        <v>2.42</v>
      </c>
      <c r="AK791" s="7">
        <v>0.0</v>
      </c>
      <c r="AL791" s="7">
        <v>0.5</v>
      </c>
      <c r="AM791" s="7">
        <v>0.0</v>
      </c>
      <c r="AN791" s="7" t="s">
        <v>1723</v>
      </c>
      <c r="AO791" s="7" t="s">
        <v>1720</v>
      </c>
      <c r="AP791" s="7" t="s">
        <v>1721</v>
      </c>
      <c r="AQ791" s="7"/>
      <c r="AR791" s="7"/>
      <c r="AS791" s="45" t="str">
        <f t="shared" si="49"/>
        <v/>
      </c>
      <c r="AT791" s="7"/>
      <c r="AU791" s="7"/>
      <c r="AV791" s="7"/>
      <c r="AW791" s="7"/>
      <c r="AX791" s="7"/>
      <c r="AY791" s="7"/>
      <c r="AZ791" s="7" t="str">
        <f t="shared" ref="AZ791:AZ797" si="55">IF(ISBLANK(BB791),"",BB791/(AY791/AX791))</f>
        <v/>
      </c>
      <c r="BA791" s="7"/>
      <c r="BB791" s="7"/>
      <c r="BC791" s="7"/>
      <c r="BD791" s="7"/>
      <c r="BE791" s="7"/>
      <c r="BF791" s="7"/>
      <c r="BG791" s="9" t="s">
        <v>1712</v>
      </c>
      <c r="BI791" s="5"/>
      <c r="BJ791" s="5"/>
      <c r="BK791" s="5"/>
    </row>
    <row r="792" ht="14.25" hidden="1" customHeight="1">
      <c r="A792" s="45" t="s">
        <v>38</v>
      </c>
      <c r="B792" s="7" t="s">
        <v>316</v>
      </c>
      <c r="C792" s="7" t="s">
        <v>1139</v>
      </c>
      <c r="D792" s="7" t="s">
        <v>1304</v>
      </c>
      <c r="E792" s="7" t="s">
        <v>374</v>
      </c>
      <c r="F792" s="7" t="s">
        <v>1026</v>
      </c>
      <c r="G792" s="7" t="s">
        <v>1028</v>
      </c>
      <c r="H792" s="45" t="str">
        <f t="shared" si="1"/>
        <v>ASHRAE 90.1-2007Gymnasium/Exercise CenterExercise Area</v>
      </c>
      <c r="I792" s="117" t="str">
        <f>VLOOKUP(H792,'Interior Lighting'!$A$4:$G$1472,5,FALSE)</f>
        <v>0.9</v>
      </c>
      <c r="J792" s="47"/>
      <c r="K792" s="7"/>
      <c r="L792" s="7"/>
      <c r="M792" s="7">
        <v>0.0</v>
      </c>
      <c r="N792" s="7">
        <v>0.7</v>
      </c>
      <c r="O792" s="7">
        <v>0.2</v>
      </c>
      <c r="P792" s="7" t="s">
        <v>1747</v>
      </c>
      <c r="Q792" s="45" t="s">
        <v>369</v>
      </c>
      <c r="R792" s="7" t="s">
        <v>683</v>
      </c>
      <c r="S792" s="7" t="s">
        <v>686</v>
      </c>
      <c r="T792" s="7" t="str">
        <f t="shared" si="48"/>
        <v>ASHRAE 62.1-2004Sports and EntertainmentHealth club/weight rooms</v>
      </c>
      <c r="U792" s="117" t="str">
        <f>VLOOKUP(T792,Ventilation!$A$4:$H$314,6,FALSE)</f>
        <v>0.06</v>
      </c>
      <c r="V792" s="117" t="str">
        <f>VLOOKUP(T792,Ventilation!$A$4:$H$314,5,FALSE)</f>
        <v>20</v>
      </c>
      <c r="W792" s="117" t="str">
        <f>VLOOKUP(T792,Ventilation!$A$4:$H$314,7,FALSE)</f>
        <v/>
      </c>
      <c r="X792" s="7">
        <v>19.94</v>
      </c>
      <c r="Y792" s="7" t="s">
        <v>1748</v>
      </c>
      <c r="Z792" s="7" t="s">
        <v>1710</v>
      </c>
      <c r="AA792" s="7">
        <v>0.2016</v>
      </c>
      <c r="AB792" s="7"/>
      <c r="AC792" s="7"/>
      <c r="AD792" s="7" t="s">
        <v>1718</v>
      </c>
      <c r="AE792" s="7"/>
      <c r="AF792" s="7"/>
      <c r="AG792" s="7"/>
      <c r="AH792" s="7"/>
      <c r="AI792" s="7"/>
      <c r="AJ792" s="7">
        <v>1.73</v>
      </c>
      <c r="AK792" s="7">
        <v>0.0</v>
      </c>
      <c r="AL792" s="7">
        <v>0.5</v>
      </c>
      <c r="AM792" s="7">
        <v>0.0</v>
      </c>
      <c r="AN792" s="7" t="s">
        <v>1749</v>
      </c>
      <c r="AO792" s="7" t="s">
        <v>1720</v>
      </c>
      <c r="AP792" s="7" t="s">
        <v>1721</v>
      </c>
      <c r="AQ792" s="7"/>
      <c r="AR792" s="7"/>
      <c r="AS792" s="45" t="str">
        <f t="shared" si="49"/>
        <v/>
      </c>
      <c r="AT792" s="7"/>
      <c r="AU792" s="7"/>
      <c r="AV792" s="7"/>
      <c r="AW792" s="7"/>
      <c r="AX792" s="7"/>
      <c r="AY792" s="7"/>
      <c r="AZ792" s="7" t="str">
        <f t="shared" si="55"/>
        <v/>
      </c>
      <c r="BA792" s="7"/>
      <c r="BB792" s="7"/>
      <c r="BC792" s="7"/>
      <c r="BD792" s="7"/>
      <c r="BE792" s="7"/>
      <c r="BF792" s="7"/>
      <c r="BG792" s="9" t="s">
        <v>1712</v>
      </c>
      <c r="BI792" s="5"/>
      <c r="BJ792" s="5"/>
      <c r="BK792" s="5"/>
    </row>
    <row r="793" ht="14.25" hidden="1" customHeight="1">
      <c r="A793" s="7" t="s">
        <v>38</v>
      </c>
      <c r="B793" s="7" t="s">
        <v>316</v>
      </c>
      <c r="C793" s="7" t="s">
        <v>1131</v>
      </c>
      <c r="D793" s="7" t="s">
        <v>1755</v>
      </c>
      <c r="E793" s="8" t="s">
        <v>32</v>
      </c>
      <c r="F793" s="8" t="s">
        <v>316</v>
      </c>
      <c r="G793" s="8" t="s">
        <v>1131</v>
      </c>
      <c r="H793" s="45" t="str">
        <f t="shared" si="1"/>
        <v>DOE Ref 1980-2004SmallHotelElec/MechRoom</v>
      </c>
      <c r="I793" s="117" t="str">
        <f>VLOOKUP(H793,'Interior Lighting'!$A$4:$G$1472,5,FALSE)</f>
        <v>0</v>
      </c>
      <c r="J793" s="47"/>
      <c r="K793" s="7"/>
      <c r="L793" s="7"/>
      <c r="M793" s="7">
        <v>0.0</v>
      </c>
      <c r="N793" s="7">
        <v>0.7</v>
      </c>
      <c r="O793" s="7">
        <v>0.2</v>
      </c>
      <c r="P793" s="45" t="s">
        <v>1709</v>
      </c>
      <c r="Q793" s="7" t="s">
        <v>369</v>
      </c>
      <c r="R793" s="7" t="s">
        <v>652</v>
      </c>
      <c r="S793" s="7" t="s">
        <v>594</v>
      </c>
      <c r="T793" s="7" t="str">
        <f t="shared" si="48"/>
        <v>ASHRAE 62.1-2004GeneralStorage rooms</v>
      </c>
      <c r="U793" s="117" t="str">
        <f>VLOOKUP(T793,Ventilation!$A$4:$H$314,6,FALSE)</f>
        <v>0.12</v>
      </c>
      <c r="V793" s="117" t="str">
        <f>VLOOKUP(T793,Ventilation!$A$4:$H$314,5,FALSE)</f>
        <v/>
      </c>
      <c r="W793" s="117" t="str">
        <f>VLOOKUP(T793,Ventilation!$A$4:$H$314,7,FALSE)</f>
        <v/>
      </c>
      <c r="X793" s="7">
        <v>0.0</v>
      </c>
      <c r="Y793" s="7"/>
      <c r="Z793" s="7"/>
      <c r="AA793" s="7">
        <v>0.2016</v>
      </c>
      <c r="AB793" s="7"/>
      <c r="AC793" s="8"/>
      <c r="AD793" s="8" t="s">
        <v>179</v>
      </c>
      <c r="AE793" s="7"/>
      <c r="AF793" s="7"/>
      <c r="AG793" s="7"/>
      <c r="AH793" s="7"/>
      <c r="AI793" s="7"/>
      <c r="AJ793" s="92">
        <v>198.2</v>
      </c>
      <c r="AK793" s="7">
        <v>0.0</v>
      </c>
      <c r="AL793" s="92">
        <v>0.5</v>
      </c>
      <c r="AM793" s="92">
        <v>0.0</v>
      </c>
      <c r="AN793" s="7" t="s">
        <v>1751</v>
      </c>
      <c r="AO793" s="7"/>
      <c r="AP793" s="7"/>
      <c r="AQ793" s="7"/>
      <c r="AR793" s="7"/>
      <c r="AS793" s="45" t="str">
        <f t="shared" si="49"/>
        <v/>
      </c>
      <c r="AT793" s="7"/>
      <c r="AU793" s="7"/>
      <c r="AV793" s="7"/>
      <c r="AW793" s="7"/>
      <c r="AX793" s="7"/>
      <c r="AY793" s="7"/>
      <c r="AZ793" s="7" t="str">
        <f t="shared" si="55"/>
        <v/>
      </c>
      <c r="BA793" s="7"/>
      <c r="BB793" s="7"/>
      <c r="BC793" s="7"/>
      <c r="BD793" s="7"/>
      <c r="BE793" s="7"/>
      <c r="BF793" s="7"/>
      <c r="BG793" s="9" t="s">
        <v>1712</v>
      </c>
      <c r="BI793" s="11"/>
      <c r="BJ793" s="11"/>
      <c r="BK793" s="11"/>
    </row>
    <row r="794" ht="14.25" hidden="1" customHeight="1">
      <c r="A794" s="7" t="s">
        <v>38</v>
      </c>
      <c r="B794" s="7" t="s">
        <v>316</v>
      </c>
      <c r="C794" s="92" t="s">
        <v>1132</v>
      </c>
      <c r="D794" s="7" t="s">
        <v>1755</v>
      </c>
      <c r="E794" s="8" t="s">
        <v>32</v>
      </c>
      <c r="F794" s="8" t="s">
        <v>316</v>
      </c>
      <c r="G794" s="92" t="s">
        <v>1132</v>
      </c>
      <c r="H794" s="45" t="str">
        <f t="shared" si="1"/>
        <v>DOE Ref 1980-2004SmallHotelElevatorCore</v>
      </c>
      <c r="I794" s="117" t="str">
        <f>VLOOKUP(H794,'Interior Lighting'!$A$4:$G$1472,5,FALSE)</f>
        <v>0</v>
      </c>
      <c r="J794" s="47"/>
      <c r="K794" s="7"/>
      <c r="L794" s="7"/>
      <c r="M794" s="7">
        <v>0.0</v>
      </c>
      <c r="N794" s="7">
        <v>0.7</v>
      </c>
      <c r="O794" s="7">
        <v>0.2</v>
      </c>
      <c r="P794" s="45" t="s">
        <v>1709</v>
      </c>
      <c r="Q794" s="7" t="s">
        <v>369</v>
      </c>
      <c r="R794" s="7" t="s">
        <v>652</v>
      </c>
      <c r="S794" s="7" t="s">
        <v>594</v>
      </c>
      <c r="T794" s="7" t="str">
        <f t="shared" si="48"/>
        <v>ASHRAE 62.1-2004GeneralStorage rooms</v>
      </c>
      <c r="U794" s="117" t="str">
        <f>VLOOKUP(T794,Ventilation!$A$4:$H$314,6,FALSE)</f>
        <v>0.12</v>
      </c>
      <c r="V794" s="117" t="str">
        <f>VLOOKUP(T794,Ventilation!$A$4:$H$314,5,FALSE)</f>
        <v/>
      </c>
      <c r="W794" s="117" t="str">
        <f>VLOOKUP(T794,Ventilation!$A$4:$H$314,7,FALSE)</f>
        <v/>
      </c>
      <c r="X794" s="7">
        <v>0.0</v>
      </c>
      <c r="Y794" s="7"/>
      <c r="Z794" s="7"/>
      <c r="AA794" s="7">
        <v>0.2016</v>
      </c>
      <c r="AB794" s="7"/>
      <c r="AC794" s="8"/>
      <c r="AD794" s="8" t="s">
        <v>179</v>
      </c>
      <c r="AE794" s="7"/>
      <c r="AF794" s="7"/>
      <c r="AG794" s="7"/>
      <c r="AH794" s="7"/>
      <c r="AI794" s="7"/>
      <c r="AJ794" s="92"/>
      <c r="AK794" s="7">
        <v>0.0</v>
      </c>
      <c r="AL794" s="7">
        <v>0.5</v>
      </c>
      <c r="AM794" s="7">
        <v>0.0</v>
      </c>
      <c r="AN794" s="7" t="s">
        <v>1751</v>
      </c>
      <c r="AO794" s="7"/>
      <c r="AP794" s="7"/>
      <c r="AQ794" s="7"/>
      <c r="AR794" s="7"/>
      <c r="AS794" s="45" t="str">
        <f t="shared" si="49"/>
        <v/>
      </c>
      <c r="AT794" s="7"/>
      <c r="AU794" s="7"/>
      <c r="AV794" s="7"/>
      <c r="AW794" s="7"/>
      <c r="AX794" s="7"/>
      <c r="AY794" s="7"/>
      <c r="AZ794" s="7" t="str">
        <f t="shared" si="55"/>
        <v/>
      </c>
      <c r="BA794" s="7"/>
      <c r="BB794" s="7"/>
      <c r="BC794" s="7"/>
      <c r="BD794" s="7"/>
      <c r="BE794" s="7"/>
      <c r="BF794" s="7"/>
      <c r="BG794" s="9" t="s">
        <v>1712</v>
      </c>
      <c r="BI794" s="11"/>
      <c r="BJ794" s="11"/>
      <c r="BK794" s="11"/>
    </row>
    <row r="795" ht="14.25" hidden="1" customHeight="1">
      <c r="A795" s="7" t="s">
        <v>38</v>
      </c>
      <c r="B795" s="7" t="s">
        <v>316</v>
      </c>
      <c r="C795" s="92" t="s">
        <v>1752</v>
      </c>
      <c r="D795" s="7" t="s">
        <v>1755</v>
      </c>
      <c r="E795" s="8" t="s">
        <v>32</v>
      </c>
      <c r="F795" s="8" t="s">
        <v>316</v>
      </c>
      <c r="G795" s="92" t="s">
        <v>1132</v>
      </c>
      <c r="H795" s="45" t="str">
        <f t="shared" si="1"/>
        <v>DOE Ref 1980-2004SmallHotelElevatorCore</v>
      </c>
      <c r="I795" s="117" t="str">
        <f>VLOOKUP(H795,'Interior Lighting'!$A$4:$G$1472,5,FALSE)</f>
        <v>0</v>
      </c>
      <c r="J795" s="47"/>
      <c r="K795" s="7"/>
      <c r="L795" s="7"/>
      <c r="M795" s="7">
        <v>0.0</v>
      </c>
      <c r="N795" s="7">
        <v>0.7</v>
      </c>
      <c r="O795" s="7">
        <v>0.2</v>
      </c>
      <c r="P795" s="45" t="s">
        <v>1709</v>
      </c>
      <c r="Q795" s="7" t="s">
        <v>369</v>
      </c>
      <c r="R795" s="7" t="s">
        <v>652</v>
      </c>
      <c r="S795" s="7" t="s">
        <v>594</v>
      </c>
      <c r="T795" s="7" t="str">
        <f t="shared" si="48"/>
        <v>ASHRAE 62.1-2004GeneralStorage rooms</v>
      </c>
      <c r="U795" s="117" t="str">
        <f>VLOOKUP(T795,Ventilation!$A$4:$H$314,6,FALSE)</f>
        <v>0.12</v>
      </c>
      <c r="V795" s="117" t="str">
        <f>VLOOKUP(T795,Ventilation!$A$4:$H$314,5,FALSE)</f>
        <v/>
      </c>
      <c r="W795" s="117" t="str">
        <f>VLOOKUP(T795,Ventilation!$A$4:$H$314,7,FALSE)</f>
        <v/>
      </c>
      <c r="X795" s="7">
        <v>0.0</v>
      </c>
      <c r="Y795" s="7"/>
      <c r="Z795" s="7"/>
      <c r="AA795" s="92">
        <v>0.05042</v>
      </c>
      <c r="AB795" s="7"/>
      <c r="AC795" s="8"/>
      <c r="AD795" s="8" t="s">
        <v>179</v>
      </c>
      <c r="AE795" s="7"/>
      <c r="AF795" s="7"/>
      <c r="AG795" s="7"/>
      <c r="AH795" s="7"/>
      <c r="AI795" s="7"/>
      <c r="AJ795" s="92"/>
      <c r="AK795" s="7">
        <v>0.0</v>
      </c>
      <c r="AL795" s="7">
        <v>0.5</v>
      </c>
      <c r="AM795" s="7">
        <v>0.0</v>
      </c>
      <c r="AN795" s="7" t="s">
        <v>1751</v>
      </c>
      <c r="AO795" s="7"/>
      <c r="AP795" s="7"/>
      <c r="AQ795" s="7"/>
      <c r="AR795" s="7"/>
      <c r="AS795" s="45" t="str">
        <f t="shared" si="49"/>
        <v/>
      </c>
      <c r="AT795" s="7"/>
      <c r="AU795" s="7"/>
      <c r="AV795" s="7"/>
      <c r="AW795" s="7"/>
      <c r="AX795" s="7"/>
      <c r="AY795" s="7"/>
      <c r="AZ795" s="7" t="str">
        <f t="shared" si="55"/>
        <v/>
      </c>
      <c r="BA795" s="7"/>
      <c r="BB795" s="7"/>
      <c r="BC795" s="7"/>
      <c r="BD795" s="7"/>
      <c r="BE795" s="7"/>
      <c r="BF795" s="7"/>
      <c r="BG795" s="9" t="s">
        <v>1712</v>
      </c>
      <c r="BI795" s="11"/>
      <c r="BJ795" s="11"/>
      <c r="BK795" s="11"/>
    </row>
    <row r="796" ht="14.25" hidden="1" customHeight="1">
      <c r="A796" s="45" t="s">
        <v>38</v>
      </c>
      <c r="B796" s="7" t="s">
        <v>316</v>
      </c>
      <c r="C796" s="7" t="s">
        <v>1126</v>
      </c>
      <c r="D796" s="7" t="s">
        <v>1310</v>
      </c>
      <c r="E796" s="7" t="s">
        <v>374</v>
      </c>
      <c r="F796" s="7" t="s">
        <v>1020</v>
      </c>
      <c r="G796" s="7" t="s">
        <v>652</v>
      </c>
      <c r="H796" s="45" t="str">
        <f t="shared" si="1"/>
        <v>ASHRAE 90.1-2007Corridor/TransitionGeneral</v>
      </c>
      <c r="I796" s="117" t="str">
        <f>VLOOKUP(H796,'Interior Lighting'!$A$4:$G$1472,5,FALSE)</f>
        <v>0.5</v>
      </c>
      <c r="J796" s="47"/>
      <c r="K796" s="7"/>
      <c r="L796" s="7"/>
      <c r="M796" s="7">
        <v>0.0</v>
      </c>
      <c r="N796" s="7">
        <v>0.7</v>
      </c>
      <c r="O796" s="7">
        <v>0.2</v>
      </c>
      <c r="P796" s="7" t="s">
        <v>1753</v>
      </c>
      <c r="Q796" s="45" t="s">
        <v>369</v>
      </c>
      <c r="R796" s="7" t="s">
        <v>652</v>
      </c>
      <c r="S796" s="7" t="s">
        <v>542</v>
      </c>
      <c r="T796" s="7" t="str">
        <f t="shared" si="48"/>
        <v>ASHRAE 62.1-2004GeneralCorridors</v>
      </c>
      <c r="U796" s="117" t="str">
        <f>VLOOKUP(T796,Ventilation!$A$4:$H$314,6,FALSE)</f>
        <v>0.06</v>
      </c>
      <c r="V796" s="117" t="str">
        <f>VLOOKUP(T796,Ventilation!$A$4:$H$314,5,FALSE)</f>
        <v/>
      </c>
      <c r="W796" s="117" t="str">
        <f>VLOOKUP(T796,Ventilation!$A$4:$H$314,7,FALSE)</f>
        <v/>
      </c>
      <c r="X796" s="7">
        <v>0.0</v>
      </c>
      <c r="Y796" s="7" t="s">
        <v>1709</v>
      </c>
      <c r="Z796" s="7" t="s">
        <v>1710</v>
      </c>
      <c r="AA796" s="7">
        <v>0.2016</v>
      </c>
      <c r="AB796" s="7"/>
      <c r="AC796" s="8"/>
      <c r="AD796" s="8" t="s">
        <v>179</v>
      </c>
      <c r="AE796" s="7"/>
      <c r="AF796" s="7"/>
      <c r="AG796" s="7"/>
      <c r="AH796" s="7"/>
      <c r="AI796" s="7"/>
      <c r="AJ796" s="7">
        <v>0.0</v>
      </c>
      <c r="AK796" s="7">
        <v>0.0</v>
      </c>
      <c r="AL796" s="7">
        <v>0.5</v>
      </c>
      <c r="AM796" s="7">
        <v>0.0</v>
      </c>
      <c r="AN796" s="7" t="s">
        <v>1709</v>
      </c>
      <c r="AO796" s="7" t="s">
        <v>1720</v>
      </c>
      <c r="AP796" s="7" t="s">
        <v>1721</v>
      </c>
      <c r="AQ796" s="7"/>
      <c r="AR796" s="7"/>
      <c r="AS796" s="45" t="str">
        <f t="shared" si="49"/>
        <v/>
      </c>
      <c r="AT796" s="7"/>
      <c r="AU796" s="7"/>
      <c r="AV796" s="7"/>
      <c r="AW796" s="7"/>
      <c r="AX796" s="7"/>
      <c r="AY796" s="7"/>
      <c r="AZ796" s="7" t="str">
        <f t="shared" si="55"/>
        <v/>
      </c>
      <c r="BA796" s="7"/>
      <c r="BB796" s="7"/>
      <c r="BC796" s="7"/>
      <c r="BD796" s="7"/>
      <c r="BE796" s="7"/>
      <c r="BF796" s="7"/>
      <c r="BG796" s="9" t="s">
        <v>1712</v>
      </c>
      <c r="BI796" s="5"/>
      <c r="BJ796" s="5"/>
      <c r="BK796" s="5"/>
    </row>
    <row r="797" ht="14.25" hidden="1" customHeight="1">
      <c r="A797" s="45" t="s">
        <v>38</v>
      </c>
      <c r="B797" s="7" t="s">
        <v>316</v>
      </c>
      <c r="C797" s="92" t="s">
        <v>1754</v>
      </c>
      <c r="D797" s="7" t="s">
        <v>1310</v>
      </c>
      <c r="E797" s="7" t="s">
        <v>374</v>
      </c>
      <c r="F797" s="7" t="s">
        <v>1020</v>
      </c>
      <c r="G797" s="7" t="s">
        <v>652</v>
      </c>
      <c r="H797" s="45" t="str">
        <f t="shared" si="1"/>
        <v>ASHRAE 90.1-2007Corridor/TransitionGeneral</v>
      </c>
      <c r="I797" s="117" t="str">
        <f>VLOOKUP(H797,'Interior Lighting'!$A$4:$G$1472,5,FALSE)</f>
        <v>0.5</v>
      </c>
      <c r="J797" s="47"/>
      <c r="K797" s="7"/>
      <c r="L797" s="7"/>
      <c r="M797" s="7">
        <v>0.0</v>
      </c>
      <c r="N797" s="7">
        <v>0.7</v>
      </c>
      <c r="O797" s="7">
        <v>0.2</v>
      </c>
      <c r="P797" s="7" t="s">
        <v>1753</v>
      </c>
      <c r="Q797" s="45" t="s">
        <v>369</v>
      </c>
      <c r="R797" s="7" t="s">
        <v>652</v>
      </c>
      <c r="S797" s="7" t="s">
        <v>542</v>
      </c>
      <c r="T797" s="7" t="str">
        <f t="shared" si="48"/>
        <v>ASHRAE 62.1-2004GeneralCorridors</v>
      </c>
      <c r="U797" s="117" t="str">
        <f>VLOOKUP(T797,Ventilation!$A$4:$H$314,6,FALSE)</f>
        <v>0.06</v>
      </c>
      <c r="V797" s="117" t="str">
        <f>VLOOKUP(T797,Ventilation!$A$4:$H$314,5,FALSE)</f>
        <v/>
      </c>
      <c r="W797" s="117" t="str">
        <f>VLOOKUP(T797,Ventilation!$A$4:$H$314,7,FALSE)</f>
        <v/>
      </c>
      <c r="X797" s="7">
        <v>0.0</v>
      </c>
      <c r="Y797" s="7" t="s">
        <v>1709</v>
      </c>
      <c r="Z797" s="7" t="s">
        <v>1710</v>
      </c>
      <c r="AA797" s="92">
        <v>0.0258</v>
      </c>
      <c r="AB797" s="7"/>
      <c r="AC797" s="8"/>
      <c r="AD797" s="8" t="s">
        <v>179</v>
      </c>
      <c r="AE797" s="7"/>
      <c r="AF797" s="7"/>
      <c r="AG797" s="7"/>
      <c r="AH797" s="7"/>
      <c r="AI797" s="7"/>
      <c r="AJ797" s="7">
        <v>0.0</v>
      </c>
      <c r="AK797" s="7">
        <v>0.0</v>
      </c>
      <c r="AL797" s="7">
        <v>0.5</v>
      </c>
      <c r="AM797" s="7">
        <v>0.0</v>
      </c>
      <c r="AN797" s="7" t="s">
        <v>1709</v>
      </c>
      <c r="AO797" s="7" t="s">
        <v>1720</v>
      </c>
      <c r="AP797" s="7" t="s">
        <v>1721</v>
      </c>
      <c r="AQ797" s="7"/>
      <c r="AR797" s="7"/>
      <c r="AS797" s="45" t="str">
        <f t="shared" si="49"/>
        <v/>
      </c>
      <c r="AT797" s="7"/>
      <c r="AU797" s="7"/>
      <c r="AV797" s="7"/>
      <c r="AW797" s="7"/>
      <c r="AX797" s="7"/>
      <c r="AY797" s="7"/>
      <c r="AZ797" s="7" t="str">
        <f t="shared" si="55"/>
        <v/>
      </c>
      <c r="BA797" s="7"/>
      <c r="BB797" s="7"/>
      <c r="BC797" s="7"/>
      <c r="BD797" s="7"/>
      <c r="BE797" s="7"/>
      <c r="BF797" s="7"/>
      <c r="BG797" s="9" t="s">
        <v>1712</v>
      </c>
      <c r="BI797" s="5"/>
      <c r="BJ797" s="5"/>
      <c r="BK797" s="5"/>
    </row>
    <row r="798" ht="14.25" hidden="1" customHeight="1">
      <c r="A798" s="45" t="s">
        <v>40</v>
      </c>
      <c r="B798" s="45" t="s">
        <v>316</v>
      </c>
      <c r="C798" s="45" t="s">
        <v>1100</v>
      </c>
      <c r="D798" s="45" t="s">
        <v>1294</v>
      </c>
      <c r="E798" s="45" t="s">
        <v>375</v>
      </c>
      <c r="F798" s="45" t="s">
        <v>1100</v>
      </c>
      <c r="G798" s="45" t="s">
        <v>652</v>
      </c>
      <c r="H798" s="45" t="str">
        <f t="shared" si="1"/>
        <v>ASHRAE 90.1-2010StorageGeneral</v>
      </c>
      <c r="I798" s="117" t="str">
        <f>VLOOKUP(H798,'Interior Lighting'!$A$4:$G$1472,5,FALSE)</f>
        <v>0.63</v>
      </c>
      <c r="J798" s="47"/>
      <c r="K798" s="45"/>
      <c r="L798" s="45"/>
      <c r="M798" s="45">
        <v>0.0</v>
      </c>
      <c r="N798" s="45">
        <v>0.7</v>
      </c>
      <c r="O798" s="45">
        <v>0.2</v>
      </c>
      <c r="P798" s="45" t="s">
        <v>1756</v>
      </c>
      <c r="Q798" s="45" t="s">
        <v>370</v>
      </c>
      <c r="R798" s="45" t="s">
        <v>652</v>
      </c>
      <c r="S798" s="45" t="s">
        <v>594</v>
      </c>
      <c r="T798" s="7" t="str">
        <f t="shared" si="48"/>
        <v>ASHRAE 62.1-2007GeneralStorage rooms</v>
      </c>
      <c r="U798" s="117" t="str">
        <f>VLOOKUP(T798,Ventilation!$A$4:$H$314,6,FALSE)</f>
        <v>0.12</v>
      </c>
      <c r="V798" s="117" t="str">
        <f>VLOOKUP(T798,Ventilation!$A$4:$H$314,5,FALSE)</f>
        <v/>
      </c>
      <c r="W798" s="117" t="str">
        <f>VLOOKUP(T798,Ventilation!$A$4:$H$314,7,FALSE)</f>
        <v/>
      </c>
      <c r="X798" s="45">
        <v>0.0</v>
      </c>
      <c r="Y798" s="45" t="s">
        <v>1709</v>
      </c>
      <c r="Z798" s="45" t="s">
        <v>1710</v>
      </c>
      <c r="AA798" s="45">
        <v>0.112</v>
      </c>
      <c r="AB798" s="7"/>
      <c r="AC798" s="8"/>
      <c r="AD798" s="8" t="s">
        <v>179</v>
      </c>
      <c r="AE798" s="45"/>
      <c r="AF798" s="45"/>
      <c r="AG798" s="45"/>
      <c r="AH798" s="45"/>
      <c r="AI798" s="45"/>
      <c r="AJ798" s="45">
        <v>0.0</v>
      </c>
      <c r="AK798" s="45">
        <v>0.0</v>
      </c>
      <c r="AL798" s="45">
        <v>0.5</v>
      </c>
      <c r="AM798" s="45">
        <v>0.0</v>
      </c>
      <c r="AN798" s="45" t="s">
        <v>1709</v>
      </c>
      <c r="AO798" s="7" t="s">
        <v>1711</v>
      </c>
      <c r="AP798" s="7" t="s">
        <v>1684</v>
      </c>
      <c r="AQ798" s="45"/>
      <c r="AR798" s="45"/>
      <c r="AS798" s="45" t="str">
        <f t="shared" si="49"/>
        <v/>
      </c>
      <c r="AT798" s="45"/>
      <c r="AU798" s="45"/>
      <c r="AV798" s="45"/>
      <c r="AW798" s="45"/>
      <c r="AX798" s="45"/>
      <c r="AY798" s="45"/>
      <c r="AZ798" s="45"/>
      <c r="BA798" s="45"/>
      <c r="BB798" s="45"/>
      <c r="BC798" s="45"/>
      <c r="BD798" s="45"/>
      <c r="BE798" s="45"/>
      <c r="BF798" s="45"/>
      <c r="BG798" s="9" t="s">
        <v>1712</v>
      </c>
      <c r="BI798" s="5"/>
      <c r="BJ798" s="5"/>
      <c r="BK798" s="5"/>
    </row>
    <row r="799" ht="14.25" hidden="1" customHeight="1">
      <c r="A799" s="45" t="s">
        <v>40</v>
      </c>
      <c r="B799" s="45" t="s">
        <v>316</v>
      </c>
      <c r="C799" s="60" t="s">
        <v>1713</v>
      </c>
      <c r="D799" s="45" t="s">
        <v>1294</v>
      </c>
      <c r="E799" s="45" t="s">
        <v>375</v>
      </c>
      <c r="F799" s="45" t="s">
        <v>1100</v>
      </c>
      <c r="G799" s="45" t="s">
        <v>652</v>
      </c>
      <c r="H799" s="45" t="str">
        <f t="shared" si="1"/>
        <v>ASHRAE 90.1-2010StorageGeneral</v>
      </c>
      <c r="I799" s="117" t="str">
        <f>VLOOKUP(H799,'Interior Lighting'!$A$4:$G$1472,5,FALSE)</f>
        <v>0.63</v>
      </c>
      <c r="J799" s="47"/>
      <c r="K799" s="45"/>
      <c r="L799" s="45"/>
      <c r="M799" s="45">
        <v>0.0</v>
      </c>
      <c r="N799" s="45">
        <v>0.7</v>
      </c>
      <c r="O799" s="45">
        <v>0.2</v>
      </c>
      <c r="P799" s="45" t="s">
        <v>1756</v>
      </c>
      <c r="Q799" s="45" t="s">
        <v>370</v>
      </c>
      <c r="R799" s="45" t="s">
        <v>652</v>
      </c>
      <c r="S799" s="45" t="s">
        <v>594</v>
      </c>
      <c r="T799" s="7" t="str">
        <f t="shared" si="48"/>
        <v>ASHRAE 62.1-2007GeneralStorage rooms</v>
      </c>
      <c r="U799" s="117" t="str">
        <f>VLOOKUP(T799,Ventilation!$A$4:$H$314,6,FALSE)</f>
        <v>0.12</v>
      </c>
      <c r="V799" s="117" t="str">
        <f>VLOOKUP(T799,Ventilation!$A$4:$H$314,5,FALSE)</f>
        <v/>
      </c>
      <c r="W799" s="117" t="str">
        <f>VLOOKUP(T799,Ventilation!$A$4:$H$314,7,FALSE)</f>
        <v/>
      </c>
      <c r="X799" s="45">
        <v>0.0</v>
      </c>
      <c r="Y799" s="45" t="s">
        <v>1709</v>
      </c>
      <c r="Z799" s="45" t="s">
        <v>1710</v>
      </c>
      <c r="AA799" s="61">
        <v>0.028</v>
      </c>
      <c r="AB799" s="7"/>
      <c r="AC799" s="8"/>
      <c r="AD799" s="8" t="s">
        <v>179</v>
      </c>
      <c r="AE799" s="45"/>
      <c r="AF799" s="45"/>
      <c r="AG799" s="45"/>
      <c r="AH799" s="45"/>
      <c r="AI799" s="45"/>
      <c r="AJ799" s="45">
        <v>0.0</v>
      </c>
      <c r="AK799" s="45">
        <v>0.0</v>
      </c>
      <c r="AL799" s="45">
        <v>0.5</v>
      </c>
      <c r="AM799" s="45">
        <v>0.0</v>
      </c>
      <c r="AN799" s="45" t="s">
        <v>1709</v>
      </c>
      <c r="AO799" s="7" t="s">
        <v>1711</v>
      </c>
      <c r="AP799" s="7" t="s">
        <v>1684</v>
      </c>
      <c r="AQ799" s="45"/>
      <c r="AR799" s="45"/>
      <c r="AS799" s="45" t="str">
        <f t="shared" si="49"/>
        <v/>
      </c>
      <c r="AT799" s="45"/>
      <c r="AU799" s="45"/>
      <c r="AV799" s="45"/>
      <c r="AW799" s="45"/>
      <c r="AX799" s="45"/>
      <c r="AY799" s="45"/>
      <c r="AZ799" s="45"/>
      <c r="BA799" s="45"/>
      <c r="BB799" s="45"/>
      <c r="BC799" s="45"/>
      <c r="BD799" s="45"/>
      <c r="BE799" s="45"/>
      <c r="BF799" s="45"/>
      <c r="BG799" s="9" t="s">
        <v>1712</v>
      </c>
      <c r="BI799" s="5"/>
      <c r="BJ799" s="5"/>
      <c r="BK799" s="5"/>
    </row>
    <row r="800" ht="14.25" hidden="1" customHeight="1">
      <c r="A800" s="45" t="s">
        <v>40</v>
      </c>
      <c r="B800" s="45" t="s">
        <v>316</v>
      </c>
      <c r="C800" s="60" t="s">
        <v>1714</v>
      </c>
      <c r="D800" s="45" t="s">
        <v>1294</v>
      </c>
      <c r="E800" s="45" t="s">
        <v>375</v>
      </c>
      <c r="F800" s="45" t="s">
        <v>1100</v>
      </c>
      <c r="G800" s="45" t="s">
        <v>652</v>
      </c>
      <c r="H800" s="45" t="str">
        <f t="shared" si="1"/>
        <v>ASHRAE 90.1-2010StorageGeneral</v>
      </c>
      <c r="I800" s="117" t="str">
        <f>VLOOKUP(H800,'Interior Lighting'!$A$4:$G$1472,5,FALSE)</f>
        <v>0.63</v>
      </c>
      <c r="J800" s="47"/>
      <c r="K800" s="45"/>
      <c r="L800" s="45"/>
      <c r="M800" s="45">
        <v>0.0</v>
      </c>
      <c r="N800" s="45">
        <v>0.7</v>
      </c>
      <c r="O800" s="45">
        <v>0.2</v>
      </c>
      <c r="P800" s="45" t="s">
        <v>1756</v>
      </c>
      <c r="Q800" s="45" t="s">
        <v>370</v>
      </c>
      <c r="R800" s="45" t="s">
        <v>652</v>
      </c>
      <c r="S800" s="45" t="s">
        <v>594</v>
      </c>
      <c r="T800" s="7" t="str">
        <f t="shared" si="48"/>
        <v>ASHRAE 62.1-2007GeneralStorage rooms</v>
      </c>
      <c r="U800" s="117" t="str">
        <f>VLOOKUP(T800,Ventilation!$A$4:$H$314,6,FALSE)</f>
        <v>0.12</v>
      </c>
      <c r="V800" s="117" t="str">
        <f>VLOOKUP(T800,Ventilation!$A$4:$H$314,5,FALSE)</f>
        <v/>
      </c>
      <c r="W800" s="117" t="str">
        <f>VLOOKUP(T800,Ventilation!$A$4:$H$314,7,FALSE)</f>
        <v/>
      </c>
      <c r="X800" s="45">
        <v>0.0</v>
      </c>
      <c r="Y800" s="45" t="s">
        <v>1709</v>
      </c>
      <c r="Z800" s="45" t="s">
        <v>1710</v>
      </c>
      <c r="AA800" s="61">
        <v>0.06644</v>
      </c>
      <c r="AB800" s="7"/>
      <c r="AC800" s="8"/>
      <c r="AD800" s="8" t="s">
        <v>179</v>
      </c>
      <c r="AE800" s="45"/>
      <c r="AF800" s="45"/>
      <c r="AG800" s="45"/>
      <c r="AH800" s="45"/>
      <c r="AI800" s="45"/>
      <c r="AJ800" s="45">
        <v>0.0</v>
      </c>
      <c r="AK800" s="45">
        <v>0.0</v>
      </c>
      <c r="AL800" s="45">
        <v>0.5</v>
      </c>
      <c r="AM800" s="45">
        <v>0.0</v>
      </c>
      <c r="AN800" s="45" t="s">
        <v>1709</v>
      </c>
      <c r="AO800" s="7" t="s">
        <v>1711</v>
      </c>
      <c r="AP800" s="7" t="s">
        <v>1684</v>
      </c>
      <c r="AQ800" s="45"/>
      <c r="AR800" s="45"/>
      <c r="AS800" s="45" t="str">
        <f t="shared" si="49"/>
        <v/>
      </c>
      <c r="AT800" s="45"/>
      <c r="AU800" s="45"/>
      <c r="AV800" s="45"/>
      <c r="AW800" s="45"/>
      <c r="AX800" s="45"/>
      <c r="AY800" s="45"/>
      <c r="AZ800" s="45"/>
      <c r="BA800" s="45"/>
      <c r="BB800" s="45"/>
      <c r="BC800" s="45"/>
      <c r="BD800" s="45"/>
      <c r="BE800" s="45"/>
      <c r="BF800" s="45"/>
      <c r="BG800" s="9" t="s">
        <v>1712</v>
      </c>
      <c r="BI800" s="5"/>
      <c r="BJ800" s="5"/>
      <c r="BK800" s="5"/>
    </row>
    <row r="801" ht="14.25" hidden="1" customHeight="1">
      <c r="A801" s="47" t="s">
        <v>40</v>
      </c>
      <c r="B801" s="8" t="s">
        <v>316</v>
      </c>
      <c r="C801" s="8" t="s">
        <v>1178</v>
      </c>
      <c r="D801" s="8" t="s">
        <v>1364</v>
      </c>
      <c r="E801" s="8" t="s">
        <v>375</v>
      </c>
      <c r="F801" s="8" t="s">
        <v>813</v>
      </c>
      <c r="G801" s="8" t="s">
        <v>652</v>
      </c>
      <c r="H801" s="45" t="str">
        <f t="shared" si="1"/>
        <v>ASHRAE 90.1-2010StairwayGeneral</v>
      </c>
      <c r="I801" s="117" t="str">
        <f>VLOOKUP(H801,'Interior Lighting'!$A$4:$G$1472,5,FALSE)</f>
        <v>0.69</v>
      </c>
      <c r="J801" s="47"/>
      <c r="K801" s="8"/>
      <c r="L801" s="8"/>
      <c r="M801" s="8">
        <v>0.0</v>
      </c>
      <c r="N801" s="8">
        <v>0.7</v>
      </c>
      <c r="O801" s="8">
        <v>0.2</v>
      </c>
      <c r="P801" s="8" t="s">
        <v>1757</v>
      </c>
      <c r="Q801" s="47" t="s">
        <v>370</v>
      </c>
      <c r="R801" s="8" t="s">
        <v>652</v>
      </c>
      <c r="S801" s="8" t="s">
        <v>542</v>
      </c>
      <c r="T801" s="7" t="str">
        <f t="shared" si="48"/>
        <v>ASHRAE 62.1-2007GeneralCorridors</v>
      </c>
      <c r="U801" s="117" t="str">
        <f>VLOOKUP(T801,Ventilation!$A$4:$H$314,6,FALSE)</f>
        <v>0.06</v>
      </c>
      <c r="V801" s="117" t="str">
        <f>VLOOKUP(T801,Ventilation!$A$4:$H$314,5,FALSE)</f>
        <v/>
      </c>
      <c r="W801" s="117" t="str">
        <f>VLOOKUP(T801,Ventilation!$A$4:$H$314,7,FALSE)</f>
        <v/>
      </c>
      <c r="X801" s="8">
        <v>0.0</v>
      </c>
      <c r="Y801" s="8" t="s">
        <v>1709</v>
      </c>
      <c r="Z801" s="8" t="s">
        <v>1710</v>
      </c>
      <c r="AA801" s="8">
        <v>0.112</v>
      </c>
      <c r="AB801" s="8"/>
      <c r="AC801" s="8"/>
      <c r="AD801" s="8" t="s">
        <v>179</v>
      </c>
      <c r="AE801" s="8"/>
      <c r="AF801" s="8"/>
      <c r="AG801" s="8"/>
      <c r="AH801" s="8"/>
      <c r="AI801" s="8"/>
      <c r="AJ801" s="8">
        <v>0.0</v>
      </c>
      <c r="AK801" s="8">
        <v>0.0</v>
      </c>
      <c r="AL801" s="8">
        <v>0.5</v>
      </c>
      <c r="AM801" s="8">
        <v>0.0</v>
      </c>
      <c r="AN801" s="8" t="s">
        <v>1709</v>
      </c>
      <c r="AO801" s="8" t="s">
        <v>1711</v>
      </c>
      <c r="AP801" s="8" t="s">
        <v>1684</v>
      </c>
      <c r="AQ801" s="8"/>
      <c r="AR801" s="8"/>
      <c r="AS801" s="45" t="str">
        <f t="shared" si="49"/>
        <v/>
      </c>
      <c r="AT801" s="8"/>
      <c r="AU801" s="8"/>
      <c r="AV801" s="8"/>
      <c r="AW801" s="8"/>
      <c r="AX801" s="8"/>
      <c r="AY801" s="8"/>
      <c r="AZ801" s="8"/>
      <c r="BA801" s="8"/>
      <c r="BB801" s="8"/>
      <c r="BC801" s="8"/>
      <c r="BD801" s="8"/>
      <c r="BE801" s="8"/>
      <c r="BF801" s="8"/>
      <c r="BG801" s="9" t="s">
        <v>1712</v>
      </c>
      <c r="BI801" s="5"/>
      <c r="BJ801" s="5"/>
      <c r="BK801" s="5"/>
    </row>
    <row r="802" ht="14.25" hidden="1" customHeight="1">
      <c r="A802" s="47" t="s">
        <v>40</v>
      </c>
      <c r="B802" s="8" t="s">
        <v>316</v>
      </c>
      <c r="C802" s="93" t="s">
        <v>1715</v>
      </c>
      <c r="D802" s="8" t="s">
        <v>1364</v>
      </c>
      <c r="E802" s="8" t="s">
        <v>375</v>
      </c>
      <c r="F802" s="8" t="s">
        <v>813</v>
      </c>
      <c r="G802" s="8" t="s">
        <v>652</v>
      </c>
      <c r="H802" s="45" t="str">
        <f t="shared" si="1"/>
        <v>ASHRAE 90.1-2010StairwayGeneral</v>
      </c>
      <c r="I802" s="117" t="str">
        <f>VLOOKUP(H802,'Interior Lighting'!$A$4:$G$1472,5,FALSE)</f>
        <v>0.69</v>
      </c>
      <c r="J802" s="47"/>
      <c r="K802" s="8"/>
      <c r="L802" s="8"/>
      <c r="M802" s="8">
        <v>0.0</v>
      </c>
      <c r="N802" s="8">
        <v>0.7</v>
      </c>
      <c r="O802" s="8">
        <v>0.2</v>
      </c>
      <c r="P802" s="8" t="s">
        <v>1757</v>
      </c>
      <c r="Q802" s="47" t="s">
        <v>370</v>
      </c>
      <c r="R802" s="8" t="s">
        <v>652</v>
      </c>
      <c r="S802" s="8" t="s">
        <v>542</v>
      </c>
      <c r="T802" s="7" t="str">
        <f t="shared" si="48"/>
        <v>ASHRAE 62.1-2007GeneralCorridors</v>
      </c>
      <c r="U802" s="117" t="str">
        <f>VLOOKUP(T802,Ventilation!$A$4:$H$314,6,FALSE)</f>
        <v>0.06</v>
      </c>
      <c r="V802" s="117" t="str">
        <f>VLOOKUP(T802,Ventilation!$A$4:$H$314,5,FALSE)</f>
        <v/>
      </c>
      <c r="W802" s="117" t="str">
        <f>VLOOKUP(T802,Ventilation!$A$4:$H$314,7,FALSE)</f>
        <v/>
      </c>
      <c r="X802" s="8">
        <v>0.0</v>
      </c>
      <c r="Y802" s="8" t="s">
        <v>1709</v>
      </c>
      <c r="Z802" s="8" t="s">
        <v>1710</v>
      </c>
      <c r="AA802" s="93">
        <v>0.0664</v>
      </c>
      <c r="AB802" s="8"/>
      <c r="AC802" s="8"/>
      <c r="AD802" s="8" t="s">
        <v>179</v>
      </c>
      <c r="AE802" s="8"/>
      <c r="AF802" s="8"/>
      <c r="AG802" s="8"/>
      <c r="AH802" s="8"/>
      <c r="AI802" s="8"/>
      <c r="AJ802" s="8">
        <v>0.0</v>
      </c>
      <c r="AK802" s="8">
        <v>0.0</v>
      </c>
      <c r="AL802" s="8">
        <v>0.5</v>
      </c>
      <c r="AM802" s="8">
        <v>0.0</v>
      </c>
      <c r="AN802" s="8" t="s">
        <v>1709</v>
      </c>
      <c r="AO802" s="8" t="s">
        <v>1711</v>
      </c>
      <c r="AP802" s="8" t="s">
        <v>1684</v>
      </c>
      <c r="AQ802" s="8"/>
      <c r="AR802" s="8"/>
      <c r="AS802" s="45" t="str">
        <f t="shared" si="49"/>
        <v/>
      </c>
      <c r="AT802" s="8"/>
      <c r="AU802" s="8"/>
      <c r="AV802" s="8"/>
      <c r="AW802" s="8"/>
      <c r="AX802" s="8"/>
      <c r="AY802" s="8"/>
      <c r="AZ802" s="8"/>
      <c r="BA802" s="8"/>
      <c r="BB802" s="8"/>
      <c r="BC802" s="8"/>
      <c r="BD802" s="8"/>
      <c r="BE802" s="8"/>
      <c r="BF802" s="8"/>
      <c r="BG802" s="9" t="s">
        <v>1712</v>
      </c>
      <c r="BI802" s="5"/>
      <c r="BJ802" s="5"/>
      <c r="BK802" s="5"/>
    </row>
    <row r="803" ht="14.25" hidden="1" customHeight="1">
      <c r="A803" s="8" t="s">
        <v>40</v>
      </c>
      <c r="B803" s="8" t="s">
        <v>316</v>
      </c>
      <c r="C803" s="8" t="s">
        <v>1177</v>
      </c>
      <c r="D803" s="8" t="s">
        <v>1283</v>
      </c>
      <c r="E803" s="8" t="s">
        <v>375</v>
      </c>
      <c r="F803" s="8" t="s">
        <v>1011</v>
      </c>
      <c r="G803" s="8" t="s">
        <v>652</v>
      </c>
      <c r="H803" s="45" t="str">
        <f t="shared" si="1"/>
        <v>ASHRAE 90.1-2010Lounge/RecreationGeneral</v>
      </c>
      <c r="I803" s="117" t="str">
        <f>VLOOKUP(H803,'Interior Lighting'!$A$4:$G$1472,5,FALSE)</f>
        <v>0.73</v>
      </c>
      <c r="J803" s="47"/>
      <c r="K803" s="8"/>
      <c r="L803" s="8"/>
      <c r="M803" s="8">
        <v>0.0</v>
      </c>
      <c r="N803" s="8">
        <v>0.7</v>
      </c>
      <c r="O803" s="8">
        <v>0.2</v>
      </c>
      <c r="P803" s="8" t="s">
        <v>1716</v>
      </c>
      <c r="Q803" s="47" t="s">
        <v>370</v>
      </c>
      <c r="R803" s="7" t="s">
        <v>560</v>
      </c>
      <c r="S803" s="7" t="s">
        <v>659</v>
      </c>
      <c r="T803" s="7" t="str">
        <f t="shared" si="48"/>
        <v>ASHRAE 62.1-2007Hotels, Motels, Resorts, DormitoriesLobbies/prefunction</v>
      </c>
      <c r="U803" s="117" t="str">
        <f>VLOOKUP(T803,Ventilation!$A$4:$H$314,6,FALSE)</f>
        <v>0.06</v>
      </c>
      <c r="V803" s="117" t="str">
        <f>VLOOKUP(T803,Ventilation!$A$4:$H$314,5,FALSE)</f>
        <v>7.5</v>
      </c>
      <c r="W803" s="117" t="str">
        <f>VLOOKUP(T803,Ventilation!$A$4:$H$314,7,FALSE)</f>
        <v/>
      </c>
      <c r="X803" s="8">
        <v>51.28</v>
      </c>
      <c r="Y803" s="8" t="s">
        <v>1717</v>
      </c>
      <c r="Z803" s="8" t="s">
        <v>1710</v>
      </c>
      <c r="AA803" s="8">
        <v>0.112</v>
      </c>
      <c r="AB803" s="8"/>
      <c r="AC803" s="8"/>
      <c r="AD803" s="8" t="s">
        <v>1718</v>
      </c>
      <c r="AE803" s="8"/>
      <c r="AF803" s="8"/>
      <c r="AG803" s="8"/>
      <c r="AH803" s="8"/>
      <c r="AI803" s="8"/>
      <c r="AJ803" s="8">
        <v>2.0</v>
      </c>
      <c r="AK803" s="8">
        <v>0.0</v>
      </c>
      <c r="AL803" s="8">
        <v>0.5</v>
      </c>
      <c r="AM803" s="8">
        <v>0.0</v>
      </c>
      <c r="AN803" s="8" t="s">
        <v>1719</v>
      </c>
      <c r="AO803" s="8" t="s">
        <v>1720</v>
      </c>
      <c r="AP803" s="8" t="s">
        <v>1721</v>
      </c>
      <c r="AQ803" s="8"/>
      <c r="AR803" s="8"/>
      <c r="AS803" s="45" t="str">
        <f t="shared" si="49"/>
        <v/>
      </c>
      <c r="AT803" s="8"/>
      <c r="AU803" s="8"/>
      <c r="AV803" s="8"/>
      <c r="AW803" s="8"/>
      <c r="AX803" s="8"/>
      <c r="AY803" s="8"/>
      <c r="AZ803" s="8"/>
      <c r="BA803" s="8"/>
      <c r="BB803" s="8"/>
      <c r="BC803" s="8"/>
      <c r="BD803" s="8"/>
      <c r="BE803" s="8"/>
      <c r="BF803" s="8"/>
      <c r="BG803" s="9" t="s">
        <v>1712</v>
      </c>
      <c r="BI803" s="5"/>
      <c r="BJ803" s="5"/>
      <c r="BK803" s="5"/>
    </row>
    <row r="804" ht="14.25" hidden="1" customHeight="1">
      <c r="A804" s="47" t="s">
        <v>40</v>
      </c>
      <c r="B804" s="8" t="s">
        <v>316</v>
      </c>
      <c r="C804" s="8" t="s">
        <v>1173</v>
      </c>
      <c r="D804" s="8" t="s">
        <v>1474</v>
      </c>
      <c r="E804" s="8" t="s">
        <v>375</v>
      </c>
      <c r="F804" s="8" t="s">
        <v>1018</v>
      </c>
      <c r="G804" s="8" t="s">
        <v>652</v>
      </c>
      <c r="H804" s="45" t="str">
        <f t="shared" si="1"/>
        <v>ASHRAE 90.1-2010RestroomsGeneral</v>
      </c>
      <c r="I804" s="117" t="str">
        <f>VLOOKUP(H804,'Interior Lighting'!$A$4:$G$1472,5,FALSE)</f>
        <v>0.98</v>
      </c>
      <c r="J804" s="47"/>
      <c r="K804" s="8"/>
      <c r="L804" s="8"/>
      <c r="M804" s="8">
        <v>0.0</v>
      </c>
      <c r="N804" s="8">
        <v>0.7</v>
      </c>
      <c r="O804" s="8">
        <v>0.2</v>
      </c>
      <c r="P804" s="8" t="s">
        <v>1758</v>
      </c>
      <c r="Q804" s="47" t="s">
        <v>370</v>
      </c>
      <c r="R804" s="8" t="s">
        <v>652</v>
      </c>
      <c r="S804" s="8" t="s">
        <v>542</v>
      </c>
      <c r="T804" s="7" t="str">
        <f t="shared" si="48"/>
        <v>ASHRAE 62.1-2007GeneralCorridors</v>
      </c>
      <c r="U804" s="117" t="str">
        <f>VLOOKUP(T804,Ventilation!$A$4:$H$314,6,FALSE)</f>
        <v>0.06</v>
      </c>
      <c r="V804" s="117" t="str">
        <f>VLOOKUP(T804,Ventilation!$A$4:$H$314,5,FALSE)</f>
        <v/>
      </c>
      <c r="W804" s="117" t="str">
        <f>VLOOKUP(T804,Ventilation!$A$4:$H$314,7,FALSE)</f>
        <v/>
      </c>
      <c r="X804" s="8">
        <v>2.85</v>
      </c>
      <c r="Y804" s="8" t="s">
        <v>1722</v>
      </c>
      <c r="Z804" s="8" t="s">
        <v>1710</v>
      </c>
      <c r="AA804" s="8">
        <v>0.112</v>
      </c>
      <c r="AB804" s="8"/>
      <c r="AC804" s="8"/>
      <c r="AD804" s="8" t="s">
        <v>1718</v>
      </c>
      <c r="AE804" s="8"/>
      <c r="AF804" s="8"/>
      <c r="AG804" s="8"/>
      <c r="AH804" s="8"/>
      <c r="AI804" s="8"/>
      <c r="AJ804" s="8">
        <v>0.0</v>
      </c>
      <c r="AK804" s="8">
        <v>0.0</v>
      </c>
      <c r="AL804" s="8">
        <v>0.5</v>
      </c>
      <c r="AM804" s="8">
        <v>0.0</v>
      </c>
      <c r="AN804" s="8" t="s">
        <v>1723</v>
      </c>
      <c r="AO804" s="8" t="s">
        <v>1720</v>
      </c>
      <c r="AP804" s="8" t="s">
        <v>1721</v>
      </c>
      <c r="AQ804" s="8"/>
      <c r="AR804" s="8"/>
      <c r="AS804" s="45" t="str">
        <f t="shared" si="49"/>
        <v/>
      </c>
      <c r="AT804" s="8"/>
      <c r="AU804" s="8"/>
      <c r="AV804" s="8"/>
      <c r="AW804" s="8"/>
      <c r="AX804" s="8">
        <v>1.139566144206643</v>
      </c>
      <c r="AY804" s="8">
        <v>400.0</v>
      </c>
      <c r="AZ804" s="8">
        <v>0.19785783263303935</v>
      </c>
      <c r="BA804" s="8">
        <v>0.338</v>
      </c>
      <c r="BB804" s="8">
        <v>69.45023196377475</v>
      </c>
      <c r="BC804" s="8">
        <v>0.5</v>
      </c>
      <c r="BD804" s="8"/>
      <c r="BE804" s="8"/>
      <c r="BF804" s="8"/>
      <c r="BG804" s="9" t="s">
        <v>1712</v>
      </c>
      <c r="BI804" s="5"/>
      <c r="BJ804" s="5"/>
      <c r="BK804" s="5"/>
    </row>
    <row r="805" ht="14.25" hidden="1" customHeight="1">
      <c r="A805" s="47" t="s">
        <v>40</v>
      </c>
      <c r="B805" s="8" t="s">
        <v>316</v>
      </c>
      <c r="C805" s="8" t="s">
        <v>355</v>
      </c>
      <c r="D805" s="8" t="s">
        <v>1312</v>
      </c>
      <c r="E805" s="8" t="s">
        <v>375</v>
      </c>
      <c r="F805" s="8" t="s">
        <v>993</v>
      </c>
      <c r="G805" s="8" t="s">
        <v>652</v>
      </c>
      <c r="H805" s="45" t="str">
        <f t="shared" si="1"/>
        <v>ASHRAE 90.1-2010Office-EnclosedGeneral</v>
      </c>
      <c r="I805" s="117" t="str">
        <f>VLOOKUP(H805,'Interior Lighting'!$A$4:$G$1472,5,FALSE)</f>
        <v>1.11</v>
      </c>
      <c r="J805" s="47"/>
      <c r="K805" s="8"/>
      <c r="L805" s="8"/>
      <c r="M805" s="8">
        <v>0.0</v>
      </c>
      <c r="N805" s="8">
        <v>0.7</v>
      </c>
      <c r="O805" s="8">
        <v>0.2</v>
      </c>
      <c r="P805" s="8" t="s">
        <v>1759</v>
      </c>
      <c r="Q805" s="47" t="s">
        <v>370</v>
      </c>
      <c r="R805" s="8" t="s">
        <v>580</v>
      </c>
      <c r="S805" s="8" t="s">
        <v>576</v>
      </c>
      <c r="T805" s="7" t="str">
        <f t="shared" si="48"/>
        <v>ASHRAE 62.1-2007Office BuildingsOffice space</v>
      </c>
      <c r="U805" s="117" t="str">
        <f>VLOOKUP(T805,Ventilation!$A$4:$H$314,6,FALSE)</f>
        <v>0.06</v>
      </c>
      <c r="V805" s="117" t="str">
        <f>VLOOKUP(T805,Ventilation!$A$4:$H$314,5,FALSE)</f>
        <v>5</v>
      </c>
      <c r="W805" s="117" t="str">
        <f>VLOOKUP(T805,Ventilation!$A$4:$H$314,7,FALSE)</f>
        <v/>
      </c>
      <c r="X805" s="8">
        <v>7.14</v>
      </c>
      <c r="Y805" s="8" t="s">
        <v>1724</v>
      </c>
      <c r="Z805" s="8" t="s">
        <v>1710</v>
      </c>
      <c r="AA805" s="8">
        <v>0.112</v>
      </c>
      <c r="AB805" s="8"/>
      <c r="AC805" s="8"/>
      <c r="AD805" s="8" t="s">
        <v>1718</v>
      </c>
      <c r="AE805" s="8"/>
      <c r="AF805" s="8"/>
      <c r="AG805" s="8"/>
      <c r="AH805" s="8"/>
      <c r="AI805" s="8"/>
      <c r="AJ805" s="8">
        <v>1.28</v>
      </c>
      <c r="AK805" s="8">
        <v>0.0</v>
      </c>
      <c r="AL805" s="8">
        <v>0.5</v>
      </c>
      <c r="AM805" s="8">
        <v>0.0</v>
      </c>
      <c r="AN805" s="8" t="s">
        <v>1725</v>
      </c>
      <c r="AO805" s="8" t="s">
        <v>1720</v>
      </c>
      <c r="AP805" s="8" t="s">
        <v>1721</v>
      </c>
      <c r="AQ805" s="8"/>
      <c r="AR805" s="8"/>
      <c r="AS805" s="45" t="str">
        <f t="shared" si="49"/>
        <v/>
      </c>
      <c r="AT805" s="8"/>
      <c r="AU805" s="8"/>
      <c r="AV805" s="8"/>
      <c r="AW805" s="8"/>
      <c r="AX805" s="8"/>
      <c r="AY805" s="8"/>
      <c r="AZ805" s="8"/>
      <c r="BA805" s="8"/>
      <c r="BB805" s="8"/>
      <c r="BC805" s="8"/>
      <c r="BD805" s="8"/>
      <c r="BE805" s="8"/>
      <c r="BF805" s="8"/>
      <c r="BG805" s="9" t="s">
        <v>1712</v>
      </c>
      <c r="BI805" s="5"/>
      <c r="BJ805" s="5"/>
      <c r="BK805" s="5"/>
    </row>
    <row r="806" ht="14.25" hidden="1" customHeight="1">
      <c r="A806" s="47" t="s">
        <v>40</v>
      </c>
      <c r="B806" s="8" t="s">
        <v>316</v>
      </c>
      <c r="C806" s="8" t="s">
        <v>1157</v>
      </c>
      <c r="D806" s="8" t="s">
        <v>1338</v>
      </c>
      <c r="E806" s="8" t="s">
        <v>375</v>
      </c>
      <c r="F806" s="8" t="s">
        <v>995</v>
      </c>
      <c r="G806" s="8" t="s">
        <v>652</v>
      </c>
      <c r="H806" s="45" t="str">
        <f t="shared" si="1"/>
        <v>ASHRAE 90.1-2010Conference/Meeting/MultipurposeGeneral</v>
      </c>
      <c r="I806" s="117" t="str">
        <f>VLOOKUP(H806,'Interior Lighting'!$A$4:$G$1472,5,FALSE)</f>
        <v>1.23</v>
      </c>
      <c r="J806" s="47"/>
      <c r="K806" s="8"/>
      <c r="L806" s="8"/>
      <c r="M806" s="8">
        <v>0.0</v>
      </c>
      <c r="N806" s="8">
        <v>0.7</v>
      </c>
      <c r="O806" s="8">
        <v>0.2</v>
      </c>
      <c r="P806" s="8" t="s">
        <v>1726</v>
      </c>
      <c r="Q806" s="47" t="s">
        <v>370</v>
      </c>
      <c r="R806" s="8" t="s">
        <v>652</v>
      </c>
      <c r="S806" s="8" t="s">
        <v>653</v>
      </c>
      <c r="T806" s="7" t="str">
        <f t="shared" si="48"/>
        <v>ASHRAE 62.1-2007GeneralConference/meeting</v>
      </c>
      <c r="U806" s="117" t="str">
        <f>VLOOKUP(T806,Ventilation!$A$4:$H$314,6,FALSE)</f>
        <v>0.06</v>
      </c>
      <c r="V806" s="117" t="str">
        <f>VLOOKUP(T806,Ventilation!$A$4:$H$314,5,FALSE)</f>
        <v>5</v>
      </c>
      <c r="W806" s="117" t="str">
        <f>VLOOKUP(T806,Ventilation!$A$4:$H$314,7,FALSE)</f>
        <v/>
      </c>
      <c r="X806" s="8">
        <v>50.0</v>
      </c>
      <c r="Y806" s="8" t="s">
        <v>1727</v>
      </c>
      <c r="Z806" s="8" t="s">
        <v>1710</v>
      </c>
      <c r="AA806" s="8">
        <v>0.112</v>
      </c>
      <c r="AB806" s="8"/>
      <c r="AC806" s="8"/>
      <c r="AD806" s="8" t="s">
        <v>1718</v>
      </c>
      <c r="AE806" s="8"/>
      <c r="AF806" s="8"/>
      <c r="AG806" s="8"/>
      <c r="AH806" s="8"/>
      <c r="AI806" s="8"/>
      <c r="AJ806" s="8">
        <v>0.574</v>
      </c>
      <c r="AK806" s="8">
        <v>0.0</v>
      </c>
      <c r="AL806" s="8">
        <v>0.5</v>
      </c>
      <c r="AM806" s="8">
        <v>0.0</v>
      </c>
      <c r="AN806" s="8" t="s">
        <v>1728</v>
      </c>
      <c r="AO806" s="8" t="s">
        <v>1720</v>
      </c>
      <c r="AP806" s="8" t="s">
        <v>1721</v>
      </c>
      <c r="AQ806" s="8"/>
      <c r="AR806" s="8"/>
      <c r="AS806" s="45" t="str">
        <f t="shared" si="49"/>
        <v/>
      </c>
      <c r="AT806" s="8"/>
      <c r="AU806" s="8"/>
      <c r="AV806" s="8"/>
      <c r="AW806" s="8"/>
      <c r="AX806" s="8"/>
      <c r="AY806" s="8"/>
      <c r="AZ806" s="8"/>
      <c r="BA806" s="8"/>
      <c r="BB806" s="8"/>
      <c r="BC806" s="8"/>
      <c r="BD806" s="8"/>
      <c r="BE806" s="8"/>
      <c r="BF806" s="8"/>
      <c r="BG806" s="9" t="s">
        <v>1712</v>
      </c>
      <c r="BI806" s="5"/>
      <c r="BJ806" s="5"/>
      <c r="BK806" s="5"/>
    </row>
    <row r="807" ht="14.25" hidden="1" customHeight="1">
      <c r="A807" s="8" t="s">
        <v>40</v>
      </c>
      <c r="B807" s="8" t="s">
        <v>316</v>
      </c>
      <c r="C807" s="8" t="s">
        <v>1155</v>
      </c>
      <c r="D807" s="8" t="s">
        <v>1365</v>
      </c>
      <c r="E807" s="8" t="s">
        <v>375</v>
      </c>
      <c r="F807" s="8" t="s">
        <v>800</v>
      </c>
      <c r="G807" s="8" t="s">
        <v>652</v>
      </c>
      <c r="H807" s="45" t="str">
        <f t="shared" si="1"/>
        <v>ASHRAE 90.1-2010Electrical/MechanicalGeneral</v>
      </c>
      <c r="I807" s="117" t="str">
        <f>VLOOKUP(H807,'Interior Lighting'!$A$4:$G$1472,5,FALSE)</f>
        <v>0.95</v>
      </c>
      <c r="J807" s="47"/>
      <c r="K807" s="8"/>
      <c r="L807" s="8"/>
      <c r="M807" s="8">
        <v>0.0</v>
      </c>
      <c r="N807" s="8">
        <v>0.7</v>
      </c>
      <c r="O807" s="8">
        <v>0.2</v>
      </c>
      <c r="P807" s="8" t="s">
        <v>1729</v>
      </c>
      <c r="Q807" s="47" t="s">
        <v>370</v>
      </c>
      <c r="R807" s="8" t="s">
        <v>652</v>
      </c>
      <c r="S807" s="8" t="s">
        <v>594</v>
      </c>
      <c r="T807" s="7" t="str">
        <f t="shared" si="48"/>
        <v>ASHRAE 62.1-2007GeneralStorage rooms</v>
      </c>
      <c r="U807" s="117" t="str">
        <f>VLOOKUP(T807,Ventilation!$A$4:$H$314,6,FALSE)</f>
        <v>0.12</v>
      </c>
      <c r="V807" s="117" t="str">
        <f>VLOOKUP(T807,Ventilation!$A$4:$H$314,5,FALSE)</f>
        <v/>
      </c>
      <c r="W807" s="117" t="str">
        <f>VLOOKUP(T807,Ventilation!$A$4:$H$314,7,FALSE)</f>
        <v/>
      </c>
      <c r="X807" s="8">
        <v>0.0</v>
      </c>
      <c r="Y807" s="8" t="s">
        <v>1709</v>
      </c>
      <c r="Z807" s="8" t="s">
        <v>1710</v>
      </c>
      <c r="AA807" s="8">
        <v>0.112</v>
      </c>
      <c r="AB807" s="8"/>
      <c r="AC807" s="8"/>
      <c r="AD807" s="8" t="s">
        <v>1718</v>
      </c>
      <c r="AE807" s="8"/>
      <c r="AF807" s="8">
        <v>0.0</v>
      </c>
      <c r="AG807" s="8">
        <v>0.2</v>
      </c>
      <c r="AH807" s="8">
        <v>0.5</v>
      </c>
      <c r="AI807" s="8"/>
      <c r="AJ807" s="8">
        <v>0.0</v>
      </c>
      <c r="AK807" s="8">
        <v>0.0</v>
      </c>
      <c r="AL807" s="8">
        <v>0.2</v>
      </c>
      <c r="AM807" s="8">
        <v>0.0</v>
      </c>
      <c r="AN807" s="8" t="s">
        <v>1709</v>
      </c>
      <c r="AO807" s="8" t="s">
        <v>1711</v>
      </c>
      <c r="AP807" s="8" t="s">
        <v>1684</v>
      </c>
      <c r="AQ807" s="8"/>
      <c r="AR807" s="8"/>
      <c r="AS807" s="45" t="str">
        <f t="shared" si="49"/>
        <v/>
      </c>
      <c r="AT807" s="8"/>
      <c r="AU807" s="8"/>
      <c r="AV807" s="8"/>
      <c r="AW807" s="8"/>
      <c r="AX807" s="8"/>
      <c r="AY807" s="8"/>
      <c r="AZ807" s="8"/>
      <c r="BA807" s="8"/>
      <c r="BB807" s="8"/>
      <c r="BC807" s="8"/>
      <c r="BD807" s="8"/>
      <c r="BE807" s="8"/>
      <c r="BF807" s="8"/>
      <c r="BG807" s="9" t="s">
        <v>1712</v>
      </c>
      <c r="BI807" s="5"/>
      <c r="BJ807" s="5"/>
      <c r="BK807" s="5"/>
    </row>
    <row r="808" ht="14.25" hidden="1" customHeight="1">
      <c r="A808" s="47" t="s">
        <v>40</v>
      </c>
      <c r="B808" s="8" t="s">
        <v>316</v>
      </c>
      <c r="C808" s="8" t="s">
        <v>1152</v>
      </c>
      <c r="D808" s="8" t="s">
        <v>1294</v>
      </c>
      <c r="E808" s="8" t="s">
        <v>375</v>
      </c>
      <c r="F808" s="8" t="s">
        <v>159</v>
      </c>
      <c r="G808" s="8" t="s">
        <v>1081</v>
      </c>
      <c r="H808" s="45" t="str">
        <f t="shared" si="1"/>
        <v>ASHRAE 90.1-2010HospitalLaundry-Washing</v>
      </c>
      <c r="I808" s="117" t="str">
        <f>VLOOKUP(H808,'Interior Lighting'!$A$4:$G$1472,5,FALSE)</f>
        <v>0.6</v>
      </c>
      <c r="J808" s="47"/>
      <c r="K808" s="8"/>
      <c r="L808" s="8"/>
      <c r="M808" s="8">
        <v>0.0</v>
      </c>
      <c r="N808" s="8">
        <v>0.7</v>
      </c>
      <c r="O808" s="8">
        <v>0.2</v>
      </c>
      <c r="P808" s="8" t="s">
        <v>1730</v>
      </c>
      <c r="Q808" s="47" t="s">
        <v>370</v>
      </c>
      <c r="R808" s="8" t="s">
        <v>359</v>
      </c>
      <c r="S808" s="8" t="s">
        <v>679</v>
      </c>
      <c r="T808" s="7" t="str">
        <f t="shared" si="48"/>
        <v>ASHRAE 62.1-2007RetailCoinoperated laundries</v>
      </c>
      <c r="U808" s="117" t="str">
        <f>VLOOKUP(T808,Ventilation!$A$4:$H$314,6,FALSE)</f>
        <v>0.06</v>
      </c>
      <c r="V808" s="117" t="str">
        <f>VLOOKUP(T808,Ventilation!$A$4:$H$314,5,FALSE)</f>
        <v>7.5</v>
      </c>
      <c r="W808" s="117" t="str">
        <f>VLOOKUP(T808,Ventilation!$A$4:$H$314,7,FALSE)</f>
        <v/>
      </c>
      <c r="X808" s="8">
        <v>10.0</v>
      </c>
      <c r="Y808" s="8" t="s">
        <v>1731</v>
      </c>
      <c r="Z808" s="8" t="s">
        <v>1710</v>
      </c>
      <c r="AA808" s="8">
        <v>0.112</v>
      </c>
      <c r="AB808" s="8"/>
      <c r="AC808" s="8"/>
      <c r="AD808" s="8" t="s">
        <v>1718</v>
      </c>
      <c r="AE808" s="8">
        <v>129.9</v>
      </c>
      <c r="AF808" s="93">
        <v>0.0</v>
      </c>
      <c r="AG808" s="93">
        <v>0.2</v>
      </c>
      <c r="AH808" s="93">
        <v>0.0</v>
      </c>
      <c r="AI808" s="8" t="s">
        <v>1732</v>
      </c>
      <c r="AJ808" s="8">
        <v>2.57</v>
      </c>
      <c r="AK808" s="8">
        <v>0.0</v>
      </c>
      <c r="AL808" s="93">
        <v>0.2</v>
      </c>
      <c r="AM808" s="8">
        <v>0.0</v>
      </c>
      <c r="AN808" s="8" t="s">
        <v>1733</v>
      </c>
      <c r="AO808" s="8" t="s">
        <v>1720</v>
      </c>
      <c r="AP808" s="8" t="s">
        <v>1721</v>
      </c>
      <c r="AQ808" s="8"/>
      <c r="AR808" s="8">
        <v>1053.0</v>
      </c>
      <c r="AS808" s="45" t="str">
        <f t="shared" si="49"/>
        <v/>
      </c>
      <c r="AT808" s="8">
        <v>82.2</v>
      </c>
      <c r="AU808" s="8">
        <v>0.2</v>
      </c>
      <c r="AV808" s="8">
        <v>0.05</v>
      </c>
      <c r="AW808" s="8" t="s">
        <v>319</v>
      </c>
      <c r="AX808" s="8"/>
      <c r="AY808" s="8"/>
      <c r="AZ808" s="8"/>
      <c r="BA808" s="8"/>
      <c r="BB808" s="8"/>
      <c r="BC808" s="8"/>
      <c r="BD808" s="8"/>
      <c r="BE808" s="8"/>
      <c r="BF808" s="8"/>
      <c r="BG808" s="9" t="s">
        <v>1712</v>
      </c>
      <c r="BI808" s="5"/>
      <c r="BJ808" s="5"/>
      <c r="BK808" s="5"/>
    </row>
    <row r="809" ht="14.25" hidden="1" customHeight="1">
      <c r="A809" s="8" t="s">
        <v>40</v>
      </c>
      <c r="B809" s="8" t="s">
        <v>316</v>
      </c>
      <c r="C809" s="93" t="s">
        <v>1734</v>
      </c>
      <c r="D809" s="8" t="s">
        <v>1306</v>
      </c>
      <c r="E809" s="8" t="s">
        <v>375</v>
      </c>
      <c r="F809" s="8" t="s">
        <v>1090</v>
      </c>
      <c r="G809" s="8" t="s">
        <v>1094</v>
      </c>
      <c r="H809" s="45" t="str">
        <f t="shared" si="1"/>
        <v>ASHRAE 90.1-2010Guest RoomFor Highway Lodging</v>
      </c>
      <c r="I809" s="117" t="str">
        <f>VLOOKUP(H809,'Interior Lighting'!$A$4:$G$1472,5,FALSE)</f>
        <v>0.75</v>
      </c>
      <c r="J809" s="47"/>
      <c r="K809" s="8"/>
      <c r="L809" s="8"/>
      <c r="M809" s="8">
        <v>0.0</v>
      </c>
      <c r="N809" s="8">
        <v>0.7</v>
      </c>
      <c r="O809" s="8">
        <v>0.2</v>
      </c>
      <c r="P809" s="92" t="s">
        <v>1760</v>
      </c>
      <c r="Q809" s="8" t="s">
        <v>370</v>
      </c>
      <c r="R809" s="8" t="s">
        <v>560</v>
      </c>
      <c r="S809" s="8" t="s">
        <v>657</v>
      </c>
      <c r="T809" s="7" t="str">
        <f t="shared" si="48"/>
        <v>ASHRAE 62.1-2007Hotels, Motels, Resorts, DormitoriesBedroom/living Room</v>
      </c>
      <c r="U809" s="117" t="str">
        <f>VLOOKUP(T809,Ventilation!$A$4:$H$314,6,FALSE)</f>
        <v>0.06</v>
      </c>
      <c r="V809" s="117" t="str">
        <f>VLOOKUP(T809,Ventilation!$A$4:$H$314,5,FALSE)</f>
        <v>5</v>
      </c>
      <c r="W809" s="117" t="str">
        <f>VLOOKUP(T809,Ventilation!$A$4:$H$314,7,FALSE)</f>
        <v/>
      </c>
      <c r="X809" s="8">
        <v>4.27</v>
      </c>
      <c r="Y809" s="8" t="s">
        <v>1735</v>
      </c>
      <c r="Z809" s="8" t="s">
        <v>1710</v>
      </c>
      <c r="AA809" s="8">
        <v>0.112</v>
      </c>
      <c r="AB809" s="8"/>
      <c r="AC809" s="8"/>
      <c r="AD809" s="8" t="s">
        <v>1736</v>
      </c>
      <c r="AE809" s="8"/>
      <c r="AF809" s="8"/>
      <c r="AG809" s="8"/>
      <c r="AH809" s="8"/>
      <c r="AI809" s="8"/>
      <c r="AJ809" s="8">
        <v>1.1</v>
      </c>
      <c r="AK809" s="8">
        <v>0.0</v>
      </c>
      <c r="AL809" s="8">
        <v>0.5</v>
      </c>
      <c r="AM809" s="8">
        <v>0.0</v>
      </c>
      <c r="AN809" s="8" t="s">
        <v>1737</v>
      </c>
      <c r="AO809" s="8" t="s">
        <v>1761</v>
      </c>
      <c r="AP809" s="8" t="s">
        <v>1762</v>
      </c>
      <c r="AQ809" s="8">
        <v>2.22</v>
      </c>
      <c r="AR809" s="8">
        <v>351.0</v>
      </c>
      <c r="AS809" s="117" t="str">
        <f t="shared" si="49"/>
        <v>0.006324786325</v>
      </c>
      <c r="AT809" s="8">
        <v>60.0</v>
      </c>
      <c r="AU809" s="8">
        <v>0.2</v>
      </c>
      <c r="AV809" s="8">
        <v>0.05</v>
      </c>
      <c r="AW809" s="8" t="s">
        <v>318</v>
      </c>
      <c r="AX809" s="8"/>
      <c r="AY809" s="8"/>
      <c r="AZ809" s="8"/>
      <c r="BA809" s="8"/>
      <c r="BB809" s="8"/>
      <c r="BC809" s="8"/>
      <c r="BD809" s="8"/>
      <c r="BE809" s="8"/>
      <c r="BF809" s="8"/>
      <c r="BG809" s="17" t="s">
        <v>1740</v>
      </c>
      <c r="BI809" s="11"/>
      <c r="BJ809" s="11"/>
      <c r="BK809" s="11"/>
    </row>
    <row r="810" ht="14.25" hidden="1" customHeight="1">
      <c r="A810" s="142" t="s">
        <v>40</v>
      </c>
      <c r="B810" s="142" t="s">
        <v>316</v>
      </c>
      <c r="C810" s="137" t="s">
        <v>1741</v>
      </c>
      <c r="D810" s="142" t="s">
        <v>1306</v>
      </c>
      <c r="E810" s="142" t="s">
        <v>375</v>
      </c>
      <c r="F810" s="142" t="s">
        <v>1090</v>
      </c>
      <c r="G810" s="142" t="s">
        <v>1094</v>
      </c>
      <c r="H810" s="45" t="str">
        <f t="shared" si="1"/>
        <v>ASHRAE 90.1-2010Guest RoomFor Highway Lodging</v>
      </c>
      <c r="I810" s="117" t="str">
        <f>VLOOKUP(H810,'Interior Lighting'!$A$4:$G$1472,5,FALSE)</f>
        <v>0.75</v>
      </c>
      <c r="J810" s="47"/>
      <c r="K810" s="143"/>
      <c r="L810" s="144"/>
      <c r="M810" s="144">
        <v>0.0</v>
      </c>
      <c r="N810" s="144">
        <v>0.7</v>
      </c>
      <c r="O810" s="144">
        <v>0.2</v>
      </c>
      <c r="P810" s="92" t="s">
        <v>1760</v>
      </c>
      <c r="Q810" s="142" t="s">
        <v>370</v>
      </c>
      <c r="R810" s="142" t="s">
        <v>560</v>
      </c>
      <c r="S810" s="142" t="s">
        <v>657</v>
      </c>
      <c r="T810" s="7" t="str">
        <f t="shared" si="48"/>
        <v>ASHRAE 62.1-2007Hotels, Motels, Resorts, DormitoriesBedroom/living Room</v>
      </c>
      <c r="U810" s="117" t="str">
        <f>VLOOKUP(T810,Ventilation!$A$4:$H$314,6,FALSE)</f>
        <v>0.06</v>
      </c>
      <c r="V810" s="117" t="str">
        <f>VLOOKUP(T810,Ventilation!$A$4:$H$314,5,FALSE)</f>
        <v>5</v>
      </c>
      <c r="W810" s="117" t="str">
        <f>VLOOKUP(T810,Ventilation!$A$4:$H$314,7,FALSE)</f>
        <v/>
      </c>
      <c r="X810" s="144">
        <v>4.27</v>
      </c>
      <c r="Y810" s="142" t="s">
        <v>1735</v>
      </c>
      <c r="Z810" s="142" t="s">
        <v>1710</v>
      </c>
      <c r="AA810" s="145">
        <v>0.028</v>
      </c>
      <c r="AB810" s="143"/>
      <c r="AC810" s="142"/>
      <c r="AD810" s="142" t="s">
        <v>1736</v>
      </c>
      <c r="AE810" s="143"/>
      <c r="AF810" s="143"/>
      <c r="AG810" s="143"/>
      <c r="AH810" s="143"/>
      <c r="AI810" s="143"/>
      <c r="AJ810" s="144">
        <v>1.1</v>
      </c>
      <c r="AK810" s="144">
        <v>0.0</v>
      </c>
      <c r="AL810" s="144">
        <v>0.5</v>
      </c>
      <c r="AM810" s="144">
        <v>0.0</v>
      </c>
      <c r="AN810" s="142" t="s">
        <v>1737</v>
      </c>
      <c r="AO810" s="142" t="s">
        <v>1761</v>
      </c>
      <c r="AP810" s="142" t="s">
        <v>1762</v>
      </c>
      <c r="AQ810" s="144">
        <v>2.22</v>
      </c>
      <c r="AR810" s="144">
        <v>351.0</v>
      </c>
      <c r="AS810" s="117" t="str">
        <f t="shared" si="49"/>
        <v>0.006324786325</v>
      </c>
      <c r="AT810" s="144">
        <v>60.0</v>
      </c>
      <c r="AU810" s="144">
        <v>0.2</v>
      </c>
      <c r="AV810" s="144">
        <v>0.05</v>
      </c>
      <c r="AW810" s="142" t="s">
        <v>318</v>
      </c>
      <c r="AX810" s="143"/>
      <c r="AY810" s="143"/>
      <c r="AZ810" s="143"/>
      <c r="BA810" s="143"/>
      <c r="BB810" s="143"/>
      <c r="BC810" s="143"/>
      <c r="BD810" s="143"/>
      <c r="BE810" s="143"/>
      <c r="BF810" s="143"/>
      <c r="BG810" s="17" t="s">
        <v>1740</v>
      </c>
      <c r="BI810" s="141"/>
      <c r="BJ810" s="141"/>
      <c r="BK810" s="141"/>
    </row>
    <row r="811" ht="14.25" hidden="1" customHeight="1">
      <c r="A811" s="7" t="s">
        <v>40</v>
      </c>
      <c r="B811" s="7" t="s">
        <v>316</v>
      </c>
      <c r="C811" s="92" t="s">
        <v>1742</v>
      </c>
      <c r="D811" s="7" t="s">
        <v>1306</v>
      </c>
      <c r="E811" s="7" t="s">
        <v>375</v>
      </c>
      <c r="F811" s="7" t="s">
        <v>1090</v>
      </c>
      <c r="G811" s="7" t="s">
        <v>1094</v>
      </c>
      <c r="H811" s="45" t="str">
        <f t="shared" si="1"/>
        <v>ASHRAE 90.1-2010Guest RoomFor Highway Lodging</v>
      </c>
      <c r="I811" s="117" t="str">
        <f>VLOOKUP(H811,'Interior Lighting'!$A$4:$G$1472,5,FALSE)</f>
        <v>0.75</v>
      </c>
      <c r="J811" s="47"/>
      <c r="K811" s="7"/>
      <c r="L811" s="7"/>
      <c r="M811" s="7">
        <v>0.0</v>
      </c>
      <c r="N811" s="7">
        <v>0.7</v>
      </c>
      <c r="O811" s="7">
        <v>0.2</v>
      </c>
      <c r="P811" s="45" t="s">
        <v>1709</v>
      </c>
      <c r="Q811" s="7" t="s">
        <v>370</v>
      </c>
      <c r="R811" s="7" t="s">
        <v>560</v>
      </c>
      <c r="S811" s="7" t="s">
        <v>657</v>
      </c>
      <c r="T811" s="7" t="str">
        <f t="shared" si="48"/>
        <v>ASHRAE 62.1-2007Hotels, Motels, Resorts, DormitoriesBedroom/living Room</v>
      </c>
      <c r="U811" s="117" t="str">
        <f>VLOOKUP(T811,Ventilation!$A$4:$H$314,6,FALSE)</f>
        <v>0.06</v>
      </c>
      <c r="V811" s="117" t="str">
        <f>VLOOKUP(T811,Ventilation!$A$4:$H$314,5,FALSE)</f>
        <v>5</v>
      </c>
      <c r="W811" s="117" t="str">
        <f>VLOOKUP(T811,Ventilation!$A$4:$H$314,7,FALSE)</f>
        <v/>
      </c>
      <c r="X811" s="7">
        <v>4.27</v>
      </c>
      <c r="Y811" s="7" t="s">
        <v>1709</v>
      </c>
      <c r="Z811" s="7" t="s">
        <v>1710</v>
      </c>
      <c r="AA811" s="7">
        <v>0.112</v>
      </c>
      <c r="AB811" s="7"/>
      <c r="AC811" s="7"/>
      <c r="AD811" s="7" t="s">
        <v>1736</v>
      </c>
      <c r="AE811" s="7"/>
      <c r="AF811" s="7"/>
      <c r="AG811" s="7"/>
      <c r="AH811" s="7"/>
      <c r="AI811" s="7"/>
      <c r="AJ811" s="7">
        <v>1.1</v>
      </c>
      <c r="AK811" s="7">
        <v>0.0</v>
      </c>
      <c r="AL811" s="7">
        <v>0.5</v>
      </c>
      <c r="AM811" s="7">
        <v>0.0</v>
      </c>
      <c r="AN811" s="7" t="s">
        <v>1709</v>
      </c>
      <c r="AO811" s="7" t="s">
        <v>1743</v>
      </c>
      <c r="AP811" s="7" t="s">
        <v>1744</v>
      </c>
      <c r="AQ811" s="7">
        <v>2.22</v>
      </c>
      <c r="AR811" s="7">
        <v>351.0</v>
      </c>
      <c r="AS811" s="117" t="str">
        <f t="shared" si="49"/>
        <v>0.006324786325</v>
      </c>
      <c r="AT811" s="7">
        <v>60.0</v>
      </c>
      <c r="AU811" s="7">
        <v>0.2</v>
      </c>
      <c r="AV811" s="7">
        <v>0.05</v>
      </c>
      <c r="AW811" s="7" t="s">
        <v>1709</v>
      </c>
      <c r="AX811" s="7"/>
      <c r="AY811" s="7"/>
      <c r="AZ811" s="7"/>
      <c r="BA811" s="7"/>
      <c r="BB811" s="7"/>
      <c r="BC811" s="7"/>
      <c r="BD811" s="7"/>
      <c r="BE811" s="7"/>
      <c r="BF811" s="7"/>
      <c r="BG811" s="17" t="s">
        <v>1740</v>
      </c>
      <c r="BI811" s="11"/>
      <c r="BJ811" s="11"/>
      <c r="BK811" s="11"/>
    </row>
    <row r="812" ht="14.25" hidden="1" customHeight="1">
      <c r="A812" s="7" t="s">
        <v>40</v>
      </c>
      <c r="B812" s="7" t="s">
        <v>316</v>
      </c>
      <c r="C812" s="92" t="s">
        <v>1745</v>
      </c>
      <c r="D812" s="7" t="s">
        <v>1306</v>
      </c>
      <c r="E812" s="7" t="s">
        <v>375</v>
      </c>
      <c r="F812" s="7" t="s">
        <v>1090</v>
      </c>
      <c r="G812" s="7" t="s">
        <v>1094</v>
      </c>
      <c r="H812" s="45" t="str">
        <f t="shared" si="1"/>
        <v>ASHRAE 90.1-2010Guest RoomFor Highway Lodging</v>
      </c>
      <c r="I812" s="117" t="str">
        <f>VLOOKUP(H812,'Interior Lighting'!$A$4:$G$1472,5,FALSE)</f>
        <v>0.75</v>
      </c>
      <c r="J812" s="47"/>
      <c r="K812" s="7"/>
      <c r="L812" s="7"/>
      <c r="M812" s="7">
        <v>0.0</v>
      </c>
      <c r="N812" s="7">
        <v>0.7</v>
      </c>
      <c r="O812" s="7">
        <v>0.2</v>
      </c>
      <c r="P812" s="45" t="s">
        <v>1709</v>
      </c>
      <c r="Q812" s="7" t="s">
        <v>370</v>
      </c>
      <c r="R812" s="7" t="s">
        <v>560</v>
      </c>
      <c r="S812" s="7" t="s">
        <v>657</v>
      </c>
      <c r="T812" s="7" t="str">
        <f t="shared" si="48"/>
        <v>ASHRAE 62.1-2007Hotels, Motels, Resorts, DormitoriesBedroom/living Room</v>
      </c>
      <c r="U812" s="117" t="str">
        <f>VLOOKUP(T812,Ventilation!$A$4:$H$314,6,FALSE)</f>
        <v>0.06</v>
      </c>
      <c r="V812" s="117" t="str">
        <f>VLOOKUP(T812,Ventilation!$A$4:$H$314,5,FALSE)</f>
        <v>5</v>
      </c>
      <c r="W812" s="117" t="str">
        <f>VLOOKUP(T812,Ventilation!$A$4:$H$314,7,FALSE)</f>
        <v/>
      </c>
      <c r="X812" s="7">
        <v>4.27</v>
      </c>
      <c r="Y812" s="7" t="s">
        <v>1709</v>
      </c>
      <c r="Z812" s="7" t="s">
        <v>1710</v>
      </c>
      <c r="AA812" s="145">
        <v>0.028</v>
      </c>
      <c r="AB812" s="7"/>
      <c r="AC812" s="7"/>
      <c r="AD812" s="7" t="s">
        <v>1736</v>
      </c>
      <c r="AE812" s="7"/>
      <c r="AF812" s="7"/>
      <c r="AG812" s="7"/>
      <c r="AH812" s="7"/>
      <c r="AI812" s="7"/>
      <c r="AJ812" s="7">
        <v>1.1</v>
      </c>
      <c r="AK812" s="7">
        <v>0.0</v>
      </c>
      <c r="AL812" s="7">
        <v>0.5</v>
      </c>
      <c r="AM812" s="7">
        <v>0.0</v>
      </c>
      <c r="AN812" s="7" t="s">
        <v>1709</v>
      </c>
      <c r="AO812" s="7" t="s">
        <v>1743</v>
      </c>
      <c r="AP812" s="7" t="s">
        <v>1744</v>
      </c>
      <c r="AQ812" s="7">
        <v>2.22</v>
      </c>
      <c r="AR812" s="7">
        <v>351.0</v>
      </c>
      <c r="AS812" s="117" t="str">
        <f t="shared" si="49"/>
        <v>0.006324786325</v>
      </c>
      <c r="AT812" s="7">
        <v>60.0</v>
      </c>
      <c r="AU812" s="7">
        <v>0.2</v>
      </c>
      <c r="AV812" s="7">
        <v>0.05</v>
      </c>
      <c r="AW812" s="7" t="s">
        <v>1709</v>
      </c>
      <c r="AX812" s="7"/>
      <c r="AY812" s="7"/>
      <c r="AZ812" s="7"/>
      <c r="BA812" s="7"/>
      <c r="BB812" s="7"/>
      <c r="BC812" s="7"/>
      <c r="BD812" s="7"/>
      <c r="BE812" s="7"/>
      <c r="BF812" s="7"/>
      <c r="BG812" s="17" t="s">
        <v>1740</v>
      </c>
      <c r="BI812" s="11"/>
      <c r="BJ812" s="11"/>
      <c r="BK812" s="11"/>
    </row>
    <row r="813" ht="14.25" hidden="1" customHeight="1">
      <c r="A813" s="45" t="s">
        <v>40</v>
      </c>
      <c r="B813" s="7" t="s">
        <v>316</v>
      </c>
      <c r="C813" s="7" t="s">
        <v>1141</v>
      </c>
      <c r="D813" s="7" t="s">
        <v>1364</v>
      </c>
      <c r="E813" s="7" t="s">
        <v>375</v>
      </c>
      <c r="F813" s="7" t="s">
        <v>1011</v>
      </c>
      <c r="G813" s="7" t="s">
        <v>652</v>
      </c>
      <c r="H813" s="45" t="str">
        <f t="shared" si="1"/>
        <v>ASHRAE 90.1-2010Lounge/RecreationGeneral</v>
      </c>
      <c r="I813" s="117" t="str">
        <f>VLOOKUP(H813,'Interior Lighting'!$A$4:$G$1472,5,FALSE)</f>
        <v>0.73</v>
      </c>
      <c r="J813" s="47"/>
      <c r="K813" s="7"/>
      <c r="L813" s="7"/>
      <c r="M813" s="7">
        <v>0.0</v>
      </c>
      <c r="N813" s="7">
        <v>0.7</v>
      </c>
      <c r="O813" s="7">
        <v>0.2</v>
      </c>
      <c r="P813" s="7" t="s">
        <v>1746</v>
      </c>
      <c r="Q813" s="45" t="s">
        <v>370</v>
      </c>
      <c r="R813" s="7" t="s">
        <v>560</v>
      </c>
      <c r="S813" s="7" t="s">
        <v>659</v>
      </c>
      <c r="T813" s="7" t="str">
        <f t="shared" si="48"/>
        <v>ASHRAE 62.1-2007Hotels, Motels, Resorts, DormitoriesLobbies/prefunction</v>
      </c>
      <c r="U813" s="117" t="str">
        <f>VLOOKUP(T813,Ventilation!$A$4:$H$314,6,FALSE)</f>
        <v>0.06</v>
      </c>
      <c r="V813" s="117" t="str">
        <f>VLOOKUP(T813,Ventilation!$A$4:$H$314,5,FALSE)</f>
        <v>7.5</v>
      </c>
      <c r="W813" s="117" t="str">
        <f>VLOOKUP(T813,Ventilation!$A$4:$H$314,7,FALSE)</f>
        <v/>
      </c>
      <c r="X813" s="7">
        <v>30.0</v>
      </c>
      <c r="Y813" s="7" t="s">
        <v>1722</v>
      </c>
      <c r="Z813" s="7" t="s">
        <v>1710</v>
      </c>
      <c r="AA813" s="7">
        <v>0.112</v>
      </c>
      <c r="AB813" s="7"/>
      <c r="AC813" s="7"/>
      <c r="AD813" s="7" t="s">
        <v>1718</v>
      </c>
      <c r="AE813" s="7"/>
      <c r="AF813" s="7"/>
      <c r="AG813" s="7"/>
      <c r="AH813" s="7"/>
      <c r="AI813" s="7"/>
      <c r="AJ813" s="7">
        <v>2.42</v>
      </c>
      <c r="AK813" s="7">
        <v>0.0</v>
      </c>
      <c r="AL813" s="7">
        <v>0.5</v>
      </c>
      <c r="AM813" s="7">
        <v>0.0</v>
      </c>
      <c r="AN813" s="7" t="s">
        <v>1723</v>
      </c>
      <c r="AO813" s="7" t="s">
        <v>1720</v>
      </c>
      <c r="AP813" s="7" t="s">
        <v>1721</v>
      </c>
      <c r="AQ813" s="7"/>
      <c r="AR813" s="7"/>
      <c r="AS813" s="45" t="str">
        <f t="shared" si="49"/>
        <v/>
      </c>
      <c r="AT813" s="7"/>
      <c r="AU813" s="7"/>
      <c r="AV813" s="7"/>
      <c r="AW813" s="7"/>
      <c r="AX813" s="7"/>
      <c r="AY813" s="7"/>
      <c r="AZ813" s="7"/>
      <c r="BA813" s="7"/>
      <c r="BB813" s="7"/>
      <c r="BC813" s="7"/>
      <c r="BD813" s="7"/>
      <c r="BE813" s="7"/>
      <c r="BF813" s="7"/>
      <c r="BG813" s="9" t="s">
        <v>1712</v>
      </c>
      <c r="BI813" s="5"/>
      <c r="BJ813" s="5"/>
      <c r="BK813" s="5"/>
    </row>
    <row r="814" ht="14.25" hidden="1" customHeight="1">
      <c r="A814" s="45" t="s">
        <v>40</v>
      </c>
      <c r="B814" s="7" t="s">
        <v>316</v>
      </c>
      <c r="C814" s="7" t="s">
        <v>1139</v>
      </c>
      <c r="D814" s="7" t="s">
        <v>1304</v>
      </c>
      <c r="E814" s="7" t="s">
        <v>375</v>
      </c>
      <c r="F814" s="7" t="s">
        <v>1101</v>
      </c>
      <c r="G814" s="7" t="s">
        <v>1102</v>
      </c>
      <c r="H814" s="45" t="str">
        <f t="shared" si="1"/>
        <v>ASHRAE 90.1-2010Gymnasium/Fitness CenterFitness Area</v>
      </c>
      <c r="I814" s="117" t="str">
        <f>VLOOKUP(H814,'Interior Lighting'!$A$4:$G$1472,5,FALSE)</f>
        <v>0.72</v>
      </c>
      <c r="J814" s="47"/>
      <c r="K814" s="7"/>
      <c r="L814" s="7"/>
      <c r="M814" s="7">
        <v>0.0</v>
      </c>
      <c r="N814" s="7">
        <v>0.7</v>
      </c>
      <c r="O814" s="7">
        <v>0.2</v>
      </c>
      <c r="P814" s="7" t="s">
        <v>1747</v>
      </c>
      <c r="Q814" s="45" t="s">
        <v>370</v>
      </c>
      <c r="R814" s="7" t="s">
        <v>683</v>
      </c>
      <c r="S814" s="7" t="s">
        <v>686</v>
      </c>
      <c r="T814" s="7" t="str">
        <f t="shared" si="48"/>
        <v>ASHRAE 62.1-2007Sports and EntertainmentHealth club/weight rooms</v>
      </c>
      <c r="U814" s="117" t="str">
        <f>VLOOKUP(T814,Ventilation!$A$4:$H$314,6,FALSE)</f>
        <v>0.06</v>
      </c>
      <c r="V814" s="117" t="str">
        <f>VLOOKUP(T814,Ventilation!$A$4:$H$314,5,FALSE)</f>
        <v>20</v>
      </c>
      <c r="W814" s="117" t="str">
        <f>VLOOKUP(T814,Ventilation!$A$4:$H$314,7,FALSE)</f>
        <v/>
      </c>
      <c r="X814" s="7">
        <v>19.94</v>
      </c>
      <c r="Y814" s="7" t="s">
        <v>1748</v>
      </c>
      <c r="Z814" s="7" t="s">
        <v>1710</v>
      </c>
      <c r="AA814" s="7">
        <v>0.112</v>
      </c>
      <c r="AB814" s="7"/>
      <c r="AC814" s="7"/>
      <c r="AD814" s="7" t="s">
        <v>1718</v>
      </c>
      <c r="AE814" s="7"/>
      <c r="AF814" s="7"/>
      <c r="AG814" s="7"/>
      <c r="AH814" s="7"/>
      <c r="AI814" s="7"/>
      <c r="AJ814" s="7">
        <v>1.73</v>
      </c>
      <c r="AK814" s="7">
        <v>0.0</v>
      </c>
      <c r="AL814" s="7">
        <v>0.5</v>
      </c>
      <c r="AM814" s="7">
        <v>0.0</v>
      </c>
      <c r="AN814" s="7" t="s">
        <v>1749</v>
      </c>
      <c r="AO814" s="7" t="s">
        <v>1720</v>
      </c>
      <c r="AP814" s="7" t="s">
        <v>1721</v>
      </c>
      <c r="AQ814" s="7"/>
      <c r="AR814" s="7"/>
      <c r="AS814" s="45" t="str">
        <f t="shared" si="49"/>
        <v/>
      </c>
      <c r="AT814" s="7"/>
      <c r="AU814" s="7"/>
      <c r="AV814" s="7"/>
      <c r="AW814" s="7"/>
      <c r="AX814" s="7"/>
      <c r="AY814" s="7"/>
      <c r="AZ814" s="7"/>
      <c r="BA814" s="7"/>
      <c r="BB814" s="7"/>
      <c r="BC814" s="7"/>
      <c r="BD814" s="7"/>
      <c r="BE814" s="7"/>
      <c r="BF814" s="7"/>
      <c r="BG814" s="9" t="s">
        <v>1712</v>
      </c>
      <c r="BI814" s="5"/>
      <c r="BJ814" s="5"/>
      <c r="BK814" s="5"/>
    </row>
    <row r="815" ht="14.25" hidden="1" customHeight="1">
      <c r="A815" s="7" t="s">
        <v>40</v>
      </c>
      <c r="B815" s="7" t="s">
        <v>316</v>
      </c>
      <c r="C815" s="7" t="s">
        <v>1131</v>
      </c>
      <c r="D815" s="7" t="s">
        <v>1763</v>
      </c>
      <c r="E815" s="8" t="s">
        <v>32</v>
      </c>
      <c r="F815" s="8" t="s">
        <v>316</v>
      </c>
      <c r="G815" s="8" t="s">
        <v>1131</v>
      </c>
      <c r="H815" s="45" t="str">
        <f t="shared" si="1"/>
        <v>DOE Ref 1980-2004SmallHotelElec/MechRoom</v>
      </c>
      <c r="I815" s="117" t="str">
        <f>VLOOKUP(H815,'Interior Lighting'!$A$4:$G$1472,5,FALSE)</f>
        <v>0</v>
      </c>
      <c r="J815" s="47"/>
      <c r="K815" s="7"/>
      <c r="L815" s="7"/>
      <c r="M815" s="7">
        <v>0.0</v>
      </c>
      <c r="N815" s="7">
        <v>0.7</v>
      </c>
      <c r="O815" s="7">
        <v>0.2</v>
      </c>
      <c r="P815" s="45" t="s">
        <v>1709</v>
      </c>
      <c r="Q815" s="7" t="s">
        <v>370</v>
      </c>
      <c r="R815" s="7" t="s">
        <v>652</v>
      </c>
      <c r="S815" s="7" t="s">
        <v>594</v>
      </c>
      <c r="T815" s="7" t="str">
        <f t="shared" si="48"/>
        <v>ASHRAE 62.1-2007GeneralStorage rooms</v>
      </c>
      <c r="U815" s="117" t="str">
        <f>VLOOKUP(T815,Ventilation!$A$4:$H$314,6,FALSE)</f>
        <v>0.12</v>
      </c>
      <c r="V815" s="117" t="str">
        <f>VLOOKUP(T815,Ventilation!$A$4:$H$314,5,FALSE)</f>
        <v/>
      </c>
      <c r="W815" s="117" t="str">
        <f>VLOOKUP(T815,Ventilation!$A$4:$H$314,7,FALSE)</f>
        <v/>
      </c>
      <c r="X815" s="7">
        <v>0.0</v>
      </c>
      <c r="Y815" s="7"/>
      <c r="Z815" s="7"/>
      <c r="AA815" s="7">
        <v>0.112</v>
      </c>
      <c r="AB815" s="7"/>
      <c r="AC815" s="8"/>
      <c r="AD815" s="8" t="s">
        <v>179</v>
      </c>
      <c r="AE815" s="7"/>
      <c r="AF815" s="7"/>
      <c r="AG815" s="7"/>
      <c r="AH815" s="7"/>
      <c r="AI815" s="7"/>
      <c r="AJ815" s="92">
        <v>198.2</v>
      </c>
      <c r="AK815" s="7">
        <v>0.0</v>
      </c>
      <c r="AL815" s="92">
        <v>0.5</v>
      </c>
      <c r="AM815" s="92">
        <v>0.0</v>
      </c>
      <c r="AN815" s="7" t="s">
        <v>1751</v>
      </c>
      <c r="AO815" s="7"/>
      <c r="AP815" s="7"/>
      <c r="AQ815" s="7"/>
      <c r="AR815" s="7"/>
      <c r="AS815" s="45" t="str">
        <f t="shared" si="49"/>
        <v/>
      </c>
      <c r="AT815" s="7"/>
      <c r="AU815" s="7"/>
      <c r="AV815" s="7"/>
      <c r="AW815" s="7"/>
      <c r="AX815" s="7"/>
      <c r="AY815" s="7"/>
      <c r="AZ815" s="7"/>
      <c r="BA815" s="7"/>
      <c r="BB815" s="7"/>
      <c r="BC815" s="7"/>
      <c r="BD815" s="7"/>
      <c r="BE815" s="7"/>
      <c r="BF815" s="7"/>
      <c r="BG815" s="9" t="s">
        <v>1712</v>
      </c>
      <c r="BI815" s="11"/>
      <c r="BJ815" s="11"/>
      <c r="BK815" s="11"/>
    </row>
    <row r="816" ht="14.25" hidden="1" customHeight="1">
      <c r="A816" s="7" t="s">
        <v>40</v>
      </c>
      <c r="B816" s="7" t="s">
        <v>316</v>
      </c>
      <c r="C816" s="92" t="s">
        <v>1132</v>
      </c>
      <c r="D816" s="7" t="s">
        <v>1763</v>
      </c>
      <c r="E816" s="8" t="s">
        <v>32</v>
      </c>
      <c r="F816" s="8" t="s">
        <v>316</v>
      </c>
      <c r="G816" s="92" t="s">
        <v>1132</v>
      </c>
      <c r="H816" s="45" t="str">
        <f t="shared" si="1"/>
        <v>DOE Ref 1980-2004SmallHotelElevatorCore</v>
      </c>
      <c r="I816" s="117" t="str">
        <f>VLOOKUP(H816,'Interior Lighting'!$A$4:$G$1472,5,FALSE)</f>
        <v>0</v>
      </c>
      <c r="J816" s="47"/>
      <c r="K816" s="7"/>
      <c r="L816" s="7"/>
      <c r="M816" s="7">
        <v>0.0</v>
      </c>
      <c r="N816" s="7">
        <v>0.7</v>
      </c>
      <c r="O816" s="7">
        <v>0.2</v>
      </c>
      <c r="P816" s="45" t="s">
        <v>1709</v>
      </c>
      <c r="Q816" s="7" t="s">
        <v>370</v>
      </c>
      <c r="R816" s="7" t="s">
        <v>652</v>
      </c>
      <c r="S816" s="7" t="s">
        <v>594</v>
      </c>
      <c r="T816" s="7" t="str">
        <f t="shared" si="48"/>
        <v>ASHRAE 62.1-2007GeneralStorage rooms</v>
      </c>
      <c r="U816" s="117" t="str">
        <f>VLOOKUP(T816,Ventilation!$A$4:$H$314,6,FALSE)</f>
        <v>0.12</v>
      </c>
      <c r="V816" s="117" t="str">
        <f>VLOOKUP(T816,Ventilation!$A$4:$H$314,5,FALSE)</f>
        <v/>
      </c>
      <c r="W816" s="117" t="str">
        <f>VLOOKUP(T816,Ventilation!$A$4:$H$314,7,FALSE)</f>
        <v/>
      </c>
      <c r="X816" s="7">
        <v>0.0</v>
      </c>
      <c r="Y816" s="7"/>
      <c r="Z816" s="7"/>
      <c r="AA816" s="7">
        <v>0.112</v>
      </c>
      <c r="AB816" s="7"/>
      <c r="AC816" s="8"/>
      <c r="AD816" s="8" t="s">
        <v>179</v>
      </c>
      <c r="AE816" s="7"/>
      <c r="AF816" s="7"/>
      <c r="AG816" s="7"/>
      <c r="AH816" s="7"/>
      <c r="AI816" s="7"/>
      <c r="AJ816" s="92"/>
      <c r="AK816" s="7">
        <v>0.0</v>
      </c>
      <c r="AL816" s="7">
        <v>0.5</v>
      </c>
      <c r="AM816" s="7">
        <v>0.0</v>
      </c>
      <c r="AN816" s="7" t="s">
        <v>1751</v>
      </c>
      <c r="AO816" s="7"/>
      <c r="AP816" s="7"/>
      <c r="AQ816" s="7"/>
      <c r="AR816" s="7"/>
      <c r="AS816" s="45" t="str">
        <f t="shared" si="49"/>
        <v/>
      </c>
      <c r="AT816" s="7"/>
      <c r="AU816" s="7"/>
      <c r="AV816" s="7"/>
      <c r="AW816" s="7"/>
      <c r="AX816" s="7"/>
      <c r="AY816" s="7"/>
      <c r="AZ816" s="7"/>
      <c r="BA816" s="7"/>
      <c r="BB816" s="7"/>
      <c r="BC816" s="7"/>
      <c r="BD816" s="7"/>
      <c r="BE816" s="7"/>
      <c r="BF816" s="7"/>
      <c r="BG816" s="9" t="s">
        <v>1712</v>
      </c>
      <c r="BI816" s="11"/>
      <c r="BJ816" s="11"/>
      <c r="BK816" s="11"/>
    </row>
    <row r="817" ht="14.25" hidden="1" customHeight="1">
      <c r="A817" s="7" t="s">
        <v>40</v>
      </c>
      <c r="B817" s="7" t="s">
        <v>316</v>
      </c>
      <c r="C817" s="93" t="s">
        <v>1752</v>
      </c>
      <c r="D817" s="7" t="s">
        <v>1763</v>
      </c>
      <c r="E817" s="8" t="s">
        <v>32</v>
      </c>
      <c r="F817" s="8" t="s">
        <v>316</v>
      </c>
      <c r="G817" s="92" t="s">
        <v>1132</v>
      </c>
      <c r="H817" s="45" t="str">
        <f t="shared" si="1"/>
        <v>DOE Ref 1980-2004SmallHotelElevatorCore</v>
      </c>
      <c r="I817" s="117" t="str">
        <f>VLOOKUP(H817,'Interior Lighting'!$A$4:$G$1472,5,FALSE)</f>
        <v>0</v>
      </c>
      <c r="J817" s="47"/>
      <c r="K817" s="7"/>
      <c r="L817" s="7"/>
      <c r="M817" s="7">
        <v>0.0</v>
      </c>
      <c r="N817" s="7">
        <v>0.7</v>
      </c>
      <c r="O817" s="7">
        <v>0.2</v>
      </c>
      <c r="P817" s="45" t="s">
        <v>1709</v>
      </c>
      <c r="Q817" s="7" t="s">
        <v>370</v>
      </c>
      <c r="R817" s="7" t="s">
        <v>652</v>
      </c>
      <c r="S817" s="7" t="s">
        <v>594</v>
      </c>
      <c r="T817" s="7" t="str">
        <f t="shared" si="48"/>
        <v>ASHRAE 62.1-2007GeneralStorage rooms</v>
      </c>
      <c r="U817" s="117" t="str">
        <f>VLOOKUP(T817,Ventilation!$A$4:$H$314,6,FALSE)</f>
        <v>0.12</v>
      </c>
      <c r="V817" s="117" t="str">
        <f>VLOOKUP(T817,Ventilation!$A$4:$H$314,5,FALSE)</f>
        <v/>
      </c>
      <c r="W817" s="117" t="str">
        <f>VLOOKUP(T817,Ventilation!$A$4:$H$314,7,FALSE)</f>
        <v/>
      </c>
      <c r="X817" s="7">
        <v>0.0</v>
      </c>
      <c r="Y817" s="7"/>
      <c r="Z817" s="7"/>
      <c r="AA817" s="92">
        <v>0.02801</v>
      </c>
      <c r="AB817" s="7"/>
      <c r="AC817" s="8"/>
      <c r="AD817" s="8" t="s">
        <v>179</v>
      </c>
      <c r="AE817" s="7"/>
      <c r="AF817" s="7"/>
      <c r="AG817" s="7"/>
      <c r="AH817" s="7"/>
      <c r="AI817" s="7"/>
      <c r="AJ817" s="92"/>
      <c r="AK817" s="7">
        <v>0.0</v>
      </c>
      <c r="AL817" s="7">
        <v>0.5</v>
      </c>
      <c r="AM817" s="7">
        <v>0.0</v>
      </c>
      <c r="AN817" s="7" t="s">
        <v>1751</v>
      </c>
      <c r="AO817" s="7"/>
      <c r="AP817" s="7"/>
      <c r="AQ817" s="7"/>
      <c r="AR817" s="7"/>
      <c r="AS817" s="45" t="str">
        <f t="shared" si="49"/>
        <v/>
      </c>
      <c r="AT817" s="7"/>
      <c r="AU817" s="7"/>
      <c r="AV817" s="7"/>
      <c r="AW817" s="7"/>
      <c r="AX817" s="7"/>
      <c r="AY817" s="7"/>
      <c r="AZ817" s="7"/>
      <c r="BA817" s="7"/>
      <c r="BB817" s="7"/>
      <c r="BC817" s="7"/>
      <c r="BD817" s="7"/>
      <c r="BE817" s="7"/>
      <c r="BF817" s="7"/>
      <c r="BG817" s="9" t="s">
        <v>1712</v>
      </c>
      <c r="BI817" s="11"/>
      <c r="BJ817" s="11"/>
      <c r="BK817" s="11"/>
    </row>
    <row r="818" ht="14.25" hidden="1" customHeight="1">
      <c r="A818" s="7" t="s">
        <v>40</v>
      </c>
      <c r="B818" s="7" t="s">
        <v>316</v>
      </c>
      <c r="C818" s="7" t="s">
        <v>1126</v>
      </c>
      <c r="D818" s="7" t="s">
        <v>1310</v>
      </c>
      <c r="E818" s="61" t="s">
        <v>376</v>
      </c>
      <c r="F818" s="61" t="s">
        <v>1126</v>
      </c>
      <c r="G818" s="7" t="s">
        <v>652</v>
      </c>
      <c r="H818" s="45" t="str">
        <f t="shared" si="1"/>
        <v>ASHRAE 90.1-2013CorridorGeneral</v>
      </c>
      <c r="I818" s="117" t="str">
        <f>VLOOKUP(H818,'Interior Lighting'!$A$4:$G$1472,5,FALSE)</f>
        <v>0.66</v>
      </c>
      <c r="J818" s="47"/>
      <c r="K818" s="7"/>
      <c r="L818" s="7"/>
      <c r="M818" s="7">
        <v>0.0</v>
      </c>
      <c r="N818" s="7">
        <v>0.7</v>
      </c>
      <c r="O818" s="7">
        <v>0.2</v>
      </c>
      <c r="P818" s="7" t="s">
        <v>1753</v>
      </c>
      <c r="Q818" s="45" t="s">
        <v>370</v>
      </c>
      <c r="R818" s="7" t="s">
        <v>652</v>
      </c>
      <c r="S818" s="7" t="s">
        <v>542</v>
      </c>
      <c r="T818" s="7" t="str">
        <f t="shared" si="48"/>
        <v>ASHRAE 62.1-2007GeneralCorridors</v>
      </c>
      <c r="U818" s="117" t="str">
        <f>VLOOKUP(T818,Ventilation!$A$4:$H$314,6,FALSE)</f>
        <v>0.06</v>
      </c>
      <c r="V818" s="117" t="str">
        <f>VLOOKUP(T818,Ventilation!$A$4:$H$314,5,FALSE)</f>
        <v/>
      </c>
      <c r="W818" s="117" t="str">
        <f>VLOOKUP(T818,Ventilation!$A$4:$H$314,7,FALSE)</f>
        <v/>
      </c>
      <c r="X818" s="7">
        <v>0.0</v>
      </c>
      <c r="Y818" s="7" t="s">
        <v>1709</v>
      </c>
      <c r="Z818" s="7" t="s">
        <v>1710</v>
      </c>
      <c r="AA818" s="7">
        <v>0.112</v>
      </c>
      <c r="AB818" s="7"/>
      <c r="AC818" s="8"/>
      <c r="AD818" s="8" t="s">
        <v>179</v>
      </c>
      <c r="AE818" s="7"/>
      <c r="AF818" s="7"/>
      <c r="AG818" s="7"/>
      <c r="AH818" s="7"/>
      <c r="AI818" s="7"/>
      <c r="AJ818" s="7">
        <v>0.0</v>
      </c>
      <c r="AK818" s="7">
        <v>0.0</v>
      </c>
      <c r="AL818" s="7">
        <v>0.5</v>
      </c>
      <c r="AM818" s="7">
        <v>0.0</v>
      </c>
      <c r="AN818" s="7" t="s">
        <v>1709</v>
      </c>
      <c r="AO818" s="7" t="s">
        <v>1720</v>
      </c>
      <c r="AP818" s="7" t="s">
        <v>1721</v>
      </c>
      <c r="AQ818" s="7"/>
      <c r="AR818" s="7"/>
      <c r="AS818" s="45" t="str">
        <f t="shared" si="49"/>
        <v/>
      </c>
      <c r="AT818" s="7"/>
      <c r="AU818" s="7"/>
      <c r="AV818" s="7"/>
      <c r="AW818" s="7"/>
      <c r="AX818" s="7"/>
      <c r="AY818" s="7"/>
      <c r="AZ818" s="7"/>
      <c r="BA818" s="7"/>
      <c r="BB818" s="7"/>
      <c r="BC818" s="7"/>
      <c r="BD818" s="7"/>
      <c r="BE818" s="7"/>
      <c r="BF818" s="7"/>
      <c r="BG818" s="9" t="s">
        <v>1712</v>
      </c>
      <c r="BI818" s="5"/>
      <c r="BJ818" s="5"/>
      <c r="BK818" s="5"/>
    </row>
    <row r="819" ht="14.25" hidden="1" customHeight="1">
      <c r="A819" s="7" t="s">
        <v>40</v>
      </c>
      <c r="B819" s="7" t="s">
        <v>316</v>
      </c>
      <c r="C819" s="92" t="s">
        <v>1754</v>
      </c>
      <c r="D819" s="7" t="s">
        <v>1310</v>
      </c>
      <c r="E819" s="61" t="s">
        <v>376</v>
      </c>
      <c r="F819" s="61" t="s">
        <v>1126</v>
      </c>
      <c r="G819" s="7" t="s">
        <v>652</v>
      </c>
      <c r="H819" s="45" t="str">
        <f t="shared" si="1"/>
        <v>ASHRAE 90.1-2013CorridorGeneral</v>
      </c>
      <c r="I819" s="117" t="str">
        <f>VLOOKUP(H819,'Interior Lighting'!$A$4:$G$1472,5,FALSE)</f>
        <v>0.66</v>
      </c>
      <c r="J819" s="47"/>
      <c r="K819" s="7"/>
      <c r="L819" s="7"/>
      <c r="M819" s="7">
        <v>0.0</v>
      </c>
      <c r="N819" s="7">
        <v>0.7</v>
      </c>
      <c r="O819" s="7">
        <v>0.2</v>
      </c>
      <c r="P819" s="7" t="s">
        <v>1753</v>
      </c>
      <c r="Q819" s="45" t="s">
        <v>370</v>
      </c>
      <c r="R819" s="7" t="s">
        <v>652</v>
      </c>
      <c r="S819" s="7" t="s">
        <v>542</v>
      </c>
      <c r="T819" s="7" t="str">
        <f t="shared" si="48"/>
        <v>ASHRAE 62.1-2007GeneralCorridors</v>
      </c>
      <c r="U819" s="117" t="str">
        <f>VLOOKUP(T819,Ventilation!$A$4:$H$314,6,FALSE)</f>
        <v>0.06</v>
      </c>
      <c r="V819" s="117" t="str">
        <f>VLOOKUP(T819,Ventilation!$A$4:$H$314,5,FALSE)</f>
        <v/>
      </c>
      <c r="W819" s="117" t="str">
        <f>VLOOKUP(T819,Ventilation!$A$4:$H$314,7,FALSE)</f>
        <v/>
      </c>
      <c r="X819" s="7">
        <v>0.0</v>
      </c>
      <c r="Y819" s="7" t="s">
        <v>1709</v>
      </c>
      <c r="Z819" s="7" t="s">
        <v>1710</v>
      </c>
      <c r="AA819" s="92">
        <v>0.0143</v>
      </c>
      <c r="AB819" s="7"/>
      <c r="AC819" s="8"/>
      <c r="AD819" s="8" t="s">
        <v>179</v>
      </c>
      <c r="AE819" s="7"/>
      <c r="AF819" s="7"/>
      <c r="AG819" s="7"/>
      <c r="AH819" s="7"/>
      <c r="AI819" s="7"/>
      <c r="AJ819" s="7">
        <v>0.0</v>
      </c>
      <c r="AK819" s="7">
        <v>0.0</v>
      </c>
      <c r="AL819" s="7">
        <v>0.5</v>
      </c>
      <c r="AM819" s="7">
        <v>0.0</v>
      </c>
      <c r="AN819" s="7" t="s">
        <v>1709</v>
      </c>
      <c r="AO819" s="7" t="s">
        <v>1720</v>
      </c>
      <c r="AP819" s="7" t="s">
        <v>1721</v>
      </c>
      <c r="AQ819" s="7"/>
      <c r="AR819" s="7"/>
      <c r="AS819" s="45" t="str">
        <f t="shared" si="49"/>
        <v/>
      </c>
      <c r="AT819" s="7"/>
      <c r="AU819" s="7"/>
      <c r="AV819" s="7"/>
      <c r="AW819" s="7"/>
      <c r="AX819" s="7"/>
      <c r="AY819" s="7"/>
      <c r="AZ819" s="7"/>
      <c r="BA819" s="7"/>
      <c r="BB819" s="7"/>
      <c r="BC819" s="7"/>
      <c r="BD819" s="7"/>
      <c r="BE819" s="7"/>
      <c r="BF819" s="7"/>
      <c r="BG819" s="9" t="s">
        <v>1712</v>
      </c>
      <c r="BI819" s="5"/>
      <c r="BJ819" s="5"/>
      <c r="BK819" s="5"/>
    </row>
    <row r="820" ht="14.25" hidden="1" customHeight="1">
      <c r="A820" s="61" t="s">
        <v>42</v>
      </c>
      <c r="B820" s="45" t="s">
        <v>316</v>
      </c>
      <c r="C820" s="45" t="s">
        <v>1100</v>
      </c>
      <c r="D820" s="45" t="s">
        <v>1294</v>
      </c>
      <c r="E820" s="61" t="s">
        <v>376</v>
      </c>
      <c r="F820" s="45" t="s">
        <v>1100</v>
      </c>
      <c r="G820" s="45" t="s">
        <v>652</v>
      </c>
      <c r="H820" s="45" t="str">
        <f t="shared" si="1"/>
        <v>ASHRAE 90.1-2013StorageGeneral</v>
      </c>
      <c r="I820" s="117" t="str">
        <f>VLOOKUP(H820,'Interior Lighting'!$A$4:$G$1472,5,FALSE)</f>
        <v>0.63</v>
      </c>
      <c r="J820" s="47"/>
      <c r="K820" s="45"/>
      <c r="L820" s="45"/>
      <c r="M820" s="45">
        <v>0.0</v>
      </c>
      <c r="N820" s="45">
        <v>0.7</v>
      </c>
      <c r="O820" s="45">
        <v>0.2</v>
      </c>
      <c r="P820" s="45" t="s">
        <v>1756</v>
      </c>
      <c r="Q820" s="45" t="s">
        <v>370</v>
      </c>
      <c r="R820" s="45" t="s">
        <v>652</v>
      </c>
      <c r="S820" s="45" t="s">
        <v>594</v>
      </c>
      <c r="T820" s="7" t="str">
        <f t="shared" si="48"/>
        <v>ASHRAE 62.1-2007GeneralStorage rooms</v>
      </c>
      <c r="U820" s="117" t="str">
        <f>VLOOKUP(T820,Ventilation!$A$4:$H$314,6,FALSE)</f>
        <v>0.12</v>
      </c>
      <c r="V820" s="117" t="str">
        <f>VLOOKUP(T820,Ventilation!$A$4:$H$314,5,FALSE)</f>
        <v/>
      </c>
      <c r="W820" s="117" t="str">
        <f>VLOOKUP(T820,Ventilation!$A$4:$H$314,7,FALSE)</f>
        <v/>
      </c>
      <c r="X820" s="45">
        <v>0.0</v>
      </c>
      <c r="Y820" s="45" t="s">
        <v>1709</v>
      </c>
      <c r="Z820" s="45" t="s">
        <v>1710</v>
      </c>
      <c r="AA820" s="45">
        <v>0.112</v>
      </c>
      <c r="AB820" s="7"/>
      <c r="AC820" s="8"/>
      <c r="AD820" s="8" t="s">
        <v>179</v>
      </c>
      <c r="AE820" s="45"/>
      <c r="AF820" s="45"/>
      <c r="AG820" s="45"/>
      <c r="AH820" s="45"/>
      <c r="AI820" s="45"/>
      <c r="AJ820" s="45">
        <v>0.0</v>
      </c>
      <c r="AK820" s="45">
        <v>0.0</v>
      </c>
      <c r="AL820" s="45">
        <v>0.5</v>
      </c>
      <c r="AM820" s="45">
        <v>0.0</v>
      </c>
      <c r="AN820" s="45" t="s">
        <v>1709</v>
      </c>
      <c r="AO820" s="7" t="s">
        <v>1711</v>
      </c>
      <c r="AP820" s="7" t="s">
        <v>1684</v>
      </c>
      <c r="AQ820" s="45"/>
      <c r="AR820" s="45"/>
      <c r="AS820" s="45" t="str">
        <f t="shared" si="49"/>
        <v/>
      </c>
      <c r="AT820" s="45"/>
      <c r="AU820" s="45"/>
      <c r="AV820" s="45"/>
      <c r="AW820" s="45"/>
      <c r="AX820" s="45"/>
      <c r="AY820" s="45"/>
      <c r="AZ820" s="45"/>
      <c r="BA820" s="45"/>
      <c r="BB820" s="45"/>
      <c r="BC820" s="45"/>
      <c r="BD820" s="45"/>
      <c r="BE820" s="45"/>
      <c r="BF820" s="45"/>
      <c r="BG820" s="9" t="s">
        <v>1712</v>
      </c>
      <c r="BI820" s="5"/>
      <c r="BJ820" s="5"/>
      <c r="BK820" s="5"/>
    </row>
    <row r="821" ht="14.25" hidden="1" customHeight="1">
      <c r="A821" s="61" t="s">
        <v>42</v>
      </c>
      <c r="B821" s="45" t="s">
        <v>316</v>
      </c>
      <c r="C821" s="60" t="s">
        <v>1713</v>
      </c>
      <c r="D821" s="45" t="s">
        <v>1294</v>
      </c>
      <c r="E821" s="61" t="s">
        <v>376</v>
      </c>
      <c r="F821" s="45" t="s">
        <v>1100</v>
      </c>
      <c r="G821" s="45" t="s">
        <v>652</v>
      </c>
      <c r="H821" s="45" t="str">
        <f t="shared" si="1"/>
        <v>ASHRAE 90.1-2013StorageGeneral</v>
      </c>
      <c r="I821" s="117" t="str">
        <f>VLOOKUP(H821,'Interior Lighting'!$A$4:$G$1472,5,FALSE)</f>
        <v>0.63</v>
      </c>
      <c r="J821" s="47"/>
      <c r="K821" s="45"/>
      <c r="L821" s="45"/>
      <c r="M821" s="45">
        <v>0.0</v>
      </c>
      <c r="N821" s="45">
        <v>0.7</v>
      </c>
      <c r="O821" s="45">
        <v>0.2</v>
      </c>
      <c r="P821" s="45" t="s">
        <v>1756</v>
      </c>
      <c r="Q821" s="45" t="s">
        <v>370</v>
      </c>
      <c r="R821" s="45" t="s">
        <v>652</v>
      </c>
      <c r="S821" s="45" t="s">
        <v>594</v>
      </c>
      <c r="T821" s="7" t="str">
        <f t="shared" si="48"/>
        <v>ASHRAE 62.1-2007GeneralStorage rooms</v>
      </c>
      <c r="U821" s="117" t="str">
        <f>VLOOKUP(T821,Ventilation!$A$4:$H$314,6,FALSE)</f>
        <v>0.12</v>
      </c>
      <c r="V821" s="117" t="str">
        <f>VLOOKUP(T821,Ventilation!$A$4:$H$314,5,FALSE)</f>
        <v/>
      </c>
      <c r="W821" s="117" t="str">
        <f>VLOOKUP(T821,Ventilation!$A$4:$H$314,7,FALSE)</f>
        <v/>
      </c>
      <c r="X821" s="45">
        <v>0.0</v>
      </c>
      <c r="Y821" s="45" t="s">
        <v>1709</v>
      </c>
      <c r="Z821" s="45" t="s">
        <v>1710</v>
      </c>
      <c r="AA821" s="61">
        <v>0.028</v>
      </c>
      <c r="AB821" s="7"/>
      <c r="AC821" s="8"/>
      <c r="AD821" s="8" t="s">
        <v>179</v>
      </c>
      <c r="AE821" s="45"/>
      <c r="AF821" s="45"/>
      <c r="AG821" s="45"/>
      <c r="AH821" s="45"/>
      <c r="AI821" s="45"/>
      <c r="AJ821" s="45">
        <v>0.0</v>
      </c>
      <c r="AK821" s="45">
        <v>0.0</v>
      </c>
      <c r="AL821" s="45">
        <v>0.5</v>
      </c>
      <c r="AM821" s="45">
        <v>0.0</v>
      </c>
      <c r="AN821" s="45" t="s">
        <v>1709</v>
      </c>
      <c r="AO821" s="7" t="s">
        <v>1711</v>
      </c>
      <c r="AP821" s="7" t="s">
        <v>1684</v>
      </c>
      <c r="AQ821" s="45"/>
      <c r="AR821" s="45"/>
      <c r="AS821" s="45" t="str">
        <f t="shared" si="49"/>
        <v/>
      </c>
      <c r="AT821" s="45"/>
      <c r="AU821" s="45"/>
      <c r="AV821" s="45"/>
      <c r="AW821" s="45"/>
      <c r="AX821" s="45"/>
      <c r="AY821" s="45"/>
      <c r="AZ821" s="45"/>
      <c r="BA821" s="45"/>
      <c r="BB821" s="45"/>
      <c r="BC821" s="45"/>
      <c r="BD821" s="45"/>
      <c r="BE821" s="45"/>
      <c r="BF821" s="45"/>
      <c r="BG821" s="9" t="s">
        <v>1712</v>
      </c>
      <c r="BI821" s="5"/>
      <c r="BJ821" s="5"/>
      <c r="BK821" s="5"/>
    </row>
    <row r="822" ht="14.25" hidden="1" customHeight="1">
      <c r="A822" s="61" t="s">
        <v>42</v>
      </c>
      <c r="B822" s="45" t="s">
        <v>316</v>
      </c>
      <c r="C822" s="60" t="s">
        <v>1714</v>
      </c>
      <c r="D822" s="45" t="s">
        <v>1294</v>
      </c>
      <c r="E822" s="61" t="s">
        <v>376</v>
      </c>
      <c r="F822" s="45" t="s">
        <v>1100</v>
      </c>
      <c r="G822" s="45" t="s">
        <v>652</v>
      </c>
      <c r="H822" s="45" t="str">
        <f t="shared" si="1"/>
        <v>ASHRAE 90.1-2013StorageGeneral</v>
      </c>
      <c r="I822" s="117" t="str">
        <f>VLOOKUP(H822,'Interior Lighting'!$A$4:$G$1472,5,FALSE)</f>
        <v>0.63</v>
      </c>
      <c r="J822" s="47"/>
      <c r="K822" s="45"/>
      <c r="L822" s="45"/>
      <c r="M822" s="45">
        <v>0.0</v>
      </c>
      <c r="N822" s="45">
        <v>0.7</v>
      </c>
      <c r="O822" s="45">
        <v>0.2</v>
      </c>
      <c r="P822" s="45" t="s">
        <v>1756</v>
      </c>
      <c r="Q822" s="45" t="s">
        <v>370</v>
      </c>
      <c r="R822" s="45" t="s">
        <v>652</v>
      </c>
      <c r="S822" s="45" t="s">
        <v>594</v>
      </c>
      <c r="T822" s="7" t="str">
        <f t="shared" si="48"/>
        <v>ASHRAE 62.1-2007GeneralStorage rooms</v>
      </c>
      <c r="U822" s="117" t="str">
        <f>VLOOKUP(T822,Ventilation!$A$4:$H$314,6,FALSE)</f>
        <v>0.12</v>
      </c>
      <c r="V822" s="117" t="str">
        <f>VLOOKUP(T822,Ventilation!$A$4:$H$314,5,FALSE)</f>
        <v/>
      </c>
      <c r="W822" s="117" t="str">
        <f>VLOOKUP(T822,Ventilation!$A$4:$H$314,7,FALSE)</f>
        <v/>
      </c>
      <c r="X822" s="45">
        <v>0.0</v>
      </c>
      <c r="Y822" s="45" t="s">
        <v>1709</v>
      </c>
      <c r="Z822" s="45" t="s">
        <v>1710</v>
      </c>
      <c r="AA822" s="61">
        <v>0.06644</v>
      </c>
      <c r="AB822" s="7"/>
      <c r="AC822" s="8"/>
      <c r="AD822" s="8" t="s">
        <v>179</v>
      </c>
      <c r="AE822" s="45"/>
      <c r="AF822" s="45"/>
      <c r="AG822" s="45"/>
      <c r="AH822" s="45"/>
      <c r="AI822" s="45"/>
      <c r="AJ822" s="45">
        <v>0.0</v>
      </c>
      <c r="AK822" s="45">
        <v>0.0</v>
      </c>
      <c r="AL822" s="45">
        <v>0.5</v>
      </c>
      <c r="AM822" s="45">
        <v>0.0</v>
      </c>
      <c r="AN822" s="45" t="s">
        <v>1709</v>
      </c>
      <c r="AO822" s="7" t="s">
        <v>1711</v>
      </c>
      <c r="AP822" s="7" t="s">
        <v>1684</v>
      </c>
      <c r="AQ822" s="45"/>
      <c r="AR822" s="45"/>
      <c r="AS822" s="45" t="str">
        <f t="shared" si="49"/>
        <v/>
      </c>
      <c r="AT822" s="45"/>
      <c r="AU822" s="45"/>
      <c r="AV822" s="45"/>
      <c r="AW822" s="45"/>
      <c r="AX822" s="45"/>
      <c r="AY822" s="45"/>
      <c r="AZ822" s="45"/>
      <c r="BA822" s="45"/>
      <c r="BB822" s="45"/>
      <c r="BC822" s="45"/>
      <c r="BD822" s="45"/>
      <c r="BE822" s="45"/>
      <c r="BF822" s="45"/>
      <c r="BG822" s="9" t="s">
        <v>1712</v>
      </c>
      <c r="BI822" s="5"/>
      <c r="BJ822" s="5"/>
      <c r="BK822" s="5"/>
    </row>
    <row r="823" ht="14.25" hidden="1" customHeight="1">
      <c r="A823" s="60" t="s">
        <v>42</v>
      </c>
      <c r="B823" s="8" t="s">
        <v>316</v>
      </c>
      <c r="C823" s="8" t="s">
        <v>1178</v>
      </c>
      <c r="D823" s="8" t="s">
        <v>1364</v>
      </c>
      <c r="E823" s="61" t="s">
        <v>376</v>
      </c>
      <c r="F823" s="8" t="s">
        <v>813</v>
      </c>
      <c r="G823" s="8" t="s">
        <v>652</v>
      </c>
      <c r="H823" s="45" t="str">
        <f t="shared" si="1"/>
        <v>ASHRAE 90.1-2013StairwayGeneral</v>
      </c>
      <c r="I823" s="117" t="str">
        <f>VLOOKUP(H823,'Interior Lighting'!$A$4:$G$1472,5,FALSE)</f>
        <v>0.69</v>
      </c>
      <c r="J823" s="47"/>
      <c r="K823" s="8"/>
      <c r="L823" s="8"/>
      <c r="M823" s="8">
        <v>0.0</v>
      </c>
      <c r="N823" s="8">
        <v>0.7</v>
      </c>
      <c r="O823" s="8">
        <v>0.2</v>
      </c>
      <c r="P823" s="8" t="s">
        <v>1757</v>
      </c>
      <c r="Q823" s="47" t="s">
        <v>370</v>
      </c>
      <c r="R823" s="8" t="s">
        <v>652</v>
      </c>
      <c r="S823" s="8" t="s">
        <v>542</v>
      </c>
      <c r="T823" s="7" t="str">
        <f t="shared" si="48"/>
        <v>ASHRAE 62.1-2007GeneralCorridors</v>
      </c>
      <c r="U823" s="117" t="str">
        <f>VLOOKUP(T823,Ventilation!$A$4:$H$314,6,FALSE)</f>
        <v>0.06</v>
      </c>
      <c r="V823" s="117" t="str">
        <f>VLOOKUP(T823,Ventilation!$A$4:$H$314,5,FALSE)</f>
        <v/>
      </c>
      <c r="W823" s="117" t="str">
        <f>VLOOKUP(T823,Ventilation!$A$4:$H$314,7,FALSE)</f>
        <v/>
      </c>
      <c r="X823" s="8">
        <v>0.0</v>
      </c>
      <c r="Y823" s="8" t="s">
        <v>1709</v>
      </c>
      <c r="Z823" s="8" t="s">
        <v>1710</v>
      </c>
      <c r="AA823" s="8">
        <v>0.112</v>
      </c>
      <c r="AB823" s="8"/>
      <c r="AC823" s="8"/>
      <c r="AD823" s="8" t="s">
        <v>179</v>
      </c>
      <c r="AE823" s="8"/>
      <c r="AF823" s="8"/>
      <c r="AG823" s="8"/>
      <c r="AH823" s="8"/>
      <c r="AI823" s="8"/>
      <c r="AJ823" s="8">
        <v>0.0</v>
      </c>
      <c r="AK823" s="8">
        <v>0.0</v>
      </c>
      <c r="AL823" s="8">
        <v>0.5</v>
      </c>
      <c r="AM823" s="8">
        <v>0.0</v>
      </c>
      <c r="AN823" s="8" t="s">
        <v>1709</v>
      </c>
      <c r="AO823" s="8" t="s">
        <v>1711</v>
      </c>
      <c r="AP823" s="8" t="s">
        <v>1684</v>
      </c>
      <c r="AQ823" s="8"/>
      <c r="AR823" s="8"/>
      <c r="AS823" s="45" t="str">
        <f t="shared" si="49"/>
        <v/>
      </c>
      <c r="AT823" s="8"/>
      <c r="AU823" s="8"/>
      <c r="AV823" s="8"/>
      <c r="AW823" s="8"/>
      <c r="AX823" s="8"/>
      <c r="AY823" s="8"/>
      <c r="AZ823" s="8"/>
      <c r="BA823" s="8"/>
      <c r="BB823" s="8"/>
      <c r="BC823" s="8"/>
      <c r="BD823" s="8"/>
      <c r="BE823" s="8"/>
      <c r="BF823" s="8"/>
      <c r="BG823" s="9" t="s">
        <v>1712</v>
      </c>
      <c r="BI823" s="5"/>
      <c r="BJ823" s="5"/>
      <c r="BK823" s="5"/>
    </row>
    <row r="824" ht="14.25" hidden="1" customHeight="1">
      <c r="A824" s="60" t="s">
        <v>42</v>
      </c>
      <c r="B824" s="8" t="s">
        <v>316</v>
      </c>
      <c r="C824" s="93" t="s">
        <v>1715</v>
      </c>
      <c r="D824" s="8" t="s">
        <v>1364</v>
      </c>
      <c r="E824" s="61" t="s">
        <v>376</v>
      </c>
      <c r="F824" s="8" t="s">
        <v>813</v>
      </c>
      <c r="G824" s="8" t="s">
        <v>652</v>
      </c>
      <c r="H824" s="45" t="str">
        <f t="shared" si="1"/>
        <v>ASHRAE 90.1-2013StairwayGeneral</v>
      </c>
      <c r="I824" s="117" t="str">
        <f>VLOOKUP(H824,'Interior Lighting'!$A$4:$G$1472,5,FALSE)</f>
        <v>0.69</v>
      </c>
      <c r="J824" s="47"/>
      <c r="K824" s="8"/>
      <c r="L824" s="8"/>
      <c r="M824" s="8">
        <v>0.0</v>
      </c>
      <c r="N824" s="8">
        <v>0.7</v>
      </c>
      <c r="O824" s="8">
        <v>0.2</v>
      </c>
      <c r="P824" s="8" t="s">
        <v>1757</v>
      </c>
      <c r="Q824" s="47" t="s">
        <v>370</v>
      </c>
      <c r="R824" s="8" t="s">
        <v>652</v>
      </c>
      <c r="S824" s="8" t="s">
        <v>542</v>
      </c>
      <c r="T824" s="7" t="str">
        <f t="shared" si="48"/>
        <v>ASHRAE 62.1-2007GeneralCorridors</v>
      </c>
      <c r="U824" s="117" t="str">
        <f>VLOOKUP(T824,Ventilation!$A$4:$H$314,6,FALSE)</f>
        <v>0.06</v>
      </c>
      <c r="V824" s="117" t="str">
        <f>VLOOKUP(T824,Ventilation!$A$4:$H$314,5,FALSE)</f>
        <v/>
      </c>
      <c r="W824" s="117" t="str">
        <f>VLOOKUP(T824,Ventilation!$A$4:$H$314,7,FALSE)</f>
        <v/>
      </c>
      <c r="X824" s="8">
        <v>0.0</v>
      </c>
      <c r="Y824" s="8" t="s">
        <v>1709</v>
      </c>
      <c r="Z824" s="8" t="s">
        <v>1710</v>
      </c>
      <c r="AA824" s="93">
        <v>0.0664</v>
      </c>
      <c r="AB824" s="8"/>
      <c r="AC824" s="8"/>
      <c r="AD824" s="8" t="s">
        <v>179</v>
      </c>
      <c r="AE824" s="8"/>
      <c r="AF824" s="8"/>
      <c r="AG824" s="8"/>
      <c r="AH824" s="8"/>
      <c r="AI824" s="8"/>
      <c r="AJ824" s="8">
        <v>0.0</v>
      </c>
      <c r="AK824" s="8">
        <v>0.0</v>
      </c>
      <c r="AL824" s="8">
        <v>0.5</v>
      </c>
      <c r="AM824" s="8">
        <v>0.0</v>
      </c>
      <c r="AN824" s="8" t="s">
        <v>1709</v>
      </c>
      <c r="AO824" s="8" t="s">
        <v>1711</v>
      </c>
      <c r="AP824" s="8" t="s">
        <v>1684</v>
      </c>
      <c r="AQ824" s="8"/>
      <c r="AR824" s="8"/>
      <c r="AS824" s="45" t="str">
        <f t="shared" si="49"/>
        <v/>
      </c>
      <c r="AT824" s="8"/>
      <c r="AU824" s="8"/>
      <c r="AV824" s="8"/>
      <c r="AW824" s="8"/>
      <c r="AX824" s="8"/>
      <c r="AY824" s="8"/>
      <c r="AZ824" s="8"/>
      <c r="BA824" s="8"/>
      <c r="BB824" s="8"/>
      <c r="BC824" s="8"/>
      <c r="BD824" s="8"/>
      <c r="BE824" s="8"/>
      <c r="BF824" s="8"/>
      <c r="BG824" s="9" t="s">
        <v>1712</v>
      </c>
      <c r="BI824" s="5"/>
      <c r="BJ824" s="5"/>
      <c r="BK824" s="5"/>
    </row>
    <row r="825" ht="14.25" hidden="1" customHeight="1">
      <c r="A825" s="93" t="s">
        <v>42</v>
      </c>
      <c r="B825" s="8" t="s">
        <v>316</v>
      </c>
      <c r="C825" s="8" t="s">
        <v>1177</v>
      </c>
      <c r="D825" s="8" t="s">
        <v>1283</v>
      </c>
      <c r="E825" s="61" t="s">
        <v>376</v>
      </c>
      <c r="F825" s="8" t="s">
        <v>1011</v>
      </c>
      <c r="G825" s="8" t="s">
        <v>652</v>
      </c>
      <c r="H825" s="45" t="str">
        <f t="shared" si="1"/>
        <v>ASHRAE 90.1-2013Lounge/RecreationGeneral</v>
      </c>
      <c r="I825" s="117" t="str">
        <f>VLOOKUP(H825,'Interior Lighting'!$A$4:$G$1472,5,FALSE)</f>
        <v>0.73</v>
      </c>
      <c r="J825" s="47"/>
      <c r="K825" s="8"/>
      <c r="L825" s="8"/>
      <c r="M825" s="8">
        <v>0.0</v>
      </c>
      <c r="N825" s="8">
        <v>0.7</v>
      </c>
      <c r="O825" s="8">
        <v>0.2</v>
      </c>
      <c r="P825" s="8" t="s">
        <v>1716</v>
      </c>
      <c r="Q825" s="47" t="s">
        <v>370</v>
      </c>
      <c r="R825" s="7" t="s">
        <v>560</v>
      </c>
      <c r="S825" s="7" t="s">
        <v>659</v>
      </c>
      <c r="T825" s="7" t="str">
        <f t="shared" si="48"/>
        <v>ASHRAE 62.1-2007Hotels, Motels, Resorts, DormitoriesLobbies/prefunction</v>
      </c>
      <c r="U825" s="117" t="str">
        <f>VLOOKUP(T825,Ventilation!$A$4:$H$314,6,FALSE)</f>
        <v>0.06</v>
      </c>
      <c r="V825" s="117" t="str">
        <f>VLOOKUP(T825,Ventilation!$A$4:$H$314,5,FALSE)</f>
        <v>7.5</v>
      </c>
      <c r="W825" s="117" t="str">
        <f>VLOOKUP(T825,Ventilation!$A$4:$H$314,7,FALSE)</f>
        <v/>
      </c>
      <c r="X825" s="8">
        <v>51.28</v>
      </c>
      <c r="Y825" s="8" t="s">
        <v>1717</v>
      </c>
      <c r="Z825" s="8" t="s">
        <v>1710</v>
      </c>
      <c r="AA825" s="8">
        <v>0.112</v>
      </c>
      <c r="AB825" s="8"/>
      <c r="AC825" s="8"/>
      <c r="AD825" s="8" t="s">
        <v>1718</v>
      </c>
      <c r="AE825" s="8"/>
      <c r="AF825" s="8"/>
      <c r="AG825" s="8"/>
      <c r="AH825" s="8"/>
      <c r="AI825" s="8"/>
      <c r="AJ825" s="8">
        <v>2.0</v>
      </c>
      <c r="AK825" s="8">
        <v>0.0</v>
      </c>
      <c r="AL825" s="8">
        <v>0.5</v>
      </c>
      <c r="AM825" s="8">
        <v>0.0</v>
      </c>
      <c r="AN825" s="8" t="s">
        <v>1719</v>
      </c>
      <c r="AO825" s="8" t="s">
        <v>1720</v>
      </c>
      <c r="AP825" s="8" t="s">
        <v>1721</v>
      </c>
      <c r="AQ825" s="8"/>
      <c r="AR825" s="8"/>
      <c r="AS825" s="45" t="str">
        <f t="shared" si="49"/>
        <v/>
      </c>
      <c r="AT825" s="8"/>
      <c r="AU825" s="8"/>
      <c r="AV825" s="8"/>
      <c r="AW825" s="8"/>
      <c r="AX825" s="8"/>
      <c r="AY825" s="8"/>
      <c r="AZ825" s="8"/>
      <c r="BA825" s="8"/>
      <c r="BB825" s="8"/>
      <c r="BC825" s="8"/>
      <c r="BD825" s="8"/>
      <c r="BE825" s="8"/>
      <c r="BF825" s="8"/>
      <c r="BG825" s="9" t="s">
        <v>1712</v>
      </c>
      <c r="BI825" s="5"/>
      <c r="BJ825" s="5"/>
      <c r="BK825" s="5"/>
    </row>
    <row r="826" ht="14.25" hidden="1" customHeight="1">
      <c r="A826" s="60" t="s">
        <v>42</v>
      </c>
      <c r="B826" s="8" t="s">
        <v>316</v>
      </c>
      <c r="C826" s="8" t="s">
        <v>1173</v>
      </c>
      <c r="D826" s="8" t="s">
        <v>1474</v>
      </c>
      <c r="E826" s="61" t="s">
        <v>376</v>
      </c>
      <c r="F826" s="8" t="s">
        <v>1018</v>
      </c>
      <c r="G826" s="8" t="s">
        <v>652</v>
      </c>
      <c r="H826" s="45" t="str">
        <f t="shared" si="1"/>
        <v>ASHRAE 90.1-2013RestroomsGeneral</v>
      </c>
      <c r="I826" s="117" t="str">
        <f>VLOOKUP(H826,'Interior Lighting'!$A$4:$G$1472,5,FALSE)</f>
        <v>0.98</v>
      </c>
      <c r="J826" s="47"/>
      <c r="K826" s="8"/>
      <c r="L826" s="8"/>
      <c r="M826" s="8">
        <v>0.0</v>
      </c>
      <c r="N826" s="8">
        <v>0.7</v>
      </c>
      <c r="O826" s="8">
        <v>0.2</v>
      </c>
      <c r="P826" s="8" t="s">
        <v>1758</v>
      </c>
      <c r="Q826" s="47" t="s">
        <v>370</v>
      </c>
      <c r="R826" s="8" t="s">
        <v>652</v>
      </c>
      <c r="S826" s="8" t="s">
        <v>542</v>
      </c>
      <c r="T826" s="7" t="str">
        <f t="shared" si="48"/>
        <v>ASHRAE 62.1-2007GeneralCorridors</v>
      </c>
      <c r="U826" s="117" t="str">
        <f>VLOOKUP(T826,Ventilation!$A$4:$H$314,6,FALSE)</f>
        <v>0.06</v>
      </c>
      <c r="V826" s="117" t="str">
        <f>VLOOKUP(T826,Ventilation!$A$4:$H$314,5,FALSE)</f>
        <v/>
      </c>
      <c r="W826" s="117" t="str">
        <f>VLOOKUP(T826,Ventilation!$A$4:$H$314,7,FALSE)</f>
        <v/>
      </c>
      <c r="X826" s="8">
        <v>2.85</v>
      </c>
      <c r="Y826" s="8" t="s">
        <v>1722</v>
      </c>
      <c r="Z826" s="8" t="s">
        <v>1710</v>
      </c>
      <c r="AA826" s="8">
        <v>0.112</v>
      </c>
      <c r="AB826" s="8"/>
      <c r="AC826" s="8"/>
      <c r="AD826" s="8" t="s">
        <v>1718</v>
      </c>
      <c r="AE826" s="8"/>
      <c r="AF826" s="8"/>
      <c r="AG826" s="8"/>
      <c r="AH826" s="8"/>
      <c r="AI826" s="8"/>
      <c r="AJ826" s="8">
        <v>0.0</v>
      </c>
      <c r="AK826" s="8">
        <v>0.0</v>
      </c>
      <c r="AL826" s="8">
        <v>0.5</v>
      </c>
      <c r="AM826" s="8">
        <v>0.0</v>
      </c>
      <c r="AN826" s="8" t="s">
        <v>1723</v>
      </c>
      <c r="AO826" s="8" t="s">
        <v>1720</v>
      </c>
      <c r="AP826" s="8" t="s">
        <v>1721</v>
      </c>
      <c r="AQ826" s="8"/>
      <c r="AR826" s="8"/>
      <c r="AS826" s="45" t="str">
        <f t="shared" si="49"/>
        <v/>
      </c>
      <c r="AT826" s="8"/>
      <c r="AU826" s="8"/>
      <c r="AV826" s="8"/>
      <c r="AW826" s="8"/>
      <c r="AX826" s="8">
        <v>1.139566144206643</v>
      </c>
      <c r="AY826" s="8">
        <v>400.0</v>
      </c>
      <c r="AZ826" s="8">
        <v>0.19785783263303935</v>
      </c>
      <c r="BA826" s="8">
        <v>0.338</v>
      </c>
      <c r="BB826" s="8">
        <v>69.45023196377475</v>
      </c>
      <c r="BC826" s="8">
        <v>0.5</v>
      </c>
      <c r="BD826" s="8"/>
      <c r="BE826" s="8"/>
      <c r="BF826" s="8"/>
      <c r="BG826" s="9" t="s">
        <v>1712</v>
      </c>
      <c r="BI826" s="5"/>
      <c r="BJ826" s="5"/>
      <c r="BK826" s="5"/>
    </row>
    <row r="827" ht="14.25" hidden="1" customHeight="1">
      <c r="A827" s="60" t="s">
        <v>42</v>
      </c>
      <c r="B827" s="8" t="s">
        <v>316</v>
      </c>
      <c r="C827" s="8" t="s">
        <v>355</v>
      </c>
      <c r="D827" s="8" t="s">
        <v>1312</v>
      </c>
      <c r="E827" s="61" t="s">
        <v>376</v>
      </c>
      <c r="F827" s="8" t="s">
        <v>993</v>
      </c>
      <c r="G827" s="8" t="s">
        <v>652</v>
      </c>
      <c r="H827" s="45" t="str">
        <f t="shared" si="1"/>
        <v>ASHRAE 90.1-2013Office-EnclosedGeneral</v>
      </c>
      <c r="I827" s="117" t="str">
        <f>VLOOKUP(H827,'Interior Lighting'!$A$4:$G$1472,5,FALSE)</f>
        <v>1.11</v>
      </c>
      <c r="J827" s="47"/>
      <c r="K827" s="8"/>
      <c r="L827" s="8"/>
      <c r="M827" s="8">
        <v>0.0</v>
      </c>
      <c r="N827" s="8">
        <v>0.7</v>
      </c>
      <c r="O827" s="8">
        <v>0.2</v>
      </c>
      <c r="P827" s="8" t="s">
        <v>1759</v>
      </c>
      <c r="Q827" s="47" t="s">
        <v>370</v>
      </c>
      <c r="R827" s="8" t="s">
        <v>580</v>
      </c>
      <c r="S827" s="8" t="s">
        <v>576</v>
      </c>
      <c r="T827" s="7" t="str">
        <f t="shared" si="48"/>
        <v>ASHRAE 62.1-2007Office BuildingsOffice space</v>
      </c>
      <c r="U827" s="117" t="str">
        <f>VLOOKUP(T827,Ventilation!$A$4:$H$314,6,FALSE)</f>
        <v>0.06</v>
      </c>
      <c r="V827" s="117" t="str">
        <f>VLOOKUP(T827,Ventilation!$A$4:$H$314,5,FALSE)</f>
        <v>5</v>
      </c>
      <c r="W827" s="117" t="str">
        <f>VLOOKUP(T827,Ventilation!$A$4:$H$314,7,FALSE)</f>
        <v/>
      </c>
      <c r="X827" s="8">
        <v>7.14</v>
      </c>
      <c r="Y827" s="8" t="s">
        <v>1724</v>
      </c>
      <c r="Z827" s="8" t="s">
        <v>1710</v>
      </c>
      <c r="AA827" s="8">
        <v>0.112</v>
      </c>
      <c r="AB827" s="8"/>
      <c r="AC827" s="8"/>
      <c r="AD827" s="8" t="s">
        <v>1718</v>
      </c>
      <c r="AE827" s="8"/>
      <c r="AF827" s="8"/>
      <c r="AG827" s="8"/>
      <c r="AH827" s="8"/>
      <c r="AI827" s="8"/>
      <c r="AJ827" s="8">
        <v>1.28</v>
      </c>
      <c r="AK827" s="8">
        <v>0.0</v>
      </c>
      <c r="AL827" s="8">
        <v>0.5</v>
      </c>
      <c r="AM827" s="8">
        <v>0.0</v>
      </c>
      <c r="AN827" s="8" t="s">
        <v>1725</v>
      </c>
      <c r="AO827" s="8" t="s">
        <v>1720</v>
      </c>
      <c r="AP827" s="8" t="s">
        <v>1721</v>
      </c>
      <c r="AQ827" s="8"/>
      <c r="AR827" s="8"/>
      <c r="AS827" s="45" t="str">
        <f t="shared" si="49"/>
        <v/>
      </c>
      <c r="AT827" s="8"/>
      <c r="AU827" s="8"/>
      <c r="AV827" s="8"/>
      <c r="AW827" s="8"/>
      <c r="AX827" s="8"/>
      <c r="AY827" s="8"/>
      <c r="AZ827" s="8"/>
      <c r="BA827" s="8"/>
      <c r="BB827" s="8"/>
      <c r="BC827" s="8"/>
      <c r="BD827" s="8"/>
      <c r="BE827" s="8"/>
      <c r="BF827" s="8"/>
      <c r="BG827" s="9" t="s">
        <v>1712</v>
      </c>
      <c r="BI827" s="5"/>
      <c r="BJ827" s="5"/>
      <c r="BK827" s="5"/>
    </row>
    <row r="828" ht="14.25" hidden="1" customHeight="1">
      <c r="A828" s="60" t="s">
        <v>42</v>
      </c>
      <c r="B828" s="8" t="s">
        <v>316</v>
      </c>
      <c r="C828" s="8" t="s">
        <v>1157</v>
      </c>
      <c r="D828" s="8" t="s">
        <v>1338</v>
      </c>
      <c r="E828" s="61" t="s">
        <v>376</v>
      </c>
      <c r="F828" s="8" t="s">
        <v>995</v>
      </c>
      <c r="G828" s="8" t="s">
        <v>652</v>
      </c>
      <c r="H828" s="45" t="str">
        <f t="shared" si="1"/>
        <v>ASHRAE 90.1-2013Conference/Meeting/MultipurposeGeneral</v>
      </c>
      <c r="I828" s="117" t="str">
        <f>VLOOKUP(H828,'Interior Lighting'!$A$4:$G$1472,5,FALSE)</f>
        <v>1.23</v>
      </c>
      <c r="J828" s="47"/>
      <c r="K828" s="8"/>
      <c r="L828" s="8"/>
      <c r="M828" s="8">
        <v>0.0</v>
      </c>
      <c r="N828" s="8">
        <v>0.7</v>
      </c>
      <c r="O828" s="8">
        <v>0.2</v>
      </c>
      <c r="P828" s="8" t="s">
        <v>1726</v>
      </c>
      <c r="Q828" s="47" t="s">
        <v>370</v>
      </c>
      <c r="R828" s="8" t="s">
        <v>652</v>
      </c>
      <c r="S828" s="8" t="s">
        <v>653</v>
      </c>
      <c r="T828" s="7" t="str">
        <f t="shared" si="48"/>
        <v>ASHRAE 62.1-2007GeneralConference/meeting</v>
      </c>
      <c r="U828" s="117" t="str">
        <f>VLOOKUP(T828,Ventilation!$A$4:$H$314,6,FALSE)</f>
        <v>0.06</v>
      </c>
      <c r="V828" s="117" t="str">
        <f>VLOOKUP(T828,Ventilation!$A$4:$H$314,5,FALSE)</f>
        <v>5</v>
      </c>
      <c r="W828" s="117" t="str">
        <f>VLOOKUP(T828,Ventilation!$A$4:$H$314,7,FALSE)</f>
        <v/>
      </c>
      <c r="X828" s="8">
        <v>50.0</v>
      </c>
      <c r="Y828" s="8" t="s">
        <v>1727</v>
      </c>
      <c r="Z828" s="8" t="s">
        <v>1710</v>
      </c>
      <c r="AA828" s="8">
        <v>0.112</v>
      </c>
      <c r="AB828" s="8"/>
      <c r="AC828" s="8"/>
      <c r="AD828" s="8" t="s">
        <v>1718</v>
      </c>
      <c r="AE828" s="8"/>
      <c r="AF828" s="8"/>
      <c r="AG828" s="8"/>
      <c r="AH828" s="8"/>
      <c r="AI828" s="8"/>
      <c r="AJ828" s="8">
        <v>0.574</v>
      </c>
      <c r="AK828" s="8">
        <v>0.0</v>
      </c>
      <c r="AL828" s="8">
        <v>0.5</v>
      </c>
      <c r="AM828" s="8">
        <v>0.0</v>
      </c>
      <c r="AN828" s="8" t="s">
        <v>1728</v>
      </c>
      <c r="AO828" s="8" t="s">
        <v>1720</v>
      </c>
      <c r="AP828" s="8" t="s">
        <v>1721</v>
      </c>
      <c r="AQ828" s="8"/>
      <c r="AR828" s="8"/>
      <c r="AS828" s="45" t="str">
        <f t="shared" si="49"/>
        <v/>
      </c>
      <c r="AT828" s="8"/>
      <c r="AU828" s="8"/>
      <c r="AV828" s="8"/>
      <c r="AW828" s="8"/>
      <c r="AX828" s="8"/>
      <c r="AY828" s="8"/>
      <c r="AZ828" s="8"/>
      <c r="BA828" s="8"/>
      <c r="BB828" s="8"/>
      <c r="BC828" s="8"/>
      <c r="BD828" s="8"/>
      <c r="BE828" s="8"/>
      <c r="BF828" s="8"/>
      <c r="BG828" s="9" t="s">
        <v>1712</v>
      </c>
      <c r="BI828" s="5"/>
      <c r="BJ828" s="5"/>
      <c r="BK828" s="5"/>
    </row>
    <row r="829" ht="14.25" hidden="1" customHeight="1">
      <c r="A829" s="93" t="s">
        <v>42</v>
      </c>
      <c r="B829" s="8" t="s">
        <v>316</v>
      </c>
      <c r="C829" s="8" t="s">
        <v>1155</v>
      </c>
      <c r="D829" s="8" t="s">
        <v>1365</v>
      </c>
      <c r="E829" s="61" t="s">
        <v>376</v>
      </c>
      <c r="F829" s="8" t="s">
        <v>800</v>
      </c>
      <c r="G829" s="8" t="s">
        <v>652</v>
      </c>
      <c r="H829" s="45" t="str">
        <f t="shared" si="1"/>
        <v>ASHRAE 90.1-2013Electrical/MechanicalGeneral</v>
      </c>
      <c r="I829" s="117" t="str">
        <f>VLOOKUP(H829,'Interior Lighting'!$A$4:$G$1472,5,FALSE)</f>
        <v>0.42</v>
      </c>
      <c r="J829" s="47"/>
      <c r="K829" s="8"/>
      <c r="L829" s="8"/>
      <c r="M829" s="8">
        <v>0.0</v>
      </c>
      <c r="N829" s="8">
        <v>0.7</v>
      </c>
      <c r="O829" s="8">
        <v>0.2</v>
      </c>
      <c r="P829" s="8" t="s">
        <v>1729</v>
      </c>
      <c r="Q829" s="47" t="s">
        <v>370</v>
      </c>
      <c r="R829" s="8" t="s">
        <v>652</v>
      </c>
      <c r="S829" s="8" t="s">
        <v>594</v>
      </c>
      <c r="T829" s="7" t="str">
        <f t="shared" si="48"/>
        <v>ASHRAE 62.1-2007GeneralStorage rooms</v>
      </c>
      <c r="U829" s="117" t="str">
        <f>VLOOKUP(T829,Ventilation!$A$4:$H$314,6,FALSE)</f>
        <v>0.12</v>
      </c>
      <c r="V829" s="117" t="str">
        <f>VLOOKUP(T829,Ventilation!$A$4:$H$314,5,FALSE)</f>
        <v/>
      </c>
      <c r="W829" s="117" t="str">
        <f>VLOOKUP(T829,Ventilation!$A$4:$H$314,7,FALSE)</f>
        <v/>
      </c>
      <c r="X829" s="8">
        <v>0.0</v>
      </c>
      <c r="Y829" s="8" t="s">
        <v>1709</v>
      </c>
      <c r="Z829" s="8" t="s">
        <v>1710</v>
      </c>
      <c r="AA829" s="8">
        <v>0.112</v>
      </c>
      <c r="AB829" s="8"/>
      <c r="AC829" s="8"/>
      <c r="AD829" s="8" t="s">
        <v>1718</v>
      </c>
      <c r="AE829" s="8"/>
      <c r="AF829" s="8">
        <v>0.0</v>
      </c>
      <c r="AG829" s="8">
        <v>0.2</v>
      </c>
      <c r="AH829" s="8">
        <v>0.5</v>
      </c>
      <c r="AI829" s="8"/>
      <c r="AJ829" s="8">
        <v>0.0</v>
      </c>
      <c r="AK829" s="8">
        <v>0.0</v>
      </c>
      <c r="AL829" s="8">
        <v>0.2</v>
      </c>
      <c r="AM829" s="8">
        <v>0.0</v>
      </c>
      <c r="AN829" s="8" t="s">
        <v>1709</v>
      </c>
      <c r="AO829" s="8" t="s">
        <v>1711</v>
      </c>
      <c r="AP829" s="8" t="s">
        <v>1684</v>
      </c>
      <c r="AQ829" s="8"/>
      <c r="AR829" s="8"/>
      <c r="AS829" s="45" t="str">
        <f t="shared" si="49"/>
        <v/>
      </c>
      <c r="AT829" s="8"/>
      <c r="AU829" s="8"/>
      <c r="AV829" s="8"/>
      <c r="AW829" s="8"/>
      <c r="AX829" s="8"/>
      <c r="AY829" s="8"/>
      <c r="AZ829" s="8"/>
      <c r="BA829" s="8"/>
      <c r="BB829" s="8"/>
      <c r="BC829" s="8"/>
      <c r="BD829" s="8"/>
      <c r="BE829" s="8"/>
      <c r="BF829" s="8"/>
      <c r="BG829" s="9" t="s">
        <v>1712</v>
      </c>
      <c r="BI829" s="5"/>
      <c r="BJ829" s="5"/>
      <c r="BK829" s="5"/>
    </row>
    <row r="830" ht="14.25" hidden="1" customHeight="1">
      <c r="A830" s="60" t="s">
        <v>42</v>
      </c>
      <c r="B830" s="8" t="s">
        <v>316</v>
      </c>
      <c r="C830" s="8" t="s">
        <v>1152</v>
      </c>
      <c r="D830" s="8" t="s">
        <v>1294</v>
      </c>
      <c r="E830" s="61" t="s">
        <v>376</v>
      </c>
      <c r="F830" s="61" t="s">
        <v>1194</v>
      </c>
      <c r="G830" s="45" t="s">
        <v>652</v>
      </c>
      <c r="H830" s="45" t="str">
        <f t="shared" si="1"/>
        <v>ASHRAE 90.1-2013Laundry/Washing AreaGeneral</v>
      </c>
      <c r="I830" s="117" t="str">
        <f>VLOOKUP(H830,'Interior Lighting'!$A$4:$G$1472,5,FALSE)</f>
        <v>0.6</v>
      </c>
      <c r="J830" s="47"/>
      <c r="K830" s="8"/>
      <c r="L830" s="8"/>
      <c r="M830" s="8">
        <v>0.0</v>
      </c>
      <c r="N830" s="8">
        <v>0.7</v>
      </c>
      <c r="O830" s="8">
        <v>0.2</v>
      </c>
      <c r="P830" s="8" t="s">
        <v>1730</v>
      </c>
      <c r="Q830" s="47" t="s">
        <v>370</v>
      </c>
      <c r="R830" s="8" t="s">
        <v>359</v>
      </c>
      <c r="S830" s="8" t="s">
        <v>679</v>
      </c>
      <c r="T830" s="7" t="str">
        <f t="shared" si="48"/>
        <v>ASHRAE 62.1-2007RetailCoinoperated laundries</v>
      </c>
      <c r="U830" s="117" t="str">
        <f>VLOOKUP(T830,Ventilation!$A$4:$H$314,6,FALSE)</f>
        <v>0.06</v>
      </c>
      <c r="V830" s="117" t="str">
        <f>VLOOKUP(T830,Ventilation!$A$4:$H$314,5,FALSE)</f>
        <v>7.5</v>
      </c>
      <c r="W830" s="117" t="str">
        <f>VLOOKUP(T830,Ventilation!$A$4:$H$314,7,FALSE)</f>
        <v/>
      </c>
      <c r="X830" s="8">
        <v>10.0</v>
      </c>
      <c r="Y830" s="8" t="s">
        <v>1731</v>
      </c>
      <c r="Z830" s="8" t="s">
        <v>1710</v>
      </c>
      <c r="AA830" s="8">
        <v>0.112</v>
      </c>
      <c r="AB830" s="8"/>
      <c r="AC830" s="8"/>
      <c r="AD830" s="8" t="s">
        <v>1718</v>
      </c>
      <c r="AE830" s="8">
        <v>129.9</v>
      </c>
      <c r="AF830" s="93">
        <v>0.0</v>
      </c>
      <c r="AG830" s="93">
        <v>0.2</v>
      </c>
      <c r="AH830" s="93">
        <v>0.0</v>
      </c>
      <c r="AI830" s="8" t="s">
        <v>1732</v>
      </c>
      <c r="AJ830" s="8">
        <v>2.57</v>
      </c>
      <c r="AK830" s="8">
        <v>0.0</v>
      </c>
      <c r="AL830" s="93">
        <v>0.2</v>
      </c>
      <c r="AM830" s="8">
        <v>0.0</v>
      </c>
      <c r="AN830" s="8" t="s">
        <v>1733</v>
      </c>
      <c r="AO830" s="8" t="s">
        <v>1720</v>
      </c>
      <c r="AP830" s="8" t="s">
        <v>1721</v>
      </c>
      <c r="AQ830" s="8"/>
      <c r="AR830" s="8">
        <v>1053.0</v>
      </c>
      <c r="AS830" s="45" t="str">
        <f t="shared" si="49"/>
        <v/>
      </c>
      <c r="AT830" s="8">
        <v>82.2</v>
      </c>
      <c r="AU830" s="8">
        <v>0.2</v>
      </c>
      <c r="AV830" s="8">
        <v>0.05</v>
      </c>
      <c r="AW830" s="8" t="s">
        <v>319</v>
      </c>
      <c r="AX830" s="8"/>
      <c r="AY830" s="8"/>
      <c r="AZ830" s="8"/>
      <c r="BA830" s="8"/>
      <c r="BB830" s="8"/>
      <c r="BC830" s="8"/>
      <c r="BD830" s="8"/>
      <c r="BE830" s="8"/>
      <c r="BF830" s="8"/>
      <c r="BG830" s="9" t="s">
        <v>1712</v>
      </c>
      <c r="BI830" s="5"/>
      <c r="BJ830" s="5"/>
      <c r="BK830" s="5"/>
    </row>
    <row r="831" ht="14.25" hidden="1" customHeight="1">
      <c r="A831" s="93" t="s">
        <v>42</v>
      </c>
      <c r="B831" s="8" t="s">
        <v>316</v>
      </c>
      <c r="C831" s="93" t="s">
        <v>1734</v>
      </c>
      <c r="D831" s="8" t="s">
        <v>1306</v>
      </c>
      <c r="E831" s="61" t="s">
        <v>376</v>
      </c>
      <c r="F831" s="8" t="s">
        <v>1090</v>
      </c>
      <c r="G831" s="61" t="s">
        <v>998</v>
      </c>
      <c r="H831" s="45" t="str">
        <f t="shared" si="1"/>
        <v>ASHRAE 90.1-2013Guest RoomFor Hotel</v>
      </c>
      <c r="I831" s="117" t="str">
        <f>VLOOKUP(H831,'Interior Lighting'!$A$4:$G$1472,5,FALSE)</f>
        <v>0.91</v>
      </c>
      <c r="J831" s="47"/>
      <c r="K831" s="8"/>
      <c r="L831" s="8"/>
      <c r="M831" s="8">
        <v>0.0</v>
      </c>
      <c r="N831" s="8">
        <v>0.7</v>
      </c>
      <c r="O831" s="8">
        <v>0.2</v>
      </c>
      <c r="P831" s="3" t="s">
        <v>1764</v>
      </c>
      <c r="Q831" s="8" t="s">
        <v>370</v>
      </c>
      <c r="R831" s="8" t="s">
        <v>560</v>
      </c>
      <c r="S831" s="8" t="s">
        <v>657</v>
      </c>
      <c r="T831" s="7" t="str">
        <f t="shared" si="48"/>
        <v>ASHRAE 62.1-2007Hotels, Motels, Resorts, DormitoriesBedroom/living Room</v>
      </c>
      <c r="U831" s="117" t="str">
        <f>VLOOKUP(T831,Ventilation!$A$4:$H$314,6,FALSE)</f>
        <v>0.06</v>
      </c>
      <c r="V831" s="117" t="str">
        <f>VLOOKUP(T831,Ventilation!$A$4:$H$314,5,FALSE)</f>
        <v>5</v>
      </c>
      <c r="W831" s="117" t="str">
        <f>VLOOKUP(T831,Ventilation!$A$4:$H$314,7,FALSE)</f>
        <v/>
      </c>
      <c r="X831" s="8">
        <v>4.27</v>
      </c>
      <c r="Y831" s="8" t="s">
        <v>1735</v>
      </c>
      <c r="Z831" s="8" t="s">
        <v>1710</v>
      </c>
      <c r="AA831" s="8">
        <v>0.112</v>
      </c>
      <c r="AB831" s="8"/>
      <c r="AC831" s="8"/>
      <c r="AD831" s="8" t="s">
        <v>1736</v>
      </c>
      <c r="AE831" s="8"/>
      <c r="AF831" s="8"/>
      <c r="AG831" s="8"/>
      <c r="AH831" s="8"/>
      <c r="AI831" s="8"/>
      <c r="AJ831" s="8">
        <v>1.1</v>
      </c>
      <c r="AK831" s="8">
        <v>0.0</v>
      </c>
      <c r="AL831" s="8">
        <v>0.5</v>
      </c>
      <c r="AM831" s="8">
        <v>0.0</v>
      </c>
      <c r="AN831" s="8" t="s">
        <v>1737</v>
      </c>
      <c r="AO831" s="8" t="s">
        <v>1761</v>
      </c>
      <c r="AP831" s="8" t="s">
        <v>1762</v>
      </c>
      <c r="AQ831" s="8">
        <v>2.22</v>
      </c>
      <c r="AR831" s="8">
        <v>351.0</v>
      </c>
      <c r="AS831" s="117" t="str">
        <f t="shared" si="49"/>
        <v>0.006324786325</v>
      </c>
      <c r="AT831" s="8">
        <v>60.0</v>
      </c>
      <c r="AU831" s="8">
        <v>0.2</v>
      </c>
      <c r="AV831" s="8">
        <v>0.05</v>
      </c>
      <c r="AW831" s="8" t="s">
        <v>318</v>
      </c>
      <c r="AX831" s="8"/>
      <c r="AY831" s="8"/>
      <c r="AZ831" s="8"/>
      <c r="BA831" s="8"/>
      <c r="BB831" s="8"/>
      <c r="BC831" s="8"/>
      <c r="BD831" s="8"/>
      <c r="BE831" s="8"/>
      <c r="BF831" s="8"/>
      <c r="BG831" s="17" t="s">
        <v>1740</v>
      </c>
      <c r="BI831" s="11"/>
      <c r="BJ831" s="11"/>
      <c r="BK831" s="11"/>
    </row>
    <row r="832" ht="14.25" hidden="1" customHeight="1">
      <c r="A832" s="137" t="s">
        <v>42</v>
      </c>
      <c r="B832" s="142" t="s">
        <v>316</v>
      </c>
      <c r="C832" s="137" t="s">
        <v>1741</v>
      </c>
      <c r="D832" s="142" t="s">
        <v>1306</v>
      </c>
      <c r="E832" s="61" t="s">
        <v>376</v>
      </c>
      <c r="F832" s="142" t="s">
        <v>1090</v>
      </c>
      <c r="G832" s="61" t="s">
        <v>998</v>
      </c>
      <c r="H832" s="45" t="str">
        <f t="shared" si="1"/>
        <v>ASHRAE 90.1-2013Guest RoomFor Hotel</v>
      </c>
      <c r="I832" s="117" t="str">
        <f>VLOOKUP(H832,'Interior Lighting'!$A$4:$G$1472,5,FALSE)</f>
        <v>0.91</v>
      </c>
      <c r="J832" s="47"/>
      <c r="K832" s="143"/>
      <c r="L832" s="144"/>
      <c r="M832" s="144">
        <v>0.0</v>
      </c>
      <c r="N832" s="144">
        <v>0.7</v>
      </c>
      <c r="O832" s="144">
        <v>0.2</v>
      </c>
      <c r="P832" s="3" t="s">
        <v>1764</v>
      </c>
      <c r="Q832" s="142" t="s">
        <v>370</v>
      </c>
      <c r="R832" s="142" t="s">
        <v>560</v>
      </c>
      <c r="S832" s="142" t="s">
        <v>657</v>
      </c>
      <c r="T832" s="7" t="str">
        <f t="shared" si="48"/>
        <v>ASHRAE 62.1-2007Hotels, Motels, Resorts, DormitoriesBedroom/living Room</v>
      </c>
      <c r="U832" s="117" t="str">
        <f>VLOOKUP(T832,Ventilation!$A$4:$H$314,6,FALSE)</f>
        <v>0.06</v>
      </c>
      <c r="V832" s="117" t="str">
        <f>VLOOKUP(T832,Ventilation!$A$4:$H$314,5,FALSE)</f>
        <v>5</v>
      </c>
      <c r="W832" s="117" t="str">
        <f>VLOOKUP(T832,Ventilation!$A$4:$H$314,7,FALSE)</f>
        <v/>
      </c>
      <c r="X832" s="144">
        <v>4.27</v>
      </c>
      <c r="Y832" s="142" t="s">
        <v>1735</v>
      </c>
      <c r="Z832" s="142" t="s">
        <v>1710</v>
      </c>
      <c r="AA832" s="145">
        <v>0.028</v>
      </c>
      <c r="AB832" s="143"/>
      <c r="AC832" s="142"/>
      <c r="AD832" s="142" t="s">
        <v>1736</v>
      </c>
      <c r="AE832" s="143"/>
      <c r="AF832" s="143"/>
      <c r="AG832" s="143"/>
      <c r="AH832" s="143"/>
      <c r="AI832" s="143"/>
      <c r="AJ832" s="144">
        <v>1.1</v>
      </c>
      <c r="AK832" s="144">
        <v>0.0</v>
      </c>
      <c r="AL832" s="144">
        <v>0.5</v>
      </c>
      <c r="AM832" s="144">
        <v>0.0</v>
      </c>
      <c r="AN832" s="142" t="s">
        <v>1737</v>
      </c>
      <c r="AO832" s="142" t="s">
        <v>1761</v>
      </c>
      <c r="AP832" s="142" t="s">
        <v>1762</v>
      </c>
      <c r="AQ832" s="144">
        <v>2.22</v>
      </c>
      <c r="AR832" s="144">
        <v>351.0</v>
      </c>
      <c r="AS832" s="117" t="str">
        <f t="shared" si="49"/>
        <v>0.006324786325</v>
      </c>
      <c r="AT832" s="144">
        <v>60.0</v>
      </c>
      <c r="AU832" s="144">
        <v>0.2</v>
      </c>
      <c r="AV832" s="144">
        <v>0.05</v>
      </c>
      <c r="AW832" s="142" t="s">
        <v>318</v>
      </c>
      <c r="AX832" s="143"/>
      <c r="AY832" s="143"/>
      <c r="AZ832" s="143"/>
      <c r="BA832" s="143"/>
      <c r="BB832" s="143"/>
      <c r="BC832" s="143"/>
      <c r="BD832" s="143"/>
      <c r="BE832" s="143"/>
      <c r="BF832" s="143"/>
      <c r="BG832" s="17" t="s">
        <v>1740</v>
      </c>
      <c r="BI832" s="141"/>
      <c r="BJ832" s="141"/>
      <c r="BK832" s="141"/>
    </row>
    <row r="833" ht="14.25" hidden="1" customHeight="1">
      <c r="A833" s="92" t="s">
        <v>42</v>
      </c>
      <c r="B833" s="7" t="s">
        <v>316</v>
      </c>
      <c r="C833" s="92" t="s">
        <v>1742</v>
      </c>
      <c r="D833" s="7" t="s">
        <v>1306</v>
      </c>
      <c r="E833" s="61" t="s">
        <v>376</v>
      </c>
      <c r="F833" s="7" t="s">
        <v>1090</v>
      </c>
      <c r="G833" s="61" t="s">
        <v>998</v>
      </c>
      <c r="H833" s="45" t="str">
        <f t="shared" si="1"/>
        <v>ASHRAE 90.1-2013Guest RoomFor Hotel</v>
      </c>
      <c r="I833" s="117" t="str">
        <f>VLOOKUP(H833,'Interior Lighting'!$A$4:$G$1472,5,FALSE)</f>
        <v>0.91</v>
      </c>
      <c r="J833" s="47"/>
      <c r="K833" s="7"/>
      <c r="L833" s="7"/>
      <c r="M833" s="7">
        <v>0.0</v>
      </c>
      <c r="N833" s="7">
        <v>0.7</v>
      </c>
      <c r="O833" s="7">
        <v>0.2</v>
      </c>
      <c r="P833" s="45" t="s">
        <v>1709</v>
      </c>
      <c r="Q833" s="7" t="s">
        <v>370</v>
      </c>
      <c r="R833" s="7" t="s">
        <v>560</v>
      </c>
      <c r="S833" s="7" t="s">
        <v>657</v>
      </c>
      <c r="T833" s="7" t="str">
        <f t="shared" si="48"/>
        <v>ASHRAE 62.1-2007Hotels, Motels, Resorts, DormitoriesBedroom/living Room</v>
      </c>
      <c r="U833" s="117" t="str">
        <f>VLOOKUP(T833,Ventilation!$A$4:$H$314,6,FALSE)</f>
        <v>0.06</v>
      </c>
      <c r="V833" s="117" t="str">
        <f>VLOOKUP(T833,Ventilation!$A$4:$H$314,5,FALSE)</f>
        <v>5</v>
      </c>
      <c r="W833" s="117" t="str">
        <f>VLOOKUP(T833,Ventilation!$A$4:$H$314,7,FALSE)</f>
        <v/>
      </c>
      <c r="X833" s="7">
        <v>4.27</v>
      </c>
      <c r="Y833" s="7" t="s">
        <v>1709</v>
      </c>
      <c r="Z833" s="7" t="s">
        <v>1710</v>
      </c>
      <c r="AA833" s="7">
        <v>0.112</v>
      </c>
      <c r="AB833" s="7"/>
      <c r="AC833" s="7"/>
      <c r="AD833" s="7" t="s">
        <v>1736</v>
      </c>
      <c r="AE833" s="7"/>
      <c r="AF833" s="7"/>
      <c r="AG833" s="7"/>
      <c r="AH833" s="7"/>
      <c r="AI833" s="7"/>
      <c r="AJ833" s="7">
        <v>1.1</v>
      </c>
      <c r="AK833" s="7">
        <v>0.0</v>
      </c>
      <c r="AL833" s="7">
        <v>0.5</v>
      </c>
      <c r="AM833" s="7">
        <v>0.0</v>
      </c>
      <c r="AN833" s="7" t="s">
        <v>1709</v>
      </c>
      <c r="AO833" s="7" t="s">
        <v>1743</v>
      </c>
      <c r="AP833" s="7" t="s">
        <v>1744</v>
      </c>
      <c r="AQ833" s="7">
        <v>2.22</v>
      </c>
      <c r="AR833" s="7">
        <v>351.0</v>
      </c>
      <c r="AS833" s="117" t="str">
        <f t="shared" si="49"/>
        <v>0.006324786325</v>
      </c>
      <c r="AT833" s="7">
        <v>60.0</v>
      </c>
      <c r="AU833" s="7">
        <v>0.2</v>
      </c>
      <c r="AV833" s="7">
        <v>0.05</v>
      </c>
      <c r="AW833" s="7" t="s">
        <v>1709</v>
      </c>
      <c r="AX833" s="7"/>
      <c r="AY833" s="7"/>
      <c r="AZ833" s="7"/>
      <c r="BA833" s="7"/>
      <c r="BB833" s="7"/>
      <c r="BC833" s="7"/>
      <c r="BD833" s="7"/>
      <c r="BE833" s="7"/>
      <c r="BF833" s="7"/>
      <c r="BG833" s="17" t="s">
        <v>1740</v>
      </c>
      <c r="BI833" s="11"/>
      <c r="BJ833" s="11"/>
      <c r="BK833" s="11"/>
    </row>
    <row r="834" ht="14.25" hidden="1" customHeight="1">
      <c r="A834" s="92" t="s">
        <v>42</v>
      </c>
      <c r="B834" s="7" t="s">
        <v>316</v>
      </c>
      <c r="C834" s="92" t="s">
        <v>1745</v>
      </c>
      <c r="D834" s="7" t="s">
        <v>1306</v>
      </c>
      <c r="E834" s="61" t="s">
        <v>376</v>
      </c>
      <c r="F834" s="7" t="s">
        <v>1090</v>
      </c>
      <c r="G834" s="61" t="s">
        <v>998</v>
      </c>
      <c r="H834" s="45" t="str">
        <f t="shared" si="1"/>
        <v>ASHRAE 90.1-2013Guest RoomFor Hotel</v>
      </c>
      <c r="I834" s="117" t="str">
        <f>VLOOKUP(H834,'Interior Lighting'!$A$4:$G$1472,5,FALSE)</f>
        <v>0.91</v>
      </c>
      <c r="J834" s="47"/>
      <c r="K834" s="7"/>
      <c r="L834" s="7"/>
      <c r="M834" s="7">
        <v>0.0</v>
      </c>
      <c r="N834" s="7">
        <v>0.7</v>
      </c>
      <c r="O834" s="7">
        <v>0.2</v>
      </c>
      <c r="P834" s="45" t="s">
        <v>1709</v>
      </c>
      <c r="Q834" s="7" t="s">
        <v>370</v>
      </c>
      <c r="R834" s="7" t="s">
        <v>560</v>
      </c>
      <c r="S834" s="7" t="s">
        <v>657</v>
      </c>
      <c r="T834" s="7" t="str">
        <f t="shared" si="48"/>
        <v>ASHRAE 62.1-2007Hotels, Motels, Resorts, DormitoriesBedroom/living Room</v>
      </c>
      <c r="U834" s="117" t="str">
        <f>VLOOKUP(T834,Ventilation!$A$4:$H$314,6,FALSE)</f>
        <v>0.06</v>
      </c>
      <c r="V834" s="117" t="str">
        <f>VLOOKUP(T834,Ventilation!$A$4:$H$314,5,FALSE)</f>
        <v>5</v>
      </c>
      <c r="W834" s="117" t="str">
        <f>VLOOKUP(T834,Ventilation!$A$4:$H$314,7,FALSE)</f>
        <v/>
      </c>
      <c r="X834" s="7">
        <v>4.27</v>
      </c>
      <c r="Y834" s="7" t="s">
        <v>1709</v>
      </c>
      <c r="Z834" s="7" t="s">
        <v>1710</v>
      </c>
      <c r="AA834" s="145">
        <v>0.028</v>
      </c>
      <c r="AB834" s="7"/>
      <c r="AC834" s="7"/>
      <c r="AD834" s="7" t="s">
        <v>1736</v>
      </c>
      <c r="AE834" s="7"/>
      <c r="AF834" s="7"/>
      <c r="AG834" s="7"/>
      <c r="AH834" s="7"/>
      <c r="AI834" s="7"/>
      <c r="AJ834" s="7">
        <v>1.1</v>
      </c>
      <c r="AK834" s="7">
        <v>0.0</v>
      </c>
      <c r="AL834" s="7">
        <v>0.5</v>
      </c>
      <c r="AM834" s="7">
        <v>0.0</v>
      </c>
      <c r="AN834" s="7" t="s">
        <v>1709</v>
      </c>
      <c r="AO834" s="7" t="s">
        <v>1743</v>
      </c>
      <c r="AP834" s="7" t="s">
        <v>1744</v>
      </c>
      <c r="AQ834" s="7">
        <v>2.22</v>
      </c>
      <c r="AR834" s="7">
        <v>351.0</v>
      </c>
      <c r="AS834" s="117" t="str">
        <f t="shared" si="49"/>
        <v>0.006324786325</v>
      </c>
      <c r="AT834" s="7">
        <v>60.0</v>
      </c>
      <c r="AU834" s="7">
        <v>0.2</v>
      </c>
      <c r="AV834" s="7">
        <v>0.05</v>
      </c>
      <c r="AW834" s="7" t="s">
        <v>1709</v>
      </c>
      <c r="AX834" s="7"/>
      <c r="AY834" s="7"/>
      <c r="AZ834" s="7"/>
      <c r="BA834" s="7"/>
      <c r="BB834" s="7"/>
      <c r="BC834" s="7"/>
      <c r="BD834" s="7"/>
      <c r="BE834" s="7"/>
      <c r="BF834" s="7"/>
      <c r="BG834" s="17" t="s">
        <v>1740</v>
      </c>
      <c r="BI834" s="11"/>
      <c r="BJ834" s="11"/>
      <c r="BK834" s="11"/>
    </row>
    <row r="835" ht="14.25" hidden="1" customHeight="1">
      <c r="A835" s="61" t="s">
        <v>42</v>
      </c>
      <c r="B835" s="7" t="s">
        <v>316</v>
      </c>
      <c r="C835" s="7" t="s">
        <v>1141</v>
      </c>
      <c r="D835" s="7" t="s">
        <v>1364</v>
      </c>
      <c r="E835" s="61" t="s">
        <v>376</v>
      </c>
      <c r="F835" s="7" t="s">
        <v>1011</v>
      </c>
      <c r="G835" s="7" t="s">
        <v>652</v>
      </c>
      <c r="H835" s="45" t="str">
        <f t="shared" si="1"/>
        <v>ASHRAE 90.1-2013Lounge/RecreationGeneral</v>
      </c>
      <c r="I835" s="117" t="str">
        <f>VLOOKUP(H835,'Interior Lighting'!$A$4:$G$1472,5,FALSE)</f>
        <v>0.73</v>
      </c>
      <c r="J835" s="47"/>
      <c r="K835" s="7"/>
      <c r="L835" s="7"/>
      <c r="M835" s="7">
        <v>0.0</v>
      </c>
      <c r="N835" s="7">
        <v>0.7</v>
      </c>
      <c r="O835" s="7">
        <v>0.2</v>
      </c>
      <c r="P835" s="7" t="s">
        <v>1746</v>
      </c>
      <c r="Q835" s="45" t="s">
        <v>370</v>
      </c>
      <c r="R835" s="7" t="s">
        <v>560</v>
      </c>
      <c r="S835" s="7" t="s">
        <v>659</v>
      </c>
      <c r="T835" s="7" t="str">
        <f t="shared" si="48"/>
        <v>ASHRAE 62.1-2007Hotels, Motels, Resorts, DormitoriesLobbies/prefunction</v>
      </c>
      <c r="U835" s="117" t="str">
        <f>VLOOKUP(T835,Ventilation!$A$4:$H$314,6,FALSE)</f>
        <v>0.06</v>
      </c>
      <c r="V835" s="117" t="str">
        <f>VLOOKUP(T835,Ventilation!$A$4:$H$314,5,FALSE)</f>
        <v>7.5</v>
      </c>
      <c r="W835" s="117" t="str">
        <f>VLOOKUP(T835,Ventilation!$A$4:$H$314,7,FALSE)</f>
        <v/>
      </c>
      <c r="X835" s="7">
        <v>30.0</v>
      </c>
      <c r="Y835" s="7" t="s">
        <v>1722</v>
      </c>
      <c r="Z835" s="7" t="s">
        <v>1710</v>
      </c>
      <c r="AA835" s="7">
        <v>0.112</v>
      </c>
      <c r="AB835" s="7"/>
      <c r="AC835" s="7"/>
      <c r="AD835" s="7" t="s">
        <v>1718</v>
      </c>
      <c r="AE835" s="7"/>
      <c r="AF835" s="7"/>
      <c r="AG835" s="7"/>
      <c r="AH835" s="7"/>
      <c r="AI835" s="7"/>
      <c r="AJ835" s="7">
        <v>2.42</v>
      </c>
      <c r="AK835" s="7">
        <v>0.0</v>
      </c>
      <c r="AL835" s="7">
        <v>0.5</v>
      </c>
      <c r="AM835" s="7">
        <v>0.0</v>
      </c>
      <c r="AN835" s="7" t="s">
        <v>1723</v>
      </c>
      <c r="AO835" s="7" t="s">
        <v>1720</v>
      </c>
      <c r="AP835" s="7" t="s">
        <v>1721</v>
      </c>
      <c r="AQ835" s="7"/>
      <c r="AR835" s="7"/>
      <c r="AS835" s="45" t="str">
        <f t="shared" si="49"/>
        <v/>
      </c>
      <c r="AT835" s="7"/>
      <c r="AU835" s="7"/>
      <c r="AV835" s="7"/>
      <c r="AW835" s="7"/>
      <c r="AX835" s="7"/>
      <c r="AY835" s="7"/>
      <c r="AZ835" s="7"/>
      <c r="BA835" s="7"/>
      <c r="BB835" s="7"/>
      <c r="BC835" s="7"/>
      <c r="BD835" s="7"/>
      <c r="BE835" s="7"/>
      <c r="BF835" s="7"/>
      <c r="BG835" s="9" t="s">
        <v>1712</v>
      </c>
      <c r="BI835" s="5"/>
      <c r="BJ835" s="5"/>
      <c r="BK835" s="5"/>
    </row>
    <row r="836" ht="14.25" hidden="1" customHeight="1">
      <c r="A836" s="61" t="s">
        <v>42</v>
      </c>
      <c r="B836" s="7" t="s">
        <v>316</v>
      </c>
      <c r="C836" s="7" t="s">
        <v>1139</v>
      </c>
      <c r="D836" s="7" t="s">
        <v>1304</v>
      </c>
      <c r="E836" s="61" t="s">
        <v>376</v>
      </c>
      <c r="F836" s="7" t="s">
        <v>1101</v>
      </c>
      <c r="G836" s="60" t="s">
        <v>1028</v>
      </c>
      <c r="H836" s="45" t="str">
        <f t="shared" si="1"/>
        <v>ASHRAE 90.1-2013Gymnasium/Fitness CenterExercise Area</v>
      </c>
      <c r="I836" s="117" t="str">
        <f>VLOOKUP(H836,'Interior Lighting'!$A$4:$G$1472,5,FALSE)</f>
        <v>0.72</v>
      </c>
      <c r="J836" s="47"/>
      <c r="K836" s="7"/>
      <c r="L836" s="7"/>
      <c r="M836" s="7">
        <v>0.0</v>
      </c>
      <c r="N836" s="7">
        <v>0.7</v>
      </c>
      <c r="O836" s="7">
        <v>0.2</v>
      </c>
      <c r="P836" s="7" t="s">
        <v>1747</v>
      </c>
      <c r="Q836" s="45" t="s">
        <v>370</v>
      </c>
      <c r="R836" s="7" t="s">
        <v>683</v>
      </c>
      <c r="S836" s="7" t="s">
        <v>686</v>
      </c>
      <c r="T836" s="7" t="str">
        <f t="shared" si="48"/>
        <v>ASHRAE 62.1-2007Sports and EntertainmentHealth club/weight rooms</v>
      </c>
      <c r="U836" s="117" t="str">
        <f>VLOOKUP(T836,Ventilation!$A$4:$H$314,6,FALSE)</f>
        <v>0.06</v>
      </c>
      <c r="V836" s="117" t="str">
        <f>VLOOKUP(T836,Ventilation!$A$4:$H$314,5,FALSE)</f>
        <v>20</v>
      </c>
      <c r="W836" s="117" t="str">
        <f>VLOOKUP(T836,Ventilation!$A$4:$H$314,7,FALSE)</f>
        <v/>
      </c>
      <c r="X836" s="7">
        <v>19.94</v>
      </c>
      <c r="Y836" s="7" t="s">
        <v>1748</v>
      </c>
      <c r="Z836" s="7" t="s">
        <v>1710</v>
      </c>
      <c r="AA836" s="7">
        <v>0.112</v>
      </c>
      <c r="AB836" s="7"/>
      <c r="AC836" s="7"/>
      <c r="AD836" s="7" t="s">
        <v>1718</v>
      </c>
      <c r="AE836" s="7"/>
      <c r="AF836" s="7"/>
      <c r="AG836" s="7"/>
      <c r="AH836" s="7"/>
      <c r="AI836" s="7"/>
      <c r="AJ836" s="7">
        <v>1.73</v>
      </c>
      <c r="AK836" s="7">
        <v>0.0</v>
      </c>
      <c r="AL836" s="7">
        <v>0.5</v>
      </c>
      <c r="AM836" s="7">
        <v>0.0</v>
      </c>
      <c r="AN836" s="7" t="s">
        <v>1749</v>
      </c>
      <c r="AO836" s="7" t="s">
        <v>1720</v>
      </c>
      <c r="AP836" s="7" t="s">
        <v>1721</v>
      </c>
      <c r="AQ836" s="7"/>
      <c r="AR836" s="7"/>
      <c r="AS836" s="45" t="str">
        <f t="shared" si="49"/>
        <v/>
      </c>
      <c r="AT836" s="7"/>
      <c r="AU836" s="7"/>
      <c r="AV836" s="7"/>
      <c r="AW836" s="7"/>
      <c r="AX836" s="7"/>
      <c r="AY836" s="7"/>
      <c r="AZ836" s="7"/>
      <c r="BA836" s="7"/>
      <c r="BB836" s="7"/>
      <c r="BC836" s="7"/>
      <c r="BD836" s="7"/>
      <c r="BE836" s="7"/>
      <c r="BF836" s="7"/>
      <c r="BG836" s="9" t="s">
        <v>1712</v>
      </c>
      <c r="BI836" s="5"/>
      <c r="BJ836" s="5"/>
      <c r="BK836" s="5"/>
    </row>
    <row r="837" ht="14.25" hidden="1" customHeight="1">
      <c r="A837" s="92" t="s">
        <v>42</v>
      </c>
      <c r="B837" s="7" t="s">
        <v>316</v>
      </c>
      <c r="C837" s="7" t="s">
        <v>1131</v>
      </c>
      <c r="D837" s="7" t="s">
        <v>1763</v>
      </c>
      <c r="E837" s="8" t="s">
        <v>32</v>
      </c>
      <c r="F837" s="8" t="s">
        <v>316</v>
      </c>
      <c r="G837" s="8" t="s">
        <v>1131</v>
      </c>
      <c r="H837" s="45" t="str">
        <f t="shared" si="1"/>
        <v>DOE Ref 1980-2004SmallHotelElec/MechRoom</v>
      </c>
      <c r="I837" s="117" t="str">
        <f>VLOOKUP(H837,'Interior Lighting'!$A$4:$G$1472,5,FALSE)</f>
        <v>0</v>
      </c>
      <c r="J837" s="47"/>
      <c r="K837" s="7"/>
      <c r="L837" s="7"/>
      <c r="M837" s="7">
        <v>0.0</v>
      </c>
      <c r="N837" s="7">
        <v>0.7</v>
      </c>
      <c r="O837" s="7">
        <v>0.2</v>
      </c>
      <c r="P837" s="45" t="s">
        <v>1709</v>
      </c>
      <c r="Q837" s="7" t="s">
        <v>370</v>
      </c>
      <c r="R837" s="7" t="s">
        <v>652</v>
      </c>
      <c r="S837" s="7" t="s">
        <v>594</v>
      </c>
      <c r="T837" s="7" t="str">
        <f t="shared" si="48"/>
        <v>ASHRAE 62.1-2007GeneralStorage rooms</v>
      </c>
      <c r="U837" s="117" t="str">
        <f>VLOOKUP(T837,Ventilation!$A$4:$H$314,6,FALSE)</f>
        <v>0.12</v>
      </c>
      <c r="V837" s="117" t="str">
        <f>VLOOKUP(T837,Ventilation!$A$4:$H$314,5,FALSE)</f>
        <v/>
      </c>
      <c r="W837" s="117" t="str">
        <f>VLOOKUP(T837,Ventilation!$A$4:$H$314,7,FALSE)</f>
        <v/>
      </c>
      <c r="X837" s="7">
        <v>0.0</v>
      </c>
      <c r="Y837" s="7"/>
      <c r="Z837" s="7"/>
      <c r="AA837" s="7">
        <v>0.112</v>
      </c>
      <c r="AB837" s="7"/>
      <c r="AC837" s="8"/>
      <c r="AD837" s="8" t="s">
        <v>179</v>
      </c>
      <c r="AE837" s="7"/>
      <c r="AF837" s="7"/>
      <c r="AG837" s="7"/>
      <c r="AH837" s="7"/>
      <c r="AI837" s="7"/>
      <c r="AJ837" s="92">
        <v>198.2</v>
      </c>
      <c r="AK837" s="7">
        <v>0.0</v>
      </c>
      <c r="AL837" s="92">
        <v>0.5</v>
      </c>
      <c r="AM837" s="92">
        <v>0.0</v>
      </c>
      <c r="AN837" s="7" t="s">
        <v>1751</v>
      </c>
      <c r="AO837" s="7"/>
      <c r="AP837" s="7"/>
      <c r="AQ837" s="7"/>
      <c r="AR837" s="7"/>
      <c r="AS837" s="45" t="str">
        <f t="shared" si="49"/>
        <v/>
      </c>
      <c r="AT837" s="7"/>
      <c r="AU837" s="7"/>
      <c r="AV837" s="7"/>
      <c r="AW837" s="7"/>
      <c r="AX837" s="7"/>
      <c r="AY837" s="7"/>
      <c r="AZ837" s="7"/>
      <c r="BA837" s="7"/>
      <c r="BB837" s="7"/>
      <c r="BC837" s="7"/>
      <c r="BD837" s="7"/>
      <c r="BE837" s="7"/>
      <c r="BF837" s="7"/>
      <c r="BG837" s="9" t="s">
        <v>1712</v>
      </c>
      <c r="BI837" s="11"/>
      <c r="BJ837" s="11"/>
      <c r="BK837" s="11"/>
    </row>
    <row r="838" ht="14.25" hidden="1" customHeight="1">
      <c r="A838" s="92" t="s">
        <v>42</v>
      </c>
      <c r="B838" s="7" t="s">
        <v>316</v>
      </c>
      <c r="C838" s="92" t="s">
        <v>1132</v>
      </c>
      <c r="D838" s="7" t="s">
        <v>1763</v>
      </c>
      <c r="E838" s="8" t="s">
        <v>32</v>
      </c>
      <c r="F838" s="8" t="s">
        <v>316</v>
      </c>
      <c r="G838" s="92" t="s">
        <v>1132</v>
      </c>
      <c r="H838" s="45" t="str">
        <f t="shared" si="1"/>
        <v>DOE Ref 1980-2004SmallHotelElevatorCore</v>
      </c>
      <c r="I838" s="117" t="str">
        <f>VLOOKUP(H838,'Interior Lighting'!$A$4:$G$1472,5,FALSE)</f>
        <v>0</v>
      </c>
      <c r="J838" s="47"/>
      <c r="K838" s="7"/>
      <c r="L838" s="7"/>
      <c r="M838" s="7">
        <v>0.0</v>
      </c>
      <c r="N838" s="7">
        <v>0.7</v>
      </c>
      <c r="O838" s="7">
        <v>0.2</v>
      </c>
      <c r="P838" s="45" t="s">
        <v>1709</v>
      </c>
      <c r="Q838" s="7" t="s">
        <v>370</v>
      </c>
      <c r="R838" s="7" t="s">
        <v>652</v>
      </c>
      <c r="S838" s="7" t="s">
        <v>594</v>
      </c>
      <c r="T838" s="7" t="str">
        <f t="shared" si="48"/>
        <v>ASHRAE 62.1-2007GeneralStorage rooms</v>
      </c>
      <c r="U838" s="117" t="str">
        <f>VLOOKUP(T838,Ventilation!$A$4:$H$314,6,FALSE)</f>
        <v>0.12</v>
      </c>
      <c r="V838" s="117" t="str">
        <f>VLOOKUP(T838,Ventilation!$A$4:$H$314,5,FALSE)</f>
        <v/>
      </c>
      <c r="W838" s="117" t="str">
        <f>VLOOKUP(T838,Ventilation!$A$4:$H$314,7,FALSE)</f>
        <v/>
      </c>
      <c r="X838" s="7">
        <v>0.0</v>
      </c>
      <c r="Y838" s="7"/>
      <c r="Z838" s="7"/>
      <c r="AA838" s="7">
        <v>0.112</v>
      </c>
      <c r="AB838" s="7"/>
      <c r="AC838" s="8"/>
      <c r="AD838" s="8" t="s">
        <v>179</v>
      </c>
      <c r="AE838" s="7"/>
      <c r="AF838" s="7"/>
      <c r="AG838" s="7"/>
      <c r="AH838" s="7"/>
      <c r="AI838" s="7"/>
      <c r="AJ838" s="92"/>
      <c r="AK838" s="7">
        <v>0.0</v>
      </c>
      <c r="AL838" s="7">
        <v>0.5</v>
      </c>
      <c r="AM838" s="7">
        <v>0.0</v>
      </c>
      <c r="AN838" s="7" t="s">
        <v>1751</v>
      </c>
      <c r="AO838" s="7"/>
      <c r="AP838" s="7"/>
      <c r="AQ838" s="7"/>
      <c r="AR838" s="7"/>
      <c r="AS838" s="45" t="str">
        <f t="shared" si="49"/>
        <v/>
      </c>
      <c r="AT838" s="7"/>
      <c r="AU838" s="7"/>
      <c r="AV838" s="7"/>
      <c r="AW838" s="7"/>
      <c r="AX838" s="7"/>
      <c r="AY838" s="7"/>
      <c r="AZ838" s="7"/>
      <c r="BA838" s="7"/>
      <c r="BB838" s="7"/>
      <c r="BC838" s="7"/>
      <c r="BD838" s="7"/>
      <c r="BE838" s="7"/>
      <c r="BF838" s="7"/>
      <c r="BG838" s="9" t="s">
        <v>1712</v>
      </c>
      <c r="BI838" s="11"/>
      <c r="BJ838" s="11"/>
      <c r="BK838" s="11"/>
    </row>
    <row r="839" ht="14.25" hidden="1" customHeight="1">
      <c r="A839" s="92" t="s">
        <v>42</v>
      </c>
      <c r="B839" s="7" t="s">
        <v>316</v>
      </c>
      <c r="C839" s="93" t="s">
        <v>1752</v>
      </c>
      <c r="D839" s="7" t="s">
        <v>1763</v>
      </c>
      <c r="E839" s="8" t="s">
        <v>32</v>
      </c>
      <c r="F839" s="8" t="s">
        <v>316</v>
      </c>
      <c r="G839" s="92" t="s">
        <v>1132</v>
      </c>
      <c r="H839" s="45" t="str">
        <f t="shared" si="1"/>
        <v>DOE Ref 1980-2004SmallHotelElevatorCore</v>
      </c>
      <c r="I839" s="117" t="str">
        <f>VLOOKUP(H839,'Interior Lighting'!$A$4:$G$1472,5,FALSE)</f>
        <v>0</v>
      </c>
      <c r="J839" s="47"/>
      <c r="K839" s="7"/>
      <c r="L839" s="7"/>
      <c r="M839" s="7">
        <v>0.0</v>
      </c>
      <c r="N839" s="7">
        <v>0.7</v>
      </c>
      <c r="O839" s="7">
        <v>0.2</v>
      </c>
      <c r="P839" s="45" t="s">
        <v>1709</v>
      </c>
      <c r="Q839" s="7" t="s">
        <v>370</v>
      </c>
      <c r="R839" s="7" t="s">
        <v>652</v>
      </c>
      <c r="S839" s="7" t="s">
        <v>594</v>
      </c>
      <c r="T839" s="7" t="str">
        <f t="shared" si="48"/>
        <v>ASHRAE 62.1-2007GeneralStorage rooms</v>
      </c>
      <c r="U839" s="117" t="str">
        <f>VLOOKUP(T839,Ventilation!$A$4:$H$314,6,FALSE)</f>
        <v>0.12</v>
      </c>
      <c r="V839" s="117" t="str">
        <f>VLOOKUP(T839,Ventilation!$A$4:$H$314,5,FALSE)</f>
        <v/>
      </c>
      <c r="W839" s="117" t="str">
        <f>VLOOKUP(T839,Ventilation!$A$4:$H$314,7,FALSE)</f>
        <v/>
      </c>
      <c r="X839" s="7">
        <v>0.0</v>
      </c>
      <c r="Y839" s="7"/>
      <c r="Z839" s="7"/>
      <c r="AA839" s="92">
        <v>0.02801</v>
      </c>
      <c r="AB839" s="7"/>
      <c r="AC839" s="8"/>
      <c r="AD839" s="8" t="s">
        <v>179</v>
      </c>
      <c r="AE839" s="7"/>
      <c r="AF839" s="7"/>
      <c r="AG839" s="7"/>
      <c r="AH839" s="7"/>
      <c r="AI839" s="7"/>
      <c r="AJ839" s="92"/>
      <c r="AK839" s="7">
        <v>0.0</v>
      </c>
      <c r="AL839" s="7">
        <v>0.5</v>
      </c>
      <c r="AM839" s="7">
        <v>0.0</v>
      </c>
      <c r="AN839" s="7" t="s">
        <v>1751</v>
      </c>
      <c r="AO839" s="7"/>
      <c r="AP839" s="7"/>
      <c r="AQ839" s="7"/>
      <c r="AR839" s="7"/>
      <c r="AS839" s="45" t="str">
        <f t="shared" si="49"/>
        <v/>
      </c>
      <c r="AT839" s="7"/>
      <c r="AU839" s="7"/>
      <c r="AV839" s="7"/>
      <c r="AW839" s="7"/>
      <c r="AX839" s="7"/>
      <c r="AY839" s="7"/>
      <c r="AZ839" s="7"/>
      <c r="BA839" s="7"/>
      <c r="BB839" s="7"/>
      <c r="BC839" s="7"/>
      <c r="BD839" s="7"/>
      <c r="BE839" s="7"/>
      <c r="BF839" s="7"/>
      <c r="BG839" s="9" t="s">
        <v>1712</v>
      </c>
      <c r="BI839" s="11"/>
      <c r="BJ839" s="11"/>
      <c r="BK839" s="11"/>
    </row>
    <row r="840" ht="14.25" hidden="1" customHeight="1">
      <c r="A840" s="92" t="s">
        <v>42</v>
      </c>
      <c r="B840" s="7" t="s">
        <v>316</v>
      </c>
      <c r="C840" s="7" t="s">
        <v>1126</v>
      </c>
      <c r="D840" s="7" t="s">
        <v>1310</v>
      </c>
      <c r="E840" s="61" t="s">
        <v>376</v>
      </c>
      <c r="F840" s="61" t="s">
        <v>1126</v>
      </c>
      <c r="G840" s="7" t="s">
        <v>652</v>
      </c>
      <c r="H840" s="45" t="str">
        <f t="shared" si="1"/>
        <v>ASHRAE 90.1-2013CorridorGeneral</v>
      </c>
      <c r="I840" s="117" t="str">
        <f>VLOOKUP(H840,'Interior Lighting'!$A$4:$G$1472,5,FALSE)</f>
        <v>0.66</v>
      </c>
      <c r="J840" s="47"/>
      <c r="K840" s="7"/>
      <c r="L840" s="7"/>
      <c r="M840" s="7">
        <v>0.0</v>
      </c>
      <c r="N840" s="7">
        <v>0.7</v>
      </c>
      <c r="O840" s="7">
        <v>0.2</v>
      </c>
      <c r="P840" s="3" t="s">
        <v>1765</v>
      </c>
      <c r="Q840" s="45" t="s">
        <v>370</v>
      </c>
      <c r="R840" s="7" t="s">
        <v>652</v>
      </c>
      <c r="S840" s="7" t="s">
        <v>542</v>
      </c>
      <c r="T840" s="7" t="str">
        <f t="shared" si="48"/>
        <v>ASHRAE 62.1-2007GeneralCorridors</v>
      </c>
      <c r="U840" s="117" t="str">
        <f>VLOOKUP(T840,Ventilation!$A$4:$H$314,6,FALSE)</f>
        <v>0.06</v>
      </c>
      <c r="V840" s="117" t="str">
        <f>VLOOKUP(T840,Ventilation!$A$4:$H$314,5,FALSE)</f>
        <v/>
      </c>
      <c r="W840" s="117" t="str">
        <f>VLOOKUP(T840,Ventilation!$A$4:$H$314,7,FALSE)</f>
        <v/>
      </c>
      <c r="X840" s="7">
        <v>0.0</v>
      </c>
      <c r="Y840" s="7" t="s">
        <v>1709</v>
      </c>
      <c r="Z840" s="7" t="s">
        <v>1710</v>
      </c>
      <c r="AA840" s="7">
        <v>0.112</v>
      </c>
      <c r="AB840" s="7"/>
      <c r="AC840" s="8"/>
      <c r="AD840" s="8" t="s">
        <v>179</v>
      </c>
      <c r="AE840" s="7"/>
      <c r="AF840" s="7"/>
      <c r="AG840" s="7"/>
      <c r="AH840" s="7"/>
      <c r="AI840" s="7"/>
      <c r="AJ840" s="7">
        <v>0.0</v>
      </c>
      <c r="AK840" s="7">
        <v>0.0</v>
      </c>
      <c r="AL840" s="7">
        <v>0.5</v>
      </c>
      <c r="AM840" s="7">
        <v>0.0</v>
      </c>
      <c r="AN840" s="7" t="s">
        <v>1709</v>
      </c>
      <c r="AO840" s="7" t="s">
        <v>1720</v>
      </c>
      <c r="AP840" s="7" t="s">
        <v>1721</v>
      </c>
      <c r="AQ840" s="7"/>
      <c r="AR840" s="7"/>
      <c r="AS840" s="45" t="str">
        <f t="shared" si="49"/>
        <v/>
      </c>
      <c r="AT840" s="7"/>
      <c r="AU840" s="7"/>
      <c r="AV840" s="7"/>
      <c r="AW840" s="7"/>
      <c r="AX840" s="7"/>
      <c r="AY840" s="7"/>
      <c r="AZ840" s="7"/>
      <c r="BA840" s="7"/>
      <c r="BB840" s="7"/>
      <c r="BC840" s="7"/>
      <c r="BD840" s="7"/>
      <c r="BE840" s="7"/>
      <c r="BF840" s="7"/>
      <c r="BG840" s="9" t="s">
        <v>1712</v>
      </c>
      <c r="BI840" s="5"/>
      <c r="BJ840" s="5"/>
      <c r="BK840" s="5"/>
    </row>
    <row r="841" ht="14.25" hidden="1" customHeight="1">
      <c r="A841" s="92" t="s">
        <v>42</v>
      </c>
      <c r="B841" s="7" t="s">
        <v>316</v>
      </c>
      <c r="C841" s="92" t="s">
        <v>1754</v>
      </c>
      <c r="D841" s="7" t="s">
        <v>1310</v>
      </c>
      <c r="E841" s="61" t="s">
        <v>376</v>
      </c>
      <c r="F841" s="61" t="s">
        <v>1126</v>
      </c>
      <c r="G841" s="7" t="s">
        <v>652</v>
      </c>
      <c r="H841" s="45" t="str">
        <f t="shared" si="1"/>
        <v>ASHRAE 90.1-2013CorridorGeneral</v>
      </c>
      <c r="I841" s="117" t="str">
        <f>VLOOKUP(H841,'Interior Lighting'!$A$4:$G$1472,5,FALSE)</f>
        <v>0.66</v>
      </c>
      <c r="J841" s="47"/>
      <c r="K841" s="7"/>
      <c r="L841" s="7"/>
      <c r="M841" s="7">
        <v>0.0</v>
      </c>
      <c r="N841" s="7">
        <v>0.7</v>
      </c>
      <c r="O841" s="7">
        <v>0.2</v>
      </c>
      <c r="P841" s="3" t="s">
        <v>1765</v>
      </c>
      <c r="Q841" s="45" t="s">
        <v>370</v>
      </c>
      <c r="R841" s="7" t="s">
        <v>652</v>
      </c>
      <c r="S841" s="7" t="s">
        <v>542</v>
      </c>
      <c r="T841" s="7" t="str">
        <f t="shared" si="48"/>
        <v>ASHRAE 62.1-2007GeneralCorridors</v>
      </c>
      <c r="U841" s="117" t="str">
        <f>VLOOKUP(T841,Ventilation!$A$4:$H$314,6,FALSE)</f>
        <v>0.06</v>
      </c>
      <c r="V841" s="117" t="str">
        <f>VLOOKUP(T841,Ventilation!$A$4:$H$314,5,FALSE)</f>
        <v/>
      </c>
      <c r="W841" s="117" t="str">
        <f>VLOOKUP(T841,Ventilation!$A$4:$H$314,7,FALSE)</f>
        <v/>
      </c>
      <c r="X841" s="7">
        <v>0.0</v>
      </c>
      <c r="Y841" s="7" t="s">
        <v>1709</v>
      </c>
      <c r="Z841" s="7" t="s">
        <v>1710</v>
      </c>
      <c r="AA841" s="92">
        <v>0.0143</v>
      </c>
      <c r="AB841" s="7"/>
      <c r="AC841" s="8"/>
      <c r="AD841" s="8" t="s">
        <v>179</v>
      </c>
      <c r="AE841" s="7"/>
      <c r="AF841" s="7"/>
      <c r="AG841" s="7"/>
      <c r="AH841" s="7"/>
      <c r="AI841" s="7"/>
      <c r="AJ841" s="7">
        <v>0.0</v>
      </c>
      <c r="AK841" s="7">
        <v>0.0</v>
      </c>
      <c r="AL841" s="7">
        <v>0.5</v>
      </c>
      <c r="AM841" s="7">
        <v>0.0</v>
      </c>
      <c r="AN841" s="7" t="s">
        <v>1709</v>
      </c>
      <c r="AO841" s="7" t="s">
        <v>1720</v>
      </c>
      <c r="AP841" s="7" t="s">
        <v>1721</v>
      </c>
      <c r="AQ841" s="7"/>
      <c r="AR841" s="7"/>
      <c r="AS841" s="45" t="str">
        <f t="shared" si="49"/>
        <v/>
      </c>
      <c r="AT841" s="7"/>
      <c r="AU841" s="7"/>
      <c r="AV841" s="7"/>
      <c r="AW841" s="7"/>
      <c r="AX841" s="7"/>
      <c r="AY841" s="7"/>
      <c r="AZ841" s="7"/>
      <c r="BA841" s="7"/>
      <c r="BB841" s="7"/>
      <c r="BC841" s="7"/>
      <c r="BD841" s="7"/>
      <c r="BE841" s="7"/>
      <c r="BF841" s="7"/>
      <c r="BG841" s="9" t="s">
        <v>1712</v>
      </c>
      <c r="BI841" s="5"/>
      <c r="BJ841" s="5"/>
      <c r="BK841" s="5"/>
    </row>
    <row r="842" ht="14.25" hidden="1" customHeight="1">
      <c r="A842" s="47" t="s">
        <v>32</v>
      </c>
      <c r="B842" s="47" t="s">
        <v>316</v>
      </c>
      <c r="C842" s="47" t="s">
        <v>1100</v>
      </c>
      <c r="D842" s="47" t="s">
        <v>1294</v>
      </c>
      <c r="E842" s="47" t="s">
        <v>32</v>
      </c>
      <c r="F842" s="47" t="s">
        <v>316</v>
      </c>
      <c r="G842" s="47" t="s">
        <v>1100</v>
      </c>
      <c r="H842" s="45" t="str">
        <f t="shared" si="1"/>
        <v>DOE Ref 1980-2004SmallHotelStorage</v>
      </c>
      <c r="I842" s="47">
        <v>0.45</v>
      </c>
      <c r="J842" s="47"/>
      <c r="K842" s="47"/>
      <c r="L842" s="47"/>
      <c r="M842" s="47">
        <v>0.0</v>
      </c>
      <c r="N842" s="47">
        <v>0.7</v>
      </c>
      <c r="O842" s="47">
        <v>0.2</v>
      </c>
      <c r="P842" s="8" t="s">
        <v>1678</v>
      </c>
      <c r="Q842" s="47" t="s">
        <v>368</v>
      </c>
      <c r="R842" s="45" t="s">
        <v>583</v>
      </c>
      <c r="S842" s="92" t="s">
        <v>589</v>
      </c>
      <c r="T842" s="7" t="str">
        <f t="shared" si="48"/>
        <v>ASHRAE 62.1-1999Public SpacesPublic restrooms</v>
      </c>
      <c r="U842" s="117" t="str">
        <f>VLOOKUP(T842,Ventilation!$A$4:$H$314,6,FALSE)</f>
        <v>0</v>
      </c>
      <c r="V842" s="117" t="str">
        <f>VLOOKUP(T842,Ventilation!$A$4:$H$314,5,FALSE)</f>
        <v>0</v>
      </c>
      <c r="W842" s="117" t="str">
        <f>VLOOKUP(T842,Ventilation!$A$4:$H$314,7,FALSE)</f>
        <v/>
      </c>
      <c r="X842" s="47">
        <v>0.0</v>
      </c>
      <c r="Y842" s="8" t="s">
        <v>1679</v>
      </c>
      <c r="Z842" s="8" t="s">
        <v>1680</v>
      </c>
      <c r="AA842" s="47"/>
      <c r="AB842" s="8">
        <v>0.2232</v>
      </c>
      <c r="AC842" s="8"/>
      <c r="AD842" s="8" t="s">
        <v>1681</v>
      </c>
      <c r="AE842" s="47"/>
      <c r="AF842" s="47"/>
      <c r="AG842" s="47"/>
      <c r="AH842" s="47"/>
      <c r="AI842" s="47"/>
      <c r="AJ842" s="47">
        <v>0.0</v>
      </c>
      <c r="AK842" s="47">
        <v>0.0</v>
      </c>
      <c r="AL842" s="47">
        <v>0.5</v>
      </c>
      <c r="AM842" s="47">
        <v>0.0</v>
      </c>
      <c r="AN842" s="8" t="s">
        <v>1682</v>
      </c>
      <c r="AO842" s="8" t="s">
        <v>1683</v>
      </c>
      <c r="AP842" s="8" t="s">
        <v>1684</v>
      </c>
      <c r="AQ842" s="47"/>
      <c r="AR842" s="47"/>
      <c r="AS842" s="45" t="str">
        <f t="shared" si="49"/>
        <v/>
      </c>
      <c r="AT842" s="47"/>
      <c r="AU842" s="47"/>
      <c r="AV842" s="47"/>
      <c r="AW842" s="47"/>
      <c r="AX842" s="47"/>
      <c r="AY842" s="47"/>
      <c r="AZ842" s="47" t="str">
        <f t="shared" ref="AZ842:AZ855" si="56">IF(ISBLANK(BB842),"",BB842/(AY842/AX842))</f>
        <v/>
      </c>
      <c r="BA842" s="47"/>
      <c r="BB842" s="47"/>
      <c r="BC842" s="47"/>
      <c r="BD842" s="47"/>
      <c r="BE842" s="47"/>
      <c r="BF842" s="47"/>
      <c r="BG842" s="5"/>
      <c r="BI842" s="5"/>
      <c r="BJ842" s="5"/>
      <c r="BK842" s="5"/>
    </row>
    <row r="843" ht="14.25" hidden="1" customHeight="1">
      <c r="A843" s="7" t="s">
        <v>32</v>
      </c>
      <c r="B843" s="45" t="s">
        <v>316</v>
      </c>
      <c r="C843" s="45" t="s">
        <v>1178</v>
      </c>
      <c r="D843" s="45" t="s">
        <v>1364</v>
      </c>
      <c r="E843" s="7" t="s">
        <v>32</v>
      </c>
      <c r="F843" s="45" t="s">
        <v>316</v>
      </c>
      <c r="G843" s="45" t="s">
        <v>1178</v>
      </c>
      <c r="H843" s="45" t="str">
        <f t="shared" si="1"/>
        <v>DOE Ref 1980-2004SmallHotelStair</v>
      </c>
      <c r="I843" s="45">
        <v>0.82</v>
      </c>
      <c r="J843" s="47"/>
      <c r="K843" s="45"/>
      <c r="L843" s="45"/>
      <c r="M843" s="45">
        <v>0.0</v>
      </c>
      <c r="N843" s="45">
        <v>0.7</v>
      </c>
      <c r="O843" s="45">
        <v>0.2</v>
      </c>
      <c r="P843" s="45" t="s">
        <v>179</v>
      </c>
      <c r="Q843" s="45" t="s">
        <v>368</v>
      </c>
      <c r="R843" s="45" t="s">
        <v>583</v>
      </c>
      <c r="S843" s="92" t="s">
        <v>589</v>
      </c>
      <c r="T843" s="7" t="str">
        <f t="shared" si="48"/>
        <v>ASHRAE 62.1-1999Public SpacesPublic restrooms</v>
      </c>
      <c r="U843" s="117" t="str">
        <f>VLOOKUP(T843,Ventilation!$A$4:$H$314,6,FALSE)</f>
        <v>0</v>
      </c>
      <c r="V843" s="117" t="str">
        <f>VLOOKUP(T843,Ventilation!$A$4:$H$314,5,FALSE)</f>
        <v>0</v>
      </c>
      <c r="W843" s="117" t="str">
        <f>VLOOKUP(T843,Ventilation!$A$4:$H$314,7,FALSE)</f>
        <v/>
      </c>
      <c r="X843" s="45">
        <v>0.0</v>
      </c>
      <c r="Y843" s="45" t="s">
        <v>1679</v>
      </c>
      <c r="Z843" s="45" t="s">
        <v>1680</v>
      </c>
      <c r="AA843" s="45"/>
      <c r="AB843" s="7">
        <v>0.2232</v>
      </c>
      <c r="AC843" s="45"/>
      <c r="AD843" s="45" t="s">
        <v>1681</v>
      </c>
      <c r="AE843" s="45"/>
      <c r="AF843" s="45"/>
      <c r="AG843" s="45"/>
      <c r="AH843" s="45"/>
      <c r="AI843" s="45"/>
      <c r="AJ843" s="45">
        <v>0.0</v>
      </c>
      <c r="AK843" s="45">
        <v>0.0</v>
      </c>
      <c r="AL843" s="45">
        <v>0.5</v>
      </c>
      <c r="AM843" s="45">
        <v>0.0</v>
      </c>
      <c r="AN843" s="45" t="s">
        <v>1682</v>
      </c>
      <c r="AO843" s="7" t="s">
        <v>1683</v>
      </c>
      <c r="AP843" s="7" t="s">
        <v>1684</v>
      </c>
      <c r="AQ843" s="45"/>
      <c r="AR843" s="45"/>
      <c r="AS843" s="45" t="str">
        <f t="shared" si="49"/>
        <v/>
      </c>
      <c r="AT843" s="45"/>
      <c r="AU843" s="45"/>
      <c r="AV843" s="45"/>
      <c r="AW843" s="45"/>
      <c r="AX843" s="45"/>
      <c r="AY843" s="45"/>
      <c r="AZ843" s="45" t="str">
        <f t="shared" si="56"/>
        <v/>
      </c>
      <c r="BA843" s="45"/>
      <c r="BB843" s="45"/>
      <c r="BC843" s="45"/>
      <c r="BD843" s="45"/>
      <c r="BE843" s="45"/>
      <c r="BF843" s="45"/>
      <c r="BG843" s="5"/>
      <c r="BI843" s="5"/>
      <c r="BJ843" s="5"/>
      <c r="BK843" s="5"/>
    </row>
    <row r="844" ht="14.25" hidden="1" customHeight="1">
      <c r="A844" s="45" t="s">
        <v>32</v>
      </c>
      <c r="B844" s="7" t="s">
        <v>316</v>
      </c>
      <c r="C844" s="7" t="s">
        <v>1177</v>
      </c>
      <c r="D844" s="7" t="s">
        <v>1283</v>
      </c>
      <c r="E844" s="45" t="s">
        <v>32</v>
      </c>
      <c r="F844" s="7" t="s">
        <v>316</v>
      </c>
      <c r="G844" s="7" t="s">
        <v>1177</v>
      </c>
      <c r="H844" s="45" t="str">
        <f t="shared" si="1"/>
        <v>DOE Ref 1980-2004SmallHotelStaffLounge</v>
      </c>
      <c r="I844" s="7">
        <v>1.65</v>
      </c>
      <c r="J844" s="47"/>
      <c r="K844" s="7"/>
      <c r="L844" s="7"/>
      <c r="M844" s="7">
        <v>0.0</v>
      </c>
      <c r="N844" s="7">
        <v>0.7</v>
      </c>
      <c r="O844" s="7">
        <v>0.2</v>
      </c>
      <c r="P844" s="7" t="s">
        <v>1686</v>
      </c>
      <c r="Q844" s="45" t="s">
        <v>368</v>
      </c>
      <c r="R844" s="7" t="s">
        <v>560</v>
      </c>
      <c r="S844" s="7" t="s">
        <v>569</v>
      </c>
      <c r="T844" s="7" t="str">
        <f t="shared" si="48"/>
        <v>ASHRAE 62.1-1999Hotels, Motels, Resorts, DormitoriesLobbies</v>
      </c>
      <c r="U844" s="117" t="str">
        <f>VLOOKUP(T844,Ventilation!$A$4:$H$314,6,FALSE)</f>
        <v>0</v>
      </c>
      <c r="V844" s="117" t="str">
        <f>VLOOKUP(T844,Ventilation!$A$4:$H$314,5,FALSE)</f>
        <v>15</v>
      </c>
      <c r="W844" s="117" t="str">
        <f>VLOOKUP(T844,Ventilation!$A$4:$H$314,7,FALSE)</f>
        <v/>
      </c>
      <c r="X844" s="7">
        <v>31.34</v>
      </c>
      <c r="Y844" s="7" t="s">
        <v>1687</v>
      </c>
      <c r="Z844" s="7" t="s">
        <v>1680</v>
      </c>
      <c r="AA844" s="7"/>
      <c r="AB844" s="7">
        <v>0.2232</v>
      </c>
      <c r="AC844" s="7"/>
      <c r="AD844" s="7" t="s">
        <v>1681</v>
      </c>
      <c r="AE844" s="7"/>
      <c r="AF844" s="7"/>
      <c r="AG844" s="7"/>
      <c r="AH844" s="7"/>
      <c r="AI844" s="7"/>
      <c r="AJ844" s="7">
        <v>7.17</v>
      </c>
      <c r="AK844" s="7">
        <v>0.0</v>
      </c>
      <c r="AL844" s="7">
        <v>0.5</v>
      </c>
      <c r="AM844" s="7">
        <v>0.0</v>
      </c>
      <c r="AN844" s="7" t="s">
        <v>1688</v>
      </c>
      <c r="AO844" s="7" t="s">
        <v>1689</v>
      </c>
      <c r="AP844" s="7" t="s">
        <v>1690</v>
      </c>
      <c r="AQ844" s="7"/>
      <c r="AR844" s="7"/>
      <c r="AS844" s="45" t="str">
        <f t="shared" si="49"/>
        <v/>
      </c>
      <c r="AT844" s="7"/>
      <c r="AU844" s="7"/>
      <c r="AV844" s="7"/>
      <c r="AW844" s="7"/>
      <c r="AX844" s="7"/>
      <c r="AY844" s="7"/>
      <c r="AZ844" s="7" t="str">
        <f t="shared" si="56"/>
        <v/>
      </c>
      <c r="BA844" s="7"/>
      <c r="BB844" s="7"/>
      <c r="BC844" s="7"/>
      <c r="BD844" s="7"/>
      <c r="BE844" s="7"/>
      <c r="BF844" s="7"/>
      <c r="BG844" s="5"/>
      <c r="BI844" s="5"/>
      <c r="BJ844" s="5"/>
      <c r="BK844" s="5"/>
    </row>
    <row r="845" ht="14.25" hidden="1" customHeight="1">
      <c r="A845" s="7" t="s">
        <v>32</v>
      </c>
      <c r="B845" s="7" t="s">
        <v>316</v>
      </c>
      <c r="C845" s="7" t="s">
        <v>1173</v>
      </c>
      <c r="D845" s="7" t="s">
        <v>1474</v>
      </c>
      <c r="E845" s="7" t="s">
        <v>32</v>
      </c>
      <c r="F845" s="7" t="s">
        <v>316</v>
      </c>
      <c r="G845" s="7" t="s">
        <v>1173</v>
      </c>
      <c r="H845" s="45" t="str">
        <f t="shared" si="1"/>
        <v>DOE Ref 1980-2004SmallHotelPublicRestroom</v>
      </c>
      <c r="I845" s="7">
        <v>1.1</v>
      </c>
      <c r="J845" s="47"/>
      <c r="K845" s="7"/>
      <c r="L845" s="7"/>
      <c r="M845" s="7">
        <v>0.0</v>
      </c>
      <c r="N845" s="7">
        <v>0.7</v>
      </c>
      <c r="O845" s="7">
        <v>0.2</v>
      </c>
      <c r="P845" s="7" t="s">
        <v>1685</v>
      </c>
      <c r="Q845" s="45" t="s">
        <v>368</v>
      </c>
      <c r="R845" s="7" t="s">
        <v>583</v>
      </c>
      <c r="S845" s="92" t="s">
        <v>589</v>
      </c>
      <c r="T845" s="7" t="str">
        <f t="shared" si="48"/>
        <v>ASHRAE 62.1-1999Public SpacesPublic restrooms</v>
      </c>
      <c r="U845" s="117" t="str">
        <f>VLOOKUP(T845,Ventilation!$A$4:$H$314,6,FALSE)</f>
        <v>0</v>
      </c>
      <c r="V845" s="117" t="str">
        <f>VLOOKUP(T845,Ventilation!$A$4:$H$314,5,FALSE)</f>
        <v>0</v>
      </c>
      <c r="W845" s="117" t="str">
        <f>VLOOKUP(T845,Ventilation!$A$4:$H$314,7,FALSE)</f>
        <v/>
      </c>
      <c r="X845" s="7">
        <v>2.85</v>
      </c>
      <c r="Y845" s="7" t="s">
        <v>1679</v>
      </c>
      <c r="Z845" s="7" t="s">
        <v>1680</v>
      </c>
      <c r="AA845" s="7"/>
      <c r="AB845" s="7">
        <v>0.2232</v>
      </c>
      <c r="AC845" s="7"/>
      <c r="AD845" s="7" t="s">
        <v>1681</v>
      </c>
      <c r="AE845" s="7"/>
      <c r="AF845" s="7"/>
      <c r="AG845" s="7"/>
      <c r="AH845" s="7"/>
      <c r="AI845" s="7"/>
      <c r="AJ845" s="7">
        <v>1.0</v>
      </c>
      <c r="AK845" s="7">
        <v>0.0</v>
      </c>
      <c r="AL845" s="7">
        <v>0.5</v>
      </c>
      <c r="AM845" s="7">
        <v>0.0</v>
      </c>
      <c r="AN845" s="7" t="s">
        <v>1682</v>
      </c>
      <c r="AO845" s="7" t="s">
        <v>1689</v>
      </c>
      <c r="AP845" s="7" t="s">
        <v>1690</v>
      </c>
      <c r="AQ845" s="7"/>
      <c r="AR845" s="7"/>
      <c r="AS845" s="45" t="str">
        <f t="shared" si="49"/>
        <v/>
      </c>
      <c r="AT845" s="7"/>
      <c r="AU845" s="7"/>
      <c r="AV845" s="7"/>
      <c r="AW845" s="7"/>
      <c r="AX845" s="7">
        <v>1.139566144206643</v>
      </c>
      <c r="AY845" s="7">
        <v>400.0</v>
      </c>
      <c r="AZ845" s="135" t="str">
        <f t="shared" si="56"/>
        <v>0.1978578326</v>
      </c>
      <c r="BA845" s="7">
        <v>0.338</v>
      </c>
      <c r="BB845" s="7">
        <v>69.45023196377475</v>
      </c>
      <c r="BC845" s="7">
        <v>0.5</v>
      </c>
      <c r="BD845" s="7"/>
      <c r="BE845" s="7"/>
      <c r="BF845" s="7"/>
      <c r="BG845" s="5"/>
      <c r="BI845" s="5"/>
      <c r="BJ845" s="5"/>
      <c r="BK845" s="5"/>
    </row>
    <row r="846" ht="14.25" hidden="1" customHeight="1">
      <c r="A846" s="45" t="s">
        <v>32</v>
      </c>
      <c r="B846" s="7" t="s">
        <v>316</v>
      </c>
      <c r="C846" s="7" t="s">
        <v>355</v>
      </c>
      <c r="D846" s="7" t="s">
        <v>1312</v>
      </c>
      <c r="E846" s="45" t="s">
        <v>32</v>
      </c>
      <c r="F846" s="7" t="s">
        <v>316</v>
      </c>
      <c r="G846" s="7" t="s">
        <v>355</v>
      </c>
      <c r="H846" s="45" t="str">
        <f t="shared" si="1"/>
        <v>DOE Ref 1980-2004SmallHotelOffice</v>
      </c>
      <c r="I846" s="7">
        <v>2.01</v>
      </c>
      <c r="J846" s="47"/>
      <c r="K846" s="7"/>
      <c r="L846" s="7"/>
      <c r="M846" s="7">
        <v>0.0</v>
      </c>
      <c r="N846" s="7">
        <v>0.7</v>
      </c>
      <c r="O846" s="7">
        <v>0.2</v>
      </c>
      <c r="P846" s="7" t="s">
        <v>1691</v>
      </c>
      <c r="Q846" s="45" t="s">
        <v>368</v>
      </c>
      <c r="R846" s="7" t="s">
        <v>575</v>
      </c>
      <c r="S846" s="7" t="s">
        <v>1313</v>
      </c>
      <c r="T846" s="7" t="str">
        <f t="shared" si="48"/>
        <v>ASHRAE 62.1-1999OfficesOffice Space</v>
      </c>
      <c r="U846" s="117" t="str">
        <f>VLOOKUP(T846,Ventilation!$A$4:$H$314,6,FALSE)</f>
        <v>0</v>
      </c>
      <c r="V846" s="117" t="str">
        <f>VLOOKUP(T846,Ventilation!$A$4:$H$314,5,FALSE)</f>
        <v>20</v>
      </c>
      <c r="W846" s="117" t="str">
        <f>VLOOKUP(T846,Ventilation!$A$4:$H$314,7,FALSE)</f>
        <v/>
      </c>
      <c r="X846" s="7">
        <v>7.14</v>
      </c>
      <c r="Y846" s="7" t="s">
        <v>1692</v>
      </c>
      <c r="Z846" s="7" t="s">
        <v>1680</v>
      </c>
      <c r="AA846" s="7"/>
      <c r="AB846" s="7">
        <v>0.2232</v>
      </c>
      <c r="AC846" s="7"/>
      <c r="AD846" s="7" t="s">
        <v>1681</v>
      </c>
      <c r="AE846" s="7"/>
      <c r="AF846" s="7"/>
      <c r="AG846" s="7"/>
      <c r="AH846" s="7"/>
      <c r="AI846" s="7"/>
      <c r="AJ846" s="7">
        <v>1.2</v>
      </c>
      <c r="AK846" s="7">
        <v>0.0</v>
      </c>
      <c r="AL846" s="7">
        <v>0.5</v>
      </c>
      <c r="AM846" s="7">
        <v>0.0</v>
      </c>
      <c r="AN846" s="7" t="s">
        <v>1693</v>
      </c>
      <c r="AO846" s="7" t="s">
        <v>1689</v>
      </c>
      <c r="AP846" s="7" t="s">
        <v>1690</v>
      </c>
      <c r="AQ846" s="7"/>
      <c r="AR846" s="7"/>
      <c r="AS846" s="45" t="str">
        <f t="shared" si="49"/>
        <v/>
      </c>
      <c r="AT846" s="7"/>
      <c r="AU846" s="7"/>
      <c r="AV846" s="7"/>
      <c r="AW846" s="7"/>
      <c r="AX846" s="7"/>
      <c r="AY846" s="7"/>
      <c r="AZ846" s="7" t="str">
        <f t="shared" si="56"/>
        <v/>
      </c>
      <c r="BA846" s="7"/>
      <c r="BB846" s="7"/>
      <c r="BC846" s="7"/>
      <c r="BD846" s="7"/>
      <c r="BE846" s="7"/>
      <c r="BF846" s="7"/>
      <c r="BG846" s="5"/>
      <c r="BI846" s="5"/>
      <c r="BJ846" s="5"/>
      <c r="BK846" s="5"/>
    </row>
    <row r="847" ht="14.25" hidden="1" customHeight="1">
      <c r="A847" s="45" t="s">
        <v>32</v>
      </c>
      <c r="B847" s="7" t="s">
        <v>316</v>
      </c>
      <c r="C847" s="7" t="s">
        <v>1157</v>
      </c>
      <c r="D847" s="7" t="s">
        <v>1338</v>
      </c>
      <c r="E847" s="45" t="s">
        <v>32</v>
      </c>
      <c r="F847" s="7" t="s">
        <v>316</v>
      </c>
      <c r="G847" s="7" t="s">
        <v>1157</v>
      </c>
      <c r="H847" s="45" t="str">
        <f t="shared" si="1"/>
        <v>DOE Ref 1980-2004SmallHotelMeeting</v>
      </c>
      <c r="I847" s="7">
        <v>2.13</v>
      </c>
      <c r="J847" s="47"/>
      <c r="K847" s="7"/>
      <c r="L847" s="7"/>
      <c r="M847" s="7">
        <v>0.0</v>
      </c>
      <c r="N847" s="7">
        <v>0.7</v>
      </c>
      <c r="O847" s="7">
        <v>0.2</v>
      </c>
      <c r="P847" s="7" t="s">
        <v>1694</v>
      </c>
      <c r="Q847" s="45" t="s">
        <v>368</v>
      </c>
      <c r="R847" s="7" t="s">
        <v>560</v>
      </c>
      <c r="S847" s="7" t="s">
        <v>571</v>
      </c>
      <c r="T847" s="7" t="str">
        <f t="shared" si="48"/>
        <v>ASHRAE 62.1-1999Hotels, Motels, Resorts, DormitoriesConference rooms</v>
      </c>
      <c r="U847" s="117" t="str">
        <f>VLOOKUP(T847,Ventilation!$A$4:$H$314,6,FALSE)</f>
        <v>0</v>
      </c>
      <c r="V847" s="117" t="str">
        <f>VLOOKUP(T847,Ventilation!$A$4:$H$314,5,FALSE)</f>
        <v>20</v>
      </c>
      <c r="W847" s="117" t="str">
        <f>VLOOKUP(T847,Ventilation!$A$4:$H$314,7,FALSE)</f>
        <v/>
      </c>
      <c r="X847" s="7">
        <v>50.0</v>
      </c>
      <c r="Y847" s="7" t="s">
        <v>1695</v>
      </c>
      <c r="Z847" s="7" t="s">
        <v>1680</v>
      </c>
      <c r="AA847" s="7"/>
      <c r="AB847" s="7">
        <v>0.2232</v>
      </c>
      <c r="AC847" s="7"/>
      <c r="AD847" s="7" t="s">
        <v>1681</v>
      </c>
      <c r="AE847" s="7"/>
      <c r="AF847" s="7"/>
      <c r="AG847" s="7"/>
      <c r="AH847" s="7"/>
      <c r="AI847" s="7"/>
      <c r="AJ847" s="7">
        <v>1.2</v>
      </c>
      <c r="AK847" s="7">
        <v>0.0</v>
      </c>
      <c r="AL847" s="7">
        <v>0.5</v>
      </c>
      <c r="AM847" s="7">
        <v>0.0</v>
      </c>
      <c r="AN847" s="7" t="s">
        <v>1696</v>
      </c>
      <c r="AO847" s="7" t="s">
        <v>1689</v>
      </c>
      <c r="AP847" s="7" t="s">
        <v>1690</v>
      </c>
      <c r="AQ847" s="7"/>
      <c r="AR847" s="7"/>
      <c r="AS847" s="45" t="str">
        <f t="shared" si="49"/>
        <v/>
      </c>
      <c r="AT847" s="7"/>
      <c r="AU847" s="7"/>
      <c r="AV847" s="7"/>
      <c r="AW847" s="7"/>
      <c r="AX847" s="7"/>
      <c r="AY847" s="7"/>
      <c r="AZ847" s="7" t="str">
        <f t="shared" si="56"/>
        <v/>
      </c>
      <c r="BA847" s="7"/>
      <c r="BB847" s="7"/>
      <c r="BC847" s="7"/>
      <c r="BD847" s="7"/>
      <c r="BE847" s="7"/>
      <c r="BF847" s="7"/>
      <c r="BG847" s="5"/>
      <c r="BI847" s="5"/>
      <c r="BJ847" s="5"/>
      <c r="BK847" s="5"/>
    </row>
    <row r="848" ht="14.25" hidden="1" customHeight="1">
      <c r="A848" s="45" t="s">
        <v>32</v>
      </c>
      <c r="B848" s="7" t="s">
        <v>316</v>
      </c>
      <c r="C848" s="7" t="s">
        <v>1155</v>
      </c>
      <c r="D848" s="7" t="s">
        <v>1365</v>
      </c>
      <c r="E848" s="45" t="s">
        <v>32</v>
      </c>
      <c r="F848" s="7" t="s">
        <v>316</v>
      </c>
      <c r="G848" s="7" t="s">
        <v>1155</v>
      </c>
      <c r="H848" s="45" t="str">
        <f t="shared" si="1"/>
        <v>DOE Ref 1980-2004SmallHotelMechanical</v>
      </c>
      <c r="I848" s="7">
        <v>0.96</v>
      </c>
      <c r="J848" s="47"/>
      <c r="K848" s="7"/>
      <c r="L848" s="7"/>
      <c r="M848" s="7">
        <v>0.0</v>
      </c>
      <c r="N848" s="7">
        <v>0.7</v>
      </c>
      <c r="O848" s="7">
        <v>0.2</v>
      </c>
      <c r="P848" s="7" t="s">
        <v>1685</v>
      </c>
      <c r="Q848" s="45" t="s">
        <v>368</v>
      </c>
      <c r="R848" s="7" t="s">
        <v>583</v>
      </c>
      <c r="S848" s="7" t="s">
        <v>585</v>
      </c>
      <c r="T848" s="7" t="str">
        <f t="shared" si="48"/>
        <v>ASHRAE 62.1-1999Public SpacesCorridors and utilities</v>
      </c>
      <c r="U848" s="117" t="str">
        <f>VLOOKUP(T848,Ventilation!$A$4:$H$314,6,FALSE)</f>
        <v>0.05</v>
      </c>
      <c r="V848" s="117" t="str">
        <f>VLOOKUP(T848,Ventilation!$A$4:$H$314,5,FALSE)</f>
        <v>0</v>
      </c>
      <c r="W848" s="117" t="str">
        <f>VLOOKUP(T848,Ventilation!$A$4:$H$314,7,FALSE)</f>
        <v/>
      </c>
      <c r="X848" s="7">
        <v>0.0</v>
      </c>
      <c r="Y848" s="7" t="s">
        <v>1679</v>
      </c>
      <c r="Z848" s="7" t="s">
        <v>1680</v>
      </c>
      <c r="AA848" s="7"/>
      <c r="AB848" s="7">
        <v>0.2232</v>
      </c>
      <c r="AC848" s="7"/>
      <c r="AD848" s="7" t="s">
        <v>1681</v>
      </c>
      <c r="AE848" s="7"/>
      <c r="AF848" s="7">
        <v>0.0</v>
      </c>
      <c r="AG848" s="7">
        <v>0.2</v>
      </c>
      <c r="AH848" s="7">
        <v>0.5</v>
      </c>
      <c r="AI848" s="7"/>
      <c r="AJ848" s="7">
        <v>0.0</v>
      </c>
      <c r="AK848" s="7">
        <v>0.0</v>
      </c>
      <c r="AL848" s="7">
        <v>0.2</v>
      </c>
      <c r="AM848" s="7">
        <v>0.0</v>
      </c>
      <c r="AN848" s="7" t="s">
        <v>1682</v>
      </c>
      <c r="AO848" s="7" t="s">
        <v>1689</v>
      </c>
      <c r="AP848" s="7" t="s">
        <v>1690</v>
      </c>
      <c r="AQ848" s="7"/>
      <c r="AR848" s="7"/>
      <c r="AS848" s="45" t="str">
        <f t="shared" si="49"/>
        <v/>
      </c>
      <c r="AT848" s="7"/>
      <c r="AU848" s="7"/>
      <c r="AV848" s="7"/>
      <c r="AW848" s="7"/>
      <c r="AX848" s="7"/>
      <c r="AY848" s="7"/>
      <c r="AZ848" s="7" t="str">
        <f t="shared" si="56"/>
        <v/>
      </c>
      <c r="BA848" s="7"/>
      <c r="BB848" s="7"/>
      <c r="BC848" s="7"/>
      <c r="BD848" s="7"/>
      <c r="BE848" s="7"/>
      <c r="BF848" s="7"/>
      <c r="BG848" s="5"/>
      <c r="BI848" s="5"/>
      <c r="BJ848" s="5"/>
      <c r="BK848" s="5"/>
    </row>
    <row r="849" ht="14.25" hidden="1" customHeight="1">
      <c r="A849" s="45" t="s">
        <v>32</v>
      </c>
      <c r="B849" s="7" t="s">
        <v>316</v>
      </c>
      <c r="C849" s="7" t="s">
        <v>1152</v>
      </c>
      <c r="D849" s="7" t="s">
        <v>1294</v>
      </c>
      <c r="E849" s="45" t="s">
        <v>32</v>
      </c>
      <c r="F849" s="7" t="s">
        <v>316</v>
      </c>
      <c r="G849" s="7" t="s">
        <v>1152</v>
      </c>
      <c r="H849" s="45" t="str">
        <f t="shared" si="1"/>
        <v>DOE Ref 1980-2004SmallHotelLaundry</v>
      </c>
      <c r="I849" s="7">
        <v>1.04</v>
      </c>
      <c r="J849" s="47"/>
      <c r="K849" s="7"/>
      <c r="L849" s="7"/>
      <c r="M849" s="7">
        <v>0.0</v>
      </c>
      <c r="N849" s="7">
        <v>0.7</v>
      </c>
      <c r="O849" s="7">
        <v>0.2</v>
      </c>
      <c r="P849" s="7" t="s">
        <v>1697</v>
      </c>
      <c r="Q849" s="45" t="s">
        <v>368</v>
      </c>
      <c r="R849" s="7" t="s">
        <v>528</v>
      </c>
      <c r="S849" s="7" t="s">
        <v>1359</v>
      </c>
      <c r="T849" s="7" t="str">
        <f t="shared" si="48"/>
        <v>ASHRAE 62.1-1999Dry Cleaners, LaundriesCommercial Laundry</v>
      </c>
      <c r="U849" s="117" t="str">
        <f>VLOOKUP(T849,Ventilation!$A$4:$H$314,6,FALSE)</f>
        <v>0</v>
      </c>
      <c r="V849" s="117" t="str">
        <f>VLOOKUP(T849,Ventilation!$A$4:$H$314,5,FALSE)</f>
        <v>25</v>
      </c>
      <c r="W849" s="117" t="str">
        <f>VLOOKUP(T849,Ventilation!$A$4:$H$314,7,FALSE)</f>
        <v/>
      </c>
      <c r="X849" s="7">
        <v>10.0</v>
      </c>
      <c r="Y849" s="7" t="s">
        <v>1698</v>
      </c>
      <c r="Z849" s="7" t="s">
        <v>1680</v>
      </c>
      <c r="AA849" s="7"/>
      <c r="AB849" s="7">
        <v>0.2232</v>
      </c>
      <c r="AC849" s="7"/>
      <c r="AD849" s="7" t="s">
        <v>1681</v>
      </c>
      <c r="AE849" s="7">
        <v>58.4</v>
      </c>
      <c r="AF849" s="8">
        <v>0.0</v>
      </c>
      <c r="AG849" s="8">
        <v>0.2</v>
      </c>
      <c r="AH849" s="8">
        <v>0.5</v>
      </c>
      <c r="AI849" s="7" t="s">
        <v>1699</v>
      </c>
      <c r="AJ849" s="7">
        <v>2.03</v>
      </c>
      <c r="AK849" s="7">
        <v>0.0</v>
      </c>
      <c r="AL849" s="7">
        <v>0.5</v>
      </c>
      <c r="AM849" s="7">
        <v>0.0</v>
      </c>
      <c r="AN849" s="7" t="s">
        <v>1700</v>
      </c>
      <c r="AO849" s="7" t="s">
        <v>1689</v>
      </c>
      <c r="AP849" s="7" t="s">
        <v>1690</v>
      </c>
      <c r="AQ849" s="7">
        <v>67.5</v>
      </c>
      <c r="AR849" s="7">
        <v>1053.0</v>
      </c>
      <c r="AS849" s="117" t="str">
        <f t="shared" si="49"/>
        <v>0.0641025641</v>
      </c>
      <c r="AT849" s="7">
        <v>60.0</v>
      </c>
      <c r="AU849" s="7">
        <v>0.2</v>
      </c>
      <c r="AV849" s="7">
        <v>0.05</v>
      </c>
      <c r="AW849" s="7" t="s">
        <v>319</v>
      </c>
      <c r="AX849" s="7"/>
      <c r="AY849" s="7"/>
      <c r="AZ849" s="7" t="str">
        <f t="shared" si="56"/>
        <v/>
      </c>
      <c r="BA849" s="7"/>
      <c r="BB849" s="7"/>
      <c r="BC849" s="7"/>
      <c r="BD849" s="7"/>
      <c r="BE849" s="7"/>
      <c r="BF849" s="7"/>
      <c r="BG849" s="5"/>
      <c r="BI849" s="5"/>
      <c r="BJ849" s="5"/>
      <c r="BK849" s="5"/>
    </row>
    <row r="850" ht="14.25" hidden="1" customHeight="1">
      <c r="A850" s="45" t="s">
        <v>32</v>
      </c>
      <c r="B850" s="7" t="s">
        <v>316</v>
      </c>
      <c r="C850" s="7" t="s">
        <v>1142</v>
      </c>
      <c r="D850" s="7" t="s">
        <v>1306</v>
      </c>
      <c r="E850" s="45" t="s">
        <v>32</v>
      </c>
      <c r="F850" s="7" t="s">
        <v>316</v>
      </c>
      <c r="G850" s="7" t="s">
        <v>1142</v>
      </c>
      <c r="H850" s="45" t="str">
        <f t="shared" si="1"/>
        <v>DOE Ref 1980-2004SmallHotelGuestRoom</v>
      </c>
      <c r="I850" s="7">
        <v>1.74</v>
      </c>
      <c r="J850" s="47"/>
      <c r="K850" s="7"/>
      <c r="L850" s="7"/>
      <c r="M850" s="7">
        <v>0.0</v>
      </c>
      <c r="N850" s="7">
        <v>0.7</v>
      </c>
      <c r="O850" s="7">
        <v>0.2</v>
      </c>
      <c r="P850" s="7" t="s">
        <v>1702</v>
      </c>
      <c r="Q850" s="45" t="s">
        <v>368</v>
      </c>
      <c r="R850" s="7" t="s">
        <v>560</v>
      </c>
      <c r="S850" s="47" t="s">
        <v>563</v>
      </c>
      <c r="T850" s="7" t="str">
        <f t="shared" si="48"/>
        <v>ASHRAE 62.1-1999Hotels, Motels, Resorts, DormitoriesLiving rooms</v>
      </c>
      <c r="U850" s="117" t="str">
        <f>VLOOKUP(T850,Ventilation!$A$4:$H$314,6,FALSE)</f>
        <v>0.085</v>
      </c>
      <c r="V850" s="117" t="str">
        <f>VLOOKUP(T850,Ventilation!$A$4:$H$314,5,FALSE)</f>
        <v>0</v>
      </c>
      <c r="W850" s="117" t="str">
        <f>VLOOKUP(T850,Ventilation!$A$4:$H$314,7,FALSE)</f>
        <v/>
      </c>
      <c r="X850" s="7">
        <v>3.97</v>
      </c>
      <c r="Y850" s="7" t="s">
        <v>1703</v>
      </c>
      <c r="Z850" s="7" t="s">
        <v>1680</v>
      </c>
      <c r="AA850" s="7"/>
      <c r="AB850" s="7">
        <v>0.2232</v>
      </c>
      <c r="AC850" s="7"/>
      <c r="AD850" s="7" t="s">
        <v>1681</v>
      </c>
      <c r="AE850" s="7"/>
      <c r="AF850" s="7"/>
      <c r="AG850" s="7"/>
      <c r="AH850" s="7"/>
      <c r="AI850" s="7"/>
      <c r="AJ850" s="7">
        <v>1.33</v>
      </c>
      <c r="AK850" s="7">
        <v>0.0</v>
      </c>
      <c r="AL850" s="7">
        <v>0.5</v>
      </c>
      <c r="AM850" s="7">
        <v>0.0</v>
      </c>
      <c r="AN850" s="7" t="s">
        <v>1704</v>
      </c>
      <c r="AO850" s="7" t="s">
        <v>1689</v>
      </c>
      <c r="AP850" s="7" t="s">
        <v>1690</v>
      </c>
      <c r="AQ850" s="7">
        <v>1.75</v>
      </c>
      <c r="AR850" s="7">
        <v>351.0</v>
      </c>
      <c r="AS850" s="117" t="str">
        <f t="shared" si="49"/>
        <v>0.004985754986</v>
      </c>
      <c r="AT850" s="7">
        <v>43.3</v>
      </c>
      <c r="AU850" s="7">
        <v>0.2</v>
      </c>
      <c r="AV850" s="7">
        <v>0.05</v>
      </c>
      <c r="AW850" s="7" t="s">
        <v>318</v>
      </c>
      <c r="AX850" s="7"/>
      <c r="AY850" s="7"/>
      <c r="AZ850" s="7" t="str">
        <f t="shared" si="56"/>
        <v/>
      </c>
      <c r="BA850" s="7"/>
      <c r="BB850" s="7"/>
      <c r="BC850" s="7"/>
      <c r="BD850" s="7"/>
      <c r="BE850" s="7"/>
      <c r="BF850" s="7"/>
      <c r="BG850" s="5"/>
      <c r="BI850" s="5"/>
      <c r="BJ850" s="5"/>
      <c r="BK850" s="5"/>
    </row>
    <row r="851" ht="14.25" hidden="1" customHeight="1">
      <c r="A851" s="8" t="s">
        <v>32</v>
      </c>
      <c r="B851" s="8" t="s">
        <v>316</v>
      </c>
      <c r="C851" s="8" t="s">
        <v>1141</v>
      </c>
      <c r="D851" s="8" t="s">
        <v>1364</v>
      </c>
      <c r="E851" s="8" t="s">
        <v>32</v>
      </c>
      <c r="F851" s="8" t="s">
        <v>316</v>
      </c>
      <c r="G851" s="8" t="s">
        <v>1141</v>
      </c>
      <c r="H851" s="45" t="str">
        <f t="shared" si="1"/>
        <v>DOE Ref 1980-2004SmallHotelGuestLounge</v>
      </c>
      <c r="I851" s="8">
        <v>1.31</v>
      </c>
      <c r="J851" s="47"/>
      <c r="K851" s="8"/>
      <c r="L851" s="8"/>
      <c r="M851" s="8">
        <v>0.0</v>
      </c>
      <c r="N851" s="8">
        <v>0.7</v>
      </c>
      <c r="O851" s="8">
        <v>0.2</v>
      </c>
      <c r="P851" s="8" t="s">
        <v>1686</v>
      </c>
      <c r="Q851" s="8" t="s">
        <v>368</v>
      </c>
      <c r="R851" s="8" t="s">
        <v>560</v>
      </c>
      <c r="S851" s="8" t="s">
        <v>569</v>
      </c>
      <c r="T851" s="7" t="str">
        <f t="shared" si="48"/>
        <v>ASHRAE 62.1-1999Hotels, Motels, Resorts, DormitoriesLobbies</v>
      </c>
      <c r="U851" s="117" t="str">
        <f>VLOOKUP(T851,Ventilation!$A$4:$H$314,6,FALSE)</f>
        <v>0</v>
      </c>
      <c r="V851" s="117" t="str">
        <f>VLOOKUP(T851,Ventilation!$A$4:$H$314,5,FALSE)</f>
        <v>15</v>
      </c>
      <c r="W851" s="117" t="str">
        <f>VLOOKUP(T851,Ventilation!$A$4:$H$314,7,FALSE)</f>
        <v/>
      </c>
      <c r="X851" s="8">
        <v>30.0</v>
      </c>
      <c r="Y851" s="8" t="s">
        <v>1679</v>
      </c>
      <c r="Z851" s="8" t="s">
        <v>1680</v>
      </c>
      <c r="AA851" s="8"/>
      <c r="AB851" s="8">
        <v>0.2232</v>
      </c>
      <c r="AC851" s="8"/>
      <c r="AD851" s="8" t="s">
        <v>1681</v>
      </c>
      <c r="AE851" s="8"/>
      <c r="AF851" s="8"/>
      <c r="AG851" s="8"/>
      <c r="AH851" s="8"/>
      <c r="AI851" s="8"/>
      <c r="AJ851" s="8">
        <v>1.43</v>
      </c>
      <c r="AK851" s="8">
        <v>0.0</v>
      </c>
      <c r="AL851" s="8">
        <v>0.5</v>
      </c>
      <c r="AM851" s="8">
        <v>0.0</v>
      </c>
      <c r="AN851" s="8" t="s">
        <v>1682</v>
      </c>
      <c r="AO851" s="8" t="s">
        <v>1689</v>
      </c>
      <c r="AP851" s="8" t="s">
        <v>1690</v>
      </c>
      <c r="AQ851" s="8"/>
      <c r="AR851" s="8"/>
      <c r="AS851" s="45" t="str">
        <f t="shared" si="49"/>
        <v/>
      </c>
      <c r="AT851" s="8"/>
      <c r="AU851" s="8"/>
      <c r="AV851" s="8"/>
      <c r="AW851" s="8"/>
      <c r="AX851" s="8"/>
      <c r="AY851" s="8"/>
      <c r="AZ851" s="8" t="str">
        <f t="shared" si="56"/>
        <v/>
      </c>
      <c r="BA851" s="8"/>
      <c r="BB851" s="8"/>
      <c r="BC851" s="8"/>
      <c r="BD851" s="8"/>
      <c r="BE851" s="8"/>
      <c r="BF851" s="8"/>
      <c r="BG851" s="5"/>
      <c r="BI851" s="5"/>
      <c r="BJ851" s="5"/>
      <c r="BK851" s="5"/>
    </row>
    <row r="852" ht="14.25" hidden="1" customHeight="1">
      <c r="A852" s="47" t="s">
        <v>32</v>
      </c>
      <c r="B852" s="8" t="s">
        <v>316</v>
      </c>
      <c r="C852" s="8" t="s">
        <v>1139</v>
      </c>
      <c r="D852" s="8" t="s">
        <v>1304</v>
      </c>
      <c r="E852" s="47" t="s">
        <v>32</v>
      </c>
      <c r="F852" s="8" t="s">
        <v>316</v>
      </c>
      <c r="G852" s="8" t="s">
        <v>1139</v>
      </c>
      <c r="H852" s="45" t="str">
        <f t="shared" si="1"/>
        <v>DOE Ref 1980-2004SmallHotelExercise</v>
      </c>
      <c r="I852" s="8">
        <v>1.37</v>
      </c>
      <c r="J852" s="47"/>
      <c r="K852" s="8"/>
      <c r="L852" s="8"/>
      <c r="M852" s="8">
        <v>0.0</v>
      </c>
      <c r="N852" s="8">
        <v>0.7</v>
      </c>
      <c r="O852" s="8">
        <v>0.2</v>
      </c>
      <c r="P852" s="8" t="s">
        <v>1706</v>
      </c>
      <c r="Q852" s="47" t="s">
        <v>368</v>
      </c>
      <c r="R852" s="8" t="s">
        <v>609</v>
      </c>
      <c r="S852" s="8" t="s">
        <v>612</v>
      </c>
      <c r="T852" s="7" t="str">
        <f t="shared" si="48"/>
        <v>ASHRAE 62.1-1999Sports and AmusementPlaying floors (gymnasium)</v>
      </c>
      <c r="U852" s="117" t="str">
        <f>VLOOKUP(T852,Ventilation!$A$4:$H$314,6,FALSE)</f>
        <v>0</v>
      </c>
      <c r="V852" s="117" t="str">
        <f>VLOOKUP(T852,Ventilation!$A$4:$H$314,5,FALSE)</f>
        <v>20</v>
      </c>
      <c r="W852" s="117" t="str">
        <f>VLOOKUP(T852,Ventilation!$A$4:$H$314,7,FALSE)</f>
        <v/>
      </c>
      <c r="X852" s="8">
        <v>31.33</v>
      </c>
      <c r="Y852" s="8" t="s">
        <v>1707</v>
      </c>
      <c r="Z852" s="8" t="s">
        <v>1680</v>
      </c>
      <c r="AA852" s="8"/>
      <c r="AB852" s="8">
        <v>0.2232</v>
      </c>
      <c r="AC852" s="8"/>
      <c r="AD852" s="8" t="s">
        <v>1681</v>
      </c>
      <c r="AE852" s="8"/>
      <c r="AF852" s="8"/>
      <c r="AG852" s="8"/>
      <c r="AH852" s="8"/>
      <c r="AI852" s="8"/>
      <c r="AJ852" s="8">
        <v>1.07</v>
      </c>
      <c r="AK852" s="8">
        <v>0.0</v>
      </c>
      <c r="AL852" s="8">
        <v>0.5</v>
      </c>
      <c r="AM852" s="8">
        <v>0.0</v>
      </c>
      <c r="AN852" s="8" t="s">
        <v>1708</v>
      </c>
      <c r="AO852" s="8" t="s">
        <v>1689</v>
      </c>
      <c r="AP852" s="8" t="s">
        <v>1690</v>
      </c>
      <c r="AQ852" s="8"/>
      <c r="AR852" s="8"/>
      <c r="AS852" s="45" t="str">
        <f t="shared" si="49"/>
        <v/>
      </c>
      <c r="AT852" s="8"/>
      <c r="AU852" s="8"/>
      <c r="AV852" s="8"/>
      <c r="AW852" s="8"/>
      <c r="AX852" s="8"/>
      <c r="AY852" s="8"/>
      <c r="AZ852" s="8" t="str">
        <f t="shared" si="56"/>
        <v/>
      </c>
      <c r="BA852" s="8"/>
      <c r="BB852" s="8"/>
      <c r="BC852" s="8"/>
      <c r="BD852" s="8"/>
      <c r="BE852" s="8"/>
      <c r="BF852" s="8"/>
      <c r="BG852" s="5"/>
      <c r="BI852" s="5"/>
      <c r="BJ852" s="5"/>
      <c r="BK852" s="5"/>
    </row>
    <row r="853" ht="14.25" hidden="1" customHeight="1">
      <c r="A853" s="8" t="s">
        <v>32</v>
      </c>
      <c r="B853" s="8" t="s">
        <v>316</v>
      </c>
      <c r="C853" s="8" t="s">
        <v>1131</v>
      </c>
      <c r="D853" s="8" t="s">
        <v>1365</v>
      </c>
      <c r="E853" s="8" t="s">
        <v>32</v>
      </c>
      <c r="F853" s="8" t="s">
        <v>316</v>
      </c>
      <c r="G853" s="8" t="s">
        <v>1131</v>
      </c>
      <c r="H853" s="45" t="str">
        <f t="shared" si="1"/>
        <v>DOE Ref 1980-2004SmallHotelElec/MechRoom</v>
      </c>
      <c r="I853" s="117" t="str">
        <f>VLOOKUP(H853,'Interior Lighting'!$A$4:$G$1080,5,FALSE)</f>
        <v>0</v>
      </c>
      <c r="J853" s="47"/>
      <c r="K853" s="8"/>
      <c r="L853" s="8"/>
      <c r="M853" s="8"/>
      <c r="N853" s="8"/>
      <c r="O853" s="8"/>
      <c r="P853" s="8"/>
      <c r="Q853" s="8" t="s">
        <v>368</v>
      </c>
      <c r="R853" s="8" t="s">
        <v>583</v>
      </c>
      <c r="S853" s="8" t="s">
        <v>585</v>
      </c>
      <c r="T853" s="7" t="str">
        <f t="shared" si="48"/>
        <v>ASHRAE 62.1-1999Public SpacesCorridors and utilities</v>
      </c>
      <c r="U853" s="117" t="str">
        <f>VLOOKUP(T853,Ventilation!$A$4:$H$314,6,FALSE)</f>
        <v>0.05</v>
      </c>
      <c r="V853" s="117" t="str">
        <f>VLOOKUP(T853,Ventilation!$A$4:$H$314,5,FALSE)</f>
        <v>0</v>
      </c>
      <c r="W853" s="117" t="str">
        <f>VLOOKUP(T853,Ventilation!$A$4:$H$314,7,FALSE)</f>
        <v/>
      </c>
      <c r="X853" s="8">
        <v>0.0</v>
      </c>
      <c r="Y853" s="8"/>
      <c r="Z853" s="8"/>
      <c r="AA853" s="8"/>
      <c r="AB853" s="8">
        <v>0.2232</v>
      </c>
      <c r="AC853" s="8"/>
      <c r="AD853" s="8" t="s">
        <v>1681</v>
      </c>
      <c r="AE853" s="8"/>
      <c r="AF853" s="8"/>
      <c r="AG853" s="8"/>
      <c r="AH853" s="8"/>
      <c r="AI853" s="8"/>
      <c r="AJ853" s="8">
        <v>198.2</v>
      </c>
      <c r="AK853" s="8">
        <v>0.0</v>
      </c>
      <c r="AL853" s="8">
        <v>0.5</v>
      </c>
      <c r="AM853" s="8">
        <v>0.0</v>
      </c>
      <c r="AN853" s="8" t="s">
        <v>1766</v>
      </c>
      <c r="AO853" s="8"/>
      <c r="AP853" s="8"/>
      <c r="AQ853" s="8"/>
      <c r="AR853" s="8"/>
      <c r="AS853" s="45" t="str">
        <f t="shared" si="49"/>
        <v/>
      </c>
      <c r="AT853" s="8"/>
      <c r="AU853" s="8"/>
      <c r="AV853" s="8"/>
      <c r="AW853" s="8"/>
      <c r="AX853" s="8"/>
      <c r="AY853" s="8"/>
      <c r="AZ853" s="8" t="str">
        <f t="shared" si="56"/>
        <v/>
      </c>
      <c r="BA853" s="8"/>
      <c r="BB853" s="8"/>
      <c r="BC853" s="8"/>
      <c r="BD853" s="8"/>
      <c r="BE853" s="8"/>
      <c r="BF853" s="8"/>
      <c r="BG853" s="11"/>
      <c r="BI853" s="11"/>
      <c r="BJ853" s="11"/>
      <c r="BK853" s="11"/>
    </row>
    <row r="854" ht="14.25" hidden="1" customHeight="1">
      <c r="A854" s="8" t="s">
        <v>32</v>
      </c>
      <c r="B854" s="8" t="s">
        <v>316</v>
      </c>
      <c r="C854" s="92" t="s">
        <v>1132</v>
      </c>
      <c r="D854" s="8" t="s">
        <v>1365</v>
      </c>
      <c r="E854" s="8" t="s">
        <v>32</v>
      </c>
      <c r="F854" s="8" t="s">
        <v>316</v>
      </c>
      <c r="G854" s="92" t="s">
        <v>1132</v>
      </c>
      <c r="H854" s="45" t="str">
        <f t="shared" si="1"/>
        <v>DOE Ref 1980-2004SmallHotelElevatorCore</v>
      </c>
      <c r="I854" s="117" t="str">
        <f>VLOOKUP(H854,'Interior Lighting'!$A$4:$G$1080,5,FALSE)</f>
        <v>0</v>
      </c>
      <c r="J854" s="47"/>
      <c r="K854" s="8"/>
      <c r="L854" s="8"/>
      <c r="M854" s="8"/>
      <c r="N854" s="8"/>
      <c r="O854" s="8"/>
      <c r="P854" s="8"/>
      <c r="Q854" s="8" t="s">
        <v>368</v>
      </c>
      <c r="R854" s="8" t="s">
        <v>583</v>
      </c>
      <c r="S854" s="92" t="s">
        <v>589</v>
      </c>
      <c r="T854" s="7" t="str">
        <f t="shared" si="48"/>
        <v>ASHRAE 62.1-1999Public SpacesPublic restrooms</v>
      </c>
      <c r="U854" s="117" t="str">
        <f>VLOOKUP(T854,Ventilation!$A$4:$H$314,6,FALSE)</f>
        <v>0</v>
      </c>
      <c r="V854" s="117" t="str">
        <f>VLOOKUP(T854,Ventilation!$A$4:$H$314,5,FALSE)</f>
        <v>0</v>
      </c>
      <c r="W854" s="117" t="str">
        <f>VLOOKUP(T854,Ventilation!$A$4:$H$314,7,FALSE)</f>
        <v/>
      </c>
      <c r="X854" s="8">
        <v>0.0</v>
      </c>
      <c r="Y854" s="8"/>
      <c r="Z854" s="8"/>
      <c r="AA854" s="8"/>
      <c r="AB854" s="8">
        <v>0.2232</v>
      </c>
      <c r="AC854" s="8"/>
      <c r="AD854" s="8" t="s">
        <v>1681</v>
      </c>
      <c r="AE854" s="8"/>
      <c r="AF854" s="8"/>
      <c r="AG854" s="8"/>
      <c r="AH854" s="8"/>
      <c r="AI854" s="8"/>
      <c r="AJ854" s="8"/>
      <c r="AK854" s="8">
        <v>0.0</v>
      </c>
      <c r="AL854" s="8">
        <v>0.5</v>
      </c>
      <c r="AM854" s="8">
        <v>0.0</v>
      </c>
      <c r="AN854" s="8" t="s">
        <v>1766</v>
      </c>
      <c r="AO854" s="8"/>
      <c r="AP854" s="8"/>
      <c r="AQ854" s="8"/>
      <c r="AR854" s="8"/>
      <c r="AS854" s="45" t="str">
        <f t="shared" si="49"/>
        <v/>
      </c>
      <c r="AT854" s="8"/>
      <c r="AU854" s="8"/>
      <c r="AV854" s="8"/>
      <c r="AW854" s="8"/>
      <c r="AX854" s="8"/>
      <c r="AY854" s="8"/>
      <c r="AZ854" s="8" t="str">
        <f t="shared" si="56"/>
        <v/>
      </c>
      <c r="BA854" s="8"/>
      <c r="BB854" s="8"/>
      <c r="BC854" s="8"/>
      <c r="BD854" s="8"/>
      <c r="BE854" s="8"/>
      <c r="BF854" s="8"/>
      <c r="BG854" s="11"/>
      <c r="BI854" s="11"/>
      <c r="BJ854" s="11"/>
      <c r="BK854" s="11"/>
    </row>
    <row r="855" ht="14.25" hidden="1" customHeight="1">
      <c r="A855" s="8" t="s">
        <v>32</v>
      </c>
      <c r="B855" s="8" t="s">
        <v>316</v>
      </c>
      <c r="C855" s="8" t="s">
        <v>1126</v>
      </c>
      <c r="D855" s="8" t="s">
        <v>1310</v>
      </c>
      <c r="E855" s="8" t="s">
        <v>32</v>
      </c>
      <c r="F855" s="8" t="s">
        <v>316</v>
      </c>
      <c r="G855" s="8" t="s">
        <v>1126</v>
      </c>
      <c r="H855" s="45" t="str">
        <f t="shared" si="1"/>
        <v>DOE Ref 1980-2004SmallHotelCorridor</v>
      </c>
      <c r="I855" s="8">
        <v>0.86</v>
      </c>
      <c r="J855" s="47"/>
      <c r="K855" s="8"/>
      <c r="L855" s="8"/>
      <c r="M855" s="8">
        <v>0.0</v>
      </c>
      <c r="N855" s="8">
        <v>0.7</v>
      </c>
      <c r="O855" s="8">
        <v>0.2</v>
      </c>
      <c r="P855" s="8" t="s">
        <v>179</v>
      </c>
      <c r="Q855" s="47" t="s">
        <v>368</v>
      </c>
      <c r="R855" s="8" t="s">
        <v>583</v>
      </c>
      <c r="S855" s="8" t="s">
        <v>585</v>
      </c>
      <c r="T855" s="7" t="str">
        <f t="shared" si="48"/>
        <v>ASHRAE 62.1-1999Public SpacesCorridors and utilities</v>
      </c>
      <c r="U855" s="117" t="str">
        <f>VLOOKUP(T855,Ventilation!$A$4:$H$314,6,FALSE)</f>
        <v>0.05</v>
      </c>
      <c r="V855" s="117" t="str">
        <f>VLOOKUP(T855,Ventilation!$A$4:$H$314,5,FALSE)</f>
        <v>0</v>
      </c>
      <c r="W855" s="117" t="str">
        <f>VLOOKUP(T855,Ventilation!$A$4:$H$314,7,FALSE)</f>
        <v/>
      </c>
      <c r="X855" s="8">
        <v>0.0</v>
      </c>
      <c r="Y855" s="8" t="s">
        <v>1679</v>
      </c>
      <c r="Z855" s="8" t="s">
        <v>1680</v>
      </c>
      <c r="AA855" s="8"/>
      <c r="AB855" s="8">
        <v>0.2232</v>
      </c>
      <c r="AC855" s="8"/>
      <c r="AD855" s="8" t="s">
        <v>1681</v>
      </c>
      <c r="AE855" s="8"/>
      <c r="AF855" s="8"/>
      <c r="AG855" s="8"/>
      <c r="AH855" s="8"/>
      <c r="AI855" s="8"/>
      <c r="AJ855" s="8">
        <v>0.0</v>
      </c>
      <c r="AK855" s="8">
        <v>0.0</v>
      </c>
      <c r="AL855" s="8">
        <v>0.5</v>
      </c>
      <c r="AM855" s="8">
        <v>0.0</v>
      </c>
      <c r="AN855" s="8" t="s">
        <v>1682</v>
      </c>
      <c r="AO855" s="8" t="s">
        <v>1689</v>
      </c>
      <c r="AP855" s="8" t="s">
        <v>1690</v>
      </c>
      <c r="AQ855" s="8"/>
      <c r="AR855" s="8"/>
      <c r="AS855" s="45" t="str">
        <f t="shared" si="49"/>
        <v/>
      </c>
      <c r="AT855" s="8"/>
      <c r="AU855" s="8"/>
      <c r="AV855" s="8"/>
      <c r="AW855" s="8"/>
      <c r="AX855" s="8"/>
      <c r="AY855" s="8"/>
      <c r="AZ855" s="8" t="str">
        <f t="shared" si="56"/>
        <v/>
      </c>
      <c r="BA855" s="8"/>
      <c r="BB855" s="8"/>
      <c r="BC855" s="8"/>
      <c r="BD855" s="8"/>
      <c r="BE855" s="8"/>
      <c r="BF855" s="8"/>
      <c r="BG855" s="5"/>
      <c r="BI855" s="5"/>
      <c r="BJ855" s="5"/>
      <c r="BK855" s="5"/>
    </row>
    <row r="856" ht="14.25" hidden="1" customHeight="1">
      <c r="A856" s="8" t="s">
        <v>32</v>
      </c>
      <c r="B856" s="8" t="s">
        <v>316</v>
      </c>
      <c r="C856" s="8" t="s">
        <v>1115</v>
      </c>
      <c r="D856" s="8" t="s">
        <v>1294</v>
      </c>
      <c r="E856" s="8" t="s">
        <v>32</v>
      </c>
      <c r="F856" s="8" t="s">
        <v>316</v>
      </c>
      <c r="G856" s="8" t="s">
        <v>1115</v>
      </c>
      <c r="H856" s="45" t="str">
        <f t="shared" si="1"/>
        <v>DOE Ref 1980-2004SmallHotelAttic</v>
      </c>
      <c r="I856" s="117" t="str">
        <f>VLOOKUP(H856,'Interior Lighting'!$A$4:$G$1080,5,FALSE)</f>
        <v>0</v>
      </c>
      <c r="J856" s="47"/>
      <c r="K856" s="8"/>
      <c r="L856" s="8"/>
      <c r="M856" s="8"/>
      <c r="N856" s="8"/>
      <c r="O856" s="8"/>
      <c r="P856" s="8"/>
      <c r="Q856" s="8"/>
      <c r="R856" s="8"/>
      <c r="S856" s="8"/>
      <c r="T856" s="7" t="str">
        <f t="shared" si="48"/>
        <v/>
      </c>
      <c r="U856" s="45"/>
      <c r="V856" s="45"/>
      <c r="W856" s="45"/>
      <c r="X856" s="8"/>
      <c r="Y856" s="8"/>
      <c r="Z856" s="8"/>
      <c r="AA856" s="8"/>
      <c r="AB856" s="8">
        <v>0.2232</v>
      </c>
      <c r="AC856" s="8"/>
      <c r="AD856" s="8" t="s">
        <v>179</v>
      </c>
      <c r="AE856" s="8"/>
      <c r="AF856" s="8"/>
      <c r="AG856" s="8"/>
      <c r="AH856" s="8"/>
      <c r="AI856" s="8"/>
      <c r="AJ856" s="8"/>
      <c r="AK856" s="8"/>
      <c r="AL856" s="8"/>
      <c r="AM856" s="8"/>
      <c r="AN856" s="8"/>
      <c r="AO856" s="8"/>
      <c r="AP856" s="8"/>
      <c r="AQ856" s="8"/>
      <c r="AR856" s="8"/>
      <c r="AS856" s="45" t="str">
        <f t="shared" si="49"/>
        <v/>
      </c>
      <c r="AT856" s="8"/>
      <c r="AU856" s="8"/>
      <c r="AV856" s="8"/>
      <c r="AW856" s="8"/>
      <c r="AX856" s="8"/>
      <c r="AY856" s="8"/>
      <c r="AZ856" s="8"/>
      <c r="BA856" s="8"/>
      <c r="BB856" s="8"/>
      <c r="BC856" s="8"/>
      <c r="BD856" s="8"/>
      <c r="BE856" s="8"/>
      <c r="BF856" s="8"/>
      <c r="BG856" s="11"/>
      <c r="BI856" s="11"/>
      <c r="BJ856" s="11"/>
      <c r="BK856" s="11"/>
    </row>
    <row r="857" ht="14.25" hidden="1" customHeight="1">
      <c r="A857" s="8" t="s">
        <v>30</v>
      </c>
      <c r="B857" s="47" t="s">
        <v>316</v>
      </c>
      <c r="C857" s="47" t="s">
        <v>1100</v>
      </c>
      <c r="D857" s="47" t="s">
        <v>1294</v>
      </c>
      <c r="E857" s="8" t="s">
        <v>30</v>
      </c>
      <c r="F857" s="47" t="s">
        <v>316</v>
      </c>
      <c r="G857" s="47" t="s">
        <v>1100</v>
      </c>
      <c r="H857" s="45" t="str">
        <f t="shared" si="1"/>
        <v>DOE Ref Pre-1980SmallHotelStorage</v>
      </c>
      <c r="I857" s="47">
        <v>0.45</v>
      </c>
      <c r="J857" s="47"/>
      <c r="K857" s="47"/>
      <c r="L857" s="47"/>
      <c r="M857" s="47">
        <v>0.0</v>
      </c>
      <c r="N857" s="47">
        <v>0.7</v>
      </c>
      <c r="O857" s="47">
        <v>0.2</v>
      </c>
      <c r="P857" s="47" t="s">
        <v>1678</v>
      </c>
      <c r="Q857" s="47" t="s">
        <v>368</v>
      </c>
      <c r="R857" s="45" t="s">
        <v>583</v>
      </c>
      <c r="S857" s="92" t="s">
        <v>589</v>
      </c>
      <c r="T857" s="7" t="str">
        <f t="shared" si="48"/>
        <v>ASHRAE 62.1-1999Public SpacesPublic restrooms</v>
      </c>
      <c r="U857" s="117" t="str">
        <f>VLOOKUP(T857,Ventilation!$A$4:$H$314,6,FALSE)</f>
        <v>0</v>
      </c>
      <c r="V857" s="117" t="str">
        <f>VLOOKUP(T857,Ventilation!$A$4:$H$314,5,FALSE)</f>
        <v>0</v>
      </c>
      <c r="W857" s="117" t="str">
        <f>VLOOKUP(T857,Ventilation!$A$4:$H$314,7,FALSE)</f>
        <v/>
      </c>
      <c r="X857" s="47">
        <v>0.0</v>
      </c>
      <c r="Y857" s="47" t="s">
        <v>1679</v>
      </c>
      <c r="Z857" s="47" t="s">
        <v>1680</v>
      </c>
      <c r="AA857" s="47"/>
      <c r="AB857" s="8">
        <v>0.2232</v>
      </c>
      <c r="AC857" s="47"/>
      <c r="AD857" s="47" t="s">
        <v>1681</v>
      </c>
      <c r="AE857" s="47"/>
      <c r="AF857" s="47"/>
      <c r="AG857" s="47"/>
      <c r="AH857" s="47"/>
      <c r="AI857" s="47"/>
      <c r="AJ857" s="47">
        <v>0.0</v>
      </c>
      <c r="AK857" s="47">
        <v>0.0</v>
      </c>
      <c r="AL857" s="47">
        <v>0.5</v>
      </c>
      <c r="AM857" s="47">
        <v>0.0</v>
      </c>
      <c r="AN857" s="47" t="s">
        <v>1682</v>
      </c>
      <c r="AO857" s="8" t="s">
        <v>1683</v>
      </c>
      <c r="AP857" s="8" t="s">
        <v>1684</v>
      </c>
      <c r="AQ857" s="47"/>
      <c r="AR857" s="47"/>
      <c r="AS857" s="45" t="str">
        <f t="shared" si="49"/>
        <v/>
      </c>
      <c r="AT857" s="47"/>
      <c r="AU857" s="47"/>
      <c r="AV857" s="47"/>
      <c r="AW857" s="47"/>
      <c r="AX857" s="47"/>
      <c r="AY857" s="47"/>
      <c r="AZ857" s="47" t="str">
        <f t="shared" ref="AZ857:AZ870" si="57">IF(ISBLANK(BB857),"",BB857/(AY857/AX857))</f>
        <v/>
      </c>
      <c r="BA857" s="47"/>
      <c r="BB857" s="47"/>
      <c r="BC857" s="47"/>
      <c r="BD857" s="47"/>
      <c r="BE857" s="47"/>
      <c r="BF857" s="47"/>
      <c r="BG857" s="5"/>
      <c r="BI857" s="5"/>
      <c r="BJ857" s="5"/>
      <c r="BK857" s="5"/>
    </row>
    <row r="858" ht="14.25" hidden="1" customHeight="1">
      <c r="A858" s="45" t="s">
        <v>30</v>
      </c>
      <c r="B858" s="45" t="s">
        <v>316</v>
      </c>
      <c r="C858" s="45" t="s">
        <v>1178</v>
      </c>
      <c r="D858" s="45" t="s">
        <v>1364</v>
      </c>
      <c r="E858" s="45" t="s">
        <v>30</v>
      </c>
      <c r="F858" s="45" t="s">
        <v>316</v>
      </c>
      <c r="G858" s="45" t="s">
        <v>1178</v>
      </c>
      <c r="H858" s="45" t="str">
        <f t="shared" si="1"/>
        <v>DOE Ref Pre-1980SmallHotelStair</v>
      </c>
      <c r="I858" s="45">
        <v>0.82</v>
      </c>
      <c r="J858" s="47"/>
      <c r="K858" s="45"/>
      <c r="L858" s="45"/>
      <c r="M858" s="45">
        <v>0.0</v>
      </c>
      <c r="N858" s="45">
        <v>0.7</v>
      </c>
      <c r="O858" s="45">
        <v>0.2</v>
      </c>
      <c r="P858" s="7" t="s">
        <v>179</v>
      </c>
      <c r="Q858" s="45" t="s">
        <v>368</v>
      </c>
      <c r="R858" s="45" t="s">
        <v>583</v>
      </c>
      <c r="S858" s="92" t="s">
        <v>589</v>
      </c>
      <c r="T858" s="7" t="str">
        <f t="shared" si="48"/>
        <v>ASHRAE 62.1-1999Public SpacesPublic restrooms</v>
      </c>
      <c r="U858" s="117" t="str">
        <f>VLOOKUP(T858,Ventilation!$A$4:$H$314,6,FALSE)</f>
        <v>0</v>
      </c>
      <c r="V858" s="117" t="str">
        <f>VLOOKUP(T858,Ventilation!$A$4:$H$314,5,FALSE)</f>
        <v>0</v>
      </c>
      <c r="W858" s="117" t="str">
        <f>VLOOKUP(T858,Ventilation!$A$4:$H$314,7,FALSE)</f>
        <v/>
      </c>
      <c r="X858" s="45">
        <v>0.0</v>
      </c>
      <c r="Y858" s="7" t="s">
        <v>1679</v>
      </c>
      <c r="Z858" s="7" t="s">
        <v>1680</v>
      </c>
      <c r="AA858" s="45"/>
      <c r="AB858" s="7">
        <v>0.2232</v>
      </c>
      <c r="AC858" s="7"/>
      <c r="AD858" s="7" t="s">
        <v>1681</v>
      </c>
      <c r="AE858" s="45"/>
      <c r="AF858" s="45"/>
      <c r="AG858" s="45"/>
      <c r="AH858" s="45"/>
      <c r="AI858" s="45"/>
      <c r="AJ858" s="45">
        <v>0.0</v>
      </c>
      <c r="AK858" s="45">
        <v>0.0</v>
      </c>
      <c r="AL858" s="45">
        <v>0.5</v>
      </c>
      <c r="AM858" s="45">
        <v>0.0</v>
      </c>
      <c r="AN858" s="7" t="s">
        <v>1682</v>
      </c>
      <c r="AO858" s="7" t="s">
        <v>1683</v>
      </c>
      <c r="AP858" s="7" t="s">
        <v>1684</v>
      </c>
      <c r="AQ858" s="45"/>
      <c r="AR858" s="45"/>
      <c r="AS858" s="45" t="str">
        <f t="shared" si="49"/>
        <v/>
      </c>
      <c r="AT858" s="45"/>
      <c r="AU858" s="45"/>
      <c r="AV858" s="45"/>
      <c r="AW858" s="45"/>
      <c r="AX858" s="45"/>
      <c r="AY858" s="45"/>
      <c r="AZ858" s="45" t="str">
        <f t="shared" si="57"/>
        <v/>
      </c>
      <c r="BA858" s="45"/>
      <c r="BB858" s="45"/>
      <c r="BC858" s="45"/>
      <c r="BD858" s="45"/>
      <c r="BE858" s="45"/>
      <c r="BF858" s="45"/>
      <c r="BG858" s="5"/>
      <c r="BI858" s="5"/>
      <c r="BJ858" s="5"/>
      <c r="BK858" s="5"/>
    </row>
    <row r="859" ht="14.25" hidden="1" customHeight="1">
      <c r="A859" s="45" t="s">
        <v>30</v>
      </c>
      <c r="B859" s="7" t="s">
        <v>316</v>
      </c>
      <c r="C859" s="7" t="s">
        <v>1177</v>
      </c>
      <c r="D859" s="7" t="s">
        <v>1283</v>
      </c>
      <c r="E859" s="45" t="s">
        <v>30</v>
      </c>
      <c r="F859" s="7" t="s">
        <v>316</v>
      </c>
      <c r="G859" s="7" t="s">
        <v>1177</v>
      </c>
      <c r="H859" s="45" t="str">
        <f t="shared" si="1"/>
        <v>DOE Ref Pre-1980SmallHotelStaffLounge</v>
      </c>
      <c r="I859" s="7">
        <v>1.65</v>
      </c>
      <c r="J859" s="47"/>
      <c r="K859" s="7"/>
      <c r="L859" s="7"/>
      <c r="M859" s="7">
        <v>0.0</v>
      </c>
      <c r="N859" s="7">
        <v>0.7</v>
      </c>
      <c r="O859" s="7">
        <v>0.2</v>
      </c>
      <c r="P859" s="7" t="s">
        <v>1686</v>
      </c>
      <c r="Q859" s="45" t="s">
        <v>368</v>
      </c>
      <c r="R859" s="7" t="s">
        <v>560</v>
      </c>
      <c r="S859" s="7" t="s">
        <v>569</v>
      </c>
      <c r="T859" s="7" t="str">
        <f t="shared" si="48"/>
        <v>ASHRAE 62.1-1999Hotels, Motels, Resorts, DormitoriesLobbies</v>
      </c>
      <c r="U859" s="117" t="str">
        <f>VLOOKUP(T859,Ventilation!$A$4:$H$314,6,FALSE)</f>
        <v>0</v>
      </c>
      <c r="V859" s="117" t="str">
        <f>VLOOKUP(T859,Ventilation!$A$4:$H$314,5,FALSE)</f>
        <v>15</v>
      </c>
      <c r="W859" s="117" t="str">
        <f>VLOOKUP(T859,Ventilation!$A$4:$H$314,7,FALSE)</f>
        <v/>
      </c>
      <c r="X859" s="7">
        <v>31.34</v>
      </c>
      <c r="Y859" s="7" t="s">
        <v>1687</v>
      </c>
      <c r="Z859" s="7" t="s">
        <v>1680</v>
      </c>
      <c r="AA859" s="7"/>
      <c r="AB859" s="7">
        <v>0.2232</v>
      </c>
      <c r="AC859" s="7"/>
      <c r="AD859" s="7" t="s">
        <v>1681</v>
      </c>
      <c r="AE859" s="7"/>
      <c r="AF859" s="7"/>
      <c r="AG859" s="7"/>
      <c r="AH859" s="7"/>
      <c r="AI859" s="7"/>
      <c r="AJ859" s="7">
        <v>7.17</v>
      </c>
      <c r="AK859" s="7">
        <v>0.0</v>
      </c>
      <c r="AL859" s="7">
        <v>0.5</v>
      </c>
      <c r="AM859" s="7">
        <v>0.0</v>
      </c>
      <c r="AN859" s="7" t="s">
        <v>1688</v>
      </c>
      <c r="AO859" s="7" t="s">
        <v>1689</v>
      </c>
      <c r="AP859" s="7" t="s">
        <v>1690</v>
      </c>
      <c r="AQ859" s="7"/>
      <c r="AR859" s="7"/>
      <c r="AS859" s="45" t="str">
        <f t="shared" si="49"/>
        <v/>
      </c>
      <c r="AT859" s="7"/>
      <c r="AU859" s="7"/>
      <c r="AV859" s="7"/>
      <c r="AW859" s="7"/>
      <c r="AX859" s="7"/>
      <c r="AY859" s="7"/>
      <c r="AZ859" s="7" t="str">
        <f t="shared" si="57"/>
        <v/>
      </c>
      <c r="BA859" s="7"/>
      <c r="BB859" s="7"/>
      <c r="BC859" s="7"/>
      <c r="BD859" s="7"/>
      <c r="BE859" s="7"/>
      <c r="BF859" s="7"/>
      <c r="BG859" s="5"/>
      <c r="BI859" s="5"/>
      <c r="BJ859" s="5"/>
      <c r="BK859" s="5"/>
    </row>
    <row r="860" ht="14.25" hidden="1" customHeight="1">
      <c r="A860" s="45" t="s">
        <v>30</v>
      </c>
      <c r="B860" s="7" t="s">
        <v>316</v>
      </c>
      <c r="C860" s="7" t="s">
        <v>1173</v>
      </c>
      <c r="D860" s="7" t="s">
        <v>1474</v>
      </c>
      <c r="E860" s="45" t="s">
        <v>30</v>
      </c>
      <c r="F860" s="7" t="s">
        <v>316</v>
      </c>
      <c r="G860" s="7" t="s">
        <v>1173</v>
      </c>
      <c r="H860" s="45" t="str">
        <f t="shared" si="1"/>
        <v>DOE Ref Pre-1980SmallHotelPublicRestroom</v>
      </c>
      <c r="I860" s="7">
        <v>1.1</v>
      </c>
      <c r="J860" s="47"/>
      <c r="K860" s="7"/>
      <c r="L860" s="7"/>
      <c r="M860" s="7">
        <v>0.0</v>
      </c>
      <c r="N860" s="7">
        <v>0.7</v>
      </c>
      <c r="O860" s="7">
        <v>0.2</v>
      </c>
      <c r="P860" s="7" t="s">
        <v>1685</v>
      </c>
      <c r="Q860" s="45" t="s">
        <v>368</v>
      </c>
      <c r="R860" s="7" t="s">
        <v>583</v>
      </c>
      <c r="S860" s="92" t="s">
        <v>589</v>
      </c>
      <c r="T860" s="7" t="str">
        <f t="shared" si="48"/>
        <v>ASHRAE 62.1-1999Public SpacesPublic restrooms</v>
      </c>
      <c r="U860" s="117" t="str">
        <f>VLOOKUP(T860,Ventilation!$A$4:$H$314,6,FALSE)</f>
        <v>0</v>
      </c>
      <c r="V860" s="117" t="str">
        <f>VLOOKUP(T860,Ventilation!$A$4:$H$314,5,FALSE)</f>
        <v>0</v>
      </c>
      <c r="W860" s="117" t="str">
        <f>VLOOKUP(T860,Ventilation!$A$4:$H$314,7,FALSE)</f>
        <v/>
      </c>
      <c r="X860" s="7">
        <v>2.85</v>
      </c>
      <c r="Y860" s="7" t="s">
        <v>1679</v>
      </c>
      <c r="Z860" s="7" t="s">
        <v>1680</v>
      </c>
      <c r="AA860" s="7"/>
      <c r="AB860" s="7">
        <v>0.2232</v>
      </c>
      <c r="AC860" s="7"/>
      <c r="AD860" s="7" t="s">
        <v>1681</v>
      </c>
      <c r="AE860" s="7"/>
      <c r="AF860" s="7"/>
      <c r="AG860" s="7"/>
      <c r="AH860" s="7"/>
      <c r="AI860" s="7"/>
      <c r="AJ860" s="7">
        <v>1.0</v>
      </c>
      <c r="AK860" s="7">
        <v>0.0</v>
      </c>
      <c r="AL860" s="7">
        <v>0.5</v>
      </c>
      <c r="AM860" s="7">
        <v>0.0</v>
      </c>
      <c r="AN860" s="7" t="s">
        <v>1682</v>
      </c>
      <c r="AO860" s="7" t="s">
        <v>1689</v>
      </c>
      <c r="AP860" s="7" t="s">
        <v>1690</v>
      </c>
      <c r="AQ860" s="7"/>
      <c r="AR860" s="7"/>
      <c r="AS860" s="45" t="str">
        <f t="shared" si="49"/>
        <v/>
      </c>
      <c r="AT860" s="7"/>
      <c r="AU860" s="7"/>
      <c r="AV860" s="7"/>
      <c r="AW860" s="7"/>
      <c r="AX860" s="7">
        <v>1.139566144206643</v>
      </c>
      <c r="AY860" s="7">
        <v>400.0</v>
      </c>
      <c r="AZ860" s="135" t="str">
        <f t="shared" si="57"/>
        <v>0.1978578326</v>
      </c>
      <c r="BA860" s="7">
        <v>0.338</v>
      </c>
      <c r="BB860" s="7">
        <v>69.45023196377475</v>
      </c>
      <c r="BC860" s="7">
        <v>0.5</v>
      </c>
      <c r="BD860" s="7"/>
      <c r="BE860" s="7"/>
      <c r="BF860" s="7"/>
      <c r="BG860" s="5"/>
      <c r="BI860" s="5"/>
      <c r="BJ860" s="5"/>
      <c r="BK860" s="5"/>
    </row>
    <row r="861" ht="14.25" hidden="1" customHeight="1">
      <c r="A861" s="45" t="s">
        <v>30</v>
      </c>
      <c r="B861" s="7" t="s">
        <v>316</v>
      </c>
      <c r="C861" s="7" t="s">
        <v>355</v>
      </c>
      <c r="D861" s="7" t="s">
        <v>1312</v>
      </c>
      <c r="E861" s="45" t="s">
        <v>30</v>
      </c>
      <c r="F861" s="7" t="s">
        <v>316</v>
      </c>
      <c r="G861" s="7" t="s">
        <v>355</v>
      </c>
      <c r="H861" s="45" t="str">
        <f t="shared" si="1"/>
        <v>DOE Ref Pre-1980SmallHotelOffice</v>
      </c>
      <c r="I861" s="7">
        <v>2.01</v>
      </c>
      <c r="J861" s="47"/>
      <c r="K861" s="7"/>
      <c r="L861" s="7"/>
      <c r="M861" s="7">
        <v>0.0</v>
      </c>
      <c r="N861" s="7">
        <v>0.7</v>
      </c>
      <c r="O861" s="7">
        <v>0.2</v>
      </c>
      <c r="P861" s="7" t="s">
        <v>1691</v>
      </c>
      <c r="Q861" s="45" t="s">
        <v>368</v>
      </c>
      <c r="R861" s="7" t="s">
        <v>575</v>
      </c>
      <c r="S861" s="7" t="s">
        <v>1313</v>
      </c>
      <c r="T861" s="7" t="str">
        <f t="shared" si="48"/>
        <v>ASHRAE 62.1-1999OfficesOffice Space</v>
      </c>
      <c r="U861" s="117" t="str">
        <f>VLOOKUP(T861,Ventilation!$A$4:$H$314,6,FALSE)</f>
        <v>0</v>
      </c>
      <c r="V861" s="117" t="str">
        <f>VLOOKUP(T861,Ventilation!$A$4:$H$314,5,FALSE)</f>
        <v>20</v>
      </c>
      <c r="W861" s="117" t="str">
        <f>VLOOKUP(T861,Ventilation!$A$4:$H$314,7,FALSE)</f>
        <v/>
      </c>
      <c r="X861" s="7">
        <v>7.14</v>
      </c>
      <c r="Y861" s="7" t="s">
        <v>1692</v>
      </c>
      <c r="Z861" s="7" t="s">
        <v>1680</v>
      </c>
      <c r="AA861" s="7"/>
      <c r="AB861" s="7">
        <v>0.2232</v>
      </c>
      <c r="AC861" s="7"/>
      <c r="AD861" s="7" t="s">
        <v>1681</v>
      </c>
      <c r="AE861" s="7"/>
      <c r="AF861" s="7"/>
      <c r="AG861" s="7"/>
      <c r="AH861" s="7"/>
      <c r="AI861" s="7"/>
      <c r="AJ861" s="7">
        <v>1.2</v>
      </c>
      <c r="AK861" s="7">
        <v>0.0</v>
      </c>
      <c r="AL861" s="7">
        <v>0.5</v>
      </c>
      <c r="AM861" s="7">
        <v>0.0</v>
      </c>
      <c r="AN861" s="7" t="s">
        <v>1693</v>
      </c>
      <c r="AO861" s="7" t="s">
        <v>1689</v>
      </c>
      <c r="AP861" s="7" t="s">
        <v>1690</v>
      </c>
      <c r="AQ861" s="7"/>
      <c r="AR861" s="7"/>
      <c r="AS861" s="45" t="str">
        <f t="shared" si="49"/>
        <v/>
      </c>
      <c r="AT861" s="7"/>
      <c r="AU861" s="7"/>
      <c r="AV861" s="7"/>
      <c r="AW861" s="7"/>
      <c r="AX861" s="7"/>
      <c r="AY861" s="7"/>
      <c r="AZ861" s="7" t="str">
        <f t="shared" si="57"/>
        <v/>
      </c>
      <c r="BA861" s="7"/>
      <c r="BB861" s="7"/>
      <c r="BC861" s="7"/>
      <c r="BD861" s="7"/>
      <c r="BE861" s="7"/>
      <c r="BF861" s="7"/>
      <c r="BG861" s="5"/>
      <c r="BI861" s="5"/>
      <c r="BJ861" s="5"/>
      <c r="BK861" s="5"/>
    </row>
    <row r="862" ht="14.25" hidden="1" customHeight="1">
      <c r="A862" s="45" t="s">
        <v>30</v>
      </c>
      <c r="B862" s="7" t="s">
        <v>316</v>
      </c>
      <c r="C862" s="7" t="s">
        <v>1157</v>
      </c>
      <c r="D862" s="7" t="s">
        <v>1338</v>
      </c>
      <c r="E862" s="45" t="s">
        <v>30</v>
      </c>
      <c r="F862" s="7" t="s">
        <v>316</v>
      </c>
      <c r="G862" s="7" t="s">
        <v>1157</v>
      </c>
      <c r="H862" s="45" t="str">
        <f t="shared" si="1"/>
        <v>DOE Ref Pre-1980SmallHotelMeeting</v>
      </c>
      <c r="I862" s="7">
        <v>2.13</v>
      </c>
      <c r="J862" s="47"/>
      <c r="K862" s="7"/>
      <c r="L862" s="7"/>
      <c r="M862" s="7">
        <v>0.0</v>
      </c>
      <c r="N862" s="7">
        <v>0.7</v>
      </c>
      <c r="O862" s="7">
        <v>0.2</v>
      </c>
      <c r="P862" s="7" t="s">
        <v>1694</v>
      </c>
      <c r="Q862" s="45" t="s">
        <v>368</v>
      </c>
      <c r="R862" s="7" t="s">
        <v>560</v>
      </c>
      <c r="S862" s="7" t="s">
        <v>571</v>
      </c>
      <c r="T862" s="7" t="str">
        <f t="shared" si="48"/>
        <v>ASHRAE 62.1-1999Hotels, Motels, Resorts, DormitoriesConference rooms</v>
      </c>
      <c r="U862" s="117" t="str">
        <f>VLOOKUP(T862,Ventilation!$A$4:$H$314,6,FALSE)</f>
        <v>0</v>
      </c>
      <c r="V862" s="117" t="str">
        <f>VLOOKUP(T862,Ventilation!$A$4:$H$314,5,FALSE)</f>
        <v>20</v>
      </c>
      <c r="W862" s="117" t="str">
        <f>VLOOKUP(T862,Ventilation!$A$4:$H$314,7,FALSE)</f>
        <v/>
      </c>
      <c r="X862" s="7">
        <v>50.0</v>
      </c>
      <c r="Y862" s="7" t="s">
        <v>1695</v>
      </c>
      <c r="Z862" s="7" t="s">
        <v>1680</v>
      </c>
      <c r="AA862" s="7"/>
      <c r="AB862" s="7">
        <v>0.2232</v>
      </c>
      <c r="AC862" s="7"/>
      <c r="AD862" s="7" t="s">
        <v>1681</v>
      </c>
      <c r="AE862" s="7"/>
      <c r="AF862" s="7"/>
      <c r="AG862" s="7"/>
      <c r="AH862" s="7"/>
      <c r="AI862" s="7"/>
      <c r="AJ862" s="7">
        <v>1.2</v>
      </c>
      <c r="AK862" s="7">
        <v>0.0</v>
      </c>
      <c r="AL862" s="7">
        <v>0.5</v>
      </c>
      <c r="AM862" s="7">
        <v>0.0</v>
      </c>
      <c r="AN862" s="7" t="s">
        <v>1696</v>
      </c>
      <c r="AO862" s="7" t="s">
        <v>1689</v>
      </c>
      <c r="AP862" s="7" t="s">
        <v>1690</v>
      </c>
      <c r="AQ862" s="7"/>
      <c r="AR862" s="7"/>
      <c r="AS862" s="45" t="str">
        <f t="shared" si="49"/>
        <v/>
      </c>
      <c r="AT862" s="7"/>
      <c r="AU862" s="7"/>
      <c r="AV862" s="7"/>
      <c r="AW862" s="7"/>
      <c r="AX862" s="7"/>
      <c r="AY862" s="7"/>
      <c r="AZ862" s="7" t="str">
        <f t="shared" si="57"/>
        <v/>
      </c>
      <c r="BA862" s="7"/>
      <c r="BB862" s="7"/>
      <c r="BC862" s="7"/>
      <c r="BD862" s="7"/>
      <c r="BE862" s="7"/>
      <c r="BF862" s="7"/>
      <c r="BG862" s="5"/>
      <c r="BI862" s="5"/>
      <c r="BJ862" s="5"/>
      <c r="BK862" s="5"/>
    </row>
    <row r="863" ht="14.25" hidden="1" customHeight="1">
      <c r="A863" s="45" t="s">
        <v>30</v>
      </c>
      <c r="B863" s="7" t="s">
        <v>316</v>
      </c>
      <c r="C863" s="7" t="s">
        <v>1155</v>
      </c>
      <c r="D863" s="7" t="s">
        <v>1365</v>
      </c>
      <c r="E863" s="45" t="s">
        <v>30</v>
      </c>
      <c r="F863" s="7" t="s">
        <v>316</v>
      </c>
      <c r="G863" s="7" t="s">
        <v>1155</v>
      </c>
      <c r="H863" s="45" t="str">
        <f t="shared" si="1"/>
        <v>DOE Ref Pre-1980SmallHotelMechanical</v>
      </c>
      <c r="I863" s="7">
        <v>0.96</v>
      </c>
      <c r="J863" s="47"/>
      <c r="K863" s="7"/>
      <c r="L863" s="7"/>
      <c r="M863" s="7">
        <v>0.0</v>
      </c>
      <c r="N863" s="7">
        <v>0.7</v>
      </c>
      <c r="O863" s="7">
        <v>0.2</v>
      </c>
      <c r="P863" s="7" t="s">
        <v>1685</v>
      </c>
      <c r="Q863" s="45" t="s">
        <v>368</v>
      </c>
      <c r="R863" s="7" t="s">
        <v>583</v>
      </c>
      <c r="S863" s="7" t="s">
        <v>585</v>
      </c>
      <c r="T863" s="7" t="str">
        <f t="shared" si="48"/>
        <v>ASHRAE 62.1-1999Public SpacesCorridors and utilities</v>
      </c>
      <c r="U863" s="117" t="str">
        <f>VLOOKUP(T863,Ventilation!$A$4:$H$314,6,FALSE)</f>
        <v>0.05</v>
      </c>
      <c r="V863" s="117" t="str">
        <f>VLOOKUP(T863,Ventilation!$A$4:$H$314,5,FALSE)</f>
        <v>0</v>
      </c>
      <c r="W863" s="117" t="str">
        <f>VLOOKUP(T863,Ventilation!$A$4:$H$314,7,FALSE)</f>
        <v/>
      </c>
      <c r="X863" s="7">
        <v>0.0</v>
      </c>
      <c r="Y863" s="7" t="s">
        <v>1679</v>
      </c>
      <c r="Z863" s="7" t="s">
        <v>1680</v>
      </c>
      <c r="AA863" s="7"/>
      <c r="AB863" s="7">
        <v>0.2232</v>
      </c>
      <c r="AC863" s="7"/>
      <c r="AD863" s="7" t="s">
        <v>1681</v>
      </c>
      <c r="AE863" s="7"/>
      <c r="AF863" s="7">
        <v>0.0</v>
      </c>
      <c r="AG863" s="7">
        <v>0.2</v>
      </c>
      <c r="AH863" s="7">
        <v>0.5</v>
      </c>
      <c r="AI863" s="7"/>
      <c r="AJ863" s="7">
        <v>0.0</v>
      </c>
      <c r="AK863" s="7">
        <v>0.0</v>
      </c>
      <c r="AL863" s="7">
        <v>0.2</v>
      </c>
      <c r="AM863" s="7">
        <v>0.0</v>
      </c>
      <c r="AN863" s="7" t="s">
        <v>1682</v>
      </c>
      <c r="AO863" s="7" t="s">
        <v>1689</v>
      </c>
      <c r="AP863" s="7" t="s">
        <v>1690</v>
      </c>
      <c r="AQ863" s="7"/>
      <c r="AR863" s="7"/>
      <c r="AS863" s="45" t="str">
        <f t="shared" si="49"/>
        <v/>
      </c>
      <c r="AT863" s="7"/>
      <c r="AU863" s="7"/>
      <c r="AV863" s="7"/>
      <c r="AW863" s="7"/>
      <c r="AX863" s="7"/>
      <c r="AY863" s="7"/>
      <c r="AZ863" s="7" t="str">
        <f t="shared" si="57"/>
        <v/>
      </c>
      <c r="BA863" s="7"/>
      <c r="BB863" s="7"/>
      <c r="BC863" s="7"/>
      <c r="BD863" s="7"/>
      <c r="BE863" s="7"/>
      <c r="BF863" s="7"/>
      <c r="BG863" s="5"/>
      <c r="BI863" s="5"/>
      <c r="BJ863" s="5"/>
      <c r="BK863" s="5"/>
    </row>
    <row r="864" ht="14.25" hidden="1" customHeight="1">
      <c r="A864" s="7" t="s">
        <v>30</v>
      </c>
      <c r="B864" s="7" t="s">
        <v>316</v>
      </c>
      <c r="C864" s="7" t="s">
        <v>1152</v>
      </c>
      <c r="D864" s="7" t="s">
        <v>1294</v>
      </c>
      <c r="E864" s="7" t="s">
        <v>30</v>
      </c>
      <c r="F864" s="7" t="s">
        <v>316</v>
      </c>
      <c r="G864" s="7" t="s">
        <v>1152</v>
      </c>
      <c r="H864" s="45" t="str">
        <f t="shared" si="1"/>
        <v>DOE Ref Pre-1980SmallHotelLaundry</v>
      </c>
      <c r="I864" s="7">
        <v>1.04</v>
      </c>
      <c r="J864" s="47"/>
      <c r="K864" s="7"/>
      <c r="L864" s="7"/>
      <c r="M864" s="7">
        <v>0.0</v>
      </c>
      <c r="N864" s="7">
        <v>0.7</v>
      </c>
      <c r="O864" s="7">
        <v>0.2</v>
      </c>
      <c r="P864" s="7" t="s">
        <v>1697</v>
      </c>
      <c r="Q864" s="45" t="s">
        <v>368</v>
      </c>
      <c r="R864" s="7" t="s">
        <v>528</v>
      </c>
      <c r="S864" s="7" t="s">
        <v>1359</v>
      </c>
      <c r="T864" s="7" t="str">
        <f t="shared" si="48"/>
        <v>ASHRAE 62.1-1999Dry Cleaners, LaundriesCommercial Laundry</v>
      </c>
      <c r="U864" s="117" t="str">
        <f>VLOOKUP(T864,Ventilation!$A$4:$H$314,6,FALSE)</f>
        <v>0</v>
      </c>
      <c r="V864" s="117" t="str">
        <f>VLOOKUP(T864,Ventilation!$A$4:$H$314,5,FALSE)</f>
        <v>25</v>
      </c>
      <c r="W864" s="117" t="str">
        <f>VLOOKUP(T864,Ventilation!$A$4:$H$314,7,FALSE)</f>
        <v/>
      </c>
      <c r="X864" s="7">
        <v>10.0</v>
      </c>
      <c r="Y864" s="7" t="s">
        <v>1698</v>
      </c>
      <c r="Z864" s="7" t="s">
        <v>1680</v>
      </c>
      <c r="AA864" s="7"/>
      <c r="AB864" s="7">
        <v>0.2232</v>
      </c>
      <c r="AC864" s="7"/>
      <c r="AD864" s="7" t="s">
        <v>1681</v>
      </c>
      <c r="AE864" s="7">
        <v>58.4</v>
      </c>
      <c r="AF864" s="8">
        <v>0.0</v>
      </c>
      <c r="AG864" s="8">
        <v>0.2</v>
      </c>
      <c r="AH864" s="8">
        <v>0.5</v>
      </c>
      <c r="AI864" s="7" t="s">
        <v>1699</v>
      </c>
      <c r="AJ864" s="7">
        <v>2.03</v>
      </c>
      <c r="AK864" s="7">
        <v>0.0</v>
      </c>
      <c r="AL864" s="7">
        <v>0.5</v>
      </c>
      <c r="AM864" s="7">
        <v>0.0</v>
      </c>
      <c r="AN864" s="7" t="s">
        <v>1700</v>
      </c>
      <c r="AO864" s="7" t="s">
        <v>1689</v>
      </c>
      <c r="AP864" s="7" t="s">
        <v>1690</v>
      </c>
      <c r="AQ864" s="7">
        <v>67.5</v>
      </c>
      <c r="AR864" s="7">
        <v>1053.0</v>
      </c>
      <c r="AS864" s="117" t="str">
        <f t="shared" si="49"/>
        <v>0.0641025641</v>
      </c>
      <c r="AT864" s="7">
        <v>60.0</v>
      </c>
      <c r="AU864" s="7">
        <v>0.2</v>
      </c>
      <c r="AV864" s="7">
        <v>0.05</v>
      </c>
      <c r="AW864" s="7" t="s">
        <v>319</v>
      </c>
      <c r="AX864" s="7"/>
      <c r="AY864" s="7"/>
      <c r="AZ864" s="7" t="str">
        <f t="shared" si="57"/>
        <v/>
      </c>
      <c r="BA864" s="7"/>
      <c r="BB864" s="7"/>
      <c r="BC864" s="7"/>
      <c r="BD864" s="7"/>
      <c r="BE864" s="7"/>
      <c r="BF864" s="7"/>
      <c r="BG864" s="5"/>
      <c r="BI864" s="5"/>
      <c r="BJ864" s="5"/>
      <c r="BK864" s="5"/>
    </row>
    <row r="865" ht="14.25" hidden="1" customHeight="1">
      <c r="A865" s="7" t="s">
        <v>30</v>
      </c>
      <c r="B865" s="7" t="s">
        <v>316</v>
      </c>
      <c r="C865" s="7" t="s">
        <v>1142</v>
      </c>
      <c r="D865" s="7" t="s">
        <v>1306</v>
      </c>
      <c r="E865" s="7" t="s">
        <v>30</v>
      </c>
      <c r="F865" s="7" t="s">
        <v>316</v>
      </c>
      <c r="G865" s="7" t="s">
        <v>1142</v>
      </c>
      <c r="H865" s="45" t="str">
        <f t="shared" si="1"/>
        <v>DOE Ref Pre-1980SmallHotelGuestRoom</v>
      </c>
      <c r="I865" s="7">
        <v>1.74</v>
      </c>
      <c r="J865" s="47"/>
      <c r="K865" s="7"/>
      <c r="L865" s="7"/>
      <c r="M865" s="7">
        <v>0.0</v>
      </c>
      <c r="N865" s="7">
        <v>0.7</v>
      </c>
      <c r="O865" s="7">
        <v>0.2</v>
      </c>
      <c r="P865" s="7" t="s">
        <v>1702</v>
      </c>
      <c r="Q865" s="7" t="s">
        <v>368</v>
      </c>
      <c r="R865" s="7" t="s">
        <v>560</v>
      </c>
      <c r="S865" s="47" t="s">
        <v>563</v>
      </c>
      <c r="T865" s="7" t="str">
        <f t="shared" si="48"/>
        <v>ASHRAE 62.1-1999Hotels, Motels, Resorts, DormitoriesLiving rooms</v>
      </c>
      <c r="U865" s="117" t="str">
        <f>VLOOKUP(T865,Ventilation!$A$4:$H$314,6,FALSE)</f>
        <v>0.085</v>
      </c>
      <c r="V865" s="117" t="str">
        <f>VLOOKUP(T865,Ventilation!$A$4:$H$314,5,FALSE)</f>
        <v>0</v>
      </c>
      <c r="W865" s="117" t="str">
        <f>VLOOKUP(T865,Ventilation!$A$4:$H$314,7,FALSE)</f>
        <v/>
      </c>
      <c r="X865" s="7">
        <v>3.97</v>
      </c>
      <c r="Y865" s="7" t="s">
        <v>1703</v>
      </c>
      <c r="Z865" s="7" t="s">
        <v>1680</v>
      </c>
      <c r="AA865" s="7"/>
      <c r="AB865" s="7">
        <v>0.2232</v>
      </c>
      <c r="AC865" s="7"/>
      <c r="AD865" s="7" t="s">
        <v>1681</v>
      </c>
      <c r="AE865" s="7"/>
      <c r="AF865" s="7"/>
      <c r="AG865" s="7"/>
      <c r="AH865" s="7"/>
      <c r="AI865" s="7"/>
      <c r="AJ865" s="7">
        <v>1.33</v>
      </c>
      <c r="AK865" s="7">
        <v>0.0</v>
      </c>
      <c r="AL865" s="7">
        <v>0.5</v>
      </c>
      <c r="AM865" s="7">
        <v>0.0</v>
      </c>
      <c r="AN865" s="7" t="s">
        <v>1704</v>
      </c>
      <c r="AO865" s="7" t="s">
        <v>1689</v>
      </c>
      <c r="AP865" s="7" t="s">
        <v>1690</v>
      </c>
      <c r="AQ865" s="7">
        <v>1.75</v>
      </c>
      <c r="AR865" s="7">
        <v>351.0</v>
      </c>
      <c r="AS865" s="117" t="str">
        <f t="shared" si="49"/>
        <v>0.004985754986</v>
      </c>
      <c r="AT865" s="7">
        <v>43.3</v>
      </c>
      <c r="AU865" s="7">
        <v>0.2</v>
      </c>
      <c r="AV865" s="7">
        <v>0.05</v>
      </c>
      <c r="AW865" s="7" t="s">
        <v>318</v>
      </c>
      <c r="AX865" s="7"/>
      <c r="AY865" s="7"/>
      <c r="AZ865" s="7" t="str">
        <f t="shared" si="57"/>
        <v/>
      </c>
      <c r="BA865" s="7"/>
      <c r="BB865" s="7"/>
      <c r="BC865" s="7"/>
      <c r="BD865" s="7"/>
      <c r="BE865" s="7"/>
      <c r="BF865" s="7"/>
      <c r="BG865" s="5"/>
      <c r="BI865" s="5"/>
      <c r="BJ865" s="5"/>
      <c r="BK865" s="5"/>
    </row>
    <row r="866" ht="14.25" hidden="1" customHeight="1">
      <c r="A866" s="8" t="s">
        <v>30</v>
      </c>
      <c r="B866" s="8" t="s">
        <v>316</v>
      </c>
      <c r="C866" s="8" t="s">
        <v>1141</v>
      </c>
      <c r="D866" s="8" t="s">
        <v>1364</v>
      </c>
      <c r="E866" s="8" t="s">
        <v>30</v>
      </c>
      <c r="F866" s="8" t="s">
        <v>316</v>
      </c>
      <c r="G866" s="8" t="s">
        <v>1141</v>
      </c>
      <c r="H866" s="45" t="str">
        <f t="shared" si="1"/>
        <v>DOE Ref Pre-1980SmallHotelGuestLounge</v>
      </c>
      <c r="I866" s="8">
        <v>1.31</v>
      </c>
      <c r="J866" s="47"/>
      <c r="K866" s="8"/>
      <c r="L866" s="8"/>
      <c r="M866" s="8">
        <v>0.0</v>
      </c>
      <c r="N866" s="8">
        <v>0.7</v>
      </c>
      <c r="O866" s="8">
        <v>0.2</v>
      </c>
      <c r="P866" s="8" t="s">
        <v>1686</v>
      </c>
      <c r="Q866" s="8" t="s">
        <v>368</v>
      </c>
      <c r="R866" s="8" t="s">
        <v>560</v>
      </c>
      <c r="S866" s="8" t="s">
        <v>569</v>
      </c>
      <c r="T866" s="7" t="str">
        <f t="shared" si="48"/>
        <v>ASHRAE 62.1-1999Hotels, Motels, Resorts, DormitoriesLobbies</v>
      </c>
      <c r="U866" s="117" t="str">
        <f>VLOOKUP(T866,Ventilation!$A$4:$H$314,6,FALSE)</f>
        <v>0</v>
      </c>
      <c r="V866" s="117" t="str">
        <f>VLOOKUP(T866,Ventilation!$A$4:$H$314,5,FALSE)</f>
        <v>15</v>
      </c>
      <c r="W866" s="117" t="str">
        <f>VLOOKUP(T866,Ventilation!$A$4:$H$314,7,FALSE)</f>
        <v/>
      </c>
      <c r="X866" s="8">
        <v>30.0</v>
      </c>
      <c r="Y866" s="8" t="s">
        <v>1679</v>
      </c>
      <c r="Z866" s="8" t="s">
        <v>1680</v>
      </c>
      <c r="AA866" s="8"/>
      <c r="AB866" s="8">
        <v>0.2232</v>
      </c>
      <c r="AC866" s="8"/>
      <c r="AD866" s="8" t="s">
        <v>1681</v>
      </c>
      <c r="AE866" s="8"/>
      <c r="AF866" s="8"/>
      <c r="AG866" s="8"/>
      <c r="AH866" s="8"/>
      <c r="AI866" s="8"/>
      <c r="AJ866" s="8">
        <v>1.43</v>
      </c>
      <c r="AK866" s="8">
        <v>0.0</v>
      </c>
      <c r="AL866" s="8">
        <v>0.5</v>
      </c>
      <c r="AM866" s="8">
        <v>0.0</v>
      </c>
      <c r="AN866" s="8" t="s">
        <v>1682</v>
      </c>
      <c r="AO866" s="8" t="s">
        <v>1689</v>
      </c>
      <c r="AP866" s="8" t="s">
        <v>1690</v>
      </c>
      <c r="AQ866" s="8"/>
      <c r="AR866" s="8"/>
      <c r="AS866" s="45" t="str">
        <f t="shared" si="49"/>
        <v/>
      </c>
      <c r="AT866" s="8"/>
      <c r="AU866" s="8"/>
      <c r="AV866" s="8"/>
      <c r="AW866" s="8"/>
      <c r="AX866" s="8"/>
      <c r="AY866" s="8"/>
      <c r="AZ866" s="8" t="str">
        <f t="shared" si="57"/>
        <v/>
      </c>
      <c r="BA866" s="8"/>
      <c r="BB866" s="8"/>
      <c r="BC866" s="8"/>
      <c r="BD866" s="8"/>
      <c r="BE866" s="8"/>
      <c r="BF866" s="8"/>
      <c r="BG866" s="5"/>
      <c r="BI866" s="5"/>
      <c r="BJ866" s="5"/>
      <c r="BK866" s="5"/>
    </row>
    <row r="867" ht="14.25" hidden="1" customHeight="1">
      <c r="A867" s="47" t="s">
        <v>30</v>
      </c>
      <c r="B867" s="8" t="s">
        <v>316</v>
      </c>
      <c r="C867" s="8" t="s">
        <v>1139</v>
      </c>
      <c r="D867" s="8" t="s">
        <v>1304</v>
      </c>
      <c r="E867" s="47" t="s">
        <v>30</v>
      </c>
      <c r="F867" s="8" t="s">
        <v>316</v>
      </c>
      <c r="G867" s="8" t="s">
        <v>1139</v>
      </c>
      <c r="H867" s="45" t="str">
        <f t="shared" si="1"/>
        <v>DOE Ref Pre-1980SmallHotelExercise</v>
      </c>
      <c r="I867" s="8">
        <v>1.37</v>
      </c>
      <c r="J867" s="47"/>
      <c r="K867" s="8"/>
      <c r="L867" s="8"/>
      <c r="M867" s="8">
        <v>0.0</v>
      </c>
      <c r="N867" s="8">
        <v>0.7</v>
      </c>
      <c r="O867" s="8">
        <v>0.2</v>
      </c>
      <c r="P867" s="8" t="s">
        <v>1706</v>
      </c>
      <c r="Q867" s="47" t="s">
        <v>368</v>
      </c>
      <c r="R867" s="8" t="s">
        <v>609</v>
      </c>
      <c r="S867" s="8" t="s">
        <v>612</v>
      </c>
      <c r="T867" s="7" t="str">
        <f t="shared" si="48"/>
        <v>ASHRAE 62.1-1999Sports and AmusementPlaying floors (gymnasium)</v>
      </c>
      <c r="U867" s="117" t="str">
        <f>VLOOKUP(T867,Ventilation!$A$4:$H$314,6,FALSE)</f>
        <v>0</v>
      </c>
      <c r="V867" s="117" t="str">
        <f>VLOOKUP(T867,Ventilation!$A$4:$H$314,5,FALSE)</f>
        <v>20</v>
      </c>
      <c r="W867" s="117" t="str">
        <f>VLOOKUP(T867,Ventilation!$A$4:$H$314,7,FALSE)</f>
        <v/>
      </c>
      <c r="X867" s="8">
        <v>31.33</v>
      </c>
      <c r="Y867" s="8" t="s">
        <v>1707</v>
      </c>
      <c r="Z867" s="8" t="s">
        <v>1680</v>
      </c>
      <c r="AA867" s="8"/>
      <c r="AB867" s="8">
        <v>0.2232</v>
      </c>
      <c r="AC867" s="8"/>
      <c r="AD867" s="8" t="s">
        <v>1681</v>
      </c>
      <c r="AE867" s="8"/>
      <c r="AF867" s="8"/>
      <c r="AG867" s="8"/>
      <c r="AH867" s="8"/>
      <c r="AI867" s="8"/>
      <c r="AJ867" s="8">
        <v>1.07</v>
      </c>
      <c r="AK867" s="8">
        <v>0.0</v>
      </c>
      <c r="AL867" s="8">
        <v>0.5</v>
      </c>
      <c r="AM867" s="8">
        <v>0.0</v>
      </c>
      <c r="AN867" s="8" t="s">
        <v>1708</v>
      </c>
      <c r="AO867" s="8" t="s">
        <v>1689</v>
      </c>
      <c r="AP867" s="8" t="s">
        <v>1690</v>
      </c>
      <c r="AQ867" s="8"/>
      <c r="AR867" s="8"/>
      <c r="AS867" s="45" t="str">
        <f t="shared" si="49"/>
        <v/>
      </c>
      <c r="AT867" s="8"/>
      <c r="AU867" s="8"/>
      <c r="AV867" s="8"/>
      <c r="AW867" s="8"/>
      <c r="AX867" s="8"/>
      <c r="AY867" s="8"/>
      <c r="AZ867" s="8" t="str">
        <f t="shared" si="57"/>
        <v/>
      </c>
      <c r="BA867" s="8"/>
      <c r="BB867" s="8"/>
      <c r="BC867" s="8"/>
      <c r="BD867" s="8"/>
      <c r="BE867" s="8"/>
      <c r="BF867" s="8"/>
      <c r="BG867" s="5"/>
      <c r="BI867" s="5"/>
      <c r="BJ867" s="5"/>
      <c r="BK867" s="5"/>
    </row>
    <row r="868" ht="14.25" hidden="1" customHeight="1">
      <c r="A868" s="8" t="s">
        <v>30</v>
      </c>
      <c r="B868" s="8" t="s">
        <v>316</v>
      </c>
      <c r="C868" s="8" t="s">
        <v>1131</v>
      </c>
      <c r="D868" s="8" t="s">
        <v>1767</v>
      </c>
      <c r="E868" s="8" t="s">
        <v>30</v>
      </c>
      <c r="F868" s="8" t="s">
        <v>316</v>
      </c>
      <c r="G868" s="8" t="s">
        <v>1131</v>
      </c>
      <c r="H868" s="45" t="str">
        <f t="shared" si="1"/>
        <v>DOE Ref Pre-1980SmallHotelElec/MechRoom</v>
      </c>
      <c r="I868" s="117" t="str">
        <f>VLOOKUP(H868,'Interior Lighting'!$A$4:$G$1080,5,FALSE)</f>
        <v>0</v>
      </c>
      <c r="J868" s="47"/>
      <c r="K868" s="8"/>
      <c r="L868" s="8"/>
      <c r="M868" s="8"/>
      <c r="N868" s="8"/>
      <c r="O868" s="8"/>
      <c r="P868" s="8"/>
      <c r="Q868" s="8" t="s">
        <v>368</v>
      </c>
      <c r="R868" s="8" t="s">
        <v>583</v>
      </c>
      <c r="S868" s="8" t="s">
        <v>585</v>
      </c>
      <c r="T868" s="7" t="str">
        <f t="shared" si="48"/>
        <v>ASHRAE 62.1-1999Public SpacesCorridors and utilities</v>
      </c>
      <c r="U868" s="117" t="str">
        <f>VLOOKUP(T868,Ventilation!$A$4:$H$314,6,FALSE)</f>
        <v>0.05</v>
      </c>
      <c r="V868" s="117" t="str">
        <f>VLOOKUP(T868,Ventilation!$A$4:$H$314,5,FALSE)</f>
        <v>0</v>
      </c>
      <c r="W868" s="117" t="str">
        <f>VLOOKUP(T868,Ventilation!$A$4:$H$314,7,FALSE)</f>
        <v/>
      </c>
      <c r="X868" s="8">
        <v>0.0</v>
      </c>
      <c r="Y868" s="8"/>
      <c r="Z868" s="8"/>
      <c r="AA868" s="8"/>
      <c r="AB868" s="8">
        <v>0.2232</v>
      </c>
      <c r="AC868" s="8"/>
      <c r="AD868" s="8" t="s">
        <v>1681</v>
      </c>
      <c r="AE868" s="8"/>
      <c r="AF868" s="8"/>
      <c r="AG868" s="8"/>
      <c r="AH868" s="8"/>
      <c r="AI868" s="8"/>
      <c r="AJ868" s="8">
        <v>198.2</v>
      </c>
      <c r="AK868" s="8">
        <v>0.0</v>
      </c>
      <c r="AL868" s="8">
        <v>0.5</v>
      </c>
      <c r="AM868" s="8">
        <v>0.0</v>
      </c>
      <c r="AN868" s="8" t="s">
        <v>1766</v>
      </c>
      <c r="AO868" s="8"/>
      <c r="AP868" s="8"/>
      <c r="AQ868" s="8"/>
      <c r="AR868" s="8"/>
      <c r="AS868" s="45" t="str">
        <f t="shared" si="49"/>
        <v/>
      </c>
      <c r="AT868" s="8"/>
      <c r="AU868" s="8"/>
      <c r="AV868" s="8"/>
      <c r="AW868" s="8"/>
      <c r="AX868" s="8"/>
      <c r="AY868" s="8"/>
      <c r="AZ868" s="8" t="str">
        <f t="shared" si="57"/>
        <v/>
      </c>
      <c r="BA868" s="8"/>
      <c r="BB868" s="8"/>
      <c r="BC868" s="8"/>
      <c r="BD868" s="8"/>
      <c r="BE868" s="8"/>
      <c r="BF868" s="8"/>
      <c r="BG868" s="11"/>
      <c r="BI868" s="11"/>
      <c r="BJ868" s="11"/>
      <c r="BK868" s="11"/>
    </row>
    <row r="869" ht="14.25" hidden="1" customHeight="1">
      <c r="A869" s="8" t="s">
        <v>30</v>
      </c>
      <c r="B869" s="8" t="s">
        <v>316</v>
      </c>
      <c r="C869" s="92" t="s">
        <v>1132</v>
      </c>
      <c r="D869" s="8" t="s">
        <v>1767</v>
      </c>
      <c r="E869" s="8" t="s">
        <v>30</v>
      </c>
      <c r="F869" s="8" t="s">
        <v>316</v>
      </c>
      <c r="G869" s="92" t="s">
        <v>1132</v>
      </c>
      <c r="H869" s="45" t="str">
        <f t="shared" si="1"/>
        <v>DOE Ref Pre-1980SmallHotelElevatorCore</v>
      </c>
      <c r="I869" s="117" t="str">
        <f>VLOOKUP(H869,'Interior Lighting'!$A$4:$G$1080,5,FALSE)</f>
        <v>0</v>
      </c>
      <c r="J869" s="47"/>
      <c r="K869" s="8"/>
      <c r="L869" s="8"/>
      <c r="M869" s="8"/>
      <c r="N869" s="8"/>
      <c r="O869" s="8"/>
      <c r="P869" s="8"/>
      <c r="Q869" s="8" t="s">
        <v>368</v>
      </c>
      <c r="R869" s="8" t="s">
        <v>583</v>
      </c>
      <c r="S869" s="92" t="s">
        <v>589</v>
      </c>
      <c r="T869" s="7" t="str">
        <f t="shared" si="48"/>
        <v>ASHRAE 62.1-1999Public SpacesPublic restrooms</v>
      </c>
      <c r="U869" s="117" t="str">
        <f>VLOOKUP(T869,Ventilation!$A$4:$H$314,6,FALSE)</f>
        <v>0</v>
      </c>
      <c r="V869" s="117" t="str">
        <f>VLOOKUP(T869,Ventilation!$A$4:$H$314,5,FALSE)</f>
        <v>0</v>
      </c>
      <c r="W869" s="117" t="str">
        <f>VLOOKUP(T869,Ventilation!$A$4:$H$314,7,FALSE)</f>
        <v/>
      </c>
      <c r="X869" s="8">
        <v>0.0</v>
      </c>
      <c r="Y869" s="8"/>
      <c r="Z869" s="8"/>
      <c r="AA869" s="8"/>
      <c r="AB869" s="8">
        <v>0.2232</v>
      </c>
      <c r="AC869" s="8"/>
      <c r="AD869" s="8" t="s">
        <v>1681</v>
      </c>
      <c r="AE869" s="8"/>
      <c r="AF869" s="8"/>
      <c r="AG869" s="8"/>
      <c r="AH869" s="8"/>
      <c r="AI869" s="8"/>
      <c r="AJ869" s="8"/>
      <c r="AK869" s="8">
        <v>0.0</v>
      </c>
      <c r="AL869" s="8">
        <v>0.5</v>
      </c>
      <c r="AM869" s="8">
        <v>0.0</v>
      </c>
      <c r="AN869" s="8" t="s">
        <v>1766</v>
      </c>
      <c r="AO869" s="8"/>
      <c r="AP869" s="8"/>
      <c r="AQ869" s="8"/>
      <c r="AR869" s="8"/>
      <c r="AS869" s="45" t="str">
        <f t="shared" si="49"/>
        <v/>
      </c>
      <c r="AT869" s="8"/>
      <c r="AU869" s="8"/>
      <c r="AV869" s="8"/>
      <c r="AW869" s="8"/>
      <c r="AX869" s="8"/>
      <c r="AY869" s="8"/>
      <c r="AZ869" s="8" t="str">
        <f t="shared" si="57"/>
        <v/>
      </c>
      <c r="BA869" s="8"/>
      <c r="BB869" s="8"/>
      <c r="BC869" s="8"/>
      <c r="BD869" s="8"/>
      <c r="BE869" s="8"/>
      <c r="BF869" s="8"/>
      <c r="BG869" s="11"/>
      <c r="BI869" s="11"/>
      <c r="BJ869" s="11"/>
      <c r="BK869" s="11"/>
    </row>
    <row r="870" ht="14.25" hidden="1" customHeight="1">
      <c r="A870" s="47" t="s">
        <v>30</v>
      </c>
      <c r="B870" s="8" t="s">
        <v>316</v>
      </c>
      <c r="C870" s="8" t="s">
        <v>1126</v>
      </c>
      <c r="D870" s="8" t="s">
        <v>1310</v>
      </c>
      <c r="E870" s="47" t="s">
        <v>30</v>
      </c>
      <c r="F870" s="8" t="s">
        <v>316</v>
      </c>
      <c r="G870" s="8" t="s">
        <v>1126</v>
      </c>
      <c r="H870" s="45" t="str">
        <f t="shared" si="1"/>
        <v>DOE Ref Pre-1980SmallHotelCorridor</v>
      </c>
      <c r="I870" s="8">
        <v>0.86</v>
      </c>
      <c r="J870" s="47"/>
      <c r="K870" s="8"/>
      <c r="L870" s="8"/>
      <c r="M870" s="8">
        <v>0.0</v>
      </c>
      <c r="N870" s="8">
        <v>0.7</v>
      </c>
      <c r="O870" s="8">
        <v>0.2</v>
      </c>
      <c r="P870" s="8" t="s">
        <v>179</v>
      </c>
      <c r="Q870" s="47" t="s">
        <v>368</v>
      </c>
      <c r="R870" s="8" t="s">
        <v>583</v>
      </c>
      <c r="S870" s="8" t="s">
        <v>585</v>
      </c>
      <c r="T870" s="7" t="str">
        <f t="shared" si="48"/>
        <v>ASHRAE 62.1-1999Public SpacesCorridors and utilities</v>
      </c>
      <c r="U870" s="117" t="str">
        <f>VLOOKUP(T870,Ventilation!$A$4:$H$314,6,FALSE)</f>
        <v>0.05</v>
      </c>
      <c r="V870" s="117" t="str">
        <f>VLOOKUP(T870,Ventilation!$A$4:$H$314,5,FALSE)</f>
        <v>0</v>
      </c>
      <c r="W870" s="117" t="str">
        <f>VLOOKUP(T870,Ventilation!$A$4:$H$314,7,FALSE)</f>
        <v/>
      </c>
      <c r="X870" s="8">
        <v>0.0</v>
      </c>
      <c r="Y870" s="8" t="s">
        <v>1679</v>
      </c>
      <c r="Z870" s="8" t="s">
        <v>1680</v>
      </c>
      <c r="AA870" s="8"/>
      <c r="AB870" s="8">
        <v>0.2232</v>
      </c>
      <c r="AC870" s="8"/>
      <c r="AD870" s="8" t="s">
        <v>1681</v>
      </c>
      <c r="AE870" s="8"/>
      <c r="AF870" s="8"/>
      <c r="AG870" s="8"/>
      <c r="AH870" s="8"/>
      <c r="AI870" s="8"/>
      <c r="AJ870" s="8">
        <v>0.0</v>
      </c>
      <c r="AK870" s="8">
        <v>0.0</v>
      </c>
      <c r="AL870" s="8">
        <v>0.5</v>
      </c>
      <c r="AM870" s="8">
        <v>0.0</v>
      </c>
      <c r="AN870" s="8" t="s">
        <v>1682</v>
      </c>
      <c r="AO870" s="8" t="s">
        <v>1689</v>
      </c>
      <c r="AP870" s="8" t="s">
        <v>1690</v>
      </c>
      <c r="AQ870" s="8"/>
      <c r="AR870" s="8"/>
      <c r="AS870" s="45" t="str">
        <f t="shared" si="49"/>
        <v/>
      </c>
      <c r="AT870" s="8"/>
      <c r="AU870" s="8"/>
      <c r="AV870" s="8"/>
      <c r="AW870" s="8"/>
      <c r="AX870" s="8"/>
      <c r="AY870" s="8"/>
      <c r="AZ870" s="8" t="str">
        <f t="shared" si="57"/>
        <v/>
      </c>
      <c r="BA870" s="8"/>
      <c r="BB870" s="8"/>
      <c r="BC870" s="8"/>
      <c r="BD870" s="8"/>
      <c r="BE870" s="8"/>
      <c r="BF870" s="8"/>
      <c r="BG870" s="5"/>
      <c r="BI870" s="5"/>
      <c r="BJ870" s="5"/>
      <c r="BK870" s="5"/>
    </row>
    <row r="871" ht="14.25" hidden="1" customHeight="1">
      <c r="A871" s="8" t="s">
        <v>30</v>
      </c>
      <c r="B871" s="8" t="s">
        <v>316</v>
      </c>
      <c r="C871" s="8" t="s">
        <v>1115</v>
      </c>
      <c r="D871" s="8" t="s">
        <v>1294</v>
      </c>
      <c r="E871" s="8" t="s">
        <v>32</v>
      </c>
      <c r="F871" s="8" t="s">
        <v>316</v>
      </c>
      <c r="G871" s="8" t="s">
        <v>1115</v>
      </c>
      <c r="H871" s="45" t="str">
        <f t="shared" si="1"/>
        <v>DOE Ref 1980-2004SmallHotelAttic</v>
      </c>
      <c r="I871" s="117" t="str">
        <f>VLOOKUP(H871,'Interior Lighting'!$A$4:$G$1080,5,FALSE)</f>
        <v>0</v>
      </c>
      <c r="J871" s="47"/>
      <c r="K871" s="8"/>
      <c r="L871" s="8"/>
      <c r="M871" s="8"/>
      <c r="N871" s="8"/>
      <c r="O871" s="8"/>
      <c r="P871" s="8"/>
      <c r="Q871" s="8"/>
      <c r="R871" s="8"/>
      <c r="S871" s="8"/>
      <c r="T871" s="7" t="str">
        <f t="shared" si="48"/>
        <v/>
      </c>
      <c r="U871" s="45"/>
      <c r="V871" s="45"/>
      <c r="W871" s="45"/>
      <c r="X871" s="8"/>
      <c r="Y871" s="8"/>
      <c r="Z871" s="8"/>
      <c r="AA871" s="8"/>
      <c r="AB871" s="8">
        <v>0.2232</v>
      </c>
      <c r="AC871" s="8"/>
      <c r="AD871" s="8" t="s">
        <v>179</v>
      </c>
      <c r="AE871" s="8"/>
      <c r="AF871" s="8"/>
      <c r="AG871" s="8"/>
      <c r="AH871" s="8"/>
      <c r="AI871" s="8"/>
      <c r="AJ871" s="8"/>
      <c r="AK871" s="8"/>
      <c r="AL871" s="8"/>
      <c r="AM871" s="8"/>
      <c r="AN871" s="8"/>
      <c r="AO871" s="8"/>
      <c r="AP871" s="8"/>
      <c r="AQ871" s="8"/>
      <c r="AR871" s="8"/>
      <c r="AS871" s="45" t="str">
        <f t="shared" si="49"/>
        <v/>
      </c>
      <c r="AT871" s="8"/>
      <c r="AU871" s="8"/>
      <c r="AV871" s="8"/>
      <c r="AW871" s="8"/>
      <c r="AX871" s="8"/>
      <c r="AY871" s="8"/>
      <c r="AZ871" s="8"/>
      <c r="BA871" s="8"/>
      <c r="BB871" s="8"/>
      <c r="BC871" s="8"/>
      <c r="BD871" s="8"/>
      <c r="BE871" s="8"/>
      <c r="BF871" s="8"/>
      <c r="BG871" s="11"/>
      <c r="BI871" s="11"/>
      <c r="BJ871" s="11"/>
      <c r="BK871" s="11"/>
    </row>
    <row r="872" ht="14.25" hidden="1" customHeight="1">
      <c r="A872" s="45" t="s">
        <v>36</v>
      </c>
      <c r="B872" s="7" t="s">
        <v>360</v>
      </c>
      <c r="C872" s="7" t="s">
        <v>757</v>
      </c>
      <c r="D872" s="7" t="s">
        <v>1366</v>
      </c>
      <c r="E872" s="7" t="s">
        <v>367</v>
      </c>
      <c r="F872" s="7" t="s">
        <v>581</v>
      </c>
      <c r="G872" s="7" t="s">
        <v>359</v>
      </c>
      <c r="H872" s="45" t="str">
        <f t="shared" si="1"/>
        <v>ASHRAE 189.1-2009Whole BuildingRetail</v>
      </c>
      <c r="I872" s="117" t="str">
        <f>VLOOKUP(H872,'Interior Lighting'!$A$4:$G$1080,5,FALSE)</f>
        <v>1.35</v>
      </c>
      <c r="J872" s="47"/>
      <c r="K872" s="7"/>
      <c r="L872" s="7"/>
      <c r="M872" s="7">
        <v>0.0</v>
      </c>
      <c r="N872" s="7">
        <v>0.7</v>
      </c>
      <c r="O872" s="7">
        <v>0.2</v>
      </c>
      <c r="P872" s="7" t="s">
        <v>1768</v>
      </c>
      <c r="Q872" s="45" t="s">
        <v>368</v>
      </c>
      <c r="R872" s="7" t="s">
        <v>592</v>
      </c>
      <c r="S872" s="7" t="s">
        <v>599</v>
      </c>
      <c r="T872" s="7" t="str">
        <f t="shared" si="48"/>
        <v>ASHRAE 62.1-1999Retail Stores, Sales Floors, and Show Room FloorsBasement and street</v>
      </c>
      <c r="U872" s="117" t="str">
        <f>VLOOKUP(T872,Ventilation!$A$4:$H$314,6,FALSE)</f>
        <v>0.3</v>
      </c>
      <c r="V872" s="117" t="str">
        <f>VLOOKUP(T872,Ventilation!$A$4:$H$314,5,FALSE)</f>
        <v>0</v>
      </c>
      <c r="W872" s="117" t="str">
        <f>VLOOKUP(T872,Ventilation!$A$4:$H$314,7,FALSE)</f>
        <v/>
      </c>
      <c r="X872" s="7">
        <v>15.0</v>
      </c>
      <c r="Y872" s="7" t="s">
        <v>1769</v>
      </c>
      <c r="Z872" s="7" t="s">
        <v>1770</v>
      </c>
      <c r="AA872" s="7">
        <v>0.0446</v>
      </c>
      <c r="AB872" s="7"/>
      <c r="AC872" s="7"/>
      <c r="AD872" s="7" t="s">
        <v>1771</v>
      </c>
      <c r="AE872" s="7"/>
      <c r="AF872" s="7"/>
      <c r="AG872" s="7"/>
      <c r="AH872" s="7"/>
      <c r="AI872" s="7"/>
      <c r="AJ872" s="7">
        <v>0.2900001248614146</v>
      </c>
      <c r="AK872" s="7">
        <v>0.0</v>
      </c>
      <c r="AL872" s="7">
        <v>0.5</v>
      </c>
      <c r="AM872" s="7">
        <v>0.0</v>
      </c>
      <c r="AN872" s="7" t="s">
        <v>1772</v>
      </c>
      <c r="AO872" s="7" t="s">
        <v>298</v>
      </c>
      <c r="AP872" s="7" t="s">
        <v>299</v>
      </c>
      <c r="AQ872" s="7"/>
      <c r="AR872" s="7"/>
      <c r="AS872" s="45" t="str">
        <f t="shared" si="49"/>
        <v/>
      </c>
      <c r="AT872" s="7"/>
      <c r="AU872" s="7"/>
      <c r="AV872" s="7"/>
      <c r="AW872" s="7"/>
      <c r="AX872" s="7"/>
      <c r="AY872" s="7"/>
      <c r="AZ872" s="7" t="str">
        <f>IF(ISBLANK(BB872),"",BB872/(AY872/AX872))</f>
        <v/>
      </c>
      <c r="BA872" s="7"/>
      <c r="BB872" s="7"/>
      <c r="BC872" s="7"/>
      <c r="BD872" s="7"/>
      <c r="BE872" s="7"/>
      <c r="BF872" s="7"/>
      <c r="BG872" s="5"/>
      <c r="BI872" s="5"/>
      <c r="BJ872" s="5"/>
      <c r="BK872" s="5"/>
    </row>
    <row r="873" ht="14.25" hidden="1" customHeight="1">
      <c r="A873" s="92" t="s">
        <v>42</v>
      </c>
      <c r="B873" s="8" t="s">
        <v>259</v>
      </c>
      <c r="C873" s="8" t="s">
        <v>1150</v>
      </c>
      <c r="D873" s="8" t="s">
        <v>1272</v>
      </c>
      <c r="E873" s="61" t="s">
        <v>376</v>
      </c>
      <c r="F873" s="47" t="s">
        <v>1017</v>
      </c>
      <c r="G873" s="47" t="s">
        <v>652</v>
      </c>
      <c r="H873" s="45" t="str">
        <f t="shared" si="1"/>
        <v>ASHRAE 90.1-2013Food PreparationGeneral</v>
      </c>
      <c r="I873" s="117" t="str">
        <f>VLOOKUP(H873,'Interior Lighting'!$A$4:$G$1472,5,FALSE)</f>
        <v>1.21</v>
      </c>
      <c r="J873" s="47"/>
      <c r="K873" s="47"/>
      <c r="L873" s="47"/>
      <c r="M873" s="47">
        <v>0.0</v>
      </c>
      <c r="N873" s="47">
        <v>0.7</v>
      </c>
      <c r="O873" s="47">
        <v>0.2</v>
      </c>
      <c r="P873" s="93" t="s">
        <v>1617</v>
      </c>
      <c r="Q873" s="8" t="s">
        <v>370</v>
      </c>
      <c r="R873" s="47" t="s">
        <v>544</v>
      </c>
      <c r="S873" s="47" t="s">
        <v>651</v>
      </c>
      <c r="T873" s="7" t="str">
        <f t="shared" si="48"/>
        <v>ASHRAE 62.1-2007Food and Beverage ServiceCafeteria/fast food dining</v>
      </c>
      <c r="U873" s="117" t="str">
        <f>VLOOKUP(T873,Ventilation!$A$4:$H$314,6,FALSE)</f>
        <v>0.18</v>
      </c>
      <c r="V873" s="117" t="str">
        <f>VLOOKUP(T873,Ventilation!$A$4:$H$314,5,FALSE)</f>
        <v>7.5</v>
      </c>
      <c r="W873" s="117" t="str">
        <f>VLOOKUP(T873,Ventilation!$A$4:$H$314,7,FALSE)</f>
        <v/>
      </c>
      <c r="X873" s="8">
        <v>5.0</v>
      </c>
      <c r="Y873" s="8" t="s">
        <v>1608</v>
      </c>
      <c r="Z873" s="8" t="s">
        <v>1609</v>
      </c>
      <c r="AA873" s="8"/>
      <c r="AB873" s="93">
        <v>0.112</v>
      </c>
      <c r="AC873" s="8"/>
      <c r="AD873" s="18" t="s">
        <v>1610</v>
      </c>
      <c r="AE873" s="93">
        <v>250.86</v>
      </c>
      <c r="AF873" s="47">
        <v>0.1</v>
      </c>
      <c r="AG873" s="47">
        <v>0.2</v>
      </c>
      <c r="AH873" s="47">
        <v>0.7</v>
      </c>
      <c r="AI873" s="47" t="s">
        <v>1611</v>
      </c>
      <c r="AJ873" s="93">
        <v>25.166</v>
      </c>
      <c r="AK873" s="47">
        <v>0.25</v>
      </c>
      <c r="AL873" s="47">
        <v>0.3</v>
      </c>
      <c r="AM873" s="47">
        <v>0.3</v>
      </c>
      <c r="AN873" s="8" t="s">
        <v>1612</v>
      </c>
      <c r="AO873" s="8" t="s">
        <v>1613</v>
      </c>
      <c r="AP873" s="8" t="s">
        <v>1773</v>
      </c>
      <c r="AQ873" s="8">
        <v>40.0</v>
      </c>
      <c r="AR873" s="8">
        <v>1250.0</v>
      </c>
      <c r="AS873" s="117" t="str">
        <f t="shared" si="49"/>
        <v>0.032</v>
      </c>
      <c r="AT873" s="8">
        <v>49.0</v>
      </c>
      <c r="AU873" s="8">
        <v>0.2</v>
      </c>
      <c r="AV873" s="8">
        <v>0.05</v>
      </c>
      <c r="AW873" s="47" t="s">
        <v>263</v>
      </c>
      <c r="AX873" s="8">
        <v>0.7</v>
      </c>
      <c r="AY873" s="8">
        <v>3300.0</v>
      </c>
      <c r="AZ873" s="8">
        <v>0.12212410162440297</v>
      </c>
      <c r="BA873" s="8">
        <v>0.338</v>
      </c>
      <c r="BB873" s="8">
        <v>575.7279076578998</v>
      </c>
      <c r="BC873" s="8">
        <v>0.502411575562701</v>
      </c>
      <c r="BD873" s="8"/>
      <c r="BE873" s="8" t="s">
        <v>1615</v>
      </c>
      <c r="BF873" s="8"/>
      <c r="BG873" s="5"/>
      <c r="BI873" s="5"/>
      <c r="BJ873" s="5"/>
      <c r="BK873" s="5"/>
    </row>
    <row r="874" ht="14.25" hidden="1" customHeight="1">
      <c r="A874" s="92" t="s">
        <v>42</v>
      </c>
      <c r="B874" s="47" t="s">
        <v>259</v>
      </c>
      <c r="C874" s="47" t="s">
        <v>1128</v>
      </c>
      <c r="D874" s="47" t="s">
        <v>1283</v>
      </c>
      <c r="E874" s="61" t="s">
        <v>376</v>
      </c>
      <c r="F874" s="47" t="s">
        <v>1013</v>
      </c>
      <c r="G874" s="47" t="s">
        <v>1016</v>
      </c>
      <c r="H874" s="45" t="str">
        <f t="shared" si="1"/>
        <v>ASHRAE 90.1-2013Dining AreaFor Family Dining</v>
      </c>
      <c r="I874" s="117" t="str">
        <f>VLOOKUP(H874,'Interior Lighting'!$A$4:$G$1472,5,FALSE)</f>
        <v>0.89</v>
      </c>
      <c r="J874" s="47"/>
      <c r="K874" s="47"/>
      <c r="L874" s="47"/>
      <c r="M874" s="47">
        <v>0.0</v>
      </c>
      <c r="N874" s="47">
        <v>0.37</v>
      </c>
      <c r="O874" s="47">
        <v>0.2</v>
      </c>
      <c r="P874" s="60" t="s">
        <v>1774</v>
      </c>
      <c r="Q874" s="47" t="s">
        <v>370</v>
      </c>
      <c r="R874" s="47" t="s">
        <v>544</v>
      </c>
      <c r="S874" s="47" t="s">
        <v>651</v>
      </c>
      <c r="T874" s="7" t="str">
        <f t="shared" si="48"/>
        <v>ASHRAE 62.1-2007Food and Beverage ServiceCafeteria/fast food dining</v>
      </c>
      <c r="U874" s="117" t="str">
        <f>VLOOKUP(T874,Ventilation!$A$4:$H$314,6,FALSE)</f>
        <v>0.18</v>
      </c>
      <c r="V874" s="117" t="str">
        <f>VLOOKUP(T874,Ventilation!$A$4:$H$314,5,FALSE)</f>
        <v>7.5</v>
      </c>
      <c r="W874" s="117" t="str">
        <f>VLOOKUP(T874,Ventilation!$A$4:$H$314,7,FALSE)</f>
        <v/>
      </c>
      <c r="X874" s="60">
        <v>70.0</v>
      </c>
      <c r="Y874" s="47" t="s">
        <v>1608</v>
      </c>
      <c r="Z874" s="47" t="s">
        <v>1609</v>
      </c>
      <c r="AA874" s="47"/>
      <c r="AB874" s="93">
        <v>0.112</v>
      </c>
      <c r="AC874" s="47"/>
      <c r="AD874" s="18" t="s">
        <v>1610</v>
      </c>
      <c r="AE874" s="47"/>
      <c r="AF874" s="47"/>
      <c r="AG874" s="47"/>
      <c r="AH874" s="47"/>
      <c r="AI874" s="47"/>
      <c r="AJ874" s="60">
        <v>10.85</v>
      </c>
      <c r="AK874" s="47">
        <v>0.25</v>
      </c>
      <c r="AL874" s="47">
        <v>0.3</v>
      </c>
      <c r="AM874" s="47">
        <v>0.0</v>
      </c>
      <c r="AN874" s="47" t="s">
        <v>1612</v>
      </c>
      <c r="AO874" s="47" t="s">
        <v>264</v>
      </c>
      <c r="AP874" s="47" t="s">
        <v>1775</v>
      </c>
      <c r="AQ874" s="47"/>
      <c r="AR874" s="47"/>
      <c r="AS874" s="45" t="str">
        <f t="shared" si="49"/>
        <v/>
      </c>
      <c r="AT874" s="47"/>
      <c r="AU874" s="47"/>
      <c r="AV874" s="47"/>
      <c r="AW874" s="47"/>
      <c r="AX874" s="47"/>
      <c r="AY874" s="47"/>
      <c r="AZ874" s="47"/>
      <c r="BA874" s="47"/>
      <c r="BB874" s="47"/>
      <c r="BC874" s="47"/>
      <c r="BD874" s="47"/>
      <c r="BE874" s="47"/>
      <c r="BF874" s="47"/>
      <c r="BG874" s="5"/>
      <c r="BI874" s="5"/>
      <c r="BJ874" s="5"/>
      <c r="BK874" s="5"/>
    </row>
    <row r="875" ht="14.25" hidden="1" customHeight="1">
      <c r="A875" s="92" t="s">
        <v>42</v>
      </c>
      <c r="B875" s="47" t="s">
        <v>259</v>
      </c>
      <c r="C875" s="60" t="s">
        <v>1115</v>
      </c>
      <c r="D875" s="7" t="s">
        <v>1294</v>
      </c>
      <c r="E875" s="92" t="s">
        <v>367</v>
      </c>
      <c r="F875" s="92" t="s">
        <v>1080</v>
      </c>
      <c r="G875" s="92" t="s">
        <v>652</v>
      </c>
      <c r="H875" s="45" t="str">
        <f t="shared" si="1"/>
        <v>ASHRAE 189.1-2009AtticsGeneral</v>
      </c>
      <c r="I875" s="117" t="str">
        <f>VLOOKUP(H875,'Interior Lighting'!$A$4:$G$1080,5,FALSE)</f>
        <v>0</v>
      </c>
      <c r="J875" s="47"/>
      <c r="K875" s="47"/>
      <c r="L875" s="47"/>
      <c r="M875" s="47"/>
      <c r="N875" s="47"/>
      <c r="O875" s="47"/>
      <c r="P875" s="47"/>
      <c r="Q875" s="47"/>
      <c r="R875" s="47"/>
      <c r="S875" s="47"/>
      <c r="T875" s="7"/>
      <c r="U875" s="45"/>
      <c r="V875" s="45"/>
      <c r="W875" s="45"/>
      <c r="X875" s="47"/>
      <c r="Y875" s="47"/>
      <c r="Z875" s="47"/>
      <c r="AA875" s="47"/>
      <c r="AB875" s="8"/>
      <c r="AC875" s="8"/>
      <c r="AD875" s="47"/>
      <c r="AE875" s="47"/>
      <c r="AF875" s="47"/>
      <c r="AG875" s="47"/>
      <c r="AH875" s="47"/>
      <c r="AI875" s="47"/>
      <c r="AJ875" s="47"/>
      <c r="AK875" s="47"/>
      <c r="AL875" s="47"/>
      <c r="AM875" s="47"/>
      <c r="AN875" s="47"/>
      <c r="AO875" s="47"/>
      <c r="AP875" s="47"/>
      <c r="AQ875" s="47"/>
      <c r="AR875" s="47"/>
      <c r="AS875" s="45"/>
      <c r="AT875" s="47"/>
      <c r="AU875" s="47"/>
      <c r="AV875" s="47"/>
      <c r="AW875" s="47"/>
      <c r="AX875" s="47"/>
      <c r="AY875" s="47"/>
      <c r="AZ875" s="47"/>
      <c r="BA875" s="47"/>
      <c r="BB875" s="47"/>
      <c r="BC875" s="47"/>
      <c r="BD875" s="47"/>
      <c r="BE875" s="47"/>
      <c r="BF875" s="47"/>
      <c r="BG875" s="5"/>
      <c r="BI875" s="5"/>
      <c r="BJ875" s="5"/>
      <c r="BK875" s="5"/>
    </row>
    <row r="876" ht="14.25" hidden="1" customHeight="1">
      <c r="A876" s="146" t="s">
        <v>42</v>
      </c>
      <c r="B876" s="136" t="s">
        <v>360</v>
      </c>
      <c r="C876" s="146" t="s">
        <v>1776</v>
      </c>
      <c r="D876" s="136" t="s">
        <v>1366</v>
      </c>
      <c r="E876" s="61" t="s">
        <v>376</v>
      </c>
      <c r="F876" s="136" t="s">
        <v>581</v>
      </c>
      <c r="G876" s="136" t="s">
        <v>359</v>
      </c>
      <c r="H876" s="136" t="str">
        <f t="shared" si="1"/>
        <v>ASHRAE 90.1-2013Whole BuildingRetail</v>
      </c>
      <c r="I876" s="147" t="str">
        <f>VLOOKUP(H876,'Interior Lighting'!$A$4:$G$1472,5,FALSE)</f>
        <v>1.26</v>
      </c>
      <c r="J876" s="143"/>
      <c r="K876" s="138"/>
      <c r="L876" s="148">
        <v>0.38346</v>
      </c>
      <c r="M876" s="139">
        <v>0.0</v>
      </c>
      <c r="N876" s="139">
        <v>0.7</v>
      </c>
      <c r="O876" s="139">
        <v>0.2</v>
      </c>
      <c r="P876" s="136" t="s">
        <v>1777</v>
      </c>
      <c r="Q876" s="61" t="s">
        <v>370</v>
      </c>
      <c r="R876" s="146" t="s">
        <v>359</v>
      </c>
      <c r="S876" s="146" t="s">
        <v>676</v>
      </c>
      <c r="T876" s="136" t="str">
        <f t="shared" ref="T876:T924" si="58">Q876&amp;R876&amp;S876</f>
        <v>ASHRAE 62.1-2007RetailGeneral Sales combined by area</v>
      </c>
      <c r="U876" s="147" t="str">
        <f>VLOOKUP(T876,Ventilation!$A$4:$H$314,6,FALSE)</f>
        <v>0.2325</v>
      </c>
      <c r="V876" s="147" t="str">
        <f>VLOOKUP(T876,Ventilation!$A$4:$H$314,5,FALSE)</f>
        <v>0</v>
      </c>
      <c r="W876" s="149" t="str">
        <f>VLOOKUP(T876,Ventilation!$A$4:$H$314,7,FALSE)</f>
        <v/>
      </c>
      <c r="X876" s="140">
        <v>8.0</v>
      </c>
      <c r="Y876" s="136" t="s">
        <v>1778</v>
      </c>
      <c r="Z876" s="136" t="s">
        <v>1710</v>
      </c>
      <c r="AA876" s="150">
        <v>0.0495376</v>
      </c>
      <c r="AB876" s="138"/>
      <c r="AC876" s="136"/>
      <c r="AD876" s="136" t="s">
        <v>1779</v>
      </c>
      <c r="AE876" s="138"/>
      <c r="AF876" s="138"/>
      <c r="AG876" s="138"/>
      <c r="AH876" s="138"/>
      <c r="AI876" s="138"/>
      <c r="AJ876" s="139">
        <v>0.4</v>
      </c>
      <c r="AK876" s="139">
        <v>0.0</v>
      </c>
      <c r="AL876" s="139">
        <v>0.5</v>
      </c>
      <c r="AM876" s="139">
        <v>0.0</v>
      </c>
      <c r="AN876" s="136" t="s">
        <v>1780</v>
      </c>
      <c r="AO876" s="146" t="s">
        <v>293</v>
      </c>
      <c r="AP876" s="146" t="s">
        <v>1781</v>
      </c>
      <c r="AQ876" s="151">
        <v>1.8</v>
      </c>
      <c r="AR876" s="138"/>
      <c r="AS876" s="138"/>
      <c r="AT876" s="138"/>
      <c r="AU876" s="138"/>
      <c r="AV876" s="138"/>
      <c r="AW876" s="18" t="s">
        <v>1782</v>
      </c>
      <c r="AX876" s="138"/>
      <c r="AY876" s="138"/>
      <c r="AZ876" s="138" t="str">
        <f t="shared" ref="AZ876:AZ878" si="59">IF(ISBLANK(BB876),"",BB876/(AY876/AX876))</f>
        <v/>
      </c>
      <c r="BA876" s="138"/>
      <c r="BB876" s="138"/>
      <c r="BC876" s="138"/>
      <c r="BD876" s="138"/>
      <c r="BE876" s="138"/>
      <c r="BF876" s="138"/>
      <c r="BG876" s="141"/>
      <c r="BI876" s="141"/>
      <c r="BJ876" s="141"/>
      <c r="BK876" s="141"/>
    </row>
    <row r="877" ht="14.25" hidden="1" customHeight="1">
      <c r="A877" s="146" t="s">
        <v>42</v>
      </c>
      <c r="B877" s="136" t="s">
        <v>360</v>
      </c>
      <c r="C877" s="146" t="s">
        <v>1783</v>
      </c>
      <c r="D877" s="136" t="s">
        <v>1366</v>
      </c>
      <c r="E877" s="61" t="s">
        <v>376</v>
      </c>
      <c r="F877" s="136" t="s">
        <v>581</v>
      </c>
      <c r="G877" s="136" t="s">
        <v>359</v>
      </c>
      <c r="H877" s="136" t="str">
        <f t="shared" si="1"/>
        <v>ASHRAE 90.1-2013Whole BuildingRetail</v>
      </c>
      <c r="I877" s="147" t="str">
        <f>VLOOKUP(H877,'Interior Lighting'!$A$4:$G$1472,5,FALSE)</f>
        <v>1.26</v>
      </c>
      <c r="J877" s="143"/>
      <c r="K877" s="138"/>
      <c r="L877" s="148">
        <v>0.18346</v>
      </c>
      <c r="M877" s="139">
        <v>0.0</v>
      </c>
      <c r="N877" s="139">
        <v>0.7</v>
      </c>
      <c r="O877" s="139">
        <v>0.2</v>
      </c>
      <c r="P877" s="146" t="s">
        <v>1784</v>
      </c>
      <c r="Q877" s="61" t="s">
        <v>370</v>
      </c>
      <c r="R877" s="146" t="s">
        <v>359</v>
      </c>
      <c r="S877" s="146" t="s">
        <v>676</v>
      </c>
      <c r="T877" s="136" t="str">
        <f t="shared" si="58"/>
        <v>ASHRAE 62.1-2007RetailGeneral Sales combined by area</v>
      </c>
      <c r="U877" s="147" t="str">
        <f>VLOOKUP(T877,Ventilation!$A$4:$H$314,6,FALSE)</f>
        <v>0.2325</v>
      </c>
      <c r="V877" s="147" t="str">
        <f>VLOOKUP(T877,Ventilation!$A$4:$H$314,5,FALSE)</f>
        <v>0</v>
      </c>
      <c r="W877" s="149" t="str">
        <f>VLOOKUP(T877,Ventilation!$A$4:$H$314,7,FALSE)</f>
        <v/>
      </c>
      <c r="X877" s="140">
        <v>8.0</v>
      </c>
      <c r="Y877" s="146" t="s">
        <v>1785</v>
      </c>
      <c r="Z877" s="136" t="s">
        <v>1710</v>
      </c>
      <c r="AA877" s="150">
        <v>0.0349328</v>
      </c>
      <c r="AB877" s="138"/>
      <c r="AC877" s="136"/>
      <c r="AD877" s="146" t="s">
        <v>1786</v>
      </c>
      <c r="AE877" s="138"/>
      <c r="AF877" s="138"/>
      <c r="AG877" s="138"/>
      <c r="AH877" s="138"/>
      <c r="AI877" s="138"/>
      <c r="AJ877" s="139">
        <v>0.4</v>
      </c>
      <c r="AK877" s="139">
        <v>0.0</v>
      </c>
      <c r="AL877" s="139">
        <v>0.5</v>
      </c>
      <c r="AM877" s="139">
        <v>0.0</v>
      </c>
      <c r="AN877" s="146" t="s">
        <v>1787</v>
      </c>
      <c r="AO877" s="146" t="s">
        <v>1788</v>
      </c>
      <c r="AP877" s="146" t="s">
        <v>1789</v>
      </c>
      <c r="AQ877" s="151">
        <v>1.8</v>
      </c>
      <c r="AR877" s="138"/>
      <c r="AS877" s="138"/>
      <c r="AT877" s="138"/>
      <c r="AU877" s="138"/>
      <c r="AV877" s="138"/>
      <c r="AW877" s="18" t="s">
        <v>1790</v>
      </c>
      <c r="AX877" s="138"/>
      <c r="AY877" s="138"/>
      <c r="AZ877" s="138" t="str">
        <f t="shared" si="59"/>
        <v/>
      </c>
      <c r="BA877" s="138"/>
      <c r="BB877" s="138"/>
      <c r="BC877" s="138"/>
      <c r="BD877" s="138"/>
      <c r="BE877" s="138"/>
      <c r="BF877" s="138"/>
      <c r="BG877" s="141"/>
      <c r="BI877" s="141"/>
      <c r="BJ877" s="141"/>
      <c r="BK877" s="141"/>
    </row>
    <row r="878" ht="14.25" hidden="1" customHeight="1">
      <c r="A878" s="146" t="s">
        <v>42</v>
      </c>
      <c r="B878" s="136" t="s">
        <v>360</v>
      </c>
      <c r="C878" s="146" t="s">
        <v>1791</v>
      </c>
      <c r="D878" s="136" t="s">
        <v>1366</v>
      </c>
      <c r="E878" s="61" t="s">
        <v>376</v>
      </c>
      <c r="F878" s="136" t="s">
        <v>581</v>
      </c>
      <c r="G878" s="136" t="s">
        <v>359</v>
      </c>
      <c r="H878" s="136" t="str">
        <f t="shared" si="1"/>
        <v>ASHRAE 90.1-2013Whole BuildingRetail</v>
      </c>
      <c r="I878" s="147" t="str">
        <f>VLOOKUP(H878,'Interior Lighting'!$A$4:$G$1472,5,FALSE)</f>
        <v>1.26</v>
      </c>
      <c r="J878" s="143"/>
      <c r="K878" s="138"/>
      <c r="L878" s="148">
        <v>0.0336</v>
      </c>
      <c r="M878" s="139">
        <v>0.0</v>
      </c>
      <c r="N878" s="139">
        <v>0.7</v>
      </c>
      <c r="O878" s="139">
        <v>0.2</v>
      </c>
      <c r="P878" s="146" t="s">
        <v>1792</v>
      </c>
      <c r="Q878" s="61" t="s">
        <v>370</v>
      </c>
      <c r="R878" s="146" t="s">
        <v>359</v>
      </c>
      <c r="S878" s="146" t="s">
        <v>676</v>
      </c>
      <c r="T878" s="136" t="str">
        <f t="shared" si="58"/>
        <v>ASHRAE 62.1-2007RetailGeneral Sales combined by area</v>
      </c>
      <c r="U878" s="147" t="str">
        <f>VLOOKUP(T878,Ventilation!$A$4:$H$314,6,FALSE)</f>
        <v>0.2325</v>
      </c>
      <c r="V878" s="147" t="str">
        <f>VLOOKUP(T878,Ventilation!$A$4:$H$314,5,FALSE)</f>
        <v>0</v>
      </c>
      <c r="W878" s="149" t="str">
        <f>VLOOKUP(T878,Ventilation!$A$4:$H$314,7,FALSE)</f>
        <v/>
      </c>
      <c r="X878" s="140">
        <v>8.0</v>
      </c>
      <c r="Y878" s="146" t="s">
        <v>1793</v>
      </c>
      <c r="Z878" s="136" t="s">
        <v>1710</v>
      </c>
      <c r="AA878" s="150">
        <v>0.0349328</v>
      </c>
      <c r="AB878" s="138"/>
      <c r="AC878" s="136"/>
      <c r="AD878" s="146" t="s">
        <v>1794</v>
      </c>
      <c r="AE878" s="138"/>
      <c r="AF878" s="138"/>
      <c r="AG878" s="138"/>
      <c r="AH878" s="138"/>
      <c r="AI878" s="138"/>
      <c r="AJ878" s="139">
        <v>0.4</v>
      </c>
      <c r="AK878" s="139">
        <v>0.0</v>
      </c>
      <c r="AL878" s="139">
        <v>0.5</v>
      </c>
      <c r="AM878" s="139">
        <v>0.0</v>
      </c>
      <c r="AN878" s="146" t="s">
        <v>1795</v>
      </c>
      <c r="AO878" s="146" t="s">
        <v>1796</v>
      </c>
      <c r="AP878" s="146" t="s">
        <v>1797</v>
      </c>
      <c r="AQ878" s="151">
        <v>1.8</v>
      </c>
      <c r="AR878" s="138"/>
      <c r="AS878" s="138"/>
      <c r="AT878" s="138"/>
      <c r="AU878" s="138"/>
      <c r="AV878" s="138"/>
      <c r="AW878" s="18" t="s">
        <v>1798</v>
      </c>
      <c r="AX878" s="138"/>
      <c r="AY878" s="138"/>
      <c r="AZ878" s="138" t="str">
        <f t="shared" si="59"/>
        <v/>
      </c>
      <c r="BA878" s="138"/>
      <c r="BB878" s="138"/>
      <c r="BC878" s="138"/>
      <c r="BD878" s="138"/>
      <c r="BE878" s="138"/>
      <c r="BF878" s="138"/>
      <c r="BG878" s="141"/>
      <c r="BI878" s="141"/>
      <c r="BJ878" s="141"/>
      <c r="BK878" s="141"/>
    </row>
    <row r="879" ht="14.25" hidden="1" customHeight="1">
      <c r="A879" s="92" t="s">
        <v>50</v>
      </c>
      <c r="B879" s="47" t="s">
        <v>259</v>
      </c>
      <c r="C879" s="47" t="s">
        <v>1128</v>
      </c>
      <c r="D879" s="47" t="s">
        <v>1283</v>
      </c>
      <c r="E879" s="61" t="s">
        <v>50</v>
      </c>
      <c r="F879" s="47" t="s">
        <v>1013</v>
      </c>
      <c r="G879" s="47" t="s">
        <v>1016</v>
      </c>
      <c r="H879" s="45" t="str">
        <f t="shared" si="1"/>
        <v>OEESC 2014Dining AreaFor Family Dining</v>
      </c>
      <c r="I879" s="117" t="str">
        <f>VLOOKUP(H879,'Interior Lighting'!$A$4:$G$1472,5,FALSE)</f>
        <v>0.89</v>
      </c>
      <c r="J879" s="47"/>
      <c r="K879" s="47"/>
      <c r="L879" s="47"/>
      <c r="M879" s="47">
        <v>0.0</v>
      </c>
      <c r="N879" s="47">
        <v>0.37</v>
      </c>
      <c r="O879" s="47">
        <v>0.2</v>
      </c>
      <c r="P879" s="60" t="s">
        <v>1774</v>
      </c>
      <c r="Q879" s="47" t="s">
        <v>370</v>
      </c>
      <c r="R879" s="47" t="s">
        <v>544</v>
      </c>
      <c r="S879" s="47" t="s">
        <v>651</v>
      </c>
      <c r="T879" s="7" t="str">
        <f t="shared" si="58"/>
        <v>ASHRAE 62.1-2007Food and Beverage ServiceCafeteria/fast food dining</v>
      </c>
      <c r="U879" s="117" t="str">
        <f>VLOOKUP(T879,Ventilation!$A$4:$H$314,6,FALSE)</f>
        <v>0.18</v>
      </c>
      <c r="V879" s="117" t="str">
        <f>VLOOKUP(T879,Ventilation!$A$4:$H$314,5,FALSE)</f>
        <v>7.5</v>
      </c>
      <c r="W879" s="117" t="str">
        <f>VLOOKUP(T879,Ventilation!$A$4:$H$314,7,FALSE)</f>
        <v/>
      </c>
      <c r="X879" s="60">
        <v>70.0</v>
      </c>
      <c r="Y879" s="47" t="s">
        <v>1608</v>
      </c>
      <c r="Z879" s="47" t="s">
        <v>1609</v>
      </c>
      <c r="AA879" s="47"/>
      <c r="AB879" s="93">
        <v>0.112</v>
      </c>
      <c r="AC879" s="47"/>
      <c r="AD879" s="18" t="s">
        <v>1610</v>
      </c>
      <c r="AE879" s="47"/>
      <c r="AF879" s="47"/>
      <c r="AG879" s="47"/>
      <c r="AH879" s="47"/>
      <c r="AI879" s="47"/>
      <c r="AJ879" s="60">
        <v>10.85</v>
      </c>
      <c r="AK879" s="47">
        <v>0.25</v>
      </c>
      <c r="AL879" s="47">
        <v>0.3</v>
      </c>
      <c r="AM879" s="47">
        <v>0.0</v>
      </c>
      <c r="AN879" s="47" t="s">
        <v>1612</v>
      </c>
      <c r="AO879" s="47" t="s">
        <v>264</v>
      </c>
      <c r="AP879" s="47" t="s">
        <v>1775</v>
      </c>
      <c r="AQ879" s="47"/>
      <c r="AR879" s="47"/>
      <c r="AS879" s="45" t="str">
        <f>IF(AQ879=0,"",AQ879/AR879)</f>
        <v/>
      </c>
      <c r="AT879" s="47"/>
      <c r="AU879" s="47"/>
      <c r="AV879" s="47"/>
      <c r="AW879" s="47"/>
      <c r="AX879" s="47"/>
      <c r="AY879" s="47"/>
      <c r="AZ879" s="47"/>
      <c r="BA879" s="47"/>
      <c r="BB879" s="47"/>
      <c r="BC879" s="47"/>
      <c r="BD879" s="47"/>
      <c r="BE879" s="47"/>
      <c r="BF879" s="47"/>
      <c r="BG879" s="5"/>
      <c r="BI879" s="5"/>
      <c r="BJ879" s="5"/>
      <c r="BK879" s="5"/>
    </row>
    <row r="880" ht="14.25" hidden="1" customHeight="1">
      <c r="A880" s="146" t="s">
        <v>40</v>
      </c>
      <c r="B880" s="136" t="s">
        <v>360</v>
      </c>
      <c r="C880" s="146" t="s">
        <v>1776</v>
      </c>
      <c r="D880" s="136" t="s">
        <v>1366</v>
      </c>
      <c r="E880" s="146" t="s">
        <v>375</v>
      </c>
      <c r="F880" s="136" t="s">
        <v>581</v>
      </c>
      <c r="G880" s="136" t="s">
        <v>359</v>
      </c>
      <c r="H880" s="136" t="str">
        <f t="shared" si="1"/>
        <v>ASHRAE 90.1-2010Whole BuildingRetail</v>
      </c>
      <c r="I880" s="147" t="str">
        <f>VLOOKUP(H880,'Interior Lighting'!$A$4:$G$1472,5,FALSE)</f>
        <v>1.4</v>
      </c>
      <c r="J880" s="143"/>
      <c r="K880" s="138"/>
      <c r="L880" s="140">
        <v>0.42</v>
      </c>
      <c r="M880" s="139">
        <v>0.0</v>
      </c>
      <c r="N880" s="139">
        <v>0.7</v>
      </c>
      <c r="O880" s="139">
        <v>0.2</v>
      </c>
      <c r="P880" s="136" t="s">
        <v>1777</v>
      </c>
      <c r="Q880" s="61" t="s">
        <v>370</v>
      </c>
      <c r="R880" s="146" t="s">
        <v>359</v>
      </c>
      <c r="S880" s="146" t="s">
        <v>676</v>
      </c>
      <c r="T880" s="136" t="str">
        <f t="shared" si="58"/>
        <v>ASHRAE 62.1-2007RetailGeneral Sales combined by area</v>
      </c>
      <c r="U880" s="147" t="str">
        <f>VLOOKUP(T880,Ventilation!$A$4:$H$314,6,FALSE)</f>
        <v>0.2325</v>
      </c>
      <c r="V880" s="147" t="str">
        <f>VLOOKUP(T880,Ventilation!$A$4:$H$314,5,FALSE)</f>
        <v>0</v>
      </c>
      <c r="W880" s="149" t="str">
        <f>VLOOKUP(T880,Ventilation!$A$4:$H$314,7,FALSE)</f>
        <v/>
      </c>
      <c r="X880" s="140">
        <v>8.0</v>
      </c>
      <c r="Y880" s="136" t="s">
        <v>1778</v>
      </c>
      <c r="Z880" s="136" t="s">
        <v>1710</v>
      </c>
      <c r="AA880" s="150">
        <v>0.0495376</v>
      </c>
      <c r="AB880" s="138"/>
      <c r="AC880" s="136"/>
      <c r="AD880" s="136" t="s">
        <v>1779</v>
      </c>
      <c r="AE880" s="138"/>
      <c r="AF880" s="138"/>
      <c r="AG880" s="138"/>
      <c r="AH880" s="138"/>
      <c r="AI880" s="138"/>
      <c r="AJ880" s="139">
        <v>0.4</v>
      </c>
      <c r="AK880" s="139">
        <v>0.0</v>
      </c>
      <c r="AL880" s="139">
        <v>0.5</v>
      </c>
      <c r="AM880" s="139">
        <v>0.0</v>
      </c>
      <c r="AN880" s="136" t="s">
        <v>1780</v>
      </c>
      <c r="AO880" s="146" t="s">
        <v>293</v>
      </c>
      <c r="AP880" s="146" t="s">
        <v>294</v>
      </c>
      <c r="AQ880" s="151">
        <v>1.8</v>
      </c>
      <c r="AR880" s="138"/>
      <c r="AS880" s="138"/>
      <c r="AT880" s="138"/>
      <c r="AU880" s="138"/>
      <c r="AV880" s="138"/>
      <c r="AW880" s="18" t="s">
        <v>1782</v>
      </c>
      <c r="AX880" s="138"/>
      <c r="AY880" s="138"/>
      <c r="AZ880" s="138" t="str">
        <f t="shared" ref="AZ880:AZ883" si="60">IF(ISBLANK(BB880),"",BB880/(AY880/AX880))</f>
        <v/>
      </c>
      <c r="BA880" s="138"/>
      <c r="BB880" s="138"/>
      <c r="BC880" s="138"/>
      <c r="BD880" s="138"/>
      <c r="BE880" s="138"/>
      <c r="BF880" s="138"/>
      <c r="BG880" s="141"/>
      <c r="BI880" s="141"/>
      <c r="BJ880" s="141"/>
      <c r="BK880" s="141"/>
    </row>
    <row r="881" ht="14.25" hidden="1" customHeight="1">
      <c r="A881" s="146" t="s">
        <v>40</v>
      </c>
      <c r="B881" s="136" t="s">
        <v>360</v>
      </c>
      <c r="C881" s="146" t="s">
        <v>1783</v>
      </c>
      <c r="D881" s="136" t="s">
        <v>1366</v>
      </c>
      <c r="E881" s="146" t="s">
        <v>375</v>
      </c>
      <c r="F881" s="136" t="s">
        <v>581</v>
      </c>
      <c r="G881" s="136" t="s">
        <v>359</v>
      </c>
      <c r="H881" s="136" t="str">
        <f t="shared" si="1"/>
        <v>ASHRAE 90.1-2010Whole BuildingRetail</v>
      </c>
      <c r="I881" s="147" t="str">
        <f>VLOOKUP(H881,'Interior Lighting'!$A$4:$G$1472,5,FALSE)</f>
        <v>1.4</v>
      </c>
      <c r="J881" s="143"/>
      <c r="K881" s="138"/>
      <c r="L881" s="140">
        <v>0.22</v>
      </c>
      <c r="M881" s="139">
        <v>0.0</v>
      </c>
      <c r="N881" s="139">
        <v>0.7</v>
      </c>
      <c r="O881" s="139">
        <v>0.2</v>
      </c>
      <c r="P881" s="146" t="s">
        <v>1784</v>
      </c>
      <c r="Q881" s="61" t="s">
        <v>370</v>
      </c>
      <c r="R881" s="146" t="s">
        <v>359</v>
      </c>
      <c r="S881" s="146" t="s">
        <v>676</v>
      </c>
      <c r="T881" s="136" t="str">
        <f t="shared" si="58"/>
        <v>ASHRAE 62.1-2007RetailGeneral Sales combined by area</v>
      </c>
      <c r="U881" s="147" t="str">
        <f>VLOOKUP(T881,Ventilation!$A$4:$H$314,6,FALSE)</f>
        <v>0.2325</v>
      </c>
      <c r="V881" s="147" t="str">
        <f>VLOOKUP(T881,Ventilation!$A$4:$H$314,5,FALSE)</f>
        <v>0</v>
      </c>
      <c r="W881" s="149" t="str">
        <f>VLOOKUP(T881,Ventilation!$A$4:$H$314,7,FALSE)</f>
        <v/>
      </c>
      <c r="X881" s="140">
        <v>8.0</v>
      </c>
      <c r="Y881" s="146" t="s">
        <v>1785</v>
      </c>
      <c r="Z881" s="136" t="s">
        <v>1710</v>
      </c>
      <c r="AA881" s="150">
        <v>0.0349328</v>
      </c>
      <c r="AB881" s="138"/>
      <c r="AC881" s="136"/>
      <c r="AD881" s="146" t="s">
        <v>1786</v>
      </c>
      <c r="AE881" s="138"/>
      <c r="AF881" s="138"/>
      <c r="AG881" s="138"/>
      <c r="AH881" s="138"/>
      <c r="AI881" s="138"/>
      <c r="AJ881" s="139">
        <v>0.4</v>
      </c>
      <c r="AK881" s="139">
        <v>0.0</v>
      </c>
      <c r="AL881" s="139">
        <v>0.5</v>
      </c>
      <c r="AM881" s="139">
        <v>0.0</v>
      </c>
      <c r="AN881" s="146" t="s">
        <v>1787</v>
      </c>
      <c r="AO881" s="146" t="s">
        <v>1788</v>
      </c>
      <c r="AP881" s="146" t="s">
        <v>1799</v>
      </c>
      <c r="AQ881" s="151">
        <v>1.8</v>
      </c>
      <c r="AR881" s="138"/>
      <c r="AS881" s="138"/>
      <c r="AT881" s="138"/>
      <c r="AU881" s="138"/>
      <c r="AV881" s="138"/>
      <c r="AW881" s="18" t="s">
        <v>1790</v>
      </c>
      <c r="AX881" s="138"/>
      <c r="AY881" s="138"/>
      <c r="AZ881" s="138" t="str">
        <f t="shared" si="60"/>
        <v/>
      </c>
      <c r="BA881" s="138"/>
      <c r="BB881" s="138"/>
      <c r="BC881" s="138"/>
      <c r="BD881" s="138"/>
      <c r="BE881" s="138"/>
      <c r="BF881" s="138"/>
      <c r="BG881" s="141"/>
      <c r="BI881" s="141"/>
      <c r="BJ881" s="141"/>
      <c r="BK881" s="141"/>
    </row>
    <row r="882" ht="14.25" hidden="1" customHeight="1">
      <c r="A882" s="146" t="s">
        <v>40</v>
      </c>
      <c r="B882" s="136" t="s">
        <v>360</v>
      </c>
      <c r="C882" s="146" t="s">
        <v>1791</v>
      </c>
      <c r="D882" s="136" t="s">
        <v>1366</v>
      </c>
      <c r="E882" s="146" t="s">
        <v>375</v>
      </c>
      <c r="F882" s="136" t="s">
        <v>581</v>
      </c>
      <c r="G882" s="136" t="s">
        <v>359</v>
      </c>
      <c r="H882" s="136" t="str">
        <f t="shared" si="1"/>
        <v>ASHRAE 90.1-2010Whole BuildingRetail</v>
      </c>
      <c r="I882" s="147" t="str">
        <f>VLOOKUP(H882,'Interior Lighting'!$A$4:$G$1472,5,FALSE)</f>
        <v>1.4</v>
      </c>
      <c r="J882" s="143"/>
      <c r="K882" s="138"/>
      <c r="L882" s="140">
        <v>0.07</v>
      </c>
      <c r="M882" s="139">
        <v>0.0</v>
      </c>
      <c r="N882" s="139">
        <v>0.7</v>
      </c>
      <c r="O882" s="139">
        <v>0.2</v>
      </c>
      <c r="P882" s="146" t="s">
        <v>1792</v>
      </c>
      <c r="Q882" s="61" t="s">
        <v>370</v>
      </c>
      <c r="R882" s="146" t="s">
        <v>359</v>
      </c>
      <c r="S882" s="146" t="s">
        <v>676</v>
      </c>
      <c r="T882" s="136" t="str">
        <f t="shared" si="58"/>
        <v>ASHRAE 62.1-2007RetailGeneral Sales combined by area</v>
      </c>
      <c r="U882" s="147" t="str">
        <f>VLOOKUP(T882,Ventilation!$A$4:$H$314,6,FALSE)</f>
        <v>0.2325</v>
      </c>
      <c r="V882" s="147" t="str">
        <f>VLOOKUP(T882,Ventilation!$A$4:$H$314,5,FALSE)</f>
        <v>0</v>
      </c>
      <c r="W882" s="149" t="str">
        <f>VLOOKUP(T882,Ventilation!$A$4:$H$314,7,FALSE)</f>
        <v/>
      </c>
      <c r="X882" s="140">
        <v>8.0</v>
      </c>
      <c r="Y882" s="146" t="s">
        <v>1793</v>
      </c>
      <c r="Z882" s="136" t="s">
        <v>1710</v>
      </c>
      <c r="AA882" s="150">
        <v>0.0349328</v>
      </c>
      <c r="AB882" s="138"/>
      <c r="AC882" s="136"/>
      <c r="AD882" s="146" t="s">
        <v>1794</v>
      </c>
      <c r="AE882" s="138"/>
      <c r="AF882" s="138"/>
      <c r="AG882" s="138"/>
      <c r="AH882" s="138"/>
      <c r="AI882" s="138"/>
      <c r="AJ882" s="139">
        <v>0.4</v>
      </c>
      <c r="AK882" s="139">
        <v>0.0</v>
      </c>
      <c r="AL882" s="139">
        <v>0.5</v>
      </c>
      <c r="AM882" s="139">
        <v>0.0</v>
      </c>
      <c r="AN882" s="146" t="s">
        <v>1795</v>
      </c>
      <c r="AO882" s="146" t="s">
        <v>1796</v>
      </c>
      <c r="AP882" s="146" t="s">
        <v>1800</v>
      </c>
      <c r="AQ882" s="151">
        <v>1.8</v>
      </c>
      <c r="AR882" s="138"/>
      <c r="AS882" s="138"/>
      <c r="AT882" s="138"/>
      <c r="AU882" s="138"/>
      <c r="AV882" s="138"/>
      <c r="AW882" s="18" t="s">
        <v>1798</v>
      </c>
      <c r="AX882" s="138"/>
      <c r="AY882" s="138"/>
      <c r="AZ882" s="138" t="str">
        <f t="shared" si="60"/>
        <v/>
      </c>
      <c r="BA882" s="138"/>
      <c r="BB882" s="138"/>
      <c r="BC882" s="138"/>
      <c r="BD882" s="138"/>
      <c r="BE882" s="138"/>
      <c r="BF882" s="138"/>
      <c r="BG882" s="141"/>
      <c r="BI882" s="141"/>
      <c r="BJ882" s="141"/>
      <c r="BK882" s="141"/>
    </row>
    <row r="883" ht="14.25" hidden="1" customHeight="1">
      <c r="A883" s="146" t="s">
        <v>38</v>
      </c>
      <c r="B883" s="136" t="s">
        <v>360</v>
      </c>
      <c r="C883" s="146" t="s">
        <v>1776</v>
      </c>
      <c r="D883" s="136" t="s">
        <v>1366</v>
      </c>
      <c r="E883" s="146" t="s">
        <v>374</v>
      </c>
      <c r="F883" s="136" t="s">
        <v>581</v>
      </c>
      <c r="G883" s="136" t="s">
        <v>359</v>
      </c>
      <c r="H883" s="136" t="str">
        <f t="shared" si="1"/>
        <v>ASHRAE 90.1-2007Whole BuildingRetail</v>
      </c>
      <c r="I883" s="147" t="str">
        <f>VLOOKUP(H883,'Interior Lighting'!$A$4:$G$1472,5,FALSE)</f>
        <v>1.5</v>
      </c>
      <c r="J883" s="143"/>
      <c r="K883" s="138"/>
      <c r="L883" s="140">
        <v>0.72</v>
      </c>
      <c r="M883" s="139">
        <v>0.0</v>
      </c>
      <c r="N883" s="139">
        <v>0.7</v>
      </c>
      <c r="O883" s="139">
        <v>0.2</v>
      </c>
      <c r="P883" s="136" t="s">
        <v>1777</v>
      </c>
      <c r="Q883" s="61" t="s">
        <v>369</v>
      </c>
      <c r="R883" s="146" t="s">
        <v>359</v>
      </c>
      <c r="S883" s="146" t="s">
        <v>676</v>
      </c>
      <c r="T883" s="136" t="str">
        <f t="shared" si="58"/>
        <v>ASHRAE 62.1-2004RetailGeneral Sales combined by area</v>
      </c>
      <c r="U883" s="147" t="str">
        <f>VLOOKUP(T883,Ventilation!$A$4:$H$314,6,FALSE)</f>
        <v>0.2325</v>
      </c>
      <c r="V883" s="147" t="str">
        <f>VLOOKUP(T883,Ventilation!$A$4:$H$314,5,FALSE)</f>
        <v>0</v>
      </c>
      <c r="W883" s="149" t="str">
        <f>VLOOKUP(T883,Ventilation!$A$4:$H$314,7,FALSE)</f>
        <v/>
      </c>
      <c r="X883" s="140">
        <v>8.0</v>
      </c>
      <c r="Y883" s="136" t="s">
        <v>1778</v>
      </c>
      <c r="Z883" s="136" t="s">
        <v>1710</v>
      </c>
      <c r="AA883" s="150">
        <v>0.0891675017</v>
      </c>
      <c r="AB883" s="138"/>
      <c r="AC883" s="136"/>
      <c r="AD883" s="136" t="s">
        <v>1779</v>
      </c>
      <c r="AE883" s="138"/>
      <c r="AF883" s="138"/>
      <c r="AG883" s="138"/>
      <c r="AH883" s="138"/>
      <c r="AI883" s="138"/>
      <c r="AJ883" s="139">
        <v>0.4</v>
      </c>
      <c r="AK883" s="139">
        <v>0.0</v>
      </c>
      <c r="AL883" s="139">
        <v>0.5</v>
      </c>
      <c r="AM883" s="139">
        <v>0.0</v>
      </c>
      <c r="AN883" s="136" t="s">
        <v>1780</v>
      </c>
      <c r="AO883" s="146" t="s">
        <v>293</v>
      </c>
      <c r="AP883" s="146" t="s">
        <v>294</v>
      </c>
      <c r="AQ883" s="151">
        <v>1.8</v>
      </c>
      <c r="AR883" s="138"/>
      <c r="AS883" s="138"/>
      <c r="AT883" s="138"/>
      <c r="AU883" s="138"/>
      <c r="AV883" s="138"/>
      <c r="AW883" s="18" t="s">
        <v>1782</v>
      </c>
      <c r="AX883" s="138"/>
      <c r="AY883" s="138"/>
      <c r="AZ883" s="138" t="str">
        <f t="shared" si="60"/>
        <v/>
      </c>
      <c r="BA883" s="138"/>
      <c r="BB883" s="138"/>
      <c r="BC883" s="138"/>
      <c r="BD883" s="138"/>
      <c r="BE883" s="138"/>
      <c r="BF883" s="138"/>
      <c r="BG883" s="141"/>
      <c r="BI883" s="141"/>
      <c r="BJ883" s="141"/>
      <c r="BK883" s="141"/>
    </row>
    <row r="884" ht="14.25" hidden="1" customHeight="1">
      <c r="A884" s="47" t="s">
        <v>36</v>
      </c>
      <c r="B884" s="8" t="s">
        <v>361</v>
      </c>
      <c r="C884" s="8" t="s">
        <v>1175</v>
      </c>
      <c r="D884" s="8" t="s">
        <v>1338</v>
      </c>
      <c r="E884" s="8" t="s">
        <v>367</v>
      </c>
      <c r="F884" s="8" t="s">
        <v>1067</v>
      </c>
      <c r="G884" s="8" t="s">
        <v>1068</v>
      </c>
      <c r="H884" s="45" t="str">
        <f t="shared" si="1"/>
        <v>ASHRAE 189.1-2009Retail (not including accent lighting)Sales Area</v>
      </c>
      <c r="I884" s="117" t="str">
        <f>VLOOKUP(H884,'Interior Lighting'!$A$4:$G$1080,5,FALSE)</f>
        <v>1.53</v>
      </c>
      <c r="J884" s="47"/>
      <c r="K884" s="8"/>
      <c r="L884" s="8"/>
      <c r="M884" s="8">
        <v>0.0</v>
      </c>
      <c r="N884" s="8">
        <v>0.7</v>
      </c>
      <c r="O884" s="8">
        <v>0.2</v>
      </c>
      <c r="P884" s="8" t="s">
        <v>1801</v>
      </c>
      <c r="Q884" s="47" t="s">
        <v>368</v>
      </c>
      <c r="R884" s="8" t="s">
        <v>600</v>
      </c>
      <c r="S884" s="8" t="s">
        <v>606</v>
      </c>
      <c r="T884" s="7" t="str">
        <f t="shared" si="58"/>
        <v>ASHRAE 62.1-1999Specialty ShopsSupermarket</v>
      </c>
      <c r="U884" s="117" t="str">
        <f>VLOOKUP(T884,Ventilation!$A$4:$H$314,6,FALSE)</f>
        <v>0</v>
      </c>
      <c r="V884" s="117" t="str">
        <f>VLOOKUP(T884,Ventilation!$A$4:$H$314,5,FALSE)</f>
        <v>15</v>
      </c>
      <c r="W884" s="117" t="str">
        <f>VLOOKUP(T884,Ventilation!$A$4:$H$314,7,FALSE)</f>
        <v/>
      </c>
      <c r="X884" s="8">
        <v>8.0</v>
      </c>
      <c r="Y884" s="8" t="s">
        <v>1802</v>
      </c>
      <c r="Z884" s="8" t="s">
        <v>1803</v>
      </c>
      <c r="AA884" s="8">
        <v>0.0446</v>
      </c>
      <c r="AB884" s="8"/>
      <c r="AC884" s="8"/>
      <c r="AD884" s="8" t="s">
        <v>1804</v>
      </c>
      <c r="AE884" s="8"/>
      <c r="AF884" s="8"/>
      <c r="AG884" s="8"/>
      <c r="AH884" s="8"/>
      <c r="AI884" s="8"/>
      <c r="AJ884" s="8">
        <v>0.36000015500037674</v>
      </c>
      <c r="AK884" s="8">
        <v>0.0</v>
      </c>
      <c r="AL884" s="8">
        <v>0.5</v>
      </c>
      <c r="AM884" s="8">
        <v>0.0</v>
      </c>
      <c r="AN884" s="8" t="s">
        <v>1805</v>
      </c>
      <c r="AO884" s="8" t="s">
        <v>1806</v>
      </c>
      <c r="AP884" s="8" t="s">
        <v>1807</v>
      </c>
      <c r="AQ884" s="8"/>
      <c r="AR884" s="8"/>
      <c r="AS884" s="45" t="str">
        <f t="shared" ref="AS884:AS924" si="61">IF(AQ884=0,"",AQ884/AR884)</f>
        <v/>
      </c>
      <c r="AT884" s="8"/>
      <c r="AU884" s="8"/>
      <c r="AV884" s="8"/>
      <c r="AW884" s="8"/>
      <c r="AX884" s="8"/>
      <c r="AY884" s="8"/>
      <c r="AZ884" s="8"/>
      <c r="BA884" s="8"/>
      <c r="BB884" s="8"/>
      <c r="BC884" s="8"/>
      <c r="BD884" s="8"/>
      <c r="BE884" s="8"/>
      <c r="BF884" s="8"/>
      <c r="BG884" s="5"/>
      <c r="BI884" s="5"/>
      <c r="BJ884" s="5"/>
      <c r="BK884" s="5"/>
    </row>
    <row r="885" ht="14.25" hidden="1" customHeight="1">
      <c r="A885" s="47" t="s">
        <v>36</v>
      </c>
      <c r="B885" s="8" t="s">
        <v>361</v>
      </c>
      <c r="C885" s="8" t="s">
        <v>355</v>
      </c>
      <c r="D885" s="8" t="s">
        <v>1312</v>
      </c>
      <c r="E885" s="8" t="s">
        <v>367</v>
      </c>
      <c r="F885" s="8" t="s">
        <v>993</v>
      </c>
      <c r="G885" s="8" t="s">
        <v>652</v>
      </c>
      <c r="H885" s="45" t="str">
        <f t="shared" si="1"/>
        <v>ASHRAE 189.1-2009Office-EnclosedGeneral</v>
      </c>
      <c r="I885" s="117" t="str">
        <f>VLOOKUP(H885,'Interior Lighting'!$A$4:$G$1080,5,FALSE)</f>
        <v>0.99</v>
      </c>
      <c r="J885" s="47"/>
      <c r="K885" s="8"/>
      <c r="L885" s="8"/>
      <c r="M885" s="8">
        <v>0.0</v>
      </c>
      <c r="N885" s="8">
        <v>0.7</v>
      </c>
      <c r="O885" s="8">
        <v>0.2</v>
      </c>
      <c r="P885" s="8" t="s">
        <v>1801</v>
      </c>
      <c r="Q885" s="47" t="s">
        <v>368</v>
      </c>
      <c r="R885" s="8" t="s">
        <v>575</v>
      </c>
      <c r="S885" s="8" t="s">
        <v>1313</v>
      </c>
      <c r="T885" s="7" t="str">
        <f t="shared" si="58"/>
        <v>ASHRAE 62.1-1999OfficesOffice Space</v>
      </c>
      <c r="U885" s="117" t="str">
        <f>VLOOKUP(T885,Ventilation!$A$4:$H$314,6,FALSE)</f>
        <v>0</v>
      </c>
      <c r="V885" s="117" t="str">
        <f>VLOOKUP(T885,Ventilation!$A$4:$H$314,5,FALSE)</f>
        <v>20</v>
      </c>
      <c r="W885" s="117" t="str">
        <f>VLOOKUP(T885,Ventilation!$A$4:$H$314,7,FALSE)</f>
        <v/>
      </c>
      <c r="X885" s="8">
        <v>5.0</v>
      </c>
      <c r="Y885" s="8" t="s">
        <v>1802</v>
      </c>
      <c r="Z885" s="8" t="s">
        <v>1803</v>
      </c>
      <c r="AA885" s="8">
        <v>0.0446</v>
      </c>
      <c r="AB885" s="8"/>
      <c r="AC885" s="8"/>
      <c r="AD885" s="8" t="s">
        <v>1804</v>
      </c>
      <c r="AE885" s="8"/>
      <c r="AF885" s="8"/>
      <c r="AG885" s="8"/>
      <c r="AH885" s="8"/>
      <c r="AI885" s="8"/>
      <c r="AJ885" s="8">
        <v>0.5400002325005652</v>
      </c>
      <c r="AK885" s="8">
        <v>0.0</v>
      </c>
      <c r="AL885" s="8">
        <v>0.5</v>
      </c>
      <c r="AM885" s="8">
        <v>0.0</v>
      </c>
      <c r="AN885" s="8" t="s">
        <v>1805</v>
      </c>
      <c r="AO885" s="8" t="s">
        <v>1806</v>
      </c>
      <c r="AP885" s="8" t="s">
        <v>1807</v>
      </c>
      <c r="AQ885" s="8"/>
      <c r="AR885" s="8"/>
      <c r="AS885" s="45" t="str">
        <f t="shared" si="61"/>
        <v/>
      </c>
      <c r="AT885" s="8"/>
      <c r="AU885" s="8"/>
      <c r="AV885" s="8"/>
      <c r="AW885" s="8"/>
      <c r="AX885" s="8"/>
      <c r="AY885" s="8"/>
      <c r="AZ885" s="8"/>
      <c r="BA885" s="8"/>
      <c r="BB885" s="8"/>
      <c r="BC885" s="8"/>
      <c r="BD885" s="8"/>
      <c r="BE885" s="8"/>
      <c r="BF885" s="8"/>
      <c r="BG885" s="5"/>
      <c r="BI885" s="5"/>
      <c r="BJ885" s="5"/>
      <c r="BK885" s="5"/>
    </row>
    <row r="886" ht="14.25" hidden="1" customHeight="1">
      <c r="A886" s="47" t="s">
        <v>36</v>
      </c>
      <c r="B886" s="8" t="s">
        <v>361</v>
      </c>
      <c r="C886" s="8" t="s">
        <v>1130</v>
      </c>
      <c r="D886" s="8" t="s">
        <v>1294</v>
      </c>
      <c r="E886" s="8" t="s">
        <v>367</v>
      </c>
      <c r="F886" s="8" t="s">
        <v>1023</v>
      </c>
      <c r="G886" s="8" t="s">
        <v>652</v>
      </c>
      <c r="H886" s="45" t="str">
        <f t="shared" si="1"/>
        <v>ASHRAE 189.1-2009Active StorageGeneral</v>
      </c>
      <c r="I886" s="117" t="str">
        <f>VLOOKUP(H886,'Interior Lighting'!$A$4:$G$1080,5,FALSE)</f>
        <v>0.72</v>
      </c>
      <c r="J886" s="47"/>
      <c r="K886" s="8"/>
      <c r="L886" s="8"/>
      <c r="M886" s="8">
        <v>0.0</v>
      </c>
      <c r="N886" s="8">
        <v>0.7</v>
      </c>
      <c r="O886" s="8">
        <v>0.2</v>
      </c>
      <c r="P886" s="8" t="s">
        <v>1801</v>
      </c>
      <c r="Q886" s="47" t="s">
        <v>368</v>
      </c>
      <c r="R886" s="8" t="s">
        <v>592</v>
      </c>
      <c r="S886" s="8" t="s">
        <v>595</v>
      </c>
      <c r="T886" s="7" t="str">
        <f t="shared" si="58"/>
        <v>ASHRAE 62.1-1999Retail Stores, Sales Floors, and Show Room FloorsShipping and receiving</v>
      </c>
      <c r="U886" s="117" t="str">
        <f>VLOOKUP(T886,Ventilation!$A$4:$H$314,6,FALSE)</f>
        <v>0.15</v>
      </c>
      <c r="V886" s="117" t="str">
        <f>VLOOKUP(T886,Ventilation!$A$4:$H$314,5,FALSE)</f>
        <v>0</v>
      </c>
      <c r="W886" s="117" t="str">
        <f>VLOOKUP(T886,Ventilation!$A$4:$H$314,7,FALSE)</f>
        <v/>
      </c>
      <c r="X886" s="8">
        <v>3.33</v>
      </c>
      <c r="Y886" s="8" t="s">
        <v>1802</v>
      </c>
      <c r="Z886" s="8" t="s">
        <v>1803</v>
      </c>
      <c r="AA886" s="8">
        <v>0.0446</v>
      </c>
      <c r="AB886" s="8"/>
      <c r="AC886" s="8"/>
      <c r="AD886" s="8" t="s">
        <v>1804</v>
      </c>
      <c r="AE886" s="8"/>
      <c r="AF886" s="8"/>
      <c r="AG886" s="8"/>
      <c r="AH886" s="8"/>
      <c r="AI886" s="8"/>
      <c r="AJ886" s="8">
        <v>0.5400002325005652</v>
      </c>
      <c r="AK886" s="8">
        <v>0.0</v>
      </c>
      <c r="AL886" s="8">
        <v>0.5</v>
      </c>
      <c r="AM886" s="8">
        <v>0.0</v>
      </c>
      <c r="AN886" s="8" t="s">
        <v>1805</v>
      </c>
      <c r="AO886" s="8" t="s">
        <v>1806</v>
      </c>
      <c r="AP886" s="8" t="s">
        <v>1807</v>
      </c>
      <c r="AQ886" s="8"/>
      <c r="AR886" s="8"/>
      <c r="AS886" s="45" t="str">
        <f t="shared" si="61"/>
        <v/>
      </c>
      <c r="AT886" s="8"/>
      <c r="AU886" s="8"/>
      <c r="AV886" s="8"/>
      <c r="AW886" s="8"/>
      <c r="AX886" s="8"/>
      <c r="AY886" s="8"/>
      <c r="AZ886" s="8"/>
      <c r="BA886" s="8"/>
      <c r="BB886" s="8"/>
      <c r="BC886" s="8"/>
      <c r="BD886" s="8"/>
      <c r="BE886" s="8"/>
      <c r="BF886" s="8"/>
      <c r="BG886" s="5"/>
      <c r="BI886" s="5"/>
      <c r="BJ886" s="5"/>
      <c r="BK886" s="5"/>
    </row>
    <row r="887" ht="14.25" hidden="1" customHeight="1">
      <c r="A887" s="47" t="s">
        <v>36</v>
      </c>
      <c r="B887" s="8" t="s">
        <v>361</v>
      </c>
      <c r="C887" s="8" t="s">
        <v>1127</v>
      </c>
      <c r="D887" s="8" t="s">
        <v>1283</v>
      </c>
      <c r="E887" s="8" t="s">
        <v>367</v>
      </c>
      <c r="F887" s="8" t="s">
        <v>1067</v>
      </c>
      <c r="G887" s="8" t="s">
        <v>1068</v>
      </c>
      <c r="H887" s="45" t="str">
        <f t="shared" si="1"/>
        <v>ASHRAE 189.1-2009Retail (not including accent lighting)Sales Area</v>
      </c>
      <c r="I887" s="117" t="str">
        <f>VLOOKUP(H887,'Interior Lighting'!$A$4:$G$1080,5,FALSE)</f>
        <v>1.53</v>
      </c>
      <c r="J887" s="47"/>
      <c r="K887" s="8"/>
      <c r="L887" s="8"/>
      <c r="M887" s="8">
        <v>0.0</v>
      </c>
      <c r="N887" s="8">
        <v>0.7</v>
      </c>
      <c r="O887" s="8">
        <v>0.2</v>
      </c>
      <c r="P887" s="8" t="s">
        <v>1801</v>
      </c>
      <c r="Q887" s="47" t="s">
        <v>368</v>
      </c>
      <c r="R887" s="8" t="s">
        <v>600</v>
      </c>
      <c r="S887" s="8" t="s">
        <v>606</v>
      </c>
      <c r="T887" s="7" t="str">
        <f t="shared" si="58"/>
        <v>ASHRAE 62.1-1999Specialty ShopsSupermarket</v>
      </c>
      <c r="U887" s="117" t="str">
        <f>VLOOKUP(T887,Ventilation!$A$4:$H$314,6,FALSE)</f>
        <v>0</v>
      </c>
      <c r="V887" s="117" t="str">
        <f>VLOOKUP(T887,Ventilation!$A$4:$H$314,5,FALSE)</f>
        <v>15</v>
      </c>
      <c r="W887" s="117" t="str">
        <f>VLOOKUP(T887,Ventilation!$A$4:$H$314,7,FALSE)</f>
        <v/>
      </c>
      <c r="X887" s="8">
        <v>8.0</v>
      </c>
      <c r="Y887" s="8" t="s">
        <v>1802</v>
      </c>
      <c r="Z887" s="8" t="s">
        <v>1803</v>
      </c>
      <c r="AA887" s="8">
        <v>0.0446</v>
      </c>
      <c r="AB887" s="8"/>
      <c r="AC887" s="8"/>
      <c r="AD887" s="8" t="s">
        <v>1804</v>
      </c>
      <c r="AE887" s="8">
        <v>6.25</v>
      </c>
      <c r="AF887" s="8">
        <v>0.0</v>
      </c>
      <c r="AG887" s="8">
        <v>0.5</v>
      </c>
      <c r="AH887" s="8">
        <v>0.0</v>
      </c>
      <c r="AI887" s="8" t="s">
        <v>1805</v>
      </c>
      <c r="AJ887" s="8">
        <v>3.6400015672260313</v>
      </c>
      <c r="AK887" s="8">
        <v>0.0</v>
      </c>
      <c r="AL887" s="8">
        <v>0.5</v>
      </c>
      <c r="AM887" s="8">
        <v>0.0</v>
      </c>
      <c r="AN887" s="8" t="s">
        <v>1805</v>
      </c>
      <c r="AO887" s="8" t="s">
        <v>1806</v>
      </c>
      <c r="AP887" s="8" t="s">
        <v>1807</v>
      </c>
      <c r="AQ887" s="8">
        <v>5.0</v>
      </c>
      <c r="AR887" s="8" t="str">
        <f>(2419+2250)/2</f>
        <v>2334.5</v>
      </c>
      <c r="AS887" s="117" t="str">
        <f t="shared" si="61"/>
        <v>0.00214178625</v>
      </c>
      <c r="AT887" s="8">
        <v>49.0</v>
      </c>
      <c r="AU887" s="8">
        <v>0.2</v>
      </c>
      <c r="AV887" s="8">
        <v>0.05</v>
      </c>
      <c r="AW887" s="8" t="s">
        <v>1808</v>
      </c>
      <c r="AX887" s="8">
        <v>1.2402518232437685</v>
      </c>
      <c r="AY887" s="8">
        <v>3000.0</v>
      </c>
      <c r="AZ887" s="123" t="str">
        <f>IF(ISBLANK(BB887),"",BB887/(AY887/AX887))</f>
        <v>0.215339442</v>
      </c>
      <c r="BA887" s="8">
        <v>0.338</v>
      </c>
      <c r="BB887" s="8">
        <v>520.8767397283107</v>
      </c>
      <c r="BC887" s="8">
        <v>0.5</v>
      </c>
      <c r="BD887" s="8"/>
      <c r="BE887" s="8" t="s">
        <v>1809</v>
      </c>
      <c r="BF887" s="8"/>
      <c r="BG887" s="5"/>
      <c r="BI887" s="5"/>
      <c r="BJ887" s="5"/>
      <c r="BK887" s="5"/>
    </row>
    <row r="888" ht="14.25" hidden="1" customHeight="1">
      <c r="A888" s="45" t="s">
        <v>34</v>
      </c>
      <c r="B888" s="7" t="s">
        <v>361</v>
      </c>
      <c r="C888" s="7" t="s">
        <v>1175</v>
      </c>
      <c r="D888" s="7" t="s">
        <v>1338</v>
      </c>
      <c r="E888" s="7" t="s">
        <v>373</v>
      </c>
      <c r="F888" s="7" t="s">
        <v>1067</v>
      </c>
      <c r="G888" s="7" t="s">
        <v>1068</v>
      </c>
      <c r="H888" s="45" t="str">
        <f t="shared" si="1"/>
        <v>ASHRAE 90.1-2004Retail (not including accent lighting)Sales Area</v>
      </c>
      <c r="I888" s="117" t="str">
        <f>VLOOKUP(H888,'Interior Lighting'!$A$4:$G$1472,5,FALSE)</f>
        <v>1.7</v>
      </c>
      <c r="J888" s="47"/>
      <c r="K888" s="7"/>
      <c r="L888" s="7"/>
      <c r="M888" s="7">
        <v>0.0</v>
      </c>
      <c r="N888" s="7">
        <v>0.7</v>
      </c>
      <c r="O888" s="7">
        <v>0.2</v>
      </c>
      <c r="P888" s="7" t="s">
        <v>1801</v>
      </c>
      <c r="Q888" s="45" t="s">
        <v>368</v>
      </c>
      <c r="R888" s="7" t="s">
        <v>600</v>
      </c>
      <c r="S888" s="7" t="s">
        <v>606</v>
      </c>
      <c r="T888" s="7" t="str">
        <f t="shared" si="58"/>
        <v>ASHRAE 62.1-1999Specialty ShopsSupermarket</v>
      </c>
      <c r="U888" s="117" t="str">
        <f>VLOOKUP(T888,Ventilation!$A$4:$H$314,6,FALSE)</f>
        <v>0</v>
      </c>
      <c r="V888" s="117" t="str">
        <f>VLOOKUP(T888,Ventilation!$A$4:$H$314,5,FALSE)</f>
        <v>15</v>
      </c>
      <c r="W888" s="117" t="str">
        <f>VLOOKUP(T888,Ventilation!$A$4:$H$314,7,FALSE)</f>
        <v/>
      </c>
      <c r="X888" s="7">
        <v>8.0</v>
      </c>
      <c r="Y888" s="7" t="s">
        <v>1802</v>
      </c>
      <c r="Z888" s="7" t="s">
        <v>1803</v>
      </c>
      <c r="AA888" s="7">
        <v>0.0595</v>
      </c>
      <c r="AB888" s="7"/>
      <c r="AC888" s="7"/>
      <c r="AD888" s="7" t="s">
        <v>1804</v>
      </c>
      <c r="AE888" s="7"/>
      <c r="AF888" s="7"/>
      <c r="AG888" s="7"/>
      <c r="AH888" s="7"/>
      <c r="AI888" s="7"/>
      <c r="AJ888" s="7">
        <v>0.5</v>
      </c>
      <c r="AK888" s="7">
        <v>0.0</v>
      </c>
      <c r="AL888" s="7">
        <v>0.5</v>
      </c>
      <c r="AM888" s="7">
        <v>0.0</v>
      </c>
      <c r="AN888" s="7" t="s">
        <v>1805</v>
      </c>
      <c r="AO888" s="7" t="s">
        <v>1806</v>
      </c>
      <c r="AP888" s="7" t="s">
        <v>1807</v>
      </c>
      <c r="AQ888" s="7"/>
      <c r="AR888" s="7"/>
      <c r="AS888" s="45" t="str">
        <f t="shared" si="61"/>
        <v/>
      </c>
      <c r="AT888" s="7"/>
      <c r="AU888" s="7"/>
      <c r="AV888" s="7"/>
      <c r="AW888" s="7"/>
      <c r="AX888" s="7"/>
      <c r="AY888" s="7"/>
      <c r="AZ888" s="7"/>
      <c r="BA888" s="7"/>
      <c r="BB888" s="7"/>
      <c r="BC888" s="7"/>
      <c r="BD888" s="7"/>
      <c r="BE888" s="7"/>
      <c r="BF888" s="7"/>
      <c r="BG888" s="5"/>
      <c r="BI888" s="5"/>
      <c r="BJ888" s="5"/>
      <c r="BK888" s="5"/>
    </row>
    <row r="889" ht="14.25" hidden="1" customHeight="1">
      <c r="A889" s="7" t="s">
        <v>34</v>
      </c>
      <c r="B889" s="7" t="s">
        <v>361</v>
      </c>
      <c r="C889" s="7" t="s">
        <v>355</v>
      </c>
      <c r="D889" s="7" t="s">
        <v>1312</v>
      </c>
      <c r="E889" s="7" t="s">
        <v>373</v>
      </c>
      <c r="F889" s="7" t="s">
        <v>993</v>
      </c>
      <c r="G889" s="7" t="s">
        <v>652</v>
      </c>
      <c r="H889" s="45" t="str">
        <f t="shared" si="1"/>
        <v>ASHRAE 90.1-2004Office-EnclosedGeneral</v>
      </c>
      <c r="I889" s="117" t="str">
        <f>VLOOKUP(H889,'Interior Lighting'!$A$4:$G$1472,5,FALSE)</f>
        <v>1.1</v>
      </c>
      <c r="J889" s="47"/>
      <c r="K889" s="7"/>
      <c r="L889" s="7"/>
      <c r="M889" s="7">
        <v>0.0</v>
      </c>
      <c r="N889" s="7">
        <v>0.7</v>
      </c>
      <c r="O889" s="7">
        <v>0.2</v>
      </c>
      <c r="P889" s="7" t="s">
        <v>1801</v>
      </c>
      <c r="Q889" s="45" t="s">
        <v>368</v>
      </c>
      <c r="R889" s="7" t="s">
        <v>575</v>
      </c>
      <c r="S889" s="7" t="s">
        <v>1313</v>
      </c>
      <c r="T889" s="7" t="str">
        <f t="shared" si="58"/>
        <v>ASHRAE 62.1-1999OfficesOffice Space</v>
      </c>
      <c r="U889" s="117" t="str">
        <f>VLOOKUP(T889,Ventilation!$A$4:$H$314,6,FALSE)</f>
        <v>0</v>
      </c>
      <c r="V889" s="117" t="str">
        <f>VLOOKUP(T889,Ventilation!$A$4:$H$314,5,FALSE)</f>
        <v>20</v>
      </c>
      <c r="W889" s="117" t="str">
        <f>VLOOKUP(T889,Ventilation!$A$4:$H$314,7,FALSE)</f>
        <v/>
      </c>
      <c r="X889" s="7">
        <v>5.0</v>
      </c>
      <c r="Y889" s="7" t="s">
        <v>1802</v>
      </c>
      <c r="Z889" s="7" t="s">
        <v>1803</v>
      </c>
      <c r="AA889" s="7">
        <v>0.0595</v>
      </c>
      <c r="AB889" s="7"/>
      <c r="AC889" s="7"/>
      <c r="AD889" s="7" t="s">
        <v>1804</v>
      </c>
      <c r="AE889" s="7"/>
      <c r="AF889" s="7"/>
      <c r="AG889" s="7"/>
      <c r="AH889" s="7"/>
      <c r="AI889" s="7"/>
      <c r="AJ889" s="7">
        <v>0.75</v>
      </c>
      <c r="AK889" s="7">
        <v>0.0</v>
      </c>
      <c r="AL889" s="7">
        <v>0.5</v>
      </c>
      <c r="AM889" s="7">
        <v>0.0</v>
      </c>
      <c r="AN889" s="7" t="s">
        <v>1805</v>
      </c>
      <c r="AO889" s="7" t="s">
        <v>1806</v>
      </c>
      <c r="AP889" s="7" t="s">
        <v>1807</v>
      </c>
      <c r="AQ889" s="7"/>
      <c r="AR889" s="7"/>
      <c r="AS889" s="45" t="str">
        <f t="shared" si="61"/>
        <v/>
      </c>
      <c r="AT889" s="7"/>
      <c r="AU889" s="7"/>
      <c r="AV889" s="7"/>
      <c r="AW889" s="7"/>
      <c r="AX889" s="7"/>
      <c r="AY889" s="7"/>
      <c r="AZ889" s="7"/>
      <c r="BA889" s="7"/>
      <c r="BB889" s="7"/>
      <c r="BC889" s="7"/>
      <c r="BD889" s="7"/>
      <c r="BE889" s="7"/>
      <c r="BF889" s="7"/>
      <c r="BG889" s="5"/>
      <c r="BI889" s="5"/>
      <c r="BJ889" s="5"/>
      <c r="BK889" s="5"/>
    </row>
    <row r="890" ht="14.25" hidden="1" customHeight="1">
      <c r="A890" s="45" t="s">
        <v>34</v>
      </c>
      <c r="B890" s="7" t="s">
        <v>361</v>
      </c>
      <c r="C890" s="7" t="s">
        <v>1130</v>
      </c>
      <c r="D890" s="7" t="s">
        <v>1294</v>
      </c>
      <c r="E890" s="7" t="s">
        <v>373</v>
      </c>
      <c r="F890" s="7" t="s">
        <v>1023</v>
      </c>
      <c r="G890" s="7" t="s">
        <v>652</v>
      </c>
      <c r="H890" s="45" t="str">
        <f t="shared" si="1"/>
        <v>ASHRAE 90.1-2004Active StorageGeneral</v>
      </c>
      <c r="I890" s="117" t="str">
        <f>VLOOKUP(H890,'Interior Lighting'!$A$4:$G$1472,5,FALSE)</f>
        <v>0.8</v>
      </c>
      <c r="J890" s="47"/>
      <c r="K890" s="7"/>
      <c r="L890" s="7"/>
      <c r="M890" s="7">
        <v>0.0</v>
      </c>
      <c r="N890" s="7">
        <v>0.7</v>
      </c>
      <c r="O890" s="7">
        <v>0.2</v>
      </c>
      <c r="P890" s="7" t="s">
        <v>1801</v>
      </c>
      <c r="Q890" s="45" t="s">
        <v>368</v>
      </c>
      <c r="R890" s="7" t="s">
        <v>592</v>
      </c>
      <c r="S890" s="7" t="s">
        <v>595</v>
      </c>
      <c r="T890" s="7" t="str">
        <f t="shared" si="58"/>
        <v>ASHRAE 62.1-1999Retail Stores, Sales Floors, and Show Room FloorsShipping and receiving</v>
      </c>
      <c r="U890" s="117" t="str">
        <f>VLOOKUP(T890,Ventilation!$A$4:$H$314,6,FALSE)</f>
        <v>0.15</v>
      </c>
      <c r="V890" s="117" t="str">
        <f>VLOOKUP(T890,Ventilation!$A$4:$H$314,5,FALSE)</f>
        <v>0</v>
      </c>
      <c r="W890" s="117" t="str">
        <f>VLOOKUP(T890,Ventilation!$A$4:$H$314,7,FALSE)</f>
        <v/>
      </c>
      <c r="X890" s="7">
        <v>3.33</v>
      </c>
      <c r="Y890" s="7" t="s">
        <v>1802</v>
      </c>
      <c r="Z890" s="7" t="s">
        <v>1803</v>
      </c>
      <c r="AA890" s="7">
        <v>0.0595</v>
      </c>
      <c r="AB890" s="7"/>
      <c r="AC890" s="7"/>
      <c r="AD890" s="7" t="s">
        <v>1804</v>
      </c>
      <c r="AE890" s="7"/>
      <c r="AF890" s="7"/>
      <c r="AG890" s="7"/>
      <c r="AH890" s="7"/>
      <c r="AI890" s="7"/>
      <c r="AJ890" s="7">
        <v>0.75</v>
      </c>
      <c r="AK890" s="7">
        <v>0.0</v>
      </c>
      <c r="AL890" s="7">
        <v>0.5</v>
      </c>
      <c r="AM890" s="7">
        <v>0.0</v>
      </c>
      <c r="AN890" s="7" t="s">
        <v>1805</v>
      </c>
      <c r="AO890" s="7" t="s">
        <v>1806</v>
      </c>
      <c r="AP890" s="7" t="s">
        <v>1807</v>
      </c>
      <c r="AQ890" s="7"/>
      <c r="AR890" s="7"/>
      <c r="AS890" s="45" t="str">
        <f t="shared" si="61"/>
        <v/>
      </c>
      <c r="AT890" s="7"/>
      <c r="AU890" s="7"/>
      <c r="AV890" s="7"/>
      <c r="AW890" s="7"/>
      <c r="AX890" s="7"/>
      <c r="AY890" s="7"/>
      <c r="AZ890" s="7"/>
      <c r="BA890" s="7"/>
      <c r="BB890" s="7"/>
      <c r="BC890" s="7"/>
      <c r="BD890" s="7"/>
      <c r="BE890" s="7"/>
      <c r="BF890" s="7"/>
      <c r="BG890" s="5"/>
      <c r="BI890" s="5"/>
      <c r="BJ890" s="5"/>
      <c r="BK890" s="5"/>
    </row>
    <row r="891" ht="14.25" hidden="1" customHeight="1">
      <c r="A891" s="47" t="s">
        <v>38</v>
      </c>
      <c r="B891" s="8" t="s">
        <v>361</v>
      </c>
      <c r="C891" s="8" t="s">
        <v>1175</v>
      </c>
      <c r="D891" s="8" t="s">
        <v>1338</v>
      </c>
      <c r="E891" s="8" t="s">
        <v>374</v>
      </c>
      <c r="F891" s="8" t="s">
        <v>1067</v>
      </c>
      <c r="G891" s="8" t="s">
        <v>1068</v>
      </c>
      <c r="H891" s="45" t="str">
        <f t="shared" si="1"/>
        <v>ASHRAE 90.1-2007Retail (not including accent lighting)Sales Area</v>
      </c>
      <c r="I891" s="117" t="str">
        <f>VLOOKUP(H891,'Interior Lighting'!$A$4:$G$1472,5,FALSE)</f>
        <v>1.7</v>
      </c>
      <c r="J891" s="47"/>
      <c r="K891" s="8"/>
      <c r="L891" s="8"/>
      <c r="M891" s="8">
        <v>0.0</v>
      </c>
      <c r="N891" s="8">
        <v>0.7</v>
      </c>
      <c r="O891" s="8">
        <v>0.2</v>
      </c>
      <c r="P891" s="8" t="s">
        <v>1801</v>
      </c>
      <c r="Q891" s="47" t="s">
        <v>369</v>
      </c>
      <c r="R891" s="8" t="s">
        <v>359</v>
      </c>
      <c r="S891" s="8" t="s">
        <v>606</v>
      </c>
      <c r="T891" s="7" t="str">
        <f t="shared" si="58"/>
        <v>ASHRAE 62.1-2004RetailSupermarket</v>
      </c>
      <c r="U891" s="117" t="str">
        <f>VLOOKUP(T891,Ventilation!$A$4:$H$314,6,FALSE)</f>
        <v>0.06</v>
      </c>
      <c r="V891" s="117" t="str">
        <f>VLOOKUP(T891,Ventilation!$A$4:$H$314,5,FALSE)</f>
        <v>7.5</v>
      </c>
      <c r="W891" s="117" t="str">
        <f>VLOOKUP(T891,Ventilation!$A$4:$H$314,7,FALSE)</f>
        <v/>
      </c>
      <c r="X891" s="8">
        <v>8.0</v>
      </c>
      <c r="Y891" s="8" t="s">
        <v>1802</v>
      </c>
      <c r="Z891" s="8" t="s">
        <v>1803</v>
      </c>
      <c r="AA891" s="8">
        <v>0.0446</v>
      </c>
      <c r="AB891" s="8"/>
      <c r="AC891" s="8"/>
      <c r="AD891" s="8" t="s">
        <v>1804</v>
      </c>
      <c r="AE891" s="8"/>
      <c r="AF891" s="8"/>
      <c r="AG891" s="8"/>
      <c r="AH891" s="8"/>
      <c r="AI891" s="8"/>
      <c r="AJ891" s="8">
        <v>0.36000015500037674</v>
      </c>
      <c r="AK891" s="8">
        <v>0.0</v>
      </c>
      <c r="AL891" s="8">
        <v>0.5</v>
      </c>
      <c r="AM891" s="8">
        <v>0.0</v>
      </c>
      <c r="AN891" s="8" t="s">
        <v>1805</v>
      </c>
      <c r="AO891" s="8" t="s">
        <v>1806</v>
      </c>
      <c r="AP891" s="8" t="s">
        <v>1807</v>
      </c>
      <c r="AQ891" s="8"/>
      <c r="AR891" s="8"/>
      <c r="AS891" s="45" t="str">
        <f t="shared" si="61"/>
        <v/>
      </c>
      <c r="AT891" s="8"/>
      <c r="AU891" s="8"/>
      <c r="AV891" s="8"/>
      <c r="AW891" s="8"/>
      <c r="AX891" s="8"/>
      <c r="AY891" s="8"/>
      <c r="AZ891" s="8"/>
      <c r="BA891" s="8"/>
      <c r="BB891" s="8"/>
      <c r="BC891" s="8"/>
      <c r="BD891" s="8"/>
      <c r="BE891" s="8"/>
      <c r="BF891" s="8"/>
      <c r="BG891" s="5"/>
      <c r="BI891" s="5"/>
      <c r="BJ891" s="5"/>
      <c r="BK891" s="5"/>
    </row>
    <row r="892" ht="14.25" hidden="1" customHeight="1">
      <c r="A892" s="8" t="s">
        <v>38</v>
      </c>
      <c r="B892" s="8" t="s">
        <v>361</v>
      </c>
      <c r="C892" s="8" t="s">
        <v>355</v>
      </c>
      <c r="D892" s="8" t="s">
        <v>1312</v>
      </c>
      <c r="E892" s="8" t="s">
        <v>374</v>
      </c>
      <c r="F892" s="8" t="s">
        <v>993</v>
      </c>
      <c r="G892" s="8" t="s">
        <v>652</v>
      </c>
      <c r="H892" s="45" t="str">
        <f t="shared" si="1"/>
        <v>ASHRAE 90.1-2007Office-EnclosedGeneral</v>
      </c>
      <c r="I892" s="117" t="str">
        <f>VLOOKUP(H892,'Interior Lighting'!$A$4:$G$1472,5,FALSE)</f>
        <v>1.1</v>
      </c>
      <c r="J892" s="47"/>
      <c r="K892" s="8"/>
      <c r="L892" s="8"/>
      <c r="M892" s="8">
        <v>0.0</v>
      </c>
      <c r="N892" s="8">
        <v>0.7</v>
      </c>
      <c r="O892" s="8">
        <v>0.2</v>
      </c>
      <c r="P892" s="8" t="s">
        <v>1801</v>
      </c>
      <c r="Q892" s="47" t="s">
        <v>369</v>
      </c>
      <c r="R892" s="8" t="s">
        <v>580</v>
      </c>
      <c r="S892" s="8" t="s">
        <v>576</v>
      </c>
      <c r="T892" s="7" t="str">
        <f t="shared" si="58"/>
        <v>ASHRAE 62.1-2004Office BuildingsOffice space</v>
      </c>
      <c r="U892" s="117" t="str">
        <f>VLOOKUP(T892,Ventilation!$A$4:$H$314,6,FALSE)</f>
        <v>0.06</v>
      </c>
      <c r="V892" s="117" t="str">
        <f>VLOOKUP(T892,Ventilation!$A$4:$H$314,5,FALSE)</f>
        <v>5</v>
      </c>
      <c r="W892" s="117" t="str">
        <f>VLOOKUP(T892,Ventilation!$A$4:$H$314,7,FALSE)</f>
        <v/>
      </c>
      <c r="X892" s="8">
        <v>5.0</v>
      </c>
      <c r="Y892" s="8" t="s">
        <v>1802</v>
      </c>
      <c r="Z892" s="8" t="s">
        <v>1803</v>
      </c>
      <c r="AA892" s="8">
        <v>0.0446</v>
      </c>
      <c r="AB892" s="8"/>
      <c r="AC892" s="8"/>
      <c r="AD892" s="8" t="s">
        <v>1804</v>
      </c>
      <c r="AE892" s="8"/>
      <c r="AF892" s="8"/>
      <c r="AG892" s="8"/>
      <c r="AH892" s="8"/>
      <c r="AI892" s="8"/>
      <c r="AJ892" s="8">
        <v>0.5400002325005652</v>
      </c>
      <c r="AK892" s="8">
        <v>0.0</v>
      </c>
      <c r="AL892" s="8">
        <v>0.5</v>
      </c>
      <c r="AM892" s="8">
        <v>0.0</v>
      </c>
      <c r="AN892" s="8" t="s">
        <v>1805</v>
      </c>
      <c r="AO892" s="8" t="s">
        <v>1806</v>
      </c>
      <c r="AP892" s="8" t="s">
        <v>1807</v>
      </c>
      <c r="AQ892" s="8"/>
      <c r="AR892" s="8"/>
      <c r="AS892" s="45" t="str">
        <f t="shared" si="61"/>
        <v/>
      </c>
      <c r="AT892" s="8"/>
      <c r="AU892" s="8"/>
      <c r="AV892" s="8"/>
      <c r="AW892" s="8"/>
      <c r="AX892" s="8"/>
      <c r="AY892" s="8"/>
      <c r="AZ892" s="8"/>
      <c r="BA892" s="8"/>
      <c r="BB892" s="8"/>
      <c r="BC892" s="8"/>
      <c r="BD892" s="8"/>
      <c r="BE892" s="8"/>
      <c r="BF892" s="8"/>
      <c r="BG892" s="5"/>
      <c r="BI892" s="5"/>
      <c r="BJ892" s="5"/>
      <c r="BK892" s="5"/>
    </row>
    <row r="893" ht="14.25" hidden="1" customHeight="1">
      <c r="A893" s="47" t="s">
        <v>38</v>
      </c>
      <c r="B893" s="8" t="s">
        <v>361</v>
      </c>
      <c r="C893" s="8" t="s">
        <v>1130</v>
      </c>
      <c r="D893" s="8" t="s">
        <v>1294</v>
      </c>
      <c r="E893" s="8" t="s">
        <v>374</v>
      </c>
      <c r="F893" s="8" t="s">
        <v>1023</v>
      </c>
      <c r="G893" s="8" t="s">
        <v>652</v>
      </c>
      <c r="H893" s="45" t="str">
        <f t="shared" si="1"/>
        <v>ASHRAE 90.1-2007Active StorageGeneral</v>
      </c>
      <c r="I893" s="117" t="str">
        <f>VLOOKUP(H893,'Interior Lighting'!$A$4:$G$1472,5,FALSE)</f>
        <v>0.8</v>
      </c>
      <c r="J893" s="47"/>
      <c r="K893" s="8"/>
      <c r="L893" s="8"/>
      <c r="M893" s="8">
        <v>0.0</v>
      </c>
      <c r="N893" s="8">
        <v>0.7</v>
      </c>
      <c r="O893" s="8">
        <v>0.2</v>
      </c>
      <c r="P893" s="8" t="s">
        <v>1801</v>
      </c>
      <c r="Q893" s="47" t="s">
        <v>369</v>
      </c>
      <c r="R893" s="8" t="s">
        <v>652</v>
      </c>
      <c r="S893" s="8" t="s">
        <v>594</v>
      </c>
      <c r="T893" s="7" t="str">
        <f t="shared" si="58"/>
        <v>ASHRAE 62.1-2004GeneralStorage rooms</v>
      </c>
      <c r="U893" s="117" t="str">
        <f>VLOOKUP(T893,Ventilation!$A$4:$H$314,6,FALSE)</f>
        <v>0.12</v>
      </c>
      <c r="V893" s="117" t="str">
        <f>VLOOKUP(T893,Ventilation!$A$4:$H$314,5,FALSE)</f>
        <v/>
      </c>
      <c r="W893" s="117" t="str">
        <f>VLOOKUP(T893,Ventilation!$A$4:$H$314,7,FALSE)</f>
        <v/>
      </c>
      <c r="X893" s="8">
        <v>3.33</v>
      </c>
      <c r="Y893" s="8" t="s">
        <v>1802</v>
      </c>
      <c r="Z893" s="8" t="s">
        <v>1803</v>
      </c>
      <c r="AA893" s="8">
        <v>0.0446</v>
      </c>
      <c r="AB893" s="8"/>
      <c r="AC893" s="8"/>
      <c r="AD893" s="8" t="s">
        <v>1804</v>
      </c>
      <c r="AE893" s="8"/>
      <c r="AF893" s="8"/>
      <c r="AG893" s="8"/>
      <c r="AH893" s="8"/>
      <c r="AI893" s="8"/>
      <c r="AJ893" s="8">
        <v>0.5400002325005652</v>
      </c>
      <c r="AK893" s="8">
        <v>0.0</v>
      </c>
      <c r="AL893" s="8">
        <v>0.5</v>
      </c>
      <c r="AM893" s="8">
        <v>0.0</v>
      </c>
      <c r="AN893" s="8" t="s">
        <v>1805</v>
      </c>
      <c r="AO893" s="8" t="s">
        <v>1806</v>
      </c>
      <c r="AP893" s="8" t="s">
        <v>1807</v>
      </c>
      <c r="AQ893" s="8"/>
      <c r="AR893" s="8"/>
      <c r="AS893" s="45" t="str">
        <f t="shared" si="61"/>
        <v/>
      </c>
      <c r="AT893" s="8"/>
      <c r="AU893" s="8"/>
      <c r="AV893" s="8"/>
      <c r="AW893" s="8"/>
      <c r="AX893" s="8"/>
      <c r="AY893" s="8"/>
      <c r="AZ893" s="8"/>
      <c r="BA893" s="8"/>
      <c r="BB893" s="8"/>
      <c r="BC893" s="8"/>
      <c r="BD893" s="8"/>
      <c r="BE893" s="8"/>
      <c r="BF893" s="8"/>
      <c r="BG893" s="5"/>
      <c r="BI893" s="5"/>
      <c r="BJ893" s="5"/>
      <c r="BK893" s="5"/>
    </row>
    <row r="894" ht="14.25" hidden="1" customHeight="1">
      <c r="A894" s="8" t="s">
        <v>38</v>
      </c>
      <c r="B894" s="8" t="s">
        <v>361</v>
      </c>
      <c r="C894" s="8" t="s">
        <v>1127</v>
      </c>
      <c r="D894" s="8" t="s">
        <v>1283</v>
      </c>
      <c r="E894" s="8" t="s">
        <v>374</v>
      </c>
      <c r="F894" s="8" t="s">
        <v>1067</v>
      </c>
      <c r="G894" s="8" t="s">
        <v>1068</v>
      </c>
      <c r="H894" s="45" t="str">
        <f t="shared" si="1"/>
        <v>ASHRAE 90.1-2007Retail (not including accent lighting)Sales Area</v>
      </c>
      <c r="I894" s="117" t="str">
        <f>VLOOKUP(H894,'Interior Lighting'!$A$4:$G$1472,5,FALSE)</f>
        <v>1.7</v>
      </c>
      <c r="J894" s="47"/>
      <c r="K894" s="8"/>
      <c r="L894" s="8"/>
      <c r="M894" s="8">
        <v>0.0</v>
      </c>
      <c r="N894" s="8">
        <v>0.7</v>
      </c>
      <c r="O894" s="8">
        <v>0.2</v>
      </c>
      <c r="P894" s="8" t="s">
        <v>1801</v>
      </c>
      <c r="Q894" s="47" t="s">
        <v>369</v>
      </c>
      <c r="R894" s="8" t="s">
        <v>359</v>
      </c>
      <c r="S894" s="8" t="s">
        <v>606</v>
      </c>
      <c r="T894" s="7" t="str">
        <f t="shared" si="58"/>
        <v>ASHRAE 62.1-2004RetailSupermarket</v>
      </c>
      <c r="U894" s="117" t="str">
        <f>VLOOKUP(T894,Ventilation!$A$4:$H$314,6,FALSE)</f>
        <v>0.06</v>
      </c>
      <c r="V894" s="117" t="str">
        <f>VLOOKUP(T894,Ventilation!$A$4:$H$314,5,FALSE)</f>
        <v>7.5</v>
      </c>
      <c r="W894" s="117" t="str">
        <f>VLOOKUP(T894,Ventilation!$A$4:$H$314,7,FALSE)</f>
        <v/>
      </c>
      <c r="X894" s="8">
        <v>8.0</v>
      </c>
      <c r="Y894" s="8" t="s">
        <v>1802</v>
      </c>
      <c r="Z894" s="8" t="s">
        <v>1803</v>
      </c>
      <c r="AA894" s="8">
        <v>0.0446</v>
      </c>
      <c r="AB894" s="8"/>
      <c r="AC894" s="8"/>
      <c r="AD894" s="8" t="s">
        <v>1804</v>
      </c>
      <c r="AE894" s="8">
        <v>6.25</v>
      </c>
      <c r="AF894" s="8">
        <v>0.0</v>
      </c>
      <c r="AG894" s="8">
        <v>0.5</v>
      </c>
      <c r="AH894" s="8">
        <v>0.0</v>
      </c>
      <c r="AI894" s="8" t="s">
        <v>1805</v>
      </c>
      <c r="AJ894" s="8">
        <v>3.6400015672260313</v>
      </c>
      <c r="AK894" s="8">
        <v>0.0</v>
      </c>
      <c r="AL894" s="8">
        <v>0.5</v>
      </c>
      <c r="AM894" s="8">
        <v>0.0</v>
      </c>
      <c r="AN894" s="8" t="s">
        <v>1805</v>
      </c>
      <c r="AO894" s="8" t="s">
        <v>1806</v>
      </c>
      <c r="AP894" s="8" t="s">
        <v>1807</v>
      </c>
      <c r="AQ894" s="8">
        <v>5.0</v>
      </c>
      <c r="AR894" s="8" t="str">
        <f>(2419+2250)/2</f>
        <v>2334.5</v>
      </c>
      <c r="AS894" s="117" t="str">
        <f t="shared" si="61"/>
        <v>0.00214178625</v>
      </c>
      <c r="AT894" s="8">
        <v>49.0</v>
      </c>
      <c r="AU894" s="8">
        <v>0.2</v>
      </c>
      <c r="AV894" s="8">
        <v>0.05</v>
      </c>
      <c r="AW894" s="8" t="s">
        <v>1808</v>
      </c>
      <c r="AX894" s="8">
        <v>1.2402518232437685</v>
      </c>
      <c r="AY894" s="8">
        <v>3000.0</v>
      </c>
      <c r="AZ894" s="123" t="str">
        <f>IF(ISBLANK(BB894),"",BB894/(AY894/AX894))</f>
        <v>0.215339442</v>
      </c>
      <c r="BA894" s="8">
        <v>0.338</v>
      </c>
      <c r="BB894" s="8">
        <v>520.8767397283107</v>
      </c>
      <c r="BC894" s="8">
        <v>0.5</v>
      </c>
      <c r="BD894" s="8"/>
      <c r="BE894" s="8" t="s">
        <v>1809</v>
      </c>
      <c r="BF894" s="8"/>
      <c r="BG894" s="5"/>
      <c r="BI894" s="5"/>
      <c r="BJ894" s="5"/>
      <c r="BK894" s="5"/>
    </row>
    <row r="895" ht="14.25" hidden="1" customHeight="1">
      <c r="A895" s="47" t="s">
        <v>40</v>
      </c>
      <c r="B895" s="8" t="s">
        <v>361</v>
      </c>
      <c r="C895" s="8" t="s">
        <v>1175</v>
      </c>
      <c r="D895" s="8" t="s">
        <v>1338</v>
      </c>
      <c r="E895" s="8" t="s">
        <v>375</v>
      </c>
      <c r="F895" s="8" t="s">
        <v>1068</v>
      </c>
      <c r="G895" s="8" t="s">
        <v>652</v>
      </c>
      <c r="H895" s="45" t="str">
        <f t="shared" si="1"/>
        <v>ASHRAE 90.1-2010Sales AreaGeneral</v>
      </c>
      <c r="I895" s="117" t="str">
        <f>VLOOKUP(H895,'Interior Lighting'!$A$4:$G$1472,5,FALSE)</f>
        <v>1.68</v>
      </c>
      <c r="J895" s="47"/>
      <c r="K895" s="8"/>
      <c r="L895" s="8"/>
      <c r="M895" s="8">
        <v>0.0</v>
      </c>
      <c r="N895" s="8">
        <v>0.7</v>
      </c>
      <c r="O895" s="8">
        <v>0.2</v>
      </c>
      <c r="P895" s="8" t="s">
        <v>1801</v>
      </c>
      <c r="Q895" s="47" t="s">
        <v>370</v>
      </c>
      <c r="R895" s="8" t="s">
        <v>359</v>
      </c>
      <c r="S895" s="8" t="s">
        <v>606</v>
      </c>
      <c r="T895" s="7" t="str">
        <f t="shared" si="58"/>
        <v>ASHRAE 62.1-2007RetailSupermarket</v>
      </c>
      <c r="U895" s="117" t="str">
        <f>VLOOKUP(T895,Ventilation!$A$4:$H$314,6,FALSE)</f>
        <v>0.06</v>
      </c>
      <c r="V895" s="117" t="str">
        <f>VLOOKUP(T895,Ventilation!$A$4:$H$314,5,FALSE)</f>
        <v>7.5</v>
      </c>
      <c r="W895" s="117" t="str">
        <f>VLOOKUP(T895,Ventilation!$A$4:$H$314,7,FALSE)</f>
        <v/>
      </c>
      <c r="X895" s="8">
        <v>8.0</v>
      </c>
      <c r="Y895" s="8" t="s">
        <v>1802</v>
      </c>
      <c r="Z895" s="8" t="s">
        <v>1803</v>
      </c>
      <c r="AA895" s="8">
        <v>0.0446</v>
      </c>
      <c r="AB895" s="8"/>
      <c r="AC895" s="8"/>
      <c r="AD895" s="8" t="s">
        <v>1804</v>
      </c>
      <c r="AE895" s="8"/>
      <c r="AF895" s="8"/>
      <c r="AG895" s="8"/>
      <c r="AH895" s="8"/>
      <c r="AI895" s="8"/>
      <c r="AJ895" s="8">
        <v>0.36000015500037674</v>
      </c>
      <c r="AK895" s="8">
        <v>0.0</v>
      </c>
      <c r="AL895" s="8">
        <v>0.5</v>
      </c>
      <c r="AM895" s="8">
        <v>0.0</v>
      </c>
      <c r="AN895" s="8" t="s">
        <v>1805</v>
      </c>
      <c r="AO895" s="8" t="s">
        <v>1806</v>
      </c>
      <c r="AP895" s="8" t="s">
        <v>1807</v>
      </c>
      <c r="AQ895" s="8"/>
      <c r="AR895" s="8"/>
      <c r="AS895" s="45" t="str">
        <f t="shared" si="61"/>
        <v/>
      </c>
      <c r="AT895" s="8"/>
      <c r="AU895" s="8"/>
      <c r="AV895" s="8"/>
      <c r="AW895" s="8"/>
      <c r="AX895" s="8"/>
      <c r="AY895" s="8"/>
      <c r="AZ895" s="8"/>
      <c r="BA895" s="8"/>
      <c r="BB895" s="8"/>
      <c r="BC895" s="8"/>
      <c r="BD895" s="8"/>
      <c r="BE895" s="8"/>
      <c r="BF895" s="8"/>
      <c r="BG895" s="5"/>
      <c r="BI895" s="5"/>
      <c r="BJ895" s="5"/>
      <c r="BK895" s="5"/>
    </row>
    <row r="896" ht="14.25" hidden="1" customHeight="1">
      <c r="A896" s="47" t="s">
        <v>40</v>
      </c>
      <c r="B896" s="8" t="s">
        <v>361</v>
      </c>
      <c r="C896" s="8" t="s">
        <v>355</v>
      </c>
      <c r="D896" s="8" t="s">
        <v>1312</v>
      </c>
      <c r="E896" s="8" t="s">
        <v>375</v>
      </c>
      <c r="F896" s="8" t="s">
        <v>993</v>
      </c>
      <c r="G896" s="8" t="s">
        <v>652</v>
      </c>
      <c r="H896" s="45" t="str">
        <f t="shared" si="1"/>
        <v>ASHRAE 90.1-2010Office-EnclosedGeneral</v>
      </c>
      <c r="I896" s="117" t="str">
        <f>VLOOKUP(H896,'Interior Lighting'!$A$4:$G$1472,5,FALSE)</f>
        <v>1.11</v>
      </c>
      <c r="J896" s="47"/>
      <c r="K896" s="8"/>
      <c r="L896" s="8"/>
      <c r="M896" s="8">
        <v>0.0</v>
      </c>
      <c r="N896" s="8">
        <v>0.7</v>
      </c>
      <c r="O896" s="8">
        <v>0.2</v>
      </c>
      <c r="P896" s="8" t="s">
        <v>1801</v>
      </c>
      <c r="Q896" s="47" t="s">
        <v>370</v>
      </c>
      <c r="R896" s="8" t="s">
        <v>580</v>
      </c>
      <c r="S896" s="8" t="s">
        <v>576</v>
      </c>
      <c r="T896" s="7" t="str">
        <f t="shared" si="58"/>
        <v>ASHRAE 62.1-2007Office BuildingsOffice space</v>
      </c>
      <c r="U896" s="117" t="str">
        <f>VLOOKUP(T896,Ventilation!$A$4:$H$314,6,FALSE)</f>
        <v>0.06</v>
      </c>
      <c r="V896" s="117" t="str">
        <f>VLOOKUP(T896,Ventilation!$A$4:$H$314,5,FALSE)</f>
        <v>5</v>
      </c>
      <c r="W896" s="117" t="str">
        <f>VLOOKUP(T896,Ventilation!$A$4:$H$314,7,FALSE)</f>
        <v/>
      </c>
      <c r="X896" s="8">
        <v>5.0</v>
      </c>
      <c r="Y896" s="8" t="s">
        <v>1802</v>
      </c>
      <c r="Z896" s="8" t="s">
        <v>1803</v>
      </c>
      <c r="AA896" s="8">
        <v>0.0446</v>
      </c>
      <c r="AB896" s="8"/>
      <c r="AC896" s="8"/>
      <c r="AD896" s="8" t="s">
        <v>1804</v>
      </c>
      <c r="AE896" s="8"/>
      <c r="AF896" s="8"/>
      <c r="AG896" s="8"/>
      <c r="AH896" s="8"/>
      <c r="AI896" s="8"/>
      <c r="AJ896" s="8">
        <v>0.5400002325005652</v>
      </c>
      <c r="AK896" s="8">
        <v>0.0</v>
      </c>
      <c r="AL896" s="8">
        <v>0.5</v>
      </c>
      <c r="AM896" s="8">
        <v>0.0</v>
      </c>
      <c r="AN896" s="8" t="s">
        <v>1805</v>
      </c>
      <c r="AO896" s="8" t="s">
        <v>1806</v>
      </c>
      <c r="AP896" s="8" t="s">
        <v>1807</v>
      </c>
      <c r="AQ896" s="8"/>
      <c r="AR896" s="8"/>
      <c r="AS896" s="45" t="str">
        <f t="shared" si="61"/>
        <v/>
      </c>
      <c r="AT896" s="8"/>
      <c r="AU896" s="8"/>
      <c r="AV896" s="8"/>
      <c r="AW896" s="8"/>
      <c r="AX896" s="8"/>
      <c r="AY896" s="8"/>
      <c r="AZ896" s="8"/>
      <c r="BA896" s="8"/>
      <c r="BB896" s="8"/>
      <c r="BC896" s="8"/>
      <c r="BD896" s="8"/>
      <c r="BE896" s="8"/>
      <c r="BF896" s="8"/>
      <c r="BG896" s="5"/>
      <c r="BI896" s="5"/>
      <c r="BJ896" s="5"/>
      <c r="BK896" s="5"/>
    </row>
    <row r="897" ht="14.25" hidden="1" customHeight="1">
      <c r="A897" s="47" t="s">
        <v>40</v>
      </c>
      <c r="B897" s="8" t="s">
        <v>361</v>
      </c>
      <c r="C897" s="8" t="s">
        <v>1130</v>
      </c>
      <c r="D897" s="8" t="s">
        <v>1294</v>
      </c>
      <c r="E897" s="8" t="s">
        <v>375</v>
      </c>
      <c r="F897" s="8" t="s">
        <v>1100</v>
      </c>
      <c r="G897" s="8" t="s">
        <v>652</v>
      </c>
      <c r="H897" s="45" t="str">
        <f t="shared" si="1"/>
        <v>ASHRAE 90.1-2010StorageGeneral</v>
      </c>
      <c r="I897" s="117" t="str">
        <f>VLOOKUP(H897,'Interior Lighting'!$A$4:$G$1472,5,FALSE)</f>
        <v>0.63</v>
      </c>
      <c r="J897" s="47"/>
      <c r="K897" s="8"/>
      <c r="L897" s="8"/>
      <c r="M897" s="8">
        <v>0.0</v>
      </c>
      <c r="N897" s="8">
        <v>0.7</v>
      </c>
      <c r="O897" s="8">
        <v>0.2</v>
      </c>
      <c r="P897" s="8" t="s">
        <v>1801</v>
      </c>
      <c r="Q897" s="47" t="s">
        <v>370</v>
      </c>
      <c r="R897" s="8" t="s">
        <v>652</v>
      </c>
      <c r="S897" s="8" t="s">
        <v>594</v>
      </c>
      <c r="T897" s="7" t="str">
        <f t="shared" si="58"/>
        <v>ASHRAE 62.1-2007GeneralStorage rooms</v>
      </c>
      <c r="U897" s="117" t="str">
        <f>VLOOKUP(T897,Ventilation!$A$4:$H$314,6,FALSE)</f>
        <v>0.12</v>
      </c>
      <c r="V897" s="117" t="str">
        <f>VLOOKUP(T897,Ventilation!$A$4:$H$314,5,FALSE)</f>
        <v/>
      </c>
      <c r="W897" s="117" t="str">
        <f>VLOOKUP(T897,Ventilation!$A$4:$H$314,7,FALSE)</f>
        <v/>
      </c>
      <c r="X897" s="8">
        <v>3.33</v>
      </c>
      <c r="Y897" s="8" t="s">
        <v>1802</v>
      </c>
      <c r="Z897" s="8" t="s">
        <v>1803</v>
      </c>
      <c r="AA897" s="8">
        <v>0.0446</v>
      </c>
      <c r="AB897" s="8"/>
      <c r="AC897" s="8"/>
      <c r="AD897" s="8" t="s">
        <v>1804</v>
      </c>
      <c r="AE897" s="8"/>
      <c r="AF897" s="8"/>
      <c r="AG897" s="8"/>
      <c r="AH897" s="8"/>
      <c r="AI897" s="8"/>
      <c r="AJ897" s="8">
        <v>0.5400002325005652</v>
      </c>
      <c r="AK897" s="8">
        <v>0.0</v>
      </c>
      <c r="AL897" s="8">
        <v>0.5</v>
      </c>
      <c r="AM897" s="8">
        <v>0.0</v>
      </c>
      <c r="AN897" s="8" t="s">
        <v>1805</v>
      </c>
      <c r="AO897" s="8" t="s">
        <v>1806</v>
      </c>
      <c r="AP897" s="8" t="s">
        <v>1807</v>
      </c>
      <c r="AQ897" s="8"/>
      <c r="AR897" s="8"/>
      <c r="AS897" s="45" t="str">
        <f t="shared" si="61"/>
        <v/>
      </c>
      <c r="AT897" s="8"/>
      <c r="AU897" s="8"/>
      <c r="AV897" s="8"/>
      <c r="AW897" s="8"/>
      <c r="AX897" s="8"/>
      <c r="AY897" s="8"/>
      <c r="AZ897" s="8"/>
      <c r="BA897" s="8"/>
      <c r="BB897" s="8"/>
      <c r="BC897" s="8"/>
      <c r="BD897" s="8"/>
      <c r="BE897" s="8"/>
      <c r="BF897" s="8"/>
      <c r="BG897" s="5"/>
      <c r="BI897" s="5"/>
      <c r="BJ897" s="5"/>
      <c r="BK897" s="5"/>
    </row>
    <row r="898" ht="14.25" hidden="1" customHeight="1">
      <c r="A898" s="8" t="s">
        <v>40</v>
      </c>
      <c r="B898" s="8" t="s">
        <v>361</v>
      </c>
      <c r="C898" s="8" t="s">
        <v>1127</v>
      </c>
      <c r="D898" s="8" t="s">
        <v>1283</v>
      </c>
      <c r="E898" s="8" t="s">
        <v>375</v>
      </c>
      <c r="F898" s="8" t="s">
        <v>1068</v>
      </c>
      <c r="G898" s="8" t="s">
        <v>652</v>
      </c>
      <c r="H898" s="45" t="str">
        <f t="shared" si="1"/>
        <v>ASHRAE 90.1-2010Sales AreaGeneral</v>
      </c>
      <c r="I898" s="117" t="str">
        <f>VLOOKUP(H898,'Interior Lighting'!$A$4:$G$1472,5,FALSE)</f>
        <v>1.68</v>
      </c>
      <c r="J898" s="47"/>
      <c r="K898" s="8"/>
      <c r="L898" s="8"/>
      <c r="M898" s="8">
        <v>0.0</v>
      </c>
      <c r="N898" s="8">
        <v>0.7</v>
      </c>
      <c r="O898" s="8">
        <v>0.2</v>
      </c>
      <c r="P898" s="8" t="s">
        <v>1801</v>
      </c>
      <c r="Q898" s="47" t="s">
        <v>370</v>
      </c>
      <c r="R898" s="8" t="s">
        <v>359</v>
      </c>
      <c r="S898" s="8" t="s">
        <v>606</v>
      </c>
      <c r="T898" s="7" t="str">
        <f t="shared" si="58"/>
        <v>ASHRAE 62.1-2007RetailSupermarket</v>
      </c>
      <c r="U898" s="117" t="str">
        <f>VLOOKUP(T898,Ventilation!$A$4:$H$314,6,FALSE)</f>
        <v>0.06</v>
      </c>
      <c r="V898" s="117" t="str">
        <f>VLOOKUP(T898,Ventilation!$A$4:$H$314,5,FALSE)</f>
        <v>7.5</v>
      </c>
      <c r="W898" s="117" t="str">
        <f>VLOOKUP(T898,Ventilation!$A$4:$H$314,7,FALSE)</f>
        <v/>
      </c>
      <c r="X898" s="8">
        <v>8.0</v>
      </c>
      <c r="Y898" s="8" t="s">
        <v>1802</v>
      </c>
      <c r="Z898" s="8" t="s">
        <v>1803</v>
      </c>
      <c r="AA898" s="8">
        <v>0.0446</v>
      </c>
      <c r="AB898" s="8"/>
      <c r="AC898" s="8"/>
      <c r="AD898" s="8" t="s">
        <v>1804</v>
      </c>
      <c r="AE898" s="8">
        <v>6.25</v>
      </c>
      <c r="AF898" s="8">
        <v>0.0</v>
      </c>
      <c r="AG898" s="8">
        <v>0.5</v>
      </c>
      <c r="AH898" s="8">
        <v>0.0</v>
      </c>
      <c r="AI898" s="8" t="s">
        <v>1805</v>
      </c>
      <c r="AJ898" s="8">
        <v>3.6400015672260313</v>
      </c>
      <c r="AK898" s="8">
        <v>0.0</v>
      </c>
      <c r="AL898" s="8">
        <v>0.5</v>
      </c>
      <c r="AM898" s="8">
        <v>0.0</v>
      </c>
      <c r="AN898" s="8" t="s">
        <v>1805</v>
      </c>
      <c r="AO898" s="8" t="s">
        <v>1806</v>
      </c>
      <c r="AP898" s="8" t="s">
        <v>1807</v>
      </c>
      <c r="AQ898" s="8">
        <v>5.0</v>
      </c>
      <c r="AR898" s="8">
        <v>2334.5</v>
      </c>
      <c r="AS898" s="117" t="str">
        <f t="shared" si="61"/>
        <v>0.00214178625</v>
      </c>
      <c r="AT898" s="8">
        <v>49.0</v>
      </c>
      <c r="AU898" s="8">
        <v>0.2</v>
      </c>
      <c r="AV898" s="8">
        <v>0.05</v>
      </c>
      <c r="AW898" s="8" t="s">
        <v>1808</v>
      </c>
      <c r="AX898" s="8">
        <v>1.2402518232437685</v>
      </c>
      <c r="AY898" s="8">
        <v>3000.0</v>
      </c>
      <c r="AZ898" s="8">
        <v>0.2153394420444357</v>
      </c>
      <c r="BA898" s="8">
        <v>0.338</v>
      </c>
      <c r="BB898" s="8">
        <v>520.8767397283107</v>
      </c>
      <c r="BC898" s="8">
        <v>0.5</v>
      </c>
      <c r="BD898" s="8"/>
      <c r="BE898" s="8" t="s">
        <v>1809</v>
      </c>
      <c r="BF898" s="8"/>
      <c r="BG898" s="5"/>
      <c r="BI898" s="5"/>
      <c r="BJ898" s="5"/>
      <c r="BK898" s="5"/>
    </row>
    <row r="899" ht="14.25" hidden="1" customHeight="1">
      <c r="A899" s="45" t="s">
        <v>32</v>
      </c>
      <c r="B899" s="7" t="s">
        <v>361</v>
      </c>
      <c r="C899" s="7" t="s">
        <v>1175</v>
      </c>
      <c r="D899" s="7" t="s">
        <v>1338</v>
      </c>
      <c r="E899" s="45" t="s">
        <v>32</v>
      </c>
      <c r="F899" s="7" t="s">
        <v>361</v>
      </c>
      <c r="G899" s="7" t="s">
        <v>1175</v>
      </c>
      <c r="H899" s="45" t="str">
        <f t="shared" si="1"/>
        <v>DOE Ref 1980-2004SuperMarketSales/Produce</v>
      </c>
      <c r="I899" s="7">
        <v>2.78</v>
      </c>
      <c r="J899" s="47"/>
      <c r="K899" s="7"/>
      <c r="L899" s="7"/>
      <c r="M899" s="7">
        <v>0.0</v>
      </c>
      <c r="N899" s="7">
        <v>0.7</v>
      </c>
      <c r="O899" s="7">
        <v>0.2</v>
      </c>
      <c r="P899" s="7" t="s">
        <v>1801</v>
      </c>
      <c r="Q899" s="45" t="s">
        <v>368</v>
      </c>
      <c r="R899" s="7" t="s">
        <v>600</v>
      </c>
      <c r="S899" s="7" t="s">
        <v>606</v>
      </c>
      <c r="T899" s="7" t="str">
        <f t="shared" si="58"/>
        <v>ASHRAE 62.1-1999Specialty ShopsSupermarket</v>
      </c>
      <c r="U899" s="117" t="str">
        <f>VLOOKUP(T899,Ventilation!$A$4:$H$314,6,FALSE)</f>
        <v>0</v>
      </c>
      <c r="V899" s="117" t="str">
        <f>VLOOKUP(T899,Ventilation!$A$4:$H$314,5,FALSE)</f>
        <v>15</v>
      </c>
      <c r="W899" s="117" t="str">
        <f>VLOOKUP(T899,Ventilation!$A$4:$H$314,7,FALSE)</f>
        <v/>
      </c>
      <c r="X899" s="7">
        <v>8.0</v>
      </c>
      <c r="Y899" s="7" t="s">
        <v>1802</v>
      </c>
      <c r="Z899" s="7" t="s">
        <v>1803</v>
      </c>
      <c r="AA899" s="7"/>
      <c r="AB899" s="7">
        <v>0.2232</v>
      </c>
      <c r="AC899" s="7"/>
      <c r="AD899" s="7" t="s">
        <v>1804</v>
      </c>
      <c r="AE899" s="7"/>
      <c r="AF899" s="7"/>
      <c r="AG899" s="7"/>
      <c r="AH899" s="7"/>
      <c r="AI899" s="7"/>
      <c r="AJ899" s="7">
        <v>0.5</v>
      </c>
      <c r="AK899" s="7">
        <v>0.0</v>
      </c>
      <c r="AL899" s="7">
        <v>0.5</v>
      </c>
      <c r="AM899" s="7">
        <v>0.0</v>
      </c>
      <c r="AN899" s="7" t="s">
        <v>1805</v>
      </c>
      <c r="AO899" s="7" t="s">
        <v>1806</v>
      </c>
      <c r="AP899" s="7" t="s">
        <v>1807</v>
      </c>
      <c r="AQ899" s="7"/>
      <c r="AR899" s="7"/>
      <c r="AS899" s="45" t="str">
        <f t="shared" si="61"/>
        <v/>
      </c>
      <c r="AT899" s="7"/>
      <c r="AU899" s="7"/>
      <c r="AV899" s="7"/>
      <c r="AW899" s="7"/>
      <c r="AX899" s="7"/>
      <c r="AY899" s="7"/>
      <c r="AZ899" s="7"/>
      <c r="BA899" s="7"/>
      <c r="BB899" s="7"/>
      <c r="BC899" s="7"/>
      <c r="BD899" s="7"/>
      <c r="BE899" s="7"/>
      <c r="BF899" s="7"/>
      <c r="BG899" s="5"/>
      <c r="BI899" s="5"/>
      <c r="BJ899" s="5"/>
      <c r="BK899" s="5"/>
    </row>
    <row r="900" ht="14.25" hidden="1" customHeight="1">
      <c r="A900" s="45" t="s">
        <v>32</v>
      </c>
      <c r="B900" s="7" t="s">
        <v>361</v>
      </c>
      <c r="C900" s="7" t="s">
        <v>355</v>
      </c>
      <c r="D900" s="7" t="s">
        <v>1312</v>
      </c>
      <c r="E900" s="45" t="s">
        <v>32</v>
      </c>
      <c r="F900" s="7" t="s">
        <v>361</v>
      </c>
      <c r="G900" s="7" t="s">
        <v>355</v>
      </c>
      <c r="H900" s="45" t="str">
        <f t="shared" si="1"/>
        <v>DOE Ref 1980-2004SuperMarketOffice</v>
      </c>
      <c r="I900" s="7">
        <v>1.98</v>
      </c>
      <c r="J900" s="47"/>
      <c r="K900" s="7"/>
      <c r="L900" s="7"/>
      <c r="M900" s="7">
        <v>0.0</v>
      </c>
      <c r="N900" s="7">
        <v>0.7</v>
      </c>
      <c r="O900" s="7">
        <v>0.2</v>
      </c>
      <c r="P900" s="7" t="s">
        <v>1801</v>
      </c>
      <c r="Q900" s="45" t="s">
        <v>368</v>
      </c>
      <c r="R900" s="7" t="s">
        <v>575</v>
      </c>
      <c r="S900" s="7" t="s">
        <v>1313</v>
      </c>
      <c r="T900" s="7" t="str">
        <f t="shared" si="58"/>
        <v>ASHRAE 62.1-1999OfficesOffice Space</v>
      </c>
      <c r="U900" s="117" t="str">
        <f>VLOOKUP(T900,Ventilation!$A$4:$H$314,6,FALSE)</f>
        <v>0</v>
      </c>
      <c r="V900" s="117" t="str">
        <f>VLOOKUP(T900,Ventilation!$A$4:$H$314,5,FALSE)</f>
        <v>20</v>
      </c>
      <c r="W900" s="117" t="str">
        <f>VLOOKUP(T900,Ventilation!$A$4:$H$314,7,FALSE)</f>
        <v/>
      </c>
      <c r="X900" s="7">
        <v>5.0</v>
      </c>
      <c r="Y900" s="7" t="s">
        <v>1802</v>
      </c>
      <c r="Z900" s="7" t="s">
        <v>1803</v>
      </c>
      <c r="AA900" s="7"/>
      <c r="AB900" s="7">
        <v>0.2232</v>
      </c>
      <c r="AC900" s="7"/>
      <c r="AD900" s="7" t="s">
        <v>1804</v>
      </c>
      <c r="AE900" s="7"/>
      <c r="AF900" s="7"/>
      <c r="AG900" s="7"/>
      <c r="AH900" s="7"/>
      <c r="AI900" s="7"/>
      <c r="AJ900" s="7">
        <v>0.75</v>
      </c>
      <c r="AK900" s="7">
        <v>0.0</v>
      </c>
      <c r="AL900" s="7">
        <v>0.5</v>
      </c>
      <c r="AM900" s="7">
        <v>0.0</v>
      </c>
      <c r="AN900" s="7" t="s">
        <v>1805</v>
      </c>
      <c r="AO900" s="7" t="s">
        <v>1806</v>
      </c>
      <c r="AP900" s="7" t="s">
        <v>1807</v>
      </c>
      <c r="AQ900" s="7"/>
      <c r="AR900" s="7"/>
      <c r="AS900" s="45" t="str">
        <f t="shared" si="61"/>
        <v/>
      </c>
      <c r="AT900" s="7"/>
      <c r="AU900" s="7"/>
      <c r="AV900" s="7"/>
      <c r="AW900" s="7"/>
      <c r="AX900" s="7"/>
      <c r="AY900" s="7"/>
      <c r="AZ900" s="7"/>
      <c r="BA900" s="7"/>
      <c r="BB900" s="7"/>
      <c r="BC900" s="7"/>
      <c r="BD900" s="7"/>
      <c r="BE900" s="7"/>
      <c r="BF900" s="7"/>
      <c r="BG900" s="5"/>
      <c r="BI900" s="5"/>
      <c r="BJ900" s="5"/>
      <c r="BK900" s="5"/>
    </row>
    <row r="901" ht="14.25" hidden="1" customHeight="1">
      <c r="A901" s="45" t="s">
        <v>32</v>
      </c>
      <c r="B901" s="7" t="s">
        <v>361</v>
      </c>
      <c r="C901" s="7" t="s">
        <v>1130</v>
      </c>
      <c r="D901" s="7" t="s">
        <v>1294</v>
      </c>
      <c r="E901" s="45" t="s">
        <v>32</v>
      </c>
      <c r="F901" s="7" t="s">
        <v>361</v>
      </c>
      <c r="G901" s="7" t="s">
        <v>1130</v>
      </c>
      <c r="H901" s="45" t="str">
        <f t="shared" si="1"/>
        <v>DOE Ref 1980-2004SuperMarketDryStorage</v>
      </c>
      <c r="I901" s="7">
        <v>1.1</v>
      </c>
      <c r="J901" s="47"/>
      <c r="K901" s="7"/>
      <c r="L901" s="7"/>
      <c r="M901" s="7">
        <v>0.0</v>
      </c>
      <c r="N901" s="7">
        <v>0.7</v>
      </c>
      <c r="O901" s="7">
        <v>0.2</v>
      </c>
      <c r="P901" s="7" t="s">
        <v>1801</v>
      </c>
      <c r="Q901" s="45" t="s">
        <v>368</v>
      </c>
      <c r="R901" s="7" t="s">
        <v>592</v>
      </c>
      <c r="S901" s="7" t="s">
        <v>595</v>
      </c>
      <c r="T901" s="7" t="str">
        <f t="shared" si="58"/>
        <v>ASHRAE 62.1-1999Retail Stores, Sales Floors, and Show Room FloorsShipping and receiving</v>
      </c>
      <c r="U901" s="117" t="str">
        <f>VLOOKUP(T901,Ventilation!$A$4:$H$314,6,FALSE)</f>
        <v>0.15</v>
      </c>
      <c r="V901" s="117" t="str">
        <f>VLOOKUP(T901,Ventilation!$A$4:$H$314,5,FALSE)</f>
        <v>0</v>
      </c>
      <c r="W901" s="117" t="str">
        <f>VLOOKUP(T901,Ventilation!$A$4:$H$314,7,FALSE)</f>
        <v/>
      </c>
      <c r="X901" s="7">
        <v>3.33</v>
      </c>
      <c r="Y901" s="7" t="s">
        <v>1802</v>
      </c>
      <c r="Z901" s="7" t="s">
        <v>1803</v>
      </c>
      <c r="AA901" s="7"/>
      <c r="AB901" s="7">
        <v>0.2232</v>
      </c>
      <c r="AC901" s="7"/>
      <c r="AD901" s="7" t="s">
        <v>1804</v>
      </c>
      <c r="AE901" s="7"/>
      <c r="AF901" s="7"/>
      <c r="AG901" s="7"/>
      <c r="AH901" s="7"/>
      <c r="AI901" s="7"/>
      <c r="AJ901" s="7">
        <v>0.75</v>
      </c>
      <c r="AK901" s="7">
        <v>0.0</v>
      </c>
      <c r="AL901" s="7">
        <v>0.5</v>
      </c>
      <c r="AM901" s="7">
        <v>0.0</v>
      </c>
      <c r="AN901" s="7" t="s">
        <v>1805</v>
      </c>
      <c r="AO901" s="7" t="s">
        <v>1806</v>
      </c>
      <c r="AP901" s="7" t="s">
        <v>1807</v>
      </c>
      <c r="AQ901" s="7"/>
      <c r="AR901" s="7"/>
      <c r="AS901" s="45" t="str">
        <f t="shared" si="61"/>
        <v/>
      </c>
      <c r="AT901" s="7"/>
      <c r="AU901" s="7"/>
      <c r="AV901" s="7"/>
      <c r="AW901" s="7"/>
      <c r="AX901" s="7"/>
      <c r="AY901" s="7"/>
      <c r="AZ901" s="7"/>
      <c r="BA901" s="7"/>
      <c r="BB901" s="7"/>
      <c r="BC901" s="7"/>
      <c r="BD901" s="7"/>
      <c r="BE901" s="7"/>
      <c r="BF901" s="7"/>
      <c r="BG901" s="5"/>
      <c r="BI901" s="5"/>
      <c r="BJ901" s="5"/>
      <c r="BK901" s="5"/>
    </row>
    <row r="902" ht="14.25" hidden="1" customHeight="1">
      <c r="A902" s="45" t="s">
        <v>32</v>
      </c>
      <c r="B902" s="7" t="s">
        <v>361</v>
      </c>
      <c r="C902" s="7" t="s">
        <v>1127</v>
      </c>
      <c r="D902" s="7" t="s">
        <v>1283</v>
      </c>
      <c r="E902" s="45" t="s">
        <v>32</v>
      </c>
      <c r="F902" s="7" t="s">
        <v>361</v>
      </c>
      <c r="G902" s="7" t="s">
        <v>1127</v>
      </c>
      <c r="H902" s="45" t="str">
        <f t="shared" si="1"/>
        <v>DOE Ref 1980-2004SuperMarketDeli/Bakery</v>
      </c>
      <c r="I902" s="7">
        <v>2.78</v>
      </c>
      <c r="J902" s="47"/>
      <c r="K902" s="7"/>
      <c r="L902" s="7"/>
      <c r="M902" s="7">
        <v>0.0</v>
      </c>
      <c r="N902" s="7">
        <v>0.7</v>
      </c>
      <c r="O902" s="7">
        <v>0.2</v>
      </c>
      <c r="P902" s="7" t="s">
        <v>1801</v>
      </c>
      <c r="Q902" s="45" t="s">
        <v>368</v>
      </c>
      <c r="R902" s="7" t="s">
        <v>600</v>
      </c>
      <c r="S902" s="7" t="s">
        <v>606</v>
      </c>
      <c r="T902" s="7" t="str">
        <f t="shared" si="58"/>
        <v>ASHRAE 62.1-1999Specialty ShopsSupermarket</v>
      </c>
      <c r="U902" s="117" t="str">
        <f>VLOOKUP(T902,Ventilation!$A$4:$H$314,6,FALSE)</f>
        <v>0</v>
      </c>
      <c r="V902" s="117" t="str">
        <f>VLOOKUP(T902,Ventilation!$A$4:$H$314,5,FALSE)</f>
        <v>15</v>
      </c>
      <c r="W902" s="117" t="str">
        <f>VLOOKUP(T902,Ventilation!$A$4:$H$314,7,FALSE)</f>
        <v/>
      </c>
      <c r="X902" s="7">
        <v>8.0</v>
      </c>
      <c r="Y902" s="7" t="s">
        <v>1802</v>
      </c>
      <c r="Z902" s="7" t="s">
        <v>1803</v>
      </c>
      <c r="AA902" s="7"/>
      <c r="AB902" s="7">
        <v>0.2232</v>
      </c>
      <c r="AC902" s="7"/>
      <c r="AD902" s="7" t="s">
        <v>1804</v>
      </c>
      <c r="AE902" s="7">
        <v>8.53</v>
      </c>
      <c r="AF902" s="7">
        <v>0.0</v>
      </c>
      <c r="AG902" s="7">
        <v>0.5</v>
      </c>
      <c r="AH902" s="7">
        <v>0.0</v>
      </c>
      <c r="AI902" s="7" t="s">
        <v>1805</v>
      </c>
      <c r="AJ902" s="7">
        <v>5.0</v>
      </c>
      <c r="AK902" s="7">
        <v>0.0</v>
      </c>
      <c r="AL902" s="7">
        <v>0.5</v>
      </c>
      <c r="AM902" s="7">
        <v>0.0</v>
      </c>
      <c r="AN902" s="7" t="s">
        <v>1805</v>
      </c>
      <c r="AO902" s="7" t="s">
        <v>1806</v>
      </c>
      <c r="AP902" s="7" t="s">
        <v>1807</v>
      </c>
      <c r="AQ902" s="7">
        <v>5.0</v>
      </c>
      <c r="AR902" s="7" t="str">
        <f>(2419+2250)/2</f>
        <v>2334.5</v>
      </c>
      <c r="AS902" s="117" t="str">
        <f t="shared" si="61"/>
        <v>0.00214178625</v>
      </c>
      <c r="AT902" s="7">
        <v>49.0</v>
      </c>
      <c r="AU902" s="7">
        <v>0.2</v>
      </c>
      <c r="AV902" s="7">
        <v>0.05</v>
      </c>
      <c r="AW902" s="7" t="s">
        <v>1808</v>
      </c>
      <c r="AX902" s="7">
        <v>1.2402518232437685</v>
      </c>
      <c r="AY902" s="7">
        <v>3000.0</v>
      </c>
      <c r="AZ902" s="135" t="str">
        <f>IF(ISBLANK(BB902),"",BB902/(AY902/AX902))</f>
        <v>0.215339442</v>
      </c>
      <c r="BA902" s="7">
        <v>0.338</v>
      </c>
      <c r="BB902" s="7">
        <v>520.8767397283107</v>
      </c>
      <c r="BC902" s="7">
        <v>0.5</v>
      </c>
      <c r="BD902" s="7"/>
      <c r="BE902" s="7" t="s">
        <v>1809</v>
      </c>
      <c r="BF902" s="7"/>
      <c r="BG902" s="5"/>
      <c r="BI902" s="5"/>
      <c r="BJ902" s="5"/>
      <c r="BK902" s="5"/>
    </row>
    <row r="903" ht="14.25" hidden="1" customHeight="1">
      <c r="A903" s="45" t="s">
        <v>30</v>
      </c>
      <c r="B903" s="7" t="s">
        <v>361</v>
      </c>
      <c r="C903" s="7" t="s">
        <v>1175</v>
      </c>
      <c r="D903" s="7" t="s">
        <v>1338</v>
      </c>
      <c r="E903" s="45" t="s">
        <v>30</v>
      </c>
      <c r="F903" s="7" t="s">
        <v>361</v>
      </c>
      <c r="G903" s="7" t="s">
        <v>1175</v>
      </c>
      <c r="H903" s="45" t="str">
        <f t="shared" si="1"/>
        <v>DOE Ref Pre-1980SuperMarketSales/Produce</v>
      </c>
      <c r="I903" s="7">
        <v>5.04</v>
      </c>
      <c r="J903" s="47"/>
      <c r="K903" s="7"/>
      <c r="L903" s="7"/>
      <c r="M903" s="7">
        <v>0.0</v>
      </c>
      <c r="N903" s="7">
        <v>0.7</v>
      </c>
      <c r="O903" s="7">
        <v>0.2</v>
      </c>
      <c r="P903" s="7" t="s">
        <v>1801</v>
      </c>
      <c r="Q903" s="45" t="s">
        <v>368</v>
      </c>
      <c r="R903" s="7" t="s">
        <v>600</v>
      </c>
      <c r="S903" s="7" t="s">
        <v>606</v>
      </c>
      <c r="T903" s="7" t="str">
        <f t="shared" si="58"/>
        <v>ASHRAE 62.1-1999Specialty ShopsSupermarket</v>
      </c>
      <c r="U903" s="117" t="str">
        <f>VLOOKUP(T903,Ventilation!$A$4:$H$314,6,FALSE)</f>
        <v>0</v>
      </c>
      <c r="V903" s="117" t="str">
        <f>VLOOKUP(T903,Ventilation!$A$4:$H$314,5,FALSE)</f>
        <v>15</v>
      </c>
      <c r="W903" s="117" t="str">
        <f>VLOOKUP(T903,Ventilation!$A$4:$H$314,7,FALSE)</f>
        <v/>
      </c>
      <c r="X903" s="7">
        <v>8.0</v>
      </c>
      <c r="Y903" s="7" t="s">
        <v>1802</v>
      </c>
      <c r="Z903" s="7" t="s">
        <v>1803</v>
      </c>
      <c r="AA903" s="7"/>
      <c r="AB903" s="7">
        <v>0.2232</v>
      </c>
      <c r="AC903" s="7"/>
      <c r="AD903" s="7" t="s">
        <v>1804</v>
      </c>
      <c r="AE903" s="7"/>
      <c r="AF903" s="7"/>
      <c r="AG903" s="7"/>
      <c r="AH903" s="7"/>
      <c r="AI903" s="7"/>
      <c r="AJ903" s="7">
        <v>0.5</v>
      </c>
      <c r="AK903" s="7">
        <v>0.0</v>
      </c>
      <c r="AL903" s="7">
        <v>0.5</v>
      </c>
      <c r="AM903" s="7">
        <v>0.0</v>
      </c>
      <c r="AN903" s="7" t="s">
        <v>1805</v>
      </c>
      <c r="AO903" s="7" t="s">
        <v>1806</v>
      </c>
      <c r="AP903" s="7" t="s">
        <v>1807</v>
      </c>
      <c r="AQ903" s="7"/>
      <c r="AR903" s="7"/>
      <c r="AS903" s="45" t="str">
        <f t="shared" si="61"/>
        <v/>
      </c>
      <c r="AT903" s="7"/>
      <c r="AU903" s="7"/>
      <c r="AV903" s="7"/>
      <c r="AW903" s="7"/>
      <c r="AX903" s="7"/>
      <c r="AY903" s="7"/>
      <c r="AZ903" s="7"/>
      <c r="BA903" s="7"/>
      <c r="BB903" s="7"/>
      <c r="BC903" s="7"/>
      <c r="BD903" s="7"/>
      <c r="BE903" s="7"/>
      <c r="BF903" s="7"/>
      <c r="BG903" s="5"/>
      <c r="BI903" s="5"/>
      <c r="BJ903" s="5"/>
      <c r="BK903" s="5"/>
    </row>
    <row r="904" ht="14.25" hidden="1" customHeight="1">
      <c r="A904" s="7" t="s">
        <v>30</v>
      </c>
      <c r="B904" s="7" t="s">
        <v>361</v>
      </c>
      <c r="C904" s="7" t="s">
        <v>355</v>
      </c>
      <c r="D904" s="7" t="s">
        <v>1312</v>
      </c>
      <c r="E904" s="7" t="s">
        <v>30</v>
      </c>
      <c r="F904" s="7" t="s">
        <v>361</v>
      </c>
      <c r="G904" s="7" t="s">
        <v>355</v>
      </c>
      <c r="H904" s="45" t="str">
        <f t="shared" si="1"/>
        <v>DOE Ref Pre-1980SuperMarketOffice</v>
      </c>
      <c r="I904" s="7">
        <v>2.9</v>
      </c>
      <c r="J904" s="47"/>
      <c r="K904" s="7"/>
      <c r="L904" s="7"/>
      <c r="M904" s="7">
        <v>0.0</v>
      </c>
      <c r="N904" s="7">
        <v>0.7</v>
      </c>
      <c r="O904" s="7">
        <v>0.2</v>
      </c>
      <c r="P904" s="7" t="s">
        <v>1801</v>
      </c>
      <c r="Q904" s="45" t="s">
        <v>368</v>
      </c>
      <c r="R904" s="7" t="s">
        <v>575</v>
      </c>
      <c r="S904" s="7" t="s">
        <v>1313</v>
      </c>
      <c r="T904" s="7" t="str">
        <f t="shared" si="58"/>
        <v>ASHRAE 62.1-1999OfficesOffice Space</v>
      </c>
      <c r="U904" s="117" t="str">
        <f>VLOOKUP(T904,Ventilation!$A$4:$H$314,6,FALSE)</f>
        <v>0</v>
      </c>
      <c r="V904" s="117" t="str">
        <f>VLOOKUP(T904,Ventilation!$A$4:$H$314,5,FALSE)</f>
        <v>20</v>
      </c>
      <c r="W904" s="117" t="str">
        <f>VLOOKUP(T904,Ventilation!$A$4:$H$314,7,FALSE)</f>
        <v/>
      </c>
      <c r="X904" s="7">
        <v>5.0</v>
      </c>
      <c r="Y904" s="7" t="s">
        <v>1802</v>
      </c>
      <c r="Z904" s="7" t="s">
        <v>1803</v>
      </c>
      <c r="AA904" s="7"/>
      <c r="AB904" s="7">
        <v>0.2232</v>
      </c>
      <c r="AC904" s="7"/>
      <c r="AD904" s="7" t="s">
        <v>1804</v>
      </c>
      <c r="AE904" s="7"/>
      <c r="AF904" s="7"/>
      <c r="AG904" s="7"/>
      <c r="AH904" s="7"/>
      <c r="AI904" s="7"/>
      <c r="AJ904" s="7">
        <v>0.75</v>
      </c>
      <c r="AK904" s="7">
        <v>0.0</v>
      </c>
      <c r="AL904" s="7">
        <v>0.5</v>
      </c>
      <c r="AM904" s="7">
        <v>0.0</v>
      </c>
      <c r="AN904" s="7" t="s">
        <v>1805</v>
      </c>
      <c r="AO904" s="7" t="s">
        <v>1806</v>
      </c>
      <c r="AP904" s="7" t="s">
        <v>1807</v>
      </c>
      <c r="AQ904" s="7"/>
      <c r="AR904" s="7"/>
      <c r="AS904" s="45" t="str">
        <f t="shared" si="61"/>
        <v/>
      </c>
      <c r="AT904" s="7"/>
      <c r="AU904" s="7"/>
      <c r="AV904" s="7"/>
      <c r="AW904" s="7"/>
      <c r="AX904" s="7"/>
      <c r="AY904" s="7"/>
      <c r="AZ904" s="7"/>
      <c r="BA904" s="7"/>
      <c r="BB904" s="7"/>
      <c r="BC904" s="7"/>
      <c r="BD904" s="7"/>
      <c r="BE904" s="7"/>
      <c r="BF904" s="7"/>
      <c r="BG904" s="5"/>
      <c r="BI904" s="5"/>
      <c r="BJ904" s="5"/>
      <c r="BK904" s="5"/>
    </row>
    <row r="905" ht="14.25" hidden="1" customHeight="1">
      <c r="A905" s="45" t="s">
        <v>30</v>
      </c>
      <c r="B905" s="7" t="s">
        <v>361</v>
      </c>
      <c r="C905" s="7" t="s">
        <v>1130</v>
      </c>
      <c r="D905" s="7" t="s">
        <v>1294</v>
      </c>
      <c r="E905" s="45" t="s">
        <v>30</v>
      </c>
      <c r="F905" s="7" t="s">
        <v>361</v>
      </c>
      <c r="G905" s="7" t="s">
        <v>1130</v>
      </c>
      <c r="H905" s="45" t="str">
        <f t="shared" si="1"/>
        <v>DOE Ref Pre-1980SuperMarketDryStorage</v>
      </c>
      <c r="I905" s="7">
        <v>0.77</v>
      </c>
      <c r="J905" s="47"/>
      <c r="K905" s="7"/>
      <c r="L905" s="7"/>
      <c r="M905" s="7">
        <v>0.0</v>
      </c>
      <c r="N905" s="7">
        <v>0.7</v>
      </c>
      <c r="O905" s="7">
        <v>0.2</v>
      </c>
      <c r="P905" s="7" t="s">
        <v>1801</v>
      </c>
      <c r="Q905" s="45" t="s">
        <v>368</v>
      </c>
      <c r="R905" s="7" t="s">
        <v>592</v>
      </c>
      <c r="S905" s="7" t="s">
        <v>595</v>
      </c>
      <c r="T905" s="7" t="str">
        <f t="shared" si="58"/>
        <v>ASHRAE 62.1-1999Retail Stores, Sales Floors, and Show Room FloorsShipping and receiving</v>
      </c>
      <c r="U905" s="117" t="str">
        <f>VLOOKUP(T905,Ventilation!$A$4:$H$314,6,FALSE)</f>
        <v>0.15</v>
      </c>
      <c r="V905" s="117" t="str">
        <f>VLOOKUP(T905,Ventilation!$A$4:$H$314,5,FALSE)</f>
        <v>0</v>
      </c>
      <c r="W905" s="117" t="str">
        <f>VLOOKUP(T905,Ventilation!$A$4:$H$314,7,FALSE)</f>
        <v/>
      </c>
      <c r="X905" s="7">
        <v>3.33</v>
      </c>
      <c r="Y905" s="7" t="s">
        <v>1802</v>
      </c>
      <c r="Z905" s="7" t="s">
        <v>1803</v>
      </c>
      <c r="AA905" s="7"/>
      <c r="AB905" s="7">
        <v>0.2232</v>
      </c>
      <c r="AC905" s="7"/>
      <c r="AD905" s="7" t="s">
        <v>1804</v>
      </c>
      <c r="AE905" s="7"/>
      <c r="AF905" s="7"/>
      <c r="AG905" s="7"/>
      <c r="AH905" s="7"/>
      <c r="AI905" s="7"/>
      <c r="AJ905" s="7">
        <v>0.75</v>
      </c>
      <c r="AK905" s="7">
        <v>0.0</v>
      </c>
      <c r="AL905" s="7">
        <v>0.5</v>
      </c>
      <c r="AM905" s="7">
        <v>0.0</v>
      </c>
      <c r="AN905" s="7" t="s">
        <v>1805</v>
      </c>
      <c r="AO905" s="7" t="s">
        <v>1806</v>
      </c>
      <c r="AP905" s="7" t="s">
        <v>1807</v>
      </c>
      <c r="AQ905" s="7"/>
      <c r="AR905" s="7"/>
      <c r="AS905" s="45" t="str">
        <f t="shared" si="61"/>
        <v/>
      </c>
      <c r="AT905" s="7"/>
      <c r="AU905" s="7"/>
      <c r="AV905" s="7"/>
      <c r="AW905" s="7"/>
      <c r="AX905" s="7"/>
      <c r="AY905" s="7"/>
      <c r="AZ905" s="7"/>
      <c r="BA905" s="7"/>
      <c r="BB905" s="7"/>
      <c r="BC905" s="7"/>
      <c r="BD905" s="7"/>
      <c r="BE905" s="7"/>
      <c r="BF905" s="7"/>
      <c r="BG905" s="5"/>
      <c r="BI905" s="5"/>
      <c r="BJ905" s="5"/>
      <c r="BK905" s="5"/>
    </row>
    <row r="906" ht="14.25" hidden="1" customHeight="1">
      <c r="A906" s="7" t="s">
        <v>30</v>
      </c>
      <c r="B906" s="7" t="s">
        <v>361</v>
      </c>
      <c r="C906" s="7" t="s">
        <v>1127</v>
      </c>
      <c r="D906" s="7" t="s">
        <v>1283</v>
      </c>
      <c r="E906" s="7" t="s">
        <v>30</v>
      </c>
      <c r="F906" s="7" t="s">
        <v>361</v>
      </c>
      <c r="G906" s="7" t="s">
        <v>1127</v>
      </c>
      <c r="H906" s="45" t="str">
        <f t="shared" si="1"/>
        <v>DOE Ref Pre-1980SuperMarketDeli/Bakery</v>
      </c>
      <c r="I906" s="7">
        <v>5.04</v>
      </c>
      <c r="J906" s="47"/>
      <c r="K906" s="7"/>
      <c r="L906" s="7"/>
      <c r="M906" s="7">
        <v>0.0</v>
      </c>
      <c r="N906" s="7">
        <v>0.7</v>
      </c>
      <c r="O906" s="7">
        <v>0.2</v>
      </c>
      <c r="P906" s="7" t="s">
        <v>1801</v>
      </c>
      <c r="Q906" s="7" t="s">
        <v>368</v>
      </c>
      <c r="R906" s="7" t="s">
        <v>600</v>
      </c>
      <c r="S906" s="7" t="s">
        <v>606</v>
      </c>
      <c r="T906" s="7" t="str">
        <f t="shared" si="58"/>
        <v>ASHRAE 62.1-1999Specialty ShopsSupermarket</v>
      </c>
      <c r="U906" s="117" t="str">
        <f>VLOOKUP(T906,Ventilation!$A$4:$H$314,6,FALSE)</f>
        <v>0</v>
      </c>
      <c r="V906" s="117" t="str">
        <f>VLOOKUP(T906,Ventilation!$A$4:$H$314,5,FALSE)</f>
        <v>15</v>
      </c>
      <c r="W906" s="117" t="str">
        <f>VLOOKUP(T906,Ventilation!$A$4:$H$314,7,FALSE)</f>
        <v/>
      </c>
      <c r="X906" s="7">
        <v>8.0</v>
      </c>
      <c r="Y906" s="7" t="s">
        <v>1802</v>
      </c>
      <c r="Z906" s="7" t="s">
        <v>1803</v>
      </c>
      <c r="AA906" s="7"/>
      <c r="AB906" s="7">
        <v>0.2232</v>
      </c>
      <c r="AC906" s="7"/>
      <c r="AD906" s="7" t="s">
        <v>1804</v>
      </c>
      <c r="AE906" s="7">
        <v>8.53</v>
      </c>
      <c r="AF906" s="7">
        <v>0.0</v>
      </c>
      <c r="AG906" s="7">
        <v>0.5</v>
      </c>
      <c r="AH906" s="7">
        <v>0.0</v>
      </c>
      <c r="AI906" s="7" t="s">
        <v>1805</v>
      </c>
      <c r="AJ906" s="7">
        <v>5.0</v>
      </c>
      <c r="AK906" s="7">
        <v>0.0</v>
      </c>
      <c r="AL906" s="7">
        <v>0.5</v>
      </c>
      <c r="AM906" s="7">
        <v>0.0</v>
      </c>
      <c r="AN906" s="7" t="s">
        <v>1805</v>
      </c>
      <c r="AO906" s="7" t="s">
        <v>1806</v>
      </c>
      <c r="AP906" s="7" t="s">
        <v>1807</v>
      </c>
      <c r="AQ906" s="7">
        <v>5.0</v>
      </c>
      <c r="AR906" s="7" t="str">
        <f>(2419+2250)/2</f>
        <v>2334.5</v>
      </c>
      <c r="AS906" s="117" t="str">
        <f t="shared" si="61"/>
        <v>0.00214178625</v>
      </c>
      <c r="AT906" s="7">
        <v>49.0</v>
      </c>
      <c r="AU906" s="7">
        <v>0.2</v>
      </c>
      <c r="AV906" s="7">
        <v>0.05</v>
      </c>
      <c r="AW906" s="7" t="s">
        <v>1808</v>
      </c>
      <c r="AX906" s="7">
        <v>1.2402518232437685</v>
      </c>
      <c r="AY906" s="7">
        <v>3000.0</v>
      </c>
      <c r="AZ906" s="135" t="str">
        <f>IF(ISBLANK(BB906),"",BB906/(AY906/AX906))</f>
        <v>0.215339442</v>
      </c>
      <c r="BA906" s="7">
        <v>0.338</v>
      </c>
      <c r="BB906" s="7">
        <v>520.8767397283107</v>
      </c>
      <c r="BC906" s="7">
        <v>0.5</v>
      </c>
      <c r="BD906" s="7"/>
      <c r="BE906" s="7" t="s">
        <v>1809</v>
      </c>
      <c r="BF906" s="7"/>
      <c r="BG906" s="11"/>
      <c r="BI906" s="11"/>
      <c r="BJ906" s="11"/>
      <c r="BK906" s="11"/>
    </row>
    <row r="907" ht="14.25" customHeight="1">
      <c r="A907" s="8" t="s">
        <v>36</v>
      </c>
      <c r="B907" s="8" t="s">
        <v>344</v>
      </c>
      <c r="C907" s="8" t="s">
        <v>355</v>
      </c>
      <c r="D907" s="8" t="s">
        <v>1312</v>
      </c>
      <c r="E907" s="8" t="s">
        <v>367</v>
      </c>
      <c r="F907" s="8" t="s">
        <v>993</v>
      </c>
      <c r="G907" s="8" t="s">
        <v>652</v>
      </c>
      <c r="H907" s="45" t="str">
        <f t="shared" si="1"/>
        <v>ASHRAE 189.1-2009Office-EnclosedGeneral</v>
      </c>
      <c r="I907" s="117" t="str">
        <f>VLOOKUP(H907,'Interior Lighting'!$A$4:$G$1080,5,FALSE)</f>
        <v>0.99</v>
      </c>
      <c r="J907" s="47"/>
      <c r="K907" s="8"/>
      <c r="L907" s="8"/>
      <c r="M907" s="8">
        <v>0.0</v>
      </c>
      <c r="N907" s="8">
        <v>0.5</v>
      </c>
      <c r="O907" s="8">
        <v>0.2</v>
      </c>
      <c r="P907" s="8" t="s">
        <v>1810</v>
      </c>
      <c r="Q907" s="47" t="s">
        <v>368</v>
      </c>
      <c r="R907" s="8" t="s">
        <v>575</v>
      </c>
      <c r="S907" s="8" t="s">
        <v>1313</v>
      </c>
      <c r="T907" s="7" t="str">
        <f t="shared" si="58"/>
        <v>ASHRAE 62.1-1999OfficesOffice Space</v>
      </c>
      <c r="U907" s="117" t="str">
        <f>VLOOKUP(T907,Ventilation!$A$4:$H$314,6,FALSE)</f>
        <v>0</v>
      </c>
      <c r="V907" s="117" t="str">
        <f>VLOOKUP(T907,Ventilation!$A$4:$H$314,5,FALSE)</f>
        <v>20</v>
      </c>
      <c r="W907" s="117" t="str">
        <f>VLOOKUP(T907,Ventilation!$A$4:$H$314,7,FALSE)</f>
        <v/>
      </c>
      <c r="X907" s="8">
        <v>1.96</v>
      </c>
      <c r="Y907" s="8" t="s">
        <v>1811</v>
      </c>
      <c r="Z907" s="8" t="s">
        <v>1812</v>
      </c>
      <c r="AA907" s="8">
        <v>0.0446</v>
      </c>
      <c r="AB907" s="8"/>
      <c r="AC907" s="8"/>
      <c r="AD907" s="8" t="s">
        <v>179</v>
      </c>
      <c r="AE907" s="8"/>
      <c r="AF907" s="8"/>
      <c r="AG907" s="8"/>
      <c r="AH907" s="8"/>
      <c r="AI907" s="8"/>
      <c r="AJ907" s="8">
        <v>0.5400002325005652</v>
      </c>
      <c r="AK907" s="8">
        <v>0.0</v>
      </c>
      <c r="AL907" s="8">
        <v>0.5</v>
      </c>
      <c r="AM907" s="8">
        <v>0.0</v>
      </c>
      <c r="AN907" s="8" t="s">
        <v>1813</v>
      </c>
      <c r="AO907" s="8" t="s">
        <v>349</v>
      </c>
      <c r="AP907" s="8" t="s">
        <v>350</v>
      </c>
      <c r="AQ907" s="8"/>
      <c r="AR907" s="8"/>
      <c r="AS907" s="45" t="str">
        <f t="shared" si="61"/>
        <v/>
      </c>
      <c r="AT907" s="8"/>
      <c r="AU907" s="8"/>
      <c r="AV907" s="8"/>
      <c r="AW907" s="8"/>
      <c r="AX907" s="8"/>
      <c r="AY907" s="8"/>
      <c r="AZ907" s="8"/>
      <c r="BA907" s="8"/>
      <c r="BB907" s="8"/>
      <c r="BC907" s="8"/>
      <c r="BD907" s="8"/>
      <c r="BE907" s="8"/>
      <c r="BF907" s="8"/>
      <c r="BG907" s="5"/>
      <c r="BI907" s="5"/>
      <c r="BJ907" s="5"/>
      <c r="BK907" s="5"/>
    </row>
    <row r="908" ht="14.25" customHeight="1">
      <c r="A908" s="47" t="s">
        <v>36</v>
      </c>
      <c r="B908" s="8" t="s">
        <v>344</v>
      </c>
      <c r="C908" s="8" t="s">
        <v>1140</v>
      </c>
      <c r="D908" s="8" t="s">
        <v>1294</v>
      </c>
      <c r="E908" s="8" t="s">
        <v>367</v>
      </c>
      <c r="F908" s="8" t="s">
        <v>344</v>
      </c>
      <c r="G908" s="8" t="s">
        <v>1073</v>
      </c>
      <c r="H908" s="45" t="str">
        <f t="shared" si="1"/>
        <v>ASHRAE 189.1-2009WarehouseFine Material Storage</v>
      </c>
      <c r="I908" s="117" t="str">
        <f>VLOOKUP(H908,'Interior Lighting'!$A$4:$G$1080,5,FALSE)</f>
        <v>1.26</v>
      </c>
      <c r="J908" s="47"/>
      <c r="K908" s="8"/>
      <c r="L908" s="8"/>
      <c r="M908" s="8">
        <v>0.0</v>
      </c>
      <c r="N908" s="8">
        <v>0.5</v>
      </c>
      <c r="O908" s="8">
        <v>0.2</v>
      </c>
      <c r="P908" s="8" t="s">
        <v>1810</v>
      </c>
      <c r="Q908" s="47" t="s">
        <v>368</v>
      </c>
      <c r="R908" s="8" t="s">
        <v>592</v>
      </c>
      <c r="S908" s="8" t="s">
        <v>593</v>
      </c>
      <c r="T908" s="7" t="str">
        <f t="shared" si="58"/>
        <v>ASHRAE 62.1-1999Retail Stores, Sales Floors, and Show Room FloorsWarehouses</v>
      </c>
      <c r="U908" s="117" t="str">
        <f>VLOOKUP(T908,Ventilation!$A$4:$H$314,6,FALSE)</f>
        <v>0.05</v>
      </c>
      <c r="V908" s="117" t="str">
        <f>VLOOKUP(T908,Ventilation!$A$4:$H$314,5,FALSE)</f>
        <v>0</v>
      </c>
      <c r="W908" s="117" t="str">
        <f>VLOOKUP(T908,Ventilation!$A$4:$H$314,7,FALSE)</f>
        <v/>
      </c>
      <c r="X908" s="8">
        <v>0.0</v>
      </c>
      <c r="Y908" s="8" t="s">
        <v>1811</v>
      </c>
      <c r="Z908" s="8" t="s">
        <v>1812</v>
      </c>
      <c r="AA908" s="8">
        <v>0.0446</v>
      </c>
      <c r="AB908" s="8"/>
      <c r="AC908" s="8"/>
      <c r="AD908" s="8" t="s">
        <v>179</v>
      </c>
      <c r="AE908" s="8"/>
      <c r="AF908" s="8"/>
      <c r="AG908" s="8"/>
      <c r="AH908" s="8"/>
      <c r="AI908" s="8"/>
      <c r="AJ908" s="8">
        <v>0.0</v>
      </c>
      <c r="AK908" s="8">
        <v>0.0</v>
      </c>
      <c r="AL908" s="8">
        <v>0.5</v>
      </c>
      <c r="AM908" s="8">
        <v>0.0</v>
      </c>
      <c r="AN908" s="8" t="s">
        <v>1813</v>
      </c>
      <c r="AO908" s="8" t="s">
        <v>1814</v>
      </c>
      <c r="AP908" s="8" t="s">
        <v>1815</v>
      </c>
      <c r="AQ908" s="8"/>
      <c r="AR908" s="8"/>
      <c r="AS908" s="45" t="str">
        <f t="shared" si="61"/>
        <v/>
      </c>
      <c r="AT908" s="8"/>
      <c r="AU908" s="8"/>
      <c r="AV908" s="8"/>
      <c r="AW908" s="8"/>
      <c r="AX908" s="8"/>
      <c r="AY908" s="8"/>
      <c r="AZ908" s="8"/>
      <c r="BA908" s="8"/>
      <c r="BB908" s="8"/>
      <c r="BC908" s="8"/>
      <c r="BD908" s="8"/>
      <c r="BE908" s="8"/>
      <c r="BF908" s="8"/>
      <c r="BG908" s="5"/>
      <c r="BI908" s="5"/>
      <c r="BJ908" s="5"/>
      <c r="BK908" s="5"/>
    </row>
    <row r="909" ht="14.25" customHeight="1">
      <c r="A909" s="8" t="s">
        <v>36</v>
      </c>
      <c r="B909" s="8" t="s">
        <v>344</v>
      </c>
      <c r="C909" s="8" t="s">
        <v>1120</v>
      </c>
      <c r="D909" s="8" t="s">
        <v>1365</v>
      </c>
      <c r="E909" s="8" t="s">
        <v>367</v>
      </c>
      <c r="F909" s="8" t="s">
        <v>344</v>
      </c>
      <c r="G909" s="8" t="s">
        <v>1074</v>
      </c>
      <c r="H909" s="45" t="str">
        <f t="shared" si="1"/>
        <v>ASHRAE 189.1-2009WarehouseMedium/Bulky Material Storage</v>
      </c>
      <c r="I909" s="117" t="str">
        <f>VLOOKUP(H909,'Interior Lighting'!$A$4:$G$1080,5,FALSE)</f>
        <v>0.81</v>
      </c>
      <c r="J909" s="47"/>
      <c r="K909" s="8"/>
      <c r="L909" s="8"/>
      <c r="M909" s="8">
        <v>0.0</v>
      </c>
      <c r="N909" s="8">
        <v>0.5</v>
      </c>
      <c r="O909" s="8">
        <v>0.2</v>
      </c>
      <c r="P909" s="8" t="s">
        <v>1810</v>
      </c>
      <c r="Q909" s="8" t="s">
        <v>368</v>
      </c>
      <c r="R909" s="8" t="s">
        <v>592</v>
      </c>
      <c r="S909" s="8" t="s">
        <v>593</v>
      </c>
      <c r="T909" s="7" t="str">
        <f t="shared" si="58"/>
        <v>ASHRAE 62.1-1999Retail Stores, Sales Floors, and Show Room FloorsWarehouses</v>
      </c>
      <c r="U909" s="117" t="str">
        <f>VLOOKUP(T909,Ventilation!$A$4:$H$314,6,FALSE)</f>
        <v>0.05</v>
      </c>
      <c r="V909" s="117" t="str">
        <f>VLOOKUP(T909,Ventilation!$A$4:$H$314,5,FALSE)</f>
        <v>0</v>
      </c>
      <c r="W909" s="117" t="str">
        <f>VLOOKUP(T909,Ventilation!$A$4:$H$314,7,FALSE)</f>
        <v/>
      </c>
      <c r="X909" s="8">
        <v>0.0</v>
      </c>
      <c r="Y909" s="8" t="s">
        <v>1811</v>
      </c>
      <c r="Z909" s="8" t="s">
        <v>1812</v>
      </c>
      <c r="AA909" s="8">
        <v>0.0446</v>
      </c>
      <c r="AB909" s="8"/>
      <c r="AC909" s="8"/>
      <c r="AD909" s="8" t="s">
        <v>179</v>
      </c>
      <c r="AE909" s="8"/>
      <c r="AF909" s="8"/>
      <c r="AG909" s="8"/>
      <c r="AH909" s="8"/>
      <c r="AI909" s="8"/>
      <c r="AJ909" s="8">
        <v>0.17000007319462238</v>
      </c>
      <c r="AK909" s="8">
        <v>0.0</v>
      </c>
      <c r="AL909" s="8">
        <v>0.5</v>
      </c>
      <c r="AM909" s="8">
        <v>0.0</v>
      </c>
      <c r="AN909" s="8" t="s">
        <v>1813</v>
      </c>
      <c r="AO909" s="8" t="s">
        <v>362</v>
      </c>
      <c r="AP909" s="8" t="s">
        <v>350</v>
      </c>
      <c r="AQ909" s="8"/>
      <c r="AR909" s="8"/>
      <c r="AS909" s="45" t="str">
        <f t="shared" si="61"/>
        <v/>
      </c>
      <c r="AT909" s="8"/>
      <c r="AU909" s="8"/>
      <c r="AV909" s="8"/>
      <c r="AW909" s="8"/>
      <c r="AX909" s="8"/>
      <c r="AY909" s="8"/>
      <c r="AZ909" s="8"/>
      <c r="BA909" s="8"/>
      <c r="BB909" s="8"/>
      <c r="BC909" s="8"/>
      <c r="BD909" s="8"/>
      <c r="BE909" s="8"/>
      <c r="BF909" s="8"/>
      <c r="BG909" s="5"/>
      <c r="BI909" s="5"/>
      <c r="BJ909" s="5"/>
      <c r="BK909" s="5"/>
    </row>
    <row r="910" ht="14.25" customHeight="1">
      <c r="A910" s="7" t="s">
        <v>34</v>
      </c>
      <c r="B910" s="7" t="s">
        <v>344</v>
      </c>
      <c r="C910" s="7" t="s">
        <v>355</v>
      </c>
      <c r="D910" s="7" t="s">
        <v>1312</v>
      </c>
      <c r="E910" s="7" t="s">
        <v>373</v>
      </c>
      <c r="F910" s="7" t="s">
        <v>993</v>
      </c>
      <c r="G910" s="7" t="s">
        <v>652</v>
      </c>
      <c r="H910" s="45" t="str">
        <f t="shared" si="1"/>
        <v>ASHRAE 90.1-2004Office-EnclosedGeneral</v>
      </c>
      <c r="I910" s="61">
        <v>1.0</v>
      </c>
      <c r="J910" s="47"/>
      <c r="K910" s="7"/>
      <c r="L910" s="7"/>
      <c r="M910" s="7">
        <v>0.0</v>
      </c>
      <c r="N910" s="92">
        <v>0.37</v>
      </c>
      <c r="O910" s="92">
        <v>0.18</v>
      </c>
      <c r="P910" s="7" t="s">
        <v>1816</v>
      </c>
      <c r="Q910" s="45" t="s">
        <v>368</v>
      </c>
      <c r="R910" s="7" t="s">
        <v>575</v>
      </c>
      <c r="S910" s="7" t="s">
        <v>1313</v>
      </c>
      <c r="T910" s="7" t="str">
        <f t="shared" si="58"/>
        <v>ASHRAE 62.1-1999OfficesOffice Space</v>
      </c>
      <c r="U910" s="117" t="str">
        <f>VLOOKUP(T910,Ventilation!$A$4:$H$314,6,FALSE)</f>
        <v>0</v>
      </c>
      <c r="V910" s="117" t="str">
        <f>VLOOKUP(T910,Ventilation!$A$4:$H$314,5,FALSE)</f>
        <v>20</v>
      </c>
      <c r="W910" s="117" t="str">
        <f>VLOOKUP(T910,Ventilation!$A$4:$H$314,7,FALSE)</f>
        <v/>
      </c>
      <c r="X910" s="7">
        <v>1.96</v>
      </c>
      <c r="Y910" s="7" t="s">
        <v>1817</v>
      </c>
      <c r="Z910" s="7" t="s">
        <v>1818</v>
      </c>
      <c r="AA910" s="7">
        <v>0.0595</v>
      </c>
      <c r="AB910" s="7"/>
      <c r="AC910" s="7"/>
      <c r="AD910" s="7" t="s">
        <v>1819</v>
      </c>
      <c r="AE910" s="7"/>
      <c r="AF910" s="7"/>
      <c r="AG910" s="7"/>
      <c r="AH910" s="7"/>
      <c r="AI910" s="7"/>
      <c r="AJ910" s="7">
        <v>0.75</v>
      </c>
      <c r="AK910" s="7">
        <v>0.0</v>
      </c>
      <c r="AL910" s="7">
        <v>0.5</v>
      </c>
      <c r="AM910" s="7">
        <v>0.0</v>
      </c>
      <c r="AN910" s="7" t="s">
        <v>1820</v>
      </c>
      <c r="AO910" s="7" t="s">
        <v>349</v>
      </c>
      <c r="AP910" s="7" t="s">
        <v>350</v>
      </c>
      <c r="AQ910" s="7"/>
      <c r="AR910" s="7"/>
      <c r="AS910" s="45" t="str">
        <f t="shared" si="61"/>
        <v/>
      </c>
      <c r="AT910" s="7"/>
      <c r="AU910" s="7"/>
      <c r="AV910" s="7"/>
      <c r="AW910" s="7"/>
      <c r="AX910" s="7"/>
      <c r="AY910" s="7"/>
      <c r="AZ910" s="7"/>
      <c r="BA910" s="7"/>
      <c r="BB910" s="7"/>
      <c r="BC910" s="7"/>
      <c r="BD910" s="7"/>
      <c r="BE910" s="7"/>
      <c r="BF910" s="7"/>
      <c r="BG910" s="5"/>
      <c r="BI910" s="5"/>
      <c r="BJ910" s="5"/>
      <c r="BK910" s="5"/>
    </row>
    <row r="911" ht="14.25" customHeight="1">
      <c r="A911" s="45" t="s">
        <v>34</v>
      </c>
      <c r="B911" s="7" t="s">
        <v>344</v>
      </c>
      <c r="C911" s="7" t="s">
        <v>1140</v>
      </c>
      <c r="D911" s="7" t="s">
        <v>1294</v>
      </c>
      <c r="E911" s="7" t="s">
        <v>373</v>
      </c>
      <c r="F911" s="7" t="s">
        <v>344</v>
      </c>
      <c r="G911" s="7" t="s">
        <v>1073</v>
      </c>
      <c r="H911" s="45" t="str">
        <f t="shared" si="1"/>
        <v>ASHRAE 90.1-2004WarehouseFine Material Storage</v>
      </c>
      <c r="I911" s="61">
        <v>0.8</v>
      </c>
      <c r="J911" s="47"/>
      <c r="K911" s="7"/>
      <c r="L911" s="7"/>
      <c r="M911" s="7">
        <v>0.0</v>
      </c>
      <c r="N911" s="92">
        <v>0.42</v>
      </c>
      <c r="O911" s="92">
        <v>0.18</v>
      </c>
      <c r="P911" s="7" t="s">
        <v>1821</v>
      </c>
      <c r="Q911" s="45" t="s">
        <v>368</v>
      </c>
      <c r="R911" s="7" t="s">
        <v>592</v>
      </c>
      <c r="S911" s="7" t="s">
        <v>593</v>
      </c>
      <c r="T911" s="7" t="str">
        <f t="shared" si="58"/>
        <v>ASHRAE 62.1-1999Retail Stores, Sales Floors, and Show Room FloorsWarehouses</v>
      </c>
      <c r="U911" s="117" t="str">
        <f>VLOOKUP(T911,Ventilation!$A$4:$H$314,6,FALSE)</f>
        <v>0.05</v>
      </c>
      <c r="V911" s="117" t="str">
        <f>VLOOKUP(T911,Ventilation!$A$4:$H$314,5,FALSE)</f>
        <v>0</v>
      </c>
      <c r="W911" s="117" t="str">
        <f>VLOOKUP(T911,Ventilation!$A$4:$H$314,7,FALSE)</f>
        <v/>
      </c>
      <c r="X911" s="7">
        <v>0.0</v>
      </c>
      <c r="Y911" s="7" t="s">
        <v>1817</v>
      </c>
      <c r="Z911" s="7" t="s">
        <v>1818</v>
      </c>
      <c r="AA911" s="7">
        <v>0.0595</v>
      </c>
      <c r="AB911" s="7"/>
      <c r="AC911" s="7"/>
      <c r="AD911" s="7" t="s">
        <v>1819</v>
      </c>
      <c r="AE911" s="7"/>
      <c r="AF911" s="7"/>
      <c r="AG911" s="7"/>
      <c r="AH911" s="7"/>
      <c r="AI911" s="7"/>
      <c r="AJ911" s="7">
        <v>0.0</v>
      </c>
      <c r="AK911" s="7">
        <v>0.0</v>
      </c>
      <c r="AL911" s="7">
        <v>0.5</v>
      </c>
      <c r="AM911" s="7">
        <v>0.0</v>
      </c>
      <c r="AN911" s="8" t="s">
        <v>1813</v>
      </c>
      <c r="AO911" s="7" t="s">
        <v>1822</v>
      </c>
      <c r="AP911" s="7" t="s">
        <v>1823</v>
      </c>
      <c r="AQ911" s="7"/>
      <c r="AR911" s="7"/>
      <c r="AS911" s="45" t="str">
        <f t="shared" si="61"/>
        <v/>
      </c>
      <c r="AT911" s="7"/>
      <c r="AU911" s="7"/>
      <c r="AV911" s="7"/>
      <c r="AW911" s="7"/>
      <c r="AX911" s="7"/>
      <c r="AY911" s="7"/>
      <c r="AZ911" s="7"/>
      <c r="BA911" s="7"/>
      <c r="BB911" s="7"/>
      <c r="BC911" s="7"/>
      <c r="BD911" s="7"/>
      <c r="BE911" s="7"/>
      <c r="BF911" s="7"/>
      <c r="BG911" s="5"/>
      <c r="BI911" s="5"/>
      <c r="BJ911" s="5"/>
      <c r="BK911" s="5"/>
    </row>
    <row r="912" ht="14.25" customHeight="1">
      <c r="A912" s="7" t="s">
        <v>34</v>
      </c>
      <c r="B912" s="7" t="s">
        <v>344</v>
      </c>
      <c r="C912" s="7" t="s">
        <v>1120</v>
      </c>
      <c r="D912" s="7" t="s">
        <v>1365</v>
      </c>
      <c r="E912" s="7" t="s">
        <v>373</v>
      </c>
      <c r="F912" s="7" t="s">
        <v>344</v>
      </c>
      <c r="G912" s="7" t="s">
        <v>1074</v>
      </c>
      <c r="H912" s="45" t="str">
        <f t="shared" si="1"/>
        <v>ASHRAE 90.1-2004WarehouseMedium/Bulky Material Storage</v>
      </c>
      <c r="I912" s="61">
        <v>0.8</v>
      </c>
      <c r="J912" s="47"/>
      <c r="K912" s="7"/>
      <c r="L912" s="7"/>
      <c r="M912" s="7">
        <v>0.0</v>
      </c>
      <c r="N912" s="92">
        <v>0.42</v>
      </c>
      <c r="O912" s="92">
        <v>0.18</v>
      </c>
      <c r="P912" s="7" t="s">
        <v>1821</v>
      </c>
      <c r="Q912" s="7" t="s">
        <v>368</v>
      </c>
      <c r="R912" s="7" t="s">
        <v>592</v>
      </c>
      <c r="S912" s="7" t="s">
        <v>593</v>
      </c>
      <c r="T912" s="7" t="str">
        <f t="shared" si="58"/>
        <v>ASHRAE 62.1-1999Retail Stores, Sales Floors, and Show Room FloorsWarehouses</v>
      </c>
      <c r="U912" s="117" t="str">
        <f>VLOOKUP(T912,Ventilation!$A$4:$H$314,6,FALSE)</f>
        <v>0.05</v>
      </c>
      <c r="V912" s="117" t="str">
        <f>VLOOKUP(T912,Ventilation!$A$4:$H$314,5,FALSE)</f>
        <v>0</v>
      </c>
      <c r="W912" s="117" t="str">
        <f>VLOOKUP(T912,Ventilation!$A$4:$H$314,7,FALSE)</f>
        <v/>
      </c>
      <c r="X912" s="7">
        <v>0.0</v>
      </c>
      <c r="Y912" s="7" t="s">
        <v>1817</v>
      </c>
      <c r="Z912" s="7" t="s">
        <v>1818</v>
      </c>
      <c r="AA912" s="7">
        <v>0.0595</v>
      </c>
      <c r="AB912" s="7"/>
      <c r="AC912" s="7"/>
      <c r="AD912" s="7" t="s">
        <v>1819</v>
      </c>
      <c r="AE912" s="7"/>
      <c r="AF912" s="7"/>
      <c r="AG912" s="7"/>
      <c r="AH912" s="7"/>
      <c r="AI912" s="7"/>
      <c r="AJ912" s="93">
        <v>0.237684638</v>
      </c>
      <c r="AK912" s="7">
        <v>0.0</v>
      </c>
      <c r="AL912" s="7">
        <v>0.5</v>
      </c>
      <c r="AM912" s="7">
        <v>0.0</v>
      </c>
      <c r="AN912" s="8" t="s">
        <v>1813</v>
      </c>
      <c r="AO912" s="7" t="s">
        <v>1824</v>
      </c>
      <c r="AP912" s="93" t="s">
        <v>1825</v>
      </c>
      <c r="AQ912" s="7"/>
      <c r="AR912" s="7"/>
      <c r="AS912" s="45" t="str">
        <f t="shared" si="61"/>
        <v/>
      </c>
      <c r="AT912" s="7"/>
      <c r="AU912" s="7"/>
      <c r="AV912" s="7"/>
      <c r="AW912" s="7"/>
      <c r="AX912" s="7"/>
      <c r="AY912" s="7"/>
      <c r="AZ912" s="7"/>
      <c r="BA912" s="7"/>
      <c r="BB912" s="7"/>
      <c r="BC912" s="7"/>
      <c r="BD912" s="7"/>
      <c r="BE912" s="7"/>
      <c r="BF912" s="7"/>
      <c r="BG912" s="5"/>
      <c r="BI912" s="5"/>
      <c r="BJ912" s="5"/>
      <c r="BK912" s="5"/>
    </row>
    <row r="913" ht="14.25" customHeight="1">
      <c r="A913" s="8" t="s">
        <v>38</v>
      </c>
      <c r="B913" s="8" t="s">
        <v>344</v>
      </c>
      <c r="C913" s="8" t="s">
        <v>355</v>
      </c>
      <c r="D913" s="8" t="s">
        <v>1312</v>
      </c>
      <c r="E913" s="8" t="s">
        <v>374</v>
      </c>
      <c r="F913" s="8" t="s">
        <v>993</v>
      </c>
      <c r="G913" s="8" t="s">
        <v>652</v>
      </c>
      <c r="H913" s="45" t="str">
        <f t="shared" si="1"/>
        <v>ASHRAE 90.1-2007Office-EnclosedGeneral</v>
      </c>
      <c r="I913" s="61">
        <v>1.0</v>
      </c>
      <c r="J913" s="47"/>
      <c r="K913" s="8"/>
      <c r="L913" s="8"/>
      <c r="M913" s="8">
        <v>0.0</v>
      </c>
      <c r="N913" s="92">
        <v>0.37</v>
      </c>
      <c r="O913" s="92">
        <v>0.18</v>
      </c>
      <c r="P913" s="8" t="s">
        <v>1816</v>
      </c>
      <c r="Q913" s="47" t="s">
        <v>369</v>
      </c>
      <c r="R913" s="8" t="s">
        <v>580</v>
      </c>
      <c r="S913" s="8" t="s">
        <v>576</v>
      </c>
      <c r="T913" s="7" t="str">
        <f t="shared" si="58"/>
        <v>ASHRAE 62.1-2004Office BuildingsOffice space</v>
      </c>
      <c r="U913" s="117" t="str">
        <f>VLOOKUP(T913,Ventilation!$A$4:$H$314,6,FALSE)</f>
        <v>0.06</v>
      </c>
      <c r="V913" s="117" t="str">
        <f>VLOOKUP(T913,Ventilation!$A$4:$H$314,5,FALSE)</f>
        <v>5</v>
      </c>
      <c r="W913" s="117" t="str">
        <f>VLOOKUP(T913,Ventilation!$A$4:$H$314,7,FALSE)</f>
        <v/>
      </c>
      <c r="X913" s="8">
        <v>1.96</v>
      </c>
      <c r="Y913" s="8" t="s">
        <v>1817</v>
      </c>
      <c r="Z913" s="8" t="s">
        <v>1818</v>
      </c>
      <c r="AA913" s="8">
        <v>0.0446</v>
      </c>
      <c r="AB913" s="8"/>
      <c r="AC913" s="8"/>
      <c r="AD913" s="8" t="s">
        <v>1819</v>
      </c>
      <c r="AE913" s="8"/>
      <c r="AF913" s="8"/>
      <c r="AG913" s="8"/>
      <c r="AH913" s="8"/>
      <c r="AI913" s="8"/>
      <c r="AJ913" s="7">
        <v>0.75</v>
      </c>
      <c r="AK913" s="8">
        <v>0.0</v>
      </c>
      <c r="AL913" s="8">
        <v>0.5</v>
      </c>
      <c r="AM913" s="8">
        <v>0.0</v>
      </c>
      <c r="AN913" s="8" t="s">
        <v>1820</v>
      </c>
      <c r="AO913" s="8" t="s">
        <v>349</v>
      </c>
      <c r="AP913" s="8" t="s">
        <v>350</v>
      </c>
      <c r="AQ913" s="8"/>
      <c r="AR913" s="8"/>
      <c r="AS913" s="45" t="str">
        <f t="shared" si="61"/>
        <v/>
      </c>
      <c r="AT913" s="8"/>
      <c r="AU913" s="8"/>
      <c r="AV913" s="8"/>
      <c r="AW913" s="8"/>
      <c r="AX913" s="8"/>
      <c r="AY913" s="8"/>
      <c r="AZ913" s="8"/>
      <c r="BA913" s="8"/>
      <c r="BB913" s="8"/>
      <c r="BC913" s="8"/>
      <c r="BD913" s="8"/>
      <c r="BE913" s="8"/>
      <c r="BF913" s="8"/>
      <c r="BG913" s="5"/>
      <c r="BI913" s="5"/>
      <c r="BJ913" s="5"/>
      <c r="BK913" s="5"/>
    </row>
    <row r="914" ht="14.25" customHeight="1">
      <c r="A914" s="47" t="s">
        <v>38</v>
      </c>
      <c r="B914" s="8" t="s">
        <v>344</v>
      </c>
      <c r="C914" s="8" t="s">
        <v>1140</v>
      </c>
      <c r="D914" s="8" t="s">
        <v>1294</v>
      </c>
      <c r="E914" s="8" t="s">
        <v>374</v>
      </c>
      <c r="F914" s="8" t="s">
        <v>344</v>
      </c>
      <c r="G914" s="8" t="s">
        <v>1073</v>
      </c>
      <c r="H914" s="45" t="str">
        <f t="shared" si="1"/>
        <v>ASHRAE 90.1-2007WarehouseFine Material Storage</v>
      </c>
      <c r="I914" s="61">
        <v>0.8</v>
      </c>
      <c r="J914" s="47"/>
      <c r="K914" s="8"/>
      <c r="L914" s="8"/>
      <c r="M914" s="8">
        <v>0.0</v>
      </c>
      <c r="N914" s="92">
        <v>0.42</v>
      </c>
      <c r="O914" s="92">
        <v>0.18</v>
      </c>
      <c r="P914" s="8" t="s">
        <v>1821</v>
      </c>
      <c r="Q914" s="47" t="s">
        <v>369</v>
      </c>
      <c r="R914" s="8" t="s">
        <v>661</v>
      </c>
      <c r="S914" s="8" t="s">
        <v>593</v>
      </c>
      <c r="T914" s="7" t="str">
        <f t="shared" si="58"/>
        <v>ASHRAE 62.1-2004Miscellaneous SpacesWarehouses</v>
      </c>
      <c r="U914" s="117" t="str">
        <f>VLOOKUP(T914,Ventilation!$A$4:$H$314,6,FALSE)</f>
        <v>0.06</v>
      </c>
      <c r="V914" s="117" t="str">
        <f>VLOOKUP(T914,Ventilation!$A$4:$H$314,5,FALSE)</f>
        <v/>
      </c>
      <c r="W914" s="117" t="str">
        <f>VLOOKUP(T914,Ventilation!$A$4:$H$314,7,FALSE)</f>
        <v/>
      </c>
      <c r="X914" s="8">
        <v>0.0</v>
      </c>
      <c r="Y914" s="8" t="s">
        <v>1817</v>
      </c>
      <c r="Z914" s="8" t="s">
        <v>1818</v>
      </c>
      <c r="AA914" s="8">
        <v>0.0446</v>
      </c>
      <c r="AB914" s="8"/>
      <c r="AC914" s="8"/>
      <c r="AD914" s="8" t="s">
        <v>1819</v>
      </c>
      <c r="AE914" s="8"/>
      <c r="AF914" s="8"/>
      <c r="AG914" s="8"/>
      <c r="AH914" s="8"/>
      <c r="AI914" s="8"/>
      <c r="AJ914" s="7">
        <v>0.0</v>
      </c>
      <c r="AK914" s="8">
        <v>0.0</v>
      </c>
      <c r="AL914" s="8">
        <v>0.5</v>
      </c>
      <c r="AM914" s="8">
        <v>0.0</v>
      </c>
      <c r="AN914" s="8" t="s">
        <v>1813</v>
      </c>
      <c r="AO914" s="8" t="s">
        <v>1822</v>
      </c>
      <c r="AP914" s="8" t="s">
        <v>1823</v>
      </c>
      <c r="AQ914" s="8"/>
      <c r="AR914" s="8"/>
      <c r="AS914" s="45" t="str">
        <f t="shared" si="61"/>
        <v/>
      </c>
      <c r="AT914" s="8"/>
      <c r="AU914" s="8"/>
      <c r="AV914" s="8"/>
      <c r="AW914" s="8"/>
      <c r="AX914" s="8"/>
      <c r="AY914" s="8"/>
      <c r="AZ914" s="8"/>
      <c r="BA914" s="8"/>
      <c r="BB914" s="8"/>
      <c r="BC914" s="8"/>
      <c r="BD914" s="8"/>
      <c r="BE914" s="8"/>
      <c r="BF914" s="8"/>
      <c r="BG914" s="5"/>
      <c r="BI914" s="5"/>
      <c r="BJ914" s="5"/>
      <c r="BK914" s="5"/>
    </row>
    <row r="915" ht="14.25" customHeight="1">
      <c r="A915" s="8" t="s">
        <v>38</v>
      </c>
      <c r="B915" s="8" t="s">
        <v>344</v>
      </c>
      <c r="C915" s="8" t="s">
        <v>1120</v>
      </c>
      <c r="D915" s="8" t="s">
        <v>1365</v>
      </c>
      <c r="E915" s="8" t="s">
        <v>374</v>
      </c>
      <c r="F915" s="8" t="s">
        <v>344</v>
      </c>
      <c r="G915" s="8" t="s">
        <v>1074</v>
      </c>
      <c r="H915" s="45" t="str">
        <f t="shared" si="1"/>
        <v>ASHRAE 90.1-2007WarehouseMedium/Bulky Material Storage</v>
      </c>
      <c r="I915" s="61">
        <v>0.8</v>
      </c>
      <c r="J915" s="47"/>
      <c r="K915" s="8"/>
      <c r="L915" s="8"/>
      <c r="M915" s="8">
        <v>0.0</v>
      </c>
      <c r="N915" s="92">
        <v>0.42</v>
      </c>
      <c r="O915" s="92">
        <v>0.18</v>
      </c>
      <c r="P915" s="8" t="s">
        <v>1821</v>
      </c>
      <c r="Q915" s="8" t="s">
        <v>369</v>
      </c>
      <c r="R915" s="8" t="s">
        <v>661</v>
      </c>
      <c r="S915" s="8" t="s">
        <v>593</v>
      </c>
      <c r="T915" s="7" t="str">
        <f t="shared" si="58"/>
        <v>ASHRAE 62.1-2004Miscellaneous SpacesWarehouses</v>
      </c>
      <c r="U915" s="117" t="str">
        <f>VLOOKUP(T915,Ventilation!$A$4:$H$314,6,FALSE)</f>
        <v>0.06</v>
      </c>
      <c r="V915" s="117" t="str">
        <f>VLOOKUP(T915,Ventilation!$A$4:$H$314,5,FALSE)</f>
        <v/>
      </c>
      <c r="W915" s="117" t="str">
        <f>VLOOKUP(T915,Ventilation!$A$4:$H$314,7,FALSE)</f>
        <v/>
      </c>
      <c r="X915" s="8">
        <v>0.0</v>
      </c>
      <c r="Y915" s="8" t="s">
        <v>1817</v>
      </c>
      <c r="Z915" s="8" t="s">
        <v>1818</v>
      </c>
      <c r="AA915" s="8">
        <v>0.0446</v>
      </c>
      <c r="AB915" s="8"/>
      <c r="AC915" s="8"/>
      <c r="AD915" s="8" t="s">
        <v>1819</v>
      </c>
      <c r="AE915" s="8"/>
      <c r="AF915" s="8"/>
      <c r="AG915" s="8"/>
      <c r="AH915" s="8"/>
      <c r="AI915" s="8"/>
      <c r="AJ915" s="93">
        <v>0.237684638</v>
      </c>
      <c r="AK915" s="8">
        <v>0.0</v>
      </c>
      <c r="AL915" s="8">
        <v>0.5</v>
      </c>
      <c r="AM915" s="8">
        <v>0.0</v>
      </c>
      <c r="AN915" s="8" t="s">
        <v>1813</v>
      </c>
      <c r="AO915" s="8" t="s">
        <v>1824</v>
      </c>
      <c r="AP915" s="93" t="s">
        <v>1825</v>
      </c>
      <c r="AQ915" s="8"/>
      <c r="AR915" s="8"/>
      <c r="AS915" s="45" t="str">
        <f t="shared" si="61"/>
        <v/>
      </c>
      <c r="AT915" s="8"/>
      <c r="AU915" s="8"/>
      <c r="AV915" s="8"/>
      <c r="AW915" s="8"/>
      <c r="AX915" s="8"/>
      <c r="AY915" s="8"/>
      <c r="AZ915" s="8"/>
      <c r="BA915" s="8"/>
      <c r="BB915" s="8"/>
      <c r="BC915" s="8"/>
      <c r="BD915" s="8"/>
      <c r="BE915" s="8"/>
      <c r="BF915" s="8"/>
      <c r="BG915" s="5"/>
      <c r="BI915" s="5"/>
      <c r="BJ915" s="5"/>
      <c r="BK915" s="5"/>
    </row>
    <row r="916" ht="15.75" customHeight="1">
      <c r="A916" s="8" t="s">
        <v>40</v>
      </c>
      <c r="B916" s="8" t="s">
        <v>344</v>
      </c>
      <c r="C916" s="8" t="s">
        <v>355</v>
      </c>
      <c r="D916" s="8" t="s">
        <v>1312</v>
      </c>
      <c r="E916" s="8" t="s">
        <v>375</v>
      </c>
      <c r="F916" s="8" t="s">
        <v>993</v>
      </c>
      <c r="G916" s="8" t="s">
        <v>652</v>
      </c>
      <c r="H916" s="45" t="str">
        <f t="shared" si="1"/>
        <v>ASHRAE 90.1-2010Office-EnclosedGeneral</v>
      </c>
      <c r="I916" s="127">
        <v>0.9</v>
      </c>
      <c r="J916" s="47"/>
      <c r="K916" s="8"/>
      <c r="L916" s="8"/>
      <c r="M916" s="8">
        <v>0.0</v>
      </c>
      <c r="N916" s="93">
        <v>0.37</v>
      </c>
      <c r="O916" s="93">
        <v>0.18</v>
      </c>
      <c r="P916" s="8" t="s">
        <v>1816</v>
      </c>
      <c r="Q916" s="47" t="s">
        <v>370</v>
      </c>
      <c r="R916" s="8" t="s">
        <v>580</v>
      </c>
      <c r="S916" s="8" t="s">
        <v>576</v>
      </c>
      <c r="T916" s="7" t="str">
        <f t="shared" si="58"/>
        <v>ASHRAE 62.1-2007Office BuildingsOffice space</v>
      </c>
      <c r="U916" s="117" t="str">
        <f>VLOOKUP(T916,Ventilation!$A$4:$H$314,6,FALSE)</f>
        <v>0.06</v>
      </c>
      <c r="V916" s="117" t="str">
        <f>VLOOKUP(T916,Ventilation!$A$4:$H$314,5,FALSE)</f>
        <v>5</v>
      </c>
      <c r="W916" s="117" t="str">
        <f>VLOOKUP(T916,Ventilation!$A$4:$H$314,7,FALSE)</f>
        <v/>
      </c>
      <c r="X916" s="8">
        <v>1.96</v>
      </c>
      <c r="Y916" s="8" t="s">
        <v>1817</v>
      </c>
      <c r="Z916" s="8" t="s">
        <v>1818</v>
      </c>
      <c r="AA916" s="8">
        <v>0.0446</v>
      </c>
      <c r="AB916" s="8"/>
      <c r="AC916" s="8"/>
      <c r="AD916" s="8" t="s">
        <v>1819</v>
      </c>
      <c r="AE916" s="8"/>
      <c r="AF916" s="8"/>
      <c r="AG916" s="8"/>
      <c r="AH916" s="8"/>
      <c r="AI916" s="8"/>
      <c r="AJ916" s="93">
        <v>0.75</v>
      </c>
      <c r="AK916" s="8">
        <v>0.0</v>
      </c>
      <c r="AL916" s="93">
        <v>0.0</v>
      </c>
      <c r="AM916" s="8">
        <v>0.0</v>
      </c>
      <c r="AN916" s="8" t="s">
        <v>1820</v>
      </c>
      <c r="AO916" s="8" t="s">
        <v>349</v>
      </c>
      <c r="AP916" s="8" t="s">
        <v>350</v>
      </c>
      <c r="AQ916" s="8"/>
      <c r="AR916" s="8"/>
      <c r="AS916" s="45" t="str">
        <f t="shared" si="61"/>
        <v/>
      </c>
      <c r="AT916" s="8"/>
      <c r="AU916" s="8"/>
      <c r="AV916" s="8"/>
      <c r="AW916" s="8"/>
      <c r="AX916" s="8"/>
      <c r="AY916" s="8"/>
      <c r="AZ916" s="8"/>
      <c r="BA916" s="8"/>
      <c r="BB916" s="8"/>
      <c r="BC916" s="8"/>
      <c r="BD916" s="8"/>
      <c r="BE916" s="8"/>
      <c r="BF916" s="8"/>
      <c r="BG916" s="5"/>
      <c r="BI916" s="5"/>
      <c r="BJ916" s="5"/>
      <c r="BK916" s="5"/>
    </row>
    <row r="917" ht="14.25" customHeight="1">
      <c r="A917" s="47" t="s">
        <v>40</v>
      </c>
      <c r="B917" s="8" t="s">
        <v>344</v>
      </c>
      <c r="C917" s="8" t="s">
        <v>1140</v>
      </c>
      <c r="D917" s="8" t="s">
        <v>1294</v>
      </c>
      <c r="E917" s="8" t="s">
        <v>375</v>
      </c>
      <c r="F917" s="8" t="s">
        <v>344</v>
      </c>
      <c r="G917" s="8" t="s">
        <v>1073</v>
      </c>
      <c r="H917" s="45" t="str">
        <f t="shared" si="1"/>
        <v>ASHRAE 90.1-2010WarehouseFine Material Storage</v>
      </c>
      <c r="I917" s="128" t="str">
        <f>VLOOKUP(H917,'Interior Lighting'!$A$4:$G$1472,5,FALSE)</f>
        <v>0.95</v>
      </c>
      <c r="J917" s="47"/>
      <c r="K917" s="8"/>
      <c r="L917" s="8"/>
      <c r="M917" s="8">
        <v>0.0</v>
      </c>
      <c r="N917" s="93">
        <v>0.42</v>
      </c>
      <c r="O917" s="93">
        <v>0.18</v>
      </c>
      <c r="P917" s="8" t="s">
        <v>1821</v>
      </c>
      <c r="Q917" s="47" t="s">
        <v>370</v>
      </c>
      <c r="R917" s="8" t="s">
        <v>661</v>
      </c>
      <c r="S917" s="8" t="s">
        <v>593</v>
      </c>
      <c r="T917" s="7" t="str">
        <f t="shared" si="58"/>
        <v>ASHRAE 62.1-2007Miscellaneous SpacesWarehouses</v>
      </c>
      <c r="U917" s="117" t="str">
        <f>VLOOKUP(T917,Ventilation!$A$4:$H$314,6,FALSE)</f>
        <v>0.06</v>
      </c>
      <c r="V917" s="117" t="str">
        <f>VLOOKUP(T917,Ventilation!$A$4:$H$314,5,FALSE)</f>
        <v/>
      </c>
      <c r="W917" s="117" t="str">
        <f>VLOOKUP(T917,Ventilation!$A$4:$H$314,7,FALSE)</f>
        <v/>
      </c>
      <c r="X917" s="8">
        <v>0.0</v>
      </c>
      <c r="Y917" s="8" t="s">
        <v>1817</v>
      </c>
      <c r="Z917" s="8" t="s">
        <v>1818</v>
      </c>
      <c r="AA917" s="8">
        <v>0.0446</v>
      </c>
      <c r="AB917" s="8"/>
      <c r="AC917" s="8"/>
      <c r="AD917" s="8" t="s">
        <v>1819</v>
      </c>
      <c r="AE917" s="8"/>
      <c r="AF917" s="8"/>
      <c r="AG917" s="8"/>
      <c r="AH917" s="8"/>
      <c r="AI917" s="8"/>
      <c r="AJ917" s="8">
        <v>0.0</v>
      </c>
      <c r="AK917" s="8">
        <v>0.0</v>
      </c>
      <c r="AL917" s="93">
        <v>0.0</v>
      </c>
      <c r="AM917" s="8">
        <v>0.0</v>
      </c>
      <c r="AN917" s="8" t="s">
        <v>1813</v>
      </c>
      <c r="AO917" s="8" t="s">
        <v>1822</v>
      </c>
      <c r="AP917" s="8" t="s">
        <v>1823</v>
      </c>
      <c r="AQ917" s="8"/>
      <c r="AR917" s="8"/>
      <c r="AS917" s="45" t="str">
        <f t="shared" si="61"/>
        <v/>
      </c>
      <c r="AT917" s="8"/>
      <c r="AU917" s="8"/>
      <c r="AV917" s="8"/>
      <c r="AW917" s="8"/>
      <c r="AX917" s="8"/>
      <c r="AY917" s="8"/>
      <c r="AZ917" s="8"/>
      <c r="BA917" s="8"/>
      <c r="BB917" s="8"/>
      <c r="BC917" s="8"/>
      <c r="BD917" s="8"/>
      <c r="BE917" s="8"/>
      <c r="BF917" s="8"/>
      <c r="BG917" s="5"/>
      <c r="BI917" s="5"/>
      <c r="BJ917" s="5"/>
      <c r="BK917" s="5"/>
    </row>
    <row r="918" ht="14.25" customHeight="1">
      <c r="A918" s="8" t="s">
        <v>40</v>
      </c>
      <c r="B918" s="8" t="s">
        <v>344</v>
      </c>
      <c r="C918" s="8" t="s">
        <v>1120</v>
      </c>
      <c r="D918" s="8" t="s">
        <v>1365</v>
      </c>
      <c r="E918" s="8" t="s">
        <v>375</v>
      </c>
      <c r="F918" s="8" t="s">
        <v>344</v>
      </c>
      <c r="G918" s="8" t="s">
        <v>1074</v>
      </c>
      <c r="H918" s="45" t="str">
        <f t="shared" si="1"/>
        <v>ASHRAE 90.1-2010WarehouseMedium/Bulky Material Storage</v>
      </c>
      <c r="I918" s="128" t="str">
        <f>VLOOKUP(H918,'Interior Lighting'!$A$4:$G$1472,5,FALSE)</f>
        <v>0.58</v>
      </c>
      <c r="J918" s="47"/>
      <c r="K918" s="8"/>
      <c r="L918" s="8"/>
      <c r="M918" s="8">
        <v>0.0</v>
      </c>
      <c r="N918" s="93">
        <v>0.42</v>
      </c>
      <c r="O918" s="93">
        <v>0.18</v>
      </c>
      <c r="P918" s="8" t="s">
        <v>1821</v>
      </c>
      <c r="Q918" s="8" t="s">
        <v>370</v>
      </c>
      <c r="R918" s="8" t="s">
        <v>661</v>
      </c>
      <c r="S918" s="8" t="s">
        <v>593</v>
      </c>
      <c r="T918" s="7" t="str">
        <f t="shared" si="58"/>
        <v>ASHRAE 62.1-2007Miscellaneous SpacesWarehouses</v>
      </c>
      <c r="U918" s="117" t="str">
        <f>VLOOKUP(T918,Ventilation!$A$4:$H$314,6,FALSE)</f>
        <v>0.06</v>
      </c>
      <c r="V918" s="117" t="str">
        <f>VLOOKUP(T918,Ventilation!$A$4:$H$314,5,FALSE)</f>
        <v/>
      </c>
      <c r="W918" s="117" t="str">
        <f>VLOOKUP(T918,Ventilation!$A$4:$H$314,7,FALSE)</f>
        <v/>
      </c>
      <c r="X918" s="8">
        <v>0.0</v>
      </c>
      <c r="Y918" s="8" t="s">
        <v>1817</v>
      </c>
      <c r="Z918" s="8" t="s">
        <v>1818</v>
      </c>
      <c r="AA918" s="8">
        <v>0.0446</v>
      </c>
      <c r="AB918" s="8"/>
      <c r="AC918" s="8"/>
      <c r="AD918" s="8" t="s">
        <v>1819</v>
      </c>
      <c r="AE918" s="8"/>
      <c r="AF918" s="8"/>
      <c r="AG918" s="8"/>
      <c r="AH918" s="8"/>
      <c r="AI918" s="8"/>
      <c r="AJ918" s="93">
        <v>0.237684638</v>
      </c>
      <c r="AK918" s="8">
        <v>0.0</v>
      </c>
      <c r="AL918" s="93">
        <v>0.0</v>
      </c>
      <c r="AM918" s="8">
        <v>0.0</v>
      </c>
      <c r="AN918" s="8" t="s">
        <v>1813</v>
      </c>
      <c r="AO918" s="8" t="s">
        <v>1824</v>
      </c>
      <c r="AP918" s="93" t="s">
        <v>1825</v>
      </c>
      <c r="AQ918" s="8"/>
      <c r="AR918" s="8"/>
      <c r="AS918" s="45" t="str">
        <f t="shared" si="61"/>
        <v/>
      </c>
      <c r="AT918" s="8"/>
      <c r="AU918" s="8"/>
      <c r="AV918" s="8"/>
      <c r="AW918" s="8"/>
      <c r="AX918" s="8"/>
      <c r="AY918" s="8"/>
      <c r="AZ918" s="8"/>
      <c r="BA918" s="8"/>
      <c r="BB918" s="8"/>
      <c r="BC918" s="8"/>
      <c r="BD918" s="8"/>
      <c r="BE918" s="8"/>
      <c r="BF918" s="8"/>
      <c r="BG918" s="5"/>
      <c r="BI918" s="5"/>
      <c r="BJ918" s="5"/>
      <c r="BK918" s="5"/>
    </row>
    <row r="919" ht="14.25" customHeight="1">
      <c r="A919" s="7" t="s">
        <v>32</v>
      </c>
      <c r="B919" s="7" t="s">
        <v>344</v>
      </c>
      <c r="C919" s="7" t="s">
        <v>355</v>
      </c>
      <c r="D919" s="7" t="s">
        <v>1312</v>
      </c>
      <c r="E919" s="7" t="s">
        <v>32</v>
      </c>
      <c r="F919" s="7" t="s">
        <v>344</v>
      </c>
      <c r="G919" s="7" t="s">
        <v>355</v>
      </c>
      <c r="H919" s="45" t="str">
        <f t="shared" si="1"/>
        <v>DOE Ref 1980-2004WarehouseOffice</v>
      </c>
      <c r="I919" s="92">
        <v>2.0150669</v>
      </c>
      <c r="J919" s="47"/>
      <c r="K919" s="7"/>
      <c r="L919" s="7"/>
      <c r="M919" s="7">
        <v>0.0</v>
      </c>
      <c r="N919" s="7">
        <v>0.5</v>
      </c>
      <c r="O919" s="7">
        <v>0.2</v>
      </c>
      <c r="P919" s="7" t="s">
        <v>1810</v>
      </c>
      <c r="Q919" s="45" t="s">
        <v>368</v>
      </c>
      <c r="R919" s="7" t="s">
        <v>575</v>
      </c>
      <c r="S919" s="7" t="s">
        <v>1313</v>
      </c>
      <c r="T919" s="7" t="str">
        <f t="shared" si="58"/>
        <v>ASHRAE 62.1-1999OfficesOffice Space</v>
      </c>
      <c r="U919" s="117" t="str">
        <f>VLOOKUP(T919,Ventilation!$A$4:$H$314,6,FALSE)</f>
        <v>0</v>
      </c>
      <c r="V919" s="117" t="str">
        <f>VLOOKUP(T919,Ventilation!$A$4:$H$314,5,FALSE)</f>
        <v>20</v>
      </c>
      <c r="W919" s="117" t="str">
        <f>VLOOKUP(T919,Ventilation!$A$4:$H$314,7,FALSE)</f>
        <v/>
      </c>
      <c r="X919" s="7">
        <v>1.96</v>
      </c>
      <c r="Y919" s="7" t="s">
        <v>1811</v>
      </c>
      <c r="Z919" s="7" t="s">
        <v>1812</v>
      </c>
      <c r="AA919" s="7"/>
      <c r="AB919" s="7">
        <v>0.2232</v>
      </c>
      <c r="AC919" s="7"/>
      <c r="AD919" s="7" t="s">
        <v>179</v>
      </c>
      <c r="AE919" s="7"/>
      <c r="AF919" s="7"/>
      <c r="AG919" s="7"/>
      <c r="AH919" s="7"/>
      <c r="AI919" s="7"/>
      <c r="AJ919" s="92">
        <v>0.7497275</v>
      </c>
      <c r="AK919" s="7">
        <v>0.0</v>
      </c>
      <c r="AL919" s="7">
        <v>0.5</v>
      </c>
      <c r="AM919" s="7">
        <v>0.0</v>
      </c>
      <c r="AN919" s="7" t="s">
        <v>1813</v>
      </c>
      <c r="AO919" s="7" t="s">
        <v>349</v>
      </c>
      <c r="AP919" s="93" t="s">
        <v>1826</v>
      </c>
      <c r="AQ919" s="7"/>
      <c r="AR919" s="7"/>
      <c r="AS919" s="45" t="str">
        <f t="shared" si="61"/>
        <v/>
      </c>
      <c r="AT919" s="7"/>
      <c r="AU919" s="7"/>
      <c r="AV919" s="7"/>
      <c r="AW919" s="7"/>
      <c r="AX919" s="7"/>
      <c r="AY919" s="7"/>
      <c r="AZ919" s="7"/>
      <c r="BA919" s="7"/>
      <c r="BB919" s="7"/>
      <c r="BC919" s="7"/>
      <c r="BD919" s="7"/>
      <c r="BE919" s="7"/>
      <c r="BF919" s="7"/>
      <c r="BG919" s="5"/>
      <c r="BI919" s="5"/>
      <c r="BJ919" s="5"/>
      <c r="BK919" s="5"/>
    </row>
    <row r="920" ht="14.25" customHeight="1">
      <c r="A920" s="45" t="s">
        <v>32</v>
      </c>
      <c r="B920" s="7" t="s">
        <v>344</v>
      </c>
      <c r="C920" s="7" t="s">
        <v>1140</v>
      </c>
      <c r="D920" s="7" t="s">
        <v>1294</v>
      </c>
      <c r="E920" s="45" t="s">
        <v>32</v>
      </c>
      <c r="F920" s="7" t="s">
        <v>344</v>
      </c>
      <c r="G920" s="7" t="s">
        <v>1140</v>
      </c>
      <c r="H920" s="45" t="str">
        <f t="shared" si="1"/>
        <v>DOE Ref 1980-2004WarehouseFine</v>
      </c>
      <c r="I920" s="92">
        <v>1.0813914</v>
      </c>
      <c r="J920" s="47"/>
      <c r="K920" s="7"/>
      <c r="L920" s="7"/>
      <c r="M920" s="7">
        <v>0.0</v>
      </c>
      <c r="N920" s="7">
        <v>0.5</v>
      </c>
      <c r="O920" s="7">
        <v>0.2</v>
      </c>
      <c r="P920" s="7" t="s">
        <v>1810</v>
      </c>
      <c r="Q920" s="45" t="s">
        <v>368</v>
      </c>
      <c r="R920" s="7" t="s">
        <v>592</v>
      </c>
      <c r="S920" s="7" t="s">
        <v>593</v>
      </c>
      <c r="T920" s="7" t="str">
        <f t="shared" si="58"/>
        <v>ASHRAE 62.1-1999Retail Stores, Sales Floors, and Show Room FloorsWarehouses</v>
      </c>
      <c r="U920" s="117" t="str">
        <f>VLOOKUP(T920,Ventilation!$A$4:$H$314,6,FALSE)</f>
        <v>0.05</v>
      </c>
      <c r="V920" s="117" t="str">
        <f>VLOOKUP(T920,Ventilation!$A$4:$H$314,5,FALSE)</f>
        <v>0</v>
      </c>
      <c r="W920" s="117" t="str">
        <f>VLOOKUP(T920,Ventilation!$A$4:$H$314,7,FALSE)</f>
        <v/>
      </c>
      <c r="X920" s="7">
        <v>0.0</v>
      </c>
      <c r="Y920" s="7" t="s">
        <v>1811</v>
      </c>
      <c r="Z920" s="7" t="s">
        <v>1812</v>
      </c>
      <c r="AA920" s="7"/>
      <c r="AB920" s="7">
        <v>0.2232</v>
      </c>
      <c r="AC920" s="7"/>
      <c r="AD920" s="7" t="s">
        <v>179</v>
      </c>
      <c r="AE920" s="7"/>
      <c r="AF920" s="7"/>
      <c r="AG920" s="7"/>
      <c r="AH920" s="7"/>
      <c r="AI920" s="7"/>
      <c r="AJ920" s="7">
        <v>0.0</v>
      </c>
      <c r="AK920" s="7">
        <v>0.0</v>
      </c>
      <c r="AL920" s="7">
        <v>0.5</v>
      </c>
      <c r="AM920" s="7">
        <v>0.0</v>
      </c>
      <c r="AN920" s="7" t="s">
        <v>1813</v>
      </c>
      <c r="AO920" s="7" t="s">
        <v>1814</v>
      </c>
      <c r="AP920" s="7" t="s">
        <v>1815</v>
      </c>
      <c r="AQ920" s="7"/>
      <c r="AR920" s="7"/>
      <c r="AS920" s="45" t="str">
        <f t="shared" si="61"/>
        <v/>
      </c>
      <c r="AT920" s="7"/>
      <c r="AU920" s="7"/>
      <c r="AV920" s="7"/>
      <c r="AW920" s="7"/>
      <c r="AX920" s="7"/>
      <c r="AY920" s="7"/>
      <c r="AZ920" s="7"/>
      <c r="BA920" s="7"/>
      <c r="BB920" s="7"/>
      <c r="BC920" s="7"/>
      <c r="BD920" s="7"/>
      <c r="BE920" s="7"/>
      <c r="BF920" s="7"/>
      <c r="BG920" s="5"/>
      <c r="BI920" s="5"/>
      <c r="BJ920" s="5"/>
      <c r="BK920" s="5"/>
    </row>
    <row r="921" ht="14.25" customHeight="1">
      <c r="A921" s="7" t="s">
        <v>32</v>
      </c>
      <c r="B921" s="7" t="s">
        <v>344</v>
      </c>
      <c r="C921" s="7" t="s">
        <v>1120</v>
      </c>
      <c r="D921" s="7" t="s">
        <v>1365</v>
      </c>
      <c r="E921" s="7" t="s">
        <v>32</v>
      </c>
      <c r="F921" s="7" t="s">
        <v>344</v>
      </c>
      <c r="G921" s="7" t="s">
        <v>1120</v>
      </c>
      <c r="H921" s="45" t="str">
        <f t="shared" si="1"/>
        <v>DOE Ref 1980-2004WarehouseBulk</v>
      </c>
      <c r="I921" s="92">
        <v>0.3102962</v>
      </c>
      <c r="J921" s="47"/>
      <c r="K921" s="7"/>
      <c r="L921" s="7"/>
      <c r="M921" s="7">
        <v>0.0</v>
      </c>
      <c r="N921" s="7">
        <v>0.5</v>
      </c>
      <c r="O921" s="7">
        <v>0.2</v>
      </c>
      <c r="P921" s="7" t="s">
        <v>1810</v>
      </c>
      <c r="Q921" s="7" t="s">
        <v>368</v>
      </c>
      <c r="R921" s="7" t="s">
        <v>592</v>
      </c>
      <c r="S921" s="7" t="s">
        <v>593</v>
      </c>
      <c r="T921" s="7" t="str">
        <f t="shared" si="58"/>
        <v>ASHRAE 62.1-1999Retail Stores, Sales Floors, and Show Room FloorsWarehouses</v>
      </c>
      <c r="U921" s="117" t="str">
        <f>VLOOKUP(T921,Ventilation!$A$4:$H$314,6,FALSE)</f>
        <v>0.05</v>
      </c>
      <c r="V921" s="117" t="str">
        <f>VLOOKUP(T921,Ventilation!$A$4:$H$314,5,FALSE)</f>
        <v>0</v>
      </c>
      <c r="W921" s="117" t="str">
        <f>VLOOKUP(T921,Ventilation!$A$4:$H$314,7,FALSE)</f>
        <v/>
      </c>
      <c r="X921" s="7">
        <v>0.0</v>
      </c>
      <c r="Y921" s="7" t="s">
        <v>1811</v>
      </c>
      <c r="Z921" s="7" t="s">
        <v>1812</v>
      </c>
      <c r="AA921" s="7"/>
      <c r="AB921" s="7">
        <v>0.2232</v>
      </c>
      <c r="AC921" s="7"/>
      <c r="AD921" s="7" t="s">
        <v>179</v>
      </c>
      <c r="AE921" s="7"/>
      <c r="AF921" s="7"/>
      <c r="AG921" s="7"/>
      <c r="AH921" s="7"/>
      <c r="AI921" s="7"/>
      <c r="AJ921" s="92">
        <v>0.2378318</v>
      </c>
      <c r="AK921" s="7">
        <v>0.0</v>
      </c>
      <c r="AL921" s="7">
        <v>0.5</v>
      </c>
      <c r="AM921" s="7">
        <v>0.0</v>
      </c>
      <c r="AN921" s="7" t="s">
        <v>1813</v>
      </c>
      <c r="AO921" s="7" t="s">
        <v>362</v>
      </c>
      <c r="AP921" s="93" t="s">
        <v>1825</v>
      </c>
      <c r="AQ921" s="7"/>
      <c r="AR921" s="7"/>
      <c r="AS921" s="45" t="str">
        <f t="shared" si="61"/>
        <v/>
      </c>
      <c r="AT921" s="7"/>
      <c r="AU921" s="7"/>
      <c r="AV921" s="7"/>
      <c r="AW921" s="7"/>
      <c r="AX921" s="7"/>
      <c r="AY921" s="7"/>
      <c r="AZ921" s="7"/>
      <c r="BA921" s="7"/>
      <c r="BB921" s="7"/>
      <c r="BC921" s="7"/>
      <c r="BD921" s="7"/>
      <c r="BE921" s="7"/>
      <c r="BF921" s="7"/>
      <c r="BG921" s="11"/>
      <c r="BI921" s="11"/>
      <c r="BJ921" s="11"/>
      <c r="BK921" s="11"/>
    </row>
    <row r="922" ht="14.25" customHeight="1">
      <c r="A922" s="7" t="s">
        <v>30</v>
      </c>
      <c r="B922" s="7" t="s">
        <v>344</v>
      </c>
      <c r="C922" s="7" t="s">
        <v>355</v>
      </c>
      <c r="D922" s="7" t="s">
        <v>1312</v>
      </c>
      <c r="E922" s="7" t="s">
        <v>30</v>
      </c>
      <c r="F922" s="7" t="s">
        <v>344</v>
      </c>
      <c r="G922" s="7" t="s">
        <v>355</v>
      </c>
      <c r="H922" s="45" t="str">
        <f t="shared" si="1"/>
        <v>DOE Ref Pre-1980WarehouseOffice</v>
      </c>
      <c r="I922" s="92">
        <v>2.0150669</v>
      </c>
      <c r="J922" s="47"/>
      <c r="K922" s="7"/>
      <c r="L922" s="7"/>
      <c r="M922" s="7">
        <v>0.0</v>
      </c>
      <c r="N922" s="7">
        <v>0.5</v>
      </c>
      <c r="O922" s="7">
        <v>0.2</v>
      </c>
      <c r="P922" s="7" t="s">
        <v>1810</v>
      </c>
      <c r="Q922" s="45" t="s">
        <v>368</v>
      </c>
      <c r="R922" s="7" t="s">
        <v>575</v>
      </c>
      <c r="S922" s="7" t="s">
        <v>1313</v>
      </c>
      <c r="T922" s="7" t="str">
        <f t="shared" si="58"/>
        <v>ASHRAE 62.1-1999OfficesOffice Space</v>
      </c>
      <c r="U922" s="117" t="str">
        <f>VLOOKUP(T922,Ventilation!$A$4:$H$314,6,FALSE)</f>
        <v>0</v>
      </c>
      <c r="V922" s="117" t="str">
        <f>VLOOKUP(T922,Ventilation!$A$4:$H$314,5,FALSE)</f>
        <v>20</v>
      </c>
      <c r="W922" s="117" t="str">
        <f>VLOOKUP(T922,Ventilation!$A$4:$H$314,7,FALSE)</f>
        <v/>
      </c>
      <c r="X922" s="7">
        <v>1.96</v>
      </c>
      <c r="Y922" s="7" t="s">
        <v>1811</v>
      </c>
      <c r="Z922" s="7" t="s">
        <v>1812</v>
      </c>
      <c r="AA922" s="7"/>
      <c r="AB922" s="7">
        <v>0.2232</v>
      </c>
      <c r="AC922" s="7"/>
      <c r="AD922" s="7" t="s">
        <v>179</v>
      </c>
      <c r="AE922" s="7"/>
      <c r="AF922" s="7"/>
      <c r="AG922" s="7"/>
      <c r="AH922" s="7"/>
      <c r="AI922" s="7"/>
      <c r="AJ922" s="92">
        <v>0.7497275</v>
      </c>
      <c r="AK922" s="7">
        <v>0.0</v>
      </c>
      <c r="AL922" s="7">
        <v>0.5</v>
      </c>
      <c r="AM922" s="7">
        <v>0.0</v>
      </c>
      <c r="AN922" s="7" t="s">
        <v>1813</v>
      </c>
      <c r="AO922" s="7" t="s">
        <v>349</v>
      </c>
      <c r="AP922" s="93" t="s">
        <v>1826</v>
      </c>
      <c r="AQ922" s="7"/>
      <c r="AR922" s="7"/>
      <c r="AS922" s="45" t="str">
        <f t="shared" si="61"/>
        <v/>
      </c>
      <c r="AT922" s="7"/>
      <c r="AU922" s="7"/>
      <c r="AV922" s="7"/>
      <c r="AW922" s="7"/>
      <c r="AX922" s="7"/>
      <c r="AY922" s="7"/>
      <c r="AZ922" s="7"/>
      <c r="BA922" s="7"/>
      <c r="BB922" s="7"/>
      <c r="BC922" s="7"/>
      <c r="BD922" s="7"/>
      <c r="BE922" s="7"/>
      <c r="BF922" s="7"/>
      <c r="BG922" s="5"/>
      <c r="BI922" s="5"/>
      <c r="BJ922" s="5"/>
      <c r="BK922" s="5"/>
    </row>
    <row r="923" ht="14.25" customHeight="1">
      <c r="A923" s="45" t="s">
        <v>30</v>
      </c>
      <c r="B923" s="7" t="s">
        <v>344</v>
      </c>
      <c r="C923" s="7" t="s">
        <v>1140</v>
      </c>
      <c r="D923" s="7" t="s">
        <v>1294</v>
      </c>
      <c r="E923" s="45" t="s">
        <v>30</v>
      </c>
      <c r="F923" s="7" t="s">
        <v>344</v>
      </c>
      <c r="G923" s="7" t="s">
        <v>1140</v>
      </c>
      <c r="H923" s="45" t="str">
        <f t="shared" si="1"/>
        <v>DOE Ref Pre-1980WarehouseFine</v>
      </c>
      <c r="I923" s="92">
        <v>1.0813914</v>
      </c>
      <c r="J923" s="47"/>
      <c r="K923" s="7"/>
      <c r="L923" s="7"/>
      <c r="M923" s="7">
        <v>0.0</v>
      </c>
      <c r="N923" s="7">
        <v>0.5</v>
      </c>
      <c r="O923" s="7">
        <v>0.2</v>
      </c>
      <c r="P923" s="7" t="s">
        <v>1810</v>
      </c>
      <c r="Q923" s="45" t="s">
        <v>368</v>
      </c>
      <c r="R923" s="7" t="s">
        <v>592</v>
      </c>
      <c r="S923" s="7" t="s">
        <v>593</v>
      </c>
      <c r="T923" s="7" t="str">
        <f t="shared" si="58"/>
        <v>ASHRAE 62.1-1999Retail Stores, Sales Floors, and Show Room FloorsWarehouses</v>
      </c>
      <c r="U923" s="117" t="str">
        <f>VLOOKUP(T923,Ventilation!$A$4:$H$314,6,FALSE)</f>
        <v>0.05</v>
      </c>
      <c r="V923" s="117" t="str">
        <f>VLOOKUP(T923,Ventilation!$A$4:$H$314,5,FALSE)</f>
        <v>0</v>
      </c>
      <c r="W923" s="117" t="str">
        <f>VLOOKUP(T923,Ventilation!$A$4:$H$314,7,FALSE)</f>
        <v/>
      </c>
      <c r="X923" s="7">
        <v>0.0</v>
      </c>
      <c r="Y923" s="7" t="s">
        <v>1811</v>
      </c>
      <c r="Z923" s="7" t="s">
        <v>1812</v>
      </c>
      <c r="AA923" s="7"/>
      <c r="AB923" s="7">
        <v>0.2232</v>
      </c>
      <c r="AC923" s="7"/>
      <c r="AD923" s="7" t="s">
        <v>179</v>
      </c>
      <c r="AE923" s="7"/>
      <c r="AF923" s="7"/>
      <c r="AG923" s="7"/>
      <c r="AH923" s="7"/>
      <c r="AI923" s="7"/>
      <c r="AJ923" s="7">
        <v>0.0</v>
      </c>
      <c r="AK923" s="7">
        <v>0.0</v>
      </c>
      <c r="AL923" s="7">
        <v>0.5</v>
      </c>
      <c r="AM923" s="7">
        <v>0.0</v>
      </c>
      <c r="AN923" s="7" t="s">
        <v>1813</v>
      </c>
      <c r="AO923" s="7" t="s">
        <v>1814</v>
      </c>
      <c r="AP923" s="7" t="s">
        <v>1815</v>
      </c>
      <c r="AQ923" s="7"/>
      <c r="AR923" s="7"/>
      <c r="AS923" s="45" t="str">
        <f t="shared" si="61"/>
        <v/>
      </c>
      <c r="AT923" s="7"/>
      <c r="AU923" s="7"/>
      <c r="AV923" s="7"/>
      <c r="AW923" s="7"/>
      <c r="AX923" s="7"/>
      <c r="AY923" s="7"/>
      <c r="AZ923" s="7"/>
      <c r="BA923" s="7"/>
      <c r="BB923" s="7"/>
      <c r="BC923" s="7"/>
      <c r="BD923" s="7"/>
      <c r="BE923" s="7"/>
      <c r="BF923" s="7"/>
      <c r="BG923" s="5"/>
      <c r="BI923" s="5"/>
      <c r="BJ923" s="5"/>
      <c r="BK923" s="5"/>
    </row>
    <row r="924" ht="14.25" customHeight="1">
      <c r="A924" s="7" t="s">
        <v>30</v>
      </c>
      <c r="B924" s="7" t="s">
        <v>344</v>
      </c>
      <c r="C924" s="7" t="s">
        <v>1120</v>
      </c>
      <c r="D924" s="7" t="s">
        <v>1365</v>
      </c>
      <c r="E924" s="7" t="s">
        <v>30</v>
      </c>
      <c r="F924" s="7" t="s">
        <v>344</v>
      </c>
      <c r="G924" s="7" t="s">
        <v>1120</v>
      </c>
      <c r="H924" s="45" t="str">
        <f t="shared" si="1"/>
        <v>DOE Ref Pre-1980WarehouseBulk</v>
      </c>
      <c r="I924" s="92">
        <v>0.3102962</v>
      </c>
      <c r="J924" s="47"/>
      <c r="K924" s="7"/>
      <c r="L924" s="7"/>
      <c r="M924" s="7">
        <v>0.0</v>
      </c>
      <c r="N924" s="7">
        <v>0.5</v>
      </c>
      <c r="O924" s="7">
        <v>0.2</v>
      </c>
      <c r="P924" s="7" t="s">
        <v>1810</v>
      </c>
      <c r="Q924" s="7" t="s">
        <v>368</v>
      </c>
      <c r="R924" s="7" t="s">
        <v>592</v>
      </c>
      <c r="S924" s="7" t="s">
        <v>593</v>
      </c>
      <c r="T924" s="7" t="str">
        <f t="shared" si="58"/>
        <v>ASHRAE 62.1-1999Retail Stores, Sales Floors, and Show Room FloorsWarehouses</v>
      </c>
      <c r="U924" s="117" t="str">
        <f>VLOOKUP(T924,Ventilation!$A$4:$H$314,6,FALSE)</f>
        <v>0.05</v>
      </c>
      <c r="V924" s="117" t="str">
        <f>VLOOKUP(T924,Ventilation!$A$4:$H$314,5,FALSE)</f>
        <v>0</v>
      </c>
      <c r="W924" s="117" t="str">
        <f>VLOOKUP(T924,Ventilation!$A$4:$H$314,7,FALSE)</f>
        <v/>
      </c>
      <c r="X924" s="7">
        <v>0.0</v>
      </c>
      <c r="Y924" s="7" t="s">
        <v>1811</v>
      </c>
      <c r="Z924" s="7" t="s">
        <v>1812</v>
      </c>
      <c r="AA924" s="7"/>
      <c r="AB924" s="7">
        <v>0.2232</v>
      </c>
      <c r="AC924" s="7"/>
      <c r="AD924" s="7" t="s">
        <v>179</v>
      </c>
      <c r="AE924" s="7"/>
      <c r="AF924" s="7"/>
      <c r="AG924" s="7"/>
      <c r="AH924" s="7"/>
      <c r="AI924" s="7"/>
      <c r="AJ924" s="92">
        <v>0.2378318</v>
      </c>
      <c r="AK924" s="7">
        <v>0.0</v>
      </c>
      <c r="AL924" s="7">
        <v>0.5</v>
      </c>
      <c r="AM924" s="7">
        <v>0.0</v>
      </c>
      <c r="AN924" s="7" t="s">
        <v>1813</v>
      </c>
      <c r="AO924" s="7" t="s">
        <v>362</v>
      </c>
      <c r="AP924" s="93" t="s">
        <v>1825</v>
      </c>
      <c r="AQ924" s="7"/>
      <c r="AR924" s="7"/>
      <c r="AS924" s="45" t="str">
        <f t="shared" si="61"/>
        <v/>
      </c>
      <c r="AT924" s="7"/>
      <c r="AU924" s="7"/>
      <c r="AV924" s="7"/>
      <c r="AW924" s="7"/>
      <c r="AX924" s="7"/>
      <c r="AY924" s="7"/>
      <c r="AZ924" s="7"/>
      <c r="BA924" s="7"/>
      <c r="BB924" s="7"/>
      <c r="BC924" s="7"/>
      <c r="BD924" s="7"/>
      <c r="BE924" s="7"/>
      <c r="BF924" s="7"/>
      <c r="BG924" s="5"/>
      <c r="BI924" s="5"/>
      <c r="BJ924" s="5"/>
      <c r="BK924" s="5"/>
    </row>
    <row r="925" ht="14.25" hidden="1" customHeight="1">
      <c r="A925" s="37" t="s">
        <v>44</v>
      </c>
      <c r="B925" s="37" t="s">
        <v>159</v>
      </c>
      <c r="C925" s="37" t="s">
        <v>757</v>
      </c>
      <c r="D925" s="37" t="s">
        <v>1425</v>
      </c>
      <c r="E925" s="37" t="s">
        <v>44</v>
      </c>
      <c r="F925" s="37" t="s">
        <v>159</v>
      </c>
      <c r="G925" s="37" t="s">
        <v>757</v>
      </c>
      <c r="H925" s="119" t="s">
        <v>1827</v>
      </c>
      <c r="I925" s="39">
        <v>1.207729469</v>
      </c>
      <c r="J925" s="38"/>
      <c r="K925" s="38"/>
      <c r="L925" s="41"/>
      <c r="M925" s="99">
        <v>0.0</v>
      </c>
      <c r="N925" s="99">
        <v>0.5</v>
      </c>
      <c r="O925" s="99">
        <v>0.2</v>
      </c>
      <c r="P925" s="37" t="s">
        <v>1426</v>
      </c>
      <c r="Q925" s="37" t="s">
        <v>44</v>
      </c>
      <c r="R925" s="37" t="s">
        <v>159</v>
      </c>
      <c r="S925" s="37" t="s">
        <v>757</v>
      </c>
      <c r="T925" s="119" t="s">
        <v>1827</v>
      </c>
      <c r="U925" s="130">
        <v>0.0</v>
      </c>
      <c r="V925" s="130">
        <v>0.0</v>
      </c>
      <c r="W925" s="130">
        <v>0.002287331</v>
      </c>
      <c r="X925" s="39">
        <v>4.65</v>
      </c>
      <c r="Y925" s="37" t="s">
        <v>1427</v>
      </c>
      <c r="Z925" s="98" t="s">
        <v>1428</v>
      </c>
      <c r="AA925" s="39">
        <v>0.049225</v>
      </c>
      <c r="AB925" s="41"/>
      <c r="AC925" s="41"/>
      <c r="AD925" s="37" t="s">
        <v>179</v>
      </c>
      <c r="AE925" s="38"/>
      <c r="AF925" s="41"/>
      <c r="AG925" s="38"/>
      <c r="AH925" s="38"/>
      <c r="AI925" s="41"/>
      <c r="AJ925" s="39">
        <v>0.696767001</v>
      </c>
      <c r="AK925" s="99">
        <v>0.0</v>
      </c>
      <c r="AL925" s="99">
        <v>0.5</v>
      </c>
      <c r="AM925" s="99">
        <v>0.0</v>
      </c>
      <c r="AN925" s="37" t="s">
        <v>1429</v>
      </c>
      <c r="AO925" s="37" t="s">
        <v>1430</v>
      </c>
      <c r="AP925" s="37" t="s">
        <v>1431</v>
      </c>
      <c r="AQ925" s="41"/>
      <c r="AR925" s="41"/>
      <c r="AS925" s="125"/>
      <c r="AT925" s="38"/>
      <c r="AU925" s="38"/>
      <c r="AV925" s="41"/>
      <c r="AW925" s="37" t="s">
        <v>1432</v>
      </c>
      <c r="AX925" s="38"/>
      <c r="AY925" s="41"/>
      <c r="AZ925" s="38"/>
      <c r="BA925" s="38"/>
      <c r="BB925" s="38"/>
      <c r="BC925" s="38"/>
      <c r="BD925" s="41"/>
      <c r="BE925" s="37" t="s">
        <v>1433</v>
      </c>
      <c r="BF925" s="38"/>
      <c r="BG925" s="41"/>
      <c r="BH925" s="38"/>
      <c r="BI925" s="38"/>
      <c r="BJ925" s="38"/>
      <c r="BK925" s="38"/>
    </row>
    <row r="926" ht="14.25" hidden="1" customHeight="1">
      <c r="A926" s="37" t="s">
        <v>44</v>
      </c>
      <c r="B926" s="37" t="s">
        <v>756</v>
      </c>
      <c r="C926" s="37" t="s">
        <v>757</v>
      </c>
      <c r="D926" s="37" t="s">
        <v>1425</v>
      </c>
      <c r="E926" s="37" t="s">
        <v>44</v>
      </c>
      <c r="F926" s="37" t="s">
        <v>756</v>
      </c>
      <c r="G926" s="37" t="s">
        <v>757</v>
      </c>
      <c r="H926" s="119" t="s">
        <v>1828</v>
      </c>
      <c r="I926" s="39">
        <v>0.817539948</v>
      </c>
      <c r="J926" s="38"/>
      <c r="K926" s="38"/>
      <c r="L926" s="38"/>
      <c r="M926" s="99">
        <v>0.0</v>
      </c>
      <c r="N926" s="99">
        <v>0.5</v>
      </c>
      <c r="O926" s="99">
        <v>0.2</v>
      </c>
      <c r="P926" s="37" t="s">
        <v>1829</v>
      </c>
      <c r="Q926" s="37" t="s">
        <v>44</v>
      </c>
      <c r="R926" s="37" t="s">
        <v>756</v>
      </c>
      <c r="S926" s="37" t="s">
        <v>757</v>
      </c>
      <c r="T926" s="119" t="s">
        <v>1828</v>
      </c>
      <c r="U926" s="130">
        <v>0.0</v>
      </c>
      <c r="V926" s="130">
        <v>0.0</v>
      </c>
      <c r="W926" s="130">
        <v>0.001151044</v>
      </c>
      <c r="X926" s="39">
        <v>4.65</v>
      </c>
      <c r="Y926" s="37" t="s">
        <v>1830</v>
      </c>
      <c r="Z926" s="98" t="s">
        <v>1428</v>
      </c>
      <c r="AA926" s="39">
        <v>0.049225</v>
      </c>
      <c r="AB926" s="41"/>
      <c r="AC926" s="41"/>
      <c r="AD926" s="37" t="s">
        <v>179</v>
      </c>
      <c r="AE926" s="38"/>
      <c r="AF926" s="41"/>
      <c r="AG926" s="38"/>
      <c r="AH926" s="38"/>
      <c r="AI926" s="38"/>
      <c r="AJ926" s="39">
        <v>0.464511334</v>
      </c>
      <c r="AK926" s="99">
        <v>0.0</v>
      </c>
      <c r="AL926" s="99">
        <v>0.5</v>
      </c>
      <c r="AM926" s="99">
        <v>0.0</v>
      </c>
      <c r="AN926" s="37" t="s">
        <v>1831</v>
      </c>
      <c r="AO926" s="37" t="s">
        <v>1832</v>
      </c>
      <c r="AP926" s="37" t="s">
        <v>1833</v>
      </c>
      <c r="AQ926" s="41"/>
      <c r="AR926" s="41"/>
      <c r="AS926" s="125"/>
      <c r="AT926" s="38"/>
      <c r="AU926" s="38"/>
      <c r="AV926" s="38"/>
      <c r="AW926" s="37" t="s">
        <v>1834</v>
      </c>
      <c r="AX926" s="38"/>
      <c r="AY926" s="41"/>
      <c r="AZ926" s="38"/>
      <c r="BA926" s="38"/>
      <c r="BB926" s="38"/>
      <c r="BC926" s="38"/>
      <c r="BD926" s="38"/>
      <c r="BE926" s="37" t="s">
        <v>1835</v>
      </c>
      <c r="BF926" s="38"/>
      <c r="BG926" s="41"/>
      <c r="BH926" s="38"/>
      <c r="BI926" s="38"/>
      <c r="BJ926" s="38"/>
      <c r="BK926" s="38"/>
    </row>
    <row r="927" ht="14.25" hidden="1" customHeight="1">
      <c r="A927" s="37" t="s">
        <v>44</v>
      </c>
      <c r="B927" s="37" t="s">
        <v>758</v>
      </c>
      <c r="C927" s="37" t="s">
        <v>757</v>
      </c>
      <c r="D927" s="37" t="s">
        <v>1425</v>
      </c>
      <c r="E927" s="37" t="s">
        <v>44</v>
      </c>
      <c r="F927" s="37" t="s">
        <v>758</v>
      </c>
      <c r="G927" s="37" t="s">
        <v>757</v>
      </c>
      <c r="H927" s="119" t="s">
        <v>1836</v>
      </c>
      <c r="I927" s="39">
        <v>1.077666295</v>
      </c>
      <c r="J927" s="38"/>
      <c r="K927" s="38"/>
      <c r="L927" s="38"/>
      <c r="M927" s="99">
        <v>0.0</v>
      </c>
      <c r="N927" s="99">
        <v>0.5</v>
      </c>
      <c r="O927" s="99">
        <v>0.2</v>
      </c>
      <c r="P927" s="37" t="s">
        <v>1837</v>
      </c>
      <c r="Q927" s="37" t="s">
        <v>44</v>
      </c>
      <c r="R927" s="37" t="s">
        <v>758</v>
      </c>
      <c r="S927" s="37" t="s">
        <v>757</v>
      </c>
      <c r="T927" s="119" t="s">
        <v>1836</v>
      </c>
      <c r="U927" s="130">
        <v>0.0</v>
      </c>
      <c r="V927" s="130">
        <v>0.0</v>
      </c>
      <c r="W927" s="130">
        <v>7.47686E-4</v>
      </c>
      <c r="X927" s="39">
        <v>11.61</v>
      </c>
      <c r="Y927" s="37" t="s">
        <v>1838</v>
      </c>
      <c r="Z927" s="98" t="s">
        <v>1428</v>
      </c>
      <c r="AA927" s="39">
        <v>0.049225</v>
      </c>
      <c r="AB927" s="41"/>
      <c r="AC927" s="41"/>
      <c r="AD927" s="37" t="s">
        <v>179</v>
      </c>
      <c r="AE927" s="38"/>
      <c r="AF927" s="41"/>
      <c r="AG927" s="38"/>
      <c r="AH927" s="38"/>
      <c r="AI927" s="38"/>
      <c r="AJ927" s="39">
        <v>0.232255667</v>
      </c>
      <c r="AK927" s="99">
        <v>0.0</v>
      </c>
      <c r="AL927" s="99">
        <v>0.5</v>
      </c>
      <c r="AM927" s="99">
        <v>0.0</v>
      </c>
      <c r="AN927" s="37" t="s">
        <v>1839</v>
      </c>
      <c r="AO927" s="37" t="s">
        <v>1840</v>
      </c>
      <c r="AP927" s="37" t="s">
        <v>1841</v>
      </c>
      <c r="AQ927" s="41"/>
      <c r="AR927" s="41"/>
      <c r="AS927" s="125"/>
      <c r="AT927" s="38"/>
      <c r="AU927" s="38"/>
      <c r="AV927" s="38"/>
      <c r="AW927" s="37" t="s">
        <v>1842</v>
      </c>
      <c r="AX927" s="38"/>
      <c r="AY927" s="41"/>
      <c r="AZ927" s="38"/>
      <c r="BA927" s="38"/>
      <c r="BB927" s="38"/>
      <c r="BC927" s="38"/>
      <c r="BD927" s="38"/>
      <c r="BE927" s="37" t="s">
        <v>1843</v>
      </c>
      <c r="BF927" s="38"/>
      <c r="BG927" s="41"/>
      <c r="BH927" s="38"/>
      <c r="BI927" s="38"/>
      <c r="BJ927" s="38"/>
      <c r="BK927" s="38"/>
    </row>
    <row r="928" ht="14.25" hidden="1" customHeight="1">
      <c r="A928" s="37" t="s">
        <v>44</v>
      </c>
      <c r="B928" s="37" t="s">
        <v>759</v>
      </c>
      <c r="C928" s="37" t="s">
        <v>757</v>
      </c>
      <c r="D928" s="37" t="s">
        <v>1425</v>
      </c>
      <c r="E928" s="37" t="s">
        <v>44</v>
      </c>
      <c r="F928" s="37" t="s">
        <v>759</v>
      </c>
      <c r="G928" s="37" t="s">
        <v>757</v>
      </c>
      <c r="H928" s="119" t="s">
        <v>1844</v>
      </c>
      <c r="I928" s="39">
        <v>1.049795615</v>
      </c>
      <c r="J928" s="38"/>
      <c r="K928" s="38"/>
      <c r="L928" s="38"/>
      <c r="M928" s="99">
        <v>0.0</v>
      </c>
      <c r="N928" s="99">
        <v>0.5</v>
      </c>
      <c r="O928" s="99">
        <v>0.2</v>
      </c>
      <c r="P928" s="37" t="s">
        <v>1845</v>
      </c>
      <c r="Q928" s="37" t="s">
        <v>44</v>
      </c>
      <c r="R928" s="37" t="s">
        <v>759</v>
      </c>
      <c r="S928" s="37" t="s">
        <v>757</v>
      </c>
      <c r="T928" s="119" t="s">
        <v>1844</v>
      </c>
      <c r="U928" s="130">
        <v>0.0</v>
      </c>
      <c r="V928" s="130">
        <v>0.0</v>
      </c>
      <c r="W928" s="130">
        <v>4.62385E-4</v>
      </c>
      <c r="X928" s="39">
        <v>6.19</v>
      </c>
      <c r="Y928" s="37" t="s">
        <v>1846</v>
      </c>
      <c r="Z928" s="98" t="s">
        <v>1428</v>
      </c>
      <c r="AA928" s="39">
        <v>0.049225</v>
      </c>
      <c r="AB928" s="41"/>
      <c r="AC928" s="41"/>
      <c r="AD928" s="37" t="s">
        <v>179</v>
      </c>
      <c r="AE928" s="38"/>
      <c r="AF928" s="41"/>
      <c r="AG928" s="38"/>
      <c r="AH928" s="38"/>
      <c r="AI928" s="38"/>
      <c r="AJ928" s="39">
        <v>0.464511334</v>
      </c>
      <c r="AK928" s="99">
        <v>0.0</v>
      </c>
      <c r="AL928" s="99">
        <v>0.5</v>
      </c>
      <c r="AM928" s="99">
        <v>0.0</v>
      </c>
      <c r="AN928" s="37" t="s">
        <v>1847</v>
      </c>
      <c r="AO928" s="37" t="s">
        <v>1848</v>
      </c>
      <c r="AP928" s="37" t="s">
        <v>1849</v>
      </c>
      <c r="AQ928" s="41"/>
      <c r="AR928" s="41"/>
      <c r="AS928" s="125"/>
      <c r="AT928" s="38"/>
      <c r="AU928" s="38"/>
      <c r="AV928" s="38"/>
      <c r="AW928" s="37" t="s">
        <v>1850</v>
      </c>
      <c r="AX928" s="38"/>
      <c r="AY928" s="41"/>
      <c r="AZ928" s="38"/>
      <c r="BA928" s="38"/>
      <c r="BB928" s="38"/>
      <c r="BC928" s="38"/>
      <c r="BD928" s="38"/>
      <c r="BE928" s="37" t="s">
        <v>1851</v>
      </c>
      <c r="BF928" s="38"/>
      <c r="BG928" s="41"/>
      <c r="BH928" s="38"/>
      <c r="BI928" s="38"/>
      <c r="BJ928" s="38"/>
      <c r="BK928" s="38"/>
    </row>
    <row r="929" ht="14.25" hidden="1" customHeight="1">
      <c r="A929" s="37" t="s">
        <v>44</v>
      </c>
      <c r="B929" s="37" t="s">
        <v>760</v>
      </c>
      <c r="C929" s="37" t="s">
        <v>757</v>
      </c>
      <c r="D929" s="37" t="s">
        <v>1425</v>
      </c>
      <c r="E929" s="37" t="s">
        <v>44</v>
      </c>
      <c r="F929" s="37" t="s">
        <v>760</v>
      </c>
      <c r="G929" s="37" t="s">
        <v>757</v>
      </c>
      <c r="H929" s="119" t="s">
        <v>1852</v>
      </c>
      <c r="I929" s="39">
        <v>0.994054255</v>
      </c>
      <c r="J929" s="38"/>
      <c r="K929" s="38"/>
      <c r="L929" s="38"/>
      <c r="M929" s="99">
        <v>0.0</v>
      </c>
      <c r="N929" s="99">
        <v>0.5</v>
      </c>
      <c r="O929" s="99">
        <v>0.2</v>
      </c>
      <c r="P929" s="37" t="s">
        <v>1853</v>
      </c>
      <c r="Q929" s="37" t="s">
        <v>44</v>
      </c>
      <c r="R929" s="37" t="s">
        <v>760</v>
      </c>
      <c r="S929" s="37" t="s">
        <v>757</v>
      </c>
      <c r="T929" s="119" t="s">
        <v>1852</v>
      </c>
      <c r="U929" s="130">
        <v>0.0</v>
      </c>
      <c r="V929" s="130">
        <v>0.0</v>
      </c>
      <c r="W929" s="130">
        <v>0.001269099</v>
      </c>
      <c r="X929" s="39">
        <v>9.29</v>
      </c>
      <c r="Y929" s="37" t="s">
        <v>1854</v>
      </c>
      <c r="Z929" s="98" t="s">
        <v>1428</v>
      </c>
      <c r="AA929" s="39">
        <v>0.049225</v>
      </c>
      <c r="AB929" s="41"/>
      <c r="AC929" s="41"/>
      <c r="AD929" s="37" t="s">
        <v>179</v>
      </c>
      <c r="AE929" s="38"/>
      <c r="AF929" s="41"/>
      <c r="AG929" s="38"/>
      <c r="AH929" s="38"/>
      <c r="AI929" s="38"/>
      <c r="AJ929" s="39">
        <v>0.092902267</v>
      </c>
      <c r="AK929" s="99">
        <v>0.0</v>
      </c>
      <c r="AL929" s="99">
        <v>0.5</v>
      </c>
      <c r="AM929" s="99">
        <v>0.0</v>
      </c>
      <c r="AN929" s="37" t="s">
        <v>1855</v>
      </c>
      <c r="AO929" s="37" t="s">
        <v>1856</v>
      </c>
      <c r="AP929" s="37" t="s">
        <v>1857</v>
      </c>
      <c r="AQ929" s="41"/>
      <c r="AR929" s="41"/>
      <c r="AS929" s="125"/>
      <c r="AT929" s="38"/>
      <c r="AU929" s="38"/>
      <c r="AV929" s="38"/>
      <c r="AW929" s="37" t="s">
        <v>1858</v>
      </c>
      <c r="AX929" s="38"/>
      <c r="AY929" s="41"/>
      <c r="AZ929" s="38"/>
      <c r="BA929" s="38"/>
      <c r="BB929" s="38"/>
      <c r="BC929" s="38"/>
      <c r="BD929" s="38"/>
      <c r="BE929" s="37" t="s">
        <v>1859</v>
      </c>
      <c r="BF929" s="38"/>
      <c r="BG929" s="41"/>
      <c r="BH929" s="38"/>
      <c r="BI929" s="38"/>
      <c r="BJ929" s="38"/>
      <c r="BK929" s="38"/>
    </row>
    <row r="930" ht="14.25" hidden="1" customHeight="1">
      <c r="A930" s="37" t="s">
        <v>44</v>
      </c>
      <c r="B930" s="37" t="s">
        <v>761</v>
      </c>
      <c r="C930" s="37" t="s">
        <v>757</v>
      </c>
      <c r="D930" s="37" t="s">
        <v>1425</v>
      </c>
      <c r="E930" s="37" t="s">
        <v>44</v>
      </c>
      <c r="F930" s="37" t="s">
        <v>761</v>
      </c>
      <c r="G930" s="37" t="s">
        <v>757</v>
      </c>
      <c r="H930" s="119" t="s">
        <v>1860</v>
      </c>
      <c r="I930" s="39">
        <v>0.901151988</v>
      </c>
      <c r="J930" s="38"/>
      <c r="K930" s="38"/>
      <c r="L930" s="38"/>
      <c r="M930" s="99">
        <v>0.0</v>
      </c>
      <c r="N930" s="99">
        <v>0.5</v>
      </c>
      <c r="O930" s="99">
        <v>0.2</v>
      </c>
      <c r="P930" s="37" t="s">
        <v>1853</v>
      </c>
      <c r="Q930" s="37" t="s">
        <v>44</v>
      </c>
      <c r="R930" s="37" t="s">
        <v>761</v>
      </c>
      <c r="S930" s="37" t="s">
        <v>757</v>
      </c>
      <c r="T930" s="119" t="s">
        <v>1860</v>
      </c>
      <c r="U930" s="130">
        <v>0.0</v>
      </c>
      <c r="V930" s="130">
        <v>0.0</v>
      </c>
      <c r="W930" s="130">
        <v>0.001269099</v>
      </c>
      <c r="X930" s="39">
        <v>9.29</v>
      </c>
      <c r="Y930" s="37" t="s">
        <v>1854</v>
      </c>
      <c r="Z930" s="98" t="s">
        <v>1428</v>
      </c>
      <c r="AA930" s="39">
        <v>0.049225</v>
      </c>
      <c r="AB930" s="41"/>
      <c r="AC930" s="41"/>
      <c r="AD930" s="37" t="s">
        <v>179</v>
      </c>
      <c r="AE930" s="38"/>
      <c r="AF930" s="41"/>
      <c r="AG930" s="38"/>
      <c r="AH930" s="38"/>
      <c r="AI930" s="38"/>
      <c r="AJ930" s="39">
        <v>0.092902267</v>
      </c>
      <c r="AK930" s="99">
        <v>0.0</v>
      </c>
      <c r="AL930" s="99">
        <v>0.5</v>
      </c>
      <c r="AM930" s="99">
        <v>0.0</v>
      </c>
      <c r="AN930" s="37" t="s">
        <v>1855</v>
      </c>
      <c r="AO930" s="37" t="s">
        <v>1856</v>
      </c>
      <c r="AP930" s="37" t="s">
        <v>1857</v>
      </c>
      <c r="AQ930" s="41"/>
      <c r="AR930" s="41"/>
      <c r="AS930" s="125"/>
      <c r="AT930" s="38"/>
      <c r="AU930" s="38"/>
      <c r="AV930" s="38"/>
      <c r="AW930" s="37" t="s">
        <v>1858</v>
      </c>
      <c r="AX930" s="38"/>
      <c r="AY930" s="41"/>
      <c r="AZ930" s="38"/>
      <c r="BA930" s="38"/>
      <c r="BB930" s="38"/>
      <c r="BC930" s="38"/>
      <c r="BD930" s="38"/>
      <c r="BE930" s="37" t="s">
        <v>1859</v>
      </c>
      <c r="BF930" s="38"/>
      <c r="BG930" s="41"/>
      <c r="BH930" s="38"/>
      <c r="BI930" s="38"/>
      <c r="BJ930" s="38"/>
      <c r="BK930" s="38"/>
    </row>
    <row r="931" ht="14.25" hidden="1" customHeight="1">
      <c r="A931" s="37" t="s">
        <v>44</v>
      </c>
      <c r="B931" s="37" t="s">
        <v>762</v>
      </c>
      <c r="C931" s="37" t="s">
        <v>757</v>
      </c>
      <c r="D931" s="37" t="s">
        <v>1425</v>
      </c>
      <c r="E931" s="37" t="s">
        <v>44</v>
      </c>
      <c r="F931" s="37" t="s">
        <v>762</v>
      </c>
      <c r="G931" s="37" t="s">
        <v>757</v>
      </c>
      <c r="H931" s="119" t="s">
        <v>1861</v>
      </c>
      <c r="I931" s="39">
        <v>0.891861761</v>
      </c>
      <c r="J931" s="38"/>
      <c r="K931" s="38"/>
      <c r="L931" s="38"/>
      <c r="M931" s="99">
        <v>0.0</v>
      </c>
      <c r="N931" s="99">
        <v>0.5</v>
      </c>
      <c r="O931" s="99">
        <v>0.2</v>
      </c>
      <c r="P931" s="37" t="s">
        <v>1853</v>
      </c>
      <c r="Q931" s="37" t="s">
        <v>44</v>
      </c>
      <c r="R931" s="37" t="s">
        <v>762</v>
      </c>
      <c r="S931" s="37" t="s">
        <v>757</v>
      </c>
      <c r="T931" s="119" t="s">
        <v>1861</v>
      </c>
      <c r="U931" s="130">
        <v>0.0</v>
      </c>
      <c r="V931" s="130">
        <v>0.0</v>
      </c>
      <c r="W931" s="130">
        <v>0.001269099</v>
      </c>
      <c r="X931" s="39">
        <v>9.29</v>
      </c>
      <c r="Y931" s="37" t="s">
        <v>1854</v>
      </c>
      <c r="Z931" s="98" t="s">
        <v>1428</v>
      </c>
      <c r="AA931" s="39">
        <v>0.049225</v>
      </c>
      <c r="AB931" s="41"/>
      <c r="AC931" s="41"/>
      <c r="AD931" s="37" t="s">
        <v>179</v>
      </c>
      <c r="AE931" s="38"/>
      <c r="AF931" s="41"/>
      <c r="AG931" s="38"/>
      <c r="AH931" s="38"/>
      <c r="AI931" s="38"/>
      <c r="AJ931" s="39">
        <v>0.092902267</v>
      </c>
      <c r="AK931" s="99">
        <v>0.0</v>
      </c>
      <c r="AL931" s="99">
        <v>0.5</v>
      </c>
      <c r="AM931" s="99">
        <v>0.0</v>
      </c>
      <c r="AN931" s="37" t="s">
        <v>1855</v>
      </c>
      <c r="AO931" s="37" t="s">
        <v>1856</v>
      </c>
      <c r="AP931" s="37" t="s">
        <v>1857</v>
      </c>
      <c r="AQ931" s="41"/>
      <c r="AR931" s="41"/>
      <c r="AS931" s="125"/>
      <c r="AT931" s="38"/>
      <c r="AU931" s="38"/>
      <c r="AV931" s="38"/>
      <c r="AW931" s="37" t="s">
        <v>1858</v>
      </c>
      <c r="AX931" s="38"/>
      <c r="AY931" s="41"/>
      <c r="AZ931" s="38"/>
      <c r="BA931" s="38"/>
      <c r="BB931" s="38"/>
      <c r="BC931" s="38"/>
      <c r="BD931" s="38"/>
      <c r="BE931" s="37" t="s">
        <v>1859</v>
      </c>
      <c r="BF931" s="38"/>
      <c r="BG931" s="41"/>
      <c r="BH931" s="38"/>
      <c r="BI931" s="38"/>
      <c r="BJ931" s="38"/>
      <c r="BK931" s="38"/>
    </row>
    <row r="932" ht="14.25" hidden="1" customHeight="1">
      <c r="A932" s="37" t="s">
        <v>44</v>
      </c>
      <c r="B932" s="37" t="s">
        <v>763</v>
      </c>
      <c r="C932" s="37" t="s">
        <v>757</v>
      </c>
      <c r="D932" s="37" t="s">
        <v>1425</v>
      </c>
      <c r="E932" s="37" t="s">
        <v>44</v>
      </c>
      <c r="F932" s="37" t="s">
        <v>763</v>
      </c>
      <c r="G932" s="37" t="s">
        <v>757</v>
      </c>
      <c r="H932" s="119" t="s">
        <v>1862</v>
      </c>
      <c r="I932" s="39">
        <v>0.613154961</v>
      </c>
      <c r="J932" s="38"/>
      <c r="K932" s="38"/>
      <c r="L932" s="38"/>
      <c r="M932" s="99">
        <v>0.0</v>
      </c>
      <c r="N932" s="99">
        <v>0.5</v>
      </c>
      <c r="O932" s="99">
        <v>0.2</v>
      </c>
      <c r="P932" s="37" t="s">
        <v>1863</v>
      </c>
      <c r="Q932" s="37" t="s">
        <v>44</v>
      </c>
      <c r="R932" s="37" t="s">
        <v>763</v>
      </c>
      <c r="S932" s="37" t="s">
        <v>757</v>
      </c>
      <c r="T932" s="119" t="s">
        <v>1862</v>
      </c>
      <c r="U932" s="130">
        <v>0.0</v>
      </c>
      <c r="V932" s="130">
        <v>0.0</v>
      </c>
      <c r="W932" s="130">
        <v>3.83681E-4</v>
      </c>
      <c r="X932" s="39">
        <v>3.1</v>
      </c>
      <c r="Y932" s="37" t="s">
        <v>1864</v>
      </c>
      <c r="Z932" s="98" t="s">
        <v>1428</v>
      </c>
      <c r="AA932" s="39">
        <v>0.049225</v>
      </c>
      <c r="AB932" s="41"/>
      <c r="AC932" s="41"/>
      <c r="AD932" s="37" t="s">
        <v>179</v>
      </c>
      <c r="AE932" s="38"/>
      <c r="AF932" s="41"/>
      <c r="AG932" s="38"/>
      <c r="AH932" s="38"/>
      <c r="AI932" s="38"/>
      <c r="AJ932" s="39">
        <v>0.232255667</v>
      </c>
      <c r="AK932" s="99">
        <v>0.0</v>
      </c>
      <c r="AL932" s="99">
        <v>0.5</v>
      </c>
      <c r="AM932" s="99">
        <v>0.0</v>
      </c>
      <c r="AN932" s="37" t="s">
        <v>1865</v>
      </c>
      <c r="AO932" s="37" t="s">
        <v>1866</v>
      </c>
      <c r="AP932" s="37" t="s">
        <v>1867</v>
      </c>
      <c r="AQ932" s="41"/>
      <c r="AR932" s="41"/>
      <c r="AS932" s="125"/>
      <c r="AT932" s="38"/>
      <c r="AU932" s="38"/>
      <c r="AV932" s="38"/>
      <c r="AW932" s="37" t="s">
        <v>1868</v>
      </c>
      <c r="AX932" s="38"/>
      <c r="AY932" s="41"/>
      <c r="AZ932" s="38"/>
      <c r="BA932" s="38"/>
      <c r="BB932" s="38"/>
      <c r="BC932" s="38"/>
      <c r="BD932" s="38"/>
      <c r="BE932" s="37" t="s">
        <v>1869</v>
      </c>
      <c r="BF932" s="38"/>
      <c r="BG932" s="41"/>
      <c r="BH932" s="38"/>
      <c r="BI932" s="38"/>
      <c r="BJ932" s="38"/>
      <c r="BK932" s="38"/>
    </row>
    <row r="933" ht="14.25" hidden="1" customHeight="1">
      <c r="A933" s="37" t="s">
        <v>44</v>
      </c>
      <c r="B933" s="37" t="s">
        <v>764</v>
      </c>
      <c r="C933" s="37" t="s">
        <v>757</v>
      </c>
      <c r="D933" s="37" t="s">
        <v>1425</v>
      </c>
      <c r="E933" s="37" t="s">
        <v>44</v>
      </c>
      <c r="F933" s="37" t="s">
        <v>764</v>
      </c>
      <c r="G933" s="37" t="s">
        <v>757</v>
      </c>
      <c r="H933" s="119" t="s">
        <v>1870</v>
      </c>
      <c r="I933" s="39">
        <v>0.882571535</v>
      </c>
      <c r="J933" s="38"/>
      <c r="K933" s="38"/>
      <c r="L933" s="38"/>
      <c r="M933" s="99">
        <v>0.0</v>
      </c>
      <c r="N933" s="99">
        <v>0.5</v>
      </c>
      <c r="O933" s="99">
        <v>0.2</v>
      </c>
      <c r="P933" s="37" t="s">
        <v>1853</v>
      </c>
      <c r="Q933" s="37" t="s">
        <v>44</v>
      </c>
      <c r="R933" s="37" t="s">
        <v>764</v>
      </c>
      <c r="S933" s="37" t="s">
        <v>757</v>
      </c>
      <c r="T933" s="119" t="s">
        <v>1870</v>
      </c>
      <c r="U933" s="130">
        <v>0.0</v>
      </c>
      <c r="V933" s="130">
        <v>0.0</v>
      </c>
      <c r="W933" s="130">
        <v>0.001249422</v>
      </c>
      <c r="X933" s="39">
        <v>9.29</v>
      </c>
      <c r="Y933" s="37" t="s">
        <v>1854</v>
      </c>
      <c r="Z933" s="98" t="s">
        <v>1428</v>
      </c>
      <c r="AA933" s="39">
        <v>0.049225</v>
      </c>
      <c r="AB933" s="41"/>
      <c r="AC933" s="41"/>
      <c r="AD933" s="37" t="s">
        <v>179</v>
      </c>
      <c r="AE933" s="38"/>
      <c r="AF933" s="41"/>
      <c r="AG933" s="38"/>
      <c r="AH933" s="38"/>
      <c r="AI933" s="38"/>
      <c r="AJ933" s="39">
        <v>0.092902267</v>
      </c>
      <c r="AK933" s="99">
        <v>0.0</v>
      </c>
      <c r="AL933" s="99">
        <v>0.5</v>
      </c>
      <c r="AM933" s="99">
        <v>0.0</v>
      </c>
      <c r="AN933" s="37" t="s">
        <v>1855</v>
      </c>
      <c r="AO933" s="37" t="s">
        <v>1856</v>
      </c>
      <c r="AP933" s="37" t="s">
        <v>1857</v>
      </c>
      <c r="AQ933" s="41"/>
      <c r="AR933" s="41"/>
      <c r="AS933" s="125"/>
      <c r="AT933" s="38"/>
      <c r="AU933" s="38"/>
      <c r="AV933" s="38"/>
      <c r="AW933" s="37" t="s">
        <v>1858</v>
      </c>
      <c r="AX933" s="38"/>
      <c r="AY933" s="41"/>
      <c r="AZ933" s="38"/>
      <c r="BA933" s="38"/>
      <c r="BB933" s="38"/>
      <c r="BC933" s="38"/>
      <c r="BD933" s="38"/>
      <c r="BE933" s="37" t="s">
        <v>1859</v>
      </c>
      <c r="BF933" s="38"/>
      <c r="BG933" s="41"/>
      <c r="BH933" s="38"/>
      <c r="BI933" s="38"/>
      <c r="BJ933" s="38"/>
      <c r="BK933" s="38"/>
    </row>
    <row r="934" ht="14.25" hidden="1" customHeight="1">
      <c r="A934" s="37" t="s">
        <v>44</v>
      </c>
      <c r="B934" s="37" t="s">
        <v>765</v>
      </c>
      <c r="C934" s="37" t="s">
        <v>757</v>
      </c>
      <c r="D934" s="37" t="s">
        <v>1425</v>
      </c>
      <c r="E934" s="37" t="s">
        <v>44</v>
      </c>
      <c r="F934" s="37" t="s">
        <v>765</v>
      </c>
      <c r="G934" s="37" t="s">
        <v>757</v>
      </c>
      <c r="H934" s="119" t="s">
        <v>1871</v>
      </c>
      <c r="I934" s="39">
        <v>0.706057228</v>
      </c>
      <c r="J934" s="38"/>
      <c r="K934" s="38"/>
      <c r="L934" s="38"/>
      <c r="M934" s="99">
        <v>0.0</v>
      </c>
      <c r="N934" s="99">
        <v>0.5</v>
      </c>
      <c r="O934" s="99">
        <v>0.2</v>
      </c>
      <c r="P934" s="37" t="s">
        <v>1872</v>
      </c>
      <c r="Q934" s="37" t="s">
        <v>44</v>
      </c>
      <c r="R934" s="37" t="s">
        <v>765</v>
      </c>
      <c r="S934" s="37" t="s">
        <v>757</v>
      </c>
      <c r="T934" s="119" t="s">
        <v>1871</v>
      </c>
      <c r="U934" s="130">
        <v>0.0</v>
      </c>
      <c r="V934" s="130">
        <v>0.0</v>
      </c>
      <c r="W934" s="130">
        <v>7.51622E-4</v>
      </c>
      <c r="X934" s="39">
        <v>3.72</v>
      </c>
      <c r="Y934" s="37" t="s">
        <v>1873</v>
      </c>
      <c r="Z934" s="98" t="s">
        <v>1428</v>
      </c>
      <c r="AA934" s="39">
        <v>0.049225</v>
      </c>
      <c r="AB934" s="41"/>
      <c r="AC934" s="41"/>
      <c r="AD934" s="37" t="s">
        <v>179</v>
      </c>
      <c r="AE934" s="38"/>
      <c r="AF934" s="41"/>
      <c r="AG934" s="38"/>
      <c r="AH934" s="38"/>
      <c r="AI934" s="38"/>
      <c r="AJ934" s="39">
        <v>0.232255667</v>
      </c>
      <c r="AK934" s="99">
        <v>0.0</v>
      </c>
      <c r="AL934" s="99">
        <v>0.5</v>
      </c>
      <c r="AM934" s="99">
        <v>0.0</v>
      </c>
      <c r="AN934" s="37" t="s">
        <v>1874</v>
      </c>
      <c r="AO934" s="37" t="s">
        <v>1875</v>
      </c>
      <c r="AP934" s="37" t="s">
        <v>1876</v>
      </c>
      <c r="AQ934" s="41"/>
      <c r="AR934" s="41"/>
      <c r="AS934" s="125"/>
      <c r="AT934" s="38"/>
      <c r="AU934" s="38"/>
      <c r="AV934" s="38"/>
      <c r="AW934" s="37" t="s">
        <v>1877</v>
      </c>
      <c r="AX934" s="38"/>
      <c r="AY934" s="41"/>
      <c r="AZ934" s="38"/>
      <c r="BA934" s="38"/>
      <c r="BB934" s="38"/>
      <c r="BC934" s="38"/>
      <c r="BD934" s="38"/>
      <c r="BE934" s="37" t="s">
        <v>1878</v>
      </c>
      <c r="BF934" s="38"/>
      <c r="BG934" s="41"/>
      <c r="BH934" s="38"/>
      <c r="BI934" s="38"/>
      <c r="BJ934" s="38"/>
      <c r="BK934" s="38"/>
    </row>
    <row r="935" ht="14.25" hidden="1" customHeight="1">
      <c r="A935" s="37" t="s">
        <v>44</v>
      </c>
      <c r="B935" s="37" t="s">
        <v>766</v>
      </c>
      <c r="C935" s="37" t="s">
        <v>757</v>
      </c>
      <c r="D935" s="37" t="s">
        <v>1425</v>
      </c>
      <c r="E935" s="37" t="s">
        <v>44</v>
      </c>
      <c r="F935" s="37" t="s">
        <v>766</v>
      </c>
      <c r="G935" s="37" t="s">
        <v>757</v>
      </c>
      <c r="H935" s="119" t="s">
        <v>1879</v>
      </c>
      <c r="I935" s="39">
        <v>1.003344482</v>
      </c>
      <c r="J935" s="38"/>
      <c r="K935" s="38"/>
      <c r="L935" s="38"/>
      <c r="M935" s="99">
        <v>0.0</v>
      </c>
      <c r="N935" s="99">
        <v>0.5</v>
      </c>
      <c r="O935" s="99">
        <v>0.2</v>
      </c>
      <c r="P935" s="37" t="s">
        <v>1853</v>
      </c>
      <c r="Q935" s="37" t="s">
        <v>44</v>
      </c>
      <c r="R935" s="37" t="s">
        <v>766</v>
      </c>
      <c r="S935" s="37" t="s">
        <v>757</v>
      </c>
      <c r="T935" s="119" t="s">
        <v>1879</v>
      </c>
      <c r="U935" s="130">
        <v>0.0</v>
      </c>
      <c r="V935" s="130">
        <v>0.0</v>
      </c>
      <c r="W935" s="130">
        <v>0.001249422</v>
      </c>
      <c r="X935" s="39">
        <v>9.29</v>
      </c>
      <c r="Y935" s="37" t="s">
        <v>1854</v>
      </c>
      <c r="Z935" s="98" t="s">
        <v>1428</v>
      </c>
      <c r="AA935" s="39">
        <v>0.049225</v>
      </c>
      <c r="AB935" s="41"/>
      <c r="AC935" s="41"/>
      <c r="AD935" s="37" t="s">
        <v>179</v>
      </c>
      <c r="AE935" s="38"/>
      <c r="AF935" s="41"/>
      <c r="AG935" s="38"/>
      <c r="AH935" s="38"/>
      <c r="AI935" s="38"/>
      <c r="AJ935" s="39">
        <v>0.092902267</v>
      </c>
      <c r="AK935" s="99">
        <v>0.0</v>
      </c>
      <c r="AL935" s="99">
        <v>0.5</v>
      </c>
      <c r="AM935" s="99">
        <v>0.0</v>
      </c>
      <c r="AN935" s="37" t="s">
        <v>1855</v>
      </c>
      <c r="AO935" s="37" t="s">
        <v>1856</v>
      </c>
      <c r="AP935" s="37" t="s">
        <v>1857</v>
      </c>
      <c r="AQ935" s="41"/>
      <c r="AR935" s="41"/>
      <c r="AS935" s="125"/>
      <c r="AT935" s="38"/>
      <c r="AU935" s="38"/>
      <c r="AV935" s="38"/>
      <c r="AW935" s="37" t="s">
        <v>1858</v>
      </c>
      <c r="AX935" s="38"/>
      <c r="AY935" s="41"/>
      <c r="AZ935" s="38"/>
      <c r="BA935" s="38"/>
      <c r="BB935" s="38"/>
      <c r="BC935" s="38"/>
      <c r="BD935" s="38"/>
      <c r="BE935" s="37" t="s">
        <v>1859</v>
      </c>
      <c r="BF935" s="38"/>
      <c r="BG935" s="41"/>
      <c r="BH935" s="38"/>
      <c r="BI935" s="38"/>
      <c r="BJ935" s="38"/>
      <c r="BK935" s="38"/>
    </row>
    <row r="936" ht="14.25" hidden="1" customHeight="1">
      <c r="A936" s="37" t="s">
        <v>44</v>
      </c>
      <c r="B936" s="37" t="s">
        <v>767</v>
      </c>
      <c r="C936" s="37" t="s">
        <v>757</v>
      </c>
      <c r="D936" s="37" t="s">
        <v>1425</v>
      </c>
      <c r="E936" s="37" t="s">
        <v>44</v>
      </c>
      <c r="F936" s="37" t="s">
        <v>767</v>
      </c>
      <c r="G936" s="37" t="s">
        <v>757</v>
      </c>
      <c r="H936" s="119" t="s">
        <v>1880</v>
      </c>
      <c r="I936" s="39">
        <v>0.873281308</v>
      </c>
      <c r="J936" s="38"/>
      <c r="K936" s="38"/>
      <c r="L936" s="38"/>
      <c r="M936" s="99">
        <v>0.0</v>
      </c>
      <c r="N936" s="99">
        <v>0.5</v>
      </c>
      <c r="O936" s="99">
        <v>0.2</v>
      </c>
      <c r="P936" s="37" t="s">
        <v>1845</v>
      </c>
      <c r="Q936" s="37" t="s">
        <v>44</v>
      </c>
      <c r="R936" s="37" t="s">
        <v>767</v>
      </c>
      <c r="S936" s="37" t="s">
        <v>757</v>
      </c>
      <c r="T936" s="119" t="s">
        <v>1880</v>
      </c>
      <c r="U936" s="130">
        <v>0.0</v>
      </c>
      <c r="V936" s="130">
        <v>0.0</v>
      </c>
      <c r="W936" s="130">
        <v>0.002287331</v>
      </c>
      <c r="X936" s="39">
        <v>4.65</v>
      </c>
      <c r="Y936" s="37" t="s">
        <v>1846</v>
      </c>
      <c r="Z936" s="98" t="s">
        <v>1428</v>
      </c>
      <c r="AA936" s="39">
        <v>0.049225</v>
      </c>
      <c r="AB936" s="41"/>
      <c r="AC936" s="41"/>
      <c r="AD936" s="37" t="s">
        <v>179</v>
      </c>
      <c r="AE936" s="38"/>
      <c r="AF936" s="41"/>
      <c r="AG936" s="38"/>
      <c r="AH936" s="38"/>
      <c r="AI936" s="38"/>
      <c r="AJ936" s="39">
        <v>0.696767001</v>
      </c>
      <c r="AK936" s="99">
        <v>0.0</v>
      </c>
      <c r="AL936" s="99">
        <v>0.5</v>
      </c>
      <c r="AM936" s="99">
        <v>0.0</v>
      </c>
      <c r="AN936" s="37" t="s">
        <v>1847</v>
      </c>
      <c r="AO936" s="37" t="s">
        <v>1848</v>
      </c>
      <c r="AP936" s="37" t="s">
        <v>1849</v>
      </c>
      <c r="AQ936" s="41"/>
      <c r="AR936" s="41"/>
      <c r="AS936" s="125"/>
      <c r="AT936" s="38"/>
      <c r="AU936" s="38"/>
      <c r="AV936" s="38"/>
      <c r="AW936" s="37" t="s">
        <v>1850</v>
      </c>
      <c r="AX936" s="38"/>
      <c r="AY936" s="41"/>
      <c r="AZ936" s="38"/>
      <c r="BA936" s="38"/>
      <c r="BB936" s="38"/>
      <c r="BC936" s="38"/>
      <c r="BD936" s="38"/>
      <c r="BE936" s="37" t="s">
        <v>1851</v>
      </c>
      <c r="BF936" s="38"/>
      <c r="BG936" s="41"/>
      <c r="BH936" s="38"/>
      <c r="BI936" s="38"/>
      <c r="BJ936" s="38"/>
      <c r="BK936" s="38"/>
    </row>
    <row r="937" ht="14.25" hidden="1" customHeight="1">
      <c r="A937" s="5" t="s">
        <v>40</v>
      </c>
      <c r="B937" s="5" t="s">
        <v>247</v>
      </c>
      <c r="C937" s="5" t="s">
        <v>769</v>
      </c>
      <c r="D937" s="5" t="s">
        <v>1338</v>
      </c>
      <c r="E937" s="5" t="s">
        <v>375</v>
      </c>
      <c r="F937" s="89" t="s">
        <v>581</v>
      </c>
      <c r="G937" s="89" t="s">
        <v>769</v>
      </c>
      <c r="H937" s="5" t="str">
        <f>E937&amp;F937&amp;G937</f>
        <v>ASHRAE 90.1-2010Whole BuildingLibrary</v>
      </c>
      <c r="I937" s="132" t="str">
        <f>VLOOKUP(H937,'Interior Lighting'!$A$4:$G$1472,5,FALSE)</f>
        <v>1.18</v>
      </c>
      <c r="J937" s="5"/>
      <c r="K937" s="5"/>
      <c r="L937" s="5"/>
      <c r="M937" s="5">
        <v>0.0</v>
      </c>
      <c r="N937" s="5">
        <v>0.37</v>
      </c>
      <c r="O937" s="5">
        <v>0.2</v>
      </c>
      <c r="P937" s="11" t="s">
        <v>1588</v>
      </c>
      <c r="Q937" s="5" t="s">
        <v>370</v>
      </c>
      <c r="R937" s="5" t="s">
        <v>635</v>
      </c>
      <c r="S937" s="5" t="s">
        <v>643</v>
      </c>
      <c r="T937" s="11" t="str">
        <f>Q937&amp;R937&amp;S937</f>
        <v>ASHRAE 62.1-2007Educational FacilitiesMedia center</v>
      </c>
      <c r="U937" s="132" t="str">
        <f>VLOOKUP(T937,Ventilation!$A$4:$H$314,6,FALSE)</f>
        <v>0.12</v>
      </c>
      <c r="V937" s="132" t="str">
        <f>VLOOKUP(T937,Ventilation!$A$4:$H$314,5,FALSE)</f>
        <v>10</v>
      </c>
      <c r="W937" s="132" t="str">
        <f>VLOOKUP(T937,Ventilation!$A$4:$H$314,7,FALSE)</f>
        <v/>
      </c>
      <c r="X937" s="5">
        <v>10.0</v>
      </c>
      <c r="Y937" s="9" t="s">
        <v>1579</v>
      </c>
      <c r="Z937" s="11" t="s">
        <v>1580</v>
      </c>
      <c r="AA937" s="5">
        <v>0.0446</v>
      </c>
      <c r="AB937" s="11"/>
      <c r="AC937" s="11"/>
      <c r="AD937" s="11" t="s">
        <v>1581</v>
      </c>
      <c r="AE937" s="5"/>
      <c r="AF937" s="5"/>
      <c r="AG937" s="5"/>
      <c r="AH937" s="5"/>
      <c r="AI937" s="5"/>
      <c r="AJ937" s="5">
        <v>1.39</v>
      </c>
      <c r="AK937" s="5">
        <v>0.0</v>
      </c>
      <c r="AL937" s="5">
        <v>0.5</v>
      </c>
      <c r="AM937" s="5">
        <v>0.0</v>
      </c>
      <c r="AN937" s="11" t="s">
        <v>1582</v>
      </c>
      <c r="AO937" s="11" t="s">
        <v>1583</v>
      </c>
      <c r="AP937" s="11" t="s">
        <v>1584</v>
      </c>
      <c r="AQ937" s="5"/>
      <c r="AR937" s="5"/>
      <c r="AS937" s="5" t="str">
        <f>IF(AQ937=0,"",AQ937/AR937)</f>
        <v/>
      </c>
      <c r="AT937" s="5"/>
      <c r="AU937" s="5"/>
      <c r="AV937" s="5"/>
      <c r="AW937" s="5"/>
      <c r="AX937" s="5"/>
      <c r="AY937" s="5"/>
      <c r="AZ937" s="5"/>
      <c r="BA937" s="5"/>
      <c r="BB937" s="5"/>
      <c r="BC937" s="5"/>
      <c r="BD937" s="5"/>
      <c r="BE937" s="5"/>
      <c r="BF937" s="5"/>
      <c r="BG937" s="5"/>
      <c r="BI937" s="5"/>
      <c r="BJ937" s="5"/>
      <c r="BK937" s="5"/>
    </row>
    <row r="938" ht="14.25" hidden="1" customHeight="1">
      <c r="A938" s="37" t="s">
        <v>44</v>
      </c>
      <c r="B938" s="37" t="s">
        <v>768</v>
      </c>
      <c r="C938" s="37" t="s">
        <v>757</v>
      </c>
      <c r="D938" s="37" t="s">
        <v>1425</v>
      </c>
      <c r="E938" s="37" t="s">
        <v>44</v>
      </c>
      <c r="F938" s="37" t="s">
        <v>768</v>
      </c>
      <c r="G938" s="37" t="s">
        <v>757</v>
      </c>
      <c r="H938" s="119" t="s">
        <v>1881</v>
      </c>
      <c r="I938" s="39">
        <v>1.003344482</v>
      </c>
      <c r="J938" s="38"/>
      <c r="K938" s="38"/>
      <c r="L938" s="38"/>
      <c r="M938" s="99">
        <v>0.0</v>
      </c>
      <c r="N938" s="99">
        <v>0.5</v>
      </c>
      <c r="O938" s="99">
        <v>0.2</v>
      </c>
      <c r="P938" s="37" t="s">
        <v>1872</v>
      </c>
      <c r="Q938" s="37" t="s">
        <v>44</v>
      </c>
      <c r="R938" s="37" t="s">
        <v>768</v>
      </c>
      <c r="S938" s="37" t="s">
        <v>757</v>
      </c>
      <c r="T938" s="119" t="s">
        <v>1881</v>
      </c>
      <c r="U938" s="130">
        <v>0.0</v>
      </c>
      <c r="V938" s="130">
        <v>0.0</v>
      </c>
      <c r="W938" s="130">
        <v>3.99422E-4</v>
      </c>
      <c r="X938" s="39">
        <v>3.72</v>
      </c>
      <c r="Y938" s="37" t="s">
        <v>1873</v>
      </c>
      <c r="Z938" s="98" t="s">
        <v>1428</v>
      </c>
      <c r="AA938" s="39">
        <v>0.049225</v>
      </c>
      <c r="AB938" s="41"/>
      <c r="AC938" s="41"/>
      <c r="AD938" s="37" t="s">
        <v>179</v>
      </c>
      <c r="AE938" s="38"/>
      <c r="AF938" s="41"/>
      <c r="AG938" s="38"/>
      <c r="AH938" s="38"/>
      <c r="AI938" s="38"/>
      <c r="AJ938" s="39">
        <v>0.232255667</v>
      </c>
      <c r="AK938" s="99">
        <v>0.0</v>
      </c>
      <c r="AL938" s="99">
        <v>0.5</v>
      </c>
      <c r="AM938" s="99">
        <v>0.0</v>
      </c>
      <c r="AN938" s="37" t="s">
        <v>1874</v>
      </c>
      <c r="AO938" s="37" t="s">
        <v>1875</v>
      </c>
      <c r="AP938" s="37" t="s">
        <v>1876</v>
      </c>
      <c r="AQ938" s="41"/>
      <c r="AR938" s="41"/>
      <c r="AS938" s="125"/>
      <c r="AT938" s="38"/>
      <c r="AU938" s="38"/>
      <c r="AV938" s="38"/>
      <c r="AW938" s="37" t="s">
        <v>1877</v>
      </c>
      <c r="AX938" s="38"/>
      <c r="AY938" s="41"/>
      <c r="AZ938" s="38"/>
      <c r="BA938" s="38"/>
      <c r="BB938" s="38"/>
      <c r="BC938" s="38"/>
      <c r="BD938" s="38"/>
      <c r="BE938" s="37" t="s">
        <v>1878</v>
      </c>
      <c r="BF938" s="38"/>
      <c r="BG938" s="41"/>
      <c r="BH938" s="38"/>
      <c r="BI938" s="38"/>
      <c r="BJ938" s="38"/>
      <c r="BK938" s="38"/>
    </row>
    <row r="939" ht="14.25" hidden="1" customHeight="1">
      <c r="A939" s="37" t="s">
        <v>44</v>
      </c>
      <c r="B939" s="37" t="s">
        <v>769</v>
      </c>
      <c r="C939" s="37" t="s">
        <v>757</v>
      </c>
      <c r="D939" s="37" t="s">
        <v>1425</v>
      </c>
      <c r="E939" s="37" t="s">
        <v>44</v>
      </c>
      <c r="F939" s="37" t="s">
        <v>769</v>
      </c>
      <c r="G939" s="37" t="s">
        <v>757</v>
      </c>
      <c r="H939" s="119" t="s">
        <v>1882</v>
      </c>
      <c r="I939" s="39">
        <v>1.179858789</v>
      </c>
      <c r="J939" s="38"/>
      <c r="K939" s="38"/>
      <c r="L939" s="38"/>
      <c r="M939" s="99">
        <v>0.0</v>
      </c>
      <c r="N939" s="99">
        <v>0.5</v>
      </c>
      <c r="O939" s="99">
        <v>0.2</v>
      </c>
      <c r="P939" s="37" t="s">
        <v>1837</v>
      </c>
      <c r="Q939" s="37" t="s">
        <v>44</v>
      </c>
      <c r="R939" s="37" t="s">
        <v>769</v>
      </c>
      <c r="S939" s="37" t="s">
        <v>757</v>
      </c>
      <c r="T939" s="119" t="s">
        <v>1882</v>
      </c>
      <c r="U939" s="130">
        <v>0.0</v>
      </c>
      <c r="V939" s="130">
        <v>0.0</v>
      </c>
      <c r="W939" s="130">
        <v>7.2801E-4</v>
      </c>
      <c r="X939" s="39">
        <v>4.65</v>
      </c>
      <c r="Y939" s="37" t="s">
        <v>1838</v>
      </c>
      <c r="Z939" s="98" t="s">
        <v>1428</v>
      </c>
      <c r="AA939" s="39">
        <v>0.049225</v>
      </c>
      <c r="AB939" s="41"/>
      <c r="AC939" s="41"/>
      <c r="AD939" s="37" t="s">
        <v>179</v>
      </c>
      <c r="AE939" s="38"/>
      <c r="AF939" s="41"/>
      <c r="AG939" s="38"/>
      <c r="AH939" s="38"/>
      <c r="AI939" s="38"/>
      <c r="AJ939" s="39">
        <v>0.232255667</v>
      </c>
      <c r="AK939" s="99">
        <v>0.0</v>
      </c>
      <c r="AL939" s="99">
        <v>0.5</v>
      </c>
      <c r="AM939" s="99">
        <v>0.0</v>
      </c>
      <c r="AN939" s="37" t="s">
        <v>1839</v>
      </c>
      <c r="AO939" s="37" t="s">
        <v>1840</v>
      </c>
      <c r="AP939" s="37" t="s">
        <v>1841</v>
      </c>
      <c r="AQ939" s="41"/>
      <c r="AR939" s="41"/>
      <c r="AS939" s="125"/>
      <c r="AT939" s="38"/>
      <c r="AU939" s="38"/>
      <c r="AV939" s="38"/>
      <c r="AW939" s="37" t="s">
        <v>1842</v>
      </c>
      <c r="AX939" s="38"/>
      <c r="AY939" s="41"/>
      <c r="AZ939" s="38"/>
      <c r="BA939" s="38"/>
      <c r="BB939" s="38"/>
      <c r="BC939" s="38"/>
      <c r="BD939" s="38"/>
      <c r="BE939" s="37" t="s">
        <v>1843</v>
      </c>
      <c r="BF939" s="38"/>
      <c r="BG939" s="41"/>
      <c r="BH939" s="38"/>
      <c r="BI939" s="38"/>
      <c r="BJ939" s="38"/>
      <c r="BK939" s="38"/>
    </row>
    <row r="940" ht="14.25" hidden="1" customHeight="1">
      <c r="A940" s="37" t="s">
        <v>44</v>
      </c>
      <c r="B940" s="37" t="s">
        <v>770</v>
      </c>
      <c r="C940" s="37" t="s">
        <v>757</v>
      </c>
      <c r="D940" s="37" t="s">
        <v>1425</v>
      </c>
      <c r="E940" s="37" t="s">
        <v>44</v>
      </c>
      <c r="F940" s="37" t="s">
        <v>770</v>
      </c>
      <c r="G940" s="37" t="s">
        <v>757</v>
      </c>
      <c r="H940" s="119" t="s">
        <v>1883</v>
      </c>
      <c r="I940" s="39">
        <v>1.105536975</v>
      </c>
      <c r="J940" s="38"/>
      <c r="K940" s="38"/>
      <c r="L940" s="38"/>
      <c r="M940" s="99">
        <v>0.0</v>
      </c>
      <c r="N940" s="99">
        <v>0.5</v>
      </c>
      <c r="O940" s="99">
        <v>0.2</v>
      </c>
      <c r="P940" s="37" t="s">
        <v>1845</v>
      </c>
      <c r="Q940" s="37" t="s">
        <v>44</v>
      </c>
      <c r="R940" s="37" t="s">
        <v>770</v>
      </c>
      <c r="S940" s="37" t="s">
        <v>757</v>
      </c>
      <c r="T940" s="119" t="s">
        <v>1883</v>
      </c>
      <c r="U940" s="130">
        <v>0.0</v>
      </c>
      <c r="V940" s="130">
        <v>0.0</v>
      </c>
      <c r="W940" s="130">
        <v>0.00107234</v>
      </c>
      <c r="X940" s="39">
        <v>3.1</v>
      </c>
      <c r="Y940" s="37" t="s">
        <v>1846</v>
      </c>
      <c r="Z940" s="98" t="s">
        <v>1428</v>
      </c>
      <c r="AA940" s="39">
        <v>0.049225</v>
      </c>
      <c r="AB940" s="41"/>
      <c r="AC940" s="41"/>
      <c r="AD940" s="37" t="s">
        <v>179</v>
      </c>
      <c r="AE940" s="38"/>
      <c r="AF940" s="41"/>
      <c r="AG940" s="38"/>
      <c r="AH940" s="38"/>
      <c r="AI940" s="38"/>
      <c r="AJ940" s="39">
        <v>0.929022668</v>
      </c>
      <c r="AK940" s="99">
        <v>0.0</v>
      </c>
      <c r="AL940" s="99">
        <v>0.5</v>
      </c>
      <c r="AM940" s="99">
        <v>0.0</v>
      </c>
      <c r="AN940" s="37" t="s">
        <v>1847</v>
      </c>
      <c r="AO940" s="37" t="s">
        <v>1848</v>
      </c>
      <c r="AP940" s="37" t="s">
        <v>1849</v>
      </c>
      <c r="AQ940" s="41"/>
      <c r="AR940" s="41"/>
      <c r="AS940" s="125"/>
      <c r="AT940" s="38"/>
      <c r="AU940" s="38"/>
      <c r="AV940" s="38"/>
      <c r="AW940" s="37" t="s">
        <v>1850</v>
      </c>
      <c r="AX940" s="38"/>
      <c r="AY940" s="41"/>
      <c r="AZ940" s="38"/>
      <c r="BA940" s="38"/>
      <c r="BB940" s="38"/>
      <c r="BC940" s="38"/>
      <c r="BD940" s="38"/>
      <c r="BE940" s="37" t="s">
        <v>1851</v>
      </c>
      <c r="BF940" s="38"/>
      <c r="BG940" s="41"/>
      <c r="BH940" s="38"/>
      <c r="BI940" s="38"/>
      <c r="BJ940" s="38"/>
      <c r="BK940" s="38"/>
    </row>
    <row r="941" ht="14.25" hidden="1" customHeight="1">
      <c r="A941" s="37" t="s">
        <v>44</v>
      </c>
      <c r="B941" s="37" t="s">
        <v>771</v>
      </c>
      <c r="C941" s="37" t="s">
        <v>757</v>
      </c>
      <c r="D941" s="37" t="s">
        <v>1425</v>
      </c>
      <c r="E941" s="37" t="s">
        <v>44</v>
      </c>
      <c r="F941" s="37" t="s">
        <v>771</v>
      </c>
      <c r="G941" s="37" t="s">
        <v>757</v>
      </c>
      <c r="H941" s="119" t="s">
        <v>1884</v>
      </c>
      <c r="I941" s="39">
        <v>0.882571535</v>
      </c>
      <c r="J941" s="38"/>
      <c r="K941" s="38"/>
      <c r="L941" s="38"/>
      <c r="M941" s="99">
        <v>0.0</v>
      </c>
      <c r="N941" s="99">
        <v>0.5</v>
      </c>
      <c r="O941" s="99">
        <v>0.2</v>
      </c>
      <c r="P941" s="37" t="s">
        <v>1872</v>
      </c>
      <c r="Q941" s="37" t="s">
        <v>44</v>
      </c>
      <c r="R941" s="37" t="s">
        <v>771</v>
      </c>
      <c r="S941" s="37" t="s">
        <v>757</v>
      </c>
      <c r="T941" s="119" t="s">
        <v>1884</v>
      </c>
      <c r="U941" s="130">
        <v>0.0</v>
      </c>
      <c r="V941" s="130">
        <v>0.0</v>
      </c>
      <c r="W941" s="130">
        <v>3.99422E-4</v>
      </c>
      <c r="X941" s="39">
        <v>3.72</v>
      </c>
      <c r="Y941" s="37" t="s">
        <v>1873</v>
      </c>
      <c r="Z941" s="98" t="s">
        <v>1428</v>
      </c>
      <c r="AA941" s="39">
        <v>0.049225</v>
      </c>
      <c r="AB941" s="41"/>
      <c r="AC941" s="41"/>
      <c r="AD941" s="37" t="s">
        <v>179</v>
      </c>
      <c r="AE941" s="38"/>
      <c r="AF941" s="41"/>
      <c r="AG941" s="38"/>
      <c r="AH941" s="38"/>
      <c r="AI941" s="38"/>
      <c r="AJ941" s="39">
        <v>0.232255667</v>
      </c>
      <c r="AK941" s="99">
        <v>0.0</v>
      </c>
      <c r="AL941" s="99">
        <v>0.5</v>
      </c>
      <c r="AM941" s="99">
        <v>0.0</v>
      </c>
      <c r="AN941" s="37" t="s">
        <v>1874</v>
      </c>
      <c r="AO941" s="37" t="s">
        <v>1875</v>
      </c>
      <c r="AP941" s="37" t="s">
        <v>1876</v>
      </c>
      <c r="AQ941" s="41"/>
      <c r="AR941" s="41"/>
      <c r="AS941" s="125"/>
      <c r="AT941" s="38"/>
      <c r="AU941" s="38"/>
      <c r="AV941" s="38"/>
      <c r="AW941" s="37" t="s">
        <v>1877</v>
      </c>
      <c r="AX941" s="38"/>
      <c r="AY941" s="41"/>
      <c r="AZ941" s="38"/>
      <c r="BA941" s="38"/>
      <c r="BB941" s="38"/>
      <c r="BC941" s="38"/>
      <c r="BD941" s="38"/>
      <c r="BE941" s="37" t="s">
        <v>1878</v>
      </c>
      <c r="BF941" s="38"/>
      <c r="BG941" s="41"/>
      <c r="BH941" s="38"/>
      <c r="BI941" s="38"/>
      <c r="BJ941" s="38"/>
      <c r="BK941" s="38"/>
    </row>
    <row r="942" ht="14.25" hidden="1" customHeight="1">
      <c r="A942" s="37" t="s">
        <v>44</v>
      </c>
      <c r="B942" s="37" t="s">
        <v>772</v>
      </c>
      <c r="C942" s="37" t="s">
        <v>757</v>
      </c>
      <c r="D942" s="37" t="s">
        <v>1425</v>
      </c>
      <c r="E942" s="37" t="s">
        <v>44</v>
      </c>
      <c r="F942" s="37" t="s">
        <v>772</v>
      </c>
      <c r="G942" s="37" t="s">
        <v>757</v>
      </c>
      <c r="H942" s="119" t="s">
        <v>1885</v>
      </c>
      <c r="I942" s="39">
        <v>0.826830175</v>
      </c>
      <c r="J942" s="38"/>
      <c r="K942" s="38"/>
      <c r="L942" s="38"/>
      <c r="M942" s="99">
        <v>0.0</v>
      </c>
      <c r="N942" s="99">
        <v>0.5</v>
      </c>
      <c r="O942" s="99">
        <v>0.2</v>
      </c>
      <c r="P942" s="37" t="s">
        <v>1837</v>
      </c>
      <c r="Q942" s="37" t="s">
        <v>44</v>
      </c>
      <c r="R942" s="37" t="s">
        <v>772</v>
      </c>
      <c r="S942" s="37" t="s">
        <v>757</v>
      </c>
      <c r="T942" s="119" t="s">
        <v>1885</v>
      </c>
      <c r="U942" s="130">
        <v>0.0</v>
      </c>
      <c r="V942" s="130">
        <v>0.0</v>
      </c>
      <c r="W942" s="130">
        <v>6.00116E-4</v>
      </c>
      <c r="X942" s="39">
        <v>11.61</v>
      </c>
      <c r="Y942" s="37" t="s">
        <v>1838</v>
      </c>
      <c r="Z942" s="98" t="s">
        <v>1428</v>
      </c>
      <c r="AA942" s="39">
        <v>0.049225</v>
      </c>
      <c r="AB942" s="41"/>
      <c r="AC942" s="41"/>
      <c r="AD942" s="37" t="s">
        <v>179</v>
      </c>
      <c r="AE942" s="38"/>
      <c r="AF942" s="41"/>
      <c r="AG942" s="38"/>
      <c r="AH942" s="38"/>
      <c r="AI942" s="38"/>
      <c r="AJ942" s="39">
        <v>0.092902267</v>
      </c>
      <c r="AK942" s="99">
        <v>0.0</v>
      </c>
      <c r="AL942" s="99">
        <v>0.5</v>
      </c>
      <c r="AM942" s="99">
        <v>0.0</v>
      </c>
      <c r="AN942" s="37" t="s">
        <v>1839</v>
      </c>
      <c r="AO942" s="37" t="s">
        <v>1840</v>
      </c>
      <c r="AP942" s="37" t="s">
        <v>1841</v>
      </c>
      <c r="AQ942" s="41"/>
      <c r="AR942" s="41"/>
      <c r="AS942" s="125"/>
      <c r="AT942" s="38"/>
      <c r="AU942" s="38"/>
      <c r="AV942" s="38"/>
      <c r="AW942" s="37" t="s">
        <v>1842</v>
      </c>
      <c r="AX942" s="38"/>
      <c r="AY942" s="41"/>
      <c r="AZ942" s="38"/>
      <c r="BA942" s="38"/>
      <c r="BB942" s="38"/>
      <c r="BC942" s="38"/>
      <c r="BD942" s="38"/>
      <c r="BE942" s="37" t="s">
        <v>1843</v>
      </c>
      <c r="BF942" s="38"/>
      <c r="BG942" s="41"/>
      <c r="BH942" s="38"/>
      <c r="BI942" s="38"/>
      <c r="BJ942" s="38"/>
      <c r="BK942" s="38"/>
    </row>
    <row r="943" ht="14.25" hidden="1" customHeight="1">
      <c r="A943" s="37" t="s">
        <v>44</v>
      </c>
      <c r="B943" s="37" t="s">
        <v>773</v>
      </c>
      <c r="C943" s="37" t="s">
        <v>757</v>
      </c>
      <c r="D943" s="37" t="s">
        <v>1425</v>
      </c>
      <c r="E943" s="37" t="s">
        <v>44</v>
      </c>
      <c r="F943" s="37" t="s">
        <v>773</v>
      </c>
      <c r="G943" s="37" t="s">
        <v>757</v>
      </c>
      <c r="H943" s="119" t="s">
        <v>1886</v>
      </c>
      <c r="I943" s="39">
        <v>0.603864734</v>
      </c>
      <c r="J943" s="38"/>
      <c r="K943" s="38"/>
      <c r="L943" s="38"/>
      <c r="M943" s="99">
        <v>0.0</v>
      </c>
      <c r="N943" s="99">
        <v>0.5</v>
      </c>
      <c r="O943" s="99">
        <v>0.2</v>
      </c>
      <c r="P943" s="37" t="s">
        <v>1863</v>
      </c>
      <c r="Q943" s="37" t="s">
        <v>44</v>
      </c>
      <c r="R943" s="37" t="s">
        <v>773</v>
      </c>
      <c r="S943" s="37" t="s">
        <v>757</v>
      </c>
      <c r="T943" s="119" t="s">
        <v>1886</v>
      </c>
      <c r="U943" s="130">
        <v>0.0</v>
      </c>
      <c r="V943" s="130">
        <v>0.0</v>
      </c>
      <c r="W943" s="130">
        <v>3.44329E-4</v>
      </c>
      <c r="X943" s="39">
        <v>1.55</v>
      </c>
      <c r="Y943" s="37" t="s">
        <v>1864</v>
      </c>
      <c r="Z943" s="98" t="s">
        <v>1428</v>
      </c>
      <c r="AA943" s="39">
        <v>0.049225</v>
      </c>
      <c r="AB943" s="41"/>
      <c r="AC943" s="41"/>
      <c r="AD943" s="37" t="s">
        <v>179</v>
      </c>
      <c r="AE943" s="38"/>
      <c r="AF943" s="41"/>
      <c r="AG943" s="38"/>
      <c r="AH943" s="38"/>
      <c r="AI943" s="38"/>
      <c r="AJ943" s="39">
        <v>0.464511334</v>
      </c>
      <c r="AK943" s="99">
        <v>0.0</v>
      </c>
      <c r="AL943" s="99">
        <v>0.5</v>
      </c>
      <c r="AM943" s="99">
        <v>0.0</v>
      </c>
      <c r="AN943" s="37" t="s">
        <v>1865</v>
      </c>
      <c r="AO943" s="37" t="s">
        <v>1866</v>
      </c>
      <c r="AP943" s="37" t="s">
        <v>1867</v>
      </c>
      <c r="AQ943" s="41"/>
      <c r="AR943" s="41"/>
      <c r="AS943" s="125"/>
      <c r="AT943" s="38"/>
      <c r="AU943" s="38"/>
      <c r="AV943" s="38"/>
      <c r="AW943" s="37" t="s">
        <v>1868</v>
      </c>
      <c r="AX943" s="38"/>
      <c r="AY943" s="41"/>
      <c r="AZ943" s="38"/>
      <c r="BA943" s="38"/>
      <c r="BB943" s="38"/>
      <c r="BC943" s="38"/>
      <c r="BD943" s="38"/>
      <c r="BE943" s="37" t="s">
        <v>1869</v>
      </c>
      <c r="BF943" s="38"/>
      <c r="BG943" s="41"/>
      <c r="BH943" s="38"/>
      <c r="BI943" s="38"/>
      <c r="BJ943" s="38"/>
      <c r="BK943" s="38"/>
    </row>
    <row r="944" ht="14.25" hidden="1" customHeight="1">
      <c r="A944" s="37" t="s">
        <v>44</v>
      </c>
      <c r="B944" s="37" t="s">
        <v>774</v>
      </c>
      <c r="C944" s="37" t="s">
        <v>757</v>
      </c>
      <c r="D944" s="37" t="s">
        <v>1425</v>
      </c>
      <c r="E944" s="37" t="s">
        <v>44</v>
      </c>
      <c r="F944" s="37" t="s">
        <v>774</v>
      </c>
      <c r="G944" s="37" t="s">
        <v>757</v>
      </c>
      <c r="H944" s="119" t="s">
        <v>1887</v>
      </c>
      <c r="I944" s="39">
        <v>1.059085842</v>
      </c>
      <c r="J944" s="38"/>
      <c r="K944" s="38"/>
      <c r="L944" s="38"/>
      <c r="M944" s="99">
        <v>0.0</v>
      </c>
      <c r="N944" s="99">
        <v>0.5</v>
      </c>
      <c r="O944" s="99">
        <v>0.2</v>
      </c>
      <c r="P944" s="37" t="s">
        <v>1837</v>
      </c>
      <c r="Q944" s="37" t="s">
        <v>44</v>
      </c>
      <c r="R944" s="37" t="s">
        <v>774</v>
      </c>
      <c r="S944" s="37" t="s">
        <v>757</v>
      </c>
      <c r="T944" s="119" t="s">
        <v>1887</v>
      </c>
      <c r="U944" s="130">
        <v>0.0</v>
      </c>
      <c r="V944" s="130">
        <v>0.0</v>
      </c>
      <c r="W944" s="130">
        <v>4.82061E-4</v>
      </c>
      <c r="X944" s="39">
        <v>4.65</v>
      </c>
      <c r="Y944" s="37" t="s">
        <v>1838</v>
      </c>
      <c r="Z944" s="98" t="s">
        <v>1428</v>
      </c>
      <c r="AA944" s="39">
        <v>0.049225</v>
      </c>
      <c r="AB944" s="41"/>
      <c r="AC944" s="41"/>
      <c r="AD944" s="37" t="s">
        <v>179</v>
      </c>
      <c r="AE944" s="38"/>
      <c r="AF944" s="41"/>
      <c r="AG944" s="38"/>
      <c r="AH944" s="38"/>
      <c r="AI944" s="38"/>
      <c r="AJ944" s="39">
        <v>0.232255667</v>
      </c>
      <c r="AK944" s="99">
        <v>0.0</v>
      </c>
      <c r="AL944" s="99">
        <v>0.5</v>
      </c>
      <c r="AM944" s="99">
        <v>0.0</v>
      </c>
      <c r="AN944" s="37" t="s">
        <v>1839</v>
      </c>
      <c r="AO944" s="37" t="s">
        <v>1840</v>
      </c>
      <c r="AP944" s="37" t="s">
        <v>1841</v>
      </c>
      <c r="AQ944" s="41"/>
      <c r="AR944" s="41"/>
      <c r="AS944" s="125"/>
      <c r="AT944" s="38"/>
      <c r="AU944" s="38"/>
      <c r="AV944" s="38"/>
      <c r="AW944" s="37" t="s">
        <v>1842</v>
      </c>
      <c r="AX944" s="38"/>
      <c r="AY944" s="41"/>
      <c r="AZ944" s="38"/>
      <c r="BA944" s="38"/>
      <c r="BB944" s="38"/>
      <c r="BC944" s="38"/>
      <c r="BD944" s="38"/>
      <c r="BE944" s="37" t="s">
        <v>1843</v>
      </c>
      <c r="BF944" s="38"/>
      <c r="BG944" s="41"/>
      <c r="BH944" s="38"/>
      <c r="BI944" s="38"/>
      <c r="BJ944" s="38"/>
      <c r="BK944" s="38"/>
    </row>
    <row r="945" ht="14.25" hidden="1" customHeight="1">
      <c r="A945" s="9" t="s">
        <v>44</v>
      </c>
      <c r="B945" s="9" t="s">
        <v>355</v>
      </c>
      <c r="C945" s="9" t="s">
        <v>757</v>
      </c>
      <c r="D945" s="9" t="s">
        <v>1425</v>
      </c>
      <c r="E945" s="9" t="s">
        <v>44</v>
      </c>
      <c r="F945" s="9" t="s">
        <v>355</v>
      </c>
      <c r="G945" s="9" t="s">
        <v>757</v>
      </c>
      <c r="H945" s="45" t="str">
        <f>E945&amp;F945&amp;G945</f>
        <v>NECB 2011OfficeWholeBuilding</v>
      </c>
      <c r="I945" s="9">
        <v>0.901151988</v>
      </c>
      <c r="J945" s="5"/>
      <c r="L945" s="5"/>
      <c r="M945" s="8">
        <v>0.0</v>
      </c>
      <c r="N945" s="8">
        <v>0.5</v>
      </c>
      <c r="O945" s="8">
        <v>0.2</v>
      </c>
      <c r="P945" s="9" t="s">
        <v>1845</v>
      </c>
      <c r="Q945" s="9" t="s">
        <v>44</v>
      </c>
      <c r="R945" s="9" t="s">
        <v>355</v>
      </c>
      <c r="S945" s="9" t="s">
        <v>757</v>
      </c>
      <c r="T945" s="7" t="str">
        <f>Q945&amp;R945&amp;S945</f>
        <v>NECB 2011OfficeWholeBuilding</v>
      </c>
      <c r="U945" s="117" t="str">
        <f>VLOOKUP(T945,Ventilation!$A$4:$H$447,6,FALSE)</f>
        <v/>
      </c>
      <c r="V945" s="117" t="str">
        <f>VLOOKUP(T945,Ventilation!$A$4:$H$447,5,FALSE)</f>
        <v/>
      </c>
      <c r="W945" s="117" t="str">
        <f>VLOOKUP(T945,Ventilation!$A$4:$H$447,7,FALSE)</f>
        <v>0.000399422</v>
      </c>
      <c r="X945" s="9">
        <v>3.72</v>
      </c>
      <c r="Y945" s="46" t="s">
        <v>1846</v>
      </c>
      <c r="Z945" s="124" t="s">
        <v>1428</v>
      </c>
      <c r="AA945" s="9">
        <v>0.049225</v>
      </c>
      <c r="AB945" s="17"/>
      <c r="AC945" s="9"/>
      <c r="AD945" s="9" t="s">
        <v>179</v>
      </c>
      <c r="AE945" s="5"/>
      <c r="AF945" s="9"/>
      <c r="AG945" s="5"/>
      <c r="AH945" s="5"/>
      <c r="AI945" s="5"/>
      <c r="AJ945" s="9">
        <v>0.696767001</v>
      </c>
      <c r="AK945" s="8">
        <v>0.0</v>
      </c>
      <c r="AL945" s="8">
        <v>0.5</v>
      </c>
      <c r="AM945" s="8">
        <v>0.0</v>
      </c>
      <c r="AN945" s="46" t="s">
        <v>1847</v>
      </c>
      <c r="AO945" s="9" t="s">
        <v>1848</v>
      </c>
      <c r="AP945" s="9" t="s">
        <v>1849</v>
      </c>
      <c r="AQ945" s="9"/>
      <c r="AR945" s="9"/>
      <c r="AS945" s="45" t="str">
        <f>IF(AQ945=0,"",AQ945/AR945)</f>
        <v/>
      </c>
      <c r="AT945" s="5"/>
      <c r="AU945" s="5"/>
      <c r="AV945" s="5"/>
      <c r="AW945" s="9" t="s">
        <v>1850</v>
      </c>
      <c r="AX945" s="5"/>
      <c r="AY945" s="9"/>
      <c r="AZ945" s="5"/>
      <c r="BA945" s="5"/>
      <c r="BB945" s="5"/>
      <c r="BC945" s="5"/>
      <c r="BD945" s="5"/>
      <c r="BE945" s="9" t="s">
        <v>1851</v>
      </c>
      <c r="BF945" s="5"/>
      <c r="BG945" s="9"/>
      <c r="BI945" s="5"/>
      <c r="BJ945" s="5"/>
      <c r="BK945" s="5"/>
    </row>
    <row r="946" ht="14.25" hidden="1" customHeight="1">
      <c r="A946" s="37" t="s">
        <v>44</v>
      </c>
      <c r="B946" s="37" t="s">
        <v>355</v>
      </c>
      <c r="C946" s="37" t="s">
        <v>757</v>
      </c>
      <c r="D946" s="37" t="s">
        <v>1425</v>
      </c>
      <c r="E946" s="37" t="s">
        <v>44</v>
      </c>
      <c r="F946" s="37" t="s">
        <v>355</v>
      </c>
      <c r="G946" s="37" t="s">
        <v>757</v>
      </c>
      <c r="H946" s="119" t="s">
        <v>1888</v>
      </c>
      <c r="I946" s="39">
        <v>0.901151988</v>
      </c>
      <c r="J946" s="38"/>
      <c r="K946" s="38"/>
      <c r="L946" s="38"/>
      <c r="M946" s="99">
        <v>0.0</v>
      </c>
      <c r="N946" s="99">
        <v>0.5</v>
      </c>
      <c r="O946" s="99">
        <v>0.2</v>
      </c>
      <c r="P946" s="37" t="s">
        <v>1845</v>
      </c>
      <c r="Q946" s="37" t="s">
        <v>44</v>
      </c>
      <c r="R946" s="37" t="s">
        <v>355</v>
      </c>
      <c r="S946" s="37" t="s">
        <v>757</v>
      </c>
      <c r="T946" s="119" t="s">
        <v>1888</v>
      </c>
      <c r="U946" s="130">
        <v>0.0</v>
      </c>
      <c r="V946" s="130">
        <v>0.0</v>
      </c>
      <c r="W946" s="130">
        <v>3.99422E-4</v>
      </c>
      <c r="X946" s="39">
        <v>3.72</v>
      </c>
      <c r="Y946" s="37" t="s">
        <v>1846</v>
      </c>
      <c r="Z946" s="98" t="s">
        <v>1428</v>
      </c>
      <c r="AA946" s="39">
        <v>0.049225</v>
      </c>
      <c r="AB946" s="41"/>
      <c r="AC946" s="41"/>
      <c r="AD946" s="37" t="s">
        <v>179</v>
      </c>
      <c r="AE946" s="38"/>
      <c r="AF946" s="41"/>
      <c r="AG946" s="38"/>
      <c r="AH946" s="38"/>
      <c r="AI946" s="38"/>
      <c r="AJ946" s="39">
        <v>0.696767001</v>
      </c>
      <c r="AK946" s="99">
        <v>0.0</v>
      </c>
      <c r="AL946" s="99">
        <v>0.5</v>
      </c>
      <c r="AM946" s="99">
        <v>0.0</v>
      </c>
      <c r="AN946" s="37" t="s">
        <v>1847</v>
      </c>
      <c r="AO946" s="37" t="s">
        <v>1848</v>
      </c>
      <c r="AP946" s="37" t="s">
        <v>1849</v>
      </c>
      <c r="AQ946" s="41"/>
      <c r="AR946" s="41"/>
      <c r="AS946" s="125"/>
      <c r="AT946" s="38"/>
      <c r="AU946" s="38"/>
      <c r="AV946" s="38"/>
      <c r="AW946" s="37" t="s">
        <v>1850</v>
      </c>
      <c r="AX946" s="38"/>
      <c r="AY946" s="41"/>
      <c r="AZ946" s="38"/>
      <c r="BA946" s="38"/>
      <c r="BB946" s="38"/>
      <c r="BC946" s="38"/>
      <c r="BD946" s="38"/>
      <c r="BE946" s="37" t="s">
        <v>1851</v>
      </c>
      <c r="BF946" s="38"/>
      <c r="BG946" s="41"/>
      <c r="BH946" s="38"/>
      <c r="BI946" s="38"/>
      <c r="BJ946" s="38"/>
      <c r="BK946" s="38"/>
    </row>
    <row r="947" ht="14.25" hidden="1" customHeight="1">
      <c r="A947" s="37" t="s">
        <v>44</v>
      </c>
      <c r="B947" s="37" t="s">
        <v>775</v>
      </c>
      <c r="C947" s="37" t="s">
        <v>757</v>
      </c>
      <c r="D947" s="37" t="s">
        <v>1425</v>
      </c>
      <c r="E947" s="37" t="s">
        <v>44</v>
      </c>
      <c r="F947" s="37" t="s">
        <v>775</v>
      </c>
      <c r="G947" s="37" t="s">
        <v>757</v>
      </c>
      <c r="H947" s="119" t="s">
        <v>1889</v>
      </c>
      <c r="I947" s="39">
        <v>0.25083612</v>
      </c>
      <c r="J947" s="38"/>
      <c r="K947" s="38"/>
      <c r="L947" s="38"/>
      <c r="M947" s="99">
        <v>0.0</v>
      </c>
      <c r="N947" s="99">
        <v>0.5</v>
      </c>
      <c r="O947" s="99">
        <v>0.2</v>
      </c>
      <c r="P947" s="37" t="s">
        <v>1426</v>
      </c>
      <c r="Q947" s="37" t="s">
        <v>44</v>
      </c>
      <c r="R947" s="37" t="s">
        <v>775</v>
      </c>
      <c r="S947" s="37" t="s">
        <v>757</v>
      </c>
      <c r="T947" s="119" t="s">
        <v>1889</v>
      </c>
      <c r="U947" s="130">
        <v>0.0</v>
      </c>
      <c r="V947" s="130">
        <v>0.0</v>
      </c>
      <c r="W947" s="130">
        <v>3.097E-4</v>
      </c>
      <c r="X947" s="39">
        <v>0.09</v>
      </c>
      <c r="Y947" s="37" t="s">
        <v>1427</v>
      </c>
      <c r="Z947" s="98" t="s">
        <v>1428</v>
      </c>
      <c r="AA947" s="39">
        <v>0.049225</v>
      </c>
      <c r="AB947" s="41"/>
      <c r="AC947" s="41"/>
      <c r="AD947" s="37" t="s">
        <v>179</v>
      </c>
      <c r="AE947" s="38"/>
      <c r="AF947" s="41"/>
      <c r="AG947" s="38"/>
      <c r="AH947" s="38"/>
      <c r="AI947" s="38"/>
      <c r="AJ947" s="39">
        <v>0.0</v>
      </c>
      <c r="AK947" s="99">
        <v>0.0</v>
      </c>
      <c r="AL947" s="99">
        <v>0.5</v>
      </c>
      <c r="AM947" s="99">
        <v>0.0</v>
      </c>
      <c r="AN947" s="37" t="s">
        <v>1429</v>
      </c>
      <c r="AO947" s="37" t="s">
        <v>1430</v>
      </c>
      <c r="AP947" s="37" t="s">
        <v>1431</v>
      </c>
      <c r="AQ947" s="41"/>
      <c r="AR947" s="41"/>
      <c r="AS947" s="125"/>
      <c r="AT947" s="38"/>
      <c r="AU947" s="38"/>
      <c r="AV947" s="38"/>
      <c r="AW947" s="37" t="s">
        <v>1432</v>
      </c>
      <c r="AX947" s="38"/>
      <c r="AY947" s="41"/>
      <c r="AZ947" s="38"/>
      <c r="BA947" s="38"/>
      <c r="BB947" s="38"/>
      <c r="BC947" s="38"/>
      <c r="BD947" s="38"/>
      <c r="BE947" s="37" t="s">
        <v>1433</v>
      </c>
      <c r="BF947" s="38"/>
      <c r="BG947" s="41"/>
      <c r="BH947" s="38"/>
      <c r="BI947" s="38"/>
      <c r="BJ947" s="38"/>
      <c r="BK947" s="38"/>
    </row>
    <row r="948" ht="14.25" hidden="1" customHeight="1">
      <c r="A948" s="37" t="s">
        <v>44</v>
      </c>
      <c r="B948" s="37" t="s">
        <v>776</v>
      </c>
      <c r="C948" s="37" t="s">
        <v>757</v>
      </c>
      <c r="D948" s="37" t="s">
        <v>1425</v>
      </c>
      <c r="E948" s="37" t="s">
        <v>44</v>
      </c>
      <c r="F948" s="37" t="s">
        <v>776</v>
      </c>
      <c r="G948" s="37" t="s">
        <v>757</v>
      </c>
      <c r="H948" s="119" t="s">
        <v>1890</v>
      </c>
      <c r="I948" s="39">
        <v>0.966183575</v>
      </c>
      <c r="J948" s="38"/>
      <c r="K948" s="38"/>
      <c r="L948" s="38"/>
      <c r="M948" s="99">
        <v>0.0</v>
      </c>
      <c r="N948" s="99">
        <v>0.5</v>
      </c>
      <c r="O948" s="99">
        <v>0.2</v>
      </c>
      <c r="P948" s="37" t="s">
        <v>1426</v>
      </c>
      <c r="Q948" s="37" t="s">
        <v>44</v>
      </c>
      <c r="R948" s="37" t="s">
        <v>776</v>
      </c>
      <c r="S948" s="37" t="s">
        <v>757</v>
      </c>
      <c r="T948" s="119" t="s">
        <v>1890</v>
      </c>
      <c r="U948" s="130">
        <v>0.0</v>
      </c>
      <c r="V948" s="130">
        <v>0.0</v>
      </c>
      <c r="W948" s="130">
        <v>3.83681E-4</v>
      </c>
      <c r="X948" s="39">
        <v>3.1</v>
      </c>
      <c r="Y948" s="37" t="s">
        <v>1427</v>
      </c>
      <c r="Z948" s="98" t="s">
        <v>1428</v>
      </c>
      <c r="AA948" s="39">
        <v>0.049225</v>
      </c>
      <c r="AB948" s="41"/>
      <c r="AC948" s="41"/>
      <c r="AD948" s="37" t="s">
        <v>179</v>
      </c>
      <c r="AE948" s="38"/>
      <c r="AF948" s="41"/>
      <c r="AG948" s="38"/>
      <c r="AH948" s="38"/>
      <c r="AI948" s="38"/>
      <c r="AJ948" s="39">
        <v>0.232255667</v>
      </c>
      <c r="AK948" s="99">
        <v>0.0</v>
      </c>
      <c r="AL948" s="99">
        <v>0.5</v>
      </c>
      <c r="AM948" s="99">
        <v>0.0</v>
      </c>
      <c r="AN948" s="37" t="s">
        <v>1429</v>
      </c>
      <c r="AO948" s="37" t="s">
        <v>1430</v>
      </c>
      <c r="AP948" s="37" t="s">
        <v>1431</v>
      </c>
      <c r="AQ948" s="41"/>
      <c r="AR948" s="41"/>
      <c r="AS948" s="125"/>
      <c r="AT948" s="38"/>
      <c r="AU948" s="38"/>
      <c r="AV948" s="38"/>
      <c r="AW948" s="37" t="s">
        <v>1432</v>
      </c>
      <c r="AX948" s="38"/>
      <c r="AY948" s="41"/>
      <c r="AZ948" s="38"/>
      <c r="BA948" s="38"/>
      <c r="BB948" s="38"/>
      <c r="BC948" s="38"/>
      <c r="BD948" s="38"/>
      <c r="BE948" s="37" t="s">
        <v>1433</v>
      </c>
      <c r="BF948" s="38"/>
      <c r="BG948" s="41"/>
      <c r="BH948" s="38"/>
      <c r="BI948" s="38"/>
      <c r="BJ948" s="38"/>
      <c r="BK948" s="38"/>
    </row>
    <row r="949" ht="14.25" hidden="1" customHeight="1">
      <c r="A949" s="37" t="s">
        <v>44</v>
      </c>
      <c r="B949" s="37" t="s">
        <v>777</v>
      </c>
      <c r="C949" s="37" t="s">
        <v>757</v>
      </c>
      <c r="D949" s="37" t="s">
        <v>1425</v>
      </c>
      <c r="E949" s="37" t="s">
        <v>44</v>
      </c>
      <c r="F949" s="37" t="s">
        <v>777</v>
      </c>
      <c r="G949" s="37" t="s">
        <v>757</v>
      </c>
      <c r="H949" s="119" t="s">
        <v>1891</v>
      </c>
      <c r="I949" s="39">
        <v>1.393534002</v>
      </c>
      <c r="J949" s="38"/>
      <c r="K949" s="38"/>
      <c r="L949" s="38"/>
      <c r="M949" s="99">
        <v>0.0</v>
      </c>
      <c r="N949" s="99">
        <v>0.5</v>
      </c>
      <c r="O949" s="99">
        <v>0.2</v>
      </c>
      <c r="P949" s="37" t="s">
        <v>1837</v>
      </c>
      <c r="Q949" s="37" t="s">
        <v>44</v>
      </c>
      <c r="R949" s="37" t="s">
        <v>777</v>
      </c>
      <c r="S949" s="37" t="s">
        <v>757</v>
      </c>
      <c r="T949" s="119" t="s">
        <v>1891</v>
      </c>
      <c r="U949" s="130">
        <v>0.0</v>
      </c>
      <c r="V949" s="130">
        <v>0.0</v>
      </c>
      <c r="W949" s="130">
        <v>6.00116E-4</v>
      </c>
      <c r="X949" s="39">
        <v>11.61</v>
      </c>
      <c r="Y949" s="37" t="s">
        <v>1838</v>
      </c>
      <c r="Z949" s="98" t="s">
        <v>1428</v>
      </c>
      <c r="AA949" s="39">
        <v>0.049225</v>
      </c>
      <c r="AB949" s="41"/>
      <c r="AC949" s="41"/>
      <c r="AD949" s="37" t="s">
        <v>179</v>
      </c>
      <c r="AE949" s="38"/>
      <c r="AF949" s="41"/>
      <c r="AG949" s="38"/>
      <c r="AH949" s="38"/>
      <c r="AI949" s="38"/>
      <c r="AJ949" s="39">
        <v>0.092902267</v>
      </c>
      <c r="AK949" s="99">
        <v>0.0</v>
      </c>
      <c r="AL949" s="99">
        <v>0.5</v>
      </c>
      <c r="AM949" s="99">
        <v>0.0</v>
      </c>
      <c r="AN949" s="37" t="s">
        <v>1839</v>
      </c>
      <c r="AO949" s="37" t="s">
        <v>1840</v>
      </c>
      <c r="AP949" s="37" t="s">
        <v>1841</v>
      </c>
      <c r="AQ949" s="41"/>
      <c r="AR949" s="41"/>
      <c r="AS949" s="125"/>
      <c r="AT949" s="38"/>
      <c r="AU949" s="38"/>
      <c r="AV949" s="38"/>
      <c r="AW949" s="37" t="s">
        <v>1842</v>
      </c>
      <c r="AX949" s="38"/>
      <c r="AY949" s="41"/>
      <c r="AZ949" s="38"/>
      <c r="BA949" s="38"/>
      <c r="BB949" s="38"/>
      <c r="BC949" s="38"/>
      <c r="BD949" s="38"/>
      <c r="BE949" s="37" t="s">
        <v>1843</v>
      </c>
      <c r="BF949" s="38"/>
      <c r="BG949" s="41"/>
      <c r="BH949" s="38"/>
      <c r="BI949" s="38"/>
      <c r="BJ949" s="38"/>
      <c r="BK949" s="38"/>
    </row>
    <row r="950" ht="14.25" hidden="1" customHeight="1">
      <c r="A950" s="37" t="s">
        <v>44</v>
      </c>
      <c r="B950" s="37" t="s">
        <v>778</v>
      </c>
      <c r="C950" s="37" t="s">
        <v>757</v>
      </c>
      <c r="D950" s="37" t="s">
        <v>1425</v>
      </c>
      <c r="E950" s="37" t="s">
        <v>44</v>
      </c>
      <c r="F950" s="37" t="s">
        <v>778</v>
      </c>
      <c r="G950" s="37" t="s">
        <v>757</v>
      </c>
      <c r="H950" s="119" t="s">
        <v>1892</v>
      </c>
      <c r="I950" s="39">
        <v>0.956893348</v>
      </c>
      <c r="J950" s="38"/>
      <c r="K950" s="38"/>
      <c r="L950" s="38"/>
      <c r="M950" s="99">
        <v>0.0</v>
      </c>
      <c r="N950" s="99">
        <v>0.5</v>
      </c>
      <c r="O950" s="99">
        <v>0.2</v>
      </c>
      <c r="P950" s="37" t="s">
        <v>1426</v>
      </c>
      <c r="Q950" s="37" t="s">
        <v>44</v>
      </c>
      <c r="R950" s="37" t="s">
        <v>778</v>
      </c>
      <c r="S950" s="37" t="s">
        <v>757</v>
      </c>
      <c r="T950" s="119" t="s">
        <v>1892</v>
      </c>
      <c r="U950" s="130">
        <v>0.0</v>
      </c>
      <c r="V950" s="130">
        <v>0.0</v>
      </c>
      <c r="W950" s="130">
        <v>3.99422E-4</v>
      </c>
      <c r="X950" s="39">
        <v>3.72</v>
      </c>
      <c r="Y950" s="37" t="s">
        <v>1427</v>
      </c>
      <c r="Z950" s="98" t="s">
        <v>1428</v>
      </c>
      <c r="AA950" s="39">
        <v>0.049225</v>
      </c>
      <c r="AB950" s="41"/>
      <c r="AC950" s="41"/>
      <c r="AD950" s="37" t="s">
        <v>179</v>
      </c>
      <c r="AE950" s="38"/>
      <c r="AF950" s="41"/>
      <c r="AG950" s="38"/>
      <c r="AH950" s="38"/>
      <c r="AI950" s="38"/>
      <c r="AJ950" s="39">
        <v>0.696767001</v>
      </c>
      <c r="AK950" s="99">
        <v>0.0</v>
      </c>
      <c r="AL950" s="99">
        <v>0.5</v>
      </c>
      <c r="AM950" s="99">
        <v>0.0</v>
      </c>
      <c r="AN950" s="37" t="s">
        <v>1429</v>
      </c>
      <c r="AO950" s="37" t="s">
        <v>1430</v>
      </c>
      <c r="AP950" s="37" t="s">
        <v>1431</v>
      </c>
      <c r="AQ950" s="41"/>
      <c r="AR950" s="41"/>
      <c r="AS950" s="125"/>
      <c r="AT950" s="38"/>
      <c r="AU950" s="38"/>
      <c r="AV950" s="38"/>
      <c r="AW950" s="37" t="s">
        <v>1432</v>
      </c>
      <c r="AX950" s="38"/>
      <c r="AY950" s="41"/>
      <c r="AZ950" s="38"/>
      <c r="BA950" s="38"/>
      <c r="BB950" s="38"/>
      <c r="BC950" s="38"/>
      <c r="BD950" s="38"/>
      <c r="BE950" s="37" t="s">
        <v>1433</v>
      </c>
      <c r="BF950" s="38"/>
      <c r="BG950" s="41"/>
      <c r="BH950" s="38"/>
      <c r="BI950" s="38"/>
      <c r="BJ950" s="38"/>
      <c r="BK950" s="38"/>
    </row>
    <row r="951" ht="14.25" hidden="1" customHeight="1">
      <c r="A951" s="37" t="s">
        <v>44</v>
      </c>
      <c r="B951" s="37" t="s">
        <v>779</v>
      </c>
      <c r="C951" s="37" t="s">
        <v>757</v>
      </c>
      <c r="D951" s="37" t="s">
        <v>1425</v>
      </c>
      <c r="E951" s="37" t="s">
        <v>44</v>
      </c>
      <c r="F951" s="37" t="s">
        <v>779</v>
      </c>
      <c r="G951" s="37" t="s">
        <v>757</v>
      </c>
      <c r="H951" s="119" t="s">
        <v>1893</v>
      </c>
      <c r="I951" s="39">
        <v>0.873281308</v>
      </c>
      <c r="J951" s="38"/>
      <c r="K951" s="38"/>
      <c r="L951" s="38"/>
      <c r="M951" s="99">
        <v>0.0</v>
      </c>
      <c r="N951" s="99">
        <v>0.5</v>
      </c>
      <c r="O951" s="99">
        <v>0.2</v>
      </c>
      <c r="P951" s="37" t="s">
        <v>1845</v>
      </c>
      <c r="Q951" s="37" t="s">
        <v>44</v>
      </c>
      <c r="R951" s="37" t="s">
        <v>779</v>
      </c>
      <c r="S951" s="37" t="s">
        <v>757</v>
      </c>
      <c r="T951" s="119" t="s">
        <v>1893</v>
      </c>
      <c r="U951" s="130">
        <v>0.0</v>
      </c>
      <c r="V951" s="130">
        <v>0.0</v>
      </c>
      <c r="W951" s="130">
        <v>7.51622E-4</v>
      </c>
      <c r="X951" s="39">
        <v>3.72</v>
      </c>
      <c r="Y951" s="37" t="s">
        <v>1846</v>
      </c>
      <c r="Z951" s="98" t="s">
        <v>1428</v>
      </c>
      <c r="AA951" s="39">
        <v>0.049225</v>
      </c>
      <c r="AB951" s="41"/>
      <c r="AC951" s="41"/>
      <c r="AD951" s="37" t="s">
        <v>179</v>
      </c>
      <c r="AE951" s="38"/>
      <c r="AF951" s="41"/>
      <c r="AG951" s="38"/>
      <c r="AH951" s="38"/>
      <c r="AI951" s="38"/>
      <c r="AJ951" s="39">
        <v>0.696767001</v>
      </c>
      <c r="AK951" s="99">
        <v>0.0</v>
      </c>
      <c r="AL951" s="99">
        <v>0.5</v>
      </c>
      <c r="AM951" s="99">
        <v>0.0</v>
      </c>
      <c r="AN951" s="37" t="s">
        <v>1847</v>
      </c>
      <c r="AO951" s="37" t="s">
        <v>1848</v>
      </c>
      <c r="AP951" s="37" t="s">
        <v>1849</v>
      </c>
      <c r="AQ951" s="41"/>
      <c r="AR951" s="41"/>
      <c r="AS951" s="125"/>
      <c r="AT951" s="38"/>
      <c r="AU951" s="38"/>
      <c r="AV951" s="38"/>
      <c r="AW951" s="37" t="s">
        <v>1850</v>
      </c>
      <c r="AX951" s="38"/>
      <c r="AY951" s="41"/>
      <c r="AZ951" s="38"/>
      <c r="BA951" s="38"/>
      <c r="BB951" s="38"/>
      <c r="BC951" s="38"/>
      <c r="BD951" s="38"/>
      <c r="BE951" s="37" t="s">
        <v>1851</v>
      </c>
      <c r="BF951" s="38"/>
      <c r="BG951" s="41"/>
      <c r="BH951" s="38"/>
      <c r="BI951" s="38"/>
      <c r="BJ951" s="38"/>
      <c r="BK951" s="38"/>
    </row>
    <row r="952" ht="14.25" hidden="1" customHeight="1">
      <c r="A952" s="9" t="s">
        <v>44</v>
      </c>
      <c r="B952" s="9" t="s">
        <v>359</v>
      </c>
      <c r="C952" s="9" t="s">
        <v>757</v>
      </c>
      <c r="D952" s="9" t="s">
        <v>1425</v>
      </c>
      <c r="E952" s="9" t="s">
        <v>44</v>
      </c>
      <c r="F952" s="9" t="s">
        <v>359</v>
      </c>
      <c r="G952" s="9" t="s">
        <v>757</v>
      </c>
      <c r="H952" s="45" t="str">
        <f>E952&amp;F952&amp;G952</f>
        <v>NECB 2011RetailWholeBuilding</v>
      </c>
      <c r="I952" s="9">
        <v>1.402824229</v>
      </c>
      <c r="J952" s="5"/>
      <c r="L952" s="5"/>
      <c r="M952" s="8">
        <v>0.0</v>
      </c>
      <c r="N952" s="8">
        <v>0.5</v>
      </c>
      <c r="O952" s="8">
        <v>0.2</v>
      </c>
      <c r="P952" s="9" t="s">
        <v>1837</v>
      </c>
      <c r="Q952" s="9" t="s">
        <v>44</v>
      </c>
      <c r="R952" s="9" t="s">
        <v>359</v>
      </c>
      <c r="S952" s="9" t="s">
        <v>757</v>
      </c>
      <c r="T952" s="7" t="str">
        <f>Q952&amp;R952&amp;S952</f>
        <v>NECB 2011RetailWholeBuilding</v>
      </c>
      <c r="U952" s="117" t="str">
        <f>VLOOKUP(T952,Ventilation!$A$4:$H$447,6,FALSE)</f>
        <v/>
      </c>
      <c r="V952" s="117" t="str">
        <f>VLOOKUP(T952,Ventilation!$A$4:$H$447,5,FALSE)</f>
        <v/>
      </c>
      <c r="W952" s="117" t="str">
        <f>VLOOKUP(T952,Ventilation!$A$4:$H$447,7,FALSE)</f>
        <v>0.000423033</v>
      </c>
      <c r="X952" s="9">
        <v>3.1</v>
      </c>
      <c r="Y952" s="46" t="s">
        <v>1838</v>
      </c>
      <c r="Z952" s="124" t="s">
        <v>1428</v>
      </c>
      <c r="AA952" s="9">
        <v>0.049225</v>
      </c>
      <c r="AB952" s="17"/>
      <c r="AC952" s="9"/>
      <c r="AD952" s="9" t="s">
        <v>179</v>
      </c>
      <c r="AE952" s="5"/>
      <c r="AF952" s="9"/>
      <c r="AG952" s="5"/>
      <c r="AH952" s="5"/>
      <c r="AI952" s="5"/>
      <c r="AJ952" s="9">
        <v>0.232255667</v>
      </c>
      <c r="AK952" s="8">
        <v>0.0</v>
      </c>
      <c r="AL952" s="8">
        <v>0.5</v>
      </c>
      <c r="AM952" s="8">
        <v>0.0</v>
      </c>
      <c r="AN952" s="46" t="s">
        <v>1839</v>
      </c>
      <c r="AO952" s="9" t="s">
        <v>1840</v>
      </c>
      <c r="AP952" s="9" t="s">
        <v>1841</v>
      </c>
      <c r="AQ952" s="9"/>
      <c r="AR952" s="9"/>
      <c r="AS952" s="45" t="str">
        <f>IF(AQ952=0,"",AQ952/AR952)</f>
        <v/>
      </c>
      <c r="AT952" s="5"/>
      <c r="AU952" s="5"/>
      <c r="AV952" s="5"/>
      <c r="AW952" s="9" t="s">
        <v>1842</v>
      </c>
      <c r="AX952" s="5"/>
      <c r="AY952" s="9"/>
      <c r="AZ952" s="5"/>
      <c r="BA952" s="5"/>
      <c r="BB952" s="5"/>
      <c r="BC952" s="5"/>
      <c r="BD952" s="5"/>
      <c r="BE952" s="9" t="s">
        <v>1843</v>
      </c>
      <c r="BF952" s="5"/>
      <c r="BG952" s="9"/>
      <c r="BI952" s="5"/>
      <c r="BJ952" s="5"/>
      <c r="BK952" s="5"/>
    </row>
    <row r="953" ht="14.25" hidden="1" customHeight="1">
      <c r="A953" s="37" t="s">
        <v>44</v>
      </c>
      <c r="B953" s="37" t="s">
        <v>780</v>
      </c>
      <c r="C953" s="37" t="s">
        <v>757</v>
      </c>
      <c r="D953" s="37" t="s">
        <v>1425</v>
      </c>
      <c r="E953" s="37" t="s">
        <v>44</v>
      </c>
      <c r="F953" s="37" t="s">
        <v>780</v>
      </c>
      <c r="G953" s="37" t="s">
        <v>757</v>
      </c>
      <c r="H953" s="119" t="s">
        <v>1894</v>
      </c>
      <c r="I953" s="39">
        <v>1.049795615</v>
      </c>
      <c r="J953" s="38"/>
      <c r="K953" s="38"/>
      <c r="L953" s="38"/>
      <c r="M953" s="99">
        <v>0.0</v>
      </c>
      <c r="N953" s="99">
        <v>0.5</v>
      </c>
      <c r="O953" s="99">
        <v>0.2</v>
      </c>
      <c r="P953" s="37" t="s">
        <v>1895</v>
      </c>
      <c r="Q953" s="37" t="s">
        <v>44</v>
      </c>
      <c r="R953" s="37" t="s">
        <v>780</v>
      </c>
      <c r="S953" s="37" t="s">
        <v>757</v>
      </c>
      <c r="T953" s="119" t="s">
        <v>1894</v>
      </c>
      <c r="U953" s="130">
        <v>0.0</v>
      </c>
      <c r="V953" s="130">
        <v>0.0</v>
      </c>
      <c r="W953" s="130">
        <v>7.772E-4</v>
      </c>
      <c r="X953" s="39">
        <v>18.58</v>
      </c>
      <c r="Y953" s="37" t="s">
        <v>1896</v>
      </c>
      <c r="Z953" s="98" t="s">
        <v>1428</v>
      </c>
      <c r="AA953" s="39">
        <v>0.049225</v>
      </c>
      <c r="AB953" s="41"/>
      <c r="AC953" s="41"/>
      <c r="AD953" s="37" t="s">
        <v>179</v>
      </c>
      <c r="AE953" s="38"/>
      <c r="AF953" s="41"/>
      <c r="AG953" s="38"/>
      <c r="AH953" s="38"/>
      <c r="AI953" s="38"/>
      <c r="AJ953" s="39">
        <v>0.092902267</v>
      </c>
      <c r="AK953" s="99">
        <v>0.0</v>
      </c>
      <c r="AL953" s="99">
        <v>0.5</v>
      </c>
      <c r="AM953" s="99">
        <v>0.0</v>
      </c>
      <c r="AN953" s="37" t="s">
        <v>1897</v>
      </c>
      <c r="AO953" s="37" t="s">
        <v>1898</v>
      </c>
      <c r="AP953" s="37" t="s">
        <v>1899</v>
      </c>
      <c r="AQ953" s="41"/>
      <c r="AR953" s="41"/>
      <c r="AS953" s="125"/>
      <c r="AT953" s="38"/>
      <c r="AU953" s="38"/>
      <c r="AV953" s="38"/>
      <c r="AW953" s="37" t="s">
        <v>1900</v>
      </c>
      <c r="AX953" s="38"/>
      <c r="AY953" s="41"/>
      <c r="AZ953" s="38"/>
      <c r="BA953" s="38"/>
      <c r="BB953" s="38"/>
      <c r="BC953" s="38"/>
      <c r="BD953" s="38"/>
      <c r="BE953" s="37" t="s">
        <v>1901</v>
      </c>
      <c r="BF953" s="38"/>
      <c r="BG953" s="41"/>
      <c r="BH953" s="38"/>
      <c r="BI953" s="38"/>
      <c r="BJ953" s="38"/>
      <c r="BK953" s="38"/>
    </row>
    <row r="954" ht="14.25" hidden="1" customHeight="1">
      <c r="A954" s="37" t="s">
        <v>44</v>
      </c>
      <c r="B954" s="37" t="s">
        <v>359</v>
      </c>
      <c r="C954" s="37" t="s">
        <v>757</v>
      </c>
      <c r="D954" s="37" t="s">
        <v>1425</v>
      </c>
      <c r="E954" s="37" t="s">
        <v>44</v>
      </c>
      <c r="F954" s="37" t="s">
        <v>359</v>
      </c>
      <c r="G954" s="37" t="s">
        <v>757</v>
      </c>
      <c r="H954" s="119" t="s">
        <v>1902</v>
      </c>
      <c r="I954" s="39">
        <v>1.402824229</v>
      </c>
      <c r="J954" s="38"/>
      <c r="K954" s="38"/>
      <c r="L954" s="38"/>
      <c r="M954" s="99">
        <v>0.0</v>
      </c>
      <c r="N954" s="99">
        <v>0.5</v>
      </c>
      <c r="O954" s="99">
        <v>0.2</v>
      </c>
      <c r="P954" s="37" t="s">
        <v>1837</v>
      </c>
      <c r="Q954" s="37" t="s">
        <v>44</v>
      </c>
      <c r="R954" s="37" t="s">
        <v>359</v>
      </c>
      <c r="S954" s="37" t="s">
        <v>757</v>
      </c>
      <c r="T954" s="119" t="s">
        <v>1902</v>
      </c>
      <c r="U954" s="130">
        <v>0.0</v>
      </c>
      <c r="V954" s="130">
        <v>0.0</v>
      </c>
      <c r="W954" s="130">
        <v>4.23033E-4</v>
      </c>
      <c r="X954" s="39">
        <v>3.1</v>
      </c>
      <c r="Y954" s="37" t="s">
        <v>1838</v>
      </c>
      <c r="Z954" s="98" t="s">
        <v>1428</v>
      </c>
      <c r="AA954" s="39">
        <v>0.049225</v>
      </c>
      <c r="AB954" s="41"/>
      <c r="AC954" s="41"/>
      <c r="AD954" s="37" t="s">
        <v>179</v>
      </c>
      <c r="AE954" s="38"/>
      <c r="AF954" s="41"/>
      <c r="AG954" s="38"/>
      <c r="AH954" s="38"/>
      <c r="AI954" s="38"/>
      <c r="AJ954" s="39">
        <v>0.232255667</v>
      </c>
      <c r="AK954" s="99">
        <v>0.0</v>
      </c>
      <c r="AL954" s="99">
        <v>0.5</v>
      </c>
      <c r="AM954" s="99">
        <v>0.0</v>
      </c>
      <c r="AN954" s="37" t="s">
        <v>1839</v>
      </c>
      <c r="AO954" s="37" t="s">
        <v>1840</v>
      </c>
      <c r="AP954" s="37" t="s">
        <v>1841</v>
      </c>
      <c r="AQ954" s="41"/>
      <c r="AR954" s="41"/>
      <c r="AS954" s="125"/>
      <c r="AT954" s="38"/>
      <c r="AU954" s="38"/>
      <c r="AV954" s="38"/>
      <c r="AW954" s="37" t="s">
        <v>1842</v>
      </c>
      <c r="AX954" s="38"/>
      <c r="AY954" s="41"/>
      <c r="AZ954" s="38"/>
      <c r="BA954" s="38"/>
      <c r="BB954" s="38"/>
      <c r="BC954" s="38"/>
      <c r="BD954" s="38"/>
      <c r="BE954" s="37" t="s">
        <v>1843</v>
      </c>
      <c r="BF954" s="38"/>
      <c r="BG954" s="41"/>
      <c r="BH954" s="38"/>
      <c r="BI954" s="38"/>
      <c r="BJ954" s="38"/>
      <c r="BK954" s="38"/>
    </row>
    <row r="955" ht="14.25" hidden="1" customHeight="1">
      <c r="A955" s="37" t="s">
        <v>44</v>
      </c>
      <c r="B955" s="37" t="s">
        <v>781</v>
      </c>
      <c r="C955" s="37" t="s">
        <v>757</v>
      </c>
      <c r="D955" s="37" t="s">
        <v>1425</v>
      </c>
      <c r="E955" s="37" t="s">
        <v>44</v>
      </c>
      <c r="F955" s="37" t="s">
        <v>781</v>
      </c>
      <c r="G955" s="37" t="s">
        <v>757</v>
      </c>
      <c r="H955" s="119" t="s">
        <v>1903</v>
      </c>
      <c r="I955" s="39">
        <v>0.994054255</v>
      </c>
      <c r="J955" s="38"/>
      <c r="K955" s="38"/>
      <c r="L955" s="38"/>
      <c r="M955" s="99">
        <v>0.0</v>
      </c>
      <c r="N955" s="99">
        <v>0.5</v>
      </c>
      <c r="O955" s="99">
        <v>0.2</v>
      </c>
      <c r="P955" s="37" t="s">
        <v>1904</v>
      </c>
      <c r="Q955" s="37" t="s">
        <v>44</v>
      </c>
      <c r="R955" s="37" t="s">
        <v>781</v>
      </c>
      <c r="S955" s="37" t="s">
        <v>757</v>
      </c>
      <c r="T955" s="119" t="s">
        <v>1903</v>
      </c>
      <c r="U955" s="130">
        <v>0.0</v>
      </c>
      <c r="V955" s="130">
        <v>0.0</v>
      </c>
      <c r="W955" s="130">
        <v>7.47686E-4</v>
      </c>
      <c r="X955" s="39">
        <v>11.61</v>
      </c>
      <c r="Y955" s="37" t="s">
        <v>1905</v>
      </c>
      <c r="Z955" s="98" t="s">
        <v>1428</v>
      </c>
      <c r="AA955" s="39">
        <v>0.049225</v>
      </c>
      <c r="AB955" s="41"/>
      <c r="AC955" s="41"/>
      <c r="AD955" s="37" t="s">
        <v>179</v>
      </c>
      <c r="AE955" s="38"/>
      <c r="AF955" s="41"/>
      <c r="AG955" s="38"/>
      <c r="AH955" s="38"/>
      <c r="AI955" s="38"/>
      <c r="AJ955" s="39">
        <v>0.464511334</v>
      </c>
      <c r="AK955" s="99">
        <v>0.0</v>
      </c>
      <c r="AL955" s="99">
        <v>0.5</v>
      </c>
      <c r="AM955" s="99">
        <v>0.0</v>
      </c>
      <c r="AN955" s="37" t="s">
        <v>1906</v>
      </c>
      <c r="AO955" s="37" t="s">
        <v>1907</v>
      </c>
      <c r="AP955" s="37" t="s">
        <v>1908</v>
      </c>
      <c r="AQ955" s="41"/>
      <c r="AR955" s="41"/>
      <c r="AS955" s="125"/>
      <c r="AT955" s="38"/>
      <c r="AU955" s="38"/>
      <c r="AV955" s="38"/>
      <c r="AW955" s="37" t="s">
        <v>1909</v>
      </c>
      <c r="AX955" s="38"/>
      <c r="AY955" s="41"/>
      <c r="AZ955" s="38"/>
      <c r="BA955" s="38"/>
      <c r="BB955" s="38"/>
      <c r="BC955" s="38"/>
      <c r="BD955" s="38"/>
      <c r="BE955" s="37" t="s">
        <v>1910</v>
      </c>
      <c r="BF955" s="38"/>
      <c r="BG955" s="41"/>
      <c r="BH955" s="38"/>
      <c r="BI955" s="38"/>
      <c r="BJ955" s="38"/>
      <c r="BK955" s="38"/>
    </row>
    <row r="956" ht="14.25" hidden="1" customHeight="1">
      <c r="A956" s="37" t="s">
        <v>44</v>
      </c>
      <c r="B956" s="37" t="s">
        <v>782</v>
      </c>
      <c r="C956" s="37" t="s">
        <v>757</v>
      </c>
      <c r="D956" s="37" t="s">
        <v>1425</v>
      </c>
      <c r="E956" s="37" t="s">
        <v>44</v>
      </c>
      <c r="F956" s="37" t="s">
        <v>782</v>
      </c>
      <c r="G956" s="37" t="s">
        <v>757</v>
      </c>
      <c r="H956" s="119" t="s">
        <v>1911</v>
      </c>
      <c r="I956" s="39">
        <v>0.780379041</v>
      </c>
      <c r="J956" s="38"/>
      <c r="K956" s="38"/>
      <c r="L956" s="38"/>
      <c r="M956" s="99">
        <v>0.0</v>
      </c>
      <c r="N956" s="99">
        <v>0.5</v>
      </c>
      <c r="O956" s="99">
        <v>0.2</v>
      </c>
      <c r="P956" s="37" t="s">
        <v>1853</v>
      </c>
      <c r="Q956" s="37" t="s">
        <v>44</v>
      </c>
      <c r="R956" s="37" t="s">
        <v>782</v>
      </c>
      <c r="S956" s="37" t="s">
        <v>757</v>
      </c>
      <c r="T956" s="119" t="s">
        <v>1911</v>
      </c>
      <c r="U956" s="130">
        <v>0.0</v>
      </c>
      <c r="V956" s="130">
        <v>0.0</v>
      </c>
      <c r="W956" s="130">
        <v>6.59144E-4</v>
      </c>
      <c r="X956" s="39">
        <v>9.29</v>
      </c>
      <c r="Y956" s="37" t="s">
        <v>1854</v>
      </c>
      <c r="Z956" s="98" t="s">
        <v>1428</v>
      </c>
      <c r="AA956" s="39">
        <v>0.049225</v>
      </c>
      <c r="AB956" s="41"/>
      <c r="AC956" s="41"/>
      <c r="AD956" s="37" t="s">
        <v>179</v>
      </c>
      <c r="AE956" s="38"/>
      <c r="AF956" s="41"/>
      <c r="AG956" s="38"/>
      <c r="AH956" s="38"/>
      <c r="AI956" s="38"/>
      <c r="AJ956" s="39">
        <v>0.092902267</v>
      </c>
      <c r="AK956" s="99">
        <v>0.0</v>
      </c>
      <c r="AL956" s="99">
        <v>0.5</v>
      </c>
      <c r="AM956" s="99">
        <v>0.0</v>
      </c>
      <c r="AN956" s="37" t="s">
        <v>1855</v>
      </c>
      <c r="AO956" s="37" t="s">
        <v>1856</v>
      </c>
      <c r="AP956" s="37" t="s">
        <v>1857</v>
      </c>
      <c r="AQ956" s="41"/>
      <c r="AR956" s="41"/>
      <c r="AS956" s="125"/>
      <c r="AT956" s="38"/>
      <c r="AU956" s="38"/>
      <c r="AV956" s="38"/>
      <c r="AW956" s="37" t="s">
        <v>1858</v>
      </c>
      <c r="AX956" s="38"/>
      <c r="AY956" s="41"/>
      <c r="AZ956" s="38"/>
      <c r="BA956" s="38"/>
      <c r="BB956" s="38"/>
      <c r="BC956" s="38"/>
      <c r="BD956" s="38"/>
      <c r="BE956" s="37" t="s">
        <v>1859</v>
      </c>
      <c r="BF956" s="38"/>
      <c r="BG956" s="41"/>
      <c r="BH956" s="38"/>
      <c r="BI956" s="38"/>
      <c r="BJ956" s="38"/>
      <c r="BK956" s="38"/>
    </row>
    <row r="957" ht="14.25" hidden="1" customHeight="1">
      <c r="A957" s="9" t="s">
        <v>44</v>
      </c>
      <c r="B957" s="9" t="s">
        <v>344</v>
      </c>
      <c r="C957" s="9" t="s">
        <v>757</v>
      </c>
      <c r="D957" s="9" t="s">
        <v>1425</v>
      </c>
      <c r="E957" s="9" t="s">
        <v>44</v>
      </c>
      <c r="F957" s="9" t="s">
        <v>344</v>
      </c>
      <c r="G957" s="9" t="s">
        <v>757</v>
      </c>
      <c r="H957" s="45" t="str">
        <f>E957&amp;F957&amp;G957</f>
        <v>NECB 2011WarehouseWholeBuilding</v>
      </c>
      <c r="I957" s="9">
        <v>0.659606094</v>
      </c>
      <c r="J957" s="5"/>
      <c r="L957" s="5"/>
      <c r="M957" s="8">
        <v>0.0</v>
      </c>
      <c r="N957" s="8">
        <v>0.5</v>
      </c>
      <c r="O957" s="8">
        <v>0.2</v>
      </c>
      <c r="P957" s="9" t="s">
        <v>1845</v>
      </c>
      <c r="Q957" s="9" t="s">
        <v>44</v>
      </c>
      <c r="R957" s="9" t="s">
        <v>344</v>
      </c>
      <c r="S957" s="9" t="s">
        <v>757</v>
      </c>
      <c r="T957" s="7" t="str">
        <f>Q957&amp;R957&amp;S957</f>
        <v>NECB 2011WarehouseWholeBuilding</v>
      </c>
      <c r="U957" s="117" t="str">
        <f>VLOOKUP(T957,Ventilation!$A$4:$H$447,6,FALSE)</f>
        <v/>
      </c>
      <c r="V957" s="117" t="str">
        <f>VLOOKUP(T957,Ventilation!$A$4:$H$447,5,FALSE)</f>
        <v/>
      </c>
      <c r="W957" s="117" t="str">
        <f>VLOOKUP(T957,Ventilation!$A$4:$H$447,7,FALSE)</f>
        <v>0.000308126</v>
      </c>
      <c r="X957" s="9">
        <v>0.06</v>
      </c>
      <c r="Y957" s="46" t="s">
        <v>1846</v>
      </c>
      <c r="Z957" s="124" t="s">
        <v>1428</v>
      </c>
      <c r="AA957" s="9">
        <v>0.049225</v>
      </c>
      <c r="AB957" s="17"/>
      <c r="AC957" s="9"/>
      <c r="AD957" s="9" t="s">
        <v>179</v>
      </c>
      <c r="AE957" s="5"/>
      <c r="AF957" s="9"/>
      <c r="AG957" s="5"/>
      <c r="AH957" s="5"/>
      <c r="AI957" s="5"/>
      <c r="AJ957" s="9">
        <v>0.092902267</v>
      </c>
      <c r="AK957" s="8">
        <v>0.0</v>
      </c>
      <c r="AL957" s="8">
        <v>0.5</v>
      </c>
      <c r="AM957" s="8">
        <v>0.0</v>
      </c>
      <c r="AN957" s="46" t="s">
        <v>1847</v>
      </c>
      <c r="AO957" s="9" t="s">
        <v>1848</v>
      </c>
      <c r="AP957" s="9" t="s">
        <v>1849</v>
      </c>
      <c r="AQ957" s="9"/>
      <c r="AR957" s="9"/>
      <c r="AS957" s="45" t="str">
        <f>IF(AQ957=0,"",AQ957/AR957)</f>
        <v/>
      </c>
      <c r="AT957" s="5"/>
      <c r="AU957" s="5"/>
      <c r="AV957" s="5"/>
      <c r="AW957" s="9" t="s">
        <v>1850</v>
      </c>
      <c r="AX957" s="5"/>
      <c r="AY957" s="9"/>
      <c r="AZ957" s="5"/>
      <c r="BA957" s="5"/>
      <c r="BB957" s="5"/>
      <c r="BC957" s="5"/>
      <c r="BD957" s="5"/>
      <c r="BE957" s="9" t="s">
        <v>1851</v>
      </c>
      <c r="BF957" s="5"/>
      <c r="BG957" s="9"/>
      <c r="BI957" s="5"/>
      <c r="BJ957" s="5"/>
      <c r="BK957" s="5"/>
    </row>
    <row r="958" ht="14.25" hidden="1" customHeight="1">
      <c r="A958" s="37" t="s">
        <v>44</v>
      </c>
      <c r="B958" s="37" t="s">
        <v>783</v>
      </c>
      <c r="C958" s="37" t="s">
        <v>757</v>
      </c>
      <c r="D958" s="37" t="s">
        <v>1425</v>
      </c>
      <c r="E958" s="37" t="s">
        <v>44</v>
      </c>
      <c r="F958" s="37" t="s">
        <v>783</v>
      </c>
      <c r="G958" s="37" t="s">
        <v>757</v>
      </c>
      <c r="H958" s="119" t="s">
        <v>1912</v>
      </c>
      <c r="I958" s="39">
        <v>0.919732441</v>
      </c>
      <c r="J958" s="38"/>
      <c r="K958" s="38"/>
      <c r="L958" s="38"/>
      <c r="M958" s="99">
        <v>0.0</v>
      </c>
      <c r="N958" s="99">
        <v>0.5</v>
      </c>
      <c r="O958" s="99">
        <v>0.2</v>
      </c>
      <c r="P958" s="37" t="s">
        <v>1904</v>
      </c>
      <c r="Q958" s="37" t="s">
        <v>44</v>
      </c>
      <c r="R958" s="37" t="s">
        <v>783</v>
      </c>
      <c r="S958" s="37" t="s">
        <v>757</v>
      </c>
      <c r="T958" s="119" t="s">
        <v>1912</v>
      </c>
      <c r="U958" s="130">
        <v>0.0</v>
      </c>
      <c r="V958" s="130">
        <v>0.0</v>
      </c>
      <c r="W958" s="130">
        <v>3.99422E-4</v>
      </c>
      <c r="X958" s="39">
        <v>3.72</v>
      </c>
      <c r="Y958" s="37" t="s">
        <v>1905</v>
      </c>
      <c r="Z958" s="98" t="s">
        <v>1428</v>
      </c>
      <c r="AA958" s="39">
        <v>0.049225</v>
      </c>
      <c r="AB958" s="41"/>
      <c r="AC958" s="41"/>
      <c r="AD958" s="37" t="s">
        <v>179</v>
      </c>
      <c r="AE958" s="38"/>
      <c r="AF958" s="41"/>
      <c r="AG958" s="38"/>
      <c r="AH958" s="38"/>
      <c r="AI958" s="38"/>
      <c r="AJ958" s="39">
        <v>0.696767001</v>
      </c>
      <c r="AK958" s="99">
        <v>0.0</v>
      </c>
      <c r="AL958" s="99">
        <v>0.5</v>
      </c>
      <c r="AM958" s="99">
        <v>0.0</v>
      </c>
      <c r="AN958" s="37" t="s">
        <v>1906</v>
      </c>
      <c r="AO958" s="37" t="s">
        <v>1907</v>
      </c>
      <c r="AP958" s="37" t="s">
        <v>1908</v>
      </c>
      <c r="AQ958" s="41"/>
      <c r="AR958" s="41"/>
      <c r="AS958" s="125"/>
      <c r="AT958" s="38"/>
      <c r="AU958" s="38"/>
      <c r="AV958" s="38"/>
      <c r="AW958" s="37" t="s">
        <v>1909</v>
      </c>
      <c r="AX958" s="38"/>
      <c r="AY958" s="41"/>
      <c r="AZ958" s="38"/>
      <c r="BA958" s="38"/>
      <c r="BB958" s="38"/>
      <c r="BC958" s="38"/>
      <c r="BD958" s="38"/>
      <c r="BE958" s="37" t="s">
        <v>1910</v>
      </c>
      <c r="BF958" s="38"/>
      <c r="BG958" s="41"/>
      <c r="BH958" s="38"/>
      <c r="BI958" s="38"/>
      <c r="BJ958" s="38"/>
      <c r="BK958" s="38"/>
    </row>
    <row r="959" ht="14.25" hidden="1" customHeight="1">
      <c r="A959" s="37" t="s">
        <v>44</v>
      </c>
      <c r="B959" s="37" t="s">
        <v>622</v>
      </c>
      <c r="C959" s="37" t="s">
        <v>757</v>
      </c>
      <c r="D959" s="37" t="s">
        <v>1425</v>
      </c>
      <c r="E959" s="37" t="s">
        <v>44</v>
      </c>
      <c r="F959" s="37" t="s">
        <v>622</v>
      </c>
      <c r="G959" s="37" t="s">
        <v>757</v>
      </c>
      <c r="H959" s="119" t="s">
        <v>1913</v>
      </c>
      <c r="I959" s="39">
        <v>0.771088815</v>
      </c>
      <c r="J959" s="38"/>
      <c r="K959" s="38"/>
      <c r="L959" s="38"/>
      <c r="M959" s="99">
        <v>0.0</v>
      </c>
      <c r="N959" s="99">
        <v>0.5</v>
      </c>
      <c r="O959" s="99">
        <v>0.2</v>
      </c>
      <c r="P959" s="37" t="s">
        <v>1426</v>
      </c>
      <c r="Q959" s="37" t="s">
        <v>44</v>
      </c>
      <c r="R959" s="37" t="s">
        <v>622</v>
      </c>
      <c r="S959" s="37" t="s">
        <v>757</v>
      </c>
      <c r="T959" s="119" t="s">
        <v>1913</v>
      </c>
      <c r="U959" s="130">
        <v>0.0</v>
      </c>
      <c r="V959" s="130">
        <v>0.0</v>
      </c>
      <c r="W959" s="130">
        <v>5.41089E-4</v>
      </c>
      <c r="X959" s="39">
        <v>6.19</v>
      </c>
      <c r="Y959" s="37" t="s">
        <v>1427</v>
      </c>
      <c r="Z959" s="98" t="s">
        <v>1428</v>
      </c>
      <c r="AA959" s="39">
        <v>0.049225</v>
      </c>
      <c r="AB959" s="41"/>
      <c r="AC959" s="41"/>
      <c r="AD959" s="37" t="s">
        <v>179</v>
      </c>
      <c r="AE959" s="38"/>
      <c r="AF959" s="41"/>
      <c r="AG959" s="38"/>
      <c r="AH959" s="38"/>
      <c r="AI959" s="38"/>
      <c r="AJ959" s="39">
        <v>0.092902267</v>
      </c>
      <c r="AK959" s="99">
        <v>0.0</v>
      </c>
      <c r="AL959" s="99">
        <v>0.5</v>
      </c>
      <c r="AM959" s="99">
        <v>0.0</v>
      </c>
      <c r="AN959" s="37" t="s">
        <v>1429</v>
      </c>
      <c r="AO959" s="37" t="s">
        <v>1430</v>
      </c>
      <c r="AP959" s="37" t="s">
        <v>1431</v>
      </c>
      <c r="AQ959" s="41"/>
      <c r="AR959" s="41"/>
      <c r="AS959" s="125"/>
      <c r="AT959" s="38"/>
      <c r="AU959" s="38"/>
      <c r="AV959" s="38"/>
      <c r="AW959" s="37" t="s">
        <v>1432</v>
      </c>
      <c r="AX959" s="38"/>
      <c r="AY959" s="41"/>
      <c r="AZ959" s="38"/>
      <c r="BA959" s="38"/>
      <c r="BB959" s="38"/>
      <c r="BC959" s="38"/>
      <c r="BD959" s="38"/>
      <c r="BE959" s="37" t="s">
        <v>1433</v>
      </c>
      <c r="BF959" s="38"/>
      <c r="BG959" s="41"/>
      <c r="BH959" s="38"/>
      <c r="BI959" s="38"/>
      <c r="BJ959" s="38"/>
      <c r="BK959" s="38"/>
    </row>
    <row r="960" ht="14.25" hidden="1" customHeight="1">
      <c r="A960" s="37" t="s">
        <v>44</v>
      </c>
      <c r="B960" s="37" t="s">
        <v>344</v>
      </c>
      <c r="C960" s="37" t="s">
        <v>757</v>
      </c>
      <c r="D960" s="37" t="s">
        <v>1425</v>
      </c>
      <c r="E960" s="37" t="s">
        <v>44</v>
      </c>
      <c r="F960" s="37" t="s">
        <v>344</v>
      </c>
      <c r="G960" s="37" t="s">
        <v>757</v>
      </c>
      <c r="H960" s="119" t="s">
        <v>1914</v>
      </c>
      <c r="I960" s="39">
        <v>0.659606094</v>
      </c>
      <c r="J960" s="38"/>
      <c r="K960" s="38"/>
      <c r="L960" s="38"/>
      <c r="M960" s="99">
        <v>0.0</v>
      </c>
      <c r="N960" s="99">
        <v>0.5</v>
      </c>
      <c r="O960" s="99">
        <v>0.2</v>
      </c>
      <c r="P960" s="37" t="s">
        <v>1845</v>
      </c>
      <c r="Q960" s="37" t="s">
        <v>44</v>
      </c>
      <c r="R960" s="37" t="s">
        <v>344</v>
      </c>
      <c r="S960" s="37" t="s">
        <v>757</v>
      </c>
      <c r="T960" s="119" t="s">
        <v>1914</v>
      </c>
      <c r="U960" s="130">
        <v>0.0</v>
      </c>
      <c r="V960" s="130">
        <v>0.0</v>
      </c>
      <c r="W960" s="130">
        <v>3.08126E-4</v>
      </c>
      <c r="X960" s="39">
        <v>0.06</v>
      </c>
      <c r="Y960" s="37" t="s">
        <v>1846</v>
      </c>
      <c r="Z960" s="98" t="s">
        <v>1428</v>
      </c>
      <c r="AA960" s="39">
        <v>0.049225</v>
      </c>
      <c r="AB960" s="41"/>
      <c r="AC960" s="41"/>
      <c r="AD960" s="37" t="s">
        <v>179</v>
      </c>
      <c r="AE960" s="38"/>
      <c r="AF960" s="41"/>
      <c r="AG960" s="38"/>
      <c r="AH960" s="38"/>
      <c r="AI960" s="38"/>
      <c r="AJ960" s="39">
        <v>0.092902267</v>
      </c>
      <c r="AK960" s="99">
        <v>0.0</v>
      </c>
      <c r="AL960" s="99">
        <v>0.5</v>
      </c>
      <c r="AM960" s="99">
        <v>0.0</v>
      </c>
      <c r="AN960" s="37" t="s">
        <v>1847</v>
      </c>
      <c r="AO960" s="37" t="s">
        <v>1848</v>
      </c>
      <c r="AP960" s="37" t="s">
        <v>1849</v>
      </c>
      <c r="AQ960" s="41"/>
      <c r="AR960" s="41"/>
      <c r="AS960" s="125"/>
      <c r="AT960" s="38"/>
      <c r="AU960" s="38"/>
      <c r="AV960" s="38"/>
      <c r="AW960" s="37" t="s">
        <v>1850</v>
      </c>
      <c r="AX960" s="38"/>
      <c r="AY960" s="41"/>
      <c r="AZ960" s="38"/>
      <c r="BA960" s="38"/>
      <c r="BB960" s="38"/>
      <c r="BC960" s="38"/>
      <c r="BD960" s="38"/>
      <c r="BE960" s="37" t="s">
        <v>1851</v>
      </c>
      <c r="BF960" s="38"/>
      <c r="BG960" s="41"/>
      <c r="BH960" s="38"/>
      <c r="BI960" s="38"/>
      <c r="BJ960" s="38"/>
      <c r="BK960" s="38"/>
    </row>
    <row r="961" ht="14.25" hidden="1" customHeight="1">
      <c r="A961" s="37" t="s">
        <v>44</v>
      </c>
      <c r="B961" s="37" t="s">
        <v>784</v>
      </c>
      <c r="C961" s="37" t="s">
        <v>757</v>
      </c>
      <c r="D961" s="37" t="s">
        <v>1425</v>
      </c>
      <c r="E961" s="37" t="s">
        <v>44</v>
      </c>
      <c r="F961" s="37" t="s">
        <v>784</v>
      </c>
      <c r="G961" s="37" t="s">
        <v>757</v>
      </c>
      <c r="H961" s="119" t="s">
        <v>1915</v>
      </c>
      <c r="I961" s="39">
        <v>1.198439242</v>
      </c>
      <c r="J961" s="38"/>
      <c r="K961" s="38"/>
      <c r="L961" s="38"/>
      <c r="M961" s="99">
        <v>0.0</v>
      </c>
      <c r="N961" s="99">
        <v>0.5</v>
      </c>
      <c r="O961" s="99">
        <v>0.2</v>
      </c>
      <c r="P961" s="37" t="s">
        <v>1845</v>
      </c>
      <c r="Q961" s="37" t="s">
        <v>44</v>
      </c>
      <c r="R961" s="37" t="s">
        <v>784</v>
      </c>
      <c r="S961" s="37" t="s">
        <v>757</v>
      </c>
      <c r="T961" s="119" t="s">
        <v>1915</v>
      </c>
      <c r="U961" s="130">
        <v>0.0</v>
      </c>
      <c r="V961" s="130">
        <v>0.0</v>
      </c>
      <c r="W961" s="130">
        <v>0.00107234</v>
      </c>
      <c r="X961" s="39">
        <v>3.1</v>
      </c>
      <c r="Y961" s="37" t="s">
        <v>1846</v>
      </c>
      <c r="Z961" s="98" t="s">
        <v>1428</v>
      </c>
      <c r="AA961" s="39">
        <v>0.049225</v>
      </c>
      <c r="AB961" s="41"/>
      <c r="AC961" s="41"/>
      <c r="AD961" s="37" t="s">
        <v>179</v>
      </c>
      <c r="AE961" s="38"/>
      <c r="AF961" s="41"/>
      <c r="AG961" s="38"/>
      <c r="AH961" s="38"/>
      <c r="AI961" s="38"/>
      <c r="AJ961" s="39">
        <v>0.929022668</v>
      </c>
      <c r="AK961" s="99">
        <v>0.0</v>
      </c>
      <c r="AL961" s="99">
        <v>0.5</v>
      </c>
      <c r="AM961" s="99">
        <v>0.0</v>
      </c>
      <c r="AN961" s="37" t="s">
        <v>1847</v>
      </c>
      <c r="AO961" s="37" t="s">
        <v>1848</v>
      </c>
      <c r="AP961" s="37" t="s">
        <v>1849</v>
      </c>
      <c r="AQ961" s="41"/>
      <c r="AR961" s="41"/>
      <c r="AS961" s="125"/>
      <c r="AT961" s="38"/>
      <c r="AU961" s="38"/>
      <c r="AV961" s="38"/>
      <c r="AW961" s="37" t="s">
        <v>1850</v>
      </c>
      <c r="AX961" s="38"/>
      <c r="AY961" s="41"/>
      <c r="AZ961" s="38"/>
      <c r="BA961" s="38"/>
      <c r="BB961" s="38"/>
      <c r="BC961" s="38"/>
      <c r="BD961" s="38"/>
      <c r="BE961" s="37" t="s">
        <v>1851</v>
      </c>
      <c r="BF961" s="38"/>
      <c r="BG961" s="41"/>
      <c r="BH961" s="38"/>
      <c r="BI961" s="38"/>
      <c r="BJ961" s="38"/>
      <c r="BK961" s="38"/>
    </row>
    <row r="962" ht="14.25" hidden="1" customHeight="1">
      <c r="A962" s="37" t="s">
        <v>44</v>
      </c>
      <c r="B962" s="37" t="s">
        <v>785</v>
      </c>
      <c r="C962" s="37" t="s">
        <v>1916</v>
      </c>
      <c r="D962" s="37" t="s">
        <v>1425</v>
      </c>
      <c r="E962" s="37" t="s">
        <v>44</v>
      </c>
      <c r="F962" s="37" t="s">
        <v>785</v>
      </c>
      <c r="G962" s="37" t="s">
        <v>1916</v>
      </c>
      <c r="H962" s="119" t="s">
        <v>1917</v>
      </c>
      <c r="I962" s="39">
        <v>0.0</v>
      </c>
      <c r="J962" s="38"/>
      <c r="K962" s="38"/>
      <c r="L962" s="38"/>
      <c r="M962" s="99">
        <v>0.0</v>
      </c>
      <c r="N962" s="99">
        <v>0.5</v>
      </c>
      <c r="O962" s="99">
        <v>0.2</v>
      </c>
      <c r="P962" s="37" t="s">
        <v>1918</v>
      </c>
      <c r="Q962" s="37" t="s">
        <v>44</v>
      </c>
      <c r="R962" s="37" t="s">
        <v>785</v>
      </c>
      <c r="S962" s="37" t="s">
        <v>1916</v>
      </c>
      <c r="T962" s="119" t="s">
        <v>1917</v>
      </c>
      <c r="U962" s="130">
        <v>0.0</v>
      </c>
      <c r="V962" s="130">
        <v>0.0</v>
      </c>
      <c r="W962" s="130">
        <v>0.0</v>
      </c>
      <c r="X962" s="39">
        <v>0.0</v>
      </c>
      <c r="Y962" s="37" t="s">
        <v>1919</v>
      </c>
      <c r="Z962" s="98" t="s">
        <v>1428</v>
      </c>
      <c r="AA962" s="39">
        <v>0.049225</v>
      </c>
      <c r="AB962" s="41"/>
      <c r="AC962" s="41"/>
      <c r="AD962" s="37" t="s">
        <v>179</v>
      </c>
      <c r="AE962" s="38"/>
      <c r="AF962" s="41"/>
      <c r="AG962" s="38"/>
      <c r="AH962" s="38"/>
      <c r="AI962" s="38"/>
      <c r="AJ962" s="39">
        <v>0.0</v>
      </c>
      <c r="AK962" s="99">
        <v>0.0</v>
      </c>
      <c r="AL962" s="99">
        <v>0.5</v>
      </c>
      <c r="AM962" s="99">
        <v>0.0</v>
      </c>
      <c r="AN962" s="37" t="s">
        <v>1920</v>
      </c>
      <c r="AO962" s="37" t="s">
        <v>1921</v>
      </c>
      <c r="AP962" s="37" t="s">
        <v>1922</v>
      </c>
      <c r="AQ962" s="41"/>
      <c r="AR962" s="41"/>
      <c r="AS962" s="39">
        <v>0.0</v>
      </c>
      <c r="AT962" s="39">
        <v>60.0</v>
      </c>
      <c r="AU962" s="38"/>
      <c r="AV962" s="38"/>
      <c r="AW962" s="37" t="s">
        <v>1923</v>
      </c>
      <c r="AX962" s="38"/>
      <c r="AY962" s="41"/>
      <c r="AZ962" s="38"/>
      <c r="BA962" s="38"/>
      <c r="BB962" s="38"/>
      <c r="BC962" s="38"/>
      <c r="BD962" s="38"/>
      <c r="BE962" s="37" t="s">
        <v>1924</v>
      </c>
      <c r="BF962" s="38"/>
      <c r="BG962" s="41"/>
      <c r="BH962" s="38"/>
      <c r="BI962" s="38"/>
      <c r="BJ962" s="38"/>
      <c r="BK962" s="38"/>
    </row>
    <row r="963" ht="14.25" hidden="1" customHeight="1">
      <c r="A963" s="37" t="s">
        <v>44</v>
      </c>
      <c r="B963" s="37" t="s">
        <v>785</v>
      </c>
      <c r="C963" s="37" t="s">
        <v>786</v>
      </c>
      <c r="D963" s="37" t="s">
        <v>1425</v>
      </c>
      <c r="E963" s="37" t="s">
        <v>44</v>
      </c>
      <c r="F963" s="37" t="s">
        <v>785</v>
      </c>
      <c r="G963" s="37" t="s">
        <v>786</v>
      </c>
      <c r="H963" s="119" t="s">
        <v>1925</v>
      </c>
      <c r="I963" s="39">
        <v>0.464511334</v>
      </c>
      <c r="J963" s="38"/>
      <c r="K963" s="38"/>
      <c r="L963" s="38"/>
      <c r="M963" s="99">
        <v>0.0</v>
      </c>
      <c r="N963" s="99">
        <v>0.5</v>
      </c>
      <c r="O963" s="99">
        <v>0.2</v>
      </c>
      <c r="P963" s="37" t="s">
        <v>1863</v>
      </c>
      <c r="Q963" s="37" t="s">
        <v>44</v>
      </c>
      <c r="R963" s="37" t="s">
        <v>785</v>
      </c>
      <c r="S963" s="37" t="s">
        <v>786</v>
      </c>
      <c r="T963" s="119" t="s">
        <v>1925</v>
      </c>
      <c r="U963" s="130">
        <v>0.0</v>
      </c>
      <c r="V963" s="130">
        <v>0.0</v>
      </c>
      <c r="W963" s="130">
        <v>3.44329E-4</v>
      </c>
      <c r="X963" s="39">
        <v>1.55</v>
      </c>
      <c r="Y963" s="37" t="s">
        <v>1864</v>
      </c>
      <c r="Z963" s="98" t="s">
        <v>1428</v>
      </c>
      <c r="AA963" s="39">
        <v>0.049225</v>
      </c>
      <c r="AB963" s="41"/>
      <c r="AC963" s="41"/>
      <c r="AD963" s="37" t="s">
        <v>179</v>
      </c>
      <c r="AE963" s="38"/>
      <c r="AF963" s="41"/>
      <c r="AG963" s="38"/>
      <c r="AH963" s="38"/>
      <c r="AI963" s="38"/>
      <c r="AJ963" s="39">
        <v>0.464511334</v>
      </c>
      <c r="AK963" s="99">
        <v>0.0</v>
      </c>
      <c r="AL963" s="99">
        <v>0.5</v>
      </c>
      <c r="AM963" s="99">
        <v>0.0</v>
      </c>
      <c r="AN963" s="37" t="s">
        <v>1865</v>
      </c>
      <c r="AO963" s="37" t="s">
        <v>1866</v>
      </c>
      <c r="AP963" s="37" t="s">
        <v>1867</v>
      </c>
      <c r="AQ963" s="41"/>
      <c r="AR963" s="41"/>
      <c r="AS963" s="39">
        <v>0.003961647</v>
      </c>
      <c r="AT963" s="39">
        <v>60.0</v>
      </c>
      <c r="AU963" s="38"/>
      <c r="AV963" s="38"/>
      <c r="AW963" s="37" t="s">
        <v>1868</v>
      </c>
      <c r="AX963" s="38"/>
      <c r="AY963" s="41"/>
      <c r="AZ963" s="38"/>
      <c r="BA963" s="38"/>
      <c r="BB963" s="38"/>
      <c r="BC963" s="38"/>
      <c r="BD963" s="38"/>
      <c r="BE963" s="37" t="s">
        <v>1869</v>
      </c>
      <c r="BF963" s="38"/>
      <c r="BG963" s="41"/>
      <c r="BH963" s="38"/>
      <c r="BI963" s="38"/>
      <c r="BJ963" s="38"/>
      <c r="BK963" s="38"/>
    </row>
    <row r="964" ht="14.25" hidden="1" customHeight="1">
      <c r="A964" s="37" t="s">
        <v>44</v>
      </c>
      <c r="B964" s="37" t="s">
        <v>785</v>
      </c>
      <c r="C964" s="37" t="s">
        <v>787</v>
      </c>
      <c r="D964" s="37" t="s">
        <v>1425</v>
      </c>
      <c r="E964" s="37" t="s">
        <v>44</v>
      </c>
      <c r="F964" s="37" t="s">
        <v>785</v>
      </c>
      <c r="G964" s="37" t="s">
        <v>787</v>
      </c>
      <c r="H964" s="119" t="s">
        <v>1926</v>
      </c>
      <c r="I964" s="39">
        <v>0.0</v>
      </c>
      <c r="J964" s="38"/>
      <c r="K964" s="38"/>
      <c r="L964" s="38"/>
      <c r="M964" s="99">
        <v>0.0</v>
      </c>
      <c r="N964" s="99">
        <v>0.5</v>
      </c>
      <c r="O964" s="99">
        <v>0.2</v>
      </c>
      <c r="P964" s="37" t="s">
        <v>1837</v>
      </c>
      <c r="Q964" s="37" t="s">
        <v>44</v>
      </c>
      <c r="R964" s="37" t="s">
        <v>785</v>
      </c>
      <c r="S964" s="37" t="s">
        <v>787</v>
      </c>
      <c r="T964" s="119" t="s">
        <v>1926</v>
      </c>
      <c r="U964" s="130">
        <v>0.0</v>
      </c>
      <c r="V964" s="130">
        <v>0.0</v>
      </c>
      <c r="W964" s="130">
        <v>3.04977E-4</v>
      </c>
      <c r="X964" s="39">
        <v>9.29</v>
      </c>
      <c r="Y964" s="37" t="s">
        <v>1838</v>
      </c>
      <c r="Z964" s="98" t="s">
        <v>1428</v>
      </c>
      <c r="AA964" s="39">
        <v>0.049225</v>
      </c>
      <c r="AB964" s="41"/>
      <c r="AC964" s="41"/>
      <c r="AD964" s="37" t="s">
        <v>179</v>
      </c>
      <c r="AE964" s="38"/>
      <c r="AF964" s="41"/>
      <c r="AG964" s="38"/>
      <c r="AH964" s="38"/>
      <c r="AI964" s="38"/>
      <c r="AJ964" s="39">
        <v>0.232255667</v>
      </c>
      <c r="AK964" s="99">
        <v>0.0</v>
      </c>
      <c r="AL964" s="99">
        <v>0.5</v>
      </c>
      <c r="AM964" s="99">
        <v>0.0</v>
      </c>
      <c r="AN964" s="37" t="s">
        <v>1839</v>
      </c>
      <c r="AO964" s="37" t="s">
        <v>1840</v>
      </c>
      <c r="AP964" s="37" t="s">
        <v>1841</v>
      </c>
      <c r="AQ964" s="41"/>
      <c r="AR964" s="41"/>
      <c r="AS964" s="39">
        <v>0.0</v>
      </c>
      <c r="AT964" s="39">
        <v>60.0</v>
      </c>
      <c r="AU964" s="38"/>
      <c r="AV964" s="38"/>
      <c r="AW964" s="37" t="s">
        <v>1842</v>
      </c>
      <c r="AX964" s="38"/>
      <c r="AY964" s="41"/>
      <c r="AZ964" s="38"/>
      <c r="BA964" s="38"/>
      <c r="BB964" s="38"/>
      <c r="BC964" s="38"/>
      <c r="BD964" s="38"/>
      <c r="BE964" s="37" t="s">
        <v>1843</v>
      </c>
      <c r="BF964" s="38"/>
      <c r="BG964" s="41"/>
      <c r="BH964" s="38"/>
      <c r="BI964" s="38"/>
      <c r="BJ964" s="38"/>
      <c r="BK964" s="38"/>
    </row>
    <row r="965" ht="14.25" hidden="1" customHeight="1">
      <c r="A965" s="37" t="s">
        <v>44</v>
      </c>
      <c r="B965" s="37" t="s">
        <v>785</v>
      </c>
      <c r="C965" s="37" t="s">
        <v>788</v>
      </c>
      <c r="D965" s="37" t="s">
        <v>1425</v>
      </c>
      <c r="E965" s="37" t="s">
        <v>44</v>
      </c>
      <c r="F965" s="37" t="s">
        <v>785</v>
      </c>
      <c r="G965" s="37" t="s">
        <v>788</v>
      </c>
      <c r="H965" s="119" t="s">
        <v>1927</v>
      </c>
      <c r="I965" s="39">
        <v>0.0</v>
      </c>
      <c r="J965" s="38"/>
      <c r="K965" s="38"/>
      <c r="L965" s="38"/>
      <c r="M965" s="99">
        <v>0.0</v>
      </c>
      <c r="N965" s="99">
        <v>0.5</v>
      </c>
      <c r="O965" s="99">
        <v>0.2</v>
      </c>
      <c r="P965" s="37" t="s">
        <v>1837</v>
      </c>
      <c r="Q965" s="37" t="s">
        <v>44</v>
      </c>
      <c r="R965" s="37" t="s">
        <v>785</v>
      </c>
      <c r="S965" s="37" t="s">
        <v>788</v>
      </c>
      <c r="T965" s="119" t="s">
        <v>1927</v>
      </c>
      <c r="U965" s="130">
        <v>0.0</v>
      </c>
      <c r="V965" s="130">
        <v>0.0</v>
      </c>
      <c r="W965" s="130">
        <v>3.04977E-4</v>
      </c>
      <c r="X965" s="39">
        <v>9.29</v>
      </c>
      <c r="Y965" s="37" t="s">
        <v>1838</v>
      </c>
      <c r="Z965" s="98" t="s">
        <v>1428</v>
      </c>
      <c r="AA965" s="39">
        <v>0.049225</v>
      </c>
      <c r="AB965" s="41"/>
      <c r="AC965" s="41"/>
      <c r="AD965" s="37" t="s">
        <v>179</v>
      </c>
      <c r="AE965" s="38"/>
      <c r="AF965" s="41"/>
      <c r="AG965" s="38"/>
      <c r="AH965" s="38"/>
      <c r="AI965" s="38"/>
      <c r="AJ965" s="39">
        <v>0.232255667</v>
      </c>
      <c r="AK965" s="99">
        <v>0.0</v>
      </c>
      <c r="AL965" s="99">
        <v>0.5</v>
      </c>
      <c r="AM965" s="99">
        <v>0.0</v>
      </c>
      <c r="AN965" s="37" t="s">
        <v>1839</v>
      </c>
      <c r="AO965" s="37" t="s">
        <v>1840</v>
      </c>
      <c r="AP965" s="37" t="s">
        <v>1841</v>
      </c>
      <c r="AQ965" s="41"/>
      <c r="AR965" s="41"/>
      <c r="AS965" s="39">
        <v>0.0</v>
      </c>
      <c r="AT965" s="39">
        <v>60.0</v>
      </c>
      <c r="AU965" s="38"/>
      <c r="AV965" s="38"/>
      <c r="AW965" s="37" t="s">
        <v>1842</v>
      </c>
      <c r="AX965" s="38"/>
      <c r="AY965" s="41"/>
      <c r="AZ965" s="38"/>
      <c r="BA965" s="38"/>
      <c r="BB965" s="38"/>
      <c r="BC965" s="38"/>
      <c r="BD965" s="38"/>
      <c r="BE965" s="37" t="s">
        <v>1843</v>
      </c>
      <c r="BF965" s="38"/>
      <c r="BG965" s="41"/>
      <c r="BH965" s="38"/>
      <c r="BI965" s="38"/>
      <c r="BJ965" s="38"/>
      <c r="BK965" s="38"/>
    </row>
    <row r="966" ht="14.25" hidden="1" customHeight="1">
      <c r="A966" s="37" t="s">
        <v>44</v>
      </c>
      <c r="B966" s="37" t="s">
        <v>785</v>
      </c>
      <c r="C966" s="37" t="s">
        <v>789</v>
      </c>
      <c r="D966" s="37" t="s">
        <v>1425</v>
      </c>
      <c r="E966" s="37" t="s">
        <v>44</v>
      </c>
      <c r="F966" s="37" t="s">
        <v>785</v>
      </c>
      <c r="G966" s="37" t="s">
        <v>789</v>
      </c>
      <c r="H966" s="119" t="s">
        <v>1928</v>
      </c>
      <c r="I966" s="39">
        <v>0.789669268</v>
      </c>
      <c r="J966" s="38"/>
      <c r="K966" s="38"/>
      <c r="L966" s="38"/>
      <c r="M966" s="99">
        <v>0.0</v>
      </c>
      <c r="N966" s="99">
        <v>0.5</v>
      </c>
      <c r="O966" s="99">
        <v>0.2</v>
      </c>
      <c r="P966" s="37" t="s">
        <v>1837</v>
      </c>
      <c r="Q966" s="37" t="s">
        <v>44</v>
      </c>
      <c r="R966" s="37" t="s">
        <v>785</v>
      </c>
      <c r="S966" s="37" t="s">
        <v>789</v>
      </c>
      <c r="T966" s="119" t="s">
        <v>1928</v>
      </c>
      <c r="U966" s="130">
        <v>0.0</v>
      </c>
      <c r="V966" s="130">
        <v>0.0</v>
      </c>
      <c r="W966" s="130">
        <v>0.004117196</v>
      </c>
      <c r="X966" s="39">
        <v>18.58</v>
      </c>
      <c r="Y966" s="37" t="s">
        <v>1838</v>
      </c>
      <c r="Z966" s="98" t="s">
        <v>1428</v>
      </c>
      <c r="AA966" s="39">
        <v>0.049225</v>
      </c>
      <c r="AB966" s="41"/>
      <c r="AC966" s="41"/>
      <c r="AD966" s="37" t="s">
        <v>179</v>
      </c>
      <c r="AE966" s="38"/>
      <c r="AF966" s="41"/>
      <c r="AG966" s="38"/>
      <c r="AH966" s="38"/>
      <c r="AI966" s="38"/>
      <c r="AJ966" s="39">
        <v>0.232255667</v>
      </c>
      <c r="AK966" s="99">
        <v>0.0</v>
      </c>
      <c r="AL966" s="99">
        <v>0.5</v>
      </c>
      <c r="AM966" s="99">
        <v>0.0</v>
      </c>
      <c r="AN966" s="37" t="s">
        <v>1839</v>
      </c>
      <c r="AO966" s="37" t="s">
        <v>1840</v>
      </c>
      <c r="AP966" s="37" t="s">
        <v>1841</v>
      </c>
      <c r="AQ966" s="41"/>
      <c r="AR966" s="41"/>
      <c r="AS966" s="39">
        <v>0.002839298</v>
      </c>
      <c r="AT966" s="39">
        <v>60.0</v>
      </c>
      <c r="AU966" s="38"/>
      <c r="AV966" s="38"/>
      <c r="AW966" s="37" t="s">
        <v>1842</v>
      </c>
      <c r="AX966" s="38"/>
      <c r="AY966" s="41"/>
      <c r="AZ966" s="38"/>
      <c r="BA966" s="38"/>
      <c r="BB966" s="38"/>
      <c r="BC966" s="38"/>
      <c r="BD966" s="38"/>
      <c r="BE966" s="37" t="s">
        <v>1843</v>
      </c>
      <c r="BF966" s="38"/>
      <c r="BG966" s="41"/>
      <c r="BH966" s="38"/>
      <c r="BI966" s="38"/>
      <c r="BJ966" s="38"/>
      <c r="BK966" s="38"/>
    </row>
    <row r="967" ht="14.25" hidden="1" customHeight="1">
      <c r="A967" s="37" t="s">
        <v>44</v>
      </c>
      <c r="B967" s="37" t="s">
        <v>785</v>
      </c>
      <c r="C967" s="37" t="s">
        <v>790</v>
      </c>
      <c r="D967" s="37" t="s">
        <v>1425</v>
      </c>
      <c r="E967" s="37" t="s">
        <v>44</v>
      </c>
      <c r="F967" s="37" t="s">
        <v>785</v>
      </c>
      <c r="G967" s="37" t="s">
        <v>790</v>
      </c>
      <c r="H967" s="119" t="s">
        <v>1929</v>
      </c>
      <c r="I967" s="39">
        <v>2.434039391</v>
      </c>
      <c r="J967" s="38"/>
      <c r="K967" s="38"/>
      <c r="L967" s="38"/>
      <c r="M967" s="99">
        <v>0.0</v>
      </c>
      <c r="N967" s="99">
        <v>0.5</v>
      </c>
      <c r="O967" s="99">
        <v>0.2</v>
      </c>
      <c r="P967" s="37" t="s">
        <v>1837</v>
      </c>
      <c r="Q967" s="37" t="s">
        <v>44</v>
      </c>
      <c r="R967" s="37" t="s">
        <v>785</v>
      </c>
      <c r="S967" s="37" t="s">
        <v>790</v>
      </c>
      <c r="T967" s="119" t="s">
        <v>1929</v>
      </c>
      <c r="U967" s="130">
        <v>0.0</v>
      </c>
      <c r="V967" s="130">
        <v>0.0</v>
      </c>
      <c r="W967" s="130">
        <v>0.004117196</v>
      </c>
      <c r="X967" s="39">
        <v>12.39</v>
      </c>
      <c r="Y967" s="37" t="s">
        <v>1838</v>
      </c>
      <c r="Z967" s="98" t="s">
        <v>1428</v>
      </c>
      <c r="AA967" s="39">
        <v>0.049225</v>
      </c>
      <c r="AB967" s="41"/>
      <c r="AC967" s="41"/>
      <c r="AD967" s="37" t="s">
        <v>179</v>
      </c>
      <c r="AE967" s="38"/>
      <c r="AF967" s="41"/>
      <c r="AG967" s="38"/>
      <c r="AH967" s="38"/>
      <c r="AI967" s="38"/>
      <c r="AJ967" s="39">
        <v>0.232255667</v>
      </c>
      <c r="AK967" s="99">
        <v>0.0</v>
      </c>
      <c r="AL967" s="99">
        <v>0.5</v>
      </c>
      <c r="AM967" s="99">
        <v>0.0</v>
      </c>
      <c r="AN967" s="37" t="s">
        <v>1839</v>
      </c>
      <c r="AO967" s="37" t="s">
        <v>1840</v>
      </c>
      <c r="AP967" s="37" t="s">
        <v>1841</v>
      </c>
      <c r="AQ967" s="41"/>
      <c r="AR967" s="41"/>
      <c r="AS967" s="39">
        <v>0.001893375</v>
      </c>
      <c r="AT967" s="39">
        <v>60.0</v>
      </c>
      <c r="AU967" s="38"/>
      <c r="AV967" s="38"/>
      <c r="AW967" s="37" t="s">
        <v>1842</v>
      </c>
      <c r="AX967" s="38"/>
      <c r="AY967" s="41"/>
      <c r="AZ967" s="38"/>
      <c r="BA967" s="38"/>
      <c r="BB967" s="38"/>
      <c r="BC967" s="38"/>
      <c r="BD967" s="38"/>
      <c r="BE967" s="37" t="s">
        <v>1843</v>
      </c>
      <c r="BF967" s="38"/>
      <c r="BG967" s="41"/>
      <c r="BH967" s="38"/>
      <c r="BI967" s="38"/>
      <c r="BJ967" s="38"/>
      <c r="BK967" s="38"/>
    </row>
    <row r="968" ht="14.25" hidden="1" customHeight="1">
      <c r="A968" s="37" t="s">
        <v>44</v>
      </c>
      <c r="B968" s="37" t="s">
        <v>785</v>
      </c>
      <c r="C968" s="37" t="s">
        <v>791</v>
      </c>
      <c r="D968" s="37" t="s">
        <v>1425</v>
      </c>
      <c r="E968" s="37" t="s">
        <v>44</v>
      </c>
      <c r="F968" s="37" t="s">
        <v>785</v>
      </c>
      <c r="G968" s="37" t="s">
        <v>791</v>
      </c>
      <c r="H968" s="119" t="s">
        <v>1930</v>
      </c>
      <c r="I968" s="39">
        <v>1.142697882</v>
      </c>
      <c r="J968" s="38"/>
      <c r="K968" s="38"/>
      <c r="L968" s="38"/>
      <c r="M968" s="99">
        <v>0.0</v>
      </c>
      <c r="N968" s="99">
        <v>0.5</v>
      </c>
      <c r="O968" s="99">
        <v>0.2</v>
      </c>
      <c r="P968" s="37" t="s">
        <v>1837</v>
      </c>
      <c r="Q968" s="37" t="s">
        <v>44</v>
      </c>
      <c r="R968" s="37" t="s">
        <v>785</v>
      </c>
      <c r="S968" s="37" t="s">
        <v>791</v>
      </c>
      <c r="T968" s="119" t="s">
        <v>1930</v>
      </c>
      <c r="U968" s="130">
        <v>0.0</v>
      </c>
      <c r="V968" s="130">
        <v>0.0</v>
      </c>
      <c r="W968" s="130">
        <v>0.004117196</v>
      </c>
      <c r="X968" s="39">
        <v>18.58</v>
      </c>
      <c r="Y968" s="37" t="s">
        <v>1838</v>
      </c>
      <c r="Z968" s="98" t="s">
        <v>1428</v>
      </c>
      <c r="AA968" s="39">
        <v>0.049225</v>
      </c>
      <c r="AB968" s="41"/>
      <c r="AC968" s="41"/>
      <c r="AD968" s="37" t="s">
        <v>179</v>
      </c>
      <c r="AE968" s="38"/>
      <c r="AF968" s="41"/>
      <c r="AG968" s="38"/>
      <c r="AH968" s="38"/>
      <c r="AI968" s="38"/>
      <c r="AJ968" s="39">
        <v>0.232255667</v>
      </c>
      <c r="AK968" s="99">
        <v>0.0</v>
      </c>
      <c r="AL968" s="99">
        <v>0.5</v>
      </c>
      <c r="AM968" s="99">
        <v>0.0</v>
      </c>
      <c r="AN968" s="37" t="s">
        <v>1839</v>
      </c>
      <c r="AO968" s="37" t="s">
        <v>1840</v>
      </c>
      <c r="AP968" s="37" t="s">
        <v>1841</v>
      </c>
      <c r="AQ968" s="41"/>
      <c r="AR968" s="41"/>
      <c r="AS968" s="39">
        <v>0.002839298</v>
      </c>
      <c r="AT968" s="39">
        <v>60.0</v>
      </c>
      <c r="AU968" s="38"/>
      <c r="AV968" s="38"/>
      <c r="AW968" s="37" t="s">
        <v>1842</v>
      </c>
      <c r="AX968" s="38"/>
      <c r="AY968" s="41"/>
      <c r="AZ968" s="38"/>
      <c r="BA968" s="38"/>
      <c r="BB968" s="38"/>
      <c r="BC968" s="38"/>
      <c r="BD968" s="38"/>
      <c r="BE968" s="37" t="s">
        <v>1843</v>
      </c>
      <c r="BF968" s="38"/>
      <c r="BG968" s="41"/>
      <c r="BH968" s="38"/>
      <c r="BI968" s="38"/>
      <c r="BJ968" s="38"/>
      <c r="BK968" s="38"/>
    </row>
    <row r="969" ht="14.25" hidden="1" customHeight="1">
      <c r="A969" s="37" t="s">
        <v>44</v>
      </c>
      <c r="B969" s="37" t="s">
        <v>785</v>
      </c>
      <c r="C969" s="37" t="s">
        <v>792</v>
      </c>
      <c r="D969" s="37" t="s">
        <v>1425</v>
      </c>
      <c r="E969" s="37" t="s">
        <v>44</v>
      </c>
      <c r="F969" s="37" t="s">
        <v>785</v>
      </c>
      <c r="G969" s="37" t="s">
        <v>792</v>
      </c>
      <c r="H969" s="119" t="s">
        <v>1931</v>
      </c>
      <c r="I969" s="39">
        <v>1.235600149</v>
      </c>
      <c r="J969" s="38"/>
      <c r="K969" s="38"/>
      <c r="L969" s="38"/>
      <c r="M969" s="99">
        <v>0.0</v>
      </c>
      <c r="N969" s="99">
        <v>0.5</v>
      </c>
      <c r="O969" s="99">
        <v>0.2</v>
      </c>
      <c r="P969" s="37" t="s">
        <v>1904</v>
      </c>
      <c r="Q969" s="37" t="s">
        <v>44</v>
      </c>
      <c r="R969" s="37" t="s">
        <v>785</v>
      </c>
      <c r="S969" s="37" t="s">
        <v>792</v>
      </c>
      <c r="T969" s="119" t="s">
        <v>1931</v>
      </c>
      <c r="U969" s="130">
        <v>0.0</v>
      </c>
      <c r="V969" s="130">
        <v>0.0</v>
      </c>
      <c r="W969" s="130">
        <v>0.002782919</v>
      </c>
      <c r="X969" s="39">
        <v>12.39</v>
      </c>
      <c r="Y969" s="37" t="s">
        <v>1905</v>
      </c>
      <c r="Z969" s="98" t="s">
        <v>1428</v>
      </c>
      <c r="AA969" s="39">
        <v>0.049225</v>
      </c>
      <c r="AB969" s="41"/>
      <c r="AC969" s="41"/>
      <c r="AD969" s="37" t="s">
        <v>179</v>
      </c>
      <c r="AE969" s="38"/>
      <c r="AF969" s="41"/>
      <c r="AG969" s="38"/>
      <c r="AH969" s="38"/>
      <c r="AI969" s="38"/>
      <c r="AJ969" s="39">
        <v>0.464511334</v>
      </c>
      <c r="AK969" s="99">
        <v>0.0</v>
      </c>
      <c r="AL969" s="99">
        <v>0.5</v>
      </c>
      <c r="AM969" s="99">
        <v>0.0</v>
      </c>
      <c r="AN969" s="37" t="s">
        <v>1906</v>
      </c>
      <c r="AO969" s="37" t="s">
        <v>1907</v>
      </c>
      <c r="AP969" s="37" t="s">
        <v>1908</v>
      </c>
      <c r="AQ969" s="41"/>
      <c r="AR969" s="41"/>
      <c r="AS969" s="39">
        <v>0.004120874</v>
      </c>
      <c r="AT969" s="39">
        <v>60.0</v>
      </c>
      <c r="AU969" s="38"/>
      <c r="AV969" s="38"/>
      <c r="AW969" s="37" t="s">
        <v>1909</v>
      </c>
      <c r="AX969" s="38"/>
      <c r="AY969" s="41"/>
      <c r="AZ969" s="38"/>
      <c r="BA969" s="38"/>
      <c r="BB969" s="38"/>
      <c r="BC969" s="38"/>
      <c r="BD969" s="38"/>
      <c r="BE969" s="37" t="s">
        <v>1910</v>
      </c>
      <c r="BF969" s="38"/>
      <c r="BG969" s="41"/>
      <c r="BH969" s="38"/>
      <c r="BI969" s="38"/>
      <c r="BJ969" s="38"/>
      <c r="BK969" s="38"/>
    </row>
    <row r="970" ht="14.25" hidden="1" customHeight="1">
      <c r="A970" s="37" t="s">
        <v>44</v>
      </c>
      <c r="B970" s="37" t="s">
        <v>785</v>
      </c>
      <c r="C970" s="37" t="s">
        <v>793</v>
      </c>
      <c r="D970" s="37" t="s">
        <v>1425</v>
      </c>
      <c r="E970" s="37" t="s">
        <v>44</v>
      </c>
      <c r="F970" s="37" t="s">
        <v>785</v>
      </c>
      <c r="G970" s="37" t="s">
        <v>793</v>
      </c>
      <c r="H970" s="119" t="s">
        <v>1932</v>
      </c>
      <c r="I970" s="39">
        <v>1.226309922</v>
      </c>
      <c r="J970" s="38"/>
      <c r="K970" s="38"/>
      <c r="L970" s="38"/>
      <c r="M970" s="99">
        <v>0.0</v>
      </c>
      <c r="N970" s="99">
        <v>0.5</v>
      </c>
      <c r="O970" s="99">
        <v>0.2</v>
      </c>
      <c r="P970" s="37" t="s">
        <v>1837</v>
      </c>
      <c r="Q970" s="37" t="s">
        <v>44</v>
      </c>
      <c r="R970" s="37" t="s">
        <v>785</v>
      </c>
      <c r="S970" s="37" t="s">
        <v>793</v>
      </c>
      <c r="T970" s="119" t="s">
        <v>1932</v>
      </c>
      <c r="U970" s="130">
        <v>0.0</v>
      </c>
      <c r="V970" s="130">
        <v>0.0</v>
      </c>
      <c r="W970" s="130">
        <v>0.001575717</v>
      </c>
      <c r="X970" s="39">
        <v>18.58</v>
      </c>
      <c r="Y970" s="37" t="s">
        <v>1838</v>
      </c>
      <c r="Z970" s="98" t="s">
        <v>1428</v>
      </c>
      <c r="AA970" s="39">
        <v>0.049225</v>
      </c>
      <c r="AB970" s="41"/>
      <c r="AC970" s="41"/>
      <c r="AD970" s="37" t="s">
        <v>179</v>
      </c>
      <c r="AE970" s="38"/>
      <c r="AF970" s="41"/>
      <c r="AG970" s="38"/>
      <c r="AH970" s="38"/>
      <c r="AI970" s="38"/>
      <c r="AJ970" s="39">
        <v>0.092902267</v>
      </c>
      <c r="AK970" s="99">
        <v>0.0</v>
      </c>
      <c r="AL970" s="99">
        <v>0.5</v>
      </c>
      <c r="AM970" s="99">
        <v>0.0</v>
      </c>
      <c r="AN970" s="37" t="s">
        <v>1839</v>
      </c>
      <c r="AO970" s="37" t="s">
        <v>1840</v>
      </c>
      <c r="AP970" s="37" t="s">
        <v>1841</v>
      </c>
      <c r="AQ970" s="41"/>
      <c r="AR970" s="41"/>
      <c r="AS970" s="39">
        <v>0.004286783</v>
      </c>
      <c r="AT970" s="39">
        <v>60.0</v>
      </c>
      <c r="AU970" s="38"/>
      <c r="AV970" s="38"/>
      <c r="AW970" s="37" t="s">
        <v>1842</v>
      </c>
      <c r="AX970" s="38"/>
      <c r="AY970" s="41"/>
      <c r="AZ970" s="38"/>
      <c r="BA970" s="38"/>
      <c r="BB970" s="38"/>
      <c r="BC970" s="38"/>
      <c r="BD970" s="38"/>
      <c r="BE970" s="37" t="s">
        <v>1843</v>
      </c>
      <c r="BF970" s="38"/>
      <c r="BG970" s="41"/>
      <c r="BH970" s="38"/>
      <c r="BI970" s="38"/>
      <c r="BJ970" s="38"/>
      <c r="BK970" s="38"/>
    </row>
    <row r="971" ht="14.25" hidden="1" customHeight="1">
      <c r="A971" s="37" t="s">
        <v>44</v>
      </c>
      <c r="B971" s="37" t="s">
        <v>785</v>
      </c>
      <c r="C971" s="37" t="s">
        <v>794</v>
      </c>
      <c r="D971" s="37" t="s">
        <v>1425</v>
      </c>
      <c r="E971" s="37" t="s">
        <v>44</v>
      </c>
      <c r="F971" s="37" t="s">
        <v>785</v>
      </c>
      <c r="G971" s="37" t="s">
        <v>794</v>
      </c>
      <c r="H971" s="119" t="s">
        <v>1933</v>
      </c>
      <c r="I971" s="39">
        <v>0.659606094</v>
      </c>
      <c r="J971" s="38"/>
      <c r="K971" s="38"/>
      <c r="L971" s="38"/>
      <c r="M971" s="99">
        <v>0.0</v>
      </c>
      <c r="N971" s="99">
        <v>0.5</v>
      </c>
      <c r="O971" s="99">
        <v>0.2</v>
      </c>
      <c r="P971" s="37" t="s">
        <v>1918</v>
      </c>
      <c r="Q971" s="37" t="s">
        <v>44</v>
      </c>
      <c r="R971" s="37" t="s">
        <v>785</v>
      </c>
      <c r="S971" s="37" t="s">
        <v>794</v>
      </c>
      <c r="T971" s="119" t="s">
        <v>1933</v>
      </c>
      <c r="U971" s="130">
        <v>0.0</v>
      </c>
      <c r="V971" s="130">
        <v>0.0</v>
      </c>
      <c r="W971" s="130">
        <v>3.04977E-4</v>
      </c>
      <c r="X971" s="39">
        <v>0.93</v>
      </c>
      <c r="Y971" s="37" t="s">
        <v>1919</v>
      </c>
      <c r="Z971" s="98" t="s">
        <v>1428</v>
      </c>
      <c r="AA971" s="39">
        <v>0.049225</v>
      </c>
      <c r="AB971" s="41"/>
      <c r="AC971" s="41"/>
      <c r="AD971" s="37" t="s">
        <v>179</v>
      </c>
      <c r="AE971" s="38"/>
      <c r="AF971" s="41"/>
      <c r="AG971" s="38"/>
      <c r="AH971" s="38"/>
      <c r="AI971" s="38"/>
      <c r="AJ971" s="39">
        <v>0.0</v>
      </c>
      <c r="AK971" s="99">
        <v>0.0</v>
      </c>
      <c r="AL971" s="99">
        <v>0.5</v>
      </c>
      <c r="AM971" s="99">
        <v>0.0</v>
      </c>
      <c r="AN971" s="37" t="s">
        <v>1920</v>
      </c>
      <c r="AO971" s="37" t="s">
        <v>1921</v>
      </c>
      <c r="AP971" s="37" t="s">
        <v>1922</v>
      </c>
      <c r="AQ971" s="41"/>
      <c r="AR971" s="41"/>
      <c r="AS971" s="39">
        <v>0.0</v>
      </c>
      <c r="AT971" s="39">
        <v>60.0</v>
      </c>
      <c r="AU971" s="38"/>
      <c r="AV971" s="38"/>
      <c r="AW971" s="37" t="s">
        <v>1923</v>
      </c>
      <c r="AX971" s="38"/>
      <c r="AY971" s="41"/>
      <c r="AZ971" s="38"/>
      <c r="BA971" s="38"/>
      <c r="BB971" s="38"/>
      <c r="BC971" s="38"/>
      <c r="BD971" s="38"/>
      <c r="BE971" s="37" t="s">
        <v>1924</v>
      </c>
      <c r="BF971" s="38"/>
      <c r="BG971" s="41"/>
      <c r="BH971" s="38"/>
      <c r="BI971" s="38"/>
      <c r="BJ971" s="38"/>
      <c r="BK971" s="38"/>
    </row>
    <row r="972" ht="14.25" hidden="1" customHeight="1">
      <c r="A972" s="37" t="s">
        <v>44</v>
      </c>
      <c r="B972" s="37" t="s">
        <v>785</v>
      </c>
      <c r="C972" s="37" t="s">
        <v>795</v>
      </c>
      <c r="D972" s="37" t="s">
        <v>1425</v>
      </c>
      <c r="E972" s="37" t="s">
        <v>44</v>
      </c>
      <c r="F972" s="37" t="s">
        <v>785</v>
      </c>
      <c r="G972" s="37" t="s">
        <v>795</v>
      </c>
      <c r="H972" s="119" t="s">
        <v>1934</v>
      </c>
      <c r="I972" s="39">
        <v>0.780379041</v>
      </c>
      <c r="J972" s="38"/>
      <c r="K972" s="38"/>
      <c r="L972" s="38"/>
      <c r="M972" s="99">
        <v>0.0</v>
      </c>
      <c r="N972" s="99">
        <v>0.5</v>
      </c>
      <c r="O972" s="99">
        <v>0.2</v>
      </c>
      <c r="P972" s="37" t="s">
        <v>1918</v>
      </c>
      <c r="Q972" s="37" t="s">
        <v>44</v>
      </c>
      <c r="R972" s="37" t="s">
        <v>785</v>
      </c>
      <c r="S972" s="37" t="s">
        <v>795</v>
      </c>
      <c r="T972" s="119" t="s">
        <v>1934</v>
      </c>
      <c r="U972" s="130">
        <v>0.0</v>
      </c>
      <c r="V972" s="130">
        <v>0.0</v>
      </c>
      <c r="W972" s="130">
        <v>3.04977E-4</v>
      </c>
      <c r="X972" s="39">
        <v>0.93</v>
      </c>
      <c r="Y972" s="37" t="s">
        <v>1919</v>
      </c>
      <c r="Z972" s="98" t="s">
        <v>1428</v>
      </c>
      <c r="AA972" s="39">
        <v>0.049225</v>
      </c>
      <c r="AB972" s="41"/>
      <c r="AC972" s="41"/>
      <c r="AD972" s="37" t="s">
        <v>179</v>
      </c>
      <c r="AE972" s="38"/>
      <c r="AF972" s="41"/>
      <c r="AG972" s="38"/>
      <c r="AH972" s="38"/>
      <c r="AI972" s="38"/>
      <c r="AJ972" s="39">
        <v>0.0</v>
      </c>
      <c r="AK972" s="99">
        <v>0.0</v>
      </c>
      <c r="AL972" s="99">
        <v>0.5</v>
      </c>
      <c r="AM972" s="99">
        <v>0.0</v>
      </c>
      <c r="AN972" s="37" t="s">
        <v>1920</v>
      </c>
      <c r="AO972" s="37" t="s">
        <v>1921</v>
      </c>
      <c r="AP972" s="37" t="s">
        <v>1922</v>
      </c>
      <c r="AQ972" s="41"/>
      <c r="AR972" s="41"/>
      <c r="AS972" s="39">
        <v>0.0</v>
      </c>
      <c r="AT972" s="39">
        <v>60.0</v>
      </c>
      <c r="AU972" s="38"/>
      <c r="AV972" s="38"/>
      <c r="AW972" s="37" t="s">
        <v>1923</v>
      </c>
      <c r="AX972" s="38"/>
      <c r="AY972" s="41"/>
      <c r="AZ972" s="38"/>
      <c r="BA972" s="38"/>
      <c r="BB972" s="38"/>
      <c r="BC972" s="38"/>
      <c r="BD972" s="38"/>
      <c r="BE972" s="37" t="s">
        <v>1924</v>
      </c>
      <c r="BF972" s="38"/>
      <c r="BG972" s="41"/>
      <c r="BH972" s="38"/>
      <c r="BI972" s="38"/>
      <c r="BJ972" s="38"/>
      <c r="BK972" s="38"/>
    </row>
    <row r="973" ht="14.25" hidden="1" customHeight="1">
      <c r="A973" s="37" t="s">
        <v>44</v>
      </c>
      <c r="B973" s="37" t="s">
        <v>785</v>
      </c>
      <c r="C973" s="37" t="s">
        <v>796</v>
      </c>
      <c r="D973" s="37" t="s">
        <v>1425</v>
      </c>
      <c r="E973" s="37" t="s">
        <v>44</v>
      </c>
      <c r="F973" s="37" t="s">
        <v>785</v>
      </c>
      <c r="G973" s="37" t="s">
        <v>796</v>
      </c>
      <c r="H973" s="119" t="s">
        <v>1935</v>
      </c>
      <c r="I973" s="39">
        <v>1.309921962</v>
      </c>
      <c r="J973" s="38"/>
      <c r="K973" s="38"/>
      <c r="L973" s="38"/>
      <c r="M973" s="99">
        <v>0.0</v>
      </c>
      <c r="N973" s="99">
        <v>0.5</v>
      </c>
      <c r="O973" s="99">
        <v>0.2</v>
      </c>
      <c r="P973" s="37" t="s">
        <v>1853</v>
      </c>
      <c r="Q973" s="37" t="s">
        <v>44</v>
      </c>
      <c r="R973" s="37" t="s">
        <v>785</v>
      </c>
      <c r="S973" s="37" t="s">
        <v>796</v>
      </c>
      <c r="T973" s="119" t="s">
        <v>1935</v>
      </c>
      <c r="U973" s="130">
        <v>0.0</v>
      </c>
      <c r="V973" s="130">
        <v>0.0</v>
      </c>
      <c r="W973" s="130">
        <v>0.003583485</v>
      </c>
      <c r="X973" s="39">
        <v>9.29</v>
      </c>
      <c r="Y973" s="37" t="s">
        <v>1854</v>
      </c>
      <c r="Z973" s="98" t="s">
        <v>1428</v>
      </c>
      <c r="AA973" s="39">
        <v>0.049225</v>
      </c>
      <c r="AB973" s="41"/>
      <c r="AC973" s="41"/>
      <c r="AD973" s="37" t="s">
        <v>179</v>
      </c>
      <c r="AE973" s="38"/>
      <c r="AF973" s="41"/>
      <c r="AG973" s="38"/>
      <c r="AH973" s="38"/>
      <c r="AI973" s="38"/>
      <c r="AJ973" s="39">
        <v>0.092902267</v>
      </c>
      <c r="AK973" s="99">
        <v>0.0</v>
      </c>
      <c r="AL973" s="99">
        <v>0.5</v>
      </c>
      <c r="AM973" s="99">
        <v>0.0</v>
      </c>
      <c r="AN973" s="37" t="s">
        <v>1855</v>
      </c>
      <c r="AO973" s="37" t="s">
        <v>1856</v>
      </c>
      <c r="AP973" s="37" t="s">
        <v>1857</v>
      </c>
      <c r="AQ973" s="41"/>
      <c r="AR973" s="41"/>
      <c r="AS973" s="39">
        <v>0.004272865</v>
      </c>
      <c r="AT973" s="39">
        <v>60.0</v>
      </c>
      <c r="AU973" s="38"/>
      <c r="AV973" s="38"/>
      <c r="AW973" s="37" t="s">
        <v>1858</v>
      </c>
      <c r="AX973" s="38"/>
      <c r="AY973" s="41"/>
      <c r="AZ973" s="38"/>
      <c r="BA973" s="38"/>
      <c r="BB973" s="38"/>
      <c r="BC973" s="38"/>
      <c r="BD973" s="38"/>
      <c r="BE973" s="37" t="s">
        <v>1859</v>
      </c>
      <c r="BF973" s="38"/>
      <c r="BG973" s="41"/>
      <c r="BH973" s="38"/>
      <c r="BI973" s="38"/>
      <c r="BJ973" s="38"/>
      <c r="BK973" s="38"/>
    </row>
    <row r="974" ht="14.25" hidden="1" customHeight="1">
      <c r="A974" s="37" t="s">
        <v>44</v>
      </c>
      <c r="B974" s="37" t="s">
        <v>785</v>
      </c>
      <c r="C974" s="37" t="s">
        <v>797</v>
      </c>
      <c r="D974" s="37" t="s">
        <v>1425</v>
      </c>
      <c r="E974" s="37" t="s">
        <v>44</v>
      </c>
      <c r="F974" s="37" t="s">
        <v>785</v>
      </c>
      <c r="G974" s="37" t="s">
        <v>797</v>
      </c>
      <c r="H974" s="119" t="s">
        <v>1936</v>
      </c>
      <c r="I974" s="39">
        <v>0.891861761</v>
      </c>
      <c r="J974" s="38"/>
      <c r="K974" s="38"/>
      <c r="L974" s="38"/>
      <c r="M974" s="99">
        <v>0.0</v>
      </c>
      <c r="N974" s="99">
        <v>0.5</v>
      </c>
      <c r="O974" s="99">
        <v>0.2</v>
      </c>
      <c r="P974" s="37" t="s">
        <v>1853</v>
      </c>
      <c r="Q974" s="37" t="s">
        <v>44</v>
      </c>
      <c r="R974" s="37" t="s">
        <v>785</v>
      </c>
      <c r="S974" s="37" t="s">
        <v>797</v>
      </c>
      <c r="T974" s="119" t="s">
        <v>1936</v>
      </c>
      <c r="U974" s="130">
        <v>0.0</v>
      </c>
      <c r="V974" s="130">
        <v>0.0</v>
      </c>
      <c r="W974" s="130">
        <v>0.003583485</v>
      </c>
      <c r="X974" s="39">
        <v>9.29</v>
      </c>
      <c r="Y974" s="37" t="s">
        <v>1854</v>
      </c>
      <c r="Z974" s="98" t="s">
        <v>1428</v>
      </c>
      <c r="AA974" s="39">
        <v>0.049225</v>
      </c>
      <c r="AB974" s="41"/>
      <c r="AC974" s="41"/>
      <c r="AD974" s="37" t="s">
        <v>179</v>
      </c>
      <c r="AE974" s="38"/>
      <c r="AF974" s="41"/>
      <c r="AG974" s="38"/>
      <c r="AH974" s="38"/>
      <c r="AI974" s="38"/>
      <c r="AJ974" s="39">
        <v>0.092902267</v>
      </c>
      <c r="AK974" s="99">
        <v>0.0</v>
      </c>
      <c r="AL974" s="99">
        <v>0.5</v>
      </c>
      <c r="AM974" s="99">
        <v>0.0</v>
      </c>
      <c r="AN974" s="37" t="s">
        <v>1855</v>
      </c>
      <c r="AO974" s="37" t="s">
        <v>1856</v>
      </c>
      <c r="AP974" s="37" t="s">
        <v>1857</v>
      </c>
      <c r="AQ974" s="41"/>
      <c r="AR974" s="41"/>
      <c r="AS974" s="39">
        <v>0.005692514</v>
      </c>
      <c r="AT974" s="39">
        <v>60.0</v>
      </c>
      <c r="AU974" s="38"/>
      <c r="AV974" s="38"/>
      <c r="AW974" s="37" t="s">
        <v>1858</v>
      </c>
      <c r="AX974" s="38"/>
      <c r="AY974" s="41"/>
      <c r="AZ974" s="38"/>
      <c r="BA974" s="38"/>
      <c r="BB974" s="38"/>
      <c r="BC974" s="38"/>
      <c r="BD974" s="38"/>
      <c r="BE974" s="37" t="s">
        <v>1859</v>
      </c>
      <c r="BF974" s="38"/>
      <c r="BG974" s="41"/>
      <c r="BH974" s="38"/>
      <c r="BI974" s="38"/>
      <c r="BJ974" s="38"/>
      <c r="BK974" s="38"/>
    </row>
    <row r="975" ht="14.25" hidden="1" customHeight="1">
      <c r="A975" s="37" t="s">
        <v>44</v>
      </c>
      <c r="B975" s="37" t="s">
        <v>785</v>
      </c>
      <c r="C975" s="37" t="s">
        <v>798</v>
      </c>
      <c r="D975" s="37" t="s">
        <v>1425</v>
      </c>
      <c r="E975" s="37" t="s">
        <v>44</v>
      </c>
      <c r="F975" s="37" t="s">
        <v>785</v>
      </c>
      <c r="G975" s="37" t="s">
        <v>798</v>
      </c>
      <c r="H975" s="119" t="s">
        <v>1937</v>
      </c>
      <c r="I975" s="39">
        <v>0.650315868</v>
      </c>
      <c r="J975" s="38"/>
      <c r="K975" s="38"/>
      <c r="L975" s="38"/>
      <c r="M975" s="99">
        <v>0.0</v>
      </c>
      <c r="N975" s="99">
        <v>0.5</v>
      </c>
      <c r="O975" s="99">
        <v>0.2</v>
      </c>
      <c r="P975" s="37" t="s">
        <v>1853</v>
      </c>
      <c r="Q975" s="37" t="s">
        <v>44</v>
      </c>
      <c r="R975" s="37" t="s">
        <v>785</v>
      </c>
      <c r="S975" s="37" t="s">
        <v>798</v>
      </c>
      <c r="T975" s="119" t="s">
        <v>1937</v>
      </c>
      <c r="U975" s="130">
        <v>0.0</v>
      </c>
      <c r="V975" s="130">
        <v>0.0</v>
      </c>
      <c r="W975" s="130">
        <v>0.003583485</v>
      </c>
      <c r="X975" s="39">
        <v>9.29</v>
      </c>
      <c r="Y975" s="37" t="s">
        <v>1854</v>
      </c>
      <c r="Z975" s="98" t="s">
        <v>1428</v>
      </c>
      <c r="AA975" s="39">
        <v>0.049225</v>
      </c>
      <c r="AB975" s="41"/>
      <c r="AC975" s="41"/>
      <c r="AD975" s="37" t="s">
        <v>179</v>
      </c>
      <c r="AE975" s="38"/>
      <c r="AF975" s="41"/>
      <c r="AG975" s="38"/>
      <c r="AH975" s="38"/>
      <c r="AI975" s="38"/>
      <c r="AJ975" s="39">
        <v>0.092902267</v>
      </c>
      <c r="AK975" s="99">
        <v>0.0</v>
      </c>
      <c r="AL975" s="99">
        <v>0.5</v>
      </c>
      <c r="AM975" s="99">
        <v>0.0</v>
      </c>
      <c r="AN975" s="37" t="s">
        <v>1855</v>
      </c>
      <c r="AO975" s="37" t="s">
        <v>1856</v>
      </c>
      <c r="AP975" s="37" t="s">
        <v>1857</v>
      </c>
      <c r="AQ975" s="41"/>
      <c r="AR975" s="41"/>
      <c r="AS975" s="39">
        <v>0.005692514</v>
      </c>
      <c r="AT975" s="39">
        <v>60.0</v>
      </c>
      <c r="AU975" s="38"/>
      <c r="AV975" s="38"/>
      <c r="AW975" s="37" t="s">
        <v>1858</v>
      </c>
      <c r="AX975" s="38"/>
      <c r="AY975" s="41"/>
      <c r="AZ975" s="38"/>
      <c r="BA975" s="38"/>
      <c r="BB975" s="38"/>
      <c r="BC975" s="38"/>
      <c r="BD975" s="38"/>
      <c r="BE975" s="37" t="s">
        <v>1859</v>
      </c>
      <c r="BF975" s="38"/>
      <c r="BG975" s="41"/>
      <c r="BH975" s="38"/>
      <c r="BI975" s="38"/>
      <c r="BJ975" s="38"/>
      <c r="BK975" s="38"/>
    </row>
    <row r="976" ht="14.25" hidden="1" customHeight="1">
      <c r="A976" s="37" t="s">
        <v>44</v>
      </c>
      <c r="B976" s="37" t="s">
        <v>785</v>
      </c>
      <c r="C976" s="37" t="s">
        <v>799</v>
      </c>
      <c r="D976" s="37" t="s">
        <v>1425</v>
      </c>
      <c r="E976" s="37" t="s">
        <v>44</v>
      </c>
      <c r="F976" s="37" t="s">
        <v>785</v>
      </c>
      <c r="G976" s="37" t="s">
        <v>799</v>
      </c>
      <c r="H976" s="119" t="s">
        <v>1938</v>
      </c>
      <c r="I976" s="39">
        <v>0.399479747</v>
      </c>
      <c r="J976" s="38"/>
      <c r="K976" s="38"/>
      <c r="L976" s="38"/>
      <c r="M976" s="99">
        <v>0.0</v>
      </c>
      <c r="N976" s="99">
        <v>0.5</v>
      </c>
      <c r="O976" s="99">
        <v>0.2</v>
      </c>
      <c r="P976" s="37" t="s">
        <v>1837</v>
      </c>
      <c r="Q976" s="37" t="s">
        <v>44</v>
      </c>
      <c r="R976" s="37" t="s">
        <v>785</v>
      </c>
      <c r="S976" s="37" t="s">
        <v>799</v>
      </c>
      <c r="T976" s="119" t="s">
        <v>1938</v>
      </c>
      <c r="U976" s="130">
        <v>0.0</v>
      </c>
      <c r="V976" s="130">
        <v>0.0</v>
      </c>
      <c r="W976" s="130">
        <v>0.001181788</v>
      </c>
      <c r="X976" s="39">
        <v>3.1</v>
      </c>
      <c r="Y976" s="37" t="s">
        <v>1838</v>
      </c>
      <c r="Z976" s="98" t="s">
        <v>1428</v>
      </c>
      <c r="AA976" s="39">
        <v>0.049225</v>
      </c>
      <c r="AB976" s="41"/>
      <c r="AC976" s="41"/>
      <c r="AD976" s="37" t="s">
        <v>179</v>
      </c>
      <c r="AE976" s="38"/>
      <c r="AF976" s="41"/>
      <c r="AG976" s="38"/>
      <c r="AH976" s="38"/>
      <c r="AI976" s="38"/>
      <c r="AJ976" s="39">
        <v>0.232255667</v>
      </c>
      <c r="AK976" s="99">
        <v>0.0</v>
      </c>
      <c r="AL976" s="99">
        <v>0.5</v>
      </c>
      <c r="AM976" s="99">
        <v>0.0</v>
      </c>
      <c r="AN976" s="37" t="s">
        <v>1839</v>
      </c>
      <c r="AO976" s="37" t="s">
        <v>1840</v>
      </c>
      <c r="AP976" s="37" t="s">
        <v>1841</v>
      </c>
      <c r="AQ976" s="41"/>
      <c r="AR976" s="41"/>
      <c r="AS976" s="39">
        <v>6.31634E-4</v>
      </c>
      <c r="AT976" s="39">
        <v>60.0</v>
      </c>
      <c r="AU976" s="38"/>
      <c r="AV976" s="38"/>
      <c r="AW976" s="37" t="s">
        <v>1842</v>
      </c>
      <c r="AX976" s="38"/>
      <c r="AY976" s="41"/>
      <c r="AZ976" s="38"/>
      <c r="BA976" s="38"/>
      <c r="BB976" s="38"/>
      <c r="BC976" s="38"/>
      <c r="BD976" s="38"/>
      <c r="BE976" s="37" t="s">
        <v>1843</v>
      </c>
      <c r="BF976" s="38"/>
      <c r="BG976" s="41"/>
      <c r="BH976" s="38"/>
      <c r="BI976" s="38"/>
      <c r="BJ976" s="38"/>
      <c r="BK976" s="38"/>
    </row>
    <row r="977" ht="14.25" hidden="1" customHeight="1">
      <c r="A977" s="37" t="s">
        <v>44</v>
      </c>
      <c r="B977" s="37" t="s">
        <v>785</v>
      </c>
      <c r="C977" s="37" t="s">
        <v>800</v>
      </c>
      <c r="D977" s="37" t="s">
        <v>1425</v>
      </c>
      <c r="E977" s="37" t="s">
        <v>44</v>
      </c>
      <c r="F977" s="37" t="s">
        <v>785</v>
      </c>
      <c r="G977" s="37" t="s">
        <v>800</v>
      </c>
      <c r="H977" s="119" t="s">
        <v>1939</v>
      </c>
      <c r="I977" s="39">
        <v>1.235600149</v>
      </c>
      <c r="J977" s="38"/>
      <c r="K977" s="38"/>
      <c r="L977" s="38"/>
      <c r="M977" s="99">
        <v>0.0</v>
      </c>
      <c r="N977" s="99">
        <v>0.5</v>
      </c>
      <c r="O977" s="99">
        <v>0.2</v>
      </c>
      <c r="P977" s="37" t="s">
        <v>1918</v>
      </c>
      <c r="Q977" s="37" t="s">
        <v>44</v>
      </c>
      <c r="R977" s="37" t="s">
        <v>785</v>
      </c>
      <c r="S977" s="37" t="s">
        <v>800</v>
      </c>
      <c r="T977" s="119" t="s">
        <v>1939</v>
      </c>
      <c r="U977" s="130">
        <v>0.0</v>
      </c>
      <c r="V977" s="130">
        <v>0.0</v>
      </c>
      <c r="W977" s="130">
        <v>3.04977E-4</v>
      </c>
      <c r="X977" s="39">
        <v>0.46</v>
      </c>
      <c r="Y977" s="37" t="s">
        <v>1919</v>
      </c>
      <c r="Z977" s="98" t="s">
        <v>1428</v>
      </c>
      <c r="AA977" s="39">
        <v>0.049225</v>
      </c>
      <c r="AB977" s="41"/>
      <c r="AC977" s="41"/>
      <c r="AD977" s="37" t="s">
        <v>179</v>
      </c>
      <c r="AE977" s="38"/>
      <c r="AF977" s="41"/>
      <c r="AG977" s="38"/>
      <c r="AH977" s="38"/>
      <c r="AI977" s="38"/>
      <c r="AJ977" s="39">
        <v>0.092902267</v>
      </c>
      <c r="AK977" s="99">
        <v>0.0</v>
      </c>
      <c r="AL977" s="99">
        <v>0.5</v>
      </c>
      <c r="AM977" s="99">
        <v>0.0</v>
      </c>
      <c r="AN977" s="37" t="s">
        <v>1920</v>
      </c>
      <c r="AO977" s="37" t="s">
        <v>1921</v>
      </c>
      <c r="AP977" s="37" t="s">
        <v>1922</v>
      </c>
      <c r="AQ977" s="41"/>
      <c r="AR977" s="41"/>
      <c r="AS977" s="39">
        <v>0.0</v>
      </c>
      <c r="AT977" s="39">
        <v>60.0</v>
      </c>
      <c r="AU977" s="38"/>
      <c r="AV977" s="38"/>
      <c r="AW977" s="37" t="s">
        <v>1923</v>
      </c>
      <c r="AX977" s="38"/>
      <c r="AY977" s="41"/>
      <c r="AZ977" s="38"/>
      <c r="BA977" s="38"/>
      <c r="BB977" s="38"/>
      <c r="BC977" s="38"/>
      <c r="BD977" s="38"/>
      <c r="BE977" s="37" t="s">
        <v>1924</v>
      </c>
      <c r="BF977" s="38"/>
      <c r="BG977" s="41"/>
      <c r="BH977" s="38"/>
      <c r="BI977" s="38"/>
      <c r="BJ977" s="38"/>
      <c r="BK977" s="38"/>
    </row>
    <row r="978" ht="14.25" hidden="1" customHeight="1">
      <c r="A978" s="37" t="s">
        <v>44</v>
      </c>
      <c r="B978" s="37" t="s">
        <v>785</v>
      </c>
      <c r="C978" s="37" t="s">
        <v>801</v>
      </c>
      <c r="D978" s="37" t="s">
        <v>1425</v>
      </c>
      <c r="E978" s="37" t="s">
        <v>44</v>
      </c>
      <c r="F978" s="37" t="s">
        <v>785</v>
      </c>
      <c r="G978" s="37" t="s">
        <v>801</v>
      </c>
      <c r="H978" s="119" t="s">
        <v>1940</v>
      </c>
      <c r="I978" s="39">
        <v>0.994054255</v>
      </c>
      <c r="J978" s="38"/>
      <c r="K978" s="38"/>
      <c r="L978" s="38"/>
      <c r="M978" s="99">
        <v>0.0</v>
      </c>
      <c r="N978" s="99">
        <v>0.5</v>
      </c>
      <c r="O978" s="99">
        <v>0.2</v>
      </c>
      <c r="P978" s="37" t="s">
        <v>1853</v>
      </c>
      <c r="Q978" s="37" t="s">
        <v>44</v>
      </c>
      <c r="R978" s="37" t="s">
        <v>785</v>
      </c>
      <c r="S978" s="37" t="s">
        <v>801</v>
      </c>
      <c r="T978" s="119" t="s">
        <v>1940</v>
      </c>
      <c r="U978" s="130">
        <v>0.0</v>
      </c>
      <c r="V978" s="130">
        <v>0.0</v>
      </c>
      <c r="W978" s="130">
        <v>0.001372399</v>
      </c>
      <c r="X978" s="39">
        <v>4.65</v>
      </c>
      <c r="Y978" s="37" t="s">
        <v>1854</v>
      </c>
      <c r="Z978" s="98" t="s">
        <v>1428</v>
      </c>
      <c r="AA978" s="39">
        <v>0.049225</v>
      </c>
      <c r="AB978" s="41"/>
      <c r="AC978" s="41"/>
      <c r="AD978" s="37" t="s">
        <v>179</v>
      </c>
      <c r="AE978" s="38"/>
      <c r="AF978" s="41"/>
      <c r="AG978" s="38"/>
      <c r="AH978" s="38"/>
      <c r="AI978" s="38"/>
      <c r="AJ978" s="39">
        <v>0.929022668</v>
      </c>
      <c r="AK978" s="99">
        <v>0.0</v>
      </c>
      <c r="AL978" s="99">
        <v>0.5</v>
      </c>
      <c r="AM978" s="99">
        <v>0.0</v>
      </c>
      <c r="AN978" s="37" t="s">
        <v>1855</v>
      </c>
      <c r="AO978" s="37" t="s">
        <v>1856</v>
      </c>
      <c r="AP978" s="37" t="s">
        <v>1857</v>
      </c>
      <c r="AQ978" s="41"/>
      <c r="AR978" s="41"/>
      <c r="AS978" s="39">
        <v>0.002849321</v>
      </c>
      <c r="AT978" s="39">
        <v>60.0</v>
      </c>
      <c r="AU978" s="38"/>
      <c r="AV978" s="38"/>
      <c r="AW978" s="37" t="s">
        <v>1858</v>
      </c>
      <c r="AX978" s="38"/>
      <c r="AY978" s="41"/>
      <c r="AZ978" s="38"/>
      <c r="BA978" s="38"/>
      <c r="BB978" s="38"/>
      <c r="BC978" s="38"/>
      <c r="BD978" s="38"/>
      <c r="BE978" s="37" t="s">
        <v>1859</v>
      </c>
      <c r="BF978" s="38"/>
      <c r="BG978" s="41"/>
      <c r="BH978" s="38"/>
      <c r="BI978" s="38"/>
      <c r="BJ978" s="38"/>
      <c r="BK978" s="38"/>
    </row>
    <row r="979" ht="14.25" hidden="1" customHeight="1">
      <c r="A979" s="37" t="s">
        <v>44</v>
      </c>
      <c r="B979" s="37" t="s">
        <v>785</v>
      </c>
      <c r="C979" s="37" t="s">
        <v>802</v>
      </c>
      <c r="D979" s="37" t="s">
        <v>1425</v>
      </c>
      <c r="E979" s="37" t="s">
        <v>44</v>
      </c>
      <c r="F979" s="37" t="s">
        <v>785</v>
      </c>
      <c r="G979" s="37" t="s">
        <v>802</v>
      </c>
      <c r="H979" s="119" t="s">
        <v>1941</v>
      </c>
      <c r="I979" s="39">
        <v>1.597918989</v>
      </c>
      <c r="J979" s="38"/>
      <c r="K979" s="38"/>
      <c r="L979" s="38"/>
      <c r="M979" s="99">
        <v>0.0</v>
      </c>
      <c r="N979" s="99">
        <v>0.5</v>
      </c>
      <c r="O979" s="99">
        <v>0.2</v>
      </c>
      <c r="P979" s="37" t="s">
        <v>1904</v>
      </c>
      <c r="Q979" s="37" t="s">
        <v>44</v>
      </c>
      <c r="R979" s="37" t="s">
        <v>785</v>
      </c>
      <c r="S979" s="37" t="s">
        <v>802</v>
      </c>
      <c r="T979" s="119" t="s">
        <v>1941</v>
      </c>
      <c r="U979" s="130">
        <v>0.0</v>
      </c>
      <c r="V979" s="130">
        <v>0.0</v>
      </c>
      <c r="W979" s="130">
        <v>0.002185672</v>
      </c>
      <c r="X979" s="39">
        <v>4.65</v>
      </c>
      <c r="Y979" s="37" t="s">
        <v>1905</v>
      </c>
      <c r="Z979" s="98" t="s">
        <v>1428</v>
      </c>
      <c r="AA979" s="39">
        <v>0.049225</v>
      </c>
      <c r="AB979" s="41"/>
      <c r="AC979" s="41"/>
      <c r="AD979" s="37" t="s">
        <v>179</v>
      </c>
      <c r="AE979" s="38"/>
      <c r="AF979" s="41"/>
      <c r="AG979" s="38"/>
      <c r="AH979" s="38"/>
      <c r="AI979" s="38"/>
      <c r="AJ979" s="39">
        <v>0.929022668</v>
      </c>
      <c r="AK979" s="99">
        <v>0.0</v>
      </c>
      <c r="AL979" s="99">
        <v>0.5</v>
      </c>
      <c r="AM979" s="99">
        <v>0.0</v>
      </c>
      <c r="AN979" s="37" t="s">
        <v>1906</v>
      </c>
      <c r="AO979" s="37" t="s">
        <v>1907</v>
      </c>
      <c r="AP979" s="37" t="s">
        <v>1908</v>
      </c>
      <c r="AQ979" s="41"/>
      <c r="AR979" s="41"/>
      <c r="AS979" s="39">
        <v>0.004277465</v>
      </c>
      <c r="AT979" s="39">
        <v>60.0</v>
      </c>
      <c r="AU979" s="38"/>
      <c r="AV979" s="38"/>
      <c r="AW979" s="37" t="s">
        <v>1909</v>
      </c>
      <c r="AX979" s="38"/>
      <c r="AY979" s="41"/>
      <c r="AZ979" s="38"/>
      <c r="BA979" s="38"/>
      <c r="BB979" s="38"/>
      <c r="BC979" s="38"/>
      <c r="BD979" s="38"/>
      <c r="BE979" s="37" t="s">
        <v>1910</v>
      </c>
      <c r="BF979" s="38"/>
      <c r="BG979" s="41"/>
      <c r="BH979" s="38"/>
      <c r="BI979" s="38"/>
      <c r="BJ979" s="38"/>
      <c r="BK979" s="38"/>
    </row>
    <row r="980" ht="14.25" hidden="1" customHeight="1">
      <c r="A980" s="37" t="s">
        <v>44</v>
      </c>
      <c r="B980" s="37" t="s">
        <v>785</v>
      </c>
      <c r="C980" s="37" t="s">
        <v>803</v>
      </c>
      <c r="D980" s="37" t="s">
        <v>1425</v>
      </c>
      <c r="E980" s="37" t="s">
        <v>44</v>
      </c>
      <c r="F980" s="37" t="s">
        <v>785</v>
      </c>
      <c r="G980" s="37" t="s">
        <v>803</v>
      </c>
      <c r="H980" s="119" t="s">
        <v>1942</v>
      </c>
      <c r="I980" s="39">
        <v>2.192493497</v>
      </c>
      <c r="J980" s="38"/>
      <c r="K980" s="38"/>
      <c r="L980" s="38"/>
      <c r="M980" s="99">
        <v>0.0</v>
      </c>
      <c r="N980" s="99">
        <v>0.5</v>
      </c>
      <c r="O980" s="99">
        <v>0.2</v>
      </c>
      <c r="P980" s="37" t="s">
        <v>1845</v>
      </c>
      <c r="Q980" s="37" t="s">
        <v>44</v>
      </c>
      <c r="R980" s="37" t="s">
        <v>785</v>
      </c>
      <c r="S980" s="37" t="s">
        <v>803</v>
      </c>
      <c r="T980" s="119" t="s">
        <v>1942</v>
      </c>
      <c r="U980" s="130">
        <v>0.0</v>
      </c>
      <c r="V980" s="130">
        <v>0.0</v>
      </c>
      <c r="W980" s="130">
        <v>0.002185672</v>
      </c>
      <c r="X980" s="39">
        <v>4.65</v>
      </c>
      <c r="Y980" s="37" t="s">
        <v>1846</v>
      </c>
      <c r="Z980" s="98" t="s">
        <v>1428</v>
      </c>
      <c r="AA980" s="39">
        <v>0.049225</v>
      </c>
      <c r="AB980" s="41"/>
      <c r="AC980" s="41"/>
      <c r="AD980" s="37" t="s">
        <v>179</v>
      </c>
      <c r="AE980" s="38"/>
      <c r="AF980" s="41"/>
      <c r="AG980" s="38"/>
      <c r="AH980" s="38"/>
      <c r="AI980" s="38"/>
      <c r="AJ980" s="39">
        <v>0.929022668</v>
      </c>
      <c r="AK980" s="99">
        <v>0.0</v>
      </c>
      <c r="AL980" s="99">
        <v>0.5</v>
      </c>
      <c r="AM980" s="99">
        <v>0.0</v>
      </c>
      <c r="AN980" s="37" t="s">
        <v>1847</v>
      </c>
      <c r="AO980" s="37" t="s">
        <v>1848</v>
      </c>
      <c r="AP980" s="37" t="s">
        <v>1849</v>
      </c>
      <c r="AQ980" s="41"/>
      <c r="AR980" s="41"/>
      <c r="AS980" s="39">
        <v>0.004277465</v>
      </c>
      <c r="AT980" s="39">
        <v>60.0</v>
      </c>
      <c r="AU980" s="38"/>
      <c r="AV980" s="38"/>
      <c r="AW980" s="37" t="s">
        <v>1850</v>
      </c>
      <c r="AX980" s="38"/>
      <c r="AY980" s="41"/>
      <c r="AZ980" s="38"/>
      <c r="BA980" s="38"/>
      <c r="BB980" s="38"/>
      <c r="BC980" s="38"/>
      <c r="BD980" s="38"/>
      <c r="BE980" s="37" t="s">
        <v>1851</v>
      </c>
      <c r="BF980" s="38"/>
      <c r="BG980" s="41"/>
      <c r="BH980" s="38"/>
      <c r="BI980" s="38"/>
      <c r="BJ980" s="38"/>
      <c r="BK980" s="38"/>
    </row>
    <row r="981" ht="14.25" hidden="1" customHeight="1">
      <c r="A981" s="37" t="s">
        <v>44</v>
      </c>
      <c r="B981" s="37" t="s">
        <v>785</v>
      </c>
      <c r="C981" s="37" t="s">
        <v>804</v>
      </c>
      <c r="D981" s="37" t="s">
        <v>1425</v>
      </c>
      <c r="E981" s="37" t="s">
        <v>44</v>
      </c>
      <c r="F981" s="37" t="s">
        <v>785</v>
      </c>
      <c r="G981" s="37" t="s">
        <v>804</v>
      </c>
      <c r="H981" s="119" t="s">
        <v>1943</v>
      </c>
      <c r="I981" s="39">
        <v>0.641025641</v>
      </c>
      <c r="J981" s="38"/>
      <c r="K981" s="38"/>
      <c r="L981" s="38"/>
      <c r="M981" s="99">
        <v>0.0</v>
      </c>
      <c r="N981" s="99">
        <v>0.5</v>
      </c>
      <c r="O981" s="99">
        <v>0.2</v>
      </c>
      <c r="P981" s="37" t="s">
        <v>1837</v>
      </c>
      <c r="Q981" s="37" t="s">
        <v>44</v>
      </c>
      <c r="R981" s="37" t="s">
        <v>785</v>
      </c>
      <c r="S981" s="37" t="s">
        <v>804</v>
      </c>
      <c r="T981" s="119" t="s">
        <v>1943</v>
      </c>
      <c r="U981" s="130">
        <v>0.0</v>
      </c>
      <c r="V981" s="130">
        <v>0.0</v>
      </c>
      <c r="W981" s="130">
        <v>0.004117196</v>
      </c>
      <c r="X981" s="39">
        <v>9.29</v>
      </c>
      <c r="Y981" s="37" t="s">
        <v>1838</v>
      </c>
      <c r="Z981" s="98" t="s">
        <v>1428</v>
      </c>
      <c r="AA981" s="39">
        <v>0.049225</v>
      </c>
      <c r="AB981" s="41"/>
      <c r="AC981" s="41"/>
      <c r="AD981" s="37" t="s">
        <v>179</v>
      </c>
      <c r="AE981" s="38"/>
      <c r="AF981" s="41"/>
      <c r="AG981" s="38"/>
      <c r="AH981" s="38"/>
      <c r="AI981" s="38"/>
      <c r="AJ981" s="39">
        <v>0.092902267</v>
      </c>
      <c r="AK981" s="99">
        <v>0.0</v>
      </c>
      <c r="AL981" s="99">
        <v>0.5</v>
      </c>
      <c r="AM981" s="99">
        <v>0.0</v>
      </c>
      <c r="AN981" s="37" t="s">
        <v>1839</v>
      </c>
      <c r="AO981" s="37" t="s">
        <v>1840</v>
      </c>
      <c r="AP981" s="37" t="s">
        <v>1841</v>
      </c>
      <c r="AQ981" s="41"/>
      <c r="AR981" s="41"/>
      <c r="AS981" s="39">
        <v>0.0</v>
      </c>
      <c r="AT981" s="39">
        <v>60.0</v>
      </c>
      <c r="AU981" s="38"/>
      <c r="AV981" s="38"/>
      <c r="AW981" s="37" t="s">
        <v>1842</v>
      </c>
      <c r="AX981" s="38"/>
      <c r="AY981" s="41"/>
      <c r="AZ981" s="38"/>
      <c r="BA981" s="38"/>
      <c r="BB981" s="38"/>
      <c r="BC981" s="38"/>
      <c r="BD981" s="38"/>
      <c r="BE981" s="37" t="s">
        <v>1843</v>
      </c>
      <c r="BF981" s="38"/>
      <c r="BG981" s="41"/>
      <c r="BH981" s="38"/>
      <c r="BI981" s="38"/>
      <c r="BJ981" s="38"/>
      <c r="BK981" s="38"/>
    </row>
    <row r="982" ht="14.25" hidden="1" customHeight="1">
      <c r="A982" s="37" t="s">
        <v>44</v>
      </c>
      <c r="B982" s="37" t="s">
        <v>785</v>
      </c>
      <c r="C982" s="37" t="s">
        <v>805</v>
      </c>
      <c r="D982" s="37" t="s">
        <v>1425</v>
      </c>
      <c r="E982" s="37" t="s">
        <v>44</v>
      </c>
      <c r="F982" s="37" t="s">
        <v>785</v>
      </c>
      <c r="G982" s="37" t="s">
        <v>805</v>
      </c>
      <c r="H982" s="119" t="s">
        <v>1944</v>
      </c>
      <c r="I982" s="39">
        <v>1.997398737</v>
      </c>
      <c r="J982" s="38"/>
      <c r="K982" s="38"/>
      <c r="L982" s="38"/>
      <c r="M982" s="99">
        <v>0.0</v>
      </c>
      <c r="N982" s="99">
        <v>0.5</v>
      </c>
      <c r="O982" s="99">
        <v>0.2</v>
      </c>
      <c r="P982" s="37" t="s">
        <v>1837</v>
      </c>
      <c r="Q982" s="37" t="s">
        <v>44</v>
      </c>
      <c r="R982" s="37" t="s">
        <v>785</v>
      </c>
      <c r="S982" s="37" t="s">
        <v>805</v>
      </c>
      <c r="T982" s="119" t="s">
        <v>1944</v>
      </c>
      <c r="U982" s="130">
        <v>0.0</v>
      </c>
      <c r="V982" s="130">
        <v>0.0</v>
      </c>
      <c r="W982" s="130">
        <v>0.004117196</v>
      </c>
      <c r="X982" s="39">
        <v>9.29</v>
      </c>
      <c r="Y982" s="37" t="s">
        <v>1838</v>
      </c>
      <c r="Z982" s="98" t="s">
        <v>1428</v>
      </c>
      <c r="AA982" s="39">
        <v>0.049225</v>
      </c>
      <c r="AB982" s="41"/>
      <c r="AC982" s="41"/>
      <c r="AD982" s="37" t="s">
        <v>179</v>
      </c>
      <c r="AE982" s="38"/>
      <c r="AF982" s="41"/>
      <c r="AG982" s="38"/>
      <c r="AH982" s="38"/>
      <c r="AI982" s="38"/>
      <c r="AJ982" s="39">
        <v>0.092902267</v>
      </c>
      <c r="AK982" s="99">
        <v>0.0</v>
      </c>
      <c r="AL982" s="99">
        <v>0.5</v>
      </c>
      <c r="AM982" s="99">
        <v>0.0</v>
      </c>
      <c r="AN982" s="37" t="s">
        <v>1839</v>
      </c>
      <c r="AO982" s="37" t="s">
        <v>1840</v>
      </c>
      <c r="AP982" s="37" t="s">
        <v>1841</v>
      </c>
      <c r="AQ982" s="41"/>
      <c r="AR982" s="41"/>
      <c r="AS982" s="39">
        <v>0.0</v>
      </c>
      <c r="AT982" s="39">
        <v>60.0</v>
      </c>
      <c r="AU982" s="38"/>
      <c r="AV982" s="38"/>
      <c r="AW982" s="37" t="s">
        <v>1842</v>
      </c>
      <c r="AX982" s="38"/>
      <c r="AY982" s="41"/>
      <c r="AZ982" s="38"/>
      <c r="BA982" s="38"/>
      <c r="BB982" s="38"/>
      <c r="BC982" s="38"/>
      <c r="BD982" s="38"/>
      <c r="BE982" s="37" t="s">
        <v>1843</v>
      </c>
      <c r="BF982" s="38"/>
      <c r="BG982" s="41"/>
      <c r="BH982" s="38"/>
      <c r="BI982" s="38"/>
      <c r="BJ982" s="38"/>
      <c r="BK982" s="38"/>
    </row>
    <row r="983" ht="14.25" hidden="1" customHeight="1">
      <c r="A983" s="37" t="s">
        <v>44</v>
      </c>
      <c r="B983" s="37" t="s">
        <v>785</v>
      </c>
      <c r="C983" s="37" t="s">
        <v>806</v>
      </c>
      <c r="D983" s="37" t="s">
        <v>1425</v>
      </c>
      <c r="E983" s="37" t="s">
        <v>44</v>
      </c>
      <c r="F983" s="37" t="s">
        <v>785</v>
      </c>
      <c r="G983" s="37" t="s">
        <v>806</v>
      </c>
      <c r="H983" s="119" t="s">
        <v>1945</v>
      </c>
      <c r="I983" s="39">
        <v>0.520252694</v>
      </c>
      <c r="J983" s="38"/>
      <c r="K983" s="38"/>
      <c r="L983" s="38"/>
      <c r="M983" s="99">
        <v>0.0</v>
      </c>
      <c r="N983" s="99">
        <v>0.5</v>
      </c>
      <c r="O983" s="99">
        <v>0.2</v>
      </c>
      <c r="P983" s="37" t="s">
        <v>1837</v>
      </c>
      <c r="Q983" s="37" t="s">
        <v>44</v>
      </c>
      <c r="R983" s="37" t="s">
        <v>785</v>
      </c>
      <c r="S983" s="37" t="s">
        <v>806</v>
      </c>
      <c r="T983" s="119" t="s">
        <v>1945</v>
      </c>
      <c r="U983" s="130">
        <v>0.0</v>
      </c>
      <c r="V983" s="130">
        <v>0.0</v>
      </c>
      <c r="W983" s="130">
        <v>0.004117196</v>
      </c>
      <c r="X983" s="39">
        <v>9.29</v>
      </c>
      <c r="Y983" s="37" t="s">
        <v>1838</v>
      </c>
      <c r="Z983" s="98" t="s">
        <v>1428</v>
      </c>
      <c r="AA983" s="39">
        <v>0.049225</v>
      </c>
      <c r="AB983" s="41"/>
      <c r="AC983" s="41"/>
      <c r="AD983" s="37" t="s">
        <v>179</v>
      </c>
      <c r="AE983" s="38"/>
      <c r="AF983" s="41"/>
      <c r="AG983" s="38"/>
      <c r="AH983" s="38"/>
      <c r="AI983" s="38"/>
      <c r="AJ983" s="39">
        <v>0.092902267</v>
      </c>
      <c r="AK983" s="99">
        <v>0.0</v>
      </c>
      <c r="AL983" s="99">
        <v>0.5</v>
      </c>
      <c r="AM983" s="99">
        <v>0.0</v>
      </c>
      <c r="AN983" s="37" t="s">
        <v>1839</v>
      </c>
      <c r="AO983" s="37" t="s">
        <v>1840</v>
      </c>
      <c r="AP983" s="37" t="s">
        <v>1841</v>
      </c>
      <c r="AQ983" s="41"/>
      <c r="AR983" s="41"/>
      <c r="AS983" s="39">
        <v>0.0</v>
      </c>
      <c r="AT983" s="39">
        <v>60.0</v>
      </c>
      <c r="AU983" s="38"/>
      <c r="AV983" s="38"/>
      <c r="AW983" s="37" t="s">
        <v>1842</v>
      </c>
      <c r="AX983" s="38"/>
      <c r="AY983" s="41"/>
      <c r="AZ983" s="38"/>
      <c r="BA983" s="38"/>
      <c r="BB983" s="38"/>
      <c r="BC983" s="38"/>
      <c r="BD983" s="38"/>
      <c r="BE983" s="37" t="s">
        <v>1843</v>
      </c>
      <c r="BF983" s="38"/>
      <c r="BG983" s="41"/>
      <c r="BH983" s="38"/>
      <c r="BI983" s="38"/>
      <c r="BJ983" s="38"/>
      <c r="BK983" s="38"/>
    </row>
    <row r="984" ht="14.25" hidden="1" customHeight="1">
      <c r="A984" s="37" t="s">
        <v>44</v>
      </c>
      <c r="B984" s="37" t="s">
        <v>785</v>
      </c>
      <c r="C984" s="37" t="s">
        <v>807</v>
      </c>
      <c r="D984" s="37" t="s">
        <v>1425</v>
      </c>
      <c r="E984" s="37" t="s">
        <v>44</v>
      </c>
      <c r="F984" s="37" t="s">
        <v>785</v>
      </c>
      <c r="G984" s="37" t="s">
        <v>807</v>
      </c>
      <c r="H984" s="119" t="s">
        <v>1946</v>
      </c>
      <c r="I984" s="39">
        <v>0.901151988</v>
      </c>
      <c r="J984" s="38"/>
      <c r="K984" s="38"/>
      <c r="L984" s="38"/>
      <c r="M984" s="99">
        <v>0.0</v>
      </c>
      <c r="N984" s="99">
        <v>0.5</v>
      </c>
      <c r="O984" s="99">
        <v>0.2</v>
      </c>
      <c r="P984" s="37" t="s">
        <v>1837</v>
      </c>
      <c r="Q984" s="37" t="s">
        <v>44</v>
      </c>
      <c r="R984" s="37" t="s">
        <v>785</v>
      </c>
      <c r="S984" s="37" t="s">
        <v>807</v>
      </c>
      <c r="T984" s="119" t="s">
        <v>1946</v>
      </c>
      <c r="U984" s="130">
        <v>0.0</v>
      </c>
      <c r="V984" s="130">
        <v>0.0</v>
      </c>
      <c r="W984" s="130">
        <v>0.004117196</v>
      </c>
      <c r="X984" s="39">
        <v>9.29</v>
      </c>
      <c r="Y984" s="37" t="s">
        <v>1838</v>
      </c>
      <c r="Z984" s="98" t="s">
        <v>1428</v>
      </c>
      <c r="AA984" s="39">
        <v>0.049225</v>
      </c>
      <c r="AB984" s="41"/>
      <c r="AC984" s="41"/>
      <c r="AD984" s="37" t="s">
        <v>179</v>
      </c>
      <c r="AE984" s="38"/>
      <c r="AF984" s="41"/>
      <c r="AG984" s="38"/>
      <c r="AH984" s="38"/>
      <c r="AI984" s="38"/>
      <c r="AJ984" s="39">
        <v>0.092902267</v>
      </c>
      <c r="AK984" s="99">
        <v>0.0</v>
      </c>
      <c r="AL984" s="99">
        <v>0.5</v>
      </c>
      <c r="AM984" s="99">
        <v>0.0</v>
      </c>
      <c r="AN984" s="37" t="s">
        <v>1839</v>
      </c>
      <c r="AO984" s="37" t="s">
        <v>1840</v>
      </c>
      <c r="AP984" s="37" t="s">
        <v>1841</v>
      </c>
      <c r="AQ984" s="41"/>
      <c r="AR984" s="41"/>
      <c r="AS984" s="39">
        <v>0.0</v>
      </c>
      <c r="AT984" s="39">
        <v>60.0</v>
      </c>
      <c r="AU984" s="38"/>
      <c r="AV984" s="38"/>
      <c r="AW984" s="37" t="s">
        <v>1842</v>
      </c>
      <c r="AX984" s="38"/>
      <c r="AY984" s="41"/>
      <c r="AZ984" s="38"/>
      <c r="BA984" s="38"/>
      <c r="BB984" s="38"/>
      <c r="BC984" s="38"/>
      <c r="BD984" s="38"/>
      <c r="BE984" s="37" t="s">
        <v>1843</v>
      </c>
      <c r="BF984" s="38"/>
      <c r="BG984" s="41"/>
      <c r="BH984" s="38"/>
      <c r="BI984" s="38"/>
      <c r="BJ984" s="38"/>
      <c r="BK984" s="38"/>
    </row>
    <row r="985" ht="14.25" hidden="1" customHeight="1">
      <c r="A985" s="37" t="s">
        <v>44</v>
      </c>
      <c r="B985" s="37" t="s">
        <v>785</v>
      </c>
      <c r="C985" s="37" t="s">
        <v>808</v>
      </c>
      <c r="D985" s="37" t="s">
        <v>1425</v>
      </c>
      <c r="E985" s="37" t="s">
        <v>44</v>
      </c>
      <c r="F985" s="37" t="s">
        <v>785</v>
      </c>
      <c r="G985" s="37" t="s">
        <v>808</v>
      </c>
      <c r="H985" s="119" t="s">
        <v>1947</v>
      </c>
      <c r="I985" s="39">
        <v>0.910442215</v>
      </c>
      <c r="J985" s="38"/>
      <c r="K985" s="38"/>
      <c r="L985" s="38"/>
      <c r="M985" s="99">
        <v>0.0</v>
      </c>
      <c r="N985" s="99">
        <v>0.5</v>
      </c>
      <c r="O985" s="99">
        <v>0.2</v>
      </c>
      <c r="P985" s="37" t="s">
        <v>1918</v>
      </c>
      <c r="Q985" s="37" t="s">
        <v>44</v>
      </c>
      <c r="R985" s="37" t="s">
        <v>785</v>
      </c>
      <c r="S985" s="37" t="s">
        <v>808</v>
      </c>
      <c r="T985" s="119" t="s">
        <v>1947</v>
      </c>
      <c r="U985" s="130">
        <v>0.0</v>
      </c>
      <c r="V985" s="130">
        <v>0.0</v>
      </c>
      <c r="W985" s="130">
        <v>9.40347E-4</v>
      </c>
      <c r="X985" s="39">
        <v>9.29</v>
      </c>
      <c r="Y985" s="37" t="s">
        <v>1919</v>
      </c>
      <c r="Z985" s="98" t="s">
        <v>1428</v>
      </c>
      <c r="AA985" s="39">
        <v>0.049225</v>
      </c>
      <c r="AB985" s="41"/>
      <c r="AC985" s="41"/>
      <c r="AD985" s="37" t="s">
        <v>179</v>
      </c>
      <c r="AE985" s="38"/>
      <c r="AF985" s="41"/>
      <c r="AG985" s="38"/>
      <c r="AH985" s="38"/>
      <c r="AI985" s="38"/>
      <c r="AJ985" s="39">
        <v>0.232255667</v>
      </c>
      <c r="AK985" s="99">
        <v>0.0</v>
      </c>
      <c r="AL985" s="99">
        <v>0.5</v>
      </c>
      <c r="AM985" s="99">
        <v>0.0</v>
      </c>
      <c r="AN985" s="37" t="s">
        <v>1920</v>
      </c>
      <c r="AO985" s="37" t="s">
        <v>1921</v>
      </c>
      <c r="AP985" s="37" t="s">
        <v>1922</v>
      </c>
      <c r="AQ985" s="41"/>
      <c r="AR985" s="41"/>
      <c r="AS985" s="39">
        <v>0.0</v>
      </c>
      <c r="AT985" s="39">
        <v>60.0</v>
      </c>
      <c r="AU985" s="38"/>
      <c r="AV985" s="38"/>
      <c r="AW985" s="37" t="s">
        <v>1923</v>
      </c>
      <c r="AX985" s="38"/>
      <c r="AY985" s="41"/>
      <c r="AZ985" s="38"/>
      <c r="BA985" s="38"/>
      <c r="BB985" s="38"/>
      <c r="BC985" s="38"/>
      <c r="BD985" s="38"/>
      <c r="BE985" s="37" t="s">
        <v>1924</v>
      </c>
      <c r="BF985" s="38"/>
      <c r="BG985" s="41"/>
      <c r="BH985" s="38"/>
      <c r="BI985" s="38"/>
      <c r="BJ985" s="38"/>
      <c r="BK985" s="38"/>
    </row>
    <row r="986" ht="14.25" hidden="1" customHeight="1">
      <c r="A986" s="37" t="s">
        <v>44</v>
      </c>
      <c r="B986" s="37" t="s">
        <v>785</v>
      </c>
      <c r="C986" s="37" t="s">
        <v>809</v>
      </c>
      <c r="D986" s="37" t="s">
        <v>1425</v>
      </c>
      <c r="E986" s="37" t="s">
        <v>44</v>
      </c>
      <c r="F986" s="37" t="s">
        <v>785</v>
      </c>
      <c r="G986" s="37" t="s">
        <v>809</v>
      </c>
      <c r="H986" s="119" t="s">
        <v>1948</v>
      </c>
      <c r="I986" s="39">
        <v>0.873281308</v>
      </c>
      <c r="J986" s="38"/>
      <c r="K986" s="38"/>
      <c r="L986" s="38"/>
      <c r="M986" s="99">
        <v>0.0</v>
      </c>
      <c r="N986" s="99">
        <v>0.5</v>
      </c>
      <c r="O986" s="99">
        <v>0.2</v>
      </c>
      <c r="P986" s="37" t="s">
        <v>1853</v>
      </c>
      <c r="Q986" s="37" t="s">
        <v>44</v>
      </c>
      <c r="R986" s="37" t="s">
        <v>785</v>
      </c>
      <c r="S986" s="37" t="s">
        <v>809</v>
      </c>
      <c r="T986" s="119" t="s">
        <v>1948</v>
      </c>
      <c r="U986" s="130">
        <v>0.0</v>
      </c>
      <c r="V986" s="130">
        <v>0.0</v>
      </c>
      <c r="W986" s="130">
        <v>9.40347E-4</v>
      </c>
      <c r="X986" s="39">
        <v>9.29</v>
      </c>
      <c r="Y986" s="37" t="s">
        <v>1854</v>
      </c>
      <c r="Z986" s="98" t="s">
        <v>1428</v>
      </c>
      <c r="AA986" s="39">
        <v>0.049225</v>
      </c>
      <c r="AB986" s="41"/>
      <c r="AC986" s="41"/>
      <c r="AD986" s="37" t="s">
        <v>179</v>
      </c>
      <c r="AE986" s="38"/>
      <c r="AF986" s="41"/>
      <c r="AG986" s="38"/>
      <c r="AH986" s="38"/>
      <c r="AI986" s="38"/>
      <c r="AJ986" s="39">
        <v>0.092902267</v>
      </c>
      <c r="AK986" s="99">
        <v>0.0</v>
      </c>
      <c r="AL986" s="99">
        <v>0.5</v>
      </c>
      <c r="AM986" s="99">
        <v>0.0</v>
      </c>
      <c r="AN986" s="37" t="s">
        <v>1855</v>
      </c>
      <c r="AO986" s="37" t="s">
        <v>1856</v>
      </c>
      <c r="AP986" s="37" t="s">
        <v>1857</v>
      </c>
      <c r="AQ986" s="41"/>
      <c r="AR986" s="41"/>
      <c r="AS986" s="39">
        <v>0.002853216</v>
      </c>
      <c r="AT986" s="39">
        <v>60.0</v>
      </c>
      <c r="AU986" s="38"/>
      <c r="AV986" s="38"/>
      <c r="AW986" s="37" t="s">
        <v>1858</v>
      </c>
      <c r="AX986" s="38"/>
      <c r="AY986" s="41"/>
      <c r="AZ986" s="38"/>
      <c r="BA986" s="38"/>
      <c r="BB986" s="38"/>
      <c r="BC986" s="38"/>
      <c r="BD986" s="38"/>
      <c r="BE986" s="37" t="s">
        <v>1859</v>
      </c>
      <c r="BF986" s="38"/>
      <c r="BG986" s="41"/>
      <c r="BH986" s="38"/>
      <c r="BI986" s="38"/>
      <c r="BJ986" s="38"/>
      <c r="BK986" s="38"/>
    </row>
    <row r="987" ht="14.25" hidden="1" customHeight="1">
      <c r="A987" s="37" t="s">
        <v>44</v>
      </c>
      <c r="B987" s="37" t="s">
        <v>785</v>
      </c>
      <c r="C987" s="37" t="s">
        <v>810</v>
      </c>
      <c r="D987" s="37" t="s">
        <v>1425</v>
      </c>
      <c r="E987" s="37" t="s">
        <v>44</v>
      </c>
      <c r="F987" s="37" t="s">
        <v>785</v>
      </c>
      <c r="G987" s="37" t="s">
        <v>810</v>
      </c>
      <c r="H987" s="119" t="s">
        <v>1949</v>
      </c>
      <c r="I987" s="39">
        <v>1.105536975</v>
      </c>
      <c r="J987" s="38"/>
      <c r="K987" s="38"/>
      <c r="L987" s="38"/>
      <c r="M987" s="99">
        <v>0.0</v>
      </c>
      <c r="N987" s="99">
        <v>0.5</v>
      </c>
      <c r="O987" s="99">
        <v>0.2</v>
      </c>
      <c r="P987" s="37" t="s">
        <v>1845</v>
      </c>
      <c r="Q987" s="37" t="s">
        <v>44</v>
      </c>
      <c r="R987" s="37" t="s">
        <v>785</v>
      </c>
      <c r="S987" s="37" t="s">
        <v>810</v>
      </c>
      <c r="T987" s="119" t="s">
        <v>1949</v>
      </c>
      <c r="U987" s="130">
        <v>0.0</v>
      </c>
      <c r="V987" s="130">
        <v>0.0</v>
      </c>
      <c r="W987" s="130">
        <v>4.32051E-4</v>
      </c>
      <c r="X987" s="39">
        <v>4.65</v>
      </c>
      <c r="Y987" s="37" t="s">
        <v>1846</v>
      </c>
      <c r="Z987" s="98" t="s">
        <v>1428</v>
      </c>
      <c r="AA987" s="39">
        <v>0.049225</v>
      </c>
      <c r="AB987" s="41"/>
      <c r="AC987" s="41"/>
      <c r="AD987" s="37" t="s">
        <v>179</v>
      </c>
      <c r="AE987" s="38"/>
      <c r="AF987" s="41"/>
      <c r="AG987" s="38"/>
      <c r="AH987" s="38"/>
      <c r="AI987" s="38"/>
      <c r="AJ987" s="39">
        <v>0.696767001</v>
      </c>
      <c r="AK987" s="99">
        <v>0.0</v>
      </c>
      <c r="AL987" s="99">
        <v>0.5</v>
      </c>
      <c r="AM987" s="99">
        <v>0.0</v>
      </c>
      <c r="AN987" s="37" t="s">
        <v>1847</v>
      </c>
      <c r="AO987" s="37" t="s">
        <v>1848</v>
      </c>
      <c r="AP987" s="37" t="s">
        <v>1849</v>
      </c>
      <c r="AQ987" s="41"/>
      <c r="AR987" s="41"/>
      <c r="AS987" s="39">
        <v>0.002138732</v>
      </c>
      <c r="AT987" s="39">
        <v>60.0</v>
      </c>
      <c r="AU987" s="38"/>
      <c r="AV987" s="38"/>
      <c r="AW987" s="37" t="s">
        <v>1850</v>
      </c>
      <c r="AX987" s="38"/>
      <c r="AY987" s="41"/>
      <c r="AZ987" s="38"/>
      <c r="BA987" s="38"/>
      <c r="BB987" s="38"/>
      <c r="BC987" s="38"/>
      <c r="BD987" s="38"/>
      <c r="BE987" s="37" t="s">
        <v>1851</v>
      </c>
      <c r="BF987" s="38"/>
      <c r="BG987" s="41"/>
      <c r="BH987" s="38"/>
      <c r="BI987" s="38"/>
      <c r="BJ987" s="38"/>
      <c r="BK987" s="38"/>
    </row>
    <row r="988" ht="14.25" hidden="1" customHeight="1">
      <c r="A988" s="37" t="s">
        <v>44</v>
      </c>
      <c r="B988" s="37" t="s">
        <v>785</v>
      </c>
      <c r="C988" s="37" t="s">
        <v>811</v>
      </c>
      <c r="D988" s="37" t="s">
        <v>1425</v>
      </c>
      <c r="E988" s="37" t="s">
        <v>44</v>
      </c>
      <c r="F988" s="37" t="s">
        <v>785</v>
      </c>
      <c r="G988" s="37" t="s">
        <v>811</v>
      </c>
      <c r="H988" s="119" t="s">
        <v>1950</v>
      </c>
      <c r="I988" s="39">
        <v>1.021924935</v>
      </c>
      <c r="J988" s="38"/>
      <c r="K988" s="38"/>
      <c r="L988" s="38"/>
      <c r="M988" s="99">
        <v>0.0</v>
      </c>
      <c r="N988" s="99">
        <v>0.5</v>
      </c>
      <c r="O988" s="99">
        <v>0.2</v>
      </c>
      <c r="P988" s="37" t="s">
        <v>1845</v>
      </c>
      <c r="Q988" s="37" t="s">
        <v>44</v>
      </c>
      <c r="R988" s="37" t="s">
        <v>785</v>
      </c>
      <c r="S988" s="37" t="s">
        <v>811</v>
      </c>
      <c r="T988" s="119" t="s">
        <v>1950</v>
      </c>
      <c r="U988" s="130">
        <v>0.0</v>
      </c>
      <c r="V988" s="130">
        <v>0.0</v>
      </c>
      <c r="W988" s="130">
        <v>4.32051E-4</v>
      </c>
      <c r="X988" s="39">
        <v>4.65</v>
      </c>
      <c r="Y988" s="37" t="s">
        <v>1846</v>
      </c>
      <c r="Z988" s="98" t="s">
        <v>1428</v>
      </c>
      <c r="AA988" s="39">
        <v>0.049225</v>
      </c>
      <c r="AB988" s="41"/>
      <c r="AC988" s="41"/>
      <c r="AD988" s="37" t="s">
        <v>179</v>
      </c>
      <c r="AE988" s="38"/>
      <c r="AF988" s="41"/>
      <c r="AG988" s="38"/>
      <c r="AH988" s="38"/>
      <c r="AI988" s="38"/>
      <c r="AJ988" s="39">
        <v>0.696767001</v>
      </c>
      <c r="AK988" s="99">
        <v>0.0</v>
      </c>
      <c r="AL988" s="99">
        <v>0.5</v>
      </c>
      <c r="AM988" s="99">
        <v>0.0</v>
      </c>
      <c r="AN988" s="37" t="s">
        <v>1847</v>
      </c>
      <c r="AO988" s="37" t="s">
        <v>1848</v>
      </c>
      <c r="AP988" s="37" t="s">
        <v>1849</v>
      </c>
      <c r="AQ988" s="41"/>
      <c r="AR988" s="41"/>
      <c r="AS988" s="39">
        <v>0.002138732</v>
      </c>
      <c r="AT988" s="39">
        <v>60.0</v>
      </c>
      <c r="AU988" s="38"/>
      <c r="AV988" s="38"/>
      <c r="AW988" s="37" t="s">
        <v>1850</v>
      </c>
      <c r="AX988" s="38"/>
      <c r="AY988" s="41"/>
      <c r="AZ988" s="38"/>
      <c r="BA988" s="38"/>
      <c r="BB988" s="38"/>
      <c r="BC988" s="38"/>
      <c r="BD988" s="38"/>
      <c r="BE988" s="37" t="s">
        <v>1851</v>
      </c>
      <c r="BF988" s="38"/>
      <c r="BG988" s="41"/>
      <c r="BH988" s="38"/>
      <c r="BI988" s="38"/>
      <c r="BJ988" s="38"/>
      <c r="BK988" s="38"/>
    </row>
    <row r="989" ht="14.25" hidden="1" customHeight="1">
      <c r="A989" s="37" t="s">
        <v>44</v>
      </c>
      <c r="B989" s="37" t="s">
        <v>785</v>
      </c>
      <c r="C989" s="37" t="s">
        <v>812</v>
      </c>
      <c r="D989" s="37" t="s">
        <v>1425</v>
      </c>
      <c r="E989" s="37" t="s">
        <v>44</v>
      </c>
      <c r="F989" s="37" t="s">
        <v>785</v>
      </c>
      <c r="G989" s="37" t="s">
        <v>812</v>
      </c>
      <c r="H989" s="119" t="s">
        <v>1951</v>
      </c>
      <c r="I989" s="39">
        <v>1.681531029</v>
      </c>
      <c r="J989" s="38"/>
      <c r="K989" s="38"/>
      <c r="L989" s="38"/>
      <c r="M989" s="99">
        <v>0.0</v>
      </c>
      <c r="N989" s="99">
        <v>0.5</v>
      </c>
      <c r="O989" s="99">
        <v>0.2</v>
      </c>
      <c r="P989" s="37" t="s">
        <v>1837</v>
      </c>
      <c r="Q989" s="37" t="s">
        <v>44</v>
      </c>
      <c r="R989" s="37" t="s">
        <v>785</v>
      </c>
      <c r="S989" s="37" t="s">
        <v>812</v>
      </c>
      <c r="T989" s="119" t="s">
        <v>1951</v>
      </c>
      <c r="U989" s="130">
        <v>0.0</v>
      </c>
      <c r="V989" s="130">
        <v>0.0</v>
      </c>
      <c r="W989" s="130">
        <v>0.001181788</v>
      </c>
      <c r="X989" s="39">
        <v>3.1</v>
      </c>
      <c r="Y989" s="37" t="s">
        <v>1838</v>
      </c>
      <c r="Z989" s="98" t="s">
        <v>1428</v>
      </c>
      <c r="AA989" s="39">
        <v>0.049225</v>
      </c>
      <c r="AB989" s="41"/>
      <c r="AC989" s="41"/>
      <c r="AD989" s="37" t="s">
        <v>179</v>
      </c>
      <c r="AE989" s="38"/>
      <c r="AF989" s="41"/>
      <c r="AG989" s="38"/>
      <c r="AH989" s="38"/>
      <c r="AI989" s="38"/>
      <c r="AJ989" s="39">
        <v>0.232255667</v>
      </c>
      <c r="AK989" s="99">
        <v>0.0</v>
      </c>
      <c r="AL989" s="99">
        <v>0.5</v>
      </c>
      <c r="AM989" s="99">
        <v>0.0</v>
      </c>
      <c r="AN989" s="37" t="s">
        <v>1839</v>
      </c>
      <c r="AO989" s="37" t="s">
        <v>1840</v>
      </c>
      <c r="AP989" s="37" t="s">
        <v>1841</v>
      </c>
      <c r="AQ989" s="41"/>
      <c r="AR989" s="41"/>
      <c r="AS989" s="39">
        <v>6.31634E-4</v>
      </c>
      <c r="AT989" s="39">
        <v>60.0</v>
      </c>
      <c r="AU989" s="38"/>
      <c r="AV989" s="38"/>
      <c r="AW989" s="37" t="s">
        <v>1842</v>
      </c>
      <c r="AX989" s="38"/>
      <c r="AY989" s="41"/>
      <c r="AZ989" s="38"/>
      <c r="BA989" s="38"/>
      <c r="BB989" s="38"/>
      <c r="BC989" s="38"/>
      <c r="BD989" s="38"/>
      <c r="BE989" s="37" t="s">
        <v>1843</v>
      </c>
      <c r="BF989" s="38"/>
      <c r="BG989" s="41"/>
      <c r="BH989" s="38"/>
      <c r="BI989" s="38"/>
      <c r="BJ989" s="38"/>
      <c r="BK989" s="38"/>
    </row>
    <row r="990" ht="14.25" hidden="1" customHeight="1">
      <c r="A990" s="37" t="s">
        <v>44</v>
      </c>
      <c r="B990" s="37" t="s">
        <v>785</v>
      </c>
      <c r="C990" s="37" t="s">
        <v>813</v>
      </c>
      <c r="D990" s="37" t="s">
        <v>1425</v>
      </c>
      <c r="E990" s="37" t="s">
        <v>44</v>
      </c>
      <c r="F990" s="37" t="s">
        <v>785</v>
      </c>
      <c r="G990" s="37" t="s">
        <v>813</v>
      </c>
      <c r="H990" s="119" t="s">
        <v>1952</v>
      </c>
      <c r="I990" s="39">
        <v>0.687476774</v>
      </c>
      <c r="J990" s="38"/>
      <c r="K990" s="38"/>
      <c r="L990" s="38"/>
      <c r="M990" s="99">
        <v>0.0</v>
      </c>
      <c r="N990" s="99">
        <v>0.5</v>
      </c>
      <c r="O990" s="99">
        <v>0.2</v>
      </c>
      <c r="P990" s="37" t="s">
        <v>1918</v>
      </c>
      <c r="Q990" s="37" t="s">
        <v>44</v>
      </c>
      <c r="R990" s="37" t="s">
        <v>785</v>
      </c>
      <c r="S990" s="37" t="s">
        <v>813</v>
      </c>
      <c r="T990" s="119" t="s">
        <v>1952</v>
      </c>
      <c r="U990" s="130">
        <v>0.0</v>
      </c>
      <c r="V990" s="130">
        <v>0.0</v>
      </c>
      <c r="W990" s="130">
        <v>3.04977E-4</v>
      </c>
      <c r="X990" s="39">
        <v>0.46</v>
      </c>
      <c r="Y990" s="37" t="s">
        <v>1919</v>
      </c>
      <c r="Z990" s="98" t="s">
        <v>1428</v>
      </c>
      <c r="AA990" s="39">
        <v>0.049225</v>
      </c>
      <c r="AB990" s="41"/>
      <c r="AC990" s="41"/>
      <c r="AD990" s="37" t="s">
        <v>179</v>
      </c>
      <c r="AE990" s="38"/>
      <c r="AF990" s="41"/>
      <c r="AG990" s="38"/>
      <c r="AH990" s="38"/>
      <c r="AI990" s="38"/>
      <c r="AJ990" s="39">
        <v>0.0</v>
      </c>
      <c r="AK990" s="99">
        <v>0.0</v>
      </c>
      <c r="AL990" s="99">
        <v>0.5</v>
      </c>
      <c r="AM990" s="99">
        <v>0.0</v>
      </c>
      <c r="AN990" s="37" t="s">
        <v>1920</v>
      </c>
      <c r="AO990" s="37" t="s">
        <v>1921</v>
      </c>
      <c r="AP990" s="37" t="s">
        <v>1922</v>
      </c>
      <c r="AQ990" s="41"/>
      <c r="AR990" s="41"/>
      <c r="AS990" s="39">
        <v>0.0</v>
      </c>
      <c r="AT990" s="39">
        <v>60.0</v>
      </c>
      <c r="AU990" s="38"/>
      <c r="AV990" s="38"/>
      <c r="AW990" s="37" t="s">
        <v>1923</v>
      </c>
      <c r="AX990" s="38"/>
      <c r="AY990" s="41"/>
      <c r="AZ990" s="38"/>
      <c r="BA990" s="38"/>
      <c r="BB990" s="38"/>
      <c r="BC990" s="38"/>
      <c r="BD990" s="38"/>
      <c r="BE990" s="37" t="s">
        <v>1924</v>
      </c>
      <c r="BF990" s="38"/>
      <c r="BG990" s="41"/>
      <c r="BH990" s="38"/>
      <c r="BI990" s="38"/>
      <c r="BJ990" s="38"/>
      <c r="BK990" s="38"/>
    </row>
    <row r="991" ht="14.25" hidden="1" customHeight="1">
      <c r="A991" s="37" t="s">
        <v>44</v>
      </c>
      <c r="B991" s="37" t="s">
        <v>785</v>
      </c>
      <c r="C991" s="37" t="s">
        <v>814</v>
      </c>
      <c r="D991" s="37" t="s">
        <v>1425</v>
      </c>
      <c r="E991" s="37" t="s">
        <v>44</v>
      </c>
      <c r="F991" s="37" t="s">
        <v>785</v>
      </c>
      <c r="G991" s="37" t="s">
        <v>814</v>
      </c>
      <c r="H991" s="119" t="s">
        <v>1953</v>
      </c>
      <c r="I991" s="39">
        <v>0.631735414</v>
      </c>
      <c r="J991" s="38"/>
      <c r="K991" s="38"/>
      <c r="L991" s="38"/>
      <c r="M991" s="99">
        <v>0.0</v>
      </c>
      <c r="N991" s="99">
        <v>0.5</v>
      </c>
      <c r="O991" s="99">
        <v>0.2</v>
      </c>
      <c r="P991" s="37" t="s">
        <v>1829</v>
      </c>
      <c r="Q991" s="37" t="s">
        <v>44</v>
      </c>
      <c r="R991" s="37" t="s">
        <v>785</v>
      </c>
      <c r="S991" s="37" t="s">
        <v>814</v>
      </c>
      <c r="T991" s="119" t="s">
        <v>1953</v>
      </c>
      <c r="U991" s="130">
        <v>0.0</v>
      </c>
      <c r="V991" s="130">
        <v>0.0</v>
      </c>
      <c r="W991" s="130">
        <v>3.55807E-4</v>
      </c>
      <c r="X991" s="39">
        <v>0.93</v>
      </c>
      <c r="Y991" s="37" t="s">
        <v>1830</v>
      </c>
      <c r="Z991" s="98" t="s">
        <v>1428</v>
      </c>
      <c r="AA991" s="39">
        <v>0.049225</v>
      </c>
      <c r="AB991" s="41"/>
      <c r="AC991" s="41"/>
      <c r="AD991" s="37" t="s">
        <v>179</v>
      </c>
      <c r="AE991" s="38"/>
      <c r="AF991" s="41"/>
      <c r="AG991" s="38"/>
      <c r="AH991" s="38"/>
      <c r="AI991" s="38"/>
      <c r="AJ991" s="39">
        <v>0.092902267</v>
      </c>
      <c r="AK991" s="99">
        <v>0.0</v>
      </c>
      <c r="AL991" s="99">
        <v>0.5</v>
      </c>
      <c r="AM991" s="99">
        <v>0.0</v>
      </c>
      <c r="AN991" s="37" t="s">
        <v>1831</v>
      </c>
      <c r="AO991" s="37" t="s">
        <v>1832</v>
      </c>
      <c r="AP991" s="37" t="s">
        <v>1833</v>
      </c>
      <c r="AQ991" s="41"/>
      <c r="AR991" s="41"/>
      <c r="AS991" s="39">
        <v>0.00142675</v>
      </c>
      <c r="AT991" s="39">
        <v>60.0</v>
      </c>
      <c r="AU991" s="38"/>
      <c r="AV991" s="38"/>
      <c r="AW991" s="37" t="s">
        <v>1834</v>
      </c>
      <c r="AX991" s="38"/>
      <c r="AY991" s="41"/>
      <c r="AZ991" s="38"/>
      <c r="BA991" s="38"/>
      <c r="BB991" s="38"/>
      <c r="BC991" s="38"/>
      <c r="BD991" s="38"/>
      <c r="BE991" s="37" t="s">
        <v>1835</v>
      </c>
      <c r="BF991" s="38"/>
      <c r="BG991" s="41"/>
      <c r="BH991" s="38"/>
      <c r="BI991" s="38"/>
      <c r="BJ991" s="38"/>
      <c r="BK991" s="38"/>
    </row>
    <row r="992" ht="14.25" hidden="1" customHeight="1">
      <c r="A992" s="37" t="s">
        <v>44</v>
      </c>
      <c r="B992" s="37" t="s">
        <v>785</v>
      </c>
      <c r="C992" s="37" t="s">
        <v>815</v>
      </c>
      <c r="D992" s="37" t="s">
        <v>1425</v>
      </c>
      <c r="E992" s="37" t="s">
        <v>44</v>
      </c>
      <c r="F992" s="37" t="s">
        <v>785</v>
      </c>
      <c r="G992" s="37" t="s">
        <v>815</v>
      </c>
      <c r="H992" s="119" t="s">
        <v>1954</v>
      </c>
      <c r="I992" s="39">
        <v>0.975473802</v>
      </c>
      <c r="J992" s="38"/>
      <c r="K992" s="38"/>
      <c r="L992" s="38"/>
      <c r="M992" s="99">
        <v>0.0</v>
      </c>
      <c r="N992" s="99">
        <v>0.5</v>
      </c>
      <c r="O992" s="99">
        <v>0.2</v>
      </c>
      <c r="P992" s="37" t="s">
        <v>1918</v>
      </c>
      <c r="Q992" s="37" t="s">
        <v>44</v>
      </c>
      <c r="R992" s="37" t="s">
        <v>785</v>
      </c>
      <c r="S992" s="37" t="s">
        <v>815</v>
      </c>
      <c r="T992" s="119" t="s">
        <v>1954</v>
      </c>
      <c r="U992" s="130">
        <v>0.0</v>
      </c>
      <c r="V992" s="130">
        <v>0.0</v>
      </c>
      <c r="W992" s="130">
        <v>3.04977E-4</v>
      </c>
      <c r="X992" s="39">
        <v>3.1</v>
      </c>
      <c r="Y992" s="37" t="s">
        <v>1919</v>
      </c>
      <c r="Z992" s="98" t="s">
        <v>1428</v>
      </c>
      <c r="AA992" s="39">
        <v>0.049225</v>
      </c>
      <c r="AB992" s="41"/>
      <c r="AC992" s="41"/>
      <c r="AD992" s="37" t="s">
        <v>179</v>
      </c>
      <c r="AE992" s="38"/>
      <c r="AF992" s="41"/>
      <c r="AG992" s="38"/>
      <c r="AH992" s="38"/>
      <c r="AI992" s="38"/>
      <c r="AJ992" s="39">
        <v>0.092902267</v>
      </c>
      <c r="AK992" s="99">
        <v>0.0</v>
      </c>
      <c r="AL992" s="99">
        <v>0.5</v>
      </c>
      <c r="AM992" s="99">
        <v>0.0</v>
      </c>
      <c r="AN992" s="37" t="s">
        <v>1920</v>
      </c>
      <c r="AO992" s="37" t="s">
        <v>1921</v>
      </c>
      <c r="AP992" s="37" t="s">
        <v>1922</v>
      </c>
      <c r="AQ992" s="41"/>
      <c r="AR992" s="41"/>
      <c r="AS992" s="39">
        <v>0.0</v>
      </c>
      <c r="AT992" s="39">
        <v>60.0</v>
      </c>
      <c r="AU992" s="38"/>
      <c r="AV992" s="38"/>
      <c r="AW992" s="37" t="s">
        <v>1923</v>
      </c>
      <c r="AX992" s="38"/>
      <c r="AY992" s="41"/>
      <c r="AZ992" s="38"/>
      <c r="BA992" s="38"/>
      <c r="BB992" s="38"/>
      <c r="BC992" s="38"/>
      <c r="BD992" s="38"/>
      <c r="BE992" s="37" t="s">
        <v>1924</v>
      </c>
      <c r="BF992" s="38"/>
      <c r="BG992" s="41"/>
      <c r="BH992" s="38"/>
      <c r="BI992" s="38"/>
      <c r="BJ992" s="38"/>
      <c r="BK992" s="38"/>
    </row>
    <row r="993" ht="14.25" hidden="1" customHeight="1">
      <c r="A993" s="37" t="s">
        <v>44</v>
      </c>
      <c r="B993" s="37" t="s">
        <v>785</v>
      </c>
      <c r="C993" s="37" t="s">
        <v>816</v>
      </c>
      <c r="D993" s="37" t="s">
        <v>1425</v>
      </c>
      <c r="E993" s="37" t="s">
        <v>44</v>
      </c>
      <c r="F993" s="37" t="s">
        <v>785</v>
      </c>
      <c r="G993" s="37" t="s">
        <v>816</v>
      </c>
      <c r="H993" s="119" t="s">
        <v>1955</v>
      </c>
      <c r="I993" s="39">
        <v>1.588628763</v>
      </c>
      <c r="J993" s="38"/>
      <c r="K993" s="38"/>
      <c r="L993" s="38"/>
      <c r="M993" s="99">
        <v>0.0</v>
      </c>
      <c r="N993" s="99">
        <v>0.5</v>
      </c>
      <c r="O993" s="99">
        <v>0.2</v>
      </c>
      <c r="P993" s="37" t="s">
        <v>1845</v>
      </c>
      <c r="Q993" s="37" t="s">
        <v>44</v>
      </c>
      <c r="R993" s="37" t="s">
        <v>785</v>
      </c>
      <c r="S993" s="37" t="s">
        <v>816</v>
      </c>
      <c r="T993" s="119" t="s">
        <v>1955</v>
      </c>
      <c r="U993" s="130">
        <v>0.0</v>
      </c>
      <c r="V993" s="130">
        <v>0.0</v>
      </c>
      <c r="W993" s="130">
        <v>0.001931524</v>
      </c>
      <c r="X993" s="39">
        <v>3.1</v>
      </c>
      <c r="Y993" s="37" t="s">
        <v>1846</v>
      </c>
      <c r="Z993" s="98" t="s">
        <v>1428</v>
      </c>
      <c r="AA993" s="39">
        <v>0.049225</v>
      </c>
      <c r="AB993" s="41"/>
      <c r="AC993" s="41"/>
      <c r="AD993" s="37" t="s">
        <v>179</v>
      </c>
      <c r="AE993" s="38"/>
      <c r="AF993" s="41"/>
      <c r="AG993" s="38"/>
      <c r="AH993" s="38"/>
      <c r="AI993" s="38"/>
      <c r="AJ993" s="39">
        <v>0.929022668</v>
      </c>
      <c r="AK993" s="99">
        <v>0.0</v>
      </c>
      <c r="AL993" s="99">
        <v>0.5</v>
      </c>
      <c r="AM993" s="99">
        <v>0.0</v>
      </c>
      <c r="AN993" s="37" t="s">
        <v>1847</v>
      </c>
      <c r="AO993" s="37" t="s">
        <v>1848</v>
      </c>
      <c r="AP993" s="37" t="s">
        <v>1849</v>
      </c>
      <c r="AQ993" s="41"/>
      <c r="AR993" s="41"/>
      <c r="AS993" s="39">
        <v>0.001425822</v>
      </c>
      <c r="AT993" s="39">
        <v>60.0</v>
      </c>
      <c r="AU993" s="38"/>
      <c r="AV993" s="38"/>
      <c r="AW993" s="37" t="s">
        <v>1850</v>
      </c>
      <c r="AX993" s="38"/>
      <c r="AY993" s="41"/>
      <c r="AZ993" s="38"/>
      <c r="BA993" s="38"/>
      <c r="BB993" s="38"/>
      <c r="BC993" s="38"/>
      <c r="BD993" s="38"/>
      <c r="BE993" s="37" t="s">
        <v>1851</v>
      </c>
      <c r="BF993" s="38"/>
      <c r="BG993" s="41"/>
      <c r="BH993" s="38"/>
      <c r="BI993" s="38"/>
      <c r="BJ993" s="38"/>
      <c r="BK993" s="38"/>
    </row>
    <row r="994" ht="14.25" hidden="1" customHeight="1">
      <c r="A994" s="37" t="s">
        <v>44</v>
      </c>
      <c r="B994" s="37" t="s">
        <v>785</v>
      </c>
      <c r="C994" s="37" t="s">
        <v>817</v>
      </c>
      <c r="D994" s="37" t="s">
        <v>1425</v>
      </c>
      <c r="E994" s="37" t="s">
        <v>44</v>
      </c>
      <c r="F994" s="37" t="s">
        <v>785</v>
      </c>
      <c r="G994" s="37" t="s">
        <v>817</v>
      </c>
      <c r="H994" s="119" t="s">
        <v>1956</v>
      </c>
      <c r="I994" s="39">
        <v>0.668896321</v>
      </c>
      <c r="J994" s="38"/>
      <c r="K994" s="38"/>
      <c r="L994" s="38"/>
      <c r="M994" s="99">
        <v>0.0</v>
      </c>
      <c r="N994" s="99">
        <v>0.5</v>
      </c>
      <c r="O994" s="99">
        <v>0.2</v>
      </c>
      <c r="P994" s="37" t="s">
        <v>1829</v>
      </c>
      <c r="Q994" s="37" t="s">
        <v>44</v>
      </c>
      <c r="R994" s="37" t="s">
        <v>785</v>
      </c>
      <c r="S994" s="37" t="s">
        <v>817</v>
      </c>
      <c r="T994" s="119" t="s">
        <v>1956</v>
      </c>
      <c r="U994" s="130">
        <v>0.0</v>
      </c>
      <c r="V994" s="130">
        <v>0.0</v>
      </c>
      <c r="W994" s="130">
        <v>0.001270739</v>
      </c>
      <c r="X994" s="39">
        <v>4.65</v>
      </c>
      <c r="Y994" s="37" t="s">
        <v>1830</v>
      </c>
      <c r="Z994" s="98" t="s">
        <v>1428</v>
      </c>
      <c r="AA994" s="39">
        <v>0.049225</v>
      </c>
      <c r="AB994" s="41"/>
      <c r="AC994" s="41"/>
      <c r="AD994" s="37" t="s">
        <v>179</v>
      </c>
      <c r="AE994" s="38"/>
      <c r="AF994" s="41"/>
      <c r="AG994" s="38"/>
      <c r="AH994" s="38"/>
      <c r="AI994" s="38"/>
      <c r="AJ994" s="39">
        <v>0.464511334</v>
      </c>
      <c r="AK994" s="99">
        <v>0.0</v>
      </c>
      <c r="AL994" s="99">
        <v>0.5</v>
      </c>
      <c r="AM994" s="99">
        <v>0.0</v>
      </c>
      <c r="AN994" s="37" t="s">
        <v>1831</v>
      </c>
      <c r="AO994" s="37" t="s">
        <v>1832</v>
      </c>
      <c r="AP994" s="37" t="s">
        <v>1833</v>
      </c>
      <c r="AQ994" s="41"/>
      <c r="AR994" s="41"/>
      <c r="AS994" s="39">
        <v>0.002138732</v>
      </c>
      <c r="AT994" s="39">
        <v>60.0</v>
      </c>
      <c r="AU994" s="38"/>
      <c r="AV994" s="38"/>
      <c r="AW994" s="37" t="s">
        <v>1834</v>
      </c>
      <c r="AX994" s="38"/>
      <c r="AY994" s="41"/>
      <c r="AZ994" s="38"/>
      <c r="BA994" s="38"/>
      <c r="BB994" s="38"/>
      <c r="BC994" s="38"/>
      <c r="BD994" s="38"/>
      <c r="BE994" s="37" t="s">
        <v>1835</v>
      </c>
      <c r="BF994" s="38"/>
      <c r="BG994" s="41"/>
      <c r="BH994" s="38"/>
      <c r="BI994" s="38"/>
      <c r="BJ994" s="38"/>
      <c r="BK994" s="38"/>
    </row>
    <row r="995" ht="14.25" hidden="1" customHeight="1">
      <c r="A995" s="37" t="s">
        <v>44</v>
      </c>
      <c r="B995" s="37" t="s">
        <v>785</v>
      </c>
      <c r="C995" s="37" t="s">
        <v>818</v>
      </c>
      <c r="D995" s="37" t="s">
        <v>1425</v>
      </c>
      <c r="E995" s="37" t="s">
        <v>44</v>
      </c>
      <c r="F995" s="37" t="s">
        <v>785</v>
      </c>
      <c r="G995" s="37" t="s">
        <v>818</v>
      </c>
      <c r="H995" s="119" t="s">
        <v>1957</v>
      </c>
      <c r="I995" s="39">
        <v>1.384243776</v>
      </c>
      <c r="J995" s="38"/>
      <c r="K995" s="38"/>
      <c r="L995" s="38"/>
      <c r="M995" s="99">
        <v>0.0</v>
      </c>
      <c r="N995" s="99">
        <v>0.5</v>
      </c>
      <c r="O995" s="99">
        <v>0.2</v>
      </c>
      <c r="P995" s="37" t="s">
        <v>1845</v>
      </c>
      <c r="Q995" s="37" t="s">
        <v>44</v>
      </c>
      <c r="R995" s="37" t="s">
        <v>785</v>
      </c>
      <c r="S995" s="37" t="s">
        <v>818</v>
      </c>
      <c r="T995" s="119" t="s">
        <v>1957</v>
      </c>
      <c r="U995" s="130">
        <v>0.0</v>
      </c>
      <c r="V995" s="130">
        <v>0.0</v>
      </c>
      <c r="W995" s="130">
        <v>8.7681E-4</v>
      </c>
      <c r="X995" s="39">
        <v>3.72</v>
      </c>
      <c r="Y995" s="37" t="s">
        <v>1846</v>
      </c>
      <c r="Z995" s="98" t="s">
        <v>1428</v>
      </c>
      <c r="AA995" s="39">
        <v>0.049225</v>
      </c>
      <c r="AB995" s="41"/>
      <c r="AC995" s="41"/>
      <c r="AD995" s="37" t="s">
        <v>179</v>
      </c>
      <c r="AE995" s="38"/>
      <c r="AF995" s="41"/>
      <c r="AG995" s="38"/>
      <c r="AH995" s="38"/>
      <c r="AI995" s="38"/>
      <c r="AJ995" s="39">
        <v>0.464511334</v>
      </c>
      <c r="AK995" s="99">
        <v>0.0</v>
      </c>
      <c r="AL995" s="99">
        <v>0.5</v>
      </c>
      <c r="AM995" s="99">
        <v>0.0</v>
      </c>
      <c r="AN995" s="37" t="s">
        <v>1847</v>
      </c>
      <c r="AO995" s="37" t="s">
        <v>1848</v>
      </c>
      <c r="AP995" s="37" t="s">
        <v>1849</v>
      </c>
      <c r="AQ995" s="41"/>
      <c r="AR995" s="41"/>
      <c r="AS995" s="39">
        <v>0.001142515</v>
      </c>
      <c r="AT995" s="39">
        <v>60.0</v>
      </c>
      <c r="AU995" s="38"/>
      <c r="AV995" s="38"/>
      <c r="AW995" s="37" t="s">
        <v>1850</v>
      </c>
      <c r="AX995" s="38"/>
      <c r="AY995" s="41"/>
      <c r="AZ995" s="38"/>
      <c r="BA995" s="38"/>
      <c r="BB995" s="38"/>
      <c r="BC995" s="38"/>
      <c r="BD995" s="38"/>
      <c r="BE995" s="37" t="s">
        <v>1851</v>
      </c>
      <c r="BF995" s="38"/>
      <c r="BG995" s="41"/>
      <c r="BH995" s="38"/>
      <c r="BI995" s="38"/>
      <c r="BJ995" s="38"/>
      <c r="BK995" s="38"/>
    </row>
    <row r="996" ht="14.25" hidden="1" customHeight="1">
      <c r="A996" s="37" t="s">
        <v>44</v>
      </c>
      <c r="B996" s="37" t="s">
        <v>785</v>
      </c>
      <c r="C996" s="37" t="s">
        <v>819</v>
      </c>
      <c r="D996" s="37" t="s">
        <v>1425</v>
      </c>
      <c r="E996" s="37" t="s">
        <v>44</v>
      </c>
      <c r="F996" s="37" t="s">
        <v>785</v>
      </c>
      <c r="G996" s="37" t="s">
        <v>819</v>
      </c>
      <c r="H996" s="119" t="s">
        <v>1958</v>
      </c>
      <c r="I996" s="39">
        <v>0.817539948</v>
      </c>
      <c r="J996" s="38"/>
      <c r="K996" s="38"/>
      <c r="L996" s="38"/>
      <c r="M996" s="99">
        <v>0.0</v>
      </c>
      <c r="N996" s="99">
        <v>0.5</v>
      </c>
      <c r="O996" s="99">
        <v>0.2</v>
      </c>
      <c r="P996" s="37" t="s">
        <v>1837</v>
      </c>
      <c r="Q996" s="37" t="s">
        <v>44</v>
      </c>
      <c r="R996" s="37" t="s">
        <v>785</v>
      </c>
      <c r="S996" s="37" t="s">
        <v>819</v>
      </c>
      <c r="T996" s="119" t="s">
        <v>1958</v>
      </c>
      <c r="U996" s="130">
        <v>0.0</v>
      </c>
      <c r="V996" s="130">
        <v>0.0</v>
      </c>
      <c r="W996" s="130">
        <v>0.004117196</v>
      </c>
      <c r="X996" s="39">
        <v>18.58</v>
      </c>
      <c r="Y996" s="37" t="s">
        <v>1838</v>
      </c>
      <c r="Z996" s="98" t="s">
        <v>1428</v>
      </c>
      <c r="AA996" s="39">
        <v>0.049225</v>
      </c>
      <c r="AB996" s="41"/>
      <c r="AC996" s="41"/>
      <c r="AD996" s="37" t="s">
        <v>179</v>
      </c>
      <c r="AE996" s="38"/>
      <c r="AF996" s="41"/>
      <c r="AG996" s="38"/>
      <c r="AH996" s="38"/>
      <c r="AI996" s="38"/>
      <c r="AJ996" s="39">
        <v>0.232255667</v>
      </c>
      <c r="AK996" s="99">
        <v>0.0</v>
      </c>
      <c r="AL996" s="99">
        <v>0.5</v>
      </c>
      <c r="AM996" s="99">
        <v>0.0</v>
      </c>
      <c r="AN996" s="37" t="s">
        <v>1839</v>
      </c>
      <c r="AO996" s="37" t="s">
        <v>1840</v>
      </c>
      <c r="AP996" s="37" t="s">
        <v>1841</v>
      </c>
      <c r="AQ996" s="41"/>
      <c r="AR996" s="41"/>
      <c r="AS996" s="39">
        <v>0.002839298</v>
      </c>
      <c r="AT996" s="39">
        <v>60.0</v>
      </c>
      <c r="AU996" s="38"/>
      <c r="AV996" s="38"/>
      <c r="AW996" s="37" t="s">
        <v>1842</v>
      </c>
      <c r="AX996" s="38"/>
      <c r="AY996" s="41"/>
      <c r="AZ996" s="38"/>
      <c r="BA996" s="38"/>
      <c r="BB996" s="38"/>
      <c r="BC996" s="38"/>
      <c r="BD996" s="38"/>
      <c r="BE996" s="37" t="s">
        <v>1843</v>
      </c>
      <c r="BF996" s="38"/>
      <c r="BG996" s="41"/>
      <c r="BH996" s="38"/>
      <c r="BI996" s="38"/>
      <c r="BJ996" s="38"/>
      <c r="BK996" s="38"/>
    </row>
    <row r="997" ht="14.25" hidden="1" customHeight="1">
      <c r="A997" s="37" t="s">
        <v>44</v>
      </c>
      <c r="B997" s="37" t="s">
        <v>785</v>
      </c>
      <c r="C997" s="37" t="s">
        <v>820</v>
      </c>
      <c r="D997" s="37" t="s">
        <v>1425</v>
      </c>
      <c r="E997" s="37" t="s">
        <v>44</v>
      </c>
      <c r="F997" s="37" t="s">
        <v>785</v>
      </c>
      <c r="G997" s="37" t="s">
        <v>820</v>
      </c>
      <c r="H997" s="119" t="s">
        <v>1959</v>
      </c>
      <c r="I997" s="39">
        <v>1.449275362</v>
      </c>
      <c r="J997" s="38"/>
      <c r="K997" s="38"/>
      <c r="L997" s="38"/>
      <c r="M997" s="99">
        <v>0.0</v>
      </c>
      <c r="N997" s="99">
        <v>0.5</v>
      </c>
      <c r="O997" s="99">
        <v>0.2</v>
      </c>
      <c r="P997" s="37" t="s">
        <v>1837</v>
      </c>
      <c r="Q997" s="37" t="s">
        <v>44</v>
      </c>
      <c r="R997" s="37" t="s">
        <v>785</v>
      </c>
      <c r="S997" s="37" t="s">
        <v>820</v>
      </c>
      <c r="T997" s="119" t="s">
        <v>1959</v>
      </c>
      <c r="U997" s="130">
        <v>0.0</v>
      </c>
      <c r="V997" s="130">
        <v>0.0</v>
      </c>
      <c r="W997" s="130">
        <v>8.64103E-4</v>
      </c>
      <c r="X997" s="39">
        <v>18.58</v>
      </c>
      <c r="Y997" s="37" t="s">
        <v>1838</v>
      </c>
      <c r="Z997" s="98" t="s">
        <v>1428</v>
      </c>
      <c r="AA997" s="39">
        <v>0.049225</v>
      </c>
      <c r="AB997" s="41"/>
      <c r="AC997" s="41"/>
      <c r="AD997" s="37" t="s">
        <v>179</v>
      </c>
      <c r="AE997" s="38"/>
      <c r="AF997" s="41"/>
      <c r="AG997" s="38"/>
      <c r="AH997" s="38"/>
      <c r="AI997" s="38"/>
      <c r="AJ997" s="39">
        <v>0.232255667</v>
      </c>
      <c r="AK997" s="99">
        <v>0.0</v>
      </c>
      <c r="AL997" s="99">
        <v>0.5</v>
      </c>
      <c r="AM997" s="99">
        <v>0.0</v>
      </c>
      <c r="AN997" s="37" t="s">
        <v>1839</v>
      </c>
      <c r="AO997" s="37" t="s">
        <v>1840</v>
      </c>
      <c r="AP997" s="37" t="s">
        <v>1841</v>
      </c>
      <c r="AQ997" s="41"/>
      <c r="AR997" s="41"/>
      <c r="AS997" s="39">
        <v>0.002839298</v>
      </c>
      <c r="AT997" s="39">
        <v>60.0</v>
      </c>
      <c r="AU997" s="38"/>
      <c r="AV997" s="38"/>
      <c r="AW997" s="37" t="s">
        <v>1842</v>
      </c>
      <c r="AX997" s="38"/>
      <c r="AY997" s="41"/>
      <c r="AZ997" s="38"/>
      <c r="BA997" s="38"/>
      <c r="BB997" s="38"/>
      <c r="BC997" s="38"/>
      <c r="BD997" s="38"/>
      <c r="BE997" s="37" t="s">
        <v>1843</v>
      </c>
      <c r="BF997" s="38"/>
      <c r="BG997" s="41"/>
      <c r="BH997" s="38"/>
      <c r="BI997" s="38"/>
      <c r="BJ997" s="38"/>
      <c r="BK997" s="38"/>
    </row>
    <row r="998" ht="14.25" hidden="1" customHeight="1">
      <c r="A998" s="37" t="s">
        <v>44</v>
      </c>
      <c r="B998" s="37" t="s">
        <v>785</v>
      </c>
      <c r="C998" s="37" t="s">
        <v>821</v>
      </c>
      <c r="D998" s="37" t="s">
        <v>1425</v>
      </c>
      <c r="E998" s="37" t="s">
        <v>44</v>
      </c>
      <c r="F998" s="37" t="s">
        <v>785</v>
      </c>
      <c r="G998" s="37" t="s">
        <v>821</v>
      </c>
      <c r="H998" s="119" t="s">
        <v>1960</v>
      </c>
      <c r="I998" s="39">
        <v>1.718691936</v>
      </c>
      <c r="J998" s="38"/>
      <c r="K998" s="38"/>
      <c r="L998" s="38"/>
      <c r="M998" s="99">
        <v>0.0</v>
      </c>
      <c r="N998" s="99">
        <v>0.5</v>
      </c>
      <c r="O998" s="99">
        <v>0.2</v>
      </c>
      <c r="P998" s="37" t="s">
        <v>1845</v>
      </c>
      <c r="Q998" s="37" t="s">
        <v>44</v>
      </c>
      <c r="R998" s="37" t="s">
        <v>785</v>
      </c>
      <c r="S998" s="37" t="s">
        <v>821</v>
      </c>
      <c r="T998" s="119" t="s">
        <v>1960</v>
      </c>
      <c r="U998" s="130">
        <v>0.0</v>
      </c>
      <c r="V998" s="130">
        <v>0.0</v>
      </c>
      <c r="W998" s="130">
        <v>0.002084013</v>
      </c>
      <c r="X998" s="39">
        <v>18.58</v>
      </c>
      <c r="Y998" s="37" t="s">
        <v>1846</v>
      </c>
      <c r="Z998" s="98" t="s">
        <v>1428</v>
      </c>
      <c r="AA998" s="39">
        <v>0.049225</v>
      </c>
      <c r="AB998" s="41"/>
      <c r="AC998" s="41"/>
      <c r="AD998" s="37" t="s">
        <v>179</v>
      </c>
      <c r="AE998" s="38"/>
      <c r="AF998" s="41"/>
      <c r="AG998" s="38"/>
      <c r="AH998" s="38"/>
      <c r="AI998" s="38"/>
      <c r="AJ998" s="39">
        <v>0.232255667</v>
      </c>
      <c r="AK998" s="99">
        <v>0.0</v>
      </c>
      <c r="AL998" s="99">
        <v>0.5</v>
      </c>
      <c r="AM998" s="99">
        <v>0.0</v>
      </c>
      <c r="AN998" s="37" t="s">
        <v>1847</v>
      </c>
      <c r="AO998" s="37" t="s">
        <v>1848</v>
      </c>
      <c r="AP998" s="37" t="s">
        <v>1849</v>
      </c>
      <c r="AQ998" s="41"/>
      <c r="AR998" s="41"/>
      <c r="AS998" s="39">
        <v>0.002839298</v>
      </c>
      <c r="AT998" s="39">
        <v>60.0</v>
      </c>
      <c r="AU998" s="38"/>
      <c r="AV998" s="38"/>
      <c r="AW998" s="37" t="s">
        <v>1850</v>
      </c>
      <c r="AX998" s="38"/>
      <c r="AY998" s="41"/>
      <c r="AZ998" s="38"/>
      <c r="BA998" s="38"/>
      <c r="BB998" s="38"/>
      <c r="BC998" s="38"/>
      <c r="BD998" s="38"/>
      <c r="BE998" s="37" t="s">
        <v>1851</v>
      </c>
      <c r="BF998" s="38"/>
      <c r="BG998" s="41"/>
      <c r="BH998" s="38"/>
      <c r="BI998" s="38"/>
      <c r="BJ998" s="38"/>
      <c r="BK998" s="38"/>
    </row>
    <row r="999" ht="14.25" hidden="1" customHeight="1">
      <c r="A999" s="37" t="s">
        <v>44</v>
      </c>
      <c r="B999" s="37" t="s">
        <v>785</v>
      </c>
      <c r="C999" s="37" t="s">
        <v>822</v>
      </c>
      <c r="D999" s="37" t="s">
        <v>1425</v>
      </c>
      <c r="E999" s="37" t="s">
        <v>44</v>
      </c>
      <c r="F999" s="37" t="s">
        <v>785</v>
      </c>
      <c r="G999" s="37" t="s">
        <v>822</v>
      </c>
      <c r="H999" s="119" t="s">
        <v>1961</v>
      </c>
      <c r="I999" s="39">
        <v>1.365663322</v>
      </c>
      <c r="J999" s="38"/>
      <c r="K999" s="38"/>
      <c r="L999" s="38"/>
      <c r="M999" s="99">
        <v>0.0</v>
      </c>
      <c r="N999" s="99">
        <v>0.5</v>
      </c>
      <c r="O999" s="99">
        <v>0.2</v>
      </c>
      <c r="P999" s="37" t="s">
        <v>1426</v>
      </c>
      <c r="Q999" s="37" t="s">
        <v>44</v>
      </c>
      <c r="R999" s="37" t="s">
        <v>785</v>
      </c>
      <c r="S999" s="37" t="s">
        <v>822</v>
      </c>
      <c r="T999" s="119" t="s">
        <v>1961</v>
      </c>
      <c r="U999" s="130">
        <v>0.0</v>
      </c>
      <c r="V999" s="130">
        <v>0.0</v>
      </c>
      <c r="W999" s="130">
        <v>0.001245325</v>
      </c>
      <c r="X999" s="39">
        <v>3.72</v>
      </c>
      <c r="Y999" s="37" t="s">
        <v>1427</v>
      </c>
      <c r="Z999" s="98" t="s">
        <v>1428</v>
      </c>
      <c r="AA999" s="39">
        <v>0.049225</v>
      </c>
      <c r="AB999" s="41"/>
      <c r="AC999" s="41"/>
      <c r="AD999" s="37" t="s">
        <v>179</v>
      </c>
      <c r="AE999" s="38"/>
      <c r="AF999" s="41"/>
      <c r="AG999" s="38"/>
      <c r="AH999" s="38"/>
      <c r="AI999" s="38"/>
      <c r="AJ999" s="39">
        <v>0.232255667</v>
      </c>
      <c r="AK999" s="99">
        <v>0.0</v>
      </c>
      <c r="AL999" s="99">
        <v>0.5</v>
      </c>
      <c r="AM999" s="99">
        <v>0.0</v>
      </c>
      <c r="AN999" s="37" t="s">
        <v>1429</v>
      </c>
      <c r="AO999" s="37" t="s">
        <v>1430</v>
      </c>
      <c r="AP999" s="37" t="s">
        <v>1431</v>
      </c>
      <c r="AQ999" s="41"/>
      <c r="AR999" s="41"/>
      <c r="AS999" s="39">
        <v>0.006180727</v>
      </c>
      <c r="AT999" s="39">
        <v>60.0</v>
      </c>
      <c r="AU999" s="38"/>
      <c r="AV999" s="38"/>
      <c r="AW999" s="37" t="s">
        <v>1432</v>
      </c>
      <c r="AX999" s="38"/>
      <c r="AY999" s="41"/>
      <c r="AZ999" s="38"/>
      <c r="BA999" s="38"/>
      <c r="BB999" s="38"/>
      <c r="BC999" s="38"/>
      <c r="BD999" s="38"/>
      <c r="BE999" s="37" t="s">
        <v>1433</v>
      </c>
      <c r="BF999" s="38"/>
      <c r="BG999" s="41"/>
      <c r="BH999" s="38"/>
      <c r="BI999" s="38"/>
      <c r="BJ999" s="38"/>
      <c r="BK999" s="38"/>
    </row>
    <row r="1000" ht="14.25" hidden="1" customHeight="1">
      <c r="A1000" s="37" t="s">
        <v>44</v>
      </c>
      <c r="B1000" s="37" t="s">
        <v>785</v>
      </c>
      <c r="C1000" s="37" t="s">
        <v>823</v>
      </c>
      <c r="D1000" s="37" t="s">
        <v>1425</v>
      </c>
      <c r="E1000" s="37" t="s">
        <v>44</v>
      </c>
      <c r="F1000" s="37" t="s">
        <v>785</v>
      </c>
      <c r="G1000" s="37" t="s">
        <v>823</v>
      </c>
      <c r="H1000" s="119" t="s">
        <v>1962</v>
      </c>
      <c r="I1000" s="39">
        <v>1.170568562</v>
      </c>
      <c r="J1000" s="38"/>
      <c r="K1000" s="38"/>
      <c r="L1000" s="38"/>
      <c r="M1000" s="99">
        <v>0.0</v>
      </c>
      <c r="N1000" s="99">
        <v>0.5</v>
      </c>
      <c r="O1000" s="99">
        <v>0.2</v>
      </c>
      <c r="P1000" s="37" t="s">
        <v>1845</v>
      </c>
      <c r="Q1000" s="37" t="s">
        <v>44</v>
      </c>
      <c r="R1000" s="37" t="s">
        <v>785</v>
      </c>
      <c r="S1000" s="37" t="s">
        <v>823</v>
      </c>
      <c r="T1000" s="119" t="s">
        <v>1962</v>
      </c>
      <c r="U1000" s="130">
        <v>0.0</v>
      </c>
      <c r="V1000" s="130">
        <v>0.0</v>
      </c>
      <c r="W1000" s="130">
        <v>4.32051E-4</v>
      </c>
      <c r="X1000" s="39">
        <v>4.65</v>
      </c>
      <c r="Y1000" s="37" t="s">
        <v>1846</v>
      </c>
      <c r="Z1000" s="98" t="s">
        <v>1428</v>
      </c>
      <c r="AA1000" s="39">
        <v>0.049225</v>
      </c>
      <c r="AB1000" s="41"/>
      <c r="AC1000" s="41"/>
      <c r="AD1000" s="37" t="s">
        <v>179</v>
      </c>
      <c r="AE1000" s="38"/>
      <c r="AF1000" s="41"/>
      <c r="AG1000" s="38"/>
      <c r="AH1000" s="38"/>
      <c r="AI1000" s="38"/>
      <c r="AJ1000" s="39">
        <v>0.696767001</v>
      </c>
      <c r="AK1000" s="99">
        <v>0.0</v>
      </c>
      <c r="AL1000" s="99">
        <v>0.5</v>
      </c>
      <c r="AM1000" s="99">
        <v>0.0</v>
      </c>
      <c r="AN1000" s="37" t="s">
        <v>1847</v>
      </c>
      <c r="AO1000" s="37" t="s">
        <v>1848</v>
      </c>
      <c r="AP1000" s="37" t="s">
        <v>1849</v>
      </c>
      <c r="AQ1000" s="41"/>
      <c r="AR1000" s="41"/>
      <c r="AS1000" s="39">
        <v>0.002138732</v>
      </c>
      <c r="AT1000" s="39">
        <v>60.0</v>
      </c>
      <c r="AU1000" s="38"/>
      <c r="AV1000" s="38"/>
      <c r="AW1000" s="37" t="s">
        <v>1850</v>
      </c>
      <c r="AX1000" s="38"/>
      <c r="AY1000" s="41"/>
      <c r="AZ1000" s="38"/>
      <c r="BA1000" s="38"/>
      <c r="BB1000" s="38"/>
      <c r="BC1000" s="38"/>
      <c r="BD1000" s="38"/>
      <c r="BE1000" s="37" t="s">
        <v>1851</v>
      </c>
      <c r="BF1000" s="38"/>
      <c r="BG1000" s="41"/>
      <c r="BH1000" s="38"/>
      <c r="BI1000" s="38"/>
      <c r="BJ1000" s="38"/>
      <c r="BK1000" s="38"/>
    </row>
    <row r="1001" ht="14.25" hidden="1" customHeight="1">
      <c r="A1001" s="37" t="s">
        <v>44</v>
      </c>
      <c r="B1001" s="37" t="s">
        <v>785</v>
      </c>
      <c r="C1001" s="37" t="s">
        <v>824</v>
      </c>
      <c r="D1001" s="37" t="s">
        <v>1425</v>
      </c>
      <c r="E1001" s="37" t="s">
        <v>44</v>
      </c>
      <c r="F1001" s="37" t="s">
        <v>785</v>
      </c>
      <c r="G1001" s="37" t="s">
        <v>824</v>
      </c>
      <c r="H1001" s="119" t="s">
        <v>1963</v>
      </c>
      <c r="I1001" s="39">
        <v>0.427350427</v>
      </c>
      <c r="J1001" s="38"/>
      <c r="K1001" s="38"/>
      <c r="L1001" s="38"/>
      <c r="M1001" s="99">
        <v>0.0</v>
      </c>
      <c r="N1001" s="99">
        <v>0.5</v>
      </c>
      <c r="O1001" s="99">
        <v>0.2</v>
      </c>
      <c r="P1001" s="37" t="s">
        <v>1837</v>
      </c>
      <c r="Q1001" s="37" t="s">
        <v>44</v>
      </c>
      <c r="R1001" s="37" t="s">
        <v>785</v>
      </c>
      <c r="S1001" s="37" t="s">
        <v>824</v>
      </c>
      <c r="T1001" s="119" t="s">
        <v>1963</v>
      </c>
      <c r="U1001" s="130">
        <v>0.0</v>
      </c>
      <c r="V1001" s="130">
        <v>0.0</v>
      </c>
      <c r="W1001" s="130">
        <v>0.002084013</v>
      </c>
      <c r="X1001" s="39">
        <v>18.58</v>
      </c>
      <c r="Y1001" s="37" t="s">
        <v>1838</v>
      </c>
      <c r="Z1001" s="98" t="s">
        <v>1428</v>
      </c>
      <c r="AA1001" s="39">
        <v>0.049225</v>
      </c>
      <c r="AB1001" s="41"/>
      <c r="AC1001" s="41"/>
      <c r="AD1001" s="37" t="s">
        <v>179</v>
      </c>
      <c r="AE1001" s="38"/>
      <c r="AF1001" s="41"/>
      <c r="AG1001" s="38"/>
      <c r="AH1001" s="38"/>
      <c r="AI1001" s="38"/>
      <c r="AJ1001" s="39">
        <v>0.232255667</v>
      </c>
      <c r="AK1001" s="99">
        <v>0.0</v>
      </c>
      <c r="AL1001" s="99">
        <v>0.5</v>
      </c>
      <c r="AM1001" s="99">
        <v>0.0</v>
      </c>
      <c r="AN1001" s="37" t="s">
        <v>1839</v>
      </c>
      <c r="AO1001" s="37" t="s">
        <v>1840</v>
      </c>
      <c r="AP1001" s="37" t="s">
        <v>1841</v>
      </c>
      <c r="AQ1001" s="41"/>
      <c r="AR1001" s="41"/>
      <c r="AS1001" s="39">
        <v>0.002839298</v>
      </c>
      <c r="AT1001" s="39">
        <v>60.0</v>
      </c>
      <c r="AU1001" s="38"/>
      <c r="AV1001" s="38"/>
      <c r="AW1001" s="37" t="s">
        <v>1842</v>
      </c>
      <c r="AX1001" s="38"/>
      <c r="AY1001" s="41"/>
      <c r="AZ1001" s="38"/>
      <c r="BA1001" s="38"/>
      <c r="BB1001" s="38"/>
      <c r="BC1001" s="38"/>
      <c r="BD1001" s="38"/>
      <c r="BE1001" s="37" t="s">
        <v>1843</v>
      </c>
      <c r="BF1001" s="38"/>
      <c r="BG1001" s="41"/>
      <c r="BH1001" s="38"/>
      <c r="BI1001" s="38"/>
      <c r="BJ1001" s="38"/>
      <c r="BK1001" s="38"/>
    </row>
    <row r="1002" ht="14.25" hidden="1" customHeight="1">
      <c r="A1002" s="37" t="s">
        <v>44</v>
      </c>
      <c r="B1002" s="37" t="s">
        <v>785</v>
      </c>
      <c r="C1002" s="37" t="s">
        <v>825</v>
      </c>
      <c r="D1002" s="37" t="s">
        <v>1425</v>
      </c>
      <c r="E1002" s="37" t="s">
        <v>44</v>
      </c>
      <c r="F1002" s="37" t="s">
        <v>785</v>
      </c>
      <c r="G1002" s="37" t="s">
        <v>825</v>
      </c>
      <c r="H1002" s="119" t="s">
        <v>1964</v>
      </c>
      <c r="I1002" s="39">
        <v>1.337792642</v>
      </c>
      <c r="J1002" s="38"/>
      <c r="K1002" s="38"/>
      <c r="L1002" s="38"/>
      <c r="M1002" s="99">
        <v>0.0</v>
      </c>
      <c r="N1002" s="99">
        <v>0.5</v>
      </c>
      <c r="O1002" s="99">
        <v>0.2</v>
      </c>
      <c r="P1002" s="37" t="s">
        <v>1904</v>
      </c>
      <c r="Q1002" s="37" t="s">
        <v>44</v>
      </c>
      <c r="R1002" s="37" t="s">
        <v>785</v>
      </c>
      <c r="S1002" s="37" t="s">
        <v>825</v>
      </c>
      <c r="T1002" s="119" t="s">
        <v>1964</v>
      </c>
      <c r="U1002" s="130">
        <v>0.0</v>
      </c>
      <c r="V1002" s="130">
        <v>0.0</v>
      </c>
      <c r="W1002" s="130">
        <v>0.002782919</v>
      </c>
      <c r="X1002" s="39">
        <v>12.39</v>
      </c>
      <c r="Y1002" s="37" t="s">
        <v>1905</v>
      </c>
      <c r="Z1002" s="98" t="s">
        <v>1428</v>
      </c>
      <c r="AA1002" s="39">
        <v>0.049225</v>
      </c>
      <c r="AB1002" s="41"/>
      <c r="AC1002" s="41"/>
      <c r="AD1002" s="37" t="s">
        <v>179</v>
      </c>
      <c r="AE1002" s="38"/>
      <c r="AF1002" s="41"/>
      <c r="AG1002" s="38"/>
      <c r="AH1002" s="38"/>
      <c r="AI1002" s="38"/>
      <c r="AJ1002" s="39">
        <v>0.464511334</v>
      </c>
      <c r="AK1002" s="99">
        <v>0.0</v>
      </c>
      <c r="AL1002" s="99">
        <v>0.5</v>
      </c>
      <c r="AM1002" s="99">
        <v>0.0</v>
      </c>
      <c r="AN1002" s="37" t="s">
        <v>1906</v>
      </c>
      <c r="AO1002" s="37" t="s">
        <v>1907</v>
      </c>
      <c r="AP1002" s="37" t="s">
        <v>1908</v>
      </c>
      <c r="AQ1002" s="41"/>
      <c r="AR1002" s="41"/>
      <c r="AS1002" s="39">
        <v>0.004120874</v>
      </c>
      <c r="AT1002" s="39">
        <v>60.0</v>
      </c>
      <c r="AU1002" s="38"/>
      <c r="AV1002" s="38"/>
      <c r="AW1002" s="37" t="s">
        <v>1909</v>
      </c>
      <c r="AX1002" s="38"/>
      <c r="AY1002" s="41"/>
      <c r="AZ1002" s="38"/>
      <c r="BA1002" s="38"/>
      <c r="BB1002" s="38"/>
      <c r="BC1002" s="38"/>
      <c r="BD1002" s="38"/>
      <c r="BE1002" s="37" t="s">
        <v>1910</v>
      </c>
      <c r="BF1002" s="38"/>
      <c r="BG1002" s="41"/>
      <c r="BH1002" s="38"/>
      <c r="BI1002" s="38"/>
      <c r="BJ1002" s="38"/>
      <c r="BK1002" s="38"/>
    </row>
    <row r="1003" ht="14.25" hidden="1" customHeight="1">
      <c r="A1003" s="37" t="s">
        <v>44</v>
      </c>
      <c r="B1003" s="37" t="s">
        <v>785</v>
      </c>
      <c r="C1003" s="37" t="s">
        <v>826</v>
      </c>
      <c r="D1003" s="37" t="s">
        <v>1425</v>
      </c>
      <c r="E1003" s="37" t="s">
        <v>44</v>
      </c>
      <c r="F1003" s="37" t="s">
        <v>785</v>
      </c>
      <c r="G1003" s="37" t="s">
        <v>826</v>
      </c>
      <c r="H1003" s="119" t="s">
        <v>1965</v>
      </c>
      <c r="I1003" s="39">
        <v>1.068376068</v>
      </c>
      <c r="J1003" s="38"/>
      <c r="K1003" s="38"/>
      <c r="L1003" s="38"/>
      <c r="M1003" s="99">
        <v>0.0</v>
      </c>
      <c r="N1003" s="99">
        <v>0.5</v>
      </c>
      <c r="O1003" s="99">
        <v>0.2</v>
      </c>
      <c r="P1003" s="37" t="s">
        <v>1853</v>
      </c>
      <c r="Q1003" s="37" t="s">
        <v>44</v>
      </c>
      <c r="R1003" s="37" t="s">
        <v>785</v>
      </c>
      <c r="S1003" s="37" t="s">
        <v>826</v>
      </c>
      <c r="T1003" s="119" t="s">
        <v>1965</v>
      </c>
      <c r="U1003" s="130">
        <v>0.0</v>
      </c>
      <c r="V1003" s="130">
        <v>0.0</v>
      </c>
      <c r="W1003" s="130">
        <v>0.003583485</v>
      </c>
      <c r="X1003" s="39">
        <v>9.29</v>
      </c>
      <c r="Y1003" s="37" t="s">
        <v>1854</v>
      </c>
      <c r="Z1003" s="98" t="s">
        <v>1428</v>
      </c>
      <c r="AA1003" s="39">
        <v>0.049225</v>
      </c>
      <c r="AB1003" s="41"/>
      <c r="AC1003" s="41"/>
      <c r="AD1003" s="37" t="s">
        <v>179</v>
      </c>
      <c r="AE1003" s="38"/>
      <c r="AF1003" s="41"/>
      <c r="AG1003" s="38"/>
      <c r="AH1003" s="38"/>
      <c r="AI1003" s="38"/>
      <c r="AJ1003" s="39">
        <v>0.092902267</v>
      </c>
      <c r="AK1003" s="99">
        <v>0.0</v>
      </c>
      <c r="AL1003" s="99">
        <v>0.5</v>
      </c>
      <c r="AM1003" s="99">
        <v>0.0</v>
      </c>
      <c r="AN1003" s="37" t="s">
        <v>1855</v>
      </c>
      <c r="AO1003" s="37" t="s">
        <v>1856</v>
      </c>
      <c r="AP1003" s="37" t="s">
        <v>1857</v>
      </c>
      <c r="AQ1003" s="41"/>
      <c r="AR1003" s="41"/>
      <c r="AS1003" s="39">
        <v>0.005692514</v>
      </c>
      <c r="AT1003" s="39">
        <v>60.0</v>
      </c>
      <c r="AU1003" s="38"/>
      <c r="AV1003" s="38"/>
      <c r="AW1003" s="37" t="s">
        <v>1858</v>
      </c>
      <c r="AX1003" s="38"/>
      <c r="AY1003" s="41"/>
      <c r="AZ1003" s="38"/>
      <c r="BA1003" s="38"/>
      <c r="BB1003" s="38"/>
      <c r="BC1003" s="38"/>
      <c r="BD1003" s="38"/>
      <c r="BE1003" s="37" t="s">
        <v>1859</v>
      </c>
      <c r="BF1003" s="38"/>
      <c r="BG1003" s="41"/>
      <c r="BH1003" s="38"/>
      <c r="BI1003" s="38"/>
      <c r="BJ1003" s="38"/>
      <c r="BK1003" s="38"/>
    </row>
    <row r="1004" ht="14.25" hidden="1" customHeight="1">
      <c r="A1004" s="37" t="s">
        <v>44</v>
      </c>
      <c r="B1004" s="37" t="s">
        <v>785</v>
      </c>
      <c r="C1004" s="37" t="s">
        <v>827</v>
      </c>
      <c r="D1004" s="37" t="s">
        <v>1425</v>
      </c>
      <c r="E1004" s="37" t="s">
        <v>44</v>
      </c>
      <c r="F1004" s="37" t="s">
        <v>785</v>
      </c>
      <c r="G1004" s="37" t="s">
        <v>827</v>
      </c>
      <c r="H1004" s="119" t="s">
        <v>1966</v>
      </c>
      <c r="I1004" s="39">
        <v>0.380899294</v>
      </c>
      <c r="J1004" s="38"/>
      <c r="K1004" s="38"/>
      <c r="L1004" s="38"/>
      <c r="M1004" s="99">
        <v>0.0</v>
      </c>
      <c r="N1004" s="99">
        <v>0.5</v>
      </c>
      <c r="O1004" s="99">
        <v>0.2</v>
      </c>
      <c r="P1004" s="37" t="s">
        <v>1863</v>
      </c>
      <c r="Q1004" s="37" t="s">
        <v>44</v>
      </c>
      <c r="R1004" s="37" t="s">
        <v>785</v>
      </c>
      <c r="S1004" s="37" t="s">
        <v>827</v>
      </c>
      <c r="T1004" s="119" t="s">
        <v>1966</v>
      </c>
      <c r="U1004" s="130">
        <v>0.0</v>
      </c>
      <c r="V1004" s="130">
        <v>0.0</v>
      </c>
      <c r="W1004" s="130">
        <v>5.59125E-4</v>
      </c>
      <c r="X1004" s="39">
        <v>3.72</v>
      </c>
      <c r="Y1004" s="37" t="s">
        <v>1864</v>
      </c>
      <c r="Z1004" s="98" t="s">
        <v>1428</v>
      </c>
      <c r="AA1004" s="39">
        <v>0.049225</v>
      </c>
      <c r="AB1004" s="41"/>
      <c r="AC1004" s="41"/>
      <c r="AD1004" s="37" t="s">
        <v>179</v>
      </c>
      <c r="AE1004" s="38"/>
      <c r="AF1004" s="41"/>
      <c r="AG1004" s="38"/>
      <c r="AH1004" s="38"/>
      <c r="AI1004" s="38"/>
      <c r="AJ1004" s="39">
        <v>0.232255667</v>
      </c>
      <c r="AK1004" s="99">
        <v>0.0</v>
      </c>
      <c r="AL1004" s="99">
        <v>0.5</v>
      </c>
      <c r="AM1004" s="99">
        <v>0.0</v>
      </c>
      <c r="AN1004" s="37" t="s">
        <v>1865</v>
      </c>
      <c r="AO1004" s="37" t="s">
        <v>1866</v>
      </c>
      <c r="AP1004" s="37" t="s">
        <v>1867</v>
      </c>
      <c r="AQ1004" s="41"/>
      <c r="AR1004" s="41"/>
      <c r="AS1004" s="39">
        <v>0.009507954</v>
      </c>
      <c r="AT1004" s="39">
        <v>60.0</v>
      </c>
      <c r="AU1004" s="38"/>
      <c r="AV1004" s="38"/>
      <c r="AW1004" s="37" t="s">
        <v>1868</v>
      </c>
      <c r="AX1004" s="38"/>
      <c r="AY1004" s="41"/>
      <c r="AZ1004" s="38"/>
      <c r="BA1004" s="38"/>
      <c r="BB1004" s="38"/>
      <c r="BC1004" s="38"/>
      <c r="BD1004" s="38"/>
      <c r="BE1004" s="37" t="s">
        <v>1869</v>
      </c>
      <c r="BF1004" s="38"/>
      <c r="BG1004" s="41"/>
      <c r="BH1004" s="38"/>
      <c r="BI1004" s="38"/>
      <c r="BJ1004" s="38"/>
      <c r="BK1004" s="38"/>
    </row>
    <row r="1005" ht="14.25" hidden="1" customHeight="1">
      <c r="A1005" s="37" t="s">
        <v>44</v>
      </c>
      <c r="B1005" s="37" t="s">
        <v>785</v>
      </c>
      <c r="C1005" s="37" t="s">
        <v>828</v>
      </c>
      <c r="D1005" s="37" t="s">
        <v>1425</v>
      </c>
      <c r="E1005" s="37" t="s">
        <v>44</v>
      </c>
      <c r="F1005" s="37" t="s">
        <v>785</v>
      </c>
      <c r="G1005" s="37" t="s">
        <v>828</v>
      </c>
      <c r="H1005" s="119" t="s">
        <v>1967</v>
      </c>
      <c r="I1005" s="39">
        <v>0.557413601</v>
      </c>
      <c r="J1005" s="38"/>
      <c r="K1005" s="38"/>
      <c r="L1005" s="38"/>
      <c r="M1005" s="99">
        <v>0.0</v>
      </c>
      <c r="N1005" s="99">
        <v>0.5</v>
      </c>
      <c r="O1005" s="99">
        <v>0.2</v>
      </c>
      <c r="P1005" s="37" t="s">
        <v>1426</v>
      </c>
      <c r="Q1005" s="37" t="s">
        <v>44</v>
      </c>
      <c r="R1005" s="37" t="s">
        <v>785</v>
      </c>
      <c r="S1005" s="37" t="s">
        <v>828</v>
      </c>
      <c r="T1005" s="119" t="s">
        <v>1967</v>
      </c>
      <c r="U1005" s="130">
        <v>0.0</v>
      </c>
      <c r="V1005" s="130">
        <v>0.0</v>
      </c>
      <c r="W1005" s="130">
        <v>0.001270739</v>
      </c>
      <c r="X1005" s="39">
        <v>3.72</v>
      </c>
      <c r="Y1005" s="37" t="s">
        <v>1427</v>
      </c>
      <c r="Z1005" s="98" t="s">
        <v>1428</v>
      </c>
      <c r="AA1005" s="39">
        <v>0.049225</v>
      </c>
      <c r="AB1005" s="41"/>
      <c r="AC1005" s="41"/>
      <c r="AD1005" s="37" t="s">
        <v>179</v>
      </c>
      <c r="AE1005" s="38"/>
      <c r="AF1005" s="41"/>
      <c r="AG1005" s="38"/>
      <c r="AH1005" s="38"/>
      <c r="AI1005" s="38"/>
      <c r="AJ1005" s="39">
        <v>0.232255667</v>
      </c>
      <c r="AK1005" s="99">
        <v>0.0</v>
      </c>
      <c r="AL1005" s="99">
        <v>0.5</v>
      </c>
      <c r="AM1005" s="99">
        <v>0.0</v>
      </c>
      <c r="AN1005" s="37" t="s">
        <v>1429</v>
      </c>
      <c r="AO1005" s="37" t="s">
        <v>1430</v>
      </c>
      <c r="AP1005" s="37" t="s">
        <v>1431</v>
      </c>
      <c r="AQ1005" s="41"/>
      <c r="AR1005" s="41"/>
      <c r="AS1005" s="39">
        <v>0.006180727</v>
      </c>
      <c r="AT1005" s="39">
        <v>60.0</v>
      </c>
      <c r="AU1005" s="38"/>
      <c r="AV1005" s="38"/>
      <c r="AW1005" s="37" t="s">
        <v>1432</v>
      </c>
      <c r="AX1005" s="38"/>
      <c r="AY1005" s="41"/>
      <c r="AZ1005" s="38"/>
      <c r="BA1005" s="38"/>
      <c r="BB1005" s="38"/>
      <c r="BC1005" s="38"/>
      <c r="BD1005" s="38"/>
      <c r="BE1005" s="37" t="s">
        <v>1433</v>
      </c>
      <c r="BF1005" s="38"/>
      <c r="BG1005" s="41"/>
      <c r="BH1005" s="38"/>
      <c r="BI1005" s="38"/>
      <c r="BJ1005" s="38"/>
      <c r="BK1005" s="38"/>
    </row>
    <row r="1006" ht="14.25" hidden="1" customHeight="1">
      <c r="A1006" s="37" t="s">
        <v>44</v>
      </c>
      <c r="B1006" s="37" t="s">
        <v>785</v>
      </c>
      <c r="C1006" s="37" t="s">
        <v>829</v>
      </c>
      <c r="D1006" s="37" t="s">
        <v>1425</v>
      </c>
      <c r="E1006" s="37" t="s">
        <v>44</v>
      </c>
      <c r="F1006" s="37" t="s">
        <v>785</v>
      </c>
      <c r="G1006" s="37" t="s">
        <v>829</v>
      </c>
      <c r="H1006" s="119" t="s">
        <v>1968</v>
      </c>
      <c r="I1006" s="39">
        <v>0.315867707</v>
      </c>
      <c r="J1006" s="38"/>
      <c r="K1006" s="38"/>
      <c r="L1006" s="38"/>
      <c r="M1006" s="99">
        <v>0.0</v>
      </c>
      <c r="N1006" s="99">
        <v>0.5</v>
      </c>
      <c r="O1006" s="99">
        <v>0.2</v>
      </c>
      <c r="P1006" s="37" t="s">
        <v>1863</v>
      </c>
      <c r="Q1006" s="37" t="s">
        <v>44</v>
      </c>
      <c r="R1006" s="37" t="s">
        <v>785</v>
      </c>
      <c r="S1006" s="37" t="s">
        <v>829</v>
      </c>
      <c r="T1006" s="119" t="s">
        <v>1968</v>
      </c>
      <c r="U1006" s="130">
        <v>0.0</v>
      </c>
      <c r="V1006" s="130">
        <v>0.0</v>
      </c>
      <c r="W1006" s="130">
        <v>8.13273E-4</v>
      </c>
      <c r="X1006" s="39">
        <v>3.72</v>
      </c>
      <c r="Y1006" s="37" t="s">
        <v>1864</v>
      </c>
      <c r="Z1006" s="98" t="s">
        <v>1428</v>
      </c>
      <c r="AA1006" s="39">
        <v>0.049225</v>
      </c>
      <c r="AB1006" s="41"/>
      <c r="AC1006" s="41"/>
      <c r="AD1006" s="37" t="s">
        <v>179</v>
      </c>
      <c r="AE1006" s="38"/>
      <c r="AF1006" s="41"/>
      <c r="AG1006" s="38"/>
      <c r="AH1006" s="38"/>
      <c r="AI1006" s="38"/>
      <c r="AJ1006" s="39">
        <v>0.232255667</v>
      </c>
      <c r="AK1006" s="99">
        <v>0.0</v>
      </c>
      <c r="AL1006" s="99">
        <v>0.5</v>
      </c>
      <c r="AM1006" s="99">
        <v>0.0</v>
      </c>
      <c r="AN1006" s="37" t="s">
        <v>1865</v>
      </c>
      <c r="AO1006" s="37" t="s">
        <v>1866</v>
      </c>
      <c r="AP1006" s="37" t="s">
        <v>1867</v>
      </c>
      <c r="AQ1006" s="41"/>
      <c r="AR1006" s="41"/>
      <c r="AS1006" s="39">
        <v>0.009507954</v>
      </c>
      <c r="AT1006" s="39">
        <v>60.0</v>
      </c>
      <c r="AU1006" s="38"/>
      <c r="AV1006" s="38"/>
      <c r="AW1006" s="37" t="s">
        <v>1868</v>
      </c>
      <c r="AX1006" s="38"/>
      <c r="AY1006" s="41"/>
      <c r="AZ1006" s="38"/>
      <c r="BA1006" s="38"/>
      <c r="BB1006" s="38"/>
      <c r="BC1006" s="38"/>
      <c r="BD1006" s="38"/>
      <c r="BE1006" s="37" t="s">
        <v>1869</v>
      </c>
      <c r="BF1006" s="38"/>
      <c r="BG1006" s="41"/>
      <c r="BH1006" s="38"/>
      <c r="BI1006" s="38"/>
      <c r="BJ1006" s="38"/>
      <c r="BK1006" s="38"/>
    </row>
    <row r="1007" ht="14.25" hidden="1" customHeight="1">
      <c r="A1007" s="37" t="s">
        <v>44</v>
      </c>
      <c r="B1007" s="37" t="s">
        <v>785</v>
      </c>
      <c r="C1007" s="37" t="s">
        <v>830</v>
      </c>
      <c r="D1007" s="37" t="s">
        <v>1425</v>
      </c>
      <c r="E1007" s="37" t="s">
        <v>44</v>
      </c>
      <c r="F1007" s="37" t="s">
        <v>785</v>
      </c>
      <c r="G1007" s="37" t="s">
        <v>830</v>
      </c>
      <c r="H1007" s="119" t="s">
        <v>1969</v>
      </c>
      <c r="I1007" s="39">
        <v>0.910442215</v>
      </c>
      <c r="J1007" s="38"/>
      <c r="K1007" s="38"/>
      <c r="L1007" s="38"/>
      <c r="M1007" s="99">
        <v>0.0</v>
      </c>
      <c r="N1007" s="99">
        <v>0.5</v>
      </c>
      <c r="O1007" s="99">
        <v>0.2</v>
      </c>
      <c r="P1007" s="37" t="s">
        <v>1853</v>
      </c>
      <c r="Q1007" s="37" t="s">
        <v>44</v>
      </c>
      <c r="R1007" s="37" t="s">
        <v>785</v>
      </c>
      <c r="S1007" s="37" t="s">
        <v>830</v>
      </c>
      <c r="T1007" s="119" t="s">
        <v>1969</v>
      </c>
      <c r="U1007" s="130">
        <v>0.0</v>
      </c>
      <c r="V1007" s="130">
        <v>0.0</v>
      </c>
      <c r="W1007" s="130">
        <v>0.004371344</v>
      </c>
      <c r="X1007" s="39">
        <v>18.58</v>
      </c>
      <c r="Y1007" s="37" t="s">
        <v>1854</v>
      </c>
      <c r="Z1007" s="98" t="s">
        <v>1428</v>
      </c>
      <c r="AA1007" s="39">
        <v>0.049225</v>
      </c>
      <c r="AB1007" s="41"/>
      <c r="AC1007" s="41"/>
      <c r="AD1007" s="37" t="s">
        <v>179</v>
      </c>
      <c r="AE1007" s="38"/>
      <c r="AF1007" s="41"/>
      <c r="AG1007" s="38"/>
      <c r="AH1007" s="38"/>
      <c r="AI1007" s="38"/>
      <c r="AJ1007" s="39">
        <v>0.092902267</v>
      </c>
      <c r="AK1007" s="99">
        <v>0.0</v>
      </c>
      <c r="AL1007" s="99">
        <v>0.5</v>
      </c>
      <c r="AM1007" s="99">
        <v>0.0</v>
      </c>
      <c r="AN1007" s="37" t="s">
        <v>1855</v>
      </c>
      <c r="AO1007" s="37" t="s">
        <v>1856</v>
      </c>
      <c r="AP1007" s="37" t="s">
        <v>1857</v>
      </c>
      <c r="AQ1007" s="41"/>
      <c r="AR1007" s="41"/>
      <c r="AS1007" s="39">
        <v>0.00854573</v>
      </c>
      <c r="AT1007" s="39">
        <v>60.0</v>
      </c>
      <c r="AU1007" s="38"/>
      <c r="AV1007" s="38"/>
      <c r="AW1007" s="37" t="s">
        <v>1858</v>
      </c>
      <c r="AX1007" s="38"/>
      <c r="AY1007" s="41"/>
      <c r="AZ1007" s="38"/>
      <c r="BA1007" s="38"/>
      <c r="BB1007" s="38"/>
      <c r="BC1007" s="38"/>
      <c r="BD1007" s="38"/>
      <c r="BE1007" s="37" t="s">
        <v>1859</v>
      </c>
      <c r="BF1007" s="38"/>
      <c r="BG1007" s="41"/>
      <c r="BH1007" s="38"/>
      <c r="BI1007" s="38"/>
      <c r="BJ1007" s="38"/>
      <c r="BK1007" s="38"/>
    </row>
    <row r="1008" ht="14.25" hidden="1" customHeight="1">
      <c r="A1008" s="37" t="s">
        <v>44</v>
      </c>
      <c r="B1008" s="37" t="s">
        <v>785</v>
      </c>
      <c r="C1008" s="37" t="s">
        <v>831</v>
      </c>
      <c r="D1008" s="37" t="s">
        <v>1425</v>
      </c>
      <c r="E1008" s="37" t="s">
        <v>44</v>
      </c>
      <c r="F1008" s="37" t="s">
        <v>785</v>
      </c>
      <c r="G1008" s="37" t="s">
        <v>831</v>
      </c>
      <c r="H1008" s="119" t="s">
        <v>1970</v>
      </c>
      <c r="I1008" s="39">
        <v>0.427350427</v>
      </c>
      <c r="J1008" s="38"/>
      <c r="K1008" s="38"/>
      <c r="L1008" s="38"/>
      <c r="M1008" s="99">
        <v>0.0</v>
      </c>
      <c r="N1008" s="99">
        <v>0.5</v>
      </c>
      <c r="O1008" s="99">
        <v>0.2</v>
      </c>
      <c r="P1008" s="37" t="s">
        <v>1853</v>
      </c>
      <c r="Q1008" s="37" t="s">
        <v>44</v>
      </c>
      <c r="R1008" s="37" t="s">
        <v>785</v>
      </c>
      <c r="S1008" s="37" t="s">
        <v>831</v>
      </c>
      <c r="T1008" s="119" t="s">
        <v>1970</v>
      </c>
      <c r="U1008" s="130">
        <v>0.0</v>
      </c>
      <c r="V1008" s="130">
        <v>0.0</v>
      </c>
      <c r="W1008" s="130">
        <v>0.004117196</v>
      </c>
      <c r="X1008" s="39">
        <v>18.58</v>
      </c>
      <c r="Y1008" s="37" t="s">
        <v>1854</v>
      </c>
      <c r="Z1008" s="98" t="s">
        <v>1428</v>
      </c>
      <c r="AA1008" s="39">
        <v>0.049225</v>
      </c>
      <c r="AB1008" s="41"/>
      <c r="AC1008" s="41"/>
      <c r="AD1008" s="37" t="s">
        <v>179</v>
      </c>
      <c r="AE1008" s="38"/>
      <c r="AF1008" s="41"/>
      <c r="AG1008" s="38"/>
      <c r="AH1008" s="38"/>
      <c r="AI1008" s="38"/>
      <c r="AJ1008" s="39">
        <v>0.0</v>
      </c>
      <c r="AK1008" s="99">
        <v>0.0</v>
      </c>
      <c r="AL1008" s="99">
        <v>0.5</v>
      </c>
      <c r="AM1008" s="99">
        <v>0.0</v>
      </c>
      <c r="AN1008" s="37" t="s">
        <v>1855</v>
      </c>
      <c r="AO1008" s="37" t="s">
        <v>1856</v>
      </c>
      <c r="AP1008" s="37" t="s">
        <v>1857</v>
      </c>
      <c r="AQ1008" s="41"/>
      <c r="AR1008" s="41"/>
      <c r="AS1008" s="39">
        <v>0.002839298</v>
      </c>
      <c r="AT1008" s="39">
        <v>60.0</v>
      </c>
      <c r="AU1008" s="38"/>
      <c r="AV1008" s="38"/>
      <c r="AW1008" s="37" t="s">
        <v>1858</v>
      </c>
      <c r="AX1008" s="38"/>
      <c r="AY1008" s="41"/>
      <c r="AZ1008" s="38"/>
      <c r="BA1008" s="38"/>
      <c r="BB1008" s="38"/>
      <c r="BC1008" s="38"/>
      <c r="BD1008" s="38"/>
      <c r="BE1008" s="37" t="s">
        <v>1859</v>
      </c>
      <c r="BF1008" s="38"/>
      <c r="BG1008" s="41"/>
      <c r="BH1008" s="38"/>
      <c r="BI1008" s="38"/>
      <c r="BJ1008" s="38"/>
      <c r="BK1008" s="38"/>
    </row>
    <row r="1009" ht="14.25" hidden="1" customHeight="1">
      <c r="A1009" s="37" t="s">
        <v>44</v>
      </c>
      <c r="B1009" s="37" t="s">
        <v>785</v>
      </c>
      <c r="C1009" s="37" t="s">
        <v>832</v>
      </c>
      <c r="D1009" s="37" t="s">
        <v>1425</v>
      </c>
      <c r="E1009" s="37" t="s">
        <v>44</v>
      </c>
      <c r="F1009" s="37" t="s">
        <v>785</v>
      </c>
      <c r="G1009" s="37" t="s">
        <v>832</v>
      </c>
      <c r="H1009" s="119" t="s">
        <v>1971</v>
      </c>
      <c r="I1009" s="39">
        <v>1.198439242</v>
      </c>
      <c r="J1009" s="38"/>
      <c r="K1009" s="38"/>
      <c r="L1009" s="38"/>
      <c r="M1009" s="99">
        <v>0.0</v>
      </c>
      <c r="N1009" s="99">
        <v>0.5</v>
      </c>
      <c r="O1009" s="99">
        <v>0.2</v>
      </c>
      <c r="P1009" s="37" t="s">
        <v>1853</v>
      </c>
      <c r="Q1009" s="37" t="s">
        <v>44</v>
      </c>
      <c r="R1009" s="37" t="s">
        <v>785</v>
      </c>
      <c r="S1009" s="37" t="s">
        <v>832</v>
      </c>
      <c r="T1009" s="119" t="s">
        <v>1971</v>
      </c>
      <c r="U1009" s="130">
        <v>0.0</v>
      </c>
      <c r="V1009" s="130">
        <v>0.0</v>
      </c>
      <c r="W1009" s="130">
        <v>0.001524887</v>
      </c>
      <c r="X1009" s="39">
        <v>18.58</v>
      </c>
      <c r="Y1009" s="37" t="s">
        <v>1854</v>
      </c>
      <c r="Z1009" s="98" t="s">
        <v>1428</v>
      </c>
      <c r="AA1009" s="39">
        <v>0.049225</v>
      </c>
      <c r="AB1009" s="41"/>
      <c r="AC1009" s="41"/>
      <c r="AD1009" s="37" t="s">
        <v>179</v>
      </c>
      <c r="AE1009" s="38"/>
      <c r="AF1009" s="41"/>
      <c r="AG1009" s="38"/>
      <c r="AH1009" s="38"/>
      <c r="AI1009" s="38"/>
      <c r="AJ1009" s="39">
        <v>0.1393534</v>
      </c>
      <c r="AK1009" s="99">
        <v>0.0</v>
      </c>
      <c r="AL1009" s="99">
        <v>0.5</v>
      </c>
      <c r="AM1009" s="99">
        <v>0.0</v>
      </c>
      <c r="AN1009" s="37" t="s">
        <v>1855</v>
      </c>
      <c r="AO1009" s="37" t="s">
        <v>1856</v>
      </c>
      <c r="AP1009" s="37" t="s">
        <v>1857</v>
      </c>
      <c r="AQ1009" s="41"/>
      <c r="AR1009" s="41"/>
      <c r="AS1009" s="39">
        <v>0.00854573</v>
      </c>
      <c r="AT1009" s="39">
        <v>60.0</v>
      </c>
      <c r="AU1009" s="38"/>
      <c r="AV1009" s="38"/>
      <c r="AW1009" s="37" t="s">
        <v>1858</v>
      </c>
      <c r="AX1009" s="38"/>
      <c r="AY1009" s="41"/>
      <c r="AZ1009" s="38"/>
      <c r="BA1009" s="38"/>
      <c r="BB1009" s="38"/>
      <c r="BC1009" s="38"/>
      <c r="BD1009" s="38"/>
      <c r="BE1009" s="37" t="s">
        <v>1859</v>
      </c>
      <c r="BF1009" s="38"/>
      <c r="BG1009" s="41"/>
      <c r="BH1009" s="38"/>
      <c r="BI1009" s="38"/>
      <c r="BJ1009" s="38"/>
      <c r="BK1009" s="38"/>
    </row>
    <row r="1010" ht="14.25" hidden="1" customHeight="1">
      <c r="A1010" s="37" t="s">
        <v>44</v>
      </c>
      <c r="B1010" s="37" t="s">
        <v>785</v>
      </c>
      <c r="C1010" s="37" t="s">
        <v>833</v>
      </c>
      <c r="D1010" s="37" t="s">
        <v>1425</v>
      </c>
      <c r="E1010" s="37" t="s">
        <v>44</v>
      </c>
      <c r="F1010" s="37" t="s">
        <v>785</v>
      </c>
      <c r="G1010" s="37" t="s">
        <v>833</v>
      </c>
      <c r="H1010" s="119" t="s">
        <v>1972</v>
      </c>
      <c r="I1010" s="39">
        <v>0.891861761</v>
      </c>
      <c r="J1010" s="38"/>
      <c r="K1010" s="38"/>
      <c r="L1010" s="38"/>
      <c r="M1010" s="99">
        <v>0.0</v>
      </c>
      <c r="N1010" s="99">
        <v>0.5</v>
      </c>
      <c r="O1010" s="99">
        <v>0.2</v>
      </c>
      <c r="P1010" s="37" t="s">
        <v>1918</v>
      </c>
      <c r="Q1010" s="37" t="s">
        <v>44</v>
      </c>
      <c r="R1010" s="37" t="s">
        <v>785</v>
      </c>
      <c r="S1010" s="37" t="s">
        <v>833</v>
      </c>
      <c r="T1010" s="119" t="s">
        <v>1972</v>
      </c>
      <c r="U1010" s="130">
        <v>0.0</v>
      </c>
      <c r="V1010" s="130">
        <v>0.0</v>
      </c>
      <c r="W1010" s="130">
        <v>7.62444E-4</v>
      </c>
      <c r="X1010" s="39">
        <v>0.93</v>
      </c>
      <c r="Y1010" s="37" t="s">
        <v>1919</v>
      </c>
      <c r="Z1010" s="98" t="s">
        <v>1428</v>
      </c>
      <c r="AA1010" s="39">
        <v>0.049225</v>
      </c>
      <c r="AB1010" s="41"/>
      <c r="AC1010" s="41"/>
      <c r="AD1010" s="37" t="s">
        <v>179</v>
      </c>
      <c r="AE1010" s="38"/>
      <c r="AF1010" s="41"/>
      <c r="AG1010" s="38"/>
      <c r="AH1010" s="38"/>
      <c r="AI1010" s="38"/>
      <c r="AJ1010" s="39">
        <v>0.0</v>
      </c>
      <c r="AK1010" s="99">
        <v>0.0</v>
      </c>
      <c r="AL1010" s="99">
        <v>0.5</v>
      </c>
      <c r="AM1010" s="99">
        <v>0.0</v>
      </c>
      <c r="AN1010" s="37" t="s">
        <v>1920</v>
      </c>
      <c r="AO1010" s="37" t="s">
        <v>1921</v>
      </c>
      <c r="AP1010" s="37" t="s">
        <v>1922</v>
      </c>
      <c r="AQ1010" s="41"/>
      <c r="AR1010" s="41"/>
      <c r="AS1010" s="39">
        <v>0.0</v>
      </c>
      <c r="AT1010" s="39">
        <v>60.0</v>
      </c>
      <c r="AU1010" s="38"/>
      <c r="AV1010" s="38"/>
      <c r="AW1010" s="37" t="s">
        <v>1923</v>
      </c>
      <c r="AX1010" s="38"/>
      <c r="AY1010" s="41"/>
      <c r="AZ1010" s="38"/>
      <c r="BA1010" s="38"/>
      <c r="BB1010" s="38"/>
      <c r="BC1010" s="38"/>
      <c r="BD1010" s="38"/>
      <c r="BE1010" s="37" t="s">
        <v>1924</v>
      </c>
      <c r="BF1010" s="38"/>
      <c r="BG1010" s="41"/>
      <c r="BH1010" s="38"/>
      <c r="BI1010" s="38"/>
      <c r="BJ1010" s="38"/>
      <c r="BK1010" s="38"/>
    </row>
    <row r="1011" ht="14.25" hidden="1" customHeight="1">
      <c r="A1011" s="37" t="s">
        <v>44</v>
      </c>
      <c r="B1011" s="37" t="s">
        <v>785</v>
      </c>
      <c r="C1011" s="37" t="s">
        <v>834</v>
      </c>
      <c r="D1011" s="37" t="s">
        <v>1425</v>
      </c>
      <c r="E1011" s="37" t="s">
        <v>44</v>
      </c>
      <c r="F1011" s="37" t="s">
        <v>785</v>
      </c>
      <c r="G1011" s="37" t="s">
        <v>834</v>
      </c>
      <c r="H1011" s="119" t="s">
        <v>1973</v>
      </c>
      <c r="I1011" s="39">
        <v>1.086956522</v>
      </c>
      <c r="J1011" s="38"/>
      <c r="K1011" s="38"/>
      <c r="L1011" s="38"/>
      <c r="M1011" s="99">
        <v>0.0</v>
      </c>
      <c r="N1011" s="99">
        <v>0.5</v>
      </c>
      <c r="O1011" s="99">
        <v>0.2</v>
      </c>
      <c r="P1011" s="37" t="s">
        <v>1918</v>
      </c>
      <c r="Q1011" s="37" t="s">
        <v>44</v>
      </c>
      <c r="R1011" s="37" t="s">
        <v>785</v>
      </c>
      <c r="S1011" s="37" t="s">
        <v>834</v>
      </c>
      <c r="T1011" s="119" t="s">
        <v>1973</v>
      </c>
      <c r="U1011" s="130">
        <v>0.0</v>
      </c>
      <c r="V1011" s="130">
        <v>0.0</v>
      </c>
      <c r="W1011" s="130">
        <v>7.62444E-4</v>
      </c>
      <c r="X1011" s="39">
        <v>0.93</v>
      </c>
      <c r="Y1011" s="37" t="s">
        <v>1919</v>
      </c>
      <c r="Z1011" s="98" t="s">
        <v>1428</v>
      </c>
      <c r="AA1011" s="39">
        <v>0.049225</v>
      </c>
      <c r="AB1011" s="41"/>
      <c r="AC1011" s="41"/>
      <c r="AD1011" s="37" t="s">
        <v>179</v>
      </c>
      <c r="AE1011" s="38"/>
      <c r="AF1011" s="41"/>
      <c r="AG1011" s="38"/>
      <c r="AH1011" s="38"/>
      <c r="AI1011" s="38"/>
      <c r="AJ1011" s="39">
        <v>0.0</v>
      </c>
      <c r="AK1011" s="99">
        <v>0.0</v>
      </c>
      <c r="AL1011" s="99">
        <v>0.5</v>
      </c>
      <c r="AM1011" s="99">
        <v>0.0</v>
      </c>
      <c r="AN1011" s="37" t="s">
        <v>1920</v>
      </c>
      <c r="AO1011" s="37" t="s">
        <v>1921</v>
      </c>
      <c r="AP1011" s="37" t="s">
        <v>1922</v>
      </c>
      <c r="AQ1011" s="41"/>
      <c r="AR1011" s="41"/>
      <c r="AS1011" s="39">
        <v>0.0</v>
      </c>
      <c r="AT1011" s="39">
        <v>60.0</v>
      </c>
      <c r="AU1011" s="38"/>
      <c r="AV1011" s="38"/>
      <c r="AW1011" s="37" t="s">
        <v>1923</v>
      </c>
      <c r="AX1011" s="38"/>
      <c r="AY1011" s="41"/>
      <c r="AZ1011" s="38"/>
      <c r="BA1011" s="38"/>
      <c r="BB1011" s="38"/>
      <c r="BC1011" s="38"/>
      <c r="BD1011" s="38"/>
      <c r="BE1011" s="37" t="s">
        <v>1924</v>
      </c>
      <c r="BF1011" s="38"/>
      <c r="BG1011" s="41"/>
      <c r="BH1011" s="38"/>
      <c r="BI1011" s="38"/>
      <c r="BJ1011" s="38"/>
      <c r="BK1011" s="38"/>
    </row>
    <row r="1012" ht="14.25" hidden="1" customHeight="1">
      <c r="A1012" s="37" t="s">
        <v>44</v>
      </c>
      <c r="B1012" s="37" t="s">
        <v>785</v>
      </c>
      <c r="C1012" s="37" t="s">
        <v>835</v>
      </c>
      <c r="D1012" s="37" t="s">
        <v>1425</v>
      </c>
      <c r="E1012" s="37" t="s">
        <v>44</v>
      </c>
      <c r="F1012" s="37" t="s">
        <v>785</v>
      </c>
      <c r="G1012" s="37" t="s">
        <v>835</v>
      </c>
      <c r="H1012" s="119" t="s">
        <v>1974</v>
      </c>
      <c r="I1012" s="39">
        <v>2.257525084</v>
      </c>
      <c r="J1012" s="38"/>
      <c r="K1012" s="38"/>
      <c r="L1012" s="38"/>
      <c r="M1012" s="99">
        <v>0.0</v>
      </c>
      <c r="N1012" s="99">
        <v>0.5</v>
      </c>
      <c r="O1012" s="99">
        <v>0.2</v>
      </c>
      <c r="P1012" s="37" t="s">
        <v>1426</v>
      </c>
      <c r="Q1012" s="37" t="s">
        <v>44</v>
      </c>
      <c r="R1012" s="37" t="s">
        <v>785</v>
      </c>
      <c r="S1012" s="37" t="s">
        <v>835</v>
      </c>
      <c r="T1012" s="119" t="s">
        <v>1974</v>
      </c>
      <c r="U1012" s="130">
        <v>0.0</v>
      </c>
      <c r="V1012" s="130">
        <v>0.0</v>
      </c>
      <c r="W1012" s="130">
        <v>0.003049775</v>
      </c>
      <c r="X1012" s="39">
        <v>4.65</v>
      </c>
      <c r="Y1012" s="37" t="s">
        <v>1427</v>
      </c>
      <c r="Z1012" s="98" t="s">
        <v>1428</v>
      </c>
      <c r="AA1012" s="39">
        <v>0.049225</v>
      </c>
      <c r="AB1012" s="41"/>
      <c r="AC1012" s="41"/>
      <c r="AD1012" s="37" t="s">
        <v>179</v>
      </c>
      <c r="AE1012" s="38"/>
      <c r="AF1012" s="41"/>
      <c r="AG1012" s="38"/>
      <c r="AH1012" s="38"/>
      <c r="AI1012" s="38"/>
      <c r="AJ1012" s="39">
        <v>0.929022668</v>
      </c>
      <c r="AK1012" s="99">
        <v>0.0</v>
      </c>
      <c r="AL1012" s="99">
        <v>0.5</v>
      </c>
      <c r="AM1012" s="99">
        <v>0.0</v>
      </c>
      <c r="AN1012" s="37" t="s">
        <v>1429</v>
      </c>
      <c r="AO1012" s="37" t="s">
        <v>1430</v>
      </c>
      <c r="AP1012" s="37" t="s">
        <v>1431</v>
      </c>
      <c r="AQ1012" s="41"/>
      <c r="AR1012" s="41"/>
      <c r="AS1012" s="39">
        <v>0.004277465</v>
      </c>
      <c r="AT1012" s="39">
        <v>60.0</v>
      </c>
      <c r="AU1012" s="38"/>
      <c r="AV1012" s="38"/>
      <c r="AW1012" s="37" t="s">
        <v>1432</v>
      </c>
      <c r="AX1012" s="38"/>
      <c r="AY1012" s="41"/>
      <c r="AZ1012" s="38"/>
      <c r="BA1012" s="38"/>
      <c r="BB1012" s="38"/>
      <c r="BC1012" s="38"/>
      <c r="BD1012" s="38"/>
      <c r="BE1012" s="37" t="s">
        <v>1433</v>
      </c>
      <c r="BF1012" s="38"/>
      <c r="BG1012" s="41"/>
      <c r="BH1012" s="38"/>
      <c r="BI1012" s="38"/>
      <c r="BJ1012" s="38"/>
      <c r="BK1012" s="38"/>
    </row>
    <row r="1013" ht="14.25" hidden="1" customHeight="1">
      <c r="A1013" s="37" t="s">
        <v>44</v>
      </c>
      <c r="B1013" s="37" t="s">
        <v>785</v>
      </c>
      <c r="C1013" s="37" t="s">
        <v>836</v>
      </c>
      <c r="D1013" s="37" t="s">
        <v>1425</v>
      </c>
      <c r="E1013" s="37" t="s">
        <v>44</v>
      </c>
      <c r="F1013" s="37" t="s">
        <v>785</v>
      </c>
      <c r="G1013" s="37" t="s">
        <v>836</v>
      </c>
      <c r="H1013" s="119" t="s">
        <v>1975</v>
      </c>
      <c r="I1013" s="39">
        <v>1.662950576</v>
      </c>
      <c r="J1013" s="38"/>
      <c r="K1013" s="38"/>
      <c r="L1013" s="38"/>
      <c r="M1013" s="99">
        <v>0.0</v>
      </c>
      <c r="N1013" s="99">
        <v>0.5</v>
      </c>
      <c r="O1013" s="99">
        <v>0.2</v>
      </c>
      <c r="P1013" s="37" t="s">
        <v>1837</v>
      </c>
      <c r="Q1013" s="37" t="s">
        <v>44</v>
      </c>
      <c r="R1013" s="37" t="s">
        <v>785</v>
      </c>
      <c r="S1013" s="37" t="s">
        <v>836</v>
      </c>
      <c r="T1013" s="119" t="s">
        <v>1975</v>
      </c>
      <c r="U1013" s="130">
        <v>0.0</v>
      </c>
      <c r="V1013" s="130">
        <v>0.0</v>
      </c>
      <c r="W1013" s="130">
        <v>0.001524887</v>
      </c>
      <c r="X1013" s="39">
        <v>4.65</v>
      </c>
      <c r="Y1013" s="37" t="s">
        <v>1838</v>
      </c>
      <c r="Z1013" s="98" t="s">
        <v>1428</v>
      </c>
      <c r="AA1013" s="39">
        <v>0.049225</v>
      </c>
      <c r="AB1013" s="41"/>
      <c r="AC1013" s="41"/>
      <c r="AD1013" s="37" t="s">
        <v>179</v>
      </c>
      <c r="AE1013" s="38"/>
      <c r="AF1013" s="41"/>
      <c r="AG1013" s="38"/>
      <c r="AH1013" s="38"/>
      <c r="AI1013" s="38"/>
      <c r="AJ1013" s="39">
        <v>0.929022668</v>
      </c>
      <c r="AK1013" s="99">
        <v>0.0</v>
      </c>
      <c r="AL1013" s="99">
        <v>0.5</v>
      </c>
      <c r="AM1013" s="99">
        <v>0.0</v>
      </c>
      <c r="AN1013" s="37" t="s">
        <v>1839</v>
      </c>
      <c r="AO1013" s="37" t="s">
        <v>1840</v>
      </c>
      <c r="AP1013" s="37" t="s">
        <v>1841</v>
      </c>
      <c r="AQ1013" s="41"/>
      <c r="AR1013" s="41"/>
      <c r="AS1013" s="39">
        <v>0.002138732</v>
      </c>
      <c r="AT1013" s="39">
        <v>60.0</v>
      </c>
      <c r="AU1013" s="38"/>
      <c r="AV1013" s="38"/>
      <c r="AW1013" s="37" t="s">
        <v>1842</v>
      </c>
      <c r="AX1013" s="38"/>
      <c r="AY1013" s="41"/>
      <c r="AZ1013" s="38"/>
      <c r="BA1013" s="38"/>
      <c r="BB1013" s="38"/>
      <c r="BC1013" s="38"/>
      <c r="BD1013" s="38"/>
      <c r="BE1013" s="37" t="s">
        <v>1843</v>
      </c>
      <c r="BF1013" s="38"/>
      <c r="BG1013" s="41"/>
      <c r="BH1013" s="38"/>
      <c r="BI1013" s="38"/>
      <c r="BJ1013" s="38"/>
      <c r="BK1013" s="38"/>
    </row>
    <row r="1014" ht="14.25" hidden="1" customHeight="1">
      <c r="A1014" s="37" t="s">
        <v>44</v>
      </c>
      <c r="B1014" s="37" t="s">
        <v>785</v>
      </c>
      <c r="C1014" s="37" t="s">
        <v>837</v>
      </c>
      <c r="D1014" s="37" t="s">
        <v>1425</v>
      </c>
      <c r="E1014" s="37" t="s">
        <v>44</v>
      </c>
      <c r="F1014" s="37" t="s">
        <v>785</v>
      </c>
      <c r="G1014" s="37" t="s">
        <v>837</v>
      </c>
      <c r="H1014" s="119" t="s">
        <v>1976</v>
      </c>
      <c r="I1014" s="39">
        <v>0.743218135</v>
      </c>
      <c r="J1014" s="38"/>
      <c r="K1014" s="38"/>
      <c r="L1014" s="38"/>
      <c r="M1014" s="99">
        <v>0.0</v>
      </c>
      <c r="N1014" s="99">
        <v>0.5</v>
      </c>
      <c r="O1014" s="99">
        <v>0.2</v>
      </c>
      <c r="P1014" s="37" t="s">
        <v>1837</v>
      </c>
      <c r="Q1014" s="37" t="s">
        <v>44</v>
      </c>
      <c r="R1014" s="37" t="s">
        <v>785</v>
      </c>
      <c r="S1014" s="37" t="s">
        <v>837</v>
      </c>
      <c r="T1014" s="119" t="s">
        <v>1976</v>
      </c>
      <c r="U1014" s="130">
        <v>0.0</v>
      </c>
      <c r="V1014" s="130">
        <v>0.0</v>
      </c>
      <c r="W1014" s="130">
        <v>0.002287331</v>
      </c>
      <c r="X1014" s="39">
        <v>4.65</v>
      </c>
      <c r="Y1014" s="37" t="s">
        <v>1838</v>
      </c>
      <c r="Z1014" s="98" t="s">
        <v>1428</v>
      </c>
      <c r="AA1014" s="39">
        <v>0.049225</v>
      </c>
      <c r="AB1014" s="41"/>
      <c r="AC1014" s="41"/>
      <c r="AD1014" s="37" t="s">
        <v>179</v>
      </c>
      <c r="AE1014" s="38"/>
      <c r="AF1014" s="41"/>
      <c r="AG1014" s="38"/>
      <c r="AH1014" s="38"/>
      <c r="AI1014" s="38"/>
      <c r="AJ1014" s="39">
        <v>1.858045336</v>
      </c>
      <c r="AK1014" s="99">
        <v>0.0</v>
      </c>
      <c r="AL1014" s="99">
        <v>0.5</v>
      </c>
      <c r="AM1014" s="99">
        <v>0.0</v>
      </c>
      <c r="AN1014" s="37" t="s">
        <v>1839</v>
      </c>
      <c r="AO1014" s="37" t="s">
        <v>1840</v>
      </c>
      <c r="AP1014" s="37" t="s">
        <v>1841</v>
      </c>
      <c r="AQ1014" s="41"/>
      <c r="AR1014" s="41"/>
      <c r="AS1014" s="39">
        <v>0.001428144</v>
      </c>
      <c r="AT1014" s="39">
        <v>60.0</v>
      </c>
      <c r="AU1014" s="38"/>
      <c r="AV1014" s="38"/>
      <c r="AW1014" s="37" t="s">
        <v>1842</v>
      </c>
      <c r="AX1014" s="38"/>
      <c r="AY1014" s="41"/>
      <c r="AZ1014" s="38"/>
      <c r="BA1014" s="38"/>
      <c r="BB1014" s="38"/>
      <c r="BC1014" s="38"/>
      <c r="BD1014" s="38"/>
      <c r="BE1014" s="37" t="s">
        <v>1843</v>
      </c>
      <c r="BF1014" s="38"/>
      <c r="BG1014" s="41"/>
      <c r="BH1014" s="38"/>
      <c r="BI1014" s="38"/>
      <c r="BJ1014" s="38"/>
      <c r="BK1014" s="38"/>
    </row>
    <row r="1015" ht="14.25" hidden="1" customHeight="1">
      <c r="A1015" s="37" t="s">
        <v>44</v>
      </c>
      <c r="B1015" s="37" t="s">
        <v>785</v>
      </c>
      <c r="C1015" s="37" t="s">
        <v>838</v>
      </c>
      <c r="D1015" s="37" t="s">
        <v>1425</v>
      </c>
      <c r="E1015" s="37" t="s">
        <v>44</v>
      </c>
      <c r="F1015" s="37" t="s">
        <v>785</v>
      </c>
      <c r="G1015" s="37" t="s">
        <v>838</v>
      </c>
      <c r="H1015" s="119" t="s">
        <v>1977</v>
      </c>
      <c r="I1015" s="39">
        <v>1.068376068</v>
      </c>
      <c r="J1015" s="38"/>
      <c r="K1015" s="38"/>
      <c r="L1015" s="38"/>
      <c r="M1015" s="99">
        <v>0.0</v>
      </c>
      <c r="N1015" s="99">
        <v>0.5</v>
      </c>
      <c r="O1015" s="99">
        <v>0.2</v>
      </c>
      <c r="P1015" s="37" t="s">
        <v>1853</v>
      </c>
      <c r="Q1015" s="37" t="s">
        <v>44</v>
      </c>
      <c r="R1015" s="37" t="s">
        <v>785</v>
      </c>
      <c r="S1015" s="37" t="s">
        <v>838</v>
      </c>
      <c r="T1015" s="119" t="s">
        <v>1977</v>
      </c>
      <c r="U1015" s="130">
        <v>0.0</v>
      </c>
      <c r="V1015" s="130">
        <v>0.0</v>
      </c>
      <c r="W1015" s="130">
        <v>0.001270739</v>
      </c>
      <c r="X1015" s="39">
        <v>9.29</v>
      </c>
      <c r="Y1015" s="37" t="s">
        <v>1854</v>
      </c>
      <c r="Z1015" s="98" t="s">
        <v>1428</v>
      </c>
      <c r="AA1015" s="39">
        <v>0.049225</v>
      </c>
      <c r="AB1015" s="41"/>
      <c r="AC1015" s="41"/>
      <c r="AD1015" s="37" t="s">
        <v>179</v>
      </c>
      <c r="AE1015" s="38"/>
      <c r="AF1015" s="41"/>
      <c r="AG1015" s="38"/>
      <c r="AH1015" s="38"/>
      <c r="AI1015" s="38"/>
      <c r="AJ1015" s="39">
        <v>0.092902267</v>
      </c>
      <c r="AK1015" s="99">
        <v>0.0</v>
      </c>
      <c r="AL1015" s="99">
        <v>0.5</v>
      </c>
      <c r="AM1015" s="99">
        <v>0.0</v>
      </c>
      <c r="AN1015" s="37" t="s">
        <v>1855</v>
      </c>
      <c r="AO1015" s="37" t="s">
        <v>1856</v>
      </c>
      <c r="AP1015" s="37" t="s">
        <v>1857</v>
      </c>
      <c r="AQ1015" s="41"/>
      <c r="AR1015" s="41"/>
      <c r="AS1015" s="39">
        <v>0.002853216</v>
      </c>
      <c r="AT1015" s="39">
        <v>60.0</v>
      </c>
      <c r="AU1015" s="38"/>
      <c r="AV1015" s="38"/>
      <c r="AW1015" s="37" t="s">
        <v>1858</v>
      </c>
      <c r="AX1015" s="38"/>
      <c r="AY1015" s="41"/>
      <c r="AZ1015" s="38"/>
      <c r="BA1015" s="38"/>
      <c r="BB1015" s="38"/>
      <c r="BC1015" s="38"/>
      <c r="BD1015" s="38"/>
      <c r="BE1015" s="37" t="s">
        <v>1859</v>
      </c>
      <c r="BF1015" s="38"/>
      <c r="BG1015" s="41"/>
      <c r="BH1015" s="38"/>
      <c r="BI1015" s="38"/>
      <c r="BJ1015" s="38"/>
      <c r="BK1015" s="38"/>
    </row>
    <row r="1016" ht="14.25" hidden="1" customHeight="1">
      <c r="A1016" s="37" t="s">
        <v>44</v>
      </c>
      <c r="B1016" s="37" t="s">
        <v>785</v>
      </c>
      <c r="C1016" s="37" t="s">
        <v>839</v>
      </c>
      <c r="D1016" s="37" t="s">
        <v>1425</v>
      </c>
      <c r="E1016" s="37" t="s">
        <v>44</v>
      </c>
      <c r="F1016" s="37" t="s">
        <v>785</v>
      </c>
      <c r="G1016" s="37" t="s">
        <v>839</v>
      </c>
      <c r="H1016" s="119" t="s">
        <v>1978</v>
      </c>
      <c r="I1016" s="39">
        <v>1.272761055</v>
      </c>
      <c r="J1016" s="38"/>
      <c r="K1016" s="38"/>
      <c r="L1016" s="38"/>
      <c r="M1016" s="99">
        <v>0.0</v>
      </c>
      <c r="N1016" s="99">
        <v>0.5</v>
      </c>
      <c r="O1016" s="99">
        <v>0.2</v>
      </c>
      <c r="P1016" s="37" t="s">
        <v>1426</v>
      </c>
      <c r="Q1016" s="37" t="s">
        <v>44</v>
      </c>
      <c r="R1016" s="37" t="s">
        <v>785</v>
      </c>
      <c r="S1016" s="37" t="s">
        <v>839</v>
      </c>
      <c r="T1016" s="119" t="s">
        <v>1978</v>
      </c>
      <c r="U1016" s="130">
        <v>0.0</v>
      </c>
      <c r="V1016" s="130">
        <v>0.0</v>
      </c>
      <c r="W1016" s="130">
        <v>0.001524887</v>
      </c>
      <c r="X1016" s="39">
        <v>4.65</v>
      </c>
      <c r="Y1016" s="37" t="s">
        <v>1427</v>
      </c>
      <c r="Z1016" s="98" t="s">
        <v>1428</v>
      </c>
      <c r="AA1016" s="39">
        <v>0.049225</v>
      </c>
      <c r="AB1016" s="38"/>
      <c r="AC1016" s="41"/>
      <c r="AD1016" s="37" t="s">
        <v>179</v>
      </c>
      <c r="AE1016" s="38"/>
      <c r="AF1016" s="38"/>
      <c r="AG1016" s="38"/>
      <c r="AH1016" s="38"/>
      <c r="AI1016" s="38"/>
      <c r="AJ1016" s="39">
        <v>0.092902267</v>
      </c>
      <c r="AK1016" s="99">
        <v>0.0</v>
      </c>
      <c r="AL1016" s="99">
        <v>0.5</v>
      </c>
      <c r="AM1016" s="99">
        <v>0.0</v>
      </c>
      <c r="AN1016" s="37" t="s">
        <v>1429</v>
      </c>
      <c r="AO1016" s="37" t="s">
        <v>1430</v>
      </c>
      <c r="AP1016" s="37" t="s">
        <v>1431</v>
      </c>
      <c r="AQ1016" s="38"/>
      <c r="AR1016" s="38"/>
      <c r="AS1016" s="39">
        <v>0.0</v>
      </c>
      <c r="AT1016" s="39">
        <v>60.0</v>
      </c>
      <c r="AU1016" s="38"/>
      <c r="AV1016" s="38"/>
      <c r="AW1016" s="37" t="s">
        <v>1432</v>
      </c>
      <c r="AX1016" s="38"/>
      <c r="AY1016" s="38"/>
      <c r="AZ1016" s="38"/>
      <c r="BA1016" s="38"/>
      <c r="BB1016" s="38"/>
      <c r="BC1016" s="38"/>
      <c r="BD1016" s="38"/>
      <c r="BE1016" s="37" t="s">
        <v>1433</v>
      </c>
      <c r="BF1016" s="38"/>
      <c r="BG1016" s="38"/>
      <c r="BH1016" s="38"/>
      <c r="BI1016" s="38"/>
      <c r="BJ1016" s="38"/>
      <c r="BK1016" s="38"/>
    </row>
    <row r="1017" ht="14.25" hidden="1" customHeight="1">
      <c r="A1017" s="37" t="s">
        <v>44</v>
      </c>
      <c r="B1017" s="37" t="s">
        <v>785</v>
      </c>
      <c r="C1017" s="37" t="s">
        <v>840</v>
      </c>
      <c r="D1017" s="37" t="s">
        <v>1425</v>
      </c>
      <c r="E1017" s="37" t="s">
        <v>44</v>
      </c>
      <c r="F1017" s="37" t="s">
        <v>785</v>
      </c>
      <c r="G1017" s="37" t="s">
        <v>840</v>
      </c>
      <c r="H1017" s="119" t="s">
        <v>1979</v>
      </c>
      <c r="I1017" s="39">
        <v>0.882571535</v>
      </c>
      <c r="J1017" s="38"/>
      <c r="K1017" s="38"/>
      <c r="L1017" s="38"/>
      <c r="M1017" s="99">
        <v>0.0</v>
      </c>
      <c r="N1017" s="99">
        <v>0.5</v>
      </c>
      <c r="O1017" s="99">
        <v>0.2</v>
      </c>
      <c r="P1017" s="37" t="s">
        <v>1426</v>
      </c>
      <c r="Q1017" s="37" t="s">
        <v>44</v>
      </c>
      <c r="R1017" s="37" t="s">
        <v>785</v>
      </c>
      <c r="S1017" s="37" t="s">
        <v>840</v>
      </c>
      <c r="T1017" s="119" t="s">
        <v>1979</v>
      </c>
      <c r="U1017" s="130">
        <v>0.0</v>
      </c>
      <c r="V1017" s="130">
        <v>0.0</v>
      </c>
      <c r="W1017" s="130">
        <v>0.001524887</v>
      </c>
      <c r="X1017" s="39">
        <v>4.65</v>
      </c>
      <c r="Y1017" s="37" t="s">
        <v>1427</v>
      </c>
      <c r="Z1017" s="98" t="s">
        <v>1428</v>
      </c>
      <c r="AA1017" s="39">
        <v>0.049225</v>
      </c>
      <c r="AB1017" s="38"/>
      <c r="AC1017" s="41"/>
      <c r="AD1017" s="37" t="s">
        <v>179</v>
      </c>
      <c r="AE1017" s="38"/>
      <c r="AF1017" s="38"/>
      <c r="AG1017" s="38"/>
      <c r="AH1017" s="38"/>
      <c r="AI1017" s="38"/>
      <c r="AJ1017" s="39">
        <v>0.929022668</v>
      </c>
      <c r="AK1017" s="99">
        <v>0.0</v>
      </c>
      <c r="AL1017" s="99">
        <v>0.5</v>
      </c>
      <c r="AM1017" s="99">
        <v>0.0</v>
      </c>
      <c r="AN1017" s="37" t="s">
        <v>1429</v>
      </c>
      <c r="AO1017" s="37" t="s">
        <v>1430</v>
      </c>
      <c r="AP1017" s="37" t="s">
        <v>1431</v>
      </c>
      <c r="AQ1017" s="38"/>
      <c r="AR1017" s="38"/>
      <c r="AS1017" s="39">
        <v>0.002138732</v>
      </c>
      <c r="AT1017" s="39">
        <v>60.0</v>
      </c>
      <c r="AU1017" s="38"/>
      <c r="AV1017" s="38"/>
      <c r="AW1017" s="37" t="s">
        <v>1432</v>
      </c>
      <c r="AX1017" s="38"/>
      <c r="AY1017" s="38"/>
      <c r="AZ1017" s="38"/>
      <c r="BA1017" s="38"/>
      <c r="BB1017" s="38"/>
      <c r="BC1017" s="38"/>
      <c r="BD1017" s="38"/>
      <c r="BE1017" s="37" t="s">
        <v>1433</v>
      </c>
      <c r="BF1017" s="38"/>
      <c r="BG1017" s="38"/>
      <c r="BH1017" s="38"/>
      <c r="BI1017" s="38"/>
      <c r="BJ1017" s="38"/>
      <c r="BK1017" s="38"/>
    </row>
    <row r="1018" ht="14.25" hidden="1" customHeight="1">
      <c r="A1018" s="37" t="s">
        <v>44</v>
      </c>
      <c r="B1018" s="37" t="s">
        <v>785</v>
      </c>
      <c r="C1018" s="37" t="s">
        <v>841</v>
      </c>
      <c r="D1018" s="37" t="s">
        <v>1425</v>
      </c>
      <c r="E1018" s="37" t="s">
        <v>44</v>
      </c>
      <c r="F1018" s="37" t="s">
        <v>785</v>
      </c>
      <c r="G1018" s="37" t="s">
        <v>841</v>
      </c>
      <c r="H1018" s="119" t="s">
        <v>1980</v>
      </c>
      <c r="I1018" s="39">
        <v>0.873281308</v>
      </c>
      <c r="J1018" s="38"/>
      <c r="K1018" s="38"/>
      <c r="L1018" s="38"/>
      <c r="M1018" s="99">
        <v>0.0</v>
      </c>
      <c r="N1018" s="99">
        <v>0.5</v>
      </c>
      <c r="O1018" s="99">
        <v>0.2</v>
      </c>
      <c r="P1018" s="37" t="s">
        <v>1426</v>
      </c>
      <c r="Q1018" s="37" t="s">
        <v>44</v>
      </c>
      <c r="R1018" s="37" t="s">
        <v>785</v>
      </c>
      <c r="S1018" s="37" t="s">
        <v>841</v>
      </c>
      <c r="T1018" s="119" t="s">
        <v>1980</v>
      </c>
      <c r="U1018" s="130">
        <v>0.0</v>
      </c>
      <c r="V1018" s="130">
        <v>0.0</v>
      </c>
      <c r="W1018" s="130">
        <v>0.001524887</v>
      </c>
      <c r="X1018" s="39">
        <v>4.65</v>
      </c>
      <c r="Y1018" s="37" t="s">
        <v>1427</v>
      </c>
      <c r="Z1018" s="98" t="s">
        <v>1428</v>
      </c>
      <c r="AA1018" s="39">
        <v>0.049225</v>
      </c>
      <c r="AB1018" s="38"/>
      <c r="AC1018" s="41"/>
      <c r="AD1018" s="37" t="s">
        <v>179</v>
      </c>
      <c r="AE1018" s="38"/>
      <c r="AF1018" s="38"/>
      <c r="AG1018" s="38"/>
      <c r="AH1018" s="38"/>
      <c r="AI1018" s="38"/>
      <c r="AJ1018" s="39">
        <v>0.232255667</v>
      </c>
      <c r="AK1018" s="99">
        <v>0.0</v>
      </c>
      <c r="AL1018" s="99">
        <v>0.5</v>
      </c>
      <c r="AM1018" s="99">
        <v>0.0</v>
      </c>
      <c r="AN1018" s="37" t="s">
        <v>1429</v>
      </c>
      <c r="AO1018" s="37" t="s">
        <v>1430</v>
      </c>
      <c r="AP1018" s="37" t="s">
        <v>1431</v>
      </c>
      <c r="AQ1018" s="38"/>
      <c r="AR1018" s="38"/>
      <c r="AS1018" s="39">
        <v>0.001072849</v>
      </c>
      <c r="AT1018" s="39">
        <v>60.0</v>
      </c>
      <c r="AU1018" s="38"/>
      <c r="AV1018" s="38"/>
      <c r="AW1018" s="37" t="s">
        <v>1432</v>
      </c>
      <c r="AX1018" s="38"/>
      <c r="AY1018" s="38"/>
      <c r="AZ1018" s="38"/>
      <c r="BA1018" s="38"/>
      <c r="BB1018" s="38"/>
      <c r="BC1018" s="38"/>
      <c r="BD1018" s="38"/>
      <c r="BE1018" s="37" t="s">
        <v>1433</v>
      </c>
      <c r="BF1018" s="38"/>
      <c r="BG1018" s="38"/>
      <c r="BH1018" s="38"/>
      <c r="BI1018" s="38"/>
      <c r="BJ1018" s="38"/>
      <c r="BK1018" s="38"/>
    </row>
    <row r="1019" ht="14.25" hidden="1" customHeight="1">
      <c r="A1019" s="37" t="s">
        <v>44</v>
      </c>
      <c r="B1019" s="37" t="s">
        <v>785</v>
      </c>
      <c r="C1019" s="37" t="s">
        <v>842</v>
      </c>
      <c r="D1019" s="37" t="s">
        <v>1425</v>
      </c>
      <c r="E1019" s="37" t="s">
        <v>44</v>
      </c>
      <c r="F1019" s="37" t="s">
        <v>785</v>
      </c>
      <c r="G1019" s="37" t="s">
        <v>842</v>
      </c>
      <c r="H1019" s="119" t="s">
        <v>1981</v>
      </c>
      <c r="I1019" s="39">
        <v>1.885916016</v>
      </c>
      <c r="J1019" s="38"/>
      <c r="K1019" s="38"/>
      <c r="L1019" s="38"/>
      <c r="M1019" s="99">
        <v>0.0</v>
      </c>
      <c r="N1019" s="99">
        <v>0.5</v>
      </c>
      <c r="O1019" s="99">
        <v>0.2</v>
      </c>
      <c r="P1019" s="37" t="s">
        <v>1426</v>
      </c>
      <c r="Q1019" s="37" t="s">
        <v>44</v>
      </c>
      <c r="R1019" s="37" t="s">
        <v>785</v>
      </c>
      <c r="S1019" s="37" t="s">
        <v>842</v>
      </c>
      <c r="T1019" s="119" t="s">
        <v>1981</v>
      </c>
      <c r="U1019" s="130">
        <v>0.0</v>
      </c>
      <c r="V1019" s="130">
        <v>0.0</v>
      </c>
      <c r="W1019" s="130">
        <v>0.004574662</v>
      </c>
      <c r="X1019" s="39">
        <v>4.65</v>
      </c>
      <c r="Y1019" s="37" t="s">
        <v>1427</v>
      </c>
      <c r="Z1019" s="98" t="s">
        <v>1428</v>
      </c>
      <c r="AA1019" s="39">
        <v>0.049225</v>
      </c>
      <c r="AB1019" s="38"/>
      <c r="AC1019" s="41"/>
      <c r="AD1019" s="37" t="s">
        <v>179</v>
      </c>
      <c r="AE1019" s="38"/>
      <c r="AF1019" s="38"/>
      <c r="AG1019" s="38"/>
      <c r="AH1019" s="38"/>
      <c r="AI1019" s="38"/>
      <c r="AJ1019" s="39">
        <v>0.929022668</v>
      </c>
      <c r="AK1019" s="99">
        <v>0.0</v>
      </c>
      <c r="AL1019" s="99">
        <v>0.5</v>
      </c>
      <c r="AM1019" s="99">
        <v>0.0</v>
      </c>
      <c r="AN1019" s="37" t="s">
        <v>1429</v>
      </c>
      <c r="AO1019" s="37" t="s">
        <v>1430</v>
      </c>
      <c r="AP1019" s="37" t="s">
        <v>1431</v>
      </c>
      <c r="AQ1019" s="38"/>
      <c r="AR1019" s="38"/>
      <c r="AS1019" s="39">
        <v>0.007133752</v>
      </c>
      <c r="AT1019" s="39">
        <v>60.0</v>
      </c>
      <c r="AU1019" s="38"/>
      <c r="AV1019" s="38"/>
      <c r="AW1019" s="37" t="s">
        <v>1432</v>
      </c>
      <c r="AX1019" s="38"/>
      <c r="AY1019" s="38"/>
      <c r="AZ1019" s="38"/>
      <c r="BA1019" s="38"/>
      <c r="BB1019" s="38"/>
      <c r="BC1019" s="38"/>
      <c r="BD1019" s="38"/>
      <c r="BE1019" s="37" t="s">
        <v>1433</v>
      </c>
      <c r="BF1019" s="38"/>
      <c r="BG1019" s="38"/>
      <c r="BH1019" s="38"/>
      <c r="BI1019" s="38"/>
      <c r="BJ1019" s="38"/>
      <c r="BK1019" s="38"/>
    </row>
    <row r="1020" ht="14.25" hidden="1" customHeight="1">
      <c r="A1020" s="37" t="s">
        <v>44</v>
      </c>
      <c r="B1020" s="37" t="s">
        <v>785</v>
      </c>
      <c r="C1020" s="37" t="s">
        <v>843</v>
      </c>
      <c r="D1020" s="37" t="s">
        <v>1425</v>
      </c>
      <c r="E1020" s="37" t="s">
        <v>44</v>
      </c>
      <c r="F1020" s="37" t="s">
        <v>785</v>
      </c>
      <c r="G1020" s="37" t="s">
        <v>843</v>
      </c>
      <c r="H1020" s="119" t="s">
        <v>1982</v>
      </c>
      <c r="I1020" s="39">
        <v>0.622445188</v>
      </c>
      <c r="J1020" s="38"/>
      <c r="K1020" s="38"/>
      <c r="L1020" s="38"/>
      <c r="M1020" s="99">
        <v>0.0</v>
      </c>
      <c r="N1020" s="99">
        <v>0.5</v>
      </c>
      <c r="O1020" s="99">
        <v>0.2</v>
      </c>
      <c r="P1020" s="37" t="s">
        <v>1426</v>
      </c>
      <c r="Q1020" s="37" t="s">
        <v>44</v>
      </c>
      <c r="R1020" s="37" t="s">
        <v>785</v>
      </c>
      <c r="S1020" s="37" t="s">
        <v>843</v>
      </c>
      <c r="T1020" s="119" t="s">
        <v>1982</v>
      </c>
      <c r="U1020" s="130">
        <v>0.0</v>
      </c>
      <c r="V1020" s="130">
        <v>0.0</v>
      </c>
      <c r="W1020" s="130">
        <v>0.001524887</v>
      </c>
      <c r="X1020" s="39">
        <v>4.65</v>
      </c>
      <c r="Y1020" s="37" t="s">
        <v>1427</v>
      </c>
      <c r="Z1020" s="98" t="s">
        <v>1428</v>
      </c>
      <c r="AA1020" s="39">
        <v>0.049225</v>
      </c>
      <c r="AB1020" s="38"/>
      <c r="AC1020" s="41"/>
      <c r="AD1020" s="37" t="s">
        <v>179</v>
      </c>
      <c r="AE1020" s="38"/>
      <c r="AF1020" s="38"/>
      <c r="AG1020" s="38"/>
      <c r="AH1020" s="38"/>
      <c r="AI1020" s="38"/>
      <c r="AJ1020" s="39">
        <v>0.929022668</v>
      </c>
      <c r="AK1020" s="99">
        <v>0.0</v>
      </c>
      <c r="AL1020" s="99">
        <v>0.5</v>
      </c>
      <c r="AM1020" s="99">
        <v>0.0</v>
      </c>
      <c r="AN1020" s="37" t="s">
        <v>1429</v>
      </c>
      <c r="AO1020" s="37" t="s">
        <v>1430</v>
      </c>
      <c r="AP1020" s="37" t="s">
        <v>1431</v>
      </c>
      <c r="AQ1020" s="38"/>
      <c r="AR1020" s="38"/>
      <c r="AS1020" s="39">
        <v>0.002138732</v>
      </c>
      <c r="AT1020" s="39">
        <v>60.0</v>
      </c>
      <c r="AU1020" s="38"/>
      <c r="AV1020" s="38"/>
      <c r="AW1020" s="37" t="s">
        <v>1432</v>
      </c>
      <c r="AX1020" s="38"/>
      <c r="AY1020" s="38"/>
      <c r="AZ1020" s="38"/>
      <c r="BA1020" s="38"/>
      <c r="BB1020" s="38"/>
      <c r="BC1020" s="38"/>
      <c r="BD1020" s="38"/>
      <c r="BE1020" s="37" t="s">
        <v>1433</v>
      </c>
      <c r="BF1020" s="38"/>
      <c r="BG1020" s="38"/>
      <c r="BH1020" s="38"/>
      <c r="BI1020" s="38"/>
      <c r="BJ1020" s="38"/>
      <c r="BK1020" s="38"/>
    </row>
    <row r="1021" ht="14.25" hidden="1" customHeight="1">
      <c r="A1021" s="37" t="s">
        <v>44</v>
      </c>
      <c r="B1021" s="37" t="s">
        <v>785</v>
      </c>
      <c r="C1021" s="37" t="s">
        <v>844</v>
      </c>
      <c r="D1021" s="37" t="s">
        <v>1425</v>
      </c>
      <c r="E1021" s="37" t="s">
        <v>44</v>
      </c>
      <c r="F1021" s="37" t="s">
        <v>785</v>
      </c>
      <c r="G1021" s="37" t="s">
        <v>844</v>
      </c>
      <c r="H1021" s="119" t="s">
        <v>1983</v>
      </c>
      <c r="I1021" s="39">
        <v>1.142697882</v>
      </c>
      <c r="J1021" s="38"/>
      <c r="K1021" s="38"/>
      <c r="L1021" s="38"/>
      <c r="M1021" s="99">
        <v>0.0</v>
      </c>
      <c r="N1021" s="99">
        <v>0.5</v>
      </c>
      <c r="O1021" s="99">
        <v>0.2</v>
      </c>
      <c r="P1021" s="37" t="s">
        <v>1837</v>
      </c>
      <c r="Q1021" s="37" t="s">
        <v>44</v>
      </c>
      <c r="R1021" s="37" t="s">
        <v>785</v>
      </c>
      <c r="S1021" s="37" t="s">
        <v>844</v>
      </c>
      <c r="T1021" s="119" t="s">
        <v>1983</v>
      </c>
      <c r="U1021" s="130">
        <v>0.0</v>
      </c>
      <c r="V1021" s="130">
        <v>0.0</v>
      </c>
      <c r="W1021" s="130">
        <v>0.002287331</v>
      </c>
      <c r="X1021" s="39">
        <v>4.65</v>
      </c>
      <c r="Y1021" s="37" t="s">
        <v>1838</v>
      </c>
      <c r="Z1021" s="98" t="s">
        <v>1428</v>
      </c>
      <c r="AA1021" s="39">
        <v>0.049225</v>
      </c>
      <c r="AB1021" s="38"/>
      <c r="AC1021" s="41"/>
      <c r="AD1021" s="37" t="s">
        <v>179</v>
      </c>
      <c r="AE1021" s="38"/>
      <c r="AF1021" s="38"/>
      <c r="AG1021" s="38"/>
      <c r="AH1021" s="38"/>
      <c r="AI1021" s="38"/>
      <c r="AJ1021" s="39">
        <v>0.232255667</v>
      </c>
      <c r="AK1021" s="99">
        <v>0.0</v>
      </c>
      <c r="AL1021" s="99">
        <v>0.5</v>
      </c>
      <c r="AM1021" s="99">
        <v>0.0</v>
      </c>
      <c r="AN1021" s="37" t="s">
        <v>1839</v>
      </c>
      <c r="AO1021" s="37" t="s">
        <v>1840</v>
      </c>
      <c r="AP1021" s="37" t="s">
        <v>1841</v>
      </c>
      <c r="AQ1021" s="38"/>
      <c r="AR1021" s="38"/>
      <c r="AS1021" s="39">
        <v>0.001072849</v>
      </c>
      <c r="AT1021" s="39">
        <v>60.0</v>
      </c>
      <c r="AU1021" s="38"/>
      <c r="AV1021" s="38"/>
      <c r="AW1021" s="37" t="s">
        <v>1842</v>
      </c>
      <c r="AX1021" s="38"/>
      <c r="AY1021" s="38"/>
      <c r="AZ1021" s="38"/>
      <c r="BA1021" s="38"/>
      <c r="BB1021" s="38"/>
      <c r="BC1021" s="38"/>
      <c r="BD1021" s="38"/>
      <c r="BE1021" s="37" t="s">
        <v>1843</v>
      </c>
      <c r="BF1021" s="38"/>
      <c r="BG1021" s="38"/>
      <c r="BH1021" s="38"/>
      <c r="BI1021" s="38"/>
      <c r="BJ1021" s="38"/>
      <c r="BK1021" s="38"/>
    </row>
    <row r="1022" ht="14.25" hidden="1" customHeight="1">
      <c r="A1022" s="37" t="s">
        <v>44</v>
      </c>
      <c r="B1022" s="37" t="s">
        <v>785</v>
      </c>
      <c r="C1022" s="37" t="s">
        <v>845</v>
      </c>
      <c r="D1022" s="37" t="s">
        <v>1425</v>
      </c>
      <c r="E1022" s="37" t="s">
        <v>44</v>
      </c>
      <c r="F1022" s="37" t="s">
        <v>785</v>
      </c>
      <c r="G1022" s="37" t="s">
        <v>845</v>
      </c>
      <c r="H1022" s="119" t="s">
        <v>1984</v>
      </c>
      <c r="I1022" s="39">
        <v>0.910442215</v>
      </c>
      <c r="J1022" s="38"/>
      <c r="K1022" s="38"/>
      <c r="L1022" s="38"/>
      <c r="M1022" s="99">
        <v>0.0</v>
      </c>
      <c r="N1022" s="99">
        <v>0.5</v>
      </c>
      <c r="O1022" s="99">
        <v>0.2</v>
      </c>
      <c r="P1022" s="37" t="s">
        <v>1837</v>
      </c>
      <c r="Q1022" s="37" t="s">
        <v>44</v>
      </c>
      <c r="R1022" s="37" t="s">
        <v>785</v>
      </c>
      <c r="S1022" s="37" t="s">
        <v>845</v>
      </c>
      <c r="T1022" s="119" t="s">
        <v>1984</v>
      </c>
      <c r="U1022" s="130">
        <v>0.0</v>
      </c>
      <c r="V1022" s="130">
        <v>0.0</v>
      </c>
      <c r="W1022" s="130">
        <v>0.002287331</v>
      </c>
      <c r="X1022" s="39">
        <v>4.65</v>
      </c>
      <c r="Y1022" s="37" t="s">
        <v>1838</v>
      </c>
      <c r="Z1022" s="98" t="s">
        <v>1428</v>
      </c>
      <c r="AA1022" s="39">
        <v>0.049225</v>
      </c>
      <c r="AB1022" s="38"/>
      <c r="AC1022" s="41"/>
      <c r="AD1022" s="37" t="s">
        <v>179</v>
      </c>
      <c r="AE1022" s="38"/>
      <c r="AF1022" s="38"/>
      <c r="AG1022" s="38"/>
      <c r="AH1022" s="38"/>
      <c r="AI1022" s="38"/>
      <c r="AJ1022" s="39">
        <v>0.929022668</v>
      </c>
      <c r="AK1022" s="99">
        <v>0.0</v>
      </c>
      <c r="AL1022" s="99">
        <v>0.5</v>
      </c>
      <c r="AM1022" s="99">
        <v>0.0</v>
      </c>
      <c r="AN1022" s="37" t="s">
        <v>1839</v>
      </c>
      <c r="AO1022" s="37" t="s">
        <v>1840</v>
      </c>
      <c r="AP1022" s="37" t="s">
        <v>1841</v>
      </c>
      <c r="AQ1022" s="38"/>
      <c r="AR1022" s="38"/>
      <c r="AS1022" s="39">
        <v>0.001072849</v>
      </c>
      <c r="AT1022" s="39">
        <v>60.0</v>
      </c>
      <c r="AU1022" s="38"/>
      <c r="AV1022" s="38"/>
      <c r="AW1022" s="37" t="s">
        <v>1842</v>
      </c>
      <c r="AX1022" s="38"/>
      <c r="AY1022" s="38"/>
      <c r="AZ1022" s="38"/>
      <c r="BA1022" s="38"/>
      <c r="BB1022" s="38"/>
      <c r="BC1022" s="38"/>
      <c r="BD1022" s="38"/>
      <c r="BE1022" s="37" t="s">
        <v>1843</v>
      </c>
      <c r="BF1022" s="38"/>
      <c r="BG1022" s="38"/>
      <c r="BH1022" s="38"/>
      <c r="BI1022" s="38"/>
      <c r="BJ1022" s="38"/>
      <c r="BK1022" s="38"/>
    </row>
    <row r="1023" ht="14.25" hidden="1" customHeight="1">
      <c r="A1023" s="37" t="s">
        <v>44</v>
      </c>
      <c r="B1023" s="37" t="s">
        <v>785</v>
      </c>
      <c r="C1023" s="37" t="s">
        <v>846</v>
      </c>
      <c r="D1023" s="37" t="s">
        <v>1425</v>
      </c>
      <c r="E1023" s="37" t="s">
        <v>44</v>
      </c>
      <c r="F1023" s="37" t="s">
        <v>785</v>
      </c>
      <c r="G1023" s="37" t="s">
        <v>846</v>
      </c>
      <c r="H1023" s="119" t="s">
        <v>1985</v>
      </c>
      <c r="I1023" s="39">
        <v>1.319212189</v>
      </c>
      <c r="J1023" s="38"/>
      <c r="K1023" s="38"/>
      <c r="L1023" s="38"/>
      <c r="M1023" s="99">
        <v>0.0</v>
      </c>
      <c r="N1023" s="99">
        <v>0.5</v>
      </c>
      <c r="O1023" s="99">
        <v>0.2</v>
      </c>
      <c r="P1023" s="37" t="s">
        <v>1426</v>
      </c>
      <c r="Q1023" s="37" t="s">
        <v>44</v>
      </c>
      <c r="R1023" s="37" t="s">
        <v>785</v>
      </c>
      <c r="S1023" s="37" t="s">
        <v>846</v>
      </c>
      <c r="T1023" s="119" t="s">
        <v>1985</v>
      </c>
      <c r="U1023" s="130">
        <v>0.0</v>
      </c>
      <c r="V1023" s="130">
        <v>0.0</v>
      </c>
      <c r="W1023" s="130">
        <v>0.002287331</v>
      </c>
      <c r="X1023" s="39">
        <v>4.65</v>
      </c>
      <c r="Y1023" s="37" t="s">
        <v>1427</v>
      </c>
      <c r="Z1023" s="98" t="s">
        <v>1428</v>
      </c>
      <c r="AA1023" s="39">
        <v>0.049225</v>
      </c>
      <c r="AB1023" s="38"/>
      <c r="AC1023" s="41"/>
      <c r="AD1023" s="37" t="s">
        <v>179</v>
      </c>
      <c r="AE1023" s="38"/>
      <c r="AF1023" s="38"/>
      <c r="AG1023" s="38"/>
      <c r="AH1023" s="38"/>
      <c r="AI1023" s="38"/>
      <c r="AJ1023" s="39">
        <v>0.929022668</v>
      </c>
      <c r="AK1023" s="99">
        <v>0.0</v>
      </c>
      <c r="AL1023" s="99">
        <v>0.5</v>
      </c>
      <c r="AM1023" s="99">
        <v>0.0</v>
      </c>
      <c r="AN1023" s="37" t="s">
        <v>1429</v>
      </c>
      <c r="AO1023" s="37" t="s">
        <v>1430</v>
      </c>
      <c r="AP1023" s="37" t="s">
        <v>1431</v>
      </c>
      <c r="AQ1023" s="38"/>
      <c r="AR1023" s="38"/>
      <c r="AS1023" s="39">
        <v>0.002138732</v>
      </c>
      <c r="AT1023" s="39">
        <v>60.0</v>
      </c>
      <c r="AU1023" s="38"/>
      <c r="AV1023" s="38"/>
      <c r="AW1023" s="37" t="s">
        <v>1432</v>
      </c>
      <c r="AX1023" s="38"/>
      <c r="AY1023" s="38"/>
      <c r="AZ1023" s="38"/>
      <c r="BA1023" s="38"/>
      <c r="BB1023" s="38"/>
      <c r="BC1023" s="38"/>
      <c r="BD1023" s="38"/>
      <c r="BE1023" s="37" t="s">
        <v>1433</v>
      </c>
      <c r="BF1023" s="38"/>
      <c r="BG1023" s="38"/>
      <c r="BH1023" s="38"/>
      <c r="BI1023" s="38"/>
      <c r="BJ1023" s="38"/>
      <c r="BK1023" s="38"/>
    </row>
    <row r="1024" ht="14.25" hidden="1" customHeight="1">
      <c r="A1024" s="37" t="s">
        <v>44</v>
      </c>
      <c r="B1024" s="37" t="s">
        <v>785</v>
      </c>
      <c r="C1024" s="37" t="s">
        <v>847</v>
      </c>
      <c r="D1024" s="37" t="s">
        <v>1425</v>
      </c>
      <c r="E1024" s="37" t="s">
        <v>44</v>
      </c>
      <c r="F1024" s="37" t="s">
        <v>785</v>
      </c>
      <c r="G1024" s="37" t="s">
        <v>847</v>
      </c>
      <c r="H1024" s="119" t="s">
        <v>1986</v>
      </c>
      <c r="I1024" s="39">
        <v>1.151988109</v>
      </c>
      <c r="J1024" s="38"/>
      <c r="K1024" s="38"/>
      <c r="L1024" s="38"/>
      <c r="M1024" s="99">
        <v>0.0</v>
      </c>
      <c r="N1024" s="99">
        <v>0.5</v>
      </c>
      <c r="O1024" s="99">
        <v>0.2</v>
      </c>
      <c r="P1024" s="37" t="s">
        <v>1426</v>
      </c>
      <c r="Q1024" s="37" t="s">
        <v>44</v>
      </c>
      <c r="R1024" s="37" t="s">
        <v>785</v>
      </c>
      <c r="S1024" s="37" t="s">
        <v>847</v>
      </c>
      <c r="T1024" s="119" t="s">
        <v>1986</v>
      </c>
      <c r="U1024" s="130">
        <v>0.0</v>
      </c>
      <c r="V1024" s="130">
        <v>0.0</v>
      </c>
      <c r="W1024" s="130">
        <v>0.004574662</v>
      </c>
      <c r="X1024" s="39">
        <v>4.65</v>
      </c>
      <c r="Y1024" s="37" t="s">
        <v>1427</v>
      </c>
      <c r="Z1024" s="98" t="s">
        <v>1428</v>
      </c>
      <c r="AA1024" s="39">
        <v>0.049225</v>
      </c>
      <c r="AB1024" s="38"/>
      <c r="AC1024" s="41"/>
      <c r="AD1024" s="37" t="s">
        <v>179</v>
      </c>
      <c r="AE1024" s="38"/>
      <c r="AF1024" s="38"/>
      <c r="AG1024" s="38"/>
      <c r="AH1024" s="38"/>
      <c r="AI1024" s="38"/>
      <c r="AJ1024" s="39">
        <v>0.929022668</v>
      </c>
      <c r="AK1024" s="99">
        <v>0.0</v>
      </c>
      <c r="AL1024" s="99">
        <v>0.5</v>
      </c>
      <c r="AM1024" s="99">
        <v>0.0</v>
      </c>
      <c r="AN1024" s="37" t="s">
        <v>1429</v>
      </c>
      <c r="AO1024" s="37" t="s">
        <v>1430</v>
      </c>
      <c r="AP1024" s="37" t="s">
        <v>1431</v>
      </c>
      <c r="AQ1024" s="38"/>
      <c r="AR1024" s="38"/>
      <c r="AS1024" s="39">
        <v>0.004277465</v>
      </c>
      <c r="AT1024" s="39">
        <v>60.0</v>
      </c>
      <c r="AU1024" s="38"/>
      <c r="AV1024" s="38"/>
      <c r="AW1024" s="37" t="s">
        <v>1432</v>
      </c>
      <c r="AX1024" s="38"/>
      <c r="AY1024" s="38"/>
      <c r="AZ1024" s="38"/>
      <c r="BA1024" s="38"/>
      <c r="BB1024" s="38"/>
      <c r="BC1024" s="38"/>
      <c r="BD1024" s="38"/>
      <c r="BE1024" s="37" t="s">
        <v>1433</v>
      </c>
      <c r="BF1024" s="38"/>
      <c r="BG1024" s="38"/>
      <c r="BH1024" s="38"/>
      <c r="BI1024" s="38"/>
      <c r="BJ1024" s="38"/>
      <c r="BK1024" s="38"/>
    </row>
    <row r="1025" ht="14.25" hidden="1" customHeight="1">
      <c r="A1025" s="37" t="s">
        <v>44</v>
      </c>
      <c r="B1025" s="37" t="s">
        <v>785</v>
      </c>
      <c r="C1025" s="37" t="s">
        <v>848</v>
      </c>
      <c r="D1025" s="37" t="s">
        <v>1425</v>
      </c>
      <c r="E1025" s="37" t="s">
        <v>44</v>
      </c>
      <c r="F1025" s="37" t="s">
        <v>785</v>
      </c>
      <c r="G1025" s="37" t="s">
        <v>848</v>
      </c>
      <c r="H1025" s="119" t="s">
        <v>1987</v>
      </c>
      <c r="I1025" s="39">
        <v>0.817539948</v>
      </c>
      <c r="J1025" s="38"/>
      <c r="K1025" s="38"/>
      <c r="L1025" s="38"/>
      <c r="M1025" s="99">
        <v>0.0</v>
      </c>
      <c r="N1025" s="99">
        <v>0.5</v>
      </c>
      <c r="O1025" s="99">
        <v>0.2</v>
      </c>
      <c r="P1025" s="37" t="s">
        <v>1853</v>
      </c>
      <c r="Q1025" s="37" t="s">
        <v>44</v>
      </c>
      <c r="R1025" s="37" t="s">
        <v>785</v>
      </c>
      <c r="S1025" s="37" t="s">
        <v>848</v>
      </c>
      <c r="T1025" s="119" t="s">
        <v>1987</v>
      </c>
      <c r="U1025" s="130">
        <v>0.0</v>
      </c>
      <c r="V1025" s="130">
        <v>0.0</v>
      </c>
      <c r="W1025" s="130">
        <v>0.003583485</v>
      </c>
      <c r="X1025" s="39">
        <v>9.29</v>
      </c>
      <c r="Y1025" s="37" t="s">
        <v>1854</v>
      </c>
      <c r="Z1025" s="98" t="s">
        <v>1428</v>
      </c>
      <c r="AA1025" s="39">
        <v>0.049225</v>
      </c>
      <c r="AB1025" s="38"/>
      <c r="AC1025" s="41"/>
      <c r="AD1025" s="37" t="s">
        <v>179</v>
      </c>
      <c r="AE1025" s="38"/>
      <c r="AF1025" s="38"/>
      <c r="AG1025" s="38"/>
      <c r="AH1025" s="38"/>
      <c r="AI1025" s="38"/>
      <c r="AJ1025" s="39">
        <v>0.092902267</v>
      </c>
      <c r="AK1025" s="99">
        <v>0.0</v>
      </c>
      <c r="AL1025" s="99">
        <v>0.5</v>
      </c>
      <c r="AM1025" s="99">
        <v>0.0</v>
      </c>
      <c r="AN1025" s="37" t="s">
        <v>1855</v>
      </c>
      <c r="AO1025" s="37" t="s">
        <v>1856</v>
      </c>
      <c r="AP1025" s="37" t="s">
        <v>1857</v>
      </c>
      <c r="AQ1025" s="38"/>
      <c r="AR1025" s="38"/>
      <c r="AS1025" s="39">
        <v>0.005455906</v>
      </c>
      <c r="AT1025" s="39">
        <v>60.0</v>
      </c>
      <c r="AU1025" s="38"/>
      <c r="AV1025" s="38"/>
      <c r="AW1025" s="37" t="s">
        <v>1858</v>
      </c>
      <c r="AX1025" s="38"/>
      <c r="AY1025" s="38"/>
      <c r="AZ1025" s="38"/>
      <c r="BA1025" s="38"/>
      <c r="BB1025" s="38"/>
      <c r="BC1025" s="38"/>
      <c r="BD1025" s="38"/>
      <c r="BE1025" s="37" t="s">
        <v>1859</v>
      </c>
      <c r="BF1025" s="38"/>
      <c r="BG1025" s="38"/>
      <c r="BH1025" s="38"/>
      <c r="BI1025" s="38"/>
      <c r="BJ1025" s="38"/>
      <c r="BK1025" s="38"/>
    </row>
    <row r="1026" ht="14.25" hidden="1" customHeight="1">
      <c r="A1026" s="37" t="s">
        <v>44</v>
      </c>
      <c r="B1026" s="37" t="s">
        <v>785</v>
      </c>
      <c r="C1026" s="37" t="s">
        <v>849</v>
      </c>
      <c r="D1026" s="37" t="s">
        <v>1425</v>
      </c>
      <c r="E1026" s="37" t="s">
        <v>44</v>
      </c>
      <c r="F1026" s="37" t="s">
        <v>785</v>
      </c>
      <c r="G1026" s="37" t="s">
        <v>849</v>
      </c>
      <c r="H1026" s="119" t="s">
        <v>1988</v>
      </c>
      <c r="I1026" s="39">
        <v>1.105536975</v>
      </c>
      <c r="J1026" s="38"/>
      <c r="K1026" s="38"/>
      <c r="L1026" s="38"/>
      <c r="M1026" s="99">
        <v>0.0</v>
      </c>
      <c r="N1026" s="99">
        <v>0.5</v>
      </c>
      <c r="O1026" s="99">
        <v>0.2</v>
      </c>
      <c r="P1026" s="37" t="s">
        <v>1872</v>
      </c>
      <c r="Q1026" s="37" t="s">
        <v>44</v>
      </c>
      <c r="R1026" s="37" t="s">
        <v>785</v>
      </c>
      <c r="S1026" s="37" t="s">
        <v>849</v>
      </c>
      <c r="T1026" s="119" t="s">
        <v>1988</v>
      </c>
      <c r="U1026" s="130">
        <v>0.0</v>
      </c>
      <c r="V1026" s="130">
        <v>0.0</v>
      </c>
      <c r="W1026" s="130">
        <v>5.59125E-4</v>
      </c>
      <c r="X1026" s="39">
        <v>3.72</v>
      </c>
      <c r="Y1026" s="37" t="s">
        <v>1873</v>
      </c>
      <c r="Z1026" s="98" t="s">
        <v>1428</v>
      </c>
      <c r="AA1026" s="39">
        <v>0.049225</v>
      </c>
      <c r="AB1026" s="38"/>
      <c r="AC1026" s="41"/>
      <c r="AD1026" s="37" t="s">
        <v>179</v>
      </c>
      <c r="AE1026" s="38"/>
      <c r="AF1026" s="38"/>
      <c r="AG1026" s="38"/>
      <c r="AH1026" s="38"/>
      <c r="AI1026" s="38"/>
      <c r="AJ1026" s="39">
        <v>0.232255667</v>
      </c>
      <c r="AK1026" s="99">
        <v>0.0</v>
      </c>
      <c r="AL1026" s="99">
        <v>0.5</v>
      </c>
      <c r="AM1026" s="99">
        <v>0.0</v>
      </c>
      <c r="AN1026" s="37" t="s">
        <v>1874</v>
      </c>
      <c r="AO1026" s="37" t="s">
        <v>1875</v>
      </c>
      <c r="AP1026" s="37" t="s">
        <v>1876</v>
      </c>
      <c r="AQ1026" s="38"/>
      <c r="AR1026" s="38"/>
      <c r="AS1026" s="39">
        <v>0.01140843</v>
      </c>
      <c r="AT1026" s="39">
        <v>60.0</v>
      </c>
      <c r="AU1026" s="38"/>
      <c r="AV1026" s="38"/>
      <c r="AW1026" s="37" t="s">
        <v>1877</v>
      </c>
      <c r="AX1026" s="38"/>
      <c r="AY1026" s="38"/>
      <c r="AZ1026" s="38"/>
      <c r="BA1026" s="38"/>
      <c r="BB1026" s="38"/>
      <c r="BC1026" s="38"/>
      <c r="BD1026" s="38"/>
      <c r="BE1026" s="37" t="s">
        <v>1878</v>
      </c>
      <c r="BF1026" s="38"/>
      <c r="BG1026" s="38"/>
      <c r="BH1026" s="38"/>
      <c r="BI1026" s="38"/>
      <c r="BJ1026" s="38"/>
      <c r="BK1026" s="38"/>
    </row>
    <row r="1027" ht="14.25" hidden="1" customHeight="1">
      <c r="A1027" s="37" t="s">
        <v>44</v>
      </c>
      <c r="B1027" s="37" t="s">
        <v>785</v>
      </c>
      <c r="C1027" s="37" t="s">
        <v>850</v>
      </c>
      <c r="D1027" s="37" t="s">
        <v>1425</v>
      </c>
      <c r="E1027" s="37" t="s">
        <v>44</v>
      </c>
      <c r="F1027" s="37" t="s">
        <v>785</v>
      </c>
      <c r="G1027" s="37" t="s">
        <v>850</v>
      </c>
      <c r="H1027" s="119" t="s">
        <v>1989</v>
      </c>
      <c r="I1027" s="39">
        <v>1.059085842</v>
      </c>
      <c r="J1027" s="38"/>
      <c r="K1027" s="38"/>
      <c r="L1027" s="38"/>
      <c r="M1027" s="99">
        <v>0.0</v>
      </c>
      <c r="N1027" s="99">
        <v>0.5</v>
      </c>
      <c r="O1027" s="99">
        <v>0.2</v>
      </c>
      <c r="P1027" s="37" t="s">
        <v>1426</v>
      </c>
      <c r="Q1027" s="37" t="s">
        <v>44</v>
      </c>
      <c r="R1027" s="37" t="s">
        <v>785</v>
      </c>
      <c r="S1027" s="37" t="s">
        <v>850</v>
      </c>
      <c r="T1027" s="119" t="s">
        <v>1989</v>
      </c>
      <c r="U1027" s="130">
        <v>0.0</v>
      </c>
      <c r="V1027" s="130">
        <v>0.0</v>
      </c>
      <c r="W1027" s="130">
        <v>0.001448643</v>
      </c>
      <c r="X1027" s="39">
        <v>9.29</v>
      </c>
      <c r="Y1027" s="37" t="s">
        <v>1427</v>
      </c>
      <c r="Z1027" s="98" t="s">
        <v>1428</v>
      </c>
      <c r="AA1027" s="39">
        <v>0.049225</v>
      </c>
      <c r="AB1027" s="38"/>
      <c r="AC1027" s="41"/>
      <c r="AD1027" s="37" t="s">
        <v>179</v>
      </c>
      <c r="AE1027" s="38"/>
      <c r="AF1027" s="38"/>
      <c r="AG1027" s="38"/>
      <c r="AH1027" s="38"/>
      <c r="AI1027" s="38"/>
      <c r="AJ1027" s="39">
        <v>0.232255667</v>
      </c>
      <c r="AK1027" s="99">
        <v>0.0</v>
      </c>
      <c r="AL1027" s="99">
        <v>0.5</v>
      </c>
      <c r="AM1027" s="99">
        <v>0.0</v>
      </c>
      <c r="AN1027" s="37" t="s">
        <v>1429</v>
      </c>
      <c r="AO1027" s="37" t="s">
        <v>1430</v>
      </c>
      <c r="AP1027" s="37" t="s">
        <v>1431</v>
      </c>
      <c r="AQ1027" s="38"/>
      <c r="AR1027" s="38"/>
      <c r="AS1027" s="39">
        <v>0.001419649</v>
      </c>
      <c r="AT1027" s="39">
        <v>60.0</v>
      </c>
      <c r="AU1027" s="38"/>
      <c r="AV1027" s="38"/>
      <c r="AW1027" s="37" t="s">
        <v>1432</v>
      </c>
      <c r="AX1027" s="38"/>
      <c r="AY1027" s="38"/>
      <c r="AZ1027" s="38"/>
      <c r="BA1027" s="38"/>
      <c r="BB1027" s="38"/>
      <c r="BC1027" s="38"/>
      <c r="BD1027" s="38"/>
      <c r="BE1027" s="37" t="s">
        <v>1433</v>
      </c>
      <c r="BF1027" s="38"/>
      <c r="BG1027" s="38"/>
      <c r="BH1027" s="38"/>
      <c r="BI1027" s="38"/>
      <c r="BJ1027" s="38"/>
      <c r="BK1027" s="38"/>
    </row>
    <row r="1028" ht="14.25" hidden="1" customHeight="1">
      <c r="A1028" s="37" t="s">
        <v>44</v>
      </c>
      <c r="B1028" s="37" t="s">
        <v>785</v>
      </c>
      <c r="C1028" s="37" t="s">
        <v>851</v>
      </c>
      <c r="D1028" s="37" t="s">
        <v>1425</v>
      </c>
      <c r="E1028" s="37" t="s">
        <v>44</v>
      </c>
      <c r="F1028" s="37" t="s">
        <v>785</v>
      </c>
      <c r="G1028" s="37" t="s">
        <v>851</v>
      </c>
      <c r="H1028" s="119" t="s">
        <v>1990</v>
      </c>
      <c r="I1028" s="39">
        <v>0.882571535</v>
      </c>
      <c r="J1028" s="38"/>
      <c r="K1028" s="38"/>
      <c r="L1028" s="38"/>
      <c r="M1028" s="99">
        <v>0.0</v>
      </c>
      <c r="N1028" s="99">
        <v>0.5</v>
      </c>
      <c r="O1028" s="99">
        <v>0.2</v>
      </c>
      <c r="P1028" s="37" t="s">
        <v>1853</v>
      </c>
      <c r="Q1028" s="37" t="s">
        <v>44</v>
      </c>
      <c r="R1028" s="37" t="s">
        <v>785</v>
      </c>
      <c r="S1028" s="37" t="s">
        <v>851</v>
      </c>
      <c r="T1028" s="119" t="s">
        <v>1990</v>
      </c>
      <c r="U1028" s="130">
        <v>0.0</v>
      </c>
      <c r="V1028" s="130">
        <v>0.0</v>
      </c>
      <c r="W1028" s="130">
        <v>0.003583485</v>
      </c>
      <c r="X1028" s="39">
        <v>9.29</v>
      </c>
      <c r="Y1028" s="37" t="s">
        <v>1854</v>
      </c>
      <c r="Z1028" s="98" t="s">
        <v>1428</v>
      </c>
      <c r="AA1028" s="39">
        <v>0.049225</v>
      </c>
      <c r="AB1028" s="38"/>
      <c r="AC1028" s="41"/>
      <c r="AD1028" s="37" t="s">
        <v>179</v>
      </c>
      <c r="AE1028" s="38"/>
      <c r="AF1028" s="38"/>
      <c r="AG1028" s="38"/>
      <c r="AH1028" s="38"/>
      <c r="AI1028" s="38"/>
      <c r="AJ1028" s="39">
        <v>0.092902267</v>
      </c>
      <c r="AK1028" s="99">
        <v>0.0</v>
      </c>
      <c r="AL1028" s="99">
        <v>0.5</v>
      </c>
      <c r="AM1028" s="99">
        <v>0.0</v>
      </c>
      <c r="AN1028" s="37" t="s">
        <v>1855</v>
      </c>
      <c r="AO1028" s="37" t="s">
        <v>1856</v>
      </c>
      <c r="AP1028" s="37" t="s">
        <v>1857</v>
      </c>
      <c r="AQ1028" s="38"/>
      <c r="AR1028" s="38"/>
      <c r="AS1028" s="39">
        <v>0.005455906</v>
      </c>
      <c r="AT1028" s="39">
        <v>60.0</v>
      </c>
      <c r="AU1028" s="38"/>
      <c r="AV1028" s="38"/>
      <c r="AW1028" s="37" t="s">
        <v>1858</v>
      </c>
      <c r="AX1028" s="38"/>
      <c r="AY1028" s="38"/>
      <c r="AZ1028" s="38"/>
      <c r="BA1028" s="38"/>
      <c r="BB1028" s="38"/>
      <c r="BC1028" s="38"/>
      <c r="BD1028" s="38"/>
      <c r="BE1028" s="37" t="s">
        <v>1859</v>
      </c>
      <c r="BF1028" s="38"/>
      <c r="BG1028" s="38"/>
      <c r="BH1028" s="38"/>
      <c r="BI1028" s="38"/>
      <c r="BJ1028" s="38"/>
      <c r="BK1028" s="38"/>
    </row>
    <row r="1029" ht="14.25" hidden="1" customHeight="1">
      <c r="A1029" s="37" t="s">
        <v>44</v>
      </c>
      <c r="B1029" s="37" t="s">
        <v>785</v>
      </c>
      <c r="C1029" s="37" t="s">
        <v>852</v>
      </c>
      <c r="D1029" s="37" t="s">
        <v>1425</v>
      </c>
      <c r="E1029" s="37" t="s">
        <v>44</v>
      </c>
      <c r="F1029" s="37" t="s">
        <v>785</v>
      </c>
      <c r="G1029" s="37" t="s">
        <v>852</v>
      </c>
      <c r="H1029" s="119" t="s">
        <v>1991</v>
      </c>
      <c r="I1029" s="39">
        <v>0.752508361</v>
      </c>
      <c r="J1029" s="38"/>
      <c r="K1029" s="38"/>
      <c r="L1029" s="38"/>
      <c r="M1029" s="99">
        <v>0.0</v>
      </c>
      <c r="N1029" s="99">
        <v>0.5</v>
      </c>
      <c r="O1029" s="99">
        <v>0.2</v>
      </c>
      <c r="P1029" s="37" t="s">
        <v>1872</v>
      </c>
      <c r="Q1029" s="37" t="s">
        <v>44</v>
      </c>
      <c r="R1029" s="37" t="s">
        <v>785</v>
      </c>
      <c r="S1029" s="37" t="s">
        <v>852</v>
      </c>
      <c r="T1029" s="119" t="s">
        <v>1991</v>
      </c>
      <c r="U1029" s="130">
        <v>0.0</v>
      </c>
      <c r="V1029" s="130">
        <v>0.0</v>
      </c>
      <c r="W1029" s="130">
        <v>5.59125E-4</v>
      </c>
      <c r="X1029" s="39">
        <v>3.72</v>
      </c>
      <c r="Y1029" s="37" t="s">
        <v>1873</v>
      </c>
      <c r="Z1029" s="98" t="s">
        <v>1428</v>
      </c>
      <c r="AA1029" s="39">
        <v>0.049225</v>
      </c>
      <c r="AB1029" s="38"/>
      <c r="AC1029" s="41"/>
      <c r="AD1029" s="37" t="s">
        <v>179</v>
      </c>
      <c r="AE1029" s="38"/>
      <c r="AF1029" s="38"/>
      <c r="AG1029" s="38"/>
      <c r="AH1029" s="38"/>
      <c r="AI1029" s="38"/>
      <c r="AJ1029" s="39">
        <v>0.232255667</v>
      </c>
      <c r="AK1029" s="99">
        <v>0.0</v>
      </c>
      <c r="AL1029" s="99">
        <v>0.5</v>
      </c>
      <c r="AM1029" s="99">
        <v>0.0</v>
      </c>
      <c r="AN1029" s="37" t="s">
        <v>1874</v>
      </c>
      <c r="AO1029" s="37" t="s">
        <v>1875</v>
      </c>
      <c r="AP1029" s="37" t="s">
        <v>1876</v>
      </c>
      <c r="AQ1029" s="38"/>
      <c r="AR1029" s="38"/>
      <c r="AS1029" s="39">
        <v>0.01140843</v>
      </c>
      <c r="AT1029" s="39">
        <v>60.0</v>
      </c>
      <c r="AU1029" s="38"/>
      <c r="AV1029" s="38"/>
      <c r="AW1029" s="37" t="s">
        <v>1877</v>
      </c>
      <c r="AX1029" s="38"/>
      <c r="AY1029" s="38"/>
      <c r="AZ1029" s="38"/>
      <c r="BA1029" s="38"/>
      <c r="BB1029" s="38"/>
      <c r="BC1029" s="38"/>
      <c r="BD1029" s="38"/>
      <c r="BE1029" s="37" t="s">
        <v>1878</v>
      </c>
      <c r="BF1029" s="38"/>
      <c r="BG1029" s="38"/>
      <c r="BH1029" s="38"/>
      <c r="BI1029" s="38"/>
      <c r="BJ1029" s="38"/>
      <c r="BK1029" s="38"/>
    </row>
    <row r="1030" ht="14.25" hidden="1" customHeight="1">
      <c r="A1030" s="37" t="s">
        <v>44</v>
      </c>
      <c r="B1030" s="37" t="s">
        <v>785</v>
      </c>
      <c r="C1030" s="37" t="s">
        <v>853</v>
      </c>
      <c r="D1030" s="37" t="s">
        <v>1425</v>
      </c>
      <c r="E1030" s="37" t="s">
        <v>44</v>
      </c>
      <c r="F1030" s="37" t="s">
        <v>785</v>
      </c>
      <c r="G1030" s="37" t="s">
        <v>853</v>
      </c>
      <c r="H1030" s="119" t="s">
        <v>1992</v>
      </c>
      <c r="I1030" s="39">
        <v>0.724637681</v>
      </c>
      <c r="J1030" s="38"/>
      <c r="K1030" s="38"/>
      <c r="L1030" s="38"/>
      <c r="M1030" s="99">
        <v>0.0</v>
      </c>
      <c r="N1030" s="99">
        <v>0.5</v>
      </c>
      <c r="O1030" s="99">
        <v>0.2</v>
      </c>
      <c r="P1030" s="37" t="s">
        <v>1837</v>
      </c>
      <c r="Q1030" s="37" t="s">
        <v>44</v>
      </c>
      <c r="R1030" s="37" t="s">
        <v>785</v>
      </c>
      <c r="S1030" s="37" t="s">
        <v>853</v>
      </c>
      <c r="T1030" s="119" t="s">
        <v>1992</v>
      </c>
      <c r="U1030" s="130">
        <v>0.0</v>
      </c>
      <c r="V1030" s="130">
        <v>0.0</v>
      </c>
      <c r="W1030" s="130">
        <v>8.64103E-4</v>
      </c>
      <c r="X1030" s="39">
        <v>4.65</v>
      </c>
      <c r="Y1030" s="37" t="s">
        <v>1838</v>
      </c>
      <c r="Z1030" s="98" t="s">
        <v>1428</v>
      </c>
      <c r="AA1030" s="39">
        <v>0.049225</v>
      </c>
      <c r="AB1030" s="38"/>
      <c r="AC1030" s="41"/>
      <c r="AD1030" s="37" t="s">
        <v>179</v>
      </c>
      <c r="AE1030" s="38"/>
      <c r="AF1030" s="38"/>
      <c r="AG1030" s="38"/>
      <c r="AH1030" s="38"/>
      <c r="AI1030" s="38"/>
      <c r="AJ1030" s="39">
        <v>0.232255667</v>
      </c>
      <c r="AK1030" s="99">
        <v>0.0</v>
      </c>
      <c r="AL1030" s="99">
        <v>0.5</v>
      </c>
      <c r="AM1030" s="99">
        <v>0.0</v>
      </c>
      <c r="AN1030" s="37" t="s">
        <v>1839</v>
      </c>
      <c r="AO1030" s="37" t="s">
        <v>1840</v>
      </c>
      <c r="AP1030" s="37" t="s">
        <v>1841</v>
      </c>
      <c r="AQ1030" s="38"/>
      <c r="AR1030" s="38"/>
      <c r="AS1030" s="39">
        <v>0.002138732</v>
      </c>
      <c r="AT1030" s="39">
        <v>60.0</v>
      </c>
      <c r="AU1030" s="38"/>
      <c r="AV1030" s="38"/>
      <c r="AW1030" s="37" t="s">
        <v>1842</v>
      </c>
      <c r="AX1030" s="38"/>
      <c r="AY1030" s="38"/>
      <c r="AZ1030" s="38"/>
      <c r="BA1030" s="38"/>
      <c r="BB1030" s="38"/>
      <c r="BC1030" s="38"/>
      <c r="BD1030" s="38"/>
      <c r="BE1030" s="37" t="s">
        <v>1843</v>
      </c>
      <c r="BF1030" s="38"/>
      <c r="BG1030" s="38"/>
      <c r="BH1030" s="38"/>
      <c r="BI1030" s="38"/>
      <c r="BJ1030" s="38"/>
      <c r="BK1030" s="38"/>
    </row>
    <row r="1031" ht="14.25" hidden="1" customHeight="1">
      <c r="A1031" s="37" t="s">
        <v>44</v>
      </c>
      <c r="B1031" s="37" t="s">
        <v>785</v>
      </c>
      <c r="C1031" s="37" t="s">
        <v>854</v>
      </c>
      <c r="D1031" s="37" t="s">
        <v>1425</v>
      </c>
      <c r="E1031" s="37" t="s">
        <v>44</v>
      </c>
      <c r="F1031" s="37" t="s">
        <v>785</v>
      </c>
      <c r="G1031" s="37" t="s">
        <v>854</v>
      </c>
      <c r="H1031" s="119" t="s">
        <v>1993</v>
      </c>
      <c r="I1031" s="39">
        <v>0.929022668</v>
      </c>
      <c r="J1031" s="38"/>
      <c r="K1031" s="38"/>
      <c r="L1031" s="38"/>
      <c r="M1031" s="99">
        <v>0.0</v>
      </c>
      <c r="N1031" s="99">
        <v>0.5</v>
      </c>
      <c r="O1031" s="99">
        <v>0.2</v>
      </c>
      <c r="P1031" s="37" t="s">
        <v>1837</v>
      </c>
      <c r="Q1031" s="37" t="s">
        <v>44</v>
      </c>
      <c r="R1031" s="37" t="s">
        <v>785</v>
      </c>
      <c r="S1031" s="37" t="s">
        <v>854</v>
      </c>
      <c r="T1031" s="119" t="s">
        <v>1993</v>
      </c>
      <c r="U1031" s="130">
        <v>0.0</v>
      </c>
      <c r="V1031" s="130">
        <v>0.0</v>
      </c>
      <c r="W1031" s="130">
        <v>8.64103E-4</v>
      </c>
      <c r="X1031" s="39">
        <v>4.65</v>
      </c>
      <c r="Y1031" s="37" t="s">
        <v>1838</v>
      </c>
      <c r="Z1031" s="98" t="s">
        <v>1428</v>
      </c>
      <c r="AA1031" s="39">
        <v>0.049225</v>
      </c>
      <c r="AB1031" s="38"/>
      <c r="AC1031" s="41"/>
      <c r="AD1031" s="37" t="s">
        <v>179</v>
      </c>
      <c r="AE1031" s="38"/>
      <c r="AF1031" s="38"/>
      <c r="AG1031" s="38"/>
      <c r="AH1031" s="38"/>
      <c r="AI1031" s="38"/>
      <c r="AJ1031" s="39">
        <v>0.092902267</v>
      </c>
      <c r="AK1031" s="99">
        <v>0.0</v>
      </c>
      <c r="AL1031" s="99">
        <v>0.5</v>
      </c>
      <c r="AM1031" s="99">
        <v>0.0</v>
      </c>
      <c r="AN1031" s="37" t="s">
        <v>1839</v>
      </c>
      <c r="AO1031" s="37" t="s">
        <v>1840</v>
      </c>
      <c r="AP1031" s="37" t="s">
        <v>1841</v>
      </c>
      <c r="AQ1031" s="38"/>
      <c r="AR1031" s="38"/>
      <c r="AS1031" s="39">
        <v>0.002138732</v>
      </c>
      <c r="AT1031" s="39">
        <v>60.0</v>
      </c>
      <c r="AU1031" s="38"/>
      <c r="AV1031" s="38"/>
      <c r="AW1031" s="37" t="s">
        <v>1842</v>
      </c>
      <c r="AX1031" s="38"/>
      <c r="AY1031" s="38"/>
      <c r="AZ1031" s="38"/>
      <c r="BA1031" s="38"/>
      <c r="BB1031" s="38"/>
      <c r="BC1031" s="38"/>
      <c r="BD1031" s="38"/>
      <c r="BE1031" s="37" t="s">
        <v>1843</v>
      </c>
      <c r="BF1031" s="38"/>
      <c r="BG1031" s="38"/>
      <c r="BH1031" s="38"/>
      <c r="BI1031" s="38"/>
      <c r="BJ1031" s="38"/>
      <c r="BK1031" s="38"/>
    </row>
    <row r="1032" ht="14.25" hidden="1" customHeight="1">
      <c r="A1032" s="37" t="s">
        <v>44</v>
      </c>
      <c r="B1032" s="37" t="s">
        <v>785</v>
      </c>
      <c r="C1032" s="37" t="s">
        <v>855</v>
      </c>
      <c r="D1032" s="37" t="s">
        <v>1425</v>
      </c>
      <c r="E1032" s="37" t="s">
        <v>44</v>
      </c>
      <c r="F1032" s="37" t="s">
        <v>785</v>
      </c>
      <c r="G1032" s="37" t="s">
        <v>855</v>
      </c>
      <c r="H1032" s="119" t="s">
        <v>1994</v>
      </c>
      <c r="I1032" s="39">
        <v>2.12746191</v>
      </c>
      <c r="J1032" s="38"/>
      <c r="K1032" s="38"/>
      <c r="L1032" s="38"/>
      <c r="M1032" s="99">
        <v>0.0</v>
      </c>
      <c r="N1032" s="99">
        <v>0.5</v>
      </c>
      <c r="O1032" s="99">
        <v>0.2</v>
      </c>
      <c r="P1032" s="37" t="s">
        <v>1837</v>
      </c>
      <c r="Q1032" s="37" t="s">
        <v>44</v>
      </c>
      <c r="R1032" s="37" t="s">
        <v>785</v>
      </c>
      <c r="S1032" s="37" t="s">
        <v>855</v>
      </c>
      <c r="T1032" s="119" t="s">
        <v>1994</v>
      </c>
      <c r="U1032" s="130">
        <v>0.0</v>
      </c>
      <c r="V1032" s="130">
        <v>0.0</v>
      </c>
      <c r="W1032" s="130">
        <v>8.64103E-4</v>
      </c>
      <c r="X1032" s="39">
        <v>4.65</v>
      </c>
      <c r="Y1032" s="37" t="s">
        <v>1838</v>
      </c>
      <c r="Z1032" s="98" t="s">
        <v>1428</v>
      </c>
      <c r="AA1032" s="39">
        <v>0.049225</v>
      </c>
      <c r="AB1032" s="38"/>
      <c r="AC1032" s="41"/>
      <c r="AD1032" s="37" t="s">
        <v>179</v>
      </c>
      <c r="AE1032" s="38"/>
      <c r="AF1032" s="38"/>
      <c r="AG1032" s="38"/>
      <c r="AH1032" s="38"/>
      <c r="AI1032" s="38"/>
      <c r="AJ1032" s="39">
        <v>0.0</v>
      </c>
      <c r="AK1032" s="99">
        <v>0.0</v>
      </c>
      <c r="AL1032" s="99">
        <v>0.5</v>
      </c>
      <c r="AM1032" s="99">
        <v>0.0</v>
      </c>
      <c r="AN1032" s="37" t="s">
        <v>1839</v>
      </c>
      <c r="AO1032" s="37" t="s">
        <v>1840</v>
      </c>
      <c r="AP1032" s="37" t="s">
        <v>1841</v>
      </c>
      <c r="AQ1032" s="38"/>
      <c r="AR1032" s="38"/>
      <c r="AS1032" s="39">
        <v>0.002138732</v>
      </c>
      <c r="AT1032" s="39">
        <v>60.0</v>
      </c>
      <c r="AU1032" s="38"/>
      <c r="AV1032" s="38"/>
      <c r="AW1032" s="37" t="s">
        <v>1842</v>
      </c>
      <c r="AX1032" s="38"/>
      <c r="AY1032" s="38"/>
      <c r="AZ1032" s="38"/>
      <c r="BA1032" s="38"/>
      <c r="BB1032" s="38"/>
      <c r="BC1032" s="38"/>
      <c r="BD1032" s="38"/>
      <c r="BE1032" s="37" t="s">
        <v>1843</v>
      </c>
      <c r="BF1032" s="38"/>
      <c r="BG1032" s="38"/>
      <c r="BH1032" s="38"/>
      <c r="BI1032" s="38"/>
      <c r="BJ1032" s="38"/>
      <c r="BK1032" s="38"/>
    </row>
    <row r="1033" ht="14.25" hidden="1" customHeight="1">
      <c r="A1033" s="37" t="s">
        <v>44</v>
      </c>
      <c r="B1033" s="37" t="s">
        <v>785</v>
      </c>
      <c r="C1033" s="37" t="s">
        <v>856</v>
      </c>
      <c r="D1033" s="37" t="s">
        <v>1425</v>
      </c>
      <c r="E1033" s="37" t="s">
        <v>44</v>
      </c>
      <c r="F1033" s="37" t="s">
        <v>785</v>
      </c>
      <c r="G1033" s="37" t="s">
        <v>856</v>
      </c>
      <c r="H1033" s="119" t="s">
        <v>1995</v>
      </c>
      <c r="I1033" s="39">
        <v>0.408769974</v>
      </c>
      <c r="J1033" s="38"/>
      <c r="K1033" s="38"/>
      <c r="L1033" s="38"/>
      <c r="M1033" s="99">
        <v>0.0</v>
      </c>
      <c r="N1033" s="99">
        <v>0.5</v>
      </c>
      <c r="O1033" s="99">
        <v>0.2</v>
      </c>
      <c r="P1033" s="37" t="s">
        <v>1918</v>
      </c>
      <c r="Q1033" s="37" t="s">
        <v>44</v>
      </c>
      <c r="R1033" s="37" t="s">
        <v>785</v>
      </c>
      <c r="S1033" s="37" t="s">
        <v>856</v>
      </c>
      <c r="T1033" s="119" t="s">
        <v>1995</v>
      </c>
      <c r="U1033" s="130">
        <v>0.0</v>
      </c>
      <c r="V1033" s="130">
        <v>0.0</v>
      </c>
      <c r="W1033" s="130">
        <v>0.001270739</v>
      </c>
      <c r="X1033" s="39">
        <v>0.93</v>
      </c>
      <c r="Y1033" s="37" t="s">
        <v>1919</v>
      </c>
      <c r="Z1033" s="98" t="s">
        <v>1428</v>
      </c>
      <c r="AA1033" s="39">
        <v>0.049225</v>
      </c>
      <c r="AB1033" s="38"/>
      <c r="AC1033" s="41"/>
      <c r="AD1033" s="37" t="s">
        <v>179</v>
      </c>
      <c r="AE1033" s="38"/>
      <c r="AF1033" s="38"/>
      <c r="AG1033" s="38"/>
      <c r="AH1033" s="38"/>
      <c r="AI1033" s="38"/>
      <c r="AJ1033" s="39">
        <v>0.0</v>
      </c>
      <c r="AK1033" s="99">
        <v>0.0</v>
      </c>
      <c r="AL1033" s="99">
        <v>0.5</v>
      </c>
      <c r="AM1033" s="99">
        <v>0.0</v>
      </c>
      <c r="AN1033" s="37" t="s">
        <v>1920</v>
      </c>
      <c r="AO1033" s="37" t="s">
        <v>1921</v>
      </c>
      <c r="AP1033" s="37" t="s">
        <v>1922</v>
      </c>
      <c r="AQ1033" s="38"/>
      <c r="AR1033" s="38"/>
      <c r="AS1033" s="39">
        <v>0.0</v>
      </c>
      <c r="AT1033" s="39">
        <v>60.0</v>
      </c>
      <c r="AU1033" s="38"/>
      <c r="AV1033" s="38"/>
      <c r="AW1033" s="37" t="s">
        <v>1923</v>
      </c>
      <c r="AX1033" s="38"/>
      <c r="AY1033" s="38"/>
      <c r="AZ1033" s="38"/>
      <c r="BA1033" s="38"/>
      <c r="BB1033" s="38"/>
      <c r="BC1033" s="38"/>
      <c r="BD1033" s="38"/>
      <c r="BE1033" s="37" t="s">
        <v>1924</v>
      </c>
      <c r="BF1033" s="38"/>
      <c r="BG1033" s="38"/>
      <c r="BH1033" s="38"/>
      <c r="BI1033" s="38"/>
      <c r="BJ1033" s="38"/>
      <c r="BK1033" s="38"/>
    </row>
    <row r="1034" ht="14.25" hidden="1" customHeight="1">
      <c r="A1034" s="37" t="s">
        <v>44</v>
      </c>
      <c r="B1034" s="37" t="s">
        <v>785</v>
      </c>
      <c r="C1034" s="37" t="s">
        <v>857</v>
      </c>
      <c r="D1034" s="37" t="s">
        <v>1425</v>
      </c>
      <c r="E1034" s="37" t="s">
        <v>44</v>
      </c>
      <c r="F1034" s="37" t="s">
        <v>785</v>
      </c>
      <c r="G1034" s="37" t="s">
        <v>857</v>
      </c>
      <c r="H1034" s="119" t="s">
        <v>1996</v>
      </c>
      <c r="I1034" s="39">
        <v>0.510962467</v>
      </c>
      <c r="J1034" s="38"/>
      <c r="K1034" s="38"/>
      <c r="L1034" s="38"/>
      <c r="M1034" s="99">
        <v>0.0</v>
      </c>
      <c r="N1034" s="99">
        <v>0.5</v>
      </c>
      <c r="O1034" s="99">
        <v>0.2</v>
      </c>
      <c r="P1034" s="37" t="s">
        <v>1918</v>
      </c>
      <c r="Q1034" s="37" t="s">
        <v>44</v>
      </c>
      <c r="R1034" s="37" t="s">
        <v>785</v>
      </c>
      <c r="S1034" s="37" t="s">
        <v>857</v>
      </c>
      <c r="T1034" s="119" t="s">
        <v>1996</v>
      </c>
      <c r="U1034" s="130">
        <v>0.0</v>
      </c>
      <c r="V1034" s="130">
        <v>0.0</v>
      </c>
      <c r="W1034" s="130">
        <v>0.001270739</v>
      </c>
      <c r="X1034" s="39">
        <v>0.93</v>
      </c>
      <c r="Y1034" s="37" t="s">
        <v>1919</v>
      </c>
      <c r="Z1034" s="98" t="s">
        <v>1428</v>
      </c>
      <c r="AA1034" s="39">
        <v>0.049225</v>
      </c>
      <c r="AB1034" s="38"/>
      <c r="AC1034" s="41"/>
      <c r="AD1034" s="37" t="s">
        <v>179</v>
      </c>
      <c r="AE1034" s="38"/>
      <c r="AF1034" s="38"/>
      <c r="AG1034" s="38"/>
      <c r="AH1034" s="38"/>
      <c r="AI1034" s="38"/>
      <c r="AJ1034" s="39">
        <v>0.0</v>
      </c>
      <c r="AK1034" s="99">
        <v>0.0</v>
      </c>
      <c r="AL1034" s="99">
        <v>0.5</v>
      </c>
      <c r="AM1034" s="99">
        <v>0.0</v>
      </c>
      <c r="AN1034" s="37" t="s">
        <v>1920</v>
      </c>
      <c r="AO1034" s="37" t="s">
        <v>1921</v>
      </c>
      <c r="AP1034" s="37" t="s">
        <v>1922</v>
      </c>
      <c r="AQ1034" s="38"/>
      <c r="AR1034" s="38"/>
      <c r="AS1034" s="39">
        <v>0.0</v>
      </c>
      <c r="AT1034" s="39">
        <v>60.0</v>
      </c>
      <c r="AU1034" s="38"/>
      <c r="AV1034" s="38"/>
      <c r="AW1034" s="37" t="s">
        <v>1923</v>
      </c>
      <c r="AX1034" s="38"/>
      <c r="AY1034" s="38"/>
      <c r="AZ1034" s="38"/>
      <c r="BA1034" s="38"/>
      <c r="BB1034" s="38"/>
      <c r="BC1034" s="38"/>
      <c r="BD1034" s="38"/>
      <c r="BE1034" s="37" t="s">
        <v>1924</v>
      </c>
      <c r="BF1034" s="38"/>
      <c r="BG1034" s="38"/>
      <c r="BH1034" s="38"/>
      <c r="BI1034" s="38"/>
      <c r="BJ1034" s="38"/>
      <c r="BK1034" s="38"/>
    </row>
    <row r="1035" ht="14.25" hidden="1" customHeight="1">
      <c r="A1035" s="37" t="s">
        <v>44</v>
      </c>
      <c r="B1035" s="37" t="s">
        <v>785</v>
      </c>
      <c r="C1035" s="37" t="s">
        <v>858</v>
      </c>
      <c r="D1035" s="37" t="s">
        <v>1425</v>
      </c>
      <c r="E1035" s="37" t="s">
        <v>44</v>
      </c>
      <c r="F1035" s="37" t="s">
        <v>785</v>
      </c>
      <c r="G1035" s="37" t="s">
        <v>858</v>
      </c>
      <c r="H1035" s="119" t="s">
        <v>1997</v>
      </c>
      <c r="I1035" s="39">
        <v>1.291341509</v>
      </c>
      <c r="J1035" s="38"/>
      <c r="K1035" s="38"/>
      <c r="L1035" s="38"/>
      <c r="M1035" s="99">
        <v>0.0</v>
      </c>
      <c r="N1035" s="99">
        <v>0.5</v>
      </c>
      <c r="O1035" s="99">
        <v>0.2</v>
      </c>
      <c r="P1035" s="37" t="s">
        <v>1845</v>
      </c>
      <c r="Q1035" s="37" t="s">
        <v>44</v>
      </c>
      <c r="R1035" s="37" t="s">
        <v>785</v>
      </c>
      <c r="S1035" s="37" t="s">
        <v>858</v>
      </c>
      <c r="T1035" s="119" t="s">
        <v>1997</v>
      </c>
      <c r="U1035" s="130">
        <v>0.0</v>
      </c>
      <c r="V1035" s="130">
        <v>0.0</v>
      </c>
      <c r="W1035" s="130">
        <v>0.001270739</v>
      </c>
      <c r="X1035" s="39">
        <v>3.1</v>
      </c>
      <c r="Y1035" s="37" t="s">
        <v>1846</v>
      </c>
      <c r="Z1035" s="98" t="s">
        <v>1428</v>
      </c>
      <c r="AA1035" s="39">
        <v>0.049225</v>
      </c>
      <c r="AB1035" s="38"/>
      <c r="AC1035" s="41"/>
      <c r="AD1035" s="37" t="s">
        <v>179</v>
      </c>
      <c r="AE1035" s="38"/>
      <c r="AF1035" s="38"/>
      <c r="AG1035" s="38"/>
      <c r="AH1035" s="38"/>
      <c r="AI1035" s="38"/>
      <c r="AJ1035" s="39">
        <v>0.0</v>
      </c>
      <c r="AK1035" s="99">
        <v>0.0</v>
      </c>
      <c r="AL1035" s="99">
        <v>0.5</v>
      </c>
      <c r="AM1035" s="99">
        <v>0.0</v>
      </c>
      <c r="AN1035" s="37" t="s">
        <v>1847</v>
      </c>
      <c r="AO1035" s="37" t="s">
        <v>1848</v>
      </c>
      <c r="AP1035" s="37" t="s">
        <v>1849</v>
      </c>
      <c r="AQ1035" s="38"/>
      <c r="AR1035" s="38"/>
      <c r="AS1035" s="39">
        <v>0.001425822</v>
      </c>
      <c r="AT1035" s="39">
        <v>60.0</v>
      </c>
      <c r="AU1035" s="38"/>
      <c r="AV1035" s="38"/>
      <c r="AW1035" s="37" t="s">
        <v>1850</v>
      </c>
      <c r="AX1035" s="38"/>
      <c r="AY1035" s="38"/>
      <c r="AZ1035" s="38"/>
      <c r="BA1035" s="38"/>
      <c r="BB1035" s="38"/>
      <c r="BC1035" s="38"/>
      <c r="BD1035" s="38"/>
      <c r="BE1035" s="37" t="s">
        <v>1851</v>
      </c>
      <c r="BF1035" s="38"/>
      <c r="BG1035" s="38"/>
      <c r="BH1035" s="38"/>
      <c r="BI1035" s="38"/>
      <c r="BJ1035" s="38"/>
      <c r="BK1035" s="38"/>
    </row>
    <row r="1036" ht="14.25" hidden="1" customHeight="1">
      <c r="A1036" s="37" t="s">
        <v>44</v>
      </c>
      <c r="B1036" s="37" t="s">
        <v>785</v>
      </c>
      <c r="C1036" s="37" t="s">
        <v>859</v>
      </c>
      <c r="D1036" s="37" t="s">
        <v>1425</v>
      </c>
      <c r="E1036" s="37" t="s">
        <v>44</v>
      </c>
      <c r="F1036" s="37" t="s">
        <v>785</v>
      </c>
      <c r="G1036" s="37" t="s">
        <v>859</v>
      </c>
      <c r="H1036" s="119" t="s">
        <v>1998</v>
      </c>
      <c r="I1036" s="39">
        <v>1.235600149</v>
      </c>
      <c r="J1036" s="38"/>
      <c r="K1036" s="38"/>
      <c r="L1036" s="38"/>
      <c r="M1036" s="99">
        <v>0.0</v>
      </c>
      <c r="N1036" s="99">
        <v>0.5</v>
      </c>
      <c r="O1036" s="99">
        <v>0.2</v>
      </c>
      <c r="P1036" s="37" t="s">
        <v>1845</v>
      </c>
      <c r="Q1036" s="37" t="s">
        <v>44</v>
      </c>
      <c r="R1036" s="37" t="s">
        <v>785</v>
      </c>
      <c r="S1036" s="37" t="s">
        <v>859</v>
      </c>
      <c r="T1036" s="119" t="s">
        <v>1998</v>
      </c>
      <c r="U1036" s="130">
        <v>0.0</v>
      </c>
      <c r="V1036" s="130">
        <v>0.0</v>
      </c>
      <c r="W1036" s="130">
        <v>0.001270739</v>
      </c>
      <c r="X1036" s="39">
        <v>3.1</v>
      </c>
      <c r="Y1036" s="37" t="s">
        <v>1846</v>
      </c>
      <c r="Z1036" s="98" t="s">
        <v>1428</v>
      </c>
      <c r="AA1036" s="39">
        <v>0.049225</v>
      </c>
      <c r="AB1036" s="38"/>
      <c r="AC1036" s="41"/>
      <c r="AD1036" s="37" t="s">
        <v>179</v>
      </c>
      <c r="AE1036" s="38"/>
      <c r="AF1036" s="38"/>
      <c r="AG1036" s="38"/>
      <c r="AH1036" s="38"/>
      <c r="AI1036" s="38"/>
      <c r="AJ1036" s="39">
        <v>0.929022668</v>
      </c>
      <c r="AK1036" s="99">
        <v>0.0</v>
      </c>
      <c r="AL1036" s="99">
        <v>0.5</v>
      </c>
      <c r="AM1036" s="99">
        <v>0.0</v>
      </c>
      <c r="AN1036" s="37" t="s">
        <v>1847</v>
      </c>
      <c r="AO1036" s="37" t="s">
        <v>1848</v>
      </c>
      <c r="AP1036" s="37" t="s">
        <v>1849</v>
      </c>
      <c r="AQ1036" s="38"/>
      <c r="AR1036" s="38"/>
      <c r="AS1036" s="39">
        <v>0.001425822</v>
      </c>
      <c r="AT1036" s="39">
        <v>60.0</v>
      </c>
      <c r="AU1036" s="38"/>
      <c r="AV1036" s="38"/>
      <c r="AW1036" s="37" t="s">
        <v>1850</v>
      </c>
      <c r="AX1036" s="38"/>
      <c r="AY1036" s="38"/>
      <c r="AZ1036" s="38"/>
      <c r="BA1036" s="38"/>
      <c r="BB1036" s="38"/>
      <c r="BC1036" s="38"/>
      <c r="BD1036" s="38"/>
      <c r="BE1036" s="37" t="s">
        <v>1851</v>
      </c>
      <c r="BF1036" s="38"/>
      <c r="BG1036" s="38"/>
      <c r="BH1036" s="38"/>
      <c r="BI1036" s="38"/>
      <c r="BJ1036" s="38"/>
      <c r="BK1036" s="38"/>
    </row>
    <row r="1037" ht="14.25" hidden="1" customHeight="1">
      <c r="A1037" s="37" t="s">
        <v>44</v>
      </c>
      <c r="B1037" s="37" t="s">
        <v>785</v>
      </c>
      <c r="C1037" s="37" t="s">
        <v>860</v>
      </c>
      <c r="D1037" s="37" t="s">
        <v>1425</v>
      </c>
      <c r="E1037" s="37" t="s">
        <v>44</v>
      </c>
      <c r="F1037" s="37" t="s">
        <v>785</v>
      </c>
      <c r="G1037" s="37" t="s">
        <v>860</v>
      </c>
      <c r="H1037" s="119" t="s">
        <v>1999</v>
      </c>
      <c r="I1037" s="39">
        <v>1.049795615</v>
      </c>
      <c r="J1037" s="38"/>
      <c r="K1037" s="38"/>
      <c r="L1037" s="38"/>
      <c r="M1037" s="99">
        <v>0.0</v>
      </c>
      <c r="N1037" s="99">
        <v>0.5</v>
      </c>
      <c r="O1037" s="99">
        <v>0.2</v>
      </c>
      <c r="P1037" s="37" t="s">
        <v>1845</v>
      </c>
      <c r="Q1037" s="37" t="s">
        <v>44</v>
      </c>
      <c r="R1037" s="37" t="s">
        <v>785</v>
      </c>
      <c r="S1037" s="37" t="s">
        <v>860</v>
      </c>
      <c r="T1037" s="119" t="s">
        <v>1999</v>
      </c>
      <c r="U1037" s="130">
        <v>0.0</v>
      </c>
      <c r="V1037" s="130">
        <v>0.0</v>
      </c>
      <c r="W1037" s="130">
        <v>0.001270739</v>
      </c>
      <c r="X1037" s="39">
        <v>3.1</v>
      </c>
      <c r="Y1037" s="37" t="s">
        <v>1846</v>
      </c>
      <c r="Z1037" s="98" t="s">
        <v>1428</v>
      </c>
      <c r="AA1037" s="39">
        <v>0.049225</v>
      </c>
      <c r="AB1037" s="38"/>
      <c r="AC1037" s="41"/>
      <c r="AD1037" s="37" t="s">
        <v>179</v>
      </c>
      <c r="AE1037" s="38"/>
      <c r="AF1037" s="38"/>
      <c r="AG1037" s="38"/>
      <c r="AH1037" s="38"/>
      <c r="AI1037" s="38"/>
      <c r="AJ1037" s="39">
        <v>0.929022668</v>
      </c>
      <c r="AK1037" s="99">
        <v>0.0</v>
      </c>
      <c r="AL1037" s="99">
        <v>0.5</v>
      </c>
      <c r="AM1037" s="99">
        <v>0.0</v>
      </c>
      <c r="AN1037" s="37" t="s">
        <v>1847</v>
      </c>
      <c r="AO1037" s="37" t="s">
        <v>1848</v>
      </c>
      <c r="AP1037" s="37" t="s">
        <v>1849</v>
      </c>
      <c r="AQ1037" s="38"/>
      <c r="AR1037" s="38"/>
      <c r="AS1037" s="39">
        <v>0.001425822</v>
      </c>
      <c r="AT1037" s="39">
        <v>60.0</v>
      </c>
      <c r="AU1037" s="38"/>
      <c r="AV1037" s="38"/>
      <c r="AW1037" s="37" t="s">
        <v>1850</v>
      </c>
      <c r="AX1037" s="38"/>
      <c r="AY1037" s="38"/>
      <c r="AZ1037" s="38"/>
      <c r="BA1037" s="38"/>
      <c r="BB1037" s="38"/>
      <c r="BC1037" s="38"/>
      <c r="BD1037" s="38"/>
      <c r="BE1037" s="37" t="s">
        <v>1851</v>
      </c>
      <c r="BF1037" s="38"/>
      <c r="BG1037" s="38"/>
      <c r="BH1037" s="38"/>
      <c r="BI1037" s="38"/>
      <c r="BJ1037" s="38"/>
      <c r="BK1037" s="38"/>
    </row>
    <row r="1038" ht="14.25" hidden="1" customHeight="1">
      <c r="A1038" s="37" t="s">
        <v>44</v>
      </c>
      <c r="B1038" s="37" t="s">
        <v>785</v>
      </c>
      <c r="C1038" s="37" t="s">
        <v>861</v>
      </c>
      <c r="D1038" s="37" t="s">
        <v>1425</v>
      </c>
      <c r="E1038" s="37" t="s">
        <v>44</v>
      </c>
      <c r="F1038" s="37" t="s">
        <v>785</v>
      </c>
      <c r="G1038" s="37" t="s">
        <v>861</v>
      </c>
      <c r="H1038" s="119" t="s">
        <v>2000</v>
      </c>
      <c r="I1038" s="39">
        <v>1.226309922</v>
      </c>
      <c r="J1038" s="38"/>
      <c r="K1038" s="38"/>
      <c r="L1038" s="38"/>
      <c r="M1038" s="99">
        <v>0.0</v>
      </c>
      <c r="N1038" s="99">
        <v>0.5</v>
      </c>
      <c r="O1038" s="99">
        <v>0.2</v>
      </c>
      <c r="P1038" s="37" t="s">
        <v>1845</v>
      </c>
      <c r="Q1038" s="37" t="s">
        <v>44</v>
      </c>
      <c r="R1038" s="37" t="s">
        <v>785</v>
      </c>
      <c r="S1038" s="37" t="s">
        <v>861</v>
      </c>
      <c r="T1038" s="119" t="s">
        <v>2000</v>
      </c>
      <c r="U1038" s="130">
        <v>0.0</v>
      </c>
      <c r="V1038" s="130">
        <v>0.0</v>
      </c>
      <c r="W1038" s="130">
        <v>0.001270739</v>
      </c>
      <c r="X1038" s="39">
        <v>3.1</v>
      </c>
      <c r="Y1038" s="37" t="s">
        <v>1846</v>
      </c>
      <c r="Z1038" s="98" t="s">
        <v>1428</v>
      </c>
      <c r="AA1038" s="39">
        <v>0.049225</v>
      </c>
      <c r="AB1038" s="38"/>
      <c r="AC1038" s="41"/>
      <c r="AD1038" s="37" t="s">
        <v>179</v>
      </c>
      <c r="AE1038" s="38"/>
      <c r="AF1038" s="38"/>
      <c r="AG1038" s="38"/>
      <c r="AH1038" s="38"/>
      <c r="AI1038" s="38"/>
      <c r="AJ1038" s="39">
        <v>0.929022668</v>
      </c>
      <c r="AK1038" s="99">
        <v>0.0</v>
      </c>
      <c r="AL1038" s="99">
        <v>0.5</v>
      </c>
      <c r="AM1038" s="99">
        <v>0.0</v>
      </c>
      <c r="AN1038" s="37" t="s">
        <v>1847</v>
      </c>
      <c r="AO1038" s="37" t="s">
        <v>1848</v>
      </c>
      <c r="AP1038" s="37" t="s">
        <v>1849</v>
      </c>
      <c r="AQ1038" s="38"/>
      <c r="AR1038" s="38"/>
      <c r="AS1038" s="39">
        <v>0.001425822</v>
      </c>
      <c r="AT1038" s="39">
        <v>60.0</v>
      </c>
      <c r="AU1038" s="38"/>
      <c r="AV1038" s="38"/>
      <c r="AW1038" s="37" t="s">
        <v>1850</v>
      </c>
      <c r="AX1038" s="38"/>
      <c r="AY1038" s="38"/>
      <c r="AZ1038" s="38"/>
      <c r="BA1038" s="38"/>
      <c r="BB1038" s="38"/>
      <c r="BC1038" s="38"/>
      <c r="BD1038" s="38"/>
      <c r="BE1038" s="37" t="s">
        <v>1851</v>
      </c>
      <c r="BF1038" s="38"/>
      <c r="BG1038" s="38"/>
      <c r="BH1038" s="38"/>
      <c r="BI1038" s="38"/>
      <c r="BJ1038" s="38"/>
      <c r="BK1038" s="38"/>
    </row>
    <row r="1039" ht="14.25" hidden="1" customHeight="1">
      <c r="A1039" s="37" t="s">
        <v>44</v>
      </c>
      <c r="B1039" s="37" t="s">
        <v>785</v>
      </c>
      <c r="C1039" s="37" t="s">
        <v>862</v>
      </c>
      <c r="D1039" s="37" t="s">
        <v>1425</v>
      </c>
      <c r="E1039" s="37" t="s">
        <v>44</v>
      </c>
      <c r="F1039" s="37" t="s">
        <v>785</v>
      </c>
      <c r="G1039" s="37" t="s">
        <v>862</v>
      </c>
      <c r="H1039" s="119" t="s">
        <v>2001</v>
      </c>
      <c r="I1039" s="39">
        <v>1.189149015</v>
      </c>
      <c r="J1039" s="38"/>
      <c r="K1039" s="38"/>
      <c r="L1039" s="38"/>
      <c r="M1039" s="99">
        <v>0.0</v>
      </c>
      <c r="N1039" s="99">
        <v>0.5</v>
      </c>
      <c r="O1039" s="99">
        <v>0.2</v>
      </c>
      <c r="P1039" s="37" t="s">
        <v>1845</v>
      </c>
      <c r="Q1039" s="37" t="s">
        <v>44</v>
      </c>
      <c r="R1039" s="37" t="s">
        <v>785</v>
      </c>
      <c r="S1039" s="37" t="s">
        <v>862</v>
      </c>
      <c r="T1039" s="119" t="s">
        <v>2001</v>
      </c>
      <c r="U1039" s="130">
        <v>0.0</v>
      </c>
      <c r="V1039" s="130">
        <v>0.0</v>
      </c>
      <c r="W1039" s="130">
        <v>0.001270739</v>
      </c>
      <c r="X1039" s="39">
        <v>3.1</v>
      </c>
      <c r="Y1039" s="37" t="s">
        <v>1846</v>
      </c>
      <c r="Z1039" s="98" t="s">
        <v>1428</v>
      </c>
      <c r="AA1039" s="39">
        <v>0.049225</v>
      </c>
      <c r="AB1039" s="38"/>
      <c r="AC1039" s="41"/>
      <c r="AD1039" s="37" t="s">
        <v>179</v>
      </c>
      <c r="AE1039" s="38"/>
      <c r="AF1039" s="38"/>
      <c r="AG1039" s="38"/>
      <c r="AH1039" s="38"/>
      <c r="AI1039" s="38"/>
      <c r="AJ1039" s="39">
        <v>0.929022668</v>
      </c>
      <c r="AK1039" s="99">
        <v>0.0</v>
      </c>
      <c r="AL1039" s="99">
        <v>0.5</v>
      </c>
      <c r="AM1039" s="99">
        <v>0.0</v>
      </c>
      <c r="AN1039" s="37" t="s">
        <v>1847</v>
      </c>
      <c r="AO1039" s="37" t="s">
        <v>1848</v>
      </c>
      <c r="AP1039" s="37" t="s">
        <v>1849</v>
      </c>
      <c r="AQ1039" s="38"/>
      <c r="AR1039" s="38"/>
      <c r="AS1039" s="39">
        <v>0.001425822</v>
      </c>
      <c r="AT1039" s="39">
        <v>60.0</v>
      </c>
      <c r="AU1039" s="38"/>
      <c r="AV1039" s="38"/>
      <c r="AW1039" s="37" t="s">
        <v>1850</v>
      </c>
      <c r="AX1039" s="38"/>
      <c r="AY1039" s="38"/>
      <c r="AZ1039" s="38"/>
      <c r="BA1039" s="38"/>
      <c r="BB1039" s="38"/>
      <c r="BC1039" s="38"/>
      <c r="BD1039" s="38"/>
      <c r="BE1039" s="37" t="s">
        <v>1851</v>
      </c>
      <c r="BF1039" s="38"/>
      <c r="BG1039" s="38"/>
      <c r="BH1039" s="38"/>
      <c r="BI1039" s="38"/>
      <c r="BJ1039" s="38"/>
      <c r="BK1039" s="38"/>
    </row>
    <row r="1040" ht="14.25" hidden="1" customHeight="1">
      <c r="A1040" s="37" t="s">
        <v>44</v>
      </c>
      <c r="B1040" s="37" t="s">
        <v>785</v>
      </c>
      <c r="C1040" s="37" t="s">
        <v>863</v>
      </c>
      <c r="D1040" s="37" t="s">
        <v>1425</v>
      </c>
      <c r="E1040" s="37" t="s">
        <v>44</v>
      </c>
      <c r="F1040" s="37" t="s">
        <v>785</v>
      </c>
      <c r="G1040" s="37" t="s">
        <v>863</v>
      </c>
      <c r="H1040" s="119" t="s">
        <v>2002</v>
      </c>
      <c r="I1040" s="39">
        <v>1.049795615</v>
      </c>
      <c r="J1040" s="38"/>
      <c r="K1040" s="38"/>
      <c r="L1040" s="38"/>
      <c r="M1040" s="99">
        <v>0.0</v>
      </c>
      <c r="N1040" s="99">
        <v>0.5</v>
      </c>
      <c r="O1040" s="99">
        <v>0.2</v>
      </c>
      <c r="P1040" s="37" t="s">
        <v>1837</v>
      </c>
      <c r="Q1040" s="37" t="s">
        <v>44</v>
      </c>
      <c r="R1040" s="37" t="s">
        <v>785</v>
      </c>
      <c r="S1040" s="37" t="s">
        <v>863</v>
      </c>
      <c r="T1040" s="119" t="s">
        <v>2002</v>
      </c>
      <c r="U1040" s="130">
        <v>0.0</v>
      </c>
      <c r="V1040" s="130">
        <v>0.0</v>
      </c>
      <c r="W1040" s="130">
        <v>0.001829865</v>
      </c>
      <c r="X1040" s="39">
        <v>18.58</v>
      </c>
      <c r="Y1040" s="37" t="s">
        <v>1838</v>
      </c>
      <c r="Z1040" s="98" t="s">
        <v>1428</v>
      </c>
      <c r="AA1040" s="39">
        <v>0.049225</v>
      </c>
      <c r="AB1040" s="38"/>
      <c r="AC1040" s="41"/>
      <c r="AD1040" s="37" t="s">
        <v>179</v>
      </c>
      <c r="AE1040" s="38"/>
      <c r="AF1040" s="38"/>
      <c r="AG1040" s="38"/>
      <c r="AH1040" s="38"/>
      <c r="AI1040" s="38"/>
      <c r="AJ1040" s="39">
        <v>0.232255667</v>
      </c>
      <c r="AK1040" s="99">
        <v>0.0</v>
      </c>
      <c r="AL1040" s="99">
        <v>0.5</v>
      </c>
      <c r="AM1040" s="99">
        <v>0.0</v>
      </c>
      <c r="AN1040" s="37" t="s">
        <v>1839</v>
      </c>
      <c r="AO1040" s="37" t="s">
        <v>1840</v>
      </c>
      <c r="AP1040" s="37" t="s">
        <v>1841</v>
      </c>
      <c r="AQ1040" s="38"/>
      <c r="AR1040" s="38"/>
      <c r="AS1040" s="39">
        <v>0.005706432</v>
      </c>
      <c r="AT1040" s="39">
        <v>60.0</v>
      </c>
      <c r="AU1040" s="38"/>
      <c r="AV1040" s="38"/>
      <c r="AW1040" s="37" t="s">
        <v>1842</v>
      </c>
      <c r="AX1040" s="38"/>
      <c r="AY1040" s="38"/>
      <c r="AZ1040" s="38"/>
      <c r="BA1040" s="38"/>
      <c r="BB1040" s="38"/>
      <c r="BC1040" s="38"/>
      <c r="BD1040" s="38"/>
      <c r="BE1040" s="37" t="s">
        <v>1843</v>
      </c>
      <c r="BF1040" s="38"/>
      <c r="BG1040" s="38"/>
      <c r="BH1040" s="38"/>
      <c r="BI1040" s="38"/>
      <c r="BJ1040" s="38"/>
      <c r="BK1040" s="38"/>
    </row>
    <row r="1041" ht="14.25" hidden="1" customHeight="1">
      <c r="A1041" s="37" t="s">
        <v>44</v>
      </c>
      <c r="B1041" s="37" t="s">
        <v>785</v>
      </c>
      <c r="C1041" s="37" t="s">
        <v>864</v>
      </c>
      <c r="D1041" s="37" t="s">
        <v>1425</v>
      </c>
      <c r="E1041" s="37" t="s">
        <v>44</v>
      </c>
      <c r="F1041" s="37" t="s">
        <v>785</v>
      </c>
      <c r="G1041" s="37" t="s">
        <v>864</v>
      </c>
      <c r="H1041" s="119" t="s">
        <v>2003</v>
      </c>
      <c r="I1041" s="39">
        <v>1.021924935</v>
      </c>
      <c r="J1041" s="38"/>
      <c r="K1041" s="38"/>
      <c r="L1041" s="38"/>
      <c r="M1041" s="99">
        <v>0.0</v>
      </c>
      <c r="N1041" s="99">
        <v>0.5</v>
      </c>
      <c r="O1041" s="99">
        <v>0.2</v>
      </c>
      <c r="P1041" s="37" t="s">
        <v>1845</v>
      </c>
      <c r="Q1041" s="37" t="s">
        <v>44</v>
      </c>
      <c r="R1041" s="37" t="s">
        <v>785</v>
      </c>
      <c r="S1041" s="37" t="s">
        <v>864</v>
      </c>
      <c r="T1041" s="119" t="s">
        <v>2003</v>
      </c>
      <c r="U1041" s="130">
        <v>0.0</v>
      </c>
      <c r="V1041" s="130">
        <v>0.0</v>
      </c>
      <c r="W1041" s="130">
        <v>8.64103E-4</v>
      </c>
      <c r="X1041" s="39">
        <v>4.65</v>
      </c>
      <c r="Y1041" s="37" t="s">
        <v>1846</v>
      </c>
      <c r="Z1041" s="98" t="s">
        <v>1428</v>
      </c>
      <c r="AA1041" s="39">
        <v>0.049225</v>
      </c>
      <c r="AB1041" s="38"/>
      <c r="AC1041" s="41"/>
      <c r="AD1041" s="37" t="s">
        <v>179</v>
      </c>
      <c r="AE1041" s="38"/>
      <c r="AF1041" s="38"/>
      <c r="AG1041" s="38"/>
      <c r="AH1041" s="38"/>
      <c r="AI1041" s="38"/>
      <c r="AJ1041" s="39">
        <v>0.464511334</v>
      </c>
      <c r="AK1041" s="99">
        <v>0.0</v>
      </c>
      <c r="AL1041" s="99">
        <v>0.5</v>
      </c>
      <c r="AM1041" s="99">
        <v>0.0</v>
      </c>
      <c r="AN1041" s="37" t="s">
        <v>1847</v>
      </c>
      <c r="AO1041" s="37" t="s">
        <v>1848</v>
      </c>
      <c r="AP1041" s="37" t="s">
        <v>1849</v>
      </c>
      <c r="AQ1041" s="38"/>
      <c r="AR1041" s="38"/>
      <c r="AS1041" s="39">
        <v>0.001191281</v>
      </c>
      <c r="AT1041" s="39">
        <v>60.0</v>
      </c>
      <c r="AU1041" s="38"/>
      <c r="AV1041" s="38"/>
      <c r="AW1041" s="37" t="s">
        <v>1850</v>
      </c>
      <c r="AX1041" s="38"/>
      <c r="AY1041" s="38"/>
      <c r="AZ1041" s="38"/>
      <c r="BA1041" s="38"/>
      <c r="BB1041" s="38"/>
      <c r="BC1041" s="38"/>
      <c r="BD1041" s="38"/>
      <c r="BE1041" s="37" t="s">
        <v>1851</v>
      </c>
      <c r="BF1041" s="38"/>
      <c r="BG1041" s="38"/>
      <c r="BH1041" s="38"/>
      <c r="BI1041" s="38"/>
      <c r="BJ1041" s="38"/>
      <c r="BK1041" s="38"/>
    </row>
    <row r="1042" ht="14.25" hidden="1" customHeight="1">
      <c r="A1042" s="37" t="s">
        <v>44</v>
      </c>
      <c r="B1042" s="37" t="s">
        <v>785</v>
      </c>
      <c r="C1042" s="37" t="s">
        <v>865</v>
      </c>
      <c r="D1042" s="37" t="s">
        <v>1425</v>
      </c>
      <c r="E1042" s="37" t="s">
        <v>44</v>
      </c>
      <c r="F1042" s="37" t="s">
        <v>785</v>
      </c>
      <c r="G1042" s="37" t="s">
        <v>865</v>
      </c>
      <c r="H1042" s="119" t="s">
        <v>2004</v>
      </c>
      <c r="I1042" s="39">
        <v>0.185804534</v>
      </c>
      <c r="J1042" s="38"/>
      <c r="K1042" s="38"/>
      <c r="L1042" s="38"/>
      <c r="M1042" s="99">
        <v>0.0</v>
      </c>
      <c r="N1042" s="99">
        <v>0.5</v>
      </c>
      <c r="O1042" s="99">
        <v>0.2</v>
      </c>
      <c r="P1042" s="37" t="s">
        <v>1426</v>
      </c>
      <c r="Q1042" s="37" t="s">
        <v>44</v>
      </c>
      <c r="R1042" s="37" t="s">
        <v>785</v>
      </c>
      <c r="S1042" s="37" t="s">
        <v>865</v>
      </c>
      <c r="T1042" s="119" t="s">
        <v>2004</v>
      </c>
      <c r="U1042" s="130">
        <v>0.0</v>
      </c>
      <c r="V1042" s="130">
        <v>0.0</v>
      </c>
      <c r="W1042" s="130">
        <v>0.002541479</v>
      </c>
      <c r="X1042" s="39">
        <v>0.09</v>
      </c>
      <c r="Y1042" s="37" t="s">
        <v>1427</v>
      </c>
      <c r="Z1042" s="98" t="s">
        <v>1428</v>
      </c>
      <c r="AA1042" s="39">
        <v>0.049225</v>
      </c>
      <c r="AB1042" s="38"/>
      <c r="AC1042" s="41"/>
      <c r="AD1042" s="37" t="s">
        <v>179</v>
      </c>
      <c r="AE1042" s="38"/>
      <c r="AF1042" s="38"/>
      <c r="AG1042" s="38"/>
      <c r="AH1042" s="38"/>
      <c r="AI1042" s="38"/>
      <c r="AJ1042" s="39">
        <v>0.0</v>
      </c>
      <c r="AK1042" s="99">
        <v>0.0</v>
      </c>
      <c r="AL1042" s="99">
        <v>0.5</v>
      </c>
      <c r="AM1042" s="99">
        <v>0.0</v>
      </c>
      <c r="AN1042" s="37" t="s">
        <v>1429</v>
      </c>
      <c r="AO1042" s="37" t="s">
        <v>1430</v>
      </c>
      <c r="AP1042" s="37" t="s">
        <v>1431</v>
      </c>
      <c r="AQ1042" s="38"/>
      <c r="AR1042" s="38"/>
      <c r="AS1042" s="39">
        <v>0.0</v>
      </c>
      <c r="AT1042" s="39">
        <v>60.0</v>
      </c>
      <c r="AU1042" s="38"/>
      <c r="AV1042" s="38"/>
      <c r="AW1042" s="37" t="s">
        <v>1432</v>
      </c>
      <c r="AX1042" s="38"/>
      <c r="AY1042" s="38"/>
      <c r="AZ1042" s="38"/>
      <c r="BA1042" s="38"/>
      <c r="BB1042" s="38"/>
      <c r="BC1042" s="38"/>
      <c r="BD1042" s="38"/>
      <c r="BE1042" s="37" t="s">
        <v>1433</v>
      </c>
      <c r="BF1042" s="38"/>
      <c r="BG1042" s="38"/>
      <c r="BH1042" s="38"/>
      <c r="BI1042" s="38"/>
      <c r="BJ1042" s="38"/>
      <c r="BK1042" s="38"/>
    </row>
    <row r="1043" ht="14.25" hidden="1" customHeight="1">
      <c r="A1043" s="37" t="s">
        <v>44</v>
      </c>
      <c r="B1043" s="37" t="s">
        <v>785</v>
      </c>
      <c r="C1043" s="37" t="s">
        <v>866</v>
      </c>
      <c r="D1043" s="37" t="s">
        <v>1425</v>
      </c>
      <c r="E1043" s="37" t="s">
        <v>44</v>
      </c>
      <c r="F1043" s="37" t="s">
        <v>785</v>
      </c>
      <c r="G1043" s="37" t="s">
        <v>866</v>
      </c>
      <c r="H1043" s="119" t="s">
        <v>2005</v>
      </c>
      <c r="I1043" s="39">
        <v>0.938312895</v>
      </c>
      <c r="J1043" s="38"/>
      <c r="K1043" s="38"/>
      <c r="L1043" s="38"/>
      <c r="M1043" s="99">
        <v>0.0</v>
      </c>
      <c r="N1043" s="99">
        <v>0.5</v>
      </c>
      <c r="O1043" s="99">
        <v>0.2</v>
      </c>
      <c r="P1043" s="37" t="s">
        <v>1845</v>
      </c>
      <c r="Q1043" s="37" t="s">
        <v>44</v>
      </c>
      <c r="R1043" s="37" t="s">
        <v>785</v>
      </c>
      <c r="S1043" s="37" t="s">
        <v>866</v>
      </c>
      <c r="T1043" s="119" t="s">
        <v>2005</v>
      </c>
      <c r="U1043" s="130">
        <v>0.0</v>
      </c>
      <c r="V1043" s="130">
        <v>0.0</v>
      </c>
      <c r="W1043" s="130">
        <v>8.7681E-4</v>
      </c>
      <c r="X1043" s="39">
        <v>4.65</v>
      </c>
      <c r="Y1043" s="37" t="s">
        <v>1846</v>
      </c>
      <c r="Z1043" s="98" t="s">
        <v>1428</v>
      </c>
      <c r="AA1043" s="39">
        <v>0.049225</v>
      </c>
      <c r="AB1043" s="38"/>
      <c r="AC1043" s="41"/>
      <c r="AD1043" s="37" t="s">
        <v>179</v>
      </c>
      <c r="AE1043" s="38"/>
      <c r="AF1043" s="38"/>
      <c r="AG1043" s="38"/>
      <c r="AH1043" s="38"/>
      <c r="AI1043" s="38"/>
      <c r="AJ1043" s="39">
        <v>0.696767001</v>
      </c>
      <c r="AK1043" s="99">
        <v>0.0</v>
      </c>
      <c r="AL1043" s="99">
        <v>0.5</v>
      </c>
      <c r="AM1043" s="99">
        <v>0.0</v>
      </c>
      <c r="AN1043" s="37" t="s">
        <v>1847</v>
      </c>
      <c r="AO1043" s="37" t="s">
        <v>1848</v>
      </c>
      <c r="AP1043" s="37" t="s">
        <v>1849</v>
      </c>
      <c r="AQ1043" s="38"/>
      <c r="AR1043" s="38"/>
      <c r="AS1043" s="39">
        <v>0.002138732</v>
      </c>
      <c r="AT1043" s="39">
        <v>60.0</v>
      </c>
      <c r="AU1043" s="38"/>
      <c r="AV1043" s="38"/>
      <c r="AW1043" s="37" t="s">
        <v>1850</v>
      </c>
      <c r="AX1043" s="38"/>
      <c r="AY1043" s="38"/>
      <c r="AZ1043" s="38"/>
      <c r="BA1043" s="38"/>
      <c r="BB1043" s="38"/>
      <c r="BC1043" s="38"/>
      <c r="BD1043" s="38"/>
      <c r="BE1043" s="37" t="s">
        <v>1851</v>
      </c>
      <c r="BF1043" s="38"/>
      <c r="BG1043" s="38"/>
      <c r="BH1043" s="38"/>
      <c r="BI1043" s="38"/>
      <c r="BJ1043" s="38"/>
      <c r="BK1043" s="38"/>
    </row>
    <row r="1044" ht="14.25" hidden="1" customHeight="1">
      <c r="A1044" s="37" t="s">
        <v>44</v>
      </c>
      <c r="B1044" s="37" t="s">
        <v>785</v>
      </c>
      <c r="C1044" s="37" t="s">
        <v>867</v>
      </c>
      <c r="D1044" s="37" t="s">
        <v>1425</v>
      </c>
      <c r="E1044" s="37" t="s">
        <v>44</v>
      </c>
      <c r="F1044" s="37" t="s">
        <v>785</v>
      </c>
      <c r="G1044" s="37" t="s">
        <v>867</v>
      </c>
      <c r="H1044" s="119" t="s">
        <v>2006</v>
      </c>
      <c r="I1044" s="39">
        <v>1.690821256</v>
      </c>
      <c r="J1044" s="38"/>
      <c r="K1044" s="38"/>
      <c r="L1044" s="38"/>
      <c r="M1044" s="99">
        <v>0.0</v>
      </c>
      <c r="N1044" s="99">
        <v>0.5</v>
      </c>
      <c r="O1044" s="99">
        <v>0.2</v>
      </c>
      <c r="P1044" s="37" t="s">
        <v>1895</v>
      </c>
      <c r="Q1044" s="37" t="s">
        <v>44</v>
      </c>
      <c r="R1044" s="37" t="s">
        <v>785</v>
      </c>
      <c r="S1044" s="37" t="s">
        <v>867</v>
      </c>
      <c r="T1044" s="119" t="s">
        <v>2006</v>
      </c>
      <c r="U1044" s="130">
        <v>0.0</v>
      </c>
      <c r="V1044" s="130">
        <v>0.0</v>
      </c>
      <c r="W1044" s="130">
        <v>0.003354752</v>
      </c>
      <c r="X1044" s="39">
        <v>18.58</v>
      </c>
      <c r="Y1044" s="37" t="s">
        <v>1896</v>
      </c>
      <c r="Z1044" s="98" t="s">
        <v>1428</v>
      </c>
      <c r="AA1044" s="39">
        <v>0.049225</v>
      </c>
      <c r="AB1044" s="38"/>
      <c r="AC1044" s="41"/>
      <c r="AD1044" s="37" t="s">
        <v>179</v>
      </c>
      <c r="AE1044" s="38"/>
      <c r="AF1044" s="38"/>
      <c r="AG1044" s="38"/>
      <c r="AH1044" s="38"/>
      <c r="AI1044" s="38"/>
      <c r="AJ1044" s="39">
        <v>0.092902267</v>
      </c>
      <c r="AK1044" s="99">
        <v>0.0</v>
      </c>
      <c r="AL1044" s="99">
        <v>0.5</v>
      </c>
      <c r="AM1044" s="99">
        <v>0.0</v>
      </c>
      <c r="AN1044" s="37" t="s">
        <v>1897</v>
      </c>
      <c r="AO1044" s="37" t="s">
        <v>1898</v>
      </c>
      <c r="AP1044" s="37" t="s">
        <v>1899</v>
      </c>
      <c r="AQ1044" s="38"/>
      <c r="AR1044" s="38"/>
      <c r="AS1044" s="39">
        <v>0.001419649</v>
      </c>
      <c r="AT1044" s="39">
        <v>60.0</v>
      </c>
      <c r="AU1044" s="38"/>
      <c r="AV1044" s="38"/>
      <c r="AW1044" s="37" t="s">
        <v>1900</v>
      </c>
      <c r="AX1044" s="38"/>
      <c r="AY1044" s="38"/>
      <c r="AZ1044" s="38"/>
      <c r="BA1044" s="38"/>
      <c r="BB1044" s="38"/>
      <c r="BC1044" s="38"/>
      <c r="BD1044" s="38"/>
      <c r="BE1044" s="37" t="s">
        <v>1901</v>
      </c>
      <c r="BF1044" s="38"/>
      <c r="BG1044" s="38"/>
      <c r="BH1044" s="38"/>
      <c r="BI1044" s="38"/>
      <c r="BJ1044" s="38"/>
      <c r="BK1044" s="38"/>
    </row>
    <row r="1045" ht="14.25" hidden="1" customHeight="1">
      <c r="A1045" s="37" t="s">
        <v>44</v>
      </c>
      <c r="B1045" s="37" t="s">
        <v>785</v>
      </c>
      <c r="C1045" s="37" t="s">
        <v>868</v>
      </c>
      <c r="D1045" s="37" t="s">
        <v>1425</v>
      </c>
      <c r="E1045" s="37" t="s">
        <v>44</v>
      </c>
      <c r="F1045" s="37" t="s">
        <v>785</v>
      </c>
      <c r="G1045" s="37" t="s">
        <v>868</v>
      </c>
      <c r="H1045" s="119" t="s">
        <v>2007</v>
      </c>
      <c r="I1045" s="39">
        <v>0.641025641</v>
      </c>
      <c r="J1045" s="38"/>
      <c r="K1045" s="38"/>
      <c r="L1045" s="38"/>
      <c r="M1045" s="99">
        <v>0.0</v>
      </c>
      <c r="N1045" s="99">
        <v>0.5</v>
      </c>
      <c r="O1045" s="99">
        <v>0.2</v>
      </c>
      <c r="P1045" s="37" t="s">
        <v>1837</v>
      </c>
      <c r="Q1045" s="37" t="s">
        <v>44</v>
      </c>
      <c r="R1045" s="37" t="s">
        <v>785</v>
      </c>
      <c r="S1045" s="37" t="s">
        <v>868</v>
      </c>
      <c r="T1045" s="119" t="s">
        <v>2007</v>
      </c>
      <c r="U1045" s="130">
        <v>0.0</v>
      </c>
      <c r="V1045" s="130">
        <v>0.0</v>
      </c>
      <c r="W1045" s="130">
        <v>0.003354752</v>
      </c>
      <c r="X1045" s="39">
        <v>18.58</v>
      </c>
      <c r="Y1045" s="37" t="s">
        <v>1838</v>
      </c>
      <c r="Z1045" s="98" t="s">
        <v>1428</v>
      </c>
      <c r="AA1045" s="39">
        <v>0.049225</v>
      </c>
      <c r="AB1045" s="38"/>
      <c r="AC1045" s="41"/>
      <c r="AD1045" s="37" t="s">
        <v>179</v>
      </c>
      <c r="AE1045" s="38"/>
      <c r="AF1045" s="38"/>
      <c r="AG1045" s="38"/>
      <c r="AH1045" s="38"/>
      <c r="AI1045" s="38"/>
      <c r="AJ1045" s="39">
        <v>0.092902267</v>
      </c>
      <c r="AK1045" s="99">
        <v>0.0</v>
      </c>
      <c r="AL1045" s="99">
        <v>0.5</v>
      </c>
      <c r="AM1045" s="99">
        <v>0.0</v>
      </c>
      <c r="AN1045" s="37" t="s">
        <v>1839</v>
      </c>
      <c r="AO1045" s="37" t="s">
        <v>1840</v>
      </c>
      <c r="AP1045" s="37" t="s">
        <v>1841</v>
      </c>
      <c r="AQ1045" s="38"/>
      <c r="AR1045" s="38"/>
      <c r="AS1045" s="39">
        <v>0.004286783</v>
      </c>
      <c r="AT1045" s="39">
        <v>60.0</v>
      </c>
      <c r="AU1045" s="38"/>
      <c r="AV1045" s="38"/>
      <c r="AW1045" s="37" t="s">
        <v>1842</v>
      </c>
      <c r="AX1045" s="38"/>
      <c r="AY1045" s="38"/>
      <c r="AZ1045" s="38"/>
      <c r="BA1045" s="38"/>
      <c r="BB1045" s="38"/>
      <c r="BC1045" s="38"/>
      <c r="BD1045" s="38"/>
      <c r="BE1045" s="37" t="s">
        <v>1843</v>
      </c>
      <c r="BF1045" s="38"/>
      <c r="BG1045" s="38"/>
      <c r="BH1045" s="38"/>
      <c r="BI1045" s="38"/>
      <c r="BJ1045" s="38"/>
      <c r="BK1045" s="38"/>
    </row>
    <row r="1046" ht="14.25" hidden="1" customHeight="1">
      <c r="A1046" s="37" t="s">
        <v>44</v>
      </c>
      <c r="B1046" s="37" t="s">
        <v>785</v>
      </c>
      <c r="C1046" s="37" t="s">
        <v>869</v>
      </c>
      <c r="D1046" s="37" t="s">
        <v>1425</v>
      </c>
      <c r="E1046" s="37" t="s">
        <v>44</v>
      </c>
      <c r="F1046" s="37" t="s">
        <v>785</v>
      </c>
      <c r="G1046" s="37" t="s">
        <v>869</v>
      </c>
      <c r="H1046" s="119" t="s">
        <v>2008</v>
      </c>
      <c r="I1046" s="39">
        <v>1.690821256</v>
      </c>
      <c r="J1046" s="38"/>
      <c r="K1046" s="38"/>
      <c r="L1046" s="38"/>
      <c r="M1046" s="99">
        <v>0.0</v>
      </c>
      <c r="N1046" s="99">
        <v>0.5</v>
      </c>
      <c r="O1046" s="99">
        <v>0.2</v>
      </c>
      <c r="P1046" s="37" t="s">
        <v>1895</v>
      </c>
      <c r="Q1046" s="37" t="s">
        <v>44</v>
      </c>
      <c r="R1046" s="37" t="s">
        <v>785</v>
      </c>
      <c r="S1046" s="37" t="s">
        <v>869</v>
      </c>
      <c r="T1046" s="119" t="s">
        <v>2008</v>
      </c>
      <c r="U1046" s="130">
        <v>0.0</v>
      </c>
      <c r="V1046" s="130">
        <v>0.0</v>
      </c>
      <c r="W1046" s="130">
        <v>0.003354752</v>
      </c>
      <c r="X1046" s="39">
        <v>18.58</v>
      </c>
      <c r="Y1046" s="37" t="s">
        <v>1896</v>
      </c>
      <c r="Z1046" s="98" t="s">
        <v>1428</v>
      </c>
      <c r="AA1046" s="39">
        <v>0.049225</v>
      </c>
      <c r="AB1046" s="38"/>
      <c r="AC1046" s="41"/>
      <c r="AD1046" s="37" t="s">
        <v>179</v>
      </c>
      <c r="AE1046" s="38"/>
      <c r="AF1046" s="38"/>
      <c r="AG1046" s="38"/>
      <c r="AH1046" s="38"/>
      <c r="AI1046" s="38"/>
      <c r="AJ1046" s="39">
        <v>0.092902267</v>
      </c>
      <c r="AK1046" s="99">
        <v>0.0</v>
      </c>
      <c r="AL1046" s="99">
        <v>0.5</v>
      </c>
      <c r="AM1046" s="99">
        <v>0.0</v>
      </c>
      <c r="AN1046" s="37" t="s">
        <v>1897</v>
      </c>
      <c r="AO1046" s="37" t="s">
        <v>1898</v>
      </c>
      <c r="AP1046" s="37" t="s">
        <v>1899</v>
      </c>
      <c r="AQ1046" s="38"/>
      <c r="AR1046" s="38"/>
      <c r="AS1046" s="39">
        <v>0.001419649</v>
      </c>
      <c r="AT1046" s="39">
        <v>60.0</v>
      </c>
      <c r="AU1046" s="38"/>
      <c r="AV1046" s="38"/>
      <c r="AW1046" s="37" t="s">
        <v>1900</v>
      </c>
      <c r="AX1046" s="38"/>
      <c r="AY1046" s="38"/>
      <c r="AZ1046" s="38"/>
      <c r="BA1046" s="38"/>
      <c r="BB1046" s="38"/>
      <c r="BC1046" s="38"/>
      <c r="BD1046" s="38"/>
      <c r="BE1046" s="37" t="s">
        <v>1901</v>
      </c>
      <c r="BF1046" s="38"/>
      <c r="BG1046" s="38"/>
      <c r="BH1046" s="38"/>
      <c r="BI1046" s="38"/>
      <c r="BJ1046" s="38"/>
      <c r="BK1046" s="38"/>
    </row>
    <row r="1047" ht="14.25" hidden="1" customHeight="1">
      <c r="A1047" s="37" t="s">
        <v>44</v>
      </c>
      <c r="B1047" s="37" t="s">
        <v>785</v>
      </c>
      <c r="C1047" s="37" t="s">
        <v>870</v>
      </c>
      <c r="D1047" s="37" t="s">
        <v>1425</v>
      </c>
      <c r="E1047" s="37" t="s">
        <v>44</v>
      </c>
      <c r="F1047" s="37" t="s">
        <v>785</v>
      </c>
      <c r="G1047" s="37" t="s">
        <v>870</v>
      </c>
      <c r="H1047" s="119" t="s">
        <v>2009</v>
      </c>
      <c r="I1047" s="39">
        <v>0.873281308</v>
      </c>
      <c r="J1047" s="38"/>
      <c r="K1047" s="38"/>
      <c r="L1047" s="38"/>
      <c r="M1047" s="99">
        <v>0.0</v>
      </c>
      <c r="N1047" s="99">
        <v>0.5</v>
      </c>
      <c r="O1047" s="99">
        <v>0.2</v>
      </c>
      <c r="P1047" s="37" t="s">
        <v>1837</v>
      </c>
      <c r="Q1047" s="37" t="s">
        <v>44</v>
      </c>
      <c r="R1047" s="37" t="s">
        <v>785</v>
      </c>
      <c r="S1047" s="37" t="s">
        <v>870</v>
      </c>
      <c r="T1047" s="119" t="s">
        <v>2009</v>
      </c>
      <c r="U1047" s="130">
        <v>0.0</v>
      </c>
      <c r="V1047" s="130">
        <v>0.0</v>
      </c>
      <c r="W1047" s="130">
        <v>0.001181788</v>
      </c>
      <c r="X1047" s="39">
        <v>3.1</v>
      </c>
      <c r="Y1047" s="37" t="s">
        <v>1838</v>
      </c>
      <c r="Z1047" s="98" t="s">
        <v>1428</v>
      </c>
      <c r="AA1047" s="39">
        <v>0.049225</v>
      </c>
      <c r="AB1047" s="38"/>
      <c r="AC1047" s="41"/>
      <c r="AD1047" s="37" t="s">
        <v>179</v>
      </c>
      <c r="AE1047" s="38"/>
      <c r="AF1047" s="38"/>
      <c r="AG1047" s="38"/>
      <c r="AH1047" s="38"/>
      <c r="AI1047" s="38"/>
      <c r="AJ1047" s="39">
        <v>0.232255667</v>
      </c>
      <c r="AK1047" s="99">
        <v>0.0</v>
      </c>
      <c r="AL1047" s="99">
        <v>0.5</v>
      </c>
      <c r="AM1047" s="99">
        <v>0.0</v>
      </c>
      <c r="AN1047" s="37" t="s">
        <v>1839</v>
      </c>
      <c r="AO1047" s="37" t="s">
        <v>1840</v>
      </c>
      <c r="AP1047" s="37" t="s">
        <v>1841</v>
      </c>
      <c r="AQ1047" s="38"/>
      <c r="AR1047" s="38"/>
      <c r="AS1047" s="39">
        <v>6.31634E-4</v>
      </c>
      <c r="AT1047" s="39">
        <v>60.0</v>
      </c>
      <c r="AU1047" s="38"/>
      <c r="AV1047" s="38"/>
      <c r="AW1047" s="37" t="s">
        <v>1842</v>
      </c>
      <c r="AX1047" s="38"/>
      <c r="AY1047" s="38"/>
      <c r="AZ1047" s="38"/>
      <c r="BA1047" s="38"/>
      <c r="BB1047" s="38"/>
      <c r="BC1047" s="38"/>
      <c r="BD1047" s="38"/>
      <c r="BE1047" s="37" t="s">
        <v>1843</v>
      </c>
      <c r="BF1047" s="38"/>
      <c r="BG1047" s="38"/>
      <c r="BH1047" s="38"/>
      <c r="BI1047" s="38"/>
      <c r="BJ1047" s="38"/>
      <c r="BK1047" s="38"/>
    </row>
    <row r="1048" ht="14.25" hidden="1" customHeight="1">
      <c r="A1048" s="37" t="s">
        <v>44</v>
      </c>
      <c r="B1048" s="37" t="s">
        <v>785</v>
      </c>
      <c r="C1048" s="37" t="s">
        <v>871</v>
      </c>
      <c r="D1048" s="37" t="s">
        <v>1425</v>
      </c>
      <c r="E1048" s="37" t="s">
        <v>44</v>
      </c>
      <c r="F1048" s="37" t="s">
        <v>785</v>
      </c>
      <c r="G1048" s="37" t="s">
        <v>871</v>
      </c>
      <c r="H1048" s="119" t="s">
        <v>2010</v>
      </c>
      <c r="I1048" s="39">
        <v>1.096246748</v>
      </c>
      <c r="J1048" s="38"/>
      <c r="K1048" s="38"/>
      <c r="L1048" s="38"/>
      <c r="M1048" s="99">
        <v>0.0</v>
      </c>
      <c r="N1048" s="99">
        <v>0.5</v>
      </c>
      <c r="O1048" s="99">
        <v>0.2</v>
      </c>
      <c r="P1048" s="37" t="s">
        <v>1837</v>
      </c>
      <c r="Q1048" s="37" t="s">
        <v>44</v>
      </c>
      <c r="R1048" s="37" t="s">
        <v>785</v>
      </c>
      <c r="S1048" s="37" t="s">
        <v>871</v>
      </c>
      <c r="T1048" s="119" t="s">
        <v>2010</v>
      </c>
      <c r="U1048" s="130">
        <v>0.0</v>
      </c>
      <c r="V1048" s="130">
        <v>0.0</v>
      </c>
      <c r="W1048" s="130">
        <v>0.001829865</v>
      </c>
      <c r="X1048" s="39">
        <v>4.65</v>
      </c>
      <c r="Y1048" s="37" t="s">
        <v>1838</v>
      </c>
      <c r="Z1048" s="98" t="s">
        <v>1428</v>
      </c>
      <c r="AA1048" s="39">
        <v>0.049225</v>
      </c>
      <c r="AB1048" s="38"/>
      <c r="AC1048" s="41"/>
      <c r="AD1048" s="37" t="s">
        <v>179</v>
      </c>
      <c r="AE1048" s="38"/>
      <c r="AF1048" s="38"/>
      <c r="AG1048" s="38"/>
      <c r="AH1048" s="38"/>
      <c r="AI1048" s="38"/>
      <c r="AJ1048" s="39">
        <v>0.092902267</v>
      </c>
      <c r="AK1048" s="99">
        <v>0.0</v>
      </c>
      <c r="AL1048" s="99">
        <v>0.5</v>
      </c>
      <c r="AM1048" s="99">
        <v>0.0</v>
      </c>
      <c r="AN1048" s="37" t="s">
        <v>1839</v>
      </c>
      <c r="AO1048" s="37" t="s">
        <v>1840</v>
      </c>
      <c r="AP1048" s="37" t="s">
        <v>1841</v>
      </c>
      <c r="AQ1048" s="38"/>
      <c r="AR1048" s="38"/>
      <c r="AS1048" s="39">
        <v>7.10589E-4</v>
      </c>
      <c r="AT1048" s="39">
        <v>60.0</v>
      </c>
      <c r="AU1048" s="38"/>
      <c r="AV1048" s="38"/>
      <c r="AW1048" s="37" t="s">
        <v>1842</v>
      </c>
      <c r="AX1048" s="38"/>
      <c r="AY1048" s="38"/>
      <c r="AZ1048" s="38"/>
      <c r="BA1048" s="38"/>
      <c r="BB1048" s="38"/>
      <c r="BC1048" s="38"/>
      <c r="BD1048" s="38"/>
      <c r="BE1048" s="37" t="s">
        <v>1843</v>
      </c>
      <c r="BF1048" s="38"/>
      <c r="BG1048" s="38"/>
      <c r="BH1048" s="38"/>
      <c r="BI1048" s="38"/>
      <c r="BJ1048" s="38"/>
      <c r="BK1048" s="38"/>
    </row>
    <row r="1049" ht="14.25" hidden="1" customHeight="1">
      <c r="A1049" s="37" t="s">
        <v>44</v>
      </c>
      <c r="B1049" s="37" t="s">
        <v>785</v>
      </c>
      <c r="C1049" s="37" t="s">
        <v>872</v>
      </c>
      <c r="D1049" s="37" t="s">
        <v>1425</v>
      </c>
      <c r="E1049" s="37" t="s">
        <v>44</v>
      </c>
      <c r="F1049" s="37" t="s">
        <v>785</v>
      </c>
      <c r="G1049" s="37" t="s">
        <v>872</v>
      </c>
      <c r="H1049" s="119" t="s">
        <v>2011</v>
      </c>
      <c r="I1049" s="39">
        <v>1.681531029</v>
      </c>
      <c r="J1049" s="38"/>
      <c r="K1049" s="38"/>
      <c r="L1049" s="38"/>
      <c r="M1049" s="99">
        <v>0.0</v>
      </c>
      <c r="N1049" s="99">
        <v>0.5</v>
      </c>
      <c r="O1049" s="99">
        <v>0.2</v>
      </c>
      <c r="P1049" s="37" t="s">
        <v>1837</v>
      </c>
      <c r="Q1049" s="37" t="s">
        <v>44</v>
      </c>
      <c r="R1049" s="37" t="s">
        <v>785</v>
      </c>
      <c r="S1049" s="37" t="s">
        <v>872</v>
      </c>
      <c r="T1049" s="119" t="s">
        <v>2011</v>
      </c>
      <c r="U1049" s="130">
        <v>0.0</v>
      </c>
      <c r="V1049" s="130">
        <v>0.0</v>
      </c>
      <c r="W1049" s="130">
        <v>0.001181788</v>
      </c>
      <c r="X1049" s="39">
        <v>3.1</v>
      </c>
      <c r="Y1049" s="37" t="s">
        <v>1838</v>
      </c>
      <c r="Z1049" s="98" t="s">
        <v>1428</v>
      </c>
      <c r="AA1049" s="39">
        <v>0.049225</v>
      </c>
      <c r="AB1049" s="38"/>
      <c r="AC1049" s="41"/>
      <c r="AD1049" s="37" t="s">
        <v>179</v>
      </c>
      <c r="AE1049" s="38"/>
      <c r="AF1049" s="38"/>
      <c r="AG1049" s="38"/>
      <c r="AH1049" s="38"/>
      <c r="AI1049" s="38"/>
      <c r="AJ1049" s="39">
        <v>0.232255667</v>
      </c>
      <c r="AK1049" s="99">
        <v>0.0</v>
      </c>
      <c r="AL1049" s="99">
        <v>0.5</v>
      </c>
      <c r="AM1049" s="99">
        <v>0.0</v>
      </c>
      <c r="AN1049" s="37" t="s">
        <v>1839</v>
      </c>
      <c r="AO1049" s="37" t="s">
        <v>1840</v>
      </c>
      <c r="AP1049" s="37" t="s">
        <v>1841</v>
      </c>
      <c r="AQ1049" s="38"/>
      <c r="AR1049" s="38"/>
      <c r="AS1049" s="39">
        <v>6.31634E-4</v>
      </c>
      <c r="AT1049" s="39">
        <v>60.0</v>
      </c>
      <c r="AU1049" s="38"/>
      <c r="AV1049" s="38"/>
      <c r="AW1049" s="37" t="s">
        <v>1842</v>
      </c>
      <c r="AX1049" s="38"/>
      <c r="AY1049" s="38"/>
      <c r="AZ1049" s="38"/>
      <c r="BA1049" s="38"/>
      <c r="BB1049" s="38"/>
      <c r="BC1049" s="38"/>
      <c r="BD1049" s="38"/>
      <c r="BE1049" s="37" t="s">
        <v>1843</v>
      </c>
      <c r="BF1049" s="38"/>
      <c r="BG1049" s="38"/>
      <c r="BH1049" s="38"/>
      <c r="BI1049" s="38"/>
      <c r="BJ1049" s="38"/>
      <c r="BK1049" s="38"/>
    </row>
    <row r="1050" ht="14.25" hidden="1" customHeight="1">
      <c r="A1050" s="37" t="s">
        <v>44</v>
      </c>
      <c r="B1050" s="37" t="s">
        <v>785</v>
      </c>
      <c r="C1050" s="37" t="s">
        <v>873</v>
      </c>
      <c r="D1050" s="37" t="s">
        <v>1425</v>
      </c>
      <c r="E1050" s="37" t="s">
        <v>44</v>
      </c>
      <c r="F1050" s="37" t="s">
        <v>785</v>
      </c>
      <c r="G1050" s="37" t="s">
        <v>873</v>
      </c>
      <c r="H1050" s="119" t="s">
        <v>2012</v>
      </c>
      <c r="I1050" s="39">
        <v>0.427350427</v>
      </c>
      <c r="J1050" s="38"/>
      <c r="K1050" s="38"/>
      <c r="L1050" s="38"/>
      <c r="M1050" s="99">
        <v>0.0</v>
      </c>
      <c r="N1050" s="99">
        <v>0.5</v>
      </c>
      <c r="O1050" s="99">
        <v>0.2</v>
      </c>
      <c r="P1050" s="37" t="s">
        <v>1853</v>
      </c>
      <c r="Q1050" s="37" t="s">
        <v>44</v>
      </c>
      <c r="R1050" s="37" t="s">
        <v>785</v>
      </c>
      <c r="S1050" s="37" t="s">
        <v>873</v>
      </c>
      <c r="T1050" s="119" t="s">
        <v>2012</v>
      </c>
      <c r="U1050" s="130">
        <v>0.0</v>
      </c>
      <c r="V1050" s="130">
        <v>0.0</v>
      </c>
      <c r="W1050" s="130">
        <v>0.006023305</v>
      </c>
      <c r="X1050" s="39">
        <v>18.58</v>
      </c>
      <c r="Y1050" s="37" t="s">
        <v>1854</v>
      </c>
      <c r="Z1050" s="98" t="s">
        <v>1428</v>
      </c>
      <c r="AA1050" s="39">
        <v>0.049225</v>
      </c>
      <c r="AB1050" s="38"/>
      <c r="AC1050" s="41"/>
      <c r="AD1050" s="37" t="s">
        <v>179</v>
      </c>
      <c r="AE1050" s="38"/>
      <c r="AF1050" s="38"/>
      <c r="AG1050" s="38"/>
      <c r="AH1050" s="38"/>
      <c r="AI1050" s="38"/>
      <c r="AJ1050" s="39">
        <v>0.0</v>
      </c>
      <c r="AK1050" s="99">
        <v>0.0</v>
      </c>
      <c r="AL1050" s="99">
        <v>0.5</v>
      </c>
      <c r="AM1050" s="99">
        <v>0.0</v>
      </c>
      <c r="AN1050" s="37" t="s">
        <v>1855</v>
      </c>
      <c r="AO1050" s="37" t="s">
        <v>1856</v>
      </c>
      <c r="AP1050" s="37" t="s">
        <v>1857</v>
      </c>
      <c r="AQ1050" s="38"/>
      <c r="AR1050" s="38"/>
      <c r="AS1050" s="39">
        <v>0.002839298</v>
      </c>
      <c r="AT1050" s="39">
        <v>60.0</v>
      </c>
      <c r="AU1050" s="38"/>
      <c r="AV1050" s="38"/>
      <c r="AW1050" s="37" t="s">
        <v>1858</v>
      </c>
      <c r="AX1050" s="38"/>
      <c r="AY1050" s="38"/>
      <c r="AZ1050" s="38"/>
      <c r="BA1050" s="38"/>
      <c r="BB1050" s="38"/>
      <c r="BC1050" s="38"/>
      <c r="BD1050" s="38"/>
      <c r="BE1050" s="37" t="s">
        <v>1859</v>
      </c>
      <c r="BF1050" s="38"/>
      <c r="BG1050" s="38"/>
      <c r="BH1050" s="38"/>
      <c r="BI1050" s="38"/>
      <c r="BJ1050" s="38"/>
      <c r="BK1050" s="38"/>
    </row>
    <row r="1051" ht="14.25" hidden="1" customHeight="1">
      <c r="A1051" s="37" t="s">
        <v>44</v>
      </c>
      <c r="B1051" s="37" t="s">
        <v>785</v>
      </c>
      <c r="C1051" s="37" t="s">
        <v>874</v>
      </c>
      <c r="D1051" s="37" t="s">
        <v>1425</v>
      </c>
      <c r="E1051" s="37" t="s">
        <v>44</v>
      </c>
      <c r="F1051" s="37" t="s">
        <v>785</v>
      </c>
      <c r="G1051" s="37" t="s">
        <v>874</v>
      </c>
      <c r="H1051" s="119" t="s">
        <v>2013</v>
      </c>
      <c r="I1051" s="39">
        <v>0.724637681</v>
      </c>
      <c r="J1051" s="38"/>
      <c r="K1051" s="38"/>
      <c r="L1051" s="38"/>
      <c r="M1051" s="99">
        <v>0.0</v>
      </c>
      <c r="N1051" s="99">
        <v>0.5</v>
      </c>
      <c r="O1051" s="99">
        <v>0.2</v>
      </c>
      <c r="P1051" s="37" t="s">
        <v>1853</v>
      </c>
      <c r="Q1051" s="37" t="s">
        <v>44</v>
      </c>
      <c r="R1051" s="37" t="s">
        <v>785</v>
      </c>
      <c r="S1051" s="37" t="s">
        <v>874</v>
      </c>
      <c r="T1051" s="119" t="s">
        <v>2013</v>
      </c>
      <c r="U1051" s="130">
        <v>0.0</v>
      </c>
      <c r="V1051" s="130">
        <v>0.0</v>
      </c>
      <c r="W1051" s="130">
        <v>0.001524887</v>
      </c>
      <c r="X1051" s="39">
        <v>18.58</v>
      </c>
      <c r="Y1051" s="37" t="s">
        <v>1854</v>
      </c>
      <c r="Z1051" s="98" t="s">
        <v>1428</v>
      </c>
      <c r="AA1051" s="39">
        <v>0.049225</v>
      </c>
      <c r="AB1051" s="38"/>
      <c r="AC1051" s="41"/>
      <c r="AD1051" s="37" t="s">
        <v>179</v>
      </c>
      <c r="AE1051" s="38"/>
      <c r="AF1051" s="38"/>
      <c r="AG1051" s="38"/>
      <c r="AH1051" s="38"/>
      <c r="AI1051" s="38"/>
      <c r="AJ1051" s="39">
        <v>0.1393534</v>
      </c>
      <c r="AK1051" s="99">
        <v>0.0</v>
      </c>
      <c r="AL1051" s="99">
        <v>0.5</v>
      </c>
      <c r="AM1051" s="99">
        <v>0.0</v>
      </c>
      <c r="AN1051" s="37" t="s">
        <v>1855</v>
      </c>
      <c r="AO1051" s="37" t="s">
        <v>1856</v>
      </c>
      <c r="AP1051" s="37" t="s">
        <v>1857</v>
      </c>
      <c r="AQ1051" s="38"/>
      <c r="AR1051" s="38"/>
      <c r="AS1051" s="39">
        <v>0.00854573</v>
      </c>
      <c r="AT1051" s="39">
        <v>60.0</v>
      </c>
      <c r="AU1051" s="38"/>
      <c r="AV1051" s="38"/>
      <c r="AW1051" s="37" t="s">
        <v>1858</v>
      </c>
      <c r="AX1051" s="38"/>
      <c r="AY1051" s="38"/>
      <c r="AZ1051" s="38"/>
      <c r="BA1051" s="38"/>
      <c r="BB1051" s="38"/>
      <c r="BC1051" s="38"/>
      <c r="BD1051" s="38"/>
      <c r="BE1051" s="37" t="s">
        <v>1859</v>
      </c>
      <c r="BF1051" s="38"/>
      <c r="BG1051" s="38"/>
      <c r="BH1051" s="38"/>
      <c r="BI1051" s="38"/>
      <c r="BJ1051" s="38"/>
      <c r="BK1051" s="38"/>
    </row>
    <row r="1052" ht="14.25" hidden="1" customHeight="1">
      <c r="A1052" s="37" t="s">
        <v>44</v>
      </c>
      <c r="B1052" s="37" t="s">
        <v>785</v>
      </c>
      <c r="C1052" s="37" t="s">
        <v>875</v>
      </c>
      <c r="D1052" s="37" t="s">
        <v>1425</v>
      </c>
      <c r="E1052" s="37" t="s">
        <v>44</v>
      </c>
      <c r="F1052" s="37" t="s">
        <v>785</v>
      </c>
      <c r="G1052" s="37" t="s">
        <v>875</v>
      </c>
      <c r="H1052" s="119" t="s">
        <v>2014</v>
      </c>
      <c r="I1052" s="39">
        <v>1.198439242</v>
      </c>
      <c r="J1052" s="38"/>
      <c r="K1052" s="38"/>
      <c r="L1052" s="38"/>
      <c r="M1052" s="99">
        <v>0.0</v>
      </c>
      <c r="N1052" s="99">
        <v>0.5</v>
      </c>
      <c r="O1052" s="99">
        <v>0.2</v>
      </c>
      <c r="P1052" s="37" t="s">
        <v>1853</v>
      </c>
      <c r="Q1052" s="37" t="s">
        <v>44</v>
      </c>
      <c r="R1052" s="37" t="s">
        <v>785</v>
      </c>
      <c r="S1052" s="37" t="s">
        <v>875</v>
      </c>
      <c r="T1052" s="119" t="s">
        <v>2014</v>
      </c>
      <c r="U1052" s="130">
        <v>0.0</v>
      </c>
      <c r="V1052" s="130">
        <v>0.0</v>
      </c>
      <c r="W1052" s="130">
        <v>0.001524887</v>
      </c>
      <c r="X1052" s="39">
        <v>18.58</v>
      </c>
      <c r="Y1052" s="37" t="s">
        <v>1854</v>
      </c>
      <c r="Z1052" s="98" t="s">
        <v>1428</v>
      </c>
      <c r="AA1052" s="39">
        <v>0.049225</v>
      </c>
      <c r="AB1052" s="38"/>
      <c r="AC1052" s="41"/>
      <c r="AD1052" s="37" t="s">
        <v>179</v>
      </c>
      <c r="AE1052" s="38"/>
      <c r="AF1052" s="38"/>
      <c r="AG1052" s="38"/>
      <c r="AH1052" s="38"/>
      <c r="AI1052" s="38"/>
      <c r="AJ1052" s="39">
        <v>0.1393534</v>
      </c>
      <c r="AK1052" s="99">
        <v>0.0</v>
      </c>
      <c r="AL1052" s="99">
        <v>0.5</v>
      </c>
      <c r="AM1052" s="99">
        <v>0.0</v>
      </c>
      <c r="AN1052" s="37" t="s">
        <v>1855</v>
      </c>
      <c r="AO1052" s="37" t="s">
        <v>1856</v>
      </c>
      <c r="AP1052" s="37" t="s">
        <v>1857</v>
      </c>
      <c r="AQ1052" s="38"/>
      <c r="AR1052" s="38"/>
      <c r="AS1052" s="39">
        <v>0.00854573</v>
      </c>
      <c r="AT1052" s="39">
        <v>60.0</v>
      </c>
      <c r="AU1052" s="38"/>
      <c r="AV1052" s="38"/>
      <c r="AW1052" s="37" t="s">
        <v>1858</v>
      </c>
      <c r="AX1052" s="38"/>
      <c r="AY1052" s="38"/>
      <c r="AZ1052" s="38"/>
      <c r="BA1052" s="38"/>
      <c r="BB1052" s="38"/>
      <c r="BC1052" s="38"/>
      <c r="BD1052" s="38"/>
      <c r="BE1052" s="37" t="s">
        <v>1859</v>
      </c>
      <c r="BF1052" s="38"/>
      <c r="BG1052" s="38"/>
      <c r="BH1052" s="38"/>
      <c r="BI1052" s="38"/>
      <c r="BJ1052" s="38"/>
      <c r="BK1052" s="38"/>
    </row>
    <row r="1053" ht="14.25" hidden="1" customHeight="1">
      <c r="A1053" s="37" t="s">
        <v>44</v>
      </c>
      <c r="B1053" s="37" t="s">
        <v>785</v>
      </c>
      <c r="C1053" s="37" t="s">
        <v>876</v>
      </c>
      <c r="D1053" s="37" t="s">
        <v>1425</v>
      </c>
      <c r="E1053" s="37" t="s">
        <v>44</v>
      </c>
      <c r="F1053" s="37" t="s">
        <v>785</v>
      </c>
      <c r="G1053" s="37" t="s">
        <v>876</v>
      </c>
      <c r="H1053" s="119" t="s">
        <v>2015</v>
      </c>
      <c r="I1053" s="39">
        <v>1.923076923</v>
      </c>
      <c r="J1053" s="38"/>
      <c r="K1053" s="38"/>
      <c r="L1053" s="38"/>
      <c r="M1053" s="99">
        <v>0.0</v>
      </c>
      <c r="N1053" s="99">
        <v>0.5</v>
      </c>
      <c r="O1053" s="99">
        <v>0.2</v>
      </c>
      <c r="P1053" s="37" t="s">
        <v>1853</v>
      </c>
      <c r="Q1053" s="37" t="s">
        <v>44</v>
      </c>
      <c r="R1053" s="37" t="s">
        <v>785</v>
      </c>
      <c r="S1053" s="37" t="s">
        <v>876</v>
      </c>
      <c r="T1053" s="119" t="s">
        <v>2015</v>
      </c>
      <c r="U1053" s="130">
        <v>0.0</v>
      </c>
      <c r="V1053" s="130">
        <v>0.0</v>
      </c>
      <c r="W1053" s="130">
        <v>0.001524887</v>
      </c>
      <c r="X1053" s="39">
        <v>18.58</v>
      </c>
      <c r="Y1053" s="37" t="s">
        <v>1854</v>
      </c>
      <c r="Z1053" s="98" t="s">
        <v>1428</v>
      </c>
      <c r="AA1053" s="39">
        <v>0.049225</v>
      </c>
      <c r="AB1053" s="38"/>
      <c r="AC1053" s="41"/>
      <c r="AD1053" s="37" t="s">
        <v>179</v>
      </c>
      <c r="AE1053" s="38"/>
      <c r="AF1053" s="38"/>
      <c r="AG1053" s="38"/>
      <c r="AH1053" s="38"/>
      <c r="AI1053" s="38"/>
      <c r="AJ1053" s="39">
        <v>0.1393534</v>
      </c>
      <c r="AK1053" s="99">
        <v>0.0</v>
      </c>
      <c r="AL1053" s="99">
        <v>0.5</v>
      </c>
      <c r="AM1053" s="99">
        <v>0.0</v>
      </c>
      <c r="AN1053" s="37" t="s">
        <v>1855</v>
      </c>
      <c r="AO1053" s="37" t="s">
        <v>1856</v>
      </c>
      <c r="AP1053" s="37" t="s">
        <v>1857</v>
      </c>
      <c r="AQ1053" s="38"/>
      <c r="AR1053" s="38"/>
      <c r="AS1053" s="39">
        <v>0.00854573</v>
      </c>
      <c r="AT1053" s="39">
        <v>60.0</v>
      </c>
      <c r="AU1053" s="38"/>
      <c r="AV1053" s="38"/>
      <c r="AW1053" s="37" t="s">
        <v>1858</v>
      </c>
      <c r="AX1053" s="38"/>
      <c r="AY1053" s="38"/>
      <c r="AZ1053" s="38"/>
      <c r="BA1053" s="38"/>
      <c r="BB1053" s="38"/>
      <c r="BC1053" s="38"/>
      <c r="BD1053" s="38"/>
      <c r="BE1053" s="37" t="s">
        <v>1859</v>
      </c>
      <c r="BF1053" s="38"/>
      <c r="BG1053" s="38"/>
      <c r="BH1053" s="38"/>
      <c r="BI1053" s="38"/>
      <c r="BJ1053" s="38"/>
      <c r="BK1053" s="38"/>
    </row>
    <row r="1054" ht="14.25" hidden="1" customHeight="1">
      <c r="A1054" s="37" t="s">
        <v>44</v>
      </c>
      <c r="B1054" s="37" t="s">
        <v>785</v>
      </c>
      <c r="C1054" s="37" t="s">
        <v>877</v>
      </c>
      <c r="D1054" s="37" t="s">
        <v>1425</v>
      </c>
      <c r="E1054" s="37" t="s">
        <v>44</v>
      </c>
      <c r="F1054" s="37" t="s">
        <v>785</v>
      </c>
      <c r="G1054" s="37" t="s">
        <v>877</v>
      </c>
      <c r="H1054" s="119" t="s">
        <v>2016</v>
      </c>
      <c r="I1054" s="39">
        <v>3.010033445</v>
      </c>
      <c r="J1054" s="38"/>
      <c r="K1054" s="38"/>
      <c r="L1054" s="38"/>
      <c r="M1054" s="99">
        <v>0.0</v>
      </c>
      <c r="N1054" s="99">
        <v>0.5</v>
      </c>
      <c r="O1054" s="99">
        <v>0.2</v>
      </c>
      <c r="P1054" s="37" t="s">
        <v>1853</v>
      </c>
      <c r="Q1054" s="37" t="s">
        <v>44</v>
      </c>
      <c r="R1054" s="37" t="s">
        <v>785</v>
      </c>
      <c r="S1054" s="37" t="s">
        <v>877</v>
      </c>
      <c r="T1054" s="119" t="s">
        <v>2016</v>
      </c>
      <c r="U1054" s="130">
        <v>0.0</v>
      </c>
      <c r="V1054" s="130">
        <v>0.0</v>
      </c>
      <c r="W1054" s="130">
        <v>0.001524887</v>
      </c>
      <c r="X1054" s="39">
        <v>18.58</v>
      </c>
      <c r="Y1054" s="37" t="s">
        <v>1854</v>
      </c>
      <c r="Z1054" s="98" t="s">
        <v>1428</v>
      </c>
      <c r="AA1054" s="39">
        <v>0.049225</v>
      </c>
      <c r="AB1054" s="38"/>
      <c r="AC1054" s="41"/>
      <c r="AD1054" s="37" t="s">
        <v>179</v>
      </c>
      <c r="AE1054" s="38"/>
      <c r="AF1054" s="38"/>
      <c r="AG1054" s="38"/>
      <c r="AH1054" s="38"/>
      <c r="AI1054" s="38"/>
      <c r="AJ1054" s="39">
        <v>0.1393534</v>
      </c>
      <c r="AK1054" s="99">
        <v>0.0</v>
      </c>
      <c r="AL1054" s="99">
        <v>0.5</v>
      </c>
      <c r="AM1054" s="99">
        <v>0.0</v>
      </c>
      <c r="AN1054" s="37" t="s">
        <v>1855</v>
      </c>
      <c r="AO1054" s="37" t="s">
        <v>1856</v>
      </c>
      <c r="AP1054" s="37" t="s">
        <v>1857</v>
      </c>
      <c r="AQ1054" s="38"/>
      <c r="AR1054" s="38"/>
      <c r="AS1054" s="39">
        <v>0.00854573</v>
      </c>
      <c r="AT1054" s="39">
        <v>60.0</v>
      </c>
      <c r="AU1054" s="38"/>
      <c r="AV1054" s="38"/>
      <c r="AW1054" s="37" t="s">
        <v>1858</v>
      </c>
      <c r="AX1054" s="38"/>
      <c r="AY1054" s="38"/>
      <c r="AZ1054" s="38"/>
      <c r="BA1054" s="38"/>
      <c r="BB1054" s="38"/>
      <c r="BC1054" s="38"/>
      <c r="BD1054" s="38"/>
      <c r="BE1054" s="37" t="s">
        <v>1859</v>
      </c>
      <c r="BF1054" s="38"/>
      <c r="BG1054" s="38"/>
      <c r="BH1054" s="38"/>
      <c r="BI1054" s="38"/>
      <c r="BJ1054" s="38"/>
      <c r="BK1054" s="38"/>
    </row>
    <row r="1055" ht="14.25" hidden="1" customHeight="1">
      <c r="A1055" s="37" t="s">
        <v>44</v>
      </c>
      <c r="B1055" s="37" t="s">
        <v>785</v>
      </c>
      <c r="C1055" s="37" t="s">
        <v>878</v>
      </c>
      <c r="D1055" s="37" t="s">
        <v>1425</v>
      </c>
      <c r="E1055" s="37" t="s">
        <v>44</v>
      </c>
      <c r="F1055" s="37" t="s">
        <v>785</v>
      </c>
      <c r="G1055" s="37" t="s">
        <v>878</v>
      </c>
      <c r="H1055" s="119" t="s">
        <v>2017</v>
      </c>
      <c r="I1055" s="39">
        <v>2.675585284</v>
      </c>
      <c r="J1055" s="38"/>
      <c r="K1055" s="38"/>
      <c r="L1055" s="38"/>
      <c r="M1055" s="99">
        <v>0.0</v>
      </c>
      <c r="N1055" s="99">
        <v>0.5</v>
      </c>
      <c r="O1055" s="99">
        <v>0.2</v>
      </c>
      <c r="P1055" s="37" t="s">
        <v>1853</v>
      </c>
      <c r="Q1055" s="37" t="s">
        <v>44</v>
      </c>
      <c r="R1055" s="37" t="s">
        <v>785</v>
      </c>
      <c r="S1055" s="37" t="s">
        <v>878</v>
      </c>
      <c r="T1055" s="119" t="s">
        <v>2017</v>
      </c>
      <c r="U1055" s="130">
        <v>0.0</v>
      </c>
      <c r="V1055" s="130">
        <v>0.0</v>
      </c>
      <c r="W1055" s="130">
        <v>0.001524887</v>
      </c>
      <c r="X1055" s="39">
        <v>18.58</v>
      </c>
      <c r="Y1055" s="37" t="s">
        <v>1854</v>
      </c>
      <c r="Z1055" s="98" t="s">
        <v>1428</v>
      </c>
      <c r="AA1055" s="39">
        <v>0.049225</v>
      </c>
      <c r="AB1055" s="38"/>
      <c r="AC1055" s="41"/>
      <c r="AD1055" s="37" t="s">
        <v>179</v>
      </c>
      <c r="AE1055" s="38"/>
      <c r="AF1055" s="38"/>
      <c r="AG1055" s="38"/>
      <c r="AH1055" s="38"/>
      <c r="AI1055" s="38"/>
      <c r="AJ1055" s="39">
        <v>0.1393534</v>
      </c>
      <c r="AK1055" s="99">
        <v>0.0</v>
      </c>
      <c r="AL1055" s="99">
        <v>0.5</v>
      </c>
      <c r="AM1055" s="99">
        <v>0.0</v>
      </c>
      <c r="AN1055" s="37" t="s">
        <v>1855</v>
      </c>
      <c r="AO1055" s="37" t="s">
        <v>1856</v>
      </c>
      <c r="AP1055" s="37" t="s">
        <v>1857</v>
      </c>
      <c r="AQ1055" s="38"/>
      <c r="AR1055" s="38"/>
      <c r="AS1055" s="39">
        <v>0.00854573</v>
      </c>
      <c r="AT1055" s="39">
        <v>60.0</v>
      </c>
      <c r="AU1055" s="38"/>
      <c r="AV1055" s="38"/>
      <c r="AW1055" s="37" t="s">
        <v>1858</v>
      </c>
      <c r="AX1055" s="38"/>
      <c r="AY1055" s="38"/>
      <c r="AZ1055" s="38"/>
      <c r="BA1055" s="38"/>
      <c r="BB1055" s="38"/>
      <c r="BC1055" s="38"/>
      <c r="BD1055" s="38"/>
      <c r="BE1055" s="37" t="s">
        <v>1859</v>
      </c>
      <c r="BF1055" s="38"/>
      <c r="BG1055" s="38"/>
      <c r="BH1055" s="38"/>
      <c r="BI1055" s="38"/>
      <c r="BJ1055" s="38"/>
      <c r="BK1055" s="38"/>
    </row>
    <row r="1056" ht="14.25" hidden="1" customHeight="1">
      <c r="A1056" s="37" t="s">
        <v>44</v>
      </c>
      <c r="B1056" s="37" t="s">
        <v>785</v>
      </c>
      <c r="C1056" s="37" t="s">
        <v>879</v>
      </c>
      <c r="D1056" s="37" t="s">
        <v>1425</v>
      </c>
      <c r="E1056" s="37" t="s">
        <v>44</v>
      </c>
      <c r="F1056" s="37" t="s">
        <v>785</v>
      </c>
      <c r="G1056" s="37" t="s">
        <v>879</v>
      </c>
      <c r="H1056" s="119" t="s">
        <v>2018</v>
      </c>
      <c r="I1056" s="39">
        <v>0.761798588</v>
      </c>
      <c r="J1056" s="38"/>
      <c r="K1056" s="38"/>
      <c r="L1056" s="38"/>
      <c r="M1056" s="99">
        <v>0.0</v>
      </c>
      <c r="N1056" s="99">
        <v>0.5</v>
      </c>
      <c r="O1056" s="99">
        <v>0.2</v>
      </c>
      <c r="P1056" s="37" t="s">
        <v>1426</v>
      </c>
      <c r="Q1056" s="37" t="s">
        <v>44</v>
      </c>
      <c r="R1056" s="37" t="s">
        <v>785</v>
      </c>
      <c r="S1056" s="37" t="s">
        <v>879</v>
      </c>
      <c r="T1056" s="119" t="s">
        <v>2018</v>
      </c>
      <c r="U1056" s="130">
        <v>0.0</v>
      </c>
      <c r="V1056" s="130">
        <v>0.0</v>
      </c>
      <c r="W1056" s="130">
        <v>8.7681E-4</v>
      </c>
      <c r="X1056" s="39">
        <v>4.65</v>
      </c>
      <c r="Y1056" s="37" t="s">
        <v>1427</v>
      </c>
      <c r="Z1056" s="98" t="s">
        <v>1428</v>
      </c>
      <c r="AA1056" s="39">
        <v>0.049225</v>
      </c>
      <c r="AB1056" s="38"/>
      <c r="AC1056" s="41"/>
      <c r="AD1056" s="37" t="s">
        <v>179</v>
      </c>
      <c r="AE1056" s="38"/>
      <c r="AF1056" s="38"/>
      <c r="AG1056" s="38"/>
      <c r="AH1056" s="38"/>
      <c r="AI1056" s="38"/>
      <c r="AJ1056" s="39">
        <v>0.232255667</v>
      </c>
      <c r="AK1056" s="99">
        <v>0.0</v>
      </c>
      <c r="AL1056" s="99">
        <v>0.5</v>
      </c>
      <c r="AM1056" s="99">
        <v>0.0</v>
      </c>
      <c r="AN1056" s="37" t="s">
        <v>1429</v>
      </c>
      <c r="AO1056" s="37" t="s">
        <v>1430</v>
      </c>
      <c r="AP1056" s="37" t="s">
        <v>1431</v>
      </c>
      <c r="AQ1056" s="38"/>
      <c r="AR1056" s="38"/>
      <c r="AS1056" s="39">
        <v>0.001546575</v>
      </c>
      <c r="AT1056" s="39">
        <v>60.0</v>
      </c>
      <c r="AU1056" s="38"/>
      <c r="AV1056" s="38"/>
      <c r="AW1056" s="37" t="s">
        <v>1432</v>
      </c>
      <c r="AX1056" s="38"/>
      <c r="AY1056" s="38"/>
      <c r="AZ1056" s="38"/>
      <c r="BA1056" s="38"/>
      <c r="BB1056" s="38"/>
      <c r="BC1056" s="38"/>
      <c r="BD1056" s="38"/>
      <c r="BE1056" s="37" t="s">
        <v>1433</v>
      </c>
      <c r="BF1056" s="38"/>
      <c r="BG1056" s="38"/>
      <c r="BH1056" s="38"/>
      <c r="BI1056" s="38"/>
      <c r="BJ1056" s="38"/>
      <c r="BK1056" s="38"/>
    </row>
    <row r="1057" ht="14.25" hidden="1" customHeight="1">
      <c r="A1057" s="37" t="s">
        <v>44</v>
      </c>
      <c r="B1057" s="37" t="s">
        <v>785</v>
      </c>
      <c r="C1057" s="37" t="s">
        <v>880</v>
      </c>
      <c r="D1057" s="37" t="s">
        <v>1425</v>
      </c>
      <c r="E1057" s="37" t="s">
        <v>44</v>
      </c>
      <c r="F1057" s="37" t="s">
        <v>785</v>
      </c>
      <c r="G1057" s="37" t="s">
        <v>880</v>
      </c>
      <c r="H1057" s="119" t="s">
        <v>2019</v>
      </c>
      <c r="I1057" s="39">
        <v>0.538833148</v>
      </c>
      <c r="J1057" s="38"/>
      <c r="K1057" s="38"/>
      <c r="L1057" s="38"/>
      <c r="M1057" s="99">
        <v>0.0</v>
      </c>
      <c r="N1057" s="99">
        <v>0.5</v>
      </c>
      <c r="O1057" s="99">
        <v>0.2</v>
      </c>
      <c r="P1057" s="37" t="s">
        <v>1426</v>
      </c>
      <c r="Q1057" s="37" t="s">
        <v>44</v>
      </c>
      <c r="R1057" s="37" t="s">
        <v>785</v>
      </c>
      <c r="S1057" s="37" t="s">
        <v>880</v>
      </c>
      <c r="T1057" s="119" t="s">
        <v>2019</v>
      </c>
      <c r="U1057" s="130">
        <v>0.0</v>
      </c>
      <c r="V1057" s="130">
        <v>0.0</v>
      </c>
      <c r="W1057" s="130">
        <v>0.004117196</v>
      </c>
      <c r="X1057" s="39">
        <v>9.29</v>
      </c>
      <c r="Y1057" s="37" t="s">
        <v>1427</v>
      </c>
      <c r="Z1057" s="98" t="s">
        <v>1428</v>
      </c>
      <c r="AA1057" s="39">
        <v>0.049225</v>
      </c>
      <c r="AB1057" s="38"/>
      <c r="AC1057" s="41"/>
      <c r="AD1057" s="37" t="s">
        <v>179</v>
      </c>
      <c r="AE1057" s="38"/>
      <c r="AF1057" s="38"/>
      <c r="AG1057" s="38"/>
      <c r="AH1057" s="38"/>
      <c r="AI1057" s="38"/>
      <c r="AJ1057" s="39">
        <v>0.0</v>
      </c>
      <c r="AK1057" s="99">
        <v>0.0</v>
      </c>
      <c r="AL1057" s="99">
        <v>0.5</v>
      </c>
      <c r="AM1057" s="99">
        <v>0.0</v>
      </c>
      <c r="AN1057" s="37" t="s">
        <v>1429</v>
      </c>
      <c r="AO1057" s="37" t="s">
        <v>1430</v>
      </c>
      <c r="AP1057" s="37" t="s">
        <v>1431</v>
      </c>
      <c r="AQ1057" s="38"/>
      <c r="AR1057" s="38"/>
      <c r="AS1057" s="39">
        <v>0.001546575</v>
      </c>
      <c r="AT1057" s="39">
        <v>60.0</v>
      </c>
      <c r="AU1057" s="38"/>
      <c r="AV1057" s="38"/>
      <c r="AW1057" s="37" t="s">
        <v>1432</v>
      </c>
      <c r="AX1057" s="38"/>
      <c r="AY1057" s="38"/>
      <c r="AZ1057" s="38"/>
      <c r="BA1057" s="38"/>
      <c r="BB1057" s="38"/>
      <c r="BC1057" s="38"/>
      <c r="BD1057" s="38"/>
      <c r="BE1057" s="37" t="s">
        <v>1433</v>
      </c>
      <c r="BF1057" s="38"/>
      <c r="BG1057" s="38"/>
      <c r="BH1057" s="38"/>
      <c r="BI1057" s="38"/>
      <c r="BJ1057" s="38"/>
      <c r="BK1057" s="38"/>
    </row>
    <row r="1058" ht="14.25" hidden="1" customHeight="1">
      <c r="A1058" s="37" t="s">
        <v>44</v>
      </c>
      <c r="B1058" s="37" t="s">
        <v>785</v>
      </c>
      <c r="C1058" s="37" t="s">
        <v>881</v>
      </c>
      <c r="D1058" s="37" t="s">
        <v>1425</v>
      </c>
      <c r="E1058" s="37" t="s">
        <v>44</v>
      </c>
      <c r="F1058" s="37" t="s">
        <v>785</v>
      </c>
      <c r="G1058" s="37" t="s">
        <v>881</v>
      </c>
      <c r="H1058" s="119" t="s">
        <v>2020</v>
      </c>
      <c r="I1058" s="39">
        <v>0.362318841</v>
      </c>
      <c r="J1058" s="38"/>
      <c r="K1058" s="38"/>
      <c r="L1058" s="38"/>
      <c r="M1058" s="99">
        <v>0.0</v>
      </c>
      <c r="N1058" s="99">
        <v>0.5</v>
      </c>
      <c r="O1058" s="99">
        <v>0.2</v>
      </c>
      <c r="P1058" s="37" t="s">
        <v>1426</v>
      </c>
      <c r="Q1058" s="37" t="s">
        <v>44</v>
      </c>
      <c r="R1058" s="37" t="s">
        <v>785</v>
      </c>
      <c r="S1058" s="37" t="s">
        <v>881</v>
      </c>
      <c r="T1058" s="119" t="s">
        <v>2020</v>
      </c>
      <c r="U1058" s="130">
        <v>0.0</v>
      </c>
      <c r="V1058" s="130">
        <v>0.0</v>
      </c>
      <c r="W1058" s="130">
        <v>0.004117196</v>
      </c>
      <c r="X1058" s="39">
        <v>4.65</v>
      </c>
      <c r="Y1058" s="37" t="s">
        <v>1427</v>
      </c>
      <c r="Z1058" s="98" t="s">
        <v>1428</v>
      </c>
      <c r="AA1058" s="39">
        <v>0.049225</v>
      </c>
      <c r="AB1058" s="38"/>
      <c r="AC1058" s="41"/>
      <c r="AD1058" s="37" t="s">
        <v>179</v>
      </c>
      <c r="AE1058" s="38"/>
      <c r="AF1058" s="38"/>
      <c r="AG1058" s="38"/>
      <c r="AH1058" s="38"/>
      <c r="AI1058" s="38"/>
      <c r="AJ1058" s="39">
        <v>0.0</v>
      </c>
      <c r="AK1058" s="99">
        <v>0.0</v>
      </c>
      <c r="AL1058" s="99">
        <v>0.5</v>
      </c>
      <c r="AM1058" s="99">
        <v>0.0</v>
      </c>
      <c r="AN1058" s="37" t="s">
        <v>1429</v>
      </c>
      <c r="AO1058" s="37" t="s">
        <v>1430</v>
      </c>
      <c r="AP1058" s="37" t="s">
        <v>1431</v>
      </c>
      <c r="AQ1058" s="38"/>
      <c r="AR1058" s="38"/>
      <c r="AS1058" s="39">
        <v>0.003089824</v>
      </c>
      <c r="AT1058" s="39">
        <v>60.0</v>
      </c>
      <c r="AU1058" s="38"/>
      <c r="AV1058" s="38"/>
      <c r="AW1058" s="37" t="s">
        <v>1432</v>
      </c>
      <c r="AX1058" s="38"/>
      <c r="AY1058" s="38"/>
      <c r="AZ1058" s="38"/>
      <c r="BA1058" s="38"/>
      <c r="BB1058" s="38"/>
      <c r="BC1058" s="38"/>
      <c r="BD1058" s="38"/>
      <c r="BE1058" s="37" t="s">
        <v>1433</v>
      </c>
      <c r="BF1058" s="38"/>
      <c r="BG1058" s="38"/>
      <c r="BH1058" s="38"/>
      <c r="BI1058" s="38"/>
      <c r="BJ1058" s="38"/>
      <c r="BK1058" s="38"/>
    </row>
    <row r="1059" ht="14.25" hidden="1" customHeight="1">
      <c r="A1059" s="37" t="s">
        <v>44</v>
      </c>
      <c r="B1059" s="37" t="s">
        <v>785</v>
      </c>
      <c r="C1059" s="37" t="s">
        <v>882</v>
      </c>
      <c r="D1059" s="37" t="s">
        <v>1425</v>
      </c>
      <c r="E1059" s="37" t="s">
        <v>44</v>
      </c>
      <c r="F1059" s="37" t="s">
        <v>785</v>
      </c>
      <c r="G1059" s="37" t="s">
        <v>882</v>
      </c>
      <c r="H1059" s="119" t="s">
        <v>2021</v>
      </c>
      <c r="I1059" s="39">
        <v>1.077666295</v>
      </c>
      <c r="J1059" s="38"/>
      <c r="K1059" s="38"/>
      <c r="L1059" s="38"/>
      <c r="M1059" s="99">
        <v>0.0</v>
      </c>
      <c r="N1059" s="99">
        <v>0.5</v>
      </c>
      <c r="O1059" s="99">
        <v>0.2</v>
      </c>
      <c r="P1059" s="37" t="s">
        <v>1426</v>
      </c>
      <c r="Q1059" s="37" t="s">
        <v>44</v>
      </c>
      <c r="R1059" s="37" t="s">
        <v>785</v>
      </c>
      <c r="S1059" s="37" t="s">
        <v>882</v>
      </c>
      <c r="T1059" s="119" t="s">
        <v>2021</v>
      </c>
      <c r="U1059" s="130">
        <v>0.0</v>
      </c>
      <c r="V1059" s="130">
        <v>0.0</v>
      </c>
      <c r="W1059" s="130">
        <v>8.7681E-4</v>
      </c>
      <c r="X1059" s="39">
        <v>9.29</v>
      </c>
      <c r="Y1059" s="37" t="s">
        <v>1427</v>
      </c>
      <c r="Z1059" s="98" t="s">
        <v>1428</v>
      </c>
      <c r="AA1059" s="39">
        <v>0.049225</v>
      </c>
      <c r="AB1059" s="38"/>
      <c r="AC1059" s="41"/>
      <c r="AD1059" s="37" t="s">
        <v>179</v>
      </c>
      <c r="AE1059" s="38"/>
      <c r="AF1059" s="38"/>
      <c r="AG1059" s="38"/>
      <c r="AH1059" s="38"/>
      <c r="AI1059" s="38"/>
      <c r="AJ1059" s="39">
        <v>0.232255667</v>
      </c>
      <c r="AK1059" s="99">
        <v>0.0</v>
      </c>
      <c r="AL1059" s="99">
        <v>0.5</v>
      </c>
      <c r="AM1059" s="99">
        <v>0.0</v>
      </c>
      <c r="AN1059" s="37" t="s">
        <v>1429</v>
      </c>
      <c r="AO1059" s="37" t="s">
        <v>1430</v>
      </c>
      <c r="AP1059" s="37" t="s">
        <v>1431</v>
      </c>
      <c r="AQ1059" s="38"/>
      <c r="AR1059" s="38"/>
      <c r="AS1059" s="39">
        <v>0.003089824</v>
      </c>
      <c r="AT1059" s="39">
        <v>60.0</v>
      </c>
      <c r="AU1059" s="38"/>
      <c r="AV1059" s="38"/>
      <c r="AW1059" s="37" t="s">
        <v>1432</v>
      </c>
      <c r="AX1059" s="38"/>
      <c r="AY1059" s="38"/>
      <c r="AZ1059" s="38"/>
      <c r="BA1059" s="38"/>
      <c r="BB1059" s="38"/>
      <c r="BC1059" s="38"/>
      <c r="BD1059" s="38"/>
      <c r="BE1059" s="37" t="s">
        <v>1433</v>
      </c>
      <c r="BF1059" s="38"/>
      <c r="BG1059" s="38"/>
      <c r="BH1059" s="38"/>
      <c r="BI1059" s="38"/>
      <c r="BJ1059" s="38"/>
      <c r="BK1059" s="38"/>
    </row>
    <row r="1060" ht="14.25" hidden="1" customHeight="1">
      <c r="A1060" s="60" t="s">
        <v>42</v>
      </c>
      <c r="B1060" s="47" t="s">
        <v>300</v>
      </c>
      <c r="C1060" s="47" t="s">
        <v>540</v>
      </c>
      <c r="D1060" s="47" t="s">
        <v>1338</v>
      </c>
      <c r="E1060" s="60" t="s">
        <v>376</v>
      </c>
      <c r="F1060" s="47" t="s">
        <v>1001</v>
      </c>
      <c r="G1060" s="47" t="s">
        <v>1091</v>
      </c>
      <c r="H1060" s="45" t="str">
        <f t="shared" ref="H1060:H1173" si="62">E1060&amp;F1060&amp;G1060</f>
        <v>ASHRAE 90.1-2013Audience/Seating AreaFor Auditorium</v>
      </c>
      <c r="I1060" s="117" t="str">
        <f>VLOOKUP(H1060,'Interior Lighting'!$A$4:$G$1472,5,FALSE)</f>
        <v>0.63</v>
      </c>
      <c r="J1060" s="47"/>
      <c r="K1060" s="47"/>
      <c r="L1060" s="47"/>
      <c r="M1060" s="47">
        <v>0.0</v>
      </c>
      <c r="N1060" s="47">
        <v>0.37</v>
      </c>
      <c r="O1060" s="47">
        <v>0.2</v>
      </c>
      <c r="P1060" s="8" t="s">
        <v>1652</v>
      </c>
      <c r="Q1060" s="47" t="s">
        <v>370</v>
      </c>
      <c r="R1060" s="60" t="s">
        <v>669</v>
      </c>
      <c r="S1060" s="60" t="s">
        <v>670</v>
      </c>
      <c r="T1060" s="7" t="str">
        <f t="shared" ref="T1060:T1086" si="63">Q1060&amp;R1060&amp;S1060</f>
        <v>ASHRAE 62.1-2007Public Assembly SpacesAuditorium seating area</v>
      </c>
      <c r="U1060" s="117" t="str">
        <f>VLOOKUP(T1060,Ventilation!$A$4:$H$314,6,FALSE)</f>
        <v>0.06</v>
      </c>
      <c r="V1060" s="117" t="str">
        <f>VLOOKUP(T1060,Ventilation!$A$4:$H$314,5,FALSE)</f>
        <v>5</v>
      </c>
      <c r="W1060" s="117" t="str">
        <f>VLOOKUP(T1060,Ventilation!$A$4:$H$314,7,FALSE)</f>
        <v/>
      </c>
      <c r="X1060" s="47">
        <v>150.0</v>
      </c>
      <c r="Y1060" s="8" t="s">
        <v>1653</v>
      </c>
      <c r="Z1060" s="8" t="s">
        <v>1654</v>
      </c>
      <c r="AA1060" s="47">
        <v>0.0446</v>
      </c>
      <c r="AB1060" s="8"/>
      <c r="AC1060" s="8"/>
      <c r="AD1060" s="8" t="s">
        <v>1655</v>
      </c>
      <c r="AE1060" s="47"/>
      <c r="AF1060" s="47"/>
      <c r="AG1060" s="47"/>
      <c r="AH1060" s="47"/>
      <c r="AI1060" s="47"/>
      <c r="AJ1060" s="8">
        <v>0.46</v>
      </c>
      <c r="AK1060" s="47">
        <v>0.0</v>
      </c>
      <c r="AL1060" s="47">
        <v>0.5</v>
      </c>
      <c r="AM1060" s="47">
        <v>0.0</v>
      </c>
      <c r="AN1060" s="8" t="s">
        <v>1656</v>
      </c>
      <c r="AO1060" s="134" t="s">
        <v>1657</v>
      </c>
      <c r="AP1060" s="8" t="s">
        <v>1658</v>
      </c>
      <c r="AQ1060" s="47"/>
      <c r="AR1060" s="47"/>
      <c r="AS1060" s="45" t="str">
        <f t="shared" ref="AS1060:AS1086" si="64">IF(AQ1060=0,"",AQ1060/AR1060)</f>
        <v/>
      </c>
      <c r="AT1060" s="47"/>
      <c r="AU1060" s="47"/>
      <c r="AV1060" s="47"/>
      <c r="AW1060" s="47"/>
      <c r="AX1060" s="47"/>
      <c r="AY1060" s="47"/>
      <c r="AZ1060" s="47"/>
      <c r="BA1060" s="47"/>
      <c r="BB1060" s="47"/>
      <c r="BC1060" s="47"/>
      <c r="BD1060" s="47"/>
      <c r="BE1060" s="47"/>
      <c r="BF1060" s="47"/>
      <c r="BG1060" s="5"/>
      <c r="BI1060" s="5"/>
      <c r="BJ1060" s="5"/>
      <c r="BK1060" s="5"/>
    </row>
    <row r="1061" ht="14.25" hidden="1" customHeight="1">
      <c r="A1061" s="60" t="s">
        <v>42</v>
      </c>
      <c r="B1061" s="47" t="s">
        <v>300</v>
      </c>
      <c r="C1061" s="47" t="s">
        <v>1122</v>
      </c>
      <c r="D1061" s="47" t="s">
        <v>1283</v>
      </c>
      <c r="E1061" s="60" t="s">
        <v>376</v>
      </c>
      <c r="F1061" s="47" t="s">
        <v>1013</v>
      </c>
      <c r="G1061" s="47" t="s">
        <v>652</v>
      </c>
      <c r="H1061" s="45" t="str">
        <f t="shared" si="62"/>
        <v>ASHRAE 90.1-2013Dining AreaGeneral</v>
      </c>
      <c r="I1061" s="117" t="str">
        <f>VLOOKUP(H1061,'Interior Lighting'!$A$4:$G$1472,5,FALSE)</f>
        <v>0.65</v>
      </c>
      <c r="J1061" s="47"/>
      <c r="K1061" s="47"/>
      <c r="L1061" s="47"/>
      <c r="M1061" s="47">
        <v>0.0</v>
      </c>
      <c r="N1061" s="47">
        <v>0.37</v>
      </c>
      <c r="O1061" s="47">
        <v>0.2</v>
      </c>
      <c r="P1061" s="47" t="s">
        <v>1652</v>
      </c>
      <c r="Q1061" s="47" t="s">
        <v>370</v>
      </c>
      <c r="R1061" s="47" t="s">
        <v>544</v>
      </c>
      <c r="S1061" s="47" t="s">
        <v>651</v>
      </c>
      <c r="T1061" s="7" t="str">
        <f t="shared" si="63"/>
        <v>ASHRAE 62.1-2007Food and Beverage ServiceCafeteria/fast food dining</v>
      </c>
      <c r="U1061" s="117" t="str">
        <f>VLOOKUP(T1061,Ventilation!$A$4:$H$314,6,FALSE)</f>
        <v>0.18</v>
      </c>
      <c r="V1061" s="117" t="str">
        <f>VLOOKUP(T1061,Ventilation!$A$4:$H$314,5,FALSE)</f>
        <v>7.5</v>
      </c>
      <c r="W1061" s="117" t="str">
        <f>VLOOKUP(T1061,Ventilation!$A$4:$H$314,7,FALSE)</f>
        <v/>
      </c>
      <c r="X1061" s="47">
        <v>100.0</v>
      </c>
      <c r="Y1061" s="47" t="s">
        <v>1659</v>
      </c>
      <c r="Z1061" s="47" t="s">
        <v>1654</v>
      </c>
      <c r="AA1061" s="47">
        <v>0.0446</v>
      </c>
      <c r="AB1061" s="8"/>
      <c r="AC1061" s="47"/>
      <c r="AD1061" s="47" t="s">
        <v>1655</v>
      </c>
      <c r="AE1061" s="47"/>
      <c r="AF1061" s="47"/>
      <c r="AG1061" s="47"/>
      <c r="AH1061" s="47"/>
      <c r="AI1061" s="47"/>
      <c r="AJ1061" s="93">
        <v>7.15</v>
      </c>
      <c r="AK1061" s="47">
        <v>0.0</v>
      </c>
      <c r="AL1061" s="47">
        <v>0.5</v>
      </c>
      <c r="AM1061" s="47">
        <v>0.0</v>
      </c>
      <c r="AN1061" s="47" t="s">
        <v>1660</v>
      </c>
      <c r="AO1061" s="134" t="s">
        <v>1657</v>
      </c>
      <c r="AP1061" s="47" t="s">
        <v>1658</v>
      </c>
      <c r="AQ1061" s="47"/>
      <c r="AR1061" s="47"/>
      <c r="AS1061" s="45" t="str">
        <f t="shared" si="64"/>
        <v/>
      </c>
      <c r="AT1061" s="47"/>
      <c r="AU1061" s="47"/>
      <c r="AV1061" s="47"/>
      <c r="AW1061" s="47"/>
      <c r="AX1061" s="47"/>
      <c r="AY1061" s="47"/>
      <c r="AZ1061" s="47"/>
      <c r="BA1061" s="47"/>
      <c r="BB1061" s="47"/>
      <c r="BC1061" s="47"/>
      <c r="BD1061" s="47"/>
      <c r="BE1061" s="47"/>
      <c r="BF1061" s="47"/>
      <c r="BG1061" s="5"/>
      <c r="BI1061" s="5"/>
      <c r="BJ1061" s="5"/>
      <c r="BK1061" s="5"/>
    </row>
    <row r="1062" ht="14.25" hidden="1" customHeight="1">
      <c r="A1062" s="60" t="s">
        <v>42</v>
      </c>
      <c r="B1062" s="47" t="s">
        <v>300</v>
      </c>
      <c r="C1062" s="47" t="s">
        <v>535</v>
      </c>
      <c r="D1062" s="47" t="s">
        <v>1312</v>
      </c>
      <c r="E1062" s="60" t="s">
        <v>376</v>
      </c>
      <c r="F1062" s="47" t="s">
        <v>996</v>
      </c>
      <c r="G1062" s="47" t="s">
        <v>652</v>
      </c>
      <c r="H1062" s="45" t="str">
        <f t="shared" si="62"/>
        <v>ASHRAE 90.1-2013Classroom/Lecture/TrainingGeneral</v>
      </c>
      <c r="I1062" s="117" t="str">
        <f>VLOOKUP(H1062,'Interior Lighting'!$A$4:$G$1472,5,FALSE)</f>
        <v>1.24</v>
      </c>
      <c r="J1062" s="47"/>
      <c r="K1062" s="47"/>
      <c r="L1062" s="47"/>
      <c r="M1062" s="47">
        <v>0.0</v>
      </c>
      <c r="N1062" s="47">
        <v>0.37</v>
      </c>
      <c r="O1062" s="47">
        <v>0.2</v>
      </c>
      <c r="P1062" s="47" t="s">
        <v>1661</v>
      </c>
      <c r="Q1062" s="47" t="s">
        <v>370</v>
      </c>
      <c r="R1062" s="47" t="s">
        <v>635</v>
      </c>
      <c r="S1062" s="47" t="s">
        <v>641</v>
      </c>
      <c r="T1062" s="7" t="str">
        <f t="shared" si="63"/>
        <v>ASHRAE 62.1-2007Educational FacilitiesClassrooms (age 9 plus)</v>
      </c>
      <c r="U1062" s="117" t="str">
        <f>VLOOKUP(T1062,Ventilation!$A$4:$H$314,6,FALSE)</f>
        <v>0.12</v>
      </c>
      <c r="V1062" s="117" t="str">
        <f>VLOOKUP(T1062,Ventilation!$A$4:$H$314,5,FALSE)</f>
        <v>10</v>
      </c>
      <c r="W1062" s="117" t="str">
        <f>VLOOKUP(T1062,Ventilation!$A$4:$H$314,7,FALSE)</f>
        <v/>
      </c>
      <c r="X1062" s="47">
        <v>35.0</v>
      </c>
      <c r="Y1062" s="47" t="s">
        <v>1662</v>
      </c>
      <c r="Z1062" s="47" t="s">
        <v>1654</v>
      </c>
      <c r="AA1062" s="47">
        <v>0.0446</v>
      </c>
      <c r="AB1062" s="8"/>
      <c r="AC1062" s="47"/>
      <c r="AD1062" s="47" t="s">
        <v>1655</v>
      </c>
      <c r="AE1062" s="47"/>
      <c r="AF1062" s="47"/>
      <c r="AG1062" s="47"/>
      <c r="AH1062" s="47"/>
      <c r="AI1062" s="47"/>
      <c r="AJ1062" s="8">
        <v>0.929</v>
      </c>
      <c r="AK1062" s="47">
        <v>0.0</v>
      </c>
      <c r="AL1062" s="47">
        <v>0.5</v>
      </c>
      <c r="AM1062" s="47">
        <v>0.0</v>
      </c>
      <c r="AN1062" s="47" t="s">
        <v>1656</v>
      </c>
      <c r="AO1062" s="47" t="s">
        <v>1663</v>
      </c>
      <c r="AP1062" s="47" t="s">
        <v>1658</v>
      </c>
      <c r="AQ1062" s="47"/>
      <c r="AR1062" s="47"/>
      <c r="AS1062" s="45" t="str">
        <f t="shared" si="64"/>
        <v/>
      </c>
      <c r="AT1062" s="47"/>
      <c r="AU1062" s="47"/>
      <c r="AV1062" s="47"/>
      <c r="AW1062" s="47"/>
      <c r="AX1062" s="47"/>
      <c r="AY1062" s="47"/>
      <c r="AZ1062" s="47"/>
      <c r="BA1062" s="47"/>
      <c r="BB1062" s="47"/>
      <c r="BC1062" s="47"/>
      <c r="BD1062" s="47"/>
      <c r="BE1062" s="47"/>
      <c r="BF1062" s="47"/>
      <c r="BG1062" s="5"/>
      <c r="BI1062" s="5"/>
      <c r="BJ1062" s="5"/>
      <c r="BK1062" s="5"/>
    </row>
    <row r="1063" ht="14.25" hidden="1" customHeight="1">
      <c r="A1063" s="60" t="s">
        <v>42</v>
      </c>
      <c r="B1063" s="47" t="s">
        <v>300</v>
      </c>
      <c r="C1063" s="47" t="s">
        <v>1126</v>
      </c>
      <c r="D1063" s="47" t="s">
        <v>1310</v>
      </c>
      <c r="E1063" s="60" t="s">
        <v>376</v>
      </c>
      <c r="F1063" s="60" t="s">
        <v>1126</v>
      </c>
      <c r="G1063" s="47" t="s">
        <v>652</v>
      </c>
      <c r="H1063" s="45" t="str">
        <f t="shared" si="62"/>
        <v>ASHRAE 90.1-2013CorridorGeneral</v>
      </c>
      <c r="I1063" s="117" t="str">
        <f>VLOOKUP(H1063,'Interior Lighting'!$A$4:$G$1472,5,FALSE)</f>
        <v>0.66</v>
      </c>
      <c r="J1063" s="47"/>
      <c r="K1063" s="47"/>
      <c r="L1063" s="47"/>
      <c r="M1063" s="47">
        <v>0.0</v>
      </c>
      <c r="N1063" s="47">
        <v>0.37</v>
      </c>
      <c r="O1063" s="47">
        <v>0.2</v>
      </c>
      <c r="P1063" s="8" t="s">
        <v>1664</v>
      </c>
      <c r="Q1063" s="47" t="s">
        <v>370</v>
      </c>
      <c r="R1063" s="47" t="s">
        <v>652</v>
      </c>
      <c r="S1063" s="47" t="s">
        <v>542</v>
      </c>
      <c r="T1063" s="7" t="str">
        <f t="shared" si="63"/>
        <v>ASHRAE 62.1-2007GeneralCorridors</v>
      </c>
      <c r="U1063" s="117" t="str">
        <f>VLOOKUP(T1063,Ventilation!$A$4:$H$314,6,FALSE)</f>
        <v>0.06</v>
      </c>
      <c r="V1063" s="117" t="str">
        <f>VLOOKUP(T1063,Ventilation!$A$4:$H$314,5,FALSE)</f>
        <v/>
      </c>
      <c r="W1063" s="117" t="str">
        <f>VLOOKUP(T1063,Ventilation!$A$4:$H$314,7,FALSE)</f>
        <v/>
      </c>
      <c r="X1063" s="47">
        <v>0.0</v>
      </c>
      <c r="Y1063" s="8" t="s">
        <v>1662</v>
      </c>
      <c r="Z1063" s="8" t="s">
        <v>1654</v>
      </c>
      <c r="AA1063" s="47">
        <v>0.0446</v>
      </c>
      <c r="AB1063" s="8"/>
      <c r="AC1063" s="8"/>
      <c r="AD1063" s="8" t="s">
        <v>1655</v>
      </c>
      <c r="AE1063" s="47"/>
      <c r="AF1063" s="47"/>
      <c r="AG1063" s="47"/>
      <c r="AH1063" s="47"/>
      <c r="AI1063" s="47"/>
      <c r="AJ1063" s="8">
        <v>0.37</v>
      </c>
      <c r="AK1063" s="47">
        <v>0.0</v>
      </c>
      <c r="AL1063" s="47">
        <v>0.5</v>
      </c>
      <c r="AM1063" s="47">
        <v>0.0</v>
      </c>
      <c r="AN1063" s="8" t="s">
        <v>1656</v>
      </c>
      <c r="AO1063" s="8" t="s">
        <v>1663</v>
      </c>
      <c r="AP1063" s="8" t="s">
        <v>1658</v>
      </c>
      <c r="AQ1063" s="47"/>
      <c r="AR1063" s="47"/>
      <c r="AS1063" s="45" t="str">
        <f t="shared" si="64"/>
        <v/>
      </c>
      <c r="AT1063" s="47"/>
      <c r="AU1063" s="47"/>
      <c r="AV1063" s="47"/>
      <c r="AW1063" s="47"/>
      <c r="AX1063" s="47"/>
      <c r="AY1063" s="47"/>
      <c r="AZ1063" s="47"/>
      <c r="BA1063" s="47"/>
      <c r="BB1063" s="47"/>
      <c r="BC1063" s="47"/>
      <c r="BD1063" s="47"/>
      <c r="BE1063" s="47"/>
      <c r="BF1063" s="47"/>
      <c r="BG1063" s="5"/>
      <c r="BI1063" s="5"/>
      <c r="BJ1063" s="5"/>
      <c r="BK1063" s="5"/>
    </row>
    <row r="1064" ht="14.25" hidden="1" customHeight="1">
      <c r="A1064" s="60" t="s">
        <v>42</v>
      </c>
      <c r="B1064" s="47" t="s">
        <v>300</v>
      </c>
      <c r="C1064" s="47" t="s">
        <v>1143</v>
      </c>
      <c r="D1064" s="47" t="s">
        <v>1304</v>
      </c>
      <c r="E1064" s="60" t="s">
        <v>376</v>
      </c>
      <c r="F1064" s="47" t="s">
        <v>1101</v>
      </c>
      <c r="G1064" s="60" t="s">
        <v>1028</v>
      </c>
      <c r="H1064" s="45" t="str">
        <f t="shared" si="62"/>
        <v>ASHRAE 90.1-2013Gymnasium/Fitness CenterExercise Area</v>
      </c>
      <c r="I1064" s="117" t="str">
        <f>VLOOKUP(H1064,'Interior Lighting'!$A$4:$G$1472,5,FALSE)</f>
        <v>0.72</v>
      </c>
      <c r="J1064" s="47"/>
      <c r="K1064" s="47"/>
      <c r="L1064" s="47"/>
      <c r="M1064" s="47">
        <v>0.0</v>
      </c>
      <c r="N1064" s="47">
        <v>0.37</v>
      </c>
      <c r="O1064" s="47">
        <v>0.2</v>
      </c>
      <c r="P1064" s="47" t="s">
        <v>1665</v>
      </c>
      <c r="Q1064" s="47" t="s">
        <v>370</v>
      </c>
      <c r="R1064" s="47" t="s">
        <v>683</v>
      </c>
      <c r="S1064" s="47" t="s">
        <v>691</v>
      </c>
      <c r="T1064" s="7" t="str">
        <f t="shared" si="63"/>
        <v>ASHRAE 62.1-2007Sports and EntertainmentGym, stadium (play area)</v>
      </c>
      <c r="U1064" s="117" t="str">
        <f>VLOOKUP(T1064,Ventilation!$A$4:$H$314,6,FALSE)</f>
        <v>0.3</v>
      </c>
      <c r="V1064" s="117" t="str">
        <f>VLOOKUP(T1064,Ventilation!$A$4:$H$314,5,FALSE)</f>
        <v/>
      </c>
      <c r="W1064" s="117" t="str">
        <f>VLOOKUP(T1064,Ventilation!$A$4:$H$314,7,FALSE)</f>
        <v/>
      </c>
      <c r="X1064" s="47">
        <v>30.0</v>
      </c>
      <c r="Y1064" s="47" t="s">
        <v>1666</v>
      </c>
      <c r="Z1064" s="47" t="s">
        <v>1654</v>
      </c>
      <c r="AA1064" s="47">
        <v>0.0446</v>
      </c>
      <c r="AB1064" s="8"/>
      <c r="AC1064" s="47"/>
      <c r="AD1064" s="47" t="s">
        <v>1655</v>
      </c>
      <c r="AE1064" s="47"/>
      <c r="AF1064" s="47"/>
      <c r="AG1064" s="47"/>
      <c r="AH1064" s="47"/>
      <c r="AI1064" s="47"/>
      <c r="AJ1064" s="8">
        <v>0.46</v>
      </c>
      <c r="AK1064" s="47">
        <v>0.0</v>
      </c>
      <c r="AL1064" s="47">
        <v>0.5</v>
      </c>
      <c r="AM1064" s="47">
        <v>0.0</v>
      </c>
      <c r="AN1064" s="47" t="s">
        <v>1656</v>
      </c>
      <c r="AO1064" s="134" t="s">
        <v>1657</v>
      </c>
      <c r="AP1064" s="47" t="s">
        <v>1658</v>
      </c>
      <c r="AQ1064" s="47">
        <v>159.5</v>
      </c>
      <c r="AR1064" s="47">
        <v>21269.0</v>
      </c>
      <c r="AS1064" s="117" t="str">
        <f t="shared" si="64"/>
        <v>0.007499177206</v>
      </c>
      <c r="AT1064" s="47">
        <v>43.3</v>
      </c>
      <c r="AU1064" s="47">
        <v>0.2</v>
      </c>
      <c r="AV1064" s="47">
        <v>0.05</v>
      </c>
      <c r="AW1064" s="47" t="s">
        <v>304</v>
      </c>
      <c r="AX1064" s="47"/>
      <c r="AY1064" s="47"/>
      <c r="AZ1064" s="47"/>
      <c r="BA1064" s="47"/>
      <c r="BB1064" s="47"/>
      <c r="BC1064" s="47"/>
      <c r="BD1064" s="47"/>
      <c r="BE1064" s="47"/>
      <c r="BF1064" s="47"/>
      <c r="BG1064" s="5"/>
      <c r="BI1064" s="5"/>
      <c r="BJ1064" s="5"/>
      <c r="BK1064" s="5"/>
    </row>
    <row r="1065" ht="14.25" hidden="1" customHeight="1">
      <c r="A1065" s="60" t="s">
        <v>42</v>
      </c>
      <c r="B1065" s="47" t="s">
        <v>300</v>
      </c>
      <c r="C1065" s="47" t="s">
        <v>1150</v>
      </c>
      <c r="D1065" s="47" t="s">
        <v>1272</v>
      </c>
      <c r="E1065" s="60" t="s">
        <v>376</v>
      </c>
      <c r="F1065" s="47" t="s">
        <v>1017</v>
      </c>
      <c r="G1065" s="47" t="s">
        <v>652</v>
      </c>
      <c r="H1065" s="45" t="str">
        <f t="shared" si="62"/>
        <v>ASHRAE 90.1-2013Food PreparationGeneral</v>
      </c>
      <c r="I1065" s="117" t="str">
        <f>VLOOKUP(H1065,'Interior Lighting'!$A$4:$G$1472,5,FALSE)</f>
        <v>1.21</v>
      </c>
      <c r="J1065" s="47"/>
      <c r="K1065" s="47"/>
      <c r="L1065" s="47"/>
      <c r="M1065" s="47">
        <v>0.0</v>
      </c>
      <c r="N1065" s="47">
        <v>0.37</v>
      </c>
      <c r="O1065" s="47">
        <v>0.2</v>
      </c>
      <c r="P1065" s="47" t="s">
        <v>1652</v>
      </c>
      <c r="Q1065" s="47" t="s">
        <v>370</v>
      </c>
      <c r="R1065" s="47" t="s">
        <v>544</v>
      </c>
      <c r="S1065" s="47" t="s">
        <v>651</v>
      </c>
      <c r="T1065" s="7" t="str">
        <f t="shared" si="63"/>
        <v>ASHRAE 62.1-2007Food and Beverage ServiceCafeteria/fast food dining</v>
      </c>
      <c r="U1065" s="117" t="str">
        <f>VLOOKUP(T1065,Ventilation!$A$4:$H$314,6,FALSE)</f>
        <v>0.18</v>
      </c>
      <c r="V1065" s="117" t="str">
        <f>VLOOKUP(T1065,Ventilation!$A$4:$H$314,5,FALSE)</f>
        <v>7.5</v>
      </c>
      <c r="W1065" s="117" t="str">
        <f>VLOOKUP(T1065,Ventilation!$A$4:$H$314,7,FALSE)</f>
        <v/>
      </c>
      <c r="X1065" s="8">
        <v>15.23</v>
      </c>
      <c r="Y1065" s="47" t="s">
        <v>1662</v>
      </c>
      <c r="Z1065" s="47" t="s">
        <v>1654</v>
      </c>
      <c r="AA1065" s="47">
        <v>0.0446</v>
      </c>
      <c r="AB1065" s="8"/>
      <c r="AC1065" s="47"/>
      <c r="AD1065" s="47" t="s">
        <v>1655</v>
      </c>
      <c r="AE1065" s="8">
        <v>532.1</v>
      </c>
      <c r="AF1065" s="47">
        <v>0.1</v>
      </c>
      <c r="AG1065" s="47">
        <v>0.2</v>
      </c>
      <c r="AH1065" s="47">
        <v>0.7</v>
      </c>
      <c r="AI1065" s="47" t="s">
        <v>1667</v>
      </c>
      <c r="AJ1065" s="8">
        <v>20.65</v>
      </c>
      <c r="AK1065" s="47">
        <v>0.25</v>
      </c>
      <c r="AL1065" s="47">
        <v>0.3</v>
      </c>
      <c r="AM1065" s="47">
        <v>0.2</v>
      </c>
      <c r="AN1065" s="47" t="s">
        <v>1660</v>
      </c>
      <c r="AO1065" s="134" t="s">
        <v>1657</v>
      </c>
      <c r="AP1065" s="47" t="s">
        <v>1658</v>
      </c>
      <c r="AQ1065" s="47">
        <v>133.0</v>
      </c>
      <c r="AR1065" s="47">
        <v>2325.0</v>
      </c>
      <c r="AS1065" s="117" t="str">
        <f t="shared" si="64"/>
        <v>0.05720430108</v>
      </c>
      <c r="AT1065" s="47">
        <v>49.0</v>
      </c>
      <c r="AU1065" s="47">
        <v>0.2</v>
      </c>
      <c r="AV1065" s="47">
        <v>0.05</v>
      </c>
      <c r="AW1065" s="47" t="s">
        <v>304</v>
      </c>
      <c r="AX1065" s="47">
        <v>0.7</v>
      </c>
      <c r="AY1065" s="47">
        <v>4000.0</v>
      </c>
      <c r="AZ1065" s="47">
        <v>0.12153790593660581</v>
      </c>
      <c r="BA1065" s="47">
        <v>0.338</v>
      </c>
      <c r="BB1065" s="47">
        <v>694.5023196377475</v>
      </c>
      <c r="BC1065" s="47">
        <v>0.5</v>
      </c>
      <c r="BD1065" s="47"/>
      <c r="BE1065" s="47" t="s">
        <v>1668</v>
      </c>
      <c r="BF1065" s="47"/>
      <c r="BG1065" s="5"/>
      <c r="BI1065" s="5"/>
      <c r="BJ1065" s="5"/>
      <c r="BK1065" s="5"/>
    </row>
    <row r="1066" ht="14.25" hidden="1" customHeight="1">
      <c r="A1066" s="60" t="s">
        <v>42</v>
      </c>
      <c r="B1066" s="8" t="s">
        <v>300</v>
      </c>
      <c r="C1066" s="8" t="s">
        <v>769</v>
      </c>
      <c r="D1066" s="47" t="s">
        <v>1338</v>
      </c>
      <c r="E1066" s="60" t="s">
        <v>376</v>
      </c>
      <c r="F1066" s="60" t="s">
        <v>581</v>
      </c>
      <c r="G1066" s="60" t="s">
        <v>769</v>
      </c>
      <c r="H1066" s="45" t="str">
        <f t="shared" si="62"/>
        <v>ASHRAE 90.1-2013Whole BuildingLibrary</v>
      </c>
      <c r="I1066" s="117" t="str">
        <f>VLOOKUP(H1066,'Interior Lighting'!$A$4:$G$1472,5,FALSE)</f>
        <v>1.19</v>
      </c>
      <c r="J1066" s="47"/>
      <c r="K1066" s="47"/>
      <c r="L1066" s="47"/>
      <c r="M1066" s="47">
        <v>0.0</v>
      </c>
      <c r="N1066" s="47">
        <v>0.37</v>
      </c>
      <c r="O1066" s="47">
        <v>0.2</v>
      </c>
      <c r="P1066" s="47" t="s">
        <v>1669</v>
      </c>
      <c r="Q1066" s="47" t="s">
        <v>370</v>
      </c>
      <c r="R1066" s="47" t="s">
        <v>635</v>
      </c>
      <c r="S1066" s="47" t="s">
        <v>643</v>
      </c>
      <c r="T1066" s="7" t="str">
        <f t="shared" si="63"/>
        <v>ASHRAE 62.1-2007Educational FacilitiesMedia center</v>
      </c>
      <c r="U1066" s="117" t="str">
        <f>VLOOKUP(T1066,Ventilation!$A$4:$H$314,6,FALSE)</f>
        <v>0.12</v>
      </c>
      <c r="V1066" s="117" t="str">
        <f>VLOOKUP(T1066,Ventilation!$A$4:$H$314,5,FALSE)</f>
        <v>10</v>
      </c>
      <c r="W1066" s="117" t="str">
        <f>VLOOKUP(T1066,Ventilation!$A$4:$H$314,7,FALSE)</f>
        <v/>
      </c>
      <c r="X1066" s="60">
        <v>10.0</v>
      </c>
      <c r="Y1066" s="47" t="s">
        <v>1662</v>
      </c>
      <c r="Z1066" s="47" t="s">
        <v>1654</v>
      </c>
      <c r="AA1066" s="47">
        <v>0.0446</v>
      </c>
      <c r="AB1066" s="8"/>
      <c r="AC1066" s="47"/>
      <c r="AD1066" s="47" t="s">
        <v>1655</v>
      </c>
      <c r="AE1066" s="47"/>
      <c r="AF1066" s="47"/>
      <c r="AG1066" s="47"/>
      <c r="AH1066" s="47"/>
      <c r="AI1066" s="47"/>
      <c r="AJ1066" s="8">
        <v>0.93</v>
      </c>
      <c r="AK1066" s="47">
        <v>0.0</v>
      </c>
      <c r="AL1066" s="47">
        <v>0.5</v>
      </c>
      <c r="AM1066" s="47">
        <v>0.0</v>
      </c>
      <c r="AN1066" s="47" t="s">
        <v>1656</v>
      </c>
      <c r="AO1066" s="47" t="s">
        <v>1663</v>
      </c>
      <c r="AP1066" s="47" t="s">
        <v>1658</v>
      </c>
      <c r="AQ1066" s="47"/>
      <c r="AR1066" s="47"/>
      <c r="AS1066" s="45" t="str">
        <f t="shared" si="64"/>
        <v/>
      </c>
      <c r="AT1066" s="47"/>
      <c r="AU1066" s="47"/>
      <c r="AV1066" s="47"/>
      <c r="AW1066" s="47"/>
      <c r="AX1066" s="47"/>
      <c r="AY1066" s="47"/>
      <c r="AZ1066" s="47"/>
      <c r="BA1066" s="47"/>
      <c r="BB1066" s="47"/>
      <c r="BC1066" s="47"/>
      <c r="BD1066" s="47"/>
      <c r="BE1066" s="47"/>
      <c r="BF1066" s="47"/>
      <c r="BG1066" s="5"/>
      <c r="BI1066" s="5"/>
      <c r="BJ1066" s="5"/>
      <c r="BK1066" s="5"/>
    </row>
    <row r="1067" ht="14.25" hidden="1" customHeight="1">
      <c r="A1067" s="60" t="s">
        <v>42</v>
      </c>
      <c r="B1067" s="47" t="s">
        <v>300</v>
      </c>
      <c r="C1067" s="47" t="s">
        <v>706</v>
      </c>
      <c r="D1067" s="47" t="s">
        <v>1364</v>
      </c>
      <c r="E1067" s="60" t="s">
        <v>376</v>
      </c>
      <c r="F1067" s="47" t="s">
        <v>706</v>
      </c>
      <c r="G1067" s="47" t="s">
        <v>652</v>
      </c>
      <c r="H1067" s="45" t="str">
        <f t="shared" si="62"/>
        <v>ASHRAE 90.1-2013LobbyGeneral</v>
      </c>
      <c r="I1067" s="117" t="str">
        <f>VLOOKUP(H1067,'Interior Lighting'!$A$4:$G$1472,5,FALSE)</f>
        <v>0.9</v>
      </c>
      <c r="J1067" s="47"/>
      <c r="K1067" s="47"/>
      <c r="L1067" s="47"/>
      <c r="M1067" s="47">
        <v>0.0</v>
      </c>
      <c r="N1067" s="47">
        <v>0.37</v>
      </c>
      <c r="O1067" s="47">
        <v>0.2</v>
      </c>
      <c r="P1067" s="47" t="s">
        <v>1670</v>
      </c>
      <c r="Q1067" s="47" t="s">
        <v>370</v>
      </c>
      <c r="R1067" s="47" t="s">
        <v>652</v>
      </c>
      <c r="S1067" s="47" t="s">
        <v>542</v>
      </c>
      <c r="T1067" s="7" t="str">
        <f t="shared" si="63"/>
        <v>ASHRAE 62.1-2007GeneralCorridors</v>
      </c>
      <c r="U1067" s="117" t="str">
        <f>VLOOKUP(T1067,Ventilation!$A$4:$H$314,6,FALSE)</f>
        <v>0.06</v>
      </c>
      <c r="V1067" s="117" t="str">
        <f>VLOOKUP(T1067,Ventilation!$A$4:$H$314,5,FALSE)</f>
        <v/>
      </c>
      <c r="W1067" s="117" t="str">
        <f>VLOOKUP(T1067,Ventilation!$A$4:$H$314,7,FALSE)</f>
        <v/>
      </c>
      <c r="X1067" s="47">
        <v>0.0</v>
      </c>
      <c r="Y1067" s="47" t="s">
        <v>1662</v>
      </c>
      <c r="Z1067" s="47" t="s">
        <v>1654</v>
      </c>
      <c r="AA1067" s="47">
        <v>0.0446</v>
      </c>
      <c r="AB1067" s="8"/>
      <c r="AC1067" s="47"/>
      <c r="AD1067" s="47" t="s">
        <v>1655</v>
      </c>
      <c r="AE1067" s="47"/>
      <c r="AF1067" s="47"/>
      <c r="AG1067" s="47"/>
      <c r="AH1067" s="47"/>
      <c r="AI1067" s="47"/>
      <c r="AJ1067" s="8">
        <v>0.37</v>
      </c>
      <c r="AK1067" s="47">
        <v>0.0</v>
      </c>
      <c r="AL1067" s="47">
        <v>0.5</v>
      </c>
      <c r="AM1067" s="47">
        <v>0.0</v>
      </c>
      <c r="AN1067" s="47" t="s">
        <v>1656</v>
      </c>
      <c r="AO1067" s="47" t="s">
        <v>1663</v>
      </c>
      <c r="AP1067" s="47" t="s">
        <v>1658</v>
      </c>
      <c r="AQ1067" s="47"/>
      <c r="AR1067" s="47"/>
      <c r="AS1067" s="45" t="str">
        <f t="shared" si="64"/>
        <v/>
      </c>
      <c r="AT1067" s="47"/>
      <c r="AU1067" s="47"/>
      <c r="AV1067" s="47"/>
      <c r="AW1067" s="47"/>
      <c r="AX1067" s="47"/>
      <c r="AY1067" s="47"/>
      <c r="AZ1067" s="47"/>
      <c r="BA1067" s="47"/>
      <c r="BB1067" s="47"/>
      <c r="BC1067" s="47"/>
      <c r="BD1067" s="47"/>
      <c r="BE1067" s="47"/>
      <c r="BF1067" s="47"/>
      <c r="BG1067" s="5"/>
      <c r="BI1067" s="5"/>
      <c r="BJ1067" s="5"/>
      <c r="BK1067" s="5"/>
    </row>
    <row r="1068" ht="14.25" hidden="1" customHeight="1">
      <c r="A1068" s="60" t="s">
        <v>42</v>
      </c>
      <c r="B1068" s="47" t="s">
        <v>300</v>
      </c>
      <c r="C1068" s="47" t="s">
        <v>1155</v>
      </c>
      <c r="D1068" s="47" t="s">
        <v>1365</v>
      </c>
      <c r="E1068" s="60" t="s">
        <v>376</v>
      </c>
      <c r="F1068" s="47" t="s">
        <v>800</v>
      </c>
      <c r="G1068" s="47" t="s">
        <v>652</v>
      </c>
      <c r="H1068" s="45" t="str">
        <f t="shared" si="62"/>
        <v>ASHRAE 90.1-2013Electrical/MechanicalGeneral</v>
      </c>
      <c r="I1068" s="117" t="str">
        <f>VLOOKUP(H1068,'Interior Lighting'!$A$4:$G$1472,5,FALSE)</f>
        <v>0.42</v>
      </c>
      <c r="J1068" s="47"/>
      <c r="K1068" s="47"/>
      <c r="L1068" s="47"/>
      <c r="M1068" s="47">
        <v>0.0</v>
      </c>
      <c r="N1068" s="47">
        <v>0.37</v>
      </c>
      <c r="O1068" s="47">
        <v>0.2</v>
      </c>
      <c r="P1068" s="47" t="s">
        <v>1652</v>
      </c>
      <c r="Q1068" s="47" t="s">
        <v>370</v>
      </c>
      <c r="R1068" s="47" t="s">
        <v>652</v>
      </c>
      <c r="S1068" s="47" t="s">
        <v>594</v>
      </c>
      <c r="T1068" s="7" t="str">
        <f t="shared" si="63"/>
        <v>ASHRAE 62.1-2007GeneralStorage rooms</v>
      </c>
      <c r="U1068" s="117" t="str">
        <f>VLOOKUP(T1068,Ventilation!$A$4:$H$314,6,FALSE)</f>
        <v>0.12</v>
      </c>
      <c r="V1068" s="117" t="str">
        <f>VLOOKUP(T1068,Ventilation!$A$4:$H$314,5,FALSE)</f>
        <v/>
      </c>
      <c r="W1068" s="117" t="str">
        <f>VLOOKUP(T1068,Ventilation!$A$4:$H$314,7,FALSE)</f>
        <v/>
      </c>
      <c r="X1068" s="47">
        <v>0.0</v>
      </c>
      <c r="Y1068" s="47" t="s">
        <v>1662</v>
      </c>
      <c r="Z1068" s="47" t="s">
        <v>1654</v>
      </c>
      <c r="AA1068" s="47">
        <v>0.0446</v>
      </c>
      <c r="AB1068" s="8"/>
      <c r="AC1068" s="47"/>
      <c r="AD1068" s="47" t="s">
        <v>1655</v>
      </c>
      <c r="AE1068" s="47"/>
      <c r="AF1068" s="47"/>
      <c r="AG1068" s="47"/>
      <c r="AH1068" s="47"/>
      <c r="AI1068" s="47"/>
      <c r="AJ1068" s="45">
        <v>0.37</v>
      </c>
      <c r="AK1068" s="47">
        <v>0.0</v>
      </c>
      <c r="AL1068" s="47">
        <v>0.5</v>
      </c>
      <c r="AM1068" s="47">
        <v>0.0</v>
      </c>
      <c r="AN1068" s="47" t="s">
        <v>1656</v>
      </c>
      <c r="AO1068" s="134" t="s">
        <v>1671</v>
      </c>
      <c r="AP1068" s="134" t="s">
        <v>1672</v>
      </c>
      <c r="AQ1068" s="47"/>
      <c r="AR1068" s="47"/>
      <c r="AS1068" s="45" t="str">
        <f t="shared" si="64"/>
        <v/>
      </c>
      <c r="AT1068" s="47"/>
      <c r="AU1068" s="47"/>
      <c r="AV1068" s="47"/>
      <c r="AW1068" s="47"/>
      <c r="AX1068" s="47"/>
      <c r="AY1068" s="47"/>
      <c r="AZ1068" s="47"/>
      <c r="BA1068" s="47"/>
      <c r="BB1068" s="47"/>
      <c r="BC1068" s="47"/>
      <c r="BD1068" s="47"/>
      <c r="BE1068" s="47"/>
      <c r="BF1068" s="47"/>
      <c r="BG1068" s="5"/>
      <c r="BI1068" s="5"/>
      <c r="BJ1068" s="5"/>
      <c r="BK1068" s="5"/>
    </row>
    <row r="1069" ht="14.25" hidden="1" customHeight="1">
      <c r="A1069" s="60" t="s">
        <v>42</v>
      </c>
      <c r="B1069" s="8" t="s">
        <v>300</v>
      </c>
      <c r="C1069" s="8" t="s">
        <v>355</v>
      </c>
      <c r="D1069" s="47" t="s">
        <v>1312</v>
      </c>
      <c r="E1069" s="60" t="s">
        <v>376</v>
      </c>
      <c r="F1069" s="47" t="s">
        <v>993</v>
      </c>
      <c r="G1069" s="47" t="s">
        <v>652</v>
      </c>
      <c r="H1069" s="45" t="str">
        <f t="shared" si="62"/>
        <v>ASHRAE 90.1-2013Office-EnclosedGeneral</v>
      </c>
      <c r="I1069" s="117" t="str">
        <f>VLOOKUP(H1069,'Interior Lighting'!$A$4:$G$1472,5,FALSE)</f>
        <v>1.11</v>
      </c>
      <c r="J1069" s="47"/>
      <c r="K1069" s="47"/>
      <c r="L1069" s="47"/>
      <c r="M1069" s="47">
        <v>0.0</v>
      </c>
      <c r="N1069" s="47">
        <v>0.37</v>
      </c>
      <c r="O1069" s="47">
        <v>0.2</v>
      </c>
      <c r="P1069" s="47" t="s">
        <v>1673</v>
      </c>
      <c r="Q1069" s="47" t="s">
        <v>370</v>
      </c>
      <c r="R1069" s="47" t="s">
        <v>580</v>
      </c>
      <c r="S1069" s="47" t="s">
        <v>576</v>
      </c>
      <c r="T1069" s="7" t="str">
        <f t="shared" si="63"/>
        <v>ASHRAE 62.1-2007Office BuildingsOffice space</v>
      </c>
      <c r="U1069" s="117" t="str">
        <f>VLOOKUP(T1069,Ventilation!$A$4:$H$314,6,FALSE)</f>
        <v>0.06</v>
      </c>
      <c r="V1069" s="117" t="str">
        <f>VLOOKUP(T1069,Ventilation!$A$4:$H$314,5,FALSE)</f>
        <v>5</v>
      </c>
      <c r="W1069" s="117" t="str">
        <f>VLOOKUP(T1069,Ventilation!$A$4:$H$314,7,FALSE)</f>
        <v/>
      </c>
      <c r="X1069" s="47">
        <v>5.0</v>
      </c>
      <c r="Y1069" s="47" t="s">
        <v>1674</v>
      </c>
      <c r="Z1069" s="47" t="s">
        <v>1654</v>
      </c>
      <c r="AA1069" s="47">
        <v>0.0446</v>
      </c>
      <c r="AB1069" s="8"/>
      <c r="AC1069" s="47"/>
      <c r="AD1069" s="47" t="s">
        <v>1655</v>
      </c>
      <c r="AE1069" s="47"/>
      <c r="AF1069" s="47"/>
      <c r="AG1069" s="47"/>
      <c r="AH1069" s="47"/>
      <c r="AI1069" s="47"/>
      <c r="AJ1069" s="8">
        <v>1.0</v>
      </c>
      <c r="AK1069" s="47">
        <v>0.0</v>
      </c>
      <c r="AL1069" s="47">
        <v>0.5</v>
      </c>
      <c r="AM1069" s="47">
        <v>0.0</v>
      </c>
      <c r="AN1069" s="47" t="s">
        <v>1656</v>
      </c>
      <c r="AO1069" s="47" t="s">
        <v>1663</v>
      </c>
      <c r="AP1069" s="47" t="s">
        <v>1658</v>
      </c>
      <c r="AQ1069" s="47"/>
      <c r="AR1069" s="47"/>
      <c r="AS1069" s="45" t="str">
        <f t="shared" si="64"/>
        <v/>
      </c>
      <c r="AT1069" s="47"/>
      <c r="AU1069" s="47"/>
      <c r="AV1069" s="47"/>
      <c r="AW1069" s="47"/>
      <c r="AX1069" s="47"/>
      <c r="AY1069" s="47"/>
      <c r="AZ1069" s="47"/>
      <c r="BA1069" s="47"/>
      <c r="BB1069" s="47"/>
      <c r="BC1069" s="47"/>
      <c r="BD1069" s="47"/>
      <c r="BE1069" s="47"/>
      <c r="BF1069" s="47"/>
      <c r="BG1069" s="5"/>
      <c r="BI1069" s="5"/>
      <c r="BJ1069" s="5"/>
      <c r="BK1069" s="5"/>
    </row>
    <row r="1070" ht="14.25" hidden="1" customHeight="1">
      <c r="A1070" s="60" t="s">
        <v>42</v>
      </c>
      <c r="B1070" s="5" t="s">
        <v>300</v>
      </c>
      <c r="C1070" s="5" t="s">
        <v>1174</v>
      </c>
      <c r="D1070" s="5" t="s">
        <v>1474</v>
      </c>
      <c r="E1070" s="60" t="s">
        <v>376</v>
      </c>
      <c r="F1070" s="5" t="s">
        <v>1018</v>
      </c>
      <c r="G1070" s="5" t="s">
        <v>652</v>
      </c>
      <c r="H1070" s="45" t="str">
        <f t="shared" si="62"/>
        <v>ASHRAE 90.1-2013RestroomsGeneral</v>
      </c>
      <c r="I1070" s="117" t="str">
        <f>VLOOKUP(H1070,'Interior Lighting'!$A$4:$G$1472,5,FALSE)</f>
        <v>0.98</v>
      </c>
      <c r="J1070" s="5"/>
      <c r="K1070" s="5"/>
      <c r="L1070" s="5"/>
      <c r="M1070" s="5">
        <v>0.0</v>
      </c>
      <c r="N1070" s="5">
        <v>0.37</v>
      </c>
      <c r="O1070" s="5">
        <v>0.2</v>
      </c>
      <c r="P1070" s="5" t="s">
        <v>1675</v>
      </c>
      <c r="Q1070" s="5" t="s">
        <v>370</v>
      </c>
      <c r="R1070" s="5" t="s">
        <v>652</v>
      </c>
      <c r="S1070" s="5" t="s">
        <v>542</v>
      </c>
      <c r="T1070" s="11" t="str">
        <f t="shared" si="63"/>
        <v>ASHRAE 62.1-2007GeneralCorridors</v>
      </c>
      <c r="U1070" s="132" t="str">
        <f>VLOOKUP(T1070,Ventilation!$A$4:$H$314,6,FALSE)</f>
        <v>0.06</v>
      </c>
      <c r="V1070" s="132" t="str">
        <f>VLOOKUP(T1070,Ventilation!$A$4:$H$314,5,FALSE)</f>
        <v/>
      </c>
      <c r="W1070" s="132" t="str">
        <f>VLOOKUP(T1070,Ventilation!$A$4:$H$314,7,FALSE)</f>
        <v/>
      </c>
      <c r="X1070" s="5">
        <v>0.0</v>
      </c>
      <c r="Y1070" s="5" t="s">
        <v>1662</v>
      </c>
      <c r="Z1070" s="5" t="s">
        <v>1654</v>
      </c>
      <c r="AA1070" s="5">
        <v>0.0446</v>
      </c>
      <c r="AB1070" s="11"/>
      <c r="AC1070" s="5"/>
      <c r="AD1070" s="5" t="s">
        <v>1655</v>
      </c>
      <c r="AE1070" s="5"/>
      <c r="AF1070" s="5"/>
      <c r="AG1070" s="5"/>
      <c r="AH1070" s="5"/>
      <c r="AI1070" s="5"/>
      <c r="AJ1070" s="11">
        <v>0.37</v>
      </c>
      <c r="AK1070" s="5">
        <v>0.0</v>
      </c>
      <c r="AL1070" s="5">
        <v>0.5</v>
      </c>
      <c r="AM1070" s="5">
        <v>0.0</v>
      </c>
      <c r="AN1070" s="5" t="s">
        <v>1656</v>
      </c>
      <c r="AO1070" s="152" t="s">
        <v>1671</v>
      </c>
      <c r="AP1070" s="152" t="s">
        <v>1672</v>
      </c>
      <c r="AQ1070" s="5">
        <v>52.2</v>
      </c>
      <c r="AR1070" s="5">
        <v>2260.0</v>
      </c>
      <c r="AS1070" s="117" t="str">
        <f t="shared" si="64"/>
        <v>0.02309734513</v>
      </c>
      <c r="AT1070" s="5">
        <v>43.3</v>
      </c>
      <c r="AU1070" s="5">
        <v>0.2</v>
      </c>
      <c r="AV1070" s="5">
        <v>0.05</v>
      </c>
      <c r="AW1070" s="5" t="s">
        <v>304</v>
      </c>
      <c r="AX1070" s="5">
        <v>0.2812153843741127</v>
      </c>
      <c r="AY1070" s="5">
        <v>635.6645979315474</v>
      </c>
      <c r="AZ1070" s="5">
        <v>0.048826184191410514</v>
      </c>
      <c r="BA1070" s="5">
        <v>0.338</v>
      </c>
      <c r="BB1070" s="5">
        <v>110.36763444376396</v>
      </c>
      <c r="BC1070" s="5">
        <v>0.5</v>
      </c>
      <c r="BD1070" s="5"/>
      <c r="BE1070" s="5"/>
      <c r="BF1070" s="5"/>
      <c r="BG1070" s="5"/>
      <c r="BI1070" s="5"/>
      <c r="BJ1070" s="5"/>
      <c r="BK1070" s="5"/>
    </row>
    <row r="1071" ht="14.25" hidden="1" customHeight="1">
      <c r="A1071" s="5" t="s">
        <v>40</v>
      </c>
      <c r="B1071" s="5" t="s">
        <v>247</v>
      </c>
      <c r="C1071" s="5" t="s">
        <v>1150</v>
      </c>
      <c r="D1071" s="5" t="s">
        <v>1272</v>
      </c>
      <c r="E1071" s="5" t="s">
        <v>375</v>
      </c>
      <c r="F1071" s="5" t="s">
        <v>1017</v>
      </c>
      <c r="G1071" s="5" t="s">
        <v>652</v>
      </c>
      <c r="H1071" s="5" t="str">
        <f t="shared" si="62"/>
        <v>ASHRAE 90.1-2010Food PreparationGeneral</v>
      </c>
      <c r="I1071" s="132" t="str">
        <f>VLOOKUP(H1071,'Interior Lighting'!$A$4:$G$1472,5,FALSE)</f>
        <v>0.99</v>
      </c>
      <c r="J1071" s="5"/>
      <c r="K1071" s="5"/>
      <c r="L1071" s="5"/>
      <c r="M1071" s="5">
        <v>0.0</v>
      </c>
      <c r="N1071" s="5">
        <v>0.37</v>
      </c>
      <c r="O1071" s="5">
        <v>0.2</v>
      </c>
      <c r="P1071" s="5" t="s">
        <v>1585</v>
      </c>
      <c r="Q1071" s="5" t="s">
        <v>370</v>
      </c>
      <c r="R1071" s="5" t="s">
        <v>544</v>
      </c>
      <c r="S1071" s="5" t="s">
        <v>651</v>
      </c>
      <c r="T1071" s="11" t="str">
        <f t="shared" si="63"/>
        <v>ASHRAE 62.1-2007Food and Beverage ServiceCafeteria/fast food dining</v>
      </c>
      <c r="U1071" s="132" t="str">
        <f>VLOOKUP(T1071,Ventilation!$A$4:$H$314,6,FALSE)</f>
        <v>0.18</v>
      </c>
      <c r="V1071" s="132" t="str">
        <f>VLOOKUP(T1071,Ventilation!$A$4:$H$314,5,FALSE)</f>
        <v>7.5</v>
      </c>
      <c r="W1071" s="132" t="str">
        <f>VLOOKUP(T1071,Ventilation!$A$4:$H$314,7,FALSE)</f>
        <v/>
      </c>
      <c r="X1071" s="5">
        <v>13.93</v>
      </c>
      <c r="Y1071" s="9" t="s">
        <v>1579</v>
      </c>
      <c r="Z1071" s="5" t="s">
        <v>1580</v>
      </c>
      <c r="AA1071" s="5">
        <v>0.0446</v>
      </c>
      <c r="AB1071" s="11"/>
      <c r="AC1071" s="5"/>
      <c r="AD1071" s="5" t="s">
        <v>1581</v>
      </c>
      <c r="AE1071" s="9">
        <v>453.7</v>
      </c>
      <c r="AF1071" s="5">
        <v>0.1</v>
      </c>
      <c r="AG1071" s="5">
        <v>0.2</v>
      </c>
      <c r="AH1071" s="5">
        <v>0.7</v>
      </c>
      <c r="AI1071" s="5" t="s">
        <v>1589</v>
      </c>
      <c r="AJ1071" s="5">
        <v>17.7</v>
      </c>
      <c r="AK1071" s="5">
        <v>0.25</v>
      </c>
      <c r="AL1071" s="5">
        <v>0.3</v>
      </c>
      <c r="AM1071" s="5">
        <v>0.2</v>
      </c>
      <c r="AN1071" s="5" t="s">
        <v>1590</v>
      </c>
      <c r="AO1071" s="5" t="s">
        <v>1583</v>
      </c>
      <c r="AP1071" s="5" t="s">
        <v>1584</v>
      </c>
      <c r="AQ1071" s="5">
        <v>100.0</v>
      </c>
      <c r="AR1071" s="5">
        <v>1808.0</v>
      </c>
      <c r="AS1071" s="132" t="str">
        <f t="shared" si="64"/>
        <v>0.05530973451</v>
      </c>
      <c r="AT1071" s="5">
        <v>49.0</v>
      </c>
      <c r="AU1071" s="5">
        <v>0.2</v>
      </c>
      <c r="AV1071" s="5">
        <v>0.05</v>
      </c>
      <c r="AW1071" s="5" t="s">
        <v>251</v>
      </c>
      <c r="AX1071" s="5">
        <v>0.7</v>
      </c>
      <c r="AY1071" s="5">
        <v>3300.0</v>
      </c>
      <c r="AZ1071" s="5">
        <v>0.12153790593660582</v>
      </c>
      <c r="BA1071" s="5">
        <v>0.338</v>
      </c>
      <c r="BB1071" s="5">
        <v>572.9644137011418</v>
      </c>
      <c r="BC1071" s="5">
        <v>0.5</v>
      </c>
      <c r="BD1071" s="5"/>
      <c r="BE1071" s="5" t="s">
        <v>1591</v>
      </c>
      <c r="BF1071" s="5"/>
      <c r="BG1071" s="5"/>
      <c r="BI1071" s="5"/>
      <c r="BJ1071" s="5"/>
      <c r="BK1071" s="5"/>
    </row>
    <row r="1072" ht="14.25" hidden="1" customHeight="1">
      <c r="A1072" s="5" t="s">
        <v>40</v>
      </c>
      <c r="B1072" s="5" t="s">
        <v>247</v>
      </c>
      <c r="C1072" s="5" t="s">
        <v>1143</v>
      </c>
      <c r="D1072" s="5" t="s">
        <v>1304</v>
      </c>
      <c r="E1072" s="5" t="s">
        <v>375</v>
      </c>
      <c r="F1072" s="5" t="s">
        <v>1101</v>
      </c>
      <c r="G1072" s="9" t="s">
        <v>1102</v>
      </c>
      <c r="H1072" s="5" t="str">
        <f t="shared" si="62"/>
        <v>ASHRAE 90.1-2010Gymnasium/Fitness CenterFitness Area</v>
      </c>
      <c r="I1072" s="132" t="str">
        <f>VLOOKUP(H1072,'Interior Lighting'!$A$4:$G$1472,5,FALSE)</f>
        <v>0.72</v>
      </c>
      <c r="J1072" s="5"/>
      <c r="K1072" s="5"/>
      <c r="L1072" s="5"/>
      <c r="M1072" s="5">
        <v>0.0</v>
      </c>
      <c r="N1072" s="5">
        <v>0.37</v>
      </c>
      <c r="O1072" s="5">
        <v>0.2</v>
      </c>
      <c r="P1072" s="5" t="s">
        <v>1592</v>
      </c>
      <c r="Q1072" s="5" t="s">
        <v>370</v>
      </c>
      <c r="R1072" s="5" t="s">
        <v>683</v>
      </c>
      <c r="S1072" s="5" t="s">
        <v>691</v>
      </c>
      <c r="T1072" s="11" t="str">
        <f t="shared" si="63"/>
        <v>ASHRAE 62.1-2007Sports and EntertainmentGym, stadium (play area)</v>
      </c>
      <c r="U1072" s="132" t="str">
        <f>VLOOKUP(T1072,Ventilation!$A$4:$H$314,6,FALSE)</f>
        <v>0.3</v>
      </c>
      <c r="V1072" s="132" t="str">
        <f>VLOOKUP(T1072,Ventilation!$A$4:$H$314,5,FALSE)</f>
        <v/>
      </c>
      <c r="W1072" s="132" t="str">
        <f>VLOOKUP(T1072,Ventilation!$A$4:$H$314,7,FALSE)</f>
        <v/>
      </c>
      <c r="X1072" s="5">
        <v>30.0</v>
      </c>
      <c r="Y1072" s="9" t="s">
        <v>1593</v>
      </c>
      <c r="Z1072" s="5" t="s">
        <v>1580</v>
      </c>
      <c r="AA1072" s="5">
        <v>0.0446</v>
      </c>
      <c r="AB1072" s="11"/>
      <c r="AC1072" s="5"/>
      <c r="AD1072" s="5" t="s">
        <v>1581</v>
      </c>
      <c r="AE1072" s="5"/>
      <c r="AF1072" s="5"/>
      <c r="AG1072" s="5"/>
      <c r="AH1072" s="5"/>
      <c r="AI1072" s="5"/>
      <c r="AJ1072" s="5">
        <v>0.46</v>
      </c>
      <c r="AK1072" s="5">
        <v>0.0</v>
      </c>
      <c r="AL1072" s="5">
        <v>0.5</v>
      </c>
      <c r="AM1072" s="5">
        <v>0.0</v>
      </c>
      <c r="AN1072" s="5" t="s">
        <v>1582</v>
      </c>
      <c r="AO1072" s="5" t="s">
        <v>1583</v>
      </c>
      <c r="AP1072" s="5" t="s">
        <v>1584</v>
      </c>
      <c r="AQ1072" s="5"/>
      <c r="AR1072" s="5"/>
      <c r="AS1072" s="5" t="str">
        <f t="shared" si="64"/>
        <v/>
      </c>
      <c r="AT1072" s="5"/>
      <c r="AU1072" s="5"/>
      <c r="AV1072" s="5"/>
      <c r="AW1072" s="5"/>
      <c r="AX1072" s="5"/>
      <c r="AY1072" s="5"/>
      <c r="AZ1072" s="5"/>
      <c r="BA1072" s="5"/>
      <c r="BB1072" s="5"/>
      <c r="BC1072" s="5"/>
      <c r="BD1072" s="5"/>
      <c r="BE1072" s="5"/>
      <c r="BF1072" s="5"/>
      <c r="BG1072" s="5"/>
      <c r="BI1072" s="5"/>
      <c r="BJ1072" s="5"/>
      <c r="BK1072" s="5"/>
    </row>
    <row r="1073" ht="14.25" hidden="1" customHeight="1">
      <c r="A1073" s="11" t="s">
        <v>40</v>
      </c>
      <c r="B1073" s="11" t="s">
        <v>247</v>
      </c>
      <c r="C1073" s="11" t="s">
        <v>1126</v>
      </c>
      <c r="D1073" s="5" t="s">
        <v>1310</v>
      </c>
      <c r="E1073" s="5" t="s">
        <v>375</v>
      </c>
      <c r="F1073" s="5" t="s">
        <v>1020</v>
      </c>
      <c r="G1073" s="5" t="s">
        <v>652</v>
      </c>
      <c r="H1073" s="5" t="str">
        <f t="shared" si="62"/>
        <v>ASHRAE 90.1-2010Corridor/TransitionGeneral</v>
      </c>
      <c r="I1073" s="132" t="str">
        <f>VLOOKUP(H1073,'Interior Lighting'!$A$4:$G$1472,5,FALSE)</f>
        <v>0.66</v>
      </c>
      <c r="J1073" s="5"/>
      <c r="K1073" s="5"/>
      <c r="L1073" s="5"/>
      <c r="M1073" s="5">
        <v>0.0</v>
      </c>
      <c r="N1073" s="5">
        <v>0.37</v>
      </c>
      <c r="O1073" s="5">
        <v>0.2</v>
      </c>
      <c r="P1073" s="5" t="s">
        <v>1594</v>
      </c>
      <c r="Q1073" s="5" t="s">
        <v>370</v>
      </c>
      <c r="R1073" s="5" t="s">
        <v>652</v>
      </c>
      <c r="S1073" s="5" t="s">
        <v>542</v>
      </c>
      <c r="T1073" s="11" t="str">
        <f t="shared" si="63"/>
        <v>ASHRAE 62.1-2007GeneralCorridors</v>
      </c>
      <c r="U1073" s="132" t="str">
        <f>VLOOKUP(T1073,Ventilation!$A$4:$H$314,6,FALSE)</f>
        <v>0.06</v>
      </c>
      <c r="V1073" s="132" t="str">
        <f>VLOOKUP(T1073,Ventilation!$A$4:$H$314,5,FALSE)</f>
        <v/>
      </c>
      <c r="W1073" s="132" t="str">
        <f>VLOOKUP(T1073,Ventilation!$A$4:$H$314,7,FALSE)</f>
        <v/>
      </c>
      <c r="X1073" s="5">
        <v>0.0</v>
      </c>
      <c r="Y1073" s="9" t="s">
        <v>1579</v>
      </c>
      <c r="Z1073" s="5" t="s">
        <v>1580</v>
      </c>
      <c r="AA1073" s="5">
        <v>0.0446</v>
      </c>
      <c r="AB1073" s="11"/>
      <c r="AC1073" s="5"/>
      <c r="AD1073" s="5" t="s">
        <v>1581</v>
      </c>
      <c r="AE1073" s="5"/>
      <c r="AF1073" s="5"/>
      <c r="AG1073" s="5"/>
      <c r="AH1073" s="5"/>
      <c r="AI1073" s="5"/>
      <c r="AJ1073" s="5">
        <v>0.37</v>
      </c>
      <c r="AK1073" s="5">
        <v>0.0</v>
      </c>
      <c r="AL1073" s="5">
        <v>0.5</v>
      </c>
      <c r="AM1073" s="5">
        <v>0.0</v>
      </c>
      <c r="AN1073" s="5" t="s">
        <v>1582</v>
      </c>
      <c r="AO1073" s="5" t="s">
        <v>1583</v>
      </c>
      <c r="AP1073" s="5" t="s">
        <v>1584</v>
      </c>
      <c r="AQ1073" s="5"/>
      <c r="AR1073" s="5"/>
      <c r="AS1073" s="5" t="str">
        <f t="shared" si="64"/>
        <v/>
      </c>
      <c r="AT1073" s="5"/>
      <c r="AU1073" s="5"/>
      <c r="AV1073" s="5"/>
      <c r="AW1073" s="5"/>
      <c r="AX1073" s="5"/>
      <c r="AY1073" s="5"/>
      <c r="AZ1073" s="5"/>
      <c r="BA1073" s="5"/>
      <c r="BB1073" s="5"/>
      <c r="BC1073" s="5"/>
      <c r="BD1073" s="5"/>
      <c r="BE1073" s="5"/>
      <c r="BF1073" s="5"/>
      <c r="BG1073" s="5"/>
      <c r="BI1073" s="5"/>
      <c r="BJ1073" s="5"/>
      <c r="BK1073" s="5"/>
    </row>
    <row r="1074" ht="14.25" hidden="1" customHeight="1">
      <c r="A1074" s="11" t="s">
        <v>40</v>
      </c>
      <c r="B1074" s="11" t="s">
        <v>247</v>
      </c>
      <c r="C1074" s="11" t="s">
        <v>535</v>
      </c>
      <c r="D1074" s="5" t="s">
        <v>1312</v>
      </c>
      <c r="E1074" s="5" t="s">
        <v>375</v>
      </c>
      <c r="F1074" s="5" t="s">
        <v>996</v>
      </c>
      <c r="G1074" s="5" t="s">
        <v>652</v>
      </c>
      <c r="H1074" s="5" t="str">
        <f t="shared" si="62"/>
        <v>ASHRAE 90.1-2010Classroom/Lecture/TrainingGeneral</v>
      </c>
      <c r="I1074" s="132" t="str">
        <f>VLOOKUP(H1074,'Interior Lighting'!$A$4:$G$1472,5,FALSE)</f>
        <v>1.24</v>
      </c>
      <c r="J1074" s="5"/>
      <c r="K1074" s="5"/>
      <c r="L1074" s="5"/>
      <c r="M1074" s="5">
        <v>0.0</v>
      </c>
      <c r="N1074" s="5">
        <v>0.37</v>
      </c>
      <c r="O1074" s="5">
        <v>0.2</v>
      </c>
      <c r="P1074" s="5" t="s">
        <v>1595</v>
      </c>
      <c r="Q1074" s="5" t="s">
        <v>370</v>
      </c>
      <c r="R1074" s="5" t="s">
        <v>635</v>
      </c>
      <c r="S1074" s="5" t="s">
        <v>640</v>
      </c>
      <c r="T1074" s="11" t="str">
        <f t="shared" si="63"/>
        <v>ASHRAE 62.1-2007Educational FacilitiesClassrooms (ages 5-8)</v>
      </c>
      <c r="U1074" s="132" t="str">
        <f>VLOOKUP(T1074,Ventilation!$A$4:$H$314,6,FALSE)</f>
        <v>0.12</v>
      </c>
      <c r="V1074" s="132" t="str">
        <f>VLOOKUP(T1074,Ventilation!$A$4:$H$314,5,FALSE)</f>
        <v>10</v>
      </c>
      <c r="W1074" s="132" t="str">
        <f>VLOOKUP(T1074,Ventilation!$A$4:$H$314,7,FALSE)</f>
        <v/>
      </c>
      <c r="X1074" s="5">
        <v>25.0</v>
      </c>
      <c r="Y1074" s="9" t="s">
        <v>1579</v>
      </c>
      <c r="Z1074" s="5" t="s">
        <v>1580</v>
      </c>
      <c r="AA1074" s="5">
        <v>0.0446</v>
      </c>
      <c r="AB1074" s="11"/>
      <c r="AC1074" s="5"/>
      <c r="AD1074" s="5" t="s">
        <v>1581</v>
      </c>
      <c r="AE1074" s="5"/>
      <c r="AF1074" s="5"/>
      <c r="AG1074" s="5"/>
      <c r="AH1074" s="5"/>
      <c r="AI1074" s="5"/>
      <c r="AJ1074" s="5">
        <v>1.39</v>
      </c>
      <c r="AK1074" s="5">
        <v>0.0</v>
      </c>
      <c r="AL1074" s="5">
        <v>0.5</v>
      </c>
      <c r="AM1074" s="5">
        <v>0.0</v>
      </c>
      <c r="AN1074" s="5" t="s">
        <v>1582</v>
      </c>
      <c r="AO1074" s="5" t="s">
        <v>1583</v>
      </c>
      <c r="AP1074" s="5" t="s">
        <v>1584</v>
      </c>
      <c r="AQ1074" s="5"/>
      <c r="AR1074" s="5"/>
      <c r="AS1074" s="5" t="str">
        <f t="shared" si="64"/>
        <v/>
      </c>
      <c r="AT1074" s="5"/>
      <c r="AU1074" s="5"/>
      <c r="AV1074" s="5"/>
      <c r="AW1074" s="5"/>
      <c r="AX1074" s="5"/>
      <c r="AY1074" s="5"/>
      <c r="AZ1074" s="5"/>
      <c r="BA1074" s="5"/>
      <c r="BB1074" s="5"/>
      <c r="BC1074" s="5"/>
      <c r="BD1074" s="5"/>
      <c r="BE1074" s="5"/>
      <c r="BF1074" s="5"/>
      <c r="BG1074" s="5"/>
      <c r="BI1074" s="5"/>
      <c r="BJ1074" s="5"/>
      <c r="BK1074" s="5"/>
    </row>
    <row r="1075" ht="14.25" hidden="1" customHeight="1">
      <c r="A1075" s="11" t="s">
        <v>40</v>
      </c>
      <c r="B1075" s="11" t="s">
        <v>247</v>
      </c>
      <c r="C1075" s="11" t="s">
        <v>1122</v>
      </c>
      <c r="D1075" s="5" t="s">
        <v>1283</v>
      </c>
      <c r="E1075" s="5" t="s">
        <v>375</v>
      </c>
      <c r="F1075" s="5" t="s">
        <v>1013</v>
      </c>
      <c r="G1075" s="5" t="s">
        <v>652</v>
      </c>
      <c r="H1075" s="5" t="str">
        <f t="shared" si="62"/>
        <v>ASHRAE 90.1-2010Dining AreaGeneral</v>
      </c>
      <c r="I1075" s="132" t="str">
        <f>VLOOKUP(H1075,'Interior Lighting'!$A$4:$G$1472,5,FALSE)</f>
        <v>0.65</v>
      </c>
      <c r="J1075" s="5"/>
      <c r="K1075" s="5"/>
      <c r="L1075" s="5"/>
      <c r="M1075" s="5">
        <v>0.0</v>
      </c>
      <c r="N1075" s="5">
        <v>0.37</v>
      </c>
      <c r="O1075" s="5">
        <v>0.2</v>
      </c>
      <c r="P1075" s="11" t="s">
        <v>1585</v>
      </c>
      <c r="Q1075" s="5" t="s">
        <v>370</v>
      </c>
      <c r="R1075" s="5" t="s">
        <v>544</v>
      </c>
      <c r="S1075" s="5" t="s">
        <v>651</v>
      </c>
      <c r="T1075" s="11" t="str">
        <f t="shared" si="63"/>
        <v>ASHRAE 62.1-2007Food and Beverage ServiceCafeteria/fast food dining</v>
      </c>
      <c r="U1075" s="132" t="str">
        <f>VLOOKUP(T1075,Ventilation!$A$4:$H$314,6,FALSE)</f>
        <v>0.18</v>
      </c>
      <c r="V1075" s="132" t="str">
        <f>VLOOKUP(T1075,Ventilation!$A$4:$H$314,5,FALSE)</f>
        <v>7.5</v>
      </c>
      <c r="W1075" s="132" t="str">
        <f>VLOOKUP(T1075,Ventilation!$A$4:$H$314,7,FALSE)</f>
        <v/>
      </c>
      <c r="X1075" s="5">
        <v>100.0</v>
      </c>
      <c r="Y1075" s="5" t="s">
        <v>1596</v>
      </c>
      <c r="Z1075" s="11" t="s">
        <v>1580</v>
      </c>
      <c r="AA1075" s="5">
        <v>0.0446</v>
      </c>
      <c r="AB1075" s="11"/>
      <c r="AC1075" s="11"/>
      <c r="AD1075" s="11" t="s">
        <v>1581</v>
      </c>
      <c r="AE1075" s="5"/>
      <c r="AF1075" s="5"/>
      <c r="AG1075" s="5"/>
      <c r="AH1075" s="5"/>
      <c r="AI1075" s="5"/>
      <c r="AJ1075" s="5">
        <v>2.36</v>
      </c>
      <c r="AK1075" s="5">
        <v>0.0</v>
      </c>
      <c r="AL1075" s="5">
        <v>0.5</v>
      </c>
      <c r="AM1075" s="5">
        <v>0.0</v>
      </c>
      <c r="AN1075" s="11" t="s">
        <v>1582</v>
      </c>
      <c r="AO1075" s="11" t="s">
        <v>1583</v>
      </c>
      <c r="AP1075" s="11" t="s">
        <v>1584</v>
      </c>
      <c r="AQ1075" s="5"/>
      <c r="AR1075" s="5"/>
      <c r="AS1075" s="5" t="str">
        <f t="shared" si="64"/>
        <v/>
      </c>
      <c r="AT1075" s="5"/>
      <c r="AU1075" s="5"/>
      <c r="AV1075" s="5"/>
      <c r="AW1075" s="11"/>
      <c r="AX1075" s="5"/>
      <c r="AY1075" s="5"/>
      <c r="AZ1075" s="5"/>
      <c r="BA1075" s="5"/>
      <c r="BB1075" s="5"/>
      <c r="BC1075" s="5"/>
      <c r="BD1075" s="5"/>
      <c r="BE1075" s="5"/>
      <c r="BF1075" s="5"/>
      <c r="BG1075" s="5"/>
      <c r="BI1075" s="5"/>
      <c r="BJ1075" s="5"/>
      <c r="BK1075" s="5"/>
    </row>
    <row r="1076" ht="14.25" hidden="1" customHeight="1">
      <c r="A1076" s="60" t="s">
        <v>42</v>
      </c>
      <c r="B1076" s="5" t="s">
        <v>247</v>
      </c>
      <c r="C1076" s="5" t="s">
        <v>1174</v>
      </c>
      <c r="D1076" s="5" t="s">
        <v>1474</v>
      </c>
      <c r="E1076" s="60" t="s">
        <v>376</v>
      </c>
      <c r="F1076" s="5" t="s">
        <v>1018</v>
      </c>
      <c r="G1076" s="5" t="s">
        <v>652</v>
      </c>
      <c r="H1076" s="45" t="str">
        <f t="shared" si="62"/>
        <v>ASHRAE 90.1-2013RestroomsGeneral</v>
      </c>
      <c r="I1076" s="117" t="str">
        <f>VLOOKUP(H1076,'Interior Lighting'!$A$4:$G$1472,5,FALSE)</f>
        <v>0.98</v>
      </c>
      <c r="J1076" s="5"/>
      <c r="K1076" s="5"/>
      <c r="L1076" s="5"/>
      <c r="M1076" s="5">
        <v>0.0</v>
      </c>
      <c r="N1076" s="5">
        <v>0.37</v>
      </c>
      <c r="O1076" s="5">
        <v>0.2</v>
      </c>
      <c r="P1076" s="5" t="s">
        <v>1578</v>
      </c>
      <c r="Q1076" s="5" t="s">
        <v>370</v>
      </c>
      <c r="R1076" s="5" t="s">
        <v>652</v>
      </c>
      <c r="S1076" s="5" t="s">
        <v>542</v>
      </c>
      <c r="T1076" s="11" t="str">
        <f t="shared" si="63"/>
        <v>ASHRAE 62.1-2007GeneralCorridors</v>
      </c>
      <c r="U1076" s="132" t="str">
        <f>VLOOKUP(T1076,Ventilation!$A$4:$H$314,6,FALSE)</f>
        <v>0.06</v>
      </c>
      <c r="V1076" s="132" t="str">
        <f>VLOOKUP(T1076,Ventilation!$A$4:$H$314,5,FALSE)</f>
        <v/>
      </c>
      <c r="W1076" s="132" t="str">
        <f>VLOOKUP(T1076,Ventilation!$A$4:$H$314,7,FALSE)</f>
        <v/>
      </c>
      <c r="X1076" s="11">
        <v>0.0</v>
      </c>
      <c r="Y1076" s="61" t="s">
        <v>1579</v>
      </c>
      <c r="Z1076" s="5" t="s">
        <v>1580</v>
      </c>
      <c r="AA1076" s="5">
        <v>0.0446</v>
      </c>
      <c r="AB1076" s="11"/>
      <c r="AC1076" s="5"/>
      <c r="AD1076" s="5" t="s">
        <v>1581</v>
      </c>
      <c r="AE1076" s="5"/>
      <c r="AF1076" s="5"/>
      <c r="AG1076" s="5"/>
      <c r="AH1076" s="5"/>
      <c r="AI1076" s="5"/>
      <c r="AJ1076" s="5">
        <v>0.37</v>
      </c>
      <c r="AK1076" s="5">
        <v>0.0</v>
      </c>
      <c r="AL1076" s="5">
        <v>0.5</v>
      </c>
      <c r="AM1076" s="5">
        <v>0.0</v>
      </c>
      <c r="AN1076" s="5" t="s">
        <v>1582</v>
      </c>
      <c r="AO1076" s="5" t="s">
        <v>1583</v>
      </c>
      <c r="AP1076" s="5" t="s">
        <v>1584</v>
      </c>
      <c r="AQ1076" s="5">
        <v>56.5</v>
      </c>
      <c r="AR1076" s="5">
        <v>2045.0</v>
      </c>
      <c r="AS1076" s="117" t="str">
        <f t="shared" si="64"/>
        <v>0.02762836186</v>
      </c>
      <c r="AT1076" s="5">
        <v>43.3</v>
      </c>
      <c r="AU1076" s="5">
        <v>0.2</v>
      </c>
      <c r="AV1076" s="5">
        <v>0.05</v>
      </c>
      <c r="AW1076" s="5" t="s">
        <v>251</v>
      </c>
      <c r="AX1076" s="5">
        <v>0.293378304967726</v>
      </c>
      <c r="AY1076" s="5">
        <v>600.0</v>
      </c>
      <c r="AZ1076" s="5">
        <v>0.05093797833286906</v>
      </c>
      <c r="BA1076" s="5">
        <v>0.338</v>
      </c>
      <c r="BB1076" s="5">
        <v>104.17534794566214</v>
      </c>
      <c r="BC1076" s="5">
        <v>0.5</v>
      </c>
      <c r="BD1076" s="5"/>
      <c r="BE1076" s="5"/>
      <c r="BF1076" s="5"/>
      <c r="BG1076" s="5"/>
      <c r="BI1076" s="5"/>
      <c r="BJ1076" s="5"/>
      <c r="BK1076" s="5"/>
    </row>
    <row r="1077" ht="14.25" hidden="1" customHeight="1">
      <c r="A1077" s="60" t="s">
        <v>42</v>
      </c>
      <c r="B1077" s="5" t="s">
        <v>247</v>
      </c>
      <c r="C1077" s="5" t="s">
        <v>355</v>
      </c>
      <c r="D1077" s="5" t="s">
        <v>1312</v>
      </c>
      <c r="E1077" s="60" t="s">
        <v>376</v>
      </c>
      <c r="F1077" s="5" t="s">
        <v>993</v>
      </c>
      <c r="G1077" s="5" t="s">
        <v>652</v>
      </c>
      <c r="H1077" s="45" t="str">
        <f t="shared" si="62"/>
        <v>ASHRAE 90.1-2013Office-EnclosedGeneral</v>
      </c>
      <c r="I1077" s="117" t="str">
        <f>VLOOKUP(H1077,'Interior Lighting'!$A$4:$G$1472,5,FALSE)</f>
        <v>1.11</v>
      </c>
      <c r="J1077" s="5"/>
      <c r="K1077" s="5"/>
      <c r="L1077" s="5"/>
      <c r="M1077" s="5">
        <v>0.0</v>
      </c>
      <c r="N1077" s="5">
        <v>0.37</v>
      </c>
      <c r="O1077" s="5">
        <v>0.2</v>
      </c>
      <c r="P1077" s="5" t="s">
        <v>1585</v>
      </c>
      <c r="Q1077" s="5" t="s">
        <v>370</v>
      </c>
      <c r="R1077" s="5" t="s">
        <v>580</v>
      </c>
      <c r="S1077" s="5" t="s">
        <v>576</v>
      </c>
      <c r="T1077" s="11" t="str">
        <f t="shared" si="63"/>
        <v>ASHRAE 62.1-2007Office BuildingsOffice space</v>
      </c>
      <c r="U1077" s="132" t="str">
        <f>VLOOKUP(T1077,Ventilation!$A$4:$H$314,6,FALSE)</f>
        <v>0.06</v>
      </c>
      <c r="V1077" s="132" t="str">
        <f>VLOOKUP(T1077,Ventilation!$A$4:$H$314,5,FALSE)</f>
        <v>5</v>
      </c>
      <c r="W1077" s="132" t="str">
        <f>VLOOKUP(T1077,Ventilation!$A$4:$H$314,7,FALSE)</f>
        <v/>
      </c>
      <c r="X1077" s="5">
        <v>5.0</v>
      </c>
      <c r="Y1077" s="93" t="s">
        <v>1586</v>
      </c>
      <c r="Z1077" s="5" t="s">
        <v>1580</v>
      </c>
      <c r="AA1077" s="5">
        <v>0.0446</v>
      </c>
      <c r="AB1077" s="11"/>
      <c r="AC1077" s="5"/>
      <c r="AD1077" s="5" t="s">
        <v>1581</v>
      </c>
      <c r="AE1077" s="5"/>
      <c r="AF1077" s="5"/>
      <c r="AG1077" s="5"/>
      <c r="AH1077" s="5"/>
      <c r="AI1077" s="5"/>
      <c r="AJ1077" s="5">
        <v>1.0</v>
      </c>
      <c r="AK1077" s="5">
        <v>0.0</v>
      </c>
      <c r="AL1077" s="5">
        <v>0.5</v>
      </c>
      <c r="AM1077" s="5">
        <v>0.0</v>
      </c>
      <c r="AN1077" s="5" t="s">
        <v>1582</v>
      </c>
      <c r="AO1077" s="5" t="s">
        <v>1583</v>
      </c>
      <c r="AP1077" s="5" t="s">
        <v>1584</v>
      </c>
      <c r="AQ1077" s="5"/>
      <c r="AR1077" s="5"/>
      <c r="AS1077" s="45" t="str">
        <f t="shared" si="64"/>
        <v/>
      </c>
      <c r="AT1077" s="5"/>
      <c r="AU1077" s="5"/>
      <c r="AV1077" s="5"/>
      <c r="AW1077" s="5"/>
      <c r="AX1077" s="5"/>
      <c r="AY1077" s="5"/>
      <c r="AZ1077" s="5"/>
      <c r="BA1077" s="5"/>
      <c r="BB1077" s="5"/>
      <c r="BC1077" s="5"/>
      <c r="BD1077" s="5"/>
      <c r="BE1077" s="5"/>
      <c r="BF1077" s="5"/>
      <c r="BG1077" s="5"/>
      <c r="BI1077" s="5"/>
      <c r="BJ1077" s="5"/>
      <c r="BK1077" s="5"/>
    </row>
    <row r="1078" ht="14.25" hidden="1" customHeight="1">
      <c r="A1078" s="60" t="s">
        <v>42</v>
      </c>
      <c r="B1078" s="5" t="s">
        <v>247</v>
      </c>
      <c r="C1078" s="5" t="s">
        <v>1155</v>
      </c>
      <c r="D1078" s="5" t="s">
        <v>1365</v>
      </c>
      <c r="E1078" s="60" t="s">
        <v>376</v>
      </c>
      <c r="F1078" s="5" t="s">
        <v>800</v>
      </c>
      <c r="G1078" s="5" t="s">
        <v>652</v>
      </c>
      <c r="H1078" s="45" t="str">
        <f t="shared" si="62"/>
        <v>ASHRAE 90.1-2013Electrical/MechanicalGeneral</v>
      </c>
      <c r="I1078" s="117" t="str">
        <f>VLOOKUP(H1078,'Interior Lighting'!$A$4:$G$1472,5,FALSE)</f>
        <v>0.42</v>
      </c>
      <c r="J1078" s="5"/>
      <c r="K1078" s="5"/>
      <c r="L1078" s="5"/>
      <c r="M1078" s="5">
        <v>0.0</v>
      </c>
      <c r="N1078" s="5">
        <v>0.37</v>
      </c>
      <c r="O1078" s="5">
        <v>0.2</v>
      </c>
      <c r="P1078" s="5" t="s">
        <v>1585</v>
      </c>
      <c r="Q1078" s="5" t="s">
        <v>370</v>
      </c>
      <c r="R1078" s="5" t="s">
        <v>652</v>
      </c>
      <c r="S1078" s="5" t="s">
        <v>594</v>
      </c>
      <c r="T1078" s="11" t="str">
        <f t="shared" si="63"/>
        <v>ASHRAE 62.1-2007GeneralStorage rooms</v>
      </c>
      <c r="U1078" s="132" t="str">
        <f>VLOOKUP(T1078,Ventilation!$A$4:$H$314,6,FALSE)</f>
        <v>0.12</v>
      </c>
      <c r="V1078" s="132" t="str">
        <f>VLOOKUP(T1078,Ventilation!$A$4:$H$314,5,FALSE)</f>
        <v/>
      </c>
      <c r="W1078" s="132" t="str">
        <f>VLOOKUP(T1078,Ventilation!$A$4:$H$314,7,FALSE)</f>
        <v/>
      </c>
      <c r="X1078" s="5">
        <v>0.0</v>
      </c>
      <c r="Y1078" s="61" t="s">
        <v>1579</v>
      </c>
      <c r="Z1078" s="5" t="s">
        <v>1580</v>
      </c>
      <c r="AA1078" s="5">
        <v>0.0446</v>
      </c>
      <c r="AB1078" s="11"/>
      <c r="AC1078" s="5"/>
      <c r="AD1078" s="5" t="s">
        <v>1581</v>
      </c>
      <c r="AE1078" s="5"/>
      <c r="AF1078" s="5"/>
      <c r="AG1078" s="5"/>
      <c r="AH1078" s="5"/>
      <c r="AI1078" s="5"/>
      <c r="AJ1078" s="5">
        <v>0.37</v>
      </c>
      <c r="AK1078" s="5">
        <v>0.0</v>
      </c>
      <c r="AL1078" s="5">
        <v>0.5</v>
      </c>
      <c r="AM1078" s="5">
        <v>0.0</v>
      </c>
      <c r="AN1078" s="5" t="s">
        <v>1582</v>
      </c>
      <c r="AO1078" s="5" t="s">
        <v>1583</v>
      </c>
      <c r="AP1078" s="5" t="s">
        <v>1584</v>
      </c>
      <c r="AQ1078" s="5"/>
      <c r="AR1078" s="5"/>
      <c r="AS1078" s="45" t="str">
        <f t="shared" si="64"/>
        <v/>
      </c>
      <c r="AT1078" s="5"/>
      <c r="AU1078" s="5"/>
      <c r="AV1078" s="5"/>
      <c r="AW1078" s="5"/>
      <c r="AX1078" s="5"/>
      <c r="AY1078" s="5"/>
      <c r="AZ1078" s="5"/>
      <c r="BA1078" s="5"/>
      <c r="BB1078" s="5"/>
      <c r="BC1078" s="5"/>
      <c r="BD1078" s="5"/>
      <c r="BE1078" s="5"/>
      <c r="BF1078" s="5"/>
      <c r="BG1078" s="5"/>
      <c r="BI1078" s="5"/>
      <c r="BJ1078" s="5"/>
      <c r="BK1078" s="5"/>
    </row>
    <row r="1079" ht="14.25" hidden="1" customHeight="1">
      <c r="A1079" s="60" t="s">
        <v>42</v>
      </c>
      <c r="B1079" s="5" t="s">
        <v>247</v>
      </c>
      <c r="C1079" s="5" t="s">
        <v>706</v>
      </c>
      <c r="D1079" s="5" t="s">
        <v>1364</v>
      </c>
      <c r="E1079" s="60" t="s">
        <v>376</v>
      </c>
      <c r="F1079" s="5" t="s">
        <v>706</v>
      </c>
      <c r="G1079" s="5" t="s">
        <v>652</v>
      </c>
      <c r="H1079" s="45" t="str">
        <f t="shared" si="62"/>
        <v>ASHRAE 90.1-2013LobbyGeneral</v>
      </c>
      <c r="I1079" s="117" t="str">
        <f>VLOOKUP(H1079,'Interior Lighting'!$A$4:$G$1472,5,FALSE)</f>
        <v>0.9</v>
      </c>
      <c r="J1079" s="5"/>
      <c r="K1079" s="5"/>
      <c r="L1079" s="5"/>
      <c r="M1079" s="5">
        <v>0.0</v>
      </c>
      <c r="N1079" s="5">
        <v>0.37</v>
      </c>
      <c r="O1079" s="5">
        <v>0.2</v>
      </c>
      <c r="P1079" s="5" t="s">
        <v>1587</v>
      </c>
      <c r="Q1079" s="5" t="s">
        <v>370</v>
      </c>
      <c r="R1079" s="5" t="s">
        <v>652</v>
      </c>
      <c r="S1079" s="5" t="s">
        <v>542</v>
      </c>
      <c r="T1079" s="11" t="str">
        <f t="shared" si="63"/>
        <v>ASHRAE 62.1-2007GeneralCorridors</v>
      </c>
      <c r="U1079" s="132" t="str">
        <f>VLOOKUP(T1079,Ventilation!$A$4:$H$314,6,FALSE)</f>
        <v>0.06</v>
      </c>
      <c r="V1079" s="132" t="str">
        <f>VLOOKUP(T1079,Ventilation!$A$4:$H$314,5,FALSE)</f>
        <v/>
      </c>
      <c r="W1079" s="132" t="str">
        <f>VLOOKUP(T1079,Ventilation!$A$4:$H$314,7,FALSE)</f>
        <v/>
      </c>
      <c r="X1079" s="5">
        <v>0.0</v>
      </c>
      <c r="Y1079" s="61" t="s">
        <v>1579</v>
      </c>
      <c r="Z1079" s="5" t="s">
        <v>1580</v>
      </c>
      <c r="AA1079" s="5">
        <v>0.0446</v>
      </c>
      <c r="AB1079" s="11"/>
      <c r="AC1079" s="5"/>
      <c r="AD1079" s="5" t="s">
        <v>1581</v>
      </c>
      <c r="AE1079" s="5"/>
      <c r="AF1079" s="5"/>
      <c r="AG1079" s="5"/>
      <c r="AH1079" s="5"/>
      <c r="AI1079" s="5"/>
      <c r="AJ1079" s="5">
        <v>0.37</v>
      </c>
      <c r="AK1079" s="5">
        <v>0.0</v>
      </c>
      <c r="AL1079" s="5">
        <v>0.5</v>
      </c>
      <c r="AM1079" s="5">
        <v>0.0</v>
      </c>
      <c r="AN1079" s="5" t="s">
        <v>1582</v>
      </c>
      <c r="AO1079" s="5" t="s">
        <v>1583</v>
      </c>
      <c r="AP1079" s="5" t="s">
        <v>1584</v>
      </c>
      <c r="AQ1079" s="5"/>
      <c r="AR1079" s="5"/>
      <c r="AS1079" s="45" t="str">
        <f t="shared" si="64"/>
        <v/>
      </c>
      <c r="AT1079" s="5"/>
      <c r="AU1079" s="5"/>
      <c r="AV1079" s="5"/>
      <c r="AW1079" s="5"/>
      <c r="AX1079" s="5"/>
      <c r="AY1079" s="5"/>
      <c r="AZ1079" s="5"/>
      <c r="BA1079" s="5"/>
      <c r="BB1079" s="5"/>
      <c r="BC1079" s="5"/>
      <c r="BD1079" s="5"/>
      <c r="BE1079" s="5"/>
      <c r="BF1079" s="5"/>
      <c r="BG1079" s="5"/>
      <c r="BI1079" s="5"/>
      <c r="BJ1079" s="5"/>
      <c r="BK1079" s="5"/>
    </row>
    <row r="1080" ht="14.25" hidden="1" customHeight="1">
      <c r="A1080" s="60" t="s">
        <v>42</v>
      </c>
      <c r="B1080" s="5" t="s">
        <v>247</v>
      </c>
      <c r="C1080" s="5" t="s">
        <v>769</v>
      </c>
      <c r="D1080" s="5" t="s">
        <v>1338</v>
      </c>
      <c r="E1080" s="60" t="s">
        <v>376</v>
      </c>
      <c r="F1080" s="89" t="s">
        <v>581</v>
      </c>
      <c r="G1080" s="89" t="s">
        <v>769</v>
      </c>
      <c r="H1080" s="45" t="str">
        <f t="shared" si="62"/>
        <v>ASHRAE 90.1-2013Whole BuildingLibrary</v>
      </c>
      <c r="I1080" s="117" t="str">
        <f>VLOOKUP(H1080,'Interior Lighting'!$A$4:$G$1472,5,FALSE)</f>
        <v>1.19</v>
      </c>
      <c r="J1080" s="5"/>
      <c r="K1080" s="5"/>
      <c r="L1080" s="5"/>
      <c r="M1080" s="5">
        <v>0.0</v>
      </c>
      <c r="N1080" s="5">
        <v>0.37</v>
      </c>
      <c r="O1080" s="5">
        <v>0.2</v>
      </c>
      <c r="P1080" s="11" t="s">
        <v>1588</v>
      </c>
      <c r="Q1080" s="5" t="s">
        <v>370</v>
      </c>
      <c r="R1080" s="5" t="s">
        <v>635</v>
      </c>
      <c r="S1080" s="5" t="s">
        <v>643</v>
      </c>
      <c r="T1080" s="11" t="str">
        <f t="shared" si="63"/>
        <v>ASHRAE 62.1-2007Educational FacilitiesMedia center</v>
      </c>
      <c r="U1080" s="132" t="str">
        <f>VLOOKUP(T1080,Ventilation!$A$4:$H$314,6,FALSE)</f>
        <v>0.12</v>
      </c>
      <c r="V1080" s="132" t="str">
        <f>VLOOKUP(T1080,Ventilation!$A$4:$H$314,5,FALSE)</f>
        <v>10</v>
      </c>
      <c r="W1080" s="132" t="str">
        <f>VLOOKUP(T1080,Ventilation!$A$4:$H$314,7,FALSE)</f>
        <v/>
      </c>
      <c r="X1080" s="5">
        <v>10.0</v>
      </c>
      <c r="Y1080" s="61" t="s">
        <v>1579</v>
      </c>
      <c r="Z1080" s="11" t="s">
        <v>1580</v>
      </c>
      <c r="AA1080" s="5">
        <v>0.0446</v>
      </c>
      <c r="AB1080" s="11"/>
      <c r="AC1080" s="11"/>
      <c r="AD1080" s="11" t="s">
        <v>1581</v>
      </c>
      <c r="AE1080" s="5"/>
      <c r="AF1080" s="5"/>
      <c r="AG1080" s="5"/>
      <c r="AH1080" s="5"/>
      <c r="AI1080" s="5"/>
      <c r="AJ1080" s="5">
        <v>1.39</v>
      </c>
      <c r="AK1080" s="5">
        <v>0.0</v>
      </c>
      <c r="AL1080" s="5">
        <v>0.5</v>
      </c>
      <c r="AM1080" s="5">
        <v>0.0</v>
      </c>
      <c r="AN1080" s="11" t="s">
        <v>1582</v>
      </c>
      <c r="AO1080" s="11" t="s">
        <v>1583</v>
      </c>
      <c r="AP1080" s="11" t="s">
        <v>1584</v>
      </c>
      <c r="AQ1080" s="5"/>
      <c r="AR1080" s="5"/>
      <c r="AS1080" s="45" t="str">
        <f t="shared" si="64"/>
        <v/>
      </c>
      <c r="AT1080" s="5"/>
      <c r="AU1080" s="5"/>
      <c r="AV1080" s="5"/>
      <c r="AW1080" s="5"/>
      <c r="AX1080" s="5"/>
      <c r="AY1080" s="5"/>
      <c r="AZ1080" s="5"/>
      <c r="BA1080" s="5"/>
      <c r="BB1080" s="5"/>
      <c r="BC1080" s="5"/>
      <c r="BD1080" s="5"/>
      <c r="BE1080" s="5"/>
      <c r="BF1080" s="5"/>
      <c r="BG1080" s="5"/>
      <c r="BI1080" s="5"/>
      <c r="BJ1080" s="5"/>
      <c r="BK1080" s="5"/>
    </row>
    <row r="1081" ht="14.25" hidden="1" customHeight="1">
      <c r="A1081" s="61" t="s">
        <v>42</v>
      </c>
      <c r="B1081" s="47" t="s">
        <v>359</v>
      </c>
      <c r="C1081" s="47" t="s">
        <v>1116</v>
      </c>
      <c r="D1081" s="47" t="s">
        <v>1294</v>
      </c>
      <c r="E1081" s="60" t="s">
        <v>376</v>
      </c>
      <c r="F1081" s="47" t="s">
        <v>1100</v>
      </c>
      <c r="G1081" s="47" t="s">
        <v>652</v>
      </c>
      <c r="H1081" s="45" t="str">
        <f t="shared" si="62"/>
        <v>ASHRAE 90.1-2013StorageGeneral</v>
      </c>
      <c r="I1081" s="117" t="str">
        <f>VLOOKUP(H1081,'Interior Lighting'!$A$4:$G$1472,5,FALSE)</f>
        <v>0.63</v>
      </c>
      <c r="J1081" s="47"/>
      <c r="K1081" s="47"/>
      <c r="L1081" s="47"/>
      <c r="M1081" s="47">
        <v>0.0</v>
      </c>
      <c r="N1081" s="47">
        <v>0.7</v>
      </c>
      <c r="O1081" s="47">
        <v>0.2</v>
      </c>
      <c r="P1081" s="47" t="s">
        <v>1624</v>
      </c>
      <c r="Q1081" s="47" t="s">
        <v>370</v>
      </c>
      <c r="R1081" s="47" t="s">
        <v>652</v>
      </c>
      <c r="S1081" s="47" t="s">
        <v>594</v>
      </c>
      <c r="T1081" s="7" t="str">
        <f t="shared" si="63"/>
        <v>ASHRAE 62.1-2007GeneralStorage rooms</v>
      </c>
      <c r="U1081" s="117" t="str">
        <f>VLOOKUP(T1081,Ventilation!$A$4:$H$314,6,FALSE)</f>
        <v>0.12</v>
      </c>
      <c r="V1081" s="117" t="str">
        <f>VLOOKUP(T1081,Ventilation!$A$4:$H$314,5,FALSE)</f>
        <v/>
      </c>
      <c r="W1081" s="117" t="str">
        <f>VLOOKUP(T1081,Ventilation!$A$4:$H$314,7,FALSE)</f>
        <v/>
      </c>
      <c r="X1081" s="45">
        <v>15.0</v>
      </c>
      <c r="Y1081" s="92" t="s">
        <v>1633</v>
      </c>
      <c r="Z1081" s="47" t="s">
        <v>1626</v>
      </c>
      <c r="AA1081" s="47">
        <v>0.0446</v>
      </c>
      <c r="AB1081" s="8"/>
      <c r="AC1081" s="92"/>
      <c r="AD1081" s="92" t="s">
        <v>1627</v>
      </c>
      <c r="AE1081" s="47"/>
      <c r="AF1081" s="47"/>
      <c r="AG1081" s="47"/>
      <c r="AH1081" s="47"/>
      <c r="AI1081" s="47"/>
      <c r="AJ1081" s="60">
        <v>0.75</v>
      </c>
      <c r="AK1081" s="47">
        <v>0.0</v>
      </c>
      <c r="AL1081" s="47">
        <v>0.5</v>
      </c>
      <c r="AM1081" s="47">
        <v>0.0</v>
      </c>
      <c r="AN1081" s="92" t="s">
        <v>1628</v>
      </c>
      <c r="AO1081" s="47" t="s">
        <v>277</v>
      </c>
      <c r="AP1081" s="61" t="s">
        <v>278</v>
      </c>
      <c r="AQ1081" s="47"/>
      <c r="AR1081" s="47"/>
      <c r="AS1081" s="45" t="str">
        <f t="shared" si="64"/>
        <v/>
      </c>
      <c r="AT1081" s="47"/>
      <c r="AU1081" s="47"/>
      <c r="AV1081" s="47"/>
      <c r="AW1081" s="47"/>
      <c r="AX1081" s="47"/>
      <c r="AY1081" s="47"/>
      <c r="AZ1081" s="47"/>
      <c r="BA1081" s="47"/>
      <c r="BB1081" s="47"/>
      <c r="BC1081" s="47"/>
      <c r="BD1081" s="47"/>
      <c r="BE1081" s="47"/>
      <c r="BF1081" s="47"/>
      <c r="BG1081" s="5"/>
      <c r="BI1081" s="5"/>
      <c r="BJ1081" s="5"/>
      <c r="BK1081" s="5"/>
    </row>
    <row r="1082" ht="14.25" hidden="1" customHeight="1">
      <c r="A1082" s="61" t="s">
        <v>42</v>
      </c>
      <c r="B1082" s="47" t="s">
        <v>359</v>
      </c>
      <c r="C1082" s="47" t="s">
        <v>1133</v>
      </c>
      <c r="D1082" s="47" t="s">
        <v>1310</v>
      </c>
      <c r="E1082" s="60" t="s">
        <v>376</v>
      </c>
      <c r="F1082" s="60" t="s">
        <v>706</v>
      </c>
      <c r="G1082" s="47" t="s">
        <v>652</v>
      </c>
      <c r="H1082" s="45" t="str">
        <f t="shared" si="62"/>
        <v>ASHRAE 90.1-2013LobbyGeneral</v>
      </c>
      <c r="I1082" s="117" t="str">
        <f>VLOOKUP(H1082,'Interior Lighting'!$A$4:$G$1472,5,FALSE)</f>
        <v>0.9</v>
      </c>
      <c r="J1082" s="47"/>
      <c r="K1082" s="47"/>
      <c r="L1082" s="47"/>
      <c r="M1082" s="47">
        <v>0.0</v>
      </c>
      <c r="N1082" s="47">
        <v>0.7</v>
      </c>
      <c r="O1082" s="47">
        <v>0.2</v>
      </c>
      <c r="P1082" s="47" t="s">
        <v>1629</v>
      </c>
      <c r="Q1082" s="47" t="s">
        <v>370</v>
      </c>
      <c r="R1082" s="47" t="s">
        <v>359</v>
      </c>
      <c r="S1082" s="47" t="s">
        <v>680</v>
      </c>
      <c r="T1082" s="7" t="str">
        <f t="shared" si="63"/>
        <v>ASHRAE 62.1-2007RetailGeneral Sales</v>
      </c>
      <c r="U1082" s="117" t="str">
        <f>VLOOKUP(T1082,Ventilation!$A$4:$H$314,6,FALSE)</f>
        <v>0.12</v>
      </c>
      <c r="V1082" s="117" t="str">
        <f>VLOOKUP(T1082,Ventilation!$A$4:$H$314,5,FALSE)</f>
        <v>7.5</v>
      </c>
      <c r="W1082" s="117" t="str">
        <f>VLOOKUP(T1082,Ventilation!$A$4:$H$314,7,FALSE)</f>
        <v/>
      </c>
      <c r="X1082" s="47">
        <v>15.0</v>
      </c>
      <c r="Y1082" s="92" t="s">
        <v>1633</v>
      </c>
      <c r="Z1082" s="47" t="s">
        <v>1626</v>
      </c>
      <c r="AA1082" s="47">
        <v>0.0446</v>
      </c>
      <c r="AB1082" s="8"/>
      <c r="AC1082" s="92"/>
      <c r="AD1082" s="92" t="s">
        <v>1627</v>
      </c>
      <c r="AE1082" s="47"/>
      <c r="AF1082" s="47"/>
      <c r="AG1082" s="47"/>
      <c r="AH1082" s="47"/>
      <c r="AI1082" s="47"/>
      <c r="AJ1082" s="60">
        <v>0.3</v>
      </c>
      <c r="AK1082" s="47">
        <v>0.0</v>
      </c>
      <c r="AL1082" s="47">
        <v>0.5</v>
      </c>
      <c r="AM1082" s="47">
        <v>0.0</v>
      </c>
      <c r="AN1082" s="92" t="s">
        <v>1628</v>
      </c>
      <c r="AO1082" s="47" t="s">
        <v>277</v>
      </c>
      <c r="AP1082" s="61" t="s">
        <v>1630</v>
      </c>
      <c r="AQ1082" s="47"/>
      <c r="AR1082" s="47"/>
      <c r="AS1082" s="45" t="str">
        <f t="shared" si="64"/>
        <v/>
      </c>
      <c r="AT1082" s="47"/>
      <c r="AU1082" s="47"/>
      <c r="AV1082" s="47"/>
      <c r="AW1082" s="47"/>
      <c r="AX1082" s="47"/>
      <c r="AY1082" s="47"/>
      <c r="AZ1082" s="47"/>
      <c r="BA1082" s="47"/>
      <c r="BB1082" s="47"/>
      <c r="BC1082" s="47"/>
      <c r="BD1082" s="47"/>
      <c r="BE1082" s="47"/>
      <c r="BF1082" s="47"/>
      <c r="BG1082" s="5"/>
      <c r="BI1082" s="5"/>
      <c r="BJ1082" s="5"/>
      <c r="BK1082" s="5"/>
    </row>
    <row r="1083" ht="14.25" hidden="1" customHeight="1">
      <c r="A1083" s="61" t="s">
        <v>42</v>
      </c>
      <c r="B1083" s="45" t="s">
        <v>359</v>
      </c>
      <c r="C1083" s="45" t="s">
        <v>1169</v>
      </c>
      <c r="D1083" s="45" t="s">
        <v>1366</v>
      </c>
      <c r="E1083" s="61" t="s">
        <v>376</v>
      </c>
      <c r="F1083" s="45" t="s">
        <v>1068</v>
      </c>
      <c r="G1083" s="45" t="s">
        <v>652</v>
      </c>
      <c r="H1083" s="45" t="str">
        <f t="shared" si="62"/>
        <v>ASHRAE 90.1-2013Sales AreaGeneral</v>
      </c>
      <c r="I1083" s="117" t="str">
        <f>VLOOKUP(H1083,'Interior Lighting'!$A$4:$G$1472,5,FALSE)</f>
        <v>1.44</v>
      </c>
      <c r="J1083" s="47"/>
      <c r="K1083" s="45"/>
      <c r="L1083" s="45"/>
      <c r="M1083" s="45">
        <v>0.0</v>
      </c>
      <c r="N1083" s="45">
        <v>0.7</v>
      </c>
      <c r="O1083" s="45">
        <v>0.2</v>
      </c>
      <c r="P1083" s="45" t="s">
        <v>1631</v>
      </c>
      <c r="Q1083" s="45" t="s">
        <v>370</v>
      </c>
      <c r="R1083" s="45" t="s">
        <v>359</v>
      </c>
      <c r="S1083" s="45" t="s">
        <v>680</v>
      </c>
      <c r="T1083" s="7" t="str">
        <f t="shared" si="63"/>
        <v>ASHRAE 62.1-2007RetailGeneral Sales</v>
      </c>
      <c r="U1083" s="117" t="str">
        <f>VLOOKUP(T1083,Ventilation!$A$4:$H$314,6,FALSE)</f>
        <v>0.12</v>
      </c>
      <c r="V1083" s="117" t="str">
        <f>VLOOKUP(T1083,Ventilation!$A$4:$H$314,5,FALSE)</f>
        <v>7.5</v>
      </c>
      <c r="W1083" s="117" t="str">
        <f>VLOOKUP(T1083,Ventilation!$A$4:$H$314,7,FALSE)</f>
        <v/>
      </c>
      <c r="X1083" s="45">
        <v>15.0</v>
      </c>
      <c r="Y1083" s="92" t="s">
        <v>1633</v>
      </c>
      <c r="Z1083" s="45" t="s">
        <v>1626</v>
      </c>
      <c r="AA1083" s="45">
        <v>0.0446</v>
      </c>
      <c r="AB1083" s="7"/>
      <c r="AC1083" s="92"/>
      <c r="AD1083" s="92" t="s">
        <v>1627</v>
      </c>
      <c r="AE1083" s="45"/>
      <c r="AF1083" s="45"/>
      <c r="AG1083" s="45"/>
      <c r="AH1083" s="45"/>
      <c r="AI1083" s="45"/>
      <c r="AJ1083" s="61">
        <v>2.0</v>
      </c>
      <c r="AK1083" s="45">
        <v>0.0</v>
      </c>
      <c r="AL1083" s="45">
        <v>0.5</v>
      </c>
      <c r="AM1083" s="45">
        <v>0.0</v>
      </c>
      <c r="AN1083" s="92" t="s">
        <v>1628</v>
      </c>
      <c r="AO1083" s="45" t="s">
        <v>277</v>
      </c>
      <c r="AP1083" s="61" t="s">
        <v>278</v>
      </c>
      <c r="AQ1083" s="45"/>
      <c r="AR1083" s="45"/>
      <c r="AS1083" s="45" t="str">
        <f t="shared" si="64"/>
        <v/>
      </c>
      <c r="AT1083" s="45"/>
      <c r="AU1083" s="45"/>
      <c r="AV1083" s="45"/>
      <c r="AW1083" s="45"/>
      <c r="AX1083" s="45"/>
      <c r="AY1083" s="45"/>
      <c r="AZ1083" s="45"/>
      <c r="BA1083" s="45"/>
      <c r="BB1083" s="45"/>
      <c r="BC1083" s="45"/>
      <c r="BD1083" s="45"/>
      <c r="BE1083" s="45"/>
      <c r="BF1083" s="45"/>
      <c r="BG1083" s="5"/>
      <c r="BI1083" s="5"/>
      <c r="BJ1083" s="5"/>
      <c r="BK1083" s="5"/>
    </row>
    <row r="1084" ht="14.25" hidden="1" customHeight="1">
      <c r="A1084" s="61" t="s">
        <v>42</v>
      </c>
      <c r="B1084" s="45" t="s">
        <v>359</v>
      </c>
      <c r="C1084" s="45" t="s">
        <v>359</v>
      </c>
      <c r="D1084" s="45" t="s">
        <v>1366</v>
      </c>
      <c r="E1084" s="61" t="s">
        <v>376</v>
      </c>
      <c r="F1084" s="45" t="s">
        <v>1068</v>
      </c>
      <c r="G1084" s="45" t="s">
        <v>652</v>
      </c>
      <c r="H1084" s="45" t="str">
        <f t="shared" si="62"/>
        <v>ASHRAE 90.1-2013Sales AreaGeneral</v>
      </c>
      <c r="I1084" s="117" t="str">
        <f>VLOOKUP(H1084,'Interior Lighting'!$A$4:$G$1472,5,FALSE)</f>
        <v>1.44</v>
      </c>
      <c r="J1084" s="47"/>
      <c r="K1084" s="45"/>
      <c r="L1084" s="45"/>
      <c r="M1084" s="45">
        <v>0.0</v>
      </c>
      <c r="N1084" s="45">
        <v>0.7</v>
      </c>
      <c r="O1084" s="45">
        <v>0.2</v>
      </c>
      <c r="P1084" s="7" t="s">
        <v>1632</v>
      </c>
      <c r="Q1084" s="45" t="s">
        <v>370</v>
      </c>
      <c r="R1084" s="45" t="s">
        <v>359</v>
      </c>
      <c r="S1084" s="45" t="s">
        <v>680</v>
      </c>
      <c r="T1084" s="7" t="str">
        <f t="shared" si="63"/>
        <v>ASHRAE 62.1-2007RetailGeneral Sales</v>
      </c>
      <c r="U1084" s="117" t="str">
        <f>VLOOKUP(T1084,Ventilation!$A$4:$H$314,6,FALSE)</f>
        <v>0.12</v>
      </c>
      <c r="V1084" s="117" t="str">
        <f>VLOOKUP(T1084,Ventilation!$A$4:$H$314,5,FALSE)</f>
        <v>7.5</v>
      </c>
      <c r="W1084" s="117" t="str">
        <f>VLOOKUP(T1084,Ventilation!$A$4:$H$314,7,FALSE)</f>
        <v/>
      </c>
      <c r="X1084" s="45">
        <v>15.0</v>
      </c>
      <c r="Y1084" s="92" t="s">
        <v>1633</v>
      </c>
      <c r="Z1084" s="7" t="s">
        <v>1626</v>
      </c>
      <c r="AA1084" s="45">
        <v>0.0446</v>
      </c>
      <c r="AB1084" s="7"/>
      <c r="AC1084" s="92"/>
      <c r="AD1084" s="92" t="s">
        <v>1627</v>
      </c>
      <c r="AE1084" s="45"/>
      <c r="AF1084" s="45"/>
      <c r="AG1084" s="45"/>
      <c r="AH1084" s="45"/>
      <c r="AI1084" s="45"/>
      <c r="AJ1084" s="61">
        <v>0.3</v>
      </c>
      <c r="AK1084" s="45">
        <v>0.0</v>
      </c>
      <c r="AL1084" s="45">
        <v>0.5</v>
      </c>
      <c r="AM1084" s="45">
        <v>0.0</v>
      </c>
      <c r="AN1084" s="92" t="s">
        <v>1628</v>
      </c>
      <c r="AO1084" s="7" t="s">
        <v>277</v>
      </c>
      <c r="AP1084" s="61" t="s">
        <v>278</v>
      </c>
      <c r="AQ1084" s="45"/>
      <c r="AR1084" s="45"/>
      <c r="AS1084" s="45" t="str">
        <f t="shared" si="64"/>
        <v/>
      </c>
      <c r="AT1084" s="45"/>
      <c r="AU1084" s="45"/>
      <c r="AV1084" s="45"/>
      <c r="AW1084" s="45"/>
      <c r="AX1084" s="45"/>
      <c r="AY1084" s="45"/>
      <c r="AZ1084" s="45"/>
      <c r="BA1084" s="45"/>
      <c r="BB1084" s="45"/>
      <c r="BC1084" s="45"/>
      <c r="BD1084" s="45"/>
      <c r="BE1084" s="45"/>
      <c r="BF1084" s="45"/>
      <c r="BG1084" s="5"/>
      <c r="BI1084" s="5"/>
      <c r="BJ1084" s="5"/>
      <c r="BK1084" s="5"/>
    </row>
    <row r="1085" ht="14.25" hidden="1" customHeight="1">
      <c r="A1085" s="61" t="s">
        <v>42</v>
      </c>
      <c r="B1085" s="45" t="s">
        <v>143</v>
      </c>
      <c r="C1085" s="45" t="s">
        <v>1150</v>
      </c>
      <c r="D1085" s="45" t="s">
        <v>1272</v>
      </c>
      <c r="E1085" s="61" t="s">
        <v>376</v>
      </c>
      <c r="F1085" s="45" t="s">
        <v>1017</v>
      </c>
      <c r="G1085" s="45" t="s">
        <v>652</v>
      </c>
      <c r="H1085" s="45" t="str">
        <f t="shared" si="62"/>
        <v>ASHRAE 90.1-2013Food PreparationGeneral</v>
      </c>
      <c r="I1085" s="117" t="str">
        <f>VLOOKUP(H1085,'Interior Lighting'!$A$4:$G$1472,5,FALSE)</f>
        <v>1.21</v>
      </c>
      <c r="J1085" s="47"/>
      <c r="K1085" s="45"/>
      <c r="L1085" s="45"/>
      <c r="M1085" s="45">
        <v>0.0</v>
      </c>
      <c r="N1085" s="45">
        <v>0.7</v>
      </c>
      <c r="O1085" s="45">
        <v>0.2</v>
      </c>
      <c r="P1085" s="18" t="s">
        <v>1295</v>
      </c>
      <c r="Q1085" s="45" t="s">
        <v>370</v>
      </c>
      <c r="R1085" s="45" t="s">
        <v>544</v>
      </c>
      <c r="S1085" s="45" t="s">
        <v>651</v>
      </c>
      <c r="T1085" s="7" t="str">
        <f t="shared" si="63"/>
        <v>ASHRAE 62.1-2007Food and Beverage ServiceCafeteria/fast food dining</v>
      </c>
      <c r="U1085" s="117" t="str">
        <f>VLOOKUP(T1085,Ventilation!$A$4:$H$314,6,FALSE)</f>
        <v>0.18</v>
      </c>
      <c r="V1085" s="117" t="str">
        <f>VLOOKUP(T1085,Ventilation!$A$4:$H$314,5,FALSE)</f>
        <v>7.5</v>
      </c>
      <c r="W1085" s="117" t="str">
        <f>VLOOKUP(T1085,Ventilation!$A$4:$H$314,7,FALSE)</f>
        <v/>
      </c>
      <c r="X1085" s="45">
        <v>5.0</v>
      </c>
      <c r="Y1085" s="45" t="s">
        <v>1286</v>
      </c>
      <c r="Z1085" s="45" t="s">
        <v>1287</v>
      </c>
      <c r="AA1085" s="45"/>
      <c r="AB1085" s="92">
        <v>0.112</v>
      </c>
      <c r="AC1085" s="45"/>
      <c r="AD1085" s="45" t="s">
        <v>1288</v>
      </c>
      <c r="AE1085" s="61">
        <v>205.81</v>
      </c>
      <c r="AF1085" s="45">
        <v>0.1</v>
      </c>
      <c r="AG1085" s="45">
        <v>0.2</v>
      </c>
      <c r="AH1085" s="45">
        <v>0.7</v>
      </c>
      <c r="AI1085" s="45" t="s">
        <v>1289</v>
      </c>
      <c r="AJ1085" s="61">
        <v>37.53</v>
      </c>
      <c r="AK1085" s="45">
        <v>0.25</v>
      </c>
      <c r="AL1085" s="45">
        <v>0.3</v>
      </c>
      <c r="AM1085" s="45">
        <v>0.2</v>
      </c>
      <c r="AN1085" s="45" t="s">
        <v>1290</v>
      </c>
      <c r="AO1085" s="45" t="s">
        <v>1291</v>
      </c>
      <c r="AP1085" s="45" t="s">
        <v>2022</v>
      </c>
      <c r="AQ1085" s="45">
        <v>133.0</v>
      </c>
      <c r="AR1085" s="45">
        <v>1501.0</v>
      </c>
      <c r="AS1085" s="117" t="str">
        <f t="shared" si="64"/>
        <v>0.08860759494</v>
      </c>
      <c r="AT1085" s="45">
        <v>49.0</v>
      </c>
      <c r="AU1085" s="45">
        <v>0.2</v>
      </c>
      <c r="AV1085" s="45">
        <v>0.05</v>
      </c>
      <c r="AW1085" s="45" t="s">
        <v>150</v>
      </c>
      <c r="AX1085" s="45">
        <v>0.7</v>
      </c>
      <c r="AY1085" s="45">
        <v>4000.0</v>
      </c>
      <c r="AZ1085" s="45">
        <v>0.12153790593660581</v>
      </c>
      <c r="BA1085" s="45">
        <v>0.338</v>
      </c>
      <c r="BB1085" s="45">
        <v>694.5023196377475</v>
      </c>
      <c r="BC1085" s="45">
        <v>0.5</v>
      </c>
      <c r="BD1085" s="45"/>
      <c r="BE1085" s="45" t="s">
        <v>1293</v>
      </c>
      <c r="BF1085" s="45"/>
      <c r="BG1085" s="5"/>
      <c r="BI1085" s="5"/>
      <c r="BJ1085" s="5"/>
      <c r="BK1085" s="5"/>
    </row>
    <row r="1086" ht="1.5" hidden="1" customHeight="1">
      <c r="A1086" s="92" t="s">
        <v>42</v>
      </c>
      <c r="B1086" s="7" t="s">
        <v>143</v>
      </c>
      <c r="C1086" s="7" t="s">
        <v>1128</v>
      </c>
      <c r="D1086" s="45" t="s">
        <v>1283</v>
      </c>
      <c r="E1086" s="61" t="s">
        <v>376</v>
      </c>
      <c r="F1086" s="45" t="s">
        <v>1013</v>
      </c>
      <c r="G1086" s="45" t="s">
        <v>1016</v>
      </c>
      <c r="H1086" s="45" t="str">
        <f t="shared" si="62"/>
        <v>ASHRAE 90.1-2013Dining AreaFor Family Dining</v>
      </c>
      <c r="I1086" s="117" t="str">
        <f>VLOOKUP(H1086,'Interior Lighting'!$A$4:$G$1472,5,FALSE)</f>
        <v>0.89</v>
      </c>
      <c r="J1086" s="47"/>
      <c r="K1086" s="45"/>
      <c r="L1086" s="45"/>
      <c r="M1086" s="45">
        <v>0.0</v>
      </c>
      <c r="N1086" s="45">
        <v>0.7</v>
      </c>
      <c r="O1086" s="45">
        <v>0.2</v>
      </c>
      <c r="P1086" s="119" t="s">
        <v>2023</v>
      </c>
      <c r="Q1086" s="45" t="s">
        <v>370</v>
      </c>
      <c r="R1086" s="45" t="s">
        <v>544</v>
      </c>
      <c r="S1086" s="45" t="s">
        <v>650</v>
      </c>
      <c r="T1086" s="7" t="str">
        <f t="shared" si="63"/>
        <v>ASHRAE 62.1-2007Food and Beverage ServiceRestaurant dining rooms</v>
      </c>
      <c r="U1086" s="117" t="str">
        <f>VLOOKUP(T1086,Ventilation!$A$4:$H$314,6,FALSE)</f>
        <v>0.18</v>
      </c>
      <c r="V1086" s="117" t="str">
        <f>VLOOKUP(T1086,Ventilation!$A$4:$H$314,5,FALSE)</f>
        <v>7.5</v>
      </c>
      <c r="W1086" s="117" t="str">
        <f>VLOOKUP(T1086,Ventilation!$A$4:$H$314,7,FALSE)</f>
        <v/>
      </c>
      <c r="X1086" s="61">
        <v>70.0</v>
      </c>
      <c r="Y1086" s="7" t="s">
        <v>1286</v>
      </c>
      <c r="Z1086" s="7" t="s">
        <v>1287</v>
      </c>
      <c r="AA1086" s="45"/>
      <c r="AB1086" s="92">
        <v>0.112</v>
      </c>
      <c r="AC1086" s="7"/>
      <c r="AD1086" s="7" t="s">
        <v>1288</v>
      </c>
      <c r="AE1086" s="45"/>
      <c r="AF1086" s="45"/>
      <c r="AG1086" s="45"/>
      <c r="AH1086" s="45"/>
      <c r="AI1086" s="7"/>
      <c r="AJ1086" s="61">
        <v>6.032</v>
      </c>
      <c r="AK1086" s="45">
        <v>0.25</v>
      </c>
      <c r="AL1086" s="45">
        <v>0.3</v>
      </c>
      <c r="AM1086" s="45">
        <v>0.0</v>
      </c>
      <c r="AN1086" s="7" t="s">
        <v>1290</v>
      </c>
      <c r="AO1086" s="7" t="s">
        <v>152</v>
      </c>
      <c r="AP1086" s="7" t="s">
        <v>2024</v>
      </c>
      <c r="AQ1086" s="45"/>
      <c r="AR1086" s="45"/>
      <c r="AS1086" s="45" t="str">
        <f t="shared" si="64"/>
        <v/>
      </c>
      <c r="AT1086" s="45"/>
      <c r="AU1086" s="45"/>
      <c r="AV1086" s="45"/>
      <c r="AW1086" s="7"/>
      <c r="AX1086" s="45"/>
      <c r="AY1086" s="45"/>
      <c r="AZ1086" s="45"/>
      <c r="BA1086" s="45"/>
      <c r="BB1086" s="45"/>
      <c r="BC1086" s="45"/>
      <c r="BD1086" s="45"/>
      <c r="BE1086" s="7"/>
      <c r="BF1086" s="7"/>
      <c r="BG1086" s="5"/>
      <c r="BI1086" s="5"/>
      <c r="BJ1086" s="5"/>
      <c r="BK1086" s="5"/>
    </row>
    <row r="1087" ht="14.25" hidden="1" customHeight="1">
      <c r="A1087" s="92" t="s">
        <v>42</v>
      </c>
      <c r="B1087" s="7" t="s">
        <v>143</v>
      </c>
      <c r="C1087" s="60" t="s">
        <v>1115</v>
      </c>
      <c r="D1087" s="7" t="s">
        <v>1294</v>
      </c>
      <c r="E1087" s="92" t="s">
        <v>367</v>
      </c>
      <c r="F1087" s="92" t="s">
        <v>1080</v>
      </c>
      <c r="G1087" s="92" t="s">
        <v>652</v>
      </c>
      <c r="H1087" s="45" t="str">
        <f t="shared" si="62"/>
        <v>ASHRAE 189.1-2009AtticsGeneral</v>
      </c>
      <c r="I1087" s="117" t="str">
        <f>VLOOKUP(H1087,'Interior Lighting'!$A$4:$G$1080,5,FALSE)</f>
        <v>0</v>
      </c>
      <c r="J1087" s="47"/>
      <c r="K1087" s="47"/>
      <c r="L1087" s="47"/>
      <c r="M1087" s="47"/>
      <c r="N1087" s="47"/>
      <c r="O1087" s="47"/>
      <c r="P1087" s="47"/>
      <c r="Q1087" s="47"/>
      <c r="R1087" s="47"/>
      <c r="S1087" s="47"/>
      <c r="T1087" s="7"/>
      <c r="U1087" s="45"/>
      <c r="V1087" s="45"/>
      <c r="W1087" s="45"/>
      <c r="X1087" s="47"/>
      <c r="Y1087" s="47"/>
      <c r="Z1087" s="47"/>
      <c r="AA1087" s="47"/>
      <c r="AB1087" s="8"/>
      <c r="AC1087" s="8"/>
      <c r="AD1087" s="47"/>
      <c r="AE1087" s="47"/>
      <c r="AF1087" s="47"/>
      <c r="AG1087" s="47"/>
      <c r="AH1087" s="47"/>
      <c r="AI1087" s="47"/>
      <c r="AJ1087" s="47"/>
      <c r="AK1087" s="47"/>
      <c r="AL1087" s="47"/>
      <c r="AM1087" s="47"/>
      <c r="AN1087" s="47"/>
      <c r="AO1087" s="47"/>
      <c r="AP1087" s="47"/>
      <c r="AQ1087" s="47"/>
      <c r="AR1087" s="47"/>
      <c r="AS1087" s="45"/>
      <c r="AT1087" s="47"/>
      <c r="AU1087" s="47"/>
      <c r="AV1087" s="47"/>
      <c r="AW1087" s="47"/>
      <c r="AX1087" s="47"/>
      <c r="AY1087" s="47"/>
      <c r="AZ1087" s="47"/>
      <c r="BA1087" s="47"/>
      <c r="BB1087" s="47"/>
      <c r="BC1087" s="47"/>
      <c r="BD1087" s="47"/>
      <c r="BE1087" s="47"/>
      <c r="BF1087" s="47"/>
      <c r="BG1087" s="5"/>
      <c r="BI1087" s="5"/>
      <c r="BJ1087" s="5"/>
      <c r="BK1087" s="5"/>
    </row>
    <row r="1088" ht="14.25" hidden="1" customHeight="1">
      <c r="A1088" s="146" t="s">
        <v>38</v>
      </c>
      <c r="B1088" s="136" t="s">
        <v>360</v>
      </c>
      <c r="C1088" s="146" t="s">
        <v>1783</v>
      </c>
      <c r="D1088" s="136" t="s">
        <v>1366</v>
      </c>
      <c r="E1088" s="146" t="s">
        <v>374</v>
      </c>
      <c r="F1088" s="136" t="s">
        <v>581</v>
      </c>
      <c r="G1088" s="136" t="s">
        <v>359</v>
      </c>
      <c r="H1088" s="136" t="str">
        <f t="shared" si="62"/>
        <v>ASHRAE 90.1-2007Whole BuildingRetail</v>
      </c>
      <c r="I1088" s="147" t="str">
        <f>VLOOKUP(H1088,'Interior Lighting'!$A$4:$G$1472,5,FALSE)</f>
        <v>1.5</v>
      </c>
      <c r="J1088" s="143"/>
      <c r="K1088" s="138"/>
      <c r="L1088" s="140">
        <v>0.5</v>
      </c>
      <c r="M1088" s="139">
        <v>0.0</v>
      </c>
      <c r="N1088" s="139">
        <v>0.7</v>
      </c>
      <c r="O1088" s="139">
        <v>0.2</v>
      </c>
      <c r="P1088" s="146" t="s">
        <v>1784</v>
      </c>
      <c r="Q1088" s="61" t="s">
        <v>369</v>
      </c>
      <c r="R1088" s="146" t="s">
        <v>359</v>
      </c>
      <c r="S1088" s="146" t="s">
        <v>676</v>
      </c>
      <c r="T1088" s="136" t="str">
        <f t="shared" ref="T1088:T1173" si="65">Q1088&amp;R1088&amp;S1088</f>
        <v>ASHRAE 62.1-2004RetailGeneral Sales combined by area</v>
      </c>
      <c r="U1088" s="147" t="str">
        <f>VLOOKUP(T1088,Ventilation!$A$4:$H$314,6,FALSE)</f>
        <v>0.2325</v>
      </c>
      <c r="V1088" s="147" t="str">
        <f>VLOOKUP(T1088,Ventilation!$A$4:$H$314,5,FALSE)</f>
        <v>0</v>
      </c>
      <c r="W1088" s="149" t="str">
        <f>VLOOKUP(T1088,Ventilation!$A$4:$H$314,7,FALSE)</f>
        <v/>
      </c>
      <c r="X1088" s="140">
        <v>8.0</v>
      </c>
      <c r="Y1088" s="146" t="s">
        <v>1785</v>
      </c>
      <c r="Z1088" s="136" t="s">
        <v>1710</v>
      </c>
      <c r="AA1088" s="150">
        <v>0.0628789142</v>
      </c>
      <c r="AB1088" s="138"/>
      <c r="AC1088" s="136"/>
      <c r="AD1088" s="146" t="s">
        <v>1786</v>
      </c>
      <c r="AE1088" s="138"/>
      <c r="AF1088" s="138"/>
      <c r="AG1088" s="138"/>
      <c r="AH1088" s="138"/>
      <c r="AI1088" s="138"/>
      <c r="AJ1088" s="139">
        <v>0.4</v>
      </c>
      <c r="AK1088" s="139">
        <v>0.0</v>
      </c>
      <c r="AL1088" s="139">
        <v>0.5</v>
      </c>
      <c r="AM1088" s="139">
        <v>0.0</v>
      </c>
      <c r="AN1088" s="146" t="s">
        <v>1787</v>
      </c>
      <c r="AO1088" s="146" t="s">
        <v>1788</v>
      </c>
      <c r="AP1088" s="146" t="s">
        <v>1799</v>
      </c>
      <c r="AQ1088" s="151">
        <v>1.8</v>
      </c>
      <c r="AR1088" s="138"/>
      <c r="AS1088" s="138"/>
      <c r="AT1088" s="138"/>
      <c r="AU1088" s="138"/>
      <c r="AV1088" s="138"/>
      <c r="AW1088" s="18" t="s">
        <v>1790</v>
      </c>
      <c r="AX1088" s="138"/>
      <c r="AY1088" s="138"/>
      <c r="AZ1088" s="138" t="str">
        <f t="shared" ref="AZ1088:AZ1098" si="66">IF(ISBLANK(BB1088),"",BB1088/(AY1088/AX1088))</f>
        <v/>
      </c>
      <c r="BA1088" s="138"/>
      <c r="BB1088" s="138"/>
      <c r="BC1088" s="138"/>
      <c r="BD1088" s="138"/>
      <c r="BE1088" s="138"/>
      <c r="BF1088" s="138"/>
      <c r="BG1088" s="141"/>
      <c r="BI1088" s="141"/>
      <c r="BJ1088" s="141"/>
      <c r="BK1088" s="141"/>
    </row>
    <row r="1089" ht="14.25" hidden="1" customHeight="1">
      <c r="A1089" s="146" t="s">
        <v>38</v>
      </c>
      <c r="B1089" s="136" t="s">
        <v>360</v>
      </c>
      <c r="C1089" s="146" t="s">
        <v>1791</v>
      </c>
      <c r="D1089" s="136" t="s">
        <v>1366</v>
      </c>
      <c r="E1089" s="146" t="s">
        <v>374</v>
      </c>
      <c r="F1089" s="136" t="s">
        <v>581</v>
      </c>
      <c r="G1089" s="136" t="s">
        <v>359</v>
      </c>
      <c r="H1089" s="136" t="str">
        <f t="shared" si="62"/>
        <v>ASHRAE 90.1-2007Whole BuildingRetail</v>
      </c>
      <c r="I1089" s="147" t="str">
        <f>VLOOKUP(H1089,'Interior Lighting'!$A$4:$G$1472,5,FALSE)</f>
        <v>1.5</v>
      </c>
      <c r="J1089" s="143"/>
      <c r="K1089" s="138"/>
      <c r="L1089" s="140">
        <v>0.07</v>
      </c>
      <c r="M1089" s="139">
        <v>0.0</v>
      </c>
      <c r="N1089" s="139">
        <v>0.7</v>
      </c>
      <c r="O1089" s="139">
        <v>0.2</v>
      </c>
      <c r="P1089" s="146" t="s">
        <v>1792</v>
      </c>
      <c r="Q1089" s="61" t="s">
        <v>369</v>
      </c>
      <c r="R1089" s="146" t="s">
        <v>359</v>
      </c>
      <c r="S1089" s="146" t="s">
        <v>676</v>
      </c>
      <c r="T1089" s="136" t="str">
        <f t="shared" si="65"/>
        <v>ASHRAE 62.1-2004RetailGeneral Sales combined by area</v>
      </c>
      <c r="U1089" s="147" t="str">
        <f>VLOOKUP(T1089,Ventilation!$A$4:$H$314,6,FALSE)</f>
        <v>0.2325</v>
      </c>
      <c r="V1089" s="147" t="str">
        <f>VLOOKUP(T1089,Ventilation!$A$4:$H$314,5,FALSE)</f>
        <v>0</v>
      </c>
      <c r="W1089" s="149" t="str">
        <f>VLOOKUP(T1089,Ventilation!$A$4:$H$314,7,FALSE)</f>
        <v/>
      </c>
      <c r="X1089" s="140">
        <v>8.0</v>
      </c>
      <c r="Y1089" s="146" t="s">
        <v>1793</v>
      </c>
      <c r="Z1089" s="136" t="s">
        <v>1710</v>
      </c>
      <c r="AA1089" s="150">
        <v>0.0628789142</v>
      </c>
      <c r="AB1089" s="138"/>
      <c r="AC1089" s="136"/>
      <c r="AD1089" s="146" t="s">
        <v>1794</v>
      </c>
      <c r="AE1089" s="138"/>
      <c r="AF1089" s="138"/>
      <c r="AG1089" s="138"/>
      <c r="AH1089" s="138"/>
      <c r="AI1089" s="138"/>
      <c r="AJ1089" s="139">
        <v>0.4</v>
      </c>
      <c r="AK1089" s="139">
        <v>0.0</v>
      </c>
      <c r="AL1089" s="139">
        <v>0.5</v>
      </c>
      <c r="AM1089" s="139">
        <v>0.0</v>
      </c>
      <c r="AN1089" s="146" t="s">
        <v>1795</v>
      </c>
      <c r="AO1089" s="146" t="s">
        <v>1796</v>
      </c>
      <c r="AP1089" s="146" t="s">
        <v>1800</v>
      </c>
      <c r="AQ1089" s="151">
        <v>1.8</v>
      </c>
      <c r="AR1089" s="138"/>
      <c r="AS1089" s="138"/>
      <c r="AT1089" s="138"/>
      <c r="AU1089" s="138"/>
      <c r="AV1089" s="138"/>
      <c r="AW1089" s="18" t="s">
        <v>1798</v>
      </c>
      <c r="AX1089" s="138"/>
      <c r="AY1089" s="138"/>
      <c r="AZ1089" s="138" t="str">
        <f t="shared" si="66"/>
        <v/>
      </c>
      <c r="BA1089" s="138"/>
      <c r="BB1089" s="138"/>
      <c r="BC1089" s="138"/>
      <c r="BD1089" s="138"/>
      <c r="BE1089" s="138"/>
      <c r="BF1089" s="138"/>
      <c r="BG1089" s="141"/>
      <c r="BI1089" s="141"/>
      <c r="BJ1089" s="141"/>
      <c r="BK1089" s="141"/>
    </row>
    <row r="1090" ht="14.25" hidden="1" customHeight="1">
      <c r="A1090" s="7" t="s">
        <v>34</v>
      </c>
      <c r="B1090" s="7" t="s">
        <v>360</v>
      </c>
      <c r="C1090" s="146" t="s">
        <v>1776</v>
      </c>
      <c r="D1090" s="7" t="s">
        <v>1366</v>
      </c>
      <c r="E1090" s="7" t="s">
        <v>373</v>
      </c>
      <c r="F1090" s="7" t="s">
        <v>581</v>
      </c>
      <c r="G1090" s="7" t="s">
        <v>359</v>
      </c>
      <c r="H1090" s="45" t="str">
        <f t="shared" si="62"/>
        <v>ASHRAE 90.1-2004Whole BuildingRetail</v>
      </c>
      <c r="I1090" s="117" t="str">
        <f>VLOOKUP(H1090,'Interior Lighting'!$A$4:$G$1472,5,FALSE)</f>
        <v>1.5</v>
      </c>
      <c r="J1090" s="47"/>
      <c r="K1090" s="7"/>
      <c r="L1090" s="92">
        <v>0.95</v>
      </c>
      <c r="M1090" s="7">
        <v>0.0</v>
      </c>
      <c r="N1090" s="7">
        <v>0.7</v>
      </c>
      <c r="O1090" s="7">
        <v>0.2</v>
      </c>
      <c r="P1090" s="136" t="s">
        <v>1777</v>
      </c>
      <c r="Q1090" s="47" t="s">
        <v>368</v>
      </c>
      <c r="R1090" s="8" t="s">
        <v>592</v>
      </c>
      <c r="S1090" s="8" t="s">
        <v>599</v>
      </c>
      <c r="T1090" s="7" t="str">
        <f t="shared" si="65"/>
        <v>ASHRAE 62.1-1999Retail Stores, Sales Floors, and Show Room FloorsBasement and street</v>
      </c>
      <c r="U1090" s="117" t="str">
        <f>VLOOKUP(T1090,Ventilation!$A$4:$H$314,6,FALSE)</f>
        <v>0.3</v>
      </c>
      <c r="V1090" s="117" t="str">
        <f>VLOOKUP(T1090,Ventilation!$A$4:$H$314,5,FALSE)</f>
        <v>0</v>
      </c>
      <c r="W1090" s="117" t="str">
        <f>VLOOKUP(T1090,Ventilation!$A$4:$H$314,7,FALSE)</f>
        <v/>
      </c>
      <c r="X1090" s="92">
        <v>8.0</v>
      </c>
      <c r="Y1090" s="136" t="s">
        <v>1778</v>
      </c>
      <c r="Z1090" s="7" t="s">
        <v>1710</v>
      </c>
      <c r="AA1090" s="150">
        <v>0.0891675017</v>
      </c>
      <c r="AB1090" s="7"/>
      <c r="AC1090" s="7"/>
      <c r="AD1090" s="136" t="s">
        <v>1779</v>
      </c>
      <c r="AE1090" s="7"/>
      <c r="AF1090" s="7"/>
      <c r="AG1090" s="7"/>
      <c r="AH1090" s="7"/>
      <c r="AI1090" s="7"/>
      <c r="AJ1090" s="7">
        <v>0.4</v>
      </c>
      <c r="AK1090" s="7">
        <v>0.0</v>
      </c>
      <c r="AL1090" s="7">
        <v>0.5</v>
      </c>
      <c r="AM1090" s="7">
        <v>0.0</v>
      </c>
      <c r="AN1090" s="136" t="s">
        <v>1780</v>
      </c>
      <c r="AO1090" s="146" t="s">
        <v>293</v>
      </c>
      <c r="AP1090" s="146" t="s">
        <v>294</v>
      </c>
      <c r="AQ1090" s="92">
        <v>1.8</v>
      </c>
      <c r="AR1090" s="7"/>
      <c r="AS1090" s="45"/>
      <c r="AT1090" s="7"/>
      <c r="AU1090" s="7"/>
      <c r="AV1090" s="7"/>
      <c r="AW1090" s="18" t="s">
        <v>1782</v>
      </c>
      <c r="AX1090" s="7"/>
      <c r="AY1090" s="7"/>
      <c r="AZ1090" s="7" t="str">
        <f t="shared" si="66"/>
        <v/>
      </c>
      <c r="BA1090" s="7"/>
      <c r="BB1090" s="7"/>
      <c r="BC1090" s="7"/>
      <c r="BD1090" s="7"/>
      <c r="BE1090" s="7"/>
      <c r="BF1090" s="7"/>
      <c r="BG1090" s="5"/>
      <c r="BI1090" s="5"/>
      <c r="BJ1090" s="5"/>
      <c r="BK1090" s="5"/>
    </row>
    <row r="1091" ht="14.25" hidden="1" customHeight="1">
      <c r="A1091" s="7" t="s">
        <v>34</v>
      </c>
      <c r="B1091" s="7" t="s">
        <v>360</v>
      </c>
      <c r="C1091" s="146" t="s">
        <v>1783</v>
      </c>
      <c r="D1091" s="7" t="s">
        <v>1366</v>
      </c>
      <c r="E1091" s="7" t="s">
        <v>373</v>
      </c>
      <c r="F1091" s="7" t="s">
        <v>581</v>
      </c>
      <c r="G1091" s="7" t="s">
        <v>359</v>
      </c>
      <c r="H1091" s="45" t="str">
        <f t="shared" si="62"/>
        <v>ASHRAE 90.1-2004Whole BuildingRetail</v>
      </c>
      <c r="I1091" s="117" t="str">
        <f>VLOOKUP(H1091,'Interior Lighting'!$A$4:$G$1472,5,FALSE)</f>
        <v>1.5</v>
      </c>
      <c r="J1091" s="47"/>
      <c r="K1091" s="7"/>
      <c r="L1091" s="92">
        <v>0.375</v>
      </c>
      <c r="M1091" s="7">
        <v>0.0</v>
      </c>
      <c r="N1091" s="7">
        <v>0.7</v>
      </c>
      <c r="O1091" s="7">
        <v>0.2</v>
      </c>
      <c r="P1091" s="146" t="s">
        <v>1784</v>
      </c>
      <c r="Q1091" s="47" t="s">
        <v>368</v>
      </c>
      <c r="R1091" s="8" t="s">
        <v>592</v>
      </c>
      <c r="S1091" s="8" t="s">
        <v>599</v>
      </c>
      <c r="T1091" s="7" t="str">
        <f t="shared" si="65"/>
        <v>ASHRAE 62.1-1999Retail Stores, Sales Floors, and Show Room FloorsBasement and street</v>
      </c>
      <c r="U1091" s="117" t="str">
        <f>VLOOKUP(T1091,Ventilation!$A$4:$H$314,6,FALSE)</f>
        <v>0.3</v>
      </c>
      <c r="V1091" s="117" t="str">
        <f>VLOOKUP(T1091,Ventilation!$A$4:$H$314,5,FALSE)</f>
        <v>0</v>
      </c>
      <c r="W1091" s="117" t="str">
        <f>VLOOKUP(T1091,Ventilation!$A$4:$H$314,7,FALSE)</f>
        <v/>
      </c>
      <c r="X1091" s="92">
        <v>8.0</v>
      </c>
      <c r="Y1091" s="146" t="s">
        <v>1785</v>
      </c>
      <c r="Z1091" s="7" t="s">
        <v>1710</v>
      </c>
      <c r="AA1091" s="150">
        <v>0.0628789142</v>
      </c>
      <c r="AB1091" s="7"/>
      <c r="AC1091" s="7"/>
      <c r="AD1091" s="146" t="s">
        <v>1786</v>
      </c>
      <c r="AE1091" s="7"/>
      <c r="AF1091" s="7"/>
      <c r="AG1091" s="7"/>
      <c r="AH1091" s="7"/>
      <c r="AI1091" s="7"/>
      <c r="AJ1091" s="7">
        <v>0.4</v>
      </c>
      <c r="AK1091" s="7">
        <v>0.0</v>
      </c>
      <c r="AL1091" s="7">
        <v>0.5</v>
      </c>
      <c r="AM1091" s="7">
        <v>0.0</v>
      </c>
      <c r="AN1091" s="146" t="s">
        <v>1787</v>
      </c>
      <c r="AO1091" s="146" t="s">
        <v>1788</v>
      </c>
      <c r="AP1091" s="146" t="s">
        <v>1799</v>
      </c>
      <c r="AQ1091" s="92">
        <v>1.8</v>
      </c>
      <c r="AR1091" s="7"/>
      <c r="AS1091" s="45"/>
      <c r="AT1091" s="7"/>
      <c r="AU1091" s="7"/>
      <c r="AV1091" s="7"/>
      <c r="AW1091" s="18" t="s">
        <v>1790</v>
      </c>
      <c r="AX1091" s="7"/>
      <c r="AY1091" s="7"/>
      <c r="AZ1091" s="7" t="str">
        <f t="shared" si="66"/>
        <v/>
      </c>
      <c r="BA1091" s="7"/>
      <c r="BB1091" s="7"/>
      <c r="BC1091" s="7"/>
      <c r="BD1091" s="7"/>
      <c r="BE1091" s="7"/>
      <c r="BF1091" s="7"/>
      <c r="BG1091" s="5"/>
      <c r="BI1091" s="5"/>
      <c r="BJ1091" s="5"/>
      <c r="BK1091" s="5"/>
    </row>
    <row r="1092" ht="14.25" hidden="1" customHeight="1">
      <c r="A1092" s="7" t="s">
        <v>34</v>
      </c>
      <c r="B1092" s="7" t="s">
        <v>360</v>
      </c>
      <c r="C1092" s="146" t="s">
        <v>1791</v>
      </c>
      <c r="D1092" s="7" t="s">
        <v>1366</v>
      </c>
      <c r="E1092" s="7" t="s">
        <v>373</v>
      </c>
      <c r="F1092" s="7" t="s">
        <v>581</v>
      </c>
      <c r="G1092" s="7" t="s">
        <v>359</v>
      </c>
      <c r="H1092" s="45" t="str">
        <f t="shared" si="62"/>
        <v>ASHRAE 90.1-2004Whole BuildingRetail</v>
      </c>
      <c r="I1092" s="117" t="str">
        <f>VLOOKUP(H1092,'Interior Lighting'!$A$4:$G$1472,5,FALSE)</f>
        <v>1.5</v>
      </c>
      <c r="J1092" s="47"/>
      <c r="K1092" s="7"/>
      <c r="L1092" s="7"/>
      <c r="M1092" s="7">
        <v>0.0</v>
      </c>
      <c r="N1092" s="7">
        <v>0.7</v>
      </c>
      <c r="O1092" s="7">
        <v>0.2</v>
      </c>
      <c r="P1092" s="146" t="s">
        <v>1792</v>
      </c>
      <c r="Q1092" s="47" t="s">
        <v>368</v>
      </c>
      <c r="R1092" s="8" t="s">
        <v>592</v>
      </c>
      <c r="S1092" s="8" t="s">
        <v>599</v>
      </c>
      <c r="T1092" s="7" t="str">
        <f t="shared" si="65"/>
        <v>ASHRAE 62.1-1999Retail Stores, Sales Floors, and Show Room FloorsBasement and street</v>
      </c>
      <c r="U1092" s="117" t="str">
        <f>VLOOKUP(T1092,Ventilation!$A$4:$H$314,6,FALSE)</f>
        <v>0.3</v>
      </c>
      <c r="V1092" s="117" t="str">
        <f>VLOOKUP(T1092,Ventilation!$A$4:$H$314,5,FALSE)</f>
        <v>0</v>
      </c>
      <c r="W1092" s="117" t="str">
        <f>VLOOKUP(T1092,Ventilation!$A$4:$H$314,7,FALSE)</f>
        <v/>
      </c>
      <c r="X1092" s="92">
        <v>8.0</v>
      </c>
      <c r="Y1092" s="146" t="s">
        <v>1793</v>
      </c>
      <c r="Z1092" s="7" t="s">
        <v>1710</v>
      </c>
      <c r="AA1092" s="150">
        <v>0.0628789142</v>
      </c>
      <c r="AB1092" s="7"/>
      <c r="AC1092" s="7"/>
      <c r="AD1092" s="146" t="s">
        <v>1794</v>
      </c>
      <c r="AE1092" s="7"/>
      <c r="AF1092" s="7"/>
      <c r="AG1092" s="7"/>
      <c r="AH1092" s="7"/>
      <c r="AI1092" s="7"/>
      <c r="AJ1092" s="7">
        <v>0.4</v>
      </c>
      <c r="AK1092" s="7">
        <v>0.0</v>
      </c>
      <c r="AL1092" s="7">
        <v>0.5</v>
      </c>
      <c r="AM1092" s="7">
        <v>0.0</v>
      </c>
      <c r="AN1092" s="146" t="s">
        <v>1795</v>
      </c>
      <c r="AO1092" s="146" t="s">
        <v>1796</v>
      </c>
      <c r="AP1092" s="146" t="s">
        <v>1800</v>
      </c>
      <c r="AQ1092" s="92">
        <v>1.8</v>
      </c>
      <c r="AR1092" s="7"/>
      <c r="AS1092" s="45"/>
      <c r="AT1092" s="7"/>
      <c r="AU1092" s="7"/>
      <c r="AV1092" s="7"/>
      <c r="AW1092" s="18" t="s">
        <v>1798</v>
      </c>
      <c r="AX1092" s="7"/>
      <c r="AY1092" s="7"/>
      <c r="AZ1092" s="7" t="str">
        <f t="shared" si="66"/>
        <v/>
      </c>
      <c r="BA1092" s="7"/>
      <c r="BB1092" s="7"/>
      <c r="BC1092" s="7"/>
      <c r="BD1092" s="7"/>
      <c r="BE1092" s="7"/>
      <c r="BF1092" s="7"/>
      <c r="BG1092" s="5"/>
      <c r="BI1092" s="5"/>
      <c r="BJ1092" s="5"/>
      <c r="BK1092" s="5"/>
    </row>
    <row r="1093" ht="14.25" hidden="1" customHeight="1">
      <c r="A1093" s="8" t="s">
        <v>32</v>
      </c>
      <c r="B1093" s="8" t="s">
        <v>360</v>
      </c>
      <c r="C1093" s="146" t="s">
        <v>1776</v>
      </c>
      <c r="D1093" s="8" t="s">
        <v>1366</v>
      </c>
      <c r="E1093" s="8" t="s">
        <v>32</v>
      </c>
      <c r="F1093" s="8" t="s">
        <v>360</v>
      </c>
      <c r="G1093" s="8" t="s">
        <v>757</v>
      </c>
      <c r="H1093" s="45" t="str">
        <f t="shared" si="62"/>
        <v>DOE Ref 1980-2004StripMallWholeBuilding</v>
      </c>
      <c r="I1093" s="153">
        <v>5.5983371904</v>
      </c>
      <c r="J1093" s="47"/>
      <c r="K1093" s="8"/>
      <c r="L1093" s="8"/>
      <c r="M1093" s="8">
        <v>0.0</v>
      </c>
      <c r="N1093" s="8">
        <v>0.7</v>
      </c>
      <c r="O1093" s="8">
        <v>0.2</v>
      </c>
      <c r="P1093" s="8" t="s">
        <v>1768</v>
      </c>
      <c r="Q1093" s="47" t="s">
        <v>368</v>
      </c>
      <c r="R1093" s="8" t="s">
        <v>592</v>
      </c>
      <c r="S1093" s="8" t="s">
        <v>599</v>
      </c>
      <c r="T1093" s="7" t="str">
        <f t="shared" si="65"/>
        <v>ASHRAE 62.1-1999Retail Stores, Sales Floors, and Show Room FloorsBasement and street</v>
      </c>
      <c r="U1093" s="117" t="str">
        <f>VLOOKUP(T1093,Ventilation!$A$4:$H$314,6,FALSE)</f>
        <v>0.3</v>
      </c>
      <c r="V1093" s="117" t="str">
        <f>VLOOKUP(T1093,Ventilation!$A$4:$H$314,5,FALSE)</f>
        <v>0</v>
      </c>
      <c r="W1093" s="117" t="str">
        <f>VLOOKUP(T1093,Ventilation!$A$4:$H$314,7,FALSE)</f>
        <v/>
      </c>
      <c r="X1093" s="93">
        <v>15.0</v>
      </c>
      <c r="Y1093" s="8" t="s">
        <v>1769</v>
      </c>
      <c r="Z1093" s="8" t="s">
        <v>1770</v>
      </c>
      <c r="AA1093" s="93">
        <v>0.22303105</v>
      </c>
      <c r="AC1093" s="8"/>
      <c r="AD1093" s="8" t="s">
        <v>1771</v>
      </c>
      <c r="AE1093" s="8"/>
      <c r="AF1093" s="8"/>
      <c r="AG1093" s="8"/>
      <c r="AH1093" s="8"/>
      <c r="AI1093" s="8"/>
      <c r="AJ1093" s="8">
        <v>0.4</v>
      </c>
      <c r="AK1093" s="8">
        <v>0.0</v>
      </c>
      <c r="AL1093" s="8">
        <v>0.5</v>
      </c>
      <c r="AM1093" s="8">
        <v>0.0</v>
      </c>
      <c r="AN1093" s="8" t="s">
        <v>1772</v>
      </c>
      <c r="AO1093" s="8" t="s">
        <v>298</v>
      </c>
      <c r="AP1093" s="8" t="s">
        <v>299</v>
      </c>
      <c r="AQ1093" s="93">
        <v>1.8</v>
      </c>
      <c r="AR1093" s="8"/>
      <c r="AS1093" s="45"/>
      <c r="AT1093" s="8"/>
      <c r="AU1093" s="8"/>
      <c r="AV1093" s="8"/>
      <c r="AW1093" s="8"/>
      <c r="AX1093" s="8"/>
      <c r="AY1093" s="8"/>
      <c r="AZ1093" s="8" t="str">
        <f t="shared" si="66"/>
        <v/>
      </c>
      <c r="BA1093" s="8"/>
      <c r="BB1093" s="8"/>
      <c r="BC1093" s="8"/>
      <c r="BD1093" s="8"/>
      <c r="BE1093" s="8"/>
      <c r="BF1093" s="8"/>
      <c r="BG1093" s="5"/>
      <c r="BI1093" s="5"/>
      <c r="BJ1093" s="5"/>
      <c r="BK1093" s="5"/>
    </row>
    <row r="1094" ht="14.25" hidden="1" customHeight="1">
      <c r="A1094" s="8" t="s">
        <v>32</v>
      </c>
      <c r="B1094" s="8" t="s">
        <v>360</v>
      </c>
      <c r="C1094" s="146" t="s">
        <v>1783</v>
      </c>
      <c r="D1094" s="8" t="s">
        <v>1366</v>
      </c>
      <c r="E1094" s="8" t="s">
        <v>32</v>
      </c>
      <c r="F1094" s="8" t="s">
        <v>360</v>
      </c>
      <c r="G1094" s="8" t="s">
        <v>757</v>
      </c>
      <c r="H1094" s="45" t="str">
        <f t="shared" si="62"/>
        <v>DOE Ref 1980-2004StripMallWholeBuilding</v>
      </c>
      <c r="I1094" s="153">
        <v>3.2989869504</v>
      </c>
      <c r="J1094" s="47"/>
      <c r="K1094" s="8"/>
      <c r="L1094" s="8"/>
      <c r="M1094" s="8">
        <v>0.0</v>
      </c>
      <c r="N1094" s="8">
        <v>0.7</v>
      </c>
      <c r="O1094" s="8">
        <v>0.2</v>
      </c>
      <c r="P1094" s="8" t="s">
        <v>1768</v>
      </c>
      <c r="Q1094" s="47" t="s">
        <v>368</v>
      </c>
      <c r="R1094" s="8" t="s">
        <v>592</v>
      </c>
      <c r="S1094" s="8" t="s">
        <v>599</v>
      </c>
      <c r="T1094" s="7" t="str">
        <f t="shared" si="65"/>
        <v>ASHRAE 62.1-1999Retail Stores, Sales Floors, and Show Room FloorsBasement and street</v>
      </c>
      <c r="U1094" s="117" t="str">
        <f>VLOOKUP(T1094,Ventilation!$A$4:$H$314,6,FALSE)</f>
        <v>0.3</v>
      </c>
      <c r="V1094" s="117" t="str">
        <f>VLOOKUP(T1094,Ventilation!$A$4:$H$314,5,FALSE)</f>
        <v>0</v>
      </c>
      <c r="W1094" s="117" t="str">
        <f>VLOOKUP(T1094,Ventilation!$A$4:$H$314,7,FALSE)</f>
        <v/>
      </c>
      <c r="X1094" s="93">
        <v>15.0</v>
      </c>
      <c r="Y1094" s="8" t="s">
        <v>1769</v>
      </c>
      <c r="Z1094" s="8" t="s">
        <v>1770</v>
      </c>
      <c r="AA1094" s="93">
        <v>0.22303105</v>
      </c>
      <c r="AC1094" s="8"/>
      <c r="AD1094" s="8" t="s">
        <v>1771</v>
      </c>
      <c r="AE1094" s="8"/>
      <c r="AF1094" s="8"/>
      <c r="AG1094" s="8"/>
      <c r="AH1094" s="8"/>
      <c r="AI1094" s="8"/>
      <c r="AJ1094" s="8">
        <v>0.4</v>
      </c>
      <c r="AK1094" s="8">
        <v>0.0</v>
      </c>
      <c r="AL1094" s="8">
        <v>0.5</v>
      </c>
      <c r="AM1094" s="8">
        <v>0.0</v>
      </c>
      <c r="AN1094" s="8" t="s">
        <v>1772</v>
      </c>
      <c r="AO1094" s="8" t="s">
        <v>298</v>
      </c>
      <c r="AP1094" s="8" t="s">
        <v>299</v>
      </c>
      <c r="AQ1094" s="93">
        <v>1.8</v>
      </c>
      <c r="AR1094" s="8"/>
      <c r="AS1094" s="45"/>
      <c r="AT1094" s="8"/>
      <c r="AU1094" s="8"/>
      <c r="AV1094" s="8"/>
      <c r="AW1094" s="8"/>
      <c r="AX1094" s="8"/>
      <c r="AY1094" s="8"/>
      <c r="AZ1094" s="8" t="str">
        <f t="shared" si="66"/>
        <v/>
      </c>
      <c r="BA1094" s="8"/>
      <c r="BB1094" s="8"/>
      <c r="BC1094" s="8"/>
      <c r="BD1094" s="8"/>
      <c r="BE1094" s="8"/>
      <c r="BF1094" s="8"/>
      <c r="BG1094" s="5"/>
      <c r="BI1094" s="5"/>
      <c r="BJ1094" s="5"/>
      <c r="BK1094" s="5"/>
    </row>
    <row r="1095" ht="14.25" hidden="1" customHeight="1">
      <c r="A1095" s="8" t="s">
        <v>32</v>
      </c>
      <c r="B1095" s="8" t="s">
        <v>360</v>
      </c>
      <c r="C1095" s="146" t="s">
        <v>1791</v>
      </c>
      <c r="D1095" s="8" t="s">
        <v>1366</v>
      </c>
      <c r="E1095" s="8" t="s">
        <v>32</v>
      </c>
      <c r="F1095" s="8" t="s">
        <v>360</v>
      </c>
      <c r="G1095" s="8" t="s">
        <v>757</v>
      </c>
      <c r="H1095" s="45" t="str">
        <f t="shared" si="62"/>
        <v>DOE Ref 1980-2004StripMallWholeBuilding</v>
      </c>
      <c r="I1095" s="153">
        <v>2.698833312</v>
      </c>
      <c r="J1095" s="47"/>
      <c r="K1095" s="8"/>
      <c r="L1095" s="8"/>
      <c r="M1095" s="8">
        <v>0.0</v>
      </c>
      <c r="N1095" s="8">
        <v>0.7</v>
      </c>
      <c r="O1095" s="8">
        <v>0.2</v>
      </c>
      <c r="P1095" s="8" t="s">
        <v>1768</v>
      </c>
      <c r="Q1095" s="47" t="s">
        <v>368</v>
      </c>
      <c r="R1095" s="8" t="s">
        <v>592</v>
      </c>
      <c r="S1095" s="8" t="s">
        <v>599</v>
      </c>
      <c r="T1095" s="7" t="str">
        <f t="shared" si="65"/>
        <v>ASHRAE 62.1-1999Retail Stores, Sales Floors, and Show Room FloorsBasement and street</v>
      </c>
      <c r="U1095" s="117" t="str">
        <f>VLOOKUP(T1095,Ventilation!$A$4:$H$314,6,FALSE)</f>
        <v>0.3</v>
      </c>
      <c r="V1095" s="117" t="str">
        <f>VLOOKUP(T1095,Ventilation!$A$4:$H$314,5,FALSE)</f>
        <v>0</v>
      </c>
      <c r="W1095" s="117" t="str">
        <f>VLOOKUP(T1095,Ventilation!$A$4:$H$314,7,FALSE)</f>
        <v/>
      </c>
      <c r="X1095" s="93">
        <v>15.0</v>
      </c>
      <c r="Y1095" s="8" t="s">
        <v>1769</v>
      </c>
      <c r="Z1095" s="8" t="s">
        <v>1770</v>
      </c>
      <c r="AA1095" s="93">
        <v>0.22303105</v>
      </c>
      <c r="AC1095" s="8"/>
      <c r="AD1095" s="8" t="s">
        <v>1771</v>
      </c>
      <c r="AE1095" s="8"/>
      <c r="AF1095" s="8"/>
      <c r="AG1095" s="8"/>
      <c r="AH1095" s="8"/>
      <c r="AI1095" s="8"/>
      <c r="AJ1095" s="8">
        <v>0.4</v>
      </c>
      <c r="AK1095" s="8">
        <v>0.0</v>
      </c>
      <c r="AL1095" s="8">
        <v>0.5</v>
      </c>
      <c r="AM1095" s="8">
        <v>0.0</v>
      </c>
      <c r="AN1095" s="8" t="s">
        <v>1772</v>
      </c>
      <c r="AO1095" s="8" t="s">
        <v>298</v>
      </c>
      <c r="AP1095" s="8" t="s">
        <v>299</v>
      </c>
      <c r="AQ1095" s="93">
        <v>1.8</v>
      </c>
      <c r="AR1095" s="8"/>
      <c r="AS1095" s="45"/>
      <c r="AT1095" s="8"/>
      <c r="AU1095" s="8"/>
      <c r="AV1095" s="8"/>
      <c r="AW1095" s="8"/>
      <c r="AX1095" s="8"/>
      <c r="AY1095" s="8"/>
      <c r="AZ1095" s="8" t="str">
        <f t="shared" si="66"/>
        <v/>
      </c>
      <c r="BA1095" s="8"/>
      <c r="BB1095" s="8"/>
      <c r="BC1095" s="8"/>
      <c r="BD1095" s="8"/>
      <c r="BE1095" s="8"/>
      <c r="BF1095" s="8"/>
      <c r="BG1095" s="5"/>
      <c r="BI1095" s="5"/>
      <c r="BJ1095" s="5"/>
      <c r="BK1095" s="5"/>
    </row>
    <row r="1096" ht="14.25" hidden="1" customHeight="1">
      <c r="A1096" s="47" t="s">
        <v>30</v>
      </c>
      <c r="B1096" s="8" t="s">
        <v>360</v>
      </c>
      <c r="C1096" s="146" t="s">
        <v>1776</v>
      </c>
      <c r="D1096" s="8" t="s">
        <v>1366</v>
      </c>
      <c r="E1096" s="47" t="s">
        <v>30</v>
      </c>
      <c r="F1096" s="8" t="s">
        <v>360</v>
      </c>
      <c r="G1096" s="8" t="s">
        <v>757</v>
      </c>
      <c r="H1096" s="45" t="str">
        <f t="shared" si="62"/>
        <v>DOE Ref Pre-1980StripMallWholeBuilding</v>
      </c>
      <c r="I1096" s="153">
        <v>5.5983371904</v>
      </c>
      <c r="J1096" s="47"/>
      <c r="K1096" s="8"/>
      <c r="L1096" s="8"/>
      <c r="M1096" s="8">
        <v>0.0</v>
      </c>
      <c r="N1096" s="8">
        <v>0.7</v>
      </c>
      <c r="O1096" s="8">
        <v>0.2</v>
      </c>
      <c r="P1096" s="8" t="s">
        <v>1768</v>
      </c>
      <c r="Q1096" s="47" t="s">
        <v>368</v>
      </c>
      <c r="R1096" s="8" t="s">
        <v>592</v>
      </c>
      <c r="S1096" s="8" t="s">
        <v>599</v>
      </c>
      <c r="T1096" s="7" t="str">
        <f t="shared" si="65"/>
        <v>ASHRAE 62.1-1999Retail Stores, Sales Floors, and Show Room FloorsBasement and street</v>
      </c>
      <c r="U1096" s="117" t="str">
        <f>VLOOKUP(T1096,Ventilation!$A$4:$H$314,6,FALSE)</f>
        <v>0.3</v>
      </c>
      <c r="V1096" s="117" t="str">
        <f>VLOOKUP(T1096,Ventilation!$A$4:$H$314,5,FALSE)</f>
        <v>0</v>
      </c>
      <c r="W1096" s="117" t="str">
        <f>VLOOKUP(T1096,Ventilation!$A$4:$H$314,7,FALSE)</f>
        <v/>
      </c>
      <c r="X1096" s="93">
        <v>15.0</v>
      </c>
      <c r="Y1096" s="8" t="s">
        <v>1769</v>
      </c>
      <c r="Z1096" s="8" t="s">
        <v>1770</v>
      </c>
      <c r="AA1096" s="93">
        <v>0.22303105</v>
      </c>
      <c r="AC1096" s="8"/>
      <c r="AD1096" s="8" t="s">
        <v>1771</v>
      </c>
      <c r="AE1096" s="8"/>
      <c r="AF1096" s="8"/>
      <c r="AG1096" s="8"/>
      <c r="AH1096" s="8"/>
      <c r="AI1096" s="8"/>
      <c r="AJ1096" s="8">
        <v>0.4</v>
      </c>
      <c r="AK1096" s="8">
        <v>0.0</v>
      </c>
      <c r="AL1096" s="8">
        <v>0.5</v>
      </c>
      <c r="AM1096" s="8">
        <v>0.0</v>
      </c>
      <c r="AN1096" s="8" t="s">
        <v>1772</v>
      </c>
      <c r="AO1096" s="8" t="s">
        <v>298</v>
      </c>
      <c r="AP1096" s="8" t="s">
        <v>299</v>
      </c>
      <c r="AQ1096" s="93">
        <v>1.8</v>
      </c>
      <c r="AR1096" s="8"/>
      <c r="AS1096" s="45"/>
      <c r="AT1096" s="8"/>
      <c r="AU1096" s="8"/>
      <c r="AV1096" s="8"/>
      <c r="AW1096" s="8"/>
      <c r="AX1096" s="8"/>
      <c r="AY1096" s="8"/>
      <c r="AZ1096" s="8" t="str">
        <f t="shared" si="66"/>
        <v/>
      </c>
      <c r="BA1096" s="8"/>
      <c r="BB1096" s="8"/>
      <c r="BC1096" s="8"/>
      <c r="BD1096" s="8"/>
      <c r="BE1096" s="8"/>
      <c r="BF1096" s="8"/>
      <c r="BG1096" s="5"/>
      <c r="BI1096" s="5"/>
      <c r="BJ1096" s="5"/>
      <c r="BK1096" s="5"/>
    </row>
    <row r="1097" ht="14.25" hidden="1" customHeight="1">
      <c r="A1097" s="47" t="s">
        <v>30</v>
      </c>
      <c r="B1097" s="8" t="s">
        <v>360</v>
      </c>
      <c r="C1097" s="146" t="s">
        <v>1783</v>
      </c>
      <c r="D1097" s="8" t="s">
        <v>1366</v>
      </c>
      <c r="E1097" s="47" t="s">
        <v>30</v>
      </c>
      <c r="F1097" s="8" t="s">
        <v>360</v>
      </c>
      <c r="G1097" s="8" t="s">
        <v>757</v>
      </c>
      <c r="H1097" s="45" t="str">
        <f t="shared" si="62"/>
        <v>DOE Ref Pre-1980StripMallWholeBuilding</v>
      </c>
      <c r="I1097" s="153">
        <v>3.2989869504</v>
      </c>
      <c r="J1097" s="47"/>
      <c r="K1097" s="8"/>
      <c r="L1097" s="8"/>
      <c r="M1097" s="8">
        <v>0.0</v>
      </c>
      <c r="N1097" s="8">
        <v>0.7</v>
      </c>
      <c r="O1097" s="8">
        <v>0.2</v>
      </c>
      <c r="P1097" s="8" t="s">
        <v>1768</v>
      </c>
      <c r="Q1097" s="47" t="s">
        <v>368</v>
      </c>
      <c r="R1097" s="8" t="s">
        <v>592</v>
      </c>
      <c r="S1097" s="8" t="s">
        <v>599</v>
      </c>
      <c r="T1097" s="7" t="str">
        <f t="shared" si="65"/>
        <v>ASHRAE 62.1-1999Retail Stores, Sales Floors, and Show Room FloorsBasement and street</v>
      </c>
      <c r="U1097" s="117" t="str">
        <f>VLOOKUP(T1097,Ventilation!$A$4:$H$314,6,FALSE)</f>
        <v>0.3</v>
      </c>
      <c r="V1097" s="117" t="str">
        <f>VLOOKUP(T1097,Ventilation!$A$4:$H$314,5,FALSE)</f>
        <v>0</v>
      </c>
      <c r="W1097" s="117" t="str">
        <f>VLOOKUP(T1097,Ventilation!$A$4:$H$314,7,FALSE)</f>
        <v/>
      </c>
      <c r="X1097" s="93">
        <v>15.0</v>
      </c>
      <c r="Y1097" s="8" t="s">
        <v>1769</v>
      </c>
      <c r="Z1097" s="8" t="s">
        <v>1770</v>
      </c>
      <c r="AA1097" s="93">
        <v>0.22303105</v>
      </c>
      <c r="AC1097" s="8"/>
      <c r="AD1097" s="8" t="s">
        <v>1771</v>
      </c>
      <c r="AE1097" s="8"/>
      <c r="AF1097" s="8"/>
      <c r="AG1097" s="8"/>
      <c r="AH1097" s="8"/>
      <c r="AI1097" s="8"/>
      <c r="AJ1097" s="8">
        <v>0.4</v>
      </c>
      <c r="AK1097" s="8">
        <v>0.0</v>
      </c>
      <c r="AL1097" s="8">
        <v>0.5</v>
      </c>
      <c r="AM1097" s="8">
        <v>0.0</v>
      </c>
      <c r="AN1097" s="8" t="s">
        <v>1772</v>
      </c>
      <c r="AO1097" s="8" t="s">
        <v>298</v>
      </c>
      <c r="AP1097" s="8" t="s">
        <v>299</v>
      </c>
      <c r="AQ1097" s="93">
        <v>1.8</v>
      </c>
      <c r="AR1097" s="8"/>
      <c r="AS1097" s="45"/>
      <c r="AT1097" s="8"/>
      <c r="AU1097" s="8"/>
      <c r="AV1097" s="8"/>
      <c r="AW1097" s="8"/>
      <c r="AX1097" s="8"/>
      <c r="AY1097" s="8"/>
      <c r="AZ1097" s="8" t="str">
        <f t="shared" si="66"/>
        <v/>
      </c>
      <c r="BA1097" s="8"/>
      <c r="BB1097" s="8"/>
      <c r="BC1097" s="8"/>
      <c r="BD1097" s="8"/>
      <c r="BE1097" s="8"/>
      <c r="BF1097" s="8"/>
      <c r="BG1097" s="5"/>
      <c r="BI1097" s="5"/>
      <c r="BJ1097" s="5"/>
      <c r="BK1097" s="5"/>
    </row>
    <row r="1098" ht="14.25" hidden="1" customHeight="1">
      <c r="A1098" s="47" t="s">
        <v>30</v>
      </c>
      <c r="B1098" s="8" t="s">
        <v>360</v>
      </c>
      <c r="C1098" s="146" t="s">
        <v>1791</v>
      </c>
      <c r="D1098" s="8" t="s">
        <v>1366</v>
      </c>
      <c r="E1098" s="47" t="s">
        <v>30</v>
      </c>
      <c r="F1098" s="8" t="s">
        <v>360</v>
      </c>
      <c r="G1098" s="8" t="s">
        <v>757</v>
      </c>
      <c r="H1098" s="45" t="str">
        <f t="shared" si="62"/>
        <v>DOE Ref Pre-1980StripMallWholeBuilding</v>
      </c>
      <c r="I1098" s="153">
        <v>2.698833312</v>
      </c>
      <c r="J1098" s="47"/>
      <c r="K1098" s="8"/>
      <c r="L1098" s="8"/>
      <c r="M1098" s="8">
        <v>0.0</v>
      </c>
      <c r="N1098" s="8">
        <v>0.7</v>
      </c>
      <c r="O1098" s="8">
        <v>0.2</v>
      </c>
      <c r="P1098" s="8" t="s">
        <v>1768</v>
      </c>
      <c r="Q1098" s="47" t="s">
        <v>368</v>
      </c>
      <c r="R1098" s="8" t="s">
        <v>592</v>
      </c>
      <c r="S1098" s="8" t="s">
        <v>599</v>
      </c>
      <c r="T1098" s="7" t="str">
        <f t="shared" si="65"/>
        <v>ASHRAE 62.1-1999Retail Stores, Sales Floors, and Show Room FloorsBasement and street</v>
      </c>
      <c r="U1098" s="117" t="str">
        <f>VLOOKUP(T1098,Ventilation!$A$4:$H$314,6,FALSE)</f>
        <v>0.3</v>
      </c>
      <c r="V1098" s="117" t="str">
        <f>VLOOKUP(T1098,Ventilation!$A$4:$H$314,5,FALSE)</f>
        <v>0</v>
      </c>
      <c r="W1098" s="117" t="str">
        <f>VLOOKUP(T1098,Ventilation!$A$4:$H$314,7,FALSE)</f>
        <v/>
      </c>
      <c r="X1098" s="93">
        <v>15.0</v>
      </c>
      <c r="Y1098" s="8" t="s">
        <v>1769</v>
      </c>
      <c r="Z1098" s="8" t="s">
        <v>1770</v>
      </c>
      <c r="AA1098" s="93">
        <v>0.22303105</v>
      </c>
      <c r="AC1098" s="8"/>
      <c r="AD1098" s="8" t="s">
        <v>1771</v>
      </c>
      <c r="AE1098" s="8"/>
      <c r="AF1098" s="8"/>
      <c r="AG1098" s="8"/>
      <c r="AH1098" s="8"/>
      <c r="AI1098" s="8"/>
      <c r="AJ1098" s="8">
        <v>0.4</v>
      </c>
      <c r="AK1098" s="8">
        <v>0.0</v>
      </c>
      <c r="AL1098" s="8">
        <v>0.5</v>
      </c>
      <c r="AM1098" s="8">
        <v>0.0</v>
      </c>
      <c r="AN1098" s="8" t="s">
        <v>1772</v>
      </c>
      <c r="AO1098" s="8" t="s">
        <v>298</v>
      </c>
      <c r="AP1098" s="8" t="s">
        <v>299</v>
      </c>
      <c r="AQ1098" s="93">
        <v>1.8</v>
      </c>
      <c r="AR1098" s="8"/>
      <c r="AS1098" s="45"/>
      <c r="AT1098" s="8"/>
      <c r="AU1098" s="8"/>
      <c r="AV1098" s="8"/>
      <c r="AW1098" s="8"/>
      <c r="AX1098" s="8"/>
      <c r="AY1098" s="8"/>
      <c r="AZ1098" s="8" t="str">
        <f t="shared" si="66"/>
        <v/>
      </c>
      <c r="BA1098" s="8"/>
      <c r="BB1098" s="8"/>
      <c r="BC1098" s="8"/>
      <c r="BD1098" s="8"/>
      <c r="BE1098" s="8"/>
      <c r="BF1098" s="8"/>
      <c r="BG1098" s="5"/>
      <c r="BI1098" s="5"/>
      <c r="BJ1098" s="5"/>
      <c r="BK1098" s="5"/>
    </row>
    <row r="1099" ht="14.25" hidden="1" customHeight="1">
      <c r="A1099" s="60" t="s">
        <v>42</v>
      </c>
      <c r="B1099" s="5" t="s">
        <v>247</v>
      </c>
      <c r="C1099" s="5" t="s">
        <v>1150</v>
      </c>
      <c r="D1099" s="5" t="s">
        <v>1272</v>
      </c>
      <c r="E1099" s="60" t="s">
        <v>376</v>
      </c>
      <c r="F1099" s="5" t="s">
        <v>1017</v>
      </c>
      <c r="G1099" s="5" t="s">
        <v>652</v>
      </c>
      <c r="H1099" s="45" t="str">
        <f t="shared" si="62"/>
        <v>ASHRAE 90.1-2013Food PreparationGeneral</v>
      </c>
      <c r="I1099" s="117" t="str">
        <f>VLOOKUP(H1099,'Interior Lighting'!$A$4:$G$1472,5,FALSE)</f>
        <v>1.21</v>
      </c>
      <c r="J1099" s="5"/>
      <c r="K1099" s="5"/>
      <c r="L1099" s="5"/>
      <c r="M1099" s="5">
        <v>0.0</v>
      </c>
      <c r="N1099" s="5">
        <v>0.37</v>
      </c>
      <c r="O1099" s="5">
        <v>0.2</v>
      </c>
      <c r="P1099" s="5" t="s">
        <v>1585</v>
      </c>
      <c r="Q1099" s="5" t="s">
        <v>370</v>
      </c>
      <c r="R1099" s="5" t="s">
        <v>544</v>
      </c>
      <c r="S1099" s="5" t="s">
        <v>651</v>
      </c>
      <c r="T1099" s="11" t="str">
        <f t="shared" si="65"/>
        <v>ASHRAE 62.1-2007Food and Beverage ServiceCafeteria/fast food dining</v>
      </c>
      <c r="U1099" s="132" t="str">
        <f>VLOOKUP(T1099,Ventilation!$A$4:$H$314,6,FALSE)</f>
        <v>0.18</v>
      </c>
      <c r="V1099" s="132" t="str">
        <f>VLOOKUP(T1099,Ventilation!$A$4:$H$314,5,FALSE)</f>
        <v>7.5</v>
      </c>
      <c r="W1099" s="132" t="str">
        <f>VLOOKUP(T1099,Ventilation!$A$4:$H$314,7,FALSE)</f>
        <v/>
      </c>
      <c r="X1099" s="5">
        <v>13.93</v>
      </c>
      <c r="Y1099" s="61" t="s">
        <v>1579</v>
      </c>
      <c r="Z1099" s="5" t="s">
        <v>1580</v>
      </c>
      <c r="AA1099" s="5">
        <v>0.0446</v>
      </c>
      <c r="AB1099" s="11"/>
      <c r="AC1099" s="5"/>
      <c r="AD1099" s="5" t="s">
        <v>1581</v>
      </c>
      <c r="AE1099" s="9">
        <v>453.7</v>
      </c>
      <c r="AF1099" s="5">
        <v>0.1</v>
      </c>
      <c r="AG1099" s="5">
        <v>0.2</v>
      </c>
      <c r="AH1099" s="5">
        <v>0.7</v>
      </c>
      <c r="AI1099" s="5" t="s">
        <v>1589</v>
      </c>
      <c r="AJ1099" s="5">
        <v>17.7</v>
      </c>
      <c r="AK1099" s="5">
        <v>0.25</v>
      </c>
      <c r="AL1099" s="5">
        <v>0.3</v>
      </c>
      <c r="AM1099" s="5">
        <v>0.2</v>
      </c>
      <c r="AN1099" s="5" t="s">
        <v>1590</v>
      </c>
      <c r="AO1099" s="5" t="s">
        <v>1583</v>
      </c>
      <c r="AP1099" s="5" t="s">
        <v>1584</v>
      </c>
      <c r="AQ1099" s="5">
        <v>100.0</v>
      </c>
      <c r="AR1099" s="5">
        <v>1808.0</v>
      </c>
      <c r="AS1099" s="117" t="str">
        <f t="shared" ref="AS1099:AS1173" si="67">IF(AQ1099=0,"",AQ1099/AR1099)</f>
        <v>0.05530973451</v>
      </c>
      <c r="AT1099" s="5">
        <v>49.0</v>
      </c>
      <c r="AU1099" s="5">
        <v>0.2</v>
      </c>
      <c r="AV1099" s="5">
        <v>0.05</v>
      </c>
      <c r="AW1099" s="5" t="s">
        <v>251</v>
      </c>
      <c r="AX1099" s="5">
        <v>0.7</v>
      </c>
      <c r="AY1099" s="5">
        <v>3300.0</v>
      </c>
      <c r="AZ1099" s="5">
        <v>0.12153790593660582</v>
      </c>
      <c r="BA1099" s="5">
        <v>0.338</v>
      </c>
      <c r="BB1099" s="5">
        <v>572.9644137011418</v>
      </c>
      <c r="BC1099" s="5">
        <v>0.5</v>
      </c>
      <c r="BD1099" s="5"/>
      <c r="BE1099" s="5" t="s">
        <v>1591</v>
      </c>
      <c r="BF1099" s="5"/>
      <c r="BG1099" s="5"/>
      <c r="BI1099" s="5"/>
      <c r="BJ1099" s="5"/>
      <c r="BK1099" s="5"/>
    </row>
    <row r="1100" ht="14.25" hidden="1" customHeight="1">
      <c r="A1100" s="60" t="s">
        <v>42</v>
      </c>
      <c r="B1100" s="5" t="s">
        <v>247</v>
      </c>
      <c r="C1100" s="5" t="s">
        <v>1143</v>
      </c>
      <c r="D1100" s="5" t="s">
        <v>1304</v>
      </c>
      <c r="E1100" s="60" t="s">
        <v>376</v>
      </c>
      <c r="F1100" s="5" t="s">
        <v>1101</v>
      </c>
      <c r="G1100" s="9" t="s">
        <v>1028</v>
      </c>
      <c r="H1100" s="45" t="str">
        <f t="shared" si="62"/>
        <v>ASHRAE 90.1-2013Gymnasium/Fitness CenterExercise Area</v>
      </c>
      <c r="I1100" s="117" t="str">
        <f>VLOOKUP(H1100,'Interior Lighting'!$A$4:$G$1472,5,FALSE)</f>
        <v>0.72</v>
      </c>
      <c r="J1100" s="5"/>
      <c r="K1100" s="5"/>
      <c r="L1100" s="5"/>
      <c r="M1100" s="5">
        <v>0.0</v>
      </c>
      <c r="N1100" s="5">
        <v>0.37</v>
      </c>
      <c r="O1100" s="5">
        <v>0.2</v>
      </c>
      <c r="P1100" s="5" t="s">
        <v>1592</v>
      </c>
      <c r="Q1100" s="5" t="s">
        <v>370</v>
      </c>
      <c r="R1100" s="5" t="s">
        <v>683</v>
      </c>
      <c r="S1100" s="5" t="s">
        <v>691</v>
      </c>
      <c r="T1100" s="11" t="str">
        <f t="shared" si="65"/>
        <v>ASHRAE 62.1-2007Sports and EntertainmentGym, stadium (play area)</v>
      </c>
      <c r="U1100" s="132" t="str">
        <f>VLOOKUP(T1100,Ventilation!$A$4:$H$314,6,FALSE)</f>
        <v>0.3</v>
      </c>
      <c r="V1100" s="132" t="str">
        <f>VLOOKUP(T1100,Ventilation!$A$4:$H$314,5,FALSE)</f>
        <v/>
      </c>
      <c r="W1100" s="132" t="str">
        <f>VLOOKUP(T1100,Ventilation!$A$4:$H$314,7,FALSE)</f>
        <v/>
      </c>
      <c r="X1100" s="5">
        <v>30.0</v>
      </c>
      <c r="Y1100" s="61" t="s">
        <v>1593</v>
      </c>
      <c r="Z1100" s="5" t="s">
        <v>1580</v>
      </c>
      <c r="AA1100" s="5">
        <v>0.0446</v>
      </c>
      <c r="AB1100" s="11"/>
      <c r="AC1100" s="5"/>
      <c r="AD1100" s="5" t="s">
        <v>1581</v>
      </c>
      <c r="AE1100" s="5"/>
      <c r="AF1100" s="5"/>
      <c r="AG1100" s="5"/>
      <c r="AH1100" s="5"/>
      <c r="AI1100" s="5"/>
      <c r="AJ1100" s="5">
        <v>0.46</v>
      </c>
      <c r="AK1100" s="5">
        <v>0.0</v>
      </c>
      <c r="AL1100" s="5">
        <v>0.5</v>
      </c>
      <c r="AM1100" s="5">
        <v>0.0</v>
      </c>
      <c r="AN1100" s="5" t="s">
        <v>1582</v>
      </c>
      <c r="AO1100" s="5" t="s">
        <v>1583</v>
      </c>
      <c r="AP1100" s="5" t="s">
        <v>1584</v>
      </c>
      <c r="AQ1100" s="5"/>
      <c r="AR1100" s="5"/>
      <c r="AS1100" s="45" t="str">
        <f t="shared" si="67"/>
        <v/>
      </c>
      <c r="AT1100" s="5"/>
      <c r="AU1100" s="5"/>
      <c r="AV1100" s="5"/>
      <c r="AW1100" s="5"/>
      <c r="AX1100" s="5"/>
      <c r="AY1100" s="5"/>
      <c r="AZ1100" s="5"/>
      <c r="BA1100" s="5"/>
      <c r="BB1100" s="5"/>
      <c r="BC1100" s="5"/>
      <c r="BD1100" s="5"/>
      <c r="BE1100" s="5"/>
      <c r="BF1100" s="5"/>
      <c r="BG1100" s="5"/>
      <c r="BI1100" s="5"/>
      <c r="BJ1100" s="5"/>
      <c r="BK1100" s="5"/>
    </row>
    <row r="1101" ht="14.25" hidden="1" customHeight="1">
      <c r="A1101" s="60" t="s">
        <v>42</v>
      </c>
      <c r="B1101" s="11" t="s">
        <v>247</v>
      </c>
      <c r="C1101" s="11" t="s">
        <v>1126</v>
      </c>
      <c r="D1101" s="5" t="s">
        <v>1310</v>
      </c>
      <c r="E1101" s="60" t="s">
        <v>376</v>
      </c>
      <c r="F1101" s="9" t="s">
        <v>1126</v>
      </c>
      <c r="G1101" s="5" t="s">
        <v>652</v>
      </c>
      <c r="H1101" s="45" t="str">
        <f t="shared" si="62"/>
        <v>ASHRAE 90.1-2013CorridorGeneral</v>
      </c>
      <c r="I1101" s="117" t="str">
        <f>VLOOKUP(H1101,'Interior Lighting'!$A$4:$G$1472,5,FALSE)</f>
        <v>0.66</v>
      </c>
      <c r="J1101" s="5"/>
      <c r="K1101" s="5"/>
      <c r="L1101" s="5"/>
      <c r="M1101" s="5">
        <v>0.0</v>
      </c>
      <c r="N1101" s="5">
        <v>0.37</v>
      </c>
      <c r="O1101" s="5">
        <v>0.2</v>
      </c>
      <c r="P1101" s="5" t="s">
        <v>1594</v>
      </c>
      <c r="Q1101" s="5" t="s">
        <v>370</v>
      </c>
      <c r="R1101" s="5" t="s">
        <v>652</v>
      </c>
      <c r="S1101" s="5" t="s">
        <v>542</v>
      </c>
      <c r="T1101" s="11" t="str">
        <f t="shared" si="65"/>
        <v>ASHRAE 62.1-2007GeneralCorridors</v>
      </c>
      <c r="U1101" s="132" t="str">
        <f>VLOOKUP(T1101,Ventilation!$A$4:$H$314,6,FALSE)</f>
        <v>0.06</v>
      </c>
      <c r="V1101" s="132" t="str">
        <f>VLOOKUP(T1101,Ventilation!$A$4:$H$314,5,FALSE)</f>
        <v/>
      </c>
      <c r="W1101" s="132" t="str">
        <f>VLOOKUP(T1101,Ventilation!$A$4:$H$314,7,FALSE)</f>
        <v/>
      </c>
      <c r="X1101" s="5">
        <v>0.0</v>
      </c>
      <c r="Y1101" s="61" t="s">
        <v>1579</v>
      </c>
      <c r="Z1101" s="5" t="s">
        <v>1580</v>
      </c>
      <c r="AA1101" s="5">
        <v>0.0446</v>
      </c>
      <c r="AB1101" s="11"/>
      <c r="AC1101" s="5"/>
      <c r="AD1101" s="5" t="s">
        <v>1581</v>
      </c>
      <c r="AE1101" s="5"/>
      <c r="AF1101" s="5"/>
      <c r="AG1101" s="5"/>
      <c r="AH1101" s="5"/>
      <c r="AI1101" s="5"/>
      <c r="AJ1101" s="5">
        <v>0.37</v>
      </c>
      <c r="AK1101" s="5">
        <v>0.0</v>
      </c>
      <c r="AL1101" s="5">
        <v>0.5</v>
      </c>
      <c r="AM1101" s="5">
        <v>0.0</v>
      </c>
      <c r="AN1101" s="5" t="s">
        <v>1582</v>
      </c>
      <c r="AO1101" s="5" t="s">
        <v>1583</v>
      </c>
      <c r="AP1101" s="5" t="s">
        <v>1584</v>
      </c>
      <c r="AQ1101" s="5"/>
      <c r="AR1101" s="5"/>
      <c r="AS1101" s="45" t="str">
        <f t="shared" si="67"/>
        <v/>
      </c>
      <c r="AT1101" s="5"/>
      <c r="AU1101" s="5"/>
      <c r="AV1101" s="5"/>
      <c r="AW1101" s="5"/>
      <c r="AX1101" s="5"/>
      <c r="AY1101" s="5"/>
      <c r="AZ1101" s="5"/>
      <c r="BA1101" s="5"/>
      <c r="BB1101" s="5"/>
      <c r="BC1101" s="5"/>
      <c r="BD1101" s="5"/>
      <c r="BE1101" s="5"/>
      <c r="BF1101" s="5"/>
      <c r="BG1101" s="5"/>
      <c r="BI1101" s="5"/>
      <c r="BJ1101" s="5"/>
      <c r="BK1101" s="5"/>
    </row>
    <row r="1102" ht="14.25" hidden="1" customHeight="1">
      <c r="A1102" s="60" t="s">
        <v>42</v>
      </c>
      <c r="B1102" s="11" t="s">
        <v>247</v>
      </c>
      <c r="C1102" s="11" t="s">
        <v>535</v>
      </c>
      <c r="D1102" s="5" t="s">
        <v>1312</v>
      </c>
      <c r="E1102" s="60" t="s">
        <v>376</v>
      </c>
      <c r="F1102" s="5" t="s">
        <v>996</v>
      </c>
      <c r="G1102" s="5" t="s">
        <v>652</v>
      </c>
      <c r="H1102" s="45" t="str">
        <f t="shared" si="62"/>
        <v>ASHRAE 90.1-2013Classroom/Lecture/TrainingGeneral</v>
      </c>
      <c r="I1102" s="117" t="str">
        <f>VLOOKUP(H1102,'Interior Lighting'!$A$4:$G$1472,5,FALSE)</f>
        <v>1.24</v>
      </c>
      <c r="J1102" s="5"/>
      <c r="K1102" s="5"/>
      <c r="L1102" s="5"/>
      <c r="M1102" s="5">
        <v>0.0</v>
      </c>
      <c r="N1102" s="5">
        <v>0.37</v>
      </c>
      <c r="O1102" s="5">
        <v>0.2</v>
      </c>
      <c r="P1102" s="5" t="s">
        <v>1595</v>
      </c>
      <c r="Q1102" s="5" t="s">
        <v>370</v>
      </c>
      <c r="R1102" s="5" t="s">
        <v>635</v>
      </c>
      <c r="S1102" s="5" t="s">
        <v>640</v>
      </c>
      <c r="T1102" s="11" t="str">
        <f t="shared" si="65"/>
        <v>ASHRAE 62.1-2007Educational FacilitiesClassrooms (ages 5-8)</v>
      </c>
      <c r="U1102" s="132" t="str">
        <f>VLOOKUP(T1102,Ventilation!$A$4:$H$314,6,FALSE)</f>
        <v>0.12</v>
      </c>
      <c r="V1102" s="132" t="str">
        <f>VLOOKUP(T1102,Ventilation!$A$4:$H$314,5,FALSE)</f>
        <v>10</v>
      </c>
      <c r="W1102" s="132" t="str">
        <f>VLOOKUP(T1102,Ventilation!$A$4:$H$314,7,FALSE)</f>
        <v/>
      </c>
      <c r="X1102" s="5">
        <v>25.0</v>
      </c>
      <c r="Y1102" s="61" t="s">
        <v>1579</v>
      </c>
      <c r="Z1102" s="5" t="s">
        <v>1580</v>
      </c>
      <c r="AA1102" s="5">
        <v>0.0446</v>
      </c>
      <c r="AB1102" s="11"/>
      <c r="AC1102" s="5"/>
      <c r="AD1102" s="5" t="s">
        <v>1581</v>
      </c>
      <c r="AE1102" s="5"/>
      <c r="AF1102" s="5"/>
      <c r="AG1102" s="5"/>
      <c r="AH1102" s="5"/>
      <c r="AI1102" s="5"/>
      <c r="AJ1102" s="5">
        <v>1.39</v>
      </c>
      <c r="AK1102" s="5">
        <v>0.0</v>
      </c>
      <c r="AL1102" s="5">
        <v>0.5</v>
      </c>
      <c r="AM1102" s="5">
        <v>0.0</v>
      </c>
      <c r="AN1102" s="5" t="s">
        <v>1582</v>
      </c>
      <c r="AO1102" s="5" t="s">
        <v>1583</v>
      </c>
      <c r="AP1102" s="5" t="s">
        <v>1584</v>
      </c>
      <c r="AQ1102" s="5"/>
      <c r="AR1102" s="5"/>
      <c r="AS1102" s="45" t="str">
        <f t="shared" si="67"/>
        <v/>
      </c>
      <c r="AT1102" s="5"/>
      <c r="AU1102" s="5"/>
      <c r="AV1102" s="5"/>
      <c r="AW1102" s="5"/>
      <c r="AX1102" s="5"/>
      <c r="AY1102" s="5"/>
      <c r="AZ1102" s="5"/>
      <c r="BA1102" s="5"/>
      <c r="BB1102" s="5"/>
      <c r="BC1102" s="5"/>
      <c r="BD1102" s="5"/>
      <c r="BE1102" s="5"/>
      <c r="BF1102" s="5"/>
      <c r="BG1102" s="5"/>
      <c r="BI1102" s="5"/>
      <c r="BJ1102" s="5"/>
      <c r="BK1102" s="5"/>
    </row>
    <row r="1103" ht="14.25" hidden="1" customHeight="1">
      <c r="A1103" s="60" t="s">
        <v>42</v>
      </c>
      <c r="B1103" s="11" t="s">
        <v>247</v>
      </c>
      <c r="C1103" s="11" t="s">
        <v>1122</v>
      </c>
      <c r="D1103" s="5" t="s">
        <v>1283</v>
      </c>
      <c r="E1103" s="60" t="s">
        <v>376</v>
      </c>
      <c r="F1103" s="5" t="s">
        <v>1013</v>
      </c>
      <c r="G1103" s="5" t="s">
        <v>652</v>
      </c>
      <c r="H1103" s="45" t="str">
        <f t="shared" si="62"/>
        <v>ASHRAE 90.1-2013Dining AreaGeneral</v>
      </c>
      <c r="I1103" s="117" t="str">
        <f>VLOOKUP(H1103,'Interior Lighting'!$A$4:$G$1472,5,FALSE)</f>
        <v>0.65</v>
      </c>
      <c r="J1103" s="5"/>
      <c r="K1103" s="5"/>
      <c r="L1103" s="5"/>
      <c r="M1103" s="5">
        <v>0.0</v>
      </c>
      <c r="N1103" s="5">
        <v>0.37</v>
      </c>
      <c r="O1103" s="5">
        <v>0.2</v>
      </c>
      <c r="P1103" s="11" t="s">
        <v>1585</v>
      </c>
      <c r="Q1103" s="5" t="s">
        <v>370</v>
      </c>
      <c r="R1103" s="5" t="s">
        <v>544</v>
      </c>
      <c r="S1103" s="5" t="s">
        <v>651</v>
      </c>
      <c r="T1103" s="11" t="str">
        <f t="shared" si="65"/>
        <v>ASHRAE 62.1-2007Food and Beverage ServiceCafeteria/fast food dining</v>
      </c>
      <c r="U1103" s="132" t="str">
        <f>VLOOKUP(T1103,Ventilation!$A$4:$H$314,6,FALSE)</f>
        <v>0.18</v>
      </c>
      <c r="V1103" s="132" t="str">
        <f>VLOOKUP(T1103,Ventilation!$A$4:$H$314,5,FALSE)</f>
        <v>7.5</v>
      </c>
      <c r="W1103" s="132" t="str">
        <f>VLOOKUP(T1103,Ventilation!$A$4:$H$314,7,FALSE)</f>
        <v/>
      </c>
      <c r="X1103" s="5">
        <v>100.0</v>
      </c>
      <c r="Y1103" s="45" t="s">
        <v>1596</v>
      </c>
      <c r="Z1103" s="11" t="s">
        <v>1580</v>
      </c>
      <c r="AA1103" s="5">
        <v>0.0446</v>
      </c>
      <c r="AB1103" s="11"/>
      <c r="AC1103" s="11"/>
      <c r="AD1103" s="11" t="s">
        <v>1581</v>
      </c>
      <c r="AE1103" s="5"/>
      <c r="AF1103" s="5"/>
      <c r="AG1103" s="5"/>
      <c r="AH1103" s="5"/>
      <c r="AI1103" s="5"/>
      <c r="AJ1103" s="5">
        <v>2.36</v>
      </c>
      <c r="AK1103" s="5">
        <v>0.0</v>
      </c>
      <c r="AL1103" s="5">
        <v>0.5</v>
      </c>
      <c r="AM1103" s="5">
        <v>0.0</v>
      </c>
      <c r="AN1103" s="11" t="s">
        <v>1582</v>
      </c>
      <c r="AO1103" s="11" t="s">
        <v>1583</v>
      </c>
      <c r="AP1103" s="11" t="s">
        <v>1584</v>
      </c>
      <c r="AQ1103" s="5"/>
      <c r="AR1103" s="5"/>
      <c r="AS1103" s="45" t="str">
        <f t="shared" si="67"/>
        <v/>
      </c>
      <c r="AT1103" s="5"/>
      <c r="AU1103" s="5"/>
      <c r="AV1103" s="5"/>
      <c r="AW1103" s="11"/>
      <c r="AX1103" s="5"/>
      <c r="AY1103" s="5"/>
      <c r="AZ1103" s="5"/>
      <c r="BA1103" s="5"/>
      <c r="BB1103" s="5"/>
      <c r="BC1103" s="5"/>
      <c r="BD1103" s="5"/>
      <c r="BE1103" s="5"/>
      <c r="BF1103" s="5"/>
      <c r="BG1103" s="5"/>
      <c r="BI1103" s="5"/>
      <c r="BJ1103" s="5"/>
      <c r="BK1103" s="5"/>
    </row>
    <row r="1104" ht="14.25" hidden="1" customHeight="1">
      <c r="A1104" s="5" t="s">
        <v>32</v>
      </c>
      <c r="B1104" s="5" t="s">
        <v>247</v>
      </c>
      <c r="C1104" s="5" t="s">
        <v>1174</v>
      </c>
      <c r="D1104" s="5" t="s">
        <v>1474</v>
      </c>
      <c r="E1104" s="5" t="s">
        <v>32</v>
      </c>
      <c r="F1104" s="5" t="s">
        <v>247</v>
      </c>
      <c r="G1104" s="5" t="s">
        <v>1174</v>
      </c>
      <c r="H1104" s="5" t="str">
        <f t="shared" si="62"/>
        <v>DOE Ref 1980-2004PrimarySchoolRestroom</v>
      </c>
      <c r="I1104" s="154" t="str">
        <f>VLOOKUP(H1104,'Interior Lighting'!$A$4:$G$1080,5,FALSE)</f>
        <v>0.9</v>
      </c>
      <c r="J1104" s="5"/>
      <c r="K1104" s="5"/>
      <c r="L1104" s="5"/>
      <c r="M1104" s="5">
        <v>0.0</v>
      </c>
      <c r="N1104" s="5">
        <v>0.37</v>
      </c>
      <c r="O1104" s="5">
        <v>0.2</v>
      </c>
      <c r="P1104" s="5" t="s">
        <v>1539</v>
      </c>
      <c r="Q1104" s="5" t="s">
        <v>368</v>
      </c>
      <c r="R1104" s="5" t="s">
        <v>583</v>
      </c>
      <c r="S1104" s="5" t="s">
        <v>587</v>
      </c>
      <c r="T1104" s="11" t="str">
        <f t="shared" si="65"/>
        <v>ASHRAE 62.1-1999Public SpacesPublic restrooms (Assume 12 toilet/625 ft^2)</v>
      </c>
      <c r="U1104" s="132" t="str">
        <f>VLOOKUP(T1104,Ventilation!$A$4:$H$314,6,FALSE)</f>
        <v>0.96</v>
      </c>
      <c r="V1104" s="132" t="str">
        <f>VLOOKUP(T1104,Ventilation!$A$4:$H$314,5,FALSE)</f>
        <v>0</v>
      </c>
      <c r="W1104" s="132" t="str">
        <f>VLOOKUP(T1104,Ventilation!$A$4:$H$314,7,FALSE)</f>
        <v/>
      </c>
      <c r="X1104" s="5">
        <v>9.29</v>
      </c>
      <c r="Y1104" s="5" t="s">
        <v>1540</v>
      </c>
      <c r="Z1104" s="5" t="s">
        <v>1541</v>
      </c>
      <c r="AA1104" s="5"/>
      <c r="AB1104" s="11">
        <v>0.2232</v>
      </c>
      <c r="AC1104" s="5"/>
      <c r="AD1104" s="5" t="s">
        <v>1542</v>
      </c>
      <c r="AE1104" s="5"/>
      <c r="AF1104" s="5"/>
      <c r="AG1104" s="5"/>
      <c r="AH1104" s="5"/>
      <c r="AI1104" s="5"/>
      <c r="AJ1104" s="5">
        <v>0.37</v>
      </c>
      <c r="AK1104" s="5">
        <v>0.0</v>
      </c>
      <c r="AL1104" s="5">
        <v>0.5</v>
      </c>
      <c r="AM1104" s="5">
        <v>0.0</v>
      </c>
      <c r="AN1104" s="5" t="s">
        <v>1543</v>
      </c>
      <c r="AO1104" s="5" t="s">
        <v>1544</v>
      </c>
      <c r="AP1104" s="5" t="s">
        <v>1545</v>
      </c>
      <c r="AQ1104" s="5">
        <v>56.5</v>
      </c>
      <c r="AR1104" s="5">
        <v>2045.0</v>
      </c>
      <c r="AS1104" s="132" t="str">
        <f t="shared" si="67"/>
        <v>0.02762836186</v>
      </c>
      <c r="AT1104" s="5">
        <v>43.3</v>
      </c>
      <c r="AU1104" s="5">
        <v>0.2</v>
      </c>
      <c r="AV1104" s="5">
        <v>0.05</v>
      </c>
      <c r="AW1104" s="5" t="s">
        <v>1546</v>
      </c>
      <c r="AX1104" s="5">
        <v>0.293378304967726</v>
      </c>
      <c r="AY1104" s="5">
        <v>600.0</v>
      </c>
      <c r="AZ1104" s="132" t="str">
        <f t="shared" ref="AZ1104:AZ1123" si="68">IF(ISBLANK(BB1104),"",BB1104/(AY1104/AX1104))</f>
        <v>0.05093797833</v>
      </c>
      <c r="BA1104" s="5">
        <v>0.338</v>
      </c>
      <c r="BB1104" s="5">
        <v>104.17534794566214</v>
      </c>
      <c r="BC1104" s="5">
        <v>0.5</v>
      </c>
      <c r="BD1104" s="5"/>
      <c r="BE1104" s="5"/>
      <c r="BF1104" s="5"/>
      <c r="BG1104" s="5"/>
      <c r="BI1104" s="5"/>
      <c r="BJ1104" s="5"/>
      <c r="BK1104" s="5"/>
    </row>
    <row r="1105" ht="14.25" hidden="1" customHeight="1">
      <c r="A1105" s="5" t="s">
        <v>32</v>
      </c>
      <c r="B1105" s="5" t="s">
        <v>247</v>
      </c>
      <c r="C1105" s="5" t="s">
        <v>355</v>
      </c>
      <c r="D1105" s="5" t="s">
        <v>1312</v>
      </c>
      <c r="E1105" s="5" t="s">
        <v>32</v>
      </c>
      <c r="F1105" s="5" t="s">
        <v>247</v>
      </c>
      <c r="G1105" s="5" t="s">
        <v>355</v>
      </c>
      <c r="H1105" s="5" t="str">
        <f t="shared" si="62"/>
        <v>DOE Ref 1980-2004PrimarySchoolOffice</v>
      </c>
      <c r="I1105" s="154" t="str">
        <f>VLOOKUP(H1105,'Interior Lighting'!$A$4:$G$1080,5,FALSE)</f>
        <v>1.89</v>
      </c>
      <c r="J1105" s="5"/>
      <c r="K1105" s="5"/>
      <c r="L1105" s="5"/>
      <c r="M1105" s="5">
        <v>0.0</v>
      </c>
      <c r="N1105" s="5">
        <v>0.37</v>
      </c>
      <c r="O1105" s="5">
        <v>0.2</v>
      </c>
      <c r="P1105" s="5" t="s">
        <v>1539</v>
      </c>
      <c r="Q1105" s="5" t="s">
        <v>368</v>
      </c>
      <c r="R1105" s="5" t="s">
        <v>575</v>
      </c>
      <c r="S1105" s="5" t="s">
        <v>1313</v>
      </c>
      <c r="T1105" s="11" t="str">
        <f t="shared" si="65"/>
        <v>ASHRAE 62.1-1999OfficesOffice Space</v>
      </c>
      <c r="U1105" s="132" t="str">
        <f>VLOOKUP(T1105,Ventilation!$A$4:$H$314,6,FALSE)</f>
        <v>0</v>
      </c>
      <c r="V1105" s="132" t="str">
        <f>VLOOKUP(T1105,Ventilation!$A$4:$H$314,5,FALSE)</f>
        <v>20</v>
      </c>
      <c r="W1105" s="132" t="str">
        <f>VLOOKUP(T1105,Ventilation!$A$4:$H$314,7,FALSE)</f>
        <v/>
      </c>
      <c r="X1105" s="5">
        <v>4.65</v>
      </c>
      <c r="Y1105" s="11" t="s">
        <v>1540</v>
      </c>
      <c r="Z1105" s="11" t="s">
        <v>1541</v>
      </c>
      <c r="AA1105" s="5"/>
      <c r="AB1105" s="11">
        <v>0.2232</v>
      </c>
      <c r="AC1105" s="11"/>
      <c r="AD1105" s="11" t="s">
        <v>1542</v>
      </c>
      <c r="AE1105" s="5"/>
      <c r="AF1105" s="5"/>
      <c r="AG1105" s="5"/>
      <c r="AH1105" s="5"/>
      <c r="AI1105" s="5"/>
      <c r="AJ1105" s="5">
        <v>1.0</v>
      </c>
      <c r="AK1105" s="5">
        <v>0.0</v>
      </c>
      <c r="AL1105" s="5">
        <v>0.5</v>
      </c>
      <c r="AM1105" s="5">
        <v>0.0</v>
      </c>
      <c r="AN1105" s="11" t="s">
        <v>1543</v>
      </c>
      <c r="AO1105" s="11" t="s">
        <v>1547</v>
      </c>
      <c r="AP1105" s="11" t="s">
        <v>1548</v>
      </c>
      <c r="AQ1105" s="5"/>
      <c r="AR1105" s="5"/>
      <c r="AS1105" s="5" t="str">
        <f t="shared" si="67"/>
        <v/>
      </c>
      <c r="AT1105" s="5"/>
      <c r="AU1105" s="5"/>
      <c r="AV1105" s="5"/>
      <c r="AW1105" s="5"/>
      <c r="AX1105" s="5"/>
      <c r="AY1105" s="5"/>
      <c r="AZ1105" s="5" t="str">
        <f t="shared" si="68"/>
        <v/>
      </c>
      <c r="BA1105" s="5"/>
      <c r="BB1105" s="5"/>
      <c r="BC1105" s="5"/>
      <c r="BD1105" s="5"/>
      <c r="BE1105" s="5"/>
      <c r="BF1105" s="5"/>
      <c r="BG1105" s="5"/>
      <c r="BI1105" s="5"/>
      <c r="BJ1105" s="5"/>
      <c r="BK1105" s="5"/>
    </row>
    <row r="1106" ht="14.25" hidden="1" customHeight="1">
      <c r="A1106" s="5" t="s">
        <v>32</v>
      </c>
      <c r="B1106" s="5" t="s">
        <v>247</v>
      </c>
      <c r="C1106" s="5" t="s">
        <v>1155</v>
      </c>
      <c r="D1106" s="5" t="s">
        <v>1365</v>
      </c>
      <c r="E1106" s="5" t="s">
        <v>32</v>
      </c>
      <c r="F1106" s="5" t="s">
        <v>247</v>
      </c>
      <c r="G1106" s="5" t="s">
        <v>1155</v>
      </c>
      <c r="H1106" s="5" t="str">
        <f t="shared" si="62"/>
        <v>DOE Ref 1980-2004PrimarySchoolMechanical</v>
      </c>
      <c r="I1106" s="154" t="str">
        <f>VLOOKUP(H1106,'Interior Lighting'!$A$4:$G$1080,5,FALSE)</f>
        <v>0.77</v>
      </c>
      <c r="J1106" s="5"/>
      <c r="K1106" s="5"/>
      <c r="L1106" s="5"/>
      <c r="M1106" s="5">
        <v>0.0</v>
      </c>
      <c r="N1106" s="5">
        <v>0.37</v>
      </c>
      <c r="O1106" s="5">
        <v>0.2</v>
      </c>
      <c r="P1106" s="11" t="s">
        <v>1539</v>
      </c>
      <c r="Q1106" s="5" t="s">
        <v>368</v>
      </c>
      <c r="R1106" s="5" t="s">
        <v>583</v>
      </c>
      <c r="S1106" s="5" t="s">
        <v>585</v>
      </c>
      <c r="T1106" s="11" t="str">
        <f t="shared" si="65"/>
        <v>ASHRAE 62.1-1999Public SpacesCorridors and utilities</v>
      </c>
      <c r="U1106" s="132" t="str">
        <f>VLOOKUP(T1106,Ventilation!$A$4:$H$314,6,FALSE)</f>
        <v>0.05</v>
      </c>
      <c r="V1106" s="132" t="str">
        <f>VLOOKUP(T1106,Ventilation!$A$4:$H$314,5,FALSE)</f>
        <v>0</v>
      </c>
      <c r="W1106" s="132" t="str">
        <f>VLOOKUP(T1106,Ventilation!$A$4:$H$314,7,FALSE)</f>
        <v/>
      </c>
      <c r="X1106" s="5">
        <v>0.93</v>
      </c>
      <c r="Y1106" s="11" t="s">
        <v>1540</v>
      </c>
      <c r="Z1106" s="11" t="s">
        <v>1541</v>
      </c>
      <c r="AA1106" s="5"/>
      <c r="AB1106" s="11">
        <v>0.2232</v>
      </c>
      <c r="AC1106" s="11"/>
      <c r="AD1106" s="11" t="s">
        <v>1542</v>
      </c>
      <c r="AE1106" s="5"/>
      <c r="AF1106" s="5"/>
      <c r="AG1106" s="5"/>
      <c r="AH1106" s="5"/>
      <c r="AI1106" s="5"/>
      <c r="AJ1106" s="5">
        <v>0.37</v>
      </c>
      <c r="AK1106" s="5">
        <v>0.0</v>
      </c>
      <c r="AL1106" s="5">
        <v>0.5</v>
      </c>
      <c r="AM1106" s="5">
        <v>0.0</v>
      </c>
      <c r="AN1106" s="11" t="s">
        <v>1543</v>
      </c>
      <c r="AO1106" s="11" t="s">
        <v>1544</v>
      </c>
      <c r="AP1106" s="11" t="s">
        <v>1545</v>
      </c>
      <c r="AQ1106" s="5"/>
      <c r="AR1106" s="5"/>
      <c r="AS1106" s="5" t="str">
        <f t="shared" si="67"/>
        <v/>
      </c>
      <c r="AT1106" s="5"/>
      <c r="AU1106" s="5"/>
      <c r="AV1106" s="5"/>
      <c r="AW1106" s="5"/>
      <c r="AX1106" s="5"/>
      <c r="AY1106" s="5"/>
      <c r="AZ1106" s="5" t="str">
        <f t="shared" si="68"/>
        <v/>
      </c>
      <c r="BA1106" s="5"/>
      <c r="BB1106" s="5"/>
      <c r="BC1106" s="5"/>
      <c r="BD1106" s="5"/>
      <c r="BE1106" s="5"/>
      <c r="BF1106" s="5"/>
      <c r="BG1106" s="5"/>
      <c r="BI1106" s="5"/>
      <c r="BJ1106" s="5"/>
      <c r="BK1106" s="5"/>
    </row>
    <row r="1107" ht="14.25" hidden="1" customHeight="1">
      <c r="A1107" s="5" t="s">
        <v>32</v>
      </c>
      <c r="B1107" s="5" t="s">
        <v>247</v>
      </c>
      <c r="C1107" s="5" t="s">
        <v>706</v>
      </c>
      <c r="D1107" s="5" t="s">
        <v>1364</v>
      </c>
      <c r="E1107" s="5" t="s">
        <v>32</v>
      </c>
      <c r="F1107" s="5" t="s">
        <v>247</v>
      </c>
      <c r="G1107" s="5" t="s">
        <v>706</v>
      </c>
      <c r="H1107" s="5" t="str">
        <f t="shared" si="62"/>
        <v>DOE Ref 1980-2004PrimarySchoolLobby</v>
      </c>
      <c r="I1107" s="154" t="str">
        <f>VLOOKUP(H1107,'Interior Lighting'!$A$4:$G$1080,5,FALSE)</f>
        <v>1.14</v>
      </c>
      <c r="J1107" s="5"/>
      <c r="K1107" s="5"/>
      <c r="L1107" s="5"/>
      <c r="M1107" s="5">
        <v>0.0</v>
      </c>
      <c r="N1107" s="5">
        <v>0.37</v>
      </c>
      <c r="O1107" s="5">
        <v>0.2</v>
      </c>
      <c r="P1107" s="11" t="s">
        <v>1539</v>
      </c>
      <c r="Q1107" s="5" t="s">
        <v>368</v>
      </c>
      <c r="R1107" s="5" t="s">
        <v>534</v>
      </c>
      <c r="S1107" s="5" t="s">
        <v>542</v>
      </c>
      <c r="T1107" s="11" t="str">
        <f t="shared" si="65"/>
        <v>ASHRAE 62.1-1999EducationCorridors</v>
      </c>
      <c r="U1107" s="132" t="str">
        <f>VLOOKUP(T1107,Ventilation!$A$4:$H$314,6,FALSE)</f>
        <v>0.1</v>
      </c>
      <c r="V1107" s="132" t="str">
        <f>VLOOKUP(T1107,Ventilation!$A$4:$H$314,5,FALSE)</f>
        <v>0</v>
      </c>
      <c r="W1107" s="132" t="str">
        <f>VLOOKUP(T1107,Ventilation!$A$4:$H$314,7,FALSE)</f>
        <v/>
      </c>
      <c r="X1107" s="5">
        <v>0.0</v>
      </c>
      <c r="Y1107" s="11" t="s">
        <v>1540</v>
      </c>
      <c r="Z1107" s="11" t="s">
        <v>1541</v>
      </c>
      <c r="AA1107" s="5"/>
      <c r="AB1107" s="11">
        <v>0.2232</v>
      </c>
      <c r="AC1107" s="11"/>
      <c r="AD1107" s="11" t="s">
        <v>1542</v>
      </c>
      <c r="AE1107" s="5"/>
      <c r="AF1107" s="5"/>
      <c r="AG1107" s="5"/>
      <c r="AH1107" s="5"/>
      <c r="AI1107" s="5"/>
      <c r="AJ1107" s="5">
        <v>0.37</v>
      </c>
      <c r="AK1107" s="5">
        <v>0.0</v>
      </c>
      <c r="AL1107" s="5">
        <v>0.5</v>
      </c>
      <c r="AM1107" s="5">
        <v>0.0</v>
      </c>
      <c r="AN1107" s="11" t="s">
        <v>1543</v>
      </c>
      <c r="AO1107" s="11" t="s">
        <v>1547</v>
      </c>
      <c r="AP1107" s="11" t="s">
        <v>1548</v>
      </c>
      <c r="AQ1107" s="5"/>
      <c r="AR1107" s="5"/>
      <c r="AS1107" s="5" t="str">
        <f t="shared" si="67"/>
        <v/>
      </c>
      <c r="AT1107" s="5"/>
      <c r="AU1107" s="5"/>
      <c r="AV1107" s="5"/>
      <c r="AW1107" s="11"/>
      <c r="AX1107" s="5"/>
      <c r="AY1107" s="5"/>
      <c r="AZ1107" s="5" t="str">
        <f t="shared" si="68"/>
        <v/>
      </c>
      <c r="BA1107" s="5"/>
      <c r="BB1107" s="5"/>
      <c r="BC1107" s="5"/>
      <c r="BD1107" s="5"/>
      <c r="BE1107" s="11"/>
      <c r="BF1107" s="11"/>
      <c r="BG1107" s="5"/>
      <c r="BI1107" s="5"/>
      <c r="BJ1107" s="5"/>
      <c r="BK1107" s="5"/>
    </row>
    <row r="1108" ht="14.25" hidden="1" customHeight="1">
      <c r="A1108" s="5" t="s">
        <v>32</v>
      </c>
      <c r="B1108" s="5" t="s">
        <v>247</v>
      </c>
      <c r="C1108" s="5" t="s">
        <v>769</v>
      </c>
      <c r="D1108" s="5" t="s">
        <v>1338</v>
      </c>
      <c r="E1108" s="5" t="s">
        <v>32</v>
      </c>
      <c r="F1108" s="5" t="s">
        <v>247</v>
      </c>
      <c r="G1108" s="5" t="s">
        <v>769</v>
      </c>
      <c r="H1108" s="5" t="str">
        <f t="shared" si="62"/>
        <v>DOE Ref 1980-2004PrimarySchoolLibrary</v>
      </c>
      <c r="I1108" s="154" t="str">
        <f>VLOOKUP(H1108,'Interior Lighting'!$A$4:$G$1080,5,FALSE)</f>
        <v>2.11</v>
      </c>
      <c r="J1108" s="5"/>
      <c r="K1108" s="5"/>
      <c r="L1108" s="5"/>
      <c r="M1108" s="5">
        <v>0.0</v>
      </c>
      <c r="N1108" s="5">
        <v>0.37</v>
      </c>
      <c r="O1108" s="5">
        <v>0.2</v>
      </c>
      <c r="P1108" s="11" t="s">
        <v>1539</v>
      </c>
      <c r="Q1108" s="5" t="s">
        <v>368</v>
      </c>
      <c r="R1108" s="5" t="s">
        <v>534</v>
      </c>
      <c r="S1108" s="5" t="s">
        <v>539</v>
      </c>
      <c r="T1108" s="11" t="str">
        <f t="shared" si="65"/>
        <v>ASHRAE 62.1-1999EducationLibraries</v>
      </c>
      <c r="U1108" s="132" t="str">
        <f>VLOOKUP(T1108,Ventilation!$A$4:$H$314,6,FALSE)</f>
        <v>0</v>
      </c>
      <c r="V1108" s="132" t="str">
        <f>VLOOKUP(T1108,Ventilation!$A$4:$H$314,5,FALSE)</f>
        <v>16.95</v>
      </c>
      <c r="W1108" s="132" t="str">
        <f>VLOOKUP(T1108,Ventilation!$A$4:$H$314,7,FALSE)</f>
        <v/>
      </c>
      <c r="X1108" s="5">
        <v>21.36</v>
      </c>
      <c r="Y1108" s="11" t="s">
        <v>1540</v>
      </c>
      <c r="Z1108" s="11" t="s">
        <v>1541</v>
      </c>
      <c r="AA1108" s="5"/>
      <c r="AB1108" s="11">
        <v>0.2232</v>
      </c>
      <c r="AC1108" s="11"/>
      <c r="AD1108" s="11" t="s">
        <v>1542</v>
      </c>
      <c r="AE1108" s="5"/>
      <c r="AF1108" s="5"/>
      <c r="AG1108" s="5"/>
      <c r="AH1108" s="5"/>
      <c r="AI1108" s="5"/>
      <c r="AJ1108" s="5">
        <v>1.39</v>
      </c>
      <c r="AK1108" s="5">
        <v>0.0</v>
      </c>
      <c r="AL1108" s="5">
        <v>0.5</v>
      </c>
      <c r="AM1108" s="5">
        <v>0.0</v>
      </c>
      <c r="AN1108" s="11" t="s">
        <v>1543</v>
      </c>
      <c r="AO1108" s="11" t="s">
        <v>1547</v>
      </c>
      <c r="AP1108" s="11" t="s">
        <v>1548</v>
      </c>
      <c r="AQ1108" s="5"/>
      <c r="AR1108" s="5"/>
      <c r="AS1108" s="5" t="str">
        <f t="shared" si="67"/>
        <v/>
      </c>
      <c r="AT1108" s="5"/>
      <c r="AU1108" s="5"/>
      <c r="AV1108" s="5"/>
      <c r="AW1108" s="5"/>
      <c r="AX1108" s="5"/>
      <c r="AY1108" s="5"/>
      <c r="AZ1108" s="5" t="str">
        <f t="shared" si="68"/>
        <v/>
      </c>
      <c r="BA1108" s="5"/>
      <c r="BB1108" s="5"/>
      <c r="BC1108" s="5"/>
      <c r="BD1108" s="5"/>
      <c r="BE1108" s="5"/>
      <c r="BF1108" s="5"/>
      <c r="BG1108" s="5"/>
      <c r="BI1108" s="5"/>
      <c r="BJ1108" s="5"/>
      <c r="BK1108" s="5"/>
    </row>
    <row r="1109" ht="14.25" hidden="1" customHeight="1">
      <c r="A1109" s="5" t="s">
        <v>32</v>
      </c>
      <c r="B1109" s="5" t="s">
        <v>247</v>
      </c>
      <c r="C1109" s="5" t="s">
        <v>1150</v>
      </c>
      <c r="D1109" s="5" t="s">
        <v>1272</v>
      </c>
      <c r="E1109" s="5" t="s">
        <v>32</v>
      </c>
      <c r="F1109" s="5" t="s">
        <v>247</v>
      </c>
      <c r="G1109" s="5" t="s">
        <v>1150</v>
      </c>
      <c r="H1109" s="5" t="str">
        <f t="shared" si="62"/>
        <v>DOE Ref 1980-2004PrimarySchoolKitchen</v>
      </c>
      <c r="I1109" s="154" t="str">
        <f>VLOOKUP(H1109,'Interior Lighting'!$A$4:$G$1080,5,FALSE)</f>
        <v>1.6</v>
      </c>
      <c r="J1109" s="5"/>
      <c r="K1109" s="5"/>
      <c r="L1109" s="5"/>
      <c r="M1109" s="5">
        <v>0.0</v>
      </c>
      <c r="N1109" s="5">
        <v>0.37</v>
      </c>
      <c r="O1109" s="5">
        <v>0.2</v>
      </c>
      <c r="P1109" s="5" t="s">
        <v>1539</v>
      </c>
      <c r="Q1109" s="5" t="s">
        <v>368</v>
      </c>
      <c r="R1109" s="5" t="s">
        <v>544</v>
      </c>
      <c r="S1109" s="5" t="s">
        <v>548</v>
      </c>
      <c r="T1109" s="11" t="str">
        <f t="shared" si="65"/>
        <v>ASHRAE 62.1-1999Food and Beverage ServiceKitchens (cooking)</v>
      </c>
      <c r="U1109" s="132" t="str">
        <f>VLOOKUP(T1109,Ventilation!$A$4:$H$314,6,FALSE)</f>
        <v>0</v>
      </c>
      <c r="V1109" s="132" t="str">
        <f>VLOOKUP(T1109,Ventilation!$A$4:$H$314,5,FALSE)</f>
        <v>15</v>
      </c>
      <c r="W1109" s="132" t="str">
        <f>VLOOKUP(T1109,Ventilation!$A$4:$H$314,7,FALSE)</f>
        <v/>
      </c>
      <c r="X1109" s="5">
        <v>13.93</v>
      </c>
      <c r="Y1109" s="5" t="s">
        <v>1540</v>
      </c>
      <c r="Z1109" s="5" t="s">
        <v>1541</v>
      </c>
      <c r="AA1109" s="5"/>
      <c r="AB1109" s="11">
        <v>0.2232</v>
      </c>
      <c r="AC1109" s="5"/>
      <c r="AD1109" s="5" t="s">
        <v>1542</v>
      </c>
      <c r="AE1109" s="5">
        <v>302.6</v>
      </c>
      <c r="AF1109" s="5">
        <v>0.1</v>
      </c>
      <c r="AG1109" s="5">
        <v>0.2</v>
      </c>
      <c r="AH1109" s="5">
        <v>0.7</v>
      </c>
      <c r="AI1109" s="5" t="s">
        <v>1549</v>
      </c>
      <c r="AJ1109" s="5">
        <v>17.7</v>
      </c>
      <c r="AK1109" s="5">
        <v>0.25</v>
      </c>
      <c r="AL1109" s="5">
        <v>0.3</v>
      </c>
      <c r="AM1109" s="5">
        <v>0.2</v>
      </c>
      <c r="AN1109" s="5" t="s">
        <v>1550</v>
      </c>
      <c r="AO1109" s="5" t="s">
        <v>1544</v>
      </c>
      <c r="AP1109" s="5" t="s">
        <v>1545</v>
      </c>
      <c r="AQ1109" s="5">
        <v>100.0</v>
      </c>
      <c r="AR1109" s="5">
        <v>1808.0</v>
      </c>
      <c r="AS1109" s="132" t="str">
        <f t="shared" si="67"/>
        <v>0.05530973451</v>
      </c>
      <c r="AT1109" s="5">
        <v>49.0</v>
      </c>
      <c r="AU1109" s="5">
        <v>0.2</v>
      </c>
      <c r="AV1109" s="5">
        <v>0.05</v>
      </c>
      <c r="AW1109" s="5" t="s">
        <v>1546</v>
      </c>
      <c r="AX1109" s="5">
        <v>0.7</v>
      </c>
      <c r="AY1109" s="5">
        <v>3300.0</v>
      </c>
      <c r="AZ1109" s="132" t="str">
        <f t="shared" si="68"/>
        <v>0.1215379059</v>
      </c>
      <c r="BA1109" s="5">
        <v>0.338</v>
      </c>
      <c r="BB1109" s="5">
        <v>572.9644137011418</v>
      </c>
      <c r="BC1109" s="5">
        <v>0.5</v>
      </c>
      <c r="BD1109" s="5"/>
      <c r="BE1109" s="5" t="s">
        <v>1551</v>
      </c>
      <c r="BF1109" s="5"/>
      <c r="BG1109" s="5"/>
      <c r="BI1109" s="5"/>
      <c r="BJ1109" s="5"/>
      <c r="BK1109" s="5"/>
    </row>
    <row r="1110" ht="14.25" hidden="1" customHeight="1">
      <c r="A1110" s="5" t="s">
        <v>32</v>
      </c>
      <c r="B1110" s="5" t="s">
        <v>247</v>
      </c>
      <c r="C1110" s="5" t="s">
        <v>1143</v>
      </c>
      <c r="D1110" s="5" t="s">
        <v>1304</v>
      </c>
      <c r="E1110" s="5" t="s">
        <v>32</v>
      </c>
      <c r="F1110" s="5" t="s">
        <v>247</v>
      </c>
      <c r="G1110" s="5" t="s">
        <v>1143</v>
      </c>
      <c r="H1110" s="5" t="str">
        <f t="shared" si="62"/>
        <v>DOE Ref 1980-2004PrimarySchoolGym</v>
      </c>
      <c r="I1110" s="154" t="str">
        <f>VLOOKUP(H1110,'Interior Lighting'!$A$4:$G$1080,5,FALSE)</f>
        <v>1.07</v>
      </c>
      <c r="J1110" s="5"/>
      <c r="K1110" s="5"/>
      <c r="L1110" s="5"/>
      <c r="M1110" s="5">
        <v>0.0</v>
      </c>
      <c r="N1110" s="5">
        <v>0.37</v>
      </c>
      <c r="O1110" s="5">
        <v>0.2</v>
      </c>
      <c r="P1110" s="5" t="s">
        <v>1539</v>
      </c>
      <c r="Q1110" s="5" t="s">
        <v>368</v>
      </c>
      <c r="R1110" s="5" t="s">
        <v>609</v>
      </c>
      <c r="S1110" s="5" t="s">
        <v>612</v>
      </c>
      <c r="T1110" s="11" t="str">
        <f t="shared" si="65"/>
        <v>ASHRAE 62.1-1999Sports and AmusementPlaying floors (gymnasium)</v>
      </c>
      <c r="U1110" s="132" t="str">
        <f>VLOOKUP(T1110,Ventilation!$A$4:$H$314,6,FALSE)</f>
        <v>0</v>
      </c>
      <c r="V1110" s="132" t="str">
        <f>VLOOKUP(T1110,Ventilation!$A$4:$H$314,5,FALSE)</f>
        <v>20</v>
      </c>
      <c r="W1110" s="132" t="str">
        <f>VLOOKUP(T1110,Ventilation!$A$4:$H$314,7,FALSE)</f>
        <v/>
      </c>
      <c r="X1110" s="5">
        <v>27.9</v>
      </c>
      <c r="Y1110" s="5" t="s">
        <v>1552</v>
      </c>
      <c r="Z1110" s="5" t="s">
        <v>1541</v>
      </c>
      <c r="AA1110" s="5"/>
      <c r="AB1110" s="11">
        <v>0.2232</v>
      </c>
      <c r="AC1110" s="5"/>
      <c r="AD1110" s="5" t="s">
        <v>1542</v>
      </c>
      <c r="AE1110" s="5"/>
      <c r="AF1110" s="5"/>
      <c r="AG1110" s="5"/>
      <c r="AH1110" s="5"/>
      <c r="AI1110" s="5"/>
      <c r="AJ1110" s="5">
        <v>0.46</v>
      </c>
      <c r="AK1110" s="5">
        <v>0.0</v>
      </c>
      <c r="AL1110" s="5">
        <v>0.5</v>
      </c>
      <c r="AM1110" s="5">
        <v>0.0</v>
      </c>
      <c r="AN1110" s="5" t="s">
        <v>1543</v>
      </c>
      <c r="AO1110" s="5" t="s">
        <v>1547</v>
      </c>
      <c r="AP1110" s="5" t="s">
        <v>1548</v>
      </c>
      <c r="AQ1110" s="5"/>
      <c r="AR1110" s="5"/>
      <c r="AS1110" s="5" t="str">
        <f t="shared" si="67"/>
        <v/>
      </c>
      <c r="AT1110" s="5"/>
      <c r="AU1110" s="5"/>
      <c r="AV1110" s="5"/>
      <c r="AW1110" s="5"/>
      <c r="AX1110" s="5"/>
      <c r="AY1110" s="5"/>
      <c r="AZ1110" s="5" t="str">
        <f t="shared" si="68"/>
        <v/>
      </c>
      <c r="BA1110" s="5"/>
      <c r="BB1110" s="5"/>
      <c r="BC1110" s="5"/>
      <c r="BD1110" s="5"/>
      <c r="BE1110" s="5"/>
      <c r="BF1110" s="5"/>
      <c r="BG1110" s="5"/>
      <c r="BI1110" s="5"/>
      <c r="BJ1110" s="5"/>
      <c r="BK1110" s="5"/>
    </row>
    <row r="1111" ht="14.25" hidden="1" customHeight="1">
      <c r="A1111" s="5" t="s">
        <v>32</v>
      </c>
      <c r="B1111" s="5" t="s">
        <v>247</v>
      </c>
      <c r="C1111" s="5" t="s">
        <v>1126</v>
      </c>
      <c r="D1111" s="5" t="s">
        <v>1310</v>
      </c>
      <c r="E1111" s="5" t="s">
        <v>32</v>
      </c>
      <c r="F1111" s="5" t="s">
        <v>247</v>
      </c>
      <c r="G1111" s="5" t="s">
        <v>1126</v>
      </c>
      <c r="H1111" s="5" t="str">
        <f t="shared" si="62"/>
        <v>DOE Ref 1980-2004PrimarySchoolCorridor</v>
      </c>
      <c r="I1111" s="154" t="str">
        <f>VLOOKUP(H1111,'Interior Lighting'!$A$4:$G$1080,5,FALSE)</f>
        <v>0.9</v>
      </c>
      <c r="J1111" s="5"/>
      <c r="K1111" s="5"/>
      <c r="L1111" s="5"/>
      <c r="M1111" s="5">
        <v>0.0</v>
      </c>
      <c r="N1111" s="5">
        <v>0.37</v>
      </c>
      <c r="O1111" s="5">
        <v>0.2</v>
      </c>
      <c r="P1111" s="5" t="s">
        <v>1539</v>
      </c>
      <c r="Q1111" s="5" t="s">
        <v>368</v>
      </c>
      <c r="R1111" s="5" t="s">
        <v>534</v>
      </c>
      <c r="S1111" s="5" t="s">
        <v>542</v>
      </c>
      <c r="T1111" s="11" t="str">
        <f t="shared" si="65"/>
        <v>ASHRAE 62.1-1999EducationCorridors</v>
      </c>
      <c r="U1111" s="132" t="str">
        <f>VLOOKUP(T1111,Ventilation!$A$4:$H$314,6,FALSE)</f>
        <v>0.1</v>
      </c>
      <c r="V1111" s="132" t="str">
        <f>VLOOKUP(T1111,Ventilation!$A$4:$H$314,5,FALSE)</f>
        <v>0</v>
      </c>
      <c r="W1111" s="132" t="str">
        <f>VLOOKUP(T1111,Ventilation!$A$4:$H$314,7,FALSE)</f>
        <v/>
      </c>
      <c r="X1111" s="5">
        <v>9.29</v>
      </c>
      <c r="Y1111" s="5" t="s">
        <v>1540</v>
      </c>
      <c r="Z1111" s="5" t="s">
        <v>1541</v>
      </c>
      <c r="AA1111" s="5"/>
      <c r="AB1111" s="11">
        <v>0.2232</v>
      </c>
      <c r="AC1111" s="5"/>
      <c r="AD1111" s="5" t="s">
        <v>1542</v>
      </c>
      <c r="AE1111" s="5"/>
      <c r="AF1111" s="5"/>
      <c r="AG1111" s="5"/>
      <c r="AH1111" s="5"/>
      <c r="AI1111" s="5"/>
      <c r="AJ1111" s="5">
        <v>0.37</v>
      </c>
      <c r="AK1111" s="5">
        <v>0.0</v>
      </c>
      <c r="AL1111" s="5">
        <v>0.5</v>
      </c>
      <c r="AM1111" s="5">
        <v>0.0</v>
      </c>
      <c r="AN1111" s="5" t="s">
        <v>1543</v>
      </c>
      <c r="AO1111" s="5" t="s">
        <v>1544</v>
      </c>
      <c r="AP1111" s="5" t="s">
        <v>1545</v>
      </c>
      <c r="AQ1111" s="5"/>
      <c r="AR1111" s="5"/>
      <c r="AS1111" s="5" t="str">
        <f t="shared" si="67"/>
        <v/>
      </c>
      <c r="AT1111" s="5"/>
      <c r="AU1111" s="5"/>
      <c r="AV1111" s="5"/>
      <c r="AW1111" s="5"/>
      <c r="AX1111" s="5"/>
      <c r="AY1111" s="5"/>
      <c r="AZ1111" s="5" t="str">
        <f t="shared" si="68"/>
        <v/>
      </c>
      <c r="BA1111" s="5"/>
      <c r="BB1111" s="5"/>
      <c r="BC1111" s="5"/>
      <c r="BD1111" s="5"/>
      <c r="BE1111" s="5"/>
      <c r="BF1111" s="5"/>
      <c r="BG1111" s="5"/>
      <c r="BI1111" s="5"/>
      <c r="BJ1111" s="5"/>
      <c r="BK1111" s="5"/>
    </row>
    <row r="1112" ht="14.25" hidden="1" customHeight="1">
      <c r="A1112" s="5" t="s">
        <v>32</v>
      </c>
      <c r="B1112" s="11" t="s">
        <v>247</v>
      </c>
      <c r="C1112" s="11" t="s">
        <v>535</v>
      </c>
      <c r="D1112" s="5" t="s">
        <v>1312</v>
      </c>
      <c r="E1112" s="5" t="s">
        <v>32</v>
      </c>
      <c r="F1112" s="11" t="s">
        <v>247</v>
      </c>
      <c r="G1112" s="11" t="s">
        <v>535</v>
      </c>
      <c r="H1112" s="5" t="str">
        <f t="shared" si="62"/>
        <v>DOE Ref 1980-2004PrimarySchoolClassroom</v>
      </c>
      <c r="I1112" s="154" t="str">
        <f>VLOOKUP(H1112,'Interior Lighting'!$A$4:$G$1080,5,FALSE)</f>
        <v>2</v>
      </c>
      <c r="J1112" s="5"/>
      <c r="K1112" s="5"/>
      <c r="L1112" s="5"/>
      <c r="M1112" s="5">
        <v>0.0</v>
      </c>
      <c r="N1112" s="5">
        <v>0.37</v>
      </c>
      <c r="O1112" s="5">
        <v>0.2</v>
      </c>
      <c r="P1112" s="5" t="s">
        <v>1539</v>
      </c>
      <c r="Q1112" s="5" t="s">
        <v>368</v>
      </c>
      <c r="R1112" s="5" t="s">
        <v>534</v>
      </c>
      <c r="S1112" s="5" t="s">
        <v>535</v>
      </c>
      <c r="T1112" s="11" t="str">
        <f t="shared" si="65"/>
        <v>ASHRAE 62.1-1999EducationClassroom</v>
      </c>
      <c r="U1112" s="132" t="str">
        <f>VLOOKUP(T1112,Ventilation!$A$4:$H$314,6,FALSE)</f>
        <v>0</v>
      </c>
      <c r="V1112" s="132" t="str">
        <f>VLOOKUP(T1112,Ventilation!$A$4:$H$314,5,FALSE)</f>
        <v>16.95</v>
      </c>
      <c r="W1112" s="132" t="str">
        <f>VLOOKUP(T1112,Ventilation!$A$4:$H$314,7,FALSE)</f>
        <v/>
      </c>
      <c r="X1112" s="5">
        <v>23.22</v>
      </c>
      <c r="Y1112" s="5" t="s">
        <v>1540</v>
      </c>
      <c r="Z1112" s="5" t="s">
        <v>1541</v>
      </c>
      <c r="AA1112" s="5"/>
      <c r="AB1112" s="11">
        <v>0.2232</v>
      </c>
      <c r="AC1112" s="5"/>
      <c r="AD1112" s="5" t="s">
        <v>1542</v>
      </c>
      <c r="AE1112" s="5"/>
      <c r="AF1112" s="5"/>
      <c r="AG1112" s="5"/>
      <c r="AH1112" s="5"/>
      <c r="AI1112" s="5"/>
      <c r="AJ1112" s="5">
        <v>1.39</v>
      </c>
      <c r="AK1112" s="5">
        <v>0.0</v>
      </c>
      <c r="AL1112" s="5">
        <v>0.5</v>
      </c>
      <c r="AM1112" s="5">
        <v>0.0</v>
      </c>
      <c r="AN1112" s="5" t="s">
        <v>1543</v>
      </c>
      <c r="AO1112" s="5" t="s">
        <v>1547</v>
      </c>
      <c r="AP1112" s="5" t="s">
        <v>1548</v>
      </c>
      <c r="AQ1112" s="5"/>
      <c r="AR1112" s="5"/>
      <c r="AS1112" s="5" t="str">
        <f t="shared" si="67"/>
        <v/>
      </c>
      <c r="AT1112" s="5"/>
      <c r="AU1112" s="5"/>
      <c r="AV1112" s="5"/>
      <c r="AW1112" s="5"/>
      <c r="AX1112" s="5"/>
      <c r="AY1112" s="5"/>
      <c r="AZ1112" s="5" t="str">
        <f t="shared" si="68"/>
        <v/>
      </c>
      <c r="BA1112" s="5"/>
      <c r="BB1112" s="5"/>
      <c r="BC1112" s="5"/>
      <c r="BD1112" s="5"/>
      <c r="BE1112" s="5"/>
      <c r="BF1112" s="5"/>
      <c r="BG1112" s="5"/>
      <c r="BI1112" s="5"/>
      <c r="BJ1112" s="5"/>
      <c r="BK1112" s="5"/>
    </row>
    <row r="1113" ht="14.25" hidden="1" customHeight="1">
      <c r="A1113" s="5" t="s">
        <v>32</v>
      </c>
      <c r="B1113" s="11" t="s">
        <v>247</v>
      </c>
      <c r="C1113" s="11" t="s">
        <v>1122</v>
      </c>
      <c r="D1113" s="5" t="s">
        <v>1283</v>
      </c>
      <c r="E1113" s="5" t="s">
        <v>32</v>
      </c>
      <c r="F1113" s="11" t="s">
        <v>247</v>
      </c>
      <c r="G1113" s="11" t="s">
        <v>1122</v>
      </c>
      <c r="H1113" s="5" t="str">
        <f t="shared" si="62"/>
        <v>DOE Ref 1980-2004PrimarySchoolCafeteria</v>
      </c>
      <c r="I1113" s="154" t="str">
        <f>VLOOKUP(H1113,'Interior Lighting'!$A$4:$G$1080,5,FALSE)</f>
        <v>1.4</v>
      </c>
      <c r="J1113" s="5"/>
      <c r="K1113" s="5"/>
      <c r="L1113" s="5"/>
      <c r="M1113" s="5">
        <v>0.0</v>
      </c>
      <c r="N1113" s="5">
        <v>0.37</v>
      </c>
      <c r="O1113" s="5">
        <v>0.2</v>
      </c>
      <c r="P1113" s="11" t="s">
        <v>1539</v>
      </c>
      <c r="Q1113" s="5" t="s">
        <v>368</v>
      </c>
      <c r="R1113" s="5" t="s">
        <v>544</v>
      </c>
      <c r="S1113" s="5" t="s">
        <v>546</v>
      </c>
      <c r="T1113" s="11" t="str">
        <f t="shared" si="65"/>
        <v>ASHRAE 62.1-1999Food and Beverage ServiceCafeteria, fast food</v>
      </c>
      <c r="U1113" s="132" t="str">
        <f>VLOOKUP(T1113,Ventilation!$A$4:$H$314,6,FALSE)</f>
        <v>0</v>
      </c>
      <c r="V1113" s="132" t="str">
        <f>VLOOKUP(T1113,Ventilation!$A$4:$H$314,5,FALSE)</f>
        <v>20</v>
      </c>
      <c r="W1113" s="132" t="str">
        <f>VLOOKUP(T1113,Ventilation!$A$4:$H$314,7,FALSE)</f>
        <v/>
      </c>
      <c r="X1113" s="5">
        <v>66.67</v>
      </c>
      <c r="Y1113" s="11" t="s">
        <v>1553</v>
      </c>
      <c r="Z1113" s="11" t="s">
        <v>1541</v>
      </c>
      <c r="AA1113" s="5"/>
      <c r="AB1113" s="11">
        <v>0.2232</v>
      </c>
      <c r="AC1113" s="11"/>
      <c r="AD1113" s="11" t="s">
        <v>1542</v>
      </c>
      <c r="AE1113" s="5"/>
      <c r="AF1113" s="5"/>
      <c r="AG1113" s="5"/>
      <c r="AH1113" s="5"/>
      <c r="AI1113" s="5"/>
      <c r="AJ1113" s="5">
        <v>2.36</v>
      </c>
      <c r="AK1113" s="5">
        <v>0.0</v>
      </c>
      <c r="AL1113" s="5">
        <v>0.5</v>
      </c>
      <c r="AM1113" s="5">
        <v>0.0</v>
      </c>
      <c r="AN1113" s="11" t="s">
        <v>1543</v>
      </c>
      <c r="AO1113" s="11" t="s">
        <v>1547</v>
      </c>
      <c r="AP1113" s="11" t="s">
        <v>1548</v>
      </c>
      <c r="AQ1113" s="5"/>
      <c r="AR1113" s="5"/>
      <c r="AS1113" s="5" t="str">
        <f t="shared" si="67"/>
        <v/>
      </c>
      <c r="AT1113" s="5"/>
      <c r="AU1113" s="5"/>
      <c r="AV1113" s="5"/>
      <c r="AW1113" s="11"/>
      <c r="AX1113" s="5"/>
      <c r="AY1113" s="5"/>
      <c r="AZ1113" s="5" t="str">
        <f t="shared" si="68"/>
        <v/>
      </c>
      <c r="BA1113" s="5"/>
      <c r="BB1113" s="5"/>
      <c r="BC1113" s="5"/>
      <c r="BD1113" s="5"/>
      <c r="BE1113" s="5"/>
      <c r="BF1113" s="5"/>
      <c r="BG1113" s="5"/>
      <c r="BI1113" s="5"/>
      <c r="BJ1113" s="5"/>
      <c r="BK1113" s="5"/>
    </row>
    <row r="1114" ht="14.25" hidden="1" customHeight="1">
      <c r="A1114" s="5" t="s">
        <v>30</v>
      </c>
      <c r="B1114" s="5" t="s">
        <v>247</v>
      </c>
      <c r="C1114" s="5" t="s">
        <v>1174</v>
      </c>
      <c r="D1114" s="5" t="s">
        <v>1474</v>
      </c>
      <c r="E1114" s="5" t="s">
        <v>30</v>
      </c>
      <c r="F1114" s="5" t="s">
        <v>247</v>
      </c>
      <c r="G1114" s="5" t="s">
        <v>1174</v>
      </c>
      <c r="H1114" s="5" t="str">
        <f t="shared" si="62"/>
        <v>DOE Ref Pre-1980PrimarySchoolRestroom</v>
      </c>
      <c r="I1114" s="154" t="str">
        <f>VLOOKUP(H1114,'Interior Lighting'!$A$4:$G$1080,5,FALSE)</f>
        <v>0.9</v>
      </c>
      <c r="J1114" s="5"/>
      <c r="K1114" s="5"/>
      <c r="L1114" s="5"/>
      <c r="M1114" s="5">
        <v>0.0</v>
      </c>
      <c r="N1114" s="5">
        <v>0.37</v>
      </c>
      <c r="O1114" s="5">
        <v>0.2</v>
      </c>
      <c r="P1114" s="5" t="s">
        <v>1539</v>
      </c>
      <c r="Q1114" s="5" t="s">
        <v>368</v>
      </c>
      <c r="R1114" s="5" t="s">
        <v>583</v>
      </c>
      <c r="S1114" s="5" t="s">
        <v>587</v>
      </c>
      <c r="T1114" s="11" t="str">
        <f t="shared" si="65"/>
        <v>ASHRAE 62.1-1999Public SpacesPublic restrooms (Assume 12 toilet/625 ft^2)</v>
      </c>
      <c r="U1114" s="132" t="str">
        <f>VLOOKUP(T1114,Ventilation!$A$4:$H$314,6,FALSE)</f>
        <v>0.96</v>
      </c>
      <c r="V1114" s="132" t="str">
        <f>VLOOKUP(T1114,Ventilation!$A$4:$H$314,5,FALSE)</f>
        <v>0</v>
      </c>
      <c r="W1114" s="132" t="str">
        <f>VLOOKUP(T1114,Ventilation!$A$4:$H$314,7,FALSE)</f>
        <v/>
      </c>
      <c r="X1114" s="5">
        <v>9.29</v>
      </c>
      <c r="Y1114" s="5" t="s">
        <v>1540</v>
      </c>
      <c r="Z1114" s="5" t="s">
        <v>1541</v>
      </c>
      <c r="AA1114" s="5"/>
      <c r="AB1114" s="11">
        <v>0.2232</v>
      </c>
      <c r="AC1114" s="5"/>
      <c r="AD1114" s="5" t="s">
        <v>1542</v>
      </c>
      <c r="AE1114" s="5"/>
      <c r="AF1114" s="5"/>
      <c r="AG1114" s="5"/>
      <c r="AH1114" s="5"/>
      <c r="AI1114" s="5"/>
      <c r="AJ1114" s="5">
        <v>0.37</v>
      </c>
      <c r="AK1114" s="5">
        <v>0.0</v>
      </c>
      <c r="AL1114" s="5">
        <v>0.5</v>
      </c>
      <c r="AM1114" s="5">
        <v>0.0</v>
      </c>
      <c r="AN1114" s="5" t="s">
        <v>1543</v>
      </c>
      <c r="AO1114" s="5" t="s">
        <v>1544</v>
      </c>
      <c r="AP1114" s="5" t="s">
        <v>1545</v>
      </c>
      <c r="AQ1114" s="5">
        <v>56.5</v>
      </c>
      <c r="AR1114" s="5">
        <v>2045.0</v>
      </c>
      <c r="AS1114" s="132" t="str">
        <f t="shared" si="67"/>
        <v>0.02762836186</v>
      </c>
      <c r="AT1114" s="5">
        <v>43.3</v>
      </c>
      <c r="AU1114" s="5">
        <v>0.2</v>
      </c>
      <c r="AV1114" s="5">
        <v>0.05</v>
      </c>
      <c r="AW1114" s="5" t="s">
        <v>1546</v>
      </c>
      <c r="AX1114" s="5">
        <v>0.293378304967726</v>
      </c>
      <c r="AY1114" s="5">
        <v>600.0</v>
      </c>
      <c r="AZ1114" s="132" t="str">
        <f t="shared" si="68"/>
        <v>0.05093797833</v>
      </c>
      <c r="BA1114" s="5">
        <v>0.338</v>
      </c>
      <c r="BB1114" s="5">
        <v>104.17534794566214</v>
      </c>
      <c r="BC1114" s="5">
        <v>0.5</v>
      </c>
      <c r="BD1114" s="5"/>
      <c r="BE1114" s="5"/>
      <c r="BF1114" s="5"/>
      <c r="BG1114" s="5"/>
      <c r="BI1114" s="5"/>
      <c r="BJ1114" s="5"/>
      <c r="BK1114" s="5"/>
    </row>
    <row r="1115" ht="14.25" hidden="1" customHeight="1">
      <c r="A1115" s="5" t="s">
        <v>30</v>
      </c>
      <c r="B1115" s="5" t="s">
        <v>247</v>
      </c>
      <c r="C1115" s="5" t="s">
        <v>355</v>
      </c>
      <c r="D1115" s="5" t="s">
        <v>1312</v>
      </c>
      <c r="E1115" s="5" t="s">
        <v>30</v>
      </c>
      <c r="F1115" s="5" t="s">
        <v>247</v>
      </c>
      <c r="G1115" s="5" t="s">
        <v>355</v>
      </c>
      <c r="H1115" s="5" t="str">
        <f t="shared" si="62"/>
        <v>DOE Ref Pre-1980PrimarySchoolOffice</v>
      </c>
      <c r="I1115" s="154" t="str">
        <f>VLOOKUP(H1115,'Interior Lighting'!$A$4:$G$1080,5,FALSE)</f>
        <v>1.89</v>
      </c>
      <c r="J1115" s="5"/>
      <c r="K1115" s="5"/>
      <c r="L1115" s="5"/>
      <c r="M1115" s="5">
        <v>0.0</v>
      </c>
      <c r="N1115" s="5">
        <v>0.37</v>
      </c>
      <c r="O1115" s="5">
        <v>0.2</v>
      </c>
      <c r="P1115" s="5" t="s">
        <v>1539</v>
      </c>
      <c r="Q1115" s="5" t="s">
        <v>368</v>
      </c>
      <c r="R1115" s="5" t="s">
        <v>575</v>
      </c>
      <c r="S1115" s="5" t="s">
        <v>1313</v>
      </c>
      <c r="T1115" s="11" t="str">
        <f t="shared" si="65"/>
        <v>ASHRAE 62.1-1999OfficesOffice Space</v>
      </c>
      <c r="U1115" s="132" t="str">
        <f>VLOOKUP(T1115,Ventilation!$A$4:$H$314,6,FALSE)</f>
        <v>0</v>
      </c>
      <c r="V1115" s="132" t="str">
        <f>VLOOKUP(T1115,Ventilation!$A$4:$H$314,5,FALSE)</f>
        <v>20</v>
      </c>
      <c r="W1115" s="132" t="str">
        <f>VLOOKUP(T1115,Ventilation!$A$4:$H$314,7,FALSE)</f>
        <v/>
      </c>
      <c r="X1115" s="5">
        <v>4.65</v>
      </c>
      <c r="Y1115" s="5" t="s">
        <v>1540</v>
      </c>
      <c r="Z1115" s="5" t="s">
        <v>1541</v>
      </c>
      <c r="AA1115" s="5"/>
      <c r="AB1115" s="11">
        <v>0.2232</v>
      </c>
      <c r="AC1115" s="5"/>
      <c r="AD1115" s="5" t="s">
        <v>1542</v>
      </c>
      <c r="AE1115" s="5"/>
      <c r="AF1115" s="5"/>
      <c r="AG1115" s="5"/>
      <c r="AH1115" s="5"/>
      <c r="AI1115" s="5"/>
      <c r="AJ1115" s="5">
        <v>1.0</v>
      </c>
      <c r="AK1115" s="5">
        <v>0.0</v>
      </c>
      <c r="AL1115" s="5">
        <v>0.5</v>
      </c>
      <c r="AM1115" s="5">
        <v>0.0</v>
      </c>
      <c r="AN1115" s="5" t="s">
        <v>1543</v>
      </c>
      <c r="AO1115" s="5" t="s">
        <v>1547</v>
      </c>
      <c r="AP1115" s="5" t="s">
        <v>1548</v>
      </c>
      <c r="AQ1115" s="5"/>
      <c r="AR1115" s="5"/>
      <c r="AS1115" s="5" t="str">
        <f t="shared" si="67"/>
        <v/>
      </c>
      <c r="AT1115" s="5"/>
      <c r="AU1115" s="5"/>
      <c r="AV1115" s="5"/>
      <c r="AW1115" s="5"/>
      <c r="AX1115" s="5"/>
      <c r="AY1115" s="5"/>
      <c r="AZ1115" s="5" t="str">
        <f t="shared" si="68"/>
        <v/>
      </c>
      <c r="BA1115" s="5"/>
      <c r="BB1115" s="5"/>
      <c r="BC1115" s="5"/>
      <c r="BD1115" s="5"/>
      <c r="BE1115" s="5"/>
      <c r="BF1115" s="5"/>
      <c r="BG1115" s="5"/>
      <c r="BI1115" s="5"/>
      <c r="BJ1115" s="5"/>
      <c r="BK1115" s="5"/>
    </row>
    <row r="1116" ht="14.25" hidden="1" customHeight="1">
      <c r="A1116" s="5" t="s">
        <v>30</v>
      </c>
      <c r="B1116" s="5" t="s">
        <v>247</v>
      </c>
      <c r="C1116" s="5" t="s">
        <v>1155</v>
      </c>
      <c r="D1116" s="5" t="s">
        <v>1365</v>
      </c>
      <c r="E1116" s="5" t="s">
        <v>30</v>
      </c>
      <c r="F1116" s="5" t="s">
        <v>247</v>
      </c>
      <c r="G1116" s="5" t="s">
        <v>1155</v>
      </c>
      <c r="H1116" s="5" t="str">
        <f t="shared" si="62"/>
        <v>DOE Ref Pre-1980PrimarySchoolMechanical</v>
      </c>
      <c r="I1116" s="154" t="str">
        <f>VLOOKUP(H1116,'Interior Lighting'!$A$4:$G$1080,5,FALSE)</f>
        <v>0.77</v>
      </c>
      <c r="J1116" s="5"/>
      <c r="K1116" s="5"/>
      <c r="L1116" s="5"/>
      <c r="M1116" s="5">
        <v>0.0</v>
      </c>
      <c r="N1116" s="5">
        <v>0.37</v>
      </c>
      <c r="O1116" s="5">
        <v>0.2</v>
      </c>
      <c r="P1116" s="5" t="s">
        <v>1539</v>
      </c>
      <c r="Q1116" s="5" t="s">
        <v>368</v>
      </c>
      <c r="R1116" s="5" t="s">
        <v>583</v>
      </c>
      <c r="S1116" s="5" t="s">
        <v>585</v>
      </c>
      <c r="T1116" s="11" t="str">
        <f t="shared" si="65"/>
        <v>ASHRAE 62.1-1999Public SpacesCorridors and utilities</v>
      </c>
      <c r="U1116" s="132" t="str">
        <f>VLOOKUP(T1116,Ventilation!$A$4:$H$314,6,FALSE)</f>
        <v>0.05</v>
      </c>
      <c r="V1116" s="132" t="str">
        <f>VLOOKUP(T1116,Ventilation!$A$4:$H$314,5,FALSE)</f>
        <v>0</v>
      </c>
      <c r="W1116" s="132" t="str">
        <f>VLOOKUP(T1116,Ventilation!$A$4:$H$314,7,FALSE)</f>
        <v/>
      </c>
      <c r="X1116" s="5">
        <v>0.93</v>
      </c>
      <c r="Y1116" s="5" t="s">
        <v>1540</v>
      </c>
      <c r="Z1116" s="5" t="s">
        <v>1541</v>
      </c>
      <c r="AA1116" s="5"/>
      <c r="AB1116" s="11">
        <v>0.2232</v>
      </c>
      <c r="AC1116" s="5"/>
      <c r="AD1116" s="5" t="s">
        <v>1542</v>
      </c>
      <c r="AE1116" s="5"/>
      <c r="AF1116" s="5"/>
      <c r="AG1116" s="5"/>
      <c r="AH1116" s="5"/>
      <c r="AI1116" s="5"/>
      <c r="AJ1116" s="5">
        <v>0.37</v>
      </c>
      <c r="AK1116" s="5">
        <v>0.0</v>
      </c>
      <c r="AL1116" s="5">
        <v>0.5</v>
      </c>
      <c r="AM1116" s="5">
        <v>0.0</v>
      </c>
      <c r="AN1116" s="5" t="s">
        <v>1543</v>
      </c>
      <c r="AO1116" s="5" t="s">
        <v>1544</v>
      </c>
      <c r="AP1116" s="5" t="s">
        <v>1545</v>
      </c>
      <c r="AQ1116" s="5"/>
      <c r="AR1116" s="5"/>
      <c r="AS1116" s="5" t="str">
        <f t="shared" si="67"/>
        <v/>
      </c>
      <c r="AT1116" s="5"/>
      <c r="AU1116" s="5"/>
      <c r="AV1116" s="5"/>
      <c r="AW1116" s="5"/>
      <c r="AX1116" s="5"/>
      <c r="AY1116" s="5"/>
      <c r="AZ1116" s="5" t="str">
        <f t="shared" si="68"/>
        <v/>
      </c>
      <c r="BA1116" s="5"/>
      <c r="BB1116" s="5"/>
      <c r="BC1116" s="5"/>
      <c r="BD1116" s="5"/>
      <c r="BE1116" s="5"/>
      <c r="BF1116" s="5"/>
      <c r="BG1116" s="5"/>
      <c r="BI1116" s="5"/>
      <c r="BJ1116" s="5"/>
      <c r="BK1116" s="5"/>
    </row>
    <row r="1117" ht="14.25" hidden="1" customHeight="1">
      <c r="A1117" s="5" t="s">
        <v>30</v>
      </c>
      <c r="B1117" s="5" t="s">
        <v>247</v>
      </c>
      <c r="C1117" s="5" t="s">
        <v>706</v>
      </c>
      <c r="D1117" s="5" t="s">
        <v>1364</v>
      </c>
      <c r="E1117" s="5" t="s">
        <v>30</v>
      </c>
      <c r="F1117" s="5" t="s">
        <v>247</v>
      </c>
      <c r="G1117" s="5" t="s">
        <v>706</v>
      </c>
      <c r="H1117" s="5" t="str">
        <f t="shared" si="62"/>
        <v>DOE Ref Pre-1980PrimarySchoolLobby</v>
      </c>
      <c r="I1117" s="154" t="str">
        <f>VLOOKUP(H1117,'Interior Lighting'!$A$4:$G$1080,5,FALSE)</f>
        <v>1.14</v>
      </c>
      <c r="J1117" s="5"/>
      <c r="K1117" s="5"/>
      <c r="L1117" s="5"/>
      <c r="M1117" s="5">
        <v>0.0</v>
      </c>
      <c r="N1117" s="5">
        <v>0.37</v>
      </c>
      <c r="O1117" s="5">
        <v>0.2</v>
      </c>
      <c r="P1117" s="5" t="s">
        <v>1539</v>
      </c>
      <c r="Q1117" s="5" t="s">
        <v>368</v>
      </c>
      <c r="R1117" s="5" t="s">
        <v>534</v>
      </c>
      <c r="S1117" s="5" t="s">
        <v>542</v>
      </c>
      <c r="T1117" s="11" t="str">
        <f t="shared" si="65"/>
        <v>ASHRAE 62.1-1999EducationCorridors</v>
      </c>
      <c r="U1117" s="132" t="str">
        <f>VLOOKUP(T1117,Ventilation!$A$4:$H$314,6,FALSE)</f>
        <v>0.1</v>
      </c>
      <c r="V1117" s="132" t="str">
        <f>VLOOKUP(T1117,Ventilation!$A$4:$H$314,5,FALSE)</f>
        <v>0</v>
      </c>
      <c r="W1117" s="132" t="str">
        <f>VLOOKUP(T1117,Ventilation!$A$4:$H$314,7,FALSE)</f>
        <v/>
      </c>
      <c r="X1117" s="5">
        <v>0.0</v>
      </c>
      <c r="Y1117" s="5" t="s">
        <v>1540</v>
      </c>
      <c r="Z1117" s="5" t="s">
        <v>1541</v>
      </c>
      <c r="AA1117" s="5"/>
      <c r="AB1117" s="11">
        <v>0.2232</v>
      </c>
      <c r="AC1117" s="5"/>
      <c r="AD1117" s="5" t="s">
        <v>1542</v>
      </c>
      <c r="AE1117" s="5"/>
      <c r="AF1117" s="5"/>
      <c r="AG1117" s="5"/>
      <c r="AH1117" s="5"/>
      <c r="AI1117" s="5"/>
      <c r="AJ1117" s="5">
        <v>0.37</v>
      </c>
      <c r="AK1117" s="5">
        <v>0.0</v>
      </c>
      <c r="AL1117" s="5">
        <v>0.5</v>
      </c>
      <c r="AM1117" s="5">
        <v>0.0</v>
      </c>
      <c r="AN1117" s="5" t="s">
        <v>1543</v>
      </c>
      <c r="AO1117" s="5" t="s">
        <v>1547</v>
      </c>
      <c r="AP1117" s="5" t="s">
        <v>1548</v>
      </c>
      <c r="AQ1117" s="5"/>
      <c r="AR1117" s="5"/>
      <c r="AS1117" s="5" t="str">
        <f t="shared" si="67"/>
        <v/>
      </c>
      <c r="AT1117" s="5"/>
      <c r="AU1117" s="5"/>
      <c r="AV1117" s="5"/>
      <c r="AW1117" s="5"/>
      <c r="AX1117" s="5"/>
      <c r="AY1117" s="5"/>
      <c r="AZ1117" s="5" t="str">
        <f t="shared" si="68"/>
        <v/>
      </c>
      <c r="BA1117" s="5"/>
      <c r="BB1117" s="5"/>
      <c r="BC1117" s="5"/>
      <c r="BD1117" s="5"/>
      <c r="BE1117" s="5"/>
      <c r="BF1117" s="5"/>
      <c r="BG1117" s="5"/>
      <c r="BI1117" s="5"/>
      <c r="BJ1117" s="5"/>
      <c r="BK1117" s="5"/>
    </row>
    <row r="1118" ht="14.25" hidden="1" customHeight="1">
      <c r="A1118" s="5" t="s">
        <v>30</v>
      </c>
      <c r="B1118" s="5" t="s">
        <v>247</v>
      </c>
      <c r="C1118" s="5" t="s">
        <v>769</v>
      </c>
      <c r="D1118" s="5" t="s">
        <v>1338</v>
      </c>
      <c r="E1118" s="5" t="s">
        <v>30</v>
      </c>
      <c r="F1118" s="5" t="s">
        <v>247</v>
      </c>
      <c r="G1118" s="5" t="s">
        <v>769</v>
      </c>
      <c r="H1118" s="5" t="str">
        <f t="shared" si="62"/>
        <v>DOE Ref Pre-1980PrimarySchoolLibrary</v>
      </c>
      <c r="I1118" s="154" t="str">
        <f>VLOOKUP(H1118,'Interior Lighting'!$A$4:$G$1080,5,FALSE)</f>
        <v>2.11</v>
      </c>
      <c r="J1118" s="5"/>
      <c r="K1118" s="5"/>
      <c r="L1118" s="5"/>
      <c r="M1118" s="5">
        <v>0.0</v>
      </c>
      <c r="N1118" s="5">
        <v>0.37</v>
      </c>
      <c r="O1118" s="5">
        <v>0.2</v>
      </c>
      <c r="P1118" s="5" t="s">
        <v>1539</v>
      </c>
      <c r="Q1118" s="5" t="s">
        <v>368</v>
      </c>
      <c r="R1118" s="5" t="s">
        <v>534</v>
      </c>
      <c r="S1118" s="5" t="s">
        <v>539</v>
      </c>
      <c r="T1118" s="11" t="str">
        <f t="shared" si="65"/>
        <v>ASHRAE 62.1-1999EducationLibraries</v>
      </c>
      <c r="U1118" s="132" t="str">
        <f>VLOOKUP(T1118,Ventilation!$A$4:$H$314,6,FALSE)</f>
        <v>0</v>
      </c>
      <c r="V1118" s="132" t="str">
        <f>VLOOKUP(T1118,Ventilation!$A$4:$H$314,5,FALSE)</f>
        <v>16.95</v>
      </c>
      <c r="W1118" s="132" t="str">
        <f>VLOOKUP(T1118,Ventilation!$A$4:$H$314,7,FALSE)</f>
        <v/>
      </c>
      <c r="X1118" s="5">
        <v>21.36</v>
      </c>
      <c r="Y1118" s="5" t="s">
        <v>1540</v>
      </c>
      <c r="Z1118" s="5" t="s">
        <v>1541</v>
      </c>
      <c r="AA1118" s="5"/>
      <c r="AB1118" s="11">
        <v>0.2232</v>
      </c>
      <c r="AC1118" s="5"/>
      <c r="AD1118" s="5" t="s">
        <v>1542</v>
      </c>
      <c r="AE1118" s="5"/>
      <c r="AF1118" s="5"/>
      <c r="AG1118" s="5"/>
      <c r="AH1118" s="5"/>
      <c r="AI1118" s="5"/>
      <c r="AJ1118" s="5">
        <v>1.39</v>
      </c>
      <c r="AK1118" s="5">
        <v>0.0</v>
      </c>
      <c r="AL1118" s="5">
        <v>0.5</v>
      </c>
      <c r="AM1118" s="5">
        <v>0.0</v>
      </c>
      <c r="AN1118" s="5" t="s">
        <v>1543</v>
      </c>
      <c r="AO1118" s="5" t="s">
        <v>1547</v>
      </c>
      <c r="AP1118" s="5" t="s">
        <v>1548</v>
      </c>
      <c r="AQ1118" s="5"/>
      <c r="AR1118" s="5"/>
      <c r="AS1118" s="5" t="str">
        <f t="shared" si="67"/>
        <v/>
      </c>
      <c r="AT1118" s="5"/>
      <c r="AU1118" s="5"/>
      <c r="AV1118" s="5"/>
      <c r="AW1118" s="5"/>
      <c r="AX1118" s="5"/>
      <c r="AY1118" s="5"/>
      <c r="AZ1118" s="5" t="str">
        <f t="shared" si="68"/>
        <v/>
      </c>
      <c r="BA1118" s="5"/>
      <c r="BB1118" s="5"/>
      <c r="BC1118" s="5"/>
      <c r="BD1118" s="5"/>
      <c r="BE1118" s="5"/>
      <c r="BF1118" s="5"/>
      <c r="BG1118" s="5"/>
      <c r="BI1118" s="5"/>
      <c r="BJ1118" s="5"/>
      <c r="BK1118" s="5"/>
    </row>
    <row r="1119" ht="14.25" hidden="1" customHeight="1">
      <c r="A1119" s="5" t="s">
        <v>30</v>
      </c>
      <c r="B1119" s="5" t="s">
        <v>247</v>
      </c>
      <c r="C1119" s="5" t="s">
        <v>1150</v>
      </c>
      <c r="D1119" s="5" t="s">
        <v>1272</v>
      </c>
      <c r="E1119" s="5" t="s">
        <v>30</v>
      </c>
      <c r="F1119" s="5" t="s">
        <v>247</v>
      </c>
      <c r="G1119" s="5" t="s">
        <v>1150</v>
      </c>
      <c r="H1119" s="5" t="str">
        <f t="shared" si="62"/>
        <v>DOE Ref Pre-1980PrimarySchoolKitchen</v>
      </c>
      <c r="I1119" s="154" t="str">
        <f>VLOOKUP(H1119,'Interior Lighting'!$A$4:$G$1080,5,FALSE)</f>
        <v>1.6</v>
      </c>
      <c r="J1119" s="5"/>
      <c r="K1119" s="5"/>
      <c r="L1119" s="5"/>
      <c r="M1119" s="5">
        <v>0.0</v>
      </c>
      <c r="N1119" s="5">
        <v>0.37</v>
      </c>
      <c r="O1119" s="5">
        <v>0.2</v>
      </c>
      <c r="P1119" s="11" t="s">
        <v>1539</v>
      </c>
      <c r="Q1119" s="5" t="s">
        <v>368</v>
      </c>
      <c r="R1119" s="5" t="s">
        <v>544</v>
      </c>
      <c r="S1119" s="5" t="s">
        <v>548</v>
      </c>
      <c r="T1119" s="11" t="str">
        <f t="shared" si="65"/>
        <v>ASHRAE 62.1-1999Food and Beverage ServiceKitchens (cooking)</v>
      </c>
      <c r="U1119" s="132" t="str">
        <f>VLOOKUP(T1119,Ventilation!$A$4:$H$314,6,FALSE)</f>
        <v>0</v>
      </c>
      <c r="V1119" s="132" t="str">
        <f>VLOOKUP(T1119,Ventilation!$A$4:$H$314,5,FALSE)</f>
        <v>15</v>
      </c>
      <c r="W1119" s="132" t="str">
        <f>VLOOKUP(T1119,Ventilation!$A$4:$H$314,7,FALSE)</f>
        <v/>
      </c>
      <c r="X1119" s="5">
        <v>13.93</v>
      </c>
      <c r="Y1119" s="11" t="s">
        <v>1540</v>
      </c>
      <c r="Z1119" s="11" t="s">
        <v>1541</v>
      </c>
      <c r="AA1119" s="5"/>
      <c r="AB1119" s="11">
        <v>0.2232</v>
      </c>
      <c r="AC1119" s="11"/>
      <c r="AD1119" s="11" t="s">
        <v>1542</v>
      </c>
      <c r="AE1119" s="5">
        <v>302.6</v>
      </c>
      <c r="AF1119" s="5">
        <v>0.1</v>
      </c>
      <c r="AG1119" s="5">
        <v>0.2</v>
      </c>
      <c r="AH1119" s="5">
        <v>0.7</v>
      </c>
      <c r="AI1119" s="5" t="s">
        <v>1549</v>
      </c>
      <c r="AJ1119" s="5">
        <v>17.7</v>
      </c>
      <c r="AK1119" s="5">
        <v>0.25</v>
      </c>
      <c r="AL1119" s="5">
        <v>0.3</v>
      </c>
      <c r="AM1119" s="5">
        <v>0.2</v>
      </c>
      <c r="AN1119" s="11" t="s">
        <v>1550</v>
      </c>
      <c r="AO1119" s="11" t="s">
        <v>1544</v>
      </c>
      <c r="AP1119" s="11" t="s">
        <v>1545</v>
      </c>
      <c r="AQ1119" s="5">
        <v>100.0</v>
      </c>
      <c r="AR1119" s="5">
        <v>1808.0</v>
      </c>
      <c r="AS1119" s="132" t="str">
        <f t="shared" si="67"/>
        <v>0.05530973451</v>
      </c>
      <c r="AT1119" s="5">
        <v>49.0</v>
      </c>
      <c r="AU1119" s="5">
        <v>0.2</v>
      </c>
      <c r="AV1119" s="5">
        <v>0.05</v>
      </c>
      <c r="AW1119" s="5" t="s">
        <v>1546</v>
      </c>
      <c r="AX1119" s="5">
        <v>0.7</v>
      </c>
      <c r="AY1119" s="5">
        <v>3300.0</v>
      </c>
      <c r="AZ1119" s="132" t="str">
        <f t="shared" si="68"/>
        <v>0.1215379059</v>
      </c>
      <c r="BA1119" s="5">
        <v>0.338</v>
      </c>
      <c r="BB1119" s="5">
        <v>572.9644137011418</v>
      </c>
      <c r="BC1119" s="5">
        <v>0.5</v>
      </c>
      <c r="BD1119" s="5"/>
      <c r="BE1119" s="5" t="s">
        <v>1551</v>
      </c>
      <c r="BF1119" s="5"/>
      <c r="BG1119" s="5"/>
      <c r="BI1119" s="5"/>
      <c r="BJ1119" s="5"/>
      <c r="BK1119" s="5"/>
    </row>
    <row r="1120" ht="14.25" hidden="1" customHeight="1">
      <c r="A1120" s="5" t="s">
        <v>30</v>
      </c>
      <c r="B1120" s="5" t="s">
        <v>247</v>
      </c>
      <c r="C1120" s="5" t="s">
        <v>1143</v>
      </c>
      <c r="D1120" s="5" t="s">
        <v>1304</v>
      </c>
      <c r="E1120" s="5" t="s">
        <v>30</v>
      </c>
      <c r="F1120" s="5" t="s">
        <v>247</v>
      </c>
      <c r="G1120" s="5" t="s">
        <v>1143</v>
      </c>
      <c r="H1120" s="5" t="str">
        <f t="shared" si="62"/>
        <v>DOE Ref Pre-1980PrimarySchoolGym</v>
      </c>
      <c r="I1120" s="154" t="str">
        <f>VLOOKUP(H1120,'Interior Lighting'!$A$4:$G$1080,5,FALSE)</f>
        <v>1.07</v>
      </c>
      <c r="J1120" s="5"/>
      <c r="K1120" s="5"/>
      <c r="L1120" s="5"/>
      <c r="M1120" s="5">
        <v>0.0</v>
      </c>
      <c r="N1120" s="5">
        <v>0.37</v>
      </c>
      <c r="O1120" s="5">
        <v>0.2</v>
      </c>
      <c r="P1120" s="5" t="s">
        <v>1539</v>
      </c>
      <c r="Q1120" s="5" t="s">
        <v>368</v>
      </c>
      <c r="R1120" s="5" t="s">
        <v>609</v>
      </c>
      <c r="S1120" s="5" t="s">
        <v>612</v>
      </c>
      <c r="T1120" s="11" t="str">
        <f t="shared" si="65"/>
        <v>ASHRAE 62.1-1999Sports and AmusementPlaying floors (gymnasium)</v>
      </c>
      <c r="U1120" s="132" t="str">
        <f>VLOOKUP(T1120,Ventilation!$A$4:$H$314,6,FALSE)</f>
        <v>0</v>
      </c>
      <c r="V1120" s="132" t="str">
        <f>VLOOKUP(T1120,Ventilation!$A$4:$H$314,5,FALSE)</f>
        <v>20</v>
      </c>
      <c r="W1120" s="132" t="str">
        <f>VLOOKUP(T1120,Ventilation!$A$4:$H$314,7,FALSE)</f>
        <v/>
      </c>
      <c r="X1120" s="5">
        <v>27.9</v>
      </c>
      <c r="Y1120" s="5" t="s">
        <v>1552</v>
      </c>
      <c r="Z1120" s="5" t="s">
        <v>1541</v>
      </c>
      <c r="AA1120" s="5"/>
      <c r="AB1120" s="11">
        <v>0.2232</v>
      </c>
      <c r="AC1120" s="5"/>
      <c r="AD1120" s="5" t="s">
        <v>1542</v>
      </c>
      <c r="AE1120" s="5"/>
      <c r="AF1120" s="5"/>
      <c r="AG1120" s="5"/>
      <c r="AH1120" s="5"/>
      <c r="AI1120" s="5"/>
      <c r="AJ1120" s="5">
        <v>0.46</v>
      </c>
      <c r="AK1120" s="5">
        <v>0.0</v>
      </c>
      <c r="AL1120" s="5">
        <v>0.5</v>
      </c>
      <c r="AM1120" s="5">
        <v>0.0</v>
      </c>
      <c r="AN1120" s="5" t="s">
        <v>1543</v>
      </c>
      <c r="AO1120" s="5" t="s">
        <v>1547</v>
      </c>
      <c r="AP1120" s="5" t="s">
        <v>1548</v>
      </c>
      <c r="AQ1120" s="5"/>
      <c r="AR1120" s="5"/>
      <c r="AS1120" s="5" t="str">
        <f t="shared" si="67"/>
        <v/>
      </c>
      <c r="AT1120" s="5"/>
      <c r="AU1120" s="5"/>
      <c r="AV1120" s="5"/>
      <c r="AW1120" s="5"/>
      <c r="AX1120" s="5"/>
      <c r="AY1120" s="5"/>
      <c r="AZ1120" s="5" t="str">
        <f t="shared" si="68"/>
        <v/>
      </c>
      <c r="BA1120" s="5"/>
      <c r="BB1120" s="5"/>
      <c r="BC1120" s="5"/>
      <c r="BD1120" s="5"/>
      <c r="BE1120" s="5"/>
      <c r="BF1120" s="5"/>
      <c r="BG1120" s="5"/>
      <c r="BI1120" s="5"/>
      <c r="BJ1120" s="5"/>
      <c r="BK1120" s="5"/>
    </row>
    <row r="1121" ht="14.25" hidden="1" customHeight="1">
      <c r="A1121" s="5" t="s">
        <v>30</v>
      </c>
      <c r="B1121" s="5" t="s">
        <v>247</v>
      </c>
      <c r="C1121" s="5" t="s">
        <v>1126</v>
      </c>
      <c r="D1121" s="5" t="s">
        <v>1310</v>
      </c>
      <c r="E1121" s="5" t="s">
        <v>30</v>
      </c>
      <c r="F1121" s="5" t="s">
        <v>247</v>
      </c>
      <c r="G1121" s="5" t="s">
        <v>1126</v>
      </c>
      <c r="H1121" s="5" t="str">
        <f t="shared" si="62"/>
        <v>DOE Ref Pre-1980PrimarySchoolCorridor</v>
      </c>
      <c r="I1121" s="154" t="str">
        <f>VLOOKUP(H1121,'Interior Lighting'!$A$4:$G$1080,5,FALSE)</f>
        <v>0.9</v>
      </c>
      <c r="J1121" s="5"/>
      <c r="K1121" s="5"/>
      <c r="L1121" s="5"/>
      <c r="M1121" s="5">
        <v>0.0</v>
      </c>
      <c r="N1121" s="5">
        <v>0.37</v>
      </c>
      <c r="O1121" s="5">
        <v>0.2</v>
      </c>
      <c r="P1121" s="5" t="s">
        <v>1539</v>
      </c>
      <c r="Q1121" s="5" t="s">
        <v>368</v>
      </c>
      <c r="R1121" s="5" t="s">
        <v>534</v>
      </c>
      <c r="S1121" s="5" t="s">
        <v>542</v>
      </c>
      <c r="T1121" s="11" t="str">
        <f t="shared" si="65"/>
        <v>ASHRAE 62.1-1999EducationCorridors</v>
      </c>
      <c r="U1121" s="132" t="str">
        <f>VLOOKUP(T1121,Ventilation!$A$4:$H$314,6,FALSE)</f>
        <v>0.1</v>
      </c>
      <c r="V1121" s="132" t="str">
        <f>VLOOKUP(T1121,Ventilation!$A$4:$H$314,5,FALSE)</f>
        <v>0</v>
      </c>
      <c r="W1121" s="132" t="str">
        <f>VLOOKUP(T1121,Ventilation!$A$4:$H$314,7,FALSE)</f>
        <v/>
      </c>
      <c r="X1121" s="5">
        <v>9.29</v>
      </c>
      <c r="Y1121" s="5" t="s">
        <v>1540</v>
      </c>
      <c r="Z1121" s="5" t="s">
        <v>1541</v>
      </c>
      <c r="AA1121" s="5"/>
      <c r="AB1121" s="11">
        <v>0.2232</v>
      </c>
      <c r="AC1121" s="5"/>
      <c r="AD1121" s="5" t="s">
        <v>1542</v>
      </c>
      <c r="AE1121" s="5"/>
      <c r="AF1121" s="5"/>
      <c r="AG1121" s="5"/>
      <c r="AH1121" s="5"/>
      <c r="AI1121" s="5"/>
      <c r="AJ1121" s="5">
        <v>0.37</v>
      </c>
      <c r="AK1121" s="5">
        <v>0.0</v>
      </c>
      <c r="AL1121" s="5">
        <v>0.5</v>
      </c>
      <c r="AM1121" s="5">
        <v>0.0</v>
      </c>
      <c r="AN1121" s="5" t="s">
        <v>1543</v>
      </c>
      <c r="AO1121" s="5" t="s">
        <v>1544</v>
      </c>
      <c r="AP1121" s="5" t="s">
        <v>1545</v>
      </c>
      <c r="AQ1121" s="5"/>
      <c r="AR1121" s="5"/>
      <c r="AS1121" s="5" t="str">
        <f t="shared" si="67"/>
        <v/>
      </c>
      <c r="AT1121" s="5"/>
      <c r="AU1121" s="5"/>
      <c r="AV1121" s="5"/>
      <c r="AW1121" s="5"/>
      <c r="AX1121" s="5"/>
      <c r="AY1121" s="5"/>
      <c r="AZ1121" s="5" t="str">
        <f t="shared" si="68"/>
        <v/>
      </c>
      <c r="BA1121" s="5"/>
      <c r="BB1121" s="5"/>
      <c r="BC1121" s="5"/>
      <c r="BD1121" s="5"/>
      <c r="BE1121" s="5"/>
      <c r="BF1121" s="5"/>
      <c r="BG1121" s="5"/>
      <c r="BI1121" s="5"/>
      <c r="BJ1121" s="5"/>
      <c r="BK1121" s="5"/>
    </row>
    <row r="1122" ht="14.25" hidden="1" customHeight="1">
      <c r="A1122" s="11" t="s">
        <v>30</v>
      </c>
      <c r="B1122" s="11" t="s">
        <v>247</v>
      </c>
      <c r="C1122" s="11" t="s">
        <v>535</v>
      </c>
      <c r="D1122" s="5" t="s">
        <v>1312</v>
      </c>
      <c r="E1122" s="11" t="s">
        <v>30</v>
      </c>
      <c r="F1122" s="11" t="s">
        <v>247</v>
      </c>
      <c r="G1122" s="11" t="s">
        <v>535</v>
      </c>
      <c r="H1122" s="5" t="str">
        <f t="shared" si="62"/>
        <v>DOE Ref Pre-1980PrimarySchoolClassroom</v>
      </c>
      <c r="I1122" s="154" t="str">
        <f>VLOOKUP(H1122,'Interior Lighting'!$A$4:$G$1080,5,FALSE)</f>
        <v>2</v>
      </c>
      <c r="J1122" s="5"/>
      <c r="K1122" s="5"/>
      <c r="L1122" s="5"/>
      <c r="M1122" s="5">
        <v>0.0</v>
      </c>
      <c r="N1122" s="5">
        <v>0.37</v>
      </c>
      <c r="O1122" s="5">
        <v>0.2</v>
      </c>
      <c r="P1122" s="11" t="s">
        <v>1539</v>
      </c>
      <c r="Q1122" s="5" t="s">
        <v>368</v>
      </c>
      <c r="R1122" s="5" t="s">
        <v>534</v>
      </c>
      <c r="S1122" s="5" t="s">
        <v>535</v>
      </c>
      <c r="T1122" s="11" t="str">
        <f t="shared" si="65"/>
        <v>ASHRAE 62.1-1999EducationClassroom</v>
      </c>
      <c r="U1122" s="132" t="str">
        <f>VLOOKUP(T1122,Ventilation!$A$4:$H$314,6,FALSE)</f>
        <v>0</v>
      </c>
      <c r="V1122" s="132" t="str">
        <f>VLOOKUP(T1122,Ventilation!$A$4:$H$314,5,FALSE)</f>
        <v>16.95</v>
      </c>
      <c r="W1122" s="132" t="str">
        <f>VLOOKUP(T1122,Ventilation!$A$4:$H$314,7,FALSE)</f>
        <v/>
      </c>
      <c r="X1122" s="5">
        <v>23.22</v>
      </c>
      <c r="Y1122" s="11" t="s">
        <v>1540</v>
      </c>
      <c r="Z1122" s="11" t="s">
        <v>1541</v>
      </c>
      <c r="AA1122" s="5"/>
      <c r="AB1122" s="11">
        <v>0.2232</v>
      </c>
      <c r="AC1122" s="11"/>
      <c r="AD1122" s="11" t="s">
        <v>1542</v>
      </c>
      <c r="AE1122" s="5"/>
      <c r="AF1122" s="5"/>
      <c r="AG1122" s="5"/>
      <c r="AH1122" s="5"/>
      <c r="AI1122" s="5"/>
      <c r="AJ1122" s="5">
        <v>1.39</v>
      </c>
      <c r="AK1122" s="5">
        <v>0.0</v>
      </c>
      <c r="AL1122" s="5">
        <v>0.5</v>
      </c>
      <c r="AM1122" s="5">
        <v>0.0</v>
      </c>
      <c r="AN1122" s="11" t="s">
        <v>1543</v>
      </c>
      <c r="AO1122" s="11" t="s">
        <v>1547</v>
      </c>
      <c r="AP1122" s="11" t="s">
        <v>1548</v>
      </c>
      <c r="AQ1122" s="5"/>
      <c r="AR1122" s="5"/>
      <c r="AS1122" s="5" t="str">
        <f t="shared" si="67"/>
        <v/>
      </c>
      <c r="AT1122" s="5"/>
      <c r="AU1122" s="5"/>
      <c r="AV1122" s="5"/>
      <c r="AW1122" s="5"/>
      <c r="AX1122" s="5"/>
      <c r="AY1122" s="5"/>
      <c r="AZ1122" s="5" t="str">
        <f t="shared" si="68"/>
        <v/>
      </c>
      <c r="BA1122" s="5"/>
      <c r="BB1122" s="5"/>
      <c r="BC1122" s="5"/>
      <c r="BD1122" s="5"/>
      <c r="BE1122" s="5"/>
      <c r="BF1122" s="5"/>
      <c r="BG1122" s="5"/>
      <c r="BI1122" s="5"/>
      <c r="BJ1122" s="5"/>
      <c r="BK1122" s="5"/>
    </row>
    <row r="1123" ht="14.25" hidden="1" customHeight="1">
      <c r="A1123" s="11" t="s">
        <v>30</v>
      </c>
      <c r="B1123" s="11" t="s">
        <v>247</v>
      </c>
      <c r="C1123" s="11" t="s">
        <v>1122</v>
      </c>
      <c r="D1123" s="5" t="s">
        <v>1283</v>
      </c>
      <c r="E1123" s="11" t="s">
        <v>30</v>
      </c>
      <c r="F1123" s="11" t="s">
        <v>247</v>
      </c>
      <c r="G1123" s="11" t="s">
        <v>1122</v>
      </c>
      <c r="H1123" s="5" t="str">
        <f t="shared" si="62"/>
        <v>DOE Ref Pre-1980PrimarySchoolCafeteria</v>
      </c>
      <c r="I1123" s="154" t="str">
        <f>VLOOKUP(H1123,'Interior Lighting'!$A$4:$G$1080,5,FALSE)</f>
        <v>1.4</v>
      </c>
      <c r="J1123" s="5"/>
      <c r="K1123" s="5"/>
      <c r="L1123" s="5"/>
      <c r="M1123" s="5">
        <v>0.0</v>
      </c>
      <c r="N1123" s="5">
        <v>0.37</v>
      </c>
      <c r="O1123" s="5">
        <v>0.2</v>
      </c>
      <c r="P1123" s="5" t="s">
        <v>1539</v>
      </c>
      <c r="Q1123" s="5" t="s">
        <v>368</v>
      </c>
      <c r="R1123" s="5" t="s">
        <v>544</v>
      </c>
      <c r="S1123" s="5" t="s">
        <v>546</v>
      </c>
      <c r="T1123" s="11" t="str">
        <f t="shared" si="65"/>
        <v>ASHRAE 62.1-1999Food and Beverage ServiceCafeteria, fast food</v>
      </c>
      <c r="U1123" s="132" t="str">
        <f>VLOOKUP(T1123,Ventilation!$A$4:$H$314,6,FALSE)</f>
        <v>0</v>
      </c>
      <c r="V1123" s="132" t="str">
        <f>VLOOKUP(T1123,Ventilation!$A$4:$H$314,5,FALSE)</f>
        <v>20</v>
      </c>
      <c r="W1123" s="132" t="str">
        <f>VLOOKUP(T1123,Ventilation!$A$4:$H$314,7,FALSE)</f>
        <v/>
      </c>
      <c r="X1123" s="5">
        <v>66.67</v>
      </c>
      <c r="Y1123" s="5" t="s">
        <v>1553</v>
      </c>
      <c r="Z1123" s="5" t="s">
        <v>1541</v>
      </c>
      <c r="AA1123" s="5"/>
      <c r="AB1123" s="11">
        <v>0.2232</v>
      </c>
      <c r="AC1123" s="5"/>
      <c r="AD1123" s="5" t="s">
        <v>1542</v>
      </c>
      <c r="AE1123" s="5"/>
      <c r="AF1123" s="5"/>
      <c r="AG1123" s="5"/>
      <c r="AH1123" s="5"/>
      <c r="AI1123" s="5"/>
      <c r="AJ1123" s="5">
        <v>2.36</v>
      </c>
      <c r="AK1123" s="5">
        <v>0.0</v>
      </c>
      <c r="AL1123" s="5">
        <v>0.5</v>
      </c>
      <c r="AM1123" s="5">
        <v>0.0</v>
      </c>
      <c r="AN1123" s="5" t="s">
        <v>1543</v>
      </c>
      <c r="AO1123" s="5" t="s">
        <v>1547</v>
      </c>
      <c r="AP1123" s="5" t="s">
        <v>1548</v>
      </c>
      <c r="AQ1123" s="5"/>
      <c r="AR1123" s="5"/>
      <c r="AS1123" s="5" t="str">
        <f t="shared" si="67"/>
        <v/>
      </c>
      <c r="AT1123" s="5"/>
      <c r="AU1123" s="5"/>
      <c r="AV1123" s="5"/>
      <c r="AW1123" s="5"/>
      <c r="AX1123" s="5"/>
      <c r="AY1123" s="5"/>
      <c r="AZ1123" s="5" t="str">
        <f t="shared" si="68"/>
        <v/>
      </c>
      <c r="BA1123" s="5"/>
      <c r="BB1123" s="5"/>
      <c r="BC1123" s="5"/>
      <c r="BD1123" s="5"/>
      <c r="BE1123" s="5"/>
      <c r="BF1123" s="5"/>
      <c r="BG1123" s="5"/>
      <c r="BI1123" s="5"/>
      <c r="BJ1123" s="5"/>
      <c r="BK1123" s="5"/>
    </row>
    <row r="1124" ht="14.25" hidden="1" customHeight="1">
      <c r="A1124" s="92" t="s">
        <v>42</v>
      </c>
      <c r="B1124" s="45" t="s">
        <v>235</v>
      </c>
      <c r="C1124" s="7" t="s">
        <v>1184</v>
      </c>
      <c r="D1124" s="45" t="s">
        <v>1311</v>
      </c>
      <c r="E1124" s="61" t="s">
        <v>376</v>
      </c>
      <c r="F1124" s="61" t="s">
        <v>1193</v>
      </c>
      <c r="G1124" s="45" t="s">
        <v>1106</v>
      </c>
      <c r="H1124" s="45" t="str">
        <f t="shared" si="62"/>
        <v>ASHRAE 90.1-2013Healthcare FacilityRadiology/Imaging</v>
      </c>
      <c r="I1124" s="117" t="str">
        <f>VLOOKUP(H1124,'Interior Lighting'!$A$4:$G$1472,5,FALSE)</f>
        <v>1.51</v>
      </c>
      <c r="J1124" s="47"/>
      <c r="K1124" s="45"/>
      <c r="L1124" s="45"/>
      <c r="M1124" s="45">
        <v>0.0</v>
      </c>
      <c r="N1124" s="45">
        <v>0.7</v>
      </c>
      <c r="O1124" s="45">
        <v>0.2</v>
      </c>
      <c r="P1124" s="45" t="s">
        <v>1514</v>
      </c>
      <c r="Q1124" s="45" t="s">
        <v>377</v>
      </c>
      <c r="R1124" s="45" t="s">
        <v>703</v>
      </c>
      <c r="S1124" s="45" t="s">
        <v>741</v>
      </c>
      <c r="T1124" s="7" t="str">
        <f t="shared" si="65"/>
        <v>GGHC v2.2Health CareX-ray, Diagnostic and Treatment</v>
      </c>
      <c r="U1124" s="117" t="str">
        <f>VLOOKUP(T1124,Ventilation!$A$4:$H$314,6,FALSE)</f>
        <v>0.3</v>
      </c>
      <c r="V1124" s="117" t="str">
        <f>VLOOKUP(T1124,Ventilation!$A$4:$H$314,5,FALSE)</f>
        <v/>
      </c>
      <c r="W1124" s="117" t="str">
        <f>VLOOKUP(T1124,Ventilation!$A$4:$H$314,7,FALSE)</f>
        <v/>
      </c>
      <c r="X1124" s="61">
        <v>20.02</v>
      </c>
      <c r="Y1124" s="7" t="s">
        <v>1515</v>
      </c>
      <c r="Z1124" s="7" t="s">
        <v>1516</v>
      </c>
      <c r="AA1124" s="45">
        <v>0.0446</v>
      </c>
      <c r="AB1124" s="7"/>
      <c r="AC1124" s="7"/>
      <c r="AD1124" s="7" t="s">
        <v>1517</v>
      </c>
      <c r="AE1124" s="45"/>
      <c r="AF1124" s="45"/>
      <c r="AG1124" s="45"/>
      <c r="AH1124" s="45"/>
      <c r="AI1124" s="45"/>
      <c r="AJ1124" s="61">
        <v>10.0</v>
      </c>
      <c r="AK1124" s="45">
        <v>0.0</v>
      </c>
      <c r="AL1124" s="45">
        <v>0.5</v>
      </c>
      <c r="AM1124" s="45">
        <v>0.0</v>
      </c>
      <c r="AN1124" s="7" t="s">
        <v>1518</v>
      </c>
      <c r="AO1124" s="34" t="s">
        <v>1519</v>
      </c>
      <c r="AP1124" s="34" t="s">
        <v>2025</v>
      </c>
      <c r="AQ1124" s="61">
        <v>2.0</v>
      </c>
      <c r="AR1124" s="45">
        <v>900.0</v>
      </c>
      <c r="AS1124" s="117" t="str">
        <f t="shared" si="67"/>
        <v>0.002222222222</v>
      </c>
      <c r="AT1124" s="61">
        <v>60.0</v>
      </c>
      <c r="AU1124" s="45">
        <v>0.2</v>
      </c>
      <c r="AV1124" s="45">
        <v>0.05</v>
      </c>
      <c r="AW1124" s="45" t="s">
        <v>237</v>
      </c>
      <c r="AX1124" s="45"/>
      <c r="AY1124" s="45"/>
      <c r="AZ1124" s="45"/>
      <c r="BA1124" s="45"/>
      <c r="BB1124" s="45"/>
      <c r="BC1124" s="45"/>
      <c r="BD1124" s="45"/>
      <c r="BE1124" s="45"/>
      <c r="BF1124" s="45"/>
      <c r="BG1124" s="5"/>
      <c r="BI1124" s="5"/>
      <c r="BJ1124" s="5"/>
      <c r="BK1124" s="5"/>
    </row>
    <row r="1125" ht="14.25" hidden="1" customHeight="1">
      <c r="A1125" s="92" t="s">
        <v>42</v>
      </c>
      <c r="B1125" s="45" t="s">
        <v>235</v>
      </c>
      <c r="C1125" s="45" t="s">
        <v>1179</v>
      </c>
      <c r="D1125" s="45" t="s">
        <v>1474</v>
      </c>
      <c r="E1125" s="61" t="s">
        <v>376</v>
      </c>
      <c r="F1125" s="45" t="s">
        <v>1018</v>
      </c>
      <c r="G1125" s="45" t="s">
        <v>652</v>
      </c>
      <c r="H1125" s="45" t="str">
        <f t="shared" si="62"/>
        <v>ASHRAE 90.1-2013RestroomsGeneral</v>
      </c>
      <c r="I1125" s="117" t="str">
        <f>VLOOKUP(H1125,'Interior Lighting'!$A$4:$G$1472,5,FALSE)</f>
        <v>0.98</v>
      </c>
      <c r="J1125" s="47"/>
      <c r="K1125" s="45"/>
      <c r="L1125" s="45"/>
      <c r="M1125" s="45">
        <v>0.0</v>
      </c>
      <c r="N1125" s="45">
        <v>0.7</v>
      </c>
      <c r="O1125" s="45">
        <v>0.2</v>
      </c>
      <c r="P1125" s="45" t="s">
        <v>1520</v>
      </c>
      <c r="Q1125" s="56" t="s">
        <v>368</v>
      </c>
      <c r="R1125" s="47" t="s">
        <v>583</v>
      </c>
      <c r="S1125" s="60" t="s">
        <v>589</v>
      </c>
      <c r="T1125" s="7" t="str">
        <f t="shared" si="65"/>
        <v>ASHRAE 62.1-1999Public SpacesPublic restrooms</v>
      </c>
      <c r="U1125" s="117" t="str">
        <f>VLOOKUP(T1125,Ventilation!$A$4:$H$314,6,FALSE)</f>
        <v>0</v>
      </c>
      <c r="V1125" s="117" t="str">
        <f>VLOOKUP(T1125,Ventilation!$A$4:$H$314,5,FALSE)</f>
        <v>0</v>
      </c>
      <c r="W1125" s="117" t="str">
        <f>VLOOKUP(T1125,Ventilation!$A$4:$H$314,7,FALSE)</f>
        <v/>
      </c>
      <c r="X1125" s="61">
        <v>0.0</v>
      </c>
      <c r="Y1125" s="45" t="s">
        <v>1515</v>
      </c>
      <c r="Z1125" s="45" t="s">
        <v>1516</v>
      </c>
      <c r="AA1125" s="45">
        <v>0.0446</v>
      </c>
      <c r="AB1125" s="7"/>
      <c r="AC1125" s="45"/>
      <c r="AD1125" s="45" t="s">
        <v>1517</v>
      </c>
      <c r="AE1125" s="45"/>
      <c r="AF1125" s="45"/>
      <c r="AG1125" s="45"/>
      <c r="AH1125" s="45"/>
      <c r="AI1125" s="45"/>
      <c r="AJ1125" s="61">
        <v>0.4</v>
      </c>
      <c r="AK1125" s="45">
        <v>0.0</v>
      </c>
      <c r="AL1125" s="45">
        <v>0.3</v>
      </c>
      <c r="AM1125" s="45">
        <v>0.7</v>
      </c>
      <c r="AN1125" s="45" t="s">
        <v>1518</v>
      </c>
      <c r="AO1125" s="34" t="s">
        <v>1519</v>
      </c>
      <c r="AP1125" s="34" t="s">
        <v>2025</v>
      </c>
      <c r="AQ1125" s="45"/>
      <c r="AR1125" s="45"/>
      <c r="AS1125" s="45" t="str">
        <f t="shared" si="67"/>
        <v/>
      </c>
      <c r="AT1125" s="45"/>
      <c r="AU1125" s="45"/>
      <c r="AV1125" s="45"/>
      <c r="AW1125" s="45"/>
      <c r="AX1125" s="45">
        <v>1.6666682795748942</v>
      </c>
      <c r="AY1125" s="45">
        <v>90.0</v>
      </c>
      <c r="AZ1125" s="45">
        <v>0.6310269118487408</v>
      </c>
      <c r="BA1125" s="45">
        <v>0.31</v>
      </c>
      <c r="BB1125" s="45">
        <v>34.075420263516584</v>
      </c>
      <c r="BC1125" s="45">
        <v>1.0</v>
      </c>
      <c r="BD1125" s="45"/>
      <c r="BE1125" s="45" t="s">
        <v>1521</v>
      </c>
      <c r="BF1125" s="45"/>
      <c r="BG1125" s="5"/>
      <c r="BI1125" s="5"/>
      <c r="BJ1125" s="5"/>
      <c r="BK1125" s="5"/>
    </row>
    <row r="1126" ht="14.25" hidden="1" customHeight="1">
      <c r="A1126" s="92" t="s">
        <v>42</v>
      </c>
      <c r="B1126" s="45" t="s">
        <v>235</v>
      </c>
      <c r="C1126" s="45" t="s">
        <v>1178</v>
      </c>
      <c r="D1126" s="45" t="s">
        <v>1364</v>
      </c>
      <c r="E1126" s="92" t="s">
        <v>375</v>
      </c>
      <c r="F1126" s="45" t="s">
        <v>221</v>
      </c>
      <c r="G1126" s="45" t="s">
        <v>1126</v>
      </c>
      <c r="H1126" s="45" t="str">
        <f t="shared" si="62"/>
        <v>ASHRAE 90.1-2010MidriseApartmentCorridor</v>
      </c>
      <c r="I1126" s="117" t="str">
        <f>VLOOKUP(H1126,'Interior Lighting'!$A$4:$G$1472,5,FALSE)</f>
        <v>0.792</v>
      </c>
      <c r="J1126" s="47"/>
      <c r="K1126" s="45"/>
      <c r="L1126" s="45"/>
      <c r="M1126" s="45">
        <v>0.0</v>
      </c>
      <c r="N1126" s="45">
        <v>0.7</v>
      </c>
      <c r="O1126" s="45">
        <v>0.2</v>
      </c>
      <c r="P1126" s="45" t="s">
        <v>1522</v>
      </c>
      <c r="Q1126" s="45" t="s">
        <v>370</v>
      </c>
      <c r="R1126" s="45" t="s">
        <v>652</v>
      </c>
      <c r="S1126" s="45" t="s">
        <v>542</v>
      </c>
      <c r="T1126" s="7" t="str">
        <f t="shared" si="65"/>
        <v>ASHRAE 62.1-2007GeneralCorridors</v>
      </c>
      <c r="U1126" s="117" t="str">
        <f>VLOOKUP(T1126,Ventilation!$A$4:$H$314,6,FALSE)</f>
        <v>0.06</v>
      </c>
      <c r="V1126" s="117" t="str">
        <f>VLOOKUP(T1126,Ventilation!$A$4:$H$314,5,FALSE)</f>
        <v/>
      </c>
      <c r="W1126" s="117" t="str">
        <f>VLOOKUP(T1126,Ventilation!$A$4:$H$314,7,FALSE)</f>
        <v/>
      </c>
      <c r="X1126" s="61">
        <v>0.0</v>
      </c>
      <c r="Y1126" s="45" t="s">
        <v>1515</v>
      </c>
      <c r="Z1126" s="45" t="s">
        <v>1516</v>
      </c>
      <c r="AA1126" s="45">
        <v>0.0446</v>
      </c>
      <c r="AB1126" s="7"/>
      <c r="AC1126" s="45"/>
      <c r="AD1126" s="45" t="s">
        <v>1517</v>
      </c>
      <c r="AE1126" s="45"/>
      <c r="AF1126" s="45"/>
      <c r="AG1126" s="45"/>
      <c r="AH1126" s="45"/>
      <c r="AI1126" s="45"/>
      <c r="AJ1126" s="61">
        <v>0.4</v>
      </c>
      <c r="AK1126" s="45">
        <v>0.0</v>
      </c>
      <c r="AL1126" s="45">
        <v>0.5</v>
      </c>
      <c r="AM1126" s="45">
        <v>0.0</v>
      </c>
      <c r="AN1126" s="45" t="s">
        <v>1518</v>
      </c>
      <c r="AO1126" s="34" t="s">
        <v>1519</v>
      </c>
      <c r="AP1126" s="34" t="s">
        <v>2025</v>
      </c>
      <c r="AQ1126" s="45"/>
      <c r="AR1126" s="45"/>
      <c r="AS1126" s="45" t="str">
        <f t="shared" si="67"/>
        <v/>
      </c>
      <c r="AT1126" s="45"/>
      <c r="AU1126" s="45"/>
      <c r="AV1126" s="45"/>
      <c r="AW1126" s="45"/>
      <c r="AX1126" s="45"/>
      <c r="AY1126" s="45"/>
      <c r="AZ1126" s="45"/>
      <c r="BA1126" s="45"/>
      <c r="BB1126" s="45"/>
      <c r="BC1126" s="45"/>
      <c r="BD1126" s="45"/>
      <c r="BE1126" s="45"/>
      <c r="BF1126" s="45"/>
      <c r="BG1126" s="5"/>
      <c r="BI1126" s="5"/>
      <c r="BJ1126" s="5"/>
      <c r="BK1126" s="5"/>
    </row>
    <row r="1127" ht="14.25" hidden="1" customHeight="1">
      <c r="A1127" s="92" t="s">
        <v>42</v>
      </c>
      <c r="B1127" s="45" t="s">
        <v>235</v>
      </c>
      <c r="C1127" s="45" t="s">
        <v>1176</v>
      </c>
      <c r="D1127" s="45" t="s">
        <v>1316</v>
      </c>
      <c r="E1127" s="61" t="s">
        <v>376</v>
      </c>
      <c r="F1127" s="61" t="s">
        <v>1193</v>
      </c>
      <c r="G1127" s="77" t="s">
        <v>1043</v>
      </c>
      <c r="H1127" s="45" t="str">
        <f t="shared" si="62"/>
        <v>ASHRAE 90.1-2013Healthcare FacilityExam/Treatment</v>
      </c>
      <c r="I1127" s="117" t="str">
        <f>VLOOKUP(H1127,'Interior Lighting'!$A$4:$G$1472,5,FALSE)</f>
        <v>1.66</v>
      </c>
      <c r="J1127" s="47"/>
      <c r="K1127" s="45"/>
      <c r="L1127" s="45"/>
      <c r="M1127" s="45">
        <v>0.0</v>
      </c>
      <c r="N1127" s="45">
        <v>0.7</v>
      </c>
      <c r="O1127" s="45">
        <v>0.2</v>
      </c>
      <c r="P1127" s="45" t="s">
        <v>1514</v>
      </c>
      <c r="Q1127" s="52" t="s">
        <v>377</v>
      </c>
      <c r="R1127" s="54" t="s">
        <v>703</v>
      </c>
      <c r="S1127" s="45" t="s">
        <v>716</v>
      </c>
      <c r="T1127" s="7" t="str">
        <f t="shared" si="65"/>
        <v>GGHC v2.2Health CareClean Linen Storage</v>
      </c>
      <c r="U1127" s="117" t="str">
        <f>VLOOKUP(T1127,Ventilation!$A$4:$H$314,6,FALSE)</f>
        <v>0.3</v>
      </c>
      <c r="V1127" s="117" t="str">
        <f>VLOOKUP(T1127,Ventilation!$A$4:$H$314,5,FALSE)</f>
        <v/>
      </c>
      <c r="W1127" s="117" t="str">
        <f>VLOOKUP(T1127,Ventilation!$A$4:$H$314,7,FALSE)</f>
        <v/>
      </c>
      <c r="X1127" s="61">
        <v>20.02</v>
      </c>
      <c r="Y1127" s="45" t="s">
        <v>1515</v>
      </c>
      <c r="Z1127" s="45" t="s">
        <v>1516</v>
      </c>
      <c r="AA1127" s="45">
        <v>0.0446</v>
      </c>
      <c r="AB1127" s="7"/>
      <c r="AC1127" s="45"/>
      <c r="AD1127" s="45" t="s">
        <v>1517</v>
      </c>
      <c r="AE1127" s="45"/>
      <c r="AF1127" s="45"/>
      <c r="AG1127" s="45"/>
      <c r="AH1127" s="45"/>
      <c r="AI1127" s="45"/>
      <c r="AJ1127" s="61">
        <v>2.0</v>
      </c>
      <c r="AK1127" s="45">
        <v>0.0</v>
      </c>
      <c r="AL1127" s="45">
        <v>0.5</v>
      </c>
      <c r="AM1127" s="45">
        <v>0.0</v>
      </c>
      <c r="AN1127" s="45" t="s">
        <v>1518</v>
      </c>
      <c r="AO1127" s="34" t="s">
        <v>1519</v>
      </c>
      <c r="AP1127" s="34" t="s">
        <v>2025</v>
      </c>
      <c r="AQ1127" s="45"/>
      <c r="AR1127" s="45"/>
      <c r="AS1127" s="45" t="str">
        <f t="shared" si="67"/>
        <v/>
      </c>
      <c r="AT1127" s="45"/>
      <c r="AU1127" s="45"/>
      <c r="AV1127" s="45"/>
      <c r="AW1127" s="45"/>
      <c r="AX1127" s="45">
        <v>1.6666682795748944</v>
      </c>
      <c r="AY1127" s="45">
        <v>210.0</v>
      </c>
      <c r="AZ1127" s="45">
        <v>0.6310269118487409</v>
      </c>
      <c r="BA1127" s="45">
        <v>0.31</v>
      </c>
      <c r="BB1127" s="45">
        <v>79.50931394820536</v>
      </c>
      <c r="BC1127" s="45">
        <v>1.0</v>
      </c>
      <c r="BD1127" s="45"/>
      <c r="BE1127" s="45" t="s">
        <v>1521</v>
      </c>
      <c r="BF1127" s="45"/>
      <c r="BG1127" s="5"/>
      <c r="BI1127" s="5"/>
      <c r="BJ1127" s="5"/>
      <c r="BK1127" s="5"/>
    </row>
    <row r="1128" ht="14.25" hidden="1" customHeight="1">
      <c r="A1128" s="92" t="s">
        <v>42</v>
      </c>
      <c r="B1128" s="45" t="s">
        <v>235</v>
      </c>
      <c r="C1128" s="45" t="s">
        <v>1172</v>
      </c>
      <c r="D1128" s="45" t="s">
        <v>1311</v>
      </c>
      <c r="E1128" s="52" t="s">
        <v>375</v>
      </c>
      <c r="F1128" s="75" t="s">
        <v>159</v>
      </c>
      <c r="G1128" s="75" t="s">
        <v>1041</v>
      </c>
      <c r="H1128" s="45" t="str">
        <f t="shared" si="62"/>
        <v>ASHRAE 90.1-2010HospitalEmergency</v>
      </c>
      <c r="I1128" s="117" t="str">
        <f>VLOOKUP(H1128,'Interior Lighting'!$A$4:$G$1472,5,FALSE)</f>
        <v>2.26</v>
      </c>
      <c r="J1128" s="47"/>
      <c r="K1128" s="45"/>
      <c r="L1128" s="45"/>
      <c r="M1128" s="45">
        <v>0.0</v>
      </c>
      <c r="N1128" s="45">
        <v>0.7</v>
      </c>
      <c r="O1128" s="45">
        <v>0.2</v>
      </c>
      <c r="P1128" s="45" t="s">
        <v>1514</v>
      </c>
      <c r="Q1128" s="52" t="s">
        <v>368</v>
      </c>
      <c r="R1128" s="45" t="s">
        <v>553</v>
      </c>
      <c r="S1128" s="61" t="s">
        <v>694</v>
      </c>
      <c r="T1128" s="7" t="str">
        <f t="shared" si="65"/>
        <v>ASHRAE 62.1-1999Hospitals, Nursing and Convalescent HomesProcedure Room Outpatient</v>
      </c>
      <c r="U1128" s="117" t="str">
        <f>VLOOKUP(T1128,Ventilation!$A$4:$H$314,6,FALSE)</f>
        <v>0.8</v>
      </c>
      <c r="V1128" s="117" t="str">
        <f>VLOOKUP(T1128,Ventilation!$A$4:$H$314,5,FALSE)</f>
        <v>0</v>
      </c>
      <c r="W1128" s="117" t="str">
        <f>VLOOKUP(T1128,Ventilation!$A$4:$H$314,7,FALSE)</f>
        <v/>
      </c>
      <c r="X1128" s="61">
        <v>20.02</v>
      </c>
      <c r="Y1128" s="45" t="s">
        <v>1515</v>
      </c>
      <c r="Z1128" s="45" t="s">
        <v>1516</v>
      </c>
      <c r="AA1128" s="45">
        <v>0.0446</v>
      </c>
      <c r="AB1128" s="7"/>
      <c r="AC1128" s="45"/>
      <c r="AD1128" s="45" t="s">
        <v>1517</v>
      </c>
      <c r="AE1128" s="45"/>
      <c r="AF1128" s="45"/>
      <c r="AG1128" s="45"/>
      <c r="AH1128" s="45"/>
      <c r="AI1128" s="45"/>
      <c r="AJ1128" s="61">
        <v>3.0</v>
      </c>
      <c r="AK1128" s="45">
        <v>0.0</v>
      </c>
      <c r="AL1128" s="45">
        <v>0.5</v>
      </c>
      <c r="AM1128" s="45">
        <v>0.0</v>
      </c>
      <c r="AN1128" s="45" t="s">
        <v>1518</v>
      </c>
      <c r="AO1128" s="34" t="s">
        <v>1519</v>
      </c>
      <c r="AP1128" s="34" t="s">
        <v>2025</v>
      </c>
      <c r="AQ1128" s="61">
        <v>2.0</v>
      </c>
      <c r="AR1128" s="45">
        <v>285.0</v>
      </c>
      <c r="AS1128" s="117" t="str">
        <f t="shared" si="67"/>
        <v>0.00701754386</v>
      </c>
      <c r="AT1128" s="61">
        <v>60.0</v>
      </c>
      <c r="AU1128" s="45">
        <v>0.2</v>
      </c>
      <c r="AV1128" s="45">
        <v>0.05</v>
      </c>
      <c r="AW1128" s="45" t="s">
        <v>237</v>
      </c>
      <c r="AX1128" s="45"/>
      <c r="AY1128" s="45"/>
      <c r="AZ1128" s="45"/>
      <c r="BA1128" s="45"/>
      <c r="BB1128" s="45"/>
      <c r="BC1128" s="45"/>
      <c r="BD1128" s="45"/>
      <c r="BE1128" s="45"/>
      <c r="BF1128" s="45"/>
      <c r="BG1128" s="5"/>
      <c r="BI1128" s="5"/>
      <c r="BJ1128" s="5"/>
      <c r="BK1128" s="5"/>
    </row>
    <row r="1129" ht="14.25" hidden="1" customHeight="1">
      <c r="A1129" s="92" t="s">
        <v>42</v>
      </c>
      <c r="B1129" s="45" t="s">
        <v>235</v>
      </c>
      <c r="C1129" s="45" t="s">
        <v>1170</v>
      </c>
      <c r="D1129" s="45" t="s">
        <v>1311</v>
      </c>
      <c r="E1129" s="61" t="s">
        <v>376</v>
      </c>
      <c r="F1129" s="61" t="s">
        <v>1193</v>
      </c>
      <c r="G1129" s="45" t="s">
        <v>505</v>
      </c>
      <c r="H1129" s="45" t="str">
        <f t="shared" si="62"/>
        <v>ASHRAE 90.1-2013Healthcare FacilityPatient Room</v>
      </c>
      <c r="I1129" s="117" t="str">
        <f>VLOOKUP(H1129,'Interior Lighting'!$A$4:$G$1472,5,FALSE)</f>
        <v>0.62</v>
      </c>
      <c r="J1129" s="47"/>
      <c r="K1129" s="45"/>
      <c r="L1129" s="45"/>
      <c r="M1129" s="45">
        <v>0.0</v>
      </c>
      <c r="N1129" s="45">
        <v>0.7</v>
      </c>
      <c r="O1129" s="45">
        <v>0.2</v>
      </c>
      <c r="P1129" s="7" t="s">
        <v>1514</v>
      </c>
      <c r="Q1129" s="66" t="s">
        <v>368</v>
      </c>
      <c r="R1129" s="45" t="s">
        <v>553</v>
      </c>
      <c r="S1129" s="61" t="s">
        <v>698</v>
      </c>
      <c r="T1129" s="7" t="str">
        <f t="shared" si="65"/>
        <v>ASHRAE 62.1-1999Hospitals, Nursing and Convalescent HomesPACU/Pre-Op Outpatient</v>
      </c>
      <c r="U1129" s="117" t="str">
        <f>VLOOKUP(T1129,Ventilation!$A$4:$H$314,6,FALSE)</f>
        <v>0.533</v>
      </c>
      <c r="V1129" s="117" t="str">
        <f>VLOOKUP(T1129,Ventilation!$A$4:$H$314,5,FALSE)</f>
        <v>5</v>
      </c>
      <c r="W1129" s="117" t="str">
        <f>VLOOKUP(T1129,Ventilation!$A$4:$H$314,7,FALSE)</f>
        <v/>
      </c>
      <c r="X1129" s="61">
        <v>10.0</v>
      </c>
      <c r="Y1129" s="7" t="s">
        <v>1515</v>
      </c>
      <c r="Z1129" s="7" t="s">
        <v>1516</v>
      </c>
      <c r="AA1129" s="45">
        <v>0.0446</v>
      </c>
      <c r="AB1129" s="7"/>
      <c r="AC1129" s="7"/>
      <c r="AD1129" s="7" t="s">
        <v>1517</v>
      </c>
      <c r="AE1129" s="45"/>
      <c r="AF1129" s="45"/>
      <c r="AG1129" s="45"/>
      <c r="AH1129" s="45"/>
      <c r="AI1129" s="45"/>
      <c r="AJ1129" s="61">
        <v>2.0</v>
      </c>
      <c r="AK1129" s="45">
        <v>0.0</v>
      </c>
      <c r="AL1129" s="45">
        <v>0.5</v>
      </c>
      <c r="AM1129" s="45">
        <v>0.0</v>
      </c>
      <c r="AN1129" s="7" t="s">
        <v>1518</v>
      </c>
      <c r="AO1129" s="34" t="s">
        <v>1519</v>
      </c>
      <c r="AP1129" s="34" t="s">
        <v>2025</v>
      </c>
      <c r="AQ1129" s="61">
        <v>2.0</v>
      </c>
      <c r="AR1129" s="45">
        <v>263.5</v>
      </c>
      <c r="AS1129" s="117" t="str">
        <f t="shared" si="67"/>
        <v>0.007590132827</v>
      </c>
      <c r="AT1129" s="61">
        <v>60.0</v>
      </c>
      <c r="AU1129" s="45">
        <v>0.2</v>
      </c>
      <c r="AV1129" s="45">
        <v>0.05</v>
      </c>
      <c r="AW1129" s="45" t="s">
        <v>237</v>
      </c>
      <c r="AX1129" s="45"/>
      <c r="AY1129" s="45"/>
      <c r="AZ1129" s="45"/>
      <c r="BA1129" s="45"/>
      <c r="BB1129" s="45"/>
      <c r="BC1129" s="45"/>
      <c r="BD1129" s="45"/>
      <c r="BE1129" s="45"/>
      <c r="BF1129" s="45"/>
      <c r="BG1129" s="5"/>
      <c r="BI1129" s="5"/>
      <c r="BJ1129" s="5"/>
      <c r="BK1129" s="5"/>
    </row>
    <row r="1130" ht="14.25" hidden="1" customHeight="1">
      <c r="A1130" s="92" t="s">
        <v>42</v>
      </c>
      <c r="B1130" s="45" t="s">
        <v>235</v>
      </c>
      <c r="C1130" s="45" t="s">
        <v>1167</v>
      </c>
      <c r="D1130" s="45" t="s">
        <v>1304</v>
      </c>
      <c r="E1130" s="61" t="s">
        <v>376</v>
      </c>
      <c r="F1130" s="61" t="s">
        <v>1193</v>
      </c>
      <c r="G1130" s="45" t="s">
        <v>1046</v>
      </c>
      <c r="H1130" s="45" t="str">
        <f t="shared" si="62"/>
        <v>ASHRAE 90.1-2013Healthcare FacilityPhysical Therapy</v>
      </c>
      <c r="I1130" s="117" t="str">
        <f>VLOOKUP(H1130,'Interior Lighting'!$A$4:$G$1472,5,FALSE)</f>
        <v>0.91</v>
      </c>
      <c r="J1130" s="47"/>
      <c r="K1130" s="45"/>
      <c r="L1130" s="45"/>
      <c r="M1130" s="45">
        <v>0.0</v>
      </c>
      <c r="N1130" s="45">
        <v>0.7</v>
      </c>
      <c r="O1130" s="45">
        <v>0.2</v>
      </c>
      <c r="P1130" s="7" t="s">
        <v>1514</v>
      </c>
      <c r="Q1130" s="45" t="s">
        <v>370</v>
      </c>
      <c r="R1130" s="45" t="s">
        <v>553</v>
      </c>
      <c r="S1130" s="45" t="s">
        <v>558</v>
      </c>
      <c r="T1130" s="7" t="str">
        <f t="shared" si="65"/>
        <v>ASHRAE 62.1-2007Hospitals, Nursing and Convalescent HomesPhysical therapy</v>
      </c>
      <c r="U1130" s="117" t="str">
        <f>VLOOKUP(T1130,Ventilation!$A$4:$H$314,6,FALSE)</f>
        <v/>
      </c>
      <c r="V1130" s="117" t="str">
        <f>VLOOKUP(T1130,Ventilation!$A$4:$H$314,5,FALSE)</f>
        <v>15</v>
      </c>
      <c r="W1130" s="117" t="str">
        <f>VLOOKUP(T1130,Ventilation!$A$4:$H$314,7,FALSE)</f>
        <v/>
      </c>
      <c r="X1130" s="61">
        <v>20.02</v>
      </c>
      <c r="Y1130" s="7" t="s">
        <v>1515</v>
      </c>
      <c r="Z1130" s="7" t="s">
        <v>1516</v>
      </c>
      <c r="AA1130" s="45">
        <v>0.0446</v>
      </c>
      <c r="AB1130" s="7"/>
      <c r="AC1130" s="7"/>
      <c r="AD1130" s="7" t="s">
        <v>1517</v>
      </c>
      <c r="AE1130" s="45"/>
      <c r="AF1130" s="45"/>
      <c r="AG1130" s="45"/>
      <c r="AH1130" s="45"/>
      <c r="AI1130" s="45"/>
      <c r="AJ1130" s="61">
        <v>1.5</v>
      </c>
      <c r="AK1130" s="45">
        <v>0.0</v>
      </c>
      <c r="AL1130" s="45">
        <v>0.5</v>
      </c>
      <c r="AM1130" s="45">
        <v>0.0</v>
      </c>
      <c r="AN1130" s="7" t="s">
        <v>1518</v>
      </c>
      <c r="AO1130" s="34" t="s">
        <v>1519</v>
      </c>
      <c r="AP1130" s="34" t="s">
        <v>2025</v>
      </c>
      <c r="AQ1130" s="61">
        <v>2.0</v>
      </c>
      <c r="AR1130" s="45">
        <v>946.0</v>
      </c>
      <c r="AS1130" s="117" t="str">
        <f t="shared" si="67"/>
        <v>0.002114164905</v>
      </c>
      <c r="AT1130" s="61">
        <v>60.0</v>
      </c>
      <c r="AU1130" s="45">
        <v>0.2</v>
      </c>
      <c r="AV1130" s="45">
        <v>0.05</v>
      </c>
      <c r="AW1130" s="45" t="s">
        <v>237</v>
      </c>
      <c r="AX1130" s="45"/>
      <c r="AY1130" s="45"/>
      <c r="AZ1130" s="45"/>
      <c r="BA1130" s="45"/>
      <c r="BB1130" s="45"/>
      <c r="BC1130" s="45"/>
      <c r="BD1130" s="45"/>
      <c r="BE1130" s="45"/>
      <c r="BF1130" s="45"/>
      <c r="BG1130" s="5"/>
      <c r="BI1130" s="5"/>
      <c r="BJ1130" s="5"/>
      <c r="BK1130" s="5"/>
    </row>
    <row r="1131" ht="14.25" hidden="1" customHeight="1">
      <c r="A1131" s="92" t="s">
        <v>42</v>
      </c>
      <c r="B1131" s="45" t="s">
        <v>235</v>
      </c>
      <c r="C1131" s="45" t="s">
        <v>1164</v>
      </c>
      <c r="D1131" s="45" t="s">
        <v>1311</v>
      </c>
      <c r="E1131" s="61" t="s">
        <v>376</v>
      </c>
      <c r="F1131" s="61" t="s">
        <v>1193</v>
      </c>
      <c r="G1131" s="45" t="s">
        <v>734</v>
      </c>
      <c r="H1131" s="45" t="str">
        <f t="shared" si="62"/>
        <v>ASHRAE 90.1-2013Healthcare FacilityRecovery</v>
      </c>
      <c r="I1131" s="117" t="str">
        <f>VLOOKUP(H1131,'Interior Lighting'!$A$4:$G$1472,5,FALSE)</f>
        <v>1.15</v>
      </c>
      <c r="J1131" s="47"/>
      <c r="K1131" s="45"/>
      <c r="L1131" s="45"/>
      <c r="M1131" s="45">
        <v>0.0</v>
      </c>
      <c r="N1131" s="45">
        <v>0.7</v>
      </c>
      <c r="O1131" s="45">
        <v>0.2</v>
      </c>
      <c r="P1131" s="45" t="s">
        <v>1514</v>
      </c>
      <c r="Q1131" s="66" t="s">
        <v>368</v>
      </c>
      <c r="R1131" s="45" t="s">
        <v>553</v>
      </c>
      <c r="S1131" s="61" t="s">
        <v>698</v>
      </c>
      <c r="T1131" s="7" t="str">
        <f t="shared" si="65"/>
        <v>ASHRAE 62.1-1999Hospitals, Nursing and Convalescent HomesPACU/Pre-Op Outpatient</v>
      </c>
      <c r="U1131" s="117" t="str">
        <f>VLOOKUP(T1131,Ventilation!$A$4:$H$314,6,FALSE)</f>
        <v>0.533</v>
      </c>
      <c r="V1131" s="117" t="str">
        <f>VLOOKUP(T1131,Ventilation!$A$4:$H$314,5,FALSE)</f>
        <v>5</v>
      </c>
      <c r="W1131" s="117" t="str">
        <f>VLOOKUP(T1131,Ventilation!$A$4:$H$314,7,FALSE)</f>
        <v/>
      </c>
      <c r="X1131" s="61">
        <v>20.02</v>
      </c>
      <c r="Y1131" s="45" t="s">
        <v>1515</v>
      </c>
      <c r="Z1131" s="45" t="s">
        <v>1516</v>
      </c>
      <c r="AA1131" s="45">
        <v>0.0446</v>
      </c>
      <c r="AB1131" s="7"/>
      <c r="AC1131" s="45"/>
      <c r="AD1131" s="45" t="s">
        <v>1517</v>
      </c>
      <c r="AE1131" s="45"/>
      <c r="AF1131" s="45"/>
      <c r="AG1131" s="45"/>
      <c r="AH1131" s="45"/>
      <c r="AI1131" s="45"/>
      <c r="AJ1131" s="61">
        <v>3.0</v>
      </c>
      <c r="AK1131" s="45">
        <v>0.0</v>
      </c>
      <c r="AL1131" s="45">
        <v>0.5</v>
      </c>
      <c r="AM1131" s="45">
        <v>0.0</v>
      </c>
      <c r="AN1131" s="45" t="s">
        <v>1518</v>
      </c>
      <c r="AO1131" s="34" t="s">
        <v>1519</v>
      </c>
      <c r="AP1131" s="34" t="s">
        <v>2025</v>
      </c>
      <c r="AQ1131" s="61">
        <v>2.0</v>
      </c>
      <c r="AR1131" s="45">
        <v>108.0</v>
      </c>
      <c r="AS1131" s="117" t="str">
        <f t="shared" si="67"/>
        <v>0.01851851852</v>
      </c>
      <c r="AT1131" s="61">
        <v>60.0</v>
      </c>
      <c r="AU1131" s="45">
        <v>0.2</v>
      </c>
      <c r="AV1131" s="45">
        <v>0.05</v>
      </c>
      <c r="AW1131" s="45" t="s">
        <v>237</v>
      </c>
      <c r="AX1131" s="45"/>
      <c r="AY1131" s="45"/>
      <c r="AZ1131" s="45"/>
      <c r="BA1131" s="45"/>
      <c r="BB1131" s="45"/>
      <c r="BC1131" s="45"/>
      <c r="BD1131" s="45"/>
      <c r="BE1131" s="45"/>
      <c r="BF1131" s="45"/>
      <c r="BG1131" s="5"/>
      <c r="BI1131" s="5"/>
      <c r="BJ1131" s="5"/>
      <c r="BK1131" s="5"/>
    </row>
    <row r="1132" ht="14.25" hidden="1" customHeight="1">
      <c r="A1132" s="92" t="s">
        <v>42</v>
      </c>
      <c r="B1132" s="45" t="s">
        <v>235</v>
      </c>
      <c r="C1132" s="45" t="s">
        <v>1163</v>
      </c>
      <c r="D1132" s="45" t="s">
        <v>1311</v>
      </c>
      <c r="E1132" s="61" t="s">
        <v>376</v>
      </c>
      <c r="F1132" s="61" t="s">
        <v>1193</v>
      </c>
      <c r="G1132" s="45" t="s">
        <v>747</v>
      </c>
      <c r="H1132" s="45" t="str">
        <f t="shared" si="62"/>
        <v>ASHRAE 90.1-2013Healthcare FacilityOperating Room</v>
      </c>
      <c r="I1132" s="117" t="str">
        <f>VLOOKUP(H1132,'Interior Lighting'!$A$4:$G$1472,5,FALSE)</f>
        <v>2.48</v>
      </c>
      <c r="J1132" s="47"/>
      <c r="K1132" s="45"/>
      <c r="L1132" s="45"/>
      <c r="M1132" s="45">
        <v>0.0</v>
      </c>
      <c r="N1132" s="45">
        <v>0.7</v>
      </c>
      <c r="O1132" s="45">
        <v>0.2</v>
      </c>
      <c r="P1132" s="7" t="s">
        <v>1514</v>
      </c>
      <c r="Q1132" s="66" t="s">
        <v>368</v>
      </c>
      <c r="R1132" s="45" t="s">
        <v>553</v>
      </c>
      <c r="S1132" s="61" t="s">
        <v>1523</v>
      </c>
      <c r="T1132" s="7" t="str">
        <f t="shared" si="65"/>
        <v>ASHRAE 62.1-1999Hospitals, Nursing and Convalescent HomesOperating rooms outpatient</v>
      </c>
      <c r="U1132" s="117" t="str">
        <f>VLOOKUP(T1132,Ventilation!$A$4:$H$314,6,FALSE)</f>
        <v>0.5</v>
      </c>
      <c r="V1132" s="117" t="str">
        <f>VLOOKUP(T1132,Ventilation!$A$4:$H$314,5,FALSE)</f>
        <v>30</v>
      </c>
      <c r="W1132" s="117" t="str">
        <f>VLOOKUP(T1132,Ventilation!$A$4:$H$314,7,FALSE)</f>
        <v/>
      </c>
      <c r="X1132" s="61">
        <v>20.02</v>
      </c>
      <c r="Y1132" s="7" t="s">
        <v>1515</v>
      </c>
      <c r="Z1132" s="7" t="s">
        <v>1516</v>
      </c>
      <c r="AA1132" s="45">
        <v>0.0446</v>
      </c>
      <c r="AB1132" s="7"/>
      <c r="AC1132" s="7"/>
      <c r="AD1132" s="7" t="s">
        <v>1517</v>
      </c>
      <c r="AE1132" s="61">
        <v>23.87</v>
      </c>
      <c r="AF1132" s="45">
        <v>0.0</v>
      </c>
      <c r="AG1132" s="45">
        <v>0.0</v>
      </c>
      <c r="AH1132" s="45">
        <v>0.5</v>
      </c>
      <c r="AI1132" s="45" t="s">
        <v>1524</v>
      </c>
      <c r="AJ1132" s="61">
        <v>4.0</v>
      </c>
      <c r="AK1132" s="45">
        <v>0.0</v>
      </c>
      <c r="AL1132" s="45">
        <v>0.5</v>
      </c>
      <c r="AM1132" s="45">
        <v>0.0</v>
      </c>
      <c r="AN1132" s="7" t="s">
        <v>1518</v>
      </c>
      <c r="AO1132" s="7" t="s">
        <v>1525</v>
      </c>
      <c r="AP1132" s="7" t="s">
        <v>1526</v>
      </c>
      <c r="AQ1132" s="61">
        <v>12.0</v>
      </c>
      <c r="AR1132" s="61">
        <v>472.0</v>
      </c>
      <c r="AS1132" s="117" t="str">
        <f t="shared" si="67"/>
        <v>0.02542372881</v>
      </c>
      <c r="AT1132" s="61">
        <v>60.0</v>
      </c>
      <c r="AU1132" s="45">
        <v>0.2</v>
      </c>
      <c r="AV1132" s="45">
        <v>0.05</v>
      </c>
      <c r="AW1132" s="45" t="s">
        <v>237</v>
      </c>
      <c r="AX1132" s="45"/>
      <c r="AY1132" s="45"/>
      <c r="AZ1132" s="45"/>
      <c r="BA1132" s="45"/>
      <c r="BB1132" s="45"/>
      <c r="BC1132" s="45"/>
      <c r="BD1132" s="45"/>
      <c r="BE1132" s="45"/>
      <c r="BF1132" s="45"/>
      <c r="BG1132" s="5"/>
      <c r="BI1132" s="5"/>
      <c r="BJ1132" s="5"/>
      <c r="BK1132" s="5"/>
    </row>
    <row r="1133" ht="14.25" hidden="1" customHeight="1">
      <c r="A1133" s="92" t="s">
        <v>42</v>
      </c>
      <c r="B1133" s="45" t="s">
        <v>235</v>
      </c>
      <c r="C1133" s="45" t="s">
        <v>355</v>
      </c>
      <c r="D1133" s="45" t="s">
        <v>1312</v>
      </c>
      <c r="E1133" s="61" t="s">
        <v>376</v>
      </c>
      <c r="F1133" s="45" t="s">
        <v>993</v>
      </c>
      <c r="G1133" s="45" t="s">
        <v>652</v>
      </c>
      <c r="H1133" s="45" t="str">
        <f t="shared" si="62"/>
        <v>ASHRAE 90.1-2013Office-EnclosedGeneral</v>
      </c>
      <c r="I1133" s="117" t="str">
        <f>VLOOKUP(H1133,'Interior Lighting'!$A$4:$G$1472,5,FALSE)</f>
        <v>1.11</v>
      </c>
      <c r="J1133" s="47"/>
      <c r="K1133" s="45"/>
      <c r="L1133" s="45"/>
      <c r="M1133" s="45">
        <v>0.0</v>
      </c>
      <c r="N1133" s="45">
        <v>0.7</v>
      </c>
      <c r="O1133" s="45">
        <v>0.2</v>
      </c>
      <c r="P1133" s="61" t="s">
        <v>1534</v>
      </c>
      <c r="Q1133" s="45" t="s">
        <v>370</v>
      </c>
      <c r="R1133" s="45" t="s">
        <v>580</v>
      </c>
      <c r="S1133" s="45" t="s">
        <v>576</v>
      </c>
      <c r="T1133" s="7" t="str">
        <f t="shared" si="65"/>
        <v>ASHRAE 62.1-2007Office BuildingsOffice space</v>
      </c>
      <c r="U1133" s="117" t="str">
        <f>VLOOKUP(T1133,Ventilation!$A$4:$H$314,6,FALSE)</f>
        <v>0.06</v>
      </c>
      <c r="V1133" s="117" t="str">
        <f>VLOOKUP(T1133,Ventilation!$A$4:$H$314,5,FALSE)</f>
        <v>5</v>
      </c>
      <c r="W1133" s="117" t="str">
        <f>VLOOKUP(T1133,Ventilation!$A$4:$H$314,7,FALSE)</f>
        <v/>
      </c>
      <c r="X1133" s="61">
        <v>5.0</v>
      </c>
      <c r="Y1133" s="45" t="s">
        <v>1515</v>
      </c>
      <c r="Z1133" s="45" t="s">
        <v>1516</v>
      </c>
      <c r="AA1133" s="45">
        <v>0.0446</v>
      </c>
      <c r="AB1133" s="7"/>
      <c r="AC1133" s="45"/>
      <c r="AD1133" s="45" t="s">
        <v>1517</v>
      </c>
      <c r="AE1133" s="45"/>
      <c r="AF1133" s="45"/>
      <c r="AG1133" s="45"/>
      <c r="AH1133" s="45"/>
      <c r="AI1133" s="45"/>
      <c r="AJ1133" s="61">
        <v>1.1</v>
      </c>
      <c r="AK1133" s="45">
        <v>0.0</v>
      </c>
      <c r="AL1133" s="45">
        <v>0.5</v>
      </c>
      <c r="AM1133" s="45">
        <v>0.0</v>
      </c>
      <c r="AN1133" s="45" t="s">
        <v>1518</v>
      </c>
      <c r="AO1133" s="34" t="s">
        <v>1519</v>
      </c>
      <c r="AP1133" s="34" t="s">
        <v>2025</v>
      </c>
      <c r="AQ1133" s="45"/>
      <c r="AR1133" s="45"/>
      <c r="AS1133" s="45" t="str">
        <f t="shared" si="67"/>
        <v/>
      </c>
      <c r="AT1133" s="45"/>
      <c r="AU1133" s="45"/>
      <c r="AV1133" s="45"/>
      <c r="AW1133" s="45"/>
      <c r="AX1133" s="45"/>
      <c r="AY1133" s="45"/>
      <c r="AZ1133" s="45"/>
      <c r="BA1133" s="45"/>
      <c r="BB1133" s="45"/>
      <c r="BC1133" s="45"/>
      <c r="BD1133" s="45"/>
      <c r="BE1133" s="45"/>
      <c r="BF1133" s="45"/>
      <c r="BG1133" s="5"/>
      <c r="BI1133" s="5"/>
      <c r="BJ1133" s="5"/>
      <c r="BK1133" s="5"/>
    </row>
    <row r="1134" ht="14.25" hidden="1" customHeight="1">
      <c r="A1134" s="92" t="s">
        <v>42</v>
      </c>
      <c r="B1134" s="45" t="s">
        <v>235</v>
      </c>
      <c r="C1134" s="45" t="s">
        <v>1160</v>
      </c>
      <c r="D1134" s="45" t="s">
        <v>1314</v>
      </c>
      <c r="E1134" s="61" t="s">
        <v>376</v>
      </c>
      <c r="F1134" s="61" t="s">
        <v>1193</v>
      </c>
      <c r="G1134" s="45" t="s">
        <v>1042</v>
      </c>
      <c r="H1134" s="45" t="str">
        <f t="shared" si="62"/>
        <v>ASHRAE 90.1-2013Healthcare FacilityNurse Station</v>
      </c>
      <c r="I1134" s="117" t="str">
        <f>VLOOKUP(H1134,'Interior Lighting'!$A$4:$G$1472,5,FALSE)</f>
        <v>0.71</v>
      </c>
      <c r="J1134" s="47"/>
      <c r="K1134" s="45"/>
      <c r="L1134" s="45"/>
      <c r="M1134" s="45">
        <v>0.0</v>
      </c>
      <c r="N1134" s="45">
        <v>0.7</v>
      </c>
      <c r="O1134" s="45">
        <v>0.2</v>
      </c>
      <c r="P1134" s="45" t="s">
        <v>1520</v>
      </c>
      <c r="Q1134" s="45" t="s">
        <v>370</v>
      </c>
      <c r="R1134" s="45" t="s">
        <v>580</v>
      </c>
      <c r="S1134" s="45" t="s">
        <v>576</v>
      </c>
      <c r="T1134" s="7" t="str">
        <f t="shared" si="65"/>
        <v>ASHRAE 62.1-2007Office BuildingsOffice space</v>
      </c>
      <c r="U1134" s="117" t="str">
        <f>VLOOKUP(T1134,Ventilation!$A$4:$H$314,6,FALSE)</f>
        <v>0.06</v>
      </c>
      <c r="V1134" s="117" t="str">
        <f>VLOOKUP(T1134,Ventilation!$A$4:$H$314,5,FALSE)</f>
        <v>5</v>
      </c>
      <c r="W1134" s="117" t="str">
        <f>VLOOKUP(T1134,Ventilation!$A$4:$H$314,7,FALSE)</f>
        <v/>
      </c>
      <c r="X1134" s="61">
        <v>20.02</v>
      </c>
      <c r="Y1134" s="45" t="s">
        <v>1515</v>
      </c>
      <c r="Z1134" s="45" t="s">
        <v>1516</v>
      </c>
      <c r="AA1134" s="45">
        <v>0.0446</v>
      </c>
      <c r="AB1134" s="7"/>
      <c r="AC1134" s="45"/>
      <c r="AD1134" s="45" t="s">
        <v>1517</v>
      </c>
      <c r="AE1134" s="45"/>
      <c r="AF1134" s="45"/>
      <c r="AG1134" s="45"/>
      <c r="AH1134" s="45"/>
      <c r="AI1134" s="45"/>
      <c r="AJ1134" s="61">
        <v>2.0</v>
      </c>
      <c r="AK1134" s="45">
        <v>0.0</v>
      </c>
      <c r="AL1134" s="45">
        <v>0.5</v>
      </c>
      <c r="AM1134" s="45">
        <v>0.0</v>
      </c>
      <c r="AN1134" s="45" t="s">
        <v>1518</v>
      </c>
      <c r="AO1134" s="34" t="s">
        <v>1519</v>
      </c>
      <c r="AP1134" s="34" t="s">
        <v>2025</v>
      </c>
      <c r="AQ1134" s="45"/>
      <c r="AR1134" s="45"/>
      <c r="AS1134" s="45" t="str">
        <f t="shared" si="67"/>
        <v/>
      </c>
      <c r="AT1134" s="45"/>
      <c r="AU1134" s="45"/>
      <c r="AV1134" s="45"/>
      <c r="AW1134" s="45"/>
      <c r="AX1134" s="45"/>
      <c r="AY1134" s="45"/>
      <c r="AZ1134" s="45"/>
      <c r="BA1134" s="45"/>
      <c r="BB1134" s="45"/>
      <c r="BC1134" s="45"/>
      <c r="BD1134" s="45"/>
      <c r="BE1134" s="45"/>
      <c r="BF1134" s="45"/>
      <c r="BG1134" s="5"/>
      <c r="BI1134" s="5"/>
      <c r="BJ1134" s="5"/>
      <c r="BK1134" s="5"/>
    </row>
    <row r="1135" ht="14.25" hidden="1" customHeight="1">
      <c r="A1135" s="92" t="s">
        <v>42</v>
      </c>
      <c r="B1135" s="45" t="s">
        <v>235</v>
      </c>
      <c r="C1135" s="45" t="s">
        <v>1159</v>
      </c>
      <c r="D1135" s="45" t="s">
        <v>1297</v>
      </c>
      <c r="E1135" s="61" t="s">
        <v>376</v>
      </c>
      <c r="F1135" s="61" t="s">
        <v>1193</v>
      </c>
      <c r="G1135" s="45" t="s">
        <v>1106</v>
      </c>
      <c r="H1135" s="45" t="str">
        <f t="shared" si="62"/>
        <v>ASHRAE 90.1-2013Healthcare FacilityRadiology/Imaging</v>
      </c>
      <c r="I1135" s="117" t="str">
        <f>VLOOKUP(H1135,'Interior Lighting'!$A$4:$G$1472,5,FALSE)</f>
        <v>1.51</v>
      </c>
      <c r="J1135" s="47"/>
      <c r="K1135" s="45"/>
      <c r="L1135" s="45"/>
      <c r="M1135" s="45">
        <v>0.0</v>
      </c>
      <c r="N1135" s="45">
        <v>0.7</v>
      </c>
      <c r="O1135" s="45">
        <v>0.2</v>
      </c>
      <c r="P1135" s="45" t="s">
        <v>1520</v>
      </c>
      <c r="Q1135" s="45" t="s">
        <v>377</v>
      </c>
      <c r="R1135" s="45" t="s">
        <v>703</v>
      </c>
      <c r="S1135" s="45" t="s">
        <v>741</v>
      </c>
      <c r="T1135" s="7" t="str">
        <f t="shared" si="65"/>
        <v>GGHC v2.2Health CareX-ray, Diagnostic and Treatment</v>
      </c>
      <c r="U1135" s="117" t="str">
        <f>VLOOKUP(T1135,Ventilation!$A$4:$H$314,6,FALSE)</f>
        <v>0.3</v>
      </c>
      <c r="V1135" s="117" t="str">
        <f>VLOOKUP(T1135,Ventilation!$A$4:$H$314,5,FALSE)</f>
        <v/>
      </c>
      <c r="W1135" s="117" t="str">
        <f>VLOOKUP(T1135,Ventilation!$A$4:$H$314,7,FALSE)</f>
        <v/>
      </c>
      <c r="X1135" s="61">
        <v>20.02</v>
      </c>
      <c r="Y1135" s="45" t="s">
        <v>1515</v>
      </c>
      <c r="Z1135" s="45" t="s">
        <v>1516</v>
      </c>
      <c r="AA1135" s="45">
        <v>0.0446</v>
      </c>
      <c r="AB1135" s="7"/>
      <c r="AC1135" s="45"/>
      <c r="AD1135" s="45" t="s">
        <v>1517</v>
      </c>
      <c r="AE1135" s="45"/>
      <c r="AF1135" s="45"/>
      <c r="AG1135" s="45"/>
      <c r="AH1135" s="45"/>
      <c r="AI1135" s="45"/>
      <c r="AJ1135" s="61">
        <v>10.0</v>
      </c>
      <c r="AK1135" s="45">
        <v>0.0</v>
      </c>
      <c r="AL1135" s="45">
        <v>0.5</v>
      </c>
      <c r="AM1135" s="45">
        <v>0.0</v>
      </c>
      <c r="AN1135" s="45" t="s">
        <v>1518</v>
      </c>
      <c r="AO1135" s="34" t="s">
        <v>1519</v>
      </c>
      <c r="AP1135" s="34" t="s">
        <v>2025</v>
      </c>
      <c r="AQ1135" s="60">
        <v>2.0</v>
      </c>
      <c r="AR1135" s="45">
        <v>168.0</v>
      </c>
      <c r="AS1135" s="117" t="str">
        <f t="shared" si="67"/>
        <v>0.0119047619</v>
      </c>
      <c r="AT1135" s="61">
        <v>60.0</v>
      </c>
      <c r="AU1135" s="45">
        <v>0.2</v>
      </c>
      <c r="AV1135" s="45">
        <v>0.05</v>
      </c>
      <c r="AW1135" s="45" t="s">
        <v>237</v>
      </c>
      <c r="AX1135" s="45">
        <v>1.0000009677449364</v>
      </c>
      <c r="AY1135" s="45">
        <v>168.0</v>
      </c>
      <c r="AZ1135" s="45">
        <v>0.3786161471092445</v>
      </c>
      <c r="BA1135" s="45">
        <v>0.31</v>
      </c>
      <c r="BB1135" s="45">
        <v>63.6074511585643</v>
      </c>
      <c r="BC1135" s="45">
        <v>1.0</v>
      </c>
      <c r="BD1135" s="45"/>
      <c r="BE1135" s="45" t="s">
        <v>1521</v>
      </c>
      <c r="BF1135" s="45"/>
      <c r="BG1135" s="5"/>
      <c r="BI1135" s="5"/>
      <c r="BJ1135" s="5"/>
      <c r="BK1135" s="5"/>
    </row>
    <row r="1136" ht="14.25" hidden="1" customHeight="1">
      <c r="A1136" s="92" t="s">
        <v>42</v>
      </c>
      <c r="B1136" s="45" t="s">
        <v>235</v>
      </c>
      <c r="C1136" s="45" t="s">
        <v>1158</v>
      </c>
      <c r="D1136" s="45" t="s">
        <v>1311</v>
      </c>
      <c r="E1136" s="61" t="s">
        <v>376</v>
      </c>
      <c r="F1136" s="61" t="s">
        <v>1193</v>
      </c>
      <c r="G1136" s="45" t="s">
        <v>1106</v>
      </c>
      <c r="H1136" s="45" t="str">
        <f t="shared" si="62"/>
        <v>ASHRAE 90.1-2013Healthcare FacilityRadiology/Imaging</v>
      </c>
      <c r="I1136" s="117" t="str">
        <f>VLOOKUP(H1136,'Interior Lighting'!$A$4:$G$1472,5,FALSE)</f>
        <v>1.51</v>
      </c>
      <c r="J1136" s="47"/>
      <c r="K1136" s="45"/>
      <c r="L1136" s="45"/>
      <c r="M1136" s="45">
        <v>0.0</v>
      </c>
      <c r="N1136" s="45">
        <v>0.7</v>
      </c>
      <c r="O1136" s="45">
        <v>0.2</v>
      </c>
      <c r="P1136" s="45" t="s">
        <v>1520</v>
      </c>
      <c r="Q1136" s="45" t="s">
        <v>377</v>
      </c>
      <c r="R1136" s="45" t="s">
        <v>703</v>
      </c>
      <c r="S1136" s="45" t="s">
        <v>741</v>
      </c>
      <c r="T1136" s="7" t="str">
        <f t="shared" si="65"/>
        <v>GGHC v2.2Health CareX-ray, Diagnostic and Treatment</v>
      </c>
      <c r="U1136" s="117" t="str">
        <f>VLOOKUP(T1136,Ventilation!$A$4:$H$314,6,FALSE)</f>
        <v>0.3</v>
      </c>
      <c r="V1136" s="117" t="str">
        <f>VLOOKUP(T1136,Ventilation!$A$4:$H$314,5,FALSE)</f>
        <v/>
      </c>
      <c r="W1136" s="117" t="str">
        <f>VLOOKUP(T1136,Ventilation!$A$4:$H$314,7,FALSE)</f>
        <v/>
      </c>
      <c r="X1136" s="61">
        <v>20.02</v>
      </c>
      <c r="Y1136" s="45" t="s">
        <v>1515</v>
      </c>
      <c r="Z1136" s="45" t="s">
        <v>1516</v>
      </c>
      <c r="AA1136" s="45">
        <v>0.0446</v>
      </c>
      <c r="AB1136" s="7"/>
      <c r="AC1136" s="45"/>
      <c r="AD1136" s="45" t="s">
        <v>1517</v>
      </c>
      <c r="AE1136" s="45"/>
      <c r="AF1136" s="45"/>
      <c r="AG1136" s="45"/>
      <c r="AH1136" s="45"/>
      <c r="AI1136" s="45"/>
      <c r="AJ1136" s="61">
        <v>10.0</v>
      </c>
      <c r="AK1136" s="45">
        <v>0.0</v>
      </c>
      <c r="AL1136" s="45">
        <v>0.5</v>
      </c>
      <c r="AM1136" s="45">
        <v>0.0</v>
      </c>
      <c r="AN1136" s="45" t="s">
        <v>1518</v>
      </c>
      <c r="AO1136" s="34" t="s">
        <v>1519</v>
      </c>
      <c r="AP1136" s="34" t="s">
        <v>2025</v>
      </c>
      <c r="AQ1136" s="60">
        <v>2.0</v>
      </c>
      <c r="AR1136" s="45">
        <v>440.0</v>
      </c>
      <c r="AS1136" s="117" t="str">
        <f t="shared" si="67"/>
        <v>0.004545454545</v>
      </c>
      <c r="AT1136" s="61">
        <v>60.0</v>
      </c>
      <c r="AU1136" s="45">
        <v>0.2</v>
      </c>
      <c r="AV1136" s="45">
        <v>0.05</v>
      </c>
      <c r="AW1136" s="45" t="s">
        <v>237</v>
      </c>
      <c r="AX1136" s="45">
        <v>1.0000009677449364</v>
      </c>
      <c r="AY1136" s="45">
        <v>440.0</v>
      </c>
      <c r="AZ1136" s="45">
        <v>0.3786161471092444</v>
      </c>
      <c r="BA1136" s="45">
        <v>0.31</v>
      </c>
      <c r="BB1136" s="45">
        <v>166.5909435105255</v>
      </c>
      <c r="BC1136" s="45">
        <v>1.0</v>
      </c>
      <c r="BD1136" s="45"/>
      <c r="BE1136" s="45" t="s">
        <v>1521</v>
      </c>
      <c r="BF1136" s="45"/>
      <c r="BG1136" s="5"/>
      <c r="BI1136" s="5"/>
      <c r="BJ1136" s="5"/>
      <c r="BK1136" s="5"/>
    </row>
    <row r="1137" ht="14.25" hidden="1" customHeight="1">
      <c r="A1137" s="92" t="s">
        <v>42</v>
      </c>
      <c r="B1137" s="45" t="s">
        <v>235</v>
      </c>
      <c r="C1137" s="45" t="s">
        <v>1156</v>
      </c>
      <c r="D1137" s="45" t="s">
        <v>1316</v>
      </c>
      <c r="E1137" s="61" t="s">
        <v>376</v>
      </c>
      <c r="F1137" s="45" t="s">
        <v>1100</v>
      </c>
      <c r="G1137" s="45" t="s">
        <v>652</v>
      </c>
      <c r="H1137" s="45" t="str">
        <f t="shared" si="62"/>
        <v>ASHRAE 90.1-2013StorageGeneral</v>
      </c>
      <c r="I1137" s="117" t="str">
        <f>VLOOKUP(H1137,'Interior Lighting'!$A$4:$G$1472,5,FALSE)</f>
        <v>0.63</v>
      </c>
      <c r="J1137" s="47"/>
      <c r="K1137" s="45"/>
      <c r="L1137" s="45"/>
      <c r="M1137" s="45">
        <v>0.0</v>
      </c>
      <c r="N1137" s="45">
        <v>0.7</v>
      </c>
      <c r="O1137" s="45">
        <v>0.2</v>
      </c>
      <c r="P1137" s="45" t="s">
        <v>1520</v>
      </c>
      <c r="Q1137" s="45" t="s">
        <v>370</v>
      </c>
      <c r="R1137" s="45" t="s">
        <v>652</v>
      </c>
      <c r="S1137" s="45" t="s">
        <v>594</v>
      </c>
      <c r="T1137" s="7" t="str">
        <f t="shared" si="65"/>
        <v>ASHRAE 62.1-2007GeneralStorage rooms</v>
      </c>
      <c r="U1137" s="117" t="str">
        <f>VLOOKUP(T1137,Ventilation!$A$4:$H$314,6,FALSE)</f>
        <v>0.12</v>
      </c>
      <c r="V1137" s="117" t="str">
        <f>VLOOKUP(T1137,Ventilation!$A$4:$H$314,5,FALSE)</f>
        <v/>
      </c>
      <c r="W1137" s="117" t="str">
        <f>VLOOKUP(T1137,Ventilation!$A$4:$H$314,7,FALSE)</f>
        <v/>
      </c>
      <c r="X1137" s="61">
        <v>0.0</v>
      </c>
      <c r="Y1137" s="45" t="s">
        <v>1515</v>
      </c>
      <c r="Z1137" s="45" t="s">
        <v>1516</v>
      </c>
      <c r="AA1137" s="45">
        <v>0.0446</v>
      </c>
      <c r="AB1137" s="7"/>
      <c r="AC1137" s="45"/>
      <c r="AD1137" s="45" t="s">
        <v>1517</v>
      </c>
      <c r="AE1137" s="45"/>
      <c r="AF1137" s="45"/>
      <c r="AG1137" s="45"/>
      <c r="AH1137" s="45"/>
      <c r="AI1137" s="45"/>
      <c r="AJ1137" s="61">
        <v>0.1</v>
      </c>
      <c r="AK1137" s="45">
        <v>0.0</v>
      </c>
      <c r="AL1137" s="45">
        <v>0.5</v>
      </c>
      <c r="AM1137" s="45">
        <v>0.0</v>
      </c>
      <c r="AN1137" s="45" t="s">
        <v>1518</v>
      </c>
      <c r="AO1137" s="34" t="s">
        <v>1519</v>
      </c>
      <c r="AP1137" s="34" t="s">
        <v>2025</v>
      </c>
      <c r="AQ1137" s="45"/>
      <c r="AR1137" s="45"/>
      <c r="AS1137" s="45" t="str">
        <f t="shared" si="67"/>
        <v/>
      </c>
      <c r="AT1137" s="45"/>
      <c r="AU1137" s="45"/>
      <c r="AV1137" s="45"/>
      <c r="AW1137" s="45"/>
      <c r="AX1137" s="45"/>
      <c r="AY1137" s="45"/>
      <c r="AZ1137" s="45"/>
      <c r="BA1137" s="45"/>
      <c r="BB1137" s="45"/>
      <c r="BC1137" s="45"/>
      <c r="BD1137" s="45"/>
      <c r="BE1137" s="45"/>
      <c r="BF1137" s="45"/>
      <c r="BG1137" s="5"/>
      <c r="BI1137" s="5"/>
      <c r="BJ1137" s="5"/>
      <c r="BK1137" s="5"/>
    </row>
    <row r="1138" ht="14.25" hidden="1" customHeight="1">
      <c r="A1138" s="92" t="s">
        <v>42</v>
      </c>
      <c r="B1138" s="45" t="s">
        <v>235</v>
      </c>
      <c r="C1138" s="45" t="s">
        <v>1154</v>
      </c>
      <c r="D1138" s="45" t="s">
        <v>1364</v>
      </c>
      <c r="E1138" s="61" t="s">
        <v>376</v>
      </c>
      <c r="F1138" s="45" t="s">
        <v>1011</v>
      </c>
      <c r="G1138" s="61" t="s">
        <v>1196</v>
      </c>
      <c r="H1138" s="45" t="str">
        <f t="shared" si="62"/>
        <v>ASHRAE 90.1-2013Lounge/RecreationFor Healthcare Facility</v>
      </c>
      <c r="I1138" s="117" t="str">
        <f>VLOOKUP(H1138,'Interior Lighting'!$A$4:$G$1472,5,FALSE)</f>
        <v>0.92</v>
      </c>
      <c r="J1138" s="47"/>
      <c r="K1138" s="45"/>
      <c r="L1138" s="45"/>
      <c r="M1138" s="45">
        <v>0.0</v>
      </c>
      <c r="N1138" s="45">
        <v>0.7</v>
      </c>
      <c r="O1138" s="45">
        <v>0.2</v>
      </c>
      <c r="P1138" s="45" t="s">
        <v>1520</v>
      </c>
      <c r="Q1138" s="45" t="s">
        <v>370</v>
      </c>
      <c r="R1138" s="45" t="s">
        <v>580</v>
      </c>
      <c r="S1138" s="45" t="s">
        <v>668</v>
      </c>
      <c r="T1138" s="7" t="str">
        <f t="shared" si="65"/>
        <v>ASHRAE 62.1-2007Office BuildingsMain entry lobbies</v>
      </c>
      <c r="U1138" s="117" t="str">
        <f>VLOOKUP(T1138,Ventilation!$A$4:$H$314,6,FALSE)</f>
        <v>0.06</v>
      </c>
      <c r="V1138" s="117" t="str">
        <f>VLOOKUP(T1138,Ventilation!$A$4:$H$314,5,FALSE)</f>
        <v>5</v>
      </c>
      <c r="W1138" s="117" t="str">
        <f>VLOOKUP(T1138,Ventilation!$A$4:$H$314,7,FALSE)</f>
        <v/>
      </c>
      <c r="X1138" s="61">
        <v>15.01</v>
      </c>
      <c r="Y1138" s="45" t="s">
        <v>1515</v>
      </c>
      <c r="Z1138" s="45" t="s">
        <v>1516</v>
      </c>
      <c r="AA1138" s="45">
        <v>0.0446</v>
      </c>
      <c r="AB1138" s="7"/>
      <c r="AC1138" s="45"/>
      <c r="AD1138" s="45" t="s">
        <v>1517</v>
      </c>
      <c r="AE1138" s="45"/>
      <c r="AF1138" s="45"/>
      <c r="AG1138" s="45"/>
      <c r="AH1138" s="45"/>
      <c r="AI1138" s="45"/>
      <c r="AJ1138" s="61">
        <v>3.0</v>
      </c>
      <c r="AK1138" s="45">
        <v>0.0</v>
      </c>
      <c r="AL1138" s="45">
        <v>0.5</v>
      </c>
      <c r="AM1138" s="45">
        <v>0.0</v>
      </c>
      <c r="AN1138" s="45" t="s">
        <v>1518</v>
      </c>
      <c r="AO1138" s="34" t="s">
        <v>1519</v>
      </c>
      <c r="AP1138" s="34" t="s">
        <v>2025</v>
      </c>
      <c r="AQ1138" s="45"/>
      <c r="AR1138" s="45"/>
      <c r="AS1138" s="45" t="str">
        <f t="shared" si="67"/>
        <v/>
      </c>
      <c r="AT1138" s="45"/>
      <c r="AU1138" s="45"/>
      <c r="AV1138" s="45"/>
      <c r="AW1138" s="45"/>
      <c r="AX1138" s="45"/>
      <c r="AY1138" s="45"/>
      <c r="AZ1138" s="45"/>
      <c r="BA1138" s="45"/>
      <c r="BB1138" s="45"/>
      <c r="BC1138" s="45"/>
      <c r="BD1138" s="45"/>
      <c r="BE1138" s="45"/>
      <c r="BF1138" s="45"/>
      <c r="BG1138" s="5"/>
      <c r="BI1138" s="5"/>
      <c r="BJ1138" s="5"/>
      <c r="BK1138" s="5"/>
    </row>
    <row r="1139" ht="14.25" hidden="1" customHeight="1">
      <c r="A1139" s="92" t="s">
        <v>42</v>
      </c>
      <c r="B1139" s="7" t="s">
        <v>235</v>
      </c>
      <c r="C1139" s="7" t="s">
        <v>1153</v>
      </c>
      <c r="D1139" s="45" t="s">
        <v>1474</v>
      </c>
      <c r="E1139" s="61" t="s">
        <v>376</v>
      </c>
      <c r="F1139" s="60" t="s">
        <v>1011</v>
      </c>
      <c r="G1139" s="60" t="s">
        <v>1196</v>
      </c>
      <c r="H1139" s="45" t="str">
        <f t="shared" si="62"/>
        <v>ASHRAE 90.1-2013Lounge/RecreationFor Healthcare Facility</v>
      </c>
      <c r="I1139" s="117" t="str">
        <f>VLOOKUP(H1139,'Interior Lighting'!$A$4:$G$1472,5,FALSE)</f>
        <v>0.92</v>
      </c>
      <c r="J1139" s="47"/>
      <c r="K1139" s="45"/>
      <c r="L1139" s="45"/>
      <c r="M1139" s="45">
        <v>0.0</v>
      </c>
      <c r="N1139" s="45">
        <v>0.7</v>
      </c>
      <c r="O1139" s="45">
        <v>0.2</v>
      </c>
      <c r="P1139" s="45" t="s">
        <v>1520</v>
      </c>
      <c r="Q1139" s="45" t="s">
        <v>370</v>
      </c>
      <c r="R1139" s="45" t="s">
        <v>580</v>
      </c>
      <c r="S1139" s="45" t="s">
        <v>668</v>
      </c>
      <c r="T1139" s="7" t="str">
        <f t="shared" si="65"/>
        <v>ASHRAE 62.1-2007Office BuildingsMain entry lobbies</v>
      </c>
      <c r="U1139" s="117" t="str">
        <f>VLOOKUP(T1139,Ventilation!$A$4:$H$314,6,FALSE)</f>
        <v>0.06</v>
      </c>
      <c r="V1139" s="117" t="str">
        <f>VLOOKUP(T1139,Ventilation!$A$4:$H$314,5,FALSE)</f>
        <v>5</v>
      </c>
      <c r="W1139" s="117" t="str">
        <f>VLOOKUP(T1139,Ventilation!$A$4:$H$314,7,FALSE)</f>
        <v/>
      </c>
      <c r="X1139" s="61">
        <v>15.01</v>
      </c>
      <c r="Y1139" s="45" t="s">
        <v>1515</v>
      </c>
      <c r="Z1139" s="45" t="s">
        <v>1516</v>
      </c>
      <c r="AA1139" s="45">
        <v>0.0446</v>
      </c>
      <c r="AB1139" s="7"/>
      <c r="AC1139" s="45"/>
      <c r="AD1139" s="45" t="s">
        <v>1517</v>
      </c>
      <c r="AE1139" s="45"/>
      <c r="AF1139" s="45"/>
      <c r="AG1139" s="45"/>
      <c r="AH1139" s="45"/>
      <c r="AI1139" s="45"/>
      <c r="AJ1139" s="61">
        <v>3.0</v>
      </c>
      <c r="AK1139" s="45">
        <v>0.0</v>
      </c>
      <c r="AL1139" s="45">
        <v>0.5</v>
      </c>
      <c r="AM1139" s="45">
        <v>0.0</v>
      </c>
      <c r="AN1139" s="45" t="s">
        <v>1518</v>
      </c>
      <c r="AO1139" s="34" t="s">
        <v>1519</v>
      </c>
      <c r="AP1139" s="34" t="s">
        <v>2025</v>
      </c>
      <c r="AQ1139" s="45"/>
      <c r="AR1139" s="45"/>
      <c r="AS1139" s="45" t="str">
        <f t="shared" si="67"/>
        <v/>
      </c>
      <c r="AT1139" s="45"/>
      <c r="AU1139" s="45"/>
      <c r="AV1139" s="45"/>
      <c r="AW1139" s="45"/>
      <c r="AX1139" s="45"/>
      <c r="AY1139" s="45"/>
      <c r="AZ1139" s="45"/>
      <c r="BA1139" s="45"/>
      <c r="BB1139" s="45"/>
      <c r="BC1139" s="45"/>
      <c r="BD1139" s="45"/>
      <c r="BE1139" s="45"/>
      <c r="BF1139" s="45"/>
      <c r="BG1139" s="5"/>
      <c r="BI1139" s="5"/>
      <c r="BJ1139" s="5"/>
      <c r="BK1139" s="5"/>
    </row>
    <row r="1140" ht="14.25" hidden="1" customHeight="1">
      <c r="A1140" s="92" t="s">
        <v>42</v>
      </c>
      <c r="B1140" s="45" t="s">
        <v>235</v>
      </c>
      <c r="C1140" s="45" t="s">
        <v>706</v>
      </c>
      <c r="D1140" s="45" t="s">
        <v>1364</v>
      </c>
      <c r="E1140" s="61" t="s">
        <v>376</v>
      </c>
      <c r="F1140" s="45" t="s">
        <v>706</v>
      </c>
      <c r="G1140" s="45" t="s">
        <v>652</v>
      </c>
      <c r="H1140" s="45" t="str">
        <f t="shared" si="62"/>
        <v>ASHRAE 90.1-2013LobbyGeneral</v>
      </c>
      <c r="I1140" s="117" t="str">
        <f>VLOOKUP(H1140,'Interior Lighting'!$A$4:$G$1472,5,FALSE)</f>
        <v>0.9</v>
      </c>
      <c r="J1140" s="47"/>
      <c r="K1140" s="45"/>
      <c r="L1140" s="45"/>
      <c r="M1140" s="45">
        <v>0.0</v>
      </c>
      <c r="N1140" s="45">
        <v>0.7</v>
      </c>
      <c r="O1140" s="45">
        <v>0.2</v>
      </c>
      <c r="P1140" s="7" t="s">
        <v>1520</v>
      </c>
      <c r="Q1140" s="45" t="s">
        <v>370</v>
      </c>
      <c r="R1140" s="45" t="s">
        <v>580</v>
      </c>
      <c r="S1140" s="45" t="s">
        <v>668</v>
      </c>
      <c r="T1140" s="7" t="str">
        <f t="shared" si="65"/>
        <v>ASHRAE 62.1-2007Office BuildingsMain entry lobbies</v>
      </c>
      <c r="U1140" s="117" t="str">
        <f>VLOOKUP(T1140,Ventilation!$A$4:$H$314,6,FALSE)</f>
        <v>0.06</v>
      </c>
      <c r="V1140" s="117" t="str">
        <f>VLOOKUP(T1140,Ventilation!$A$4:$H$314,5,FALSE)</f>
        <v>5</v>
      </c>
      <c r="W1140" s="117" t="str">
        <f>VLOOKUP(T1140,Ventilation!$A$4:$H$314,7,FALSE)</f>
        <v/>
      </c>
      <c r="X1140" s="61">
        <v>10.0</v>
      </c>
      <c r="Y1140" s="7" t="s">
        <v>1515</v>
      </c>
      <c r="Z1140" s="7" t="s">
        <v>1516</v>
      </c>
      <c r="AA1140" s="45">
        <v>0.0446</v>
      </c>
      <c r="AB1140" s="7"/>
      <c r="AC1140" s="7"/>
      <c r="AD1140" s="7" t="s">
        <v>1517</v>
      </c>
      <c r="AE1140" s="45"/>
      <c r="AF1140" s="45"/>
      <c r="AG1140" s="45"/>
      <c r="AH1140" s="45"/>
      <c r="AI1140" s="45"/>
      <c r="AJ1140" s="61">
        <v>1.1</v>
      </c>
      <c r="AK1140" s="45">
        <v>0.0</v>
      </c>
      <c r="AL1140" s="45">
        <v>0.5</v>
      </c>
      <c r="AM1140" s="45">
        <v>0.0</v>
      </c>
      <c r="AN1140" s="7" t="s">
        <v>1518</v>
      </c>
      <c r="AO1140" s="34" t="s">
        <v>1519</v>
      </c>
      <c r="AP1140" s="34" t="s">
        <v>2025</v>
      </c>
      <c r="AQ1140" s="45"/>
      <c r="AR1140" s="45"/>
      <c r="AS1140" s="45" t="str">
        <f t="shared" si="67"/>
        <v/>
      </c>
      <c r="AT1140" s="45"/>
      <c r="AU1140" s="45"/>
      <c r="AV1140" s="45"/>
      <c r="AW1140" s="7"/>
      <c r="AX1140" s="45"/>
      <c r="AY1140" s="45"/>
      <c r="AZ1140" s="45"/>
      <c r="BA1140" s="45"/>
      <c r="BB1140" s="45"/>
      <c r="BC1140" s="45"/>
      <c r="BD1140" s="45"/>
      <c r="BE1140" s="7"/>
      <c r="BF1140" s="7"/>
      <c r="BG1140" s="5"/>
      <c r="BI1140" s="5"/>
      <c r="BJ1140" s="5"/>
      <c r="BK1140" s="5"/>
    </row>
    <row r="1141" ht="14.25" hidden="1" customHeight="1">
      <c r="A1141" s="92" t="s">
        <v>42</v>
      </c>
      <c r="B1141" s="47" t="s">
        <v>235</v>
      </c>
      <c r="C1141" s="47" t="s">
        <v>1149</v>
      </c>
      <c r="D1141" s="47" t="s">
        <v>1294</v>
      </c>
      <c r="E1141" s="47" t="s">
        <v>375</v>
      </c>
      <c r="F1141" s="47" t="s">
        <v>1100</v>
      </c>
      <c r="G1141" s="47" t="s">
        <v>652</v>
      </c>
      <c r="H1141" s="45" t="str">
        <f t="shared" si="62"/>
        <v>ASHRAE 90.1-2010StorageGeneral</v>
      </c>
      <c r="I1141" s="117" t="str">
        <f>VLOOKUP(H1141,'Interior Lighting'!$A$4:$G$1472,5,FALSE)</f>
        <v>0.63</v>
      </c>
      <c r="J1141" s="47"/>
      <c r="K1141" s="47"/>
      <c r="L1141" s="47"/>
      <c r="M1141" s="47">
        <v>0.0</v>
      </c>
      <c r="N1141" s="47">
        <v>0.7</v>
      </c>
      <c r="O1141" s="47">
        <v>0.2</v>
      </c>
      <c r="P1141" s="34" t="s">
        <v>1535</v>
      </c>
      <c r="Q1141" s="61" t="s">
        <v>369</v>
      </c>
      <c r="R1141" s="61" t="s">
        <v>652</v>
      </c>
      <c r="S1141" s="60" t="s">
        <v>594</v>
      </c>
      <c r="T1141" s="7" t="str">
        <f t="shared" si="65"/>
        <v>ASHRAE 62.1-2004GeneralStorage rooms</v>
      </c>
      <c r="U1141" s="117" t="str">
        <f>VLOOKUP(T1141,Ventilation!$A$4:$H$314,6,FALSE)</f>
        <v>0.12</v>
      </c>
      <c r="V1141" s="117" t="str">
        <f>VLOOKUP(T1141,Ventilation!$A$4:$H$314,5,FALSE)</f>
        <v/>
      </c>
      <c r="W1141" s="117" t="str">
        <f>VLOOKUP(T1141,Ventilation!$A$4:$H$314,7,FALSE)</f>
        <v/>
      </c>
      <c r="X1141" s="60">
        <v>0.0</v>
      </c>
      <c r="Y1141" s="47" t="s">
        <v>1515</v>
      </c>
      <c r="Z1141" s="47" t="s">
        <v>1516</v>
      </c>
      <c r="AA1141" s="47">
        <v>0.0446</v>
      </c>
      <c r="AB1141" s="8"/>
      <c r="AC1141" s="47"/>
      <c r="AD1141" s="47" t="s">
        <v>1517</v>
      </c>
      <c r="AE1141" s="47"/>
      <c r="AF1141" s="47"/>
      <c r="AG1141" s="47"/>
      <c r="AH1141" s="47"/>
      <c r="AI1141" s="47"/>
      <c r="AJ1141" s="60">
        <v>0.1</v>
      </c>
      <c r="AK1141" s="47">
        <v>0.0</v>
      </c>
      <c r="AL1141" s="47">
        <v>0.3</v>
      </c>
      <c r="AM1141" s="47">
        <v>0.7</v>
      </c>
      <c r="AN1141" s="47" t="s">
        <v>1518</v>
      </c>
      <c r="AO1141" s="34" t="s">
        <v>1519</v>
      </c>
      <c r="AP1141" s="34" t="s">
        <v>239</v>
      </c>
      <c r="AQ1141" s="47"/>
      <c r="AR1141" s="47"/>
      <c r="AS1141" s="45" t="str">
        <f t="shared" si="67"/>
        <v/>
      </c>
      <c r="AT1141" s="47"/>
      <c r="AU1141" s="47"/>
      <c r="AV1141" s="47"/>
      <c r="AW1141" s="47"/>
      <c r="AX1141" s="47"/>
      <c r="AY1141" s="47"/>
      <c r="AZ1141" s="47"/>
      <c r="BA1141" s="47"/>
      <c r="BB1141" s="47"/>
      <c r="BC1141" s="47"/>
      <c r="BD1141" s="47"/>
      <c r="BE1141" s="47"/>
      <c r="BF1141" s="47"/>
      <c r="BG1141" s="5"/>
      <c r="BI1141" s="5"/>
      <c r="BJ1141" s="5"/>
      <c r="BK1141" s="5"/>
    </row>
    <row r="1142" ht="14.25" hidden="1" customHeight="1">
      <c r="A1142" s="92" t="s">
        <v>42</v>
      </c>
      <c r="B1142" s="47" t="s">
        <v>235</v>
      </c>
      <c r="C1142" s="60" t="s">
        <v>1529</v>
      </c>
      <c r="D1142" s="47" t="s">
        <v>1294</v>
      </c>
      <c r="E1142" s="47" t="s">
        <v>375</v>
      </c>
      <c r="F1142" s="47" t="s">
        <v>1100</v>
      </c>
      <c r="G1142" s="47" t="s">
        <v>652</v>
      </c>
      <c r="H1142" s="45" t="str">
        <f t="shared" si="62"/>
        <v>ASHRAE 90.1-2010StorageGeneral</v>
      </c>
      <c r="I1142" s="117" t="str">
        <f>VLOOKUP(H1142,'Interior Lighting'!$A$4:$G$1472,5,FALSE)</f>
        <v>0.63</v>
      </c>
      <c r="J1142" s="47"/>
      <c r="K1142" s="47"/>
      <c r="L1142" s="47"/>
      <c r="M1142" s="47">
        <v>0.0</v>
      </c>
      <c r="N1142" s="47">
        <v>0.7</v>
      </c>
      <c r="O1142" s="47">
        <v>0.2</v>
      </c>
      <c r="P1142" s="47" t="s">
        <v>1528</v>
      </c>
      <c r="Q1142" s="61" t="s">
        <v>369</v>
      </c>
      <c r="R1142" s="61" t="s">
        <v>652</v>
      </c>
      <c r="S1142" s="60" t="s">
        <v>594</v>
      </c>
      <c r="T1142" s="7" t="str">
        <f t="shared" si="65"/>
        <v>ASHRAE 62.1-2004GeneralStorage rooms</v>
      </c>
      <c r="U1142" s="117" t="str">
        <f>VLOOKUP(T1142,Ventilation!$A$4:$H$314,6,FALSE)</f>
        <v>0.12</v>
      </c>
      <c r="V1142" s="117" t="str">
        <f>VLOOKUP(T1142,Ventilation!$A$4:$H$314,5,FALSE)</f>
        <v/>
      </c>
      <c r="W1142" s="117" t="str">
        <f>VLOOKUP(T1142,Ventilation!$A$4:$H$314,7,FALSE)</f>
        <v/>
      </c>
      <c r="X1142" s="60">
        <v>0.0</v>
      </c>
      <c r="Y1142" s="47" t="s">
        <v>1515</v>
      </c>
      <c r="Z1142" s="47" t="s">
        <v>1516</v>
      </c>
      <c r="AA1142" s="47">
        <v>0.0446</v>
      </c>
      <c r="AB1142" s="8"/>
      <c r="AC1142" s="47"/>
      <c r="AD1142" s="47" t="s">
        <v>1517</v>
      </c>
      <c r="AE1142" s="47"/>
      <c r="AF1142" s="47"/>
      <c r="AG1142" s="47"/>
      <c r="AH1142" s="47"/>
      <c r="AI1142" s="47"/>
      <c r="AJ1142" s="60">
        <v>1.1</v>
      </c>
      <c r="AK1142" s="47">
        <v>0.0</v>
      </c>
      <c r="AL1142" s="47">
        <v>0.3</v>
      </c>
      <c r="AM1142" s="47">
        <v>0.7</v>
      </c>
      <c r="AN1142" s="47" t="s">
        <v>1518</v>
      </c>
      <c r="AO1142" s="34" t="s">
        <v>1519</v>
      </c>
      <c r="AP1142" s="34" t="s">
        <v>239</v>
      </c>
      <c r="AQ1142" s="47"/>
      <c r="AR1142" s="47"/>
      <c r="AS1142" s="45" t="str">
        <f t="shared" si="67"/>
        <v/>
      </c>
      <c r="AT1142" s="47"/>
      <c r="AU1142" s="47"/>
      <c r="AV1142" s="47"/>
      <c r="AW1142" s="47"/>
      <c r="AX1142" s="47"/>
      <c r="AY1142" s="47"/>
      <c r="AZ1142" s="47"/>
      <c r="BA1142" s="47"/>
      <c r="BB1142" s="47"/>
      <c r="BC1142" s="47"/>
      <c r="BD1142" s="47"/>
      <c r="BE1142" s="47"/>
      <c r="BF1142" s="47"/>
      <c r="BG1142" s="5"/>
      <c r="BI1142" s="5"/>
      <c r="BJ1142" s="5"/>
      <c r="BK1142" s="5"/>
    </row>
    <row r="1143" ht="14.25" hidden="1" customHeight="1">
      <c r="A1143" s="92" t="s">
        <v>42</v>
      </c>
      <c r="B1143" s="47" t="s">
        <v>235</v>
      </c>
      <c r="C1143" s="47" t="s">
        <v>1148</v>
      </c>
      <c r="D1143" s="47" t="s">
        <v>1365</v>
      </c>
      <c r="E1143" s="61" t="s">
        <v>376</v>
      </c>
      <c r="F1143" s="47" t="s">
        <v>993</v>
      </c>
      <c r="G1143" s="47" t="s">
        <v>652</v>
      </c>
      <c r="H1143" s="45" t="str">
        <f t="shared" si="62"/>
        <v>ASHRAE 90.1-2013Office-EnclosedGeneral</v>
      </c>
      <c r="I1143" s="117" t="str">
        <f>VLOOKUP(H1143,'Interior Lighting'!$A$4:$G$1472,5,FALSE)</f>
        <v>1.11</v>
      </c>
      <c r="J1143" s="47"/>
      <c r="K1143" s="47"/>
      <c r="L1143" s="47"/>
      <c r="M1143" s="47">
        <v>0.0</v>
      </c>
      <c r="N1143" s="47">
        <v>0.7</v>
      </c>
      <c r="O1143" s="47">
        <v>0.2</v>
      </c>
      <c r="P1143" s="47" t="s">
        <v>1520</v>
      </c>
      <c r="Q1143" s="47" t="s">
        <v>370</v>
      </c>
      <c r="R1143" s="47" t="s">
        <v>580</v>
      </c>
      <c r="S1143" s="47" t="s">
        <v>667</v>
      </c>
      <c r="T1143" s="7" t="str">
        <f t="shared" si="65"/>
        <v>ASHRAE 62.1-2007Office BuildingsTelephone/data entry</v>
      </c>
      <c r="U1143" s="117" t="str">
        <f>VLOOKUP(T1143,Ventilation!$A$4:$H$314,6,FALSE)</f>
        <v>0.06</v>
      </c>
      <c r="V1143" s="117" t="str">
        <f>VLOOKUP(T1143,Ventilation!$A$4:$H$314,5,FALSE)</f>
        <v>5</v>
      </c>
      <c r="W1143" s="117" t="str">
        <f>VLOOKUP(T1143,Ventilation!$A$4:$H$314,7,FALSE)</f>
        <v/>
      </c>
      <c r="X1143" s="60">
        <v>5.0</v>
      </c>
      <c r="Y1143" s="47" t="s">
        <v>1515</v>
      </c>
      <c r="Z1143" s="47" t="s">
        <v>1516</v>
      </c>
      <c r="AA1143" s="47">
        <v>0.0446</v>
      </c>
      <c r="AB1143" s="8"/>
      <c r="AC1143" s="47"/>
      <c r="AD1143" s="47" t="s">
        <v>1517</v>
      </c>
      <c r="AE1143" s="47"/>
      <c r="AF1143" s="47"/>
      <c r="AG1143" s="47"/>
      <c r="AH1143" s="47"/>
      <c r="AI1143" s="47"/>
      <c r="AJ1143" s="60">
        <v>1.1</v>
      </c>
      <c r="AK1143" s="47">
        <v>0.0</v>
      </c>
      <c r="AL1143" s="47">
        <v>0.5</v>
      </c>
      <c r="AM1143" s="47">
        <v>0.0</v>
      </c>
      <c r="AN1143" s="47" t="s">
        <v>1518</v>
      </c>
      <c r="AO1143" s="34" t="s">
        <v>1519</v>
      </c>
      <c r="AP1143" s="34" t="s">
        <v>2025</v>
      </c>
      <c r="AQ1143" s="45"/>
      <c r="AR1143" s="47"/>
      <c r="AS1143" s="45" t="str">
        <f t="shared" si="67"/>
        <v/>
      </c>
      <c r="AT1143" s="45"/>
      <c r="AU1143" s="47"/>
      <c r="AV1143" s="47"/>
      <c r="AW1143" s="47"/>
      <c r="AX1143" s="47"/>
      <c r="AY1143" s="47"/>
      <c r="AZ1143" s="47"/>
      <c r="BA1143" s="47"/>
      <c r="BB1143" s="47"/>
      <c r="BC1143" s="47"/>
      <c r="BD1143" s="47"/>
      <c r="BE1143" s="47"/>
      <c r="BF1143" s="47"/>
      <c r="BG1143" s="5"/>
      <c r="BI1143" s="5"/>
      <c r="BJ1143" s="5"/>
      <c r="BK1143" s="5"/>
    </row>
    <row r="1144" ht="14.25" hidden="1" customHeight="1">
      <c r="A1144" s="92" t="s">
        <v>42</v>
      </c>
      <c r="B1144" s="47" t="s">
        <v>235</v>
      </c>
      <c r="C1144" s="47" t="s">
        <v>1144</v>
      </c>
      <c r="D1144" s="47" t="s">
        <v>1310</v>
      </c>
      <c r="E1144" s="92" t="s">
        <v>375</v>
      </c>
      <c r="F1144" s="45" t="s">
        <v>221</v>
      </c>
      <c r="G1144" s="45" t="s">
        <v>1126</v>
      </c>
      <c r="H1144" s="45" t="str">
        <f t="shared" si="62"/>
        <v>ASHRAE 90.1-2010MidriseApartmentCorridor</v>
      </c>
      <c r="I1144" s="117" t="str">
        <f>VLOOKUP(H1144,'Interior Lighting'!$A$4:$G$1472,5,FALSE)</f>
        <v>0.792</v>
      </c>
      <c r="J1144" s="47"/>
      <c r="K1144" s="47"/>
      <c r="L1144" s="47"/>
      <c r="M1144" s="47">
        <v>0.0</v>
      </c>
      <c r="N1144" s="47">
        <v>0.7</v>
      </c>
      <c r="O1144" s="47">
        <v>0.2</v>
      </c>
      <c r="P1144" s="47" t="s">
        <v>1522</v>
      </c>
      <c r="Q1144" s="47" t="s">
        <v>370</v>
      </c>
      <c r="R1144" s="47" t="s">
        <v>652</v>
      </c>
      <c r="S1144" s="47" t="s">
        <v>542</v>
      </c>
      <c r="T1144" s="7" t="str">
        <f t="shared" si="65"/>
        <v>ASHRAE 62.1-2007GeneralCorridors</v>
      </c>
      <c r="U1144" s="117" t="str">
        <f>VLOOKUP(T1144,Ventilation!$A$4:$H$314,6,FALSE)</f>
        <v>0.06</v>
      </c>
      <c r="V1144" s="117" t="str">
        <f>VLOOKUP(T1144,Ventilation!$A$4:$H$314,5,FALSE)</f>
        <v/>
      </c>
      <c r="W1144" s="117" t="str">
        <f>VLOOKUP(T1144,Ventilation!$A$4:$H$314,7,FALSE)</f>
        <v/>
      </c>
      <c r="X1144" s="60">
        <v>0.0</v>
      </c>
      <c r="Y1144" s="47" t="s">
        <v>1515</v>
      </c>
      <c r="Z1144" s="47" t="s">
        <v>1516</v>
      </c>
      <c r="AA1144" s="47">
        <v>0.0446</v>
      </c>
      <c r="AB1144" s="8"/>
      <c r="AC1144" s="47"/>
      <c r="AD1144" s="47" t="s">
        <v>1517</v>
      </c>
      <c r="AE1144" s="47"/>
      <c r="AF1144" s="47"/>
      <c r="AG1144" s="47"/>
      <c r="AH1144" s="47"/>
      <c r="AI1144" s="47"/>
      <c r="AJ1144" s="60">
        <v>0.4</v>
      </c>
      <c r="AK1144" s="47">
        <v>0.0</v>
      </c>
      <c r="AL1144" s="47">
        <v>0.5</v>
      </c>
      <c r="AM1144" s="47">
        <v>0.0</v>
      </c>
      <c r="AN1144" s="47" t="s">
        <v>1518</v>
      </c>
      <c r="AO1144" s="34" t="s">
        <v>1519</v>
      </c>
      <c r="AP1144" s="34" t="s">
        <v>2025</v>
      </c>
      <c r="AQ1144" s="45"/>
      <c r="AR1144" s="47"/>
      <c r="AS1144" s="45" t="str">
        <f t="shared" si="67"/>
        <v/>
      </c>
      <c r="AT1144" s="45"/>
      <c r="AU1144" s="47"/>
      <c r="AV1144" s="47"/>
      <c r="AW1144" s="47"/>
      <c r="AX1144" s="47"/>
      <c r="AY1144" s="47"/>
      <c r="AZ1144" s="47"/>
      <c r="BA1144" s="47"/>
      <c r="BB1144" s="47"/>
      <c r="BC1144" s="47"/>
      <c r="BD1144" s="47"/>
      <c r="BE1144" s="47"/>
      <c r="BF1144" s="47"/>
      <c r="BG1144" s="5"/>
      <c r="BI1144" s="5"/>
      <c r="BJ1144" s="5"/>
      <c r="BK1144" s="5"/>
    </row>
    <row r="1145" ht="14.25" hidden="1" customHeight="1">
      <c r="A1145" s="92" t="s">
        <v>42</v>
      </c>
      <c r="B1145" s="47" t="s">
        <v>235</v>
      </c>
      <c r="C1145" s="61" t="s">
        <v>1530</v>
      </c>
      <c r="D1145" s="47" t="s">
        <v>1310</v>
      </c>
      <c r="E1145" s="92" t="s">
        <v>375</v>
      </c>
      <c r="F1145" s="45" t="s">
        <v>221</v>
      </c>
      <c r="G1145" s="45" t="s">
        <v>1126</v>
      </c>
      <c r="H1145" s="45" t="str">
        <f t="shared" si="62"/>
        <v>ASHRAE 90.1-2010MidriseApartmentCorridor</v>
      </c>
      <c r="I1145" s="117" t="str">
        <f>VLOOKUP(H1145,'Interior Lighting'!$A$4:$G$1472,5,FALSE)</f>
        <v>0.792</v>
      </c>
      <c r="J1145" s="47"/>
      <c r="K1145" s="47"/>
      <c r="L1145" s="47"/>
      <c r="M1145" s="47">
        <v>0.0</v>
      </c>
      <c r="N1145" s="47">
        <v>0.7</v>
      </c>
      <c r="O1145" s="47">
        <v>0.2</v>
      </c>
      <c r="P1145" s="47" t="s">
        <v>1522</v>
      </c>
      <c r="Q1145" s="47" t="s">
        <v>370</v>
      </c>
      <c r="R1145" s="47" t="s">
        <v>652</v>
      </c>
      <c r="S1145" s="47" t="s">
        <v>542</v>
      </c>
      <c r="T1145" s="7" t="str">
        <f t="shared" si="65"/>
        <v>ASHRAE 62.1-2007GeneralCorridors</v>
      </c>
      <c r="U1145" s="117" t="str">
        <f>VLOOKUP(T1145,Ventilation!$A$4:$H$314,6,FALSE)</f>
        <v>0.06</v>
      </c>
      <c r="V1145" s="117" t="str">
        <f>VLOOKUP(T1145,Ventilation!$A$4:$H$314,5,FALSE)</f>
        <v/>
      </c>
      <c r="W1145" s="117" t="str">
        <f>VLOOKUP(T1145,Ventilation!$A$4:$H$314,7,FALSE)</f>
        <v/>
      </c>
      <c r="X1145" s="60">
        <v>0.0</v>
      </c>
      <c r="Y1145" s="47" t="s">
        <v>1515</v>
      </c>
      <c r="Z1145" s="47" t="s">
        <v>1516</v>
      </c>
      <c r="AA1145" s="47">
        <v>0.0446</v>
      </c>
      <c r="AB1145" s="8"/>
      <c r="AC1145" s="47"/>
      <c r="AD1145" s="47" t="s">
        <v>1517</v>
      </c>
      <c r="AE1145" s="47"/>
      <c r="AF1145" s="47"/>
      <c r="AG1145" s="47"/>
      <c r="AH1145" s="47"/>
      <c r="AI1145" s="47"/>
      <c r="AJ1145" s="60">
        <v>0.4</v>
      </c>
      <c r="AK1145" s="47">
        <v>0.0</v>
      </c>
      <c r="AL1145" s="47">
        <v>0.5</v>
      </c>
      <c r="AM1145" s="47">
        <v>0.0</v>
      </c>
      <c r="AN1145" s="47" t="s">
        <v>1518</v>
      </c>
      <c r="AO1145" s="34" t="s">
        <v>1519</v>
      </c>
      <c r="AP1145" s="34" t="s">
        <v>2025</v>
      </c>
      <c r="AQ1145" s="45"/>
      <c r="AR1145" s="47"/>
      <c r="AS1145" s="45" t="str">
        <f t="shared" si="67"/>
        <v/>
      </c>
      <c r="AT1145" s="45"/>
      <c r="AU1145" s="47"/>
      <c r="AV1145" s="47"/>
      <c r="AW1145" s="47"/>
      <c r="AX1145" s="47"/>
      <c r="AY1145" s="47"/>
      <c r="AZ1145" s="47"/>
      <c r="BA1145" s="47"/>
      <c r="BB1145" s="47"/>
      <c r="BC1145" s="47"/>
      <c r="BD1145" s="47"/>
      <c r="BE1145" s="47"/>
      <c r="BF1145" s="47"/>
      <c r="BG1145" s="5"/>
      <c r="BI1145" s="5"/>
      <c r="BJ1145" s="5"/>
      <c r="BK1145" s="5"/>
    </row>
    <row r="1146" ht="14.25" hidden="1" customHeight="1">
      <c r="A1146" s="92" t="s">
        <v>42</v>
      </c>
      <c r="B1146" s="47" t="s">
        <v>235</v>
      </c>
      <c r="C1146" s="47" t="s">
        <v>1138</v>
      </c>
      <c r="D1146" s="47" t="s">
        <v>1297</v>
      </c>
      <c r="E1146" s="61" t="s">
        <v>376</v>
      </c>
      <c r="F1146" s="61" t="s">
        <v>1193</v>
      </c>
      <c r="G1146" s="47" t="s">
        <v>1043</v>
      </c>
      <c r="H1146" s="45" t="str">
        <f t="shared" si="62"/>
        <v>ASHRAE 90.1-2013Healthcare FacilityExam/Treatment</v>
      </c>
      <c r="I1146" s="117" t="str">
        <f>VLOOKUP(H1146,'Interior Lighting'!$A$4:$G$1472,5,FALSE)</f>
        <v>1.66</v>
      </c>
      <c r="J1146" s="47"/>
      <c r="K1146" s="47"/>
      <c r="L1146" s="47"/>
      <c r="M1146" s="47">
        <v>0.0</v>
      </c>
      <c r="N1146" s="47">
        <v>0.7</v>
      </c>
      <c r="O1146" s="47">
        <v>0.2</v>
      </c>
      <c r="P1146" s="47" t="s">
        <v>1514</v>
      </c>
      <c r="Q1146" s="47" t="s">
        <v>377</v>
      </c>
      <c r="R1146" s="47" t="s">
        <v>703</v>
      </c>
      <c r="S1146" s="47" t="s">
        <v>736</v>
      </c>
      <c r="T1146" s="7" t="str">
        <f t="shared" si="65"/>
        <v>GGHC v2.2Health CareSpecial Procedure Room, Diagnostic</v>
      </c>
      <c r="U1146" s="117" t="str">
        <f>VLOOKUP(T1146,Ventilation!$A$4:$H$314,6,FALSE)</f>
        <v>0.3</v>
      </c>
      <c r="V1146" s="117" t="str">
        <f>VLOOKUP(T1146,Ventilation!$A$4:$H$314,5,FALSE)</f>
        <v/>
      </c>
      <c r="W1146" s="117" t="str">
        <f>VLOOKUP(T1146,Ventilation!$A$4:$H$314,7,FALSE)</f>
        <v/>
      </c>
      <c r="X1146" s="60">
        <v>20.02</v>
      </c>
      <c r="Y1146" s="47" t="s">
        <v>1515</v>
      </c>
      <c r="Z1146" s="47" t="s">
        <v>1516</v>
      </c>
      <c r="AA1146" s="47">
        <v>0.0446</v>
      </c>
      <c r="AB1146" s="8"/>
      <c r="AC1146" s="47"/>
      <c r="AD1146" s="47" t="s">
        <v>1517</v>
      </c>
      <c r="AE1146" s="47"/>
      <c r="AF1146" s="47"/>
      <c r="AG1146" s="47"/>
      <c r="AH1146" s="47"/>
      <c r="AI1146" s="47"/>
      <c r="AJ1146" s="60">
        <v>1.1</v>
      </c>
      <c r="AK1146" s="47">
        <v>0.0</v>
      </c>
      <c r="AL1146" s="47">
        <v>0.5</v>
      </c>
      <c r="AM1146" s="47">
        <v>0.0</v>
      </c>
      <c r="AN1146" s="47" t="s">
        <v>1518</v>
      </c>
      <c r="AO1146" s="34" t="s">
        <v>1519</v>
      </c>
      <c r="AP1146" s="34" t="s">
        <v>2025</v>
      </c>
      <c r="AQ1146" s="47"/>
      <c r="AR1146" s="47"/>
      <c r="AS1146" s="45" t="str">
        <f t="shared" si="67"/>
        <v/>
      </c>
      <c r="AT1146" s="47"/>
      <c r="AU1146" s="47"/>
      <c r="AV1146" s="47"/>
      <c r="AW1146" s="47"/>
      <c r="AX1146" s="47"/>
      <c r="AY1146" s="47"/>
      <c r="AZ1146" s="47"/>
      <c r="BA1146" s="47"/>
      <c r="BB1146" s="47"/>
      <c r="BC1146" s="47"/>
      <c r="BD1146" s="47"/>
      <c r="BE1146" s="47"/>
      <c r="BF1146" s="47"/>
      <c r="BG1146" s="5"/>
      <c r="BI1146" s="5"/>
      <c r="BJ1146" s="5"/>
      <c r="BK1146" s="5"/>
    </row>
    <row r="1147" ht="14.25" hidden="1" customHeight="1">
      <c r="A1147" s="92" t="s">
        <v>42</v>
      </c>
      <c r="B1147" s="47" t="s">
        <v>235</v>
      </c>
      <c r="C1147" s="47" t="s">
        <v>1131</v>
      </c>
      <c r="D1147" s="47" t="s">
        <v>1365</v>
      </c>
      <c r="E1147" s="61" t="s">
        <v>376</v>
      </c>
      <c r="F1147" s="60" t="s">
        <v>1193</v>
      </c>
      <c r="G1147" s="60" t="s">
        <v>1043</v>
      </c>
      <c r="H1147" s="45" t="str">
        <f t="shared" si="62"/>
        <v>ASHRAE 90.1-2013Healthcare FacilityExam/Treatment</v>
      </c>
      <c r="I1147" s="117" t="str">
        <f>VLOOKUP(H1147,'Interior Lighting'!$A$4:$G$1472,5,FALSE)</f>
        <v>1.66</v>
      </c>
      <c r="J1147" s="47"/>
      <c r="K1147" s="47"/>
      <c r="L1147" s="47"/>
      <c r="M1147" s="47">
        <v>0.0</v>
      </c>
      <c r="N1147" s="47">
        <v>0.7</v>
      </c>
      <c r="O1147" s="47">
        <v>0.2</v>
      </c>
      <c r="P1147" s="47" t="s">
        <v>1528</v>
      </c>
      <c r="Q1147" s="56" t="s">
        <v>368</v>
      </c>
      <c r="R1147" s="47" t="s">
        <v>583</v>
      </c>
      <c r="S1147" s="60" t="s">
        <v>589</v>
      </c>
      <c r="T1147" s="7" t="str">
        <f t="shared" si="65"/>
        <v>ASHRAE 62.1-1999Public SpacesPublic restrooms</v>
      </c>
      <c r="U1147" s="117" t="str">
        <f>VLOOKUP(T1147,Ventilation!$A$4:$H$314,6,FALSE)</f>
        <v>0</v>
      </c>
      <c r="V1147" s="117" t="str">
        <f>VLOOKUP(T1147,Ventilation!$A$4:$H$314,5,FALSE)</f>
        <v>0</v>
      </c>
      <c r="W1147" s="117" t="str">
        <f>VLOOKUP(T1147,Ventilation!$A$4:$H$314,7,FALSE)</f>
        <v/>
      </c>
      <c r="X1147" s="60">
        <v>0.0</v>
      </c>
      <c r="Y1147" s="47" t="s">
        <v>1515</v>
      </c>
      <c r="Z1147" s="47" t="s">
        <v>1516</v>
      </c>
      <c r="AA1147" s="47">
        <v>0.0446</v>
      </c>
      <c r="AB1147" s="8"/>
      <c r="AC1147" s="47"/>
      <c r="AD1147" s="47" t="s">
        <v>1517</v>
      </c>
      <c r="AE1147" s="47"/>
      <c r="AF1147" s="47"/>
      <c r="AG1147" s="47"/>
      <c r="AH1147" s="47"/>
      <c r="AI1147" s="47"/>
      <c r="AJ1147" s="60">
        <v>5.0</v>
      </c>
      <c r="AK1147" s="47">
        <v>0.0</v>
      </c>
      <c r="AL1147" s="60">
        <v>0.5</v>
      </c>
      <c r="AM1147" s="60">
        <v>0.0</v>
      </c>
      <c r="AN1147" s="47" t="s">
        <v>1518</v>
      </c>
      <c r="AO1147" s="34" t="s">
        <v>1519</v>
      </c>
      <c r="AP1147" s="34" t="s">
        <v>2025</v>
      </c>
      <c r="AQ1147" s="47"/>
      <c r="AR1147" s="47"/>
      <c r="AS1147" s="45" t="str">
        <f t="shared" si="67"/>
        <v/>
      </c>
      <c r="AT1147" s="47"/>
      <c r="AU1147" s="47"/>
      <c r="AV1147" s="47"/>
      <c r="AW1147" s="47"/>
      <c r="AX1147" s="47"/>
      <c r="AY1147" s="47"/>
      <c r="AZ1147" s="47"/>
      <c r="BA1147" s="47"/>
      <c r="BB1147" s="47"/>
      <c r="BC1147" s="47"/>
      <c r="BD1147" s="47"/>
      <c r="BE1147" s="47"/>
      <c r="BF1147" s="47"/>
      <c r="BG1147" s="5"/>
      <c r="BI1147" s="5"/>
      <c r="BJ1147" s="5"/>
      <c r="BK1147" s="5"/>
    </row>
    <row r="1148" ht="14.25" hidden="1" customHeight="1">
      <c r="A1148" s="92" t="s">
        <v>42</v>
      </c>
      <c r="B1148" s="47" t="s">
        <v>235</v>
      </c>
      <c r="C1148" s="3" t="s">
        <v>1531</v>
      </c>
      <c r="D1148" s="47" t="s">
        <v>1365</v>
      </c>
      <c r="E1148" s="61" t="s">
        <v>376</v>
      </c>
      <c r="F1148" s="60" t="s">
        <v>1193</v>
      </c>
      <c r="G1148" s="60" t="s">
        <v>1043</v>
      </c>
      <c r="H1148" s="45" t="str">
        <f t="shared" si="62"/>
        <v>ASHRAE 90.1-2013Healthcare FacilityExam/Treatment</v>
      </c>
      <c r="I1148" s="117" t="str">
        <f>VLOOKUP(H1148,'Interior Lighting'!$A$4:$G$1472,5,FALSE)</f>
        <v>1.66</v>
      </c>
      <c r="J1148" s="47"/>
      <c r="K1148" s="47"/>
      <c r="L1148" s="47"/>
      <c r="M1148" s="47">
        <v>0.0</v>
      </c>
      <c r="N1148" s="47">
        <v>0.7</v>
      </c>
      <c r="O1148" s="47">
        <v>0.2</v>
      </c>
      <c r="P1148" s="47" t="s">
        <v>1528</v>
      </c>
      <c r="Q1148" s="56" t="s">
        <v>368</v>
      </c>
      <c r="R1148" s="47" t="s">
        <v>583</v>
      </c>
      <c r="S1148" s="60" t="s">
        <v>589</v>
      </c>
      <c r="T1148" s="7" t="str">
        <f t="shared" si="65"/>
        <v>ASHRAE 62.1-1999Public SpacesPublic restrooms</v>
      </c>
      <c r="U1148" s="117" t="str">
        <f>VLOOKUP(T1148,Ventilation!$A$4:$H$314,6,FALSE)</f>
        <v>0</v>
      </c>
      <c r="V1148" s="117" t="str">
        <f>VLOOKUP(T1148,Ventilation!$A$4:$H$314,5,FALSE)</f>
        <v>0</v>
      </c>
      <c r="W1148" s="117" t="str">
        <f>VLOOKUP(T1148,Ventilation!$A$4:$H$314,7,FALSE)</f>
        <v/>
      </c>
      <c r="X1148" s="60">
        <v>0.0</v>
      </c>
      <c r="Y1148" s="47" t="s">
        <v>1515</v>
      </c>
      <c r="Z1148" s="47" t="s">
        <v>1516</v>
      </c>
      <c r="AA1148" s="47">
        <v>0.0446</v>
      </c>
      <c r="AB1148" s="8"/>
      <c r="AC1148" s="47"/>
      <c r="AD1148" s="47" t="s">
        <v>1517</v>
      </c>
      <c r="AE1148" s="47"/>
      <c r="AF1148" s="47"/>
      <c r="AG1148" s="47"/>
      <c r="AH1148" s="47"/>
      <c r="AI1148" s="47"/>
      <c r="AJ1148" s="60">
        <v>2.1</v>
      </c>
      <c r="AK1148" s="47">
        <v>0.0</v>
      </c>
      <c r="AL1148" s="60">
        <v>0.1</v>
      </c>
      <c r="AM1148" s="60">
        <v>0.9</v>
      </c>
      <c r="AN1148" s="34" t="s">
        <v>1536</v>
      </c>
      <c r="AO1148" s="34" t="s">
        <v>1519</v>
      </c>
      <c r="AP1148" s="34" t="s">
        <v>2025</v>
      </c>
      <c r="AQ1148" s="47"/>
      <c r="AR1148" s="47"/>
      <c r="AS1148" s="45" t="str">
        <f t="shared" si="67"/>
        <v/>
      </c>
      <c r="AT1148" s="47"/>
      <c r="AU1148" s="47"/>
      <c r="AV1148" s="47"/>
      <c r="AW1148" s="47"/>
      <c r="AX1148" s="47"/>
      <c r="AY1148" s="47"/>
      <c r="AZ1148" s="47"/>
      <c r="BA1148" s="47"/>
      <c r="BB1148" s="47"/>
      <c r="BC1148" s="47"/>
      <c r="BD1148" s="47"/>
      <c r="BE1148" s="47"/>
      <c r="BF1148" s="47"/>
      <c r="BG1148" s="5"/>
      <c r="BI1148" s="5"/>
      <c r="BJ1148" s="5"/>
      <c r="BK1148" s="5"/>
    </row>
    <row r="1149" ht="14.25" hidden="1" customHeight="1">
      <c r="A1149" s="92" t="s">
        <v>42</v>
      </c>
      <c r="B1149" s="47" t="s">
        <v>235</v>
      </c>
      <c r="C1149" s="47" t="s">
        <v>1129</v>
      </c>
      <c r="D1149" s="47" t="s">
        <v>1297</v>
      </c>
      <c r="E1149" s="61" t="s">
        <v>376</v>
      </c>
      <c r="F1149" s="47" t="s">
        <v>993</v>
      </c>
      <c r="G1149" s="47" t="s">
        <v>652</v>
      </c>
      <c r="H1149" s="45" t="str">
        <f t="shared" si="62"/>
        <v>ASHRAE 90.1-2013Office-EnclosedGeneral</v>
      </c>
      <c r="I1149" s="117" t="str">
        <f>VLOOKUP(H1149,'Interior Lighting'!$A$4:$G$1472,5,FALSE)</f>
        <v>1.11</v>
      </c>
      <c r="J1149" s="47"/>
      <c r="K1149" s="47"/>
      <c r="L1149" s="47"/>
      <c r="M1149" s="47">
        <v>0.0</v>
      </c>
      <c r="N1149" s="47">
        <v>0.7</v>
      </c>
      <c r="O1149" s="47">
        <v>0.2</v>
      </c>
      <c r="P1149" s="8" t="s">
        <v>1520</v>
      </c>
      <c r="Q1149" s="47" t="s">
        <v>370</v>
      </c>
      <c r="R1149" s="47" t="s">
        <v>580</v>
      </c>
      <c r="S1149" s="47" t="s">
        <v>576</v>
      </c>
      <c r="T1149" s="7" t="str">
        <f t="shared" si="65"/>
        <v>ASHRAE 62.1-2007Office BuildingsOffice space</v>
      </c>
      <c r="U1149" s="117" t="str">
        <f>VLOOKUP(T1149,Ventilation!$A$4:$H$314,6,FALSE)</f>
        <v>0.06</v>
      </c>
      <c r="V1149" s="117" t="str">
        <f>VLOOKUP(T1149,Ventilation!$A$4:$H$314,5,FALSE)</f>
        <v>5</v>
      </c>
      <c r="W1149" s="117" t="str">
        <f>VLOOKUP(T1149,Ventilation!$A$4:$H$314,7,FALSE)</f>
        <v/>
      </c>
      <c r="X1149" s="60">
        <v>5.0</v>
      </c>
      <c r="Y1149" s="8" t="s">
        <v>1515</v>
      </c>
      <c r="Z1149" s="8" t="s">
        <v>1516</v>
      </c>
      <c r="AA1149" s="47">
        <v>0.0446</v>
      </c>
      <c r="AB1149" s="8"/>
      <c r="AC1149" s="8"/>
      <c r="AD1149" s="8" t="s">
        <v>1517</v>
      </c>
      <c r="AE1149" s="47"/>
      <c r="AF1149" s="47"/>
      <c r="AG1149" s="47"/>
      <c r="AH1149" s="47"/>
      <c r="AI1149" s="47"/>
      <c r="AJ1149" s="60">
        <v>1.1</v>
      </c>
      <c r="AK1149" s="47">
        <v>0.0</v>
      </c>
      <c r="AL1149" s="47">
        <v>0.5</v>
      </c>
      <c r="AM1149" s="47">
        <v>0.0</v>
      </c>
      <c r="AN1149" s="8" t="s">
        <v>1518</v>
      </c>
      <c r="AO1149" s="34" t="s">
        <v>1519</v>
      </c>
      <c r="AP1149" s="34" t="s">
        <v>2025</v>
      </c>
      <c r="AQ1149" s="45"/>
      <c r="AR1149" s="47"/>
      <c r="AS1149" s="45" t="str">
        <f t="shared" si="67"/>
        <v/>
      </c>
      <c r="AT1149" s="45"/>
      <c r="AU1149" s="47"/>
      <c r="AV1149" s="47"/>
      <c r="AW1149" s="8"/>
      <c r="AX1149" s="47"/>
      <c r="AY1149" s="47"/>
      <c r="AZ1149" s="47"/>
      <c r="BA1149" s="47"/>
      <c r="BB1149" s="47"/>
      <c r="BC1149" s="47"/>
      <c r="BD1149" s="47"/>
      <c r="BE1149" s="47"/>
      <c r="BF1149" s="47"/>
      <c r="BG1149" s="5"/>
      <c r="BI1149" s="5"/>
      <c r="BJ1149" s="5"/>
      <c r="BK1149" s="5"/>
    </row>
    <row r="1150" ht="14.25" hidden="1" customHeight="1">
      <c r="A1150" s="92" t="s">
        <v>42</v>
      </c>
      <c r="B1150" s="8" t="s">
        <v>235</v>
      </c>
      <c r="C1150" s="8" t="s">
        <v>1125</v>
      </c>
      <c r="D1150" s="47" t="s">
        <v>1338</v>
      </c>
      <c r="E1150" s="61" t="s">
        <v>376</v>
      </c>
      <c r="F1150" s="47" t="s">
        <v>995</v>
      </c>
      <c r="G1150" s="47" t="s">
        <v>652</v>
      </c>
      <c r="H1150" s="45" t="str">
        <f t="shared" si="62"/>
        <v>ASHRAE 90.1-2013Conference/Meeting/MultipurposeGeneral</v>
      </c>
      <c r="I1150" s="117" t="str">
        <f>VLOOKUP(H1150,'Interior Lighting'!$A$4:$G$1472,5,FALSE)</f>
        <v>1.23</v>
      </c>
      <c r="J1150" s="47"/>
      <c r="K1150" s="47"/>
      <c r="L1150" s="47"/>
      <c r="M1150" s="47">
        <v>0.0</v>
      </c>
      <c r="N1150" s="47">
        <v>0.7</v>
      </c>
      <c r="O1150" s="47">
        <v>0.2</v>
      </c>
      <c r="P1150" s="8" t="s">
        <v>1520</v>
      </c>
      <c r="Q1150" s="47" t="s">
        <v>370</v>
      </c>
      <c r="R1150" s="47" t="s">
        <v>652</v>
      </c>
      <c r="S1150" s="47" t="s">
        <v>653</v>
      </c>
      <c r="T1150" s="7" t="str">
        <f t="shared" si="65"/>
        <v>ASHRAE 62.1-2007GeneralConference/meeting</v>
      </c>
      <c r="U1150" s="117" t="str">
        <f>VLOOKUP(T1150,Ventilation!$A$4:$H$314,6,FALSE)</f>
        <v>0.06</v>
      </c>
      <c r="V1150" s="117" t="str">
        <f>VLOOKUP(T1150,Ventilation!$A$4:$H$314,5,FALSE)</f>
        <v>5</v>
      </c>
      <c r="W1150" s="117" t="str">
        <f>VLOOKUP(T1150,Ventilation!$A$4:$H$314,7,FALSE)</f>
        <v/>
      </c>
      <c r="X1150" s="60">
        <v>49.95</v>
      </c>
      <c r="Y1150" s="8" t="s">
        <v>1515</v>
      </c>
      <c r="Z1150" s="8" t="s">
        <v>1516</v>
      </c>
      <c r="AA1150" s="47">
        <v>0.0446</v>
      </c>
      <c r="AB1150" s="8"/>
      <c r="AC1150" s="8"/>
      <c r="AD1150" s="8" t="s">
        <v>1517</v>
      </c>
      <c r="AE1150" s="47"/>
      <c r="AF1150" s="47"/>
      <c r="AG1150" s="47"/>
      <c r="AH1150" s="47"/>
      <c r="AI1150" s="47"/>
      <c r="AJ1150" s="60">
        <v>1.0</v>
      </c>
      <c r="AK1150" s="47">
        <v>0.0</v>
      </c>
      <c r="AL1150" s="47">
        <v>0.5</v>
      </c>
      <c r="AM1150" s="47">
        <v>0.0</v>
      </c>
      <c r="AN1150" s="8" t="s">
        <v>1518</v>
      </c>
      <c r="AO1150" s="34" t="s">
        <v>1519</v>
      </c>
      <c r="AP1150" s="34" t="s">
        <v>2025</v>
      </c>
      <c r="AQ1150" s="45"/>
      <c r="AR1150" s="47"/>
      <c r="AS1150" s="45" t="str">
        <f t="shared" si="67"/>
        <v/>
      </c>
      <c r="AT1150" s="45"/>
      <c r="AU1150" s="47"/>
      <c r="AV1150" s="47"/>
      <c r="AW1150" s="47"/>
      <c r="AX1150" s="47"/>
      <c r="AY1150" s="47"/>
      <c r="AZ1150" s="47"/>
      <c r="BA1150" s="47"/>
      <c r="BB1150" s="47"/>
      <c r="BC1150" s="47"/>
      <c r="BD1150" s="47"/>
      <c r="BE1150" s="8"/>
      <c r="BF1150" s="8"/>
      <c r="BG1150" s="5"/>
      <c r="BI1150" s="5"/>
      <c r="BJ1150" s="5"/>
      <c r="BK1150" s="5"/>
    </row>
    <row r="1151" ht="14.25" hidden="1" customHeight="1">
      <c r="A1151" s="92" t="s">
        <v>42</v>
      </c>
      <c r="B1151" s="8" t="s">
        <v>235</v>
      </c>
      <c r="C1151" s="8" t="s">
        <v>1123</v>
      </c>
      <c r="D1151" s="47" t="s">
        <v>1316</v>
      </c>
      <c r="E1151" s="61" t="s">
        <v>376</v>
      </c>
      <c r="F1151" s="61" t="s">
        <v>1193</v>
      </c>
      <c r="G1151" s="60" t="s">
        <v>1043</v>
      </c>
      <c r="H1151" s="45" t="str">
        <f t="shared" si="62"/>
        <v>ASHRAE 90.1-2013Healthcare FacilityExam/Treatment</v>
      </c>
      <c r="I1151" s="117" t="str">
        <f>VLOOKUP(H1151,'Interior Lighting'!$A$4:$G$1472,5,FALSE)</f>
        <v>1.66</v>
      </c>
      <c r="J1151" s="47"/>
      <c r="K1151" s="47"/>
      <c r="L1151" s="47"/>
      <c r="M1151" s="47">
        <v>0.0</v>
      </c>
      <c r="N1151" s="47">
        <v>0.7</v>
      </c>
      <c r="O1151" s="47">
        <v>0.2</v>
      </c>
      <c r="P1151" s="47" t="s">
        <v>1520</v>
      </c>
      <c r="Q1151" s="47" t="s">
        <v>377</v>
      </c>
      <c r="R1151" s="47" t="s">
        <v>703</v>
      </c>
      <c r="S1151" s="47" t="s">
        <v>717</v>
      </c>
      <c r="T1151" s="7" t="str">
        <f t="shared" si="65"/>
        <v>GGHC v2.2Health CareClean Utility / Workroom</v>
      </c>
      <c r="U1151" s="117" t="str">
        <f>VLOOKUP(T1151,Ventilation!$A$4:$H$314,6,FALSE)</f>
        <v>0.3</v>
      </c>
      <c r="V1151" s="117" t="str">
        <f>VLOOKUP(T1151,Ventilation!$A$4:$H$314,5,FALSE)</f>
        <v/>
      </c>
      <c r="W1151" s="117" t="str">
        <f>VLOOKUP(T1151,Ventilation!$A$4:$H$314,7,FALSE)</f>
        <v/>
      </c>
      <c r="X1151" s="60">
        <v>20.02</v>
      </c>
      <c r="Y1151" s="47" t="s">
        <v>1515</v>
      </c>
      <c r="Z1151" s="47" t="s">
        <v>1516</v>
      </c>
      <c r="AA1151" s="47">
        <v>0.0446</v>
      </c>
      <c r="AB1151" s="8"/>
      <c r="AC1151" s="47"/>
      <c r="AD1151" s="47" t="s">
        <v>1517</v>
      </c>
      <c r="AE1151" s="47"/>
      <c r="AF1151" s="47"/>
      <c r="AG1151" s="47"/>
      <c r="AH1151" s="47"/>
      <c r="AI1151" s="47"/>
      <c r="AJ1151" s="60">
        <v>2.0</v>
      </c>
      <c r="AK1151" s="47">
        <v>0.0</v>
      </c>
      <c r="AL1151" s="47">
        <v>0.5</v>
      </c>
      <c r="AM1151" s="47">
        <v>0.0</v>
      </c>
      <c r="AN1151" s="47" t="s">
        <v>1518</v>
      </c>
      <c r="AO1151" s="34" t="s">
        <v>1519</v>
      </c>
      <c r="AP1151" s="34" t="s">
        <v>2025</v>
      </c>
      <c r="AQ1151" s="47"/>
      <c r="AR1151" s="47"/>
      <c r="AS1151" s="45" t="str">
        <f t="shared" si="67"/>
        <v/>
      </c>
      <c r="AT1151" s="47"/>
      <c r="AU1151" s="47"/>
      <c r="AV1151" s="47"/>
      <c r="AW1151" s="47"/>
      <c r="AX1151" s="47"/>
      <c r="AY1151" s="47"/>
      <c r="AZ1151" s="47"/>
      <c r="BA1151" s="47"/>
      <c r="BB1151" s="47"/>
      <c r="BC1151" s="47"/>
      <c r="BD1151" s="47"/>
      <c r="BE1151" s="47"/>
      <c r="BF1151" s="47"/>
      <c r="BG1151" s="5"/>
      <c r="BI1151" s="5"/>
      <c r="BJ1151" s="5"/>
      <c r="BK1151" s="5"/>
    </row>
    <row r="1152" ht="14.25" hidden="1" customHeight="1">
      <c r="A1152" s="92" t="s">
        <v>42</v>
      </c>
      <c r="B1152" s="8" t="s">
        <v>235</v>
      </c>
      <c r="C1152" s="8" t="s">
        <v>1121</v>
      </c>
      <c r="D1152" s="47" t="s">
        <v>1283</v>
      </c>
      <c r="E1152" s="61" t="s">
        <v>376</v>
      </c>
      <c r="F1152" s="47" t="s">
        <v>1013</v>
      </c>
      <c r="G1152" s="47" t="s">
        <v>652</v>
      </c>
      <c r="H1152" s="45" t="str">
        <f t="shared" si="62"/>
        <v>ASHRAE 90.1-2013Dining AreaGeneral</v>
      </c>
      <c r="I1152" s="117" t="str">
        <f>VLOOKUP(H1152,'Interior Lighting'!$A$4:$G$1472,5,FALSE)</f>
        <v>0.65</v>
      </c>
      <c r="J1152" s="47"/>
      <c r="K1152" s="47"/>
      <c r="L1152" s="47"/>
      <c r="M1152" s="47">
        <v>0.0</v>
      </c>
      <c r="N1152" s="47">
        <v>0.7</v>
      </c>
      <c r="O1152" s="47">
        <v>0.2</v>
      </c>
      <c r="P1152" s="47" t="s">
        <v>1520</v>
      </c>
      <c r="Q1152" s="47" t="s">
        <v>370</v>
      </c>
      <c r="R1152" s="47" t="s">
        <v>544</v>
      </c>
      <c r="S1152" s="47" t="s">
        <v>651</v>
      </c>
      <c r="T1152" s="7" t="str">
        <f t="shared" si="65"/>
        <v>ASHRAE 62.1-2007Food and Beverage ServiceCafeteria/fast food dining</v>
      </c>
      <c r="U1152" s="117" t="str">
        <f>VLOOKUP(T1152,Ventilation!$A$4:$H$314,6,FALSE)</f>
        <v>0.18</v>
      </c>
      <c r="V1152" s="117" t="str">
        <f>VLOOKUP(T1152,Ventilation!$A$4:$H$314,5,FALSE)</f>
        <v>7.5</v>
      </c>
      <c r="W1152" s="117" t="str">
        <f>VLOOKUP(T1152,Ventilation!$A$4:$H$314,7,FALSE)</f>
        <v/>
      </c>
      <c r="X1152" s="60">
        <v>99.89</v>
      </c>
      <c r="Y1152" s="47" t="s">
        <v>1515</v>
      </c>
      <c r="Z1152" s="47" t="s">
        <v>1516</v>
      </c>
      <c r="AA1152" s="47">
        <v>0.0446</v>
      </c>
      <c r="AB1152" s="8"/>
      <c r="AC1152" s="47"/>
      <c r="AD1152" s="47" t="s">
        <v>1517</v>
      </c>
      <c r="AE1152" s="47"/>
      <c r="AF1152" s="47"/>
      <c r="AG1152" s="47"/>
      <c r="AH1152" s="47"/>
      <c r="AI1152" s="47"/>
      <c r="AJ1152" s="60">
        <v>1.0</v>
      </c>
      <c r="AK1152" s="47">
        <v>0.0</v>
      </c>
      <c r="AL1152" s="47">
        <v>0.5</v>
      </c>
      <c r="AM1152" s="47">
        <v>0.0</v>
      </c>
      <c r="AN1152" s="47" t="s">
        <v>1518</v>
      </c>
      <c r="AO1152" s="34" t="s">
        <v>1519</v>
      </c>
      <c r="AP1152" s="34" t="s">
        <v>2025</v>
      </c>
      <c r="AQ1152" s="45"/>
      <c r="AR1152" s="47"/>
      <c r="AS1152" s="45" t="str">
        <f t="shared" si="67"/>
        <v/>
      </c>
      <c r="AT1152" s="45"/>
      <c r="AU1152" s="47"/>
      <c r="AV1152" s="47"/>
      <c r="AW1152" s="47"/>
      <c r="AX1152" s="47"/>
      <c r="AY1152" s="47"/>
      <c r="AZ1152" s="47"/>
      <c r="BA1152" s="47"/>
      <c r="BB1152" s="47"/>
      <c r="BC1152" s="47"/>
      <c r="BD1152" s="47"/>
      <c r="BE1152" s="47"/>
      <c r="BF1152" s="47"/>
      <c r="BG1152" s="5"/>
      <c r="BI1152" s="5"/>
      <c r="BJ1152" s="5"/>
      <c r="BK1152" s="5"/>
    </row>
    <row r="1153" ht="14.25" hidden="1" customHeight="1">
      <c r="A1153" s="92" t="s">
        <v>42</v>
      </c>
      <c r="B1153" s="47" t="s">
        <v>235</v>
      </c>
      <c r="C1153" s="47" t="s">
        <v>1118</v>
      </c>
      <c r="D1153" s="47" t="s">
        <v>1316</v>
      </c>
      <c r="E1153" s="61" t="s">
        <v>376</v>
      </c>
      <c r="F1153" s="47" t="s">
        <v>1100</v>
      </c>
      <c r="G1153" s="47" t="s">
        <v>652</v>
      </c>
      <c r="H1153" s="45" t="str">
        <f t="shared" si="62"/>
        <v>ASHRAE 90.1-2013StorageGeneral</v>
      </c>
      <c r="I1153" s="117" t="str">
        <f>VLOOKUP(H1153,'Interior Lighting'!$A$4:$G$1472,5,FALSE)</f>
        <v>0.63</v>
      </c>
      <c r="J1153" s="47"/>
      <c r="K1153" s="47"/>
      <c r="L1153" s="47"/>
      <c r="M1153" s="47">
        <v>0.0</v>
      </c>
      <c r="N1153" s="47">
        <v>0.7</v>
      </c>
      <c r="O1153" s="47">
        <v>0.2</v>
      </c>
      <c r="P1153" s="47" t="s">
        <v>1520</v>
      </c>
      <c r="Q1153" s="56" t="s">
        <v>370</v>
      </c>
      <c r="R1153" s="47" t="s">
        <v>652</v>
      </c>
      <c r="S1153" s="47" t="s">
        <v>594</v>
      </c>
      <c r="T1153" s="7" t="str">
        <f t="shared" si="65"/>
        <v>ASHRAE 62.1-2007GeneralStorage rooms</v>
      </c>
      <c r="U1153" s="117" t="str">
        <f>VLOOKUP(T1153,Ventilation!$A$4:$H$314,6,FALSE)</f>
        <v>0.12</v>
      </c>
      <c r="V1153" s="117" t="str">
        <f>VLOOKUP(T1153,Ventilation!$A$4:$H$314,5,FALSE)</f>
        <v/>
      </c>
      <c r="W1153" s="117" t="str">
        <f>VLOOKUP(T1153,Ventilation!$A$4:$H$314,7,FALSE)</f>
        <v/>
      </c>
      <c r="X1153" s="60">
        <v>0.0</v>
      </c>
      <c r="Y1153" s="47" t="s">
        <v>1515</v>
      </c>
      <c r="Z1153" s="8" t="s">
        <v>1516</v>
      </c>
      <c r="AA1153" s="47">
        <v>0.0446</v>
      </c>
      <c r="AB1153" s="8"/>
      <c r="AC1153" s="47"/>
      <c r="AD1153" s="47" t="s">
        <v>1517</v>
      </c>
      <c r="AE1153" s="47"/>
      <c r="AF1153" s="47"/>
      <c r="AG1153" s="47"/>
      <c r="AH1153" s="47"/>
      <c r="AI1153" s="47"/>
      <c r="AJ1153" s="60">
        <v>0.1</v>
      </c>
      <c r="AK1153" s="47">
        <v>0.0</v>
      </c>
      <c r="AL1153" s="47">
        <v>0.5</v>
      </c>
      <c r="AM1153" s="47">
        <v>0.0</v>
      </c>
      <c r="AN1153" s="47" t="s">
        <v>1518</v>
      </c>
      <c r="AO1153" s="34" t="s">
        <v>1519</v>
      </c>
      <c r="AP1153" s="34" t="s">
        <v>2025</v>
      </c>
      <c r="AQ1153" s="47"/>
      <c r="AR1153" s="47"/>
      <c r="AS1153" s="45" t="str">
        <f t="shared" si="67"/>
        <v/>
      </c>
      <c r="AT1153" s="47"/>
      <c r="AU1153" s="47"/>
      <c r="AV1153" s="47"/>
      <c r="AW1153" s="47"/>
      <c r="AX1153" s="47"/>
      <c r="AY1153" s="47"/>
      <c r="AZ1153" s="47"/>
      <c r="BA1153" s="47"/>
      <c r="BB1153" s="47"/>
      <c r="BC1153" s="47"/>
      <c r="BD1153" s="47"/>
      <c r="BE1153" s="47"/>
      <c r="BF1153" s="47"/>
      <c r="BG1153" s="5"/>
      <c r="BI1153" s="5"/>
      <c r="BJ1153" s="5"/>
      <c r="BK1153" s="5"/>
    </row>
    <row r="1154" ht="14.25" hidden="1" customHeight="1">
      <c r="A1154" s="92" t="s">
        <v>42</v>
      </c>
      <c r="B1154" s="47" t="s">
        <v>235</v>
      </c>
      <c r="C1154" s="47" t="s">
        <v>1114</v>
      </c>
      <c r="D1154" s="47" t="s">
        <v>1316</v>
      </c>
      <c r="E1154" s="61" t="s">
        <v>376</v>
      </c>
      <c r="F1154" s="60" t="s">
        <v>1193</v>
      </c>
      <c r="G1154" s="60" t="s">
        <v>1043</v>
      </c>
      <c r="H1154" s="45" t="str">
        <f t="shared" si="62"/>
        <v>ASHRAE 90.1-2013Healthcare FacilityExam/Treatment</v>
      </c>
      <c r="I1154" s="117" t="str">
        <f>VLOOKUP(H1154,'Interior Lighting'!$A$4:$G$1472,5,FALSE)</f>
        <v>1.66</v>
      </c>
      <c r="J1154" s="47"/>
      <c r="K1154" s="47"/>
      <c r="L1154" s="47"/>
      <c r="M1154" s="47">
        <v>0.0</v>
      </c>
      <c r="N1154" s="47">
        <v>0.7</v>
      </c>
      <c r="O1154" s="47">
        <v>0.2</v>
      </c>
      <c r="P1154" s="47" t="s">
        <v>1520</v>
      </c>
      <c r="Q1154" s="47" t="s">
        <v>377</v>
      </c>
      <c r="R1154" s="47" t="s">
        <v>703</v>
      </c>
      <c r="S1154" s="34" t="s">
        <v>739</v>
      </c>
      <c r="T1154" s="7" t="str">
        <f t="shared" si="65"/>
        <v>GGHC v2.2Health CareTreatment / Examination</v>
      </c>
      <c r="U1154" s="117" t="str">
        <f>VLOOKUP(T1154,Ventilation!$A$4:$H$314,6,FALSE)</f>
        <v>0.3</v>
      </c>
      <c r="V1154" s="117" t="str">
        <f>VLOOKUP(T1154,Ventilation!$A$4:$H$314,5,FALSE)</f>
        <v/>
      </c>
      <c r="W1154" s="117" t="str">
        <f>VLOOKUP(T1154,Ventilation!$A$4:$H$314,7,FALSE)</f>
        <v/>
      </c>
      <c r="X1154" s="60">
        <v>20.02</v>
      </c>
      <c r="Y1154" s="47" t="s">
        <v>1515</v>
      </c>
      <c r="Z1154" s="47" t="s">
        <v>1516</v>
      </c>
      <c r="AA1154" s="47">
        <v>0.0446</v>
      </c>
      <c r="AB1154" s="8"/>
      <c r="AC1154" s="47"/>
      <c r="AD1154" s="47" t="s">
        <v>1517</v>
      </c>
      <c r="AE1154" s="47"/>
      <c r="AF1154" s="47"/>
      <c r="AG1154" s="47"/>
      <c r="AH1154" s="47"/>
      <c r="AI1154" s="47"/>
      <c r="AJ1154" s="60">
        <v>2.0</v>
      </c>
      <c r="AK1154" s="47">
        <v>0.0</v>
      </c>
      <c r="AL1154" s="47">
        <v>0.5</v>
      </c>
      <c r="AM1154" s="47">
        <v>0.0</v>
      </c>
      <c r="AN1154" s="47" t="s">
        <v>1518</v>
      </c>
      <c r="AO1154" s="34" t="s">
        <v>1519</v>
      </c>
      <c r="AP1154" s="34" t="s">
        <v>2025</v>
      </c>
      <c r="AQ1154" s="60">
        <v>2.0</v>
      </c>
      <c r="AR1154" s="47">
        <v>108.0</v>
      </c>
      <c r="AS1154" s="117" t="str">
        <f t="shared" si="67"/>
        <v>0.01851851852</v>
      </c>
      <c r="AT1154" s="61">
        <v>60.0</v>
      </c>
      <c r="AU1154" s="47">
        <v>0.2</v>
      </c>
      <c r="AV1154" s="47">
        <v>0.05</v>
      </c>
      <c r="AW1154" s="47" t="s">
        <v>237</v>
      </c>
      <c r="AX1154" s="47">
        <v>1.3333346236599153</v>
      </c>
      <c r="AY1154" s="47">
        <v>144.0</v>
      </c>
      <c r="AZ1154" s="47">
        <v>0.5048215294789926</v>
      </c>
      <c r="BA1154" s="47">
        <v>0.31</v>
      </c>
      <c r="BB1154" s="47">
        <v>54.520672421626536</v>
      </c>
      <c r="BC1154" s="47">
        <v>1.0</v>
      </c>
      <c r="BD1154" s="47"/>
      <c r="BE1154" s="47" t="s">
        <v>1521</v>
      </c>
      <c r="BF1154" s="47"/>
      <c r="BG1154" s="5"/>
      <c r="BI1154" s="5"/>
      <c r="BJ1154" s="5"/>
      <c r="BK1154" s="5"/>
    </row>
    <row r="1155" ht="14.25" hidden="1" customHeight="1">
      <c r="A1155" s="92" t="s">
        <v>42</v>
      </c>
      <c r="B1155" s="47" t="s">
        <v>235</v>
      </c>
      <c r="C1155" s="60" t="s">
        <v>1533</v>
      </c>
      <c r="D1155" s="45" t="s">
        <v>1364</v>
      </c>
      <c r="E1155" s="61" t="s">
        <v>376</v>
      </c>
      <c r="F1155" s="45" t="s">
        <v>706</v>
      </c>
      <c r="G1155" s="45" t="s">
        <v>652</v>
      </c>
      <c r="H1155" s="45" t="str">
        <f t="shared" si="62"/>
        <v>ASHRAE 90.1-2013LobbyGeneral</v>
      </c>
      <c r="I1155" s="117" t="str">
        <f>VLOOKUP(H1155,'Interior Lighting'!$A$4:$G$1472,5,FALSE)</f>
        <v>0.9</v>
      </c>
      <c r="J1155" s="47"/>
      <c r="K1155" s="45"/>
      <c r="L1155" s="45"/>
      <c r="M1155" s="45">
        <v>0.0</v>
      </c>
      <c r="N1155" s="45">
        <v>0.7</v>
      </c>
      <c r="O1155" s="45">
        <v>0.2</v>
      </c>
      <c r="P1155" s="7" t="s">
        <v>1520</v>
      </c>
      <c r="Q1155" s="45" t="s">
        <v>370</v>
      </c>
      <c r="R1155" s="45" t="s">
        <v>580</v>
      </c>
      <c r="S1155" s="45" t="s">
        <v>668</v>
      </c>
      <c r="T1155" s="7" t="str">
        <f t="shared" si="65"/>
        <v>ASHRAE 62.1-2007Office BuildingsMain entry lobbies</v>
      </c>
      <c r="U1155" s="117" t="str">
        <f>VLOOKUP(T1155,Ventilation!$A$4:$H$314,6,FALSE)</f>
        <v>0.06</v>
      </c>
      <c r="V1155" s="117" t="str">
        <f>VLOOKUP(T1155,Ventilation!$A$4:$H$314,5,FALSE)</f>
        <v>5</v>
      </c>
      <c r="W1155" s="117" t="str">
        <f>VLOOKUP(T1155,Ventilation!$A$4:$H$314,7,FALSE)</f>
        <v/>
      </c>
      <c r="X1155" s="61">
        <v>29.97</v>
      </c>
      <c r="Y1155" s="7" t="s">
        <v>1515</v>
      </c>
      <c r="Z1155" s="7" t="s">
        <v>1516</v>
      </c>
      <c r="AA1155" s="45">
        <v>0.0446</v>
      </c>
      <c r="AB1155" s="7"/>
      <c r="AC1155" s="7"/>
      <c r="AD1155" s="7" t="s">
        <v>1517</v>
      </c>
      <c r="AE1155" s="45"/>
      <c r="AF1155" s="45"/>
      <c r="AG1155" s="45"/>
      <c r="AH1155" s="45"/>
      <c r="AI1155" s="45"/>
      <c r="AJ1155" s="61">
        <v>1.1</v>
      </c>
      <c r="AK1155" s="45">
        <v>0.0</v>
      </c>
      <c r="AL1155" s="45">
        <v>0.5</v>
      </c>
      <c r="AM1155" s="45">
        <v>0.0</v>
      </c>
      <c r="AN1155" s="7" t="s">
        <v>1518</v>
      </c>
      <c r="AO1155" s="34" t="s">
        <v>1519</v>
      </c>
      <c r="AP1155" s="34" t="s">
        <v>2025</v>
      </c>
      <c r="AQ1155" s="45"/>
      <c r="AR1155" s="45"/>
      <c r="AS1155" s="45" t="str">
        <f t="shared" si="67"/>
        <v/>
      </c>
      <c r="AT1155" s="45"/>
      <c r="AU1155" s="45"/>
      <c r="AV1155" s="45"/>
      <c r="AW1155" s="7"/>
      <c r="AX1155" s="45"/>
      <c r="AY1155" s="45"/>
      <c r="AZ1155" s="45"/>
      <c r="BA1155" s="45"/>
      <c r="BB1155" s="45"/>
      <c r="BC1155" s="45"/>
      <c r="BD1155" s="45"/>
      <c r="BE1155" s="7"/>
      <c r="BF1155" s="7"/>
      <c r="BG1155" s="5"/>
      <c r="BI1155" s="5"/>
      <c r="BJ1155" s="5"/>
      <c r="BK1155" s="5"/>
    </row>
    <row r="1156" ht="14.25" hidden="1" customHeight="1">
      <c r="A1156" s="92" t="s">
        <v>42</v>
      </c>
      <c r="B1156" s="8" t="s">
        <v>361</v>
      </c>
      <c r="C1156" s="8" t="s">
        <v>355</v>
      </c>
      <c r="D1156" s="8" t="s">
        <v>1312</v>
      </c>
      <c r="E1156" s="61" t="s">
        <v>376</v>
      </c>
      <c r="F1156" s="8" t="s">
        <v>993</v>
      </c>
      <c r="G1156" s="8" t="s">
        <v>652</v>
      </c>
      <c r="H1156" s="45" t="str">
        <f t="shared" si="62"/>
        <v>ASHRAE 90.1-2013Office-EnclosedGeneral</v>
      </c>
      <c r="I1156" s="117" t="str">
        <f>VLOOKUP(H1156,'Interior Lighting'!$A$4:$G$1472,5,FALSE)</f>
        <v>1.11</v>
      </c>
      <c r="J1156" s="47"/>
      <c r="K1156" s="8"/>
      <c r="L1156" s="8"/>
      <c r="M1156" s="8">
        <v>0.0</v>
      </c>
      <c r="N1156" s="8">
        <v>0.7</v>
      </c>
      <c r="O1156" s="8">
        <v>0.2</v>
      </c>
      <c r="P1156" s="8" t="s">
        <v>1801</v>
      </c>
      <c r="Q1156" s="47" t="s">
        <v>370</v>
      </c>
      <c r="R1156" s="8" t="s">
        <v>580</v>
      </c>
      <c r="S1156" s="8" t="s">
        <v>576</v>
      </c>
      <c r="T1156" s="7" t="str">
        <f t="shared" si="65"/>
        <v>ASHRAE 62.1-2007Office BuildingsOffice space</v>
      </c>
      <c r="U1156" s="117" t="str">
        <f>VLOOKUP(T1156,Ventilation!$A$4:$H$314,6,FALSE)</f>
        <v>0.06</v>
      </c>
      <c r="V1156" s="117" t="str">
        <f>VLOOKUP(T1156,Ventilation!$A$4:$H$314,5,FALSE)</f>
        <v>5</v>
      </c>
      <c r="W1156" s="117" t="str">
        <f>VLOOKUP(T1156,Ventilation!$A$4:$H$314,7,FALSE)</f>
        <v/>
      </c>
      <c r="X1156" s="8">
        <v>5.0</v>
      </c>
      <c r="Y1156" s="8" t="s">
        <v>1802</v>
      </c>
      <c r="Z1156" s="8" t="s">
        <v>1803</v>
      </c>
      <c r="AA1156" s="8">
        <v>0.0446</v>
      </c>
      <c r="AB1156" s="8"/>
      <c r="AC1156" s="8"/>
      <c r="AD1156" s="8" t="s">
        <v>1804</v>
      </c>
      <c r="AE1156" s="8"/>
      <c r="AF1156" s="8"/>
      <c r="AG1156" s="8"/>
      <c r="AH1156" s="8"/>
      <c r="AI1156" s="8"/>
      <c r="AJ1156" s="8">
        <v>0.5400002325005652</v>
      </c>
      <c r="AK1156" s="8">
        <v>0.0</v>
      </c>
      <c r="AL1156" s="8">
        <v>0.5</v>
      </c>
      <c r="AM1156" s="8">
        <v>0.0</v>
      </c>
      <c r="AN1156" s="8" t="s">
        <v>1805</v>
      </c>
      <c r="AO1156" s="8" t="s">
        <v>1806</v>
      </c>
      <c r="AP1156" s="8" t="s">
        <v>1807</v>
      </c>
      <c r="AQ1156" s="8"/>
      <c r="AR1156" s="8"/>
      <c r="AS1156" s="45" t="str">
        <f t="shared" si="67"/>
        <v/>
      </c>
      <c r="AT1156" s="8"/>
      <c r="AU1156" s="8"/>
      <c r="AV1156" s="8"/>
      <c r="AW1156" s="8"/>
      <c r="AX1156" s="8"/>
      <c r="AY1156" s="8"/>
      <c r="AZ1156" s="8"/>
      <c r="BA1156" s="8"/>
      <c r="BB1156" s="8"/>
      <c r="BC1156" s="8"/>
      <c r="BD1156" s="8"/>
      <c r="BE1156" s="8"/>
      <c r="BF1156" s="8"/>
      <c r="BG1156" s="5"/>
      <c r="BI1156" s="5"/>
      <c r="BJ1156" s="5"/>
      <c r="BK1156" s="5"/>
    </row>
    <row r="1157" ht="14.25" customHeight="1">
      <c r="A1157" s="92" t="s">
        <v>42</v>
      </c>
      <c r="B1157" s="8" t="s">
        <v>344</v>
      </c>
      <c r="C1157" s="8" t="s">
        <v>355</v>
      </c>
      <c r="D1157" s="8" t="s">
        <v>1312</v>
      </c>
      <c r="E1157" s="61" t="s">
        <v>376</v>
      </c>
      <c r="F1157" s="8" t="s">
        <v>993</v>
      </c>
      <c r="G1157" s="8" t="s">
        <v>652</v>
      </c>
      <c r="H1157" s="45" t="str">
        <f t="shared" si="62"/>
        <v>ASHRAE 90.1-2013Office-EnclosedGeneral</v>
      </c>
      <c r="I1157" s="61">
        <v>0.82</v>
      </c>
      <c r="J1157" s="47"/>
      <c r="K1157" s="8"/>
      <c r="L1157" s="8"/>
      <c r="M1157" s="8">
        <v>0.0</v>
      </c>
      <c r="N1157" s="93">
        <v>0.37</v>
      </c>
      <c r="O1157" s="93">
        <v>0.18</v>
      </c>
      <c r="P1157" s="8" t="s">
        <v>1816</v>
      </c>
      <c r="Q1157" s="47" t="s">
        <v>370</v>
      </c>
      <c r="R1157" s="8" t="s">
        <v>580</v>
      </c>
      <c r="S1157" s="8" t="s">
        <v>576</v>
      </c>
      <c r="T1157" s="7" t="str">
        <f t="shared" si="65"/>
        <v>ASHRAE 62.1-2007Office BuildingsOffice space</v>
      </c>
      <c r="U1157" s="117" t="str">
        <f>VLOOKUP(T1157,Ventilation!$A$4:$H$314,6,FALSE)</f>
        <v>0.06</v>
      </c>
      <c r="V1157" s="117" t="str">
        <f>VLOOKUP(T1157,Ventilation!$A$4:$H$314,5,FALSE)</f>
        <v>5</v>
      </c>
      <c r="W1157" s="117" t="str">
        <f>VLOOKUP(T1157,Ventilation!$A$4:$H$314,7,FALSE)</f>
        <v/>
      </c>
      <c r="X1157" s="8">
        <v>1.96</v>
      </c>
      <c r="Y1157" s="8" t="s">
        <v>1817</v>
      </c>
      <c r="Z1157" s="8" t="s">
        <v>1818</v>
      </c>
      <c r="AA1157" s="8">
        <v>0.0446</v>
      </c>
      <c r="AB1157" s="8"/>
      <c r="AC1157" s="8"/>
      <c r="AD1157" s="8" t="s">
        <v>1819</v>
      </c>
      <c r="AE1157" s="8"/>
      <c r="AF1157" s="8"/>
      <c r="AG1157" s="8"/>
      <c r="AH1157" s="8"/>
      <c r="AI1157" s="8"/>
      <c r="AJ1157" s="93">
        <v>0.75</v>
      </c>
      <c r="AK1157" s="8">
        <v>0.0</v>
      </c>
      <c r="AL1157" s="8">
        <v>0.5</v>
      </c>
      <c r="AM1157" s="8">
        <v>0.0</v>
      </c>
      <c r="AN1157" s="8" t="s">
        <v>1820</v>
      </c>
      <c r="AO1157" s="8" t="s">
        <v>349</v>
      </c>
      <c r="AP1157" s="8" t="s">
        <v>350</v>
      </c>
      <c r="AQ1157" s="8"/>
      <c r="AR1157" s="8"/>
      <c r="AS1157" s="45" t="str">
        <f t="shared" si="67"/>
        <v/>
      </c>
      <c r="AT1157" s="8"/>
      <c r="AU1157" s="8"/>
      <c r="AV1157" s="8"/>
      <c r="AW1157" s="8"/>
      <c r="AX1157" s="8"/>
      <c r="AY1157" s="8"/>
      <c r="AZ1157" s="8"/>
      <c r="BA1157" s="8"/>
      <c r="BB1157" s="8"/>
      <c r="BC1157" s="8"/>
      <c r="BD1157" s="8"/>
      <c r="BE1157" s="8"/>
      <c r="BF1157" s="8"/>
      <c r="BG1157" s="5"/>
      <c r="BI1157" s="5"/>
      <c r="BJ1157" s="5"/>
      <c r="BK1157" s="5"/>
    </row>
    <row r="1158" ht="14.25" customHeight="1">
      <c r="A1158" s="92" t="s">
        <v>42</v>
      </c>
      <c r="B1158" s="8" t="s">
        <v>344</v>
      </c>
      <c r="C1158" s="8" t="s">
        <v>1140</v>
      </c>
      <c r="D1158" s="8" t="s">
        <v>1294</v>
      </c>
      <c r="E1158" s="61" t="s">
        <v>376</v>
      </c>
      <c r="F1158" s="8" t="s">
        <v>344</v>
      </c>
      <c r="G1158" s="8" t="s">
        <v>1073</v>
      </c>
      <c r="H1158" s="45" t="str">
        <f t="shared" si="62"/>
        <v>ASHRAE 90.1-2013WarehouseFine Material Storage</v>
      </c>
      <c r="I1158" s="117" t="str">
        <f>VLOOKUP(H1158,'Interior Lighting'!$A$4:$G$1472,5,FALSE)</f>
        <v>0.95</v>
      </c>
      <c r="J1158" s="47"/>
      <c r="K1158" s="8"/>
      <c r="L1158" s="8"/>
      <c r="M1158" s="8">
        <v>0.0</v>
      </c>
      <c r="N1158" s="93">
        <v>0.42</v>
      </c>
      <c r="O1158" s="93">
        <v>0.18</v>
      </c>
      <c r="P1158" s="8" t="s">
        <v>1821</v>
      </c>
      <c r="Q1158" s="47" t="s">
        <v>370</v>
      </c>
      <c r="R1158" s="8" t="s">
        <v>661</v>
      </c>
      <c r="S1158" s="8" t="s">
        <v>593</v>
      </c>
      <c r="T1158" s="7" t="str">
        <f t="shared" si="65"/>
        <v>ASHRAE 62.1-2007Miscellaneous SpacesWarehouses</v>
      </c>
      <c r="U1158" s="117" t="str">
        <f>VLOOKUP(T1158,Ventilation!$A$4:$H$314,6,FALSE)</f>
        <v>0.06</v>
      </c>
      <c r="V1158" s="117" t="str">
        <f>VLOOKUP(T1158,Ventilation!$A$4:$H$314,5,FALSE)</f>
        <v/>
      </c>
      <c r="W1158" s="117" t="str">
        <f>VLOOKUP(T1158,Ventilation!$A$4:$H$314,7,FALSE)</f>
        <v/>
      </c>
      <c r="X1158" s="8">
        <v>0.0</v>
      </c>
      <c r="Y1158" s="8" t="s">
        <v>1817</v>
      </c>
      <c r="Z1158" s="8" t="s">
        <v>1818</v>
      </c>
      <c r="AA1158" s="8">
        <v>0.0446</v>
      </c>
      <c r="AB1158" s="8"/>
      <c r="AC1158" s="8"/>
      <c r="AD1158" s="8" t="s">
        <v>1819</v>
      </c>
      <c r="AE1158" s="8"/>
      <c r="AF1158" s="8"/>
      <c r="AG1158" s="8"/>
      <c r="AH1158" s="8"/>
      <c r="AI1158" s="8"/>
      <c r="AJ1158" s="8">
        <v>0.0</v>
      </c>
      <c r="AK1158" s="8">
        <v>0.0</v>
      </c>
      <c r="AL1158" s="8">
        <v>0.5</v>
      </c>
      <c r="AM1158" s="8">
        <v>0.0</v>
      </c>
      <c r="AN1158" s="8" t="s">
        <v>1813</v>
      </c>
      <c r="AO1158" s="8" t="s">
        <v>1822</v>
      </c>
      <c r="AP1158" s="8" t="s">
        <v>1823</v>
      </c>
      <c r="AQ1158" s="8"/>
      <c r="AR1158" s="8"/>
      <c r="AS1158" s="45" t="str">
        <f t="shared" si="67"/>
        <v/>
      </c>
      <c r="AT1158" s="8"/>
      <c r="AU1158" s="8"/>
      <c r="AV1158" s="8"/>
      <c r="AW1158" s="8"/>
      <c r="AX1158" s="8"/>
      <c r="AY1158" s="8"/>
      <c r="AZ1158" s="8"/>
      <c r="BA1158" s="8"/>
      <c r="BB1158" s="8"/>
      <c r="BC1158" s="8"/>
      <c r="BD1158" s="8"/>
      <c r="BE1158" s="8"/>
      <c r="BF1158" s="8"/>
      <c r="BG1158" s="5"/>
      <c r="BI1158" s="5"/>
      <c r="BJ1158" s="5"/>
      <c r="BK1158" s="5"/>
    </row>
    <row r="1159" ht="14.25" customHeight="1">
      <c r="A1159" s="92" t="s">
        <v>42</v>
      </c>
      <c r="B1159" s="8" t="s">
        <v>344</v>
      </c>
      <c r="C1159" s="8" t="s">
        <v>1120</v>
      </c>
      <c r="D1159" s="8" t="s">
        <v>1365</v>
      </c>
      <c r="E1159" s="61" t="s">
        <v>376</v>
      </c>
      <c r="F1159" s="8" t="s">
        <v>344</v>
      </c>
      <c r="G1159" s="8" t="s">
        <v>1074</v>
      </c>
      <c r="H1159" s="45" t="str">
        <f t="shared" si="62"/>
        <v>ASHRAE 90.1-2013WarehouseMedium/Bulky Material Storage</v>
      </c>
      <c r="I1159" s="117" t="str">
        <f>VLOOKUP(H1159,'Interior Lighting'!$A$4:$G$1472,5,FALSE)</f>
        <v>0.58</v>
      </c>
      <c r="J1159" s="47"/>
      <c r="K1159" s="8"/>
      <c r="L1159" s="8"/>
      <c r="M1159" s="8">
        <v>0.0</v>
      </c>
      <c r="N1159" s="93">
        <v>0.42</v>
      </c>
      <c r="O1159" s="93">
        <v>0.18</v>
      </c>
      <c r="P1159" s="8" t="s">
        <v>1821</v>
      </c>
      <c r="Q1159" s="8" t="s">
        <v>370</v>
      </c>
      <c r="R1159" s="8" t="s">
        <v>661</v>
      </c>
      <c r="S1159" s="8" t="s">
        <v>593</v>
      </c>
      <c r="T1159" s="7" t="str">
        <f t="shared" si="65"/>
        <v>ASHRAE 62.1-2007Miscellaneous SpacesWarehouses</v>
      </c>
      <c r="U1159" s="117" t="str">
        <f>VLOOKUP(T1159,Ventilation!$A$4:$H$314,6,FALSE)</f>
        <v>0.06</v>
      </c>
      <c r="V1159" s="117" t="str">
        <f>VLOOKUP(T1159,Ventilation!$A$4:$H$314,5,FALSE)</f>
        <v/>
      </c>
      <c r="W1159" s="117" t="str">
        <f>VLOOKUP(T1159,Ventilation!$A$4:$H$314,7,FALSE)</f>
        <v/>
      </c>
      <c r="X1159" s="8">
        <v>0.0</v>
      </c>
      <c r="Y1159" s="8" t="s">
        <v>1817</v>
      </c>
      <c r="Z1159" s="8" t="s">
        <v>1818</v>
      </c>
      <c r="AA1159" s="8">
        <v>0.0446</v>
      </c>
      <c r="AB1159" s="8"/>
      <c r="AC1159" s="8"/>
      <c r="AD1159" s="8" t="s">
        <v>1819</v>
      </c>
      <c r="AE1159" s="8"/>
      <c r="AF1159" s="8"/>
      <c r="AG1159" s="8"/>
      <c r="AH1159" s="8"/>
      <c r="AI1159" s="8"/>
      <c r="AJ1159" s="93">
        <v>0.237684638</v>
      </c>
      <c r="AK1159" s="8">
        <v>0.0</v>
      </c>
      <c r="AL1159" s="8">
        <v>0.5</v>
      </c>
      <c r="AM1159" s="8">
        <v>0.0</v>
      </c>
      <c r="AN1159" s="8" t="s">
        <v>1813</v>
      </c>
      <c r="AO1159" s="8" t="s">
        <v>1824</v>
      </c>
      <c r="AP1159" s="93" t="s">
        <v>1825</v>
      </c>
      <c r="AQ1159" s="8"/>
      <c r="AR1159" s="8"/>
      <c r="AS1159" s="45" t="str">
        <f t="shared" si="67"/>
        <v/>
      </c>
      <c r="AT1159" s="8"/>
      <c r="AU1159" s="8"/>
      <c r="AV1159" s="8"/>
      <c r="AW1159" s="8"/>
      <c r="AX1159" s="8"/>
      <c r="AY1159" s="8"/>
      <c r="AZ1159" s="8"/>
      <c r="BA1159" s="8"/>
      <c r="BB1159" s="8"/>
      <c r="BC1159" s="8"/>
      <c r="BD1159" s="8"/>
      <c r="BE1159" s="8"/>
      <c r="BF1159" s="8"/>
      <c r="BG1159" s="5"/>
      <c r="BI1159" s="5"/>
      <c r="BJ1159" s="5"/>
      <c r="BK1159" s="5"/>
    </row>
    <row r="1160" ht="14.25" customHeight="1">
      <c r="A1160" s="92" t="s">
        <v>42</v>
      </c>
      <c r="B1160" s="8" t="s">
        <v>355</v>
      </c>
      <c r="C1160" s="8" t="s">
        <v>1180</v>
      </c>
      <c r="D1160" s="47" t="s">
        <v>1364</v>
      </c>
      <c r="E1160" s="61" t="s">
        <v>376</v>
      </c>
      <c r="F1160" s="61" t="s">
        <v>1126</v>
      </c>
      <c r="G1160" s="47" t="s">
        <v>652</v>
      </c>
      <c r="H1160" s="45" t="str">
        <f t="shared" si="62"/>
        <v>ASHRAE 90.1-2013CorridorGeneral</v>
      </c>
      <c r="I1160" s="117" t="str">
        <f>VLOOKUP(H1160,'Interior Lighting'!$A$4:$G$1472,5,FALSE)</f>
        <v>0.66</v>
      </c>
      <c r="J1160" s="47"/>
      <c r="K1160" s="47"/>
      <c r="L1160" s="47"/>
      <c r="M1160" s="47">
        <v>0.4</v>
      </c>
      <c r="N1160" s="47">
        <v>0.4</v>
      </c>
      <c r="O1160" s="47">
        <v>0.2</v>
      </c>
      <c r="P1160" s="155" t="s">
        <v>1503</v>
      </c>
      <c r="Q1160" s="47" t="s">
        <v>370</v>
      </c>
      <c r="R1160" s="47" t="s">
        <v>652</v>
      </c>
      <c r="S1160" s="47" t="s">
        <v>542</v>
      </c>
      <c r="T1160" s="7" t="str">
        <f t="shared" si="65"/>
        <v>ASHRAE 62.1-2007GeneralCorridors</v>
      </c>
      <c r="U1160" s="117" t="str">
        <f>VLOOKUP(T1160,Ventilation!$A$4:$H$314,6,FALSE)</f>
        <v>0.06</v>
      </c>
      <c r="V1160" s="117" t="str">
        <f>VLOOKUP(T1160,Ventilation!$A$4:$H$314,5,FALSE)</f>
        <v/>
      </c>
      <c r="W1160" s="117" t="str">
        <f>VLOOKUP(T1160,Ventilation!$A$4:$H$314,7,FALSE)</f>
        <v/>
      </c>
      <c r="X1160" s="47">
        <v>1.0</v>
      </c>
      <c r="Y1160" s="47" t="s">
        <v>1483</v>
      </c>
      <c r="Z1160" s="47" t="s">
        <v>1484</v>
      </c>
      <c r="AA1160" s="47">
        <v>0.0446</v>
      </c>
      <c r="AB1160" s="8"/>
      <c r="AC1160" s="47"/>
      <c r="AD1160" s="47" t="s">
        <v>1485</v>
      </c>
      <c r="AE1160" s="47"/>
      <c r="AF1160" s="47"/>
      <c r="AG1160" s="47"/>
      <c r="AH1160" s="47"/>
      <c r="AI1160" s="47"/>
      <c r="AJ1160" s="47">
        <v>3.85</v>
      </c>
      <c r="AK1160" s="47">
        <v>0.0</v>
      </c>
      <c r="AL1160" s="47">
        <v>0.5</v>
      </c>
      <c r="AM1160" s="47">
        <v>0.0</v>
      </c>
      <c r="AN1160" s="47" t="s">
        <v>1494</v>
      </c>
      <c r="AO1160" s="47" t="s">
        <v>1487</v>
      </c>
      <c r="AP1160" s="47" t="s">
        <v>1488</v>
      </c>
      <c r="AQ1160" s="47"/>
      <c r="AR1160" s="47"/>
      <c r="AS1160" s="45" t="str">
        <f t="shared" si="67"/>
        <v/>
      </c>
      <c r="AT1160" s="47"/>
      <c r="AU1160" s="47"/>
      <c r="AV1160" s="47"/>
      <c r="AW1160" s="47"/>
      <c r="AX1160" s="47"/>
      <c r="AY1160" s="47"/>
      <c r="AZ1160" s="47"/>
      <c r="BA1160" s="47"/>
      <c r="BB1160" s="47"/>
      <c r="BC1160" s="47"/>
      <c r="BD1160" s="47"/>
      <c r="BE1160" s="47"/>
      <c r="BF1160" s="47"/>
      <c r="BG1160" s="5"/>
      <c r="BI1160" s="5"/>
      <c r="BJ1160" s="5"/>
      <c r="BK1160" s="5"/>
    </row>
    <row r="1161" ht="14.25" customHeight="1">
      <c r="A1161" s="92" t="s">
        <v>42</v>
      </c>
      <c r="B1161" s="8" t="s">
        <v>355</v>
      </c>
      <c r="C1161" s="8" t="s">
        <v>1100</v>
      </c>
      <c r="D1161" s="47" t="s">
        <v>1294</v>
      </c>
      <c r="E1161" s="61" t="s">
        <v>376</v>
      </c>
      <c r="F1161" s="47" t="s">
        <v>1100</v>
      </c>
      <c r="G1161" s="47" t="s">
        <v>652</v>
      </c>
      <c r="H1161" s="45" t="str">
        <f t="shared" si="62"/>
        <v>ASHRAE 90.1-2013StorageGeneral</v>
      </c>
      <c r="I1161" s="117" t="str">
        <f>VLOOKUP(H1161,'Interior Lighting'!$A$4:$G$1472,5,FALSE)</f>
        <v>0.63</v>
      </c>
      <c r="J1161" s="47"/>
      <c r="K1161" s="47"/>
      <c r="L1161" s="47"/>
      <c r="M1161" s="47">
        <v>0.4</v>
      </c>
      <c r="N1161" s="47">
        <v>0.4</v>
      </c>
      <c r="O1161" s="47">
        <v>0.2</v>
      </c>
      <c r="P1161" s="156" t="s">
        <v>1503</v>
      </c>
      <c r="Q1161" s="47" t="s">
        <v>370</v>
      </c>
      <c r="R1161" s="47" t="s">
        <v>652</v>
      </c>
      <c r="S1161" s="47" t="s">
        <v>594</v>
      </c>
      <c r="T1161" s="7" t="str">
        <f t="shared" si="65"/>
        <v>ASHRAE 62.1-2007GeneralStorage rooms</v>
      </c>
      <c r="U1161" s="117" t="str">
        <f>VLOOKUP(T1161,Ventilation!$A$4:$H$314,6,FALSE)</f>
        <v>0.12</v>
      </c>
      <c r="V1161" s="117" t="str">
        <f>VLOOKUP(T1161,Ventilation!$A$4:$H$314,5,FALSE)</f>
        <v/>
      </c>
      <c r="W1161" s="117" t="str">
        <f>VLOOKUP(T1161,Ventilation!$A$4:$H$314,7,FALSE)</f>
        <v/>
      </c>
      <c r="X1161" s="47">
        <v>0.0</v>
      </c>
      <c r="Y1161" s="47" t="s">
        <v>1483</v>
      </c>
      <c r="Z1161" s="47" t="s">
        <v>1484</v>
      </c>
      <c r="AA1161" s="47">
        <v>0.0446</v>
      </c>
      <c r="AB1161" s="8"/>
      <c r="AC1161" s="47"/>
      <c r="AD1161" s="47" t="s">
        <v>1485</v>
      </c>
      <c r="AE1161" s="47"/>
      <c r="AF1161" s="47"/>
      <c r="AG1161" s="47"/>
      <c r="AH1161" s="47"/>
      <c r="AI1161" s="47"/>
      <c r="AJ1161" s="47">
        <v>0.0</v>
      </c>
      <c r="AK1161" s="47">
        <v>0.0</v>
      </c>
      <c r="AL1161" s="47">
        <v>0.5</v>
      </c>
      <c r="AM1161" s="47">
        <v>0.0</v>
      </c>
      <c r="AN1161" s="47" t="s">
        <v>1494</v>
      </c>
      <c r="AO1161" s="47" t="s">
        <v>1487</v>
      </c>
      <c r="AP1161" s="47" t="s">
        <v>1488</v>
      </c>
      <c r="AQ1161" s="47"/>
      <c r="AR1161" s="47"/>
      <c r="AS1161" s="45" t="str">
        <f t="shared" si="67"/>
        <v/>
      </c>
      <c r="AT1161" s="47"/>
      <c r="AU1161" s="47"/>
      <c r="AV1161" s="47"/>
      <c r="AW1161" s="47"/>
      <c r="AX1161" s="47"/>
      <c r="AY1161" s="47"/>
      <c r="AZ1161" s="47"/>
      <c r="BA1161" s="47"/>
      <c r="BB1161" s="47"/>
      <c r="BC1161" s="47"/>
      <c r="BD1161" s="47"/>
      <c r="BE1161" s="47"/>
      <c r="BF1161" s="47"/>
      <c r="BG1161" s="5"/>
      <c r="BI1161" s="5"/>
      <c r="BJ1161" s="5"/>
      <c r="BK1161" s="5"/>
    </row>
    <row r="1162" ht="14.25" customHeight="1">
      <c r="A1162" s="92" t="s">
        <v>42</v>
      </c>
      <c r="B1162" s="47" t="s">
        <v>355</v>
      </c>
      <c r="C1162" s="47" t="s">
        <v>1178</v>
      </c>
      <c r="D1162" s="47" t="s">
        <v>1364</v>
      </c>
      <c r="E1162" s="61" t="s">
        <v>376</v>
      </c>
      <c r="F1162" s="47" t="s">
        <v>813</v>
      </c>
      <c r="G1162" s="47" t="s">
        <v>652</v>
      </c>
      <c r="H1162" s="45" t="str">
        <f t="shared" si="62"/>
        <v>ASHRAE 90.1-2013StairwayGeneral</v>
      </c>
      <c r="I1162" s="117" t="str">
        <f>VLOOKUP(H1162,'Interior Lighting'!$A$4:$G$1472,5,FALSE)</f>
        <v>0.69</v>
      </c>
      <c r="J1162" s="47"/>
      <c r="K1162" s="47"/>
      <c r="L1162" s="47"/>
      <c r="M1162" s="47">
        <v>0.4</v>
      </c>
      <c r="N1162" s="47">
        <v>0.4</v>
      </c>
      <c r="O1162" s="47">
        <v>0.2</v>
      </c>
      <c r="P1162" s="155" t="s">
        <v>1503</v>
      </c>
      <c r="Q1162" s="47" t="s">
        <v>370</v>
      </c>
      <c r="R1162" s="47" t="s">
        <v>652</v>
      </c>
      <c r="S1162" s="47" t="s">
        <v>542</v>
      </c>
      <c r="T1162" s="7" t="str">
        <f t="shared" si="65"/>
        <v>ASHRAE 62.1-2007GeneralCorridors</v>
      </c>
      <c r="U1162" s="117" t="str">
        <f>VLOOKUP(T1162,Ventilation!$A$4:$H$314,6,FALSE)</f>
        <v>0.06</v>
      </c>
      <c r="V1162" s="117" t="str">
        <f>VLOOKUP(T1162,Ventilation!$A$4:$H$314,5,FALSE)</f>
        <v/>
      </c>
      <c r="W1162" s="117" t="str">
        <f>VLOOKUP(T1162,Ventilation!$A$4:$H$314,7,FALSE)</f>
        <v/>
      </c>
      <c r="X1162" s="47">
        <v>0.0</v>
      </c>
      <c r="Y1162" s="47" t="s">
        <v>1483</v>
      </c>
      <c r="Z1162" s="47" t="s">
        <v>1484</v>
      </c>
      <c r="AA1162" s="47">
        <v>0.0446</v>
      </c>
      <c r="AB1162" s="8"/>
      <c r="AC1162" s="47"/>
      <c r="AD1162" s="47" t="s">
        <v>1485</v>
      </c>
      <c r="AE1162" s="47"/>
      <c r="AF1162" s="47"/>
      <c r="AG1162" s="47"/>
      <c r="AH1162" s="47"/>
      <c r="AI1162" s="47"/>
      <c r="AJ1162" s="47">
        <v>0.0</v>
      </c>
      <c r="AK1162" s="47">
        <v>0.0</v>
      </c>
      <c r="AL1162" s="47">
        <v>0.5</v>
      </c>
      <c r="AM1162" s="47">
        <v>0.0</v>
      </c>
      <c r="AN1162" s="47" t="s">
        <v>1494</v>
      </c>
      <c r="AO1162" s="47" t="s">
        <v>1487</v>
      </c>
      <c r="AP1162" s="47" t="s">
        <v>1488</v>
      </c>
      <c r="AQ1162" s="47"/>
      <c r="AR1162" s="47"/>
      <c r="AS1162" s="45" t="str">
        <f t="shared" si="67"/>
        <v/>
      </c>
      <c r="AT1162" s="47"/>
      <c r="AU1162" s="47"/>
      <c r="AV1162" s="47"/>
      <c r="AW1162" s="47"/>
      <c r="AX1162" s="47"/>
      <c r="AY1162" s="47"/>
      <c r="AZ1162" s="47"/>
      <c r="BA1162" s="47"/>
      <c r="BB1162" s="47"/>
      <c r="BC1162" s="47"/>
      <c r="BD1162" s="47"/>
      <c r="BE1162" s="47"/>
      <c r="BF1162" s="47"/>
      <c r="BG1162" s="5"/>
      <c r="BI1162" s="5"/>
      <c r="BJ1162" s="5"/>
      <c r="BK1162" s="5"/>
    </row>
    <row r="1163" ht="14.25" customHeight="1">
      <c r="A1163" s="92" t="s">
        <v>42</v>
      </c>
      <c r="B1163" s="47" t="s">
        <v>355</v>
      </c>
      <c r="C1163" s="47" t="s">
        <v>1174</v>
      </c>
      <c r="D1163" s="47" t="s">
        <v>1474</v>
      </c>
      <c r="E1163" s="61" t="s">
        <v>376</v>
      </c>
      <c r="F1163" s="47" t="s">
        <v>1018</v>
      </c>
      <c r="G1163" s="47" t="s">
        <v>652</v>
      </c>
      <c r="H1163" s="45" t="str">
        <f t="shared" si="62"/>
        <v>ASHRAE 90.1-2013RestroomsGeneral</v>
      </c>
      <c r="I1163" s="117" t="str">
        <f>VLOOKUP(H1163,'Interior Lighting'!$A$4:$G$1472,5,FALSE)</f>
        <v>0.98</v>
      </c>
      <c r="J1163" s="47"/>
      <c r="K1163" s="47"/>
      <c r="L1163" s="47"/>
      <c r="M1163" s="47">
        <v>0.4</v>
      </c>
      <c r="N1163" s="47">
        <v>0.4</v>
      </c>
      <c r="O1163" s="47">
        <v>0.2</v>
      </c>
      <c r="P1163" s="156" t="s">
        <v>1503</v>
      </c>
      <c r="Q1163" s="47" t="s">
        <v>370</v>
      </c>
      <c r="R1163" s="47" t="s">
        <v>652</v>
      </c>
      <c r="S1163" s="47" t="s">
        <v>542</v>
      </c>
      <c r="T1163" s="7" t="str">
        <f t="shared" si="65"/>
        <v>ASHRAE 62.1-2007GeneralCorridors</v>
      </c>
      <c r="U1163" s="117" t="str">
        <f>VLOOKUP(T1163,Ventilation!$A$4:$H$314,6,FALSE)</f>
        <v>0.06</v>
      </c>
      <c r="V1163" s="117" t="str">
        <f>VLOOKUP(T1163,Ventilation!$A$4:$H$314,5,FALSE)</f>
        <v/>
      </c>
      <c r="W1163" s="117" t="str">
        <f>VLOOKUP(T1163,Ventilation!$A$4:$H$314,7,FALSE)</f>
        <v/>
      </c>
      <c r="X1163" s="47">
        <v>10.0</v>
      </c>
      <c r="Y1163" s="47" t="s">
        <v>1483</v>
      </c>
      <c r="Z1163" s="47" t="s">
        <v>1484</v>
      </c>
      <c r="AA1163" s="47">
        <v>0.0446</v>
      </c>
      <c r="AB1163" s="8"/>
      <c r="AC1163" s="47"/>
      <c r="AD1163" s="47" t="s">
        <v>1485</v>
      </c>
      <c r="AE1163" s="47"/>
      <c r="AF1163" s="47"/>
      <c r="AG1163" s="47"/>
      <c r="AH1163" s="47"/>
      <c r="AI1163" s="47"/>
      <c r="AJ1163" s="47">
        <v>0.07</v>
      </c>
      <c r="AK1163" s="47">
        <v>0.0</v>
      </c>
      <c r="AL1163" s="47">
        <v>0.5</v>
      </c>
      <c r="AM1163" s="47">
        <v>0.0</v>
      </c>
      <c r="AN1163" s="47" t="s">
        <v>1494</v>
      </c>
      <c r="AO1163" s="47" t="s">
        <v>1487</v>
      </c>
      <c r="AP1163" s="47" t="s">
        <v>1488</v>
      </c>
      <c r="AQ1163" s="47"/>
      <c r="AR1163" s="47"/>
      <c r="AS1163" s="45" t="str">
        <f t="shared" si="67"/>
        <v/>
      </c>
      <c r="AT1163" s="47">
        <v>43.3</v>
      </c>
      <c r="AU1163" s="47">
        <v>0.2</v>
      </c>
      <c r="AV1163" s="47">
        <v>0.05</v>
      </c>
      <c r="AW1163" s="47" t="s">
        <v>204</v>
      </c>
      <c r="AX1163" s="47"/>
      <c r="AY1163" s="47"/>
      <c r="AZ1163" s="47"/>
      <c r="BA1163" s="47"/>
      <c r="BB1163" s="47"/>
      <c r="BC1163" s="47"/>
      <c r="BD1163" s="47"/>
      <c r="BE1163" s="47"/>
      <c r="BF1163" s="47"/>
      <c r="BG1163" s="5"/>
      <c r="BI1163" s="5"/>
      <c r="BJ1163" s="5"/>
      <c r="BK1163" s="5"/>
    </row>
    <row r="1164" ht="14.25" customHeight="1">
      <c r="A1164" s="92" t="s">
        <v>42</v>
      </c>
      <c r="B1164" s="47" t="s">
        <v>355</v>
      </c>
      <c r="C1164" s="47" t="s">
        <v>1171</v>
      </c>
      <c r="D1164" s="47" t="s">
        <v>1365</v>
      </c>
      <c r="E1164" s="61" t="s">
        <v>376</v>
      </c>
      <c r="F1164" s="47" t="s">
        <v>993</v>
      </c>
      <c r="G1164" s="47" t="s">
        <v>652</v>
      </c>
      <c r="H1164" s="45" t="str">
        <f t="shared" si="62"/>
        <v>ASHRAE 90.1-2013Office-EnclosedGeneral</v>
      </c>
      <c r="I1164" s="117" t="str">
        <f>VLOOKUP(H1164,'Interior Lighting'!$A$4:$G$1472,5,FALSE)</f>
        <v>1.11</v>
      </c>
      <c r="J1164" s="47"/>
      <c r="K1164" s="47"/>
      <c r="L1164" s="47"/>
      <c r="M1164" s="47">
        <v>0.4</v>
      </c>
      <c r="N1164" s="47">
        <v>0.4</v>
      </c>
      <c r="O1164" s="47">
        <v>0.2</v>
      </c>
      <c r="P1164" s="155" t="s">
        <v>1503</v>
      </c>
      <c r="Q1164" s="47" t="s">
        <v>370</v>
      </c>
      <c r="R1164" s="47" t="s">
        <v>652</v>
      </c>
      <c r="S1164" s="47" t="s">
        <v>542</v>
      </c>
      <c r="T1164" s="7" t="str">
        <f t="shared" si="65"/>
        <v>ASHRAE 62.1-2007GeneralCorridors</v>
      </c>
      <c r="U1164" s="117" t="str">
        <f>VLOOKUP(T1164,Ventilation!$A$4:$H$314,6,FALSE)</f>
        <v>0.06</v>
      </c>
      <c r="V1164" s="117" t="str">
        <f>VLOOKUP(T1164,Ventilation!$A$4:$H$314,5,FALSE)</f>
        <v/>
      </c>
      <c r="W1164" s="117" t="str">
        <f>VLOOKUP(T1164,Ventilation!$A$4:$H$314,7,FALSE)</f>
        <v/>
      </c>
      <c r="X1164" s="47">
        <v>10.0</v>
      </c>
      <c r="Y1164" s="47" t="s">
        <v>1483</v>
      </c>
      <c r="Z1164" s="47" t="s">
        <v>1484</v>
      </c>
      <c r="AA1164" s="47">
        <v>0.0446</v>
      </c>
      <c r="AB1164" s="8"/>
      <c r="AC1164" s="47"/>
      <c r="AD1164" s="47" t="s">
        <v>1485</v>
      </c>
      <c r="AE1164" s="47"/>
      <c r="AF1164" s="47"/>
      <c r="AG1164" s="47"/>
      <c r="AH1164" s="47"/>
      <c r="AI1164" s="47"/>
      <c r="AJ1164" s="47">
        <v>2.79</v>
      </c>
      <c r="AK1164" s="47">
        <v>0.0</v>
      </c>
      <c r="AL1164" s="47">
        <v>0.5</v>
      </c>
      <c r="AM1164" s="47">
        <v>0.0</v>
      </c>
      <c r="AN1164" s="47" t="s">
        <v>1494</v>
      </c>
      <c r="AO1164" s="47" t="s">
        <v>1487</v>
      </c>
      <c r="AP1164" s="47" t="s">
        <v>1488</v>
      </c>
      <c r="AQ1164" s="47"/>
      <c r="AR1164" s="47"/>
      <c r="AS1164" s="45" t="str">
        <f t="shared" si="67"/>
        <v/>
      </c>
      <c r="AT1164" s="47"/>
      <c r="AU1164" s="47"/>
      <c r="AV1164" s="47"/>
      <c r="AW1164" s="47"/>
      <c r="AX1164" s="47"/>
      <c r="AY1164" s="47"/>
      <c r="AZ1164" s="47"/>
      <c r="BA1164" s="47"/>
      <c r="BB1164" s="47"/>
      <c r="BC1164" s="47"/>
      <c r="BD1164" s="47"/>
      <c r="BE1164" s="47"/>
      <c r="BF1164" s="47"/>
      <c r="BG1164" s="5"/>
      <c r="BI1164" s="5"/>
      <c r="BJ1164" s="5"/>
      <c r="BK1164" s="5"/>
    </row>
    <row r="1165" ht="14.25" customHeight="1">
      <c r="A1165" s="92" t="s">
        <v>42</v>
      </c>
      <c r="B1165" s="47" t="s">
        <v>355</v>
      </c>
      <c r="C1165" s="47" t="s">
        <v>1162</v>
      </c>
      <c r="D1165" s="47" t="s">
        <v>1312</v>
      </c>
      <c r="E1165" s="61" t="s">
        <v>376</v>
      </c>
      <c r="F1165" s="47" t="s">
        <v>994</v>
      </c>
      <c r="G1165" s="47" t="s">
        <v>652</v>
      </c>
      <c r="H1165" s="45" t="str">
        <f t="shared" si="62"/>
        <v>ASHRAE 90.1-2013Office-Open PlanGeneral</v>
      </c>
      <c r="I1165" s="117" t="str">
        <f>VLOOKUP(H1165,'Interior Lighting'!$A$4:$G$1472,5,FALSE)</f>
        <v>0.98</v>
      </c>
      <c r="J1165" s="47"/>
      <c r="K1165" s="47"/>
      <c r="L1165" s="47"/>
      <c r="M1165" s="47">
        <v>0.4</v>
      </c>
      <c r="N1165" s="47">
        <v>0.4</v>
      </c>
      <c r="O1165" s="47">
        <v>0.2</v>
      </c>
      <c r="P1165" s="156" t="s">
        <v>1503</v>
      </c>
      <c r="Q1165" s="47" t="s">
        <v>370</v>
      </c>
      <c r="R1165" s="47" t="s">
        <v>580</v>
      </c>
      <c r="S1165" s="47" t="s">
        <v>576</v>
      </c>
      <c r="T1165" s="7" t="str">
        <f t="shared" si="65"/>
        <v>ASHRAE 62.1-2007Office BuildingsOffice space</v>
      </c>
      <c r="U1165" s="117" t="str">
        <f>VLOOKUP(T1165,Ventilation!$A$4:$H$314,6,FALSE)</f>
        <v>0.06</v>
      </c>
      <c r="V1165" s="117" t="str">
        <f>VLOOKUP(T1165,Ventilation!$A$4:$H$314,5,FALSE)</f>
        <v>5</v>
      </c>
      <c r="W1165" s="117" t="str">
        <f>VLOOKUP(T1165,Ventilation!$A$4:$H$314,7,FALSE)</f>
        <v/>
      </c>
      <c r="X1165" s="47">
        <v>5.25</v>
      </c>
      <c r="Y1165" s="47" t="s">
        <v>1483</v>
      </c>
      <c r="Z1165" s="47" t="s">
        <v>1484</v>
      </c>
      <c r="AA1165" s="47">
        <v>0.0446</v>
      </c>
      <c r="AB1165" s="8"/>
      <c r="AC1165" s="47"/>
      <c r="AD1165" s="47" t="s">
        <v>1485</v>
      </c>
      <c r="AE1165" s="47"/>
      <c r="AF1165" s="47"/>
      <c r="AG1165" s="47"/>
      <c r="AH1165" s="47"/>
      <c r="AI1165" s="47"/>
      <c r="AJ1165" s="47">
        <v>0.71</v>
      </c>
      <c r="AK1165" s="47">
        <v>0.0</v>
      </c>
      <c r="AL1165" s="47">
        <v>0.5</v>
      </c>
      <c r="AM1165" s="47">
        <v>0.0</v>
      </c>
      <c r="AN1165" s="47" t="s">
        <v>1494</v>
      </c>
      <c r="AO1165" s="47" t="s">
        <v>1487</v>
      </c>
      <c r="AP1165" s="47" t="s">
        <v>1488</v>
      </c>
      <c r="AQ1165" s="47"/>
      <c r="AR1165" s="47"/>
      <c r="AS1165" s="45" t="str">
        <f t="shared" si="67"/>
        <v/>
      </c>
      <c r="AT1165" s="47"/>
      <c r="AU1165" s="47"/>
      <c r="AV1165" s="47"/>
      <c r="AW1165" s="47"/>
      <c r="AX1165" s="47"/>
      <c r="AY1165" s="47"/>
      <c r="AZ1165" s="47"/>
      <c r="BA1165" s="47"/>
      <c r="BB1165" s="47"/>
      <c r="BC1165" s="47"/>
      <c r="BD1165" s="47"/>
      <c r="BE1165" s="47"/>
      <c r="BF1165" s="47"/>
      <c r="BG1165" s="5"/>
      <c r="BI1165" s="5"/>
      <c r="BJ1165" s="5"/>
      <c r="BK1165" s="5"/>
    </row>
    <row r="1166" ht="14.25" customHeight="1">
      <c r="A1166" s="92" t="s">
        <v>42</v>
      </c>
      <c r="B1166" s="47" t="s">
        <v>355</v>
      </c>
      <c r="C1166" s="47" t="s">
        <v>706</v>
      </c>
      <c r="D1166" s="47" t="s">
        <v>1364</v>
      </c>
      <c r="E1166" s="61" t="s">
        <v>376</v>
      </c>
      <c r="F1166" s="47" t="s">
        <v>706</v>
      </c>
      <c r="G1166" s="47" t="s">
        <v>652</v>
      </c>
      <c r="H1166" s="45" t="str">
        <f t="shared" si="62"/>
        <v>ASHRAE 90.1-2013LobbyGeneral</v>
      </c>
      <c r="I1166" s="117" t="str">
        <f>VLOOKUP(H1166,'Interior Lighting'!$A$4:$G$1472,5,FALSE)</f>
        <v>0.9</v>
      </c>
      <c r="J1166" s="47"/>
      <c r="K1166" s="47"/>
      <c r="L1166" s="47"/>
      <c r="M1166" s="47">
        <v>0.4</v>
      </c>
      <c r="N1166" s="47">
        <v>0.4</v>
      </c>
      <c r="O1166" s="47">
        <v>0.2</v>
      </c>
      <c r="P1166" s="155" t="s">
        <v>1503</v>
      </c>
      <c r="Q1166" s="47" t="s">
        <v>370</v>
      </c>
      <c r="R1166" s="47" t="s">
        <v>580</v>
      </c>
      <c r="S1166" s="47" t="s">
        <v>668</v>
      </c>
      <c r="T1166" s="7" t="str">
        <f t="shared" si="65"/>
        <v>ASHRAE 62.1-2007Office BuildingsMain entry lobbies</v>
      </c>
      <c r="U1166" s="117" t="str">
        <f>VLOOKUP(T1166,Ventilation!$A$4:$H$314,6,FALSE)</f>
        <v>0.06</v>
      </c>
      <c r="V1166" s="117" t="str">
        <f>VLOOKUP(T1166,Ventilation!$A$4:$H$314,5,FALSE)</f>
        <v>5</v>
      </c>
      <c r="W1166" s="117" t="str">
        <f>VLOOKUP(T1166,Ventilation!$A$4:$H$314,7,FALSE)</f>
        <v/>
      </c>
      <c r="X1166" s="47">
        <v>10.0</v>
      </c>
      <c r="Y1166" s="47" t="s">
        <v>1483</v>
      </c>
      <c r="Z1166" s="47" t="s">
        <v>1484</v>
      </c>
      <c r="AA1166" s="47">
        <v>0.0446</v>
      </c>
      <c r="AB1166" s="8"/>
      <c r="AC1166" s="47"/>
      <c r="AD1166" s="47" t="s">
        <v>1485</v>
      </c>
      <c r="AE1166" s="47"/>
      <c r="AF1166" s="47"/>
      <c r="AG1166" s="47"/>
      <c r="AH1166" s="47"/>
      <c r="AI1166" s="47"/>
      <c r="AJ1166" s="47">
        <v>0.07000000000000005</v>
      </c>
      <c r="AK1166" s="47">
        <v>0.0</v>
      </c>
      <c r="AL1166" s="47">
        <v>0.5</v>
      </c>
      <c r="AM1166" s="47">
        <v>0.0</v>
      </c>
      <c r="AN1166" s="47" t="s">
        <v>1494</v>
      </c>
      <c r="AO1166" s="47" t="s">
        <v>1487</v>
      </c>
      <c r="AP1166" s="47" t="s">
        <v>1488</v>
      </c>
      <c r="AQ1166" s="47"/>
      <c r="AR1166" s="47"/>
      <c r="AS1166" s="45" t="str">
        <f t="shared" si="67"/>
        <v/>
      </c>
      <c r="AT1166" s="47"/>
      <c r="AU1166" s="47"/>
      <c r="AV1166" s="47"/>
      <c r="AW1166" s="47"/>
      <c r="AX1166" s="47"/>
      <c r="AY1166" s="47"/>
      <c r="AZ1166" s="47"/>
      <c r="BA1166" s="47"/>
      <c r="BB1166" s="47"/>
      <c r="BC1166" s="47"/>
      <c r="BD1166" s="47"/>
      <c r="BE1166" s="47"/>
      <c r="BF1166" s="47"/>
      <c r="BG1166" s="5"/>
      <c r="BI1166" s="5"/>
      <c r="BJ1166" s="5"/>
      <c r="BK1166" s="5"/>
    </row>
    <row r="1167" ht="14.25" customHeight="1">
      <c r="A1167" s="92" t="s">
        <v>42</v>
      </c>
      <c r="B1167" s="47" t="s">
        <v>355</v>
      </c>
      <c r="C1167" s="8" t="s">
        <v>1148</v>
      </c>
      <c r="D1167" s="47" t="s">
        <v>1365</v>
      </c>
      <c r="E1167" s="61" t="s">
        <v>376</v>
      </c>
      <c r="F1167" s="47" t="s">
        <v>993</v>
      </c>
      <c r="G1167" s="47" t="s">
        <v>652</v>
      </c>
      <c r="H1167" s="45" t="str">
        <f t="shared" si="62"/>
        <v>ASHRAE 90.1-2013Office-EnclosedGeneral</v>
      </c>
      <c r="I1167" s="117" t="str">
        <f>VLOOKUP(H1167,'Interior Lighting'!$A$4:$G$1472,5,FALSE)</f>
        <v>1.11</v>
      </c>
      <c r="J1167" s="47"/>
      <c r="K1167" s="47"/>
      <c r="L1167" s="47"/>
      <c r="M1167" s="47">
        <v>0.4</v>
      </c>
      <c r="N1167" s="47">
        <v>0.4</v>
      </c>
      <c r="O1167" s="47">
        <v>0.2</v>
      </c>
      <c r="P1167" s="156" t="s">
        <v>1503</v>
      </c>
      <c r="Q1167" s="47" t="s">
        <v>370</v>
      </c>
      <c r="R1167" s="47" t="s">
        <v>580</v>
      </c>
      <c r="S1167" s="47" t="s">
        <v>667</v>
      </c>
      <c r="T1167" s="7" t="str">
        <f t="shared" si="65"/>
        <v>ASHRAE 62.1-2007Office BuildingsTelephone/data entry</v>
      </c>
      <c r="U1167" s="117" t="str">
        <f>VLOOKUP(T1167,Ventilation!$A$4:$H$314,6,FALSE)</f>
        <v>0.06</v>
      </c>
      <c r="V1167" s="117" t="str">
        <f>VLOOKUP(T1167,Ventilation!$A$4:$H$314,5,FALSE)</f>
        <v>5</v>
      </c>
      <c r="W1167" s="117" t="str">
        <f>VLOOKUP(T1167,Ventilation!$A$4:$H$314,7,FALSE)</f>
        <v/>
      </c>
      <c r="X1167" s="47">
        <v>5.0</v>
      </c>
      <c r="Y1167" s="47" t="s">
        <v>1483</v>
      </c>
      <c r="Z1167" s="47" t="s">
        <v>1484</v>
      </c>
      <c r="AA1167" s="47">
        <v>0.0446</v>
      </c>
      <c r="AB1167" s="8"/>
      <c r="AC1167" s="47"/>
      <c r="AD1167" s="47" t="s">
        <v>1485</v>
      </c>
      <c r="AE1167" s="47"/>
      <c r="AF1167" s="47"/>
      <c r="AG1167" s="47"/>
      <c r="AH1167" s="47"/>
      <c r="AI1167" s="47"/>
      <c r="AJ1167" s="47">
        <v>1.56</v>
      </c>
      <c r="AK1167" s="47">
        <v>0.0</v>
      </c>
      <c r="AL1167" s="47">
        <v>0.5</v>
      </c>
      <c r="AM1167" s="47">
        <v>0.0</v>
      </c>
      <c r="AN1167" s="47" t="s">
        <v>1494</v>
      </c>
      <c r="AO1167" s="47" t="s">
        <v>1487</v>
      </c>
      <c r="AP1167" s="47" t="s">
        <v>1488</v>
      </c>
      <c r="AQ1167" s="47"/>
      <c r="AR1167" s="47"/>
      <c r="AS1167" s="45" t="str">
        <f t="shared" si="67"/>
        <v/>
      </c>
      <c r="AT1167" s="47"/>
      <c r="AU1167" s="47"/>
      <c r="AV1167" s="47"/>
      <c r="AW1167" s="47"/>
      <c r="AX1167" s="47"/>
      <c r="AY1167" s="47"/>
      <c r="AZ1167" s="47"/>
      <c r="BA1167" s="47"/>
      <c r="BB1167" s="47"/>
      <c r="BC1167" s="47"/>
      <c r="BD1167" s="47"/>
      <c r="BE1167" s="47"/>
      <c r="BF1167" s="47"/>
      <c r="BG1167" s="5"/>
      <c r="BI1167" s="5"/>
      <c r="BJ1167" s="5"/>
      <c r="BK1167" s="5"/>
    </row>
    <row r="1168" ht="14.25" customHeight="1">
      <c r="A1168" s="92" t="s">
        <v>42</v>
      </c>
      <c r="B1168" s="45" t="s">
        <v>355</v>
      </c>
      <c r="C1168" s="45" t="s">
        <v>1131</v>
      </c>
      <c r="D1168" s="45" t="s">
        <v>1365</v>
      </c>
      <c r="E1168" s="61" t="s">
        <v>376</v>
      </c>
      <c r="F1168" s="45" t="s">
        <v>800</v>
      </c>
      <c r="G1168" s="45" t="s">
        <v>652</v>
      </c>
      <c r="H1168" s="45" t="str">
        <f t="shared" si="62"/>
        <v>ASHRAE 90.1-2013Electrical/MechanicalGeneral</v>
      </c>
      <c r="I1168" s="117" t="str">
        <f>VLOOKUP(H1168,'Interior Lighting'!$A$4:$G$1472,5,FALSE)</f>
        <v>0.42</v>
      </c>
      <c r="J1168" s="47"/>
      <c r="K1168" s="45"/>
      <c r="L1168" s="45"/>
      <c r="M1168" s="45">
        <v>0.4</v>
      </c>
      <c r="N1168" s="45">
        <v>0.4</v>
      </c>
      <c r="O1168" s="45">
        <v>0.2</v>
      </c>
      <c r="P1168" s="155" t="s">
        <v>1503</v>
      </c>
      <c r="Q1168" s="45" t="s">
        <v>370</v>
      </c>
      <c r="R1168" s="45" t="s">
        <v>652</v>
      </c>
      <c r="S1168" s="45" t="s">
        <v>594</v>
      </c>
      <c r="T1168" s="7" t="str">
        <f t="shared" si="65"/>
        <v>ASHRAE 62.1-2007GeneralStorage rooms</v>
      </c>
      <c r="U1168" s="117" t="str">
        <f>VLOOKUP(T1168,Ventilation!$A$4:$H$314,6,FALSE)</f>
        <v>0.12</v>
      </c>
      <c r="V1168" s="117" t="str">
        <f>VLOOKUP(T1168,Ventilation!$A$4:$H$314,5,FALSE)</f>
        <v/>
      </c>
      <c r="W1168" s="117" t="str">
        <f>VLOOKUP(T1168,Ventilation!$A$4:$H$314,7,FALSE)</f>
        <v/>
      </c>
      <c r="X1168" s="45">
        <v>0.0</v>
      </c>
      <c r="Y1168" s="7" t="s">
        <v>1483</v>
      </c>
      <c r="Z1168" s="7" t="s">
        <v>1484</v>
      </c>
      <c r="AA1168" s="45">
        <v>0.0446</v>
      </c>
      <c r="AB1168" s="7"/>
      <c r="AC1168" s="7"/>
      <c r="AD1168" s="7" t="s">
        <v>1485</v>
      </c>
      <c r="AE1168" s="45"/>
      <c r="AF1168" s="45"/>
      <c r="AG1168" s="45"/>
      <c r="AH1168" s="45"/>
      <c r="AI1168" s="45"/>
      <c r="AJ1168" s="45">
        <v>0.27</v>
      </c>
      <c r="AK1168" s="45">
        <v>0.0</v>
      </c>
      <c r="AL1168" s="45">
        <v>0.5</v>
      </c>
      <c r="AM1168" s="45">
        <v>0.0</v>
      </c>
      <c r="AN1168" s="7" t="s">
        <v>1494</v>
      </c>
      <c r="AO1168" s="7" t="s">
        <v>1487</v>
      </c>
      <c r="AP1168" s="7" t="s">
        <v>1488</v>
      </c>
      <c r="AQ1168" s="45"/>
      <c r="AR1168" s="45"/>
      <c r="AS1168" s="45" t="str">
        <f t="shared" si="67"/>
        <v/>
      </c>
      <c r="AT1168" s="45"/>
      <c r="AU1168" s="45"/>
      <c r="AV1168" s="45"/>
      <c r="AW1168" s="45"/>
      <c r="AX1168" s="45"/>
      <c r="AY1168" s="45"/>
      <c r="AZ1168" s="45"/>
      <c r="BA1168" s="45"/>
      <c r="BB1168" s="45"/>
      <c r="BC1168" s="45"/>
      <c r="BD1168" s="45"/>
      <c r="BE1168" s="45"/>
      <c r="BF1168" s="45"/>
      <c r="BG1168" s="5"/>
      <c r="BI1168" s="5"/>
      <c r="BJ1168" s="5"/>
      <c r="BK1168" s="5"/>
    </row>
    <row r="1169" ht="14.25" customHeight="1">
      <c r="A1169" s="92" t="s">
        <v>42</v>
      </c>
      <c r="B1169" s="45" t="s">
        <v>355</v>
      </c>
      <c r="C1169" s="45" t="s">
        <v>1126</v>
      </c>
      <c r="D1169" s="45" t="s">
        <v>1310</v>
      </c>
      <c r="E1169" s="61" t="s">
        <v>376</v>
      </c>
      <c r="F1169" s="61" t="s">
        <v>1126</v>
      </c>
      <c r="G1169" s="45" t="s">
        <v>652</v>
      </c>
      <c r="H1169" s="45" t="str">
        <f t="shared" si="62"/>
        <v>ASHRAE 90.1-2013CorridorGeneral</v>
      </c>
      <c r="I1169" s="117" t="str">
        <f>VLOOKUP(H1169,'Interior Lighting'!$A$4:$G$1472,5,FALSE)</f>
        <v>0.66</v>
      </c>
      <c r="J1169" s="47"/>
      <c r="K1169" s="45"/>
      <c r="L1169" s="45"/>
      <c r="M1169" s="45">
        <v>0.4</v>
      </c>
      <c r="N1169" s="45">
        <v>0.4</v>
      </c>
      <c r="O1169" s="45">
        <v>0.2</v>
      </c>
      <c r="P1169" s="156" t="s">
        <v>1503</v>
      </c>
      <c r="Q1169" s="45" t="s">
        <v>370</v>
      </c>
      <c r="R1169" s="45" t="s">
        <v>652</v>
      </c>
      <c r="S1169" s="45" t="s">
        <v>542</v>
      </c>
      <c r="T1169" s="7" t="str">
        <f t="shared" si="65"/>
        <v>ASHRAE 62.1-2007GeneralCorridors</v>
      </c>
      <c r="U1169" s="117" t="str">
        <f>VLOOKUP(T1169,Ventilation!$A$4:$H$314,6,FALSE)</f>
        <v>0.06</v>
      </c>
      <c r="V1169" s="117" t="str">
        <f>VLOOKUP(T1169,Ventilation!$A$4:$H$314,5,FALSE)</f>
        <v/>
      </c>
      <c r="W1169" s="117" t="str">
        <f>VLOOKUP(T1169,Ventilation!$A$4:$H$314,7,FALSE)</f>
        <v/>
      </c>
      <c r="X1169" s="45">
        <v>1.0</v>
      </c>
      <c r="Y1169" s="45" t="s">
        <v>1483</v>
      </c>
      <c r="Z1169" s="45" t="s">
        <v>1484</v>
      </c>
      <c r="AA1169" s="45">
        <v>0.0446</v>
      </c>
      <c r="AB1169" s="7"/>
      <c r="AC1169" s="45"/>
      <c r="AD1169" s="45" t="s">
        <v>1485</v>
      </c>
      <c r="AE1169" s="45"/>
      <c r="AF1169" s="45"/>
      <c r="AG1169" s="45"/>
      <c r="AH1169" s="45"/>
      <c r="AI1169" s="45"/>
      <c r="AJ1169" s="45">
        <v>0.16</v>
      </c>
      <c r="AK1169" s="45">
        <v>0.0</v>
      </c>
      <c r="AL1169" s="45">
        <v>0.5</v>
      </c>
      <c r="AM1169" s="45">
        <v>0.0</v>
      </c>
      <c r="AN1169" s="45" t="s">
        <v>1494</v>
      </c>
      <c r="AO1169" s="45" t="s">
        <v>1487</v>
      </c>
      <c r="AP1169" s="45" t="s">
        <v>1488</v>
      </c>
      <c r="AQ1169" s="45"/>
      <c r="AR1169" s="45"/>
      <c r="AS1169" s="45" t="str">
        <f t="shared" si="67"/>
        <v/>
      </c>
      <c r="AT1169" s="45"/>
      <c r="AU1169" s="45"/>
      <c r="AV1169" s="45"/>
      <c r="AW1169" s="45"/>
      <c r="AX1169" s="45"/>
      <c r="AY1169" s="45"/>
      <c r="AZ1169" s="45"/>
      <c r="BA1169" s="45"/>
      <c r="BB1169" s="45"/>
      <c r="BC1169" s="45"/>
      <c r="BD1169" s="45"/>
      <c r="BE1169" s="45"/>
      <c r="BF1169" s="45"/>
      <c r="BG1169" s="5"/>
      <c r="BI1169" s="5"/>
      <c r="BJ1169" s="5"/>
      <c r="BK1169" s="5"/>
    </row>
    <row r="1170" ht="14.25" customHeight="1">
      <c r="A1170" s="92" t="s">
        <v>42</v>
      </c>
      <c r="B1170" s="7" t="s">
        <v>355</v>
      </c>
      <c r="C1170" s="7" t="s">
        <v>1125</v>
      </c>
      <c r="D1170" s="45" t="s">
        <v>1338</v>
      </c>
      <c r="E1170" s="61" t="s">
        <v>376</v>
      </c>
      <c r="F1170" s="45" t="s">
        <v>995</v>
      </c>
      <c r="G1170" s="45" t="s">
        <v>652</v>
      </c>
      <c r="H1170" s="45" t="str">
        <f t="shared" si="62"/>
        <v>ASHRAE 90.1-2013Conference/Meeting/MultipurposeGeneral</v>
      </c>
      <c r="I1170" s="117" t="str">
        <f>VLOOKUP(H1170,'Interior Lighting'!$A$4:$G$1472,5,FALSE)</f>
        <v>1.23</v>
      </c>
      <c r="J1170" s="47"/>
      <c r="K1170" s="45"/>
      <c r="L1170" s="45"/>
      <c r="M1170" s="45">
        <v>0.4</v>
      </c>
      <c r="N1170" s="45">
        <v>0.4</v>
      </c>
      <c r="O1170" s="45">
        <v>0.2</v>
      </c>
      <c r="P1170" s="155" t="s">
        <v>1503</v>
      </c>
      <c r="Q1170" s="45" t="s">
        <v>370</v>
      </c>
      <c r="R1170" s="45" t="s">
        <v>652</v>
      </c>
      <c r="S1170" s="45" t="s">
        <v>653</v>
      </c>
      <c r="T1170" s="7" t="str">
        <f t="shared" si="65"/>
        <v>ASHRAE 62.1-2007GeneralConference/meeting</v>
      </c>
      <c r="U1170" s="117" t="str">
        <f>VLOOKUP(T1170,Ventilation!$A$4:$H$314,6,FALSE)</f>
        <v>0.06</v>
      </c>
      <c r="V1170" s="117" t="str">
        <f>VLOOKUP(T1170,Ventilation!$A$4:$H$314,5,FALSE)</f>
        <v>5</v>
      </c>
      <c r="W1170" s="117" t="str">
        <f>VLOOKUP(T1170,Ventilation!$A$4:$H$314,7,FALSE)</f>
        <v/>
      </c>
      <c r="X1170" s="45">
        <v>50.0</v>
      </c>
      <c r="Y1170" s="7" t="s">
        <v>1483</v>
      </c>
      <c r="Z1170" s="7" t="s">
        <v>1484</v>
      </c>
      <c r="AA1170" s="45">
        <v>0.0446</v>
      </c>
      <c r="AB1170" s="7"/>
      <c r="AC1170" s="7"/>
      <c r="AD1170" s="7" t="s">
        <v>1485</v>
      </c>
      <c r="AE1170" s="45"/>
      <c r="AF1170" s="45"/>
      <c r="AG1170" s="45"/>
      <c r="AH1170" s="45"/>
      <c r="AI1170" s="45"/>
      <c r="AJ1170" s="45">
        <v>0.37</v>
      </c>
      <c r="AK1170" s="45">
        <v>0.0</v>
      </c>
      <c r="AL1170" s="45">
        <v>0.5</v>
      </c>
      <c r="AM1170" s="45">
        <v>0.0</v>
      </c>
      <c r="AN1170" s="7" t="s">
        <v>1494</v>
      </c>
      <c r="AO1170" s="7" t="s">
        <v>1487</v>
      </c>
      <c r="AP1170" s="7" t="s">
        <v>1488</v>
      </c>
      <c r="AQ1170" s="45"/>
      <c r="AR1170" s="45"/>
      <c r="AS1170" s="45" t="str">
        <f t="shared" si="67"/>
        <v/>
      </c>
      <c r="AT1170" s="45"/>
      <c r="AU1170" s="45"/>
      <c r="AV1170" s="45"/>
      <c r="AW1170" s="7"/>
      <c r="AX1170" s="45"/>
      <c r="AY1170" s="45"/>
      <c r="AZ1170" s="45"/>
      <c r="BA1170" s="45"/>
      <c r="BB1170" s="45"/>
      <c r="BC1170" s="45"/>
      <c r="BD1170" s="45"/>
      <c r="BE1170" s="45"/>
      <c r="BF1170" s="45"/>
      <c r="BG1170" s="5"/>
      <c r="BI1170" s="5"/>
      <c r="BJ1170" s="5"/>
      <c r="BK1170" s="5"/>
    </row>
    <row r="1171" ht="14.25" customHeight="1">
      <c r="A1171" s="92" t="s">
        <v>42</v>
      </c>
      <c r="B1171" s="7" t="s">
        <v>355</v>
      </c>
      <c r="C1171" s="7" t="s">
        <v>1124</v>
      </c>
      <c r="D1171" s="45" t="s">
        <v>1312</v>
      </c>
      <c r="E1171" s="61" t="s">
        <v>376</v>
      </c>
      <c r="F1171" s="45" t="s">
        <v>993</v>
      </c>
      <c r="G1171" s="45" t="s">
        <v>652</v>
      </c>
      <c r="H1171" s="45" t="str">
        <f t="shared" si="62"/>
        <v>ASHRAE 90.1-2013Office-EnclosedGeneral</v>
      </c>
      <c r="I1171" s="117" t="str">
        <f>VLOOKUP(H1171,'Interior Lighting'!$A$4:$G$1472,5,FALSE)</f>
        <v>1.11</v>
      </c>
      <c r="J1171" s="47"/>
      <c r="K1171" s="45"/>
      <c r="L1171" s="45"/>
      <c r="M1171" s="45">
        <v>0.4</v>
      </c>
      <c r="N1171" s="45">
        <v>0.4</v>
      </c>
      <c r="O1171" s="45">
        <v>0.2</v>
      </c>
      <c r="P1171" s="156" t="s">
        <v>1503</v>
      </c>
      <c r="Q1171" s="45" t="s">
        <v>370</v>
      </c>
      <c r="R1171" s="45" t="s">
        <v>580</v>
      </c>
      <c r="S1171" s="45" t="s">
        <v>576</v>
      </c>
      <c r="T1171" s="7" t="str">
        <f t="shared" si="65"/>
        <v>ASHRAE 62.1-2007Office BuildingsOffice space</v>
      </c>
      <c r="U1171" s="117" t="str">
        <f>VLOOKUP(T1171,Ventilation!$A$4:$H$314,6,FALSE)</f>
        <v>0.06</v>
      </c>
      <c r="V1171" s="117" t="str">
        <f>VLOOKUP(T1171,Ventilation!$A$4:$H$314,5,FALSE)</f>
        <v>5</v>
      </c>
      <c r="W1171" s="117" t="str">
        <f>VLOOKUP(T1171,Ventilation!$A$4:$H$314,7,FALSE)</f>
        <v/>
      </c>
      <c r="X1171" s="45">
        <v>4.75</v>
      </c>
      <c r="Y1171" s="7" t="s">
        <v>1483</v>
      </c>
      <c r="Z1171" s="7" t="s">
        <v>1484</v>
      </c>
      <c r="AA1171" s="45">
        <v>0.0446</v>
      </c>
      <c r="AB1171" s="7"/>
      <c r="AC1171" s="7"/>
      <c r="AD1171" s="7" t="s">
        <v>1485</v>
      </c>
      <c r="AE1171" s="45"/>
      <c r="AF1171" s="45"/>
      <c r="AG1171" s="45"/>
      <c r="AH1171" s="45"/>
      <c r="AI1171" s="45"/>
      <c r="AJ1171" s="45">
        <v>0.64</v>
      </c>
      <c r="AK1171" s="45">
        <v>0.0</v>
      </c>
      <c r="AL1171" s="45">
        <v>0.5</v>
      </c>
      <c r="AM1171" s="45">
        <v>0.0</v>
      </c>
      <c r="AN1171" s="7" t="s">
        <v>1494</v>
      </c>
      <c r="AO1171" s="7" t="s">
        <v>1487</v>
      </c>
      <c r="AP1171" s="7" t="s">
        <v>1488</v>
      </c>
      <c r="AQ1171" s="45"/>
      <c r="AR1171" s="45"/>
      <c r="AS1171" s="45" t="str">
        <f t="shared" si="67"/>
        <v/>
      </c>
      <c r="AT1171" s="45"/>
      <c r="AU1171" s="45"/>
      <c r="AV1171" s="45"/>
      <c r="AW1171" s="7"/>
      <c r="AX1171" s="45"/>
      <c r="AY1171" s="45"/>
      <c r="AZ1171" s="45"/>
      <c r="BA1171" s="45"/>
      <c r="BB1171" s="45"/>
      <c r="BC1171" s="45"/>
      <c r="BD1171" s="45"/>
      <c r="BE1171" s="45"/>
      <c r="BF1171" s="45"/>
      <c r="BG1171" s="5"/>
      <c r="BI1171" s="5"/>
      <c r="BJ1171" s="5"/>
      <c r="BK1171" s="5"/>
    </row>
    <row r="1172" ht="14.25" customHeight="1">
      <c r="A1172" s="92" t="s">
        <v>42</v>
      </c>
      <c r="B1172" s="7" t="s">
        <v>355</v>
      </c>
      <c r="C1172" s="7" t="s">
        <v>1119</v>
      </c>
      <c r="D1172" s="45" t="s">
        <v>1364</v>
      </c>
      <c r="E1172" s="61" t="s">
        <v>376</v>
      </c>
      <c r="F1172" s="45" t="s">
        <v>1011</v>
      </c>
      <c r="G1172" s="45" t="s">
        <v>652</v>
      </c>
      <c r="H1172" s="45" t="str">
        <f t="shared" si="62"/>
        <v>ASHRAE 90.1-2013Lounge/RecreationGeneral</v>
      </c>
      <c r="I1172" s="117" t="str">
        <f>VLOOKUP(H1172,'Interior Lighting'!$A$4:$G$1472,5,FALSE)</f>
        <v>0.73</v>
      </c>
      <c r="J1172" s="47"/>
      <c r="K1172" s="45"/>
      <c r="L1172" s="45"/>
      <c r="M1172" s="45">
        <v>0.4</v>
      </c>
      <c r="N1172" s="45">
        <v>0.4</v>
      </c>
      <c r="O1172" s="45">
        <v>0.2</v>
      </c>
      <c r="P1172" s="155" t="s">
        <v>1503</v>
      </c>
      <c r="Q1172" s="45" t="s">
        <v>370</v>
      </c>
      <c r="R1172" s="45" t="s">
        <v>652</v>
      </c>
      <c r="S1172" s="45" t="s">
        <v>653</v>
      </c>
      <c r="T1172" s="7" t="str">
        <f t="shared" si="65"/>
        <v>ASHRAE 62.1-2007GeneralConference/meeting</v>
      </c>
      <c r="U1172" s="117" t="str">
        <f>VLOOKUP(T1172,Ventilation!$A$4:$H$314,6,FALSE)</f>
        <v>0.06</v>
      </c>
      <c r="V1172" s="117" t="str">
        <f>VLOOKUP(T1172,Ventilation!$A$4:$H$314,5,FALSE)</f>
        <v>5</v>
      </c>
      <c r="W1172" s="117" t="str">
        <f>VLOOKUP(T1172,Ventilation!$A$4:$H$314,7,FALSE)</f>
        <v/>
      </c>
      <c r="X1172" s="45">
        <v>50.0</v>
      </c>
      <c r="Y1172" s="7" t="s">
        <v>1483</v>
      </c>
      <c r="Z1172" s="7" t="s">
        <v>1484</v>
      </c>
      <c r="AA1172" s="45">
        <v>0.0446</v>
      </c>
      <c r="AB1172" s="7"/>
      <c r="AC1172" s="45"/>
      <c r="AD1172" s="45" t="s">
        <v>1485</v>
      </c>
      <c r="AE1172" s="45"/>
      <c r="AF1172" s="45"/>
      <c r="AG1172" s="45"/>
      <c r="AH1172" s="45"/>
      <c r="AI1172" s="45"/>
      <c r="AJ1172" s="45">
        <v>4.46</v>
      </c>
      <c r="AK1172" s="45">
        <v>0.0</v>
      </c>
      <c r="AL1172" s="45">
        <v>0.5</v>
      </c>
      <c r="AM1172" s="45">
        <v>0.0</v>
      </c>
      <c r="AN1172" s="45" t="s">
        <v>1494</v>
      </c>
      <c r="AO1172" s="7" t="s">
        <v>1487</v>
      </c>
      <c r="AP1172" s="7" t="s">
        <v>1488</v>
      </c>
      <c r="AQ1172" s="45"/>
      <c r="AR1172" s="45"/>
      <c r="AS1172" s="45" t="str">
        <f t="shared" si="67"/>
        <v/>
      </c>
      <c r="AT1172" s="45"/>
      <c r="AU1172" s="45"/>
      <c r="AV1172" s="45"/>
      <c r="AW1172" s="7"/>
      <c r="AX1172" s="45"/>
      <c r="AY1172" s="45"/>
      <c r="AZ1172" s="45"/>
      <c r="BA1172" s="45"/>
      <c r="BB1172" s="45"/>
      <c r="BC1172" s="45"/>
      <c r="BD1172" s="45"/>
      <c r="BE1172" s="7"/>
      <c r="BF1172" s="7"/>
      <c r="BG1172" s="5"/>
      <c r="BI1172" s="5"/>
      <c r="BJ1172" s="5"/>
      <c r="BK1172" s="5"/>
    </row>
    <row r="1173" ht="14.25" customHeight="1">
      <c r="A1173" s="92" t="s">
        <v>42</v>
      </c>
      <c r="B1173" s="7" t="s">
        <v>355</v>
      </c>
      <c r="C1173" s="7" t="s">
        <v>1115</v>
      </c>
      <c r="D1173" s="45" t="s">
        <v>1294</v>
      </c>
      <c r="E1173" s="92" t="s">
        <v>367</v>
      </c>
      <c r="F1173" s="92" t="s">
        <v>1080</v>
      </c>
      <c r="G1173" s="92" t="s">
        <v>652</v>
      </c>
      <c r="H1173" s="45" t="str">
        <f t="shared" si="62"/>
        <v>ASHRAE 189.1-2009AtticsGeneral</v>
      </c>
      <c r="I1173" s="117" t="str">
        <f>VLOOKUP(H1173,'Interior Lighting'!$A$4:$G$1472,5,FALSE)</f>
        <v>0</v>
      </c>
      <c r="J1173" s="47"/>
      <c r="K1173" s="45"/>
      <c r="L1173" s="45"/>
      <c r="M1173" s="45"/>
      <c r="N1173" s="45"/>
      <c r="O1173" s="45"/>
      <c r="P1173" s="45"/>
      <c r="Q1173" s="92"/>
      <c r="R1173" s="45"/>
      <c r="S1173" s="45"/>
      <c r="T1173" s="7" t="str">
        <f t="shared" si="65"/>
        <v/>
      </c>
      <c r="U1173" s="45"/>
      <c r="V1173" s="45"/>
      <c r="W1173" s="45"/>
      <c r="X1173" s="45"/>
      <c r="Y1173" s="45"/>
      <c r="Z1173" s="45"/>
      <c r="AA1173" s="45">
        <v>0.112</v>
      </c>
      <c r="AB1173" s="7"/>
      <c r="AC1173" s="45"/>
      <c r="AD1173" s="45" t="s">
        <v>1485</v>
      </c>
      <c r="AE1173" s="45"/>
      <c r="AF1173" s="45"/>
      <c r="AG1173" s="45"/>
      <c r="AH1173" s="45"/>
      <c r="AI1173" s="45"/>
      <c r="AJ1173" s="45"/>
      <c r="AK1173" s="45"/>
      <c r="AL1173" s="45"/>
      <c r="AM1173" s="45"/>
      <c r="AN1173" s="45"/>
      <c r="AO1173" s="45"/>
      <c r="AP1173" s="45"/>
      <c r="AQ1173" s="45"/>
      <c r="AR1173" s="45"/>
      <c r="AS1173" s="45" t="str">
        <f t="shared" si="67"/>
        <v/>
      </c>
      <c r="AT1173" s="45"/>
      <c r="AU1173" s="45"/>
      <c r="AV1173" s="45"/>
      <c r="AW1173" s="45"/>
      <c r="AX1173" s="45"/>
      <c r="AY1173" s="45"/>
      <c r="AZ1173" s="45"/>
      <c r="BA1173" s="45"/>
      <c r="BB1173" s="45"/>
      <c r="BC1173" s="45"/>
      <c r="BD1173" s="45"/>
      <c r="BE1173" s="45"/>
      <c r="BF1173" s="45"/>
      <c r="BG1173" s="5"/>
      <c r="BI1173" s="5"/>
      <c r="BJ1173" s="5"/>
      <c r="BK1173" s="5"/>
    </row>
    <row r="1174" ht="14.25" hidden="1" customHeight="1">
      <c r="A1174" s="37" t="s">
        <v>44</v>
      </c>
      <c r="B1174" s="37" t="s">
        <v>785</v>
      </c>
      <c r="C1174" s="37" t="s">
        <v>883</v>
      </c>
      <c r="D1174" s="37" t="s">
        <v>1425</v>
      </c>
      <c r="E1174" s="37" t="s">
        <v>44</v>
      </c>
      <c r="F1174" s="37" t="s">
        <v>785</v>
      </c>
      <c r="G1174" s="37" t="s">
        <v>883</v>
      </c>
      <c r="H1174" s="119" t="s">
        <v>2026</v>
      </c>
      <c r="I1174" s="39">
        <v>0.947603122</v>
      </c>
      <c r="J1174" s="38"/>
      <c r="K1174" s="38"/>
      <c r="L1174" s="38"/>
      <c r="M1174" s="99">
        <v>0.0</v>
      </c>
      <c r="N1174" s="99">
        <v>0.5</v>
      </c>
      <c r="O1174" s="99">
        <v>0.2</v>
      </c>
      <c r="P1174" s="37" t="s">
        <v>1845</v>
      </c>
      <c r="Q1174" s="37" t="s">
        <v>44</v>
      </c>
      <c r="R1174" s="37" t="s">
        <v>785</v>
      </c>
      <c r="S1174" s="37" t="s">
        <v>883</v>
      </c>
      <c r="T1174" s="119" t="s">
        <v>2026</v>
      </c>
      <c r="U1174" s="130">
        <v>0.0</v>
      </c>
      <c r="V1174" s="130">
        <v>0.0</v>
      </c>
      <c r="W1174" s="130">
        <v>3.04977E-4</v>
      </c>
      <c r="X1174" s="39">
        <v>1.86</v>
      </c>
      <c r="Y1174" s="37" t="s">
        <v>1846</v>
      </c>
      <c r="Z1174" s="98" t="s">
        <v>1428</v>
      </c>
      <c r="AA1174" s="39">
        <v>0.049225</v>
      </c>
      <c r="AB1174" s="38"/>
      <c r="AC1174" s="38"/>
      <c r="AD1174" s="37" t="s">
        <v>179</v>
      </c>
      <c r="AE1174" s="38"/>
      <c r="AF1174" s="38"/>
      <c r="AG1174" s="38"/>
      <c r="AH1174" s="38"/>
      <c r="AI1174" s="38"/>
      <c r="AJ1174" s="39">
        <v>0.092902267</v>
      </c>
      <c r="AK1174" s="99">
        <v>0.0</v>
      </c>
      <c r="AL1174" s="99">
        <v>0.5</v>
      </c>
      <c r="AM1174" s="99">
        <v>0.0</v>
      </c>
      <c r="AN1174" s="37" t="s">
        <v>1847</v>
      </c>
      <c r="AO1174" s="37" t="s">
        <v>1848</v>
      </c>
      <c r="AP1174" s="37" t="s">
        <v>1849</v>
      </c>
      <c r="AQ1174" s="38"/>
      <c r="AR1174" s="38"/>
      <c r="AS1174" s="39">
        <v>6.1863E-4</v>
      </c>
      <c r="AT1174" s="39">
        <v>60.0</v>
      </c>
      <c r="AU1174" s="38"/>
      <c r="AV1174" s="38"/>
      <c r="AW1174" s="37" t="s">
        <v>1850</v>
      </c>
      <c r="AX1174" s="38"/>
      <c r="AY1174" s="38"/>
      <c r="AZ1174" s="38"/>
      <c r="BA1174" s="38"/>
      <c r="BB1174" s="38"/>
      <c r="BC1174" s="38"/>
      <c r="BD1174" s="38"/>
      <c r="BE1174" s="37" t="s">
        <v>1851</v>
      </c>
      <c r="BF1174" s="38"/>
      <c r="BG1174" s="38"/>
      <c r="BH1174" s="38"/>
      <c r="BI1174" s="38"/>
      <c r="BJ1174" s="38"/>
      <c r="BK1174" s="38"/>
    </row>
    <row r="1175" ht="14.25" hidden="1" customHeight="1">
      <c r="A1175" s="37" t="s">
        <v>44</v>
      </c>
      <c r="B1175" s="37" t="s">
        <v>785</v>
      </c>
      <c r="C1175" s="37" t="s">
        <v>884</v>
      </c>
      <c r="D1175" s="37" t="s">
        <v>1425</v>
      </c>
      <c r="E1175" s="37" t="s">
        <v>44</v>
      </c>
      <c r="F1175" s="37" t="s">
        <v>785</v>
      </c>
      <c r="G1175" s="37" t="s">
        <v>884</v>
      </c>
      <c r="H1175" s="119" t="s">
        <v>2027</v>
      </c>
      <c r="I1175" s="39">
        <v>0.594574508</v>
      </c>
      <c r="J1175" s="38"/>
      <c r="K1175" s="38"/>
      <c r="L1175" s="38"/>
      <c r="M1175" s="99">
        <v>0.0</v>
      </c>
      <c r="N1175" s="99">
        <v>0.5</v>
      </c>
      <c r="O1175" s="99">
        <v>0.2</v>
      </c>
      <c r="P1175" s="37" t="s">
        <v>1845</v>
      </c>
      <c r="Q1175" s="37" t="s">
        <v>44</v>
      </c>
      <c r="R1175" s="37" t="s">
        <v>785</v>
      </c>
      <c r="S1175" s="37" t="s">
        <v>884</v>
      </c>
      <c r="T1175" s="119" t="s">
        <v>2027</v>
      </c>
      <c r="U1175" s="130">
        <v>0.0</v>
      </c>
      <c r="V1175" s="130">
        <v>0.0</v>
      </c>
      <c r="W1175" s="130">
        <v>3.04977E-4</v>
      </c>
      <c r="X1175" s="39">
        <v>0.93</v>
      </c>
      <c r="Y1175" s="37" t="s">
        <v>1846</v>
      </c>
      <c r="Z1175" s="98" t="s">
        <v>1428</v>
      </c>
      <c r="AA1175" s="39">
        <v>0.049225</v>
      </c>
      <c r="AB1175" s="38"/>
      <c r="AC1175" s="38"/>
      <c r="AD1175" s="37" t="s">
        <v>179</v>
      </c>
      <c r="AE1175" s="38"/>
      <c r="AF1175" s="38"/>
      <c r="AG1175" s="38"/>
      <c r="AH1175" s="38"/>
      <c r="AI1175" s="38"/>
      <c r="AJ1175" s="39">
        <v>0.092902267</v>
      </c>
      <c r="AK1175" s="99">
        <v>0.0</v>
      </c>
      <c r="AL1175" s="99">
        <v>0.5</v>
      </c>
      <c r="AM1175" s="99">
        <v>0.0</v>
      </c>
      <c r="AN1175" s="37" t="s">
        <v>1847</v>
      </c>
      <c r="AO1175" s="37" t="s">
        <v>1848</v>
      </c>
      <c r="AP1175" s="37" t="s">
        <v>1849</v>
      </c>
      <c r="AQ1175" s="38"/>
      <c r="AR1175" s="38"/>
      <c r="AS1175" s="39">
        <v>3.09315E-4</v>
      </c>
      <c r="AT1175" s="39">
        <v>60.0</v>
      </c>
      <c r="AU1175" s="38"/>
      <c r="AV1175" s="38"/>
      <c r="AW1175" s="37" t="s">
        <v>1850</v>
      </c>
      <c r="AX1175" s="38"/>
      <c r="AY1175" s="38"/>
      <c r="AZ1175" s="38"/>
      <c r="BA1175" s="38"/>
      <c r="BB1175" s="38"/>
      <c r="BC1175" s="38"/>
      <c r="BD1175" s="38"/>
      <c r="BE1175" s="37" t="s">
        <v>1851</v>
      </c>
      <c r="BF1175" s="38"/>
      <c r="BG1175" s="38"/>
      <c r="BH1175" s="38"/>
      <c r="BI1175" s="38"/>
      <c r="BJ1175" s="38"/>
      <c r="BK1175" s="38"/>
    </row>
    <row r="1176" ht="14.25" hidden="1" customHeight="1">
      <c r="A1176" s="37" t="s">
        <v>44</v>
      </c>
      <c r="B1176" s="37" t="s">
        <v>785</v>
      </c>
      <c r="C1176" s="37" t="s">
        <v>885</v>
      </c>
      <c r="D1176" s="37" t="s">
        <v>1425</v>
      </c>
      <c r="E1176" s="37" t="s">
        <v>44</v>
      </c>
      <c r="F1176" s="37" t="s">
        <v>785</v>
      </c>
      <c r="G1176" s="37" t="s">
        <v>885</v>
      </c>
      <c r="H1176" s="119" t="s">
        <v>2028</v>
      </c>
      <c r="I1176" s="39">
        <v>0.947603122</v>
      </c>
      <c r="J1176" s="38"/>
      <c r="K1176" s="38"/>
      <c r="L1176" s="38"/>
      <c r="M1176" s="99">
        <v>0.0</v>
      </c>
      <c r="N1176" s="99">
        <v>0.5</v>
      </c>
      <c r="O1176" s="99">
        <v>0.2</v>
      </c>
      <c r="P1176" s="37" t="s">
        <v>1845</v>
      </c>
      <c r="Q1176" s="37" t="s">
        <v>44</v>
      </c>
      <c r="R1176" s="37" t="s">
        <v>785</v>
      </c>
      <c r="S1176" s="37" t="s">
        <v>885</v>
      </c>
      <c r="T1176" s="119" t="s">
        <v>2028</v>
      </c>
      <c r="U1176" s="130">
        <v>0.0</v>
      </c>
      <c r="V1176" s="130">
        <v>0.0</v>
      </c>
      <c r="W1176" s="130">
        <v>3.04977E-4</v>
      </c>
      <c r="X1176" s="39">
        <v>0.93</v>
      </c>
      <c r="Y1176" s="37" t="s">
        <v>1846</v>
      </c>
      <c r="Z1176" s="98" t="s">
        <v>1428</v>
      </c>
      <c r="AA1176" s="39">
        <v>0.049225</v>
      </c>
      <c r="AB1176" s="38"/>
      <c r="AC1176" s="38"/>
      <c r="AD1176" s="37" t="s">
        <v>179</v>
      </c>
      <c r="AE1176" s="38"/>
      <c r="AF1176" s="38"/>
      <c r="AG1176" s="38"/>
      <c r="AH1176" s="38"/>
      <c r="AI1176" s="38"/>
      <c r="AJ1176" s="39">
        <v>0.092902267</v>
      </c>
      <c r="AK1176" s="99">
        <v>0.0</v>
      </c>
      <c r="AL1176" s="99">
        <v>0.5</v>
      </c>
      <c r="AM1176" s="99">
        <v>0.0</v>
      </c>
      <c r="AN1176" s="37" t="s">
        <v>1847</v>
      </c>
      <c r="AO1176" s="37" t="s">
        <v>1848</v>
      </c>
      <c r="AP1176" s="37" t="s">
        <v>1849</v>
      </c>
      <c r="AQ1176" s="38"/>
      <c r="AR1176" s="38"/>
      <c r="AS1176" s="39">
        <v>3.09315E-4</v>
      </c>
      <c r="AT1176" s="39">
        <v>60.0</v>
      </c>
      <c r="AU1176" s="38"/>
      <c r="AV1176" s="38"/>
      <c r="AW1176" s="37" t="s">
        <v>1850</v>
      </c>
      <c r="AX1176" s="38"/>
      <c r="AY1176" s="38"/>
      <c r="AZ1176" s="38"/>
      <c r="BA1176" s="38"/>
      <c r="BB1176" s="38"/>
      <c r="BC1176" s="38"/>
      <c r="BD1176" s="38"/>
      <c r="BE1176" s="37" t="s">
        <v>1851</v>
      </c>
      <c r="BF1176" s="38"/>
      <c r="BG1176" s="38"/>
      <c r="BH1176" s="38"/>
      <c r="BI1176" s="38"/>
      <c r="BJ1176" s="38"/>
      <c r="BK1176" s="38"/>
    </row>
    <row r="1177" ht="14.25" hidden="1" customHeight="1">
      <c r="A1177" s="93" t="s">
        <v>48</v>
      </c>
      <c r="B1177" s="47" t="s">
        <v>221</v>
      </c>
      <c r="C1177" s="47" t="s">
        <v>355</v>
      </c>
      <c r="D1177" s="47"/>
      <c r="E1177" s="8"/>
      <c r="F1177" s="47"/>
      <c r="G1177" s="47"/>
      <c r="H1177" s="45"/>
      <c r="I1177" s="47"/>
      <c r="J1177" s="47"/>
      <c r="K1177" s="47"/>
      <c r="L1177" s="47"/>
      <c r="M1177" s="45"/>
      <c r="N1177" s="61"/>
      <c r="O1177" s="61"/>
      <c r="P1177" s="47"/>
      <c r="Q1177" s="47"/>
      <c r="R1177" s="47"/>
      <c r="S1177" s="47"/>
      <c r="T1177" s="7"/>
      <c r="U1177" s="45"/>
      <c r="V1177" s="45"/>
      <c r="W1177" s="45"/>
      <c r="X1177" s="47"/>
      <c r="Y1177" s="47"/>
      <c r="Z1177" s="47"/>
      <c r="AA1177" s="47"/>
      <c r="AB1177" s="93"/>
      <c r="AC1177" s="47"/>
      <c r="AD1177" s="8"/>
      <c r="AE1177" s="47"/>
      <c r="AF1177" s="47"/>
      <c r="AG1177" s="47"/>
      <c r="AH1177" s="47"/>
      <c r="AI1177" s="47"/>
      <c r="AJ1177" s="47"/>
      <c r="AK1177" s="47"/>
      <c r="AL1177" s="47"/>
      <c r="AM1177" s="47"/>
      <c r="AN1177" s="60"/>
      <c r="AO1177" s="47"/>
      <c r="AP1177" s="30"/>
      <c r="AQ1177" s="47"/>
      <c r="AR1177" s="47"/>
      <c r="AS1177" s="45"/>
      <c r="AT1177" s="47"/>
      <c r="AU1177" s="47"/>
      <c r="AV1177" s="47"/>
      <c r="AW1177" s="47"/>
      <c r="AX1177" s="47"/>
      <c r="AY1177" s="47"/>
      <c r="AZ1177" s="47"/>
      <c r="BA1177" s="47"/>
      <c r="BB1177" s="47"/>
      <c r="BC1177" s="47"/>
      <c r="BD1177" s="47"/>
      <c r="BE1177" s="47"/>
      <c r="BF1177" s="47"/>
      <c r="BG1177" s="9" t="s">
        <v>1740</v>
      </c>
      <c r="BI1177" s="5"/>
      <c r="BJ1177" s="5"/>
      <c r="BK1177" s="5"/>
    </row>
    <row r="1178" ht="14.25" hidden="1" customHeight="1">
      <c r="A1178" s="93" t="s">
        <v>48</v>
      </c>
      <c r="B1178" s="45" t="s">
        <v>221</v>
      </c>
      <c r="C1178" s="45" t="s">
        <v>1126</v>
      </c>
      <c r="D1178" s="45"/>
      <c r="E1178" s="7"/>
      <c r="F1178" s="45"/>
      <c r="G1178" s="45"/>
      <c r="H1178" s="45"/>
      <c r="I1178" s="7"/>
      <c r="J1178" s="47"/>
      <c r="K1178" s="45"/>
      <c r="L1178" s="45"/>
      <c r="M1178" s="45"/>
      <c r="N1178" s="61"/>
      <c r="O1178" s="61"/>
      <c r="P1178" s="45"/>
      <c r="Q1178" s="45"/>
      <c r="R1178" s="45"/>
      <c r="S1178" s="61"/>
      <c r="T1178" s="7"/>
      <c r="U1178" s="45"/>
      <c r="V1178" s="45"/>
      <c r="W1178" s="45"/>
      <c r="X1178" s="45"/>
      <c r="Y1178" s="7"/>
      <c r="Z1178" s="7"/>
      <c r="AA1178" s="45"/>
      <c r="AB1178" s="92"/>
      <c r="AC1178" s="7"/>
      <c r="AD1178" s="7"/>
      <c r="AE1178" s="45"/>
      <c r="AF1178" s="45"/>
      <c r="AG1178" s="45"/>
      <c r="AH1178" s="45"/>
      <c r="AI1178" s="45"/>
      <c r="AJ1178" s="61"/>
      <c r="AK1178" s="45"/>
      <c r="AL1178" s="45"/>
      <c r="AM1178" s="45"/>
      <c r="AN1178" s="30"/>
      <c r="AO1178" s="30"/>
      <c r="AP1178" s="30"/>
      <c r="AQ1178" s="45"/>
      <c r="AR1178" s="45"/>
      <c r="AS1178" s="45"/>
      <c r="AT1178" s="45"/>
      <c r="AU1178" s="45"/>
      <c r="AV1178" s="45"/>
      <c r="AW1178" s="7"/>
      <c r="AX1178" s="45"/>
      <c r="AY1178" s="45"/>
      <c r="AZ1178" s="45"/>
      <c r="BA1178" s="45"/>
      <c r="BB1178" s="45"/>
      <c r="BC1178" s="45"/>
      <c r="BD1178" s="45"/>
      <c r="BE1178" s="45"/>
      <c r="BF1178" s="45"/>
      <c r="BG1178" s="9" t="s">
        <v>1740</v>
      </c>
      <c r="BI1178" s="5"/>
      <c r="BJ1178" s="5"/>
      <c r="BK1178" s="5"/>
    </row>
    <row r="1179" ht="14.25" hidden="1" customHeight="1">
      <c r="A1179" s="93" t="s">
        <v>48</v>
      </c>
      <c r="B1179" s="45" t="s">
        <v>221</v>
      </c>
      <c r="C1179" s="45" t="s">
        <v>567</v>
      </c>
      <c r="D1179" s="45"/>
      <c r="E1179" s="7"/>
      <c r="F1179" s="45"/>
      <c r="G1179" s="45"/>
      <c r="H1179" s="45"/>
      <c r="I1179" s="45"/>
      <c r="J1179" s="47"/>
      <c r="K1179" s="45"/>
      <c r="L1179" s="45"/>
      <c r="M1179" s="45"/>
      <c r="N1179" s="61"/>
      <c r="O1179" s="61"/>
      <c r="P1179" s="7"/>
      <c r="Q1179" s="45"/>
      <c r="R1179" s="45"/>
      <c r="S1179" s="60"/>
      <c r="T1179" s="7"/>
      <c r="U1179" s="45"/>
      <c r="V1179" s="45"/>
      <c r="W1179" s="45"/>
      <c r="X1179" s="45"/>
      <c r="Y1179" s="7"/>
      <c r="Z1179" s="7"/>
      <c r="AA1179" s="45"/>
      <c r="AB1179" s="92"/>
      <c r="AC1179" s="7"/>
      <c r="AD1179" s="7"/>
      <c r="AE1179" s="45"/>
      <c r="AF1179" s="45"/>
      <c r="AG1179" s="45"/>
      <c r="AH1179" s="45"/>
      <c r="AI1179" s="45"/>
      <c r="AJ1179" s="45"/>
      <c r="AK1179" s="45"/>
      <c r="AL1179" s="45"/>
      <c r="AM1179" s="45"/>
      <c r="AN1179" s="92"/>
      <c r="AO1179" s="7"/>
      <c r="AP1179" s="7"/>
      <c r="AQ1179" s="61"/>
      <c r="AR1179" s="45"/>
      <c r="AS1179" s="45"/>
      <c r="AT1179" s="45"/>
      <c r="AU1179" s="45"/>
      <c r="AV1179" s="45"/>
      <c r="AW1179" s="47"/>
      <c r="AX1179" s="45"/>
      <c r="AY1179" s="45"/>
      <c r="AZ1179" s="45"/>
      <c r="BA1179" s="45"/>
      <c r="BB1179" s="45"/>
      <c r="BC1179" s="45"/>
      <c r="BD1179" s="45"/>
      <c r="BE1179" s="45"/>
      <c r="BF1179" s="45"/>
      <c r="BG1179" s="9" t="s">
        <v>1740</v>
      </c>
      <c r="BI1179" s="5"/>
      <c r="BJ1179" s="5"/>
      <c r="BK1179" s="5"/>
    </row>
    <row r="1180" ht="14.25" hidden="1" customHeight="1">
      <c r="A1180" s="92" t="s">
        <v>50</v>
      </c>
      <c r="B1180" s="7" t="s">
        <v>159</v>
      </c>
      <c r="C1180" s="7" t="s">
        <v>1047</v>
      </c>
      <c r="D1180" s="45" t="s">
        <v>1297</v>
      </c>
      <c r="E1180" s="61" t="s">
        <v>50</v>
      </c>
      <c r="F1180" s="61" t="s">
        <v>1193</v>
      </c>
      <c r="G1180" s="45" t="s">
        <v>1106</v>
      </c>
      <c r="H1180" s="45" t="str">
        <f t="shared" ref="H1180:H1340" si="69">E1180&amp;F1180&amp;G1180</f>
        <v>OEESC 2014Healthcare FacilityRadiology/Imaging</v>
      </c>
      <c r="I1180" s="117" t="str">
        <f>VLOOKUP(H1180,'Interior Lighting'!$A$4:$G$1472,5,FALSE)</f>
        <v>0.35</v>
      </c>
      <c r="J1180" s="47"/>
      <c r="K1180" s="45"/>
      <c r="L1180" s="45"/>
      <c r="M1180" s="45">
        <v>0.0</v>
      </c>
      <c r="N1180" s="45">
        <v>0.7</v>
      </c>
      <c r="O1180" s="45">
        <v>0.2</v>
      </c>
      <c r="P1180" s="7" t="s">
        <v>1319</v>
      </c>
      <c r="Q1180" s="45" t="s">
        <v>370</v>
      </c>
      <c r="R1180" s="45" t="s">
        <v>553</v>
      </c>
      <c r="S1180" s="45" t="s">
        <v>555</v>
      </c>
      <c r="T1180" s="7" t="str">
        <f t="shared" ref="T1180:T1255" si="70">Q1180&amp;R1180&amp;S1180</f>
        <v>ASHRAE 62.1-2007Hospitals, Nursing and Convalescent HomesMedical procedure</v>
      </c>
      <c r="U1180" s="117" t="str">
        <f>VLOOKUP(T1180,Ventilation!$A$4:$H$314,6,FALSE)</f>
        <v/>
      </c>
      <c r="V1180" s="117" t="str">
        <f>VLOOKUP(T1180,Ventilation!$A$4:$H$314,5,FALSE)</f>
        <v>15</v>
      </c>
      <c r="W1180" s="117" t="str">
        <f>VLOOKUP(T1180,Ventilation!$A$4:$H$314,7,FALSE)</f>
        <v/>
      </c>
      <c r="X1180" s="45">
        <v>5.0</v>
      </c>
      <c r="Y1180" s="7" t="s">
        <v>1320</v>
      </c>
      <c r="Z1180" s="7" t="s">
        <v>1321</v>
      </c>
      <c r="AA1180" s="45">
        <v>0.0446</v>
      </c>
      <c r="AB1180" s="7"/>
      <c r="AC1180" s="7"/>
      <c r="AD1180" s="7" t="s">
        <v>1322</v>
      </c>
      <c r="AE1180" s="45"/>
      <c r="AF1180" s="45"/>
      <c r="AG1180" s="45"/>
      <c r="AH1180" s="45"/>
      <c r="AI1180" s="45"/>
      <c r="AJ1180" s="61">
        <v>10.0</v>
      </c>
      <c r="AK1180" s="45">
        <v>0.0</v>
      </c>
      <c r="AL1180" s="45">
        <v>0.5</v>
      </c>
      <c r="AM1180" s="45">
        <v>0.0</v>
      </c>
      <c r="AN1180" s="7" t="s">
        <v>1323</v>
      </c>
      <c r="AO1180" s="7" t="s">
        <v>1324</v>
      </c>
      <c r="AP1180" s="7" t="s">
        <v>1325</v>
      </c>
      <c r="AQ1180" s="45">
        <v>1.0</v>
      </c>
      <c r="AR1180" s="45">
        <v>5250.0</v>
      </c>
      <c r="AS1180" s="117" t="str">
        <f t="shared" ref="AS1180:AS1255" si="71">IF(AQ1180=0,"",AQ1180/AR1180)</f>
        <v>0.0001904761905</v>
      </c>
      <c r="AT1180" s="45">
        <v>49.0</v>
      </c>
      <c r="AU1180" s="45">
        <v>0.2</v>
      </c>
      <c r="AV1180" s="45">
        <v>0.05</v>
      </c>
      <c r="AW1180" s="45" t="s">
        <v>1326</v>
      </c>
      <c r="AX1180" s="45"/>
      <c r="AY1180" s="45"/>
      <c r="AZ1180" s="45"/>
      <c r="BA1180" s="45"/>
      <c r="BB1180" s="45"/>
      <c r="BC1180" s="45"/>
      <c r="BD1180" s="45"/>
      <c r="BE1180" s="45"/>
      <c r="BF1180" s="45"/>
      <c r="BG1180" s="5"/>
      <c r="BI1180" s="5"/>
      <c r="BJ1180" s="5"/>
      <c r="BK1180" s="5"/>
    </row>
    <row r="1181" ht="14.25" hidden="1" customHeight="1">
      <c r="A1181" s="92" t="s">
        <v>50</v>
      </c>
      <c r="B1181" s="7" t="s">
        <v>159</v>
      </c>
      <c r="C1181" s="7" t="s">
        <v>1168</v>
      </c>
      <c r="D1181" s="45" t="s">
        <v>1304</v>
      </c>
      <c r="E1181" s="61" t="s">
        <v>50</v>
      </c>
      <c r="F1181" s="61" t="s">
        <v>1193</v>
      </c>
      <c r="G1181" s="45" t="s">
        <v>1046</v>
      </c>
      <c r="H1181" s="45" t="str">
        <f t="shared" si="69"/>
        <v>OEESC 2014Healthcare FacilityPhysical Therapy</v>
      </c>
      <c r="I1181" s="117" t="str">
        <f>VLOOKUP(H1181,'Interior Lighting'!$A$4:$G$1472,5,FALSE)</f>
        <v>0.8</v>
      </c>
      <c r="J1181" s="47"/>
      <c r="K1181" s="45"/>
      <c r="L1181" s="45"/>
      <c r="M1181" s="45">
        <v>0.0</v>
      </c>
      <c r="N1181" s="45">
        <v>0.7</v>
      </c>
      <c r="O1181" s="45">
        <v>0.2</v>
      </c>
      <c r="P1181" s="7" t="s">
        <v>1327</v>
      </c>
      <c r="Q1181" s="45" t="s">
        <v>370</v>
      </c>
      <c r="R1181" s="45" t="s">
        <v>553</v>
      </c>
      <c r="S1181" s="45" t="s">
        <v>558</v>
      </c>
      <c r="T1181" s="7" t="str">
        <f t="shared" si="70"/>
        <v>ASHRAE 62.1-2007Hospitals, Nursing and Convalescent HomesPhysical therapy</v>
      </c>
      <c r="U1181" s="117" t="str">
        <f>VLOOKUP(T1181,Ventilation!$A$4:$H$314,6,FALSE)</f>
        <v/>
      </c>
      <c r="V1181" s="117" t="str">
        <f>VLOOKUP(T1181,Ventilation!$A$4:$H$314,5,FALSE)</f>
        <v>15</v>
      </c>
      <c r="W1181" s="117" t="str">
        <f>VLOOKUP(T1181,Ventilation!$A$4:$H$314,7,FALSE)</f>
        <v/>
      </c>
      <c r="X1181" s="45">
        <v>5.0</v>
      </c>
      <c r="Y1181" s="7" t="s">
        <v>1320</v>
      </c>
      <c r="Z1181" s="7" t="s">
        <v>1321</v>
      </c>
      <c r="AA1181" s="45">
        <v>0.0446</v>
      </c>
      <c r="AB1181" s="7"/>
      <c r="AC1181" s="7"/>
      <c r="AD1181" s="7" t="s">
        <v>1322</v>
      </c>
      <c r="AE1181" s="45"/>
      <c r="AF1181" s="45"/>
      <c r="AG1181" s="45"/>
      <c r="AH1181" s="45"/>
      <c r="AI1181" s="45"/>
      <c r="AJ1181" s="61">
        <v>1.5</v>
      </c>
      <c r="AK1181" s="45">
        <v>0.0</v>
      </c>
      <c r="AL1181" s="45">
        <v>0.5</v>
      </c>
      <c r="AM1181" s="45">
        <v>0.0</v>
      </c>
      <c r="AN1181" s="7" t="s">
        <v>1323</v>
      </c>
      <c r="AO1181" s="7" t="s">
        <v>1324</v>
      </c>
      <c r="AP1181" s="7" t="s">
        <v>1325</v>
      </c>
      <c r="AQ1181" s="45">
        <v>1.0</v>
      </c>
      <c r="AR1181" s="45">
        <v>5280.0</v>
      </c>
      <c r="AS1181" s="117" t="str">
        <f t="shared" si="71"/>
        <v>0.0001893939394</v>
      </c>
      <c r="AT1181" s="45">
        <v>49.0</v>
      </c>
      <c r="AU1181" s="45">
        <v>0.2</v>
      </c>
      <c r="AV1181" s="45">
        <v>0.05</v>
      </c>
      <c r="AW1181" s="45" t="s">
        <v>168</v>
      </c>
      <c r="AX1181" s="45"/>
      <c r="AY1181" s="45"/>
      <c r="AZ1181" s="45"/>
      <c r="BA1181" s="45"/>
      <c r="BB1181" s="45"/>
      <c r="BC1181" s="45"/>
      <c r="BD1181" s="45"/>
      <c r="BE1181" s="45"/>
      <c r="BF1181" s="45"/>
      <c r="BG1181" s="5"/>
      <c r="BI1181" s="5"/>
      <c r="BJ1181" s="5"/>
      <c r="BK1181" s="5"/>
    </row>
    <row r="1182" ht="14.25" hidden="1" customHeight="1">
      <c r="A1182" s="92" t="s">
        <v>50</v>
      </c>
      <c r="B1182" s="7" t="s">
        <v>159</v>
      </c>
      <c r="C1182" s="7" t="s">
        <v>1166</v>
      </c>
      <c r="D1182" s="45" t="s">
        <v>1306</v>
      </c>
      <c r="E1182" s="61" t="s">
        <v>50</v>
      </c>
      <c r="F1182" s="61" t="s">
        <v>1193</v>
      </c>
      <c r="G1182" s="45" t="s">
        <v>505</v>
      </c>
      <c r="H1182" s="45" t="str">
        <f t="shared" si="69"/>
        <v>OEESC 2014Healthcare FacilityPatient Room</v>
      </c>
      <c r="I1182" s="117" t="str">
        <f>VLOOKUP(H1182,'Interior Lighting'!$A$4:$G$1472,5,FALSE)</f>
        <v>0.59</v>
      </c>
      <c r="J1182" s="47"/>
      <c r="K1182" s="45"/>
      <c r="L1182" s="45"/>
      <c r="M1182" s="45">
        <v>0.0</v>
      </c>
      <c r="N1182" s="45">
        <v>0.7</v>
      </c>
      <c r="O1182" s="45">
        <v>0.2</v>
      </c>
      <c r="P1182" s="7" t="s">
        <v>1327</v>
      </c>
      <c r="Q1182" s="45" t="s">
        <v>365</v>
      </c>
      <c r="R1182" s="45" t="s">
        <v>504</v>
      </c>
      <c r="S1182" s="45" t="s">
        <v>505</v>
      </c>
      <c r="T1182" s="7" t="str">
        <f t="shared" si="70"/>
        <v>AIA 2001NursingPatient Room</v>
      </c>
      <c r="U1182" s="117" t="str">
        <f>VLOOKUP(T1182,Ventilation!$A$4:$H$314,6,FALSE)</f>
        <v/>
      </c>
      <c r="V1182" s="117" t="str">
        <f>VLOOKUP(T1182,Ventilation!$A$4:$H$314,5,FALSE)</f>
        <v/>
      </c>
      <c r="W1182" s="117" t="str">
        <f>VLOOKUP(T1182,Ventilation!$A$4:$H$314,7,FALSE)</f>
        <v>2</v>
      </c>
      <c r="X1182" s="45">
        <v>5.0</v>
      </c>
      <c r="Y1182" s="7" t="s">
        <v>1328</v>
      </c>
      <c r="Z1182" s="7" t="s">
        <v>1321</v>
      </c>
      <c r="AA1182" s="45">
        <v>0.0446</v>
      </c>
      <c r="AB1182" s="7"/>
      <c r="AC1182" s="7"/>
      <c r="AD1182" s="7" t="s">
        <v>1322</v>
      </c>
      <c r="AE1182" s="45"/>
      <c r="AF1182" s="45"/>
      <c r="AG1182" s="45"/>
      <c r="AH1182" s="45"/>
      <c r="AI1182" s="45"/>
      <c r="AJ1182" s="61">
        <v>2.0</v>
      </c>
      <c r="AK1182" s="45">
        <v>0.0</v>
      </c>
      <c r="AL1182" s="45">
        <v>0.5</v>
      </c>
      <c r="AM1182" s="45">
        <v>0.0</v>
      </c>
      <c r="AN1182" s="7" t="s">
        <v>1323</v>
      </c>
      <c r="AO1182" s="7" t="s">
        <v>1324</v>
      </c>
      <c r="AP1182" s="7" t="s">
        <v>1325</v>
      </c>
      <c r="AQ1182" s="45">
        <v>1.0</v>
      </c>
      <c r="AR1182" s="45">
        <v>280.0</v>
      </c>
      <c r="AS1182" s="117" t="str">
        <f t="shared" si="71"/>
        <v>0.003571428571</v>
      </c>
      <c r="AT1182" s="45">
        <v>49.0</v>
      </c>
      <c r="AU1182" s="45">
        <v>0.2</v>
      </c>
      <c r="AV1182" s="45">
        <v>0.05</v>
      </c>
      <c r="AW1182" s="7" t="s">
        <v>1326</v>
      </c>
      <c r="AX1182" s="45"/>
      <c r="AY1182" s="45"/>
      <c r="AZ1182" s="45"/>
      <c r="BA1182" s="45"/>
      <c r="BB1182" s="45"/>
      <c r="BC1182" s="45"/>
      <c r="BD1182" s="45"/>
      <c r="BE1182" s="45"/>
      <c r="BF1182" s="45"/>
      <c r="BG1182" s="5"/>
      <c r="BI1182" s="5"/>
      <c r="BJ1182" s="5"/>
      <c r="BK1182" s="5"/>
    </row>
    <row r="1183" ht="14.25" hidden="1" customHeight="1">
      <c r="A1183" s="92" t="s">
        <v>50</v>
      </c>
      <c r="B1183" s="7" t="s">
        <v>159</v>
      </c>
      <c r="C1183" s="7" t="s">
        <v>1165</v>
      </c>
      <c r="D1183" s="45" t="s">
        <v>1310</v>
      </c>
      <c r="E1183" s="61" t="s">
        <v>50</v>
      </c>
      <c r="F1183" s="157" t="s">
        <v>1020</v>
      </c>
      <c r="G1183" s="158" t="s">
        <v>1012</v>
      </c>
      <c r="H1183" s="45" t="str">
        <f t="shared" si="69"/>
        <v>OEESC 2014Corridor/TransitionFor Hospital</v>
      </c>
      <c r="I1183" s="117" t="str">
        <f>VLOOKUP(H1183,'Interior Lighting'!$A$4:$G$1472,5,FALSE)</f>
        <v>0.94</v>
      </c>
      <c r="J1183" s="47"/>
      <c r="K1183" s="45"/>
      <c r="L1183" s="45"/>
      <c r="M1183" s="45">
        <v>0.0</v>
      </c>
      <c r="N1183" s="45">
        <v>0.7</v>
      </c>
      <c r="O1183" s="45">
        <v>0.2</v>
      </c>
      <c r="P1183" s="45" t="s">
        <v>1329</v>
      </c>
      <c r="Q1183" s="45" t="s">
        <v>370</v>
      </c>
      <c r="R1183" s="45" t="s">
        <v>652</v>
      </c>
      <c r="S1183" s="45" t="s">
        <v>542</v>
      </c>
      <c r="T1183" s="7" t="str">
        <f t="shared" si="70"/>
        <v>ASHRAE 62.1-2007GeneralCorridors</v>
      </c>
      <c r="U1183" s="117" t="str">
        <f>VLOOKUP(T1183,Ventilation!$A$4:$H$314,6,FALSE)</f>
        <v>0.06</v>
      </c>
      <c r="V1183" s="117" t="str">
        <f>VLOOKUP(T1183,Ventilation!$A$4:$H$314,5,FALSE)</f>
        <v/>
      </c>
      <c r="W1183" s="117" t="str">
        <f>VLOOKUP(T1183,Ventilation!$A$4:$H$314,7,FALSE)</f>
        <v/>
      </c>
      <c r="X1183" s="45">
        <v>1.0</v>
      </c>
      <c r="Y1183" s="45" t="s">
        <v>1328</v>
      </c>
      <c r="Z1183" s="45" t="s">
        <v>1321</v>
      </c>
      <c r="AA1183" s="45">
        <v>0.0446</v>
      </c>
      <c r="AB1183" s="7"/>
      <c r="AC1183" s="45"/>
      <c r="AD1183" s="45" t="s">
        <v>1322</v>
      </c>
      <c r="AE1183" s="45"/>
      <c r="AF1183" s="45"/>
      <c r="AG1183" s="45"/>
      <c r="AH1183" s="45"/>
      <c r="AI1183" s="45"/>
      <c r="AJ1183" s="45">
        <v>0.0</v>
      </c>
      <c r="AK1183" s="45">
        <v>0.0</v>
      </c>
      <c r="AL1183" s="45">
        <v>0.5</v>
      </c>
      <c r="AM1183" s="45">
        <v>0.0</v>
      </c>
      <c r="AN1183" s="45" t="s">
        <v>1323</v>
      </c>
      <c r="AO1183" s="45" t="s">
        <v>1324</v>
      </c>
      <c r="AP1183" s="45" t="s">
        <v>1325</v>
      </c>
      <c r="AQ1183" s="45"/>
      <c r="AR1183" s="45"/>
      <c r="AS1183" s="45" t="str">
        <f t="shared" si="71"/>
        <v/>
      </c>
      <c r="AT1183" s="45"/>
      <c r="AU1183" s="45"/>
      <c r="AV1183" s="45"/>
      <c r="AW1183" s="45"/>
      <c r="AX1183" s="45"/>
      <c r="AY1183" s="45"/>
      <c r="AZ1183" s="45"/>
      <c r="BA1183" s="45"/>
      <c r="BB1183" s="45"/>
      <c r="BC1183" s="45"/>
      <c r="BD1183" s="45"/>
      <c r="BE1183" s="45"/>
      <c r="BF1183" s="45"/>
      <c r="BG1183" s="5"/>
      <c r="BI1183" s="5"/>
      <c r="BJ1183" s="5"/>
      <c r="BK1183" s="5"/>
    </row>
    <row r="1184" ht="14.25" hidden="1" customHeight="1">
      <c r="A1184" s="92" t="s">
        <v>50</v>
      </c>
      <c r="B1184" s="7" t="s">
        <v>159</v>
      </c>
      <c r="C1184" s="7" t="s">
        <v>1163</v>
      </c>
      <c r="D1184" s="7" t="s">
        <v>1311</v>
      </c>
      <c r="E1184" s="61" t="s">
        <v>50</v>
      </c>
      <c r="F1184" s="61" t="s">
        <v>1193</v>
      </c>
      <c r="G1184" s="45" t="s">
        <v>747</v>
      </c>
      <c r="H1184" s="45" t="str">
        <f t="shared" si="69"/>
        <v>OEESC 2014Healthcare FacilityOperating Room</v>
      </c>
      <c r="I1184" s="117" t="str">
        <f>VLOOKUP(H1184,'Interior Lighting'!$A$4:$G$1472,5,FALSE)</f>
        <v>0.192</v>
      </c>
      <c r="J1184" s="47"/>
      <c r="K1184" s="45"/>
      <c r="L1184" s="45"/>
      <c r="M1184" s="45">
        <v>0.0</v>
      </c>
      <c r="N1184" s="45">
        <v>0.7</v>
      </c>
      <c r="O1184" s="45">
        <v>0.2</v>
      </c>
      <c r="P1184" s="45" t="s">
        <v>1330</v>
      </c>
      <c r="Q1184" s="7" t="s">
        <v>365</v>
      </c>
      <c r="R1184" s="45" t="s">
        <v>511</v>
      </c>
      <c r="S1184" s="45" t="s">
        <v>512</v>
      </c>
      <c r="T1184" s="7" t="str">
        <f t="shared" si="70"/>
        <v>AIA 2001Surgery and Critical CareOperating/Surgical Cystoscopic Rooms</v>
      </c>
      <c r="U1184" s="117" t="str">
        <f>VLOOKUP(T1184,Ventilation!$A$4:$H$314,6,FALSE)</f>
        <v/>
      </c>
      <c r="V1184" s="117" t="str">
        <f>VLOOKUP(T1184,Ventilation!$A$4:$H$314,5,FALSE)</f>
        <v/>
      </c>
      <c r="W1184" s="117" t="str">
        <f>VLOOKUP(T1184,Ventilation!$A$4:$H$314,7,FALSE)</f>
        <v>3</v>
      </c>
      <c r="X1184" s="7">
        <v>5.0</v>
      </c>
      <c r="Y1184" s="45" t="s">
        <v>1328</v>
      </c>
      <c r="Z1184" s="45" t="s">
        <v>1321</v>
      </c>
      <c r="AA1184" s="7">
        <v>0.0446</v>
      </c>
      <c r="AB1184" s="7"/>
      <c r="AC1184" s="7"/>
      <c r="AD1184" s="7" t="s">
        <v>1322</v>
      </c>
      <c r="AE1184" s="7"/>
      <c r="AF1184" s="7"/>
      <c r="AG1184" s="7"/>
      <c r="AH1184" s="7"/>
      <c r="AI1184" s="7"/>
      <c r="AJ1184" s="7">
        <v>2.92</v>
      </c>
      <c r="AK1184" s="7">
        <v>0.0</v>
      </c>
      <c r="AL1184" s="7">
        <v>0.5</v>
      </c>
      <c r="AM1184" s="7">
        <v>0.0</v>
      </c>
      <c r="AN1184" s="45" t="s">
        <v>1331</v>
      </c>
      <c r="AO1184" s="45" t="s">
        <v>1324</v>
      </c>
      <c r="AP1184" s="45" t="s">
        <v>1325</v>
      </c>
      <c r="AQ1184" s="7">
        <v>2.0</v>
      </c>
      <c r="AR1184" s="7">
        <v>600.0</v>
      </c>
      <c r="AS1184" s="117" t="str">
        <f t="shared" si="71"/>
        <v>0.003333333333</v>
      </c>
      <c r="AT1184" s="7">
        <v>49.0</v>
      </c>
      <c r="AU1184" s="7">
        <v>0.2</v>
      </c>
      <c r="AV1184" s="7">
        <v>0.05</v>
      </c>
      <c r="AW1184" s="7" t="s">
        <v>168</v>
      </c>
      <c r="AX1184" s="7"/>
      <c r="AY1184" s="7"/>
      <c r="AZ1184" s="7"/>
      <c r="BA1184" s="7"/>
      <c r="BB1184" s="7"/>
      <c r="BC1184" s="7"/>
      <c r="BD1184" s="7"/>
      <c r="BE1184" s="7"/>
      <c r="BF1184" s="7"/>
      <c r="BG1184" s="5"/>
      <c r="BI1184" s="5"/>
      <c r="BJ1184" s="5"/>
      <c r="BK1184" s="5"/>
    </row>
    <row r="1185" ht="14.25" hidden="1" customHeight="1">
      <c r="A1185" s="92" t="s">
        <v>50</v>
      </c>
      <c r="B1185" s="7" t="s">
        <v>159</v>
      </c>
      <c r="C1185" s="7" t="s">
        <v>355</v>
      </c>
      <c r="D1185" s="45" t="s">
        <v>1312</v>
      </c>
      <c r="E1185" s="61" t="s">
        <v>50</v>
      </c>
      <c r="F1185" s="45" t="s">
        <v>993</v>
      </c>
      <c r="G1185" s="45" t="s">
        <v>652</v>
      </c>
      <c r="H1185" s="45" t="str">
        <f t="shared" si="69"/>
        <v>OEESC 2014Office-EnclosedGeneral</v>
      </c>
      <c r="I1185" s="117" t="str">
        <f>VLOOKUP(H1185,'Interior Lighting'!$A$4:$G$1472,5,FALSE)</f>
        <v>0.97</v>
      </c>
      <c r="J1185" s="47"/>
      <c r="K1185" s="45"/>
      <c r="L1185" s="45"/>
      <c r="M1185" s="45">
        <v>0.0</v>
      </c>
      <c r="N1185" s="45">
        <v>0.7</v>
      </c>
      <c r="O1185" s="45">
        <v>0.2</v>
      </c>
      <c r="P1185" s="7" t="s">
        <v>1332</v>
      </c>
      <c r="Q1185" s="45" t="s">
        <v>370</v>
      </c>
      <c r="R1185" s="45" t="s">
        <v>580</v>
      </c>
      <c r="S1185" s="45" t="s">
        <v>576</v>
      </c>
      <c r="T1185" s="7" t="str">
        <f t="shared" si="70"/>
        <v>ASHRAE 62.1-2007Office BuildingsOffice space</v>
      </c>
      <c r="U1185" s="117" t="str">
        <f>VLOOKUP(T1185,Ventilation!$A$4:$H$314,6,FALSE)</f>
        <v>0.06</v>
      </c>
      <c r="V1185" s="117" t="str">
        <f>VLOOKUP(T1185,Ventilation!$A$4:$H$314,5,FALSE)</f>
        <v>5</v>
      </c>
      <c r="W1185" s="117" t="str">
        <f>VLOOKUP(T1185,Ventilation!$A$4:$H$314,7,FALSE)</f>
        <v/>
      </c>
      <c r="X1185" s="45">
        <v>6.99</v>
      </c>
      <c r="Y1185" s="7" t="s">
        <v>1320</v>
      </c>
      <c r="Z1185" s="7" t="s">
        <v>1321</v>
      </c>
      <c r="AA1185" s="45">
        <v>0.0446</v>
      </c>
      <c r="AB1185" s="7"/>
      <c r="AC1185" s="7"/>
      <c r="AD1185" s="7" t="s">
        <v>1322</v>
      </c>
      <c r="AE1185" s="45"/>
      <c r="AF1185" s="45"/>
      <c r="AG1185" s="45"/>
      <c r="AH1185" s="45"/>
      <c r="AI1185" s="45"/>
      <c r="AJ1185" s="45">
        <v>0.73</v>
      </c>
      <c r="AK1185" s="45">
        <v>0.0</v>
      </c>
      <c r="AL1185" s="45">
        <v>0.5</v>
      </c>
      <c r="AM1185" s="45">
        <v>0.0</v>
      </c>
      <c r="AN1185" s="7" t="s">
        <v>1323</v>
      </c>
      <c r="AO1185" s="7" t="s">
        <v>1324</v>
      </c>
      <c r="AP1185" s="7" t="s">
        <v>1325</v>
      </c>
      <c r="AQ1185" s="45"/>
      <c r="AR1185" s="45"/>
      <c r="AS1185" s="45" t="str">
        <f t="shared" si="71"/>
        <v/>
      </c>
      <c r="AT1185" s="45"/>
      <c r="AU1185" s="45"/>
      <c r="AV1185" s="45"/>
      <c r="AW1185" s="7"/>
      <c r="AX1185" s="45"/>
      <c r="AY1185" s="45"/>
      <c r="AZ1185" s="45"/>
      <c r="BA1185" s="45"/>
      <c r="BB1185" s="45"/>
      <c r="BC1185" s="45"/>
      <c r="BD1185" s="45"/>
      <c r="BE1185" s="45"/>
      <c r="BF1185" s="45"/>
      <c r="BG1185" s="5"/>
      <c r="BI1185" s="5"/>
      <c r="BJ1185" s="5"/>
      <c r="BK1185" s="5"/>
    </row>
    <row r="1186" ht="14.25" hidden="1" customHeight="1">
      <c r="A1186" s="92" t="s">
        <v>50</v>
      </c>
      <c r="B1186" s="7" t="s">
        <v>159</v>
      </c>
      <c r="C1186" s="7" t="s">
        <v>1161</v>
      </c>
      <c r="D1186" s="45" t="s">
        <v>1314</v>
      </c>
      <c r="E1186" s="61" t="s">
        <v>50</v>
      </c>
      <c r="F1186" s="61" t="s">
        <v>1193</v>
      </c>
      <c r="G1186" s="45" t="s">
        <v>1042</v>
      </c>
      <c r="H1186" s="45" t="str">
        <f t="shared" si="69"/>
        <v>OEESC 2014Healthcare FacilityNurse Station</v>
      </c>
      <c r="I1186" s="117" t="str">
        <f>VLOOKUP(H1186,'Interior Lighting'!$A$4:$G$1472,5,FALSE)</f>
        <v>0.85</v>
      </c>
      <c r="J1186" s="47"/>
      <c r="K1186" s="45"/>
      <c r="L1186" s="45"/>
      <c r="M1186" s="45">
        <v>0.0</v>
      </c>
      <c r="N1186" s="45">
        <v>0.7</v>
      </c>
      <c r="O1186" s="45">
        <v>0.2</v>
      </c>
      <c r="P1186" s="7" t="s">
        <v>1333</v>
      </c>
      <c r="Q1186" s="45" t="s">
        <v>370</v>
      </c>
      <c r="R1186" s="45" t="s">
        <v>580</v>
      </c>
      <c r="S1186" s="45" t="s">
        <v>576</v>
      </c>
      <c r="T1186" s="7" t="str">
        <f t="shared" si="70"/>
        <v>ASHRAE 62.1-2007Office BuildingsOffice space</v>
      </c>
      <c r="U1186" s="117" t="str">
        <f>VLOOKUP(T1186,Ventilation!$A$4:$H$314,6,FALSE)</f>
        <v>0.06</v>
      </c>
      <c r="V1186" s="117" t="str">
        <f>VLOOKUP(T1186,Ventilation!$A$4:$H$314,5,FALSE)</f>
        <v>5</v>
      </c>
      <c r="W1186" s="117" t="str">
        <f>VLOOKUP(T1186,Ventilation!$A$4:$H$314,7,FALSE)</f>
        <v/>
      </c>
      <c r="X1186" s="61">
        <v>1.333</v>
      </c>
      <c r="Y1186" s="7" t="s">
        <v>1320</v>
      </c>
      <c r="Z1186" s="7" t="s">
        <v>1321</v>
      </c>
      <c r="AA1186" s="45">
        <v>0.0446</v>
      </c>
      <c r="AB1186" s="7"/>
      <c r="AC1186" s="7"/>
      <c r="AD1186" s="7" t="s">
        <v>1322</v>
      </c>
      <c r="AE1186" s="45"/>
      <c r="AF1186" s="45"/>
      <c r="AG1186" s="45"/>
      <c r="AH1186" s="45"/>
      <c r="AI1186" s="45"/>
      <c r="AJ1186" s="61">
        <v>2.0</v>
      </c>
      <c r="AK1186" s="45">
        <v>0.0</v>
      </c>
      <c r="AL1186" s="45">
        <v>0.5</v>
      </c>
      <c r="AM1186" s="45">
        <v>0.0</v>
      </c>
      <c r="AN1186" s="7" t="s">
        <v>1323</v>
      </c>
      <c r="AO1186" s="7" t="s">
        <v>1324</v>
      </c>
      <c r="AP1186" s="7" t="s">
        <v>1325</v>
      </c>
      <c r="AQ1186" s="45"/>
      <c r="AR1186" s="45"/>
      <c r="AS1186" s="45" t="str">
        <f t="shared" si="71"/>
        <v/>
      </c>
      <c r="AT1186" s="45"/>
      <c r="AU1186" s="45"/>
      <c r="AV1186" s="45"/>
      <c r="AW1186" s="45"/>
      <c r="AX1186" s="45"/>
      <c r="AY1186" s="45"/>
      <c r="AZ1186" s="45"/>
      <c r="BA1186" s="45"/>
      <c r="BB1186" s="45"/>
      <c r="BC1186" s="45"/>
      <c r="BD1186" s="45"/>
      <c r="BE1186" s="45"/>
      <c r="BF1186" s="45"/>
      <c r="BG1186" s="5"/>
      <c r="BI1186" s="5"/>
      <c r="BJ1186" s="5"/>
      <c r="BK1186" s="5"/>
    </row>
    <row r="1187" ht="14.25" hidden="1" customHeight="1">
      <c r="A1187" s="92" t="s">
        <v>50</v>
      </c>
      <c r="B1187" s="7" t="s">
        <v>159</v>
      </c>
      <c r="C1187" s="7" t="s">
        <v>706</v>
      </c>
      <c r="D1187" s="45" t="s">
        <v>1314</v>
      </c>
      <c r="E1187" s="61" t="s">
        <v>50</v>
      </c>
      <c r="F1187" s="45" t="s">
        <v>706</v>
      </c>
      <c r="G1187" s="45" t="s">
        <v>652</v>
      </c>
      <c r="H1187" s="45" t="str">
        <f t="shared" si="69"/>
        <v>OEESC 2014LobbyGeneral</v>
      </c>
      <c r="I1187" s="117" t="str">
        <f>VLOOKUP(H1187,'Interior Lighting'!$A$4:$G$1472,5,FALSE)</f>
        <v>0.9</v>
      </c>
      <c r="J1187" s="47"/>
      <c r="K1187" s="45"/>
      <c r="L1187" s="45"/>
      <c r="M1187" s="45">
        <v>0.0</v>
      </c>
      <c r="N1187" s="45">
        <v>0.7</v>
      </c>
      <c r="O1187" s="45">
        <v>0.2</v>
      </c>
      <c r="P1187" s="45" t="s">
        <v>1334</v>
      </c>
      <c r="Q1187" s="45" t="s">
        <v>370</v>
      </c>
      <c r="R1187" s="45" t="s">
        <v>580</v>
      </c>
      <c r="S1187" s="45" t="s">
        <v>668</v>
      </c>
      <c r="T1187" s="7" t="str">
        <f t="shared" si="70"/>
        <v>ASHRAE 62.1-2007Office BuildingsMain entry lobbies</v>
      </c>
      <c r="U1187" s="117" t="str">
        <f>VLOOKUP(T1187,Ventilation!$A$4:$H$314,6,FALSE)</f>
        <v>0.06</v>
      </c>
      <c r="V1187" s="117" t="str">
        <f>VLOOKUP(T1187,Ventilation!$A$4:$H$314,5,FALSE)</f>
        <v>5</v>
      </c>
      <c r="W1187" s="117" t="str">
        <f>VLOOKUP(T1187,Ventilation!$A$4:$H$314,7,FALSE)</f>
        <v/>
      </c>
      <c r="X1187" s="45">
        <v>7.14</v>
      </c>
      <c r="Y1187" s="45" t="s">
        <v>1320</v>
      </c>
      <c r="Z1187" s="45" t="s">
        <v>1321</v>
      </c>
      <c r="AA1187" s="45">
        <v>0.0446</v>
      </c>
      <c r="AB1187" s="7"/>
      <c r="AC1187" s="45"/>
      <c r="AD1187" s="45" t="s">
        <v>1322</v>
      </c>
      <c r="AE1187" s="45"/>
      <c r="AF1187" s="45"/>
      <c r="AG1187" s="45"/>
      <c r="AH1187" s="45"/>
      <c r="AI1187" s="45"/>
      <c r="AJ1187" s="45">
        <v>0.07000000000000005</v>
      </c>
      <c r="AK1187" s="45">
        <v>0.0</v>
      </c>
      <c r="AL1187" s="45">
        <v>0.5</v>
      </c>
      <c r="AM1187" s="45">
        <v>0.0</v>
      </c>
      <c r="AN1187" s="45" t="s">
        <v>1323</v>
      </c>
      <c r="AO1187" s="45" t="s">
        <v>1324</v>
      </c>
      <c r="AP1187" s="45" t="s">
        <v>1325</v>
      </c>
      <c r="AQ1187" s="45"/>
      <c r="AR1187" s="45"/>
      <c r="AS1187" s="45" t="str">
        <f t="shared" si="71"/>
        <v/>
      </c>
      <c r="AT1187" s="45"/>
      <c r="AU1187" s="45"/>
      <c r="AV1187" s="45"/>
      <c r="AW1187" s="45"/>
      <c r="AX1187" s="45"/>
      <c r="AY1187" s="45"/>
      <c r="AZ1187" s="45"/>
      <c r="BA1187" s="45"/>
      <c r="BB1187" s="45"/>
      <c r="BC1187" s="45"/>
      <c r="BD1187" s="45"/>
      <c r="BE1187" s="45"/>
      <c r="BF1187" s="45"/>
      <c r="BG1187" s="5"/>
      <c r="BI1187" s="5"/>
      <c r="BJ1187" s="5"/>
      <c r="BK1187" s="5"/>
    </row>
    <row r="1188" ht="14.25" hidden="1" customHeight="1">
      <c r="A1188" s="92" t="s">
        <v>50</v>
      </c>
      <c r="B1188" s="7" t="s">
        <v>159</v>
      </c>
      <c r="C1188" s="7" t="s">
        <v>1151</v>
      </c>
      <c r="D1188" s="45" t="s">
        <v>1316</v>
      </c>
      <c r="E1188" s="61" t="s">
        <v>50</v>
      </c>
      <c r="F1188" s="45" t="s">
        <v>727</v>
      </c>
      <c r="G1188" s="120" t="s">
        <v>652</v>
      </c>
      <c r="H1188" s="45" t="str">
        <f t="shared" si="69"/>
        <v>OEESC 2014LaboratoryGeneral</v>
      </c>
      <c r="I1188" s="117" t="str">
        <f>VLOOKUP(H1188,'Interior Lighting'!$A$4:$G$1472,5,FALSE)</f>
        <v>1.4</v>
      </c>
      <c r="J1188" s="47"/>
      <c r="K1188" s="45"/>
      <c r="L1188" s="45"/>
      <c r="M1188" s="45">
        <v>0.0</v>
      </c>
      <c r="N1188" s="45">
        <v>0.7</v>
      </c>
      <c r="O1188" s="45">
        <v>0.2</v>
      </c>
      <c r="P1188" s="7" t="s">
        <v>1327</v>
      </c>
      <c r="Q1188" s="45" t="s">
        <v>370</v>
      </c>
      <c r="R1188" s="45" t="s">
        <v>635</v>
      </c>
      <c r="S1188" s="45" t="s">
        <v>647</v>
      </c>
      <c r="T1188" s="7" t="str">
        <f t="shared" si="70"/>
        <v>ASHRAE 62.1-2007Educational FacilitiesScience laboratories</v>
      </c>
      <c r="U1188" s="117" t="str">
        <f>VLOOKUP(T1188,Ventilation!$A$4:$H$314,6,FALSE)</f>
        <v>0.18</v>
      </c>
      <c r="V1188" s="117" t="str">
        <f>VLOOKUP(T1188,Ventilation!$A$4:$H$314,5,FALSE)</f>
        <v>10</v>
      </c>
      <c r="W1188" s="117" t="str">
        <f>VLOOKUP(T1188,Ventilation!$A$4:$H$314,7,FALSE)</f>
        <v/>
      </c>
      <c r="X1188" s="45">
        <v>5.0</v>
      </c>
      <c r="Y1188" s="7" t="s">
        <v>1320</v>
      </c>
      <c r="Z1188" s="7" t="s">
        <v>1321</v>
      </c>
      <c r="AA1188" s="45">
        <v>0.0446</v>
      </c>
      <c r="AB1188" s="7"/>
      <c r="AC1188" s="7"/>
      <c r="AD1188" s="7" t="s">
        <v>1322</v>
      </c>
      <c r="AE1188" s="45"/>
      <c r="AF1188" s="45"/>
      <c r="AG1188" s="45"/>
      <c r="AH1188" s="45"/>
      <c r="AI1188" s="45"/>
      <c r="AJ1188" s="61">
        <v>4.0</v>
      </c>
      <c r="AK1188" s="45">
        <v>0.0</v>
      </c>
      <c r="AL1188" s="45">
        <v>0.5</v>
      </c>
      <c r="AM1188" s="45">
        <v>0.0</v>
      </c>
      <c r="AN1188" s="7" t="s">
        <v>1323</v>
      </c>
      <c r="AO1188" s="7" t="s">
        <v>1324</v>
      </c>
      <c r="AP1188" s="7" t="s">
        <v>1325</v>
      </c>
      <c r="AQ1188" s="45">
        <v>2.0</v>
      </c>
      <c r="AR1188" s="45">
        <v>2850.0</v>
      </c>
      <c r="AS1188" s="117" t="str">
        <f t="shared" si="71"/>
        <v>0.000701754386</v>
      </c>
      <c r="AT1188" s="45">
        <v>49.0</v>
      </c>
      <c r="AU1188" s="45">
        <v>0.2</v>
      </c>
      <c r="AV1188" s="45">
        <v>0.05</v>
      </c>
      <c r="AW1188" s="45" t="s">
        <v>168</v>
      </c>
      <c r="AX1188" s="45"/>
      <c r="AY1188" s="45"/>
      <c r="AZ1188" s="45"/>
      <c r="BA1188" s="45"/>
      <c r="BB1188" s="45"/>
      <c r="BC1188" s="45"/>
      <c r="BD1188" s="45"/>
      <c r="BE1188" s="45"/>
      <c r="BF1188" s="45"/>
      <c r="BG1188" s="5"/>
      <c r="BI1188" s="5"/>
      <c r="BJ1188" s="5"/>
      <c r="BK1188" s="5"/>
    </row>
    <row r="1189" ht="14.25" hidden="1" customHeight="1">
      <c r="A1189" s="92" t="s">
        <v>50</v>
      </c>
      <c r="B1189" s="7" t="s">
        <v>159</v>
      </c>
      <c r="C1189" s="7" t="s">
        <v>1150</v>
      </c>
      <c r="D1189" s="45" t="s">
        <v>1272</v>
      </c>
      <c r="E1189" s="61" t="s">
        <v>50</v>
      </c>
      <c r="F1189" s="45" t="s">
        <v>1017</v>
      </c>
      <c r="G1189" s="45" t="s">
        <v>652</v>
      </c>
      <c r="H1189" s="45" t="str">
        <f t="shared" si="69"/>
        <v>OEESC 2014Food PreparationGeneral</v>
      </c>
      <c r="I1189" s="117" t="str">
        <f>VLOOKUP(H1189,'Interior Lighting'!$A$4:$G$1472,5,FALSE)</f>
        <v>0.99</v>
      </c>
      <c r="J1189" s="47"/>
      <c r="K1189" s="45"/>
      <c r="L1189" s="45"/>
      <c r="M1189" s="45">
        <v>0.0</v>
      </c>
      <c r="N1189" s="45">
        <v>0.7</v>
      </c>
      <c r="O1189" s="45">
        <v>0.2</v>
      </c>
      <c r="P1189" s="45" t="s">
        <v>1327</v>
      </c>
      <c r="Q1189" s="45" t="s">
        <v>370</v>
      </c>
      <c r="R1189" s="45" t="s">
        <v>544</v>
      </c>
      <c r="S1189" s="45" t="s">
        <v>651</v>
      </c>
      <c r="T1189" s="7" t="str">
        <f t="shared" si="70"/>
        <v>ASHRAE 62.1-2007Food and Beverage ServiceCafeteria/fast food dining</v>
      </c>
      <c r="U1189" s="117" t="str">
        <f>VLOOKUP(T1189,Ventilation!$A$4:$H$314,6,FALSE)</f>
        <v>0.18</v>
      </c>
      <c r="V1189" s="117" t="str">
        <f>VLOOKUP(T1189,Ventilation!$A$4:$H$314,5,FALSE)</f>
        <v>7.5</v>
      </c>
      <c r="W1189" s="117" t="str">
        <f>VLOOKUP(T1189,Ventilation!$A$4:$H$314,7,FALSE)</f>
        <v/>
      </c>
      <c r="X1189" s="45">
        <v>5.0</v>
      </c>
      <c r="Y1189" s="45" t="s">
        <v>1320</v>
      </c>
      <c r="Z1189" s="45" t="s">
        <v>1321</v>
      </c>
      <c r="AA1189" s="45">
        <v>0.0446</v>
      </c>
      <c r="AB1189" s="7"/>
      <c r="AC1189" s="45"/>
      <c r="AD1189" s="45" t="s">
        <v>1322</v>
      </c>
      <c r="AE1189" s="61">
        <v>51.16</v>
      </c>
      <c r="AF1189" s="61">
        <v>0.0</v>
      </c>
      <c r="AG1189" s="61">
        <v>0.5</v>
      </c>
      <c r="AH1189" s="61">
        <v>0.0</v>
      </c>
      <c r="AI1189" s="45" t="s">
        <v>1323</v>
      </c>
      <c r="AJ1189" s="61">
        <v>7.5</v>
      </c>
      <c r="AK1189" s="61">
        <v>0.0</v>
      </c>
      <c r="AL1189" s="61">
        <v>0.5</v>
      </c>
      <c r="AM1189" s="61">
        <v>0.0</v>
      </c>
      <c r="AN1189" s="47" t="s">
        <v>1331</v>
      </c>
      <c r="AO1189" s="45" t="s">
        <v>1324</v>
      </c>
      <c r="AP1189" s="45" t="s">
        <v>1325</v>
      </c>
      <c r="AQ1189" s="45">
        <v>150.0</v>
      </c>
      <c r="AR1189" s="45">
        <v>10000.0</v>
      </c>
      <c r="AS1189" s="117" t="str">
        <f t="shared" si="71"/>
        <v>0.015</v>
      </c>
      <c r="AT1189" s="45">
        <v>49.0</v>
      </c>
      <c r="AU1189" s="45">
        <v>0.2</v>
      </c>
      <c r="AV1189" s="45">
        <v>0.05</v>
      </c>
      <c r="AW1189" s="45" t="s">
        <v>1326</v>
      </c>
      <c r="AX1189" s="45">
        <v>0.7</v>
      </c>
      <c r="AY1189" s="45">
        <v>5300.0</v>
      </c>
      <c r="AZ1189" s="45">
        <v>0.12212410162440297</v>
      </c>
      <c r="BA1189" s="45">
        <v>0.338</v>
      </c>
      <c r="BB1189" s="45">
        <v>924.6539122990511</v>
      </c>
      <c r="BC1189" s="45">
        <v>0.502411575562701</v>
      </c>
      <c r="BD1189" s="45"/>
      <c r="BE1189" s="45" t="s">
        <v>1335</v>
      </c>
      <c r="BF1189" s="45"/>
      <c r="BG1189" s="5"/>
      <c r="BI1189" s="5"/>
      <c r="BJ1189" s="5"/>
      <c r="BK1189" s="5"/>
    </row>
    <row r="1190" ht="14.25" hidden="1" customHeight="1">
      <c r="A1190" s="92" t="s">
        <v>50</v>
      </c>
      <c r="B1190" s="7" t="s">
        <v>159</v>
      </c>
      <c r="C1190" s="7" t="s">
        <v>1147</v>
      </c>
      <c r="D1190" s="45" t="s">
        <v>1306</v>
      </c>
      <c r="E1190" s="61" t="s">
        <v>50</v>
      </c>
      <c r="F1190" s="61" t="s">
        <v>1193</v>
      </c>
      <c r="G1190" s="45" t="s">
        <v>505</v>
      </c>
      <c r="H1190" s="45" t="str">
        <f t="shared" si="69"/>
        <v>OEESC 2014Healthcare FacilityPatient Room</v>
      </c>
      <c r="I1190" s="117" t="str">
        <f>VLOOKUP(H1190,'Interior Lighting'!$A$4:$G$1472,5,FALSE)</f>
        <v>0.59</v>
      </c>
      <c r="J1190" s="47"/>
      <c r="K1190" s="45"/>
      <c r="L1190" s="45"/>
      <c r="M1190" s="45">
        <v>0.0</v>
      </c>
      <c r="N1190" s="45">
        <v>0.7</v>
      </c>
      <c r="O1190" s="45">
        <v>0.2</v>
      </c>
      <c r="P1190" s="7" t="s">
        <v>1330</v>
      </c>
      <c r="Q1190" s="45" t="s">
        <v>365</v>
      </c>
      <c r="R1190" s="45" t="s">
        <v>511</v>
      </c>
      <c r="S1190" s="45" t="s">
        <v>515</v>
      </c>
      <c r="T1190" s="7" t="str">
        <f t="shared" si="70"/>
        <v>AIA 2001Surgery and Critical CareCritical and Intensive Care</v>
      </c>
      <c r="U1190" s="117" t="str">
        <f>VLOOKUP(T1190,Ventilation!$A$4:$H$314,6,FALSE)</f>
        <v/>
      </c>
      <c r="V1190" s="117" t="str">
        <f>VLOOKUP(T1190,Ventilation!$A$4:$H$314,5,FALSE)</f>
        <v/>
      </c>
      <c r="W1190" s="117" t="str">
        <f>VLOOKUP(T1190,Ventilation!$A$4:$H$314,7,FALSE)</f>
        <v>2</v>
      </c>
      <c r="X1190" s="45">
        <v>5.0</v>
      </c>
      <c r="Y1190" s="7" t="s">
        <v>1328</v>
      </c>
      <c r="Z1190" s="7" t="s">
        <v>1321</v>
      </c>
      <c r="AA1190" s="45">
        <v>0.0446</v>
      </c>
      <c r="AB1190" s="7"/>
      <c r="AC1190" s="7"/>
      <c r="AD1190" s="7" t="s">
        <v>1322</v>
      </c>
      <c r="AE1190" s="45"/>
      <c r="AF1190" s="45"/>
      <c r="AG1190" s="45"/>
      <c r="AH1190" s="45"/>
      <c r="AI1190" s="45"/>
      <c r="AJ1190" s="61">
        <v>3.0</v>
      </c>
      <c r="AK1190" s="45">
        <v>0.0</v>
      </c>
      <c r="AL1190" s="45">
        <v>0.5</v>
      </c>
      <c r="AM1190" s="45">
        <v>0.0</v>
      </c>
      <c r="AN1190" s="7" t="s">
        <v>1331</v>
      </c>
      <c r="AO1190" s="7" t="s">
        <v>1324</v>
      </c>
      <c r="AP1190" s="7" t="s">
        <v>1325</v>
      </c>
      <c r="AQ1190" s="45"/>
      <c r="AR1190" s="45"/>
      <c r="AS1190" s="45" t="str">
        <f t="shared" si="71"/>
        <v/>
      </c>
      <c r="AT1190" s="45"/>
      <c r="AU1190" s="45"/>
      <c r="AV1190" s="45"/>
      <c r="AW1190" s="7"/>
      <c r="AX1190" s="45"/>
      <c r="AY1190" s="45"/>
      <c r="AZ1190" s="45"/>
      <c r="BA1190" s="45"/>
      <c r="BB1190" s="45"/>
      <c r="BC1190" s="45"/>
      <c r="BD1190" s="45"/>
      <c r="BE1190" s="45"/>
      <c r="BF1190" s="45"/>
      <c r="BG1190" s="5"/>
      <c r="BI1190" s="5"/>
      <c r="BJ1190" s="5"/>
      <c r="BK1190" s="5"/>
    </row>
    <row r="1191" ht="14.25" hidden="1" customHeight="1">
      <c r="A1191" s="92" t="s">
        <v>50</v>
      </c>
      <c r="B1191" s="7" t="s">
        <v>159</v>
      </c>
      <c r="C1191" s="7" t="s">
        <v>1146</v>
      </c>
      <c r="D1191" s="45" t="s">
        <v>1306</v>
      </c>
      <c r="E1191" s="61" t="s">
        <v>50</v>
      </c>
      <c r="F1191" s="61" t="s">
        <v>1193</v>
      </c>
      <c r="G1191" s="45" t="s">
        <v>734</v>
      </c>
      <c r="H1191" s="45" t="str">
        <f t="shared" si="69"/>
        <v>OEESC 2014Healthcare FacilityRecovery</v>
      </c>
      <c r="I1191" s="117" t="str">
        <f>VLOOKUP(H1191,'Interior Lighting'!$A$4:$G$1472,5,FALSE)</f>
        <v>0.74</v>
      </c>
      <c r="J1191" s="47"/>
      <c r="K1191" s="45"/>
      <c r="L1191" s="45"/>
      <c r="M1191" s="45">
        <v>0.0</v>
      </c>
      <c r="N1191" s="45">
        <v>0.7</v>
      </c>
      <c r="O1191" s="45">
        <v>0.2</v>
      </c>
      <c r="P1191" s="45" t="s">
        <v>1330</v>
      </c>
      <c r="Q1191" s="45" t="s">
        <v>365</v>
      </c>
      <c r="R1191" s="45" t="s">
        <v>511</v>
      </c>
      <c r="S1191" s="45" t="s">
        <v>515</v>
      </c>
      <c r="T1191" s="7" t="str">
        <f t="shared" si="70"/>
        <v>AIA 2001Surgery and Critical CareCritical and Intensive Care</v>
      </c>
      <c r="U1191" s="117" t="str">
        <f>VLOOKUP(T1191,Ventilation!$A$4:$H$314,6,FALSE)</f>
        <v/>
      </c>
      <c r="V1191" s="117" t="str">
        <f>VLOOKUP(T1191,Ventilation!$A$4:$H$314,5,FALSE)</f>
        <v/>
      </c>
      <c r="W1191" s="117" t="str">
        <f>VLOOKUP(T1191,Ventilation!$A$4:$H$314,7,FALSE)</f>
        <v>2</v>
      </c>
      <c r="X1191" s="61">
        <v>5.0</v>
      </c>
      <c r="Y1191" s="45" t="s">
        <v>1328</v>
      </c>
      <c r="Z1191" s="45" t="s">
        <v>1321</v>
      </c>
      <c r="AA1191" s="45">
        <v>0.0446</v>
      </c>
      <c r="AB1191" s="7"/>
      <c r="AC1191" s="45"/>
      <c r="AD1191" s="45" t="s">
        <v>1322</v>
      </c>
      <c r="AE1191" s="45"/>
      <c r="AF1191" s="45"/>
      <c r="AG1191" s="45"/>
      <c r="AH1191" s="45"/>
      <c r="AI1191" s="45"/>
      <c r="AJ1191" s="61">
        <v>3.0</v>
      </c>
      <c r="AK1191" s="45">
        <v>0.0</v>
      </c>
      <c r="AL1191" s="45">
        <v>0.5</v>
      </c>
      <c r="AM1191" s="45">
        <v>0.0</v>
      </c>
      <c r="AN1191" s="45" t="s">
        <v>1331</v>
      </c>
      <c r="AO1191" s="45" t="s">
        <v>1324</v>
      </c>
      <c r="AP1191" s="45" t="s">
        <v>1325</v>
      </c>
      <c r="AQ1191" s="45"/>
      <c r="AR1191" s="45"/>
      <c r="AS1191" s="45" t="str">
        <f t="shared" si="71"/>
        <v/>
      </c>
      <c r="AT1191" s="45"/>
      <c r="AU1191" s="45"/>
      <c r="AV1191" s="45"/>
      <c r="AW1191" s="45"/>
      <c r="AX1191" s="45"/>
      <c r="AY1191" s="45"/>
      <c r="AZ1191" s="45"/>
      <c r="BA1191" s="45"/>
      <c r="BB1191" s="45"/>
      <c r="BC1191" s="45"/>
      <c r="BD1191" s="45"/>
      <c r="BE1191" s="45"/>
      <c r="BF1191" s="45"/>
      <c r="BG1191" s="5"/>
      <c r="BI1191" s="5"/>
      <c r="BJ1191" s="5"/>
      <c r="BK1191" s="5"/>
    </row>
    <row r="1192" ht="14.25" hidden="1" customHeight="1">
      <c r="A1192" s="92" t="s">
        <v>50</v>
      </c>
      <c r="B1192" s="7" t="s">
        <v>159</v>
      </c>
      <c r="C1192" s="7" t="s">
        <v>1145</v>
      </c>
      <c r="D1192" s="45" t="s">
        <v>1314</v>
      </c>
      <c r="E1192" s="61" t="s">
        <v>50</v>
      </c>
      <c r="F1192" s="61" t="s">
        <v>1193</v>
      </c>
      <c r="G1192" s="45" t="s">
        <v>1042</v>
      </c>
      <c r="H1192" s="45" t="str">
        <f t="shared" si="69"/>
        <v>OEESC 2014Healthcare FacilityNurse Station</v>
      </c>
      <c r="I1192" s="117" t="str">
        <f>VLOOKUP(H1192,'Interior Lighting'!$A$4:$G$1472,5,FALSE)</f>
        <v>0.85</v>
      </c>
      <c r="J1192" s="47"/>
      <c r="K1192" s="45"/>
      <c r="L1192" s="45"/>
      <c r="M1192" s="45">
        <v>0.0</v>
      </c>
      <c r="N1192" s="45">
        <v>0.7</v>
      </c>
      <c r="O1192" s="45">
        <v>0.2</v>
      </c>
      <c r="P1192" s="45" t="s">
        <v>1330</v>
      </c>
      <c r="Q1192" s="45" t="s">
        <v>365</v>
      </c>
      <c r="R1192" s="45" t="s">
        <v>511</v>
      </c>
      <c r="S1192" s="45" t="s">
        <v>515</v>
      </c>
      <c r="T1192" s="7" t="str">
        <f t="shared" si="70"/>
        <v>AIA 2001Surgery and Critical CareCritical and Intensive Care</v>
      </c>
      <c r="U1192" s="117" t="str">
        <f>VLOOKUP(T1192,Ventilation!$A$4:$H$314,6,FALSE)</f>
        <v/>
      </c>
      <c r="V1192" s="117" t="str">
        <f>VLOOKUP(T1192,Ventilation!$A$4:$H$314,5,FALSE)</f>
        <v/>
      </c>
      <c r="W1192" s="117" t="str">
        <f>VLOOKUP(T1192,Ventilation!$A$4:$H$314,7,FALSE)</f>
        <v>2</v>
      </c>
      <c r="X1192" s="61">
        <v>1.333</v>
      </c>
      <c r="Y1192" s="45" t="s">
        <v>1328</v>
      </c>
      <c r="Z1192" s="45" t="s">
        <v>1321</v>
      </c>
      <c r="AA1192" s="45">
        <v>0.0446</v>
      </c>
      <c r="AB1192" s="7"/>
      <c r="AC1192" s="45"/>
      <c r="AD1192" s="45" t="s">
        <v>1322</v>
      </c>
      <c r="AE1192" s="45"/>
      <c r="AF1192" s="45"/>
      <c r="AG1192" s="45"/>
      <c r="AH1192" s="45"/>
      <c r="AI1192" s="45"/>
      <c r="AJ1192" s="61">
        <v>2.0</v>
      </c>
      <c r="AK1192" s="45">
        <v>0.0</v>
      </c>
      <c r="AL1192" s="45">
        <v>0.5</v>
      </c>
      <c r="AM1192" s="45">
        <v>0.0</v>
      </c>
      <c r="AN1192" s="45" t="s">
        <v>1331</v>
      </c>
      <c r="AO1192" s="45" t="s">
        <v>1324</v>
      </c>
      <c r="AP1192" s="45" t="s">
        <v>1325</v>
      </c>
      <c r="AQ1192" s="45"/>
      <c r="AR1192" s="45"/>
      <c r="AS1192" s="45" t="str">
        <f t="shared" si="71"/>
        <v/>
      </c>
      <c r="AT1192" s="45"/>
      <c r="AU1192" s="45"/>
      <c r="AV1192" s="45"/>
      <c r="AW1192" s="45"/>
      <c r="AX1192" s="45"/>
      <c r="AY1192" s="45"/>
      <c r="AZ1192" s="45"/>
      <c r="BA1192" s="45"/>
      <c r="BB1192" s="45"/>
      <c r="BC1192" s="45"/>
      <c r="BD1192" s="45"/>
      <c r="BE1192" s="45"/>
      <c r="BF1192" s="45"/>
      <c r="BG1192" s="5"/>
      <c r="BI1192" s="5"/>
      <c r="BJ1192" s="5"/>
      <c r="BK1192" s="5"/>
    </row>
    <row r="1193" ht="14.25" hidden="1" customHeight="1">
      <c r="A1193" s="92" t="s">
        <v>50</v>
      </c>
      <c r="B1193" s="7" t="s">
        <v>159</v>
      </c>
      <c r="C1193" s="7" t="s">
        <v>1137</v>
      </c>
      <c r="D1193" s="45" t="s">
        <v>1311</v>
      </c>
      <c r="E1193" s="61" t="s">
        <v>50</v>
      </c>
      <c r="F1193" s="61" t="s">
        <v>1193</v>
      </c>
      <c r="G1193" s="61" t="s">
        <v>747</v>
      </c>
      <c r="H1193" s="45" t="str">
        <f t="shared" si="69"/>
        <v>OEESC 2014Healthcare FacilityOperating Room</v>
      </c>
      <c r="I1193" s="117" t="str">
        <f>VLOOKUP(H1193,'Interior Lighting'!$A$4:$G$1472,5,FALSE)</f>
        <v>0.192</v>
      </c>
      <c r="J1193" s="47"/>
      <c r="K1193" s="45"/>
      <c r="L1193" s="45"/>
      <c r="M1193" s="45">
        <v>0.0</v>
      </c>
      <c r="N1193" s="45">
        <v>0.7</v>
      </c>
      <c r="O1193" s="45">
        <v>0.2</v>
      </c>
      <c r="P1193" s="45" t="s">
        <v>1330</v>
      </c>
      <c r="Q1193" s="45" t="s">
        <v>365</v>
      </c>
      <c r="R1193" s="45" t="s">
        <v>511</v>
      </c>
      <c r="S1193" s="45" t="s">
        <v>520</v>
      </c>
      <c r="T1193" s="7" t="str">
        <f t="shared" si="70"/>
        <v>AIA 2001Surgery and Critical CareER Waiting Room</v>
      </c>
      <c r="U1193" s="117" t="str">
        <f>VLOOKUP(T1193,Ventilation!$A$4:$H$314,6,FALSE)</f>
        <v/>
      </c>
      <c r="V1193" s="117" t="str">
        <f>VLOOKUP(T1193,Ventilation!$A$4:$H$314,5,FALSE)</f>
        <v/>
      </c>
      <c r="W1193" s="117" t="str">
        <f>VLOOKUP(T1193,Ventilation!$A$4:$H$314,7,FALSE)</f>
        <v>2</v>
      </c>
      <c r="X1193" s="45">
        <v>20.0</v>
      </c>
      <c r="Y1193" s="45" t="s">
        <v>1328</v>
      </c>
      <c r="Z1193" s="45" t="s">
        <v>1321</v>
      </c>
      <c r="AA1193" s="45">
        <v>0.0446</v>
      </c>
      <c r="AB1193" s="7"/>
      <c r="AC1193" s="45"/>
      <c r="AD1193" s="45" t="s">
        <v>1322</v>
      </c>
      <c r="AE1193" s="45"/>
      <c r="AF1193" s="45"/>
      <c r="AG1193" s="45"/>
      <c r="AH1193" s="45"/>
      <c r="AI1193" s="45"/>
      <c r="AJ1193" s="61">
        <v>2.0</v>
      </c>
      <c r="AK1193" s="45">
        <v>0.0</v>
      </c>
      <c r="AL1193" s="45">
        <v>0.5</v>
      </c>
      <c r="AM1193" s="45">
        <v>0.0</v>
      </c>
      <c r="AN1193" s="45" t="s">
        <v>1331</v>
      </c>
      <c r="AO1193" s="45" t="s">
        <v>1324</v>
      </c>
      <c r="AP1193" s="45" t="s">
        <v>1325</v>
      </c>
      <c r="AQ1193" s="45">
        <v>1.0</v>
      </c>
      <c r="AR1193" s="45">
        <v>300.0</v>
      </c>
      <c r="AS1193" s="117" t="str">
        <f t="shared" si="71"/>
        <v>0.003333333333</v>
      </c>
      <c r="AT1193" s="45">
        <v>49.0</v>
      </c>
      <c r="AU1193" s="45">
        <v>0.2</v>
      </c>
      <c r="AV1193" s="45">
        <v>0.05</v>
      </c>
      <c r="AW1193" s="45" t="s">
        <v>1326</v>
      </c>
      <c r="AX1193" s="45"/>
      <c r="AY1193" s="45"/>
      <c r="AZ1193" s="45"/>
      <c r="BA1193" s="45"/>
      <c r="BB1193" s="45"/>
      <c r="BC1193" s="45"/>
      <c r="BD1193" s="45"/>
      <c r="BE1193" s="45"/>
      <c r="BF1193" s="45"/>
      <c r="BG1193" s="5"/>
      <c r="BI1193" s="5"/>
      <c r="BJ1193" s="5"/>
      <c r="BK1193" s="5"/>
    </row>
    <row r="1194" ht="14.25" hidden="1" customHeight="1">
      <c r="A1194" s="92" t="s">
        <v>50</v>
      </c>
      <c r="B1194" s="7" t="s">
        <v>159</v>
      </c>
      <c r="C1194" s="7" t="s">
        <v>1136</v>
      </c>
      <c r="D1194" s="45" t="s">
        <v>1311</v>
      </c>
      <c r="E1194" s="61" t="s">
        <v>50</v>
      </c>
      <c r="F1194" s="61" t="s">
        <v>1193</v>
      </c>
      <c r="G1194" s="61" t="s">
        <v>747</v>
      </c>
      <c r="H1194" s="45" t="str">
        <f t="shared" si="69"/>
        <v>OEESC 2014Healthcare FacilityOperating Room</v>
      </c>
      <c r="I1194" s="117" t="str">
        <f>VLOOKUP(H1194,'Interior Lighting'!$A$4:$G$1472,5,FALSE)</f>
        <v>0.192</v>
      </c>
      <c r="J1194" s="47"/>
      <c r="K1194" s="45"/>
      <c r="L1194" s="45"/>
      <c r="M1194" s="45">
        <v>0.0</v>
      </c>
      <c r="N1194" s="45">
        <v>0.7</v>
      </c>
      <c r="O1194" s="45">
        <v>0.2</v>
      </c>
      <c r="P1194" s="45" t="s">
        <v>1330</v>
      </c>
      <c r="Q1194" s="45" t="s">
        <v>365</v>
      </c>
      <c r="R1194" s="45" t="s">
        <v>511</v>
      </c>
      <c r="S1194" s="45" t="s">
        <v>520</v>
      </c>
      <c r="T1194" s="7" t="str">
        <f t="shared" si="70"/>
        <v>AIA 2001Surgery and Critical CareER Waiting Room</v>
      </c>
      <c r="U1194" s="117" t="str">
        <f>VLOOKUP(T1194,Ventilation!$A$4:$H$314,6,FALSE)</f>
        <v/>
      </c>
      <c r="V1194" s="117" t="str">
        <f>VLOOKUP(T1194,Ventilation!$A$4:$H$314,5,FALSE)</f>
        <v/>
      </c>
      <c r="W1194" s="117" t="str">
        <f>VLOOKUP(T1194,Ventilation!$A$4:$H$314,7,FALSE)</f>
        <v>2</v>
      </c>
      <c r="X1194" s="45">
        <v>20.0</v>
      </c>
      <c r="Y1194" s="45" t="s">
        <v>1328</v>
      </c>
      <c r="Z1194" s="45" t="s">
        <v>1321</v>
      </c>
      <c r="AA1194" s="45">
        <v>0.0446</v>
      </c>
      <c r="AB1194" s="7"/>
      <c r="AC1194" s="45"/>
      <c r="AD1194" s="45" t="s">
        <v>1322</v>
      </c>
      <c r="AE1194" s="45"/>
      <c r="AF1194" s="45"/>
      <c r="AG1194" s="45"/>
      <c r="AH1194" s="45"/>
      <c r="AI1194" s="45"/>
      <c r="AJ1194" s="61">
        <v>4.0</v>
      </c>
      <c r="AK1194" s="45">
        <v>0.0</v>
      </c>
      <c r="AL1194" s="45">
        <v>0.5</v>
      </c>
      <c r="AM1194" s="45">
        <v>0.0</v>
      </c>
      <c r="AN1194" s="45" t="s">
        <v>1331</v>
      </c>
      <c r="AO1194" s="45" t="s">
        <v>1324</v>
      </c>
      <c r="AP1194" s="45" t="s">
        <v>1325</v>
      </c>
      <c r="AQ1194" s="45">
        <v>1.0</v>
      </c>
      <c r="AR1194" s="45">
        <v>300.0</v>
      </c>
      <c r="AS1194" s="117" t="str">
        <f t="shared" si="71"/>
        <v>0.003333333333</v>
      </c>
      <c r="AT1194" s="45">
        <v>49.0</v>
      </c>
      <c r="AU1194" s="45">
        <v>0.2</v>
      </c>
      <c r="AV1194" s="45">
        <v>0.05</v>
      </c>
      <c r="AW1194" s="45" t="s">
        <v>1326</v>
      </c>
      <c r="AX1194" s="45"/>
      <c r="AY1194" s="45"/>
      <c r="AZ1194" s="45"/>
      <c r="BA1194" s="45"/>
      <c r="BB1194" s="45"/>
      <c r="BC1194" s="45"/>
      <c r="BD1194" s="45"/>
      <c r="BE1194" s="45"/>
      <c r="BF1194" s="45"/>
      <c r="BG1194" s="5"/>
      <c r="BI1194" s="5"/>
      <c r="BJ1194" s="5"/>
      <c r="BK1194" s="5"/>
    </row>
    <row r="1195" ht="14.25" hidden="1" customHeight="1">
      <c r="A1195" s="92" t="s">
        <v>50</v>
      </c>
      <c r="B1195" s="7" t="s">
        <v>159</v>
      </c>
      <c r="C1195" s="7" t="s">
        <v>1135</v>
      </c>
      <c r="D1195" s="45" t="s">
        <v>1314</v>
      </c>
      <c r="E1195" s="61" t="s">
        <v>50</v>
      </c>
      <c r="F1195" s="61" t="s">
        <v>1193</v>
      </c>
      <c r="G1195" s="45" t="s">
        <v>1042</v>
      </c>
      <c r="H1195" s="45" t="str">
        <f t="shared" si="69"/>
        <v>OEESC 2014Healthcare FacilityNurse Station</v>
      </c>
      <c r="I1195" s="117" t="str">
        <f>VLOOKUP(H1195,'Interior Lighting'!$A$4:$G$1472,5,FALSE)</f>
        <v>0.85</v>
      </c>
      <c r="J1195" s="47"/>
      <c r="K1195" s="45"/>
      <c r="L1195" s="45"/>
      <c r="M1195" s="45">
        <v>0.0</v>
      </c>
      <c r="N1195" s="45">
        <v>0.7</v>
      </c>
      <c r="O1195" s="45">
        <v>0.2</v>
      </c>
      <c r="P1195" s="45" t="s">
        <v>1336</v>
      </c>
      <c r="Q1195" s="45" t="s">
        <v>365</v>
      </c>
      <c r="R1195" s="45" t="s">
        <v>511</v>
      </c>
      <c r="S1195" s="45" t="s">
        <v>520</v>
      </c>
      <c r="T1195" s="7" t="str">
        <f t="shared" si="70"/>
        <v>AIA 2001Surgery and Critical CareER Waiting Room</v>
      </c>
      <c r="U1195" s="117" t="str">
        <f>VLOOKUP(T1195,Ventilation!$A$4:$H$314,6,FALSE)</f>
        <v/>
      </c>
      <c r="V1195" s="117" t="str">
        <f>VLOOKUP(T1195,Ventilation!$A$4:$H$314,5,FALSE)</f>
        <v/>
      </c>
      <c r="W1195" s="117" t="str">
        <f>VLOOKUP(T1195,Ventilation!$A$4:$H$314,7,FALSE)</f>
        <v>2</v>
      </c>
      <c r="X1195" s="61">
        <v>1.333</v>
      </c>
      <c r="Y1195" s="45" t="s">
        <v>1328</v>
      </c>
      <c r="Z1195" s="45" t="s">
        <v>1321</v>
      </c>
      <c r="AA1195" s="45">
        <v>0.0446</v>
      </c>
      <c r="AB1195" s="7"/>
      <c r="AC1195" s="45"/>
      <c r="AD1195" s="45" t="s">
        <v>1322</v>
      </c>
      <c r="AE1195" s="45"/>
      <c r="AF1195" s="45"/>
      <c r="AG1195" s="45"/>
      <c r="AH1195" s="45"/>
      <c r="AI1195" s="45"/>
      <c r="AJ1195" s="61">
        <v>2.0</v>
      </c>
      <c r="AK1195" s="45">
        <v>0.0</v>
      </c>
      <c r="AL1195" s="45">
        <v>0.5</v>
      </c>
      <c r="AM1195" s="45">
        <v>0.0</v>
      </c>
      <c r="AN1195" s="45" t="s">
        <v>1331</v>
      </c>
      <c r="AO1195" s="45" t="s">
        <v>1324</v>
      </c>
      <c r="AP1195" s="45" t="s">
        <v>1325</v>
      </c>
      <c r="AQ1195" s="45"/>
      <c r="AR1195" s="45"/>
      <c r="AS1195" s="45" t="str">
        <f t="shared" si="71"/>
        <v/>
      </c>
      <c r="AT1195" s="45"/>
      <c r="AU1195" s="45"/>
      <c r="AV1195" s="45"/>
      <c r="AW1195" s="45"/>
      <c r="AX1195" s="45"/>
      <c r="AY1195" s="45"/>
      <c r="AZ1195" s="45"/>
      <c r="BA1195" s="45"/>
      <c r="BB1195" s="45"/>
      <c r="BC1195" s="45"/>
      <c r="BD1195" s="45"/>
      <c r="BE1195" s="45"/>
      <c r="BF1195" s="45"/>
      <c r="BG1195" s="5"/>
      <c r="BI1195" s="5"/>
      <c r="BJ1195" s="5"/>
      <c r="BK1195" s="5"/>
    </row>
    <row r="1196" ht="14.25" hidden="1" customHeight="1">
      <c r="A1196" s="92" t="s">
        <v>50</v>
      </c>
      <c r="B1196" s="7" t="s">
        <v>159</v>
      </c>
      <c r="C1196" s="7" t="s">
        <v>1134</v>
      </c>
      <c r="D1196" s="45" t="s">
        <v>1311</v>
      </c>
      <c r="E1196" s="61" t="s">
        <v>50</v>
      </c>
      <c r="F1196" s="61" t="s">
        <v>1193</v>
      </c>
      <c r="G1196" s="61" t="s">
        <v>1043</v>
      </c>
      <c r="H1196" s="45" t="str">
        <f t="shared" si="69"/>
        <v>OEESC 2014Healthcare FacilityExam/Treatment</v>
      </c>
      <c r="I1196" s="117" t="str">
        <f>VLOOKUP(H1196,'Interior Lighting'!$A$4:$G$1472,5,FALSE)</f>
        <v>1.26</v>
      </c>
      <c r="J1196" s="47"/>
      <c r="K1196" s="45"/>
      <c r="L1196" s="45"/>
      <c r="M1196" s="45">
        <v>0.0</v>
      </c>
      <c r="N1196" s="45">
        <v>0.7</v>
      </c>
      <c r="O1196" s="45">
        <v>0.2</v>
      </c>
      <c r="P1196" s="45" t="s">
        <v>1330</v>
      </c>
      <c r="Q1196" s="45" t="s">
        <v>365</v>
      </c>
      <c r="R1196" s="45" t="s">
        <v>511</v>
      </c>
      <c r="S1196" s="45" t="s">
        <v>520</v>
      </c>
      <c r="T1196" s="7" t="str">
        <f t="shared" si="70"/>
        <v>AIA 2001Surgery and Critical CareER Waiting Room</v>
      </c>
      <c r="U1196" s="117" t="str">
        <f>VLOOKUP(T1196,Ventilation!$A$4:$H$314,6,FALSE)</f>
        <v/>
      </c>
      <c r="V1196" s="117" t="str">
        <f>VLOOKUP(T1196,Ventilation!$A$4:$H$314,5,FALSE)</f>
        <v/>
      </c>
      <c r="W1196" s="117" t="str">
        <f>VLOOKUP(T1196,Ventilation!$A$4:$H$314,7,FALSE)</f>
        <v>2</v>
      </c>
      <c r="X1196" s="45">
        <v>20.0</v>
      </c>
      <c r="Y1196" s="45" t="s">
        <v>1328</v>
      </c>
      <c r="Z1196" s="45" t="s">
        <v>1321</v>
      </c>
      <c r="AA1196" s="45">
        <v>0.0446</v>
      </c>
      <c r="AB1196" s="7"/>
      <c r="AC1196" s="45"/>
      <c r="AD1196" s="45" t="s">
        <v>1322</v>
      </c>
      <c r="AE1196" s="45"/>
      <c r="AF1196" s="45"/>
      <c r="AG1196" s="45"/>
      <c r="AH1196" s="45"/>
      <c r="AI1196" s="45"/>
      <c r="AJ1196" s="61">
        <v>1.5</v>
      </c>
      <c r="AK1196" s="45">
        <v>0.0</v>
      </c>
      <c r="AL1196" s="45">
        <v>0.5</v>
      </c>
      <c r="AM1196" s="45">
        <v>0.0</v>
      </c>
      <c r="AN1196" s="45" t="s">
        <v>1331</v>
      </c>
      <c r="AO1196" s="45" t="s">
        <v>1324</v>
      </c>
      <c r="AP1196" s="45" t="s">
        <v>1325</v>
      </c>
      <c r="AQ1196" s="45">
        <v>1.0</v>
      </c>
      <c r="AR1196" s="45">
        <v>300.0</v>
      </c>
      <c r="AS1196" s="117" t="str">
        <f t="shared" si="71"/>
        <v>0.003333333333</v>
      </c>
      <c r="AT1196" s="45">
        <v>49.0</v>
      </c>
      <c r="AU1196" s="45">
        <v>0.2</v>
      </c>
      <c r="AV1196" s="45">
        <v>0.05</v>
      </c>
      <c r="AW1196" s="45" t="s">
        <v>1326</v>
      </c>
      <c r="AX1196" s="45"/>
      <c r="AY1196" s="45"/>
      <c r="AZ1196" s="45"/>
      <c r="BA1196" s="45"/>
      <c r="BB1196" s="45"/>
      <c r="BC1196" s="45"/>
      <c r="BD1196" s="45"/>
      <c r="BE1196" s="45"/>
      <c r="BF1196" s="45"/>
      <c r="BG1196" s="5"/>
      <c r="BI1196" s="5"/>
      <c r="BJ1196" s="5"/>
      <c r="BK1196" s="5"/>
    </row>
    <row r="1197" ht="14.25" hidden="1" customHeight="1">
      <c r="A1197" s="92" t="s">
        <v>50</v>
      </c>
      <c r="B1197" s="7" t="s">
        <v>159</v>
      </c>
      <c r="C1197" s="7" t="s">
        <v>1128</v>
      </c>
      <c r="D1197" s="45" t="s">
        <v>1283</v>
      </c>
      <c r="E1197" s="61" t="s">
        <v>376</v>
      </c>
      <c r="F1197" s="45" t="s">
        <v>1013</v>
      </c>
      <c r="G1197" s="45" t="s">
        <v>652</v>
      </c>
      <c r="H1197" s="45" t="str">
        <f t="shared" si="69"/>
        <v>ASHRAE 90.1-2013Dining AreaGeneral</v>
      </c>
      <c r="I1197" s="117" t="str">
        <f>VLOOKUP(H1197,'Interior Lighting'!$A$4:$G$1472,5,FALSE)</f>
        <v>0.65</v>
      </c>
      <c r="J1197" s="47"/>
      <c r="K1197" s="45"/>
      <c r="L1197" s="45"/>
      <c r="M1197" s="45">
        <v>0.0</v>
      </c>
      <c r="N1197" s="45">
        <v>0.7</v>
      </c>
      <c r="O1197" s="45">
        <v>0.2</v>
      </c>
      <c r="P1197" s="45" t="s">
        <v>1327</v>
      </c>
      <c r="Q1197" s="45" t="s">
        <v>370</v>
      </c>
      <c r="R1197" s="45" t="s">
        <v>544</v>
      </c>
      <c r="S1197" s="45" t="s">
        <v>651</v>
      </c>
      <c r="T1197" s="7" t="str">
        <f t="shared" si="70"/>
        <v>ASHRAE 62.1-2007Food and Beverage ServiceCafeteria/fast food dining</v>
      </c>
      <c r="U1197" s="117" t="str">
        <f>VLOOKUP(T1197,Ventilation!$A$4:$H$314,6,FALSE)</f>
        <v>0.18</v>
      </c>
      <c r="V1197" s="117" t="str">
        <f>VLOOKUP(T1197,Ventilation!$A$4:$H$314,5,FALSE)</f>
        <v>7.5</v>
      </c>
      <c r="W1197" s="117" t="str">
        <f>VLOOKUP(T1197,Ventilation!$A$4:$H$314,7,FALSE)</f>
        <v/>
      </c>
      <c r="X1197" s="45">
        <v>10.0</v>
      </c>
      <c r="Y1197" s="45" t="s">
        <v>1320</v>
      </c>
      <c r="Z1197" s="45" t="s">
        <v>1321</v>
      </c>
      <c r="AA1197" s="45">
        <v>0.0446</v>
      </c>
      <c r="AB1197" s="7"/>
      <c r="AC1197" s="45"/>
      <c r="AD1197" s="45" t="s">
        <v>1322</v>
      </c>
      <c r="AE1197" s="45"/>
      <c r="AF1197" s="45"/>
      <c r="AG1197" s="45"/>
      <c r="AH1197" s="45"/>
      <c r="AI1197" s="45"/>
      <c r="AJ1197" s="61">
        <v>1.0</v>
      </c>
      <c r="AK1197" s="45">
        <v>0.0</v>
      </c>
      <c r="AL1197" s="45">
        <v>0.5</v>
      </c>
      <c r="AM1197" s="45">
        <v>0.0</v>
      </c>
      <c r="AN1197" s="45" t="s">
        <v>1323</v>
      </c>
      <c r="AO1197" s="45" t="s">
        <v>1324</v>
      </c>
      <c r="AP1197" s="45" t="s">
        <v>1325</v>
      </c>
      <c r="AQ1197" s="45"/>
      <c r="AR1197" s="45"/>
      <c r="AS1197" s="45" t="str">
        <f t="shared" si="71"/>
        <v/>
      </c>
      <c r="AT1197" s="45"/>
      <c r="AU1197" s="45"/>
      <c r="AV1197" s="45"/>
      <c r="AW1197" s="45"/>
      <c r="AX1197" s="45"/>
      <c r="AY1197" s="45"/>
      <c r="AZ1197" s="45"/>
      <c r="BA1197" s="45"/>
      <c r="BB1197" s="45"/>
      <c r="BC1197" s="45"/>
      <c r="BD1197" s="45"/>
      <c r="BE1197" s="45"/>
      <c r="BF1197" s="45"/>
      <c r="BG1197" s="5"/>
      <c r="BI1197" s="5"/>
      <c r="BJ1197" s="5"/>
      <c r="BK1197" s="5"/>
    </row>
    <row r="1198" ht="14.25" hidden="1" customHeight="1">
      <c r="A1198" s="92" t="s">
        <v>50</v>
      </c>
      <c r="B1198" s="7" t="s">
        <v>159</v>
      </c>
      <c r="C1198" s="7" t="s">
        <v>1126</v>
      </c>
      <c r="D1198" s="45" t="s">
        <v>1310</v>
      </c>
      <c r="E1198" s="61" t="s">
        <v>50</v>
      </c>
      <c r="F1198" s="157" t="s">
        <v>1020</v>
      </c>
      <c r="G1198" s="158" t="s">
        <v>1012</v>
      </c>
      <c r="H1198" s="45" t="str">
        <f t="shared" si="69"/>
        <v>OEESC 2014Corridor/TransitionFor Hospital</v>
      </c>
      <c r="I1198" s="117" t="str">
        <f>VLOOKUP(H1198,'Interior Lighting'!$A$4:$G$1472,5,FALSE)</f>
        <v>0.94</v>
      </c>
      <c r="J1198" s="47"/>
      <c r="K1198" s="45"/>
      <c r="L1198" s="45"/>
      <c r="M1198" s="45">
        <v>0.0</v>
      </c>
      <c r="N1198" s="45">
        <v>0.7</v>
      </c>
      <c r="O1198" s="45">
        <v>0.2</v>
      </c>
      <c r="P1198" s="45" t="s">
        <v>1329</v>
      </c>
      <c r="Q1198" s="45" t="s">
        <v>370</v>
      </c>
      <c r="R1198" s="45" t="s">
        <v>652</v>
      </c>
      <c r="S1198" s="45" t="s">
        <v>542</v>
      </c>
      <c r="T1198" s="7" t="str">
        <f t="shared" si="70"/>
        <v>ASHRAE 62.1-2007GeneralCorridors</v>
      </c>
      <c r="U1198" s="117" t="str">
        <f>VLOOKUP(T1198,Ventilation!$A$4:$H$314,6,FALSE)</f>
        <v>0.06</v>
      </c>
      <c r="V1198" s="117" t="str">
        <f>VLOOKUP(T1198,Ventilation!$A$4:$H$314,5,FALSE)</f>
        <v/>
      </c>
      <c r="W1198" s="117" t="str">
        <f>VLOOKUP(T1198,Ventilation!$A$4:$H$314,7,FALSE)</f>
        <v/>
      </c>
      <c r="X1198" s="45">
        <v>1.0</v>
      </c>
      <c r="Y1198" s="45" t="s">
        <v>1320</v>
      </c>
      <c r="Z1198" s="45" t="s">
        <v>1321</v>
      </c>
      <c r="AA1198" s="45">
        <v>0.0446</v>
      </c>
      <c r="AB1198" s="7"/>
      <c r="AC1198" s="45"/>
      <c r="AD1198" s="45" t="s">
        <v>1322</v>
      </c>
      <c r="AE1198" s="45"/>
      <c r="AF1198" s="45"/>
      <c r="AG1198" s="45"/>
      <c r="AH1198" s="45"/>
      <c r="AI1198" s="45"/>
      <c r="AJ1198" s="45">
        <v>0.0</v>
      </c>
      <c r="AK1198" s="45">
        <v>0.0</v>
      </c>
      <c r="AL1198" s="45">
        <v>0.5</v>
      </c>
      <c r="AM1198" s="45">
        <v>0.0</v>
      </c>
      <c r="AN1198" s="45" t="s">
        <v>1323</v>
      </c>
      <c r="AO1198" s="7" t="s">
        <v>1324</v>
      </c>
      <c r="AP1198" s="7" t="s">
        <v>1325</v>
      </c>
      <c r="AQ1198" s="45"/>
      <c r="AR1198" s="45"/>
      <c r="AS1198" s="45" t="str">
        <f t="shared" si="71"/>
        <v/>
      </c>
      <c r="AT1198" s="45"/>
      <c r="AU1198" s="45"/>
      <c r="AV1198" s="45"/>
      <c r="AW1198" s="45"/>
      <c r="AX1198" s="45"/>
      <c r="AY1198" s="45"/>
      <c r="AZ1198" s="45"/>
      <c r="BA1198" s="45"/>
      <c r="BB1198" s="45"/>
      <c r="BC1198" s="45"/>
      <c r="BD1198" s="45"/>
      <c r="BE1198" s="45"/>
      <c r="BF1198" s="45"/>
      <c r="BG1198" s="5"/>
      <c r="BI1198" s="5"/>
      <c r="BJ1198" s="5"/>
      <c r="BK1198" s="5"/>
    </row>
    <row r="1199" ht="14.25" hidden="1" customHeight="1">
      <c r="A1199" s="92" t="s">
        <v>50</v>
      </c>
      <c r="B1199" s="93" t="s">
        <v>178</v>
      </c>
      <c r="C1199" s="93" t="s">
        <v>1117</v>
      </c>
      <c r="D1199" s="93" t="s">
        <v>1338</v>
      </c>
      <c r="E1199" s="61" t="s">
        <v>50</v>
      </c>
      <c r="F1199" s="60" t="s">
        <v>1013</v>
      </c>
      <c r="G1199" s="60" t="s">
        <v>998</v>
      </c>
      <c r="H1199" s="45" t="str">
        <f t="shared" si="69"/>
        <v>OEESC 2014Dining AreaFor Hotel</v>
      </c>
      <c r="I1199" s="117" t="str">
        <f>VLOOKUP(H1199,'Interior Lighting'!$A$4:$G$1472,5,FALSE)</f>
        <v>0.82</v>
      </c>
      <c r="J1199" s="47"/>
      <c r="K1199" s="47"/>
      <c r="L1199" s="60"/>
      <c r="M1199" s="60">
        <v>0.0</v>
      </c>
      <c r="N1199" s="60">
        <v>0.7</v>
      </c>
      <c r="O1199" s="60">
        <v>0.2</v>
      </c>
      <c r="P1199" s="93" t="s">
        <v>1367</v>
      </c>
      <c r="Q1199" s="93" t="s">
        <v>370</v>
      </c>
      <c r="R1199" s="60" t="s">
        <v>560</v>
      </c>
      <c r="S1199" s="60" t="s">
        <v>660</v>
      </c>
      <c r="T1199" s="7" t="str">
        <f t="shared" si="70"/>
        <v>ASHRAE 62.1-2007Hotels, Motels, Resorts, DormitoriesMultipurpose assembly</v>
      </c>
      <c r="U1199" s="117" t="str">
        <f>VLOOKUP(T1199,Ventilation!$A$4:$H$447,6,FALSE)</f>
        <v>0.06</v>
      </c>
      <c r="V1199" s="117" t="str">
        <f>VLOOKUP(T1199,Ventilation!$A$4:$H$447,5,FALSE)</f>
        <v>5</v>
      </c>
      <c r="W1199" s="117" t="str">
        <f>VLOOKUP(T1199,Ventilation!$A$4:$H$447,7,FALSE)</f>
        <v/>
      </c>
      <c r="X1199" s="93">
        <v>70.0</v>
      </c>
      <c r="Y1199" s="93" t="s">
        <v>1374</v>
      </c>
      <c r="Z1199" s="93" t="s">
        <v>1369</v>
      </c>
      <c r="AA1199" s="93">
        <v>0.0254576</v>
      </c>
      <c r="AB1199" s="8"/>
      <c r="AC1199" s="93"/>
      <c r="AD1199" s="93" t="s">
        <v>1375</v>
      </c>
      <c r="AE1199" s="8"/>
      <c r="AF1199" s="8"/>
      <c r="AG1199" s="8"/>
      <c r="AH1199" s="8"/>
      <c r="AI1199" s="8"/>
      <c r="AJ1199" s="93">
        <v>6.301</v>
      </c>
      <c r="AK1199" s="93">
        <v>0.0</v>
      </c>
      <c r="AL1199" s="93">
        <v>0.5</v>
      </c>
      <c r="AM1199" s="93">
        <v>0.0</v>
      </c>
      <c r="AN1199" s="93" t="s">
        <v>1371</v>
      </c>
      <c r="AO1199" s="93" t="s">
        <v>1372</v>
      </c>
      <c r="AP1199" s="93" t="s">
        <v>1373</v>
      </c>
      <c r="AQ1199" s="8"/>
      <c r="AR1199" s="8"/>
      <c r="AS1199" s="45" t="str">
        <f t="shared" si="71"/>
        <v/>
      </c>
      <c r="AT1199" s="8"/>
      <c r="AU1199" s="8"/>
      <c r="AV1199" s="8"/>
      <c r="AW1199" s="8"/>
      <c r="AX1199" s="8"/>
      <c r="AY1199" s="8"/>
      <c r="AZ1199" s="8"/>
      <c r="BA1199" s="93">
        <v>1.0</v>
      </c>
      <c r="BB1199" s="8"/>
      <c r="BC1199" s="93">
        <v>0.0</v>
      </c>
      <c r="BD1199" s="93">
        <v>2000.0</v>
      </c>
      <c r="BE1199" s="3" t="s">
        <v>1376</v>
      </c>
      <c r="BF1199" s="8"/>
      <c r="BG1199" s="5"/>
      <c r="BI1199" s="5"/>
      <c r="BJ1199" s="5"/>
      <c r="BK1199" s="5"/>
    </row>
    <row r="1200" ht="14.25" hidden="1" customHeight="1">
      <c r="A1200" s="92" t="s">
        <v>50</v>
      </c>
      <c r="B1200" s="60" t="s">
        <v>178</v>
      </c>
      <c r="C1200" s="93" t="s">
        <v>1083</v>
      </c>
      <c r="D1200" s="93" t="s">
        <v>1294</v>
      </c>
      <c r="E1200" s="61" t="s">
        <v>50</v>
      </c>
      <c r="F1200" s="60" t="s">
        <v>1100</v>
      </c>
      <c r="G1200" s="60" t="s">
        <v>652</v>
      </c>
      <c r="H1200" s="45" t="str">
        <f t="shared" si="69"/>
        <v>OEESC 2014StorageGeneral</v>
      </c>
      <c r="I1200" s="117" t="str">
        <f>VLOOKUP(H1200,'Interior Lighting'!$A$4:$G$1472,5,FALSE)</f>
        <v>0.63</v>
      </c>
      <c r="J1200" s="47"/>
      <c r="K1200" s="47"/>
      <c r="L1200" s="60"/>
      <c r="M1200" s="60">
        <v>0.0</v>
      </c>
      <c r="N1200" s="60">
        <v>0.7</v>
      </c>
      <c r="O1200" s="60">
        <v>0.2</v>
      </c>
      <c r="P1200" s="93" t="s">
        <v>1381</v>
      </c>
      <c r="Q1200" s="60" t="s">
        <v>370</v>
      </c>
      <c r="R1200" s="60" t="s">
        <v>560</v>
      </c>
      <c r="S1200" s="60" t="s">
        <v>660</v>
      </c>
      <c r="T1200" s="7" t="str">
        <f t="shared" si="70"/>
        <v>ASHRAE 62.1-2007Hotels, Motels, Resorts, DormitoriesMultipurpose assembly</v>
      </c>
      <c r="U1200" s="117" t="str">
        <f>VLOOKUP(T1200,Ventilation!$A$4:$H$447,6,FALSE)</f>
        <v>0.06</v>
      </c>
      <c r="V1200" s="117" t="str">
        <f>VLOOKUP(T1200,Ventilation!$A$4:$H$447,5,FALSE)</f>
        <v>5</v>
      </c>
      <c r="W1200" s="117" t="str">
        <f>VLOOKUP(T1200,Ventilation!$A$4:$H$447,7,FALSE)</f>
        <v/>
      </c>
      <c r="X1200" s="60">
        <v>5.0</v>
      </c>
      <c r="Y1200" s="93" t="s">
        <v>1374</v>
      </c>
      <c r="Z1200" s="93" t="s">
        <v>1369</v>
      </c>
      <c r="AA1200" s="60">
        <v>0.0</v>
      </c>
      <c r="AB1200" s="8"/>
      <c r="AC1200" s="93"/>
      <c r="AD1200" s="93" t="s">
        <v>1375</v>
      </c>
      <c r="AE1200" s="47"/>
      <c r="AF1200" s="47"/>
      <c r="AG1200" s="47"/>
      <c r="AH1200" s="47"/>
      <c r="AI1200" s="47"/>
      <c r="AJ1200" s="60">
        <v>0.5</v>
      </c>
      <c r="AK1200" s="60">
        <v>0.0</v>
      </c>
      <c r="AL1200" s="60">
        <v>0.5</v>
      </c>
      <c r="AM1200" s="60">
        <v>0.0</v>
      </c>
      <c r="AN1200" s="93" t="s">
        <v>1382</v>
      </c>
      <c r="AO1200" s="93" t="s">
        <v>1372</v>
      </c>
      <c r="AP1200" s="93" t="s">
        <v>1373</v>
      </c>
      <c r="AQ1200" s="47"/>
      <c r="AR1200" s="47"/>
      <c r="AS1200" s="45" t="str">
        <f t="shared" si="71"/>
        <v/>
      </c>
      <c r="AT1200" s="47"/>
      <c r="AU1200" s="47"/>
      <c r="AV1200" s="47"/>
      <c r="AW1200" s="47"/>
      <c r="AX1200" s="47"/>
      <c r="AY1200" s="47"/>
      <c r="AZ1200" s="47"/>
      <c r="BA1200" s="47"/>
      <c r="BB1200" s="47"/>
      <c r="BC1200" s="47"/>
      <c r="BD1200" s="47"/>
      <c r="BE1200" s="47"/>
      <c r="BF1200" s="47"/>
      <c r="BG1200" s="5"/>
      <c r="BI1200" s="5"/>
      <c r="BJ1200" s="5"/>
      <c r="BK1200" s="5"/>
    </row>
    <row r="1201" ht="14.25" hidden="1" customHeight="1">
      <c r="A1201" s="92" t="s">
        <v>50</v>
      </c>
      <c r="B1201" s="60" t="s">
        <v>178</v>
      </c>
      <c r="C1201" s="60" t="s">
        <v>1121</v>
      </c>
      <c r="D1201" s="60" t="s">
        <v>1283</v>
      </c>
      <c r="E1201" s="61" t="s">
        <v>50</v>
      </c>
      <c r="F1201" s="60" t="s">
        <v>1013</v>
      </c>
      <c r="G1201" s="60" t="s">
        <v>998</v>
      </c>
      <c r="H1201" s="45" t="str">
        <f t="shared" si="69"/>
        <v>OEESC 2014Dining AreaFor Hotel</v>
      </c>
      <c r="I1201" s="117" t="str">
        <f>VLOOKUP(H1201,'Interior Lighting'!$A$4:$G$1472,5,FALSE)</f>
        <v>0.82</v>
      </c>
      <c r="J1201" s="47"/>
      <c r="K1201" s="47"/>
      <c r="L1201" s="60"/>
      <c r="M1201" s="60">
        <v>0.0</v>
      </c>
      <c r="N1201" s="60">
        <v>0.7</v>
      </c>
      <c r="O1201" s="60">
        <v>0.2</v>
      </c>
      <c r="P1201" s="93" t="s">
        <v>1367</v>
      </c>
      <c r="Q1201" s="60" t="s">
        <v>370</v>
      </c>
      <c r="R1201" s="60" t="s">
        <v>544</v>
      </c>
      <c r="S1201" s="60" t="s">
        <v>651</v>
      </c>
      <c r="T1201" s="7" t="str">
        <f t="shared" si="70"/>
        <v>ASHRAE 62.1-2007Food and Beverage ServiceCafeteria/fast food dining</v>
      </c>
      <c r="U1201" s="117" t="str">
        <f>VLOOKUP(T1201,Ventilation!$A$4:$H$447,6,FALSE)</f>
        <v>0.18</v>
      </c>
      <c r="V1201" s="117" t="str">
        <f>VLOOKUP(T1201,Ventilation!$A$4:$H$447,5,FALSE)</f>
        <v>7.5</v>
      </c>
      <c r="W1201" s="117" t="str">
        <f>VLOOKUP(T1201,Ventilation!$A$4:$H$447,7,FALSE)</f>
        <v/>
      </c>
      <c r="X1201" s="60">
        <v>70.0</v>
      </c>
      <c r="Y1201" s="93" t="s">
        <v>1374</v>
      </c>
      <c r="Z1201" s="93" t="s">
        <v>1369</v>
      </c>
      <c r="AA1201" s="60">
        <v>0.112</v>
      </c>
      <c r="AB1201" s="8"/>
      <c r="AC1201" s="93"/>
      <c r="AD1201" s="93" t="s">
        <v>1375</v>
      </c>
      <c r="AE1201" s="47"/>
      <c r="AF1201" s="47"/>
      <c r="AG1201" s="47"/>
      <c r="AH1201" s="47"/>
      <c r="AI1201" s="47"/>
      <c r="AJ1201" s="60">
        <v>0.5</v>
      </c>
      <c r="AK1201" s="60">
        <v>0.0</v>
      </c>
      <c r="AL1201" s="60">
        <v>0.5</v>
      </c>
      <c r="AM1201" s="60">
        <v>0.0</v>
      </c>
      <c r="AN1201" s="93" t="s">
        <v>1383</v>
      </c>
      <c r="AO1201" s="93" t="s">
        <v>1372</v>
      </c>
      <c r="AP1201" s="93" t="s">
        <v>1373</v>
      </c>
      <c r="AQ1201" s="47"/>
      <c r="AR1201" s="47"/>
      <c r="AS1201" s="45" t="str">
        <f t="shared" si="71"/>
        <v/>
      </c>
      <c r="AT1201" s="47"/>
      <c r="AU1201" s="47"/>
      <c r="AV1201" s="47"/>
      <c r="AW1201" s="47"/>
      <c r="AX1201" s="47"/>
      <c r="AY1201" s="47"/>
      <c r="AZ1201" s="47"/>
      <c r="BA1201" s="47"/>
      <c r="BB1201" s="47"/>
      <c r="BC1201" s="47"/>
      <c r="BD1201" s="47"/>
      <c r="BE1201" s="47"/>
      <c r="BF1201" s="47"/>
      <c r="BG1201" s="5"/>
      <c r="BI1201" s="5"/>
      <c r="BJ1201" s="5"/>
      <c r="BK1201" s="5"/>
    </row>
    <row r="1202" ht="14.25" hidden="1" customHeight="1">
      <c r="A1202" s="92" t="s">
        <v>50</v>
      </c>
      <c r="B1202" s="60" t="s">
        <v>178</v>
      </c>
      <c r="C1202" s="60" t="s">
        <v>1126</v>
      </c>
      <c r="D1202" s="60" t="s">
        <v>1310</v>
      </c>
      <c r="E1202" s="61" t="s">
        <v>50</v>
      </c>
      <c r="F1202" s="61" t="s">
        <v>1020</v>
      </c>
      <c r="G1202" s="60" t="s">
        <v>652</v>
      </c>
      <c r="H1202" s="45" t="str">
        <f t="shared" si="69"/>
        <v>OEESC 2014Corridor/TransitionGeneral</v>
      </c>
      <c r="I1202" s="117" t="str">
        <f>VLOOKUP(H1202,'Interior Lighting'!$A$4:$G$1472,5,FALSE)</f>
        <v>0.41</v>
      </c>
      <c r="J1202" s="47"/>
      <c r="K1202" s="47"/>
      <c r="L1202" s="60"/>
      <c r="M1202" s="60">
        <v>0.0</v>
      </c>
      <c r="N1202" s="60">
        <v>0.7</v>
      </c>
      <c r="O1202" s="60">
        <v>0.2</v>
      </c>
      <c r="P1202" s="93" t="s">
        <v>1385</v>
      </c>
      <c r="Q1202" s="60" t="s">
        <v>370</v>
      </c>
      <c r="R1202" s="60" t="s">
        <v>652</v>
      </c>
      <c r="S1202" s="60" t="s">
        <v>542</v>
      </c>
      <c r="T1202" s="7" t="str">
        <f t="shared" si="70"/>
        <v>ASHRAE 62.1-2007GeneralCorridors</v>
      </c>
      <c r="U1202" s="117" t="str">
        <f>VLOOKUP(T1202,Ventilation!$A$4:$H$314,6,FALSE)</f>
        <v>0.06</v>
      </c>
      <c r="V1202" s="117" t="str">
        <f>VLOOKUP(T1202,Ventilation!$A$4:$H$314,5,FALSE)</f>
        <v/>
      </c>
      <c r="W1202" s="117" t="str">
        <f>VLOOKUP(T1202,Ventilation!$A$4:$H$314,7,FALSE)</f>
        <v/>
      </c>
      <c r="X1202" s="60">
        <v>0.0</v>
      </c>
      <c r="Y1202" s="93" t="s">
        <v>1374</v>
      </c>
      <c r="Z1202" s="93" t="s">
        <v>1369</v>
      </c>
      <c r="AA1202" s="60">
        <v>0.0192416</v>
      </c>
      <c r="AB1202" s="8"/>
      <c r="AC1202" s="93"/>
      <c r="AD1202" s="93" t="s">
        <v>1375</v>
      </c>
      <c r="AE1202" s="47"/>
      <c r="AF1202" s="47"/>
      <c r="AG1202" s="47"/>
      <c r="AH1202" s="47"/>
      <c r="AI1202" s="47"/>
      <c r="AJ1202" s="60">
        <v>0.0</v>
      </c>
      <c r="AK1202" s="60">
        <v>0.0</v>
      </c>
      <c r="AL1202" s="60">
        <v>0.5</v>
      </c>
      <c r="AM1202" s="60">
        <v>0.0</v>
      </c>
      <c r="AN1202" s="93" t="s">
        <v>1383</v>
      </c>
      <c r="AO1202" s="93" t="s">
        <v>1372</v>
      </c>
      <c r="AP1202" s="93" t="s">
        <v>1373</v>
      </c>
      <c r="AQ1202" s="47"/>
      <c r="AR1202" s="47"/>
      <c r="AS1202" s="45" t="str">
        <f t="shared" si="71"/>
        <v/>
      </c>
      <c r="AT1202" s="47"/>
      <c r="AU1202" s="47"/>
      <c r="AV1202" s="47"/>
      <c r="AW1202" s="47"/>
      <c r="AX1202" s="47"/>
      <c r="AY1202" s="47"/>
      <c r="AZ1202" s="47"/>
      <c r="BA1202" s="47"/>
      <c r="BB1202" s="47"/>
      <c r="BC1202" s="47"/>
      <c r="BD1202" s="47"/>
      <c r="BE1202" s="47"/>
      <c r="BF1202" s="47"/>
      <c r="BG1202" s="5"/>
      <c r="BI1202" s="5"/>
      <c r="BJ1202" s="5"/>
      <c r="BK1202" s="5"/>
    </row>
    <row r="1203" ht="14.25" customHeight="1">
      <c r="A1203" s="8" t="s">
        <v>40</v>
      </c>
      <c r="B1203" s="8" t="s">
        <v>355</v>
      </c>
      <c r="C1203" s="8" t="s">
        <v>1100</v>
      </c>
      <c r="D1203" s="47" t="s">
        <v>1294</v>
      </c>
      <c r="E1203" s="47" t="s">
        <v>375</v>
      </c>
      <c r="F1203" s="47" t="s">
        <v>1100</v>
      </c>
      <c r="G1203" s="47" t="s">
        <v>652</v>
      </c>
      <c r="H1203" s="45" t="str">
        <f t="shared" si="69"/>
        <v>ASHRAE 90.1-2010StorageGeneral</v>
      </c>
      <c r="I1203" s="117" t="str">
        <f>VLOOKUP(H1203,'Interior Lighting'!$A$4:$G$1472,5,FALSE)</f>
        <v>0.63</v>
      </c>
      <c r="J1203" s="47"/>
      <c r="K1203" s="47"/>
      <c r="L1203" s="47"/>
      <c r="M1203" s="47">
        <v>0.4</v>
      </c>
      <c r="N1203" s="47">
        <v>0.4</v>
      </c>
      <c r="O1203" s="47">
        <v>0.2</v>
      </c>
      <c r="P1203" s="93" t="s">
        <v>1495</v>
      </c>
      <c r="Q1203" s="47" t="s">
        <v>370</v>
      </c>
      <c r="R1203" s="47" t="s">
        <v>652</v>
      </c>
      <c r="S1203" s="47" t="s">
        <v>594</v>
      </c>
      <c r="T1203" s="7" t="str">
        <f t="shared" si="70"/>
        <v>ASHRAE 62.1-2007GeneralStorage rooms</v>
      </c>
      <c r="U1203" s="117" t="str">
        <f>VLOOKUP(T1203,Ventilation!$A$4:$H$314,6,FALSE)</f>
        <v>0.12</v>
      </c>
      <c r="V1203" s="117" t="str">
        <f>VLOOKUP(T1203,Ventilation!$A$4:$H$314,5,FALSE)</f>
        <v/>
      </c>
      <c r="W1203" s="117" t="str">
        <f>VLOOKUP(T1203,Ventilation!$A$4:$H$314,7,FALSE)</f>
        <v/>
      </c>
      <c r="X1203" s="47">
        <v>0.0</v>
      </c>
      <c r="Y1203" s="47" t="s">
        <v>1483</v>
      </c>
      <c r="Z1203" s="47" t="s">
        <v>1484</v>
      </c>
      <c r="AA1203" s="47">
        <v>0.0446</v>
      </c>
      <c r="AB1203" s="8"/>
      <c r="AC1203" s="47"/>
      <c r="AD1203" s="47" t="s">
        <v>1485</v>
      </c>
      <c r="AE1203" s="47"/>
      <c r="AF1203" s="47"/>
      <c r="AG1203" s="47"/>
      <c r="AH1203" s="47"/>
      <c r="AI1203" s="47"/>
      <c r="AJ1203" s="47">
        <v>0.0</v>
      </c>
      <c r="AK1203" s="47">
        <v>0.0</v>
      </c>
      <c r="AL1203" s="47">
        <v>0.5</v>
      </c>
      <c r="AM1203" s="47">
        <v>0.0</v>
      </c>
      <c r="AN1203" s="47" t="s">
        <v>1494</v>
      </c>
      <c r="AO1203" s="47" t="s">
        <v>1487</v>
      </c>
      <c r="AP1203" s="47" t="s">
        <v>1488</v>
      </c>
      <c r="AQ1203" s="47"/>
      <c r="AR1203" s="47"/>
      <c r="AS1203" s="45" t="str">
        <f t="shared" si="71"/>
        <v/>
      </c>
      <c r="AT1203" s="47"/>
      <c r="AU1203" s="47"/>
      <c r="AV1203" s="47"/>
      <c r="AW1203" s="47"/>
      <c r="AX1203" s="47"/>
      <c r="AY1203" s="47"/>
      <c r="AZ1203" s="47"/>
      <c r="BA1203" s="47"/>
      <c r="BB1203" s="47"/>
      <c r="BC1203" s="47"/>
      <c r="BD1203" s="47"/>
      <c r="BE1203" s="47"/>
      <c r="BF1203" s="47"/>
      <c r="BG1203" s="5"/>
      <c r="BI1203" s="5"/>
      <c r="BJ1203" s="5"/>
      <c r="BK1203" s="5"/>
    </row>
    <row r="1204" ht="14.25" hidden="1" customHeight="1">
      <c r="A1204" s="92" t="s">
        <v>50</v>
      </c>
      <c r="B1204" s="92" t="s">
        <v>178</v>
      </c>
      <c r="C1204" s="92" t="s">
        <v>1142</v>
      </c>
      <c r="D1204" s="61" t="s">
        <v>1306</v>
      </c>
      <c r="E1204" s="61" t="s">
        <v>376</v>
      </c>
      <c r="F1204" s="61" t="s">
        <v>1090</v>
      </c>
      <c r="G1204" s="60" t="s">
        <v>652</v>
      </c>
      <c r="H1204" s="45" t="str">
        <f t="shared" si="69"/>
        <v>ASHRAE 90.1-2013Guest RoomGeneral</v>
      </c>
      <c r="I1204" s="117" t="str">
        <f>VLOOKUP(H1204,'Interior Lighting'!$A$4:$G$1472,5,FALSE)</f>
        <v>0.91</v>
      </c>
      <c r="J1204" s="47"/>
      <c r="K1204" s="45"/>
      <c r="L1204" s="61"/>
      <c r="M1204" s="61">
        <v>0.0</v>
      </c>
      <c r="N1204" s="61">
        <v>0.7</v>
      </c>
      <c r="O1204" s="61">
        <v>0.2</v>
      </c>
      <c r="P1204" s="61" t="s">
        <v>1390</v>
      </c>
      <c r="Q1204" s="61" t="s">
        <v>370</v>
      </c>
      <c r="R1204" s="61" t="s">
        <v>560</v>
      </c>
      <c r="S1204" s="61" t="s">
        <v>657</v>
      </c>
      <c r="T1204" s="7" t="str">
        <f t="shared" si="70"/>
        <v>ASHRAE 62.1-2007Hotels, Motels, Resorts, DormitoriesBedroom/living Room</v>
      </c>
      <c r="U1204" s="117" t="str">
        <f>VLOOKUP(T1204,Ventilation!$A$4:$H$447,6,FALSE)</f>
        <v>0.06</v>
      </c>
      <c r="V1204" s="117" t="str">
        <f>VLOOKUP(T1204,Ventilation!$A$4:$H$447,5,FALSE)</f>
        <v>5</v>
      </c>
      <c r="W1204" s="117" t="str">
        <f>VLOOKUP(T1204,Ventilation!$A$4:$H$447,7,FALSE)</f>
        <v/>
      </c>
      <c r="X1204" s="61">
        <v>3.57</v>
      </c>
      <c r="Y1204" s="61" t="s">
        <v>1388</v>
      </c>
      <c r="Z1204" s="61" t="s">
        <v>1369</v>
      </c>
      <c r="AA1204" s="61">
        <v>0.112</v>
      </c>
      <c r="AB1204" s="7"/>
      <c r="AC1204" s="61"/>
      <c r="AD1204" s="61" t="s">
        <v>1375</v>
      </c>
      <c r="AE1204" s="45"/>
      <c r="AF1204" s="45"/>
      <c r="AG1204" s="45"/>
      <c r="AH1204" s="45"/>
      <c r="AI1204" s="45"/>
      <c r="AJ1204" s="61">
        <v>0.627</v>
      </c>
      <c r="AK1204" s="61">
        <v>0.0</v>
      </c>
      <c r="AL1204" s="61">
        <v>0.5</v>
      </c>
      <c r="AM1204" s="61">
        <v>0.0</v>
      </c>
      <c r="AN1204" s="3" t="s">
        <v>1394</v>
      </c>
      <c r="AO1204" s="3" t="s">
        <v>1391</v>
      </c>
      <c r="AP1204" s="3" t="s">
        <v>1392</v>
      </c>
      <c r="AQ1204" s="61">
        <v>1.25</v>
      </c>
      <c r="AR1204" s="61">
        <v>420.0</v>
      </c>
      <c r="AS1204" s="117" t="str">
        <f t="shared" si="71"/>
        <v>0.002976190476</v>
      </c>
      <c r="AT1204" s="61">
        <v>43.3</v>
      </c>
      <c r="AU1204" s="61">
        <v>0.2</v>
      </c>
      <c r="AV1204" s="61">
        <v>0.05</v>
      </c>
      <c r="AW1204" s="61" t="s">
        <v>182</v>
      </c>
      <c r="AX1204" s="45"/>
      <c r="AY1204" s="45"/>
      <c r="AZ1204" s="45"/>
      <c r="BA1204" s="61" t="s">
        <v>1393</v>
      </c>
      <c r="BB1204" s="45"/>
      <c r="BC1204" s="45"/>
      <c r="BD1204" s="45"/>
      <c r="BE1204" s="45"/>
      <c r="BF1204" s="45"/>
      <c r="BG1204" s="5"/>
      <c r="BI1204" s="5"/>
      <c r="BJ1204" s="5"/>
      <c r="BK1204" s="5"/>
    </row>
    <row r="1205" ht="14.25" customHeight="1">
      <c r="A1205" s="8" t="s">
        <v>40</v>
      </c>
      <c r="B1205" s="47" t="s">
        <v>355</v>
      </c>
      <c r="C1205" s="47" t="s">
        <v>1174</v>
      </c>
      <c r="D1205" s="47" t="s">
        <v>1474</v>
      </c>
      <c r="E1205" s="47" t="s">
        <v>375</v>
      </c>
      <c r="F1205" s="47" t="s">
        <v>1018</v>
      </c>
      <c r="G1205" s="47" t="s">
        <v>652</v>
      </c>
      <c r="H1205" s="45" t="str">
        <f t="shared" si="69"/>
        <v>ASHRAE 90.1-2010RestroomsGeneral</v>
      </c>
      <c r="I1205" s="117" t="str">
        <f>VLOOKUP(H1205,'Interior Lighting'!$A$4:$G$1472,5,FALSE)</f>
        <v>0.98</v>
      </c>
      <c r="J1205" s="47"/>
      <c r="K1205" s="47"/>
      <c r="L1205" s="47"/>
      <c r="M1205" s="47">
        <v>0.4</v>
      </c>
      <c r="N1205" s="47">
        <v>0.4</v>
      </c>
      <c r="O1205" s="47">
        <v>0.2</v>
      </c>
      <c r="P1205" s="93" t="s">
        <v>1495</v>
      </c>
      <c r="Q1205" s="47" t="s">
        <v>370</v>
      </c>
      <c r="R1205" s="47" t="s">
        <v>652</v>
      </c>
      <c r="S1205" s="47" t="s">
        <v>542</v>
      </c>
      <c r="T1205" s="7" t="str">
        <f t="shared" si="70"/>
        <v>ASHRAE 62.1-2007GeneralCorridors</v>
      </c>
      <c r="U1205" s="117" t="str">
        <f>VLOOKUP(T1205,Ventilation!$A$4:$H$314,6,FALSE)</f>
        <v>0.06</v>
      </c>
      <c r="V1205" s="117" t="str">
        <f>VLOOKUP(T1205,Ventilation!$A$4:$H$314,5,FALSE)</f>
        <v/>
      </c>
      <c r="W1205" s="117" t="str">
        <f>VLOOKUP(T1205,Ventilation!$A$4:$H$314,7,FALSE)</f>
        <v/>
      </c>
      <c r="X1205" s="47">
        <v>10.0</v>
      </c>
      <c r="Y1205" s="47" t="s">
        <v>1483</v>
      </c>
      <c r="Z1205" s="47" t="s">
        <v>1484</v>
      </c>
      <c r="AA1205" s="47">
        <v>0.0446</v>
      </c>
      <c r="AB1205" s="8"/>
      <c r="AC1205" s="47"/>
      <c r="AD1205" s="47" t="s">
        <v>1485</v>
      </c>
      <c r="AE1205" s="47"/>
      <c r="AF1205" s="47"/>
      <c r="AG1205" s="47"/>
      <c r="AH1205" s="47"/>
      <c r="AI1205" s="47"/>
      <c r="AJ1205" s="47">
        <v>0.07</v>
      </c>
      <c r="AK1205" s="47">
        <v>0.0</v>
      </c>
      <c r="AL1205" s="47">
        <v>0.5</v>
      </c>
      <c r="AM1205" s="47">
        <v>0.0</v>
      </c>
      <c r="AN1205" s="47" t="s">
        <v>1494</v>
      </c>
      <c r="AO1205" s="47" t="s">
        <v>1487</v>
      </c>
      <c r="AP1205" s="47" t="s">
        <v>1488</v>
      </c>
      <c r="AQ1205" s="47"/>
      <c r="AR1205" s="47"/>
      <c r="AS1205" s="45" t="str">
        <f t="shared" si="71"/>
        <v/>
      </c>
      <c r="AT1205" s="47">
        <v>43.3</v>
      </c>
      <c r="AU1205" s="47">
        <v>0.2</v>
      </c>
      <c r="AV1205" s="47">
        <v>0.05</v>
      </c>
      <c r="AW1205" s="47" t="s">
        <v>204</v>
      </c>
      <c r="AX1205" s="47"/>
      <c r="AY1205" s="47"/>
      <c r="AZ1205" s="47"/>
      <c r="BA1205" s="47"/>
      <c r="BB1205" s="47"/>
      <c r="BC1205" s="47"/>
      <c r="BD1205" s="47"/>
      <c r="BE1205" s="47"/>
      <c r="BF1205" s="47"/>
      <c r="BG1205" s="5"/>
      <c r="BI1205" s="5"/>
      <c r="BJ1205" s="5"/>
      <c r="BK1205" s="5"/>
    </row>
    <row r="1206" ht="14.25" customHeight="1">
      <c r="A1206" s="47" t="s">
        <v>40</v>
      </c>
      <c r="B1206" s="47" t="s">
        <v>355</v>
      </c>
      <c r="C1206" s="47" t="s">
        <v>1171</v>
      </c>
      <c r="D1206" s="47" t="s">
        <v>1365</v>
      </c>
      <c r="E1206" s="47" t="s">
        <v>375</v>
      </c>
      <c r="F1206" s="47" t="s">
        <v>993</v>
      </c>
      <c r="G1206" s="47" t="s">
        <v>652</v>
      </c>
      <c r="H1206" s="45" t="str">
        <f t="shared" si="69"/>
        <v>ASHRAE 90.1-2010Office-EnclosedGeneral</v>
      </c>
      <c r="I1206" s="117" t="str">
        <f>VLOOKUP(H1206,'Interior Lighting'!$A$4:$G$1472,5,FALSE)</f>
        <v>1.11</v>
      </c>
      <c r="J1206" s="47"/>
      <c r="K1206" s="47"/>
      <c r="L1206" s="47"/>
      <c r="M1206" s="47">
        <v>0.4</v>
      </c>
      <c r="N1206" s="47">
        <v>0.4</v>
      </c>
      <c r="O1206" s="47">
        <v>0.2</v>
      </c>
      <c r="P1206" s="93" t="s">
        <v>1495</v>
      </c>
      <c r="Q1206" s="47" t="s">
        <v>370</v>
      </c>
      <c r="R1206" s="47" t="s">
        <v>652</v>
      </c>
      <c r="S1206" s="47" t="s">
        <v>542</v>
      </c>
      <c r="T1206" s="7" t="str">
        <f t="shared" si="70"/>
        <v>ASHRAE 62.1-2007GeneralCorridors</v>
      </c>
      <c r="U1206" s="117" t="str">
        <f>VLOOKUP(T1206,Ventilation!$A$4:$H$314,6,FALSE)</f>
        <v>0.06</v>
      </c>
      <c r="V1206" s="117" t="str">
        <f>VLOOKUP(T1206,Ventilation!$A$4:$H$314,5,FALSE)</f>
        <v/>
      </c>
      <c r="W1206" s="117" t="str">
        <f>VLOOKUP(T1206,Ventilation!$A$4:$H$314,7,FALSE)</f>
        <v/>
      </c>
      <c r="X1206" s="47">
        <v>10.0</v>
      </c>
      <c r="Y1206" s="47" t="s">
        <v>1483</v>
      </c>
      <c r="Z1206" s="47" t="s">
        <v>1484</v>
      </c>
      <c r="AA1206" s="47">
        <v>0.0446</v>
      </c>
      <c r="AB1206" s="8"/>
      <c r="AC1206" s="47"/>
      <c r="AD1206" s="47" t="s">
        <v>1485</v>
      </c>
      <c r="AE1206" s="47"/>
      <c r="AF1206" s="47"/>
      <c r="AG1206" s="47"/>
      <c r="AH1206" s="47"/>
      <c r="AI1206" s="47"/>
      <c r="AJ1206" s="47">
        <v>2.79</v>
      </c>
      <c r="AK1206" s="47">
        <v>0.0</v>
      </c>
      <c r="AL1206" s="47">
        <v>0.5</v>
      </c>
      <c r="AM1206" s="47">
        <v>0.0</v>
      </c>
      <c r="AN1206" s="47" t="s">
        <v>1494</v>
      </c>
      <c r="AO1206" s="47" t="s">
        <v>1487</v>
      </c>
      <c r="AP1206" s="47" t="s">
        <v>1488</v>
      </c>
      <c r="AQ1206" s="47"/>
      <c r="AR1206" s="47"/>
      <c r="AS1206" s="45" t="str">
        <f t="shared" si="71"/>
        <v/>
      </c>
      <c r="AT1206" s="47"/>
      <c r="AU1206" s="47"/>
      <c r="AV1206" s="47"/>
      <c r="AW1206" s="47"/>
      <c r="AX1206" s="47"/>
      <c r="AY1206" s="47"/>
      <c r="AZ1206" s="47"/>
      <c r="BA1206" s="47"/>
      <c r="BB1206" s="47"/>
      <c r="BC1206" s="47"/>
      <c r="BD1206" s="47"/>
      <c r="BE1206" s="47"/>
      <c r="BF1206" s="47"/>
      <c r="BG1206" s="5"/>
      <c r="BI1206" s="5"/>
      <c r="BJ1206" s="5"/>
      <c r="BK1206" s="5"/>
    </row>
    <row r="1207" ht="14.25" customHeight="1">
      <c r="A1207" s="47" t="s">
        <v>40</v>
      </c>
      <c r="B1207" s="47" t="s">
        <v>355</v>
      </c>
      <c r="C1207" s="47" t="s">
        <v>1162</v>
      </c>
      <c r="D1207" s="47" t="s">
        <v>1312</v>
      </c>
      <c r="E1207" s="47" t="s">
        <v>375</v>
      </c>
      <c r="F1207" s="47" t="s">
        <v>994</v>
      </c>
      <c r="G1207" s="47" t="s">
        <v>652</v>
      </c>
      <c r="H1207" s="45" t="str">
        <f t="shared" si="69"/>
        <v>ASHRAE 90.1-2010Office-Open PlanGeneral</v>
      </c>
      <c r="I1207" s="117" t="str">
        <f>VLOOKUP(H1207,'Interior Lighting'!$A$4:$G$1472,5,FALSE)</f>
        <v>0.98</v>
      </c>
      <c r="J1207" s="47"/>
      <c r="K1207" s="47"/>
      <c r="L1207" s="47"/>
      <c r="M1207" s="47">
        <v>0.4</v>
      </c>
      <c r="N1207" s="47">
        <v>0.4</v>
      </c>
      <c r="O1207" s="47">
        <v>0.2</v>
      </c>
      <c r="P1207" s="93" t="s">
        <v>1495</v>
      </c>
      <c r="Q1207" s="47" t="s">
        <v>370</v>
      </c>
      <c r="R1207" s="47" t="s">
        <v>580</v>
      </c>
      <c r="S1207" s="47" t="s">
        <v>576</v>
      </c>
      <c r="T1207" s="7" t="str">
        <f t="shared" si="70"/>
        <v>ASHRAE 62.1-2007Office BuildingsOffice space</v>
      </c>
      <c r="U1207" s="117" t="str">
        <f>VLOOKUP(T1207,Ventilation!$A$4:$H$314,6,FALSE)</f>
        <v>0.06</v>
      </c>
      <c r="V1207" s="117" t="str">
        <f>VLOOKUP(T1207,Ventilation!$A$4:$H$314,5,FALSE)</f>
        <v>5</v>
      </c>
      <c r="W1207" s="117" t="str">
        <f>VLOOKUP(T1207,Ventilation!$A$4:$H$314,7,FALSE)</f>
        <v/>
      </c>
      <c r="X1207" s="47">
        <v>5.25</v>
      </c>
      <c r="Y1207" s="47" t="s">
        <v>1483</v>
      </c>
      <c r="Z1207" s="47" t="s">
        <v>1484</v>
      </c>
      <c r="AA1207" s="47">
        <v>0.0446</v>
      </c>
      <c r="AB1207" s="8"/>
      <c r="AC1207" s="47"/>
      <c r="AD1207" s="47" t="s">
        <v>1485</v>
      </c>
      <c r="AE1207" s="47"/>
      <c r="AF1207" s="47"/>
      <c r="AG1207" s="47"/>
      <c r="AH1207" s="47"/>
      <c r="AI1207" s="47"/>
      <c r="AJ1207" s="47">
        <v>0.71</v>
      </c>
      <c r="AK1207" s="47">
        <v>0.0</v>
      </c>
      <c r="AL1207" s="47">
        <v>0.5</v>
      </c>
      <c r="AM1207" s="47">
        <v>0.0</v>
      </c>
      <c r="AN1207" s="47" t="s">
        <v>1494</v>
      </c>
      <c r="AO1207" s="47" t="s">
        <v>1487</v>
      </c>
      <c r="AP1207" s="47" t="s">
        <v>1488</v>
      </c>
      <c r="AQ1207" s="47"/>
      <c r="AR1207" s="47"/>
      <c r="AS1207" s="45" t="str">
        <f t="shared" si="71"/>
        <v/>
      </c>
      <c r="AT1207" s="47"/>
      <c r="AU1207" s="47"/>
      <c r="AV1207" s="47"/>
      <c r="AW1207" s="47"/>
      <c r="AX1207" s="47"/>
      <c r="AY1207" s="47"/>
      <c r="AZ1207" s="47"/>
      <c r="BA1207" s="47"/>
      <c r="BB1207" s="47"/>
      <c r="BC1207" s="47"/>
      <c r="BD1207" s="47"/>
      <c r="BE1207" s="47"/>
      <c r="BF1207" s="47"/>
      <c r="BG1207" s="5"/>
      <c r="BI1207" s="5"/>
      <c r="BJ1207" s="5"/>
      <c r="BK1207" s="5"/>
    </row>
    <row r="1208" ht="14.25" hidden="1" customHeight="1">
      <c r="A1208" s="92" t="s">
        <v>50</v>
      </c>
      <c r="B1208" s="61" t="s">
        <v>178</v>
      </c>
      <c r="C1208" s="61" t="s">
        <v>1150</v>
      </c>
      <c r="D1208" s="61" t="s">
        <v>1272</v>
      </c>
      <c r="E1208" s="61" t="s">
        <v>50</v>
      </c>
      <c r="F1208" s="60" t="s">
        <v>1017</v>
      </c>
      <c r="G1208" s="61" t="s">
        <v>652</v>
      </c>
      <c r="H1208" s="45" t="str">
        <f t="shared" si="69"/>
        <v>OEESC 2014Food PreparationGeneral</v>
      </c>
      <c r="I1208" s="117" t="str">
        <f>VLOOKUP(H1208,'Interior Lighting'!$A$4:$G$1472,5,FALSE)</f>
        <v>0.99</v>
      </c>
      <c r="J1208" s="47"/>
      <c r="K1208" s="45"/>
      <c r="L1208" s="61"/>
      <c r="M1208" s="61">
        <v>0.0</v>
      </c>
      <c r="N1208" s="61">
        <v>0.7</v>
      </c>
      <c r="O1208" s="61">
        <v>0.2</v>
      </c>
      <c r="P1208" s="61" t="s">
        <v>1367</v>
      </c>
      <c r="Q1208" s="61" t="s">
        <v>370</v>
      </c>
      <c r="R1208" s="61" t="s">
        <v>544</v>
      </c>
      <c r="S1208" s="61" t="s">
        <v>651</v>
      </c>
      <c r="T1208" s="7" t="str">
        <f t="shared" si="70"/>
        <v>ASHRAE 62.1-2007Food and Beverage ServiceCafeteria/fast food dining</v>
      </c>
      <c r="U1208" s="117" t="str">
        <f>VLOOKUP(T1208,Ventilation!$A$4:$H$447,6,FALSE)</f>
        <v>0.18</v>
      </c>
      <c r="V1208" s="117" t="str">
        <f>VLOOKUP(T1208,Ventilation!$A$4:$H$447,5,FALSE)</f>
        <v>7.5</v>
      </c>
      <c r="W1208" s="117" t="str">
        <f>VLOOKUP(T1208,Ventilation!$A$4:$H$447,7,FALSE)</f>
        <v/>
      </c>
      <c r="X1208" s="61">
        <v>20.0</v>
      </c>
      <c r="Y1208" s="61" t="s">
        <v>1374</v>
      </c>
      <c r="Z1208" s="61" t="s">
        <v>1369</v>
      </c>
      <c r="AA1208" s="61">
        <v>0.0513</v>
      </c>
      <c r="AB1208" s="7"/>
      <c r="AC1208" s="61"/>
      <c r="AD1208" s="61" t="s">
        <v>1375</v>
      </c>
      <c r="AE1208" s="61">
        <v>767.0</v>
      </c>
      <c r="AF1208" s="61">
        <v>0.1</v>
      </c>
      <c r="AG1208" s="61">
        <v>0.2</v>
      </c>
      <c r="AH1208" s="61">
        <v>0.7</v>
      </c>
      <c r="AI1208" s="61" t="s">
        <v>1399</v>
      </c>
      <c r="AJ1208" s="61">
        <v>47.2</v>
      </c>
      <c r="AK1208" s="61">
        <v>0.2</v>
      </c>
      <c r="AL1208" s="61">
        <v>0.5</v>
      </c>
      <c r="AM1208" s="61">
        <v>0.1</v>
      </c>
      <c r="AN1208" s="61" t="s">
        <v>1371</v>
      </c>
      <c r="AO1208" s="61" t="s">
        <v>1372</v>
      </c>
      <c r="AP1208" s="61" t="s">
        <v>1373</v>
      </c>
      <c r="AQ1208" s="61">
        <v>133.0</v>
      </c>
      <c r="AR1208" s="61">
        <v>1112.0</v>
      </c>
      <c r="AS1208" s="117" t="str">
        <f t="shared" si="71"/>
        <v>0.1196043165</v>
      </c>
      <c r="AT1208" s="61">
        <v>49.0</v>
      </c>
      <c r="AU1208" s="61">
        <v>0.2</v>
      </c>
      <c r="AV1208" s="61">
        <v>0.05</v>
      </c>
      <c r="AW1208" s="61" t="s">
        <v>184</v>
      </c>
      <c r="AX1208" s="61"/>
      <c r="AY1208" s="61"/>
      <c r="AZ1208" s="61"/>
      <c r="BA1208" s="61">
        <v>0.385</v>
      </c>
      <c r="BB1208" s="61"/>
      <c r="BC1208" s="61">
        <v>125.0</v>
      </c>
      <c r="BD1208" s="61">
        <v>4000.0</v>
      </c>
      <c r="BE1208" s="61" t="s">
        <v>1376</v>
      </c>
      <c r="BF1208" s="3" t="s">
        <v>1400</v>
      </c>
      <c r="BG1208" s="5"/>
      <c r="BI1208" s="5"/>
      <c r="BJ1208" s="5"/>
      <c r="BK1208" s="5"/>
    </row>
    <row r="1209" ht="14.25" hidden="1" customHeight="1">
      <c r="A1209" s="92" t="s">
        <v>50</v>
      </c>
      <c r="B1209" s="61" t="s">
        <v>178</v>
      </c>
      <c r="C1209" s="61" t="s">
        <v>1152</v>
      </c>
      <c r="D1209" s="61" t="s">
        <v>1294</v>
      </c>
      <c r="E1209" s="61" t="s">
        <v>50</v>
      </c>
      <c r="F1209" s="61" t="s">
        <v>159</v>
      </c>
      <c r="G1209" s="61" t="s">
        <v>1081</v>
      </c>
      <c r="H1209" s="45" t="str">
        <f t="shared" si="69"/>
        <v>OEESC 2014HospitalLaundry-Washing</v>
      </c>
      <c r="I1209" s="117" t="str">
        <f>VLOOKUP(H1209,'Interior Lighting'!$A$4:$G$1472,5,FALSE)</f>
        <v>0.52</v>
      </c>
      <c r="J1209" s="47"/>
      <c r="K1209" s="45"/>
      <c r="L1209" s="61"/>
      <c r="M1209" s="61">
        <v>0.0</v>
      </c>
      <c r="N1209" s="61">
        <v>0.7</v>
      </c>
      <c r="O1209" s="61">
        <v>0.2</v>
      </c>
      <c r="P1209" s="92" t="s">
        <v>1367</v>
      </c>
      <c r="Q1209" s="61" t="s">
        <v>370</v>
      </c>
      <c r="R1209" s="61" t="s">
        <v>359</v>
      </c>
      <c r="S1209" s="61" t="s">
        <v>679</v>
      </c>
      <c r="T1209" s="7" t="str">
        <f t="shared" si="70"/>
        <v>ASHRAE 62.1-2007RetailCoinoperated laundries</v>
      </c>
      <c r="U1209" s="117" t="str">
        <f>VLOOKUP(T1209,Ventilation!$A$4:$H$447,6,FALSE)</f>
        <v>0.06</v>
      </c>
      <c r="V1209" s="117" t="str">
        <f>VLOOKUP(T1209,Ventilation!$A$4:$H$447,5,FALSE)</f>
        <v>7.5</v>
      </c>
      <c r="W1209" s="117" t="str">
        <f>VLOOKUP(T1209,Ventilation!$A$4:$H$447,7,FALSE)</f>
        <v/>
      </c>
      <c r="X1209" s="61">
        <v>10.0</v>
      </c>
      <c r="Y1209" s="92" t="s">
        <v>1374</v>
      </c>
      <c r="Z1209" s="92" t="s">
        <v>1369</v>
      </c>
      <c r="AA1209" s="61">
        <v>0.112</v>
      </c>
      <c r="AB1209" s="7"/>
      <c r="AC1209" s="92"/>
      <c r="AD1209" s="92" t="s">
        <v>1375</v>
      </c>
      <c r="AE1209" s="61">
        <v>170.0</v>
      </c>
      <c r="AF1209" s="61">
        <v>0.0</v>
      </c>
      <c r="AG1209" s="61">
        <v>0.5</v>
      </c>
      <c r="AH1209" s="61">
        <v>0.0</v>
      </c>
      <c r="AI1209" s="92" t="s">
        <v>1383</v>
      </c>
      <c r="AJ1209" s="61">
        <v>5.73</v>
      </c>
      <c r="AK1209" s="61">
        <v>0.0</v>
      </c>
      <c r="AL1209" s="61">
        <v>0.5</v>
      </c>
      <c r="AM1209" s="61">
        <v>0.0</v>
      </c>
      <c r="AN1209" s="92" t="s">
        <v>1383</v>
      </c>
      <c r="AO1209" s="92" t="s">
        <v>1372</v>
      </c>
      <c r="AP1209" s="92" t="s">
        <v>1373</v>
      </c>
      <c r="AQ1209" s="61">
        <v>156.6</v>
      </c>
      <c r="AR1209" s="61">
        <v>840.0</v>
      </c>
      <c r="AS1209" s="117" t="str">
        <f t="shared" si="71"/>
        <v>0.1864285714</v>
      </c>
      <c r="AT1209" s="61">
        <v>60.0</v>
      </c>
      <c r="AU1209" s="61">
        <v>0.2</v>
      </c>
      <c r="AV1209" s="61">
        <v>0.05</v>
      </c>
      <c r="AW1209" s="92" t="s">
        <v>2029</v>
      </c>
      <c r="AX1209" s="61"/>
      <c r="AY1209" s="61"/>
      <c r="AZ1209" s="61"/>
      <c r="BA1209" s="61">
        <v>0.385</v>
      </c>
      <c r="BB1209" s="61"/>
      <c r="BC1209" s="61">
        <v>125.0</v>
      </c>
      <c r="BD1209" s="61">
        <v>500.0</v>
      </c>
      <c r="BE1209" s="92" t="s">
        <v>1403</v>
      </c>
      <c r="BF1209" s="92"/>
      <c r="BG1209" s="5"/>
      <c r="BI1209" s="5"/>
      <c r="BJ1209" s="5"/>
      <c r="BK1209" s="5"/>
    </row>
    <row r="1210" ht="14.25" hidden="1" customHeight="1">
      <c r="A1210" s="92" t="s">
        <v>50</v>
      </c>
      <c r="B1210" s="61" t="s">
        <v>178</v>
      </c>
      <c r="C1210" s="61" t="s">
        <v>706</v>
      </c>
      <c r="D1210" s="61" t="s">
        <v>1364</v>
      </c>
      <c r="E1210" s="61" t="s">
        <v>50</v>
      </c>
      <c r="F1210" s="61" t="s">
        <v>706</v>
      </c>
      <c r="G1210" s="61" t="s">
        <v>998</v>
      </c>
      <c r="H1210" s="45" t="str">
        <f t="shared" si="69"/>
        <v>OEESC 2014LobbyFor Hotel</v>
      </c>
      <c r="I1210" s="117" t="str">
        <f>VLOOKUP(H1210,'Interior Lighting'!$A$4:$G$1472,5,FALSE)</f>
        <v>1.1</v>
      </c>
      <c r="J1210" s="47"/>
      <c r="K1210" s="45"/>
      <c r="L1210" s="61"/>
      <c r="M1210" s="61">
        <v>0.0</v>
      </c>
      <c r="N1210" s="61">
        <v>0.7</v>
      </c>
      <c r="O1210" s="61">
        <v>0.2</v>
      </c>
      <c r="P1210" s="61" t="s">
        <v>1367</v>
      </c>
      <c r="Q1210" s="61" t="s">
        <v>370</v>
      </c>
      <c r="R1210" s="61" t="s">
        <v>560</v>
      </c>
      <c r="S1210" s="61" t="s">
        <v>659</v>
      </c>
      <c r="T1210" s="7" t="str">
        <f t="shared" si="70"/>
        <v>ASHRAE 62.1-2007Hotels, Motels, Resorts, DormitoriesLobbies/prefunction</v>
      </c>
      <c r="U1210" s="117" t="str">
        <f>VLOOKUP(T1210,Ventilation!$A$4:$H$314,6,FALSE)</f>
        <v>0.06</v>
      </c>
      <c r="V1210" s="117" t="str">
        <f>VLOOKUP(T1210,Ventilation!$A$4:$H$314,5,FALSE)</f>
        <v>7.5</v>
      </c>
      <c r="W1210" s="117" t="str">
        <f>VLOOKUP(T1210,Ventilation!$A$4:$H$314,7,FALSE)</f>
        <v/>
      </c>
      <c r="X1210" s="61">
        <v>30.0</v>
      </c>
      <c r="Y1210" s="92" t="s">
        <v>1374</v>
      </c>
      <c r="Z1210" s="92" t="s">
        <v>1369</v>
      </c>
      <c r="AA1210" s="61">
        <v>0.112</v>
      </c>
      <c r="AB1210" s="7"/>
      <c r="AC1210" s="92"/>
      <c r="AD1210" s="92" t="s">
        <v>1375</v>
      </c>
      <c r="AE1210" s="45"/>
      <c r="AF1210" s="45"/>
      <c r="AG1210" s="45"/>
      <c r="AH1210" s="45"/>
      <c r="AI1210" s="45"/>
      <c r="AJ1210" s="61">
        <v>0.75</v>
      </c>
      <c r="AK1210" s="61">
        <v>0.0</v>
      </c>
      <c r="AL1210" s="61">
        <v>0.5</v>
      </c>
      <c r="AM1210" s="61">
        <v>0.0</v>
      </c>
      <c r="AN1210" s="92" t="s">
        <v>1383</v>
      </c>
      <c r="AO1210" s="92" t="s">
        <v>1372</v>
      </c>
      <c r="AP1210" s="92" t="s">
        <v>1373</v>
      </c>
      <c r="AQ1210" s="45"/>
      <c r="AR1210" s="45"/>
      <c r="AS1210" s="45" t="str">
        <f t="shared" si="71"/>
        <v/>
      </c>
      <c r="AT1210" s="45"/>
      <c r="AU1210" s="45"/>
      <c r="AV1210" s="45"/>
      <c r="AW1210" s="45"/>
      <c r="AX1210" s="45"/>
      <c r="AY1210" s="45"/>
      <c r="AZ1210" s="45"/>
      <c r="BA1210" s="45"/>
      <c r="BB1210" s="45"/>
      <c r="BC1210" s="45"/>
      <c r="BD1210" s="45"/>
      <c r="BE1210" s="45"/>
      <c r="BF1210" s="45"/>
      <c r="BG1210" s="5"/>
      <c r="BI1210" s="5"/>
      <c r="BJ1210" s="5"/>
      <c r="BK1210" s="5"/>
    </row>
    <row r="1211" ht="14.25" hidden="1" customHeight="1">
      <c r="A1211" s="92" t="s">
        <v>50</v>
      </c>
      <c r="B1211" s="61" t="s">
        <v>178</v>
      </c>
      <c r="C1211" s="61" t="s">
        <v>1155</v>
      </c>
      <c r="D1211" s="61" t="s">
        <v>1365</v>
      </c>
      <c r="E1211" s="61" t="s">
        <v>50</v>
      </c>
      <c r="F1211" s="61" t="s">
        <v>800</v>
      </c>
      <c r="G1211" s="61" t="s">
        <v>652</v>
      </c>
      <c r="H1211" s="45" t="str">
        <f t="shared" si="69"/>
        <v>OEESC 2014Electrical/MechanicalGeneral</v>
      </c>
      <c r="I1211" s="117" t="str">
        <f>VLOOKUP(H1211,'Interior Lighting'!$A$4:$G$1472,5,FALSE)</f>
        <v>0.95</v>
      </c>
      <c r="J1211" s="47"/>
      <c r="K1211" s="45"/>
      <c r="L1211" s="61"/>
      <c r="M1211" s="61">
        <v>0.0</v>
      </c>
      <c r="N1211" s="61">
        <v>0.7</v>
      </c>
      <c r="O1211" s="61">
        <v>0.2</v>
      </c>
      <c r="P1211" s="61" t="s">
        <v>1367</v>
      </c>
      <c r="Q1211" s="61" t="s">
        <v>370</v>
      </c>
      <c r="R1211" s="61" t="s">
        <v>652</v>
      </c>
      <c r="S1211" s="61" t="s">
        <v>594</v>
      </c>
      <c r="T1211" s="7" t="str">
        <f t="shared" si="70"/>
        <v>ASHRAE 62.1-2007GeneralStorage rooms</v>
      </c>
      <c r="U1211" s="117" t="str">
        <f>VLOOKUP(T1211,Ventilation!$A$4:$H$447,6,FALSE)</f>
        <v>0.12</v>
      </c>
      <c r="V1211" s="117" t="str">
        <f>VLOOKUP(T1211,Ventilation!$A$4:$H$447,5,FALSE)</f>
        <v/>
      </c>
      <c r="W1211" s="117" t="str">
        <f>VLOOKUP(T1211,Ventilation!$A$4:$H$447,7,FALSE)</f>
        <v/>
      </c>
      <c r="X1211" s="61">
        <v>0.0</v>
      </c>
      <c r="Y1211" s="61" t="s">
        <v>1374</v>
      </c>
      <c r="Z1211" s="61" t="s">
        <v>1369</v>
      </c>
      <c r="AA1211" s="61">
        <v>0.112</v>
      </c>
      <c r="AB1211" s="7"/>
      <c r="AC1211" s="61"/>
      <c r="AD1211" s="61" t="s">
        <v>1375</v>
      </c>
      <c r="AE1211" s="45"/>
      <c r="AF1211" s="45"/>
      <c r="AG1211" s="45"/>
      <c r="AH1211" s="45"/>
      <c r="AI1211" s="45"/>
      <c r="AJ1211" s="61">
        <v>0.5</v>
      </c>
      <c r="AK1211" s="61">
        <v>0.0</v>
      </c>
      <c r="AL1211" s="61">
        <v>0.5</v>
      </c>
      <c r="AM1211" s="61">
        <v>0.0</v>
      </c>
      <c r="AN1211" s="61" t="s">
        <v>1380</v>
      </c>
      <c r="AO1211" s="61" t="s">
        <v>1372</v>
      </c>
      <c r="AP1211" s="61" t="s">
        <v>1373</v>
      </c>
      <c r="AQ1211" s="45"/>
      <c r="AR1211" s="45"/>
      <c r="AS1211" s="45" t="str">
        <f t="shared" si="71"/>
        <v/>
      </c>
      <c r="AT1211" s="45"/>
      <c r="AU1211" s="45"/>
      <c r="AV1211" s="45"/>
      <c r="AW1211" s="45"/>
      <c r="AX1211" s="45"/>
      <c r="AY1211" s="45"/>
      <c r="AZ1211" s="45"/>
      <c r="BA1211" s="45"/>
      <c r="BB1211" s="45"/>
      <c r="BC1211" s="45"/>
      <c r="BD1211" s="45"/>
      <c r="BE1211" s="45"/>
      <c r="BF1211" s="45"/>
      <c r="BG1211" s="5"/>
      <c r="BI1211" s="5"/>
      <c r="BJ1211" s="5"/>
      <c r="BK1211" s="5"/>
    </row>
    <row r="1212" ht="14.25" hidden="1" customHeight="1">
      <c r="A1212" s="92" t="s">
        <v>50</v>
      </c>
      <c r="B1212" s="61" t="s">
        <v>178</v>
      </c>
      <c r="C1212" s="61" t="s">
        <v>359</v>
      </c>
      <c r="D1212" s="61" t="s">
        <v>1366</v>
      </c>
      <c r="E1212" s="61" t="s">
        <v>50</v>
      </c>
      <c r="F1212" s="61" t="s">
        <v>359</v>
      </c>
      <c r="G1212" s="61" t="s">
        <v>652</v>
      </c>
      <c r="H1212" s="45" t="str">
        <f t="shared" si="69"/>
        <v>OEESC 2014RetailGeneral</v>
      </c>
      <c r="I1212" s="117" t="str">
        <f>VLOOKUP(H1212,'Interior Lighting'!$A$4:$G$1472,5,FALSE)</f>
        <v>1.5</v>
      </c>
      <c r="J1212" s="47"/>
      <c r="K1212" s="45"/>
      <c r="L1212" s="61"/>
      <c r="M1212" s="61">
        <v>0.0</v>
      </c>
      <c r="N1212" s="61">
        <v>0.7</v>
      </c>
      <c r="O1212" s="61">
        <v>0.2</v>
      </c>
      <c r="P1212" s="92" t="s">
        <v>1367</v>
      </c>
      <c r="Q1212" s="61" t="s">
        <v>370</v>
      </c>
      <c r="R1212" s="61" t="s">
        <v>359</v>
      </c>
      <c r="S1212" s="61" t="s">
        <v>680</v>
      </c>
      <c r="T1212" s="7" t="str">
        <f t="shared" si="70"/>
        <v>ASHRAE 62.1-2007RetailGeneral Sales</v>
      </c>
      <c r="U1212" s="117" t="str">
        <f>VLOOKUP(T1212,Ventilation!$A$4:$H$447,6,FALSE)</f>
        <v>0.12</v>
      </c>
      <c r="V1212" s="117" t="str">
        <f>VLOOKUP(T1212,Ventilation!$A$4:$H$447,5,FALSE)</f>
        <v>7.5</v>
      </c>
      <c r="W1212" s="117" t="str">
        <f>VLOOKUP(T1212,Ventilation!$A$4:$H$447,7,FALSE)</f>
        <v/>
      </c>
      <c r="X1212" s="61">
        <v>15.0</v>
      </c>
      <c r="Y1212" s="92" t="s">
        <v>1374</v>
      </c>
      <c r="Z1212" s="92" t="s">
        <v>1369</v>
      </c>
      <c r="AA1212" s="61">
        <v>0.112</v>
      </c>
      <c r="AB1212" s="7"/>
      <c r="AC1212" s="92"/>
      <c r="AD1212" s="92" t="s">
        <v>1375</v>
      </c>
      <c r="AE1212" s="45"/>
      <c r="AF1212" s="45"/>
      <c r="AG1212" s="45"/>
      <c r="AH1212" s="45"/>
      <c r="AI1212" s="45"/>
      <c r="AJ1212" s="61">
        <v>1.0</v>
      </c>
      <c r="AK1212" s="61">
        <v>0.0</v>
      </c>
      <c r="AL1212" s="61">
        <v>0.5</v>
      </c>
      <c r="AM1212" s="61">
        <v>0.0</v>
      </c>
      <c r="AN1212" s="92" t="s">
        <v>1383</v>
      </c>
      <c r="AO1212" s="92" t="s">
        <v>1372</v>
      </c>
      <c r="AP1212" s="92" t="s">
        <v>1373</v>
      </c>
      <c r="AQ1212" s="45"/>
      <c r="AR1212" s="45"/>
      <c r="AS1212" s="45" t="str">
        <f t="shared" si="71"/>
        <v/>
      </c>
      <c r="AT1212" s="45"/>
      <c r="AU1212" s="45"/>
      <c r="AV1212" s="45"/>
      <c r="AW1212" s="45"/>
      <c r="AX1212" s="45"/>
      <c r="AY1212" s="45"/>
      <c r="AZ1212" s="45"/>
      <c r="BA1212" s="45"/>
      <c r="BB1212" s="45"/>
      <c r="BC1212" s="45"/>
      <c r="BD1212" s="45"/>
      <c r="BE1212" s="45"/>
      <c r="BF1212" s="45"/>
      <c r="BG1212" s="5"/>
      <c r="BI1212" s="5"/>
      <c r="BJ1212" s="5"/>
      <c r="BK1212" s="5"/>
    </row>
    <row r="1213" ht="14.25" customHeight="1">
      <c r="A1213" s="7" t="s">
        <v>40</v>
      </c>
      <c r="B1213" s="7" t="s">
        <v>355</v>
      </c>
      <c r="C1213" s="7" t="s">
        <v>1124</v>
      </c>
      <c r="D1213" s="45" t="s">
        <v>1312</v>
      </c>
      <c r="E1213" s="45" t="s">
        <v>375</v>
      </c>
      <c r="F1213" s="45" t="s">
        <v>993</v>
      </c>
      <c r="G1213" s="45" t="s">
        <v>652</v>
      </c>
      <c r="H1213" s="45" t="str">
        <f t="shared" si="69"/>
        <v>ASHRAE 90.1-2010Office-EnclosedGeneral</v>
      </c>
      <c r="I1213" s="117" t="str">
        <f>VLOOKUP(H1213,'Interior Lighting'!$A$4:$G$1472,5,FALSE)</f>
        <v>1.11</v>
      </c>
      <c r="J1213" s="47"/>
      <c r="K1213" s="45"/>
      <c r="L1213" s="45"/>
      <c r="M1213" s="45">
        <v>0.4</v>
      </c>
      <c r="N1213" s="45">
        <v>0.4</v>
      </c>
      <c r="O1213" s="45">
        <v>0.2</v>
      </c>
      <c r="P1213" s="93" t="s">
        <v>1495</v>
      </c>
      <c r="Q1213" s="45" t="s">
        <v>370</v>
      </c>
      <c r="R1213" s="45" t="s">
        <v>580</v>
      </c>
      <c r="S1213" s="45" t="s">
        <v>576</v>
      </c>
      <c r="T1213" s="7" t="str">
        <f t="shared" si="70"/>
        <v>ASHRAE 62.1-2007Office BuildingsOffice space</v>
      </c>
      <c r="U1213" s="117" t="str">
        <f>VLOOKUP(T1213,Ventilation!$A$4:$H$314,6,FALSE)</f>
        <v>0.06</v>
      </c>
      <c r="V1213" s="117" t="str">
        <f>VLOOKUP(T1213,Ventilation!$A$4:$H$314,5,FALSE)</f>
        <v>5</v>
      </c>
      <c r="W1213" s="117" t="str">
        <f>VLOOKUP(T1213,Ventilation!$A$4:$H$314,7,FALSE)</f>
        <v/>
      </c>
      <c r="X1213" s="45">
        <v>4.75</v>
      </c>
      <c r="Y1213" s="7" t="s">
        <v>1483</v>
      </c>
      <c r="Z1213" s="7" t="s">
        <v>1484</v>
      </c>
      <c r="AA1213" s="45">
        <v>0.0446</v>
      </c>
      <c r="AB1213" s="7"/>
      <c r="AC1213" s="7"/>
      <c r="AD1213" s="7" t="s">
        <v>1485</v>
      </c>
      <c r="AE1213" s="45"/>
      <c r="AF1213" s="45"/>
      <c r="AG1213" s="45"/>
      <c r="AH1213" s="45"/>
      <c r="AI1213" s="45"/>
      <c r="AJ1213" s="45">
        <v>0.64</v>
      </c>
      <c r="AK1213" s="45">
        <v>0.0</v>
      </c>
      <c r="AL1213" s="45">
        <v>0.5</v>
      </c>
      <c r="AM1213" s="45">
        <v>0.0</v>
      </c>
      <c r="AN1213" s="7" t="s">
        <v>1494</v>
      </c>
      <c r="AO1213" s="7" t="s">
        <v>1487</v>
      </c>
      <c r="AP1213" s="7" t="s">
        <v>1488</v>
      </c>
      <c r="AQ1213" s="45"/>
      <c r="AR1213" s="45"/>
      <c r="AS1213" s="45" t="str">
        <f t="shared" si="71"/>
        <v/>
      </c>
      <c r="AT1213" s="45"/>
      <c r="AU1213" s="45"/>
      <c r="AV1213" s="45"/>
      <c r="AW1213" s="7"/>
      <c r="AX1213" s="45"/>
      <c r="AY1213" s="45"/>
      <c r="AZ1213" s="45"/>
      <c r="BA1213" s="45"/>
      <c r="BB1213" s="45"/>
      <c r="BC1213" s="45"/>
      <c r="BD1213" s="45"/>
      <c r="BE1213" s="45"/>
      <c r="BF1213" s="45"/>
      <c r="BG1213" s="5"/>
      <c r="BI1213" s="5"/>
      <c r="BJ1213" s="5"/>
      <c r="BK1213" s="5"/>
    </row>
    <row r="1214" ht="14.25" hidden="1" customHeight="1">
      <c r="A1214" s="92" t="s">
        <v>50</v>
      </c>
      <c r="B1214" s="92" t="s">
        <v>178</v>
      </c>
      <c r="C1214" s="92" t="s">
        <v>1100</v>
      </c>
      <c r="D1214" s="92" t="s">
        <v>1294</v>
      </c>
      <c r="E1214" s="61" t="s">
        <v>50</v>
      </c>
      <c r="F1214" s="61" t="s">
        <v>1100</v>
      </c>
      <c r="G1214" s="61" t="s">
        <v>652</v>
      </c>
      <c r="H1214" s="45" t="str">
        <f t="shared" si="69"/>
        <v>OEESC 2014StorageGeneral</v>
      </c>
      <c r="I1214" s="117" t="str">
        <f>VLOOKUP(H1214,'Interior Lighting'!$A$4:$G$1472,5,FALSE)</f>
        <v>0.63</v>
      </c>
      <c r="J1214" s="47"/>
      <c r="K1214" s="45"/>
      <c r="L1214" s="61"/>
      <c r="M1214" s="61">
        <v>0.0</v>
      </c>
      <c r="N1214" s="61">
        <v>0.7</v>
      </c>
      <c r="O1214" s="61">
        <v>0.2</v>
      </c>
      <c r="P1214" s="61" t="s">
        <v>1408</v>
      </c>
      <c r="Q1214" s="92" t="s">
        <v>370</v>
      </c>
      <c r="R1214" s="61" t="s">
        <v>652</v>
      </c>
      <c r="S1214" s="61" t="s">
        <v>594</v>
      </c>
      <c r="T1214" s="7" t="str">
        <f t="shared" si="70"/>
        <v>ASHRAE 62.1-2007GeneralStorage rooms</v>
      </c>
      <c r="U1214" s="117" t="str">
        <f>VLOOKUP(T1214,Ventilation!$A$4:$H$314,6,FALSE)</f>
        <v>0.12</v>
      </c>
      <c r="V1214" s="117" t="str">
        <f>VLOOKUP(T1214,Ventilation!$A$4:$H$314,5,FALSE)</f>
        <v/>
      </c>
      <c r="W1214" s="117" t="str">
        <f>VLOOKUP(T1214,Ventilation!$A$4:$H$314,7,FALSE)</f>
        <v/>
      </c>
      <c r="X1214" s="92">
        <v>0.0</v>
      </c>
      <c r="Y1214" s="61" t="s">
        <v>1374</v>
      </c>
      <c r="Z1214" s="61" t="s">
        <v>1369</v>
      </c>
      <c r="AA1214" s="92">
        <v>0.112</v>
      </c>
      <c r="AB1214" s="7"/>
      <c r="AC1214" s="92"/>
      <c r="AD1214" s="92" t="s">
        <v>1375</v>
      </c>
      <c r="AE1214" s="7"/>
      <c r="AF1214" s="7"/>
      <c r="AG1214" s="7"/>
      <c r="AH1214" s="7"/>
      <c r="AI1214" s="7"/>
      <c r="AJ1214" s="92">
        <v>0.25</v>
      </c>
      <c r="AK1214" s="92">
        <v>0.0</v>
      </c>
      <c r="AL1214" s="92">
        <v>0.5</v>
      </c>
      <c r="AM1214" s="92">
        <v>0.0</v>
      </c>
      <c r="AN1214" s="61" t="s">
        <v>1380</v>
      </c>
      <c r="AO1214" s="61" t="s">
        <v>1372</v>
      </c>
      <c r="AP1214" s="61" t="s">
        <v>1373</v>
      </c>
      <c r="AQ1214" s="7"/>
      <c r="AR1214" s="7"/>
      <c r="AS1214" s="45" t="str">
        <f t="shared" si="71"/>
        <v/>
      </c>
      <c r="AT1214" s="7"/>
      <c r="AU1214" s="7"/>
      <c r="AV1214" s="7"/>
      <c r="AW1214" s="7"/>
      <c r="AX1214" s="7"/>
      <c r="AY1214" s="7"/>
      <c r="AZ1214" s="7"/>
      <c r="BA1214" s="7"/>
      <c r="BB1214" s="7"/>
      <c r="BC1214" s="7"/>
      <c r="BD1214" s="7"/>
      <c r="BE1214" s="7"/>
      <c r="BF1214" s="7"/>
      <c r="BG1214" s="11"/>
      <c r="BI1214" s="11"/>
      <c r="BJ1214" s="11"/>
      <c r="BK1214" s="11"/>
    </row>
    <row r="1215" ht="14.25" hidden="1" customHeight="1">
      <c r="A1215" s="45" t="s">
        <v>32</v>
      </c>
      <c r="B1215" s="45" t="s">
        <v>235</v>
      </c>
      <c r="C1215" s="3" t="s">
        <v>1531</v>
      </c>
      <c r="D1215" s="45" t="s">
        <v>1365</v>
      </c>
      <c r="E1215" s="45" t="s">
        <v>32</v>
      </c>
      <c r="F1215" s="45" t="s">
        <v>235</v>
      </c>
      <c r="G1215" s="45" t="s">
        <v>1131</v>
      </c>
      <c r="H1215" s="45" t="str">
        <f t="shared" si="69"/>
        <v>DOE Ref 1980-2004OutpatientElec/MechRoom</v>
      </c>
      <c r="I1215" s="45">
        <v>0.7</v>
      </c>
      <c r="J1215" s="47"/>
      <c r="K1215" s="45"/>
      <c r="L1215" s="45"/>
      <c r="M1215" s="45">
        <v>0.0</v>
      </c>
      <c r="N1215" s="45">
        <v>0.7</v>
      </c>
      <c r="O1215" s="45">
        <v>0.2</v>
      </c>
      <c r="P1215" s="7" t="s">
        <v>1505</v>
      </c>
      <c r="Q1215" s="56" t="s">
        <v>368</v>
      </c>
      <c r="R1215" s="47" t="s">
        <v>583</v>
      </c>
      <c r="S1215" s="60" t="s">
        <v>589</v>
      </c>
      <c r="T1215" s="7" t="str">
        <f t="shared" si="70"/>
        <v>ASHRAE 62.1-1999Public SpacesPublic restrooms</v>
      </c>
      <c r="U1215" s="117" t="str">
        <f>VLOOKUP(T1215,Ventilation!$A$4:$H$314,6,FALSE)</f>
        <v>0</v>
      </c>
      <c r="V1215" s="117" t="str">
        <f>VLOOKUP(T1215,Ventilation!$A$4:$H$314,5,FALSE)</f>
        <v>0</v>
      </c>
      <c r="W1215" s="117" t="str">
        <f>VLOOKUP(T1215,Ventilation!$A$4:$H$314,7,FALSE)</f>
        <v/>
      </c>
      <c r="X1215" s="61">
        <v>0.0</v>
      </c>
      <c r="Y1215" s="7" t="s">
        <v>1506</v>
      </c>
      <c r="Z1215" s="7" t="s">
        <v>1507</v>
      </c>
      <c r="AA1215" s="45"/>
      <c r="AB1215" s="7">
        <v>0.2232</v>
      </c>
      <c r="AC1215" s="7"/>
      <c r="AD1215" s="7" t="s">
        <v>1508</v>
      </c>
      <c r="AE1215" s="45"/>
      <c r="AF1215" s="45"/>
      <c r="AG1215" s="45"/>
      <c r="AH1215" s="45"/>
      <c r="AI1215" s="45"/>
      <c r="AJ1215" s="61">
        <v>0.0</v>
      </c>
      <c r="AK1215" s="45">
        <v>0.0</v>
      </c>
      <c r="AL1215" s="60">
        <v>0.1</v>
      </c>
      <c r="AM1215" s="60">
        <v>0.9</v>
      </c>
      <c r="AN1215" s="7" t="s">
        <v>1509</v>
      </c>
      <c r="AO1215" s="7" t="s">
        <v>244</v>
      </c>
      <c r="AP1215" s="7" t="s">
        <v>245</v>
      </c>
      <c r="AQ1215" s="45"/>
      <c r="AR1215" s="45"/>
      <c r="AS1215" s="45" t="str">
        <f t="shared" si="71"/>
        <v/>
      </c>
      <c r="AT1215" s="45"/>
      <c r="AU1215" s="45"/>
      <c r="AV1215" s="45"/>
      <c r="AW1215" s="7"/>
      <c r="AX1215" s="45"/>
      <c r="AY1215" s="45"/>
      <c r="AZ1215" s="45" t="str">
        <f t="shared" ref="AZ1215:AZ1216" si="72">IF(ISBLANK(BB1215),"",BB1215/(AY1215/AX1215))</f>
        <v/>
      </c>
      <c r="BA1215" s="45"/>
      <c r="BB1215" s="45"/>
      <c r="BC1215" s="45"/>
      <c r="BD1215" s="45"/>
      <c r="BE1215" s="45"/>
      <c r="BF1215" s="45"/>
      <c r="BG1215" s="5"/>
      <c r="BI1215" s="5"/>
      <c r="BJ1215" s="5"/>
      <c r="BK1215" s="5"/>
    </row>
    <row r="1216" ht="14.25" hidden="1" customHeight="1">
      <c r="A1216" s="45" t="s">
        <v>32</v>
      </c>
      <c r="B1216" s="45" t="s">
        <v>235</v>
      </c>
      <c r="C1216" s="45" t="s">
        <v>1129</v>
      </c>
      <c r="D1216" s="45" t="s">
        <v>1297</v>
      </c>
      <c r="E1216" s="45" t="s">
        <v>32</v>
      </c>
      <c r="F1216" s="45" t="s">
        <v>235</v>
      </c>
      <c r="G1216" s="45" t="s">
        <v>1129</v>
      </c>
      <c r="H1216" s="45" t="str">
        <f t="shared" si="69"/>
        <v>DOE Ref 1980-2004OutpatientDressingRoom</v>
      </c>
      <c r="I1216" s="45">
        <v>1.8</v>
      </c>
      <c r="J1216" s="47"/>
      <c r="K1216" s="45"/>
      <c r="L1216" s="45"/>
      <c r="M1216" s="45">
        <v>0.0</v>
      </c>
      <c r="N1216" s="45">
        <v>0.7</v>
      </c>
      <c r="O1216" s="45">
        <v>0.2</v>
      </c>
      <c r="P1216" s="7" t="s">
        <v>1505</v>
      </c>
      <c r="Q1216" s="45" t="s">
        <v>368</v>
      </c>
      <c r="R1216" s="47" t="s">
        <v>575</v>
      </c>
      <c r="S1216" s="47" t="s">
        <v>1313</v>
      </c>
      <c r="T1216" s="7" t="str">
        <f t="shared" si="70"/>
        <v>ASHRAE 62.1-1999OfficesOffice Space</v>
      </c>
      <c r="U1216" s="117" t="str">
        <f>VLOOKUP(T1216,Ventilation!$A$4:$H$314,6,FALSE)</f>
        <v>0</v>
      </c>
      <c r="V1216" s="117" t="str">
        <f>VLOOKUP(T1216,Ventilation!$A$4:$H$314,5,FALSE)</f>
        <v>20</v>
      </c>
      <c r="W1216" s="117" t="str">
        <f>VLOOKUP(T1216,Ventilation!$A$4:$H$314,7,FALSE)</f>
        <v/>
      </c>
      <c r="X1216" s="61">
        <v>4.65</v>
      </c>
      <c r="Y1216" s="7" t="s">
        <v>1506</v>
      </c>
      <c r="Z1216" s="7" t="s">
        <v>1507</v>
      </c>
      <c r="AA1216" s="45"/>
      <c r="AB1216" s="7">
        <v>0.2232</v>
      </c>
      <c r="AC1216" s="7"/>
      <c r="AD1216" s="7" t="s">
        <v>1508</v>
      </c>
      <c r="AE1216" s="45"/>
      <c r="AF1216" s="45"/>
      <c r="AG1216" s="45"/>
      <c r="AH1216" s="45"/>
      <c r="AI1216" s="45"/>
      <c r="AJ1216" s="61">
        <v>1.1</v>
      </c>
      <c r="AK1216" s="45">
        <v>0.0</v>
      </c>
      <c r="AL1216" s="45">
        <v>0.5</v>
      </c>
      <c r="AM1216" s="45">
        <v>0.0</v>
      </c>
      <c r="AN1216" s="7" t="s">
        <v>1509</v>
      </c>
      <c r="AO1216" s="7" t="s">
        <v>244</v>
      </c>
      <c r="AP1216" s="7" t="s">
        <v>245</v>
      </c>
      <c r="AQ1216" s="45"/>
      <c r="AR1216" s="45"/>
      <c r="AS1216" s="45" t="str">
        <f t="shared" si="71"/>
        <v/>
      </c>
      <c r="AT1216" s="45"/>
      <c r="AU1216" s="45"/>
      <c r="AV1216" s="45"/>
      <c r="AW1216" s="7"/>
      <c r="AX1216" s="45"/>
      <c r="AY1216" s="45"/>
      <c r="AZ1216" s="45" t="str">
        <f t="shared" si="72"/>
        <v/>
      </c>
      <c r="BA1216" s="45"/>
      <c r="BB1216" s="45"/>
      <c r="BC1216" s="45"/>
      <c r="BD1216" s="45"/>
      <c r="BE1216" s="45"/>
      <c r="BF1216" s="45"/>
      <c r="BG1216" s="5"/>
      <c r="BI1216" s="5"/>
      <c r="BJ1216" s="5"/>
      <c r="BK1216" s="5"/>
    </row>
    <row r="1217" ht="14.25" hidden="1" customHeight="1">
      <c r="A1217" s="92" t="s">
        <v>50</v>
      </c>
      <c r="B1217" s="8" t="s">
        <v>355</v>
      </c>
      <c r="C1217" s="8" t="s">
        <v>1183</v>
      </c>
      <c r="D1217" s="8" t="s">
        <v>1312</v>
      </c>
      <c r="E1217" s="61" t="s">
        <v>50</v>
      </c>
      <c r="F1217" s="8" t="s">
        <v>581</v>
      </c>
      <c r="G1217" s="8" t="s">
        <v>355</v>
      </c>
      <c r="H1217" s="45" t="str">
        <f t="shared" si="69"/>
        <v>OEESC 2014Whole BuildingOffice</v>
      </c>
      <c r="I1217" s="117" t="str">
        <f>VLOOKUP(H1217,'Interior Lighting'!$A$4:$G$1472,5,FALSE)</f>
        <v>0.91</v>
      </c>
      <c r="J1217" s="47"/>
      <c r="K1217" s="8"/>
      <c r="L1217" s="8"/>
      <c r="M1217" s="8">
        <v>0.0</v>
      </c>
      <c r="N1217" s="8">
        <v>0.7</v>
      </c>
      <c r="O1217" s="8">
        <v>0.2</v>
      </c>
      <c r="P1217" s="8" t="s">
        <v>1476</v>
      </c>
      <c r="Q1217" s="8" t="s">
        <v>370</v>
      </c>
      <c r="R1217" s="61" t="s">
        <v>580</v>
      </c>
      <c r="S1217" s="61" t="s">
        <v>581</v>
      </c>
      <c r="T1217" s="7" t="str">
        <f t="shared" si="70"/>
        <v>ASHRAE 62.1-2007Office BuildingsWhole Building</v>
      </c>
      <c r="U1217" s="117" t="str">
        <f>VLOOKUP(T1217,Ventilation!$A$4:$H$314,6,FALSE)</f>
        <v>0.085</v>
      </c>
      <c r="V1217" s="117" t="str">
        <f>VLOOKUP(T1217,Ventilation!$A$4:$H$314,5,FALSE)</f>
        <v/>
      </c>
      <c r="W1217" s="117" t="str">
        <f>VLOOKUP(T1217,Ventilation!$A$4:$H$314,7,FALSE)</f>
        <v/>
      </c>
      <c r="X1217" s="8">
        <v>5.6</v>
      </c>
      <c r="Y1217" s="8" t="s">
        <v>1477</v>
      </c>
      <c r="Z1217" s="8" t="s">
        <v>1478</v>
      </c>
      <c r="AA1217" s="8">
        <v>0.112</v>
      </c>
      <c r="AB1217" s="8"/>
      <c r="AC1217" s="61"/>
      <c r="AD1217" s="61" t="s">
        <v>1479</v>
      </c>
      <c r="AE1217" s="8"/>
      <c r="AF1217" s="8"/>
      <c r="AG1217" s="8"/>
      <c r="AH1217" s="8"/>
      <c r="AI1217" s="8"/>
      <c r="AJ1217" s="8">
        <v>0.63</v>
      </c>
      <c r="AK1217" s="8">
        <v>0.0</v>
      </c>
      <c r="AL1217" s="8">
        <v>0.5</v>
      </c>
      <c r="AM1217" s="8">
        <v>0.0</v>
      </c>
      <c r="AN1217" s="8" t="s">
        <v>1480</v>
      </c>
      <c r="AO1217" s="8" t="s">
        <v>334</v>
      </c>
      <c r="AP1217" s="8" t="s">
        <v>1481</v>
      </c>
      <c r="AQ1217" s="8">
        <v>3.0</v>
      </c>
      <c r="AR1217" s="8">
        <v>5502.0</v>
      </c>
      <c r="AS1217" s="117" t="str">
        <f t="shared" si="71"/>
        <v>0.0005452562704</v>
      </c>
      <c r="AT1217" s="8">
        <v>43.3</v>
      </c>
      <c r="AU1217" s="8">
        <v>0.2</v>
      </c>
      <c r="AV1217" s="8">
        <v>0.05</v>
      </c>
      <c r="AW1217" s="8" t="s">
        <v>333</v>
      </c>
      <c r="AX1217" s="8"/>
      <c r="AY1217" s="8"/>
      <c r="AZ1217" s="8"/>
      <c r="BA1217" s="8"/>
      <c r="BB1217" s="8"/>
      <c r="BC1217" s="8"/>
      <c r="BD1217" s="8"/>
      <c r="BE1217" s="8"/>
      <c r="BF1217" s="8"/>
      <c r="BG1217" s="11"/>
      <c r="BI1217" s="11"/>
      <c r="BJ1217" s="11"/>
      <c r="BK1217" s="11"/>
    </row>
    <row r="1218" ht="14.25" hidden="1" customHeight="1">
      <c r="A1218" s="92" t="s">
        <v>50</v>
      </c>
      <c r="B1218" s="7" t="s">
        <v>355</v>
      </c>
      <c r="C1218" s="7" t="s">
        <v>1182</v>
      </c>
      <c r="D1218" s="7" t="s">
        <v>1312</v>
      </c>
      <c r="E1218" s="61" t="s">
        <v>50</v>
      </c>
      <c r="F1218" s="7" t="s">
        <v>581</v>
      </c>
      <c r="G1218" s="7" t="s">
        <v>355</v>
      </c>
      <c r="H1218" s="45" t="str">
        <f t="shared" si="69"/>
        <v>OEESC 2014Whole BuildingOffice</v>
      </c>
      <c r="I1218" s="60">
        <v>0.82</v>
      </c>
      <c r="J1218" s="47"/>
      <c r="K1218" s="7"/>
      <c r="L1218" s="92"/>
      <c r="M1218" s="92">
        <v>0.0</v>
      </c>
      <c r="N1218" s="92">
        <v>0.7</v>
      </c>
      <c r="O1218" s="7">
        <v>0.2</v>
      </c>
      <c r="P1218" s="92" t="s">
        <v>1503</v>
      </c>
      <c r="Q1218" s="92" t="s">
        <v>370</v>
      </c>
      <c r="R1218" s="61" t="s">
        <v>580</v>
      </c>
      <c r="S1218" s="61" t="s">
        <v>581</v>
      </c>
      <c r="T1218" s="7" t="str">
        <f t="shared" si="70"/>
        <v>ASHRAE 62.1-2007Office BuildingsWhole Building</v>
      </c>
      <c r="U1218" s="117" t="str">
        <f>VLOOKUP(T1218,Ventilation!$A$4:$H$447,6,FALSE)</f>
        <v>0.085</v>
      </c>
      <c r="V1218" s="117" t="str">
        <f>VLOOKUP(T1218,Ventilation!$A$4:$H$447,5,FALSE)</f>
        <v/>
      </c>
      <c r="W1218" s="117" t="str">
        <f>VLOOKUP(T1218,Ventilation!$A$4:$H$447,7,FALSE)</f>
        <v/>
      </c>
      <c r="X1218" s="7">
        <v>5.0</v>
      </c>
      <c r="Y1218" s="7" t="s">
        <v>1483</v>
      </c>
      <c r="Z1218" s="7" t="s">
        <v>1484</v>
      </c>
      <c r="AA1218" s="7">
        <v>0.0595</v>
      </c>
      <c r="AB1218" s="7"/>
      <c r="AC1218" s="7"/>
      <c r="AD1218" s="7" t="s">
        <v>1485</v>
      </c>
      <c r="AE1218" s="7"/>
      <c r="AF1218" s="7"/>
      <c r="AG1218" s="7"/>
      <c r="AH1218" s="7"/>
      <c r="AI1218" s="7"/>
      <c r="AJ1218" s="93">
        <v>0.75</v>
      </c>
      <c r="AK1218" s="7">
        <v>0.0</v>
      </c>
      <c r="AL1218" s="7">
        <v>0.5</v>
      </c>
      <c r="AM1218" s="7">
        <v>0.0</v>
      </c>
      <c r="AN1218" s="92" t="s">
        <v>1504</v>
      </c>
      <c r="AO1218" s="7" t="s">
        <v>1487</v>
      </c>
      <c r="AP1218" s="7" t="s">
        <v>1488</v>
      </c>
      <c r="AQ1218" s="7">
        <v>27.7</v>
      </c>
      <c r="AR1218" s="7">
        <v>53628.0</v>
      </c>
      <c r="AS1218" s="117" t="str">
        <f t="shared" si="71"/>
        <v>0.0005165212203</v>
      </c>
      <c r="AT1218" s="7">
        <v>43.3</v>
      </c>
      <c r="AU1218" s="7">
        <v>0.2</v>
      </c>
      <c r="AV1218" s="7">
        <v>0.05</v>
      </c>
      <c r="AW1218" s="7" t="s">
        <v>204</v>
      </c>
      <c r="AX1218" s="7"/>
      <c r="AY1218" s="7"/>
      <c r="AZ1218" s="7"/>
      <c r="BA1218" s="7"/>
      <c r="BB1218" s="7"/>
      <c r="BC1218" s="7"/>
      <c r="BD1218" s="7"/>
      <c r="BE1218" s="7"/>
      <c r="BF1218" s="7"/>
      <c r="BG1218" s="11"/>
      <c r="BI1218" s="11"/>
      <c r="BJ1218" s="11"/>
      <c r="BK1218" s="11"/>
    </row>
    <row r="1219" ht="14.25" hidden="1" customHeight="1">
      <c r="A1219" s="92" t="s">
        <v>50</v>
      </c>
      <c r="B1219" s="8" t="s">
        <v>355</v>
      </c>
      <c r="C1219" s="8" t="s">
        <v>1181</v>
      </c>
      <c r="D1219" s="8" t="s">
        <v>1312</v>
      </c>
      <c r="E1219" s="61" t="s">
        <v>50</v>
      </c>
      <c r="F1219" s="8" t="s">
        <v>581</v>
      </c>
      <c r="G1219" s="8" t="s">
        <v>355</v>
      </c>
      <c r="H1219" s="45" t="str">
        <f t="shared" si="69"/>
        <v>OEESC 2014Whole BuildingOffice</v>
      </c>
      <c r="I1219" s="117" t="str">
        <f>VLOOKUP(H1219,'Interior Lighting'!$A$4:$G$1472,5,FALSE)</f>
        <v>0.91</v>
      </c>
      <c r="J1219" s="47"/>
      <c r="K1219" s="8"/>
      <c r="L1219" s="8"/>
      <c r="M1219" s="93">
        <v>0.0</v>
      </c>
      <c r="N1219" s="93">
        <v>0.7</v>
      </c>
      <c r="O1219" s="8">
        <v>0.2</v>
      </c>
      <c r="P1219" s="92" t="s">
        <v>1502</v>
      </c>
      <c r="Q1219" s="92" t="s">
        <v>370</v>
      </c>
      <c r="R1219" s="61" t="s">
        <v>580</v>
      </c>
      <c r="S1219" s="61" t="s">
        <v>581</v>
      </c>
      <c r="T1219" s="7" t="str">
        <f t="shared" si="70"/>
        <v>ASHRAE 62.1-2007Office BuildingsWhole Building</v>
      </c>
      <c r="U1219" s="117" t="str">
        <f>VLOOKUP(T1219,Ventilation!$A$4:$H$314,6,FALSE)</f>
        <v>0.085</v>
      </c>
      <c r="V1219" s="117" t="str">
        <f>VLOOKUP(T1219,Ventilation!$A$4:$H$314,5,FALSE)</f>
        <v/>
      </c>
      <c r="W1219" s="117" t="str">
        <f>VLOOKUP(T1219,Ventilation!$A$4:$H$314,7,FALSE)</f>
        <v/>
      </c>
      <c r="X1219" s="8">
        <v>5.0</v>
      </c>
      <c r="Y1219" s="8" t="s">
        <v>1490</v>
      </c>
      <c r="Z1219" s="8" t="s">
        <v>1491</v>
      </c>
      <c r="AA1219" s="8">
        <v>0.0595</v>
      </c>
      <c r="AB1219" s="8"/>
      <c r="AC1219" s="8"/>
      <c r="AD1219" s="8" t="s">
        <v>1485</v>
      </c>
      <c r="AE1219" s="8"/>
      <c r="AF1219" s="8"/>
      <c r="AG1219" s="8"/>
      <c r="AH1219" s="8"/>
      <c r="AI1219" s="8"/>
      <c r="AJ1219" s="93">
        <v>0.74973447</v>
      </c>
      <c r="AK1219" s="8">
        <v>0.0</v>
      </c>
      <c r="AL1219" s="8">
        <v>0.5</v>
      </c>
      <c r="AM1219" s="8">
        <v>0.0</v>
      </c>
      <c r="AN1219" s="8" t="s">
        <v>1493</v>
      </c>
      <c r="AO1219" s="93" t="s">
        <v>200</v>
      </c>
      <c r="AP1219" s="93" t="s">
        <v>201</v>
      </c>
      <c r="AQ1219" s="8">
        <v>27.7</v>
      </c>
      <c r="AR1219" s="8">
        <v>53628.0</v>
      </c>
      <c r="AS1219" s="117" t="str">
        <f t="shared" si="71"/>
        <v>0.0005165212203</v>
      </c>
      <c r="AT1219" s="8">
        <v>43.3</v>
      </c>
      <c r="AU1219" s="8">
        <v>0.2</v>
      </c>
      <c r="AV1219" s="8">
        <v>0.05</v>
      </c>
      <c r="AW1219" s="8" t="s">
        <v>199</v>
      </c>
      <c r="AX1219" s="8"/>
      <c r="AY1219" s="8"/>
      <c r="AZ1219" s="8"/>
      <c r="BA1219" s="8"/>
      <c r="BB1219" s="8"/>
      <c r="BC1219" s="8"/>
      <c r="BD1219" s="8"/>
      <c r="BE1219" s="8"/>
      <c r="BF1219" s="8"/>
      <c r="BG1219" s="11"/>
      <c r="BI1219" s="11"/>
      <c r="BJ1219" s="11"/>
      <c r="BK1219" s="11"/>
    </row>
    <row r="1220" ht="14.25" hidden="1" customHeight="1">
      <c r="A1220" s="92" t="s">
        <v>50</v>
      </c>
      <c r="B1220" s="7" t="s">
        <v>355</v>
      </c>
      <c r="C1220" s="7" t="s">
        <v>1115</v>
      </c>
      <c r="D1220" s="45" t="s">
        <v>1294</v>
      </c>
      <c r="E1220" s="92" t="s">
        <v>367</v>
      </c>
      <c r="F1220" s="92" t="s">
        <v>1080</v>
      </c>
      <c r="G1220" s="92" t="s">
        <v>652</v>
      </c>
      <c r="H1220" s="45" t="str">
        <f t="shared" si="69"/>
        <v>ASHRAE 189.1-2009AtticsGeneral</v>
      </c>
      <c r="I1220" s="117" t="str">
        <f>VLOOKUP(H1220,'Interior Lighting'!$A$4:$G$1472,5,FALSE)</f>
        <v>0</v>
      </c>
      <c r="J1220" s="47"/>
      <c r="K1220" s="45"/>
      <c r="L1220" s="45"/>
      <c r="M1220" s="45"/>
      <c r="N1220" s="45"/>
      <c r="O1220" s="45"/>
      <c r="P1220" s="45"/>
      <c r="Q1220" s="92"/>
      <c r="R1220" s="45"/>
      <c r="S1220" s="45"/>
      <c r="T1220" s="7" t="str">
        <f t="shared" si="70"/>
        <v/>
      </c>
      <c r="U1220" s="45"/>
      <c r="V1220" s="45"/>
      <c r="W1220" s="45"/>
      <c r="X1220" s="45"/>
      <c r="Y1220" s="45"/>
      <c r="Z1220" s="45"/>
      <c r="AA1220" s="45">
        <v>0.112</v>
      </c>
      <c r="AB1220" s="7"/>
      <c r="AC1220" s="45"/>
      <c r="AD1220" s="45" t="s">
        <v>1485</v>
      </c>
      <c r="AE1220" s="45"/>
      <c r="AF1220" s="45"/>
      <c r="AG1220" s="45"/>
      <c r="AH1220" s="45"/>
      <c r="AI1220" s="45"/>
      <c r="AJ1220" s="45"/>
      <c r="AK1220" s="45"/>
      <c r="AL1220" s="45"/>
      <c r="AM1220" s="45"/>
      <c r="AN1220" s="45"/>
      <c r="AO1220" s="45"/>
      <c r="AP1220" s="45"/>
      <c r="AQ1220" s="45"/>
      <c r="AR1220" s="45"/>
      <c r="AS1220" s="45" t="str">
        <f t="shared" si="71"/>
        <v/>
      </c>
      <c r="AT1220" s="45"/>
      <c r="AU1220" s="45"/>
      <c r="AV1220" s="45"/>
      <c r="AW1220" s="45"/>
      <c r="AX1220" s="45"/>
      <c r="AY1220" s="45"/>
      <c r="AZ1220" s="45"/>
      <c r="BA1220" s="45"/>
      <c r="BB1220" s="45"/>
      <c r="BC1220" s="45"/>
      <c r="BD1220" s="45"/>
      <c r="BE1220" s="45"/>
      <c r="BF1220" s="45"/>
      <c r="BG1220" s="5"/>
      <c r="BI1220" s="5"/>
      <c r="BJ1220" s="5"/>
      <c r="BK1220" s="5"/>
    </row>
    <row r="1221" ht="14.25" hidden="1" customHeight="1">
      <c r="A1221" s="92" t="s">
        <v>50</v>
      </c>
      <c r="B1221" s="45" t="s">
        <v>221</v>
      </c>
      <c r="C1221" s="45" t="s">
        <v>355</v>
      </c>
      <c r="D1221" s="45" t="s">
        <v>1312</v>
      </c>
      <c r="E1221" s="61" t="s">
        <v>50</v>
      </c>
      <c r="F1221" s="45" t="s">
        <v>993</v>
      </c>
      <c r="G1221" s="45" t="s">
        <v>652</v>
      </c>
      <c r="H1221" s="45" t="str">
        <f t="shared" si="69"/>
        <v>OEESC 2014Office-EnclosedGeneral</v>
      </c>
      <c r="I1221" s="117" t="str">
        <f>VLOOKUP(H1221,'Interior Lighting'!$A$4:$G$1472,5,FALSE)</f>
        <v>0.97</v>
      </c>
      <c r="J1221" s="47"/>
      <c r="K1221" s="45"/>
      <c r="L1221" s="61">
        <v>1.11</v>
      </c>
      <c r="M1221" s="45">
        <v>0.0</v>
      </c>
      <c r="N1221" s="61">
        <v>0.0</v>
      </c>
      <c r="O1221" s="61">
        <v>0.0</v>
      </c>
      <c r="P1221" s="61" t="s">
        <v>1554</v>
      </c>
      <c r="Q1221" s="45" t="s">
        <v>368</v>
      </c>
      <c r="R1221" s="45" t="s">
        <v>560</v>
      </c>
      <c r="S1221" s="60" t="s">
        <v>563</v>
      </c>
      <c r="T1221" s="7" t="str">
        <f t="shared" si="70"/>
        <v>ASHRAE 62.1-1999Hotels, Motels, Resorts, DormitoriesLiving rooms</v>
      </c>
      <c r="U1221" s="117" t="str">
        <f>VLOOKUP(T1221,Ventilation!$A$4:$H$314,6,FALSE)</f>
        <v>0.085</v>
      </c>
      <c r="V1221" s="117" t="str">
        <f>VLOOKUP(T1221,Ventilation!$A$4:$H$314,5,FALSE)</f>
        <v>0</v>
      </c>
      <c r="W1221" s="117" t="str">
        <f>VLOOKUP(T1221,Ventilation!$A$4:$H$314,7,FALSE)</f>
        <v/>
      </c>
      <c r="X1221" s="45">
        <v>2.11</v>
      </c>
      <c r="Y1221" s="45" t="s">
        <v>1435</v>
      </c>
      <c r="Z1221" s="45" t="s">
        <v>1436</v>
      </c>
      <c r="AA1221" s="61">
        <v>0.112</v>
      </c>
      <c r="AB1221" s="7"/>
      <c r="AC1221" s="45"/>
      <c r="AD1221" s="45" t="s">
        <v>1437</v>
      </c>
      <c r="AE1221" s="45"/>
      <c r="AF1221" s="45"/>
      <c r="AG1221" s="45"/>
      <c r="AH1221" s="45"/>
      <c r="AI1221" s="45"/>
      <c r="AJ1221" s="60">
        <v>0.6196632768</v>
      </c>
      <c r="AK1221" s="45">
        <v>0.0</v>
      </c>
      <c r="AL1221" s="45">
        <v>0.5</v>
      </c>
      <c r="AM1221" s="45">
        <v>0.0</v>
      </c>
      <c r="AN1221" s="61" t="s">
        <v>1555</v>
      </c>
      <c r="AO1221" s="7" t="s">
        <v>1439</v>
      </c>
      <c r="AP1221" s="7" t="s">
        <v>1557</v>
      </c>
      <c r="AQ1221" s="45"/>
      <c r="AR1221" s="45"/>
      <c r="AS1221" s="45" t="str">
        <f t="shared" si="71"/>
        <v/>
      </c>
      <c r="AT1221" s="45"/>
      <c r="AU1221" s="45"/>
      <c r="AV1221" s="45"/>
      <c r="AW1221" s="45"/>
      <c r="AX1221" s="45"/>
      <c r="AY1221" s="45"/>
      <c r="AZ1221" s="45"/>
      <c r="BA1221" s="45"/>
      <c r="BB1221" s="45"/>
      <c r="BC1221" s="45"/>
      <c r="BD1221" s="45"/>
      <c r="BE1221" s="45"/>
      <c r="BF1221" s="45"/>
      <c r="BG1221" s="5"/>
      <c r="BI1221" s="5"/>
      <c r="BJ1221" s="5"/>
      <c r="BK1221" s="5"/>
    </row>
    <row r="1222" ht="14.25" hidden="1" customHeight="1">
      <c r="A1222" s="92" t="s">
        <v>50</v>
      </c>
      <c r="B1222" s="47" t="s">
        <v>221</v>
      </c>
      <c r="C1222" s="45" t="s">
        <v>1126</v>
      </c>
      <c r="D1222" s="47" t="s">
        <v>1310</v>
      </c>
      <c r="E1222" s="61" t="s">
        <v>50</v>
      </c>
      <c r="F1222" s="61" t="s">
        <v>1020</v>
      </c>
      <c r="G1222" s="61" t="s">
        <v>652</v>
      </c>
      <c r="H1222" s="45" t="str">
        <f t="shared" si="69"/>
        <v>OEESC 2014Corridor/TransitionGeneral</v>
      </c>
      <c r="I1222" s="117" t="str">
        <f>VLOOKUP(H1222,'Interior Lighting'!$A$4:$G$1472,5,FALSE)</f>
        <v>0.41</v>
      </c>
      <c r="J1222" s="47"/>
      <c r="K1222" s="47"/>
      <c r="L1222" s="45"/>
      <c r="M1222" s="47">
        <v>0.0</v>
      </c>
      <c r="N1222" s="60">
        <v>0.0</v>
      </c>
      <c r="O1222" s="60">
        <v>0.0</v>
      </c>
      <c r="P1222" s="93" t="s">
        <v>1558</v>
      </c>
      <c r="Q1222" s="45" t="s">
        <v>368</v>
      </c>
      <c r="R1222" s="45" t="s">
        <v>583</v>
      </c>
      <c r="S1222" s="61" t="s">
        <v>589</v>
      </c>
      <c r="T1222" s="7" t="str">
        <f t="shared" si="70"/>
        <v>ASHRAE 62.1-1999Public SpacesPublic restrooms</v>
      </c>
      <c r="U1222" s="117" t="str">
        <f>VLOOKUP(T1222,Ventilation!$A$4:$H$314,6,FALSE)</f>
        <v>0</v>
      </c>
      <c r="V1222" s="117" t="str">
        <f>VLOOKUP(T1222,Ventilation!$A$4:$H$314,5,FALSE)</f>
        <v>0</v>
      </c>
      <c r="W1222" s="117" t="str">
        <f>VLOOKUP(T1222,Ventilation!$A$4:$H$314,7,FALSE)</f>
        <v/>
      </c>
      <c r="X1222" s="47">
        <v>0.0</v>
      </c>
      <c r="Y1222" s="8" t="s">
        <v>1442</v>
      </c>
      <c r="Z1222" s="47"/>
      <c r="AA1222" s="61">
        <v>0.112</v>
      </c>
      <c r="AB1222" s="8"/>
      <c r="AC1222" s="8"/>
      <c r="AD1222" s="8" t="s">
        <v>1443</v>
      </c>
      <c r="AE1222" s="47"/>
      <c r="AF1222" s="47"/>
      <c r="AG1222" s="47"/>
      <c r="AH1222" s="47"/>
      <c r="AI1222" s="47"/>
      <c r="AJ1222" s="61">
        <v>0.0</v>
      </c>
      <c r="AK1222" s="47">
        <v>0.0</v>
      </c>
      <c r="AL1222" s="47">
        <v>0.5</v>
      </c>
      <c r="AM1222" s="47">
        <v>0.0</v>
      </c>
      <c r="AN1222" s="30" t="s">
        <v>226</v>
      </c>
      <c r="AO1222" s="8" t="s">
        <v>1444</v>
      </c>
      <c r="AP1222" s="8" t="s">
        <v>1445</v>
      </c>
      <c r="AQ1222" s="47"/>
      <c r="AR1222" s="47"/>
      <c r="AS1222" s="45" t="str">
        <f t="shared" si="71"/>
        <v/>
      </c>
      <c r="AT1222" s="47"/>
      <c r="AU1222" s="47"/>
      <c r="AV1222" s="47"/>
      <c r="AW1222" s="47"/>
      <c r="AX1222" s="47"/>
      <c r="AY1222" s="47"/>
      <c r="AZ1222" s="47"/>
      <c r="BA1222" s="47"/>
      <c r="BB1222" s="47"/>
      <c r="BC1222" s="47"/>
      <c r="BD1222" s="47"/>
      <c r="BE1222" s="47"/>
      <c r="BF1222" s="47"/>
      <c r="BG1222" s="5"/>
      <c r="BI1222" s="5"/>
      <c r="BJ1222" s="5"/>
      <c r="BK1222" s="5"/>
    </row>
    <row r="1223" ht="14.25" hidden="1" customHeight="1">
      <c r="A1223" s="45" t="s">
        <v>36</v>
      </c>
      <c r="B1223" s="45" t="s">
        <v>235</v>
      </c>
      <c r="C1223" s="45" t="s">
        <v>1176</v>
      </c>
      <c r="D1223" s="45" t="s">
        <v>1316</v>
      </c>
      <c r="E1223" s="45" t="s">
        <v>367</v>
      </c>
      <c r="F1223" s="45" t="s">
        <v>159</v>
      </c>
      <c r="G1223" s="45" t="s">
        <v>1045</v>
      </c>
      <c r="H1223" s="45" t="str">
        <f t="shared" si="69"/>
        <v>ASHRAE 189.1-2009HospitalMedical Supply</v>
      </c>
      <c r="I1223" s="117" t="str">
        <f>VLOOKUP(H1223,'Interior Lighting'!$A$4:$G$1080,5,FALSE)</f>
        <v>1.26</v>
      </c>
      <c r="J1223" s="47"/>
      <c r="K1223" s="45"/>
      <c r="L1223" s="45"/>
      <c r="M1223" s="45">
        <v>0.0</v>
      </c>
      <c r="N1223" s="45">
        <v>0.7</v>
      </c>
      <c r="O1223" s="45">
        <v>0.2</v>
      </c>
      <c r="P1223" s="45" t="s">
        <v>1505</v>
      </c>
      <c r="Q1223" s="45" t="s">
        <v>377</v>
      </c>
      <c r="R1223" s="45" t="s">
        <v>703</v>
      </c>
      <c r="S1223" s="45" t="s">
        <v>753</v>
      </c>
      <c r="T1223" s="7" t="str">
        <f t="shared" si="70"/>
        <v>GGHC v2.2Health CareSoiled Linen, Sorting</v>
      </c>
      <c r="U1223" s="117" t="str">
        <f>VLOOKUP(T1223,Ventilation!$A$4:$H$314,6,FALSE)</f>
        <v>1.5</v>
      </c>
      <c r="V1223" s="117" t="str">
        <f>VLOOKUP(T1223,Ventilation!$A$4:$H$314,5,FALSE)</f>
        <v/>
      </c>
      <c r="W1223" s="117" t="str">
        <f>VLOOKUP(T1223,Ventilation!$A$4:$H$314,7,FALSE)</f>
        <v/>
      </c>
      <c r="X1223" s="45">
        <v>18.58</v>
      </c>
      <c r="Y1223" s="45" t="s">
        <v>1506</v>
      </c>
      <c r="Z1223" s="45" t="s">
        <v>1507</v>
      </c>
      <c r="AA1223" s="45">
        <v>0.0446</v>
      </c>
      <c r="AB1223" s="7"/>
      <c r="AC1223" s="45"/>
      <c r="AD1223" s="45" t="s">
        <v>1508</v>
      </c>
      <c r="AE1223" s="45"/>
      <c r="AF1223" s="45"/>
      <c r="AG1223" s="45"/>
      <c r="AH1223" s="45"/>
      <c r="AI1223" s="45"/>
      <c r="AJ1223" s="45">
        <v>1.46</v>
      </c>
      <c r="AK1223" s="45">
        <v>0.0</v>
      </c>
      <c r="AL1223" s="45">
        <v>0.5</v>
      </c>
      <c r="AM1223" s="45">
        <v>0.0</v>
      </c>
      <c r="AN1223" s="45" t="s">
        <v>1509</v>
      </c>
      <c r="AO1223" s="45" t="s">
        <v>244</v>
      </c>
      <c r="AP1223" s="45" t="s">
        <v>245</v>
      </c>
      <c r="AQ1223" s="45"/>
      <c r="AR1223" s="45"/>
      <c r="AS1223" s="45" t="str">
        <f t="shared" si="71"/>
        <v/>
      </c>
      <c r="AT1223" s="45"/>
      <c r="AU1223" s="45"/>
      <c r="AV1223" s="45"/>
      <c r="AW1223" s="45"/>
      <c r="AX1223" s="45">
        <v>1.6666682795748944</v>
      </c>
      <c r="AY1223" s="45">
        <v>210.0</v>
      </c>
      <c r="AZ1223" s="117" t="str">
        <f>IF(ISBLANK(BB1223),"",BB1223/(AY1223/AX1223))</f>
        <v>0.6310269118</v>
      </c>
      <c r="BA1223" s="45">
        <v>0.31</v>
      </c>
      <c r="BB1223" s="45">
        <v>79.50931394820536</v>
      </c>
      <c r="BC1223" s="45">
        <v>1.0</v>
      </c>
      <c r="BD1223" s="45"/>
      <c r="BE1223" s="45" t="s">
        <v>1513</v>
      </c>
      <c r="BF1223" s="45"/>
      <c r="BG1223" s="5"/>
      <c r="BI1223" s="5"/>
      <c r="BJ1223" s="5"/>
      <c r="BK1223" s="5"/>
    </row>
    <row r="1224" ht="14.25" hidden="1" customHeight="1">
      <c r="A1224" s="92" t="s">
        <v>50</v>
      </c>
      <c r="B1224" s="47" t="s">
        <v>221</v>
      </c>
      <c r="C1224" s="45" t="s">
        <v>567</v>
      </c>
      <c r="D1224" s="47" t="s">
        <v>1306</v>
      </c>
      <c r="E1224" s="45" t="s">
        <v>373</v>
      </c>
      <c r="F1224" s="47" t="s">
        <v>221</v>
      </c>
      <c r="G1224" s="45" t="s">
        <v>567</v>
      </c>
      <c r="H1224" s="45" t="str">
        <f t="shared" si="69"/>
        <v>ASHRAE 90.1-2004MidriseApartmentApartment</v>
      </c>
      <c r="I1224" s="117" t="str">
        <f>VLOOKUP(H1224,'Interior Lighting'!$A$4:$G$1472,5,FALSE)</f>
        <v>0.36</v>
      </c>
      <c r="J1224" s="47"/>
      <c r="K1224" s="47"/>
      <c r="L1224" s="61">
        <v>0.09</v>
      </c>
      <c r="M1224" s="47">
        <v>0.0</v>
      </c>
      <c r="N1224" s="60">
        <v>0.0</v>
      </c>
      <c r="O1224" s="60">
        <v>0.0</v>
      </c>
      <c r="P1224" s="8" t="s">
        <v>1447</v>
      </c>
      <c r="Q1224" s="47" t="s">
        <v>370</v>
      </c>
      <c r="R1224" s="47" t="s">
        <v>560</v>
      </c>
      <c r="S1224" s="60" t="s">
        <v>567</v>
      </c>
      <c r="T1224" s="7" t="str">
        <f t="shared" si="70"/>
        <v>ASHRAE 62.1-2007Hotels, Motels, Resorts, DormitoriesApartment</v>
      </c>
      <c r="U1224" s="117" t="str">
        <f>VLOOKUP(T1224,Ventilation!$A$4:$H$314,6,FALSE)</f>
        <v>0</v>
      </c>
      <c r="V1224" s="117" t="str">
        <f>VLOOKUP(T1224,Ventilation!$A$4:$H$314,5,FALSE)</f>
        <v>0</v>
      </c>
      <c r="W1224" s="117" t="str">
        <f>VLOOKUP(T1224,Ventilation!$A$4:$H$314,7,FALSE)</f>
        <v>0.35</v>
      </c>
      <c r="X1224" s="47">
        <v>2.63</v>
      </c>
      <c r="Y1224" s="8" t="s">
        <v>1448</v>
      </c>
      <c r="Z1224" s="8" t="s">
        <v>1436</v>
      </c>
      <c r="AA1224" s="61">
        <v>0.112</v>
      </c>
      <c r="AB1224" s="8"/>
      <c r="AC1224" s="8"/>
      <c r="AD1224" s="8" t="s">
        <v>1449</v>
      </c>
      <c r="AE1224" s="47"/>
      <c r="AF1224" s="47"/>
      <c r="AG1224" s="47"/>
      <c r="AH1224" s="47"/>
      <c r="AI1224" s="47"/>
      <c r="AJ1224" s="60">
        <v>0.6196632768</v>
      </c>
      <c r="AK1224" s="47">
        <v>0.0</v>
      </c>
      <c r="AL1224" s="47">
        <v>0.5</v>
      </c>
      <c r="AM1224" s="47">
        <v>0.0</v>
      </c>
      <c r="AN1224" s="8" t="s">
        <v>1450</v>
      </c>
      <c r="AO1224" s="8" t="s">
        <v>1444</v>
      </c>
      <c r="AP1224" s="8" t="s">
        <v>1445</v>
      </c>
      <c r="AQ1224" s="60">
        <v>3.48</v>
      </c>
      <c r="AR1224" s="47">
        <v>950.0</v>
      </c>
      <c r="AS1224" s="117" t="str">
        <f t="shared" si="71"/>
        <v>0.003663157895</v>
      </c>
      <c r="AT1224" s="60">
        <v>60.0</v>
      </c>
      <c r="AU1224" s="47">
        <v>0.2</v>
      </c>
      <c r="AV1224" s="47">
        <v>0.05</v>
      </c>
      <c r="AW1224" s="47" t="s">
        <v>223</v>
      </c>
      <c r="AX1224" s="47"/>
      <c r="AY1224" s="47"/>
      <c r="AZ1224" s="47"/>
      <c r="BA1224" s="47"/>
      <c r="BB1224" s="47"/>
      <c r="BC1224" s="47"/>
      <c r="BD1224" s="47"/>
      <c r="BE1224" s="47"/>
      <c r="BF1224" s="47"/>
      <c r="BG1224" s="5"/>
      <c r="BI1224" s="5"/>
      <c r="BJ1224" s="5"/>
      <c r="BK1224" s="5"/>
    </row>
    <row r="1225" ht="14.25" hidden="1" customHeight="1">
      <c r="A1225" s="8" t="s">
        <v>40</v>
      </c>
      <c r="B1225" s="47" t="s">
        <v>300</v>
      </c>
      <c r="C1225" s="47" t="s">
        <v>1150</v>
      </c>
      <c r="D1225" s="47" t="s">
        <v>1272</v>
      </c>
      <c r="E1225" s="47" t="s">
        <v>375</v>
      </c>
      <c r="F1225" s="47" t="s">
        <v>1017</v>
      </c>
      <c r="G1225" s="47" t="s">
        <v>652</v>
      </c>
      <c r="H1225" s="45" t="str">
        <f t="shared" si="69"/>
        <v>ASHRAE 90.1-2010Food PreparationGeneral</v>
      </c>
      <c r="I1225" s="117" t="str">
        <f>VLOOKUP(H1225,'Interior Lighting'!$A$4:$G$1472,5,FALSE)</f>
        <v>0.99</v>
      </c>
      <c r="J1225" s="47"/>
      <c r="K1225" s="47"/>
      <c r="L1225" s="47"/>
      <c r="M1225" s="47">
        <v>0.0</v>
      </c>
      <c r="N1225" s="47">
        <v>0.37</v>
      </c>
      <c r="O1225" s="47">
        <v>0.2</v>
      </c>
      <c r="P1225" s="47" t="s">
        <v>1652</v>
      </c>
      <c r="Q1225" s="47" t="s">
        <v>370</v>
      </c>
      <c r="R1225" s="47" t="s">
        <v>544</v>
      </c>
      <c r="S1225" s="47" t="s">
        <v>651</v>
      </c>
      <c r="T1225" s="7" t="str">
        <f t="shared" si="70"/>
        <v>ASHRAE 62.1-2007Food and Beverage ServiceCafeteria/fast food dining</v>
      </c>
      <c r="U1225" s="117" t="str">
        <f>VLOOKUP(T1225,Ventilation!$A$4:$H$314,6,FALSE)</f>
        <v>0.18</v>
      </c>
      <c r="V1225" s="117" t="str">
        <f>VLOOKUP(T1225,Ventilation!$A$4:$H$314,5,FALSE)</f>
        <v>7.5</v>
      </c>
      <c r="W1225" s="117" t="str">
        <f>VLOOKUP(T1225,Ventilation!$A$4:$H$314,7,FALSE)</f>
        <v/>
      </c>
      <c r="X1225" s="8">
        <v>15.23</v>
      </c>
      <c r="Y1225" s="47" t="s">
        <v>1662</v>
      </c>
      <c r="Z1225" s="47" t="s">
        <v>1654</v>
      </c>
      <c r="AA1225" s="47">
        <v>0.0446</v>
      </c>
      <c r="AB1225" s="8"/>
      <c r="AC1225" s="47"/>
      <c r="AD1225" s="47" t="s">
        <v>1655</v>
      </c>
      <c r="AE1225" s="8">
        <v>532.1</v>
      </c>
      <c r="AF1225" s="47">
        <v>0.1</v>
      </c>
      <c r="AG1225" s="47">
        <v>0.2</v>
      </c>
      <c r="AH1225" s="47">
        <v>0.7</v>
      </c>
      <c r="AI1225" s="47" t="s">
        <v>1667</v>
      </c>
      <c r="AJ1225" s="8">
        <v>20.65</v>
      </c>
      <c r="AK1225" s="47">
        <v>0.25</v>
      </c>
      <c r="AL1225" s="47">
        <v>0.3</v>
      </c>
      <c r="AM1225" s="47">
        <v>0.2</v>
      </c>
      <c r="AN1225" s="47" t="s">
        <v>1660</v>
      </c>
      <c r="AO1225" s="134" t="s">
        <v>1657</v>
      </c>
      <c r="AP1225" s="47" t="s">
        <v>1658</v>
      </c>
      <c r="AQ1225" s="47">
        <v>133.0</v>
      </c>
      <c r="AR1225" s="47">
        <v>2325.0</v>
      </c>
      <c r="AS1225" s="117" t="str">
        <f t="shared" si="71"/>
        <v>0.05720430108</v>
      </c>
      <c r="AT1225" s="47">
        <v>49.0</v>
      </c>
      <c r="AU1225" s="47">
        <v>0.2</v>
      </c>
      <c r="AV1225" s="47">
        <v>0.05</v>
      </c>
      <c r="AW1225" s="47" t="s">
        <v>304</v>
      </c>
      <c r="AX1225" s="47">
        <v>0.7</v>
      </c>
      <c r="AY1225" s="47">
        <v>4000.0</v>
      </c>
      <c r="AZ1225" s="47">
        <v>0.12153790593660581</v>
      </c>
      <c r="BA1225" s="47">
        <v>0.338</v>
      </c>
      <c r="BB1225" s="47">
        <v>694.5023196377475</v>
      </c>
      <c r="BC1225" s="47">
        <v>0.5</v>
      </c>
      <c r="BD1225" s="47"/>
      <c r="BE1225" s="47" t="s">
        <v>1668</v>
      </c>
      <c r="BF1225" s="47"/>
      <c r="BG1225" s="5"/>
      <c r="BI1225" s="5"/>
      <c r="BJ1225" s="5"/>
      <c r="BK1225" s="5"/>
    </row>
    <row r="1226" ht="14.25" hidden="1" customHeight="1">
      <c r="A1226" s="45" t="s">
        <v>36</v>
      </c>
      <c r="B1226" s="45" t="s">
        <v>235</v>
      </c>
      <c r="C1226" s="45" t="s">
        <v>1179</v>
      </c>
      <c r="D1226" s="45" t="s">
        <v>1474</v>
      </c>
      <c r="E1226" s="45" t="s">
        <v>367</v>
      </c>
      <c r="F1226" s="45" t="s">
        <v>1018</v>
      </c>
      <c r="G1226" s="45" t="s">
        <v>652</v>
      </c>
      <c r="H1226" s="45" t="str">
        <f t="shared" si="69"/>
        <v>ASHRAE 189.1-2009RestroomsGeneral</v>
      </c>
      <c r="I1226" s="117" t="str">
        <f>VLOOKUP(H1226,'Interior Lighting'!$A$4:$G$1080,5,FALSE)</f>
        <v>0.81</v>
      </c>
      <c r="J1226" s="47"/>
      <c r="K1226" s="45"/>
      <c r="L1226" s="45"/>
      <c r="M1226" s="45">
        <v>0.0</v>
      </c>
      <c r="N1226" s="45">
        <v>0.7</v>
      </c>
      <c r="O1226" s="45">
        <v>0.2</v>
      </c>
      <c r="P1226" s="45" t="s">
        <v>1505</v>
      </c>
      <c r="Q1226" s="45" t="s">
        <v>368</v>
      </c>
      <c r="R1226" s="45" t="s">
        <v>583</v>
      </c>
      <c r="S1226" s="45" t="s">
        <v>587</v>
      </c>
      <c r="T1226" s="7" t="str">
        <f t="shared" si="70"/>
        <v>ASHRAE 62.1-1999Public SpacesPublic restrooms (Assume 12 toilet/625 ft^2)</v>
      </c>
      <c r="U1226" s="117" t="str">
        <f>VLOOKUP(T1226,Ventilation!$A$4:$H$314,6,FALSE)</f>
        <v>0.96</v>
      </c>
      <c r="V1226" s="117" t="str">
        <f>VLOOKUP(T1226,Ventilation!$A$4:$H$314,5,FALSE)</f>
        <v>0</v>
      </c>
      <c r="W1226" s="117" t="str">
        <f>VLOOKUP(T1226,Ventilation!$A$4:$H$314,7,FALSE)</f>
        <v/>
      </c>
      <c r="X1226" s="45">
        <v>0.0</v>
      </c>
      <c r="Y1226" s="7" t="s">
        <v>1506</v>
      </c>
      <c r="Z1226" s="7" t="s">
        <v>1507</v>
      </c>
      <c r="AA1226" s="45">
        <v>0.0446</v>
      </c>
      <c r="AB1226" s="7"/>
      <c r="AC1226" s="7"/>
      <c r="AD1226" s="7" t="s">
        <v>1508</v>
      </c>
      <c r="AE1226" s="45"/>
      <c r="AF1226" s="45"/>
      <c r="AG1226" s="45"/>
      <c r="AH1226" s="45"/>
      <c r="AI1226" s="45"/>
      <c r="AJ1226" s="45">
        <v>0.29</v>
      </c>
      <c r="AK1226" s="45">
        <v>0.0</v>
      </c>
      <c r="AL1226" s="45">
        <v>0.3</v>
      </c>
      <c r="AM1226" s="45">
        <v>0.7</v>
      </c>
      <c r="AN1226" s="7" t="s">
        <v>1509</v>
      </c>
      <c r="AO1226" s="7" t="s">
        <v>244</v>
      </c>
      <c r="AP1226" s="7" t="s">
        <v>245</v>
      </c>
      <c r="AQ1226" s="45"/>
      <c r="AR1226" s="45"/>
      <c r="AS1226" s="45" t="str">
        <f t="shared" si="71"/>
        <v/>
      </c>
      <c r="AT1226" s="45"/>
      <c r="AU1226" s="45"/>
      <c r="AV1226" s="45"/>
      <c r="AW1226" s="45"/>
      <c r="AX1226" s="45">
        <v>1.6666682795748942</v>
      </c>
      <c r="AY1226" s="45">
        <v>90.0</v>
      </c>
      <c r="AZ1226" s="117" t="str">
        <f t="shared" ref="AZ1226:AZ1232" si="73">IF(ISBLANK(BB1226),"",BB1226/(AY1226/AX1226))</f>
        <v>0.6310269118</v>
      </c>
      <c r="BA1226" s="45">
        <v>0.31</v>
      </c>
      <c r="BB1226" s="45">
        <v>34.075420263516584</v>
      </c>
      <c r="BC1226" s="45">
        <v>1.0</v>
      </c>
      <c r="BD1226" s="45"/>
      <c r="BE1226" s="45" t="s">
        <v>1513</v>
      </c>
      <c r="BF1226" s="45"/>
      <c r="BG1226" s="5"/>
      <c r="BI1226" s="5"/>
      <c r="BJ1226" s="5"/>
      <c r="BK1226" s="5"/>
    </row>
    <row r="1227" ht="14.25" hidden="1" customHeight="1">
      <c r="A1227" s="7" t="s">
        <v>30</v>
      </c>
      <c r="B1227" s="7" t="s">
        <v>235</v>
      </c>
      <c r="C1227" s="7" t="s">
        <v>1118</v>
      </c>
      <c r="D1227" s="45" t="s">
        <v>1316</v>
      </c>
      <c r="E1227" s="7" t="s">
        <v>30</v>
      </c>
      <c r="F1227" s="7" t="s">
        <v>235</v>
      </c>
      <c r="G1227" s="7" t="s">
        <v>1118</v>
      </c>
      <c r="H1227" s="45" t="str">
        <f t="shared" si="69"/>
        <v>DOE Ref Pre-1980OutpatientBioHazard</v>
      </c>
      <c r="I1227" s="117" t="str">
        <f>VLOOKUP(H1227,'Interior Lighting'!$A$4:$G$1472,5,FALSE)</f>
        <v>1</v>
      </c>
      <c r="J1227" s="47"/>
      <c r="K1227" s="45"/>
      <c r="L1227" s="45"/>
      <c r="M1227" s="45">
        <v>0.0</v>
      </c>
      <c r="N1227" s="45">
        <v>0.7</v>
      </c>
      <c r="O1227" s="45">
        <v>0.2</v>
      </c>
      <c r="P1227" s="45" t="s">
        <v>1505</v>
      </c>
      <c r="Q1227" s="45" t="s">
        <v>377</v>
      </c>
      <c r="R1227" s="45" t="s">
        <v>703</v>
      </c>
      <c r="S1227" s="45" t="s">
        <v>705</v>
      </c>
      <c r="T1227" s="7" t="str">
        <f t="shared" si="70"/>
        <v>GGHC v2.2Health CareBedpan Room</v>
      </c>
      <c r="U1227" s="117" t="str">
        <f>VLOOKUP(T1227,Ventilation!$A$4:$H$314,6,FALSE)</f>
        <v>0.15</v>
      </c>
      <c r="V1227" s="117" t="str">
        <f>VLOOKUP(T1227,Ventilation!$A$4:$H$314,5,FALSE)</f>
        <v/>
      </c>
      <c r="W1227" s="117" t="str">
        <f>VLOOKUP(T1227,Ventilation!$A$4:$H$314,7,FALSE)</f>
        <v/>
      </c>
      <c r="X1227" s="61">
        <v>0.0</v>
      </c>
      <c r="Y1227" s="45" t="s">
        <v>1506</v>
      </c>
      <c r="Z1227" s="45" t="s">
        <v>1507</v>
      </c>
      <c r="AA1227" s="45"/>
      <c r="AB1227" s="7">
        <v>0.2232</v>
      </c>
      <c r="AC1227" s="45"/>
      <c r="AD1227" s="45" t="s">
        <v>1508</v>
      </c>
      <c r="AE1227" s="45"/>
      <c r="AF1227" s="45"/>
      <c r="AG1227" s="45"/>
      <c r="AH1227" s="45"/>
      <c r="AI1227" s="45"/>
      <c r="AJ1227" s="61">
        <v>0.1</v>
      </c>
      <c r="AK1227" s="45">
        <v>0.0</v>
      </c>
      <c r="AL1227" s="45">
        <v>0.5</v>
      </c>
      <c r="AM1227" s="45">
        <v>0.0</v>
      </c>
      <c r="AN1227" s="45" t="s">
        <v>1509</v>
      </c>
      <c r="AO1227" s="45" t="s">
        <v>244</v>
      </c>
      <c r="AP1227" s="45" t="s">
        <v>245</v>
      </c>
      <c r="AQ1227" s="45"/>
      <c r="AR1227" s="45"/>
      <c r="AS1227" s="45" t="str">
        <f t="shared" si="71"/>
        <v/>
      </c>
      <c r="AT1227" s="45"/>
      <c r="AU1227" s="45"/>
      <c r="AV1227" s="45"/>
      <c r="AW1227" s="7"/>
      <c r="AX1227" s="45"/>
      <c r="AY1227" s="45"/>
      <c r="AZ1227" s="45" t="str">
        <f t="shared" si="73"/>
        <v/>
      </c>
      <c r="BA1227" s="45"/>
      <c r="BB1227" s="45"/>
      <c r="BC1227" s="45"/>
      <c r="BD1227" s="45"/>
      <c r="BE1227" s="45"/>
      <c r="BF1227" s="45"/>
      <c r="BG1227" s="5"/>
      <c r="BI1227" s="5"/>
      <c r="BJ1227" s="5"/>
      <c r="BK1227" s="5"/>
    </row>
    <row r="1228" ht="14.25" hidden="1" customHeight="1">
      <c r="A1228" s="45" t="s">
        <v>36</v>
      </c>
      <c r="B1228" s="45" t="s">
        <v>235</v>
      </c>
      <c r="C1228" s="45" t="s">
        <v>1184</v>
      </c>
      <c r="D1228" s="45" t="s">
        <v>1311</v>
      </c>
      <c r="E1228" s="45" t="s">
        <v>367</v>
      </c>
      <c r="F1228" s="45" t="s">
        <v>159</v>
      </c>
      <c r="G1228" s="45" t="s">
        <v>1047</v>
      </c>
      <c r="H1228" s="45" t="str">
        <f t="shared" si="69"/>
        <v>ASHRAE 189.1-2009HospitalRadiology</v>
      </c>
      <c r="I1228" s="117" t="str">
        <f>VLOOKUP(H1228,'Interior Lighting'!$A$4:$G$1080,5,FALSE)</f>
        <v>0.36</v>
      </c>
      <c r="J1228" s="47"/>
      <c r="K1228" s="45"/>
      <c r="L1228" s="45"/>
      <c r="M1228" s="45">
        <v>0.0</v>
      </c>
      <c r="N1228" s="45">
        <v>0.7</v>
      </c>
      <c r="O1228" s="45">
        <v>0.2</v>
      </c>
      <c r="P1228" s="45" t="s">
        <v>1505</v>
      </c>
      <c r="Q1228" s="45" t="s">
        <v>377</v>
      </c>
      <c r="R1228" s="45" t="s">
        <v>703</v>
      </c>
      <c r="S1228" s="45" t="s">
        <v>741</v>
      </c>
      <c r="T1228" s="7" t="str">
        <f t="shared" si="70"/>
        <v>GGHC v2.2Health CareX-ray, Diagnostic and Treatment</v>
      </c>
      <c r="U1228" s="117" t="str">
        <f>VLOOKUP(T1228,Ventilation!$A$4:$H$314,6,FALSE)</f>
        <v>0.3</v>
      </c>
      <c r="V1228" s="117" t="str">
        <f>VLOOKUP(T1228,Ventilation!$A$4:$H$314,5,FALSE)</f>
        <v/>
      </c>
      <c r="W1228" s="117" t="str">
        <f>VLOOKUP(T1228,Ventilation!$A$4:$H$314,7,FALSE)</f>
        <v/>
      </c>
      <c r="X1228" s="45">
        <v>18.58</v>
      </c>
      <c r="Y1228" s="7" t="s">
        <v>1506</v>
      </c>
      <c r="Z1228" s="7" t="s">
        <v>1507</v>
      </c>
      <c r="AA1228" s="45">
        <v>0.0446</v>
      </c>
      <c r="AB1228" s="7"/>
      <c r="AC1228" s="7"/>
      <c r="AD1228" s="7" t="s">
        <v>1508</v>
      </c>
      <c r="AE1228" s="45"/>
      <c r="AF1228" s="45"/>
      <c r="AG1228" s="45"/>
      <c r="AH1228" s="45"/>
      <c r="AI1228" s="45"/>
      <c r="AJ1228" s="45">
        <v>0.95</v>
      </c>
      <c r="AK1228" s="45">
        <v>0.0</v>
      </c>
      <c r="AL1228" s="45">
        <v>0.5</v>
      </c>
      <c r="AM1228" s="45">
        <v>0.0</v>
      </c>
      <c r="AN1228" s="7" t="s">
        <v>1509</v>
      </c>
      <c r="AO1228" s="7" t="s">
        <v>244</v>
      </c>
      <c r="AP1228" s="7" t="s">
        <v>245</v>
      </c>
      <c r="AQ1228" s="45">
        <v>1.0</v>
      </c>
      <c r="AR1228" s="45">
        <v>900.0</v>
      </c>
      <c r="AS1228" s="117" t="str">
        <f t="shared" si="71"/>
        <v>0.001111111111</v>
      </c>
      <c r="AT1228" s="45">
        <v>43.3</v>
      </c>
      <c r="AU1228" s="45">
        <v>0.2</v>
      </c>
      <c r="AV1228" s="45">
        <v>0.05</v>
      </c>
      <c r="AW1228" s="45" t="s">
        <v>1510</v>
      </c>
      <c r="AX1228" s="45"/>
      <c r="AY1228" s="45"/>
      <c r="AZ1228" s="45" t="str">
        <f t="shared" si="73"/>
        <v/>
      </c>
      <c r="BA1228" s="45"/>
      <c r="BB1228" s="45"/>
      <c r="BC1228" s="45"/>
      <c r="BD1228" s="45"/>
      <c r="BE1228" s="45"/>
      <c r="BF1228" s="45"/>
      <c r="BG1228" s="5"/>
      <c r="BI1228" s="5"/>
      <c r="BJ1228" s="5"/>
      <c r="BK1228" s="5"/>
    </row>
    <row r="1229" ht="14.25" hidden="1" customHeight="1">
      <c r="A1229" s="8" t="s">
        <v>38</v>
      </c>
      <c r="B1229" s="8" t="s">
        <v>159</v>
      </c>
      <c r="C1229" s="8" t="s">
        <v>706</v>
      </c>
      <c r="D1229" s="47" t="s">
        <v>1314</v>
      </c>
      <c r="E1229" s="47" t="s">
        <v>374</v>
      </c>
      <c r="F1229" s="47" t="s">
        <v>706</v>
      </c>
      <c r="G1229" s="47" t="s">
        <v>652</v>
      </c>
      <c r="H1229" s="45" t="str">
        <f t="shared" si="69"/>
        <v>ASHRAE 90.1-2007LobbyGeneral</v>
      </c>
      <c r="I1229" s="117" t="str">
        <f>VLOOKUP(H1229,'Interior Lighting'!$A$4:$G$1472,5,FALSE)</f>
        <v>1.3</v>
      </c>
      <c r="J1229" s="47"/>
      <c r="K1229" s="47"/>
      <c r="L1229" s="47"/>
      <c r="M1229" s="47">
        <v>0.0</v>
      </c>
      <c r="N1229" s="47">
        <v>0.7</v>
      </c>
      <c r="O1229" s="47">
        <v>0.2</v>
      </c>
      <c r="P1229" s="8" t="s">
        <v>1334</v>
      </c>
      <c r="Q1229" s="47" t="s">
        <v>369</v>
      </c>
      <c r="R1229" s="47" t="s">
        <v>580</v>
      </c>
      <c r="S1229" s="47" t="s">
        <v>668</v>
      </c>
      <c r="T1229" s="7" t="str">
        <f t="shared" si="70"/>
        <v>ASHRAE 62.1-2004Office BuildingsMain entry lobbies</v>
      </c>
      <c r="U1229" s="117" t="str">
        <f>VLOOKUP(T1229,Ventilation!$A$4:$H$314,6,FALSE)</f>
        <v>0.06</v>
      </c>
      <c r="V1229" s="117" t="str">
        <f>VLOOKUP(T1229,Ventilation!$A$4:$H$314,5,FALSE)</f>
        <v>5</v>
      </c>
      <c r="W1229" s="117" t="str">
        <f>VLOOKUP(T1229,Ventilation!$A$4:$H$314,7,FALSE)</f>
        <v/>
      </c>
      <c r="X1229" s="47">
        <v>7.14</v>
      </c>
      <c r="Y1229" s="8" t="s">
        <v>1320</v>
      </c>
      <c r="Z1229" s="8" t="s">
        <v>1321</v>
      </c>
      <c r="AA1229" s="47">
        <v>0.0446</v>
      </c>
      <c r="AB1229" s="8"/>
      <c r="AC1229" s="8"/>
      <c r="AD1229" s="8" t="s">
        <v>1322</v>
      </c>
      <c r="AE1229" s="47"/>
      <c r="AF1229" s="47"/>
      <c r="AG1229" s="47"/>
      <c r="AH1229" s="47"/>
      <c r="AI1229" s="47"/>
      <c r="AJ1229" s="47">
        <v>0.07000000000000005</v>
      </c>
      <c r="AK1229" s="47">
        <v>0.0</v>
      </c>
      <c r="AL1229" s="47">
        <v>0.5</v>
      </c>
      <c r="AM1229" s="47">
        <v>0.0</v>
      </c>
      <c r="AN1229" s="8" t="s">
        <v>1323</v>
      </c>
      <c r="AO1229" s="8" t="s">
        <v>1324</v>
      </c>
      <c r="AP1229" s="8" t="s">
        <v>1325</v>
      </c>
      <c r="AQ1229" s="47"/>
      <c r="AR1229" s="47"/>
      <c r="AS1229" s="45" t="str">
        <f t="shared" si="71"/>
        <v/>
      </c>
      <c r="AT1229" s="47"/>
      <c r="AU1229" s="47"/>
      <c r="AV1229" s="47"/>
      <c r="AW1229" s="47"/>
      <c r="AX1229" s="47"/>
      <c r="AY1229" s="47"/>
      <c r="AZ1229" s="47" t="str">
        <f t="shared" si="73"/>
        <v/>
      </c>
      <c r="BA1229" s="47"/>
      <c r="BB1229" s="47"/>
      <c r="BC1229" s="47"/>
      <c r="BD1229" s="47"/>
      <c r="BE1229" s="47"/>
      <c r="BF1229" s="47"/>
      <c r="BG1229" s="5"/>
      <c r="BI1229" s="5"/>
      <c r="BJ1229" s="5"/>
      <c r="BK1229" s="5"/>
    </row>
    <row r="1230" ht="14.25" hidden="1" customHeight="1">
      <c r="A1230" s="8" t="s">
        <v>38</v>
      </c>
      <c r="B1230" s="8" t="s">
        <v>159</v>
      </c>
      <c r="C1230" s="8" t="s">
        <v>1165</v>
      </c>
      <c r="D1230" s="47" t="s">
        <v>1310</v>
      </c>
      <c r="E1230" s="47" t="s">
        <v>374</v>
      </c>
      <c r="F1230" s="47" t="s">
        <v>1020</v>
      </c>
      <c r="G1230" s="47" t="s">
        <v>1012</v>
      </c>
      <c r="H1230" s="45" t="str">
        <f t="shared" si="69"/>
        <v>ASHRAE 90.1-2007Corridor/TransitionFor Hospital</v>
      </c>
      <c r="I1230" s="117" t="str">
        <f>VLOOKUP(H1230,'Interior Lighting'!$A$4:$G$1472,5,FALSE)</f>
        <v>1</v>
      </c>
      <c r="J1230" s="47"/>
      <c r="K1230" s="47"/>
      <c r="L1230" s="47"/>
      <c r="M1230" s="47">
        <v>0.0</v>
      </c>
      <c r="N1230" s="47">
        <v>0.7</v>
      </c>
      <c r="O1230" s="47">
        <v>0.2</v>
      </c>
      <c r="P1230" s="8" t="s">
        <v>1329</v>
      </c>
      <c r="Q1230" s="47" t="s">
        <v>369</v>
      </c>
      <c r="R1230" s="47" t="s">
        <v>652</v>
      </c>
      <c r="S1230" s="47" t="s">
        <v>542</v>
      </c>
      <c r="T1230" s="7" t="str">
        <f t="shared" si="70"/>
        <v>ASHRAE 62.1-2004GeneralCorridors</v>
      </c>
      <c r="U1230" s="117" t="str">
        <f>VLOOKUP(T1230,Ventilation!$A$4:$H$314,6,FALSE)</f>
        <v>0.06</v>
      </c>
      <c r="V1230" s="117" t="str">
        <f>VLOOKUP(T1230,Ventilation!$A$4:$H$314,5,FALSE)</f>
        <v/>
      </c>
      <c r="W1230" s="117" t="str">
        <f>VLOOKUP(T1230,Ventilation!$A$4:$H$314,7,FALSE)</f>
        <v/>
      </c>
      <c r="X1230" s="45">
        <v>1.0</v>
      </c>
      <c r="Y1230" s="8" t="s">
        <v>1328</v>
      </c>
      <c r="Z1230" s="8" t="s">
        <v>1321</v>
      </c>
      <c r="AA1230" s="47">
        <v>0.0446</v>
      </c>
      <c r="AB1230" s="8"/>
      <c r="AC1230" s="8"/>
      <c r="AD1230" s="8" t="s">
        <v>1322</v>
      </c>
      <c r="AE1230" s="47"/>
      <c r="AF1230" s="47"/>
      <c r="AG1230" s="47"/>
      <c r="AH1230" s="47"/>
      <c r="AI1230" s="47"/>
      <c r="AJ1230" s="45">
        <v>0.0</v>
      </c>
      <c r="AK1230" s="47">
        <v>0.0</v>
      </c>
      <c r="AL1230" s="47">
        <v>0.5</v>
      </c>
      <c r="AM1230" s="47">
        <v>0.0</v>
      </c>
      <c r="AN1230" s="8" t="s">
        <v>1323</v>
      </c>
      <c r="AO1230" s="8" t="s">
        <v>1324</v>
      </c>
      <c r="AP1230" s="8" t="s">
        <v>1325</v>
      </c>
      <c r="AQ1230" s="47"/>
      <c r="AR1230" s="47"/>
      <c r="AS1230" s="45" t="str">
        <f t="shared" si="71"/>
        <v/>
      </c>
      <c r="AT1230" s="47"/>
      <c r="AU1230" s="47"/>
      <c r="AV1230" s="47"/>
      <c r="AW1230" s="47"/>
      <c r="AX1230" s="47"/>
      <c r="AY1230" s="47"/>
      <c r="AZ1230" s="47" t="str">
        <f t="shared" si="73"/>
        <v/>
      </c>
      <c r="BA1230" s="47"/>
      <c r="BB1230" s="47"/>
      <c r="BC1230" s="47"/>
      <c r="BD1230" s="47"/>
      <c r="BE1230" s="47"/>
      <c r="BF1230" s="47"/>
      <c r="BG1230" s="5"/>
      <c r="BI1230" s="5"/>
      <c r="BJ1230" s="5"/>
      <c r="BK1230" s="5"/>
    </row>
    <row r="1231" ht="14.25" hidden="1" customHeight="1">
      <c r="A1231" s="8" t="s">
        <v>38</v>
      </c>
      <c r="B1231" s="8" t="s">
        <v>159</v>
      </c>
      <c r="C1231" s="8" t="s">
        <v>355</v>
      </c>
      <c r="D1231" s="47" t="s">
        <v>1312</v>
      </c>
      <c r="E1231" s="47" t="s">
        <v>374</v>
      </c>
      <c r="F1231" s="47" t="s">
        <v>993</v>
      </c>
      <c r="G1231" s="47" t="s">
        <v>652</v>
      </c>
      <c r="H1231" s="45" t="str">
        <f t="shared" si="69"/>
        <v>ASHRAE 90.1-2007Office-EnclosedGeneral</v>
      </c>
      <c r="I1231" s="117" t="str">
        <f>VLOOKUP(H1231,'Interior Lighting'!$A$4:$G$1472,5,FALSE)</f>
        <v>1.1</v>
      </c>
      <c r="J1231" s="47"/>
      <c r="K1231" s="47"/>
      <c r="L1231" s="47"/>
      <c r="M1231" s="47">
        <v>0.0</v>
      </c>
      <c r="N1231" s="47">
        <v>0.7</v>
      </c>
      <c r="O1231" s="47">
        <v>0.2</v>
      </c>
      <c r="P1231" s="47" t="s">
        <v>1332</v>
      </c>
      <c r="Q1231" s="47" t="s">
        <v>369</v>
      </c>
      <c r="R1231" s="47" t="s">
        <v>580</v>
      </c>
      <c r="S1231" s="47" t="s">
        <v>576</v>
      </c>
      <c r="T1231" s="7" t="str">
        <f t="shared" si="70"/>
        <v>ASHRAE 62.1-2004Office BuildingsOffice space</v>
      </c>
      <c r="U1231" s="117" t="str">
        <f>VLOOKUP(T1231,Ventilation!$A$4:$H$314,6,FALSE)</f>
        <v>0.06</v>
      </c>
      <c r="V1231" s="117" t="str">
        <f>VLOOKUP(T1231,Ventilation!$A$4:$H$314,5,FALSE)</f>
        <v>5</v>
      </c>
      <c r="W1231" s="117" t="str">
        <f>VLOOKUP(T1231,Ventilation!$A$4:$H$314,7,FALSE)</f>
        <v/>
      </c>
      <c r="X1231" s="47">
        <v>6.99</v>
      </c>
      <c r="Y1231" s="47" t="s">
        <v>1320</v>
      </c>
      <c r="Z1231" s="47" t="s">
        <v>1321</v>
      </c>
      <c r="AA1231" s="47">
        <v>0.0446</v>
      </c>
      <c r="AB1231" s="8"/>
      <c r="AC1231" s="47"/>
      <c r="AD1231" s="47" t="s">
        <v>1322</v>
      </c>
      <c r="AE1231" s="47"/>
      <c r="AF1231" s="47"/>
      <c r="AG1231" s="47"/>
      <c r="AH1231" s="47"/>
      <c r="AI1231" s="47"/>
      <c r="AJ1231" s="47">
        <v>0.73</v>
      </c>
      <c r="AK1231" s="47">
        <v>0.0</v>
      </c>
      <c r="AL1231" s="47">
        <v>0.5</v>
      </c>
      <c r="AM1231" s="47">
        <v>0.0</v>
      </c>
      <c r="AN1231" s="47" t="s">
        <v>1323</v>
      </c>
      <c r="AO1231" s="47" t="s">
        <v>1324</v>
      </c>
      <c r="AP1231" s="47" t="s">
        <v>1325</v>
      </c>
      <c r="AQ1231" s="47"/>
      <c r="AR1231" s="47"/>
      <c r="AS1231" s="45" t="str">
        <f t="shared" si="71"/>
        <v/>
      </c>
      <c r="AT1231" s="47"/>
      <c r="AU1231" s="47"/>
      <c r="AV1231" s="47"/>
      <c r="AW1231" s="47"/>
      <c r="AX1231" s="47"/>
      <c r="AY1231" s="47"/>
      <c r="AZ1231" s="47" t="str">
        <f t="shared" si="73"/>
        <v/>
      </c>
      <c r="BA1231" s="47"/>
      <c r="BB1231" s="47"/>
      <c r="BC1231" s="47"/>
      <c r="BD1231" s="47"/>
      <c r="BE1231" s="47"/>
      <c r="BF1231" s="47"/>
      <c r="BG1231" s="5"/>
      <c r="BI1231" s="5"/>
      <c r="BJ1231" s="5"/>
      <c r="BK1231" s="5"/>
    </row>
    <row r="1232" ht="14.25" hidden="1" customHeight="1">
      <c r="A1232" s="8" t="s">
        <v>38</v>
      </c>
      <c r="B1232" s="8" t="s">
        <v>159</v>
      </c>
      <c r="C1232" s="8" t="s">
        <v>1163</v>
      </c>
      <c r="D1232" s="47" t="s">
        <v>1311</v>
      </c>
      <c r="E1232" s="47" t="s">
        <v>374</v>
      </c>
      <c r="F1232" s="47" t="s">
        <v>159</v>
      </c>
      <c r="G1232" s="47" t="s">
        <v>747</v>
      </c>
      <c r="H1232" s="45" t="str">
        <f t="shared" si="69"/>
        <v>ASHRAE 90.1-2007HospitalOperating Room</v>
      </c>
      <c r="I1232" s="117" t="str">
        <f>VLOOKUP(H1232,'Interior Lighting'!$A$4:$G$1472,5,FALSE)</f>
        <v>2.2</v>
      </c>
      <c r="J1232" s="47"/>
      <c r="K1232" s="47"/>
      <c r="L1232" s="47"/>
      <c r="M1232" s="47">
        <v>0.0</v>
      </c>
      <c r="N1232" s="47">
        <v>0.7</v>
      </c>
      <c r="O1232" s="47">
        <v>0.2</v>
      </c>
      <c r="P1232" s="47" t="s">
        <v>1330</v>
      </c>
      <c r="Q1232" s="47" t="s">
        <v>365</v>
      </c>
      <c r="R1232" s="47" t="s">
        <v>511</v>
      </c>
      <c r="S1232" s="47" t="s">
        <v>512</v>
      </c>
      <c r="T1232" s="7" t="str">
        <f t="shared" si="70"/>
        <v>AIA 2001Surgery and Critical CareOperating/Surgical Cystoscopic Rooms</v>
      </c>
      <c r="U1232" s="117" t="str">
        <f>VLOOKUP(T1232,Ventilation!$A$4:$H$314,6,FALSE)</f>
        <v/>
      </c>
      <c r="V1232" s="117" t="str">
        <f>VLOOKUP(T1232,Ventilation!$A$4:$H$314,5,FALSE)</f>
        <v/>
      </c>
      <c r="W1232" s="117" t="str">
        <f>VLOOKUP(T1232,Ventilation!$A$4:$H$314,7,FALSE)</f>
        <v>3</v>
      </c>
      <c r="X1232" s="47">
        <v>5.0</v>
      </c>
      <c r="Y1232" s="47" t="s">
        <v>1328</v>
      </c>
      <c r="Z1232" s="47" t="s">
        <v>1321</v>
      </c>
      <c r="AA1232" s="47">
        <v>0.0446</v>
      </c>
      <c r="AB1232" s="8"/>
      <c r="AC1232" s="47"/>
      <c r="AD1232" s="47" t="s">
        <v>1322</v>
      </c>
      <c r="AE1232" s="47"/>
      <c r="AF1232" s="47"/>
      <c r="AG1232" s="47"/>
      <c r="AH1232" s="47"/>
      <c r="AI1232" s="47"/>
      <c r="AJ1232" s="47">
        <v>2.92</v>
      </c>
      <c r="AK1232" s="47">
        <v>0.0</v>
      </c>
      <c r="AL1232" s="47">
        <v>0.5</v>
      </c>
      <c r="AM1232" s="47">
        <v>0.0</v>
      </c>
      <c r="AN1232" s="47" t="s">
        <v>1331</v>
      </c>
      <c r="AO1232" s="47" t="s">
        <v>1324</v>
      </c>
      <c r="AP1232" s="47" t="s">
        <v>1325</v>
      </c>
      <c r="AQ1232" s="47">
        <v>2.0</v>
      </c>
      <c r="AR1232" s="47">
        <v>600.0</v>
      </c>
      <c r="AS1232" s="117" t="str">
        <f t="shared" si="71"/>
        <v>0.003333333333</v>
      </c>
      <c r="AT1232" s="47">
        <v>49.0</v>
      </c>
      <c r="AU1232" s="47">
        <v>0.2</v>
      </c>
      <c r="AV1232" s="47">
        <v>0.05</v>
      </c>
      <c r="AW1232" s="47" t="s">
        <v>168</v>
      </c>
      <c r="AX1232" s="47"/>
      <c r="AY1232" s="47"/>
      <c r="AZ1232" s="47" t="str">
        <f t="shared" si="73"/>
        <v/>
      </c>
      <c r="BA1232" s="47"/>
      <c r="BB1232" s="47"/>
      <c r="BC1232" s="47"/>
      <c r="BD1232" s="47"/>
      <c r="BE1232" s="47"/>
      <c r="BF1232" s="47"/>
      <c r="BG1232" s="5"/>
      <c r="BI1232" s="5"/>
      <c r="BJ1232" s="5"/>
      <c r="BK1232" s="5"/>
    </row>
    <row r="1233" ht="14.25" hidden="1" customHeight="1">
      <c r="A1233" s="92" t="s">
        <v>50</v>
      </c>
      <c r="B1233" s="45" t="s">
        <v>316</v>
      </c>
      <c r="C1233" s="45" t="s">
        <v>1100</v>
      </c>
      <c r="D1233" s="45" t="s">
        <v>1294</v>
      </c>
      <c r="E1233" s="61" t="s">
        <v>50</v>
      </c>
      <c r="F1233" s="45" t="s">
        <v>1100</v>
      </c>
      <c r="G1233" s="45" t="s">
        <v>652</v>
      </c>
      <c r="H1233" s="45" t="str">
        <f t="shared" si="69"/>
        <v>OEESC 2014StorageGeneral</v>
      </c>
      <c r="I1233" s="117" t="str">
        <f>VLOOKUP(H1233,'Interior Lighting'!$A$4:$G$1472,5,FALSE)</f>
        <v>0.63</v>
      </c>
      <c r="J1233" s="47"/>
      <c r="K1233" s="45"/>
      <c r="L1233" s="45"/>
      <c r="M1233" s="45">
        <v>0.0</v>
      </c>
      <c r="N1233" s="45">
        <v>0.7</v>
      </c>
      <c r="O1233" s="45">
        <v>0.2</v>
      </c>
      <c r="P1233" s="45" t="s">
        <v>1756</v>
      </c>
      <c r="Q1233" s="45" t="s">
        <v>370</v>
      </c>
      <c r="R1233" s="45" t="s">
        <v>652</v>
      </c>
      <c r="S1233" s="45" t="s">
        <v>594</v>
      </c>
      <c r="T1233" s="7" t="str">
        <f t="shared" si="70"/>
        <v>ASHRAE 62.1-2007GeneralStorage rooms</v>
      </c>
      <c r="U1233" s="117" t="str">
        <f>VLOOKUP(T1233,Ventilation!$A$4:$H$314,6,FALSE)</f>
        <v>0.12</v>
      </c>
      <c r="V1233" s="117" t="str">
        <f>VLOOKUP(T1233,Ventilation!$A$4:$H$314,5,FALSE)</f>
        <v/>
      </c>
      <c r="W1233" s="117" t="str">
        <f>VLOOKUP(T1233,Ventilation!$A$4:$H$314,7,FALSE)</f>
        <v/>
      </c>
      <c r="X1233" s="45">
        <v>0.0</v>
      </c>
      <c r="Y1233" s="45" t="s">
        <v>1709</v>
      </c>
      <c r="Z1233" s="45" t="s">
        <v>1710</v>
      </c>
      <c r="AA1233" s="45">
        <v>0.112</v>
      </c>
      <c r="AB1233" s="7"/>
      <c r="AC1233" s="8"/>
      <c r="AD1233" s="8" t="s">
        <v>179</v>
      </c>
      <c r="AE1233" s="45"/>
      <c r="AF1233" s="45"/>
      <c r="AG1233" s="45"/>
      <c r="AH1233" s="45"/>
      <c r="AI1233" s="45"/>
      <c r="AJ1233" s="45">
        <v>0.0</v>
      </c>
      <c r="AK1233" s="45">
        <v>0.0</v>
      </c>
      <c r="AL1233" s="45">
        <v>0.5</v>
      </c>
      <c r="AM1233" s="45">
        <v>0.0</v>
      </c>
      <c r="AN1233" s="45" t="s">
        <v>1709</v>
      </c>
      <c r="AO1233" s="7" t="s">
        <v>1711</v>
      </c>
      <c r="AP1233" s="7" t="s">
        <v>1684</v>
      </c>
      <c r="AQ1233" s="45"/>
      <c r="AR1233" s="45"/>
      <c r="AS1233" s="45" t="str">
        <f t="shared" si="71"/>
        <v/>
      </c>
      <c r="AT1233" s="45"/>
      <c r="AU1233" s="45"/>
      <c r="AV1233" s="45"/>
      <c r="AW1233" s="45"/>
      <c r="AX1233" s="45"/>
      <c r="AY1233" s="45"/>
      <c r="AZ1233" s="45"/>
      <c r="BA1233" s="45"/>
      <c r="BB1233" s="45"/>
      <c r="BC1233" s="45"/>
      <c r="BD1233" s="45"/>
      <c r="BE1233" s="45"/>
      <c r="BF1233" s="45"/>
      <c r="BG1233" s="9" t="s">
        <v>1712</v>
      </c>
      <c r="BI1233" s="5"/>
      <c r="BJ1233" s="5"/>
      <c r="BK1233" s="5"/>
    </row>
    <row r="1234" ht="14.25" hidden="1" customHeight="1">
      <c r="A1234" s="92" t="s">
        <v>42</v>
      </c>
      <c r="B1234" s="8" t="s">
        <v>361</v>
      </c>
      <c r="C1234" s="8" t="s">
        <v>1130</v>
      </c>
      <c r="D1234" s="8" t="s">
        <v>1294</v>
      </c>
      <c r="E1234" s="61" t="s">
        <v>376</v>
      </c>
      <c r="F1234" s="8" t="s">
        <v>1100</v>
      </c>
      <c r="G1234" s="8" t="s">
        <v>652</v>
      </c>
      <c r="H1234" s="45" t="str">
        <f t="shared" si="69"/>
        <v>ASHRAE 90.1-2013StorageGeneral</v>
      </c>
      <c r="I1234" s="117" t="str">
        <f>VLOOKUP(H1234,'Interior Lighting'!$A$4:$G$1472,5,FALSE)</f>
        <v>0.63</v>
      </c>
      <c r="J1234" s="47"/>
      <c r="K1234" s="8"/>
      <c r="L1234" s="8"/>
      <c r="M1234" s="8">
        <v>0.0</v>
      </c>
      <c r="N1234" s="8">
        <v>0.7</v>
      </c>
      <c r="O1234" s="8">
        <v>0.2</v>
      </c>
      <c r="P1234" s="8" t="s">
        <v>1801</v>
      </c>
      <c r="Q1234" s="47" t="s">
        <v>370</v>
      </c>
      <c r="R1234" s="8" t="s">
        <v>652</v>
      </c>
      <c r="S1234" s="8" t="s">
        <v>594</v>
      </c>
      <c r="T1234" s="7" t="str">
        <f t="shared" si="70"/>
        <v>ASHRAE 62.1-2007GeneralStorage rooms</v>
      </c>
      <c r="U1234" s="117" t="str">
        <f>VLOOKUP(T1234,Ventilation!$A$4:$H$314,6,FALSE)</f>
        <v>0.12</v>
      </c>
      <c r="V1234" s="117" t="str">
        <f>VLOOKUP(T1234,Ventilation!$A$4:$H$314,5,FALSE)</f>
        <v/>
      </c>
      <c r="W1234" s="117" t="str">
        <f>VLOOKUP(T1234,Ventilation!$A$4:$H$314,7,FALSE)</f>
        <v/>
      </c>
      <c r="X1234" s="8">
        <v>3.33</v>
      </c>
      <c r="Y1234" s="8" t="s">
        <v>1802</v>
      </c>
      <c r="Z1234" s="8" t="s">
        <v>1803</v>
      </c>
      <c r="AA1234" s="8">
        <v>0.0446</v>
      </c>
      <c r="AB1234" s="8"/>
      <c r="AC1234" s="8"/>
      <c r="AD1234" s="8" t="s">
        <v>1804</v>
      </c>
      <c r="AE1234" s="8"/>
      <c r="AF1234" s="8"/>
      <c r="AG1234" s="8"/>
      <c r="AH1234" s="8"/>
      <c r="AI1234" s="8"/>
      <c r="AJ1234" s="8">
        <v>0.5400002325005652</v>
      </c>
      <c r="AK1234" s="8">
        <v>0.0</v>
      </c>
      <c r="AL1234" s="8">
        <v>0.5</v>
      </c>
      <c r="AM1234" s="8">
        <v>0.0</v>
      </c>
      <c r="AN1234" s="8" t="s">
        <v>1805</v>
      </c>
      <c r="AO1234" s="8" t="s">
        <v>1806</v>
      </c>
      <c r="AP1234" s="8" t="s">
        <v>1807</v>
      </c>
      <c r="AQ1234" s="8"/>
      <c r="AR1234" s="8"/>
      <c r="AS1234" s="45" t="str">
        <f t="shared" si="71"/>
        <v/>
      </c>
      <c r="AT1234" s="8"/>
      <c r="AU1234" s="8"/>
      <c r="AV1234" s="8"/>
      <c r="AW1234" s="8"/>
      <c r="AX1234" s="8"/>
      <c r="AY1234" s="8"/>
      <c r="AZ1234" s="8"/>
      <c r="BA1234" s="8"/>
      <c r="BB1234" s="8"/>
      <c r="BC1234" s="8"/>
      <c r="BD1234" s="8"/>
      <c r="BE1234" s="8"/>
      <c r="BF1234" s="8"/>
      <c r="BG1234" s="5"/>
      <c r="BI1234" s="5"/>
      <c r="BJ1234" s="5"/>
      <c r="BK1234" s="5"/>
    </row>
    <row r="1235" ht="14.25" hidden="1" customHeight="1">
      <c r="A1235" s="92" t="s">
        <v>42</v>
      </c>
      <c r="B1235" s="8" t="s">
        <v>361</v>
      </c>
      <c r="C1235" s="8" t="s">
        <v>1127</v>
      </c>
      <c r="D1235" s="8" t="s">
        <v>1283</v>
      </c>
      <c r="E1235" s="61" t="s">
        <v>376</v>
      </c>
      <c r="F1235" s="8" t="s">
        <v>1068</v>
      </c>
      <c r="G1235" s="8" t="s">
        <v>652</v>
      </c>
      <c r="H1235" s="45" t="str">
        <f t="shared" si="69"/>
        <v>ASHRAE 90.1-2013Sales AreaGeneral</v>
      </c>
      <c r="I1235" s="117" t="str">
        <f>VLOOKUP(H1235,'Interior Lighting'!$A$4:$G$1472,5,FALSE)</f>
        <v>1.44</v>
      </c>
      <c r="J1235" s="47"/>
      <c r="K1235" s="8"/>
      <c r="L1235" s="8"/>
      <c r="M1235" s="8">
        <v>0.0</v>
      </c>
      <c r="N1235" s="8">
        <v>0.7</v>
      </c>
      <c r="O1235" s="8">
        <v>0.2</v>
      </c>
      <c r="P1235" s="8" t="s">
        <v>1801</v>
      </c>
      <c r="Q1235" s="47" t="s">
        <v>370</v>
      </c>
      <c r="R1235" s="8" t="s">
        <v>359</v>
      </c>
      <c r="S1235" s="8" t="s">
        <v>606</v>
      </c>
      <c r="T1235" s="7" t="str">
        <f t="shared" si="70"/>
        <v>ASHRAE 62.1-2007RetailSupermarket</v>
      </c>
      <c r="U1235" s="117" t="str">
        <f>VLOOKUP(T1235,Ventilation!$A$4:$H$314,6,FALSE)</f>
        <v>0.06</v>
      </c>
      <c r="V1235" s="117" t="str">
        <f>VLOOKUP(T1235,Ventilation!$A$4:$H$314,5,FALSE)</f>
        <v>7.5</v>
      </c>
      <c r="W1235" s="117" t="str">
        <f>VLOOKUP(T1235,Ventilation!$A$4:$H$314,7,FALSE)</f>
        <v/>
      </c>
      <c r="X1235" s="8">
        <v>8.0</v>
      </c>
      <c r="Y1235" s="8" t="s">
        <v>1802</v>
      </c>
      <c r="Z1235" s="8" t="s">
        <v>1803</v>
      </c>
      <c r="AA1235" s="8">
        <v>0.0446</v>
      </c>
      <c r="AB1235" s="8"/>
      <c r="AC1235" s="8"/>
      <c r="AD1235" s="8" t="s">
        <v>1804</v>
      </c>
      <c r="AE1235" s="8">
        <v>6.25</v>
      </c>
      <c r="AF1235" s="8">
        <v>0.0</v>
      </c>
      <c r="AG1235" s="8">
        <v>0.5</v>
      </c>
      <c r="AH1235" s="8">
        <v>0.0</v>
      </c>
      <c r="AI1235" s="8" t="s">
        <v>1805</v>
      </c>
      <c r="AJ1235" s="8">
        <v>3.6400015672260313</v>
      </c>
      <c r="AK1235" s="8">
        <v>0.0</v>
      </c>
      <c r="AL1235" s="8">
        <v>0.5</v>
      </c>
      <c r="AM1235" s="8">
        <v>0.0</v>
      </c>
      <c r="AN1235" s="8" t="s">
        <v>1805</v>
      </c>
      <c r="AO1235" s="8" t="s">
        <v>1806</v>
      </c>
      <c r="AP1235" s="8" t="s">
        <v>1807</v>
      </c>
      <c r="AQ1235" s="8">
        <v>5.0</v>
      </c>
      <c r="AR1235" s="8">
        <v>2334.5</v>
      </c>
      <c r="AS1235" s="117" t="str">
        <f t="shared" si="71"/>
        <v>0.00214178625</v>
      </c>
      <c r="AT1235" s="8">
        <v>49.0</v>
      </c>
      <c r="AU1235" s="8">
        <v>0.2</v>
      </c>
      <c r="AV1235" s="8">
        <v>0.05</v>
      </c>
      <c r="AW1235" s="8" t="s">
        <v>1808</v>
      </c>
      <c r="AX1235" s="8">
        <v>1.2402518232437685</v>
      </c>
      <c r="AY1235" s="8">
        <v>3000.0</v>
      </c>
      <c r="AZ1235" s="8">
        <v>0.2153394420444357</v>
      </c>
      <c r="BA1235" s="8">
        <v>0.338</v>
      </c>
      <c r="BB1235" s="8">
        <v>520.8767397283107</v>
      </c>
      <c r="BC1235" s="8">
        <v>0.5</v>
      </c>
      <c r="BD1235" s="8"/>
      <c r="BE1235" s="8" t="s">
        <v>1809</v>
      </c>
      <c r="BF1235" s="8"/>
      <c r="BG1235" s="5"/>
      <c r="BI1235" s="5"/>
      <c r="BJ1235" s="5"/>
      <c r="BK1235" s="5"/>
    </row>
    <row r="1236" ht="14.25" hidden="1" customHeight="1">
      <c r="A1236" s="92" t="s">
        <v>50</v>
      </c>
      <c r="B1236" s="8" t="s">
        <v>316</v>
      </c>
      <c r="C1236" s="8" t="s">
        <v>1178</v>
      </c>
      <c r="D1236" s="8" t="s">
        <v>1364</v>
      </c>
      <c r="E1236" s="61" t="s">
        <v>50</v>
      </c>
      <c r="F1236" s="8" t="s">
        <v>813</v>
      </c>
      <c r="G1236" s="8" t="s">
        <v>652</v>
      </c>
      <c r="H1236" s="45" t="str">
        <f t="shared" si="69"/>
        <v>OEESC 2014StairwayGeneral</v>
      </c>
      <c r="I1236" s="117" t="str">
        <f>VLOOKUP(H1236,'Interior Lighting'!$A$4:$G$1472,5,FALSE)</f>
        <v>0.49</v>
      </c>
      <c r="J1236" s="47"/>
      <c r="K1236" s="8"/>
      <c r="L1236" s="8"/>
      <c r="M1236" s="8">
        <v>0.0</v>
      </c>
      <c r="N1236" s="8">
        <v>0.7</v>
      </c>
      <c r="O1236" s="8">
        <v>0.2</v>
      </c>
      <c r="P1236" s="8" t="s">
        <v>1757</v>
      </c>
      <c r="Q1236" s="47" t="s">
        <v>370</v>
      </c>
      <c r="R1236" s="8" t="s">
        <v>652</v>
      </c>
      <c r="S1236" s="8" t="s">
        <v>542</v>
      </c>
      <c r="T1236" s="7" t="str">
        <f t="shared" si="70"/>
        <v>ASHRAE 62.1-2007GeneralCorridors</v>
      </c>
      <c r="U1236" s="117" t="str">
        <f>VLOOKUP(T1236,Ventilation!$A$4:$H$314,6,FALSE)</f>
        <v>0.06</v>
      </c>
      <c r="V1236" s="117" t="str">
        <f>VLOOKUP(T1236,Ventilation!$A$4:$H$314,5,FALSE)</f>
        <v/>
      </c>
      <c r="W1236" s="117" t="str">
        <f>VLOOKUP(T1236,Ventilation!$A$4:$H$314,7,FALSE)</f>
        <v/>
      </c>
      <c r="X1236" s="8">
        <v>0.0</v>
      </c>
      <c r="Y1236" s="8" t="s">
        <v>1709</v>
      </c>
      <c r="Z1236" s="8" t="s">
        <v>1710</v>
      </c>
      <c r="AA1236" s="8">
        <v>0.112</v>
      </c>
      <c r="AB1236" s="8"/>
      <c r="AC1236" s="8"/>
      <c r="AD1236" s="8" t="s">
        <v>179</v>
      </c>
      <c r="AE1236" s="8"/>
      <c r="AF1236" s="8"/>
      <c r="AG1236" s="8"/>
      <c r="AH1236" s="8"/>
      <c r="AI1236" s="8"/>
      <c r="AJ1236" s="8">
        <v>0.0</v>
      </c>
      <c r="AK1236" s="8">
        <v>0.0</v>
      </c>
      <c r="AL1236" s="8">
        <v>0.5</v>
      </c>
      <c r="AM1236" s="8">
        <v>0.0</v>
      </c>
      <c r="AN1236" s="8" t="s">
        <v>1709</v>
      </c>
      <c r="AO1236" s="8" t="s">
        <v>1711</v>
      </c>
      <c r="AP1236" s="8" t="s">
        <v>1684</v>
      </c>
      <c r="AQ1236" s="8"/>
      <c r="AR1236" s="8"/>
      <c r="AS1236" s="45" t="str">
        <f t="shared" si="71"/>
        <v/>
      </c>
      <c r="AT1236" s="8"/>
      <c r="AU1236" s="8"/>
      <c r="AV1236" s="8"/>
      <c r="AW1236" s="8"/>
      <c r="AX1236" s="8"/>
      <c r="AY1236" s="8"/>
      <c r="AZ1236" s="8"/>
      <c r="BA1236" s="8"/>
      <c r="BB1236" s="8"/>
      <c r="BC1236" s="8"/>
      <c r="BD1236" s="8"/>
      <c r="BE1236" s="8"/>
      <c r="BF1236" s="8"/>
      <c r="BG1236" s="9" t="s">
        <v>1712</v>
      </c>
      <c r="BI1236" s="5"/>
      <c r="BJ1236" s="5"/>
      <c r="BK1236" s="5"/>
    </row>
    <row r="1237" ht="14.25" hidden="1" customHeight="1">
      <c r="A1237" s="92" t="s">
        <v>42</v>
      </c>
      <c r="B1237" s="8" t="s">
        <v>361</v>
      </c>
      <c r="C1237" s="8" t="s">
        <v>1175</v>
      </c>
      <c r="D1237" s="8" t="s">
        <v>1338</v>
      </c>
      <c r="E1237" s="61" t="s">
        <v>376</v>
      </c>
      <c r="F1237" s="8" t="s">
        <v>1068</v>
      </c>
      <c r="G1237" s="8" t="s">
        <v>652</v>
      </c>
      <c r="H1237" s="45" t="str">
        <f t="shared" si="69"/>
        <v>ASHRAE 90.1-2013Sales AreaGeneral</v>
      </c>
      <c r="I1237" s="117" t="str">
        <f>VLOOKUP(H1237,'Interior Lighting'!$A$4:$G$1472,5,FALSE)</f>
        <v>1.44</v>
      </c>
      <c r="J1237" s="47"/>
      <c r="K1237" s="8"/>
      <c r="L1237" s="8"/>
      <c r="M1237" s="8">
        <v>0.0</v>
      </c>
      <c r="N1237" s="8">
        <v>0.7</v>
      </c>
      <c r="O1237" s="8">
        <v>0.2</v>
      </c>
      <c r="P1237" s="8" t="s">
        <v>1801</v>
      </c>
      <c r="Q1237" s="47" t="s">
        <v>370</v>
      </c>
      <c r="R1237" s="8" t="s">
        <v>359</v>
      </c>
      <c r="S1237" s="8" t="s">
        <v>606</v>
      </c>
      <c r="T1237" s="7" t="str">
        <f t="shared" si="70"/>
        <v>ASHRAE 62.1-2007RetailSupermarket</v>
      </c>
      <c r="U1237" s="117" t="str">
        <f>VLOOKUP(T1237,Ventilation!$A$4:$H$314,6,FALSE)</f>
        <v>0.06</v>
      </c>
      <c r="V1237" s="117" t="str">
        <f>VLOOKUP(T1237,Ventilation!$A$4:$H$314,5,FALSE)</f>
        <v>7.5</v>
      </c>
      <c r="W1237" s="117" t="str">
        <f>VLOOKUP(T1237,Ventilation!$A$4:$H$314,7,FALSE)</f>
        <v/>
      </c>
      <c r="X1237" s="8">
        <v>8.0</v>
      </c>
      <c r="Y1237" s="8" t="s">
        <v>1802</v>
      </c>
      <c r="Z1237" s="8" t="s">
        <v>1803</v>
      </c>
      <c r="AA1237" s="8">
        <v>0.0446</v>
      </c>
      <c r="AB1237" s="8"/>
      <c r="AC1237" s="8"/>
      <c r="AD1237" s="8" t="s">
        <v>1804</v>
      </c>
      <c r="AE1237" s="8"/>
      <c r="AF1237" s="8"/>
      <c r="AG1237" s="8"/>
      <c r="AH1237" s="8"/>
      <c r="AI1237" s="8"/>
      <c r="AJ1237" s="8">
        <v>0.36000015500037674</v>
      </c>
      <c r="AK1237" s="8">
        <v>0.0</v>
      </c>
      <c r="AL1237" s="8">
        <v>0.5</v>
      </c>
      <c r="AM1237" s="8">
        <v>0.0</v>
      </c>
      <c r="AN1237" s="8" t="s">
        <v>1805</v>
      </c>
      <c r="AO1237" s="8" t="s">
        <v>1806</v>
      </c>
      <c r="AP1237" s="8" t="s">
        <v>1807</v>
      </c>
      <c r="AQ1237" s="8"/>
      <c r="AR1237" s="8"/>
      <c r="AS1237" s="45" t="str">
        <f t="shared" si="71"/>
        <v/>
      </c>
      <c r="AT1237" s="8"/>
      <c r="AU1237" s="8"/>
      <c r="AV1237" s="8"/>
      <c r="AW1237" s="8"/>
      <c r="AX1237" s="8"/>
      <c r="AY1237" s="8"/>
      <c r="AZ1237" s="8"/>
      <c r="BA1237" s="8"/>
      <c r="BB1237" s="8"/>
      <c r="BC1237" s="8"/>
      <c r="BD1237" s="8"/>
      <c r="BE1237" s="8"/>
      <c r="BF1237" s="8"/>
      <c r="BG1237" s="5"/>
      <c r="BI1237" s="5"/>
      <c r="BJ1237" s="5"/>
      <c r="BK1237" s="5"/>
    </row>
    <row r="1238" ht="14.25" hidden="1" customHeight="1">
      <c r="A1238" s="92" t="s">
        <v>50</v>
      </c>
      <c r="B1238" s="8" t="s">
        <v>316</v>
      </c>
      <c r="C1238" s="8" t="s">
        <v>1177</v>
      </c>
      <c r="D1238" s="8" t="s">
        <v>1283</v>
      </c>
      <c r="E1238" s="61" t="s">
        <v>50</v>
      </c>
      <c r="F1238" s="8" t="s">
        <v>1011</v>
      </c>
      <c r="G1238" s="8" t="s">
        <v>652</v>
      </c>
      <c r="H1238" s="45" t="str">
        <f t="shared" si="69"/>
        <v>OEESC 2014Lounge/RecreationGeneral</v>
      </c>
      <c r="I1238" s="117" t="str">
        <f>VLOOKUP(H1238,'Interior Lighting'!$A$4:$G$1472,5,FALSE)</f>
        <v>0.73</v>
      </c>
      <c r="J1238" s="47"/>
      <c r="K1238" s="8"/>
      <c r="L1238" s="8"/>
      <c r="M1238" s="8">
        <v>0.0</v>
      </c>
      <c r="N1238" s="8">
        <v>0.7</v>
      </c>
      <c r="O1238" s="8">
        <v>0.2</v>
      </c>
      <c r="P1238" s="8" t="s">
        <v>1716</v>
      </c>
      <c r="Q1238" s="47" t="s">
        <v>370</v>
      </c>
      <c r="R1238" s="7" t="s">
        <v>560</v>
      </c>
      <c r="S1238" s="7" t="s">
        <v>659</v>
      </c>
      <c r="T1238" s="7" t="str">
        <f t="shared" si="70"/>
        <v>ASHRAE 62.1-2007Hotels, Motels, Resorts, DormitoriesLobbies/prefunction</v>
      </c>
      <c r="U1238" s="117" t="str">
        <f>VLOOKUP(T1238,Ventilation!$A$4:$H$314,6,FALSE)</f>
        <v>0.06</v>
      </c>
      <c r="V1238" s="117" t="str">
        <f>VLOOKUP(T1238,Ventilation!$A$4:$H$314,5,FALSE)</f>
        <v>7.5</v>
      </c>
      <c r="W1238" s="117" t="str">
        <f>VLOOKUP(T1238,Ventilation!$A$4:$H$314,7,FALSE)</f>
        <v/>
      </c>
      <c r="X1238" s="8">
        <v>51.28</v>
      </c>
      <c r="Y1238" s="8" t="s">
        <v>1717</v>
      </c>
      <c r="Z1238" s="8" t="s">
        <v>1710</v>
      </c>
      <c r="AA1238" s="8">
        <v>0.112</v>
      </c>
      <c r="AB1238" s="8"/>
      <c r="AC1238" s="8"/>
      <c r="AD1238" s="8" t="s">
        <v>1718</v>
      </c>
      <c r="AE1238" s="8"/>
      <c r="AF1238" s="8"/>
      <c r="AG1238" s="8"/>
      <c r="AH1238" s="8"/>
      <c r="AI1238" s="8"/>
      <c r="AJ1238" s="8">
        <v>2.0</v>
      </c>
      <c r="AK1238" s="8">
        <v>0.0</v>
      </c>
      <c r="AL1238" s="8">
        <v>0.5</v>
      </c>
      <c r="AM1238" s="8">
        <v>0.0</v>
      </c>
      <c r="AN1238" s="8" t="s">
        <v>1719</v>
      </c>
      <c r="AO1238" s="8" t="s">
        <v>1720</v>
      </c>
      <c r="AP1238" s="8" t="s">
        <v>1721</v>
      </c>
      <c r="AQ1238" s="8"/>
      <c r="AR1238" s="8"/>
      <c r="AS1238" s="45" t="str">
        <f t="shared" si="71"/>
        <v/>
      </c>
      <c r="AT1238" s="8"/>
      <c r="AU1238" s="8"/>
      <c r="AV1238" s="8"/>
      <c r="AW1238" s="8"/>
      <c r="AX1238" s="8"/>
      <c r="AY1238" s="8"/>
      <c r="AZ1238" s="8"/>
      <c r="BA1238" s="8"/>
      <c r="BB1238" s="8"/>
      <c r="BC1238" s="8"/>
      <c r="BD1238" s="8"/>
      <c r="BE1238" s="8"/>
      <c r="BF1238" s="8"/>
      <c r="BG1238" s="9" t="s">
        <v>1712</v>
      </c>
      <c r="BI1238" s="5"/>
      <c r="BJ1238" s="5"/>
      <c r="BK1238" s="5"/>
    </row>
    <row r="1239" ht="14.25" hidden="1" customHeight="1">
      <c r="A1239" s="92" t="s">
        <v>50</v>
      </c>
      <c r="B1239" s="8" t="s">
        <v>316</v>
      </c>
      <c r="C1239" s="8" t="s">
        <v>1173</v>
      </c>
      <c r="D1239" s="8" t="s">
        <v>1474</v>
      </c>
      <c r="E1239" s="61" t="s">
        <v>50</v>
      </c>
      <c r="F1239" s="8" t="s">
        <v>1018</v>
      </c>
      <c r="G1239" s="8" t="s">
        <v>652</v>
      </c>
      <c r="H1239" s="45" t="str">
        <f t="shared" si="69"/>
        <v>OEESC 2014RestroomsGeneral</v>
      </c>
      <c r="I1239" s="117" t="str">
        <f>VLOOKUP(H1239,'Interior Lighting'!$A$4:$G$1472,5,FALSE)</f>
        <v>0.82</v>
      </c>
      <c r="J1239" s="47"/>
      <c r="K1239" s="8"/>
      <c r="L1239" s="8"/>
      <c r="M1239" s="8">
        <v>0.0</v>
      </c>
      <c r="N1239" s="8">
        <v>0.7</v>
      </c>
      <c r="O1239" s="8">
        <v>0.2</v>
      </c>
      <c r="P1239" s="8" t="s">
        <v>1758</v>
      </c>
      <c r="Q1239" s="47" t="s">
        <v>370</v>
      </c>
      <c r="R1239" s="8" t="s">
        <v>652</v>
      </c>
      <c r="S1239" s="8" t="s">
        <v>542</v>
      </c>
      <c r="T1239" s="7" t="str">
        <f t="shared" si="70"/>
        <v>ASHRAE 62.1-2007GeneralCorridors</v>
      </c>
      <c r="U1239" s="117" t="str">
        <f>VLOOKUP(T1239,Ventilation!$A$4:$H$314,6,FALSE)</f>
        <v>0.06</v>
      </c>
      <c r="V1239" s="117" t="str">
        <f>VLOOKUP(T1239,Ventilation!$A$4:$H$314,5,FALSE)</f>
        <v/>
      </c>
      <c r="W1239" s="117" t="str">
        <f>VLOOKUP(T1239,Ventilation!$A$4:$H$314,7,FALSE)</f>
        <v/>
      </c>
      <c r="X1239" s="8">
        <v>2.85</v>
      </c>
      <c r="Y1239" s="8" t="s">
        <v>1722</v>
      </c>
      <c r="Z1239" s="8" t="s">
        <v>1710</v>
      </c>
      <c r="AA1239" s="8">
        <v>0.112</v>
      </c>
      <c r="AB1239" s="8"/>
      <c r="AC1239" s="8"/>
      <c r="AD1239" s="8" t="s">
        <v>1718</v>
      </c>
      <c r="AE1239" s="8"/>
      <c r="AF1239" s="8"/>
      <c r="AG1239" s="8"/>
      <c r="AH1239" s="8"/>
      <c r="AI1239" s="8"/>
      <c r="AJ1239" s="8">
        <v>0.0</v>
      </c>
      <c r="AK1239" s="8">
        <v>0.0</v>
      </c>
      <c r="AL1239" s="8">
        <v>0.5</v>
      </c>
      <c r="AM1239" s="8">
        <v>0.0</v>
      </c>
      <c r="AN1239" s="8" t="s">
        <v>1723</v>
      </c>
      <c r="AO1239" s="8" t="s">
        <v>1720</v>
      </c>
      <c r="AP1239" s="8" t="s">
        <v>1721</v>
      </c>
      <c r="AQ1239" s="8"/>
      <c r="AR1239" s="8"/>
      <c r="AS1239" s="45" t="str">
        <f t="shared" si="71"/>
        <v/>
      </c>
      <c r="AT1239" s="8"/>
      <c r="AU1239" s="8"/>
      <c r="AV1239" s="8"/>
      <c r="AW1239" s="8"/>
      <c r="AX1239" s="8">
        <v>1.139566144206643</v>
      </c>
      <c r="AY1239" s="8">
        <v>400.0</v>
      </c>
      <c r="AZ1239" s="8">
        <v>0.19785783263303935</v>
      </c>
      <c r="BA1239" s="8">
        <v>0.338</v>
      </c>
      <c r="BB1239" s="8">
        <v>69.45023196377475</v>
      </c>
      <c r="BC1239" s="8">
        <v>0.5</v>
      </c>
      <c r="BD1239" s="8"/>
      <c r="BE1239" s="8"/>
      <c r="BF1239" s="8"/>
      <c r="BG1239" s="9" t="s">
        <v>1712</v>
      </c>
      <c r="BI1239" s="5"/>
      <c r="BJ1239" s="5"/>
      <c r="BK1239" s="5"/>
    </row>
    <row r="1240" ht="14.25" hidden="1" customHeight="1">
      <c r="A1240" s="92" t="s">
        <v>50</v>
      </c>
      <c r="B1240" s="8" t="s">
        <v>316</v>
      </c>
      <c r="C1240" s="8" t="s">
        <v>355</v>
      </c>
      <c r="D1240" s="8" t="s">
        <v>1312</v>
      </c>
      <c r="E1240" s="61" t="s">
        <v>50</v>
      </c>
      <c r="F1240" s="8" t="s">
        <v>993</v>
      </c>
      <c r="G1240" s="8" t="s">
        <v>652</v>
      </c>
      <c r="H1240" s="45" t="str">
        <f t="shared" si="69"/>
        <v>OEESC 2014Office-EnclosedGeneral</v>
      </c>
      <c r="I1240" s="117" t="str">
        <f>VLOOKUP(H1240,'Interior Lighting'!$A$4:$G$1472,5,FALSE)</f>
        <v>0.97</v>
      </c>
      <c r="J1240" s="47"/>
      <c r="K1240" s="8"/>
      <c r="L1240" s="8"/>
      <c r="M1240" s="8">
        <v>0.0</v>
      </c>
      <c r="N1240" s="8">
        <v>0.7</v>
      </c>
      <c r="O1240" s="8">
        <v>0.2</v>
      </c>
      <c r="P1240" s="8" t="s">
        <v>1759</v>
      </c>
      <c r="Q1240" s="47" t="s">
        <v>370</v>
      </c>
      <c r="R1240" s="8" t="s">
        <v>580</v>
      </c>
      <c r="S1240" s="8" t="s">
        <v>576</v>
      </c>
      <c r="T1240" s="7" t="str">
        <f t="shared" si="70"/>
        <v>ASHRAE 62.1-2007Office BuildingsOffice space</v>
      </c>
      <c r="U1240" s="117" t="str">
        <f>VLOOKUP(T1240,Ventilation!$A$4:$H$314,6,FALSE)</f>
        <v>0.06</v>
      </c>
      <c r="V1240" s="117" t="str">
        <f>VLOOKUP(T1240,Ventilation!$A$4:$H$314,5,FALSE)</f>
        <v>5</v>
      </c>
      <c r="W1240" s="117" t="str">
        <f>VLOOKUP(T1240,Ventilation!$A$4:$H$314,7,FALSE)</f>
        <v/>
      </c>
      <c r="X1240" s="8">
        <v>7.14</v>
      </c>
      <c r="Y1240" s="8" t="s">
        <v>1724</v>
      </c>
      <c r="Z1240" s="8" t="s">
        <v>1710</v>
      </c>
      <c r="AA1240" s="8">
        <v>0.112</v>
      </c>
      <c r="AB1240" s="8"/>
      <c r="AC1240" s="8"/>
      <c r="AD1240" s="8" t="s">
        <v>1718</v>
      </c>
      <c r="AE1240" s="8"/>
      <c r="AF1240" s="8"/>
      <c r="AG1240" s="8"/>
      <c r="AH1240" s="8"/>
      <c r="AI1240" s="8"/>
      <c r="AJ1240" s="8">
        <v>1.28</v>
      </c>
      <c r="AK1240" s="8">
        <v>0.0</v>
      </c>
      <c r="AL1240" s="8">
        <v>0.5</v>
      </c>
      <c r="AM1240" s="8">
        <v>0.0</v>
      </c>
      <c r="AN1240" s="8" t="s">
        <v>1725</v>
      </c>
      <c r="AO1240" s="8" t="s">
        <v>1720</v>
      </c>
      <c r="AP1240" s="8" t="s">
        <v>1721</v>
      </c>
      <c r="AQ1240" s="8"/>
      <c r="AR1240" s="8"/>
      <c r="AS1240" s="45" t="str">
        <f t="shared" si="71"/>
        <v/>
      </c>
      <c r="AT1240" s="8"/>
      <c r="AU1240" s="8"/>
      <c r="AV1240" s="8"/>
      <c r="AW1240" s="8"/>
      <c r="AX1240" s="8"/>
      <c r="AY1240" s="8"/>
      <c r="AZ1240" s="8"/>
      <c r="BA1240" s="8"/>
      <c r="BB1240" s="8"/>
      <c r="BC1240" s="8"/>
      <c r="BD1240" s="8"/>
      <c r="BE1240" s="8"/>
      <c r="BF1240" s="8"/>
      <c r="BG1240" s="9" t="s">
        <v>1712</v>
      </c>
      <c r="BI1240" s="5"/>
      <c r="BJ1240" s="5"/>
      <c r="BK1240" s="5"/>
    </row>
    <row r="1241" ht="14.25" hidden="1" customHeight="1">
      <c r="A1241" s="92" t="s">
        <v>50</v>
      </c>
      <c r="B1241" s="8" t="s">
        <v>316</v>
      </c>
      <c r="C1241" s="8" t="s">
        <v>1157</v>
      </c>
      <c r="D1241" s="8" t="s">
        <v>1338</v>
      </c>
      <c r="E1241" s="61" t="s">
        <v>50</v>
      </c>
      <c r="F1241" s="8" t="s">
        <v>995</v>
      </c>
      <c r="G1241" s="8" t="s">
        <v>652</v>
      </c>
      <c r="H1241" s="45" t="str">
        <f t="shared" si="69"/>
        <v>OEESC 2014Conference/Meeting/MultipurposeGeneral</v>
      </c>
      <c r="I1241" s="117" t="str">
        <f>VLOOKUP(H1241,'Interior Lighting'!$A$4:$G$1472,5,FALSE)</f>
        <v>1.11</v>
      </c>
      <c r="J1241" s="47"/>
      <c r="K1241" s="8"/>
      <c r="L1241" s="8"/>
      <c r="M1241" s="8">
        <v>0.0</v>
      </c>
      <c r="N1241" s="8">
        <v>0.7</v>
      </c>
      <c r="O1241" s="8">
        <v>0.2</v>
      </c>
      <c r="P1241" s="8" t="s">
        <v>1726</v>
      </c>
      <c r="Q1241" s="47" t="s">
        <v>370</v>
      </c>
      <c r="R1241" s="8" t="s">
        <v>652</v>
      </c>
      <c r="S1241" s="8" t="s">
        <v>653</v>
      </c>
      <c r="T1241" s="7" t="str">
        <f t="shared" si="70"/>
        <v>ASHRAE 62.1-2007GeneralConference/meeting</v>
      </c>
      <c r="U1241" s="117" t="str">
        <f>VLOOKUP(T1241,Ventilation!$A$4:$H$314,6,FALSE)</f>
        <v>0.06</v>
      </c>
      <c r="V1241" s="117" t="str">
        <f>VLOOKUP(T1241,Ventilation!$A$4:$H$314,5,FALSE)</f>
        <v>5</v>
      </c>
      <c r="W1241" s="117" t="str">
        <f>VLOOKUP(T1241,Ventilation!$A$4:$H$314,7,FALSE)</f>
        <v/>
      </c>
      <c r="X1241" s="8">
        <v>50.0</v>
      </c>
      <c r="Y1241" s="8" t="s">
        <v>1727</v>
      </c>
      <c r="Z1241" s="8" t="s">
        <v>1710</v>
      </c>
      <c r="AA1241" s="8">
        <v>0.112</v>
      </c>
      <c r="AB1241" s="8"/>
      <c r="AC1241" s="8"/>
      <c r="AD1241" s="8" t="s">
        <v>1718</v>
      </c>
      <c r="AE1241" s="8"/>
      <c r="AF1241" s="8"/>
      <c r="AG1241" s="8"/>
      <c r="AH1241" s="8"/>
      <c r="AI1241" s="8"/>
      <c r="AJ1241" s="8">
        <v>0.574</v>
      </c>
      <c r="AK1241" s="8">
        <v>0.0</v>
      </c>
      <c r="AL1241" s="8">
        <v>0.5</v>
      </c>
      <c r="AM1241" s="8">
        <v>0.0</v>
      </c>
      <c r="AN1241" s="8" t="s">
        <v>1728</v>
      </c>
      <c r="AO1241" s="8" t="s">
        <v>1720</v>
      </c>
      <c r="AP1241" s="8" t="s">
        <v>1721</v>
      </c>
      <c r="AQ1241" s="8"/>
      <c r="AR1241" s="8"/>
      <c r="AS1241" s="45" t="str">
        <f t="shared" si="71"/>
        <v/>
      </c>
      <c r="AT1241" s="8"/>
      <c r="AU1241" s="8"/>
      <c r="AV1241" s="8"/>
      <c r="AW1241" s="8"/>
      <c r="AX1241" s="8"/>
      <c r="AY1241" s="8"/>
      <c r="AZ1241" s="8"/>
      <c r="BA1241" s="8"/>
      <c r="BB1241" s="8"/>
      <c r="BC1241" s="8"/>
      <c r="BD1241" s="8"/>
      <c r="BE1241" s="8"/>
      <c r="BF1241" s="8"/>
      <c r="BG1241" s="9" t="s">
        <v>1712</v>
      </c>
      <c r="BI1241" s="5"/>
      <c r="BJ1241" s="5"/>
      <c r="BK1241" s="5"/>
    </row>
    <row r="1242" ht="14.25" hidden="1" customHeight="1">
      <c r="A1242" s="92" t="s">
        <v>50</v>
      </c>
      <c r="B1242" s="8" t="s">
        <v>316</v>
      </c>
      <c r="C1242" s="8" t="s">
        <v>1155</v>
      </c>
      <c r="D1242" s="8" t="s">
        <v>1365</v>
      </c>
      <c r="E1242" s="61" t="s">
        <v>50</v>
      </c>
      <c r="F1242" s="8" t="s">
        <v>800</v>
      </c>
      <c r="G1242" s="8" t="s">
        <v>652</v>
      </c>
      <c r="H1242" s="45" t="str">
        <f t="shared" si="69"/>
        <v>OEESC 2014Electrical/MechanicalGeneral</v>
      </c>
      <c r="I1242" s="117" t="str">
        <f>VLOOKUP(H1242,'Interior Lighting'!$A$4:$G$1472,5,FALSE)</f>
        <v>0.95</v>
      </c>
      <c r="J1242" s="47"/>
      <c r="K1242" s="8"/>
      <c r="L1242" s="8"/>
      <c r="M1242" s="8">
        <v>0.0</v>
      </c>
      <c r="N1242" s="8">
        <v>0.7</v>
      </c>
      <c r="O1242" s="8">
        <v>0.2</v>
      </c>
      <c r="P1242" s="8" t="s">
        <v>1729</v>
      </c>
      <c r="Q1242" s="47" t="s">
        <v>370</v>
      </c>
      <c r="R1242" s="8" t="s">
        <v>652</v>
      </c>
      <c r="S1242" s="8" t="s">
        <v>594</v>
      </c>
      <c r="T1242" s="7" t="str">
        <f t="shared" si="70"/>
        <v>ASHRAE 62.1-2007GeneralStorage rooms</v>
      </c>
      <c r="U1242" s="117" t="str">
        <f>VLOOKUP(T1242,Ventilation!$A$4:$H$314,6,FALSE)</f>
        <v>0.12</v>
      </c>
      <c r="V1242" s="117" t="str">
        <f>VLOOKUP(T1242,Ventilation!$A$4:$H$314,5,FALSE)</f>
        <v/>
      </c>
      <c r="W1242" s="117" t="str">
        <f>VLOOKUP(T1242,Ventilation!$A$4:$H$314,7,FALSE)</f>
        <v/>
      </c>
      <c r="X1242" s="8">
        <v>0.0</v>
      </c>
      <c r="Y1242" s="8" t="s">
        <v>1709</v>
      </c>
      <c r="Z1242" s="8" t="s">
        <v>1710</v>
      </c>
      <c r="AA1242" s="8">
        <v>0.112</v>
      </c>
      <c r="AB1242" s="8"/>
      <c r="AC1242" s="8"/>
      <c r="AD1242" s="8" t="s">
        <v>1718</v>
      </c>
      <c r="AE1242" s="8"/>
      <c r="AF1242" s="8">
        <v>0.0</v>
      </c>
      <c r="AG1242" s="8">
        <v>0.2</v>
      </c>
      <c r="AH1242" s="8">
        <v>0.5</v>
      </c>
      <c r="AI1242" s="8"/>
      <c r="AJ1242" s="8">
        <v>0.0</v>
      </c>
      <c r="AK1242" s="8">
        <v>0.0</v>
      </c>
      <c r="AL1242" s="8">
        <v>0.2</v>
      </c>
      <c r="AM1242" s="8">
        <v>0.0</v>
      </c>
      <c r="AN1242" s="8" t="s">
        <v>1709</v>
      </c>
      <c r="AO1242" s="8" t="s">
        <v>1711</v>
      </c>
      <c r="AP1242" s="8" t="s">
        <v>1684</v>
      </c>
      <c r="AQ1242" s="8"/>
      <c r="AR1242" s="8"/>
      <c r="AS1242" s="45" t="str">
        <f t="shared" si="71"/>
        <v/>
      </c>
      <c r="AT1242" s="8"/>
      <c r="AU1242" s="8"/>
      <c r="AV1242" s="8"/>
      <c r="AW1242" s="8"/>
      <c r="AX1242" s="8"/>
      <c r="AY1242" s="8"/>
      <c r="AZ1242" s="8"/>
      <c r="BA1242" s="8"/>
      <c r="BB1242" s="8"/>
      <c r="BC1242" s="8"/>
      <c r="BD1242" s="8"/>
      <c r="BE1242" s="8"/>
      <c r="BF1242" s="8"/>
      <c r="BG1242" s="9" t="s">
        <v>1712</v>
      </c>
      <c r="BI1242" s="5"/>
      <c r="BJ1242" s="5"/>
      <c r="BK1242" s="5"/>
    </row>
    <row r="1243" ht="14.25" hidden="1" customHeight="1">
      <c r="A1243" s="92" t="s">
        <v>50</v>
      </c>
      <c r="B1243" s="8" t="s">
        <v>316</v>
      </c>
      <c r="C1243" s="8" t="s">
        <v>1152</v>
      </c>
      <c r="D1243" s="8" t="s">
        <v>1294</v>
      </c>
      <c r="E1243" s="61" t="s">
        <v>50</v>
      </c>
      <c r="F1243" s="61" t="s">
        <v>159</v>
      </c>
      <c r="G1243" s="61" t="s">
        <v>1081</v>
      </c>
      <c r="H1243" s="45" t="str">
        <f t="shared" si="69"/>
        <v>OEESC 2014HospitalLaundry-Washing</v>
      </c>
      <c r="I1243" s="117" t="str">
        <f>VLOOKUP(H1243,'Interior Lighting'!$A$4:$G$1472,5,FALSE)</f>
        <v>0.52</v>
      </c>
      <c r="J1243" s="47"/>
      <c r="K1243" s="8"/>
      <c r="L1243" s="8"/>
      <c r="M1243" s="8">
        <v>0.0</v>
      </c>
      <c r="N1243" s="8">
        <v>0.7</v>
      </c>
      <c r="O1243" s="8">
        <v>0.2</v>
      </c>
      <c r="P1243" s="8" t="s">
        <v>1730</v>
      </c>
      <c r="Q1243" s="47" t="s">
        <v>370</v>
      </c>
      <c r="R1243" s="8" t="s">
        <v>359</v>
      </c>
      <c r="S1243" s="8" t="s">
        <v>679</v>
      </c>
      <c r="T1243" s="7" t="str">
        <f t="shared" si="70"/>
        <v>ASHRAE 62.1-2007RetailCoinoperated laundries</v>
      </c>
      <c r="U1243" s="117" t="str">
        <f>VLOOKUP(T1243,Ventilation!$A$4:$H$314,6,FALSE)</f>
        <v>0.06</v>
      </c>
      <c r="V1243" s="117" t="str">
        <f>VLOOKUP(T1243,Ventilation!$A$4:$H$314,5,FALSE)</f>
        <v>7.5</v>
      </c>
      <c r="W1243" s="117" t="str">
        <f>VLOOKUP(T1243,Ventilation!$A$4:$H$314,7,FALSE)</f>
        <v/>
      </c>
      <c r="X1243" s="8">
        <v>10.0</v>
      </c>
      <c r="Y1243" s="8" t="s">
        <v>1731</v>
      </c>
      <c r="Z1243" s="8" t="s">
        <v>1710</v>
      </c>
      <c r="AA1243" s="8">
        <v>0.112</v>
      </c>
      <c r="AB1243" s="8"/>
      <c r="AC1243" s="8"/>
      <c r="AD1243" s="8" t="s">
        <v>1718</v>
      </c>
      <c r="AE1243" s="8">
        <v>129.9</v>
      </c>
      <c r="AF1243" s="93">
        <v>0.0</v>
      </c>
      <c r="AG1243" s="93">
        <v>0.2</v>
      </c>
      <c r="AH1243" s="93">
        <v>0.0</v>
      </c>
      <c r="AI1243" s="8" t="s">
        <v>1732</v>
      </c>
      <c r="AJ1243" s="8">
        <v>2.57</v>
      </c>
      <c r="AK1243" s="8">
        <v>0.0</v>
      </c>
      <c r="AL1243" s="93">
        <v>0.2</v>
      </c>
      <c r="AM1243" s="8">
        <v>0.0</v>
      </c>
      <c r="AN1243" s="8" t="s">
        <v>1733</v>
      </c>
      <c r="AO1243" s="8" t="s">
        <v>1720</v>
      </c>
      <c r="AP1243" s="8" t="s">
        <v>1721</v>
      </c>
      <c r="AQ1243" s="8">
        <v>123.0</v>
      </c>
      <c r="AR1243" s="8">
        <v>1053.0</v>
      </c>
      <c r="AS1243" s="117" t="str">
        <f t="shared" si="71"/>
        <v>0.1168091168</v>
      </c>
      <c r="AT1243" s="8">
        <v>82.2</v>
      </c>
      <c r="AU1243" s="8">
        <v>0.2</v>
      </c>
      <c r="AV1243" s="8">
        <v>0.05</v>
      </c>
      <c r="AW1243" s="8" t="s">
        <v>319</v>
      </c>
      <c r="AX1243" s="8"/>
      <c r="AY1243" s="8"/>
      <c r="AZ1243" s="8"/>
      <c r="BA1243" s="8"/>
      <c r="BB1243" s="8"/>
      <c r="BC1243" s="8"/>
      <c r="BD1243" s="8"/>
      <c r="BE1243" s="8"/>
      <c r="BF1243" s="8"/>
      <c r="BG1243" s="9" t="s">
        <v>1712</v>
      </c>
      <c r="BI1243" s="5"/>
      <c r="BJ1243" s="5"/>
      <c r="BK1243" s="5"/>
    </row>
    <row r="1244" ht="14.25" hidden="1" customHeight="1">
      <c r="A1244" s="92" t="s">
        <v>50</v>
      </c>
      <c r="B1244" s="8" t="s">
        <v>316</v>
      </c>
      <c r="C1244" s="93" t="s">
        <v>1734</v>
      </c>
      <c r="D1244" s="8" t="s">
        <v>1306</v>
      </c>
      <c r="E1244" s="61" t="s">
        <v>376</v>
      </c>
      <c r="F1244" s="8" t="s">
        <v>1090</v>
      </c>
      <c r="G1244" s="61" t="s">
        <v>998</v>
      </c>
      <c r="H1244" s="45" t="str">
        <f t="shared" si="69"/>
        <v>ASHRAE 90.1-2013Guest RoomFor Hotel</v>
      </c>
      <c r="I1244" s="117" t="str">
        <f>VLOOKUP(H1244,'Interior Lighting'!$A$4:$G$1472,5,FALSE)</f>
        <v>0.91</v>
      </c>
      <c r="J1244" s="47"/>
      <c r="K1244" s="8"/>
      <c r="L1244" s="8"/>
      <c r="M1244" s="8">
        <v>0.0</v>
      </c>
      <c r="N1244" s="8">
        <v>0.7</v>
      </c>
      <c r="O1244" s="8">
        <v>0.2</v>
      </c>
      <c r="P1244" s="3" t="s">
        <v>1764</v>
      </c>
      <c r="Q1244" s="8" t="s">
        <v>370</v>
      </c>
      <c r="R1244" s="8" t="s">
        <v>560</v>
      </c>
      <c r="S1244" s="8" t="s">
        <v>657</v>
      </c>
      <c r="T1244" s="7" t="str">
        <f t="shared" si="70"/>
        <v>ASHRAE 62.1-2007Hotels, Motels, Resorts, DormitoriesBedroom/living Room</v>
      </c>
      <c r="U1244" s="117" t="str">
        <f>VLOOKUP(T1244,Ventilation!$A$4:$H$314,6,FALSE)</f>
        <v>0.06</v>
      </c>
      <c r="V1244" s="117" t="str">
        <f>VLOOKUP(T1244,Ventilation!$A$4:$H$314,5,FALSE)</f>
        <v>5</v>
      </c>
      <c r="W1244" s="117" t="str">
        <f>VLOOKUP(T1244,Ventilation!$A$4:$H$314,7,FALSE)</f>
        <v/>
      </c>
      <c r="X1244" s="8">
        <v>4.27</v>
      </c>
      <c r="Y1244" s="8" t="s">
        <v>1735</v>
      </c>
      <c r="Z1244" s="8" t="s">
        <v>1710</v>
      </c>
      <c r="AA1244" s="8">
        <v>0.112</v>
      </c>
      <c r="AB1244" s="8"/>
      <c r="AC1244" s="8"/>
      <c r="AD1244" s="8" t="s">
        <v>1736</v>
      </c>
      <c r="AE1244" s="8"/>
      <c r="AF1244" s="8"/>
      <c r="AG1244" s="8"/>
      <c r="AH1244" s="8"/>
      <c r="AI1244" s="8"/>
      <c r="AJ1244" s="8">
        <v>1.1</v>
      </c>
      <c r="AK1244" s="8">
        <v>0.0</v>
      </c>
      <c r="AL1244" s="8">
        <v>0.5</v>
      </c>
      <c r="AM1244" s="8">
        <v>0.0</v>
      </c>
      <c r="AN1244" s="8" t="s">
        <v>1737</v>
      </c>
      <c r="AO1244" s="8" t="s">
        <v>1761</v>
      </c>
      <c r="AP1244" s="8" t="s">
        <v>1762</v>
      </c>
      <c r="AQ1244" s="8">
        <v>2.22</v>
      </c>
      <c r="AR1244" s="8">
        <v>351.0</v>
      </c>
      <c r="AS1244" s="117" t="str">
        <f t="shared" si="71"/>
        <v>0.006324786325</v>
      </c>
      <c r="AT1244" s="8">
        <v>60.0</v>
      </c>
      <c r="AU1244" s="8">
        <v>0.2</v>
      </c>
      <c r="AV1244" s="8">
        <v>0.05</v>
      </c>
      <c r="AW1244" s="8" t="s">
        <v>318</v>
      </c>
      <c r="AX1244" s="8"/>
      <c r="AY1244" s="8"/>
      <c r="AZ1244" s="8"/>
      <c r="BA1244" s="8"/>
      <c r="BB1244" s="8"/>
      <c r="BC1244" s="8"/>
      <c r="BD1244" s="8"/>
      <c r="BE1244" s="8"/>
      <c r="BF1244" s="8"/>
      <c r="BG1244" s="17" t="s">
        <v>1740</v>
      </c>
      <c r="BI1244" s="11"/>
      <c r="BJ1244" s="11"/>
      <c r="BK1244" s="11"/>
    </row>
    <row r="1245" ht="14.25" hidden="1" customHeight="1">
      <c r="A1245" s="92" t="s">
        <v>50</v>
      </c>
      <c r="B1245" s="142" t="s">
        <v>316</v>
      </c>
      <c r="C1245" s="137" t="s">
        <v>1741</v>
      </c>
      <c r="D1245" s="142" t="s">
        <v>1306</v>
      </c>
      <c r="E1245" s="61" t="s">
        <v>376</v>
      </c>
      <c r="F1245" s="142" t="s">
        <v>1090</v>
      </c>
      <c r="G1245" s="61" t="s">
        <v>998</v>
      </c>
      <c r="H1245" s="45" t="str">
        <f t="shared" si="69"/>
        <v>ASHRAE 90.1-2013Guest RoomFor Hotel</v>
      </c>
      <c r="I1245" s="117" t="str">
        <f>VLOOKUP(H1245,'Interior Lighting'!$A$4:$G$1472,5,FALSE)</f>
        <v>0.91</v>
      </c>
      <c r="J1245" s="47"/>
      <c r="K1245" s="143"/>
      <c r="L1245" s="144"/>
      <c r="M1245" s="144">
        <v>0.0</v>
      </c>
      <c r="N1245" s="144">
        <v>0.7</v>
      </c>
      <c r="O1245" s="144">
        <v>0.2</v>
      </c>
      <c r="P1245" s="3" t="s">
        <v>1764</v>
      </c>
      <c r="Q1245" s="142" t="s">
        <v>370</v>
      </c>
      <c r="R1245" s="142" t="s">
        <v>560</v>
      </c>
      <c r="S1245" s="142" t="s">
        <v>657</v>
      </c>
      <c r="T1245" s="7" t="str">
        <f t="shared" si="70"/>
        <v>ASHRAE 62.1-2007Hotels, Motels, Resorts, DormitoriesBedroom/living Room</v>
      </c>
      <c r="U1245" s="117" t="str">
        <f>VLOOKUP(T1245,Ventilation!$A$4:$H$314,6,FALSE)</f>
        <v>0.06</v>
      </c>
      <c r="V1245" s="117" t="str">
        <f>VLOOKUP(T1245,Ventilation!$A$4:$H$314,5,FALSE)</f>
        <v>5</v>
      </c>
      <c r="W1245" s="117" t="str">
        <f>VLOOKUP(T1245,Ventilation!$A$4:$H$314,7,FALSE)</f>
        <v/>
      </c>
      <c r="X1245" s="144">
        <v>4.27</v>
      </c>
      <c r="Y1245" s="142" t="s">
        <v>1735</v>
      </c>
      <c r="Z1245" s="142" t="s">
        <v>1710</v>
      </c>
      <c r="AA1245" s="145">
        <v>0.028</v>
      </c>
      <c r="AB1245" s="143"/>
      <c r="AC1245" s="142"/>
      <c r="AD1245" s="142" t="s">
        <v>1736</v>
      </c>
      <c r="AE1245" s="143"/>
      <c r="AF1245" s="143"/>
      <c r="AG1245" s="143"/>
      <c r="AH1245" s="143"/>
      <c r="AI1245" s="143"/>
      <c r="AJ1245" s="144">
        <v>1.1</v>
      </c>
      <c r="AK1245" s="144">
        <v>0.0</v>
      </c>
      <c r="AL1245" s="144">
        <v>0.5</v>
      </c>
      <c r="AM1245" s="144">
        <v>0.0</v>
      </c>
      <c r="AN1245" s="142" t="s">
        <v>1737</v>
      </c>
      <c r="AO1245" s="142" t="s">
        <v>1761</v>
      </c>
      <c r="AP1245" s="142" t="s">
        <v>1762</v>
      </c>
      <c r="AQ1245" s="144">
        <v>2.22</v>
      </c>
      <c r="AR1245" s="144">
        <v>351.0</v>
      </c>
      <c r="AS1245" s="117" t="str">
        <f t="shared" si="71"/>
        <v>0.006324786325</v>
      </c>
      <c r="AT1245" s="144">
        <v>60.0</v>
      </c>
      <c r="AU1245" s="144">
        <v>0.2</v>
      </c>
      <c r="AV1245" s="144">
        <v>0.05</v>
      </c>
      <c r="AW1245" s="142" t="s">
        <v>318</v>
      </c>
      <c r="AX1245" s="143"/>
      <c r="AY1245" s="143"/>
      <c r="AZ1245" s="143"/>
      <c r="BA1245" s="143"/>
      <c r="BB1245" s="143"/>
      <c r="BC1245" s="143"/>
      <c r="BD1245" s="143"/>
      <c r="BE1245" s="143"/>
      <c r="BF1245" s="143"/>
      <c r="BG1245" s="17" t="s">
        <v>1740</v>
      </c>
      <c r="BI1245" s="141"/>
      <c r="BJ1245" s="141"/>
      <c r="BK1245" s="141"/>
    </row>
    <row r="1246" ht="14.25" hidden="1" customHeight="1">
      <c r="A1246" s="92" t="s">
        <v>50</v>
      </c>
      <c r="B1246" s="7" t="s">
        <v>316</v>
      </c>
      <c r="C1246" s="92" t="s">
        <v>1742</v>
      </c>
      <c r="D1246" s="7" t="s">
        <v>1306</v>
      </c>
      <c r="E1246" s="61" t="s">
        <v>376</v>
      </c>
      <c r="F1246" s="7" t="s">
        <v>1090</v>
      </c>
      <c r="G1246" s="61" t="s">
        <v>998</v>
      </c>
      <c r="H1246" s="45" t="str">
        <f t="shared" si="69"/>
        <v>ASHRAE 90.1-2013Guest RoomFor Hotel</v>
      </c>
      <c r="I1246" s="117" t="str">
        <f>VLOOKUP(H1246,'Interior Lighting'!$A$4:$G$1472,5,FALSE)</f>
        <v>0.91</v>
      </c>
      <c r="J1246" s="47"/>
      <c r="K1246" s="7"/>
      <c r="L1246" s="7"/>
      <c r="M1246" s="7">
        <v>0.0</v>
      </c>
      <c r="N1246" s="7">
        <v>0.7</v>
      </c>
      <c r="O1246" s="7">
        <v>0.2</v>
      </c>
      <c r="P1246" s="45" t="s">
        <v>1709</v>
      </c>
      <c r="Q1246" s="7" t="s">
        <v>370</v>
      </c>
      <c r="R1246" s="7" t="s">
        <v>560</v>
      </c>
      <c r="S1246" s="7" t="s">
        <v>657</v>
      </c>
      <c r="T1246" s="7" t="str">
        <f t="shared" si="70"/>
        <v>ASHRAE 62.1-2007Hotels, Motels, Resorts, DormitoriesBedroom/living Room</v>
      </c>
      <c r="U1246" s="117" t="str">
        <f>VLOOKUP(T1246,Ventilation!$A$4:$H$314,6,FALSE)</f>
        <v>0.06</v>
      </c>
      <c r="V1246" s="117" t="str">
        <f>VLOOKUP(T1246,Ventilation!$A$4:$H$314,5,FALSE)</f>
        <v>5</v>
      </c>
      <c r="W1246" s="117" t="str">
        <f>VLOOKUP(T1246,Ventilation!$A$4:$H$314,7,FALSE)</f>
        <v/>
      </c>
      <c r="X1246" s="7">
        <v>4.27</v>
      </c>
      <c r="Y1246" s="7" t="s">
        <v>1709</v>
      </c>
      <c r="Z1246" s="7" t="s">
        <v>1710</v>
      </c>
      <c r="AA1246" s="7">
        <v>0.112</v>
      </c>
      <c r="AB1246" s="7"/>
      <c r="AC1246" s="7"/>
      <c r="AD1246" s="7" t="s">
        <v>1736</v>
      </c>
      <c r="AE1246" s="7"/>
      <c r="AF1246" s="7"/>
      <c r="AG1246" s="7"/>
      <c r="AH1246" s="7"/>
      <c r="AI1246" s="7"/>
      <c r="AJ1246" s="7">
        <v>1.1</v>
      </c>
      <c r="AK1246" s="7">
        <v>0.0</v>
      </c>
      <c r="AL1246" s="7">
        <v>0.5</v>
      </c>
      <c r="AM1246" s="7">
        <v>0.0</v>
      </c>
      <c r="AN1246" s="7" t="s">
        <v>1709</v>
      </c>
      <c r="AO1246" s="7" t="s">
        <v>1743</v>
      </c>
      <c r="AP1246" s="7" t="s">
        <v>1744</v>
      </c>
      <c r="AQ1246" s="7">
        <v>2.22</v>
      </c>
      <c r="AR1246" s="7">
        <v>351.0</v>
      </c>
      <c r="AS1246" s="117" t="str">
        <f t="shared" si="71"/>
        <v>0.006324786325</v>
      </c>
      <c r="AT1246" s="7">
        <v>60.0</v>
      </c>
      <c r="AU1246" s="7">
        <v>0.2</v>
      </c>
      <c r="AV1246" s="7">
        <v>0.05</v>
      </c>
      <c r="AW1246" s="7" t="s">
        <v>1709</v>
      </c>
      <c r="AX1246" s="7"/>
      <c r="AY1246" s="7"/>
      <c r="AZ1246" s="7"/>
      <c r="BA1246" s="7"/>
      <c r="BB1246" s="7"/>
      <c r="BC1246" s="7"/>
      <c r="BD1246" s="7"/>
      <c r="BE1246" s="7"/>
      <c r="BF1246" s="7"/>
      <c r="BG1246" s="17" t="s">
        <v>1740</v>
      </c>
      <c r="BI1246" s="11"/>
      <c r="BJ1246" s="11"/>
      <c r="BK1246" s="11"/>
    </row>
    <row r="1247" ht="14.25" hidden="1" customHeight="1">
      <c r="A1247" s="92" t="s">
        <v>50</v>
      </c>
      <c r="B1247" s="7" t="s">
        <v>316</v>
      </c>
      <c r="C1247" s="92" t="s">
        <v>1745</v>
      </c>
      <c r="D1247" s="7" t="s">
        <v>1306</v>
      </c>
      <c r="E1247" s="61" t="s">
        <v>376</v>
      </c>
      <c r="F1247" s="7" t="s">
        <v>1090</v>
      </c>
      <c r="G1247" s="61" t="s">
        <v>998</v>
      </c>
      <c r="H1247" s="45" t="str">
        <f t="shared" si="69"/>
        <v>ASHRAE 90.1-2013Guest RoomFor Hotel</v>
      </c>
      <c r="I1247" s="117" t="str">
        <f>VLOOKUP(H1247,'Interior Lighting'!$A$4:$G$1472,5,FALSE)</f>
        <v>0.91</v>
      </c>
      <c r="J1247" s="47"/>
      <c r="K1247" s="7"/>
      <c r="L1247" s="7"/>
      <c r="M1247" s="7">
        <v>0.0</v>
      </c>
      <c r="N1247" s="7">
        <v>0.7</v>
      </c>
      <c r="O1247" s="7">
        <v>0.2</v>
      </c>
      <c r="P1247" s="45" t="s">
        <v>1709</v>
      </c>
      <c r="Q1247" s="7" t="s">
        <v>370</v>
      </c>
      <c r="R1247" s="7" t="s">
        <v>560</v>
      </c>
      <c r="S1247" s="7" t="s">
        <v>657</v>
      </c>
      <c r="T1247" s="7" t="str">
        <f t="shared" si="70"/>
        <v>ASHRAE 62.1-2007Hotels, Motels, Resorts, DormitoriesBedroom/living Room</v>
      </c>
      <c r="U1247" s="117" t="str">
        <f>VLOOKUP(T1247,Ventilation!$A$4:$H$314,6,FALSE)</f>
        <v>0.06</v>
      </c>
      <c r="V1247" s="117" t="str">
        <f>VLOOKUP(T1247,Ventilation!$A$4:$H$314,5,FALSE)</f>
        <v>5</v>
      </c>
      <c r="W1247" s="117" t="str">
        <f>VLOOKUP(T1247,Ventilation!$A$4:$H$314,7,FALSE)</f>
        <v/>
      </c>
      <c r="X1247" s="7">
        <v>4.27</v>
      </c>
      <c r="Y1247" s="7" t="s">
        <v>1709</v>
      </c>
      <c r="Z1247" s="7" t="s">
        <v>1710</v>
      </c>
      <c r="AA1247" s="145">
        <v>0.028</v>
      </c>
      <c r="AB1247" s="7"/>
      <c r="AC1247" s="7"/>
      <c r="AD1247" s="7" t="s">
        <v>1736</v>
      </c>
      <c r="AE1247" s="7"/>
      <c r="AF1247" s="7"/>
      <c r="AG1247" s="7"/>
      <c r="AH1247" s="7"/>
      <c r="AI1247" s="7"/>
      <c r="AJ1247" s="7">
        <v>1.1</v>
      </c>
      <c r="AK1247" s="7">
        <v>0.0</v>
      </c>
      <c r="AL1247" s="7">
        <v>0.5</v>
      </c>
      <c r="AM1247" s="7">
        <v>0.0</v>
      </c>
      <c r="AN1247" s="7" t="s">
        <v>1709</v>
      </c>
      <c r="AO1247" s="7" t="s">
        <v>1743</v>
      </c>
      <c r="AP1247" s="7" t="s">
        <v>1744</v>
      </c>
      <c r="AQ1247" s="7">
        <v>2.22</v>
      </c>
      <c r="AR1247" s="7">
        <v>351.0</v>
      </c>
      <c r="AS1247" s="117" t="str">
        <f t="shared" si="71"/>
        <v>0.006324786325</v>
      </c>
      <c r="AT1247" s="7">
        <v>60.0</v>
      </c>
      <c r="AU1247" s="7">
        <v>0.2</v>
      </c>
      <c r="AV1247" s="7">
        <v>0.05</v>
      </c>
      <c r="AW1247" s="7" t="s">
        <v>1709</v>
      </c>
      <c r="AX1247" s="7"/>
      <c r="AY1247" s="7"/>
      <c r="AZ1247" s="7"/>
      <c r="BA1247" s="7"/>
      <c r="BB1247" s="7"/>
      <c r="BC1247" s="7"/>
      <c r="BD1247" s="7"/>
      <c r="BE1247" s="7"/>
      <c r="BF1247" s="7"/>
      <c r="BG1247" s="17" t="s">
        <v>1740</v>
      </c>
      <c r="BI1247" s="11"/>
      <c r="BJ1247" s="11"/>
      <c r="BK1247" s="11"/>
    </row>
    <row r="1248" ht="14.25" hidden="1" customHeight="1">
      <c r="A1248" s="92" t="s">
        <v>50</v>
      </c>
      <c r="B1248" s="7" t="s">
        <v>316</v>
      </c>
      <c r="C1248" s="7" t="s">
        <v>1141</v>
      </c>
      <c r="D1248" s="7" t="s">
        <v>1364</v>
      </c>
      <c r="E1248" s="61" t="s">
        <v>50</v>
      </c>
      <c r="F1248" s="7" t="s">
        <v>1011</v>
      </c>
      <c r="G1248" s="7" t="s">
        <v>652</v>
      </c>
      <c r="H1248" s="45" t="str">
        <f t="shared" si="69"/>
        <v>OEESC 2014Lounge/RecreationGeneral</v>
      </c>
      <c r="I1248" s="117" t="str">
        <f>VLOOKUP(H1248,'Interior Lighting'!$A$4:$G$1472,5,FALSE)</f>
        <v>0.73</v>
      </c>
      <c r="J1248" s="47"/>
      <c r="K1248" s="7"/>
      <c r="L1248" s="7"/>
      <c r="M1248" s="7">
        <v>0.0</v>
      </c>
      <c r="N1248" s="7">
        <v>0.7</v>
      </c>
      <c r="O1248" s="7">
        <v>0.2</v>
      </c>
      <c r="P1248" s="7" t="s">
        <v>1746</v>
      </c>
      <c r="Q1248" s="45" t="s">
        <v>370</v>
      </c>
      <c r="R1248" s="7" t="s">
        <v>560</v>
      </c>
      <c r="S1248" s="7" t="s">
        <v>659</v>
      </c>
      <c r="T1248" s="7" t="str">
        <f t="shared" si="70"/>
        <v>ASHRAE 62.1-2007Hotels, Motels, Resorts, DormitoriesLobbies/prefunction</v>
      </c>
      <c r="U1248" s="117" t="str">
        <f>VLOOKUP(T1248,Ventilation!$A$4:$H$314,6,FALSE)</f>
        <v>0.06</v>
      </c>
      <c r="V1248" s="117" t="str">
        <f>VLOOKUP(T1248,Ventilation!$A$4:$H$314,5,FALSE)</f>
        <v>7.5</v>
      </c>
      <c r="W1248" s="117" t="str">
        <f>VLOOKUP(T1248,Ventilation!$A$4:$H$314,7,FALSE)</f>
        <v/>
      </c>
      <c r="X1248" s="7">
        <v>30.0</v>
      </c>
      <c r="Y1248" s="7" t="s">
        <v>1722</v>
      </c>
      <c r="Z1248" s="7" t="s">
        <v>1710</v>
      </c>
      <c r="AA1248" s="7">
        <v>0.112</v>
      </c>
      <c r="AB1248" s="7"/>
      <c r="AC1248" s="7"/>
      <c r="AD1248" s="7" t="s">
        <v>1718</v>
      </c>
      <c r="AE1248" s="7"/>
      <c r="AF1248" s="7"/>
      <c r="AG1248" s="7"/>
      <c r="AH1248" s="7"/>
      <c r="AI1248" s="7"/>
      <c r="AJ1248" s="7">
        <v>2.42</v>
      </c>
      <c r="AK1248" s="7">
        <v>0.0</v>
      </c>
      <c r="AL1248" s="7">
        <v>0.5</v>
      </c>
      <c r="AM1248" s="7">
        <v>0.0</v>
      </c>
      <c r="AN1248" s="7" t="s">
        <v>1723</v>
      </c>
      <c r="AO1248" s="7" t="s">
        <v>1720</v>
      </c>
      <c r="AP1248" s="7" t="s">
        <v>1721</v>
      </c>
      <c r="AQ1248" s="7"/>
      <c r="AR1248" s="7"/>
      <c r="AS1248" s="45" t="str">
        <f t="shared" si="71"/>
        <v/>
      </c>
      <c r="AT1248" s="7"/>
      <c r="AU1248" s="7"/>
      <c r="AV1248" s="7"/>
      <c r="AW1248" s="7"/>
      <c r="AX1248" s="7"/>
      <c r="AY1248" s="7"/>
      <c r="AZ1248" s="7"/>
      <c r="BA1248" s="7"/>
      <c r="BB1248" s="7"/>
      <c r="BC1248" s="7"/>
      <c r="BD1248" s="7"/>
      <c r="BE1248" s="7"/>
      <c r="BF1248" s="7"/>
      <c r="BG1248" s="9" t="s">
        <v>1712</v>
      </c>
      <c r="BI1248" s="5"/>
      <c r="BJ1248" s="5"/>
      <c r="BK1248" s="5"/>
    </row>
    <row r="1249" ht="14.25" hidden="1" customHeight="1">
      <c r="A1249" s="92" t="s">
        <v>50</v>
      </c>
      <c r="B1249" s="7" t="s">
        <v>316</v>
      </c>
      <c r="C1249" s="7" t="s">
        <v>1139</v>
      </c>
      <c r="D1249" s="7" t="s">
        <v>1304</v>
      </c>
      <c r="E1249" s="61" t="s">
        <v>50</v>
      </c>
      <c r="F1249" s="7" t="s">
        <v>1101</v>
      </c>
      <c r="G1249" s="60" t="s">
        <v>1028</v>
      </c>
      <c r="H1249" s="45" t="str">
        <f t="shared" si="69"/>
        <v>OEESC 2014Gymnasium/Fitness CenterExercise Area</v>
      </c>
      <c r="I1249" s="117" t="str">
        <f>VLOOKUP(H1249,'Interior Lighting'!$A$4:$G$1472,5,FALSE)</f>
        <v>0.72</v>
      </c>
      <c r="J1249" s="47"/>
      <c r="K1249" s="7"/>
      <c r="L1249" s="7"/>
      <c r="M1249" s="7">
        <v>0.0</v>
      </c>
      <c r="N1249" s="7">
        <v>0.7</v>
      </c>
      <c r="O1249" s="7">
        <v>0.2</v>
      </c>
      <c r="P1249" s="7" t="s">
        <v>1747</v>
      </c>
      <c r="Q1249" s="45" t="s">
        <v>370</v>
      </c>
      <c r="R1249" s="7" t="s">
        <v>683</v>
      </c>
      <c r="S1249" s="7" t="s">
        <v>686</v>
      </c>
      <c r="T1249" s="7" t="str">
        <f t="shared" si="70"/>
        <v>ASHRAE 62.1-2007Sports and EntertainmentHealth club/weight rooms</v>
      </c>
      <c r="U1249" s="117" t="str">
        <f>VLOOKUP(T1249,Ventilation!$A$4:$H$314,6,FALSE)</f>
        <v>0.06</v>
      </c>
      <c r="V1249" s="117" t="str">
        <f>VLOOKUP(T1249,Ventilation!$A$4:$H$314,5,FALSE)</f>
        <v>20</v>
      </c>
      <c r="W1249" s="117" t="str">
        <f>VLOOKUP(T1249,Ventilation!$A$4:$H$314,7,FALSE)</f>
        <v/>
      </c>
      <c r="X1249" s="7">
        <v>19.94</v>
      </c>
      <c r="Y1249" s="7" t="s">
        <v>1748</v>
      </c>
      <c r="Z1249" s="7" t="s">
        <v>1710</v>
      </c>
      <c r="AA1249" s="7">
        <v>0.112</v>
      </c>
      <c r="AB1249" s="7"/>
      <c r="AC1249" s="7"/>
      <c r="AD1249" s="7" t="s">
        <v>1718</v>
      </c>
      <c r="AE1249" s="7"/>
      <c r="AF1249" s="7"/>
      <c r="AG1249" s="7"/>
      <c r="AH1249" s="7"/>
      <c r="AI1249" s="7"/>
      <c r="AJ1249" s="7">
        <v>1.73</v>
      </c>
      <c r="AK1249" s="7">
        <v>0.0</v>
      </c>
      <c r="AL1249" s="7">
        <v>0.5</v>
      </c>
      <c r="AM1249" s="7">
        <v>0.0</v>
      </c>
      <c r="AN1249" s="7" t="s">
        <v>1749</v>
      </c>
      <c r="AO1249" s="7" t="s">
        <v>1720</v>
      </c>
      <c r="AP1249" s="7" t="s">
        <v>1721</v>
      </c>
      <c r="AQ1249" s="7"/>
      <c r="AR1249" s="7"/>
      <c r="AS1249" s="45" t="str">
        <f t="shared" si="71"/>
        <v/>
      </c>
      <c r="AT1249" s="7"/>
      <c r="AU1249" s="7"/>
      <c r="AV1249" s="7"/>
      <c r="AW1249" s="7"/>
      <c r="AX1249" s="7"/>
      <c r="AY1249" s="7"/>
      <c r="AZ1249" s="7"/>
      <c r="BA1249" s="7"/>
      <c r="BB1249" s="7"/>
      <c r="BC1249" s="7"/>
      <c r="BD1249" s="7"/>
      <c r="BE1249" s="7"/>
      <c r="BF1249" s="7"/>
      <c r="BG1249" s="9" t="s">
        <v>1712</v>
      </c>
      <c r="BI1249" s="5"/>
      <c r="BJ1249" s="5"/>
      <c r="BK1249" s="5"/>
    </row>
    <row r="1250" ht="14.25" hidden="1" customHeight="1">
      <c r="A1250" s="92" t="s">
        <v>50</v>
      </c>
      <c r="B1250" s="7" t="s">
        <v>316</v>
      </c>
      <c r="C1250" s="7" t="s">
        <v>1131</v>
      </c>
      <c r="D1250" s="7" t="s">
        <v>1763</v>
      </c>
      <c r="E1250" s="61" t="s">
        <v>50</v>
      </c>
      <c r="F1250" s="158" t="s">
        <v>800</v>
      </c>
      <c r="G1250" s="158" t="s">
        <v>652</v>
      </c>
      <c r="H1250" s="45" t="str">
        <f t="shared" si="69"/>
        <v>OEESC 2014Electrical/MechanicalGeneral</v>
      </c>
      <c r="I1250" s="117" t="str">
        <f>VLOOKUP(H1250,'Interior Lighting'!$A$4:$G$1472,5,FALSE)</f>
        <v>0.95</v>
      </c>
      <c r="J1250" s="47"/>
      <c r="K1250" s="7"/>
      <c r="L1250" s="7"/>
      <c r="M1250" s="7">
        <v>0.0</v>
      </c>
      <c r="N1250" s="7">
        <v>0.7</v>
      </c>
      <c r="O1250" s="7">
        <v>0.2</v>
      </c>
      <c r="P1250" s="45" t="s">
        <v>1709</v>
      </c>
      <c r="Q1250" s="7" t="s">
        <v>370</v>
      </c>
      <c r="R1250" s="7" t="s">
        <v>652</v>
      </c>
      <c r="S1250" s="7" t="s">
        <v>594</v>
      </c>
      <c r="T1250" s="7" t="str">
        <f t="shared" si="70"/>
        <v>ASHRAE 62.1-2007GeneralStorage rooms</v>
      </c>
      <c r="U1250" s="117" t="str">
        <f>VLOOKUP(T1250,Ventilation!$A$4:$H$314,6,FALSE)</f>
        <v>0.12</v>
      </c>
      <c r="V1250" s="117" t="str">
        <f>VLOOKUP(T1250,Ventilation!$A$4:$H$314,5,FALSE)</f>
        <v/>
      </c>
      <c r="W1250" s="117" t="str">
        <f>VLOOKUP(T1250,Ventilation!$A$4:$H$314,7,FALSE)</f>
        <v/>
      </c>
      <c r="X1250" s="7">
        <v>0.0</v>
      </c>
      <c r="Y1250" s="7"/>
      <c r="Z1250" s="7"/>
      <c r="AA1250" s="7">
        <v>0.112</v>
      </c>
      <c r="AB1250" s="7"/>
      <c r="AC1250" s="8"/>
      <c r="AD1250" s="8" t="s">
        <v>179</v>
      </c>
      <c r="AE1250" s="7"/>
      <c r="AF1250" s="7"/>
      <c r="AG1250" s="7"/>
      <c r="AH1250" s="7"/>
      <c r="AI1250" s="7"/>
      <c r="AJ1250" s="92">
        <v>198.2</v>
      </c>
      <c r="AK1250" s="7">
        <v>0.0</v>
      </c>
      <c r="AL1250" s="92">
        <v>0.5</v>
      </c>
      <c r="AM1250" s="92">
        <v>0.0</v>
      </c>
      <c r="AN1250" s="7" t="s">
        <v>1751</v>
      </c>
      <c r="AO1250" s="7"/>
      <c r="AP1250" s="7"/>
      <c r="AQ1250" s="7"/>
      <c r="AR1250" s="7"/>
      <c r="AS1250" s="45" t="str">
        <f t="shared" si="71"/>
        <v/>
      </c>
      <c r="AT1250" s="7"/>
      <c r="AU1250" s="7"/>
      <c r="AV1250" s="7"/>
      <c r="AW1250" s="7"/>
      <c r="AX1250" s="7"/>
      <c r="AY1250" s="7"/>
      <c r="AZ1250" s="7"/>
      <c r="BA1250" s="7"/>
      <c r="BB1250" s="7"/>
      <c r="BC1250" s="7"/>
      <c r="BD1250" s="7"/>
      <c r="BE1250" s="7"/>
      <c r="BF1250" s="7"/>
      <c r="BG1250" s="9" t="s">
        <v>1712</v>
      </c>
      <c r="BI1250" s="11"/>
      <c r="BJ1250" s="11"/>
      <c r="BK1250" s="11"/>
    </row>
    <row r="1251" ht="14.25" hidden="1" customHeight="1">
      <c r="A1251" s="45" t="s">
        <v>34</v>
      </c>
      <c r="B1251" s="7" t="s">
        <v>361</v>
      </c>
      <c r="C1251" s="7" t="s">
        <v>1127</v>
      </c>
      <c r="D1251" s="7" t="s">
        <v>1283</v>
      </c>
      <c r="E1251" s="7" t="s">
        <v>373</v>
      </c>
      <c r="F1251" s="7" t="s">
        <v>1067</v>
      </c>
      <c r="G1251" s="7" t="s">
        <v>1068</v>
      </c>
      <c r="H1251" s="45" t="str">
        <f t="shared" si="69"/>
        <v>ASHRAE 90.1-2004Retail (not including accent lighting)Sales Area</v>
      </c>
      <c r="I1251" s="117" t="str">
        <f>VLOOKUP(H1251,'Interior Lighting'!$A$4:$G$1472,5,FALSE)</f>
        <v>1.7</v>
      </c>
      <c r="J1251" s="47"/>
      <c r="K1251" s="7"/>
      <c r="L1251" s="7"/>
      <c r="M1251" s="7">
        <v>0.0</v>
      </c>
      <c r="N1251" s="7">
        <v>0.7</v>
      </c>
      <c r="O1251" s="7">
        <v>0.2</v>
      </c>
      <c r="P1251" s="7" t="s">
        <v>1801</v>
      </c>
      <c r="Q1251" s="45" t="s">
        <v>368</v>
      </c>
      <c r="R1251" s="7" t="s">
        <v>600</v>
      </c>
      <c r="S1251" s="7" t="s">
        <v>606</v>
      </c>
      <c r="T1251" s="7" t="str">
        <f t="shared" si="70"/>
        <v>ASHRAE 62.1-1999Specialty ShopsSupermarket</v>
      </c>
      <c r="U1251" s="117" t="str">
        <f>VLOOKUP(T1251,Ventilation!$A$4:$H$314,6,FALSE)</f>
        <v>0</v>
      </c>
      <c r="V1251" s="117" t="str">
        <f>VLOOKUP(T1251,Ventilation!$A$4:$H$314,5,FALSE)</f>
        <v>15</v>
      </c>
      <c r="W1251" s="117" t="str">
        <f>VLOOKUP(T1251,Ventilation!$A$4:$H$314,7,FALSE)</f>
        <v/>
      </c>
      <c r="X1251" s="7">
        <v>8.0</v>
      </c>
      <c r="Y1251" s="7" t="s">
        <v>1802</v>
      </c>
      <c r="Z1251" s="7" t="s">
        <v>1803</v>
      </c>
      <c r="AA1251" s="7">
        <v>0.0595</v>
      </c>
      <c r="AB1251" s="7"/>
      <c r="AC1251" s="7"/>
      <c r="AD1251" s="7" t="s">
        <v>1804</v>
      </c>
      <c r="AE1251" s="7">
        <v>8.53</v>
      </c>
      <c r="AF1251" s="7">
        <v>0.0</v>
      </c>
      <c r="AG1251" s="7">
        <v>0.5</v>
      </c>
      <c r="AH1251" s="7">
        <v>0.0</v>
      </c>
      <c r="AI1251" s="7" t="s">
        <v>1805</v>
      </c>
      <c r="AJ1251" s="7">
        <v>5.0</v>
      </c>
      <c r="AK1251" s="7">
        <v>0.0</v>
      </c>
      <c r="AL1251" s="7">
        <v>0.5</v>
      </c>
      <c r="AM1251" s="7">
        <v>0.0</v>
      </c>
      <c r="AN1251" s="7" t="s">
        <v>1805</v>
      </c>
      <c r="AO1251" s="7" t="s">
        <v>1806</v>
      </c>
      <c r="AP1251" s="7" t="s">
        <v>1807</v>
      </c>
      <c r="AQ1251" s="7">
        <v>5.0</v>
      </c>
      <c r="AR1251" s="7" t="str">
        <f>(2419+2250)/2</f>
        <v>2334.5</v>
      </c>
      <c r="AS1251" s="117" t="str">
        <f t="shared" si="71"/>
        <v>0.00214178625</v>
      </c>
      <c r="AT1251" s="7">
        <v>49.0</v>
      </c>
      <c r="AU1251" s="7">
        <v>0.2</v>
      </c>
      <c r="AV1251" s="7">
        <v>0.05</v>
      </c>
      <c r="AW1251" s="7" t="s">
        <v>1808</v>
      </c>
      <c r="AX1251" s="7">
        <v>1.2402518232437685</v>
      </c>
      <c r="AY1251" s="7">
        <v>3000.0</v>
      </c>
      <c r="AZ1251" s="135" t="str">
        <f t="shared" ref="AZ1251:AZ1252" si="74">IF(ISBLANK(BB1251),"",BB1251/(AY1251/AX1251))</f>
        <v>0.215339442</v>
      </c>
      <c r="BA1251" s="7">
        <v>0.338</v>
      </c>
      <c r="BB1251" s="7">
        <v>520.8767397283107</v>
      </c>
      <c r="BC1251" s="7">
        <v>0.5</v>
      </c>
      <c r="BD1251" s="7"/>
      <c r="BE1251" s="7" t="s">
        <v>1809</v>
      </c>
      <c r="BF1251" s="7"/>
      <c r="BG1251" s="5"/>
      <c r="BI1251" s="5"/>
      <c r="BJ1251" s="5"/>
      <c r="BK1251" s="5"/>
    </row>
    <row r="1252" ht="14.25" hidden="1" customHeight="1">
      <c r="A1252" s="47" t="s">
        <v>38</v>
      </c>
      <c r="B1252" s="47" t="s">
        <v>359</v>
      </c>
      <c r="C1252" s="47" t="s">
        <v>1133</v>
      </c>
      <c r="D1252" s="47" t="s">
        <v>1310</v>
      </c>
      <c r="E1252" s="47" t="s">
        <v>374</v>
      </c>
      <c r="F1252" s="60" t="s">
        <v>706</v>
      </c>
      <c r="G1252" s="47" t="s">
        <v>652</v>
      </c>
      <c r="H1252" s="45" t="str">
        <f t="shared" si="69"/>
        <v>ASHRAE 90.1-2007LobbyGeneral</v>
      </c>
      <c r="I1252" s="117" t="str">
        <f>VLOOKUP(H1252,'Interior Lighting'!$A$4:$G$1472,5,FALSE)</f>
        <v>1.3</v>
      </c>
      <c r="J1252" s="47"/>
      <c r="K1252" s="47"/>
      <c r="L1252" s="47"/>
      <c r="M1252" s="47">
        <v>0.0</v>
      </c>
      <c r="N1252" s="47">
        <v>0.7</v>
      </c>
      <c r="O1252" s="47">
        <v>0.2</v>
      </c>
      <c r="P1252" s="8" t="s">
        <v>1629</v>
      </c>
      <c r="Q1252" s="47" t="s">
        <v>369</v>
      </c>
      <c r="R1252" s="47" t="s">
        <v>359</v>
      </c>
      <c r="S1252" s="47" t="s">
        <v>680</v>
      </c>
      <c r="T1252" s="7" t="str">
        <f t="shared" si="70"/>
        <v>ASHRAE 62.1-2004RetailGeneral Sales</v>
      </c>
      <c r="U1252" s="117" t="str">
        <f>VLOOKUP(T1252,Ventilation!$A$4:$H$314,6,FALSE)</f>
        <v>0.12</v>
      </c>
      <c r="V1252" s="117" t="str">
        <f>VLOOKUP(T1252,Ventilation!$A$4:$H$314,5,FALSE)</f>
        <v>7.5</v>
      </c>
      <c r="W1252" s="117" t="str">
        <f>VLOOKUP(T1252,Ventilation!$A$4:$H$314,7,FALSE)</f>
        <v/>
      </c>
      <c r="X1252" s="47">
        <v>15.0</v>
      </c>
      <c r="Y1252" s="8" t="s">
        <v>1625</v>
      </c>
      <c r="Z1252" s="8" t="s">
        <v>1626</v>
      </c>
      <c r="AA1252" s="47">
        <v>0.0446</v>
      </c>
      <c r="AB1252" s="8"/>
      <c r="AC1252" s="92"/>
      <c r="AD1252" s="92" t="s">
        <v>1627</v>
      </c>
      <c r="AE1252" s="47"/>
      <c r="AF1252" s="47"/>
      <c r="AG1252" s="47"/>
      <c r="AH1252" s="47"/>
      <c r="AI1252" s="47"/>
      <c r="AJ1252" s="60">
        <v>0.3</v>
      </c>
      <c r="AK1252" s="47">
        <v>0.0</v>
      </c>
      <c r="AL1252" s="47">
        <v>0.5</v>
      </c>
      <c r="AM1252" s="47">
        <v>0.0</v>
      </c>
      <c r="AN1252" s="92" t="s">
        <v>1628</v>
      </c>
      <c r="AO1252" s="8" t="s">
        <v>277</v>
      </c>
      <c r="AP1252" s="61" t="s">
        <v>1630</v>
      </c>
      <c r="AQ1252" s="47"/>
      <c r="AR1252" s="47"/>
      <c r="AS1252" s="45" t="str">
        <f t="shared" si="71"/>
        <v/>
      </c>
      <c r="AT1252" s="47"/>
      <c r="AU1252" s="47"/>
      <c r="AV1252" s="47"/>
      <c r="AW1252" s="47"/>
      <c r="AX1252" s="47"/>
      <c r="AY1252" s="47"/>
      <c r="AZ1252" s="47" t="str">
        <f t="shared" si="74"/>
        <v/>
      </c>
      <c r="BA1252" s="47"/>
      <c r="BB1252" s="47"/>
      <c r="BC1252" s="47"/>
      <c r="BD1252" s="47"/>
      <c r="BE1252" s="47"/>
      <c r="BF1252" s="47"/>
      <c r="BG1252" s="5"/>
      <c r="BI1252" s="5"/>
      <c r="BJ1252" s="5"/>
      <c r="BK1252" s="5"/>
    </row>
    <row r="1253" ht="14.25" hidden="1" customHeight="1">
      <c r="A1253" s="92" t="s">
        <v>50</v>
      </c>
      <c r="B1253" s="7" t="s">
        <v>316</v>
      </c>
      <c r="C1253" s="7" t="s">
        <v>1126</v>
      </c>
      <c r="D1253" s="7" t="s">
        <v>1310</v>
      </c>
      <c r="E1253" s="61" t="s">
        <v>50</v>
      </c>
      <c r="F1253" s="58" t="s">
        <v>1020</v>
      </c>
      <c r="G1253" s="7" t="s">
        <v>652</v>
      </c>
      <c r="H1253" s="45" t="str">
        <f t="shared" si="69"/>
        <v>OEESC 2014Corridor/TransitionGeneral</v>
      </c>
      <c r="I1253" s="117" t="str">
        <f>VLOOKUP(H1253,'Interior Lighting'!$A$4:$G$1472,5,FALSE)</f>
        <v>0.41</v>
      </c>
      <c r="J1253" s="47"/>
      <c r="K1253" s="7"/>
      <c r="L1253" s="7"/>
      <c r="M1253" s="7">
        <v>0.0</v>
      </c>
      <c r="N1253" s="7">
        <v>0.7</v>
      </c>
      <c r="O1253" s="7">
        <v>0.2</v>
      </c>
      <c r="P1253" s="3" t="s">
        <v>1765</v>
      </c>
      <c r="Q1253" s="45" t="s">
        <v>370</v>
      </c>
      <c r="R1253" s="7" t="s">
        <v>652</v>
      </c>
      <c r="S1253" s="7" t="s">
        <v>542</v>
      </c>
      <c r="T1253" s="7" t="str">
        <f t="shared" si="70"/>
        <v>ASHRAE 62.1-2007GeneralCorridors</v>
      </c>
      <c r="U1253" s="117" t="str">
        <f>VLOOKUP(T1253,Ventilation!$A$4:$H$314,6,FALSE)</f>
        <v>0.06</v>
      </c>
      <c r="V1253" s="117" t="str">
        <f>VLOOKUP(T1253,Ventilation!$A$4:$H$314,5,FALSE)</f>
        <v/>
      </c>
      <c r="W1253" s="117" t="str">
        <f>VLOOKUP(T1253,Ventilation!$A$4:$H$314,7,FALSE)</f>
        <v/>
      </c>
      <c r="X1253" s="7">
        <v>0.0</v>
      </c>
      <c r="Y1253" s="7" t="s">
        <v>1709</v>
      </c>
      <c r="Z1253" s="7" t="s">
        <v>1710</v>
      </c>
      <c r="AA1253" s="7">
        <v>0.112</v>
      </c>
      <c r="AB1253" s="7"/>
      <c r="AC1253" s="8"/>
      <c r="AD1253" s="8" t="s">
        <v>179</v>
      </c>
      <c r="AE1253" s="7"/>
      <c r="AF1253" s="7"/>
      <c r="AG1253" s="7"/>
      <c r="AH1253" s="7"/>
      <c r="AI1253" s="7"/>
      <c r="AJ1253" s="7">
        <v>0.0</v>
      </c>
      <c r="AK1253" s="7">
        <v>0.0</v>
      </c>
      <c r="AL1253" s="7">
        <v>0.5</v>
      </c>
      <c r="AM1253" s="7">
        <v>0.0</v>
      </c>
      <c r="AN1253" s="7" t="s">
        <v>1709</v>
      </c>
      <c r="AO1253" s="7" t="s">
        <v>1720</v>
      </c>
      <c r="AP1253" s="7" t="s">
        <v>1721</v>
      </c>
      <c r="AQ1253" s="7"/>
      <c r="AR1253" s="7"/>
      <c r="AS1253" s="45" t="str">
        <f t="shared" si="71"/>
        <v/>
      </c>
      <c r="AT1253" s="7"/>
      <c r="AU1253" s="7"/>
      <c r="AV1253" s="7"/>
      <c r="AW1253" s="7"/>
      <c r="AX1253" s="7"/>
      <c r="AY1253" s="7"/>
      <c r="AZ1253" s="7"/>
      <c r="BA1253" s="7"/>
      <c r="BB1253" s="7"/>
      <c r="BC1253" s="7"/>
      <c r="BD1253" s="7"/>
      <c r="BE1253" s="7"/>
      <c r="BF1253" s="7"/>
      <c r="BG1253" s="9" t="s">
        <v>1712</v>
      </c>
      <c r="BI1253" s="5"/>
      <c r="BJ1253" s="5"/>
      <c r="BK1253" s="5"/>
    </row>
    <row r="1254" ht="14.25" hidden="1" customHeight="1">
      <c r="A1254" s="8" t="s">
        <v>38</v>
      </c>
      <c r="B1254" s="47" t="s">
        <v>359</v>
      </c>
      <c r="C1254" s="47" t="s">
        <v>359</v>
      </c>
      <c r="D1254" s="47" t="s">
        <v>1366</v>
      </c>
      <c r="E1254" s="47" t="s">
        <v>374</v>
      </c>
      <c r="F1254" s="47" t="s">
        <v>1067</v>
      </c>
      <c r="G1254" s="47" t="s">
        <v>1068</v>
      </c>
      <c r="H1254" s="45" t="str">
        <f t="shared" si="69"/>
        <v>ASHRAE 90.1-2007Retail (not including accent lighting)Sales Area</v>
      </c>
      <c r="I1254" s="117" t="str">
        <f>VLOOKUP(H1254,'Interior Lighting'!$A$4:$G$1472,5,FALSE)</f>
        <v>1.7</v>
      </c>
      <c r="J1254" s="47"/>
      <c r="K1254" s="47"/>
      <c r="L1254" s="47"/>
      <c r="M1254" s="47">
        <v>0.0</v>
      </c>
      <c r="N1254" s="47">
        <v>0.7</v>
      </c>
      <c r="O1254" s="47">
        <v>0.2</v>
      </c>
      <c r="P1254" s="47" t="s">
        <v>1632</v>
      </c>
      <c r="Q1254" s="47" t="s">
        <v>369</v>
      </c>
      <c r="R1254" s="47" t="s">
        <v>359</v>
      </c>
      <c r="S1254" s="47" t="s">
        <v>680</v>
      </c>
      <c r="T1254" s="7" t="str">
        <f t="shared" si="70"/>
        <v>ASHRAE 62.1-2004RetailGeneral Sales</v>
      </c>
      <c r="U1254" s="117" t="str">
        <f>VLOOKUP(T1254,Ventilation!$A$4:$H$314,6,FALSE)</f>
        <v>0.12</v>
      </c>
      <c r="V1254" s="117" t="str">
        <f>VLOOKUP(T1254,Ventilation!$A$4:$H$314,5,FALSE)</f>
        <v>7.5</v>
      </c>
      <c r="W1254" s="117" t="str">
        <f>VLOOKUP(T1254,Ventilation!$A$4:$H$314,7,FALSE)</f>
        <v/>
      </c>
      <c r="X1254" s="47">
        <v>15.0</v>
      </c>
      <c r="Y1254" s="47" t="s">
        <v>1625</v>
      </c>
      <c r="Z1254" s="47" t="s">
        <v>1626</v>
      </c>
      <c r="AA1254" s="47">
        <v>0.0446</v>
      </c>
      <c r="AB1254" s="8"/>
      <c r="AC1254" s="92"/>
      <c r="AD1254" s="92" t="s">
        <v>1627</v>
      </c>
      <c r="AE1254" s="47"/>
      <c r="AF1254" s="47"/>
      <c r="AG1254" s="47"/>
      <c r="AH1254" s="47"/>
      <c r="AI1254" s="47"/>
      <c r="AJ1254" s="61">
        <v>0.3</v>
      </c>
      <c r="AK1254" s="47">
        <v>0.0</v>
      </c>
      <c r="AL1254" s="47">
        <v>0.5</v>
      </c>
      <c r="AM1254" s="47">
        <v>0.0</v>
      </c>
      <c r="AN1254" s="92" t="s">
        <v>1628</v>
      </c>
      <c r="AO1254" s="47" t="s">
        <v>277</v>
      </c>
      <c r="AP1254" s="61" t="s">
        <v>278</v>
      </c>
      <c r="AQ1254" s="47"/>
      <c r="AR1254" s="47"/>
      <c r="AS1254" s="45" t="str">
        <f t="shared" si="71"/>
        <v/>
      </c>
      <c r="AT1254" s="47"/>
      <c r="AU1254" s="47"/>
      <c r="AV1254" s="47"/>
      <c r="AW1254" s="47"/>
      <c r="AX1254" s="47"/>
      <c r="AY1254" s="47"/>
      <c r="AZ1254" s="47" t="str">
        <f>IF(ISBLANK(BB1254),"",BB1254/(AY1254/AX1254))</f>
        <v/>
      </c>
      <c r="BA1254" s="47"/>
      <c r="BB1254" s="47"/>
      <c r="BC1254" s="47"/>
      <c r="BD1254" s="47"/>
      <c r="BE1254" s="47"/>
      <c r="BF1254" s="47"/>
      <c r="BG1254" s="5"/>
      <c r="BI1254" s="5"/>
      <c r="BJ1254" s="5"/>
      <c r="BK1254" s="5"/>
    </row>
    <row r="1255" ht="14.25" hidden="1" customHeight="1">
      <c r="A1255" s="92" t="s">
        <v>50</v>
      </c>
      <c r="B1255" s="8" t="s">
        <v>259</v>
      </c>
      <c r="C1255" s="8" t="s">
        <v>1150</v>
      </c>
      <c r="D1255" s="8" t="s">
        <v>1272</v>
      </c>
      <c r="E1255" s="61" t="s">
        <v>50</v>
      </c>
      <c r="F1255" s="47" t="s">
        <v>1017</v>
      </c>
      <c r="G1255" s="47" t="s">
        <v>652</v>
      </c>
      <c r="H1255" s="45" t="str">
        <f t="shared" si="69"/>
        <v>OEESC 2014Food PreparationGeneral</v>
      </c>
      <c r="I1255" s="117" t="str">
        <f>VLOOKUP(H1255,'Interior Lighting'!$A$4:$G$1472,5,FALSE)</f>
        <v>0.99</v>
      </c>
      <c r="J1255" s="47"/>
      <c r="K1255" s="47"/>
      <c r="L1255" s="47"/>
      <c r="M1255" s="47">
        <v>0.0</v>
      </c>
      <c r="N1255" s="47">
        <v>0.7</v>
      </c>
      <c r="O1255" s="47">
        <v>0.2</v>
      </c>
      <c r="P1255" s="93" t="s">
        <v>1617</v>
      </c>
      <c r="Q1255" s="8" t="s">
        <v>370</v>
      </c>
      <c r="R1255" s="47" t="s">
        <v>544</v>
      </c>
      <c r="S1255" s="47" t="s">
        <v>651</v>
      </c>
      <c r="T1255" s="7" t="str">
        <f t="shared" si="70"/>
        <v>ASHRAE 62.1-2007Food and Beverage ServiceCafeteria/fast food dining</v>
      </c>
      <c r="U1255" s="117" t="str">
        <f>VLOOKUP(T1255,Ventilation!$A$4:$H$314,6,FALSE)</f>
        <v>0.18</v>
      </c>
      <c r="V1255" s="117" t="str">
        <f>VLOOKUP(T1255,Ventilation!$A$4:$H$314,5,FALSE)</f>
        <v>7.5</v>
      </c>
      <c r="W1255" s="117" t="str">
        <f>VLOOKUP(T1255,Ventilation!$A$4:$H$314,7,FALSE)</f>
        <v/>
      </c>
      <c r="X1255" s="8">
        <v>5.0</v>
      </c>
      <c r="Y1255" s="8" t="s">
        <v>1608</v>
      </c>
      <c r="Z1255" s="8" t="s">
        <v>1609</v>
      </c>
      <c r="AA1255" s="8"/>
      <c r="AB1255" s="93">
        <v>0.112</v>
      </c>
      <c r="AC1255" s="8"/>
      <c r="AD1255" s="18" t="s">
        <v>1610</v>
      </c>
      <c r="AE1255" s="93">
        <v>250.86</v>
      </c>
      <c r="AF1255" s="47">
        <v>0.1</v>
      </c>
      <c r="AG1255" s="47">
        <v>0.2</v>
      </c>
      <c r="AH1255" s="47">
        <v>0.7</v>
      </c>
      <c r="AI1255" s="47" t="s">
        <v>1611</v>
      </c>
      <c r="AJ1255" s="93">
        <v>25.166</v>
      </c>
      <c r="AK1255" s="47">
        <v>0.25</v>
      </c>
      <c r="AL1255" s="47">
        <v>0.3</v>
      </c>
      <c r="AM1255" s="47">
        <v>0.3</v>
      </c>
      <c r="AN1255" s="8" t="s">
        <v>1612</v>
      </c>
      <c r="AO1255" s="8" t="s">
        <v>1613</v>
      </c>
      <c r="AP1255" s="8" t="s">
        <v>1773</v>
      </c>
      <c r="AQ1255" s="8">
        <v>40.0</v>
      </c>
      <c r="AR1255" s="8">
        <v>1250.0</v>
      </c>
      <c r="AS1255" s="117" t="str">
        <f t="shared" si="71"/>
        <v>0.032</v>
      </c>
      <c r="AT1255" s="8">
        <v>49.0</v>
      </c>
      <c r="AU1255" s="8">
        <v>0.2</v>
      </c>
      <c r="AV1255" s="8">
        <v>0.05</v>
      </c>
      <c r="AW1255" s="47" t="s">
        <v>263</v>
      </c>
      <c r="AX1255" s="8">
        <v>0.7</v>
      </c>
      <c r="AY1255" s="8">
        <v>3300.0</v>
      </c>
      <c r="AZ1255" s="8">
        <v>0.12212410162440297</v>
      </c>
      <c r="BA1255" s="8">
        <v>0.338</v>
      </c>
      <c r="BB1255" s="8">
        <v>575.7279076578998</v>
      </c>
      <c r="BC1255" s="8">
        <v>0.502411575562701</v>
      </c>
      <c r="BD1255" s="8"/>
      <c r="BE1255" s="8" t="s">
        <v>1615</v>
      </c>
      <c r="BF1255" s="8"/>
      <c r="BG1255" s="5"/>
      <c r="BI1255" s="5"/>
      <c r="BJ1255" s="5"/>
      <c r="BK1255" s="5"/>
    </row>
    <row r="1256" ht="14.25" hidden="1" customHeight="1">
      <c r="A1256" s="92" t="s">
        <v>50</v>
      </c>
      <c r="B1256" s="47" t="s">
        <v>259</v>
      </c>
      <c r="C1256" s="60" t="s">
        <v>1115</v>
      </c>
      <c r="D1256" s="7" t="s">
        <v>1294</v>
      </c>
      <c r="E1256" s="92" t="s">
        <v>367</v>
      </c>
      <c r="F1256" s="92" t="s">
        <v>1080</v>
      </c>
      <c r="G1256" s="92" t="s">
        <v>652</v>
      </c>
      <c r="H1256" s="45" t="str">
        <f t="shared" si="69"/>
        <v>ASHRAE 189.1-2009AtticsGeneral</v>
      </c>
      <c r="I1256" s="117" t="str">
        <f>VLOOKUP(H1256,'Interior Lighting'!$A$4:$G$1080,5,FALSE)</f>
        <v>0</v>
      </c>
      <c r="J1256" s="47"/>
      <c r="K1256" s="47"/>
      <c r="L1256" s="47"/>
      <c r="M1256" s="47"/>
      <c r="N1256" s="47"/>
      <c r="O1256" s="47"/>
      <c r="P1256" s="47"/>
      <c r="Q1256" s="47"/>
      <c r="R1256" s="47"/>
      <c r="S1256" s="47"/>
      <c r="T1256" s="7"/>
      <c r="U1256" s="45"/>
      <c r="V1256" s="45"/>
      <c r="W1256" s="45"/>
      <c r="X1256" s="47"/>
      <c r="Y1256" s="47"/>
      <c r="Z1256" s="47"/>
      <c r="AA1256" s="47"/>
      <c r="AB1256" s="8"/>
      <c r="AC1256" s="8"/>
      <c r="AD1256" s="47"/>
      <c r="AE1256" s="47"/>
      <c r="AF1256" s="47"/>
      <c r="AG1256" s="47"/>
      <c r="AH1256" s="47"/>
      <c r="AI1256" s="47"/>
      <c r="AJ1256" s="47"/>
      <c r="AK1256" s="47"/>
      <c r="AL1256" s="47"/>
      <c r="AM1256" s="47"/>
      <c r="AN1256" s="47"/>
      <c r="AO1256" s="47"/>
      <c r="AP1256" s="47"/>
      <c r="AQ1256" s="47"/>
      <c r="AR1256" s="47"/>
      <c r="AS1256" s="45"/>
      <c r="AT1256" s="47"/>
      <c r="AU1256" s="47"/>
      <c r="AV1256" s="47"/>
      <c r="AW1256" s="47"/>
      <c r="AX1256" s="47"/>
      <c r="AY1256" s="47"/>
      <c r="AZ1256" s="47"/>
      <c r="BA1256" s="47"/>
      <c r="BB1256" s="47"/>
      <c r="BC1256" s="47"/>
      <c r="BD1256" s="47"/>
      <c r="BE1256" s="47"/>
      <c r="BF1256" s="47"/>
      <c r="BG1256" s="5"/>
      <c r="BI1256" s="5"/>
      <c r="BJ1256" s="5"/>
      <c r="BK1256" s="5"/>
    </row>
    <row r="1257" ht="14.25" hidden="1" customHeight="1">
      <c r="A1257" s="92" t="s">
        <v>50</v>
      </c>
      <c r="B1257" s="136" t="s">
        <v>360</v>
      </c>
      <c r="C1257" s="146" t="s">
        <v>1776</v>
      </c>
      <c r="D1257" s="136" t="s">
        <v>1366</v>
      </c>
      <c r="E1257" s="61" t="s">
        <v>50</v>
      </c>
      <c r="F1257" s="136" t="s">
        <v>581</v>
      </c>
      <c r="G1257" s="136" t="s">
        <v>359</v>
      </c>
      <c r="H1257" s="136" t="str">
        <f t="shared" si="69"/>
        <v>OEESC 2014Whole BuildingRetail</v>
      </c>
      <c r="I1257" s="147" t="str">
        <f>VLOOKUP(H1257,'Interior Lighting'!$A$4:$G$1472,5,FALSE)</f>
        <v>1.32</v>
      </c>
      <c r="J1257" s="143"/>
      <c r="K1257" s="138"/>
      <c r="L1257" s="148">
        <v>0.38346</v>
      </c>
      <c r="M1257" s="139">
        <v>0.0</v>
      </c>
      <c r="N1257" s="139">
        <v>0.7</v>
      </c>
      <c r="O1257" s="139">
        <v>0.2</v>
      </c>
      <c r="P1257" s="136" t="s">
        <v>1777</v>
      </c>
      <c r="Q1257" s="61" t="s">
        <v>370</v>
      </c>
      <c r="R1257" s="146" t="s">
        <v>359</v>
      </c>
      <c r="S1257" s="146" t="s">
        <v>676</v>
      </c>
      <c r="T1257" s="136" t="str">
        <f t="shared" ref="T1257:T1281" si="75">Q1257&amp;R1257&amp;S1257</f>
        <v>ASHRAE 62.1-2007RetailGeneral Sales combined by area</v>
      </c>
      <c r="U1257" s="147" t="str">
        <f>VLOOKUP(T1257,Ventilation!$A$4:$H$314,6,FALSE)</f>
        <v>0.2325</v>
      </c>
      <c r="V1257" s="147" t="str">
        <f>VLOOKUP(T1257,Ventilation!$A$4:$H$314,5,FALSE)</f>
        <v>0</v>
      </c>
      <c r="W1257" s="149" t="str">
        <f>VLOOKUP(T1257,Ventilation!$A$4:$H$314,7,FALSE)</f>
        <v/>
      </c>
      <c r="X1257" s="140">
        <v>8.0</v>
      </c>
      <c r="Y1257" s="136" t="s">
        <v>1778</v>
      </c>
      <c r="Z1257" s="136" t="s">
        <v>1710</v>
      </c>
      <c r="AA1257" s="150">
        <v>0.0495376</v>
      </c>
      <c r="AB1257" s="138"/>
      <c r="AC1257" s="136"/>
      <c r="AD1257" s="136" t="s">
        <v>1779</v>
      </c>
      <c r="AE1257" s="138"/>
      <c r="AF1257" s="138"/>
      <c r="AG1257" s="138"/>
      <c r="AH1257" s="138"/>
      <c r="AI1257" s="138"/>
      <c r="AJ1257" s="139">
        <v>0.4</v>
      </c>
      <c r="AK1257" s="139">
        <v>0.0</v>
      </c>
      <c r="AL1257" s="139">
        <v>0.5</v>
      </c>
      <c r="AM1257" s="139">
        <v>0.0</v>
      </c>
      <c r="AN1257" s="136" t="s">
        <v>1780</v>
      </c>
      <c r="AO1257" s="146" t="s">
        <v>293</v>
      </c>
      <c r="AP1257" s="146" t="s">
        <v>1781</v>
      </c>
      <c r="AQ1257" s="151">
        <v>1.8</v>
      </c>
      <c r="AR1257" s="138"/>
      <c r="AS1257" s="138"/>
      <c r="AT1257" s="138"/>
      <c r="AU1257" s="138"/>
      <c r="AV1257" s="138"/>
      <c r="AW1257" s="18" t="s">
        <v>1782</v>
      </c>
      <c r="AX1257" s="138"/>
      <c r="AY1257" s="138"/>
      <c r="AZ1257" s="138" t="str">
        <f t="shared" ref="AZ1257:AZ1259" si="76">IF(ISBLANK(BB1257),"",BB1257/(AY1257/AX1257))</f>
        <v/>
      </c>
      <c r="BA1257" s="138"/>
      <c r="BB1257" s="138"/>
      <c r="BC1257" s="138"/>
      <c r="BD1257" s="138"/>
      <c r="BE1257" s="138"/>
      <c r="BF1257" s="138"/>
      <c r="BG1257" s="141"/>
      <c r="BI1257" s="141"/>
      <c r="BJ1257" s="141"/>
      <c r="BK1257" s="141"/>
    </row>
    <row r="1258" ht="14.25" hidden="1" customHeight="1">
      <c r="A1258" s="92" t="s">
        <v>50</v>
      </c>
      <c r="B1258" s="136" t="s">
        <v>360</v>
      </c>
      <c r="C1258" s="146" t="s">
        <v>1783</v>
      </c>
      <c r="D1258" s="136" t="s">
        <v>1366</v>
      </c>
      <c r="E1258" s="61" t="s">
        <v>50</v>
      </c>
      <c r="F1258" s="136" t="s">
        <v>581</v>
      </c>
      <c r="G1258" s="136" t="s">
        <v>359</v>
      </c>
      <c r="H1258" s="136" t="str">
        <f t="shared" si="69"/>
        <v>OEESC 2014Whole BuildingRetail</v>
      </c>
      <c r="I1258" s="147" t="str">
        <f>VLOOKUP(H1258,'Interior Lighting'!$A$4:$G$1472,5,FALSE)</f>
        <v>1.32</v>
      </c>
      <c r="J1258" s="143"/>
      <c r="K1258" s="138"/>
      <c r="L1258" s="148">
        <v>0.18346</v>
      </c>
      <c r="M1258" s="139">
        <v>0.0</v>
      </c>
      <c r="N1258" s="139">
        <v>0.7</v>
      </c>
      <c r="O1258" s="139">
        <v>0.2</v>
      </c>
      <c r="P1258" s="146" t="s">
        <v>1784</v>
      </c>
      <c r="Q1258" s="61" t="s">
        <v>370</v>
      </c>
      <c r="R1258" s="146" t="s">
        <v>359</v>
      </c>
      <c r="S1258" s="146" t="s">
        <v>676</v>
      </c>
      <c r="T1258" s="136" t="str">
        <f t="shared" si="75"/>
        <v>ASHRAE 62.1-2007RetailGeneral Sales combined by area</v>
      </c>
      <c r="U1258" s="147" t="str">
        <f>VLOOKUP(T1258,Ventilation!$A$4:$H$314,6,FALSE)</f>
        <v>0.2325</v>
      </c>
      <c r="V1258" s="147" t="str">
        <f>VLOOKUP(T1258,Ventilation!$A$4:$H$314,5,FALSE)</f>
        <v>0</v>
      </c>
      <c r="W1258" s="149" t="str">
        <f>VLOOKUP(T1258,Ventilation!$A$4:$H$314,7,FALSE)</f>
        <v/>
      </c>
      <c r="X1258" s="140">
        <v>8.0</v>
      </c>
      <c r="Y1258" s="146" t="s">
        <v>1785</v>
      </c>
      <c r="Z1258" s="136" t="s">
        <v>1710</v>
      </c>
      <c r="AA1258" s="150">
        <v>0.0349328</v>
      </c>
      <c r="AB1258" s="138"/>
      <c r="AC1258" s="136"/>
      <c r="AD1258" s="146" t="s">
        <v>1786</v>
      </c>
      <c r="AE1258" s="138"/>
      <c r="AF1258" s="138"/>
      <c r="AG1258" s="138"/>
      <c r="AH1258" s="138"/>
      <c r="AI1258" s="138"/>
      <c r="AJ1258" s="139">
        <v>0.4</v>
      </c>
      <c r="AK1258" s="139">
        <v>0.0</v>
      </c>
      <c r="AL1258" s="139">
        <v>0.5</v>
      </c>
      <c r="AM1258" s="139">
        <v>0.0</v>
      </c>
      <c r="AN1258" s="146" t="s">
        <v>1787</v>
      </c>
      <c r="AO1258" s="146" t="s">
        <v>1788</v>
      </c>
      <c r="AP1258" s="146" t="s">
        <v>1789</v>
      </c>
      <c r="AQ1258" s="151">
        <v>1.8</v>
      </c>
      <c r="AR1258" s="138"/>
      <c r="AS1258" s="138"/>
      <c r="AT1258" s="138"/>
      <c r="AU1258" s="138"/>
      <c r="AV1258" s="138"/>
      <c r="AW1258" s="18" t="s">
        <v>1790</v>
      </c>
      <c r="AX1258" s="138"/>
      <c r="AY1258" s="138"/>
      <c r="AZ1258" s="138" t="str">
        <f t="shared" si="76"/>
        <v/>
      </c>
      <c r="BA1258" s="138"/>
      <c r="BB1258" s="138"/>
      <c r="BC1258" s="138"/>
      <c r="BD1258" s="138"/>
      <c r="BE1258" s="138"/>
      <c r="BF1258" s="138"/>
      <c r="BG1258" s="141"/>
      <c r="BI1258" s="141"/>
      <c r="BJ1258" s="141"/>
      <c r="BK1258" s="141"/>
    </row>
    <row r="1259" ht="14.25" hidden="1" customHeight="1">
      <c r="A1259" s="92" t="s">
        <v>50</v>
      </c>
      <c r="B1259" s="136" t="s">
        <v>360</v>
      </c>
      <c r="C1259" s="146" t="s">
        <v>1791</v>
      </c>
      <c r="D1259" s="136" t="s">
        <v>1366</v>
      </c>
      <c r="E1259" s="61" t="s">
        <v>50</v>
      </c>
      <c r="F1259" s="136" t="s">
        <v>581</v>
      </c>
      <c r="G1259" s="136" t="s">
        <v>359</v>
      </c>
      <c r="H1259" s="136" t="str">
        <f t="shared" si="69"/>
        <v>OEESC 2014Whole BuildingRetail</v>
      </c>
      <c r="I1259" s="147" t="str">
        <f>VLOOKUP(H1259,'Interior Lighting'!$A$4:$G$1472,5,FALSE)</f>
        <v>1.32</v>
      </c>
      <c r="J1259" s="143"/>
      <c r="K1259" s="138"/>
      <c r="L1259" s="148">
        <v>0.0336</v>
      </c>
      <c r="M1259" s="139">
        <v>0.0</v>
      </c>
      <c r="N1259" s="139">
        <v>0.7</v>
      </c>
      <c r="O1259" s="139">
        <v>0.2</v>
      </c>
      <c r="P1259" s="146" t="s">
        <v>1792</v>
      </c>
      <c r="Q1259" s="61" t="s">
        <v>370</v>
      </c>
      <c r="R1259" s="146" t="s">
        <v>359</v>
      </c>
      <c r="S1259" s="146" t="s">
        <v>676</v>
      </c>
      <c r="T1259" s="136" t="str">
        <f t="shared" si="75"/>
        <v>ASHRAE 62.1-2007RetailGeneral Sales combined by area</v>
      </c>
      <c r="U1259" s="147" t="str">
        <f>VLOOKUP(T1259,Ventilation!$A$4:$H$314,6,FALSE)</f>
        <v>0.2325</v>
      </c>
      <c r="V1259" s="147" t="str">
        <f>VLOOKUP(T1259,Ventilation!$A$4:$H$314,5,FALSE)</f>
        <v>0</v>
      </c>
      <c r="W1259" s="149" t="str">
        <f>VLOOKUP(T1259,Ventilation!$A$4:$H$314,7,FALSE)</f>
        <v/>
      </c>
      <c r="X1259" s="140">
        <v>8.0</v>
      </c>
      <c r="Y1259" s="146" t="s">
        <v>1793</v>
      </c>
      <c r="Z1259" s="136" t="s">
        <v>1710</v>
      </c>
      <c r="AA1259" s="150">
        <v>0.0349328</v>
      </c>
      <c r="AB1259" s="138"/>
      <c r="AC1259" s="136"/>
      <c r="AD1259" s="146" t="s">
        <v>1794</v>
      </c>
      <c r="AE1259" s="138"/>
      <c r="AF1259" s="138"/>
      <c r="AG1259" s="138"/>
      <c r="AH1259" s="138"/>
      <c r="AI1259" s="138"/>
      <c r="AJ1259" s="139">
        <v>0.4</v>
      </c>
      <c r="AK1259" s="139">
        <v>0.0</v>
      </c>
      <c r="AL1259" s="139">
        <v>0.5</v>
      </c>
      <c r="AM1259" s="139">
        <v>0.0</v>
      </c>
      <c r="AN1259" s="146" t="s">
        <v>1795</v>
      </c>
      <c r="AO1259" s="146" t="s">
        <v>1796</v>
      </c>
      <c r="AP1259" s="146" t="s">
        <v>1797</v>
      </c>
      <c r="AQ1259" s="151">
        <v>1.8</v>
      </c>
      <c r="AR1259" s="138"/>
      <c r="AS1259" s="138"/>
      <c r="AT1259" s="138"/>
      <c r="AU1259" s="138"/>
      <c r="AV1259" s="138"/>
      <c r="AW1259" s="18" t="s">
        <v>1798</v>
      </c>
      <c r="AX1259" s="138"/>
      <c r="AY1259" s="138"/>
      <c r="AZ1259" s="138" t="str">
        <f t="shared" si="76"/>
        <v/>
      </c>
      <c r="BA1259" s="138"/>
      <c r="BB1259" s="138"/>
      <c r="BC1259" s="138"/>
      <c r="BD1259" s="138"/>
      <c r="BE1259" s="138"/>
      <c r="BF1259" s="138"/>
      <c r="BG1259" s="141"/>
      <c r="BI1259" s="141"/>
      <c r="BJ1259" s="141"/>
      <c r="BK1259" s="141"/>
    </row>
    <row r="1260" ht="14.25" hidden="1" customHeight="1">
      <c r="A1260" s="92" t="s">
        <v>50</v>
      </c>
      <c r="B1260" s="47" t="s">
        <v>300</v>
      </c>
      <c r="C1260" s="47" t="s">
        <v>540</v>
      </c>
      <c r="D1260" s="47" t="s">
        <v>1338</v>
      </c>
      <c r="E1260" s="61" t="s">
        <v>50</v>
      </c>
      <c r="F1260" s="47" t="s">
        <v>1001</v>
      </c>
      <c r="G1260" s="47" t="s">
        <v>652</v>
      </c>
      <c r="H1260" s="45" t="str">
        <f t="shared" si="69"/>
        <v>OEESC 2014Audience/Seating AreaGeneral</v>
      </c>
      <c r="I1260" s="117" t="str">
        <f>VLOOKUP(H1260,'Interior Lighting'!$A$4:$G$1472,5,FALSE)</f>
        <v>0.79</v>
      </c>
      <c r="J1260" s="47"/>
      <c r="K1260" s="47"/>
      <c r="L1260" s="47"/>
      <c r="M1260" s="47">
        <v>0.0</v>
      </c>
      <c r="N1260" s="47">
        <v>0.37</v>
      </c>
      <c r="O1260" s="47">
        <v>0.2</v>
      </c>
      <c r="P1260" s="8" t="s">
        <v>1652</v>
      </c>
      <c r="Q1260" s="47" t="s">
        <v>370</v>
      </c>
      <c r="R1260" s="60" t="s">
        <v>669</v>
      </c>
      <c r="S1260" s="60" t="s">
        <v>670</v>
      </c>
      <c r="T1260" s="7" t="str">
        <f t="shared" si="75"/>
        <v>ASHRAE 62.1-2007Public Assembly SpacesAuditorium seating area</v>
      </c>
      <c r="U1260" s="117" t="str">
        <f>VLOOKUP(T1260,Ventilation!$A$4:$H$314,6,FALSE)</f>
        <v>0.06</v>
      </c>
      <c r="V1260" s="117" t="str">
        <f>VLOOKUP(T1260,Ventilation!$A$4:$H$314,5,FALSE)</f>
        <v>5</v>
      </c>
      <c r="W1260" s="117" t="str">
        <f>VLOOKUP(T1260,Ventilation!$A$4:$H$314,7,FALSE)</f>
        <v/>
      </c>
      <c r="X1260" s="47">
        <v>150.0</v>
      </c>
      <c r="Y1260" s="8" t="s">
        <v>1653</v>
      </c>
      <c r="Z1260" s="8" t="s">
        <v>1654</v>
      </c>
      <c r="AA1260" s="47">
        <v>0.0446</v>
      </c>
      <c r="AB1260" s="8"/>
      <c r="AC1260" s="8"/>
      <c r="AD1260" s="8" t="s">
        <v>1655</v>
      </c>
      <c r="AE1260" s="47"/>
      <c r="AF1260" s="47"/>
      <c r="AG1260" s="47"/>
      <c r="AH1260" s="47"/>
      <c r="AI1260" s="47"/>
      <c r="AJ1260" s="8">
        <v>0.46</v>
      </c>
      <c r="AK1260" s="47">
        <v>0.0</v>
      </c>
      <c r="AL1260" s="47">
        <v>0.5</v>
      </c>
      <c r="AM1260" s="47">
        <v>0.0</v>
      </c>
      <c r="AN1260" s="8" t="s">
        <v>1656</v>
      </c>
      <c r="AO1260" s="134" t="s">
        <v>1657</v>
      </c>
      <c r="AP1260" s="8" t="s">
        <v>1658</v>
      </c>
      <c r="AQ1260" s="47"/>
      <c r="AR1260" s="47"/>
      <c r="AS1260" s="45" t="str">
        <f t="shared" ref="AS1260:AS1281" si="77">IF(AQ1260=0,"",AQ1260/AR1260)</f>
        <v/>
      </c>
      <c r="AT1260" s="47"/>
      <c r="AU1260" s="47"/>
      <c r="AV1260" s="47"/>
      <c r="AW1260" s="47"/>
      <c r="AX1260" s="47"/>
      <c r="AY1260" s="47"/>
      <c r="AZ1260" s="47"/>
      <c r="BA1260" s="47"/>
      <c r="BB1260" s="47"/>
      <c r="BC1260" s="47"/>
      <c r="BD1260" s="47"/>
      <c r="BE1260" s="47"/>
      <c r="BF1260" s="47"/>
      <c r="BG1260" s="5"/>
      <c r="BI1260" s="5"/>
      <c r="BJ1260" s="5"/>
      <c r="BK1260" s="5"/>
    </row>
    <row r="1261" ht="14.25" hidden="1" customHeight="1">
      <c r="A1261" s="92" t="s">
        <v>50</v>
      </c>
      <c r="B1261" s="47" t="s">
        <v>300</v>
      </c>
      <c r="C1261" s="47" t="s">
        <v>1122</v>
      </c>
      <c r="D1261" s="47" t="s">
        <v>1283</v>
      </c>
      <c r="E1261" s="61" t="s">
        <v>376</v>
      </c>
      <c r="F1261" s="47" t="s">
        <v>1013</v>
      </c>
      <c r="G1261" s="47" t="s">
        <v>652</v>
      </c>
      <c r="H1261" s="45" t="str">
        <f t="shared" si="69"/>
        <v>ASHRAE 90.1-2013Dining AreaGeneral</v>
      </c>
      <c r="I1261" s="117" t="str">
        <f>VLOOKUP(H1261,'Interior Lighting'!$A$4:$G$1472,5,FALSE)</f>
        <v>0.65</v>
      </c>
      <c r="J1261" s="47"/>
      <c r="K1261" s="47"/>
      <c r="L1261" s="47"/>
      <c r="M1261" s="47">
        <v>0.0</v>
      </c>
      <c r="N1261" s="47">
        <v>0.37</v>
      </c>
      <c r="O1261" s="47">
        <v>0.2</v>
      </c>
      <c r="P1261" s="47" t="s">
        <v>1652</v>
      </c>
      <c r="Q1261" s="47" t="s">
        <v>370</v>
      </c>
      <c r="R1261" s="47" t="s">
        <v>544</v>
      </c>
      <c r="S1261" s="47" t="s">
        <v>651</v>
      </c>
      <c r="T1261" s="7" t="str">
        <f t="shared" si="75"/>
        <v>ASHRAE 62.1-2007Food and Beverage ServiceCafeteria/fast food dining</v>
      </c>
      <c r="U1261" s="117" t="str">
        <f>VLOOKUP(T1261,Ventilation!$A$4:$H$314,6,FALSE)</f>
        <v>0.18</v>
      </c>
      <c r="V1261" s="117" t="str">
        <f>VLOOKUP(T1261,Ventilation!$A$4:$H$314,5,FALSE)</f>
        <v>7.5</v>
      </c>
      <c r="W1261" s="117" t="str">
        <f>VLOOKUP(T1261,Ventilation!$A$4:$H$314,7,FALSE)</f>
        <v/>
      </c>
      <c r="X1261" s="47">
        <v>100.0</v>
      </c>
      <c r="Y1261" s="47" t="s">
        <v>1659</v>
      </c>
      <c r="Z1261" s="47" t="s">
        <v>1654</v>
      </c>
      <c r="AA1261" s="47">
        <v>0.0446</v>
      </c>
      <c r="AB1261" s="8"/>
      <c r="AC1261" s="47"/>
      <c r="AD1261" s="47" t="s">
        <v>1655</v>
      </c>
      <c r="AE1261" s="47"/>
      <c r="AF1261" s="47"/>
      <c r="AG1261" s="47"/>
      <c r="AH1261" s="47"/>
      <c r="AI1261" s="47"/>
      <c r="AJ1261" s="93">
        <v>7.15</v>
      </c>
      <c r="AK1261" s="47">
        <v>0.0</v>
      </c>
      <c r="AL1261" s="47">
        <v>0.5</v>
      </c>
      <c r="AM1261" s="47">
        <v>0.0</v>
      </c>
      <c r="AN1261" s="47" t="s">
        <v>1660</v>
      </c>
      <c r="AO1261" s="134" t="s">
        <v>1657</v>
      </c>
      <c r="AP1261" s="47" t="s">
        <v>1658</v>
      </c>
      <c r="AQ1261" s="47"/>
      <c r="AR1261" s="47"/>
      <c r="AS1261" s="45" t="str">
        <f t="shared" si="77"/>
        <v/>
      </c>
      <c r="AT1261" s="47"/>
      <c r="AU1261" s="47"/>
      <c r="AV1261" s="47"/>
      <c r="AW1261" s="47"/>
      <c r="AX1261" s="47"/>
      <c r="AY1261" s="47"/>
      <c r="AZ1261" s="47"/>
      <c r="BA1261" s="47"/>
      <c r="BB1261" s="47"/>
      <c r="BC1261" s="47"/>
      <c r="BD1261" s="47"/>
      <c r="BE1261" s="47"/>
      <c r="BF1261" s="47"/>
      <c r="BG1261" s="5"/>
      <c r="BI1261" s="5"/>
      <c r="BJ1261" s="5"/>
      <c r="BK1261" s="5"/>
    </row>
    <row r="1262" ht="14.25" hidden="1" customHeight="1">
      <c r="A1262" s="92" t="s">
        <v>50</v>
      </c>
      <c r="B1262" s="47" t="s">
        <v>300</v>
      </c>
      <c r="C1262" s="47" t="s">
        <v>535</v>
      </c>
      <c r="D1262" s="47" t="s">
        <v>1312</v>
      </c>
      <c r="E1262" s="61" t="s">
        <v>50</v>
      </c>
      <c r="F1262" s="47" t="s">
        <v>996</v>
      </c>
      <c r="G1262" s="47" t="s">
        <v>652</v>
      </c>
      <c r="H1262" s="45" t="str">
        <f t="shared" si="69"/>
        <v>OEESC 2014Classroom/Lecture/TrainingGeneral</v>
      </c>
      <c r="I1262" s="117" t="str">
        <f>VLOOKUP(H1262,'Interior Lighting'!$A$4:$G$1472,5,FALSE)</f>
        <v>1.23</v>
      </c>
      <c r="J1262" s="47"/>
      <c r="K1262" s="47"/>
      <c r="L1262" s="47"/>
      <c r="M1262" s="47">
        <v>0.0</v>
      </c>
      <c r="N1262" s="47">
        <v>0.37</v>
      </c>
      <c r="O1262" s="47">
        <v>0.2</v>
      </c>
      <c r="P1262" s="47" t="s">
        <v>1661</v>
      </c>
      <c r="Q1262" s="47" t="s">
        <v>370</v>
      </c>
      <c r="R1262" s="47" t="s">
        <v>635</v>
      </c>
      <c r="S1262" s="47" t="s">
        <v>641</v>
      </c>
      <c r="T1262" s="7" t="str">
        <f t="shared" si="75"/>
        <v>ASHRAE 62.1-2007Educational FacilitiesClassrooms (age 9 plus)</v>
      </c>
      <c r="U1262" s="117" t="str">
        <f>VLOOKUP(T1262,Ventilation!$A$4:$H$314,6,FALSE)</f>
        <v>0.12</v>
      </c>
      <c r="V1262" s="117" t="str">
        <f>VLOOKUP(T1262,Ventilation!$A$4:$H$314,5,FALSE)</f>
        <v>10</v>
      </c>
      <c r="W1262" s="117" t="str">
        <f>VLOOKUP(T1262,Ventilation!$A$4:$H$314,7,FALSE)</f>
        <v/>
      </c>
      <c r="X1262" s="47">
        <v>35.0</v>
      </c>
      <c r="Y1262" s="47" t="s">
        <v>1662</v>
      </c>
      <c r="Z1262" s="47" t="s">
        <v>1654</v>
      </c>
      <c r="AA1262" s="47">
        <v>0.0446</v>
      </c>
      <c r="AB1262" s="8"/>
      <c r="AC1262" s="47"/>
      <c r="AD1262" s="47" t="s">
        <v>1655</v>
      </c>
      <c r="AE1262" s="47"/>
      <c r="AF1262" s="47"/>
      <c r="AG1262" s="47"/>
      <c r="AH1262" s="47"/>
      <c r="AI1262" s="47"/>
      <c r="AJ1262" s="8">
        <v>0.929</v>
      </c>
      <c r="AK1262" s="47">
        <v>0.0</v>
      </c>
      <c r="AL1262" s="47">
        <v>0.5</v>
      </c>
      <c r="AM1262" s="47">
        <v>0.0</v>
      </c>
      <c r="AN1262" s="47" t="s">
        <v>1656</v>
      </c>
      <c r="AO1262" s="47" t="s">
        <v>1663</v>
      </c>
      <c r="AP1262" s="47" t="s">
        <v>1658</v>
      </c>
      <c r="AQ1262" s="47"/>
      <c r="AR1262" s="47"/>
      <c r="AS1262" s="45" t="str">
        <f t="shared" si="77"/>
        <v/>
      </c>
      <c r="AT1262" s="47"/>
      <c r="AU1262" s="47"/>
      <c r="AV1262" s="47"/>
      <c r="AW1262" s="47"/>
      <c r="AX1262" s="47"/>
      <c r="AY1262" s="47"/>
      <c r="AZ1262" s="47"/>
      <c r="BA1262" s="47"/>
      <c r="BB1262" s="47"/>
      <c r="BC1262" s="47"/>
      <c r="BD1262" s="47"/>
      <c r="BE1262" s="47"/>
      <c r="BF1262" s="47"/>
      <c r="BG1262" s="5"/>
      <c r="BI1262" s="5"/>
      <c r="BJ1262" s="5"/>
      <c r="BK1262" s="5"/>
    </row>
    <row r="1263" ht="14.25" hidden="1" customHeight="1">
      <c r="A1263" s="92" t="s">
        <v>50</v>
      </c>
      <c r="B1263" s="47" t="s">
        <v>300</v>
      </c>
      <c r="C1263" s="47" t="s">
        <v>1126</v>
      </c>
      <c r="D1263" s="47" t="s">
        <v>1310</v>
      </c>
      <c r="E1263" s="61" t="s">
        <v>50</v>
      </c>
      <c r="F1263" s="58" t="s">
        <v>1020</v>
      </c>
      <c r="G1263" s="47" t="s">
        <v>652</v>
      </c>
      <c r="H1263" s="45" t="str">
        <f t="shared" si="69"/>
        <v>OEESC 2014Corridor/TransitionGeneral</v>
      </c>
      <c r="I1263" s="117" t="str">
        <f>VLOOKUP(H1263,'Interior Lighting'!$A$4:$G$1472,5,FALSE)</f>
        <v>0.41</v>
      </c>
      <c r="J1263" s="47"/>
      <c r="K1263" s="47"/>
      <c r="L1263" s="47"/>
      <c r="M1263" s="47">
        <v>0.0</v>
      </c>
      <c r="N1263" s="47">
        <v>0.37</v>
      </c>
      <c r="O1263" s="47">
        <v>0.2</v>
      </c>
      <c r="P1263" s="8" t="s">
        <v>1664</v>
      </c>
      <c r="Q1263" s="47" t="s">
        <v>370</v>
      </c>
      <c r="R1263" s="47" t="s">
        <v>652</v>
      </c>
      <c r="S1263" s="47" t="s">
        <v>542</v>
      </c>
      <c r="T1263" s="7" t="str">
        <f t="shared" si="75"/>
        <v>ASHRAE 62.1-2007GeneralCorridors</v>
      </c>
      <c r="U1263" s="117" t="str">
        <f>VLOOKUP(T1263,Ventilation!$A$4:$H$314,6,FALSE)</f>
        <v>0.06</v>
      </c>
      <c r="V1263" s="117" t="str">
        <f>VLOOKUP(T1263,Ventilation!$A$4:$H$314,5,FALSE)</f>
        <v/>
      </c>
      <c r="W1263" s="117" t="str">
        <f>VLOOKUP(T1263,Ventilation!$A$4:$H$314,7,FALSE)</f>
        <v/>
      </c>
      <c r="X1263" s="47">
        <v>0.0</v>
      </c>
      <c r="Y1263" s="8" t="s">
        <v>1662</v>
      </c>
      <c r="Z1263" s="8" t="s">
        <v>1654</v>
      </c>
      <c r="AA1263" s="47">
        <v>0.0446</v>
      </c>
      <c r="AB1263" s="8"/>
      <c r="AC1263" s="8"/>
      <c r="AD1263" s="8" t="s">
        <v>1655</v>
      </c>
      <c r="AE1263" s="47"/>
      <c r="AF1263" s="47"/>
      <c r="AG1263" s="47"/>
      <c r="AH1263" s="47"/>
      <c r="AI1263" s="47"/>
      <c r="AJ1263" s="8">
        <v>0.37</v>
      </c>
      <c r="AK1263" s="47">
        <v>0.0</v>
      </c>
      <c r="AL1263" s="47">
        <v>0.5</v>
      </c>
      <c r="AM1263" s="47">
        <v>0.0</v>
      </c>
      <c r="AN1263" s="8" t="s">
        <v>1656</v>
      </c>
      <c r="AO1263" s="8" t="s">
        <v>1663</v>
      </c>
      <c r="AP1263" s="8" t="s">
        <v>1658</v>
      </c>
      <c r="AQ1263" s="47"/>
      <c r="AR1263" s="47"/>
      <c r="AS1263" s="45" t="str">
        <f t="shared" si="77"/>
        <v/>
      </c>
      <c r="AT1263" s="47"/>
      <c r="AU1263" s="47"/>
      <c r="AV1263" s="47"/>
      <c r="AW1263" s="47"/>
      <c r="AX1263" s="47"/>
      <c r="AY1263" s="47"/>
      <c r="AZ1263" s="47"/>
      <c r="BA1263" s="47"/>
      <c r="BB1263" s="47"/>
      <c r="BC1263" s="47"/>
      <c r="BD1263" s="47"/>
      <c r="BE1263" s="47"/>
      <c r="BF1263" s="47"/>
      <c r="BG1263" s="5"/>
      <c r="BI1263" s="5"/>
      <c r="BJ1263" s="5"/>
      <c r="BK1263" s="5"/>
    </row>
    <row r="1264" ht="14.25" hidden="1" customHeight="1">
      <c r="A1264" s="92" t="s">
        <v>50</v>
      </c>
      <c r="B1264" s="47" t="s">
        <v>300</v>
      </c>
      <c r="C1264" s="47" t="s">
        <v>1143</v>
      </c>
      <c r="D1264" s="47" t="s">
        <v>1304</v>
      </c>
      <c r="E1264" s="61" t="s">
        <v>50</v>
      </c>
      <c r="F1264" s="47" t="s">
        <v>1101</v>
      </c>
      <c r="G1264" s="60" t="s">
        <v>1028</v>
      </c>
      <c r="H1264" s="45" t="str">
        <f t="shared" si="69"/>
        <v>OEESC 2014Gymnasium/Fitness CenterExercise Area</v>
      </c>
      <c r="I1264" s="117" t="str">
        <f>VLOOKUP(H1264,'Interior Lighting'!$A$4:$G$1472,5,FALSE)</f>
        <v>0.72</v>
      </c>
      <c r="J1264" s="47"/>
      <c r="K1264" s="47"/>
      <c r="L1264" s="47"/>
      <c r="M1264" s="47">
        <v>0.0</v>
      </c>
      <c r="N1264" s="47">
        <v>0.37</v>
      </c>
      <c r="O1264" s="47">
        <v>0.2</v>
      </c>
      <c r="P1264" s="47" t="s">
        <v>1665</v>
      </c>
      <c r="Q1264" s="47" t="s">
        <v>370</v>
      </c>
      <c r="R1264" s="47" t="s">
        <v>683</v>
      </c>
      <c r="S1264" s="47" t="s">
        <v>691</v>
      </c>
      <c r="T1264" s="7" t="str">
        <f t="shared" si="75"/>
        <v>ASHRAE 62.1-2007Sports and EntertainmentGym, stadium (play area)</v>
      </c>
      <c r="U1264" s="117" t="str">
        <f>VLOOKUP(T1264,Ventilation!$A$4:$H$314,6,FALSE)</f>
        <v>0.3</v>
      </c>
      <c r="V1264" s="117" t="str">
        <f>VLOOKUP(T1264,Ventilation!$A$4:$H$314,5,FALSE)</f>
        <v/>
      </c>
      <c r="W1264" s="117" t="str">
        <f>VLOOKUP(T1264,Ventilation!$A$4:$H$314,7,FALSE)</f>
        <v/>
      </c>
      <c r="X1264" s="47">
        <v>30.0</v>
      </c>
      <c r="Y1264" s="47" t="s">
        <v>1666</v>
      </c>
      <c r="Z1264" s="47" t="s">
        <v>1654</v>
      </c>
      <c r="AA1264" s="47">
        <v>0.0446</v>
      </c>
      <c r="AB1264" s="8"/>
      <c r="AC1264" s="47"/>
      <c r="AD1264" s="47" t="s">
        <v>1655</v>
      </c>
      <c r="AE1264" s="47"/>
      <c r="AF1264" s="47"/>
      <c r="AG1264" s="47"/>
      <c r="AH1264" s="47"/>
      <c r="AI1264" s="47"/>
      <c r="AJ1264" s="8">
        <v>0.46</v>
      </c>
      <c r="AK1264" s="47">
        <v>0.0</v>
      </c>
      <c r="AL1264" s="47">
        <v>0.5</v>
      </c>
      <c r="AM1264" s="47">
        <v>0.0</v>
      </c>
      <c r="AN1264" s="47" t="s">
        <v>1656</v>
      </c>
      <c r="AO1264" s="134" t="s">
        <v>1657</v>
      </c>
      <c r="AP1264" s="47" t="s">
        <v>1658</v>
      </c>
      <c r="AQ1264" s="47">
        <v>159.5</v>
      </c>
      <c r="AR1264" s="47">
        <v>21269.0</v>
      </c>
      <c r="AS1264" s="117" t="str">
        <f t="shared" si="77"/>
        <v>0.007499177206</v>
      </c>
      <c r="AT1264" s="47">
        <v>43.3</v>
      </c>
      <c r="AU1264" s="47">
        <v>0.2</v>
      </c>
      <c r="AV1264" s="47">
        <v>0.05</v>
      </c>
      <c r="AW1264" s="47" t="s">
        <v>304</v>
      </c>
      <c r="AX1264" s="47"/>
      <c r="AY1264" s="47"/>
      <c r="AZ1264" s="47"/>
      <c r="BA1264" s="47"/>
      <c r="BB1264" s="47"/>
      <c r="BC1264" s="47"/>
      <c r="BD1264" s="47"/>
      <c r="BE1264" s="47"/>
      <c r="BF1264" s="47"/>
      <c r="BG1264" s="5"/>
      <c r="BI1264" s="5"/>
      <c r="BJ1264" s="5"/>
      <c r="BK1264" s="5"/>
    </row>
    <row r="1265" ht="14.25" hidden="1" customHeight="1">
      <c r="A1265" s="92" t="s">
        <v>50</v>
      </c>
      <c r="B1265" s="47" t="s">
        <v>300</v>
      </c>
      <c r="C1265" s="47" t="s">
        <v>1150</v>
      </c>
      <c r="D1265" s="47" t="s">
        <v>1272</v>
      </c>
      <c r="E1265" s="61" t="s">
        <v>50</v>
      </c>
      <c r="F1265" s="47" t="s">
        <v>1017</v>
      </c>
      <c r="G1265" s="47" t="s">
        <v>652</v>
      </c>
      <c r="H1265" s="45" t="str">
        <f t="shared" si="69"/>
        <v>OEESC 2014Food PreparationGeneral</v>
      </c>
      <c r="I1265" s="117" t="str">
        <f>VLOOKUP(H1265,'Interior Lighting'!$A$4:$G$1472,5,FALSE)</f>
        <v>0.99</v>
      </c>
      <c r="J1265" s="47"/>
      <c r="K1265" s="47"/>
      <c r="L1265" s="47"/>
      <c r="M1265" s="47">
        <v>0.0</v>
      </c>
      <c r="N1265" s="47">
        <v>0.37</v>
      </c>
      <c r="O1265" s="47">
        <v>0.2</v>
      </c>
      <c r="P1265" s="47" t="s">
        <v>1652</v>
      </c>
      <c r="Q1265" s="47" t="s">
        <v>370</v>
      </c>
      <c r="R1265" s="47" t="s">
        <v>544</v>
      </c>
      <c r="S1265" s="47" t="s">
        <v>651</v>
      </c>
      <c r="T1265" s="7" t="str">
        <f t="shared" si="75"/>
        <v>ASHRAE 62.1-2007Food and Beverage ServiceCafeteria/fast food dining</v>
      </c>
      <c r="U1265" s="117" t="str">
        <f>VLOOKUP(T1265,Ventilation!$A$4:$H$314,6,FALSE)</f>
        <v>0.18</v>
      </c>
      <c r="V1265" s="117" t="str">
        <f>VLOOKUP(T1265,Ventilation!$A$4:$H$314,5,FALSE)</f>
        <v>7.5</v>
      </c>
      <c r="W1265" s="117" t="str">
        <f>VLOOKUP(T1265,Ventilation!$A$4:$H$314,7,FALSE)</f>
        <v/>
      </c>
      <c r="X1265" s="8">
        <v>15.23</v>
      </c>
      <c r="Y1265" s="47" t="s">
        <v>1662</v>
      </c>
      <c r="Z1265" s="47" t="s">
        <v>1654</v>
      </c>
      <c r="AA1265" s="47">
        <v>0.0446</v>
      </c>
      <c r="AB1265" s="8"/>
      <c r="AC1265" s="47"/>
      <c r="AD1265" s="47" t="s">
        <v>1655</v>
      </c>
      <c r="AE1265" s="8">
        <v>532.1</v>
      </c>
      <c r="AF1265" s="47">
        <v>0.1</v>
      </c>
      <c r="AG1265" s="47">
        <v>0.2</v>
      </c>
      <c r="AH1265" s="47">
        <v>0.7</v>
      </c>
      <c r="AI1265" s="47" t="s">
        <v>1667</v>
      </c>
      <c r="AJ1265" s="8">
        <v>20.65</v>
      </c>
      <c r="AK1265" s="47">
        <v>0.25</v>
      </c>
      <c r="AL1265" s="47">
        <v>0.3</v>
      </c>
      <c r="AM1265" s="47">
        <v>0.2</v>
      </c>
      <c r="AN1265" s="47" t="s">
        <v>1660</v>
      </c>
      <c r="AO1265" s="134" t="s">
        <v>1657</v>
      </c>
      <c r="AP1265" s="47" t="s">
        <v>1658</v>
      </c>
      <c r="AQ1265" s="47">
        <v>133.0</v>
      </c>
      <c r="AR1265" s="47">
        <v>2325.0</v>
      </c>
      <c r="AS1265" s="117" t="str">
        <f t="shared" si="77"/>
        <v>0.05720430108</v>
      </c>
      <c r="AT1265" s="47">
        <v>49.0</v>
      </c>
      <c r="AU1265" s="47">
        <v>0.2</v>
      </c>
      <c r="AV1265" s="47">
        <v>0.05</v>
      </c>
      <c r="AW1265" s="47" t="s">
        <v>304</v>
      </c>
      <c r="AX1265" s="47">
        <v>0.7</v>
      </c>
      <c r="AY1265" s="47">
        <v>4000.0</v>
      </c>
      <c r="AZ1265" s="47">
        <v>0.12153790593660581</v>
      </c>
      <c r="BA1265" s="47">
        <v>0.338</v>
      </c>
      <c r="BB1265" s="47">
        <v>694.5023196377475</v>
      </c>
      <c r="BC1265" s="47">
        <v>0.5</v>
      </c>
      <c r="BD1265" s="47"/>
      <c r="BE1265" s="47" t="s">
        <v>1668</v>
      </c>
      <c r="BF1265" s="47"/>
      <c r="BG1265" s="5"/>
      <c r="BI1265" s="5"/>
      <c r="BJ1265" s="5"/>
      <c r="BK1265" s="5"/>
    </row>
    <row r="1266" ht="14.25" hidden="1" customHeight="1">
      <c r="A1266" s="92" t="s">
        <v>50</v>
      </c>
      <c r="B1266" s="8" t="s">
        <v>300</v>
      </c>
      <c r="C1266" s="8" t="s">
        <v>769</v>
      </c>
      <c r="D1266" s="47" t="s">
        <v>1338</v>
      </c>
      <c r="E1266" s="61" t="s">
        <v>50</v>
      </c>
      <c r="F1266" s="60" t="s">
        <v>581</v>
      </c>
      <c r="G1266" s="60" t="s">
        <v>769</v>
      </c>
      <c r="H1266" s="45" t="str">
        <f t="shared" si="69"/>
        <v>OEESC 2014Whole BuildingLibrary</v>
      </c>
      <c r="I1266" s="117" t="str">
        <f>VLOOKUP(H1266,'Interior Lighting'!$A$4:$G$1472,5,FALSE)</f>
        <v>1.17</v>
      </c>
      <c r="J1266" s="47"/>
      <c r="K1266" s="47"/>
      <c r="L1266" s="47"/>
      <c r="M1266" s="47">
        <v>0.0</v>
      </c>
      <c r="N1266" s="47">
        <v>0.37</v>
      </c>
      <c r="O1266" s="47">
        <v>0.2</v>
      </c>
      <c r="P1266" s="47" t="s">
        <v>1669</v>
      </c>
      <c r="Q1266" s="47" t="s">
        <v>370</v>
      </c>
      <c r="R1266" s="47" t="s">
        <v>635</v>
      </c>
      <c r="S1266" s="47" t="s">
        <v>643</v>
      </c>
      <c r="T1266" s="7" t="str">
        <f t="shared" si="75"/>
        <v>ASHRAE 62.1-2007Educational FacilitiesMedia center</v>
      </c>
      <c r="U1266" s="117" t="str">
        <f>VLOOKUP(T1266,Ventilation!$A$4:$H$314,6,FALSE)</f>
        <v>0.12</v>
      </c>
      <c r="V1266" s="117" t="str">
        <f>VLOOKUP(T1266,Ventilation!$A$4:$H$314,5,FALSE)</f>
        <v>10</v>
      </c>
      <c r="W1266" s="117" t="str">
        <f>VLOOKUP(T1266,Ventilation!$A$4:$H$314,7,FALSE)</f>
        <v/>
      </c>
      <c r="X1266" s="60">
        <v>10.0</v>
      </c>
      <c r="Y1266" s="47" t="s">
        <v>1662</v>
      </c>
      <c r="Z1266" s="47" t="s">
        <v>1654</v>
      </c>
      <c r="AA1266" s="47">
        <v>0.0446</v>
      </c>
      <c r="AB1266" s="8"/>
      <c r="AC1266" s="47"/>
      <c r="AD1266" s="47" t="s">
        <v>1655</v>
      </c>
      <c r="AE1266" s="47"/>
      <c r="AF1266" s="47"/>
      <c r="AG1266" s="47"/>
      <c r="AH1266" s="47"/>
      <c r="AI1266" s="47"/>
      <c r="AJ1266" s="8">
        <v>0.93</v>
      </c>
      <c r="AK1266" s="47">
        <v>0.0</v>
      </c>
      <c r="AL1266" s="47">
        <v>0.5</v>
      </c>
      <c r="AM1266" s="47">
        <v>0.0</v>
      </c>
      <c r="AN1266" s="47" t="s">
        <v>1656</v>
      </c>
      <c r="AO1266" s="47" t="s">
        <v>1663</v>
      </c>
      <c r="AP1266" s="47" t="s">
        <v>1658</v>
      </c>
      <c r="AQ1266" s="47"/>
      <c r="AR1266" s="47"/>
      <c r="AS1266" s="45" t="str">
        <f t="shared" si="77"/>
        <v/>
      </c>
      <c r="AT1266" s="47"/>
      <c r="AU1266" s="47"/>
      <c r="AV1266" s="47"/>
      <c r="AW1266" s="47"/>
      <c r="AX1266" s="47"/>
      <c r="AY1266" s="47"/>
      <c r="AZ1266" s="47"/>
      <c r="BA1266" s="47"/>
      <c r="BB1266" s="47"/>
      <c r="BC1266" s="47"/>
      <c r="BD1266" s="47"/>
      <c r="BE1266" s="47"/>
      <c r="BF1266" s="47"/>
      <c r="BG1266" s="5"/>
      <c r="BI1266" s="5"/>
      <c r="BJ1266" s="5"/>
      <c r="BK1266" s="5"/>
    </row>
    <row r="1267" ht="14.25" hidden="1" customHeight="1">
      <c r="A1267" s="92" t="s">
        <v>50</v>
      </c>
      <c r="B1267" s="47" t="s">
        <v>300</v>
      </c>
      <c r="C1267" s="47" t="s">
        <v>706</v>
      </c>
      <c r="D1267" s="47" t="s">
        <v>1364</v>
      </c>
      <c r="E1267" s="61" t="s">
        <v>50</v>
      </c>
      <c r="F1267" s="47" t="s">
        <v>706</v>
      </c>
      <c r="G1267" s="47" t="s">
        <v>652</v>
      </c>
      <c r="H1267" s="45" t="str">
        <f t="shared" si="69"/>
        <v>OEESC 2014LobbyGeneral</v>
      </c>
      <c r="I1267" s="117" t="str">
        <f>VLOOKUP(H1267,'Interior Lighting'!$A$4:$G$1472,5,FALSE)</f>
        <v>0.9</v>
      </c>
      <c r="J1267" s="47"/>
      <c r="K1267" s="47"/>
      <c r="L1267" s="47"/>
      <c r="M1267" s="47">
        <v>0.0</v>
      </c>
      <c r="N1267" s="47">
        <v>0.37</v>
      </c>
      <c r="O1267" s="47">
        <v>0.2</v>
      </c>
      <c r="P1267" s="47" t="s">
        <v>1670</v>
      </c>
      <c r="Q1267" s="47" t="s">
        <v>370</v>
      </c>
      <c r="R1267" s="47" t="s">
        <v>652</v>
      </c>
      <c r="S1267" s="47" t="s">
        <v>542</v>
      </c>
      <c r="T1267" s="7" t="str">
        <f t="shared" si="75"/>
        <v>ASHRAE 62.1-2007GeneralCorridors</v>
      </c>
      <c r="U1267" s="117" t="str">
        <f>VLOOKUP(T1267,Ventilation!$A$4:$H$314,6,FALSE)</f>
        <v>0.06</v>
      </c>
      <c r="V1267" s="117" t="str">
        <f>VLOOKUP(T1267,Ventilation!$A$4:$H$314,5,FALSE)</f>
        <v/>
      </c>
      <c r="W1267" s="117" t="str">
        <f>VLOOKUP(T1267,Ventilation!$A$4:$H$314,7,FALSE)</f>
        <v/>
      </c>
      <c r="X1267" s="47">
        <v>0.0</v>
      </c>
      <c r="Y1267" s="47" t="s">
        <v>1662</v>
      </c>
      <c r="Z1267" s="47" t="s">
        <v>1654</v>
      </c>
      <c r="AA1267" s="47">
        <v>0.0446</v>
      </c>
      <c r="AB1267" s="8"/>
      <c r="AC1267" s="47"/>
      <c r="AD1267" s="47" t="s">
        <v>1655</v>
      </c>
      <c r="AE1267" s="47"/>
      <c r="AF1267" s="47"/>
      <c r="AG1267" s="47"/>
      <c r="AH1267" s="47"/>
      <c r="AI1267" s="47"/>
      <c r="AJ1267" s="8">
        <v>0.37</v>
      </c>
      <c r="AK1267" s="47">
        <v>0.0</v>
      </c>
      <c r="AL1267" s="47">
        <v>0.5</v>
      </c>
      <c r="AM1267" s="47">
        <v>0.0</v>
      </c>
      <c r="AN1267" s="47" t="s">
        <v>1656</v>
      </c>
      <c r="AO1267" s="47" t="s">
        <v>1663</v>
      </c>
      <c r="AP1267" s="47" t="s">
        <v>1658</v>
      </c>
      <c r="AQ1267" s="47"/>
      <c r="AR1267" s="47"/>
      <c r="AS1267" s="45" t="str">
        <f t="shared" si="77"/>
        <v/>
      </c>
      <c r="AT1267" s="47"/>
      <c r="AU1267" s="47"/>
      <c r="AV1267" s="47"/>
      <c r="AW1267" s="47"/>
      <c r="AX1267" s="47"/>
      <c r="AY1267" s="47"/>
      <c r="AZ1267" s="47"/>
      <c r="BA1267" s="47"/>
      <c r="BB1267" s="47"/>
      <c r="BC1267" s="47"/>
      <c r="BD1267" s="47"/>
      <c r="BE1267" s="47"/>
      <c r="BF1267" s="47"/>
      <c r="BG1267" s="5"/>
      <c r="BI1267" s="5"/>
      <c r="BJ1267" s="5"/>
      <c r="BK1267" s="5"/>
    </row>
    <row r="1268" ht="14.25" hidden="1" customHeight="1">
      <c r="A1268" s="92" t="s">
        <v>50</v>
      </c>
      <c r="B1268" s="47" t="s">
        <v>300</v>
      </c>
      <c r="C1268" s="47" t="s">
        <v>1155</v>
      </c>
      <c r="D1268" s="47" t="s">
        <v>1365</v>
      </c>
      <c r="E1268" s="61" t="s">
        <v>50</v>
      </c>
      <c r="F1268" s="47" t="s">
        <v>800</v>
      </c>
      <c r="G1268" s="47" t="s">
        <v>652</v>
      </c>
      <c r="H1268" s="45" t="str">
        <f t="shared" si="69"/>
        <v>OEESC 2014Electrical/MechanicalGeneral</v>
      </c>
      <c r="I1268" s="117" t="str">
        <f>VLOOKUP(H1268,'Interior Lighting'!$A$4:$G$1472,5,FALSE)</f>
        <v>0.95</v>
      </c>
      <c r="J1268" s="47"/>
      <c r="K1268" s="47"/>
      <c r="L1268" s="47"/>
      <c r="M1268" s="47">
        <v>0.0</v>
      </c>
      <c r="N1268" s="47">
        <v>0.37</v>
      </c>
      <c r="O1268" s="47">
        <v>0.2</v>
      </c>
      <c r="P1268" s="47" t="s">
        <v>1652</v>
      </c>
      <c r="Q1268" s="47" t="s">
        <v>370</v>
      </c>
      <c r="R1268" s="47" t="s">
        <v>652</v>
      </c>
      <c r="S1268" s="47" t="s">
        <v>594</v>
      </c>
      <c r="T1268" s="7" t="str">
        <f t="shared" si="75"/>
        <v>ASHRAE 62.1-2007GeneralStorage rooms</v>
      </c>
      <c r="U1268" s="117" t="str">
        <f>VLOOKUP(T1268,Ventilation!$A$4:$H$314,6,FALSE)</f>
        <v>0.12</v>
      </c>
      <c r="V1268" s="117" t="str">
        <f>VLOOKUP(T1268,Ventilation!$A$4:$H$314,5,FALSE)</f>
        <v/>
      </c>
      <c r="W1268" s="117" t="str">
        <f>VLOOKUP(T1268,Ventilation!$A$4:$H$314,7,FALSE)</f>
        <v/>
      </c>
      <c r="X1268" s="47">
        <v>0.0</v>
      </c>
      <c r="Y1268" s="47" t="s">
        <v>1662</v>
      </c>
      <c r="Z1268" s="47" t="s">
        <v>1654</v>
      </c>
      <c r="AA1268" s="47">
        <v>0.0446</v>
      </c>
      <c r="AB1268" s="8"/>
      <c r="AC1268" s="47"/>
      <c r="AD1268" s="47" t="s">
        <v>1655</v>
      </c>
      <c r="AE1268" s="47"/>
      <c r="AF1268" s="47"/>
      <c r="AG1268" s="47"/>
      <c r="AH1268" s="47"/>
      <c r="AI1268" s="47"/>
      <c r="AJ1268" s="45">
        <v>0.37</v>
      </c>
      <c r="AK1268" s="47">
        <v>0.0</v>
      </c>
      <c r="AL1268" s="47">
        <v>0.5</v>
      </c>
      <c r="AM1268" s="47">
        <v>0.0</v>
      </c>
      <c r="AN1268" s="47" t="s">
        <v>1656</v>
      </c>
      <c r="AO1268" s="134" t="s">
        <v>1671</v>
      </c>
      <c r="AP1268" s="134" t="s">
        <v>1672</v>
      </c>
      <c r="AQ1268" s="47"/>
      <c r="AR1268" s="47"/>
      <c r="AS1268" s="45" t="str">
        <f t="shared" si="77"/>
        <v/>
      </c>
      <c r="AT1268" s="47"/>
      <c r="AU1268" s="47"/>
      <c r="AV1268" s="47"/>
      <c r="AW1268" s="47"/>
      <c r="AX1268" s="47"/>
      <c r="AY1268" s="47"/>
      <c r="AZ1268" s="47"/>
      <c r="BA1268" s="47"/>
      <c r="BB1268" s="47"/>
      <c r="BC1268" s="47"/>
      <c r="BD1268" s="47"/>
      <c r="BE1268" s="47"/>
      <c r="BF1268" s="47"/>
      <c r="BG1268" s="5"/>
      <c r="BI1268" s="5"/>
      <c r="BJ1268" s="5"/>
      <c r="BK1268" s="5"/>
    </row>
    <row r="1269" ht="14.25" hidden="1" customHeight="1">
      <c r="A1269" s="92" t="s">
        <v>50</v>
      </c>
      <c r="B1269" s="8" t="s">
        <v>300</v>
      </c>
      <c r="C1269" s="8" t="s">
        <v>355</v>
      </c>
      <c r="D1269" s="47" t="s">
        <v>1312</v>
      </c>
      <c r="E1269" s="61" t="s">
        <v>50</v>
      </c>
      <c r="F1269" s="47" t="s">
        <v>993</v>
      </c>
      <c r="G1269" s="47" t="s">
        <v>652</v>
      </c>
      <c r="H1269" s="45" t="str">
        <f t="shared" si="69"/>
        <v>OEESC 2014Office-EnclosedGeneral</v>
      </c>
      <c r="I1269" s="117" t="str">
        <f>VLOOKUP(H1269,'Interior Lighting'!$A$4:$G$1472,5,FALSE)</f>
        <v>0.97</v>
      </c>
      <c r="J1269" s="47"/>
      <c r="K1269" s="47"/>
      <c r="L1269" s="47"/>
      <c r="M1269" s="47">
        <v>0.0</v>
      </c>
      <c r="N1269" s="47">
        <v>0.37</v>
      </c>
      <c r="O1269" s="47">
        <v>0.2</v>
      </c>
      <c r="P1269" s="47" t="s">
        <v>1673</v>
      </c>
      <c r="Q1269" s="47" t="s">
        <v>370</v>
      </c>
      <c r="R1269" s="47" t="s">
        <v>580</v>
      </c>
      <c r="S1269" s="47" t="s">
        <v>576</v>
      </c>
      <c r="T1269" s="7" t="str">
        <f t="shared" si="75"/>
        <v>ASHRAE 62.1-2007Office BuildingsOffice space</v>
      </c>
      <c r="U1269" s="117" t="str">
        <f>VLOOKUP(T1269,Ventilation!$A$4:$H$314,6,FALSE)</f>
        <v>0.06</v>
      </c>
      <c r="V1269" s="117" t="str">
        <f>VLOOKUP(T1269,Ventilation!$A$4:$H$314,5,FALSE)</f>
        <v>5</v>
      </c>
      <c r="W1269" s="117" t="str">
        <f>VLOOKUP(T1269,Ventilation!$A$4:$H$314,7,FALSE)</f>
        <v/>
      </c>
      <c r="X1269" s="47">
        <v>5.0</v>
      </c>
      <c r="Y1269" s="47" t="s">
        <v>1674</v>
      </c>
      <c r="Z1269" s="47" t="s">
        <v>1654</v>
      </c>
      <c r="AA1269" s="47">
        <v>0.0446</v>
      </c>
      <c r="AB1269" s="8"/>
      <c r="AC1269" s="47"/>
      <c r="AD1269" s="47" t="s">
        <v>1655</v>
      </c>
      <c r="AE1269" s="47"/>
      <c r="AF1269" s="47"/>
      <c r="AG1269" s="47"/>
      <c r="AH1269" s="47"/>
      <c r="AI1269" s="47"/>
      <c r="AJ1269" s="8">
        <v>1.0</v>
      </c>
      <c r="AK1269" s="47">
        <v>0.0</v>
      </c>
      <c r="AL1269" s="47">
        <v>0.5</v>
      </c>
      <c r="AM1269" s="47">
        <v>0.0</v>
      </c>
      <c r="AN1269" s="47" t="s">
        <v>1656</v>
      </c>
      <c r="AO1269" s="47" t="s">
        <v>1663</v>
      </c>
      <c r="AP1269" s="47" t="s">
        <v>1658</v>
      </c>
      <c r="AQ1269" s="47"/>
      <c r="AR1269" s="47"/>
      <c r="AS1269" s="45" t="str">
        <f t="shared" si="77"/>
        <v/>
      </c>
      <c r="AT1269" s="47"/>
      <c r="AU1269" s="47"/>
      <c r="AV1269" s="47"/>
      <c r="AW1269" s="47"/>
      <c r="AX1269" s="47"/>
      <c r="AY1269" s="47"/>
      <c r="AZ1269" s="47"/>
      <c r="BA1269" s="47"/>
      <c r="BB1269" s="47"/>
      <c r="BC1269" s="47"/>
      <c r="BD1269" s="47"/>
      <c r="BE1269" s="47"/>
      <c r="BF1269" s="47"/>
      <c r="BG1269" s="5"/>
      <c r="BI1269" s="5"/>
      <c r="BJ1269" s="5"/>
      <c r="BK1269" s="5"/>
    </row>
    <row r="1270" ht="14.25" hidden="1" customHeight="1">
      <c r="A1270" s="92" t="s">
        <v>50</v>
      </c>
      <c r="B1270" s="5" t="s">
        <v>300</v>
      </c>
      <c r="C1270" s="5" t="s">
        <v>1174</v>
      </c>
      <c r="D1270" s="5" t="s">
        <v>1474</v>
      </c>
      <c r="E1270" s="61" t="s">
        <v>50</v>
      </c>
      <c r="F1270" s="5" t="s">
        <v>1018</v>
      </c>
      <c r="G1270" s="5" t="s">
        <v>652</v>
      </c>
      <c r="H1270" s="45" t="str">
        <f t="shared" si="69"/>
        <v>OEESC 2014RestroomsGeneral</v>
      </c>
      <c r="I1270" s="117" t="str">
        <f>VLOOKUP(H1270,'Interior Lighting'!$A$4:$G$1472,5,FALSE)</f>
        <v>0.82</v>
      </c>
      <c r="J1270" s="5"/>
      <c r="K1270" s="5"/>
      <c r="L1270" s="5"/>
      <c r="M1270" s="5">
        <v>0.0</v>
      </c>
      <c r="N1270" s="5">
        <v>0.37</v>
      </c>
      <c r="O1270" s="5">
        <v>0.2</v>
      </c>
      <c r="P1270" s="5" t="s">
        <v>1675</v>
      </c>
      <c r="Q1270" s="5" t="s">
        <v>370</v>
      </c>
      <c r="R1270" s="5" t="s">
        <v>652</v>
      </c>
      <c r="S1270" s="5" t="s">
        <v>542</v>
      </c>
      <c r="T1270" s="11" t="str">
        <f t="shared" si="75"/>
        <v>ASHRAE 62.1-2007GeneralCorridors</v>
      </c>
      <c r="U1270" s="132" t="str">
        <f>VLOOKUP(T1270,Ventilation!$A$4:$H$314,6,FALSE)</f>
        <v>0.06</v>
      </c>
      <c r="V1270" s="132" t="str">
        <f>VLOOKUP(T1270,Ventilation!$A$4:$H$314,5,FALSE)</f>
        <v/>
      </c>
      <c r="W1270" s="132" t="str">
        <f>VLOOKUP(T1270,Ventilation!$A$4:$H$314,7,FALSE)</f>
        <v/>
      </c>
      <c r="X1270" s="5">
        <v>0.0</v>
      </c>
      <c r="Y1270" s="5" t="s">
        <v>1662</v>
      </c>
      <c r="Z1270" s="5" t="s">
        <v>1654</v>
      </c>
      <c r="AA1270" s="5">
        <v>0.0446</v>
      </c>
      <c r="AB1270" s="11"/>
      <c r="AC1270" s="5"/>
      <c r="AD1270" s="5" t="s">
        <v>1655</v>
      </c>
      <c r="AE1270" s="5"/>
      <c r="AF1270" s="5"/>
      <c r="AG1270" s="5"/>
      <c r="AH1270" s="5"/>
      <c r="AI1270" s="5"/>
      <c r="AJ1270" s="11">
        <v>0.37</v>
      </c>
      <c r="AK1270" s="5">
        <v>0.0</v>
      </c>
      <c r="AL1270" s="5">
        <v>0.5</v>
      </c>
      <c r="AM1270" s="5">
        <v>0.0</v>
      </c>
      <c r="AN1270" s="5" t="s">
        <v>1656</v>
      </c>
      <c r="AO1270" s="152" t="s">
        <v>1671</v>
      </c>
      <c r="AP1270" s="152" t="s">
        <v>1672</v>
      </c>
      <c r="AQ1270" s="5">
        <v>52.2</v>
      </c>
      <c r="AR1270" s="5">
        <v>2260.0</v>
      </c>
      <c r="AS1270" s="117" t="str">
        <f t="shared" si="77"/>
        <v>0.02309734513</v>
      </c>
      <c r="AT1270" s="5">
        <v>43.3</v>
      </c>
      <c r="AU1270" s="5">
        <v>0.2</v>
      </c>
      <c r="AV1270" s="5">
        <v>0.05</v>
      </c>
      <c r="AW1270" s="5" t="s">
        <v>304</v>
      </c>
      <c r="AX1270" s="5">
        <v>0.2812153843741127</v>
      </c>
      <c r="AY1270" s="5">
        <v>635.6645979315474</v>
      </c>
      <c r="AZ1270" s="5">
        <v>0.048826184191410514</v>
      </c>
      <c r="BA1270" s="5">
        <v>0.338</v>
      </c>
      <c r="BB1270" s="5">
        <v>110.36763444376396</v>
      </c>
      <c r="BC1270" s="5">
        <v>0.5</v>
      </c>
      <c r="BD1270" s="5"/>
      <c r="BE1270" s="5"/>
      <c r="BF1270" s="5"/>
      <c r="BG1270" s="5"/>
      <c r="BI1270" s="5"/>
      <c r="BJ1270" s="5"/>
      <c r="BK1270" s="5"/>
    </row>
    <row r="1271" ht="14.25" hidden="1" customHeight="1">
      <c r="A1271" s="92" t="s">
        <v>50</v>
      </c>
      <c r="B1271" s="5" t="s">
        <v>247</v>
      </c>
      <c r="C1271" s="5" t="s">
        <v>1174</v>
      </c>
      <c r="D1271" s="5" t="s">
        <v>1474</v>
      </c>
      <c r="E1271" s="61" t="s">
        <v>50</v>
      </c>
      <c r="F1271" s="5" t="s">
        <v>1018</v>
      </c>
      <c r="G1271" s="5" t="s">
        <v>652</v>
      </c>
      <c r="H1271" s="45" t="str">
        <f t="shared" si="69"/>
        <v>OEESC 2014RestroomsGeneral</v>
      </c>
      <c r="I1271" s="117" t="str">
        <f>VLOOKUP(H1271,'Interior Lighting'!$A$4:$G$1472,5,FALSE)</f>
        <v>0.82</v>
      </c>
      <c r="J1271" s="5"/>
      <c r="K1271" s="5"/>
      <c r="L1271" s="5"/>
      <c r="M1271" s="5">
        <v>0.0</v>
      </c>
      <c r="N1271" s="5">
        <v>0.37</v>
      </c>
      <c r="O1271" s="5">
        <v>0.2</v>
      </c>
      <c r="P1271" s="5" t="s">
        <v>1578</v>
      </c>
      <c r="Q1271" s="5" t="s">
        <v>370</v>
      </c>
      <c r="R1271" s="5" t="s">
        <v>652</v>
      </c>
      <c r="S1271" s="5" t="s">
        <v>542</v>
      </c>
      <c r="T1271" s="11" t="str">
        <f t="shared" si="75"/>
        <v>ASHRAE 62.1-2007GeneralCorridors</v>
      </c>
      <c r="U1271" s="132" t="str">
        <f>VLOOKUP(T1271,Ventilation!$A$4:$H$314,6,FALSE)</f>
        <v>0.06</v>
      </c>
      <c r="V1271" s="132" t="str">
        <f>VLOOKUP(T1271,Ventilation!$A$4:$H$314,5,FALSE)</f>
        <v/>
      </c>
      <c r="W1271" s="132" t="str">
        <f>VLOOKUP(T1271,Ventilation!$A$4:$H$314,7,FALSE)</f>
        <v/>
      </c>
      <c r="X1271" s="11">
        <v>0.0</v>
      </c>
      <c r="Y1271" s="61" t="s">
        <v>1579</v>
      </c>
      <c r="Z1271" s="5" t="s">
        <v>1580</v>
      </c>
      <c r="AA1271" s="5">
        <v>0.0446</v>
      </c>
      <c r="AB1271" s="11"/>
      <c r="AC1271" s="5"/>
      <c r="AD1271" s="5" t="s">
        <v>1581</v>
      </c>
      <c r="AE1271" s="5"/>
      <c r="AF1271" s="5"/>
      <c r="AG1271" s="5"/>
      <c r="AH1271" s="5"/>
      <c r="AI1271" s="5"/>
      <c r="AJ1271" s="5">
        <v>0.37</v>
      </c>
      <c r="AK1271" s="5">
        <v>0.0</v>
      </c>
      <c r="AL1271" s="5">
        <v>0.5</v>
      </c>
      <c r="AM1271" s="5">
        <v>0.0</v>
      </c>
      <c r="AN1271" s="5" t="s">
        <v>1582</v>
      </c>
      <c r="AO1271" s="5" t="s">
        <v>1583</v>
      </c>
      <c r="AP1271" s="5" t="s">
        <v>1584</v>
      </c>
      <c r="AQ1271" s="5">
        <v>56.5</v>
      </c>
      <c r="AR1271" s="5">
        <v>2045.0</v>
      </c>
      <c r="AS1271" s="117" t="str">
        <f t="shared" si="77"/>
        <v>0.02762836186</v>
      </c>
      <c r="AT1271" s="5">
        <v>43.3</v>
      </c>
      <c r="AU1271" s="5">
        <v>0.2</v>
      </c>
      <c r="AV1271" s="5">
        <v>0.05</v>
      </c>
      <c r="AW1271" s="5" t="s">
        <v>251</v>
      </c>
      <c r="AX1271" s="5">
        <v>0.293378304967726</v>
      </c>
      <c r="AY1271" s="5">
        <v>600.0</v>
      </c>
      <c r="AZ1271" s="5">
        <v>0.05093797833286906</v>
      </c>
      <c r="BA1271" s="5">
        <v>0.338</v>
      </c>
      <c r="BB1271" s="5">
        <v>104.17534794566214</v>
      </c>
      <c r="BC1271" s="5">
        <v>0.5</v>
      </c>
      <c r="BD1271" s="5"/>
      <c r="BE1271" s="5"/>
      <c r="BF1271" s="5"/>
      <c r="BG1271" s="5"/>
      <c r="BI1271" s="5"/>
      <c r="BJ1271" s="5"/>
      <c r="BK1271" s="5"/>
    </row>
    <row r="1272" ht="14.25" hidden="1" customHeight="1">
      <c r="A1272" s="92" t="s">
        <v>50</v>
      </c>
      <c r="B1272" s="5" t="s">
        <v>247</v>
      </c>
      <c r="C1272" s="5" t="s">
        <v>355</v>
      </c>
      <c r="D1272" s="5" t="s">
        <v>1312</v>
      </c>
      <c r="E1272" s="61" t="s">
        <v>50</v>
      </c>
      <c r="F1272" s="5" t="s">
        <v>993</v>
      </c>
      <c r="G1272" s="5" t="s">
        <v>652</v>
      </c>
      <c r="H1272" s="45" t="str">
        <f t="shared" si="69"/>
        <v>OEESC 2014Office-EnclosedGeneral</v>
      </c>
      <c r="I1272" s="117" t="str">
        <f>VLOOKUP(H1272,'Interior Lighting'!$A$4:$G$1472,5,FALSE)</f>
        <v>0.97</v>
      </c>
      <c r="J1272" s="5"/>
      <c r="K1272" s="5"/>
      <c r="L1272" s="5"/>
      <c r="M1272" s="5">
        <v>0.0</v>
      </c>
      <c r="N1272" s="5">
        <v>0.37</v>
      </c>
      <c r="O1272" s="5">
        <v>0.2</v>
      </c>
      <c r="P1272" s="5" t="s">
        <v>1585</v>
      </c>
      <c r="Q1272" s="5" t="s">
        <v>370</v>
      </c>
      <c r="R1272" s="5" t="s">
        <v>580</v>
      </c>
      <c r="S1272" s="5" t="s">
        <v>576</v>
      </c>
      <c r="T1272" s="11" t="str">
        <f t="shared" si="75"/>
        <v>ASHRAE 62.1-2007Office BuildingsOffice space</v>
      </c>
      <c r="U1272" s="132" t="str">
        <f>VLOOKUP(T1272,Ventilation!$A$4:$H$314,6,FALSE)</f>
        <v>0.06</v>
      </c>
      <c r="V1272" s="132" t="str">
        <f>VLOOKUP(T1272,Ventilation!$A$4:$H$314,5,FALSE)</f>
        <v>5</v>
      </c>
      <c r="W1272" s="132" t="str">
        <f>VLOOKUP(T1272,Ventilation!$A$4:$H$314,7,FALSE)</f>
        <v/>
      </c>
      <c r="X1272" s="5">
        <v>5.0</v>
      </c>
      <c r="Y1272" s="93" t="s">
        <v>1586</v>
      </c>
      <c r="Z1272" s="5" t="s">
        <v>1580</v>
      </c>
      <c r="AA1272" s="5">
        <v>0.0446</v>
      </c>
      <c r="AB1272" s="11"/>
      <c r="AC1272" s="5"/>
      <c r="AD1272" s="5" t="s">
        <v>1581</v>
      </c>
      <c r="AE1272" s="5"/>
      <c r="AF1272" s="5"/>
      <c r="AG1272" s="5"/>
      <c r="AH1272" s="5"/>
      <c r="AI1272" s="5"/>
      <c r="AJ1272" s="5">
        <v>1.0</v>
      </c>
      <c r="AK1272" s="5">
        <v>0.0</v>
      </c>
      <c r="AL1272" s="5">
        <v>0.5</v>
      </c>
      <c r="AM1272" s="5">
        <v>0.0</v>
      </c>
      <c r="AN1272" s="5" t="s">
        <v>1582</v>
      </c>
      <c r="AO1272" s="5" t="s">
        <v>1583</v>
      </c>
      <c r="AP1272" s="5" t="s">
        <v>1584</v>
      </c>
      <c r="AQ1272" s="5"/>
      <c r="AR1272" s="5"/>
      <c r="AS1272" s="45" t="str">
        <f t="shared" si="77"/>
        <v/>
      </c>
      <c r="AT1272" s="5"/>
      <c r="AU1272" s="5"/>
      <c r="AV1272" s="5"/>
      <c r="AW1272" s="5"/>
      <c r="AX1272" s="5"/>
      <c r="AY1272" s="5"/>
      <c r="AZ1272" s="5"/>
      <c r="BA1272" s="5"/>
      <c r="BB1272" s="5"/>
      <c r="BC1272" s="5"/>
      <c r="BD1272" s="5"/>
      <c r="BE1272" s="5"/>
      <c r="BF1272" s="5"/>
      <c r="BG1272" s="5"/>
      <c r="BI1272" s="5"/>
      <c r="BJ1272" s="5"/>
      <c r="BK1272" s="5"/>
    </row>
    <row r="1273" ht="14.25" hidden="1" customHeight="1">
      <c r="A1273" s="92" t="s">
        <v>50</v>
      </c>
      <c r="B1273" s="5" t="s">
        <v>247</v>
      </c>
      <c r="C1273" s="5" t="s">
        <v>1155</v>
      </c>
      <c r="D1273" s="5" t="s">
        <v>1365</v>
      </c>
      <c r="E1273" s="61" t="s">
        <v>50</v>
      </c>
      <c r="F1273" s="5" t="s">
        <v>800</v>
      </c>
      <c r="G1273" s="5" t="s">
        <v>652</v>
      </c>
      <c r="H1273" s="45" t="str">
        <f t="shared" si="69"/>
        <v>OEESC 2014Electrical/MechanicalGeneral</v>
      </c>
      <c r="I1273" s="117" t="str">
        <f>VLOOKUP(H1273,'Interior Lighting'!$A$4:$G$1472,5,FALSE)</f>
        <v>0.95</v>
      </c>
      <c r="J1273" s="5"/>
      <c r="K1273" s="5"/>
      <c r="L1273" s="5"/>
      <c r="M1273" s="5">
        <v>0.0</v>
      </c>
      <c r="N1273" s="5">
        <v>0.37</v>
      </c>
      <c r="O1273" s="5">
        <v>0.2</v>
      </c>
      <c r="P1273" s="5" t="s">
        <v>1585</v>
      </c>
      <c r="Q1273" s="5" t="s">
        <v>370</v>
      </c>
      <c r="R1273" s="5" t="s">
        <v>652</v>
      </c>
      <c r="S1273" s="5" t="s">
        <v>594</v>
      </c>
      <c r="T1273" s="11" t="str">
        <f t="shared" si="75"/>
        <v>ASHRAE 62.1-2007GeneralStorage rooms</v>
      </c>
      <c r="U1273" s="132" t="str">
        <f>VLOOKUP(T1273,Ventilation!$A$4:$H$314,6,FALSE)</f>
        <v>0.12</v>
      </c>
      <c r="V1273" s="132" t="str">
        <f>VLOOKUP(T1273,Ventilation!$A$4:$H$314,5,FALSE)</f>
        <v/>
      </c>
      <c r="W1273" s="132" t="str">
        <f>VLOOKUP(T1273,Ventilation!$A$4:$H$314,7,FALSE)</f>
        <v/>
      </c>
      <c r="X1273" s="5">
        <v>0.0</v>
      </c>
      <c r="Y1273" s="61" t="s">
        <v>1579</v>
      </c>
      <c r="Z1273" s="5" t="s">
        <v>1580</v>
      </c>
      <c r="AA1273" s="5">
        <v>0.0446</v>
      </c>
      <c r="AB1273" s="11"/>
      <c r="AC1273" s="5"/>
      <c r="AD1273" s="5" t="s">
        <v>1581</v>
      </c>
      <c r="AE1273" s="5"/>
      <c r="AF1273" s="5"/>
      <c r="AG1273" s="5"/>
      <c r="AH1273" s="5"/>
      <c r="AI1273" s="5"/>
      <c r="AJ1273" s="5">
        <v>0.37</v>
      </c>
      <c r="AK1273" s="5">
        <v>0.0</v>
      </c>
      <c r="AL1273" s="5">
        <v>0.5</v>
      </c>
      <c r="AM1273" s="5">
        <v>0.0</v>
      </c>
      <c r="AN1273" s="5" t="s">
        <v>1582</v>
      </c>
      <c r="AO1273" s="5" t="s">
        <v>1583</v>
      </c>
      <c r="AP1273" s="5" t="s">
        <v>1584</v>
      </c>
      <c r="AQ1273" s="5"/>
      <c r="AR1273" s="5"/>
      <c r="AS1273" s="45" t="str">
        <f t="shared" si="77"/>
        <v/>
      </c>
      <c r="AT1273" s="5"/>
      <c r="AU1273" s="5"/>
      <c r="AV1273" s="5"/>
      <c r="AW1273" s="5"/>
      <c r="AX1273" s="5"/>
      <c r="AY1273" s="5"/>
      <c r="AZ1273" s="5"/>
      <c r="BA1273" s="5"/>
      <c r="BB1273" s="5"/>
      <c r="BC1273" s="5"/>
      <c r="BD1273" s="5"/>
      <c r="BE1273" s="5"/>
      <c r="BF1273" s="5"/>
      <c r="BG1273" s="5"/>
      <c r="BI1273" s="5"/>
      <c r="BJ1273" s="5"/>
      <c r="BK1273" s="5"/>
    </row>
    <row r="1274" ht="14.25" hidden="1" customHeight="1">
      <c r="A1274" s="92" t="s">
        <v>50</v>
      </c>
      <c r="B1274" s="5" t="s">
        <v>247</v>
      </c>
      <c r="C1274" s="5" t="s">
        <v>706</v>
      </c>
      <c r="D1274" s="5" t="s">
        <v>1364</v>
      </c>
      <c r="E1274" s="61" t="s">
        <v>50</v>
      </c>
      <c r="F1274" s="5" t="s">
        <v>706</v>
      </c>
      <c r="G1274" s="5" t="s">
        <v>652</v>
      </c>
      <c r="H1274" s="45" t="str">
        <f t="shared" si="69"/>
        <v>OEESC 2014LobbyGeneral</v>
      </c>
      <c r="I1274" s="117" t="str">
        <f>VLOOKUP(H1274,'Interior Lighting'!$A$4:$G$1472,5,FALSE)</f>
        <v>0.9</v>
      </c>
      <c r="J1274" s="5"/>
      <c r="K1274" s="5"/>
      <c r="L1274" s="5"/>
      <c r="M1274" s="5">
        <v>0.0</v>
      </c>
      <c r="N1274" s="5">
        <v>0.37</v>
      </c>
      <c r="O1274" s="5">
        <v>0.2</v>
      </c>
      <c r="P1274" s="5" t="s">
        <v>1587</v>
      </c>
      <c r="Q1274" s="5" t="s">
        <v>370</v>
      </c>
      <c r="R1274" s="5" t="s">
        <v>652</v>
      </c>
      <c r="S1274" s="5" t="s">
        <v>542</v>
      </c>
      <c r="T1274" s="11" t="str">
        <f t="shared" si="75"/>
        <v>ASHRAE 62.1-2007GeneralCorridors</v>
      </c>
      <c r="U1274" s="132" t="str">
        <f>VLOOKUP(T1274,Ventilation!$A$4:$H$314,6,FALSE)</f>
        <v>0.06</v>
      </c>
      <c r="V1274" s="132" t="str">
        <f>VLOOKUP(T1274,Ventilation!$A$4:$H$314,5,FALSE)</f>
        <v/>
      </c>
      <c r="W1274" s="132" t="str">
        <f>VLOOKUP(T1274,Ventilation!$A$4:$H$314,7,FALSE)</f>
        <v/>
      </c>
      <c r="X1274" s="5">
        <v>0.0</v>
      </c>
      <c r="Y1274" s="61" t="s">
        <v>1579</v>
      </c>
      <c r="Z1274" s="5" t="s">
        <v>1580</v>
      </c>
      <c r="AA1274" s="5">
        <v>0.0446</v>
      </c>
      <c r="AB1274" s="11"/>
      <c r="AC1274" s="5"/>
      <c r="AD1274" s="5" t="s">
        <v>1581</v>
      </c>
      <c r="AE1274" s="5"/>
      <c r="AF1274" s="5"/>
      <c r="AG1274" s="5"/>
      <c r="AH1274" s="5"/>
      <c r="AI1274" s="5"/>
      <c r="AJ1274" s="5">
        <v>0.37</v>
      </c>
      <c r="AK1274" s="5">
        <v>0.0</v>
      </c>
      <c r="AL1274" s="5">
        <v>0.5</v>
      </c>
      <c r="AM1274" s="5">
        <v>0.0</v>
      </c>
      <c r="AN1274" s="5" t="s">
        <v>1582</v>
      </c>
      <c r="AO1274" s="5" t="s">
        <v>1583</v>
      </c>
      <c r="AP1274" s="5" t="s">
        <v>1584</v>
      </c>
      <c r="AQ1274" s="5"/>
      <c r="AR1274" s="5"/>
      <c r="AS1274" s="45" t="str">
        <f t="shared" si="77"/>
        <v/>
      </c>
      <c r="AT1274" s="5"/>
      <c r="AU1274" s="5"/>
      <c r="AV1274" s="5"/>
      <c r="AW1274" s="5"/>
      <c r="AX1274" s="5"/>
      <c r="AY1274" s="5"/>
      <c r="AZ1274" s="5"/>
      <c r="BA1274" s="5"/>
      <c r="BB1274" s="5"/>
      <c r="BC1274" s="5"/>
      <c r="BD1274" s="5"/>
      <c r="BE1274" s="5"/>
      <c r="BF1274" s="5"/>
      <c r="BG1274" s="5"/>
      <c r="BI1274" s="5"/>
      <c r="BJ1274" s="5"/>
      <c r="BK1274" s="5"/>
    </row>
    <row r="1275" ht="14.25" hidden="1" customHeight="1">
      <c r="A1275" s="92" t="s">
        <v>50</v>
      </c>
      <c r="B1275" s="5" t="s">
        <v>247</v>
      </c>
      <c r="C1275" s="5" t="s">
        <v>769</v>
      </c>
      <c r="D1275" s="5" t="s">
        <v>1338</v>
      </c>
      <c r="E1275" s="61" t="s">
        <v>50</v>
      </c>
      <c r="F1275" s="89" t="s">
        <v>581</v>
      </c>
      <c r="G1275" s="89" t="s">
        <v>769</v>
      </c>
      <c r="H1275" s="45" t="str">
        <f t="shared" si="69"/>
        <v>OEESC 2014Whole BuildingLibrary</v>
      </c>
      <c r="I1275" s="117" t="str">
        <f>VLOOKUP(H1275,'Interior Lighting'!$A$4:$G$1472,5,FALSE)</f>
        <v>1.17</v>
      </c>
      <c r="J1275" s="5"/>
      <c r="K1275" s="5"/>
      <c r="L1275" s="5"/>
      <c r="M1275" s="5">
        <v>0.0</v>
      </c>
      <c r="N1275" s="5">
        <v>0.37</v>
      </c>
      <c r="O1275" s="5">
        <v>0.2</v>
      </c>
      <c r="P1275" s="11" t="s">
        <v>1588</v>
      </c>
      <c r="Q1275" s="5" t="s">
        <v>370</v>
      </c>
      <c r="R1275" s="5" t="s">
        <v>635</v>
      </c>
      <c r="S1275" s="5" t="s">
        <v>643</v>
      </c>
      <c r="T1275" s="11" t="str">
        <f t="shared" si="75"/>
        <v>ASHRAE 62.1-2007Educational FacilitiesMedia center</v>
      </c>
      <c r="U1275" s="132" t="str">
        <f>VLOOKUP(T1275,Ventilation!$A$4:$H$314,6,FALSE)</f>
        <v>0.12</v>
      </c>
      <c r="V1275" s="132" t="str">
        <f>VLOOKUP(T1275,Ventilation!$A$4:$H$314,5,FALSE)</f>
        <v>10</v>
      </c>
      <c r="W1275" s="132" t="str">
        <f>VLOOKUP(T1275,Ventilation!$A$4:$H$314,7,FALSE)</f>
        <v/>
      </c>
      <c r="X1275" s="5">
        <v>10.0</v>
      </c>
      <c r="Y1275" s="61" t="s">
        <v>1579</v>
      </c>
      <c r="Z1275" s="11" t="s">
        <v>1580</v>
      </c>
      <c r="AA1275" s="5">
        <v>0.0446</v>
      </c>
      <c r="AB1275" s="11"/>
      <c r="AC1275" s="11"/>
      <c r="AD1275" s="11" t="s">
        <v>1581</v>
      </c>
      <c r="AE1275" s="5"/>
      <c r="AF1275" s="5"/>
      <c r="AG1275" s="5"/>
      <c r="AH1275" s="5"/>
      <c r="AI1275" s="5"/>
      <c r="AJ1275" s="5">
        <v>1.39</v>
      </c>
      <c r="AK1275" s="5">
        <v>0.0</v>
      </c>
      <c r="AL1275" s="5">
        <v>0.5</v>
      </c>
      <c r="AM1275" s="5">
        <v>0.0</v>
      </c>
      <c r="AN1275" s="11" t="s">
        <v>1582</v>
      </c>
      <c r="AO1275" s="11" t="s">
        <v>1583</v>
      </c>
      <c r="AP1275" s="11" t="s">
        <v>1584</v>
      </c>
      <c r="AQ1275" s="5"/>
      <c r="AR1275" s="5"/>
      <c r="AS1275" s="45" t="str">
        <f t="shared" si="77"/>
        <v/>
      </c>
      <c r="AT1275" s="5"/>
      <c r="AU1275" s="5"/>
      <c r="AV1275" s="5"/>
      <c r="AW1275" s="5"/>
      <c r="AX1275" s="5"/>
      <c r="AY1275" s="5"/>
      <c r="AZ1275" s="5"/>
      <c r="BA1275" s="5"/>
      <c r="BB1275" s="5"/>
      <c r="BC1275" s="5"/>
      <c r="BD1275" s="5"/>
      <c r="BE1275" s="5"/>
      <c r="BF1275" s="5"/>
      <c r="BG1275" s="5"/>
      <c r="BI1275" s="5"/>
      <c r="BJ1275" s="5"/>
      <c r="BK1275" s="5"/>
    </row>
    <row r="1276" ht="14.25" hidden="1" customHeight="1">
      <c r="A1276" s="92" t="s">
        <v>50</v>
      </c>
      <c r="B1276" s="47" t="s">
        <v>359</v>
      </c>
      <c r="C1276" s="47" t="s">
        <v>1116</v>
      </c>
      <c r="D1276" s="47" t="s">
        <v>1294</v>
      </c>
      <c r="E1276" s="61" t="s">
        <v>50</v>
      </c>
      <c r="F1276" s="47" t="s">
        <v>1100</v>
      </c>
      <c r="G1276" s="47" t="s">
        <v>652</v>
      </c>
      <c r="H1276" s="45" t="str">
        <f t="shared" si="69"/>
        <v>OEESC 2014StorageGeneral</v>
      </c>
      <c r="I1276" s="117" t="str">
        <f>VLOOKUP(H1276,'Interior Lighting'!$A$4:$G$1472,5,FALSE)</f>
        <v>0.63</v>
      </c>
      <c r="J1276" s="47"/>
      <c r="K1276" s="47"/>
      <c r="L1276" s="47"/>
      <c r="M1276" s="47">
        <v>0.0</v>
      </c>
      <c r="N1276" s="47">
        <v>0.7</v>
      </c>
      <c r="O1276" s="47">
        <v>0.2</v>
      </c>
      <c r="P1276" s="47" t="s">
        <v>1624</v>
      </c>
      <c r="Q1276" s="47" t="s">
        <v>370</v>
      </c>
      <c r="R1276" s="47" t="s">
        <v>652</v>
      </c>
      <c r="S1276" s="47" t="s">
        <v>594</v>
      </c>
      <c r="T1276" s="7" t="str">
        <f t="shared" si="75"/>
        <v>ASHRAE 62.1-2007GeneralStorage rooms</v>
      </c>
      <c r="U1276" s="117" t="str">
        <f>VLOOKUP(T1276,Ventilation!$A$4:$H$314,6,FALSE)</f>
        <v>0.12</v>
      </c>
      <c r="V1276" s="117" t="str">
        <f>VLOOKUP(T1276,Ventilation!$A$4:$H$314,5,FALSE)</f>
        <v/>
      </c>
      <c r="W1276" s="117" t="str">
        <f>VLOOKUP(T1276,Ventilation!$A$4:$H$314,7,FALSE)</f>
        <v/>
      </c>
      <c r="X1276" s="45">
        <v>15.0</v>
      </c>
      <c r="Y1276" s="92" t="s">
        <v>1633</v>
      </c>
      <c r="Z1276" s="47" t="s">
        <v>1626</v>
      </c>
      <c r="AA1276" s="47">
        <v>0.0446</v>
      </c>
      <c r="AB1276" s="8"/>
      <c r="AC1276" s="92"/>
      <c r="AD1276" s="92" t="s">
        <v>1627</v>
      </c>
      <c r="AE1276" s="47"/>
      <c r="AF1276" s="47"/>
      <c r="AG1276" s="47"/>
      <c r="AH1276" s="47"/>
      <c r="AI1276" s="47"/>
      <c r="AJ1276" s="60">
        <v>0.75</v>
      </c>
      <c r="AK1276" s="47">
        <v>0.0</v>
      </c>
      <c r="AL1276" s="47">
        <v>0.5</v>
      </c>
      <c r="AM1276" s="47">
        <v>0.0</v>
      </c>
      <c r="AN1276" s="92" t="s">
        <v>1628</v>
      </c>
      <c r="AO1276" s="47" t="s">
        <v>277</v>
      </c>
      <c r="AP1276" s="61" t="s">
        <v>278</v>
      </c>
      <c r="AQ1276" s="47"/>
      <c r="AR1276" s="47"/>
      <c r="AS1276" s="45" t="str">
        <f t="shared" si="77"/>
        <v/>
      </c>
      <c r="AT1276" s="47"/>
      <c r="AU1276" s="47"/>
      <c r="AV1276" s="47"/>
      <c r="AW1276" s="47"/>
      <c r="AX1276" s="47"/>
      <c r="AY1276" s="47"/>
      <c r="AZ1276" s="47"/>
      <c r="BA1276" s="47"/>
      <c r="BB1276" s="47"/>
      <c r="BC1276" s="47"/>
      <c r="BD1276" s="47"/>
      <c r="BE1276" s="47"/>
      <c r="BF1276" s="47"/>
      <c r="BG1276" s="5"/>
      <c r="BI1276" s="5"/>
      <c r="BJ1276" s="5"/>
      <c r="BK1276" s="5"/>
    </row>
    <row r="1277" ht="14.25" hidden="1" customHeight="1">
      <c r="A1277" s="92" t="s">
        <v>50</v>
      </c>
      <c r="B1277" s="47" t="s">
        <v>359</v>
      </c>
      <c r="C1277" s="47" t="s">
        <v>1133</v>
      </c>
      <c r="D1277" s="47" t="s">
        <v>1310</v>
      </c>
      <c r="E1277" s="61" t="s">
        <v>50</v>
      </c>
      <c r="F1277" s="60" t="s">
        <v>706</v>
      </c>
      <c r="G1277" s="47" t="s">
        <v>652</v>
      </c>
      <c r="H1277" s="45" t="str">
        <f t="shared" si="69"/>
        <v>OEESC 2014LobbyGeneral</v>
      </c>
      <c r="I1277" s="117" t="str">
        <f>VLOOKUP(H1277,'Interior Lighting'!$A$4:$G$1472,5,FALSE)</f>
        <v>0.9</v>
      </c>
      <c r="J1277" s="47"/>
      <c r="K1277" s="47"/>
      <c r="L1277" s="47"/>
      <c r="M1277" s="47">
        <v>0.0</v>
      </c>
      <c r="N1277" s="47">
        <v>0.7</v>
      </c>
      <c r="O1277" s="47">
        <v>0.2</v>
      </c>
      <c r="P1277" s="47" t="s">
        <v>1629</v>
      </c>
      <c r="Q1277" s="47" t="s">
        <v>370</v>
      </c>
      <c r="R1277" s="47" t="s">
        <v>359</v>
      </c>
      <c r="S1277" s="47" t="s">
        <v>680</v>
      </c>
      <c r="T1277" s="7" t="str">
        <f t="shared" si="75"/>
        <v>ASHRAE 62.1-2007RetailGeneral Sales</v>
      </c>
      <c r="U1277" s="117" t="str">
        <f>VLOOKUP(T1277,Ventilation!$A$4:$H$314,6,FALSE)</f>
        <v>0.12</v>
      </c>
      <c r="V1277" s="117" t="str">
        <f>VLOOKUP(T1277,Ventilation!$A$4:$H$314,5,FALSE)</f>
        <v>7.5</v>
      </c>
      <c r="W1277" s="117" t="str">
        <f>VLOOKUP(T1277,Ventilation!$A$4:$H$314,7,FALSE)</f>
        <v/>
      </c>
      <c r="X1277" s="47">
        <v>15.0</v>
      </c>
      <c r="Y1277" s="92" t="s">
        <v>1633</v>
      </c>
      <c r="Z1277" s="47" t="s">
        <v>1626</v>
      </c>
      <c r="AA1277" s="47">
        <v>0.0446</v>
      </c>
      <c r="AB1277" s="8"/>
      <c r="AC1277" s="92"/>
      <c r="AD1277" s="92" t="s">
        <v>1627</v>
      </c>
      <c r="AE1277" s="47"/>
      <c r="AF1277" s="47"/>
      <c r="AG1277" s="47"/>
      <c r="AH1277" s="47"/>
      <c r="AI1277" s="47"/>
      <c r="AJ1277" s="60">
        <v>0.3</v>
      </c>
      <c r="AK1277" s="47">
        <v>0.0</v>
      </c>
      <c r="AL1277" s="47">
        <v>0.5</v>
      </c>
      <c r="AM1277" s="47">
        <v>0.0</v>
      </c>
      <c r="AN1277" s="92" t="s">
        <v>1628</v>
      </c>
      <c r="AO1277" s="47" t="s">
        <v>277</v>
      </c>
      <c r="AP1277" s="61" t="s">
        <v>1630</v>
      </c>
      <c r="AQ1277" s="47"/>
      <c r="AR1277" s="47"/>
      <c r="AS1277" s="45" t="str">
        <f t="shared" si="77"/>
        <v/>
      </c>
      <c r="AT1277" s="47"/>
      <c r="AU1277" s="47"/>
      <c r="AV1277" s="47"/>
      <c r="AW1277" s="47"/>
      <c r="AX1277" s="47"/>
      <c r="AY1277" s="47"/>
      <c r="AZ1277" s="47"/>
      <c r="BA1277" s="47"/>
      <c r="BB1277" s="47"/>
      <c r="BC1277" s="47"/>
      <c r="BD1277" s="47"/>
      <c r="BE1277" s="47"/>
      <c r="BF1277" s="47"/>
      <c r="BG1277" s="5"/>
      <c r="BI1277" s="5"/>
      <c r="BJ1277" s="5"/>
      <c r="BK1277" s="5"/>
    </row>
    <row r="1278" ht="14.25" hidden="1" customHeight="1">
      <c r="A1278" s="92" t="s">
        <v>50</v>
      </c>
      <c r="B1278" s="45" t="s">
        <v>359</v>
      </c>
      <c r="C1278" s="45" t="s">
        <v>1169</v>
      </c>
      <c r="D1278" s="45" t="s">
        <v>1366</v>
      </c>
      <c r="E1278" s="61" t="s">
        <v>50</v>
      </c>
      <c r="F1278" s="61" t="s">
        <v>359</v>
      </c>
      <c r="G1278" s="45" t="s">
        <v>652</v>
      </c>
      <c r="H1278" s="45" t="str">
        <f t="shared" si="69"/>
        <v>OEESC 2014RetailGeneral</v>
      </c>
      <c r="I1278" s="117" t="str">
        <f>VLOOKUP(H1278,'Interior Lighting'!$A$4:$G$1472,5,FALSE)</f>
        <v>1.5</v>
      </c>
      <c r="J1278" s="47"/>
      <c r="K1278" s="45"/>
      <c r="L1278" s="45"/>
      <c r="M1278" s="45">
        <v>0.0</v>
      </c>
      <c r="N1278" s="45">
        <v>0.7</v>
      </c>
      <c r="O1278" s="45">
        <v>0.2</v>
      </c>
      <c r="P1278" s="45" t="s">
        <v>1631</v>
      </c>
      <c r="Q1278" s="45" t="s">
        <v>370</v>
      </c>
      <c r="R1278" s="45" t="s">
        <v>359</v>
      </c>
      <c r="S1278" s="45" t="s">
        <v>680</v>
      </c>
      <c r="T1278" s="7" t="str">
        <f t="shared" si="75"/>
        <v>ASHRAE 62.1-2007RetailGeneral Sales</v>
      </c>
      <c r="U1278" s="117" t="str">
        <f>VLOOKUP(T1278,Ventilation!$A$4:$H$314,6,FALSE)</f>
        <v>0.12</v>
      </c>
      <c r="V1278" s="117" t="str">
        <f>VLOOKUP(T1278,Ventilation!$A$4:$H$314,5,FALSE)</f>
        <v>7.5</v>
      </c>
      <c r="W1278" s="117" t="str">
        <f>VLOOKUP(T1278,Ventilation!$A$4:$H$314,7,FALSE)</f>
        <v/>
      </c>
      <c r="X1278" s="45">
        <v>15.0</v>
      </c>
      <c r="Y1278" s="92" t="s">
        <v>1633</v>
      </c>
      <c r="Z1278" s="45" t="s">
        <v>1626</v>
      </c>
      <c r="AA1278" s="45">
        <v>0.0446</v>
      </c>
      <c r="AB1278" s="7"/>
      <c r="AC1278" s="92"/>
      <c r="AD1278" s="92" t="s">
        <v>1627</v>
      </c>
      <c r="AE1278" s="45"/>
      <c r="AF1278" s="45"/>
      <c r="AG1278" s="45"/>
      <c r="AH1278" s="45"/>
      <c r="AI1278" s="45"/>
      <c r="AJ1278" s="61">
        <v>2.0</v>
      </c>
      <c r="AK1278" s="45">
        <v>0.0</v>
      </c>
      <c r="AL1278" s="45">
        <v>0.5</v>
      </c>
      <c r="AM1278" s="45">
        <v>0.0</v>
      </c>
      <c r="AN1278" s="92" t="s">
        <v>1628</v>
      </c>
      <c r="AO1278" s="45" t="s">
        <v>277</v>
      </c>
      <c r="AP1278" s="61" t="s">
        <v>278</v>
      </c>
      <c r="AQ1278" s="45"/>
      <c r="AR1278" s="45"/>
      <c r="AS1278" s="45" t="str">
        <f t="shared" si="77"/>
        <v/>
      </c>
      <c r="AT1278" s="45"/>
      <c r="AU1278" s="45"/>
      <c r="AV1278" s="45"/>
      <c r="AW1278" s="45"/>
      <c r="AX1278" s="45"/>
      <c r="AY1278" s="45"/>
      <c r="AZ1278" s="45"/>
      <c r="BA1278" s="45"/>
      <c r="BB1278" s="45"/>
      <c r="BC1278" s="45"/>
      <c r="BD1278" s="45"/>
      <c r="BE1278" s="45"/>
      <c r="BF1278" s="45"/>
      <c r="BG1278" s="5"/>
      <c r="BI1278" s="5"/>
      <c r="BJ1278" s="5"/>
      <c r="BK1278" s="5"/>
    </row>
    <row r="1279" ht="14.25" hidden="1" customHeight="1">
      <c r="A1279" s="92" t="s">
        <v>50</v>
      </c>
      <c r="B1279" s="45" t="s">
        <v>359</v>
      </c>
      <c r="C1279" s="45" t="s">
        <v>359</v>
      </c>
      <c r="D1279" s="45" t="s">
        <v>1366</v>
      </c>
      <c r="E1279" s="61" t="s">
        <v>50</v>
      </c>
      <c r="F1279" s="61" t="s">
        <v>359</v>
      </c>
      <c r="G1279" s="45" t="s">
        <v>652</v>
      </c>
      <c r="H1279" s="45" t="str">
        <f t="shared" si="69"/>
        <v>OEESC 2014RetailGeneral</v>
      </c>
      <c r="I1279" s="117" t="str">
        <f>VLOOKUP(H1279,'Interior Lighting'!$A$4:$G$1472,5,FALSE)</f>
        <v>1.5</v>
      </c>
      <c r="J1279" s="47"/>
      <c r="K1279" s="45"/>
      <c r="L1279" s="45"/>
      <c r="M1279" s="45">
        <v>0.0</v>
      </c>
      <c r="N1279" s="45">
        <v>0.7</v>
      </c>
      <c r="O1279" s="45">
        <v>0.2</v>
      </c>
      <c r="P1279" s="7" t="s">
        <v>1632</v>
      </c>
      <c r="Q1279" s="45" t="s">
        <v>370</v>
      </c>
      <c r="R1279" s="45" t="s">
        <v>359</v>
      </c>
      <c r="S1279" s="45" t="s">
        <v>680</v>
      </c>
      <c r="T1279" s="7" t="str">
        <f t="shared" si="75"/>
        <v>ASHRAE 62.1-2007RetailGeneral Sales</v>
      </c>
      <c r="U1279" s="117" t="str">
        <f>VLOOKUP(T1279,Ventilation!$A$4:$H$314,6,FALSE)</f>
        <v>0.12</v>
      </c>
      <c r="V1279" s="117" t="str">
        <f>VLOOKUP(T1279,Ventilation!$A$4:$H$314,5,FALSE)</f>
        <v>7.5</v>
      </c>
      <c r="W1279" s="117" t="str">
        <f>VLOOKUP(T1279,Ventilation!$A$4:$H$314,7,FALSE)</f>
        <v/>
      </c>
      <c r="X1279" s="45">
        <v>15.0</v>
      </c>
      <c r="Y1279" s="92" t="s">
        <v>1633</v>
      </c>
      <c r="Z1279" s="7" t="s">
        <v>1626</v>
      </c>
      <c r="AA1279" s="45">
        <v>0.0446</v>
      </c>
      <c r="AB1279" s="7"/>
      <c r="AC1279" s="92"/>
      <c r="AD1279" s="92" t="s">
        <v>1627</v>
      </c>
      <c r="AE1279" s="45"/>
      <c r="AF1279" s="45"/>
      <c r="AG1279" s="45"/>
      <c r="AH1279" s="45"/>
      <c r="AI1279" s="45"/>
      <c r="AJ1279" s="61">
        <v>0.3</v>
      </c>
      <c r="AK1279" s="45">
        <v>0.0</v>
      </c>
      <c r="AL1279" s="45">
        <v>0.5</v>
      </c>
      <c r="AM1279" s="45">
        <v>0.0</v>
      </c>
      <c r="AN1279" s="92" t="s">
        <v>1628</v>
      </c>
      <c r="AO1279" s="7" t="s">
        <v>277</v>
      </c>
      <c r="AP1279" s="61" t="s">
        <v>278</v>
      </c>
      <c r="AQ1279" s="45"/>
      <c r="AR1279" s="45"/>
      <c r="AS1279" s="45" t="str">
        <f t="shared" si="77"/>
        <v/>
      </c>
      <c r="AT1279" s="45"/>
      <c r="AU1279" s="45"/>
      <c r="AV1279" s="45"/>
      <c r="AW1279" s="45"/>
      <c r="AX1279" s="45"/>
      <c r="AY1279" s="45"/>
      <c r="AZ1279" s="45"/>
      <c r="BA1279" s="45"/>
      <c r="BB1279" s="45"/>
      <c r="BC1279" s="45"/>
      <c r="BD1279" s="45"/>
      <c r="BE1279" s="45"/>
      <c r="BF1279" s="45"/>
      <c r="BG1279" s="5"/>
      <c r="BI1279" s="5"/>
      <c r="BJ1279" s="5"/>
      <c r="BK1279" s="5"/>
    </row>
    <row r="1280" ht="14.25" hidden="1" customHeight="1">
      <c r="A1280" s="92" t="s">
        <v>50</v>
      </c>
      <c r="B1280" s="45" t="s">
        <v>143</v>
      </c>
      <c r="C1280" s="45" t="s">
        <v>1150</v>
      </c>
      <c r="D1280" s="45" t="s">
        <v>1272</v>
      </c>
      <c r="E1280" s="61" t="s">
        <v>50</v>
      </c>
      <c r="F1280" s="45" t="s">
        <v>1017</v>
      </c>
      <c r="G1280" s="45" t="s">
        <v>652</v>
      </c>
      <c r="H1280" s="45" t="str">
        <f t="shared" si="69"/>
        <v>OEESC 2014Food PreparationGeneral</v>
      </c>
      <c r="I1280" s="117" t="str">
        <f>VLOOKUP(H1280,'Interior Lighting'!$A$4:$G$1472,5,FALSE)</f>
        <v>0.99</v>
      </c>
      <c r="J1280" s="47"/>
      <c r="K1280" s="45"/>
      <c r="L1280" s="45"/>
      <c r="M1280" s="45">
        <v>0.0</v>
      </c>
      <c r="N1280" s="45">
        <v>0.7</v>
      </c>
      <c r="O1280" s="45">
        <v>0.2</v>
      </c>
      <c r="P1280" s="18" t="s">
        <v>1295</v>
      </c>
      <c r="Q1280" s="45" t="s">
        <v>370</v>
      </c>
      <c r="R1280" s="45" t="s">
        <v>544</v>
      </c>
      <c r="S1280" s="45" t="s">
        <v>651</v>
      </c>
      <c r="T1280" s="7" t="str">
        <f t="shared" si="75"/>
        <v>ASHRAE 62.1-2007Food and Beverage ServiceCafeteria/fast food dining</v>
      </c>
      <c r="U1280" s="117" t="str">
        <f>VLOOKUP(T1280,Ventilation!$A$4:$H$314,6,FALSE)</f>
        <v>0.18</v>
      </c>
      <c r="V1280" s="117" t="str">
        <f>VLOOKUP(T1280,Ventilation!$A$4:$H$314,5,FALSE)</f>
        <v>7.5</v>
      </c>
      <c r="W1280" s="117" t="str">
        <f>VLOOKUP(T1280,Ventilation!$A$4:$H$314,7,FALSE)</f>
        <v/>
      </c>
      <c r="X1280" s="45">
        <v>5.0</v>
      </c>
      <c r="Y1280" s="45" t="s">
        <v>1286</v>
      </c>
      <c r="Z1280" s="45" t="s">
        <v>1287</v>
      </c>
      <c r="AA1280" s="45"/>
      <c r="AB1280" s="92">
        <v>0.112</v>
      </c>
      <c r="AC1280" s="45"/>
      <c r="AD1280" s="45" t="s">
        <v>1288</v>
      </c>
      <c r="AE1280" s="61">
        <v>205.81</v>
      </c>
      <c r="AF1280" s="45">
        <v>0.1</v>
      </c>
      <c r="AG1280" s="45">
        <v>0.2</v>
      </c>
      <c r="AH1280" s="45">
        <v>0.7</v>
      </c>
      <c r="AI1280" s="45" t="s">
        <v>1289</v>
      </c>
      <c r="AJ1280" s="61">
        <v>37.53</v>
      </c>
      <c r="AK1280" s="45">
        <v>0.25</v>
      </c>
      <c r="AL1280" s="45">
        <v>0.3</v>
      </c>
      <c r="AM1280" s="45">
        <v>0.2</v>
      </c>
      <c r="AN1280" s="45" t="s">
        <v>1290</v>
      </c>
      <c r="AO1280" s="45" t="s">
        <v>1291</v>
      </c>
      <c r="AP1280" s="45" t="s">
        <v>2022</v>
      </c>
      <c r="AQ1280" s="45">
        <v>133.0</v>
      </c>
      <c r="AR1280" s="45">
        <v>1501.0</v>
      </c>
      <c r="AS1280" s="117" t="str">
        <f t="shared" si="77"/>
        <v>0.08860759494</v>
      </c>
      <c r="AT1280" s="45">
        <v>49.0</v>
      </c>
      <c r="AU1280" s="45">
        <v>0.2</v>
      </c>
      <c r="AV1280" s="45">
        <v>0.05</v>
      </c>
      <c r="AW1280" s="45" t="s">
        <v>150</v>
      </c>
      <c r="AX1280" s="45">
        <v>0.7</v>
      </c>
      <c r="AY1280" s="45">
        <v>4000.0</v>
      </c>
      <c r="AZ1280" s="45">
        <v>0.12153790593660581</v>
      </c>
      <c r="BA1280" s="45">
        <v>0.338</v>
      </c>
      <c r="BB1280" s="45">
        <v>694.5023196377475</v>
      </c>
      <c r="BC1280" s="45">
        <v>0.5</v>
      </c>
      <c r="BD1280" s="45"/>
      <c r="BE1280" s="45" t="s">
        <v>1293</v>
      </c>
      <c r="BF1280" s="45"/>
      <c r="BG1280" s="5"/>
      <c r="BI1280" s="5"/>
      <c r="BJ1280" s="5"/>
      <c r="BK1280" s="5"/>
    </row>
    <row r="1281" ht="14.25" hidden="1" customHeight="1">
      <c r="A1281" s="92" t="s">
        <v>50</v>
      </c>
      <c r="B1281" s="7" t="s">
        <v>143</v>
      </c>
      <c r="C1281" s="7" t="s">
        <v>1128</v>
      </c>
      <c r="D1281" s="45" t="s">
        <v>1283</v>
      </c>
      <c r="E1281" s="61" t="s">
        <v>50</v>
      </c>
      <c r="F1281" s="45" t="s">
        <v>1013</v>
      </c>
      <c r="G1281" s="45" t="s">
        <v>1016</v>
      </c>
      <c r="H1281" s="45" t="str">
        <f t="shared" si="69"/>
        <v>OEESC 2014Dining AreaFor Family Dining</v>
      </c>
      <c r="I1281" s="117" t="str">
        <f>VLOOKUP(H1281,'Interior Lighting'!$A$4:$G$1472,5,FALSE)</f>
        <v>0.89</v>
      </c>
      <c r="J1281" s="47"/>
      <c r="K1281" s="45"/>
      <c r="L1281" s="45"/>
      <c r="M1281" s="45">
        <v>0.0</v>
      </c>
      <c r="N1281" s="45">
        <v>0.7</v>
      </c>
      <c r="O1281" s="45">
        <v>0.2</v>
      </c>
      <c r="P1281" s="119" t="s">
        <v>2023</v>
      </c>
      <c r="Q1281" s="45" t="s">
        <v>370</v>
      </c>
      <c r="R1281" s="45" t="s">
        <v>544</v>
      </c>
      <c r="S1281" s="45" t="s">
        <v>650</v>
      </c>
      <c r="T1281" s="7" t="str">
        <f t="shared" si="75"/>
        <v>ASHRAE 62.1-2007Food and Beverage ServiceRestaurant dining rooms</v>
      </c>
      <c r="U1281" s="117" t="str">
        <f>VLOOKUP(T1281,Ventilation!$A$4:$H$314,6,FALSE)</f>
        <v>0.18</v>
      </c>
      <c r="V1281" s="117" t="str">
        <f>VLOOKUP(T1281,Ventilation!$A$4:$H$314,5,FALSE)</f>
        <v>7.5</v>
      </c>
      <c r="W1281" s="117" t="str">
        <f>VLOOKUP(T1281,Ventilation!$A$4:$H$314,7,FALSE)</f>
        <v/>
      </c>
      <c r="X1281" s="61">
        <v>70.0</v>
      </c>
      <c r="Y1281" s="7" t="s">
        <v>1286</v>
      </c>
      <c r="Z1281" s="7" t="s">
        <v>1287</v>
      </c>
      <c r="AA1281" s="45"/>
      <c r="AB1281" s="92">
        <v>0.112</v>
      </c>
      <c r="AC1281" s="7"/>
      <c r="AD1281" s="7" t="s">
        <v>1288</v>
      </c>
      <c r="AE1281" s="45"/>
      <c r="AF1281" s="45"/>
      <c r="AG1281" s="45"/>
      <c r="AH1281" s="45"/>
      <c r="AI1281" s="7"/>
      <c r="AJ1281" s="61">
        <v>6.032</v>
      </c>
      <c r="AK1281" s="45">
        <v>0.25</v>
      </c>
      <c r="AL1281" s="45">
        <v>0.3</v>
      </c>
      <c r="AM1281" s="45">
        <v>0.0</v>
      </c>
      <c r="AN1281" s="7" t="s">
        <v>1290</v>
      </c>
      <c r="AO1281" s="7" t="s">
        <v>152</v>
      </c>
      <c r="AP1281" s="7" t="s">
        <v>2024</v>
      </c>
      <c r="AQ1281" s="45"/>
      <c r="AR1281" s="45"/>
      <c r="AS1281" s="45" t="str">
        <f t="shared" si="77"/>
        <v/>
      </c>
      <c r="AT1281" s="45"/>
      <c r="AU1281" s="45"/>
      <c r="AV1281" s="45"/>
      <c r="AW1281" s="7"/>
      <c r="AX1281" s="45"/>
      <c r="AY1281" s="45"/>
      <c r="AZ1281" s="45"/>
      <c r="BA1281" s="45"/>
      <c r="BB1281" s="45"/>
      <c r="BC1281" s="45"/>
      <c r="BD1281" s="45"/>
      <c r="BE1281" s="7"/>
      <c r="BF1281" s="7"/>
      <c r="BG1281" s="5"/>
      <c r="BI1281" s="5"/>
      <c r="BJ1281" s="5"/>
      <c r="BK1281" s="5"/>
    </row>
    <row r="1282" ht="14.25" hidden="1" customHeight="1">
      <c r="A1282" s="92" t="s">
        <v>50</v>
      </c>
      <c r="B1282" s="7" t="s">
        <v>143</v>
      </c>
      <c r="C1282" s="60" t="s">
        <v>1115</v>
      </c>
      <c r="D1282" s="7" t="s">
        <v>1294</v>
      </c>
      <c r="E1282" s="92" t="s">
        <v>367</v>
      </c>
      <c r="F1282" s="92" t="s">
        <v>1080</v>
      </c>
      <c r="G1282" s="92" t="s">
        <v>652</v>
      </c>
      <c r="H1282" s="45" t="str">
        <f t="shared" si="69"/>
        <v>ASHRAE 189.1-2009AtticsGeneral</v>
      </c>
      <c r="I1282" s="117" t="str">
        <f>VLOOKUP(H1282,'Interior Lighting'!$A$4:$G$1080,5,FALSE)</f>
        <v>0</v>
      </c>
      <c r="J1282" s="47"/>
      <c r="K1282" s="47"/>
      <c r="L1282" s="47"/>
      <c r="M1282" s="47"/>
      <c r="N1282" s="47"/>
      <c r="O1282" s="47"/>
      <c r="P1282" s="47"/>
      <c r="Q1282" s="47"/>
      <c r="R1282" s="47"/>
      <c r="S1282" s="47"/>
      <c r="T1282" s="7"/>
      <c r="U1282" s="45"/>
      <c r="V1282" s="45"/>
      <c r="W1282" s="45"/>
      <c r="X1282" s="47"/>
      <c r="Y1282" s="47"/>
      <c r="Z1282" s="47"/>
      <c r="AA1282" s="47"/>
      <c r="AB1282" s="8"/>
      <c r="AC1282" s="8"/>
      <c r="AD1282" s="47"/>
      <c r="AE1282" s="47"/>
      <c r="AF1282" s="47"/>
      <c r="AG1282" s="47"/>
      <c r="AH1282" s="47"/>
      <c r="AI1282" s="47"/>
      <c r="AJ1282" s="47"/>
      <c r="AK1282" s="47"/>
      <c r="AL1282" s="47"/>
      <c r="AM1282" s="47"/>
      <c r="AN1282" s="47"/>
      <c r="AO1282" s="47"/>
      <c r="AP1282" s="47"/>
      <c r="AQ1282" s="47"/>
      <c r="AR1282" s="47"/>
      <c r="AS1282" s="45"/>
      <c r="AT1282" s="47"/>
      <c r="AU1282" s="47"/>
      <c r="AV1282" s="47"/>
      <c r="AW1282" s="47"/>
      <c r="AX1282" s="47"/>
      <c r="AY1282" s="47"/>
      <c r="AZ1282" s="47"/>
      <c r="BA1282" s="47"/>
      <c r="BB1282" s="47"/>
      <c r="BC1282" s="47"/>
      <c r="BD1282" s="47"/>
      <c r="BE1282" s="47"/>
      <c r="BF1282" s="47"/>
      <c r="BG1282" s="5"/>
      <c r="BI1282" s="5"/>
      <c r="BJ1282" s="5"/>
      <c r="BK1282" s="5"/>
    </row>
    <row r="1283" ht="14.25" hidden="1" customHeight="1">
      <c r="A1283" s="92" t="s">
        <v>50</v>
      </c>
      <c r="B1283" s="5" t="s">
        <v>247</v>
      </c>
      <c r="C1283" s="5" t="s">
        <v>1150</v>
      </c>
      <c r="D1283" s="5" t="s">
        <v>1272</v>
      </c>
      <c r="E1283" s="61" t="s">
        <v>50</v>
      </c>
      <c r="F1283" s="5" t="s">
        <v>1017</v>
      </c>
      <c r="G1283" s="5" t="s">
        <v>652</v>
      </c>
      <c r="H1283" s="45" t="str">
        <f t="shared" si="69"/>
        <v>OEESC 2014Food PreparationGeneral</v>
      </c>
      <c r="I1283" s="117" t="str">
        <f>VLOOKUP(H1283,'Interior Lighting'!$A$4:$G$1472,5,FALSE)</f>
        <v>0.99</v>
      </c>
      <c r="J1283" s="5"/>
      <c r="K1283" s="5"/>
      <c r="L1283" s="5"/>
      <c r="M1283" s="5">
        <v>0.0</v>
      </c>
      <c r="N1283" s="5">
        <v>0.37</v>
      </c>
      <c r="O1283" s="5">
        <v>0.2</v>
      </c>
      <c r="P1283" s="5" t="s">
        <v>1585</v>
      </c>
      <c r="Q1283" s="5" t="s">
        <v>370</v>
      </c>
      <c r="R1283" s="5" t="s">
        <v>544</v>
      </c>
      <c r="S1283" s="5" t="s">
        <v>651</v>
      </c>
      <c r="T1283" s="11" t="str">
        <f t="shared" ref="T1283:T1340" si="78">Q1283&amp;R1283&amp;S1283</f>
        <v>ASHRAE 62.1-2007Food and Beverage ServiceCafeteria/fast food dining</v>
      </c>
      <c r="U1283" s="132" t="str">
        <f>VLOOKUP(T1283,Ventilation!$A$4:$H$314,6,FALSE)</f>
        <v>0.18</v>
      </c>
      <c r="V1283" s="132" t="str">
        <f>VLOOKUP(T1283,Ventilation!$A$4:$H$314,5,FALSE)</f>
        <v>7.5</v>
      </c>
      <c r="W1283" s="132" t="str">
        <f>VLOOKUP(T1283,Ventilation!$A$4:$H$314,7,FALSE)</f>
        <v/>
      </c>
      <c r="X1283" s="5">
        <v>13.93</v>
      </c>
      <c r="Y1283" s="61" t="s">
        <v>1579</v>
      </c>
      <c r="Z1283" s="5" t="s">
        <v>1580</v>
      </c>
      <c r="AA1283" s="5">
        <v>0.0446</v>
      </c>
      <c r="AB1283" s="11"/>
      <c r="AC1283" s="5"/>
      <c r="AD1283" s="5" t="s">
        <v>1581</v>
      </c>
      <c r="AE1283" s="9">
        <v>453.7</v>
      </c>
      <c r="AF1283" s="5">
        <v>0.1</v>
      </c>
      <c r="AG1283" s="5">
        <v>0.2</v>
      </c>
      <c r="AH1283" s="5">
        <v>0.7</v>
      </c>
      <c r="AI1283" s="5" t="s">
        <v>1589</v>
      </c>
      <c r="AJ1283" s="5">
        <v>17.7</v>
      </c>
      <c r="AK1283" s="5">
        <v>0.25</v>
      </c>
      <c r="AL1283" s="5">
        <v>0.3</v>
      </c>
      <c r="AM1283" s="5">
        <v>0.2</v>
      </c>
      <c r="AN1283" s="5" t="s">
        <v>1590</v>
      </c>
      <c r="AO1283" s="5" t="s">
        <v>1583</v>
      </c>
      <c r="AP1283" s="5" t="s">
        <v>1584</v>
      </c>
      <c r="AQ1283" s="5">
        <v>100.0</v>
      </c>
      <c r="AR1283" s="5">
        <v>1808.0</v>
      </c>
      <c r="AS1283" s="117" t="str">
        <f t="shared" ref="AS1283:AS1340" si="79">IF(AQ1283=0,"",AQ1283/AR1283)</f>
        <v>0.05530973451</v>
      </c>
      <c r="AT1283" s="5">
        <v>49.0</v>
      </c>
      <c r="AU1283" s="5">
        <v>0.2</v>
      </c>
      <c r="AV1283" s="5">
        <v>0.05</v>
      </c>
      <c r="AW1283" s="5" t="s">
        <v>251</v>
      </c>
      <c r="AX1283" s="5">
        <v>0.7</v>
      </c>
      <c r="AY1283" s="5">
        <v>3300.0</v>
      </c>
      <c r="AZ1283" s="5">
        <v>0.12153790593660582</v>
      </c>
      <c r="BA1283" s="5">
        <v>0.338</v>
      </c>
      <c r="BB1283" s="5">
        <v>572.9644137011418</v>
      </c>
      <c r="BC1283" s="5">
        <v>0.5</v>
      </c>
      <c r="BD1283" s="5"/>
      <c r="BE1283" s="5" t="s">
        <v>1591</v>
      </c>
      <c r="BF1283" s="5"/>
      <c r="BG1283" s="5"/>
      <c r="BI1283" s="5"/>
      <c r="BJ1283" s="5"/>
      <c r="BK1283" s="5"/>
    </row>
    <row r="1284" ht="14.25" hidden="1" customHeight="1">
      <c r="A1284" s="92" t="s">
        <v>50</v>
      </c>
      <c r="B1284" s="5" t="s">
        <v>247</v>
      </c>
      <c r="C1284" s="5" t="s">
        <v>1143</v>
      </c>
      <c r="D1284" s="5" t="s">
        <v>1304</v>
      </c>
      <c r="E1284" s="61" t="s">
        <v>50</v>
      </c>
      <c r="F1284" s="5" t="s">
        <v>1101</v>
      </c>
      <c r="G1284" s="9" t="s">
        <v>1028</v>
      </c>
      <c r="H1284" s="45" t="str">
        <f t="shared" si="69"/>
        <v>OEESC 2014Gymnasium/Fitness CenterExercise Area</v>
      </c>
      <c r="I1284" s="117" t="str">
        <f>VLOOKUP(H1284,'Interior Lighting'!$A$4:$G$1472,5,FALSE)</f>
        <v>0.72</v>
      </c>
      <c r="J1284" s="5"/>
      <c r="K1284" s="5"/>
      <c r="L1284" s="5"/>
      <c r="M1284" s="5">
        <v>0.0</v>
      </c>
      <c r="N1284" s="5">
        <v>0.37</v>
      </c>
      <c r="O1284" s="5">
        <v>0.2</v>
      </c>
      <c r="P1284" s="5" t="s">
        <v>1592</v>
      </c>
      <c r="Q1284" s="5" t="s">
        <v>370</v>
      </c>
      <c r="R1284" s="5" t="s">
        <v>683</v>
      </c>
      <c r="S1284" s="5" t="s">
        <v>691</v>
      </c>
      <c r="T1284" s="11" t="str">
        <f t="shared" si="78"/>
        <v>ASHRAE 62.1-2007Sports and EntertainmentGym, stadium (play area)</v>
      </c>
      <c r="U1284" s="132" t="str">
        <f>VLOOKUP(T1284,Ventilation!$A$4:$H$314,6,FALSE)</f>
        <v>0.3</v>
      </c>
      <c r="V1284" s="132" t="str">
        <f>VLOOKUP(T1284,Ventilation!$A$4:$H$314,5,FALSE)</f>
        <v/>
      </c>
      <c r="W1284" s="132" t="str">
        <f>VLOOKUP(T1284,Ventilation!$A$4:$H$314,7,FALSE)</f>
        <v/>
      </c>
      <c r="X1284" s="5">
        <v>30.0</v>
      </c>
      <c r="Y1284" s="61" t="s">
        <v>1593</v>
      </c>
      <c r="Z1284" s="5" t="s">
        <v>1580</v>
      </c>
      <c r="AA1284" s="5">
        <v>0.0446</v>
      </c>
      <c r="AB1284" s="11"/>
      <c r="AC1284" s="5"/>
      <c r="AD1284" s="5" t="s">
        <v>1581</v>
      </c>
      <c r="AE1284" s="5"/>
      <c r="AF1284" s="5"/>
      <c r="AG1284" s="5"/>
      <c r="AH1284" s="5"/>
      <c r="AI1284" s="5"/>
      <c r="AJ1284" s="5">
        <v>0.46</v>
      </c>
      <c r="AK1284" s="5">
        <v>0.0</v>
      </c>
      <c r="AL1284" s="5">
        <v>0.5</v>
      </c>
      <c r="AM1284" s="5">
        <v>0.0</v>
      </c>
      <c r="AN1284" s="5" t="s">
        <v>1582</v>
      </c>
      <c r="AO1284" s="5" t="s">
        <v>1583</v>
      </c>
      <c r="AP1284" s="5" t="s">
        <v>1584</v>
      </c>
      <c r="AQ1284" s="5"/>
      <c r="AR1284" s="5"/>
      <c r="AS1284" s="45" t="str">
        <f t="shared" si="79"/>
        <v/>
      </c>
      <c r="AT1284" s="5"/>
      <c r="AU1284" s="5"/>
      <c r="AV1284" s="5"/>
      <c r="AW1284" s="5"/>
      <c r="AX1284" s="5"/>
      <c r="AY1284" s="5"/>
      <c r="AZ1284" s="5"/>
      <c r="BA1284" s="5"/>
      <c r="BB1284" s="5"/>
      <c r="BC1284" s="5"/>
      <c r="BD1284" s="5"/>
      <c r="BE1284" s="5"/>
      <c r="BF1284" s="5"/>
      <c r="BG1284" s="5"/>
      <c r="BI1284" s="5"/>
      <c r="BJ1284" s="5"/>
      <c r="BK1284" s="5"/>
    </row>
    <row r="1285" ht="14.25" hidden="1" customHeight="1">
      <c r="A1285" s="92" t="s">
        <v>50</v>
      </c>
      <c r="B1285" s="11" t="s">
        <v>247</v>
      </c>
      <c r="C1285" s="11" t="s">
        <v>1126</v>
      </c>
      <c r="D1285" s="5" t="s">
        <v>1310</v>
      </c>
      <c r="E1285" s="61" t="s">
        <v>50</v>
      </c>
      <c r="F1285" s="58" t="s">
        <v>1020</v>
      </c>
      <c r="G1285" s="5" t="s">
        <v>652</v>
      </c>
      <c r="H1285" s="45" t="str">
        <f t="shared" si="69"/>
        <v>OEESC 2014Corridor/TransitionGeneral</v>
      </c>
      <c r="I1285" s="117" t="str">
        <f>VLOOKUP(H1285,'Interior Lighting'!$A$4:$G$1472,5,FALSE)</f>
        <v>0.41</v>
      </c>
      <c r="J1285" s="5"/>
      <c r="K1285" s="5"/>
      <c r="L1285" s="5"/>
      <c r="M1285" s="5">
        <v>0.0</v>
      </c>
      <c r="N1285" s="5">
        <v>0.37</v>
      </c>
      <c r="O1285" s="5">
        <v>0.2</v>
      </c>
      <c r="P1285" s="5" t="s">
        <v>1594</v>
      </c>
      <c r="Q1285" s="5" t="s">
        <v>370</v>
      </c>
      <c r="R1285" s="5" t="s">
        <v>652</v>
      </c>
      <c r="S1285" s="5" t="s">
        <v>542</v>
      </c>
      <c r="T1285" s="11" t="str">
        <f t="shared" si="78"/>
        <v>ASHRAE 62.1-2007GeneralCorridors</v>
      </c>
      <c r="U1285" s="132" t="str">
        <f>VLOOKUP(T1285,Ventilation!$A$4:$H$314,6,FALSE)</f>
        <v>0.06</v>
      </c>
      <c r="V1285" s="132" t="str">
        <f>VLOOKUP(T1285,Ventilation!$A$4:$H$314,5,FALSE)</f>
        <v/>
      </c>
      <c r="W1285" s="132" t="str">
        <f>VLOOKUP(T1285,Ventilation!$A$4:$H$314,7,FALSE)</f>
        <v/>
      </c>
      <c r="X1285" s="5">
        <v>0.0</v>
      </c>
      <c r="Y1285" s="61" t="s">
        <v>1579</v>
      </c>
      <c r="Z1285" s="5" t="s">
        <v>1580</v>
      </c>
      <c r="AA1285" s="5">
        <v>0.0446</v>
      </c>
      <c r="AB1285" s="11"/>
      <c r="AC1285" s="5"/>
      <c r="AD1285" s="5" t="s">
        <v>1581</v>
      </c>
      <c r="AE1285" s="5"/>
      <c r="AF1285" s="5"/>
      <c r="AG1285" s="5"/>
      <c r="AH1285" s="5"/>
      <c r="AI1285" s="5"/>
      <c r="AJ1285" s="5">
        <v>0.37</v>
      </c>
      <c r="AK1285" s="5">
        <v>0.0</v>
      </c>
      <c r="AL1285" s="5">
        <v>0.5</v>
      </c>
      <c r="AM1285" s="5">
        <v>0.0</v>
      </c>
      <c r="AN1285" s="5" t="s">
        <v>1582</v>
      </c>
      <c r="AO1285" s="5" t="s">
        <v>1583</v>
      </c>
      <c r="AP1285" s="5" t="s">
        <v>1584</v>
      </c>
      <c r="AQ1285" s="5"/>
      <c r="AR1285" s="5"/>
      <c r="AS1285" s="45" t="str">
        <f t="shared" si="79"/>
        <v/>
      </c>
      <c r="AT1285" s="5"/>
      <c r="AU1285" s="5"/>
      <c r="AV1285" s="5"/>
      <c r="AW1285" s="5"/>
      <c r="AX1285" s="5"/>
      <c r="AY1285" s="5"/>
      <c r="AZ1285" s="5"/>
      <c r="BA1285" s="5"/>
      <c r="BB1285" s="5"/>
      <c r="BC1285" s="5"/>
      <c r="BD1285" s="5"/>
      <c r="BE1285" s="5"/>
      <c r="BF1285" s="5"/>
      <c r="BG1285" s="5"/>
      <c r="BI1285" s="5"/>
      <c r="BJ1285" s="5"/>
      <c r="BK1285" s="5"/>
    </row>
    <row r="1286" ht="14.25" hidden="1" customHeight="1">
      <c r="A1286" s="92" t="s">
        <v>50</v>
      </c>
      <c r="B1286" s="11" t="s">
        <v>247</v>
      </c>
      <c r="C1286" s="11" t="s">
        <v>535</v>
      </c>
      <c r="D1286" s="5" t="s">
        <v>1312</v>
      </c>
      <c r="E1286" s="61" t="s">
        <v>50</v>
      </c>
      <c r="F1286" s="5" t="s">
        <v>996</v>
      </c>
      <c r="G1286" s="5" t="s">
        <v>652</v>
      </c>
      <c r="H1286" s="45" t="str">
        <f t="shared" si="69"/>
        <v>OEESC 2014Classroom/Lecture/TrainingGeneral</v>
      </c>
      <c r="I1286" s="117" t="str">
        <f>VLOOKUP(H1286,'Interior Lighting'!$A$4:$G$1472,5,FALSE)</f>
        <v>1.23</v>
      </c>
      <c r="J1286" s="5"/>
      <c r="K1286" s="5"/>
      <c r="L1286" s="5"/>
      <c r="M1286" s="5">
        <v>0.0</v>
      </c>
      <c r="N1286" s="5">
        <v>0.37</v>
      </c>
      <c r="O1286" s="5">
        <v>0.2</v>
      </c>
      <c r="P1286" s="5" t="s">
        <v>1595</v>
      </c>
      <c r="Q1286" s="5" t="s">
        <v>370</v>
      </c>
      <c r="R1286" s="5" t="s">
        <v>635</v>
      </c>
      <c r="S1286" s="5" t="s">
        <v>640</v>
      </c>
      <c r="T1286" s="11" t="str">
        <f t="shared" si="78"/>
        <v>ASHRAE 62.1-2007Educational FacilitiesClassrooms (ages 5-8)</v>
      </c>
      <c r="U1286" s="132" t="str">
        <f>VLOOKUP(T1286,Ventilation!$A$4:$H$314,6,FALSE)</f>
        <v>0.12</v>
      </c>
      <c r="V1286" s="132" t="str">
        <f>VLOOKUP(T1286,Ventilation!$A$4:$H$314,5,FALSE)</f>
        <v>10</v>
      </c>
      <c r="W1286" s="132" t="str">
        <f>VLOOKUP(T1286,Ventilation!$A$4:$H$314,7,FALSE)</f>
        <v/>
      </c>
      <c r="X1286" s="5">
        <v>25.0</v>
      </c>
      <c r="Y1286" s="61" t="s">
        <v>1579</v>
      </c>
      <c r="Z1286" s="5" t="s">
        <v>1580</v>
      </c>
      <c r="AA1286" s="5">
        <v>0.0446</v>
      </c>
      <c r="AB1286" s="11"/>
      <c r="AC1286" s="5"/>
      <c r="AD1286" s="5" t="s">
        <v>1581</v>
      </c>
      <c r="AE1286" s="5"/>
      <c r="AF1286" s="5"/>
      <c r="AG1286" s="5"/>
      <c r="AH1286" s="5"/>
      <c r="AI1286" s="5"/>
      <c r="AJ1286" s="5">
        <v>1.39</v>
      </c>
      <c r="AK1286" s="5">
        <v>0.0</v>
      </c>
      <c r="AL1286" s="5">
        <v>0.5</v>
      </c>
      <c r="AM1286" s="5">
        <v>0.0</v>
      </c>
      <c r="AN1286" s="5" t="s">
        <v>1582</v>
      </c>
      <c r="AO1286" s="5" t="s">
        <v>1583</v>
      </c>
      <c r="AP1286" s="5" t="s">
        <v>1584</v>
      </c>
      <c r="AQ1286" s="5"/>
      <c r="AR1286" s="5"/>
      <c r="AS1286" s="45" t="str">
        <f t="shared" si="79"/>
        <v/>
      </c>
      <c r="AT1286" s="5"/>
      <c r="AU1286" s="5"/>
      <c r="AV1286" s="5"/>
      <c r="AW1286" s="5"/>
      <c r="AX1286" s="5"/>
      <c r="AY1286" s="5"/>
      <c r="AZ1286" s="5"/>
      <c r="BA1286" s="5"/>
      <c r="BB1286" s="5"/>
      <c r="BC1286" s="5"/>
      <c r="BD1286" s="5"/>
      <c r="BE1286" s="5"/>
      <c r="BF1286" s="5"/>
      <c r="BG1286" s="5"/>
      <c r="BI1286" s="5"/>
      <c r="BJ1286" s="5"/>
      <c r="BK1286" s="5"/>
    </row>
    <row r="1287" ht="14.25" hidden="1" customHeight="1">
      <c r="A1287" s="92" t="s">
        <v>50</v>
      </c>
      <c r="B1287" s="11" t="s">
        <v>247</v>
      </c>
      <c r="C1287" s="11" t="s">
        <v>1122</v>
      </c>
      <c r="D1287" s="5" t="s">
        <v>1283</v>
      </c>
      <c r="E1287" s="61" t="s">
        <v>376</v>
      </c>
      <c r="F1287" s="5" t="s">
        <v>1013</v>
      </c>
      <c r="G1287" s="5" t="s">
        <v>652</v>
      </c>
      <c r="H1287" s="45" t="str">
        <f t="shared" si="69"/>
        <v>ASHRAE 90.1-2013Dining AreaGeneral</v>
      </c>
      <c r="I1287" s="117" t="str">
        <f>VLOOKUP(H1287,'Interior Lighting'!$A$4:$G$1472,5,FALSE)</f>
        <v>0.65</v>
      </c>
      <c r="J1287" s="5"/>
      <c r="K1287" s="5"/>
      <c r="L1287" s="5"/>
      <c r="M1287" s="5">
        <v>0.0</v>
      </c>
      <c r="N1287" s="5">
        <v>0.37</v>
      </c>
      <c r="O1287" s="5">
        <v>0.2</v>
      </c>
      <c r="P1287" s="11" t="s">
        <v>1585</v>
      </c>
      <c r="Q1287" s="5" t="s">
        <v>370</v>
      </c>
      <c r="R1287" s="5" t="s">
        <v>544</v>
      </c>
      <c r="S1287" s="5" t="s">
        <v>651</v>
      </c>
      <c r="T1287" s="11" t="str">
        <f t="shared" si="78"/>
        <v>ASHRAE 62.1-2007Food and Beverage ServiceCafeteria/fast food dining</v>
      </c>
      <c r="U1287" s="132" t="str">
        <f>VLOOKUP(T1287,Ventilation!$A$4:$H$314,6,FALSE)</f>
        <v>0.18</v>
      </c>
      <c r="V1287" s="132" t="str">
        <f>VLOOKUP(T1287,Ventilation!$A$4:$H$314,5,FALSE)</f>
        <v>7.5</v>
      </c>
      <c r="W1287" s="132" t="str">
        <f>VLOOKUP(T1287,Ventilation!$A$4:$H$314,7,FALSE)</f>
        <v/>
      </c>
      <c r="X1287" s="5">
        <v>100.0</v>
      </c>
      <c r="Y1287" s="45" t="s">
        <v>1596</v>
      </c>
      <c r="Z1287" s="11" t="s">
        <v>1580</v>
      </c>
      <c r="AA1287" s="5">
        <v>0.0446</v>
      </c>
      <c r="AB1287" s="11"/>
      <c r="AC1287" s="11"/>
      <c r="AD1287" s="11" t="s">
        <v>1581</v>
      </c>
      <c r="AE1287" s="5"/>
      <c r="AF1287" s="5"/>
      <c r="AG1287" s="5"/>
      <c r="AH1287" s="5"/>
      <c r="AI1287" s="5"/>
      <c r="AJ1287" s="5">
        <v>2.36</v>
      </c>
      <c r="AK1287" s="5">
        <v>0.0</v>
      </c>
      <c r="AL1287" s="5">
        <v>0.5</v>
      </c>
      <c r="AM1287" s="5">
        <v>0.0</v>
      </c>
      <c r="AN1287" s="11" t="s">
        <v>1582</v>
      </c>
      <c r="AO1287" s="11" t="s">
        <v>1583</v>
      </c>
      <c r="AP1287" s="11" t="s">
        <v>1584</v>
      </c>
      <c r="AQ1287" s="5"/>
      <c r="AR1287" s="5"/>
      <c r="AS1287" s="45" t="str">
        <f t="shared" si="79"/>
        <v/>
      </c>
      <c r="AT1287" s="5"/>
      <c r="AU1287" s="5"/>
      <c r="AV1287" s="5"/>
      <c r="AW1287" s="11"/>
      <c r="AX1287" s="5"/>
      <c r="AY1287" s="5"/>
      <c r="AZ1287" s="5"/>
      <c r="BA1287" s="5"/>
      <c r="BB1287" s="5"/>
      <c r="BC1287" s="5"/>
      <c r="BD1287" s="5"/>
      <c r="BE1287" s="5"/>
      <c r="BF1287" s="5"/>
      <c r="BG1287" s="5"/>
      <c r="BI1287" s="5"/>
      <c r="BJ1287" s="5"/>
      <c r="BK1287" s="5"/>
    </row>
    <row r="1288" ht="14.25" hidden="1" customHeight="1">
      <c r="A1288" s="92" t="s">
        <v>50</v>
      </c>
      <c r="B1288" s="45" t="s">
        <v>235</v>
      </c>
      <c r="C1288" s="7" t="s">
        <v>1184</v>
      </c>
      <c r="D1288" s="45" t="s">
        <v>1311</v>
      </c>
      <c r="E1288" s="61" t="s">
        <v>50</v>
      </c>
      <c r="F1288" s="61" t="s">
        <v>1193</v>
      </c>
      <c r="G1288" s="45" t="s">
        <v>1106</v>
      </c>
      <c r="H1288" s="45" t="str">
        <f t="shared" si="69"/>
        <v>OEESC 2014Healthcare FacilityRadiology/Imaging</v>
      </c>
      <c r="I1288" s="117" t="str">
        <f>VLOOKUP(H1288,'Interior Lighting'!$A$4:$G$1472,5,FALSE)</f>
        <v>0.35</v>
      </c>
      <c r="J1288" s="47"/>
      <c r="K1288" s="45"/>
      <c r="L1288" s="45"/>
      <c r="M1288" s="45">
        <v>0.0</v>
      </c>
      <c r="N1288" s="45">
        <v>0.7</v>
      </c>
      <c r="O1288" s="45">
        <v>0.2</v>
      </c>
      <c r="P1288" s="45" t="s">
        <v>1514</v>
      </c>
      <c r="Q1288" s="45" t="s">
        <v>377</v>
      </c>
      <c r="R1288" s="45" t="s">
        <v>703</v>
      </c>
      <c r="S1288" s="45" t="s">
        <v>741</v>
      </c>
      <c r="T1288" s="7" t="str">
        <f t="shared" si="78"/>
        <v>GGHC v2.2Health CareX-ray, Diagnostic and Treatment</v>
      </c>
      <c r="U1288" s="117" t="str">
        <f>VLOOKUP(T1288,Ventilation!$A$4:$H$314,6,FALSE)</f>
        <v>0.3</v>
      </c>
      <c r="V1288" s="117" t="str">
        <f>VLOOKUP(T1288,Ventilation!$A$4:$H$314,5,FALSE)</f>
        <v/>
      </c>
      <c r="W1288" s="117" t="str">
        <f>VLOOKUP(T1288,Ventilation!$A$4:$H$314,7,FALSE)</f>
        <v/>
      </c>
      <c r="X1288" s="61">
        <v>20.02</v>
      </c>
      <c r="Y1288" s="7" t="s">
        <v>1515</v>
      </c>
      <c r="Z1288" s="7" t="s">
        <v>1516</v>
      </c>
      <c r="AA1288" s="45">
        <v>0.0446</v>
      </c>
      <c r="AB1288" s="7"/>
      <c r="AC1288" s="7"/>
      <c r="AD1288" s="7" t="s">
        <v>1517</v>
      </c>
      <c r="AE1288" s="45"/>
      <c r="AF1288" s="45"/>
      <c r="AG1288" s="45"/>
      <c r="AH1288" s="45"/>
      <c r="AI1288" s="45"/>
      <c r="AJ1288" s="61">
        <v>10.0</v>
      </c>
      <c r="AK1288" s="45">
        <v>0.0</v>
      </c>
      <c r="AL1288" s="45">
        <v>0.5</v>
      </c>
      <c r="AM1288" s="45">
        <v>0.0</v>
      </c>
      <c r="AN1288" s="7" t="s">
        <v>1518</v>
      </c>
      <c r="AO1288" s="34" t="s">
        <v>1519</v>
      </c>
      <c r="AP1288" s="34" t="s">
        <v>2025</v>
      </c>
      <c r="AQ1288" s="61">
        <v>2.0</v>
      </c>
      <c r="AR1288" s="45">
        <v>900.0</v>
      </c>
      <c r="AS1288" s="117" t="str">
        <f t="shared" si="79"/>
        <v>0.002222222222</v>
      </c>
      <c r="AT1288" s="61">
        <v>60.0</v>
      </c>
      <c r="AU1288" s="45">
        <v>0.2</v>
      </c>
      <c r="AV1288" s="45">
        <v>0.05</v>
      </c>
      <c r="AW1288" s="45" t="s">
        <v>237</v>
      </c>
      <c r="AX1288" s="45"/>
      <c r="AY1288" s="45"/>
      <c r="AZ1288" s="45"/>
      <c r="BA1288" s="45"/>
      <c r="BB1288" s="45"/>
      <c r="BC1288" s="45"/>
      <c r="BD1288" s="45"/>
      <c r="BE1288" s="45"/>
      <c r="BF1288" s="45"/>
      <c r="BG1288" s="5"/>
      <c r="BI1288" s="5"/>
      <c r="BJ1288" s="5"/>
      <c r="BK1288" s="5"/>
    </row>
    <row r="1289" ht="14.25" hidden="1" customHeight="1">
      <c r="A1289" s="92" t="s">
        <v>50</v>
      </c>
      <c r="B1289" s="45" t="s">
        <v>235</v>
      </c>
      <c r="C1289" s="45" t="s">
        <v>1179</v>
      </c>
      <c r="D1289" s="45" t="s">
        <v>1474</v>
      </c>
      <c r="E1289" s="61" t="s">
        <v>50</v>
      </c>
      <c r="F1289" s="45" t="s">
        <v>1018</v>
      </c>
      <c r="G1289" s="45" t="s">
        <v>652</v>
      </c>
      <c r="H1289" s="45" t="str">
        <f t="shared" si="69"/>
        <v>OEESC 2014RestroomsGeneral</v>
      </c>
      <c r="I1289" s="117" t="str">
        <f>VLOOKUP(H1289,'Interior Lighting'!$A$4:$G$1472,5,FALSE)</f>
        <v>0.82</v>
      </c>
      <c r="J1289" s="47"/>
      <c r="K1289" s="45"/>
      <c r="L1289" s="45"/>
      <c r="M1289" s="45">
        <v>0.0</v>
      </c>
      <c r="N1289" s="45">
        <v>0.7</v>
      </c>
      <c r="O1289" s="45">
        <v>0.2</v>
      </c>
      <c r="P1289" s="45" t="s">
        <v>1520</v>
      </c>
      <c r="Q1289" s="56" t="s">
        <v>368</v>
      </c>
      <c r="R1289" s="47" t="s">
        <v>583</v>
      </c>
      <c r="S1289" s="60" t="s">
        <v>589</v>
      </c>
      <c r="T1289" s="7" t="str">
        <f t="shared" si="78"/>
        <v>ASHRAE 62.1-1999Public SpacesPublic restrooms</v>
      </c>
      <c r="U1289" s="117" t="str">
        <f>VLOOKUP(T1289,Ventilation!$A$4:$H$314,6,FALSE)</f>
        <v>0</v>
      </c>
      <c r="V1289" s="117" t="str">
        <f>VLOOKUP(T1289,Ventilation!$A$4:$H$314,5,FALSE)</f>
        <v>0</v>
      </c>
      <c r="W1289" s="117" t="str">
        <f>VLOOKUP(T1289,Ventilation!$A$4:$H$314,7,FALSE)</f>
        <v/>
      </c>
      <c r="X1289" s="61">
        <v>0.0</v>
      </c>
      <c r="Y1289" s="45" t="s">
        <v>1515</v>
      </c>
      <c r="Z1289" s="45" t="s">
        <v>1516</v>
      </c>
      <c r="AA1289" s="45">
        <v>0.0446</v>
      </c>
      <c r="AB1289" s="7"/>
      <c r="AC1289" s="45"/>
      <c r="AD1289" s="45" t="s">
        <v>1517</v>
      </c>
      <c r="AE1289" s="45"/>
      <c r="AF1289" s="45"/>
      <c r="AG1289" s="45"/>
      <c r="AH1289" s="45"/>
      <c r="AI1289" s="45"/>
      <c r="AJ1289" s="61">
        <v>0.4</v>
      </c>
      <c r="AK1289" s="45">
        <v>0.0</v>
      </c>
      <c r="AL1289" s="45">
        <v>0.3</v>
      </c>
      <c r="AM1289" s="45">
        <v>0.7</v>
      </c>
      <c r="AN1289" s="45" t="s">
        <v>1518</v>
      </c>
      <c r="AO1289" s="34" t="s">
        <v>1519</v>
      </c>
      <c r="AP1289" s="34" t="s">
        <v>2025</v>
      </c>
      <c r="AQ1289" s="45"/>
      <c r="AR1289" s="45"/>
      <c r="AS1289" s="45" t="str">
        <f t="shared" si="79"/>
        <v/>
      </c>
      <c r="AT1289" s="45"/>
      <c r="AU1289" s="45"/>
      <c r="AV1289" s="45"/>
      <c r="AW1289" s="45"/>
      <c r="AX1289" s="45">
        <v>1.6666682795748942</v>
      </c>
      <c r="AY1289" s="45">
        <v>90.0</v>
      </c>
      <c r="AZ1289" s="45">
        <v>0.6310269118487408</v>
      </c>
      <c r="BA1289" s="45">
        <v>0.31</v>
      </c>
      <c r="BB1289" s="45">
        <v>34.075420263516584</v>
      </c>
      <c r="BC1289" s="45">
        <v>1.0</v>
      </c>
      <c r="BD1289" s="45"/>
      <c r="BE1289" s="45" t="s">
        <v>1521</v>
      </c>
      <c r="BF1289" s="45"/>
      <c r="BG1289" s="5"/>
      <c r="BI1289" s="5"/>
      <c r="BJ1289" s="5"/>
      <c r="BK1289" s="5"/>
    </row>
    <row r="1290" ht="14.25" hidden="1" customHeight="1">
      <c r="A1290" s="92" t="s">
        <v>50</v>
      </c>
      <c r="B1290" s="45" t="s">
        <v>235</v>
      </c>
      <c r="C1290" s="45" t="s">
        <v>1178</v>
      </c>
      <c r="D1290" s="45" t="s">
        <v>1364</v>
      </c>
      <c r="E1290" s="61" t="s">
        <v>50</v>
      </c>
      <c r="F1290" s="158" t="s">
        <v>813</v>
      </c>
      <c r="G1290" s="158" t="s">
        <v>652</v>
      </c>
      <c r="H1290" s="45" t="str">
        <f t="shared" si="69"/>
        <v>OEESC 2014StairwayGeneral</v>
      </c>
      <c r="I1290" s="117" t="str">
        <f>VLOOKUP(H1290,'Interior Lighting'!$A$4:$G$1472,5,FALSE)</f>
        <v>0.49</v>
      </c>
      <c r="J1290" s="47"/>
      <c r="K1290" s="45"/>
      <c r="L1290" s="45"/>
      <c r="M1290" s="45">
        <v>0.0</v>
      </c>
      <c r="N1290" s="45">
        <v>0.7</v>
      </c>
      <c r="O1290" s="45">
        <v>0.2</v>
      </c>
      <c r="P1290" s="45" t="s">
        <v>1522</v>
      </c>
      <c r="Q1290" s="45" t="s">
        <v>370</v>
      </c>
      <c r="R1290" s="45" t="s">
        <v>652</v>
      </c>
      <c r="S1290" s="45" t="s">
        <v>542</v>
      </c>
      <c r="T1290" s="7" t="str">
        <f t="shared" si="78"/>
        <v>ASHRAE 62.1-2007GeneralCorridors</v>
      </c>
      <c r="U1290" s="117" t="str">
        <f>VLOOKUP(T1290,Ventilation!$A$4:$H$314,6,FALSE)</f>
        <v>0.06</v>
      </c>
      <c r="V1290" s="117" t="str">
        <f>VLOOKUP(T1290,Ventilation!$A$4:$H$314,5,FALSE)</f>
        <v/>
      </c>
      <c r="W1290" s="117" t="str">
        <f>VLOOKUP(T1290,Ventilation!$A$4:$H$314,7,FALSE)</f>
        <v/>
      </c>
      <c r="X1290" s="61">
        <v>0.0</v>
      </c>
      <c r="Y1290" s="45" t="s">
        <v>1515</v>
      </c>
      <c r="Z1290" s="45" t="s">
        <v>1516</v>
      </c>
      <c r="AA1290" s="45">
        <v>0.0446</v>
      </c>
      <c r="AB1290" s="7"/>
      <c r="AC1290" s="45"/>
      <c r="AD1290" s="45" t="s">
        <v>1517</v>
      </c>
      <c r="AE1290" s="45"/>
      <c r="AF1290" s="45"/>
      <c r="AG1290" s="45"/>
      <c r="AH1290" s="45"/>
      <c r="AI1290" s="45"/>
      <c r="AJ1290" s="61">
        <v>0.4</v>
      </c>
      <c r="AK1290" s="45">
        <v>0.0</v>
      </c>
      <c r="AL1290" s="45">
        <v>0.5</v>
      </c>
      <c r="AM1290" s="45">
        <v>0.0</v>
      </c>
      <c r="AN1290" s="45" t="s">
        <v>1518</v>
      </c>
      <c r="AO1290" s="34" t="s">
        <v>1519</v>
      </c>
      <c r="AP1290" s="34" t="s">
        <v>2025</v>
      </c>
      <c r="AQ1290" s="45"/>
      <c r="AR1290" s="45"/>
      <c r="AS1290" s="45" t="str">
        <f t="shared" si="79"/>
        <v/>
      </c>
      <c r="AT1290" s="45"/>
      <c r="AU1290" s="45"/>
      <c r="AV1290" s="45"/>
      <c r="AW1290" s="45"/>
      <c r="AX1290" s="45"/>
      <c r="AY1290" s="45"/>
      <c r="AZ1290" s="45"/>
      <c r="BA1290" s="45"/>
      <c r="BB1290" s="45"/>
      <c r="BC1290" s="45"/>
      <c r="BD1290" s="45"/>
      <c r="BE1290" s="45"/>
      <c r="BF1290" s="45"/>
      <c r="BG1290" s="5"/>
      <c r="BI1290" s="5"/>
      <c r="BJ1290" s="5"/>
      <c r="BK1290" s="5"/>
    </row>
    <row r="1291" ht="14.25" hidden="1" customHeight="1">
      <c r="A1291" s="92" t="s">
        <v>50</v>
      </c>
      <c r="B1291" s="45" t="s">
        <v>235</v>
      </c>
      <c r="C1291" s="45" t="s">
        <v>1176</v>
      </c>
      <c r="D1291" s="45" t="s">
        <v>1316</v>
      </c>
      <c r="E1291" s="61" t="s">
        <v>50</v>
      </c>
      <c r="F1291" s="61" t="s">
        <v>1193</v>
      </c>
      <c r="G1291" s="77" t="s">
        <v>1043</v>
      </c>
      <c r="H1291" s="45" t="str">
        <f t="shared" si="69"/>
        <v>OEESC 2014Healthcare FacilityExam/Treatment</v>
      </c>
      <c r="I1291" s="117" t="str">
        <f>VLOOKUP(H1291,'Interior Lighting'!$A$4:$G$1472,5,FALSE)</f>
        <v>1.26</v>
      </c>
      <c r="J1291" s="47"/>
      <c r="K1291" s="45"/>
      <c r="L1291" s="45"/>
      <c r="M1291" s="45">
        <v>0.0</v>
      </c>
      <c r="N1291" s="45">
        <v>0.7</v>
      </c>
      <c r="O1291" s="45">
        <v>0.2</v>
      </c>
      <c r="P1291" s="45" t="s">
        <v>1514</v>
      </c>
      <c r="Q1291" s="52" t="s">
        <v>377</v>
      </c>
      <c r="R1291" s="54" t="s">
        <v>703</v>
      </c>
      <c r="S1291" s="45" t="s">
        <v>716</v>
      </c>
      <c r="T1291" s="7" t="str">
        <f t="shared" si="78"/>
        <v>GGHC v2.2Health CareClean Linen Storage</v>
      </c>
      <c r="U1291" s="117" t="str">
        <f>VLOOKUP(T1291,Ventilation!$A$4:$H$314,6,FALSE)</f>
        <v>0.3</v>
      </c>
      <c r="V1291" s="117" t="str">
        <f>VLOOKUP(T1291,Ventilation!$A$4:$H$314,5,FALSE)</f>
        <v/>
      </c>
      <c r="W1291" s="117" t="str">
        <f>VLOOKUP(T1291,Ventilation!$A$4:$H$314,7,FALSE)</f>
        <v/>
      </c>
      <c r="X1291" s="61">
        <v>20.02</v>
      </c>
      <c r="Y1291" s="45" t="s">
        <v>1515</v>
      </c>
      <c r="Z1291" s="45" t="s">
        <v>1516</v>
      </c>
      <c r="AA1291" s="45">
        <v>0.0446</v>
      </c>
      <c r="AB1291" s="7"/>
      <c r="AC1291" s="45"/>
      <c r="AD1291" s="45" t="s">
        <v>1517</v>
      </c>
      <c r="AE1291" s="45"/>
      <c r="AF1291" s="45"/>
      <c r="AG1291" s="45"/>
      <c r="AH1291" s="45"/>
      <c r="AI1291" s="45"/>
      <c r="AJ1291" s="61">
        <v>2.0</v>
      </c>
      <c r="AK1291" s="45">
        <v>0.0</v>
      </c>
      <c r="AL1291" s="45">
        <v>0.5</v>
      </c>
      <c r="AM1291" s="45">
        <v>0.0</v>
      </c>
      <c r="AN1291" s="45" t="s">
        <v>1518</v>
      </c>
      <c r="AO1291" s="34" t="s">
        <v>1519</v>
      </c>
      <c r="AP1291" s="34" t="s">
        <v>2025</v>
      </c>
      <c r="AQ1291" s="45"/>
      <c r="AR1291" s="45"/>
      <c r="AS1291" s="45" t="str">
        <f t="shared" si="79"/>
        <v/>
      </c>
      <c r="AT1291" s="45"/>
      <c r="AU1291" s="45"/>
      <c r="AV1291" s="45"/>
      <c r="AW1291" s="45"/>
      <c r="AX1291" s="45">
        <v>1.6666682795748944</v>
      </c>
      <c r="AY1291" s="45">
        <v>210.0</v>
      </c>
      <c r="AZ1291" s="45">
        <v>0.6310269118487409</v>
      </c>
      <c r="BA1291" s="45">
        <v>0.31</v>
      </c>
      <c r="BB1291" s="45">
        <v>79.50931394820536</v>
      </c>
      <c r="BC1291" s="45">
        <v>1.0</v>
      </c>
      <c r="BD1291" s="45"/>
      <c r="BE1291" s="45" t="s">
        <v>1521</v>
      </c>
      <c r="BF1291" s="45"/>
      <c r="BG1291" s="5"/>
      <c r="BI1291" s="5"/>
      <c r="BJ1291" s="5"/>
      <c r="BK1291" s="5"/>
    </row>
    <row r="1292" ht="14.25" hidden="1" customHeight="1">
      <c r="A1292" s="92" t="s">
        <v>50</v>
      </c>
      <c r="B1292" s="45" t="s">
        <v>235</v>
      </c>
      <c r="C1292" s="45" t="s">
        <v>1172</v>
      </c>
      <c r="D1292" s="45" t="s">
        <v>1311</v>
      </c>
      <c r="E1292" s="61" t="s">
        <v>50</v>
      </c>
      <c r="F1292" s="61" t="s">
        <v>1193</v>
      </c>
      <c r="G1292" s="61" t="s">
        <v>1043</v>
      </c>
      <c r="H1292" s="45" t="str">
        <f t="shared" si="69"/>
        <v>OEESC 2014Healthcare FacilityExam/Treatment</v>
      </c>
      <c r="I1292" s="117" t="str">
        <f>VLOOKUP(H1292,'Interior Lighting'!$A$4:$G$1472,5,FALSE)</f>
        <v>1.26</v>
      </c>
      <c r="J1292" s="47"/>
      <c r="K1292" s="45"/>
      <c r="L1292" s="45"/>
      <c r="M1292" s="45">
        <v>0.0</v>
      </c>
      <c r="N1292" s="45">
        <v>0.7</v>
      </c>
      <c r="O1292" s="45">
        <v>0.2</v>
      </c>
      <c r="P1292" s="45" t="s">
        <v>1514</v>
      </c>
      <c r="Q1292" s="52" t="s">
        <v>368</v>
      </c>
      <c r="R1292" s="45" t="s">
        <v>553</v>
      </c>
      <c r="S1292" s="61" t="s">
        <v>694</v>
      </c>
      <c r="T1292" s="7" t="str">
        <f t="shared" si="78"/>
        <v>ASHRAE 62.1-1999Hospitals, Nursing and Convalescent HomesProcedure Room Outpatient</v>
      </c>
      <c r="U1292" s="117" t="str">
        <f>VLOOKUP(T1292,Ventilation!$A$4:$H$314,6,FALSE)</f>
        <v>0.8</v>
      </c>
      <c r="V1292" s="117" t="str">
        <f>VLOOKUP(T1292,Ventilation!$A$4:$H$314,5,FALSE)</f>
        <v>0</v>
      </c>
      <c r="W1292" s="117" t="str">
        <f>VLOOKUP(T1292,Ventilation!$A$4:$H$314,7,FALSE)</f>
        <v/>
      </c>
      <c r="X1292" s="61">
        <v>20.02</v>
      </c>
      <c r="Y1292" s="45" t="s">
        <v>1515</v>
      </c>
      <c r="Z1292" s="45" t="s">
        <v>1516</v>
      </c>
      <c r="AA1292" s="45">
        <v>0.0446</v>
      </c>
      <c r="AB1292" s="7"/>
      <c r="AC1292" s="45"/>
      <c r="AD1292" s="45" t="s">
        <v>1517</v>
      </c>
      <c r="AE1292" s="45"/>
      <c r="AF1292" s="45"/>
      <c r="AG1292" s="45"/>
      <c r="AH1292" s="45"/>
      <c r="AI1292" s="45"/>
      <c r="AJ1292" s="61">
        <v>3.0</v>
      </c>
      <c r="AK1292" s="45">
        <v>0.0</v>
      </c>
      <c r="AL1292" s="45">
        <v>0.5</v>
      </c>
      <c r="AM1292" s="45">
        <v>0.0</v>
      </c>
      <c r="AN1292" s="45" t="s">
        <v>1518</v>
      </c>
      <c r="AO1292" s="34" t="s">
        <v>1519</v>
      </c>
      <c r="AP1292" s="34" t="s">
        <v>2025</v>
      </c>
      <c r="AQ1292" s="61">
        <v>2.0</v>
      </c>
      <c r="AR1292" s="45">
        <v>285.0</v>
      </c>
      <c r="AS1292" s="117" t="str">
        <f t="shared" si="79"/>
        <v>0.00701754386</v>
      </c>
      <c r="AT1292" s="61">
        <v>60.0</v>
      </c>
      <c r="AU1292" s="45">
        <v>0.2</v>
      </c>
      <c r="AV1292" s="45">
        <v>0.05</v>
      </c>
      <c r="AW1292" s="45" t="s">
        <v>237</v>
      </c>
      <c r="AX1292" s="45"/>
      <c r="AY1292" s="45"/>
      <c r="AZ1292" s="45"/>
      <c r="BA1292" s="45"/>
      <c r="BB1292" s="45"/>
      <c r="BC1292" s="45"/>
      <c r="BD1292" s="45"/>
      <c r="BE1292" s="45"/>
      <c r="BF1292" s="45"/>
      <c r="BG1292" s="5"/>
      <c r="BI1292" s="5"/>
      <c r="BJ1292" s="5"/>
      <c r="BK1292" s="5"/>
    </row>
    <row r="1293" ht="14.25" hidden="1" customHeight="1">
      <c r="A1293" s="92" t="s">
        <v>50</v>
      </c>
      <c r="B1293" s="45" t="s">
        <v>235</v>
      </c>
      <c r="C1293" s="45" t="s">
        <v>1170</v>
      </c>
      <c r="D1293" s="45" t="s">
        <v>1311</v>
      </c>
      <c r="E1293" s="61" t="s">
        <v>50</v>
      </c>
      <c r="F1293" s="61" t="s">
        <v>1193</v>
      </c>
      <c r="G1293" s="45" t="s">
        <v>505</v>
      </c>
      <c r="H1293" s="45" t="str">
        <f t="shared" si="69"/>
        <v>OEESC 2014Healthcare FacilityPatient Room</v>
      </c>
      <c r="I1293" s="117" t="str">
        <f>VLOOKUP(H1293,'Interior Lighting'!$A$4:$G$1472,5,FALSE)</f>
        <v>0.59</v>
      </c>
      <c r="J1293" s="47"/>
      <c r="K1293" s="45"/>
      <c r="L1293" s="45"/>
      <c r="M1293" s="45">
        <v>0.0</v>
      </c>
      <c r="N1293" s="45">
        <v>0.7</v>
      </c>
      <c r="O1293" s="45">
        <v>0.2</v>
      </c>
      <c r="P1293" s="7" t="s">
        <v>1514</v>
      </c>
      <c r="Q1293" s="66" t="s">
        <v>368</v>
      </c>
      <c r="R1293" s="45" t="s">
        <v>553</v>
      </c>
      <c r="S1293" s="61" t="s">
        <v>698</v>
      </c>
      <c r="T1293" s="7" t="str">
        <f t="shared" si="78"/>
        <v>ASHRAE 62.1-1999Hospitals, Nursing and Convalescent HomesPACU/Pre-Op Outpatient</v>
      </c>
      <c r="U1293" s="117" t="str">
        <f>VLOOKUP(T1293,Ventilation!$A$4:$H$314,6,FALSE)</f>
        <v>0.533</v>
      </c>
      <c r="V1293" s="117" t="str">
        <f>VLOOKUP(T1293,Ventilation!$A$4:$H$314,5,FALSE)</f>
        <v>5</v>
      </c>
      <c r="W1293" s="117" t="str">
        <f>VLOOKUP(T1293,Ventilation!$A$4:$H$314,7,FALSE)</f>
        <v/>
      </c>
      <c r="X1293" s="61">
        <v>10.0</v>
      </c>
      <c r="Y1293" s="7" t="s">
        <v>1515</v>
      </c>
      <c r="Z1293" s="7" t="s">
        <v>1516</v>
      </c>
      <c r="AA1293" s="45">
        <v>0.0446</v>
      </c>
      <c r="AB1293" s="7"/>
      <c r="AC1293" s="7"/>
      <c r="AD1293" s="7" t="s">
        <v>1517</v>
      </c>
      <c r="AE1293" s="45"/>
      <c r="AF1293" s="45"/>
      <c r="AG1293" s="45"/>
      <c r="AH1293" s="45"/>
      <c r="AI1293" s="45"/>
      <c r="AJ1293" s="61">
        <v>2.0</v>
      </c>
      <c r="AK1293" s="45">
        <v>0.0</v>
      </c>
      <c r="AL1293" s="45">
        <v>0.5</v>
      </c>
      <c r="AM1293" s="45">
        <v>0.0</v>
      </c>
      <c r="AN1293" s="7" t="s">
        <v>1518</v>
      </c>
      <c r="AO1293" s="34" t="s">
        <v>1519</v>
      </c>
      <c r="AP1293" s="34" t="s">
        <v>2025</v>
      </c>
      <c r="AQ1293" s="61">
        <v>2.0</v>
      </c>
      <c r="AR1293" s="45">
        <v>263.5</v>
      </c>
      <c r="AS1293" s="117" t="str">
        <f t="shared" si="79"/>
        <v>0.007590132827</v>
      </c>
      <c r="AT1293" s="61">
        <v>60.0</v>
      </c>
      <c r="AU1293" s="45">
        <v>0.2</v>
      </c>
      <c r="AV1293" s="45">
        <v>0.05</v>
      </c>
      <c r="AW1293" s="45" t="s">
        <v>237</v>
      </c>
      <c r="AX1293" s="45"/>
      <c r="AY1293" s="45"/>
      <c r="AZ1293" s="45"/>
      <c r="BA1293" s="45"/>
      <c r="BB1293" s="45"/>
      <c r="BC1293" s="45"/>
      <c r="BD1293" s="45"/>
      <c r="BE1293" s="45"/>
      <c r="BF1293" s="45"/>
      <c r="BG1293" s="5"/>
      <c r="BI1293" s="5"/>
      <c r="BJ1293" s="5"/>
      <c r="BK1293" s="5"/>
    </row>
    <row r="1294" ht="14.25" hidden="1" customHeight="1">
      <c r="A1294" s="92" t="s">
        <v>50</v>
      </c>
      <c r="B1294" s="45" t="s">
        <v>235</v>
      </c>
      <c r="C1294" s="45" t="s">
        <v>1167</v>
      </c>
      <c r="D1294" s="45" t="s">
        <v>1304</v>
      </c>
      <c r="E1294" s="61" t="s">
        <v>50</v>
      </c>
      <c r="F1294" s="61" t="s">
        <v>1193</v>
      </c>
      <c r="G1294" s="45" t="s">
        <v>1046</v>
      </c>
      <c r="H1294" s="45" t="str">
        <f t="shared" si="69"/>
        <v>OEESC 2014Healthcare FacilityPhysical Therapy</v>
      </c>
      <c r="I1294" s="117" t="str">
        <f>VLOOKUP(H1294,'Interior Lighting'!$A$4:$G$1472,5,FALSE)</f>
        <v>0.8</v>
      </c>
      <c r="J1294" s="47"/>
      <c r="K1294" s="45"/>
      <c r="L1294" s="45"/>
      <c r="M1294" s="45">
        <v>0.0</v>
      </c>
      <c r="N1294" s="45">
        <v>0.7</v>
      </c>
      <c r="O1294" s="45">
        <v>0.2</v>
      </c>
      <c r="P1294" s="7" t="s">
        <v>1514</v>
      </c>
      <c r="Q1294" s="45" t="s">
        <v>370</v>
      </c>
      <c r="R1294" s="45" t="s">
        <v>553</v>
      </c>
      <c r="S1294" s="45" t="s">
        <v>558</v>
      </c>
      <c r="T1294" s="7" t="str">
        <f t="shared" si="78"/>
        <v>ASHRAE 62.1-2007Hospitals, Nursing and Convalescent HomesPhysical therapy</v>
      </c>
      <c r="U1294" s="117" t="str">
        <f>VLOOKUP(T1294,Ventilation!$A$4:$H$314,6,FALSE)</f>
        <v/>
      </c>
      <c r="V1294" s="117" t="str">
        <f>VLOOKUP(T1294,Ventilation!$A$4:$H$314,5,FALSE)</f>
        <v>15</v>
      </c>
      <c r="W1294" s="117" t="str">
        <f>VLOOKUP(T1294,Ventilation!$A$4:$H$314,7,FALSE)</f>
        <v/>
      </c>
      <c r="X1294" s="61">
        <v>20.02</v>
      </c>
      <c r="Y1294" s="7" t="s">
        <v>1515</v>
      </c>
      <c r="Z1294" s="7" t="s">
        <v>1516</v>
      </c>
      <c r="AA1294" s="45">
        <v>0.0446</v>
      </c>
      <c r="AB1294" s="7"/>
      <c r="AC1294" s="7"/>
      <c r="AD1294" s="7" t="s">
        <v>1517</v>
      </c>
      <c r="AE1294" s="45"/>
      <c r="AF1294" s="45"/>
      <c r="AG1294" s="45"/>
      <c r="AH1294" s="45"/>
      <c r="AI1294" s="45"/>
      <c r="AJ1294" s="61">
        <v>1.5</v>
      </c>
      <c r="AK1294" s="45">
        <v>0.0</v>
      </c>
      <c r="AL1294" s="45">
        <v>0.5</v>
      </c>
      <c r="AM1294" s="45">
        <v>0.0</v>
      </c>
      <c r="AN1294" s="7" t="s">
        <v>1518</v>
      </c>
      <c r="AO1294" s="34" t="s">
        <v>1519</v>
      </c>
      <c r="AP1294" s="34" t="s">
        <v>2025</v>
      </c>
      <c r="AQ1294" s="61">
        <v>2.0</v>
      </c>
      <c r="AR1294" s="45">
        <v>946.0</v>
      </c>
      <c r="AS1294" s="117" t="str">
        <f t="shared" si="79"/>
        <v>0.002114164905</v>
      </c>
      <c r="AT1294" s="61">
        <v>60.0</v>
      </c>
      <c r="AU1294" s="45">
        <v>0.2</v>
      </c>
      <c r="AV1294" s="45">
        <v>0.05</v>
      </c>
      <c r="AW1294" s="45" t="s">
        <v>237</v>
      </c>
      <c r="AX1294" s="45"/>
      <c r="AY1294" s="45"/>
      <c r="AZ1294" s="45"/>
      <c r="BA1294" s="45"/>
      <c r="BB1294" s="45"/>
      <c r="BC1294" s="45"/>
      <c r="BD1294" s="45"/>
      <c r="BE1294" s="45"/>
      <c r="BF1294" s="45"/>
      <c r="BG1294" s="5"/>
      <c r="BI1294" s="5"/>
      <c r="BJ1294" s="5"/>
      <c r="BK1294" s="5"/>
    </row>
    <row r="1295" ht="14.25" hidden="1" customHeight="1">
      <c r="A1295" s="92" t="s">
        <v>50</v>
      </c>
      <c r="B1295" s="45" t="s">
        <v>235</v>
      </c>
      <c r="C1295" s="45" t="s">
        <v>1164</v>
      </c>
      <c r="D1295" s="45" t="s">
        <v>1311</v>
      </c>
      <c r="E1295" s="61" t="s">
        <v>50</v>
      </c>
      <c r="F1295" s="61" t="s">
        <v>1193</v>
      </c>
      <c r="G1295" s="45" t="s">
        <v>734</v>
      </c>
      <c r="H1295" s="45" t="str">
        <f t="shared" si="69"/>
        <v>OEESC 2014Healthcare FacilityRecovery</v>
      </c>
      <c r="I1295" s="117" t="str">
        <f>VLOOKUP(H1295,'Interior Lighting'!$A$4:$G$1472,5,FALSE)</f>
        <v>0.74</v>
      </c>
      <c r="J1295" s="47"/>
      <c r="K1295" s="45"/>
      <c r="L1295" s="45"/>
      <c r="M1295" s="45">
        <v>0.0</v>
      </c>
      <c r="N1295" s="45">
        <v>0.7</v>
      </c>
      <c r="O1295" s="45">
        <v>0.2</v>
      </c>
      <c r="P1295" s="45" t="s">
        <v>1514</v>
      </c>
      <c r="Q1295" s="66" t="s">
        <v>368</v>
      </c>
      <c r="R1295" s="45" t="s">
        <v>553</v>
      </c>
      <c r="S1295" s="61" t="s">
        <v>698</v>
      </c>
      <c r="T1295" s="7" t="str">
        <f t="shared" si="78"/>
        <v>ASHRAE 62.1-1999Hospitals, Nursing and Convalescent HomesPACU/Pre-Op Outpatient</v>
      </c>
      <c r="U1295" s="117" t="str">
        <f>VLOOKUP(T1295,Ventilation!$A$4:$H$314,6,FALSE)</f>
        <v>0.533</v>
      </c>
      <c r="V1295" s="117" t="str">
        <f>VLOOKUP(T1295,Ventilation!$A$4:$H$314,5,FALSE)</f>
        <v>5</v>
      </c>
      <c r="W1295" s="117" t="str">
        <f>VLOOKUP(T1295,Ventilation!$A$4:$H$314,7,FALSE)</f>
        <v/>
      </c>
      <c r="X1295" s="61">
        <v>20.02</v>
      </c>
      <c r="Y1295" s="45" t="s">
        <v>1515</v>
      </c>
      <c r="Z1295" s="45" t="s">
        <v>1516</v>
      </c>
      <c r="AA1295" s="45">
        <v>0.0446</v>
      </c>
      <c r="AB1295" s="7"/>
      <c r="AC1295" s="45"/>
      <c r="AD1295" s="45" t="s">
        <v>1517</v>
      </c>
      <c r="AE1295" s="45"/>
      <c r="AF1295" s="45"/>
      <c r="AG1295" s="45"/>
      <c r="AH1295" s="45"/>
      <c r="AI1295" s="45"/>
      <c r="AJ1295" s="61">
        <v>3.0</v>
      </c>
      <c r="AK1295" s="45">
        <v>0.0</v>
      </c>
      <c r="AL1295" s="45">
        <v>0.5</v>
      </c>
      <c r="AM1295" s="45">
        <v>0.0</v>
      </c>
      <c r="AN1295" s="45" t="s">
        <v>1518</v>
      </c>
      <c r="AO1295" s="34" t="s">
        <v>1519</v>
      </c>
      <c r="AP1295" s="34" t="s">
        <v>2025</v>
      </c>
      <c r="AQ1295" s="61">
        <v>2.0</v>
      </c>
      <c r="AR1295" s="45">
        <v>108.0</v>
      </c>
      <c r="AS1295" s="117" t="str">
        <f t="shared" si="79"/>
        <v>0.01851851852</v>
      </c>
      <c r="AT1295" s="61">
        <v>60.0</v>
      </c>
      <c r="AU1295" s="45">
        <v>0.2</v>
      </c>
      <c r="AV1295" s="45">
        <v>0.05</v>
      </c>
      <c r="AW1295" s="45" t="s">
        <v>237</v>
      </c>
      <c r="AX1295" s="45"/>
      <c r="AY1295" s="45"/>
      <c r="AZ1295" s="45"/>
      <c r="BA1295" s="45"/>
      <c r="BB1295" s="45"/>
      <c r="BC1295" s="45"/>
      <c r="BD1295" s="45"/>
      <c r="BE1295" s="45"/>
      <c r="BF1295" s="45"/>
      <c r="BG1295" s="5"/>
      <c r="BI1295" s="5"/>
      <c r="BJ1295" s="5"/>
      <c r="BK1295" s="5"/>
    </row>
    <row r="1296" ht="14.25" hidden="1" customHeight="1">
      <c r="A1296" s="92" t="s">
        <v>50</v>
      </c>
      <c r="B1296" s="45" t="s">
        <v>235</v>
      </c>
      <c r="C1296" s="45" t="s">
        <v>1163</v>
      </c>
      <c r="D1296" s="45" t="s">
        <v>1311</v>
      </c>
      <c r="E1296" s="61" t="s">
        <v>50</v>
      </c>
      <c r="F1296" s="61" t="s">
        <v>1193</v>
      </c>
      <c r="G1296" s="45" t="s">
        <v>747</v>
      </c>
      <c r="H1296" s="45" t="str">
        <f t="shared" si="69"/>
        <v>OEESC 2014Healthcare FacilityOperating Room</v>
      </c>
      <c r="I1296" s="117" t="str">
        <f>VLOOKUP(H1296,'Interior Lighting'!$A$4:$G$1472,5,FALSE)</f>
        <v>0.192</v>
      </c>
      <c r="J1296" s="47"/>
      <c r="K1296" s="45"/>
      <c r="L1296" s="45"/>
      <c r="M1296" s="45">
        <v>0.0</v>
      </c>
      <c r="N1296" s="45">
        <v>0.7</v>
      </c>
      <c r="O1296" s="45">
        <v>0.2</v>
      </c>
      <c r="P1296" s="7" t="s">
        <v>1514</v>
      </c>
      <c r="Q1296" s="66" t="s">
        <v>368</v>
      </c>
      <c r="R1296" s="45" t="s">
        <v>553</v>
      </c>
      <c r="S1296" s="61" t="s">
        <v>1523</v>
      </c>
      <c r="T1296" s="7" t="str">
        <f t="shared" si="78"/>
        <v>ASHRAE 62.1-1999Hospitals, Nursing and Convalescent HomesOperating rooms outpatient</v>
      </c>
      <c r="U1296" s="117" t="str">
        <f>VLOOKUP(T1296,Ventilation!$A$4:$H$314,6,FALSE)</f>
        <v>0.5</v>
      </c>
      <c r="V1296" s="117" t="str">
        <f>VLOOKUP(T1296,Ventilation!$A$4:$H$314,5,FALSE)</f>
        <v>30</v>
      </c>
      <c r="W1296" s="117" t="str">
        <f>VLOOKUP(T1296,Ventilation!$A$4:$H$314,7,FALSE)</f>
        <v/>
      </c>
      <c r="X1296" s="61">
        <v>20.02</v>
      </c>
      <c r="Y1296" s="7" t="s">
        <v>1515</v>
      </c>
      <c r="Z1296" s="7" t="s">
        <v>1516</v>
      </c>
      <c r="AA1296" s="45">
        <v>0.0446</v>
      </c>
      <c r="AB1296" s="7"/>
      <c r="AC1296" s="7"/>
      <c r="AD1296" s="7" t="s">
        <v>1517</v>
      </c>
      <c r="AE1296" s="61">
        <v>23.87</v>
      </c>
      <c r="AF1296" s="45">
        <v>0.0</v>
      </c>
      <c r="AG1296" s="45">
        <v>0.0</v>
      </c>
      <c r="AH1296" s="45">
        <v>0.5</v>
      </c>
      <c r="AI1296" s="45" t="s">
        <v>1524</v>
      </c>
      <c r="AJ1296" s="61">
        <v>4.0</v>
      </c>
      <c r="AK1296" s="45">
        <v>0.0</v>
      </c>
      <c r="AL1296" s="45">
        <v>0.5</v>
      </c>
      <c r="AM1296" s="45">
        <v>0.0</v>
      </c>
      <c r="AN1296" s="7" t="s">
        <v>1518</v>
      </c>
      <c r="AO1296" s="7" t="s">
        <v>1525</v>
      </c>
      <c r="AP1296" s="7" t="s">
        <v>1526</v>
      </c>
      <c r="AQ1296" s="61">
        <v>12.0</v>
      </c>
      <c r="AR1296" s="61">
        <v>472.0</v>
      </c>
      <c r="AS1296" s="117" t="str">
        <f t="shared" si="79"/>
        <v>0.02542372881</v>
      </c>
      <c r="AT1296" s="61">
        <v>60.0</v>
      </c>
      <c r="AU1296" s="45">
        <v>0.2</v>
      </c>
      <c r="AV1296" s="45">
        <v>0.05</v>
      </c>
      <c r="AW1296" s="45" t="s">
        <v>237</v>
      </c>
      <c r="AX1296" s="45"/>
      <c r="AY1296" s="45"/>
      <c r="AZ1296" s="45"/>
      <c r="BA1296" s="45"/>
      <c r="BB1296" s="45"/>
      <c r="BC1296" s="45"/>
      <c r="BD1296" s="45"/>
      <c r="BE1296" s="45"/>
      <c r="BF1296" s="45"/>
      <c r="BG1296" s="5"/>
      <c r="BI1296" s="5"/>
      <c r="BJ1296" s="5"/>
      <c r="BK1296" s="5"/>
    </row>
    <row r="1297" ht="14.25" hidden="1" customHeight="1">
      <c r="A1297" s="92" t="s">
        <v>50</v>
      </c>
      <c r="B1297" s="45" t="s">
        <v>235</v>
      </c>
      <c r="C1297" s="45" t="s">
        <v>355</v>
      </c>
      <c r="D1297" s="45" t="s">
        <v>1312</v>
      </c>
      <c r="E1297" s="61" t="s">
        <v>50</v>
      </c>
      <c r="F1297" s="45" t="s">
        <v>993</v>
      </c>
      <c r="G1297" s="45" t="s">
        <v>652</v>
      </c>
      <c r="H1297" s="45" t="str">
        <f t="shared" si="69"/>
        <v>OEESC 2014Office-EnclosedGeneral</v>
      </c>
      <c r="I1297" s="117" t="str">
        <f>VLOOKUP(H1297,'Interior Lighting'!$A$4:$G$1472,5,FALSE)</f>
        <v>0.97</v>
      </c>
      <c r="J1297" s="47"/>
      <c r="K1297" s="45"/>
      <c r="L1297" s="45"/>
      <c r="M1297" s="45">
        <v>0.0</v>
      </c>
      <c r="N1297" s="45">
        <v>0.7</v>
      </c>
      <c r="O1297" s="45">
        <v>0.2</v>
      </c>
      <c r="P1297" s="61" t="s">
        <v>1534</v>
      </c>
      <c r="Q1297" s="45" t="s">
        <v>370</v>
      </c>
      <c r="R1297" s="45" t="s">
        <v>580</v>
      </c>
      <c r="S1297" s="45" t="s">
        <v>576</v>
      </c>
      <c r="T1297" s="7" t="str">
        <f t="shared" si="78"/>
        <v>ASHRAE 62.1-2007Office BuildingsOffice space</v>
      </c>
      <c r="U1297" s="117" t="str">
        <f>VLOOKUP(T1297,Ventilation!$A$4:$H$314,6,FALSE)</f>
        <v>0.06</v>
      </c>
      <c r="V1297" s="117" t="str">
        <f>VLOOKUP(T1297,Ventilation!$A$4:$H$314,5,FALSE)</f>
        <v>5</v>
      </c>
      <c r="W1297" s="117" t="str">
        <f>VLOOKUP(T1297,Ventilation!$A$4:$H$314,7,FALSE)</f>
        <v/>
      </c>
      <c r="X1297" s="61">
        <v>5.0</v>
      </c>
      <c r="Y1297" s="45" t="s">
        <v>1515</v>
      </c>
      <c r="Z1297" s="45" t="s">
        <v>1516</v>
      </c>
      <c r="AA1297" s="45">
        <v>0.0446</v>
      </c>
      <c r="AB1297" s="7"/>
      <c r="AC1297" s="45"/>
      <c r="AD1297" s="45" t="s">
        <v>1517</v>
      </c>
      <c r="AE1297" s="45"/>
      <c r="AF1297" s="45"/>
      <c r="AG1297" s="45"/>
      <c r="AH1297" s="45"/>
      <c r="AI1297" s="45"/>
      <c r="AJ1297" s="61">
        <v>1.1</v>
      </c>
      <c r="AK1297" s="45">
        <v>0.0</v>
      </c>
      <c r="AL1297" s="45">
        <v>0.5</v>
      </c>
      <c r="AM1297" s="45">
        <v>0.0</v>
      </c>
      <c r="AN1297" s="45" t="s">
        <v>1518</v>
      </c>
      <c r="AO1297" s="34" t="s">
        <v>1519</v>
      </c>
      <c r="AP1297" s="34" t="s">
        <v>2025</v>
      </c>
      <c r="AQ1297" s="45"/>
      <c r="AR1297" s="45"/>
      <c r="AS1297" s="45" t="str">
        <f t="shared" si="79"/>
        <v/>
      </c>
      <c r="AT1297" s="45"/>
      <c r="AU1297" s="45"/>
      <c r="AV1297" s="45"/>
      <c r="AW1297" s="45"/>
      <c r="AX1297" s="45"/>
      <c r="AY1297" s="45"/>
      <c r="AZ1297" s="45"/>
      <c r="BA1297" s="45"/>
      <c r="BB1297" s="45"/>
      <c r="BC1297" s="45"/>
      <c r="BD1297" s="45"/>
      <c r="BE1297" s="45"/>
      <c r="BF1297" s="45"/>
      <c r="BG1297" s="5"/>
      <c r="BI1297" s="5"/>
      <c r="BJ1297" s="5"/>
      <c r="BK1297" s="5"/>
    </row>
    <row r="1298" ht="14.25" hidden="1" customHeight="1">
      <c r="A1298" s="92" t="s">
        <v>50</v>
      </c>
      <c r="B1298" s="45" t="s">
        <v>235</v>
      </c>
      <c r="C1298" s="45" t="s">
        <v>1160</v>
      </c>
      <c r="D1298" s="45" t="s">
        <v>1314</v>
      </c>
      <c r="E1298" s="61" t="s">
        <v>50</v>
      </c>
      <c r="F1298" s="61" t="s">
        <v>1193</v>
      </c>
      <c r="G1298" s="45" t="s">
        <v>1042</v>
      </c>
      <c r="H1298" s="45" t="str">
        <f t="shared" si="69"/>
        <v>OEESC 2014Healthcare FacilityNurse Station</v>
      </c>
      <c r="I1298" s="117" t="str">
        <f>VLOOKUP(H1298,'Interior Lighting'!$A$4:$G$1472,5,FALSE)</f>
        <v>0.85</v>
      </c>
      <c r="J1298" s="47"/>
      <c r="K1298" s="45"/>
      <c r="L1298" s="45"/>
      <c r="M1298" s="45">
        <v>0.0</v>
      </c>
      <c r="N1298" s="45">
        <v>0.7</v>
      </c>
      <c r="O1298" s="45">
        <v>0.2</v>
      </c>
      <c r="P1298" s="45" t="s">
        <v>1520</v>
      </c>
      <c r="Q1298" s="45" t="s">
        <v>370</v>
      </c>
      <c r="R1298" s="45" t="s">
        <v>580</v>
      </c>
      <c r="S1298" s="45" t="s">
        <v>576</v>
      </c>
      <c r="T1298" s="7" t="str">
        <f t="shared" si="78"/>
        <v>ASHRAE 62.1-2007Office BuildingsOffice space</v>
      </c>
      <c r="U1298" s="117" t="str">
        <f>VLOOKUP(T1298,Ventilation!$A$4:$H$314,6,FALSE)</f>
        <v>0.06</v>
      </c>
      <c r="V1298" s="117" t="str">
        <f>VLOOKUP(T1298,Ventilation!$A$4:$H$314,5,FALSE)</f>
        <v>5</v>
      </c>
      <c r="W1298" s="117" t="str">
        <f>VLOOKUP(T1298,Ventilation!$A$4:$H$314,7,FALSE)</f>
        <v/>
      </c>
      <c r="X1298" s="61">
        <v>20.02</v>
      </c>
      <c r="Y1298" s="45" t="s">
        <v>1515</v>
      </c>
      <c r="Z1298" s="45" t="s">
        <v>1516</v>
      </c>
      <c r="AA1298" s="45">
        <v>0.0446</v>
      </c>
      <c r="AB1298" s="7"/>
      <c r="AC1298" s="45"/>
      <c r="AD1298" s="45" t="s">
        <v>1517</v>
      </c>
      <c r="AE1298" s="45"/>
      <c r="AF1298" s="45"/>
      <c r="AG1298" s="45"/>
      <c r="AH1298" s="45"/>
      <c r="AI1298" s="45"/>
      <c r="AJ1298" s="61">
        <v>2.0</v>
      </c>
      <c r="AK1298" s="45">
        <v>0.0</v>
      </c>
      <c r="AL1298" s="45">
        <v>0.5</v>
      </c>
      <c r="AM1298" s="45">
        <v>0.0</v>
      </c>
      <c r="AN1298" s="45" t="s">
        <v>1518</v>
      </c>
      <c r="AO1298" s="34" t="s">
        <v>1519</v>
      </c>
      <c r="AP1298" s="34" t="s">
        <v>2025</v>
      </c>
      <c r="AQ1298" s="45"/>
      <c r="AR1298" s="45"/>
      <c r="AS1298" s="45" t="str">
        <f t="shared" si="79"/>
        <v/>
      </c>
      <c r="AT1298" s="45"/>
      <c r="AU1298" s="45"/>
      <c r="AV1298" s="45"/>
      <c r="AW1298" s="45"/>
      <c r="AX1298" s="45"/>
      <c r="AY1298" s="45"/>
      <c r="AZ1298" s="45"/>
      <c r="BA1298" s="45"/>
      <c r="BB1298" s="45"/>
      <c r="BC1298" s="45"/>
      <c r="BD1298" s="45"/>
      <c r="BE1298" s="45"/>
      <c r="BF1298" s="45"/>
      <c r="BG1298" s="5"/>
      <c r="BI1298" s="5"/>
      <c r="BJ1298" s="5"/>
      <c r="BK1298" s="5"/>
    </row>
    <row r="1299" ht="14.25" hidden="1" customHeight="1">
      <c r="A1299" s="92" t="s">
        <v>50</v>
      </c>
      <c r="B1299" s="45" t="s">
        <v>235</v>
      </c>
      <c r="C1299" s="45" t="s">
        <v>1159</v>
      </c>
      <c r="D1299" s="45" t="s">
        <v>1297</v>
      </c>
      <c r="E1299" s="61" t="s">
        <v>50</v>
      </c>
      <c r="F1299" s="61" t="s">
        <v>1193</v>
      </c>
      <c r="G1299" s="45" t="s">
        <v>1106</v>
      </c>
      <c r="H1299" s="45" t="str">
        <f t="shared" si="69"/>
        <v>OEESC 2014Healthcare FacilityRadiology/Imaging</v>
      </c>
      <c r="I1299" s="117" t="str">
        <f>VLOOKUP(H1299,'Interior Lighting'!$A$4:$G$1472,5,FALSE)</f>
        <v>0.35</v>
      </c>
      <c r="J1299" s="47"/>
      <c r="K1299" s="45"/>
      <c r="L1299" s="45"/>
      <c r="M1299" s="45">
        <v>0.0</v>
      </c>
      <c r="N1299" s="45">
        <v>0.7</v>
      </c>
      <c r="O1299" s="45">
        <v>0.2</v>
      </c>
      <c r="P1299" s="45" t="s">
        <v>1520</v>
      </c>
      <c r="Q1299" s="45" t="s">
        <v>377</v>
      </c>
      <c r="R1299" s="45" t="s">
        <v>703</v>
      </c>
      <c r="S1299" s="45" t="s">
        <v>741</v>
      </c>
      <c r="T1299" s="7" t="str">
        <f t="shared" si="78"/>
        <v>GGHC v2.2Health CareX-ray, Diagnostic and Treatment</v>
      </c>
      <c r="U1299" s="117" t="str">
        <f>VLOOKUP(T1299,Ventilation!$A$4:$H$314,6,FALSE)</f>
        <v>0.3</v>
      </c>
      <c r="V1299" s="117" t="str">
        <f>VLOOKUP(T1299,Ventilation!$A$4:$H$314,5,FALSE)</f>
        <v/>
      </c>
      <c r="W1299" s="117" t="str">
        <f>VLOOKUP(T1299,Ventilation!$A$4:$H$314,7,FALSE)</f>
        <v/>
      </c>
      <c r="X1299" s="61">
        <v>20.02</v>
      </c>
      <c r="Y1299" s="45" t="s">
        <v>1515</v>
      </c>
      <c r="Z1299" s="45" t="s">
        <v>1516</v>
      </c>
      <c r="AA1299" s="45">
        <v>0.0446</v>
      </c>
      <c r="AB1299" s="7"/>
      <c r="AC1299" s="45"/>
      <c r="AD1299" s="45" t="s">
        <v>1517</v>
      </c>
      <c r="AE1299" s="45"/>
      <c r="AF1299" s="45"/>
      <c r="AG1299" s="45"/>
      <c r="AH1299" s="45"/>
      <c r="AI1299" s="45"/>
      <c r="AJ1299" s="61">
        <v>10.0</v>
      </c>
      <c r="AK1299" s="45">
        <v>0.0</v>
      </c>
      <c r="AL1299" s="45">
        <v>0.5</v>
      </c>
      <c r="AM1299" s="45">
        <v>0.0</v>
      </c>
      <c r="AN1299" s="45" t="s">
        <v>1518</v>
      </c>
      <c r="AO1299" s="34" t="s">
        <v>1519</v>
      </c>
      <c r="AP1299" s="34" t="s">
        <v>2025</v>
      </c>
      <c r="AQ1299" s="60">
        <v>2.0</v>
      </c>
      <c r="AR1299" s="45">
        <v>168.0</v>
      </c>
      <c r="AS1299" s="117" t="str">
        <f t="shared" si="79"/>
        <v>0.0119047619</v>
      </c>
      <c r="AT1299" s="61">
        <v>60.0</v>
      </c>
      <c r="AU1299" s="45">
        <v>0.2</v>
      </c>
      <c r="AV1299" s="45">
        <v>0.05</v>
      </c>
      <c r="AW1299" s="45" t="s">
        <v>237</v>
      </c>
      <c r="AX1299" s="45">
        <v>1.0000009677449364</v>
      </c>
      <c r="AY1299" s="45">
        <v>168.0</v>
      </c>
      <c r="AZ1299" s="45">
        <v>0.3786161471092445</v>
      </c>
      <c r="BA1299" s="45">
        <v>0.31</v>
      </c>
      <c r="BB1299" s="45">
        <v>63.6074511585643</v>
      </c>
      <c r="BC1299" s="45">
        <v>1.0</v>
      </c>
      <c r="BD1299" s="45"/>
      <c r="BE1299" s="45" t="s">
        <v>1521</v>
      </c>
      <c r="BF1299" s="45"/>
      <c r="BG1299" s="5"/>
      <c r="BI1299" s="5"/>
      <c r="BJ1299" s="5"/>
      <c r="BK1299" s="5"/>
    </row>
    <row r="1300" ht="14.25" hidden="1" customHeight="1">
      <c r="A1300" s="92" t="s">
        <v>50</v>
      </c>
      <c r="B1300" s="45" t="s">
        <v>235</v>
      </c>
      <c r="C1300" s="45" t="s">
        <v>1158</v>
      </c>
      <c r="D1300" s="45" t="s">
        <v>1311</v>
      </c>
      <c r="E1300" s="61" t="s">
        <v>50</v>
      </c>
      <c r="F1300" s="61" t="s">
        <v>1193</v>
      </c>
      <c r="G1300" s="45" t="s">
        <v>1106</v>
      </c>
      <c r="H1300" s="45" t="str">
        <f t="shared" si="69"/>
        <v>OEESC 2014Healthcare FacilityRadiology/Imaging</v>
      </c>
      <c r="I1300" s="117" t="str">
        <f>VLOOKUP(H1300,'Interior Lighting'!$A$4:$G$1472,5,FALSE)</f>
        <v>0.35</v>
      </c>
      <c r="J1300" s="47"/>
      <c r="K1300" s="45"/>
      <c r="L1300" s="45"/>
      <c r="M1300" s="45">
        <v>0.0</v>
      </c>
      <c r="N1300" s="45">
        <v>0.7</v>
      </c>
      <c r="O1300" s="45">
        <v>0.2</v>
      </c>
      <c r="P1300" s="45" t="s">
        <v>1520</v>
      </c>
      <c r="Q1300" s="45" t="s">
        <v>377</v>
      </c>
      <c r="R1300" s="45" t="s">
        <v>703</v>
      </c>
      <c r="S1300" s="45" t="s">
        <v>741</v>
      </c>
      <c r="T1300" s="7" t="str">
        <f t="shared" si="78"/>
        <v>GGHC v2.2Health CareX-ray, Diagnostic and Treatment</v>
      </c>
      <c r="U1300" s="117" t="str">
        <f>VLOOKUP(T1300,Ventilation!$A$4:$H$314,6,FALSE)</f>
        <v>0.3</v>
      </c>
      <c r="V1300" s="117" t="str">
        <f>VLOOKUP(T1300,Ventilation!$A$4:$H$314,5,FALSE)</f>
        <v/>
      </c>
      <c r="W1300" s="117" t="str">
        <f>VLOOKUP(T1300,Ventilation!$A$4:$H$314,7,FALSE)</f>
        <v/>
      </c>
      <c r="X1300" s="61">
        <v>20.02</v>
      </c>
      <c r="Y1300" s="45" t="s">
        <v>1515</v>
      </c>
      <c r="Z1300" s="45" t="s">
        <v>1516</v>
      </c>
      <c r="AA1300" s="45">
        <v>0.0446</v>
      </c>
      <c r="AB1300" s="7"/>
      <c r="AC1300" s="45"/>
      <c r="AD1300" s="45" t="s">
        <v>1517</v>
      </c>
      <c r="AE1300" s="45"/>
      <c r="AF1300" s="45"/>
      <c r="AG1300" s="45"/>
      <c r="AH1300" s="45"/>
      <c r="AI1300" s="45"/>
      <c r="AJ1300" s="61">
        <v>10.0</v>
      </c>
      <c r="AK1300" s="45">
        <v>0.0</v>
      </c>
      <c r="AL1300" s="45">
        <v>0.5</v>
      </c>
      <c r="AM1300" s="45">
        <v>0.0</v>
      </c>
      <c r="AN1300" s="45" t="s">
        <v>1518</v>
      </c>
      <c r="AO1300" s="34" t="s">
        <v>1519</v>
      </c>
      <c r="AP1300" s="34" t="s">
        <v>2025</v>
      </c>
      <c r="AQ1300" s="60">
        <v>2.0</v>
      </c>
      <c r="AR1300" s="45">
        <v>440.0</v>
      </c>
      <c r="AS1300" s="117" t="str">
        <f t="shared" si="79"/>
        <v>0.004545454545</v>
      </c>
      <c r="AT1300" s="61">
        <v>60.0</v>
      </c>
      <c r="AU1300" s="45">
        <v>0.2</v>
      </c>
      <c r="AV1300" s="45">
        <v>0.05</v>
      </c>
      <c r="AW1300" s="45" t="s">
        <v>237</v>
      </c>
      <c r="AX1300" s="45">
        <v>1.0000009677449364</v>
      </c>
      <c r="AY1300" s="45">
        <v>440.0</v>
      </c>
      <c r="AZ1300" s="45">
        <v>0.3786161471092444</v>
      </c>
      <c r="BA1300" s="45">
        <v>0.31</v>
      </c>
      <c r="BB1300" s="45">
        <v>166.5909435105255</v>
      </c>
      <c r="BC1300" s="45">
        <v>1.0</v>
      </c>
      <c r="BD1300" s="45"/>
      <c r="BE1300" s="45" t="s">
        <v>1521</v>
      </c>
      <c r="BF1300" s="45"/>
      <c r="BG1300" s="5"/>
      <c r="BI1300" s="5"/>
      <c r="BJ1300" s="5"/>
      <c r="BK1300" s="5"/>
    </row>
    <row r="1301" ht="14.25" hidden="1" customHeight="1">
      <c r="A1301" s="92" t="s">
        <v>50</v>
      </c>
      <c r="B1301" s="45" t="s">
        <v>235</v>
      </c>
      <c r="C1301" s="45" t="s">
        <v>1156</v>
      </c>
      <c r="D1301" s="45" t="s">
        <v>1316</v>
      </c>
      <c r="E1301" s="61" t="s">
        <v>50</v>
      </c>
      <c r="F1301" s="45" t="s">
        <v>1100</v>
      </c>
      <c r="G1301" s="45" t="s">
        <v>652</v>
      </c>
      <c r="H1301" s="45" t="str">
        <f t="shared" si="69"/>
        <v>OEESC 2014StorageGeneral</v>
      </c>
      <c r="I1301" s="117" t="str">
        <f>VLOOKUP(H1301,'Interior Lighting'!$A$4:$G$1472,5,FALSE)</f>
        <v>0.63</v>
      </c>
      <c r="J1301" s="47"/>
      <c r="K1301" s="45"/>
      <c r="L1301" s="45"/>
      <c r="M1301" s="45">
        <v>0.0</v>
      </c>
      <c r="N1301" s="45">
        <v>0.7</v>
      </c>
      <c r="O1301" s="45">
        <v>0.2</v>
      </c>
      <c r="P1301" s="45" t="s">
        <v>1520</v>
      </c>
      <c r="Q1301" s="45" t="s">
        <v>370</v>
      </c>
      <c r="R1301" s="45" t="s">
        <v>652</v>
      </c>
      <c r="S1301" s="45" t="s">
        <v>594</v>
      </c>
      <c r="T1301" s="7" t="str">
        <f t="shared" si="78"/>
        <v>ASHRAE 62.1-2007GeneralStorage rooms</v>
      </c>
      <c r="U1301" s="117" t="str">
        <f>VLOOKUP(T1301,Ventilation!$A$4:$H$314,6,FALSE)</f>
        <v>0.12</v>
      </c>
      <c r="V1301" s="117" t="str">
        <f>VLOOKUP(T1301,Ventilation!$A$4:$H$314,5,FALSE)</f>
        <v/>
      </c>
      <c r="W1301" s="117" t="str">
        <f>VLOOKUP(T1301,Ventilation!$A$4:$H$314,7,FALSE)</f>
        <v/>
      </c>
      <c r="X1301" s="61">
        <v>0.0</v>
      </c>
      <c r="Y1301" s="45" t="s">
        <v>1515</v>
      </c>
      <c r="Z1301" s="45" t="s">
        <v>1516</v>
      </c>
      <c r="AA1301" s="45">
        <v>0.0446</v>
      </c>
      <c r="AB1301" s="7"/>
      <c r="AC1301" s="45"/>
      <c r="AD1301" s="45" t="s">
        <v>1517</v>
      </c>
      <c r="AE1301" s="45"/>
      <c r="AF1301" s="45"/>
      <c r="AG1301" s="45"/>
      <c r="AH1301" s="45"/>
      <c r="AI1301" s="45"/>
      <c r="AJ1301" s="61">
        <v>0.1</v>
      </c>
      <c r="AK1301" s="45">
        <v>0.0</v>
      </c>
      <c r="AL1301" s="45">
        <v>0.5</v>
      </c>
      <c r="AM1301" s="45">
        <v>0.0</v>
      </c>
      <c r="AN1301" s="45" t="s">
        <v>1518</v>
      </c>
      <c r="AO1301" s="34" t="s">
        <v>1519</v>
      </c>
      <c r="AP1301" s="34" t="s">
        <v>2025</v>
      </c>
      <c r="AQ1301" s="45"/>
      <c r="AR1301" s="45"/>
      <c r="AS1301" s="45" t="str">
        <f t="shared" si="79"/>
        <v/>
      </c>
      <c r="AT1301" s="45"/>
      <c r="AU1301" s="45"/>
      <c r="AV1301" s="45"/>
      <c r="AW1301" s="45"/>
      <c r="AX1301" s="45"/>
      <c r="AY1301" s="45"/>
      <c r="AZ1301" s="45"/>
      <c r="BA1301" s="45"/>
      <c r="BB1301" s="45"/>
      <c r="BC1301" s="45"/>
      <c r="BD1301" s="45"/>
      <c r="BE1301" s="45"/>
      <c r="BF1301" s="45"/>
      <c r="BG1301" s="5"/>
      <c r="BI1301" s="5"/>
      <c r="BJ1301" s="5"/>
      <c r="BK1301" s="5"/>
    </row>
    <row r="1302" ht="14.25" hidden="1" customHeight="1">
      <c r="A1302" s="92" t="s">
        <v>50</v>
      </c>
      <c r="B1302" s="45" t="s">
        <v>235</v>
      </c>
      <c r="C1302" s="45" t="s">
        <v>1154</v>
      </c>
      <c r="D1302" s="45" t="s">
        <v>1364</v>
      </c>
      <c r="E1302" s="61" t="s">
        <v>50</v>
      </c>
      <c r="F1302" s="45" t="s">
        <v>1011</v>
      </c>
      <c r="G1302" s="61" t="s">
        <v>1196</v>
      </c>
      <c r="H1302" s="45" t="str">
        <f t="shared" si="69"/>
        <v>OEESC 2014Lounge/RecreationFor Healthcare Facility</v>
      </c>
      <c r="I1302" s="117" t="str">
        <f>VLOOKUP(H1302,'Interior Lighting'!$A$4:$G$1472,5,FALSE)</f>
        <v>0.71</v>
      </c>
      <c r="J1302" s="47"/>
      <c r="K1302" s="45"/>
      <c r="L1302" s="45"/>
      <c r="M1302" s="45">
        <v>0.0</v>
      </c>
      <c r="N1302" s="45">
        <v>0.7</v>
      </c>
      <c r="O1302" s="45">
        <v>0.2</v>
      </c>
      <c r="P1302" s="45" t="s">
        <v>1520</v>
      </c>
      <c r="Q1302" s="45" t="s">
        <v>370</v>
      </c>
      <c r="R1302" s="45" t="s">
        <v>580</v>
      </c>
      <c r="S1302" s="45" t="s">
        <v>668</v>
      </c>
      <c r="T1302" s="7" t="str">
        <f t="shared" si="78"/>
        <v>ASHRAE 62.1-2007Office BuildingsMain entry lobbies</v>
      </c>
      <c r="U1302" s="117" t="str">
        <f>VLOOKUP(T1302,Ventilation!$A$4:$H$314,6,FALSE)</f>
        <v>0.06</v>
      </c>
      <c r="V1302" s="117" t="str">
        <f>VLOOKUP(T1302,Ventilation!$A$4:$H$314,5,FALSE)</f>
        <v>5</v>
      </c>
      <c r="W1302" s="117" t="str">
        <f>VLOOKUP(T1302,Ventilation!$A$4:$H$314,7,FALSE)</f>
        <v/>
      </c>
      <c r="X1302" s="61">
        <v>15.01</v>
      </c>
      <c r="Y1302" s="45" t="s">
        <v>1515</v>
      </c>
      <c r="Z1302" s="45" t="s">
        <v>1516</v>
      </c>
      <c r="AA1302" s="45">
        <v>0.0446</v>
      </c>
      <c r="AB1302" s="7"/>
      <c r="AC1302" s="45"/>
      <c r="AD1302" s="45" t="s">
        <v>1517</v>
      </c>
      <c r="AE1302" s="45"/>
      <c r="AF1302" s="45"/>
      <c r="AG1302" s="45"/>
      <c r="AH1302" s="45"/>
      <c r="AI1302" s="45"/>
      <c r="AJ1302" s="61">
        <v>3.0</v>
      </c>
      <c r="AK1302" s="45">
        <v>0.0</v>
      </c>
      <c r="AL1302" s="45">
        <v>0.5</v>
      </c>
      <c r="AM1302" s="45">
        <v>0.0</v>
      </c>
      <c r="AN1302" s="45" t="s">
        <v>1518</v>
      </c>
      <c r="AO1302" s="34" t="s">
        <v>1519</v>
      </c>
      <c r="AP1302" s="34" t="s">
        <v>2025</v>
      </c>
      <c r="AQ1302" s="45"/>
      <c r="AR1302" s="45"/>
      <c r="AS1302" s="45" t="str">
        <f t="shared" si="79"/>
        <v/>
      </c>
      <c r="AT1302" s="45"/>
      <c r="AU1302" s="45"/>
      <c r="AV1302" s="45"/>
      <c r="AW1302" s="45"/>
      <c r="AX1302" s="45"/>
      <c r="AY1302" s="45"/>
      <c r="AZ1302" s="45"/>
      <c r="BA1302" s="45"/>
      <c r="BB1302" s="45"/>
      <c r="BC1302" s="45"/>
      <c r="BD1302" s="45"/>
      <c r="BE1302" s="45"/>
      <c r="BF1302" s="45"/>
      <c r="BG1302" s="5"/>
      <c r="BI1302" s="5"/>
      <c r="BJ1302" s="5"/>
      <c r="BK1302" s="5"/>
    </row>
    <row r="1303" ht="14.25" hidden="1" customHeight="1">
      <c r="A1303" s="92" t="s">
        <v>50</v>
      </c>
      <c r="B1303" s="7" t="s">
        <v>235</v>
      </c>
      <c r="C1303" s="7" t="s">
        <v>1153</v>
      </c>
      <c r="D1303" s="45" t="s">
        <v>1474</v>
      </c>
      <c r="E1303" s="61" t="s">
        <v>50</v>
      </c>
      <c r="F1303" s="60" t="s">
        <v>1011</v>
      </c>
      <c r="G1303" s="60" t="s">
        <v>1196</v>
      </c>
      <c r="H1303" s="45" t="str">
        <f t="shared" si="69"/>
        <v>OEESC 2014Lounge/RecreationFor Healthcare Facility</v>
      </c>
      <c r="I1303" s="117" t="str">
        <f>VLOOKUP(H1303,'Interior Lighting'!$A$4:$G$1472,5,FALSE)</f>
        <v>0.71</v>
      </c>
      <c r="J1303" s="47"/>
      <c r="K1303" s="45"/>
      <c r="L1303" s="45"/>
      <c r="M1303" s="45">
        <v>0.0</v>
      </c>
      <c r="N1303" s="45">
        <v>0.7</v>
      </c>
      <c r="O1303" s="45">
        <v>0.2</v>
      </c>
      <c r="P1303" s="45" t="s">
        <v>1520</v>
      </c>
      <c r="Q1303" s="45" t="s">
        <v>370</v>
      </c>
      <c r="R1303" s="45" t="s">
        <v>580</v>
      </c>
      <c r="S1303" s="45" t="s">
        <v>668</v>
      </c>
      <c r="T1303" s="7" t="str">
        <f t="shared" si="78"/>
        <v>ASHRAE 62.1-2007Office BuildingsMain entry lobbies</v>
      </c>
      <c r="U1303" s="117" t="str">
        <f>VLOOKUP(T1303,Ventilation!$A$4:$H$314,6,FALSE)</f>
        <v>0.06</v>
      </c>
      <c r="V1303" s="117" t="str">
        <f>VLOOKUP(T1303,Ventilation!$A$4:$H$314,5,FALSE)</f>
        <v>5</v>
      </c>
      <c r="W1303" s="117" t="str">
        <f>VLOOKUP(T1303,Ventilation!$A$4:$H$314,7,FALSE)</f>
        <v/>
      </c>
      <c r="X1303" s="61">
        <v>15.01</v>
      </c>
      <c r="Y1303" s="45" t="s">
        <v>1515</v>
      </c>
      <c r="Z1303" s="45" t="s">
        <v>1516</v>
      </c>
      <c r="AA1303" s="45">
        <v>0.0446</v>
      </c>
      <c r="AB1303" s="7"/>
      <c r="AC1303" s="45"/>
      <c r="AD1303" s="45" t="s">
        <v>1517</v>
      </c>
      <c r="AE1303" s="45"/>
      <c r="AF1303" s="45"/>
      <c r="AG1303" s="45"/>
      <c r="AH1303" s="45"/>
      <c r="AI1303" s="45"/>
      <c r="AJ1303" s="61">
        <v>3.0</v>
      </c>
      <c r="AK1303" s="45">
        <v>0.0</v>
      </c>
      <c r="AL1303" s="45">
        <v>0.5</v>
      </c>
      <c r="AM1303" s="45">
        <v>0.0</v>
      </c>
      <c r="AN1303" s="45" t="s">
        <v>1518</v>
      </c>
      <c r="AO1303" s="34" t="s">
        <v>1519</v>
      </c>
      <c r="AP1303" s="34" t="s">
        <v>2025</v>
      </c>
      <c r="AQ1303" s="45"/>
      <c r="AR1303" s="45"/>
      <c r="AS1303" s="45" t="str">
        <f t="shared" si="79"/>
        <v/>
      </c>
      <c r="AT1303" s="45"/>
      <c r="AU1303" s="45"/>
      <c r="AV1303" s="45"/>
      <c r="AW1303" s="45"/>
      <c r="AX1303" s="45"/>
      <c r="AY1303" s="45"/>
      <c r="AZ1303" s="45"/>
      <c r="BA1303" s="45"/>
      <c r="BB1303" s="45"/>
      <c r="BC1303" s="45"/>
      <c r="BD1303" s="45"/>
      <c r="BE1303" s="45"/>
      <c r="BF1303" s="45"/>
      <c r="BG1303" s="5"/>
      <c r="BI1303" s="5"/>
      <c r="BJ1303" s="5"/>
      <c r="BK1303" s="5"/>
    </row>
    <row r="1304" ht="14.25" hidden="1" customHeight="1">
      <c r="A1304" s="92" t="s">
        <v>50</v>
      </c>
      <c r="B1304" s="45" t="s">
        <v>235</v>
      </c>
      <c r="C1304" s="45" t="s">
        <v>706</v>
      </c>
      <c r="D1304" s="45" t="s">
        <v>1364</v>
      </c>
      <c r="E1304" s="61" t="s">
        <v>50</v>
      </c>
      <c r="F1304" s="45" t="s">
        <v>706</v>
      </c>
      <c r="G1304" s="45" t="s">
        <v>652</v>
      </c>
      <c r="H1304" s="45" t="str">
        <f t="shared" si="69"/>
        <v>OEESC 2014LobbyGeneral</v>
      </c>
      <c r="I1304" s="117" t="str">
        <f>VLOOKUP(H1304,'Interior Lighting'!$A$4:$G$1472,5,FALSE)</f>
        <v>0.9</v>
      </c>
      <c r="J1304" s="47"/>
      <c r="K1304" s="45"/>
      <c r="L1304" s="45"/>
      <c r="M1304" s="45">
        <v>0.0</v>
      </c>
      <c r="N1304" s="45">
        <v>0.7</v>
      </c>
      <c r="O1304" s="45">
        <v>0.2</v>
      </c>
      <c r="P1304" s="7" t="s">
        <v>1520</v>
      </c>
      <c r="Q1304" s="45" t="s">
        <v>370</v>
      </c>
      <c r="R1304" s="45" t="s">
        <v>580</v>
      </c>
      <c r="S1304" s="45" t="s">
        <v>668</v>
      </c>
      <c r="T1304" s="7" t="str">
        <f t="shared" si="78"/>
        <v>ASHRAE 62.1-2007Office BuildingsMain entry lobbies</v>
      </c>
      <c r="U1304" s="117" t="str">
        <f>VLOOKUP(T1304,Ventilation!$A$4:$H$314,6,FALSE)</f>
        <v>0.06</v>
      </c>
      <c r="V1304" s="117" t="str">
        <f>VLOOKUP(T1304,Ventilation!$A$4:$H$314,5,FALSE)</f>
        <v>5</v>
      </c>
      <c r="W1304" s="117" t="str">
        <f>VLOOKUP(T1304,Ventilation!$A$4:$H$314,7,FALSE)</f>
        <v/>
      </c>
      <c r="X1304" s="61">
        <v>10.0</v>
      </c>
      <c r="Y1304" s="7" t="s">
        <v>1515</v>
      </c>
      <c r="Z1304" s="7" t="s">
        <v>1516</v>
      </c>
      <c r="AA1304" s="45">
        <v>0.0446</v>
      </c>
      <c r="AB1304" s="7"/>
      <c r="AC1304" s="7"/>
      <c r="AD1304" s="7" t="s">
        <v>1517</v>
      </c>
      <c r="AE1304" s="45"/>
      <c r="AF1304" s="45"/>
      <c r="AG1304" s="45"/>
      <c r="AH1304" s="45"/>
      <c r="AI1304" s="45"/>
      <c r="AJ1304" s="61">
        <v>1.1</v>
      </c>
      <c r="AK1304" s="45">
        <v>0.0</v>
      </c>
      <c r="AL1304" s="45">
        <v>0.5</v>
      </c>
      <c r="AM1304" s="45">
        <v>0.0</v>
      </c>
      <c r="AN1304" s="7" t="s">
        <v>1518</v>
      </c>
      <c r="AO1304" s="34" t="s">
        <v>1519</v>
      </c>
      <c r="AP1304" s="34" t="s">
        <v>2025</v>
      </c>
      <c r="AQ1304" s="45"/>
      <c r="AR1304" s="45"/>
      <c r="AS1304" s="45" t="str">
        <f t="shared" si="79"/>
        <v/>
      </c>
      <c r="AT1304" s="45"/>
      <c r="AU1304" s="45"/>
      <c r="AV1304" s="45"/>
      <c r="AW1304" s="7"/>
      <c r="AX1304" s="45"/>
      <c r="AY1304" s="45"/>
      <c r="AZ1304" s="45"/>
      <c r="BA1304" s="45"/>
      <c r="BB1304" s="45"/>
      <c r="BC1304" s="45"/>
      <c r="BD1304" s="45"/>
      <c r="BE1304" s="7"/>
      <c r="BF1304" s="7"/>
      <c r="BG1304" s="5"/>
      <c r="BI1304" s="5"/>
      <c r="BJ1304" s="5"/>
      <c r="BK1304" s="5"/>
    </row>
    <row r="1305" ht="14.25" hidden="1" customHeight="1">
      <c r="A1305" s="92" t="s">
        <v>50</v>
      </c>
      <c r="B1305" s="47" t="s">
        <v>235</v>
      </c>
      <c r="C1305" s="47" t="s">
        <v>1149</v>
      </c>
      <c r="D1305" s="47" t="s">
        <v>1294</v>
      </c>
      <c r="E1305" s="61" t="s">
        <v>50</v>
      </c>
      <c r="F1305" s="47" t="s">
        <v>1100</v>
      </c>
      <c r="G1305" s="47" t="s">
        <v>652</v>
      </c>
      <c r="H1305" s="45" t="str">
        <f t="shared" si="69"/>
        <v>OEESC 2014StorageGeneral</v>
      </c>
      <c r="I1305" s="117" t="str">
        <f>VLOOKUP(H1305,'Interior Lighting'!$A$4:$G$1472,5,FALSE)</f>
        <v>0.63</v>
      </c>
      <c r="J1305" s="47"/>
      <c r="K1305" s="47"/>
      <c r="L1305" s="47"/>
      <c r="M1305" s="47">
        <v>0.0</v>
      </c>
      <c r="N1305" s="47">
        <v>0.7</v>
      </c>
      <c r="O1305" s="47">
        <v>0.2</v>
      </c>
      <c r="P1305" s="34" t="s">
        <v>1535</v>
      </c>
      <c r="Q1305" s="61" t="s">
        <v>369</v>
      </c>
      <c r="R1305" s="61" t="s">
        <v>652</v>
      </c>
      <c r="S1305" s="60" t="s">
        <v>594</v>
      </c>
      <c r="T1305" s="7" t="str">
        <f t="shared" si="78"/>
        <v>ASHRAE 62.1-2004GeneralStorage rooms</v>
      </c>
      <c r="U1305" s="117" t="str">
        <f>VLOOKUP(T1305,Ventilation!$A$4:$H$314,6,FALSE)</f>
        <v>0.12</v>
      </c>
      <c r="V1305" s="117" t="str">
        <f>VLOOKUP(T1305,Ventilation!$A$4:$H$314,5,FALSE)</f>
        <v/>
      </c>
      <c r="W1305" s="117" t="str">
        <f>VLOOKUP(T1305,Ventilation!$A$4:$H$314,7,FALSE)</f>
        <v/>
      </c>
      <c r="X1305" s="60">
        <v>0.0</v>
      </c>
      <c r="Y1305" s="47" t="s">
        <v>1515</v>
      </c>
      <c r="Z1305" s="47" t="s">
        <v>1516</v>
      </c>
      <c r="AA1305" s="47">
        <v>0.0446</v>
      </c>
      <c r="AB1305" s="8"/>
      <c r="AC1305" s="47"/>
      <c r="AD1305" s="47" t="s">
        <v>1517</v>
      </c>
      <c r="AE1305" s="47"/>
      <c r="AF1305" s="47"/>
      <c r="AG1305" s="47"/>
      <c r="AH1305" s="47"/>
      <c r="AI1305" s="47"/>
      <c r="AJ1305" s="60">
        <v>0.1</v>
      </c>
      <c r="AK1305" s="47">
        <v>0.0</v>
      </c>
      <c r="AL1305" s="47">
        <v>0.3</v>
      </c>
      <c r="AM1305" s="47">
        <v>0.7</v>
      </c>
      <c r="AN1305" s="47" t="s">
        <v>1518</v>
      </c>
      <c r="AO1305" s="34" t="s">
        <v>1519</v>
      </c>
      <c r="AP1305" s="34" t="s">
        <v>2025</v>
      </c>
      <c r="AQ1305" s="47"/>
      <c r="AR1305" s="47"/>
      <c r="AS1305" s="45" t="str">
        <f t="shared" si="79"/>
        <v/>
      </c>
      <c r="AT1305" s="47"/>
      <c r="AU1305" s="47"/>
      <c r="AV1305" s="47"/>
      <c r="AW1305" s="47"/>
      <c r="AX1305" s="47"/>
      <c r="AY1305" s="47"/>
      <c r="AZ1305" s="47"/>
      <c r="BA1305" s="47"/>
      <c r="BB1305" s="47"/>
      <c r="BC1305" s="47"/>
      <c r="BD1305" s="47"/>
      <c r="BE1305" s="47"/>
      <c r="BF1305" s="47"/>
      <c r="BG1305" s="5"/>
      <c r="BI1305" s="5"/>
      <c r="BJ1305" s="5"/>
      <c r="BK1305" s="5"/>
    </row>
    <row r="1306" ht="14.25" hidden="1" customHeight="1">
      <c r="A1306" s="92" t="s">
        <v>50</v>
      </c>
      <c r="B1306" s="47" t="s">
        <v>235</v>
      </c>
      <c r="C1306" s="60" t="s">
        <v>1529</v>
      </c>
      <c r="D1306" s="47" t="s">
        <v>1294</v>
      </c>
      <c r="E1306" s="61" t="s">
        <v>50</v>
      </c>
      <c r="F1306" s="47" t="s">
        <v>1100</v>
      </c>
      <c r="G1306" s="47" t="s">
        <v>652</v>
      </c>
      <c r="H1306" s="45" t="str">
        <f t="shared" si="69"/>
        <v>OEESC 2014StorageGeneral</v>
      </c>
      <c r="I1306" s="117" t="str">
        <f>VLOOKUP(H1306,'Interior Lighting'!$A$4:$G$1472,5,FALSE)</f>
        <v>0.63</v>
      </c>
      <c r="J1306" s="47"/>
      <c r="K1306" s="47"/>
      <c r="L1306" s="47"/>
      <c r="M1306" s="47">
        <v>0.0</v>
      </c>
      <c r="N1306" s="47">
        <v>0.7</v>
      </c>
      <c r="O1306" s="47">
        <v>0.2</v>
      </c>
      <c r="P1306" s="47" t="s">
        <v>1528</v>
      </c>
      <c r="Q1306" s="61" t="s">
        <v>369</v>
      </c>
      <c r="R1306" s="61" t="s">
        <v>652</v>
      </c>
      <c r="S1306" s="60" t="s">
        <v>594</v>
      </c>
      <c r="T1306" s="7" t="str">
        <f t="shared" si="78"/>
        <v>ASHRAE 62.1-2004GeneralStorage rooms</v>
      </c>
      <c r="U1306" s="117" t="str">
        <f>VLOOKUP(T1306,Ventilation!$A$4:$H$314,6,FALSE)</f>
        <v>0.12</v>
      </c>
      <c r="V1306" s="117" t="str">
        <f>VLOOKUP(T1306,Ventilation!$A$4:$H$314,5,FALSE)</f>
        <v/>
      </c>
      <c r="W1306" s="117" t="str">
        <f>VLOOKUP(T1306,Ventilation!$A$4:$H$314,7,FALSE)</f>
        <v/>
      </c>
      <c r="X1306" s="60">
        <v>0.0</v>
      </c>
      <c r="Y1306" s="47" t="s">
        <v>1515</v>
      </c>
      <c r="Z1306" s="47" t="s">
        <v>1516</v>
      </c>
      <c r="AA1306" s="47">
        <v>0.0446</v>
      </c>
      <c r="AB1306" s="8"/>
      <c r="AC1306" s="47"/>
      <c r="AD1306" s="47" t="s">
        <v>1517</v>
      </c>
      <c r="AE1306" s="47"/>
      <c r="AF1306" s="47"/>
      <c r="AG1306" s="47"/>
      <c r="AH1306" s="47"/>
      <c r="AI1306" s="47"/>
      <c r="AJ1306" s="60">
        <v>1.1</v>
      </c>
      <c r="AK1306" s="47">
        <v>0.0</v>
      </c>
      <c r="AL1306" s="47">
        <v>0.3</v>
      </c>
      <c r="AM1306" s="47">
        <v>0.7</v>
      </c>
      <c r="AN1306" s="47" t="s">
        <v>1518</v>
      </c>
      <c r="AO1306" s="34" t="s">
        <v>1519</v>
      </c>
      <c r="AP1306" s="34" t="s">
        <v>2025</v>
      </c>
      <c r="AQ1306" s="47"/>
      <c r="AR1306" s="47"/>
      <c r="AS1306" s="45" t="str">
        <f t="shared" si="79"/>
        <v/>
      </c>
      <c r="AT1306" s="47"/>
      <c r="AU1306" s="47"/>
      <c r="AV1306" s="47"/>
      <c r="AW1306" s="47"/>
      <c r="AX1306" s="47"/>
      <c r="AY1306" s="47"/>
      <c r="AZ1306" s="47"/>
      <c r="BA1306" s="47"/>
      <c r="BB1306" s="47"/>
      <c r="BC1306" s="47"/>
      <c r="BD1306" s="47"/>
      <c r="BE1306" s="47"/>
      <c r="BF1306" s="47"/>
      <c r="BG1306" s="5"/>
      <c r="BI1306" s="5"/>
      <c r="BJ1306" s="5"/>
      <c r="BK1306" s="5"/>
    </row>
    <row r="1307" ht="14.25" hidden="1" customHeight="1">
      <c r="A1307" s="92" t="s">
        <v>50</v>
      </c>
      <c r="B1307" s="47" t="s">
        <v>235</v>
      </c>
      <c r="C1307" s="47" t="s">
        <v>1148</v>
      </c>
      <c r="D1307" s="47" t="s">
        <v>1365</v>
      </c>
      <c r="E1307" s="61" t="s">
        <v>50</v>
      </c>
      <c r="F1307" s="47" t="s">
        <v>993</v>
      </c>
      <c r="G1307" s="47" t="s">
        <v>652</v>
      </c>
      <c r="H1307" s="45" t="str">
        <f t="shared" si="69"/>
        <v>OEESC 2014Office-EnclosedGeneral</v>
      </c>
      <c r="I1307" s="117" t="str">
        <f>VLOOKUP(H1307,'Interior Lighting'!$A$4:$G$1472,5,FALSE)</f>
        <v>0.97</v>
      </c>
      <c r="J1307" s="47"/>
      <c r="K1307" s="47"/>
      <c r="L1307" s="47"/>
      <c r="M1307" s="47">
        <v>0.0</v>
      </c>
      <c r="N1307" s="47">
        <v>0.7</v>
      </c>
      <c r="O1307" s="47">
        <v>0.2</v>
      </c>
      <c r="P1307" s="47" t="s">
        <v>1520</v>
      </c>
      <c r="Q1307" s="47" t="s">
        <v>370</v>
      </c>
      <c r="R1307" s="47" t="s">
        <v>580</v>
      </c>
      <c r="S1307" s="47" t="s">
        <v>667</v>
      </c>
      <c r="T1307" s="7" t="str">
        <f t="shared" si="78"/>
        <v>ASHRAE 62.1-2007Office BuildingsTelephone/data entry</v>
      </c>
      <c r="U1307" s="117" t="str">
        <f>VLOOKUP(T1307,Ventilation!$A$4:$H$314,6,FALSE)</f>
        <v>0.06</v>
      </c>
      <c r="V1307" s="117" t="str">
        <f>VLOOKUP(T1307,Ventilation!$A$4:$H$314,5,FALSE)</f>
        <v>5</v>
      </c>
      <c r="W1307" s="117" t="str">
        <f>VLOOKUP(T1307,Ventilation!$A$4:$H$314,7,FALSE)</f>
        <v/>
      </c>
      <c r="X1307" s="60">
        <v>5.0</v>
      </c>
      <c r="Y1307" s="47" t="s">
        <v>1515</v>
      </c>
      <c r="Z1307" s="47" t="s">
        <v>1516</v>
      </c>
      <c r="AA1307" s="47">
        <v>0.0446</v>
      </c>
      <c r="AB1307" s="8"/>
      <c r="AC1307" s="47"/>
      <c r="AD1307" s="47" t="s">
        <v>1517</v>
      </c>
      <c r="AE1307" s="47"/>
      <c r="AF1307" s="47"/>
      <c r="AG1307" s="47"/>
      <c r="AH1307" s="47"/>
      <c r="AI1307" s="47"/>
      <c r="AJ1307" s="60">
        <v>1.1</v>
      </c>
      <c r="AK1307" s="47">
        <v>0.0</v>
      </c>
      <c r="AL1307" s="47">
        <v>0.5</v>
      </c>
      <c r="AM1307" s="47">
        <v>0.0</v>
      </c>
      <c r="AN1307" s="47" t="s">
        <v>1518</v>
      </c>
      <c r="AO1307" s="34" t="s">
        <v>1519</v>
      </c>
      <c r="AP1307" s="34" t="s">
        <v>2025</v>
      </c>
      <c r="AQ1307" s="45"/>
      <c r="AR1307" s="47"/>
      <c r="AS1307" s="45" t="str">
        <f t="shared" si="79"/>
        <v/>
      </c>
      <c r="AT1307" s="45"/>
      <c r="AU1307" s="47"/>
      <c r="AV1307" s="47"/>
      <c r="AW1307" s="47"/>
      <c r="AX1307" s="47"/>
      <c r="AY1307" s="47"/>
      <c r="AZ1307" s="47"/>
      <c r="BA1307" s="47"/>
      <c r="BB1307" s="47"/>
      <c r="BC1307" s="47"/>
      <c r="BD1307" s="47"/>
      <c r="BE1307" s="47"/>
      <c r="BF1307" s="47"/>
      <c r="BG1307" s="5"/>
      <c r="BI1307" s="5"/>
      <c r="BJ1307" s="5"/>
      <c r="BK1307" s="5"/>
    </row>
    <row r="1308" ht="14.25" hidden="1" customHeight="1">
      <c r="A1308" s="92" t="s">
        <v>50</v>
      </c>
      <c r="B1308" s="47" t="s">
        <v>235</v>
      </c>
      <c r="C1308" s="47" t="s">
        <v>1144</v>
      </c>
      <c r="D1308" s="47" t="s">
        <v>1310</v>
      </c>
      <c r="E1308" s="61" t="s">
        <v>50</v>
      </c>
      <c r="F1308" s="58" t="s">
        <v>1020</v>
      </c>
      <c r="G1308" s="158" t="s">
        <v>1012</v>
      </c>
      <c r="H1308" s="45" t="str">
        <f t="shared" si="69"/>
        <v>OEESC 2014Corridor/TransitionFor Hospital</v>
      </c>
      <c r="I1308" s="117" t="str">
        <f>VLOOKUP(H1308,'Interior Lighting'!$A$4:$G$1472,5,FALSE)</f>
        <v>0.94</v>
      </c>
      <c r="J1308" s="47"/>
      <c r="K1308" s="47"/>
      <c r="L1308" s="47"/>
      <c r="M1308" s="47">
        <v>0.0</v>
      </c>
      <c r="N1308" s="47">
        <v>0.7</v>
      </c>
      <c r="O1308" s="47">
        <v>0.2</v>
      </c>
      <c r="P1308" s="47" t="s">
        <v>1522</v>
      </c>
      <c r="Q1308" s="47" t="s">
        <v>370</v>
      </c>
      <c r="R1308" s="47" t="s">
        <v>652</v>
      </c>
      <c r="S1308" s="47" t="s">
        <v>542</v>
      </c>
      <c r="T1308" s="7" t="str">
        <f t="shared" si="78"/>
        <v>ASHRAE 62.1-2007GeneralCorridors</v>
      </c>
      <c r="U1308" s="117" t="str">
        <f>VLOOKUP(T1308,Ventilation!$A$4:$H$314,6,FALSE)</f>
        <v>0.06</v>
      </c>
      <c r="V1308" s="117" t="str">
        <f>VLOOKUP(T1308,Ventilation!$A$4:$H$314,5,FALSE)</f>
        <v/>
      </c>
      <c r="W1308" s="117" t="str">
        <f>VLOOKUP(T1308,Ventilation!$A$4:$H$314,7,FALSE)</f>
        <v/>
      </c>
      <c r="X1308" s="60">
        <v>0.0</v>
      </c>
      <c r="Y1308" s="47" t="s">
        <v>1515</v>
      </c>
      <c r="Z1308" s="47" t="s">
        <v>1516</v>
      </c>
      <c r="AA1308" s="47">
        <v>0.0446</v>
      </c>
      <c r="AB1308" s="8"/>
      <c r="AC1308" s="47"/>
      <c r="AD1308" s="47" t="s">
        <v>1517</v>
      </c>
      <c r="AE1308" s="47"/>
      <c r="AF1308" s="47"/>
      <c r="AG1308" s="47"/>
      <c r="AH1308" s="47"/>
      <c r="AI1308" s="47"/>
      <c r="AJ1308" s="60">
        <v>0.4</v>
      </c>
      <c r="AK1308" s="47">
        <v>0.0</v>
      </c>
      <c r="AL1308" s="47">
        <v>0.5</v>
      </c>
      <c r="AM1308" s="47">
        <v>0.0</v>
      </c>
      <c r="AN1308" s="47" t="s">
        <v>1518</v>
      </c>
      <c r="AO1308" s="34" t="s">
        <v>1519</v>
      </c>
      <c r="AP1308" s="34" t="s">
        <v>2025</v>
      </c>
      <c r="AQ1308" s="45"/>
      <c r="AR1308" s="47"/>
      <c r="AS1308" s="45" t="str">
        <f t="shared" si="79"/>
        <v/>
      </c>
      <c r="AT1308" s="45"/>
      <c r="AU1308" s="47"/>
      <c r="AV1308" s="47"/>
      <c r="AW1308" s="47"/>
      <c r="AX1308" s="47"/>
      <c r="AY1308" s="47"/>
      <c r="AZ1308" s="47"/>
      <c r="BA1308" s="47"/>
      <c r="BB1308" s="47"/>
      <c r="BC1308" s="47"/>
      <c r="BD1308" s="47"/>
      <c r="BE1308" s="47"/>
      <c r="BF1308" s="47"/>
      <c r="BG1308" s="5"/>
      <c r="BI1308" s="5"/>
      <c r="BJ1308" s="5"/>
      <c r="BK1308" s="5"/>
    </row>
    <row r="1309" ht="14.25" hidden="1" customHeight="1">
      <c r="A1309" s="7" t="s">
        <v>36</v>
      </c>
      <c r="B1309" s="7" t="s">
        <v>316</v>
      </c>
      <c r="C1309" s="7" t="s">
        <v>1131</v>
      </c>
      <c r="D1309" s="7" t="s">
        <v>2030</v>
      </c>
      <c r="E1309" s="92"/>
      <c r="F1309" s="92"/>
      <c r="G1309" s="92"/>
      <c r="H1309" s="45" t="str">
        <f t="shared" si="69"/>
        <v/>
      </c>
      <c r="I1309" s="45" t="str">
        <f>VLOOKUP(H1309,'Interior Lighting'!$A$4:$G$1080,5,FALSE)</f>
        <v>#N/A</v>
      </c>
      <c r="J1309" s="47"/>
      <c r="K1309" s="7"/>
      <c r="L1309" s="7"/>
      <c r="M1309" s="7"/>
      <c r="N1309" s="7"/>
      <c r="O1309" s="7"/>
      <c r="P1309" s="7"/>
      <c r="Q1309" s="7" t="s">
        <v>368</v>
      </c>
      <c r="R1309" s="7" t="s">
        <v>583</v>
      </c>
      <c r="S1309" s="7" t="s">
        <v>585</v>
      </c>
      <c r="T1309" s="7" t="str">
        <f t="shared" si="78"/>
        <v>ASHRAE 62.1-1999Public SpacesCorridors and utilities</v>
      </c>
      <c r="U1309" s="117" t="str">
        <f>VLOOKUP(T1309,Ventilation!$A$4:$H$314,6,FALSE)</f>
        <v>0.05</v>
      </c>
      <c r="V1309" s="117" t="str">
        <f>VLOOKUP(T1309,Ventilation!$A$4:$H$314,5,FALSE)</f>
        <v>0</v>
      </c>
      <c r="W1309" s="117" t="str">
        <f>VLOOKUP(T1309,Ventilation!$A$4:$H$314,7,FALSE)</f>
        <v/>
      </c>
      <c r="X1309" s="7">
        <v>0.0</v>
      </c>
      <c r="Y1309" s="7"/>
      <c r="Z1309" s="7"/>
      <c r="AA1309" s="7">
        <v>0.223</v>
      </c>
      <c r="AB1309" s="7"/>
      <c r="AC1309" s="7"/>
      <c r="AD1309" s="7" t="s">
        <v>1681</v>
      </c>
      <c r="AE1309" s="7"/>
      <c r="AF1309" s="7"/>
      <c r="AG1309" s="7"/>
      <c r="AH1309" s="7"/>
      <c r="AI1309" s="7"/>
      <c r="AJ1309" s="7">
        <v>198.2</v>
      </c>
      <c r="AK1309" s="7">
        <v>0.0</v>
      </c>
      <c r="AL1309" s="7">
        <v>0.5</v>
      </c>
      <c r="AM1309" s="7">
        <v>0.0</v>
      </c>
      <c r="AN1309" s="7" t="s">
        <v>1766</v>
      </c>
      <c r="AO1309" s="7"/>
      <c r="AP1309" s="7"/>
      <c r="AQ1309" s="7"/>
      <c r="AR1309" s="7"/>
      <c r="AS1309" s="45" t="str">
        <f t="shared" si="79"/>
        <v/>
      </c>
      <c r="AT1309" s="7"/>
      <c r="AU1309" s="7"/>
      <c r="AV1309" s="7"/>
      <c r="AW1309" s="7"/>
      <c r="AX1309" s="7"/>
      <c r="AY1309" s="7"/>
      <c r="AZ1309" s="7" t="str">
        <f>IF(ISBLANK(BB1309),"",BB1309/(AY1309/AX1309))</f>
        <v/>
      </c>
      <c r="BA1309" s="7"/>
      <c r="BB1309" s="7"/>
      <c r="BC1309" s="7"/>
      <c r="BD1309" s="7"/>
      <c r="BE1309" s="7"/>
      <c r="BF1309" s="7"/>
      <c r="BG1309" s="11"/>
      <c r="BI1309" s="11"/>
      <c r="BJ1309" s="11"/>
      <c r="BK1309" s="11"/>
    </row>
    <row r="1310" ht="14.25" hidden="1" customHeight="1">
      <c r="A1310" s="92" t="s">
        <v>50</v>
      </c>
      <c r="B1310" s="47" t="s">
        <v>235</v>
      </c>
      <c r="C1310" s="47" t="s">
        <v>1138</v>
      </c>
      <c r="D1310" s="47" t="s">
        <v>1297</v>
      </c>
      <c r="E1310" s="61" t="s">
        <v>50</v>
      </c>
      <c r="F1310" s="61" t="s">
        <v>1193</v>
      </c>
      <c r="G1310" s="47" t="s">
        <v>1043</v>
      </c>
      <c r="H1310" s="45" t="str">
        <f t="shared" si="69"/>
        <v>OEESC 2014Healthcare FacilityExam/Treatment</v>
      </c>
      <c r="I1310" s="117" t="str">
        <f>VLOOKUP(H1310,'Interior Lighting'!$A$4:$G$1472,5,FALSE)</f>
        <v>1.26</v>
      </c>
      <c r="J1310" s="47"/>
      <c r="K1310" s="47"/>
      <c r="L1310" s="47"/>
      <c r="M1310" s="47">
        <v>0.0</v>
      </c>
      <c r="N1310" s="47">
        <v>0.7</v>
      </c>
      <c r="O1310" s="47">
        <v>0.2</v>
      </c>
      <c r="P1310" s="47" t="s">
        <v>1514</v>
      </c>
      <c r="Q1310" s="47" t="s">
        <v>377</v>
      </c>
      <c r="R1310" s="47" t="s">
        <v>703</v>
      </c>
      <c r="S1310" s="47" t="s">
        <v>736</v>
      </c>
      <c r="T1310" s="7" t="str">
        <f t="shared" si="78"/>
        <v>GGHC v2.2Health CareSpecial Procedure Room, Diagnostic</v>
      </c>
      <c r="U1310" s="117" t="str">
        <f>VLOOKUP(T1310,Ventilation!$A$4:$H$314,6,FALSE)</f>
        <v>0.3</v>
      </c>
      <c r="V1310" s="117" t="str">
        <f>VLOOKUP(T1310,Ventilation!$A$4:$H$314,5,FALSE)</f>
        <v/>
      </c>
      <c r="W1310" s="117" t="str">
        <f>VLOOKUP(T1310,Ventilation!$A$4:$H$314,7,FALSE)</f>
        <v/>
      </c>
      <c r="X1310" s="60">
        <v>20.02</v>
      </c>
      <c r="Y1310" s="47" t="s">
        <v>1515</v>
      </c>
      <c r="Z1310" s="47" t="s">
        <v>1516</v>
      </c>
      <c r="AA1310" s="47">
        <v>0.0446</v>
      </c>
      <c r="AB1310" s="8"/>
      <c r="AC1310" s="47"/>
      <c r="AD1310" s="47" t="s">
        <v>1517</v>
      </c>
      <c r="AE1310" s="47"/>
      <c r="AF1310" s="47"/>
      <c r="AG1310" s="47"/>
      <c r="AH1310" s="47"/>
      <c r="AI1310" s="47"/>
      <c r="AJ1310" s="60">
        <v>1.1</v>
      </c>
      <c r="AK1310" s="47">
        <v>0.0</v>
      </c>
      <c r="AL1310" s="47">
        <v>0.5</v>
      </c>
      <c r="AM1310" s="47">
        <v>0.0</v>
      </c>
      <c r="AN1310" s="47" t="s">
        <v>1518</v>
      </c>
      <c r="AO1310" s="34" t="s">
        <v>1519</v>
      </c>
      <c r="AP1310" s="34" t="s">
        <v>2025</v>
      </c>
      <c r="AQ1310" s="47"/>
      <c r="AR1310" s="47"/>
      <c r="AS1310" s="45" t="str">
        <f t="shared" si="79"/>
        <v/>
      </c>
      <c r="AT1310" s="47"/>
      <c r="AU1310" s="47"/>
      <c r="AV1310" s="47"/>
      <c r="AW1310" s="47"/>
      <c r="AX1310" s="47"/>
      <c r="AY1310" s="47"/>
      <c r="AZ1310" s="47"/>
      <c r="BA1310" s="47"/>
      <c r="BB1310" s="47"/>
      <c r="BC1310" s="47"/>
      <c r="BD1310" s="47"/>
      <c r="BE1310" s="47"/>
      <c r="BF1310" s="47"/>
      <c r="BG1310" s="5"/>
      <c r="BI1310" s="5"/>
      <c r="BJ1310" s="5"/>
      <c r="BK1310" s="5"/>
    </row>
    <row r="1311" ht="14.25" hidden="1" customHeight="1">
      <c r="A1311" s="92" t="s">
        <v>50</v>
      </c>
      <c r="B1311" s="47" t="s">
        <v>235</v>
      </c>
      <c r="C1311" s="47" t="s">
        <v>1131</v>
      </c>
      <c r="D1311" s="47" t="s">
        <v>1365</v>
      </c>
      <c r="E1311" s="61" t="s">
        <v>50</v>
      </c>
      <c r="F1311" s="60" t="s">
        <v>1193</v>
      </c>
      <c r="G1311" s="60" t="s">
        <v>1043</v>
      </c>
      <c r="H1311" s="45" t="str">
        <f t="shared" si="69"/>
        <v>OEESC 2014Healthcare FacilityExam/Treatment</v>
      </c>
      <c r="I1311" s="117" t="str">
        <f>VLOOKUP(H1311,'Interior Lighting'!$A$4:$G$1472,5,FALSE)</f>
        <v>1.26</v>
      </c>
      <c r="J1311" s="47"/>
      <c r="K1311" s="47"/>
      <c r="L1311" s="47"/>
      <c r="M1311" s="47">
        <v>0.0</v>
      </c>
      <c r="N1311" s="47">
        <v>0.7</v>
      </c>
      <c r="O1311" s="47">
        <v>0.2</v>
      </c>
      <c r="P1311" s="47" t="s">
        <v>1528</v>
      </c>
      <c r="Q1311" s="56" t="s">
        <v>368</v>
      </c>
      <c r="R1311" s="47" t="s">
        <v>583</v>
      </c>
      <c r="S1311" s="60" t="s">
        <v>589</v>
      </c>
      <c r="T1311" s="7" t="str">
        <f t="shared" si="78"/>
        <v>ASHRAE 62.1-1999Public SpacesPublic restrooms</v>
      </c>
      <c r="U1311" s="117" t="str">
        <f>VLOOKUP(T1311,Ventilation!$A$4:$H$314,6,FALSE)</f>
        <v>0</v>
      </c>
      <c r="V1311" s="117" t="str">
        <f>VLOOKUP(T1311,Ventilation!$A$4:$H$314,5,FALSE)</f>
        <v>0</v>
      </c>
      <c r="W1311" s="117" t="str">
        <f>VLOOKUP(T1311,Ventilation!$A$4:$H$314,7,FALSE)</f>
        <v/>
      </c>
      <c r="X1311" s="60">
        <v>0.0</v>
      </c>
      <c r="Y1311" s="47" t="s">
        <v>1515</v>
      </c>
      <c r="Z1311" s="47" t="s">
        <v>1516</v>
      </c>
      <c r="AA1311" s="47">
        <v>0.0446</v>
      </c>
      <c r="AB1311" s="8"/>
      <c r="AC1311" s="47"/>
      <c r="AD1311" s="47" t="s">
        <v>1517</v>
      </c>
      <c r="AE1311" s="47"/>
      <c r="AF1311" s="47"/>
      <c r="AG1311" s="47"/>
      <c r="AH1311" s="47"/>
      <c r="AI1311" s="47"/>
      <c r="AJ1311" s="60">
        <v>5.0</v>
      </c>
      <c r="AK1311" s="47">
        <v>0.0</v>
      </c>
      <c r="AL1311" s="60">
        <v>0.5</v>
      </c>
      <c r="AM1311" s="60">
        <v>0.0</v>
      </c>
      <c r="AN1311" s="47" t="s">
        <v>1518</v>
      </c>
      <c r="AO1311" s="34" t="s">
        <v>1519</v>
      </c>
      <c r="AP1311" s="34" t="s">
        <v>2025</v>
      </c>
      <c r="AQ1311" s="47"/>
      <c r="AR1311" s="47"/>
      <c r="AS1311" s="45" t="str">
        <f t="shared" si="79"/>
        <v/>
      </c>
      <c r="AT1311" s="47"/>
      <c r="AU1311" s="47"/>
      <c r="AV1311" s="47"/>
      <c r="AW1311" s="47"/>
      <c r="AX1311" s="47"/>
      <c r="AY1311" s="47"/>
      <c r="AZ1311" s="47"/>
      <c r="BA1311" s="47"/>
      <c r="BB1311" s="47"/>
      <c r="BC1311" s="47"/>
      <c r="BD1311" s="47"/>
      <c r="BE1311" s="47"/>
      <c r="BF1311" s="47"/>
      <c r="BG1311" s="5"/>
      <c r="BI1311" s="5"/>
      <c r="BJ1311" s="5"/>
      <c r="BK1311" s="5"/>
    </row>
    <row r="1312" ht="14.25" hidden="1" customHeight="1">
      <c r="A1312" s="92" t="s">
        <v>50</v>
      </c>
      <c r="B1312" s="47" t="s">
        <v>235</v>
      </c>
      <c r="C1312" s="3" t="s">
        <v>1531</v>
      </c>
      <c r="D1312" s="47" t="s">
        <v>1365</v>
      </c>
      <c r="E1312" s="61" t="s">
        <v>50</v>
      </c>
      <c r="F1312" s="60" t="s">
        <v>1193</v>
      </c>
      <c r="G1312" s="60" t="s">
        <v>1043</v>
      </c>
      <c r="H1312" s="45" t="str">
        <f t="shared" si="69"/>
        <v>OEESC 2014Healthcare FacilityExam/Treatment</v>
      </c>
      <c r="I1312" s="117" t="str">
        <f>VLOOKUP(H1312,'Interior Lighting'!$A$4:$G$1472,5,FALSE)</f>
        <v>1.26</v>
      </c>
      <c r="J1312" s="47"/>
      <c r="K1312" s="47"/>
      <c r="L1312" s="47"/>
      <c r="M1312" s="47">
        <v>0.0</v>
      </c>
      <c r="N1312" s="47">
        <v>0.7</v>
      </c>
      <c r="O1312" s="47">
        <v>0.2</v>
      </c>
      <c r="P1312" s="47" t="s">
        <v>1528</v>
      </c>
      <c r="Q1312" s="56" t="s">
        <v>368</v>
      </c>
      <c r="R1312" s="47" t="s">
        <v>583</v>
      </c>
      <c r="S1312" s="60" t="s">
        <v>589</v>
      </c>
      <c r="T1312" s="7" t="str">
        <f t="shared" si="78"/>
        <v>ASHRAE 62.1-1999Public SpacesPublic restrooms</v>
      </c>
      <c r="U1312" s="117" t="str">
        <f>VLOOKUP(T1312,Ventilation!$A$4:$H$314,6,FALSE)</f>
        <v>0</v>
      </c>
      <c r="V1312" s="117" t="str">
        <f>VLOOKUP(T1312,Ventilation!$A$4:$H$314,5,FALSE)</f>
        <v>0</v>
      </c>
      <c r="W1312" s="117" t="str">
        <f>VLOOKUP(T1312,Ventilation!$A$4:$H$314,7,FALSE)</f>
        <v/>
      </c>
      <c r="X1312" s="60">
        <v>0.0</v>
      </c>
      <c r="Y1312" s="47" t="s">
        <v>1515</v>
      </c>
      <c r="Z1312" s="47" t="s">
        <v>1516</v>
      </c>
      <c r="AA1312" s="47">
        <v>0.0446</v>
      </c>
      <c r="AB1312" s="8"/>
      <c r="AC1312" s="47"/>
      <c r="AD1312" s="47" t="s">
        <v>1517</v>
      </c>
      <c r="AE1312" s="47"/>
      <c r="AF1312" s="47"/>
      <c r="AG1312" s="47"/>
      <c r="AH1312" s="47"/>
      <c r="AI1312" s="47"/>
      <c r="AJ1312" s="60">
        <v>2.1</v>
      </c>
      <c r="AK1312" s="47">
        <v>0.0</v>
      </c>
      <c r="AL1312" s="60">
        <v>0.1</v>
      </c>
      <c r="AM1312" s="60">
        <v>0.9</v>
      </c>
      <c r="AN1312" s="34" t="s">
        <v>1536</v>
      </c>
      <c r="AO1312" s="34" t="s">
        <v>1519</v>
      </c>
      <c r="AP1312" s="34" t="s">
        <v>2025</v>
      </c>
      <c r="AQ1312" s="47"/>
      <c r="AR1312" s="47"/>
      <c r="AS1312" s="45" t="str">
        <f t="shared" si="79"/>
        <v/>
      </c>
      <c r="AT1312" s="47"/>
      <c r="AU1312" s="47"/>
      <c r="AV1312" s="47"/>
      <c r="AW1312" s="47"/>
      <c r="AX1312" s="47"/>
      <c r="AY1312" s="47"/>
      <c r="AZ1312" s="47"/>
      <c r="BA1312" s="47"/>
      <c r="BB1312" s="47"/>
      <c r="BC1312" s="47"/>
      <c r="BD1312" s="47"/>
      <c r="BE1312" s="47"/>
      <c r="BF1312" s="47"/>
      <c r="BG1312" s="5"/>
      <c r="BI1312" s="5"/>
      <c r="BJ1312" s="5"/>
      <c r="BK1312" s="5"/>
    </row>
    <row r="1313" ht="14.25" hidden="1" customHeight="1">
      <c r="A1313" s="92" t="s">
        <v>50</v>
      </c>
      <c r="B1313" s="47" t="s">
        <v>235</v>
      </c>
      <c r="C1313" s="47" t="s">
        <v>1129</v>
      </c>
      <c r="D1313" s="47" t="s">
        <v>1297</v>
      </c>
      <c r="E1313" s="61" t="s">
        <v>50</v>
      </c>
      <c r="F1313" s="47" t="s">
        <v>993</v>
      </c>
      <c r="G1313" s="47" t="s">
        <v>652</v>
      </c>
      <c r="H1313" s="45" t="str">
        <f t="shared" si="69"/>
        <v>OEESC 2014Office-EnclosedGeneral</v>
      </c>
      <c r="I1313" s="117" t="str">
        <f>VLOOKUP(H1313,'Interior Lighting'!$A$4:$G$1472,5,FALSE)</f>
        <v>0.97</v>
      </c>
      <c r="J1313" s="47"/>
      <c r="K1313" s="47"/>
      <c r="L1313" s="47"/>
      <c r="M1313" s="47">
        <v>0.0</v>
      </c>
      <c r="N1313" s="47">
        <v>0.7</v>
      </c>
      <c r="O1313" s="47">
        <v>0.2</v>
      </c>
      <c r="P1313" s="8" t="s">
        <v>1520</v>
      </c>
      <c r="Q1313" s="47" t="s">
        <v>370</v>
      </c>
      <c r="R1313" s="47" t="s">
        <v>580</v>
      </c>
      <c r="S1313" s="47" t="s">
        <v>576</v>
      </c>
      <c r="T1313" s="7" t="str">
        <f t="shared" si="78"/>
        <v>ASHRAE 62.1-2007Office BuildingsOffice space</v>
      </c>
      <c r="U1313" s="117" t="str">
        <f>VLOOKUP(T1313,Ventilation!$A$4:$H$314,6,FALSE)</f>
        <v>0.06</v>
      </c>
      <c r="V1313" s="117" t="str">
        <f>VLOOKUP(T1313,Ventilation!$A$4:$H$314,5,FALSE)</f>
        <v>5</v>
      </c>
      <c r="W1313" s="117" t="str">
        <f>VLOOKUP(T1313,Ventilation!$A$4:$H$314,7,FALSE)</f>
        <v/>
      </c>
      <c r="X1313" s="60">
        <v>5.0</v>
      </c>
      <c r="Y1313" s="8" t="s">
        <v>1515</v>
      </c>
      <c r="Z1313" s="8" t="s">
        <v>1516</v>
      </c>
      <c r="AA1313" s="47">
        <v>0.0446</v>
      </c>
      <c r="AB1313" s="8"/>
      <c r="AC1313" s="8"/>
      <c r="AD1313" s="8" t="s">
        <v>1517</v>
      </c>
      <c r="AE1313" s="47"/>
      <c r="AF1313" s="47"/>
      <c r="AG1313" s="47"/>
      <c r="AH1313" s="47"/>
      <c r="AI1313" s="47"/>
      <c r="AJ1313" s="60">
        <v>1.1</v>
      </c>
      <c r="AK1313" s="47">
        <v>0.0</v>
      </c>
      <c r="AL1313" s="47">
        <v>0.5</v>
      </c>
      <c r="AM1313" s="47">
        <v>0.0</v>
      </c>
      <c r="AN1313" s="8" t="s">
        <v>1518</v>
      </c>
      <c r="AO1313" s="34" t="s">
        <v>1519</v>
      </c>
      <c r="AP1313" s="34" t="s">
        <v>2025</v>
      </c>
      <c r="AQ1313" s="45"/>
      <c r="AR1313" s="47"/>
      <c r="AS1313" s="45" t="str">
        <f t="shared" si="79"/>
        <v/>
      </c>
      <c r="AT1313" s="45"/>
      <c r="AU1313" s="47"/>
      <c r="AV1313" s="47"/>
      <c r="AW1313" s="8"/>
      <c r="AX1313" s="47"/>
      <c r="AY1313" s="47"/>
      <c r="AZ1313" s="47"/>
      <c r="BA1313" s="47"/>
      <c r="BB1313" s="47"/>
      <c r="BC1313" s="47"/>
      <c r="BD1313" s="47"/>
      <c r="BE1313" s="47"/>
      <c r="BF1313" s="47"/>
      <c r="BG1313" s="5"/>
      <c r="BI1313" s="5"/>
      <c r="BJ1313" s="5"/>
      <c r="BK1313" s="5"/>
    </row>
    <row r="1314" ht="14.25" hidden="1" customHeight="1">
      <c r="A1314" s="92" t="s">
        <v>50</v>
      </c>
      <c r="B1314" s="8" t="s">
        <v>235</v>
      </c>
      <c r="C1314" s="8" t="s">
        <v>1125</v>
      </c>
      <c r="D1314" s="47" t="s">
        <v>1338</v>
      </c>
      <c r="E1314" s="61" t="s">
        <v>50</v>
      </c>
      <c r="F1314" s="47" t="s">
        <v>995</v>
      </c>
      <c r="G1314" s="47" t="s">
        <v>652</v>
      </c>
      <c r="H1314" s="45" t="str">
        <f t="shared" si="69"/>
        <v>OEESC 2014Conference/Meeting/MultipurposeGeneral</v>
      </c>
      <c r="I1314" s="117" t="str">
        <f>VLOOKUP(H1314,'Interior Lighting'!$A$4:$G$1472,5,FALSE)</f>
        <v>1.11</v>
      </c>
      <c r="J1314" s="47"/>
      <c r="K1314" s="47"/>
      <c r="L1314" s="47"/>
      <c r="M1314" s="47">
        <v>0.0</v>
      </c>
      <c r="N1314" s="47">
        <v>0.7</v>
      </c>
      <c r="O1314" s="47">
        <v>0.2</v>
      </c>
      <c r="P1314" s="8" t="s">
        <v>1520</v>
      </c>
      <c r="Q1314" s="47" t="s">
        <v>370</v>
      </c>
      <c r="R1314" s="47" t="s">
        <v>652</v>
      </c>
      <c r="S1314" s="47" t="s">
        <v>653</v>
      </c>
      <c r="T1314" s="7" t="str">
        <f t="shared" si="78"/>
        <v>ASHRAE 62.1-2007GeneralConference/meeting</v>
      </c>
      <c r="U1314" s="117" t="str">
        <f>VLOOKUP(T1314,Ventilation!$A$4:$H$314,6,FALSE)</f>
        <v>0.06</v>
      </c>
      <c r="V1314" s="117" t="str">
        <f>VLOOKUP(T1314,Ventilation!$A$4:$H$314,5,FALSE)</f>
        <v>5</v>
      </c>
      <c r="W1314" s="117" t="str">
        <f>VLOOKUP(T1314,Ventilation!$A$4:$H$314,7,FALSE)</f>
        <v/>
      </c>
      <c r="X1314" s="60">
        <v>49.95</v>
      </c>
      <c r="Y1314" s="8" t="s">
        <v>1515</v>
      </c>
      <c r="Z1314" s="8" t="s">
        <v>1516</v>
      </c>
      <c r="AA1314" s="47">
        <v>0.0446</v>
      </c>
      <c r="AB1314" s="8"/>
      <c r="AC1314" s="8"/>
      <c r="AD1314" s="8" t="s">
        <v>1517</v>
      </c>
      <c r="AE1314" s="47"/>
      <c r="AF1314" s="47"/>
      <c r="AG1314" s="47"/>
      <c r="AH1314" s="47"/>
      <c r="AI1314" s="47"/>
      <c r="AJ1314" s="60">
        <v>1.0</v>
      </c>
      <c r="AK1314" s="47">
        <v>0.0</v>
      </c>
      <c r="AL1314" s="47">
        <v>0.5</v>
      </c>
      <c r="AM1314" s="47">
        <v>0.0</v>
      </c>
      <c r="AN1314" s="8" t="s">
        <v>1518</v>
      </c>
      <c r="AO1314" s="34" t="s">
        <v>1519</v>
      </c>
      <c r="AP1314" s="34" t="s">
        <v>2025</v>
      </c>
      <c r="AQ1314" s="45"/>
      <c r="AR1314" s="47"/>
      <c r="AS1314" s="45" t="str">
        <f t="shared" si="79"/>
        <v/>
      </c>
      <c r="AT1314" s="45"/>
      <c r="AU1314" s="47"/>
      <c r="AV1314" s="47"/>
      <c r="AW1314" s="47"/>
      <c r="AX1314" s="47"/>
      <c r="AY1314" s="47"/>
      <c r="AZ1314" s="47"/>
      <c r="BA1314" s="47"/>
      <c r="BB1314" s="47"/>
      <c r="BC1314" s="47"/>
      <c r="BD1314" s="47"/>
      <c r="BE1314" s="8"/>
      <c r="BF1314" s="8"/>
      <c r="BG1314" s="5"/>
      <c r="BI1314" s="5"/>
      <c r="BJ1314" s="5"/>
      <c r="BK1314" s="5"/>
    </row>
    <row r="1315" ht="14.25" hidden="1" customHeight="1">
      <c r="A1315" s="92" t="s">
        <v>50</v>
      </c>
      <c r="B1315" s="8" t="s">
        <v>235</v>
      </c>
      <c r="C1315" s="8" t="s">
        <v>1123</v>
      </c>
      <c r="D1315" s="47" t="s">
        <v>1316</v>
      </c>
      <c r="E1315" s="61" t="s">
        <v>50</v>
      </c>
      <c r="F1315" s="61" t="s">
        <v>1193</v>
      </c>
      <c r="G1315" s="60" t="s">
        <v>1043</v>
      </c>
      <c r="H1315" s="45" t="str">
        <f t="shared" si="69"/>
        <v>OEESC 2014Healthcare FacilityExam/Treatment</v>
      </c>
      <c r="I1315" s="117" t="str">
        <f>VLOOKUP(H1315,'Interior Lighting'!$A$4:$G$1472,5,FALSE)</f>
        <v>1.26</v>
      </c>
      <c r="J1315" s="47"/>
      <c r="K1315" s="47"/>
      <c r="L1315" s="47"/>
      <c r="M1315" s="47">
        <v>0.0</v>
      </c>
      <c r="N1315" s="47">
        <v>0.7</v>
      </c>
      <c r="O1315" s="47">
        <v>0.2</v>
      </c>
      <c r="P1315" s="47" t="s">
        <v>1520</v>
      </c>
      <c r="Q1315" s="47" t="s">
        <v>377</v>
      </c>
      <c r="R1315" s="47" t="s">
        <v>703</v>
      </c>
      <c r="S1315" s="47" t="s">
        <v>717</v>
      </c>
      <c r="T1315" s="7" t="str">
        <f t="shared" si="78"/>
        <v>GGHC v2.2Health CareClean Utility / Workroom</v>
      </c>
      <c r="U1315" s="117" t="str">
        <f>VLOOKUP(T1315,Ventilation!$A$4:$H$314,6,FALSE)</f>
        <v>0.3</v>
      </c>
      <c r="V1315" s="117" t="str">
        <f>VLOOKUP(T1315,Ventilation!$A$4:$H$314,5,FALSE)</f>
        <v/>
      </c>
      <c r="W1315" s="117" t="str">
        <f>VLOOKUP(T1315,Ventilation!$A$4:$H$314,7,FALSE)</f>
        <v/>
      </c>
      <c r="X1315" s="60">
        <v>20.02</v>
      </c>
      <c r="Y1315" s="47" t="s">
        <v>1515</v>
      </c>
      <c r="Z1315" s="47" t="s">
        <v>1516</v>
      </c>
      <c r="AA1315" s="47">
        <v>0.0446</v>
      </c>
      <c r="AB1315" s="8"/>
      <c r="AC1315" s="47"/>
      <c r="AD1315" s="47" t="s">
        <v>1517</v>
      </c>
      <c r="AE1315" s="47"/>
      <c r="AF1315" s="47"/>
      <c r="AG1315" s="47"/>
      <c r="AH1315" s="47"/>
      <c r="AI1315" s="47"/>
      <c r="AJ1315" s="60">
        <v>2.0</v>
      </c>
      <c r="AK1315" s="47">
        <v>0.0</v>
      </c>
      <c r="AL1315" s="47">
        <v>0.5</v>
      </c>
      <c r="AM1315" s="47">
        <v>0.0</v>
      </c>
      <c r="AN1315" s="47" t="s">
        <v>1518</v>
      </c>
      <c r="AO1315" s="34" t="s">
        <v>1519</v>
      </c>
      <c r="AP1315" s="34" t="s">
        <v>2025</v>
      </c>
      <c r="AQ1315" s="47"/>
      <c r="AR1315" s="47"/>
      <c r="AS1315" s="45" t="str">
        <f t="shared" si="79"/>
        <v/>
      </c>
      <c r="AT1315" s="47"/>
      <c r="AU1315" s="47"/>
      <c r="AV1315" s="47"/>
      <c r="AW1315" s="47"/>
      <c r="AX1315" s="47"/>
      <c r="AY1315" s="47"/>
      <c r="AZ1315" s="47"/>
      <c r="BA1315" s="47"/>
      <c r="BB1315" s="47"/>
      <c r="BC1315" s="47"/>
      <c r="BD1315" s="47"/>
      <c r="BE1315" s="47"/>
      <c r="BF1315" s="47"/>
      <c r="BG1315" s="5"/>
      <c r="BI1315" s="5"/>
      <c r="BJ1315" s="5"/>
      <c r="BK1315" s="5"/>
    </row>
    <row r="1316" ht="14.25" hidden="1" customHeight="1">
      <c r="A1316" s="92" t="s">
        <v>50</v>
      </c>
      <c r="B1316" s="8" t="s">
        <v>235</v>
      </c>
      <c r="C1316" s="8" t="s">
        <v>1121</v>
      </c>
      <c r="D1316" s="47" t="s">
        <v>1283</v>
      </c>
      <c r="E1316" s="60" t="s">
        <v>376</v>
      </c>
      <c r="F1316" s="47" t="s">
        <v>1013</v>
      </c>
      <c r="G1316" s="47" t="s">
        <v>652</v>
      </c>
      <c r="H1316" s="45" t="str">
        <f t="shared" si="69"/>
        <v>ASHRAE 90.1-2013Dining AreaGeneral</v>
      </c>
      <c r="I1316" s="117" t="str">
        <f>VLOOKUP(H1316,'Interior Lighting'!$A$4:$G$1472,5,FALSE)</f>
        <v>0.65</v>
      </c>
      <c r="J1316" s="47"/>
      <c r="K1316" s="47"/>
      <c r="L1316" s="47"/>
      <c r="M1316" s="47">
        <v>0.0</v>
      </c>
      <c r="N1316" s="47">
        <v>0.7</v>
      </c>
      <c r="O1316" s="47">
        <v>0.2</v>
      </c>
      <c r="P1316" s="47" t="s">
        <v>1520</v>
      </c>
      <c r="Q1316" s="47" t="s">
        <v>370</v>
      </c>
      <c r="R1316" s="47" t="s">
        <v>544</v>
      </c>
      <c r="S1316" s="47" t="s">
        <v>651</v>
      </c>
      <c r="T1316" s="7" t="str">
        <f t="shared" si="78"/>
        <v>ASHRAE 62.1-2007Food and Beverage ServiceCafeteria/fast food dining</v>
      </c>
      <c r="U1316" s="117" t="str">
        <f>VLOOKUP(T1316,Ventilation!$A$4:$H$314,6,FALSE)</f>
        <v>0.18</v>
      </c>
      <c r="V1316" s="117" t="str">
        <f>VLOOKUP(T1316,Ventilation!$A$4:$H$314,5,FALSE)</f>
        <v>7.5</v>
      </c>
      <c r="W1316" s="117" t="str">
        <f>VLOOKUP(T1316,Ventilation!$A$4:$H$314,7,FALSE)</f>
        <v/>
      </c>
      <c r="X1316" s="60">
        <v>99.89</v>
      </c>
      <c r="Y1316" s="47" t="s">
        <v>1515</v>
      </c>
      <c r="Z1316" s="47" t="s">
        <v>1516</v>
      </c>
      <c r="AA1316" s="47">
        <v>0.0446</v>
      </c>
      <c r="AB1316" s="8"/>
      <c r="AC1316" s="47"/>
      <c r="AD1316" s="47" t="s">
        <v>1517</v>
      </c>
      <c r="AE1316" s="47"/>
      <c r="AF1316" s="47"/>
      <c r="AG1316" s="47"/>
      <c r="AH1316" s="47"/>
      <c r="AI1316" s="47"/>
      <c r="AJ1316" s="60">
        <v>1.0</v>
      </c>
      <c r="AK1316" s="47">
        <v>0.0</v>
      </c>
      <c r="AL1316" s="47">
        <v>0.5</v>
      </c>
      <c r="AM1316" s="47">
        <v>0.0</v>
      </c>
      <c r="AN1316" s="47" t="s">
        <v>1518</v>
      </c>
      <c r="AO1316" s="34" t="s">
        <v>1519</v>
      </c>
      <c r="AP1316" s="34" t="s">
        <v>2025</v>
      </c>
      <c r="AQ1316" s="45"/>
      <c r="AR1316" s="47"/>
      <c r="AS1316" s="45" t="str">
        <f t="shared" si="79"/>
        <v/>
      </c>
      <c r="AT1316" s="45"/>
      <c r="AU1316" s="47"/>
      <c r="AV1316" s="47"/>
      <c r="AW1316" s="47"/>
      <c r="AX1316" s="47"/>
      <c r="AY1316" s="47"/>
      <c r="AZ1316" s="47"/>
      <c r="BA1316" s="47"/>
      <c r="BB1316" s="47"/>
      <c r="BC1316" s="47"/>
      <c r="BD1316" s="47"/>
      <c r="BE1316" s="47"/>
      <c r="BF1316" s="47"/>
      <c r="BG1316" s="5"/>
      <c r="BI1316" s="5"/>
      <c r="BJ1316" s="5"/>
      <c r="BK1316" s="5"/>
    </row>
    <row r="1317" ht="14.25" hidden="1" customHeight="1">
      <c r="A1317" s="92" t="s">
        <v>50</v>
      </c>
      <c r="B1317" s="47" t="s">
        <v>235</v>
      </c>
      <c r="C1317" s="47" t="s">
        <v>1118</v>
      </c>
      <c r="D1317" s="47" t="s">
        <v>1316</v>
      </c>
      <c r="E1317" s="61" t="s">
        <v>50</v>
      </c>
      <c r="F1317" s="47" t="s">
        <v>1100</v>
      </c>
      <c r="G1317" s="47" t="s">
        <v>652</v>
      </c>
      <c r="H1317" s="45" t="str">
        <f t="shared" si="69"/>
        <v>OEESC 2014StorageGeneral</v>
      </c>
      <c r="I1317" s="117" t="str">
        <f>VLOOKUP(H1317,'Interior Lighting'!$A$4:$G$1472,5,FALSE)</f>
        <v>0.63</v>
      </c>
      <c r="J1317" s="47"/>
      <c r="K1317" s="47"/>
      <c r="L1317" s="47"/>
      <c r="M1317" s="47">
        <v>0.0</v>
      </c>
      <c r="N1317" s="47">
        <v>0.7</v>
      </c>
      <c r="O1317" s="47">
        <v>0.2</v>
      </c>
      <c r="P1317" s="47" t="s">
        <v>1520</v>
      </c>
      <c r="Q1317" s="56" t="s">
        <v>370</v>
      </c>
      <c r="R1317" s="47" t="s">
        <v>652</v>
      </c>
      <c r="S1317" s="47" t="s">
        <v>594</v>
      </c>
      <c r="T1317" s="7" t="str">
        <f t="shared" si="78"/>
        <v>ASHRAE 62.1-2007GeneralStorage rooms</v>
      </c>
      <c r="U1317" s="117" t="str">
        <f>VLOOKUP(T1317,Ventilation!$A$4:$H$314,6,FALSE)</f>
        <v>0.12</v>
      </c>
      <c r="V1317" s="117" t="str">
        <f>VLOOKUP(T1317,Ventilation!$A$4:$H$314,5,FALSE)</f>
        <v/>
      </c>
      <c r="W1317" s="117" t="str">
        <f>VLOOKUP(T1317,Ventilation!$A$4:$H$314,7,FALSE)</f>
        <v/>
      </c>
      <c r="X1317" s="60">
        <v>0.0</v>
      </c>
      <c r="Y1317" s="47" t="s">
        <v>1515</v>
      </c>
      <c r="Z1317" s="8" t="s">
        <v>1516</v>
      </c>
      <c r="AA1317" s="47">
        <v>0.0446</v>
      </c>
      <c r="AB1317" s="8"/>
      <c r="AC1317" s="47"/>
      <c r="AD1317" s="47" t="s">
        <v>1517</v>
      </c>
      <c r="AE1317" s="47"/>
      <c r="AF1317" s="47"/>
      <c r="AG1317" s="47"/>
      <c r="AH1317" s="47"/>
      <c r="AI1317" s="47"/>
      <c r="AJ1317" s="60">
        <v>0.1</v>
      </c>
      <c r="AK1317" s="47">
        <v>0.0</v>
      </c>
      <c r="AL1317" s="47">
        <v>0.5</v>
      </c>
      <c r="AM1317" s="47">
        <v>0.0</v>
      </c>
      <c r="AN1317" s="47" t="s">
        <v>1518</v>
      </c>
      <c r="AO1317" s="34" t="s">
        <v>1519</v>
      </c>
      <c r="AP1317" s="34" t="s">
        <v>2025</v>
      </c>
      <c r="AQ1317" s="47"/>
      <c r="AR1317" s="47"/>
      <c r="AS1317" s="45" t="str">
        <f t="shared" si="79"/>
        <v/>
      </c>
      <c r="AT1317" s="47"/>
      <c r="AU1317" s="47"/>
      <c r="AV1317" s="47"/>
      <c r="AW1317" s="47"/>
      <c r="AX1317" s="47"/>
      <c r="AY1317" s="47"/>
      <c r="AZ1317" s="47"/>
      <c r="BA1317" s="47"/>
      <c r="BB1317" s="47"/>
      <c r="BC1317" s="47"/>
      <c r="BD1317" s="47"/>
      <c r="BE1317" s="47"/>
      <c r="BF1317" s="47"/>
      <c r="BG1317" s="5"/>
      <c r="BI1317" s="5"/>
      <c r="BJ1317" s="5"/>
      <c r="BK1317" s="5"/>
    </row>
    <row r="1318" ht="14.25" hidden="1" customHeight="1">
      <c r="A1318" s="92" t="s">
        <v>50</v>
      </c>
      <c r="B1318" s="47" t="s">
        <v>235</v>
      </c>
      <c r="C1318" s="47" t="s">
        <v>1114</v>
      </c>
      <c r="D1318" s="47" t="s">
        <v>1316</v>
      </c>
      <c r="E1318" s="61" t="s">
        <v>50</v>
      </c>
      <c r="F1318" s="60" t="s">
        <v>1193</v>
      </c>
      <c r="G1318" s="60" t="s">
        <v>1043</v>
      </c>
      <c r="H1318" s="45" t="str">
        <f t="shared" si="69"/>
        <v>OEESC 2014Healthcare FacilityExam/Treatment</v>
      </c>
      <c r="I1318" s="117" t="str">
        <f>VLOOKUP(H1318,'Interior Lighting'!$A$4:$G$1472,5,FALSE)</f>
        <v>1.26</v>
      </c>
      <c r="J1318" s="47"/>
      <c r="K1318" s="47"/>
      <c r="L1318" s="47"/>
      <c r="M1318" s="47">
        <v>0.0</v>
      </c>
      <c r="N1318" s="47">
        <v>0.7</v>
      </c>
      <c r="O1318" s="47">
        <v>0.2</v>
      </c>
      <c r="P1318" s="47" t="s">
        <v>1520</v>
      </c>
      <c r="Q1318" s="47" t="s">
        <v>377</v>
      </c>
      <c r="R1318" s="47" t="s">
        <v>703</v>
      </c>
      <c r="S1318" s="34" t="s">
        <v>739</v>
      </c>
      <c r="T1318" s="7" t="str">
        <f t="shared" si="78"/>
        <v>GGHC v2.2Health CareTreatment / Examination</v>
      </c>
      <c r="U1318" s="117" t="str">
        <f>VLOOKUP(T1318,Ventilation!$A$4:$H$314,6,FALSE)</f>
        <v>0.3</v>
      </c>
      <c r="V1318" s="117" t="str">
        <f>VLOOKUP(T1318,Ventilation!$A$4:$H$314,5,FALSE)</f>
        <v/>
      </c>
      <c r="W1318" s="117" t="str">
        <f>VLOOKUP(T1318,Ventilation!$A$4:$H$314,7,FALSE)</f>
        <v/>
      </c>
      <c r="X1318" s="60">
        <v>20.02</v>
      </c>
      <c r="Y1318" s="47" t="s">
        <v>1515</v>
      </c>
      <c r="Z1318" s="47" t="s">
        <v>1516</v>
      </c>
      <c r="AA1318" s="47">
        <v>0.0446</v>
      </c>
      <c r="AB1318" s="8"/>
      <c r="AC1318" s="47"/>
      <c r="AD1318" s="47" t="s">
        <v>1517</v>
      </c>
      <c r="AE1318" s="47"/>
      <c r="AF1318" s="47"/>
      <c r="AG1318" s="47"/>
      <c r="AH1318" s="47"/>
      <c r="AI1318" s="47"/>
      <c r="AJ1318" s="60">
        <v>2.0</v>
      </c>
      <c r="AK1318" s="47">
        <v>0.0</v>
      </c>
      <c r="AL1318" s="47">
        <v>0.5</v>
      </c>
      <c r="AM1318" s="47">
        <v>0.0</v>
      </c>
      <c r="AN1318" s="47" t="s">
        <v>1518</v>
      </c>
      <c r="AO1318" s="34" t="s">
        <v>1519</v>
      </c>
      <c r="AP1318" s="34" t="s">
        <v>2025</v>
      </c>
      <c r="AQ1318" s="60">
        <v>2.0</v>
      </c>
      <c r="AR1318" s="47">
        <v>108.0</v>
      </c>
      <c r="AS1318" s="117" t="str">
        <f t="shared" si="79"/>
        <v>0.01851851852</v>
      </c>
      <c r="AT1318" s="61">
        <v>60.0</v>
      </c>
      <c r="AU1318" s="47">
        <v>0.2</v>
      </c>
      <c r="AV1318" s="47">
        <v>0.05</v>
      </c>
      <c r="AW1318" s="47" t="s">
        <v>237</v>
      </c>
      <c r="AX1318" s="47">
        <v>1.3333346236599153</v>
      </c>
      <c r="AY1318" s="47">
        <v>144.0</v>
      </c>
      <c r="AZ1318" s="47">
        <v>0.5048215294789926</v>
      </c>
      <c r="BA1318" s="47">
        <v>0.31</v>
      </c>
      <c r="BB1318" s="47">
        <v>54.520672421626536</v>
      </c>
      <c r="BC1318" s="47">
        <v>1.0</v>
      </c>
      <c r="BD1318" s="47"/>
      <c r="BE1318" s="47" t="s">
        <v>1521</v>
      </c>
      <c r="BF1318" s="47"/>
      <c r="BG1318" s="5"/>
      <c r="BI1318" s="5"/>
      <c r="BJ1318" s="5"/>
      <c r="BK1318" s="5"/>
    </row>
    <row r="1319" ht="14.25" hidden="1" customHeight="1">
      <c r="A1319" s="92" t="s">
        <v>50</v>
      </c>
      <c r="B1319" s="47" t="s">
        <v>235</v>
      </c>
      <c r="C1319" s="60" t="s">
        <v>1533</v>
      </c>
      <c r="D1319" s="45" t="s">
        <v>1364</v>
      </c>
      <c r="E1319" s="61" t="s">
        <v>50</v>
      </c>
      <c r="F1319" s="45" t="s">
        <v>706</v>
      </c>
      <c r="G1319" s="45" t="s">
        <v>652</v>
      </c>
      <c r="H1319" s="45" t="str">
        <f t="shared" si="69"/>
        <v>OEESC 2014LobbyGeneral</v>
      </c>
      <c r="I1319" s="117" t="str">
        <f>VLOOKUP(H1319,'Interior Lighting'!$A$4:$G$1472,5,FALSE)</f>
        <v>0.9</v>
      </c>
      <c r="J1319" s="47"/>
      <c r="K1319" s="45"/>
      <c r="L1319" s="45"/>
      <c r="M1319" s="45">
        <v>0.0</v>
      </c>
      <c r="N1319" s="45">
        <v>0.7</v>
      </c>
      <c r="O1319" s="45">
        <v>0.2</v>
      </c>
      <c r="P1319" s="7" t="s">
        <v>1520</v>
      </c>
      <c r="Q1319" s="45" t="s">
        <v>370</v>
      </c>
      <c r="R1319" s="45" t="s">
        <v>580</v>
      </c>
      <c r="S1319" s="45" t="s">
        <v>668</v>
      </c>
      <c r="T1319" s="7" t="str">
        <f t="shared" si="78"/>
        <v>ASHRAE 62.1-2007Office BuildingsMain entry lobbies</v>
      </c>
      <c r="U1319" s="117" t="str">
        <f>VLOOKUP(T1319,Ventilation!$A$4:$H$314,6,FALSE)</f>
        <v>0.06</v>
      </c>
      <c r="V1319" s="117" t="str">
        <f>VLOOKUP(T1319,Ventilation!$A$4:$H$314,5,FALSE)</f>
        <v>5</v>
      </c>
      <c r="W1319" s="117" t="str">
        <f>VLOOKUP(T1319,Ventilation!$A$4:$H$314,7,FALSE)</f>
        <v/>
      </c>
      <c r="X1319" s="61">
        <v>29.97</v>
      </c>
      <c r="Y1319" s="7" t="s">
        <v>1515</v>
      </c>
      <c r="Z1319" s="7" t="s">
        <v>1516</v>
      </c>
      <c r="AA1319" s="45">
        <v>0.0446</v>
      </c>
      <c r="AB1319" s="7"/>
      <c r="AC1319" s="7"/>
      <c r="AD1319" s="7" t="s">
        <v>1517</v>
      </c>
      <c r="AE1319" s="45"/>
      <c r="AF1319" s="45"/>
      <c r="AG1319" s="45"/>
      <c r="AH1319" s="45"/>
      <c r="AI1319" s="45"/>
      <c r="AJ1319" s="61">
        <v>1.1</v>
      </c>
      <c r="AK1319" s="45">
        <v>0.0</v>
      </c>
      <c r="AL1319" s="45">
        <v>0.5</v>
      </c>
      <c r="AM1319" s="45">
        <v>0.0</v>
      </c>
      <c r="AN1319" s="7" t="s">
        <v>1518</v>
      </c>
      <c r="AO1319" s="34" t="s">
        <v>1519</v>
      </c>
      <c r="AP1319" s="34" t="s">
        <v>2025</v>
      </c>
      <c r="AQ1319" s="45"/>
      <c r="AR1319" s="45"/>
      <c r="AS1319" s="45" t="str">
        <f t="shared" si="79"/>
        <v/>
      </c>
      <c r="AT1319" s="45"/>
      <c r="AU1319" s="45"/>
      <c r="AV1319" s="45"/>
      <c r="AW1319" s="7"/>
      <c r="AX1319" s="45"/>
      <c r="AY1319" s="45"/>
      <c r="AZ1319" s="45"/>
      <c r="BA1319" s="45"/>
      <c r="BB1319" s="45"/>
      <c r="BC1319" s="45"/>
      <c r="BD1319" s="45"/>
      <c r="BE1319" s="7"/>
      <c r="BF1319" s="7"/>
      <c r="BG1319" s="5"/>
      <c r="BI1319" s="5"/>
      <c r="BJ1319" s="5"/>
      <c r="BK1319" s="5"/>
    </row>
    <row r="1320" ht="14.25" hidden="1" customHeight="1">
      <c r="A1320" s="92" t="s">
        <v>50</v>
      </c>
      <c r="B1320" s="8" t="s">
        <v>361</v>
      </c>
      <c r="C1320" s="8" t="s">
        <v>1175</v>
      </c>
      <c r="D1320" s="8" t="s">
        <v>1338</v>
      </c>
      <c r="E1320" s="61" t="s">
        <v>50</v>
      </c>
      <c r="F1320" s="93" t="s">
        <v>359</v>
      </c>
      <c r="G1320" s="8" t="s">
        <v>652</v>
      </c>
      <c r="H1320" s="45" t="str">
        <f t="shared" si="69"/>
        <v>OEESC 2014RetailGeneral</v>
      </c>
      <c r="I1320" s="117" t="str">
        <f>VLOOKUP(H1320,'Interior Lighting'!$A$4:$G$1472,5,FALSE)</f>
        <v>1.5</v>
      </c>
      <c r="J1320" s="47"/>
      <c r="K1320" s="8"/>
      <c r="L1320" s="8"/>
      <c r="M1320" s="8">
        <v>0.0</v>
      </c>
      <c r="N1320" s="8">
        <v>0.7</v>
      </c>
      <c r="O1320" s="8">
        <v>0.2</v>
      </c>
      <c r="P1320" s="8" t="s">
        <v>1801</v>
      </c>
      <c r="Q1320" s="47" t="s">
        <v>370</v>
      </c>
      <c r="R1320" s="8" t="s">
        <v>359</v>
      </c>
      <c r="S1320" s="8" t="s">
        <v>606</v>
      </c>
      <c r="T1320" s="7" t="str">
        <f t="shared" si="78"/>
        <v>ASHRAE 62.1-2007RetailSupermarket</v>
      </c>
      <c r="U1320" s="117" t="str">
        <f>VLOOKUP(T1320,Ventilation!$A$4:$H$314,6,FALSE)</f>
        <v>0.06</v>
      </c>
      <c r="V1320" s="117" t="str">
        <f>VLOOKUP(T1320,Ventilation!$A$4:$H$314,5,FALSE)</f>
        <v>7.5</v>
      </c>
      <c r="W1320" s="117" t="str">
        <f>VLOOKUP(T1320,Ventilation!$A$4:$H$314,7,FALSE)</f>
        <v/>
      </c>
      <c r="X1320" s="8">
        <v>8.0</v>
      </c>
      <c r="Y1320" s="8" t="s">
        <v>1802</v>
      </c>
      <c r="Z1320" s="8" t="s">
        <v>1803</v>
      </c>
      <c r="AA1320" s="8">
        <v>0.0446</v>
      </c>
      <c r="AB1320" s="8"/>
      <c r="AC1320" s="8"/>
      <c r="AD1320" s="8" t="s">
        <v>1804</v>
      </c>
      <c r="AE1320" s="8"/>
      <c r="AF1320" s="8"/>
      <c r="AG1320" s="8"/>
      <c r="AH1320" s="8"/>
      <c r="AI1320" s="8"/>
      <c r="AJ1320" s="8">
        <v>0.36000015500037674</v>
      </c>
      <c r="AK1320" s="8">
        <v>0.0</v>
      </c>
      <c r="AL1320" s="8">
        <v>0.5</v>
      </c>
      <c r="AM1320" s="8">
        <v>0.0</v>
      </c>
      <c r="AN1320" s="8" t="s">
        <v>1805</v>
      </c>
      <c r="AO1320" s="8" t="s">
        <v>1806</v>
      </c>
      <c r="AP1320" s="8" t="s">
        <v>1807</v>
      </c>
      <c r="AQ1320" s="8"/>
      <c r="AR1320" s="8"/>
      <c r="AS1320" s="45" t="str">
        <f t="shared" si="79"/>
        <v/>
      </c>
      <c r="AT1320" s="8"/>
      <c r="AU1320" s="8"/>
      <c r="AV1320" s="8"/>
      <c r="AW1320" s="8"/>
      <c r="AX1320" s="8"/>
      <c r="AY1320" s="8"/>
      <c r="AZ1320" s="8"/>
      <c r="BA1320" s="8"/>
      <c r="BB1320" s="8"/>
      <c r="BC1320" s="8"/>
      <c r="BD1320" s="8"/>
      <c r="BE1320" s="8"/>
      <c r="BF1320" s="8"/>
      <c r="BG1320" s="5"/>
      <c r="BI1320" s="5"/>
      <c r="BJ1320" s="5"/>
      <c r="BK1320" s="5"/>
    </row>
    <row r="1321" ht="14.25" hidden="1" customHeight="1">
      <c r="A1321" s="92" t="s">
        <v>50</v>
      </c>
      <c r="B1321" s="8" t="s">
        <v>361</v>
      </c>
      <c r="C1321" s="8" t="s">
        <v>355</v>
      </c>
      <c r="D1321" s="8" t="s">
        <v>1312</v>
      </c>
      <c r="E1321" s="61" t="s">
        <v>50</v>
      </c>
      <c r="F1321" s="8" t="s">
        <v>993</v>
      </c>
      <c r="G1321" s="8" t="s">
        <v>652</v>
      </c>
      <c r="H1321" s="45" t="str">
        <f t="shared" si="69"/>
        <v>OEESC 2014Office-EnclosedGeneral</v>
      </c>
      <c r="I1321" s="117" t="str">
        <f>VLOOKUP(H1321,'Interior Lighting'!$A$4:$G$1472,5,FALSE)</f>
        <v>0.97</v>
      </c>
      <c r="J1321" s="47"/>
      <c r="K1321" s="8"/>
      <c r="L1321" s="8"/>
      <c r="M1321" s="8">
        <v>0.0</v>
      </c>
      <c r="N1321" s="8">
        <v>0.7</v>
      </c>
      <c r="O1321" s="8">
        <v>0.2</v>
      </c>
      <c r="P1321" s="8" t="s">
        <v>1801</v>
      </c>
      <c r="Q1321" s="47" t="s">
        <v>370</v>
      </c>
      <c r="R1321" s="8" t="s">
        <v>580</v>
      </c>
      <c r="S1321" s="8" t="s">
        <v>576</v>
      </c>
      <c r="T1321" s="7" t="str">
        <f t="shared" si="78"/>
        <v>ASHRAE 62.1-2007Office BuildingsOffice space</v>
      </c>
      <c r="U1321" s="117" t="str">
        <f>VLOOKUP(T1321,Ventilation!$A$4:$H$314,6,FALSE)</f>
        <v>0.06</v>
      </c>
      <c r="V1321" s="117" t="str">
        <f>VLOOKUP(T1321,Ventilation!$A$4:$H$314,5,FALSE)</f>
        <v>5</v>
      </c>
      <c r="W1321" s="117" t="str">
        <f>VLOOKUP(T1321,Ventilation!$A$4:$H$314,7,FALSE)</f>
        <v/>
      </c>
      <c r="X1321" s="8">
        <v>5.0</v>
      </c>
      <c r="Y1321" s="8" t="s">
        <v>1802</v>
      </c>
      <c r="Z1321" s="8" t="s">
        <v>1803</v>
      </c>
      <c r="AA1321" s="8">
        <v>0.0446</v>
      </c>
      <c r="AB1321" s="8"/>
      <c r="AC1321" s="8"/>
      <c r="AD1321" s="8" t="s">
        <v>1804</v>
      </c>
      <c r="AE1321" s="8"/>
      <c r="AF1321" s="8"/>
      <c r="AG1321" s="8"/>
      <c r="AH1321" s="8"/>
      <c r="AI1321" s="8"/>
      <c r="AJ1321" s="8">
        <v>0.5400002325005652</v>
      </c>
      <c r="AK1321" s="8">
        <v>0.0</v>
      </c>
      <c r="AL1321" s="8">
        <v>0.5</v>
      </c>
      <c r="AM1321" s="8">
        <v>0.0</v>
      </c>
      <c r="AN1321" s="8" t="s">
        <v>1805</v>
      </c>
      <c r="AO1321" s="8" t="s">
        <v>1806</v>
      </c>
      <c r="AP1321" s="8" t="s">
        <v>1807</v>
      </c>
      <c r="AQ1321" s="8"/>
      <c r="AR1321" s="8"/>
      <c r="AS1321" s="45" t="str">
        <f t="shared" si="79"/>
        <v/>
      </c>
      <c r="AT1321" s="8"/>
      <c r="AU1321" s="8"/>
      <c r="AV1321" s="8"/>
      <c r="AW1321" s="8"/>
      <c r="AX1321" s="8"/>
      <c r="AY1321" s="8"/>
      <c r="AZ1321" s="8"/>
      <c r="BA1321" s="8"/>
      <c r="BB1321" s="8"/>
      <c r="BC1321" s="8"/>
      <c r="BD1321" s="8"/>
      <c r="BE1321" s="8"/>
      <c r="BF1321" s="8"/>
      <c r="BG1321" s="5"/>
      <c r="BI1321" s="5"/>
      <c r="BJ1321" s="5"/>
      <c r="BK1321" s="5"/>
    </row>
    <row r="1322" ht="12.75" hidden="1" customHeight="1">
      <c r="A1322" s="92" t="s">
        <v>50</v>
      </c>
      <c r="B1322" s="8" t="s">
        <v>361</v>
      </c>
      <c r="C1322" s="8" t="s">
        <v>1130</v>
      </c>
      <c r="D1322" s="8" t="s">
        <v>1294</v>
      </c>
      <c r="E1322" s="61" t="s">
        <v>50</v>
      </c>
      <c r="F1322" s="8" t="s">
        <v>1100</v>
      </c>
      <c r="G1322" s="8" t="s">
        <v>652</v>
      </c>
      <c r="H1322" s="45" t="str">
        <f t="shared" si="69"/>
        <v>OEESC 2014StorageGeneral</v>
      </c>
      <c r="I1322" s="117" t="str">
        <f>VLOOKUP(H1322,'Interior Lighting'!$A$4:$G$1472,5,FALSE)</f>
        <v>0.63</v>
      </c>
      <c r="J1322" s="47"/>
      <c r="K1322" s="8"/>
      <c r="L1322" s="8"/>
      <c r="M1322" s="8">
        <v>0.0</v>
      </c>
      <c r="N1322" s="8">
        <v>0.7</v>
      </c>
      <c r="O1322" s="8">
        <v>0.2</v>
      </c>
      <c r="P1322" s="8" t="s">
        <v>1801</v>
      </c>
      <c r="Q1322" s="47" t="s">
        <v>370</v>
      </c>
      <c r="R1322" s="8" t="s">
        <v>652</v>
      </c>
      <c r="S1322" s="8" t="s">
        <v>594</v>
      </c>
      <c r="T1322" s="7" t="str">
        <f t="shared" si="78"/>
        <v>ASHRAE 62.1-2007GeneralStorage rooms</v>
      </c>
      <c r="U1322" s="117" t="str">
        <f>VLOOKUP(T1322,Ventilation!$A$4:$H$314,6,FALSE)</f>
        <v>0.12</v>
      </c>
      <c r="V1322" s="117" t="str">
        <f>VLOOKUP(T1322,Ventilation!$A$4:$H$314,5,FALSE)</f>
        <v/>
      </c>
      <c r="W1322" s="117" t="str">
        <f>VLOOKUP(T1322,Ventilation!$A$4:$H$314,7,FALSE)</f>
        <v/>
      </c>
      <c r="X1322" s="8">
        <v>3.33</v>
      </c>
      <c r="Y1322" s="8" t="s">
        <v>1802</v>
      </c>
      <c r="Z1322" s="8" t="s">
        <v>1803</v>
      </c>
      <c r="AA1322" s="8">
        <v>0.0446</v>
      </c>
      <c r="AB1322" s="8"/>
      <c r="AC1322" s="8"/>
      <c r="AD1322" s="8" t="s">
        <v>1804</v>
      </c>
      <c r="AE1322" s="8"/>
      <c r="AF1322" s="8"/>
      <c r="AG1322" s="8"/>
      <c r="AH1322" s="8"/>
      <c r="AI1322" s="8"/>
      <c r="AJ1322" s="8">
        <v>0.5400002325005652</v>
      </c>
      <c r="AK1322" s="8">
        <v>0.0</v>
      </c>
      <c r="AL1322" s="8">
        <v>0.5</v>
      </c>
      <c r="AM1322" s="8">
        <v>0.0</v>
      </c>
      <c r="AN1322" s="8" t="s">
        <v>1805</v>
      </c>
      <c r="AO1322" s="8" t="s">
        <v>1806</v>
      </c>
      <c r="AP1322" s="8" t="s">
        <v>1807</v>
      </c>
      <c r="AQ1322" s="8"/>
      <c r="AR1322" s="8"/>
      <c r="AS1322" s="45" t="str">
        <f t="shared" si="79"/>
        <v/>
      </c>
      <c r="AT1322" s="8"/>
      <c r="AU1322" s="8"/>
      <c r="AV1322" s="8"/>
      <c r="AW1322" s="8"/>
      <c r="AX1322" s="8"/>
      <c r="AY1322" s="8"/>
      <c r="AZ1322" s="8"/>
      <c r="BA1322" s="8"/>
      <c r="BB1322" s="8"/>
      <c r="BC1322" s="8"/>
      <c r="BD1322" s="8"/>
      <c r="BE1322" s="8"/>
      <c r="BF1322" s="8"/>
      <c r="BG1322" s="5"/>
      <c r="BI1322" s="5"/>
      <c r="BJ1322" s="5"/>
      <c r="BK1322" s="5"/>
    </row>
    <row r="1323" ht="14.25" hidden="1" customHeight="1">
      <c r="A1323" s="92" t="s">
        <v>50</v>
      </c>
      <c r="B1323" s="8" t="s">
        <v>361</v>
      </c>
      <c r="C1323" s="8" t="s">
        <v>1127</v>
      </c>
      <c r="D1323" s="8" t="s">
        <v>1283</v>
      </c>
      <c r="E1323" s="61" t="s">
        <v>50</v>
      </c>
      <c r="F1323" s="93" t="s">
        <v>359</v>
      </c>
      <c r="G1323" s="8" t="s">
        <v>652</v>
      </c>
      <c r="H1323" s="45" t="str">
        <f t="shared" si="69"/>
        <v>OEESC 2014RetailGeneral</v>
      </c>
      <c r="I1323" s="117" t="str">
        <f>VLOOKUP(H1323,'Interior Lighting'!$A$4:$G$1472,5,FALSE)</f>
        <v>1.5</v>
      </c>
      <c r="J1323" s="47"/>
      <c r="K1323" s="8"/>
      <c r="L1323" s="8"/>
      <c r="M1323" s="8">
        <v>0.0</v>
      </c>
      <c r="N1323" s="8">
        <v>0.7</v>
      </c>
      <c r="O1323" s="8">
        <v>0.2</v>
      </c>
      <c r="P1323" s="8" t="s">
        <v>1801</v>
      </c>
      <c r="Q1323" s="47" t="s">
        <v>370</v>
      </c>
      <c r="R1323" s="8" t="s">
        <v>359</v>
      </c>
      <c r="S1323" s="8" t="s">
        <v>606</v>
      </c>
      <c r="T1323" s="7" t="str">
        <f t="shared" si="78"/>
        <v>ASHRAE 62.1-2007RetailSupermarket</v>
      </c>
      <c r="U1323" s="117" t="str">
        <f>VLOOKUP(T1323,Ventilation!$A$4:$H$314,6,FALSE)</f>
        <v>0.06</v>
      </c>
      <c r="V1323" s="117" t="str">
        <f>VLOOKUP(T1323,Ventilation!$A$4:$H$314,5,FALSE)</f>
        <v>7.5</v>
      </c>
      <c r="W1323" s="117" t="str">
        <f>VLOOKUP(T1323,Ventilation!$A$4:$H$314,7,FALSE)</f>
        <v/>
      </c>
      <c r="X1323" s="8">
        <v>8.0</v>
      </c>
      <c r="Y1323" s="8" t="s">
        <v>1802</v>
      </c>
      <c r="Z1323" s="8" t="s">
        <v>1803</v>
      </c>
      <c r="AA1323" s="8">
        <v>0.0446</v>
      </c>
      <c r="AB1323" s="8"/>
      <c r="AC1323" s="8"/>
      <c r="AD1323" s="8" t="s">
        <v>1804</v>
      </c>
      <c r="AE1323" s="8">
        <v>6.25</v>
      </c>
      <c r="AF1323" s="8">
        <v>0.0</v>
      </c>
      <c r="AG1323" s="8">
        <v>0.5</v>
      </c>
      <c r="AH1323" s="8">
        <v>0.0</v>
      </c>
      <c r="AI1323" s="8" t="s">
        <v>1805</v>
      </c>
      <c r="AJ1323" s="8">
        <v>3.6400015672260313</v>
      </c>
      <c r="AK1323" s="8">
        <v>0.0</v>
      </c>
      <c r="AL1323" s="8">
        <v>0.5</v>
      </c>
      <c r="AM1323" s="8">
        <v>0.0</v>
      </c>
      <c r="AN1323" s="8" t="s">
        <v>1805</v>
      </c>
      <c r="AO1323" s="8" t="s">
        <v>1806</v>
      </c>
      <c r="AP1323" s="8" t="s">
        <v>1807</v>
      </c>
      <c r="AQ1323" s="8">
        <v>5.0</v>
      </c>
      <c r="AR1323" s="8">
        <v>2334.5</v>
      </c>
      <c r="AS1323" s="117" t="str">
        <f t="shared" si="79"/>
        <v>0.00214178625</v>
      </c>
      <c r="AT1323" s="8">
        <v>49.0</v>
      </c>
      <c r="AU1323" s="8">
        <v>0.2</v>
      </c>
      <c r="AV1323" s="8">
        <v>0.05</v>
      </c>
      <c r="AW1323" s="8" t="s">
        <v>1808</v>
      </c>
      <c r="AX1323" s="8">
        <v>1.2402518232437685</v>
      </c>
      <c r="AY1323" s="8">
        <v>3000.0</v>
      </c>
      <c r="AZ1323" s="8">
        <v>0.2153394420444357</v>
      </c>
      <c r="BA1323" s="8">
        <v>0.338</v>
      </c>
      <c r="BB1323" s="8">
        <v>520.8767397283107</v>
      </c>
      <c r="BC1323" s="8">
        <v>0.5</v>
      </c>
      <c r="BD1323" s="8"/>
      <c r="BE1323" s="8" t="s">
        <v>1809</v>
      </c>
      <c r="BF1323" s="8"/>
      <c r="BG1323" s="5"/>
      <c r="BI1323" s="5"/>
      <c r="BJ1323" s="5"/>
      <c r="BK1323" s="5"/>
    </row>
    <row r="1324" ht="14.25" hidden="1" customHeight="1">
      <c r="A1324" s="92" t="s">
        <v>50</v>
      </c>
      <c r="B1324" s="8" t="s">
        <v>344</v>
      </c>
      <c r="C1324" s="8" t="s">
        <v>355</v>
      </c>
      <c r="D1324" s="8" t="s">
        <v>1312</v>
      </c>
      <c r="E1324" s="61" t="s">
        <v>50</v>
      </c>
      <c r="F1324" s="8" t="s">
        <v>993</v>
      </c>
      <c r="G1324" s="8" t="s">
        <v>652</v>
      </c>
      <c r="H1324" s="45" t="str">
        <f t="shared" si="69"/>
        <v>OEESC 2014Office-EnclosedGeneral</v>
      </c>
      <c r="I1324" s="61">
        <v>0.82</v>
      </c>
      <c r="J1324" s="47"/>
      <c r="K1324" s="8"/>
      <c r="L1324" s="8"/>
      <c r="M1324" s="8">
        <v>0.0</v>
      </c>
      <c r="N1324" s="93">
        <v>0.37</v>
      </c>
      <c r="O1324" s="93">
        <v>0.18</v>
      </c>
      <c r="P1324" s="8" t="s">
        <v>1816</v>
      </c>
      <c r="Q1324" s="47" t="s">
        <v>370</v>
      </c>
      <c r="R1324" s="8" t="s">
        <v>580</v>
      </c>
      <c r="S1324" s="8" t="s">
        <v>576</v>
      </c>
      <c r="T1324" s="7" t="str">
        <f t="shared" si="78"/>
        <v>ASHRAE 62.1-2007Office BuildingsOffice space</v>
      </c>
      <c r="U1324" s="117" t="str">
        <f>VLOOKUP(T1324,Ventilation!$A$4:$H$314,6,FALSE)</f>
        <v>0.06</v>
      </c>
      <c r="V1324" s="117" t="str">
        <f>VLOOKUP(T1324,Ventilation!$A$4:$H$314,5,FALSE)</f>
        <v>5</v>
      </c>
      <c r="W1324" s="117" t="str">
        <f>VLOOKUP(T1324,Ventilation!$A$4:$H$314,7,FALSE)</f>
        <v/>
      </c>
      <c r="X1324" s="8">
        <v>1.96</v>
      </c>
      <c r="Y1324" s="8" t="s">
        <v>1817</v>
      </c>
      <c r="Z1324" s="8" t="s">
        <v>1818</v>
      </c>
      <c r="AA1324" s="8">
        <v>0.0446</v>
      </c>
      <c r="AB1324" s="8"/>
      <c r="AC1324" s="8"/>
      <c r="AD1324" s="8" t="s">
        <v>1819</v>
      </c>
      <c r="AE1324" s="8"/>
      <c r="AF1324" s="8"/>
      <c r="AG1324" s="8"/>
      <c r="AH1324" s="8"/>
      <c r="AI1324" s="8"/>
      <c r="AJ1324" s="93">
        <v>0.75</v>
      </c>
      <c r="AK1324" s="8">
        <v>0.0</v>
      </c>
      <c r="AL1324" s="8">
        <v>0.5</v>
      </c>
      <c r="AM1324" s="8">
        <v>0.0</v>
      </c>
      <c r="AN1324" s="8" t="s">
        <v>1820</v>
      </c>
      <c r="AO1324" s="8" t="s">
        <v>349</v>
      </c>
      <c r="AP1324" s="8" t="s">
        <v>350</v>
      </c>
      <c r="AQ1324" s="8"/>
      <c r="AR1324" s="8"/>
      <c r="AS1324" s="45" t="str">
        <f t="shared" si="79"/>
        <v/>
      </c>
      <c r="AT1324" s="8"/>
      <c r="AU1324" s="8"/>
      <c r="AV1324" s="8"/>
      <c r="AW1324" s="8"/>
      <c r="AX1324" s="8"/>
      <c r="AY1324" s="8"/>
      <c r="AZ1324" s="8"/>
      <c r="BA1324" s="8"/>
      <c r="BB1324" s="8"/>
      <c r="BC1324" s="8"/>
      <c r="BD1324" s="8"/>
      <c r="BE1324" s="8"/>
      <c r="BF1324" s="8"/>
      <c r="BG1324" s="5"/>
      <c r="BI1324" s="5"/>
      <c r="BJ1324" s="5"/>
      <c r="BK1324" s="5"/>
    </row>
    <row r="1325" ht="14.25" hidden="1" customHeight="1">
      <c r="A1325" s="92" t="s">
        <v>50</v>
      </c>
      <c r="B1325" s="8" t="s">
        <v>344</v>
      </c>
      <c r="C1325" s="8" t="s">
        <v>1140</v>
      </c>
      <c r="D1325" s="8" t="s">
        <v>1294</v>
      </c>
      <c r="E1325" s="61" t="s">
        <v>50</v>
      </c>
      <c r="F1325" s="8" t="s">
        <v>344</v>
      </c>
      <c r="G1325" s="8" t="s">
        <v>1073</v>
      </c>
      <c r="H1325" s="45" t="str">
        <f t="shared" si="69"/>
        <v>OEESC 2014WarehouseFine Material Storage</v>
      </c>
      <c r="I1325" s="117" t="str">
        <f>VLOOKUP(H1325,'Interior Lighting'!$A$4:$G$1472,5,FALSE)</f>
        <v>0.95</v>
      </c>
      <c r="J1325" s="47"/>
      <c r="K1325" s="8"/>
      <c r="L1325" s="8"/>
      <c r="M1325" s="8">
        <v>0.0</v>
      </c>
      <c r="N1325" s="93">
        <v>0.42</v>
      </c>
      <c r="O1325" s="93">
        <v>0.18</v>
      </c>
      <c r="P1325" s="8" t="s">
        <v>1821</v>
      </c>
      <c r="Q1325" s="47" t="s">
        <v>370</v>
      </c>
      <c r="R1325" s="8" t="s">
        <v>661</v>
      </c>
      <c r="S1325" s="8" t="s">
        <v>593</v>
      </c>
      <c r="T1325" s="7" t="str">
        <f t="shared" si="78"/>
        <v>ASHRAE 62.1-2007Miscellaneous SpacesWarehouses</v>
      </c>
      <c r="U1325" s="117" t="str">
        <f>VLOOKUP(T1325,Ventilation!$A$4:$H$314,6,FALSE)</f>
        <v>0.06</v>
      </c>
      <c r="V1325" s="117" t="str">
        <f>VLOOKUP(T1325,Ventilation!$A$4:$H$314,5,FALSE)</f>
        <v/>
      </c>
      <c r="W1325" s="117" t="str">
        <f>VLOOKUP(T1325,Ventilation!$A$4:$H$314,7,FALSE)</f>
        <v/>
      </c>
      <c r="X1325" s="8">
        <v>0.0</v>
      </c>
      <c r="Y1325" s="8" t="s">
        <v>1817</v>
      </c>
      <c r="Z1325" s="8" t="s">
        <v>1818</v>
      </c>
      <c r="AA1325" s="8">
        <v>0.0446</v>
      </c>
      <c r="AB1325" s="8"/>
      <c r="AC1325" s="8"/>
      <c r="AD1325" s="8" t="s">
        <v>1819</v>
      </c>
      <c r="AE1325" s="8"/>
      <c r="AF1325" s="8"/>
      <c r="AG1325" s="8"/>
      <c r="AH1325" s="8"/>
      <c r="AI1325" s="8"/>
      <c r="AJ1325" s="8">
        <v>0.0</v>
      </c>
      <c r="AK1325" s="8">
        <v>0.0</v>
      </c>
      <c r="AL1325" s="8">
        <v>0.5</v>
      </c>
      <c r="AM1325" s="8">
        <v>0.0</v>
      </c>
      <c r="AN1325" s="8" t="s">
        <v>1813</v>
      </c>
      <c r="AO1325" s="8" t="s">
        <v>1822</v>
      </c>
      <c r="AP1325" s="8" t="s">
        <v>1823</v>
      </c>
      <c r="AQ1325" s="8"/>
      <c r="AR1325" s="8"/>
      <c r="AS1325" s="45" t="str">
        <f t="shared" si="79"/>
        <v/>
      </c>
      <c r="AT1325" s="8"/>
      <c r="AU1325" s="8"/>
      <c r="AV1325" s="8"/>
      <c r="AW1325" s="8"/>
      <c r="AX1325" s="8"/>
      <c r="AY1325" s="8"/>
      <c r="AZ1325" s="8"/>
      <c r="BA1325" s="8"/>
      <c r="BB1325" s="8"/>
      <c r="BC1325" s="8"/>
      <c r="BD1325" s="8"/>
      <c r="BE1325" s="8"/>
      <c r="BF1325" s="8"/>
      <c r="BG1325" s="5"/>
      <c r="BI1325" s="5"/>
      <c r="BJ1325" s="5"/>
      <c r="BK1325" s="5"/>
    </row>
    <row r="1326" ht="14.25" hidden="1" customHeight="1">
      <c r="A1326" s="92" t="s">
        <v>50</v>
      </c>
      <c r="B1326" s="8" t="s">
        <v>344</v>
      </c>
      <c r="C1326" s="8" t="s">
        <v>1120</v>
      </c>
      <c r="D1326" s="8" t="s">
        <v>1365</v>
      </c>
      <c r="E1326" s="61" t="s">
        <v>50</v>
      </c>
      <c r="F1326" s="8" t="s">
        <v>344</v>
      </c>
      <c r="G1326" s="8" t="s">
        <v>1074</v>
      </c>
      <c r="H1326" s="45" t="str">
        <f t="shared" si="69"/>
        <v>OEESC 2014WarehouseMedium/Bulky Material Storage</v>
      </c>
      <c r="I1326" s="117" t="str">
        <f>VLOOKUP(H1326,'Interior Lighting'!$A$4:$G$1472,5,FALSE)</f>
        <v>0.58</v>
      </c>
      <c r="J1326" s="47"/>
      <c r="K1326" s="8"/>
      <c r="L1326" s="8"/>
      <c r="M1326" s="8">
        <v>0.0</v>
      </c>
      <c r="N1326" s="93">
        <v>0.42</v>
      </c>
      <c r="O1326" s="93">
        <v>0.18</v>
      </c>
      <c r="P1326" s="8" t="s">
        <v>1821</v>
      </c>
      <c r="Q1326" s="8" t="s">
        <v>370</v>
      </c>
      <c r="R1326" s="8" t="s">
        <v>661</v>
      </c>
      <c r="S1326" s="8" t="s">
        <v>593</v>
      </c>
      <c r="T1326" s="7" t="str">
        <f t="shared" si="78"/>
        <v>ASHRAE 62.1-2007Miscellaneous SpacesWarehouses</v>
      </c>
      <c r="U1326" s="117" t="str">
        <f>VLOOKUP(T1326,Ventilation!$A$4:$H$314,6,FALSE)</f>
        <v>0.06</v>
      </c>
      <c r="V1326" s="117" t="str">
        <f>VLOOKUP(T1326,Ventilation!$A$4:$H$314,5,FALSE)</f>
        <v/>
      </c>
      <c r="W1326" s="117" t="str">
        <f>VLOOKUP(T1326,Ventilation!$A$4:$H$314,7,FALSE)</f>
        <v/>
      </c>
      <c r="X1326" s="8">
        <v>0.0</v>
      </c>
      <c r="Y1326" s="8" t="s">
        <v>1817</v>
      </c>
      <c r="Z1326" s="8" t="s">
        <v>1818</v>
      </c>
      <c r="AA1326" s="8">
        <v>0.0446</v>
      </c>
      <c r="AB1326" s="8"/>
      <c r="AC1326" s="8"/>
      <c r="AD1326" s="8" t="s">
        <v>1819</v>
      </c>
      <c r="AE1326" s="8"/>
      <c r="AF1326" s="8"/>
      <c r="AG1326" s="8"/>
      <c r="AH1326" s="8"/>
      <c r="AI1326" s="8"/>
      <c r="AJ1326" s="93">
        <v>0.237684638</v>
      </c>
      <c r="AK1326" s="8">
        <v>0.0</v>
      </c>
      <c r="AL1326" s="8">
        <v>0.5</v>
      </c>
      <c r="AM1326" s="8">
        <v>0.0</v>
      </c>
      <c r="AN1326" s="8" t="s">
        <v>1813</v>
      </c>
      <c r="AO1326" s="8" t="s">
        <v>1824</v>
      </c>
      <c r="AP1326" s="93" t="s">
        <v>1825</v>
      </c>
      <c r="AQ1326" s="8"/>
      <c r="AR1326" s="8"/>
      <c r="AS1326" s="45" t="str">
        <f t="shared" si="79"/>
        <v/>
      </c>
      <c r="AT1326" s="8"/>
      <c r="AU1326" s="8"/>
      <c r="AV1326" s="8"/>
      <c r="AW1326" s="8"/>
      <c r="AX1326" s="8"/>
      <c r="AY1326" s="8"/>
      <c r="AZ1326" s="8"/>
      <c r="BA1326" s="8"/>
      <c r="BB1326" s="8"/>
      <c r="BC1326" s="8"/>
      <c r="BD1326" s="8"/>
      <c r="BE1326" s="8"/>
      <c r="BF1326" s="8"/>
      <c r="BG1326" s="5"/>
      <c r="BI1326" s="5"/>
      <c r="BJ1326" s="5"/>
      <c r="BK1326" s="5"/>
    </row>
    <row r="1327" ht="14.25" hidden="1" customHeight="1">
      <c r="A1327" s="92" t="s">
        <v>50</v>
      </c>
      <c r="B1327" s="8" t="s">
        <v>355</v>
      </c>
      <c r="C1327" s="8" t="s">
        <v>1180</v>
      </c>
      <c r="D1327" s="47" t="s">
        <v>1364</v>
      </c>
      <c r="E1327" s="61" t="s">
        <v>50</v>
      </c>
      <c r="F1327" s="61" t="s">
        <v>1020</v>
      </c>
      <c r="G1327" s="47" t="s">
        <v>652</v>
      </c>
      <c r="H1327" s="45" t="str">
        <f t="shared" si="69"/>
        <v>OEESC 2014Corridor/TransitionGeneral</v>
      </c>
      <c r="I1327" s="117" t="str">
        <f>VLOOKUP(H1327,'Interior Lighting'!$A$4:$G$1472,5,FALSE)</f>
        <v>0.41</v>
      </c>
      <c r="J1327" s="47"/>
      <c r="K1327" s="47"/>
      <c r="L1327" s="47"/>
      <c r="M1327" s="47">
        <v>0.4</v>
      </c>
      <c r="N1327" s="47">
        <v>0.4</v>
      </c>
      <c r="O1327" s="47">
        <v>0.2</v>
      </c>
      <c r="P1327" s="155" t="s">
        <v>1503</v>
      </c>
      <c r="Q1327" s="47" t="s">
        <v>370</v>
      </c>
      <c r="R1327" s="47" t="s">
        <v>652</v>
      </c>
      <c r="S1327" s="47" t="s">
        <v>542</v>
      </c>
      <c r="T1327" s="7" t="str">
        <f t="shared" si="78"/>
        <v>ASHRAE 62.1-2007GeneralCorridors</v>
      </c>
      <c r="U1327" s="117" t="str">
        <f>VLOOKUP(T1327,Ventilation!$A$4:$H$314,6,FALSE)</f>
        <v>0.06</v>
      </c>
      <c r="V1327" s="117" t="str">
        <f>VLOOKUP(T1327,Ventilation!$A$4:$H$314,5,FALSE)</f>
        <v/>
      </c>
      <c r="W1327" s="117" t="str">
        <f>VLOOKUP(T1327,Ventilation!$A$4:$H$314,7,FALSE)</f>
        <v/>
      </c>
      <c r="X1327" s="47">
        <v>1.0</v>
      </c>
      <c r="Y1327" s="47" t="s">
        <v>1483</v>
      </c>
      <c r="Z1327" s="47" t="s">
        <v>1484</v>
      </c>
      <c r="AA1327" s="47">
        <v>0.0446</v>
      </c>
      <c r="AB1327" s="8"/>
      <c r="AC1327" s="47"/>
      <c r="AD1327" s="47" t="s">
        <v>1485</v>
      </c>
      <c r="AE1327" s="47"/>
      <c r="AF1327" s="47"/>
      <c r="AG1327" s="47"/>
      <c r="AH1327" s="47"/>
      <c r="AI1327" s="47"/>
      <c r="AJ1327" s="47">
        <v>3.85</v>
      </c>
      <c r="AK1327" s="47">
        <v>0.0</v>
      </c>
      <c r="AL1327" s="47">
        <v>0.5</v>
      </c>
      <c r="AM1327" s="47">
        <v>0.0</v>
      </c>
      <c r="AN1327" s="47" t="s">
        <v>1494</v>
      </c>
      <c r="AO1327" s="47" t="s">
        <v>1487</v>
      </c>
      <c r="AP1327" s="47" t="s">
        <v>1488</v>
      </c>
      <c r="AQ1327" s="47"/>
      <c r="AR1327" s="47"/>
      <c r="AS1327" s="45" t="str">
        <f t="shared" si="79"/>
        <v/>
      </c>
      <c r="AT1327" s="47"/>
      <c r="AU1327" s="47"/>
      <c r="AV1327" s="47"/>
      <c r="AW1327" s="47"/>
      <c r="AX1327" s="47"/>
      <c r="AY1327" s="47"/>
      <c r="AZ1327" s="47"/>
      <c r="BA1327" s="47"/>
      <c r="BB1327" s="47"/>
      <c r="BC1327" s="47"/>
      <c r="BD1327" s="47"/>
      <c r="BE1327" s="47"/>
      <c r="BF1327" s="47"/>
      <c r="BG1327" s="5"/>
      <c r="BI1327" s="5"/>
      <c r="BJ1327" s="5"/>
      <c r="BK1327" s="5"/>
    </row>
    <row r="1328" ht="14.25" hidden="1" customHeight="1">
      <c r="A1328" s="92" t="s">
        <v>50</v>
      </c>
      <c r="B1328" s="8" t="s">
        <v>355</v>
      </c>
      <c r="C1328" s="8" t="s">
        <v>1100</v>
      </c>
      <c r="D1328" s="47" t="s">
        <v>1294</v>
      </c>
      <c r="E1328" s="61" t="s">
        <v>50</v>
      </c>
      <c r="F1328" s="47" t="s">
        <v>1100</v>
      </c>
      <c r="G1328" s="47" t="s">
        <v>652</v>
      </c>
      <c r="H1328" s="45" t="str">
        <f t="shared" si="69"/>
        <v>OEESC 2014StorageGeneral</v>
      </c>
      <c r="I1328" s="117" t="str">
        <f>VLOOKUP(H1328,'Interior Lighting'!$A$4:$G$1472,5,FALSE)</f>
        <v>0.63</v>
      </c>
      <c r="J1328" s="47"/>
      <c r="K1328" s="47"/>
      <c r="L1328" s="47"/>
      <c r="M1328" s="47">
        <v>0.4</v>
      </c>
      <c r="N1328" s="47">
        <v>0.4</v>
      </c>
      <c r="O1328" s="47">
        <v>0.2</v>
      </c>
      <c r="P1328" s="156" t="s">
        <v>1503</v>
      </c>
      <c r="Q1328" s="47" t="s">
        <v>370</v>
      </c>
      <c r="R1328" s="47" t="s">
        <v>652</v>
      </c>
      <c r="S1328" s="47" t="s">
        <v>594</v>
      </c>
      <c r="T1328" s="7" t="str">
        <f t="shared" si="78"/>
        <v>ASHRAE 62.1-2007GeneralStorage rooms</v>
      </c>
      <c r="U1328" s="117" t="str">
        <f>VLOOKUP(T1328,Ventilation!$A$4:$H$314,6,FALSE)</f>
        <v>0.12</v>
      </c>
      <c r="V1328" s="117" t="str">
        <f>VLOOKUP(T1328,Ventilation!$A$4:$H$314,5,FALSE)</f>
        <v/>
      </c>
      <c r="W1328" s="117" t="str">
        <f>VLOOKUP(T1328,Ventilation!$A$4:$H$314,7,FALSE)</f>
        <v/>
      </c>
      <c r="X1328" s="47">
        <v>0.0</v>
      </c>
      <c r="Y1328" s="47" t="s">
        <v>1483</v>
      </c>
      <c r="Z1328" s="47" t="s">
        <v>1484</v>
      </c>
      <c r="AA1328" s="47">
        <v>0.0446</v>
      </c>
      <c r="AB1328" s="8"/>
      <c r="AC1328" s="47"/>
      <c r="AD1328" s="47" t="s">
        <v>1485</v>
      </c>
      <c r="AE1328" s="47"/>
      <c r="AF1328" s="47"/>
      <c r="AG1328" s="47"/>
      <c r="AH1328" s="47"/>
      <c r="AI1328" s="47"/>
      <c r="AJ1328" s="47">
        <v>0.0</v>
      </c>
      <c r="AK1328" s="47">
        <v>0.0</v>
      </c>
      <c r="AL1328" s="47">
        <v>0.5</v>
      </c>
      <c r="AM1328" s="47">
        <v>0.0</v>
      </c>
      <c r="AN1328" s="47" t="s">
        <v>1494</v>
      </c>
      <c r="AO1328" s="47" t="s">
        <v>1487</v>
      </c>
      <c r="AP1328" s="47" t="s">
        <v>1488</v>
      </c>
      <c r="AQ1328" s="47"/>
      <c r="AR1328" s="47"/>
      <c r="AS1328" s="45" t="str">
        <f t="shared" si="79"/>
        <v/>
      </c>
      <c r="AT1328" s="47"/>
      <c r="AU1328" s="47"/>
      <c r="AV1328" s="47"/>
      <c r="AW1328" s="47"/>
      <c r="AX1328" s="47"/>
      <c r="AY1328" s="47"/>
      <c r="AZ1328" s="47"/>
      <c r="BA1328" s="47"/>
      <c r="BB1328" s="47"/>
      <c r="BC1328" s="47"/>
      <c r="BD1328" s="47"/>
      <c r="BE1328" s="47"/>
      <c r="BF1328" s="47"/>
      <c r="BG1328" s="5"/>
      <c r="BI1328" s="5"/>
      <c r="BJ1328" s="5"/>
      <c r="BK1328" s="5"/>
    </row>
    <row r="1329" ht="14.25" hidden="1" customHeight="1">
      <c r="A1329" s="92" t="s">
        <v>50</v>
      </c>
      <c r="B1329" s="47" t="s">
        <v>355</v>
      </c>
      <c r="C1329" s="47" t="s">
        <v>1178</v>
      </c>
      <c r="D1329" s="47" t="s">
        <v>1364</v>
      </c>
      <c r="E1329" s="61" t="s">
        <v>50</v>
      </c>
      <c r="F1329" s="47" t="s">
        <v>813</v>
      </c>
      <c r="G1329" s="47" t="s">
        <v>652</v>
      </c>
      <c r="H1329" s="45" t="str">
        <f t="shared" si="69"/>
        <v>OEESC 2014StairwayGeneral</v>
      </c>
      <c r="I1329" s="117" t="str">
        <f>VLOOKUP(H1329,'Interior Lighting'!$A$4:$G$1472,5,FALSE)</f>
        <v>0.49</v>
      </c>
      <c r="J1329" s="47"/>
      <c r="K1329" s="47"/>
      <c r="L1329" s="47"/>
      <c r="M1329" s="47">
        <v>0.4</v>
      </c>
      <c r="N1329" s="47">
        <v>0.4</v>
      </c>
      <c r="O1329" s="47">
        <v>0.2</v>
      </c>
      <c r="P1329" s="155" t="s">
        <v>1503</v>
      </c>
      <c r="Q1329" s="47" t="s">
        <v>370</v>
      </c>
      <c r="R1329" s="47" t="s">
        <v>652</v>
      </c>
      <c r="S1329" s="47" t="s">
        <v>542</v>
      </c>
      <c r="T1329" s="7" t="str">
        <f t="shared" si="78"/>
        <v>ASHRAE 62.1-2007GeneralCorridors</v>
      </c>
      <c r="U1329" s="117" t="str">
        <f>VLOOKUP(T1329,Ventilation!$A$4:$H$314,6,FALSE)</f>
        <v>0.06</v>
      </c>
      <c r="V1329" s="117" t="str">
        <f>VLOOKUP(T1329,Ventilation!$A$4:$H$314,5,FALSE)</f>
        <v/>
      </c>
      <c r="W1329" s="117" t="str">
        <f>VLOOKUP(T1329,Ventilation!$A$4:$H$314,7,FALSE)</f>
        <v/>
      </c>
      <c r="X1329" s="47">
        <v>0.0</v>
      </c>
      <c r="Y1329" s="47" t="s">
        <v>1483</v>
      </c>
      <c r="Z1329" s="47" t="s">
        <v>1484</v>
      </c>
      <c r="AA1329" s="47">
        <v>0.0446</v>
      </c>
      <c r="AB1329" s="8"/>
      <c r="AC1329" s="47"/>
      <c r="AD1329" s="47" t="s">
        <v>1485</v>
      </c>
      <c r="AE1329" s="47"/>
      <c r="AF1329" s="47"/>
      <c r="AG1329" s="47"/>
      <c r="AH1329" s="47"/>
      <c r="AI1329" s="47"/>
      <c r="AJ1329" s="47">
        <v>0.0</v>
      </c>
      <c r="AK1329" s="47">
        <v>0.0</v>
      </c>
      <c r="AL1329" s="47">
        <v>0.5</v>
      </c>
      <c r="AM1329" s="47">
        <v>0.0</v>
      </c>
      <c r="AN1329" s="47" t="s">
        <v>1494</v>
      </c>
      <c r="AO1329" s="47" t="s">
        <v>1487</v>
      </c>
      <c r="AP1329" s="47" t="s">
        <v>1488</v>
      </c>
      <c r="AQ1329" s="47"/>
      <c r="AR1329" s="47"/>
      <c r="AS1329" s="45" t="str">
        <f t="shared" si="79"/>
        <v/>
      </c>
      <c r="AT1329" s="47"/>
      <c r="AU1329" s="47"/>
      <c r="AV1329" s="47"/>
      <c r="AW1329" s="47"/>
      <c r="AX1329" s="47"/>
      <c r="AY1329" s="47"/>
      <c r="AZ1329" s="47"/>
      <c r="BA1329" s="47"/>
      <c r="BB1329" s="47"/>
      <c r="BC1329" s="47"/>
      <c r="BD1329" s="47"/>
      <c r="BE1329" s="47"/>
      <c r="BF1329" s="47"/>
      <c r="BG1329" s="5"/>
      <c r="BI1329" s="5"/>
      <c r="BJ1329" s="5"/>
      <c r="BK1329" s="5"/>
    </row>
    <row r="1330" ht="14.25" hidden="1" customHeight="1">
      <c r="A1330" s="92" t="s">
        <v>50</v>
      </c>
      <c r="B1330" s="47" t="s">
        <v>355</v>
      </c>
      <c r="C1330" s="47" t="s">
        <v>1174</v>
      </c>
      <c r="D1330" s="47" t="s">
        <v>1474</v>
      </c>
      <c r="E1330" s="61" t="s">
        <v>50</v>
      </c>
      <c r="F1330" s="47" t="s">
        <v>1018</v>
      </c>
      <c r="G1330" s="47" t="s">
        <v>652</v>
      </c>
      <c r="H1330" s="45" t="str">
        <f t="shared" si="69"/>
        <v>OEESC 2014RestroomsGeneral</v>
      </c>
      <c r="I1330" s="117" t="str">
        <f>VLOOKUP(H1330,'Interior Lighting'!$A$4:$G$1472,5,FALSE)</f>
        <v>0.82</v>
      </c>
      <c r="J1330" s="47"/>
      <c r="K1330" s="47"/>
      <c r="L1330" s="47"/>
      <c r="M1330" s="47">
        <v>0.4</v>
      </c>
      <c r="N1330" s="47">
        <v>0.4</v>
      </c>
      <c r="O1330" s="47">
        <v>0.2</v>
      </c>
      <c r="P1330" s="156" t="s">
        <v>1503</v>
      </c>
      <c r="Q1330" s="47" t="s">
        <v>370</v>
      </c>
      <c r="R1330" s="47" t="s">
        <v>652</v>
      </c>
      <c r="S1330" s="47" t="s">
        <v>542</v>
      </c>
      <c r="T1330" s="7" t="str">
        <f t="shared" si="78"/>
        <v>ASHRAE 62.1-2007GeneralCorridors</v>
      </c>
      <c r="U1330" s="117" t="str">
        <f>VLOOKUP(T1330,Ventilation!$A$4:$H$314,6,FALSE)</f>
        <v>0.06</v>
      </c>
      <c r="V1330" s="117" t="str">
        <f>VLOOKUP(T1330,Ventilation!$A$4:$H$314,5,FALSE)</f>
        <v/>
      </c>
      <c r="W1330" s="117" t="str">
        <f>VLOOKUP(T1330,Ventilation!$A$4:$H$314,7,FALSE)</f>
        <v/>
      </c>
      <c r="X1330" s="47">
        <v>10.0</v>
      </c>
      <c r="Y1330" s="47" t="s">
        <v>1483</v>
      </c>
      <c r="Z1330" s="47" t="s">
        <v>1484</v>
      </c>
      <c r="AA1330" s="47">
        <v>0.0446</v>
      </c>
      <c r="AB1330" s="8"/>
      <c r="AC1330" s="47"/>
      <c r="AD1330" s="47" t="s">
        <v>1485</v>
      </c>
      <c r="AE1330" s="47"/>
      <c r="AF1330" s="47"/>
      <c r="AG1330" s="47"/>
      <c r="AH1330" s="47"/>
      <c r="AI1330" s="47"/>
      <c r="AJ1330" s="47">
        <v>0.07</v>
      </c>
      <c r="AK1330" s="47">
        <v>0.0</v>
      </c>
      <c r="AL1330" s="47">
        <v>0.5</v>
      </c>
      <c r="AM1330" s="47">
        <v>0.0</v>
      </c>
      <c r="AN1330" s="47" t="s">
        <v>1494</v>
      </c>
      <c r="AO1330" s="47" t="s">
        <v>1487</v>
      </c>
      <c r="AP1330" s="47" t="s">
        <v>1488</v>
      </c>
      <c r="AQ1330" s="47"/>
      <c r="AR1330" s="47"/>
      <c r="AS1330" s="45" t="str">
        <f t="shared" si="79"/>
        <v/>
      </c>
      <c r="AT1330" s="47">
        <v>43.3</v>
      </c>
      <c r="AU1330" s="47">
        <v>0.2</v>
      </c>
      <c r="AV1330" s="47">
        <v>0.05</v>
      </c>
      <c r="AW1330" s="47" t="s">
        <v>204</v>
      </c>
      <c r="AX1330" s="47"/>
      <c r="AY1330" s="47"/>
      <c r="AZ1330" s="47"/>
      <c r="BA1330" s="47"/>
      <c r="BB1330" s="47"/>
      <c r="BC1330" s="47"/>
      <c r="BD1330" s="47"/>
      <c r="BE1330" s="47"/>
      <c r="BF1330" s="47"/>
      <c r="BG1330" s="5"/>
      <c r="BI1330" s="5"/>
      <c r="BJ1330" s="5"/>
      <c r="BK1330" s="5"/>
    </row>
    <row r="1331" ht="14.25" hidden="1" customHeight="1">
      <c r="A1331" s="92" t="s">
        <v>50</v>
      </c>
      <c r="B1331" s="47" t="s">
        <v>355</v>
      </c>
      <c r="C1331" s="47" t="s">
        <v>1171</v>
      </c>
      <c r="D1331" s="47" t="s">
        <v>1365</v>
      </c>
      <c r="E1331" s="61" t="s">
        <v>50</v>
      </c>
      <c r="F1331" s="47" t="s">
        <v>993</v>
      </c>
      <c r="G1331" s="47" t="s">
        <v>652</v>
      </c>
      <c r="H1331" s="45" t="str">
        <f t="shared" si="69"/>
        <v>OEESC 2014Office-EnclosedGeneral</v>
      </c>
      <c r="I1331" s="117" t="str">
        <f>VLOOKUP(H1331,'Interior Lighting'!$A$4:$G$1472,5,FALSE)</f>
        <v>0.97</v>
      </c>
      <c r="J1331" s="47"/>
      <c r="K1331" s="47"/>
      <c r="L1331" s="47"/>
      <c r="M1331" s="47">
        <v>0.4</v>
      </c>
      <c r="N1331" s="47">
        <v>0.4</v>
      </c>
      <c r="O1331" s="47">
        <v>0.2</v>
      </c>
      <c r="P1331" s="155" t="s">
        <v>1503</v>
      </c>
      <c r="Q1331" s="47" t="s">
        <v>370</v>
      </c>
      <c r="R1331" s="47" t="s">
        <v>652</v>
      </c>
      <c r="S1331" s="47" t="s">
        <v>542</v>
      </c>
      <c r="T1331" s="7" t="str">
        <f t="shared" si="78"/>
        <v>ASHRAE 62.1-2007GeneralCorridors</v>
      </c>
      <c r="U1331" s="117" t="str">
        <f>VLOOKUP(T1331,Ventilation!$A$4:$H$314,6,FALSE)</f>
        <v>0.06</v>
      </c>
      <c r="V1331" s="117" t="str">
        <f>VLOOKUP(T1331,Ventilation!$A$4:$H$314,5,FALSE)</f>
        <v/>
      </c>
      <c r="W1331" s="117" t="str">
        <f>VLOOKUP(T1331,Ventilation!$A$4:$H$314,7,FALSE)</f>
        <v/>
      </c>
      <c r="X1331" s="47">
        <v>10.0</v>
      </c>
      <c r="Y1331" s="47" t="s">
        <v>1483</v>
      </c>
      <c r="Z1331" s="47" t="s">
        <v>1484</v>
      </c>
      <c r="AA1331" s="47">
        <v>0.0446</v>
      </c>
      <c r="AB1331" s="8"/>
      <c r="AC1331" s="47"/>
      <c r="AD1331" s="47" t="s">
        <v>1485</v>
      </c>
      <c r="AE1331" s="47"/>
      <c r="AF1331" s="47"/>
      <c r="AG1331" s="47"/>
      <c r="AH1331" s="47"/>
      <c r="AI1331" s="47"/>
      <c r="AJ1331" s="47">
        <v>2.79</v>
      </c>
      <c r="AK1331" s="47">
        <v>0.0</v>
      </c>
      <c r="AL1331" s="47">
        <v>0.5</v>
      </c>
      <c r="AM1331" s="47">
        <v>0.0</v>
      </c>
      <c r="AN1331" s="47" t="s">
        <v>1494</v>
      </c>
      <c r="AO1331" s="47" t="s">
        <v>1487</v>
      </c>
      <c r="AP1331" s="47" t="s">
        <v>1488</v>
      </c>
      <c r="AQ1331" s="47"/>
      <c r="AR1331" s="47"/>
      <c r="AS1331" s="45" t="str">
        <f t="shared" si="79"/>
        <v/>
      </c>
      <c r="AT1331" s="47"/>
      <c r="AU1331" s="47"/>
      <c r="AV1331" s="47"/>
      <c r="AW1331" s="47"/>
      <c r="AX1331" s="47"/>
      <c r="AY1331" s="47"/>
      <c r="AZ1331" s="47"/>
      <c r="BA1331" s="47"/>
      <c r="BB1331" s="47"/>
      <c r="BC1331" s="47"/>
      <c r="BD1331" s="47"/>
      <c r="BE1331" s="47"/>
      <c r="BF1331" s="47"/>
      <c r="BG1331" s="5"/>
      <c r="BI1331" s="5"/>
      <c r="BJ1331" s="5"/>
      <c r="BK1331" s="5"/>
    </row>
    <row r="1332" ht="14.25" hidden="1" customHeight="1">
      <c r="A1332" s="92" t="s">
        <v>50</v>
      </c>
      <c r="B1332" s="47" t="s">
        <v>355</v>
      </c>
      <c r="C1332" s="47" t="s">
        <v>1162</v>
      </c>
      <c r="D1332" s="47" t="s">
        <v>1312</v>
      </c>
      <c r="E1332" s="61" t="s">
        <v>50</v>
      </c>
      <c r="F1332" s="47" t="s">
        <v>994</v>
      </c>
      <c r="G1332" s="47" t="s">
        <v>652</v>
      </c>
      <c r="H1332" s="45" t="str">
        <f t="shared" si="69"/>
        <v>OEESC 2014Office-Open PlanGeneral</v>
      </c>
      <c r="I1332" s="117" t="str">
        <f>VLOOKUP(H1332,'Interior Lighting'!$A$4:$G$1472,5,FALSE)</f>
        <v>0.93</v>
      </c>
      <c r="J1332" s="47"/>
      <c r="K1332" s="47"/>
      <c r="L1332" s="47"/>
      <c r="M1332" s="47">
        <v>0.4</v>
      </c>
      <c r="N1332" s="47">
        <v>0.4</v>
      </c>
      <c r="O1332" s="47">
        <v>0.2</v>
      </c>
      <c r="P1332" s="156" t="s">
        <v>1503</v>
      </c>
      <c r="Q1332" s="47" t="s">
        <v>370</v>
      </c>
      <c r="R1332" s="47" t="s">
        <v>580</v>
      </c>
      <c r="S1332" s="47" t="s">
        <v>576</v>
      </c>
      <c r="T1332" s="7" t="str">
        <f t="shared" si="78"/>
        <v>ASHRAE 62.1-2007Office BuildingsOffice space</v>
      </c>
      <c r="U1332" s="117" t="str">
        <f>VLOOKUP(T1332,Ventilation!$A$4:$H$314,6,FALSE)</f>
        <v>0.06</v>
      </c>
      <c r="V1332" s="117" t="str">
        <f>VLOOKUP(T1332,Ventilation!$A$4:$H$314,5,FALSE)</f>
        <v>5</v>
      </c>
      <c r="W1332" s="117" t="str">
        <f>VLOOKUP(T1332,Ventilation!$A$4:$H$314,7,FALSE)</f>
        <v/>
      </c>
      <c r="X1332" s="47">
        <v>5.25</v>
      </c>
      <c r="Y1332" s="47" t="s">
        <v>1483</v>
      </c>
      <c r="Z1332" s="47" t="s">
        <v>1484</v>
      </c>
      <c r="AA1332" s="47">
        <v>0.0446</v>
      </c>
      <c r="AB1332" s="8"/>
      <c r="AC1332" s="47"/>
      <c r="AD1332" s="47" t="s">
        <v>1485</v>
      </c>
      <c r="AE1332" s="47"/>
      <c r="AF1332" s="47"/>
      <c r="AG1332" s="47"/>
      <c r="AH1332" s="47"/>
      <c r="AI1332" s="47"/>
      <c r="AJ1332" s="47">
        <v>0.71</v>
      </c>
      <c r="AK1332" s="47">
        <v>0.0</v>
      </c>
      <c r="AL1332" s="47">
        <v>0.5</v>
      </c>
      <c r="AM1332" s="47">
        <v>0.0</v>
      </c>
      <c r="AN1332" s="47" t="s">
        <v>1494</v>
      </c>
      <c r="AO1332" s="47" t="s">
        <v>1487</v>
      </c>
      <c r="AP1332" s="47" t="s">
        <v>1488</v>
      </c>
      <c r="AQ1332" s="47"/>
      <c r="AR1332" s="47"/>
      <c r="AS1332" s="45" t="str">
        <f t="shared" si="79"/>
        <v/>
      </c>
      <c r="AT1332" s="47"/>
      <c r="AU1332" s="47"/>
      <c r="AV1332" s="47"/>
      <c r="AW1332" s="47"/>
      <c r="AX1332" s="47"/>
      <c r="AY1332" s="47"/>
      <c r="AZ1332" s="47"/>
      <c r="BA1332" s="47"/>
      <c r="BB1332" s="47"/>
      <c r="BC1332" s="47"/>
      <c r="BD1332" s="47"/>
      <c r="BE1332" s="47"/>
      <c r="BF1332" s="47"/>
      <c r="BG1332" s="5"/>
      <c r="BI1332" s="5"/>
      <c r="BJ1332" s="5"/>
      <c r="BK1332" s="5"/>
    </row>
    <row r="1333" ht="14.25" hidden="1" customHeight="1">
      <c r="A1333" s="92" t="s">
        <v>50</v>
      </c>
      <c r="B1333" s="47" t="s">
        <v>355</v>
      </c>
      <c r="C1333" s="47" t="s">
        <v>706</v>
      </c>
      <c r="D1333" s="47" t="s">
        <v>1364</v>
      </c>
      <c r="E1333" s="61" t="s">
        <v>50</v>
      </c>
      <c r="F1333" s="47" t="s">
        <v>706</v>
      </c>
      <c r="G1333" s="47" t="s">
        <v>652</v>
      </c>
      <c r="H1333" s="45" t="str">
        <f t="shared" si="69"/>
        <v>OEESC 2014LobbyGeneral</v>
      </c>
      <c r="I1333" s="117" t="str">
        <f>VLOOKUP(H1333,'Interior Lighting'!$A$4:$G$1472,5,FALSE)</f>
        <v>0.9</v>
      </c>
      <c r="J1333" s="47"/>
      <c r="K1333" s="47"/>
      <c r="L1333" s="47"/>
      <c r="M1333" s="47">
        <v>0.4</v>
      </c>
      <c r="N1333" s="47">
        <v>0.4</v>
      </c>
      <c r="O1333" s="47">
        <v>0.2</v>
      </c>
      <c r="P1333" s="155" t="s">
        <v>1503</v>
      </c>
      <c r="Q1333" s="47" t="s">
        <v>370</v>
      </c>
      <c r="R1333" s="47" t="s">
        <v>580</v>
      </c>
      <c r="S1333" s="47" t="s">
        <v>668</v>
      </c>
      <c r="T1333" s="7" t="str">
        <f t="shared" si="78"/>
        <v>ASHRAE 62.1-2007Office BuildingsMain entry lobbies</v>
      </c>
      <c r="U1333" s="117" t="str">
        <f>VLOOKUP(T1333,Ventilation!$A$4:$H$314,6,FALSE)</f>
        <v>0.06</v>
      </c>
      <c r="V1333" s="117" t="str">
        <f>VLOOKUP(T1333,Ventilation!$A$4:$H$314,5,FALSE)</f>
        <v>5</v>
      </c>
      <c r="W1333" s="117" t="str">
        <f>VLOOKUP(T1333,Ventilation!$A$4:$H$314,7,FALSE)</f>
        <v/>
      </c>
      <c r="X1333" s="47">
        <v>10.0</v>
      </c>
      <c r="Y1333" s="47" t="s">
        <v>1483</v>
      </c>
      <c r="Z1333" s="47" t="s">
        <v>1484</v>
      </c>
      <c r="AA1333" s="47">
        <v>0.0446</v>
      </c>
      <c r="AB1333" s="8"/>
      <c r="AC1333" s="47"/>
      <c r="AD1333" s="47" t="s">
        <v>1485</v>
      </c>
      <c r="AE1333" s="47"/>
      <c r="AF1333" s="47"/>
      <c r="AG1333" s="47"/>
      <c r="AH1333" s="47"/>
      <c r="AI1333" s="47"/>
      <c r="AJ1333" s="47">
        <v>0.07000000000000005</v>
      </c>
      <c r="AK1333" s="47">
        <v>0.0</v>
      </c>
      <c r="AL1333" s="47">
        <v>0.5</v>
      </c>
      <c r="AM1333" s="47">
        <v>0.0</v>
      </c>
      <c r="AN1333" s="47" t="s">
        <v>1494</v>
      </c>
      <c r="AO1333" s="47" t="s">
        <v>1487</v>
      </c>
      <c r="AP1333" s="47" t="s">
        <v>1488</v>
      </c>
      <c r="AQ1333" s="47"/>
      <c r="AR1333" s="47"/>
      <c r="AS1333" s="45" t="str">
        <f t="shared" si="79"/>
        <v/>
      </c>
      <c r="AT1333" s="47"/>
      <c r="AU1333" s="47"/>
      <c r="AV1333" s="47"/>
      <c r="AW1333" s="47"/>
      <c r="AX1333" s="47"/>
      <c r="AY1333" s="47"/>
      <c r="AZ1333" s="47"/>
      <c r="BA1333" s="47"/>
      <c r="BB1333" s="47"/>
      <c r="BC1333" s="47"/>
      <c r="BD1333" s="47"/>
      <c r="BE1333" s="47"/>
      <c r="BF1333" s="47"/>
      <c r="BG1333" s="5"/>
      <c r="BI1333" s="5"/>
      <c r="BJ1333" s="5"/>
      <c r="BK1333" s="5"/>
    </row>
    <row r="1334" ht="14.25" hidden="1" customHeight="1">
      <c r="A1334" s="92" t="s">
        <v>50</v>
      </c>
      <c r="B1334" s="47" t="s">
        <v>355</v>
      </c>
      <c r="C1334" s="8" t="s">
        <v>1148</v>
      </c>
      <c r="D1334" s="47" t="s">
        <v>1365</v>
      </c>
      <c r="E1334" s="61" t="s">
        <v>50</v>
      </c>
      <c r="F1334" s="47" t="s">
        <v>993</v>
      </c>
      <c r="G1334" s="47" t="s">
        <v>652</v>
      </c>
      <c r="H1334" s="45" t="str">
        <f t="shared" si="69"/>
        <v>OEESC 2014Office-EnclosedGeneral</v>
      </c>
      <c r="I1334" s="117" t="str">
        <f>VLOOKUP(H1334,'Interior Lighting'!$A$4:$G$1472,5,FALSE)</f>
        <v>0.97</v>
      </c>
      <c r="J1334" s="47"/>
      <c r="K1334" s="47"/>
      <c r="L1334" s="47"/>
      <c r="M1334" s="47">
        <v>0.4</v>
      </c>
      <c r="N1334" s="47">
        <v>0.4</v>
      </c>
      <c r="O1334" s="47">
        <v>0.2</v>
      </c>
      <c r="P1334" s="156" t="s">
        <v>1503</v>
      </c>
      <c r="Q1334" s="47" t="s">
        <v>370</v>
      </c>
      <c r="R1334" s="47" t="s">
        <v>580</v>
      </c>
      <c r="S1334" s="47" t="s">
        <v>667</v>
      </c>
      <c r="T1334" s="7" t="str">
        <f t="shared" si="78"/>
        <v>ASHRAE 62.1-2007Office BuildingsTelephone/data entry</v>
      </c>
      <c r="U1334" s="117" t="str">
        <f>VLOOKUP(T1334,Ventilation!$A$4:$H$314,6,FALSE)</f>
        <v>0.06</v>
      </c>
      <c r="V1334" s="117" t="str">
        <f>VLOOKUP(T1334,Ventilation!$A$4:$H$314,5,FALSE)</f>
        <v>5</v>
      </c>
      <c r="W1334" s="117" t="str">
        <f>VLOOKUP(T1334,Ventilation!$A$4:$H$314,7,FALSE)</f>
        <v/>
      </c>
      <c r="X1334" s="47">
        <v>5.0</v>
      </c>
      <c r="Y1334" s="47" t="s">
        <v>1483</v>
      </c>
      <c r="Z1334" s="47" t="s">
        <v>1484</v>
      </c>
      <c r="AA1334" s="47">
        <v>0.0446</v>
      </c>
      <c r="AB1334" s="8"/>
      <c r="AC1334" s="47"/>
      <c r="AD1334" s="47" t="s">
        <v>1485</v>
      </c>
      <c r="AE1334" s="47"/>
      <c r="AF1334" s="47"/>
      <c r="AG1334" s="47"/>
      <c r="AH1334" s="47"/>
      <c r="AI1334" s="47"/>
      <c r="AJ1334" s="47">
        <v>1.56</v>
      </c>
      <c r="AK1334" s="47">
        <v>0.0</v>
      </c>
      <c r="AL1334" s="47">
        <v>0.5</v>
      </c>
      <c r="AM1334" s="47">
        <v>0.0</v>
      </c>
      <c r="AN1334" s="47" t="s">
        <v>1494</v>
      </c>
      <c r="AO1334" s="47" t="s">
        <v>1487</v>
      </c>
      <c r="AP1334" s="47" t="s">
        <v>1488</v>
      </c>
      <c r="AQ1334" s="47"/>
      <c r="AR1334" s="47"/>
      <c r="AS1334" s="45" t="str">
        <f t="shared" si="79"/>
        <v/>
      </c>
      <c r="AT1334" s="47"/>
      <c r="AU1334" s="47"/>
      <c r="AV1334" s="47"/>
      <c r="AW1334" s="47"/>
      <c r="AX1334" s="47"/>
      <c r="AY1334" s="47"/>
      <c r="AZ1334" s="47"/>
      <c r="BA1334" s="47"/>
      <c r="BB1334" s="47"/>
      <c r="BC1334" s="47"/>
      <c r="BD1334" s="47"/>
      <c r="BE1334" s="47"/>
      <c r="BF1334" s="47"/>
      <c r="BG1334" s="5"/>
      <c r="BI1334" s="5"/>
      <c r="BJ1334" s="5"/>
      <c r="BK1334" s="5"/>
    </row>
    <row r="1335" ht="14.25" hidden="1" customHeight="1">
      <c r="A1335" s="92" t="s">
        <v>50</v>
      </c>
      <c r="B1335" s="45" t="s">
        <v>355</v>
      </c>
      <c r="C1335" s="45" t="s">
        <v>1131</v>
      </c>
      <c r="D1335" s="45" t="s">
        <v>1365</v>
      </c>
      <c r="E1335" s="61" t="s">
        <v>50</v>
      </c>
      <c r="F1335" s="45" t="s">
        <v>800</v>
      </c>
      <c r="G1335" s="45" t="s">
        <v>652</v>
      </c>
      <c r="H1335" s="45" t="str">
        <f t="shared" si="69"/>
        <v>OEESC 2014Electrical/MechanicalGeneral</v>
      </c>
      <c r="I1335" s="117" t="str">
        <f>VLOOKUP(H1335,'Interior Lighting'!$A$4:$G$1472,5,FALSE)</f>
        <v>0.95</v>
      </c>
      <c r="J1335" s="47"/>
      <c r="K1335" s="45"/>
      <c r="L1335" s="45"/>
      <c r="M1335" s="45">
        <v>0.4</v>
      </c>
      <c r="N1335" s="45">
        <v>0.4</v>
      </c>
      <c r="O1335" s="45">
        <v>0.2</v>
      </c>
      <c r="P1335" s="155" t="s">
        <v>1503</v>
      </c>
      <c r="Q1335" s="45" t="s">
        <v>370</v>
      </c>
      <c r="R1335" s="45" t="s">
        <v>652</v>
      </c>
      <c r="S1335" s="45" t="s">
        <v>594</v>
      </c>
      <c r="T1335" s="7" t="str">
        <f t="shared" si="78"/>
        <v>ASHRAE 62.1-2007GeneralStorage rooms</v>
      </c>
      <c r="U1335" s="117" t="str">
        <f>VLOOKUP(T1335,Ventilation!$A$4:$H$314,6,FALSE)</f>
        <v>0.12</v>
      </c>
      <c r="V1335" s="117" t="str">
        <f>VLOOKUP(T1335,Ventilation!$A$4:$H$314,5,FALSE)</f>
        <v/>
      </c>
      <c r="W1335" s="117" t="str">
        <f>VLOOKUP(T1335,Ventilation!$A$4:$H$314,7,FALSE)</f>
        <v/>
      </c>
      <c r="X1335" s="45">
        <v>0.0</v>
      </c>
      <c r="Y1335" s="7" t="s">
        <v>1483</v>
      </c>
      <c r="Z1335" s="7" t="s">
        <v>1484</v>
      </c>
      <c r="AA1335" s="45">
        <v>0.0446</v>
      </c>
      <c r="AB1335" s="7"/>
      <c r="AC1335" s="7"/>
      <c r="AD1335" s="7" t="s">
        <v>1485</v>
      </c>
      <c r="AE1335" s="45"/>
      <c r="AF1335" s="45"/>
      <c r="AG1335" s="45"/>
      <c r="AH1335" s="45"/>
      <c r="AI1335" s="45"/>
      <c r="AJ1335" s="45">
        <v>0.27</v>
      </c>
      <c r="AK1335" s="45">
        <v>0.0</v>
      </c>
      <c r="AL1335" s="45">
        <v>0.5</v>
      </c>
      <c r="AM1335" s="45">
        <v>0.0</v>
      </c>
      <c r="AN1335" s="7" t="s">
        <v>1494</v>
      </c>
      <c r="AO1335" s="7" t="s">
        <v>1487</v>
      </c>
      <c r="AP1335" s="7" t="s">
        <v>1488</v>
      </c>
      <c r="AQ1335" s="45"/>
      <c r="AR1335" s="45"/>
      <c r="AS1335" s="45" t="str">
        <f t="shared" si="79"/>
        <v/>
      </c>
      <c r="AT1335" s="45"/>
      <c r="AU1335" s="45"/>
      <c r="AV1335" s="45"/>
      <c r="AW1335" s="45"/>
      <c r="AX1335" s="45"/>
      <c r="AY1335" s="45"/>
      <c r="AZ1335" s="45"/>
      <c r="BA1335" s="45"/>
      <c r="BB1335" s="45"/>
      <c r="BC1335" s="45"/>
      <c r="BD1335" s="45"/>
      <c r="BE1335" s="45"/>
      <c r="BF1335" s="45"/>
      <c r="BG1335" s="5"/>
      <c r="BI1335" s="5"/>
      <c r="BJ1335" s="5"/>
      <c r="BK1335" s="5"/>
    </row>
    <row r="1336" ht="14.25" hidden="1" customHeight="1">
      <c r="A1336" s="92" t="s">
        <v>50</v>
      </c>
      <c r="B1336" s="45" t="s">
        <v>355</v>
      </c>
      <c r="C1336" s="45" t="s">
        <v>1126</v>
      </c>
      <c r="D1336" s="45" t="s">
        <v>1310</v>
      </c>
      <c r="E1336" s="61" t="s">
        <v>50</v>
      </c>
      <c r="F1336" s="61" t="s">
        <v>1020</v>
      </c>
      <c r="G1336" s="45" t="s">
        <v>652</v>
      </c>
      <c r="H1336" s="45" t="str">
        <f t="shared" si="69"/>
        <v>OEESC 2014Corridor/TransitionGeneral</v>
      </c>
      <c r="I1336" s="117" t="str">
        <f>VLOOKUP(H1336,'Interior Lighting'!$A$4:$G$1472,5,FALSE)</f>
        <v>0.41</v>
      </c>
      <c r="J1336" s="47"/>
      <c r="K1336" s="45"/>
      <c r="L1336" s="45"/>
      <c r="M1336" s="45">
        <v>0.4</v>
      </c>
      <c r="N1336" s="45">
        <v>0.4</v>
      </c>
      <c r="O1336" s="45">
        <v>0.2</v>
      </c>
      <c r="P1336" s="156" t="s">
        <v>1503</v>
      </c>
      <c r="Q1336" s="45" t="s">
        <v>370</v>
      </c>
      <c r="R1336" s="45" t="s">
        <v>652</v>
      </c>
      <c r="S1336" s="45" t="s">
        <v>542</v>
      </c>
      <c r="T1336" s="7" t="str">
        <f t="shared" si="78"/>
        <v>ASHRAE 62.1-2007GeneralCorridors</v>
      </c>
      <c r="U1336" s="117" t="str">
        <f>VLOOKUP(T1336,Ventilation!$A$4:$H$314,6,FALSE)</f>
        <v>0.06</v>
      </c>
      <c r="V1336" s="117" t="str">
        <f>VLOOKUP(T1336,Ventilation!$A$4:$H$314,5,FALSE)</f>
        <v/>
      </c>
      <c r="W1336" s="117" t="str">
        <f>VLOOKUP(T1336,Ventilation!$A$4:$H$314,7,FALSE)</f>
        <v/>
      </c>
      <c r="X1336" s="45">
        <v>1.0</v>
      </c>
      <c r="Y1336" s="45" t="s">
        <v>1483</v>
      </c>
      <c r="Z1336" s="45" t="s">
        <v>1484</v>
      </c>
      <c r="AA1336" s="45">
        <v>0.0446</v>
      </c>
      <c r="AB1336" s="7"/>
      <c r="AC1336" s="45"/>
      <c r="AD1336" s="45" t="s">
        <v>1485</v>
      </c>
      <c r="AE1336" s="45"/>
      <c r="AF1336" s="45"/>
      <c r="AG1336" s="45"/>
      <c r="AH1336" s="45"/>
      <c r="AI1336" s="45"/>
      <c r="AJ1336" s="45">
        <v>0.16</v>
      </c>
      <c r="AK1336" s="45">
        <v>0.0</v>
      </c>
      <c r="AL1336" s="45">
        <v>0.5</v>
      </c>
      <c r="AM1336" s="45">
        <v>0.0</v>
      </c>
      <c r="AN1336" s="45" t="s">
        <v>1494</v>
      </c>
      <c r="AO1336" s="45" t="s">
        <v>1487</v>
      </c>
      <c r="AP1336" s="45" t="s">
        <v>1488</v>
      </c>
      <c r="AQ1336" s="45"/>
      <c r="AR1336" s="45"/>
      <c r="AS1336" s="45" t="str">
        <f t="shared" si="79"/>
        <v/>
      </c>
      <c r="AT1336" s="45"/>
      <c r="AU1336" s="45"/>
      <c r="AV1336" s="45"/>
      <c r="AW1336" s="45"/>
      <c r="AX1336" s="45"/>
      <c r="AY1336" s="45"/>
      <c r="AZ1336" s="45"/>
      <c r="BA1336" s="45"/>
      <c r="BB1336" s="45"/>
      <c r="BC1336" s="45"/>
      <c r="BD1336" s="45"/>
      <c r="BE1336" s="45"/>
      <c r="BF1336" s="45"/>
      <c r="BG1336" s="5"/>
      <c r="BI1336" s="5"/>
      <c r="BJ1336" s="5"/>
      <c r="BK1336" s="5"/>
    </row>
    <row r="1337" ht="14.25" hidden="1" customHeight="1">
      <c r="A1337" s="92" t="s">
        <v>50</v>
      </c>
      <c r="B1337" s="7" t="s">
        <v>355</v>
      </c>
      <c r="C1337" s="7" t="s">
        <v>1125</v>
      </c>
      <c r="D1337" s="45" t="s">
        <v>1338</v>
      </c>
      <c r="E1337" s="61" t="s">
        <v>50</v>
      </c>
      <c r="F1337" s="45" t="s">
        <v>995</v>
      </c>
      <c r="G1337" s="45" t="s">
        <v>652</v>
      </c>
      <c r="H1337" s="45" t="str">
        <f t="shared" si="69"/>
        <v>OEESC 2014Conference/Meeting/MultipurposeGeneral</v>
      </c>
      <c r="I1337" s="117" t="str">
        <f>VLOOKUP(H1337,'Interior Lighting'!$A$4:$G$1472,5,FALSE)</f>
        <v>1.11</v>
      </c>
      <c r="J1337" s="47"/>
      <c r="K1337" s="45"/>
      <c r="L1337" s="45"/>
      <c r="M1337" s="45">
        <v>0.4</v>
      </c>
      <c r="N1337" s="45">
        <v>0.4</v>
      </c>
      <c r="O1337" s="45">
        <v>0.2</v>
      </c>
      <c r="P1337" s="155" t="s">
        <v>1503</v>
      </c>
      <c r="Q1337" s="45" t="s">
        <v>370</v>
      </c>
      <c r="R1337" s="45" t="s">
        <v>652</v>
      </c>
      <c r="S1337" s="45" t="s">
        <v>653</v>
      </c>
      <c r="T1337" s="7" t="str">
        <f t="shared" si="78"/>
        <v>ASHRAE 62.1-2007GeneralConference/meeting</v>
      </c>
      <c r="U1337" s="117" t="str">
        <f>VLOOKUP(T1337,Ventilation!$A$4:$H$314,6,FALSE)</f>
        <v>0.06</v>
      </c>
      <c r="V1337" s="117" t="str">
        <f>VLOOKUP(T1337,Ventilation!$A$4:$H$314,5,FALSE)</f>
        <v>5</v>
      </c>
      <c r="W1337" s="117" t="str">
        <f>VLOOKUP(T1337,Ventilation!$A$4:$H$314,7,FALSE)</f>
        <v/>
      </c>
      <c r="X1337" s="45">
        <v>50.0</v>
      </c>
      <c r="Y1337" s="7" t="s">
        <v>1483</v>
      </c>
      <c r="Z1337" s="7" t="s">
        <v>1484</v>
      </c>
      <c r="AA1337" s="45">
        <v>0.0446</v>
      </c>
      <c r="AB1337" s="7"/>
      <c r="AC1337" s="7"/>
      <c r="AD1337" s="7" t="s">
        <v>1485</v>
      </c>
      <c r="AE1337" s="45"/>
      <c r="AF1337" s="45"/>
      <c r="AG1337" s="45"/>
      <c r="AH1337" s="45"/>
      <c r="AI1337" s="45"/>
      <c r="AJ1337" s="45">
        <v>0.37</v>
      </c>
      <c r="AK1337" s="45">
        <v>0.0</v>
      </c>
      <c r="AL1337" s="45">
        <v>0.5</v>
      </c>
      <c r="AM1337" s="45">
        <v>0.0</v>
      </c>
      <c r="AN1337" s="7" t="s">
        <v>1494</v>
      </c>
      <c r="AO1337" s="7" t="s">
        <v>1487</v>
      </c>
      <c r="AP1337" s="7" t="s">
        <v>1488</v>
      </c>
      <c r="AQ1337" s="45"/>
      <c r="AR1337" s="45"/>
      <c r="AS1337" s="45" t="str">
        <f t="shared" si="79"/>
        <v/>
      </c>
      <c r="AT1337" s="45"/>
      <c r="AU1337" s="45"/>
      <c r="AV1337" s="45"/>
      <c r="AW1337" s="7"/>
      <c r="AX1337" s="45"/>
      <c r="AY1337" s="45"/>
      <c r="AZ1337" s="45"/>
      <c r="BA1337" s="45"/>
      <c r="BB1337" s="45"/>
      <c r="BC1337" s="45"/>
      <c r="BD1337" s="45"/>
      <c r="BE1337" s="45"/>
      <c r="BF1337" s="45"/>
      <c r="BG1337" s="5"/>
      <c r="BI1337" s="5"/>
      <c r="BJ1337" s="5"/>
      <c r="BK1337" s="5"/>
    </row>
    <row r="1338" ht="14.25" hidden="1" customHeight="1">
      <c r="A1338" s="92" t="s">
        <v>50</v>
      </c>
      <c r="B1338" s="7" t="s">
        <v>355</v>
      </c>
      <c r="C1338" s="7" t="s">
        <v>1124</v>
      </c>
      <c r="D1338" s="45" t="s">
        <v>1312</v>
      </c>
      <c r="E1338" s="61" t="s">
        <v>50</v>
      </c>
      <c r="F1338" s="45" t="s">
        <v>993</v>
      </c>
      <c r="G1338" s="45" t="s">
        <v>652</v>
      </c>
      <c r="H1338" s="45" t="str">
        <f t="shared" si="69"/>
        <v>OEESC 2014Office-EnclosedGeneral</v>
      </c>
      <c r="I1338" s="117" t="str">
        <f>VLOOKUP(H1338,'Interior Lighting'!$A$4:$G$1472,5,FALSE)</f>
        <v>0.97</v>
      </c>
      <c r="J1338" s="47"/>
      <c r="K1338" s="45"/>
      <c r="L1338" s="45"/>
      <c r="M1338" s="45">
        <v>0.4</v>
      </c>
      <c r="N1338" s="45">
        <v>0.4</v>
      </c>
      <c r="O1338" s="45">
        <v>0.2</v>
      </c>
      <c r="P1338" s="156" t="s">
        <v>1503</v>
      </c>
      <c r="Q1338" s="45" t="s">
        <v>370</v>
      </c>
      <c r="R1338" s="45" t="s">
        <v>580</v>
      </c>
      <c r="S1338" s="45" t="s">
        <v>576</v>
      </c>
      <c r="T1338" s="7" t="str">
        <f t="shared" si="78"/>
        <v>ASHRAE 62.1-2007Office BuildingsOffice space</v>
      </c>
      <c r="U1338" s="117" t="str">
        <f>VLOOKUP(T1338,Ventilation!$A$4:$H$314,6,FALSE)</f>
        <v>0.06</v>
      </c>
      <c r="V1338" s="117" t="str">
        <f>VLOOKUP(T1338,Ventilation!$A$4:$H$314,5,FALSE)</f>
        <v>5</v>
      </c>
      <c r="W1338" s="117" t="str">
        <f>VLOOKUP(T1338,Ventilation!$A$4:$H$314,7,FALSE)</f>
        <v/>
      </c>
      <c r="X1338" s="45">
        <v>4.75</v>
      </c>
      <c r="Y1338" s="7" t="s">
        <v>1483</v>
      </c>
      <c r="Z1338" s="7" t="s">
        <v>1484</v>
      </c>
      <c r="AA1338" s="45">
        <v>0.0446</v>
      </c>
      <c r="AB1338" s="7"/>
      <c r="AC1338" s="7"/>
      <c r="AD1338" s="7" t="s">
        <v>1485</v>
      </c>
      <c r="AE1338" s="45"/>
      <c r="AF1338" s="45"/>
      <c r="AG1338" s="45"/>
      <c r="AH1338" s="45"/>
      <c r="AI1338" s="45"/>
      <c r="AJ1338" s="45">
        <v>0.64</v>
      </c>
      <c r="AK1338" s="45">
        <v>0.0</v>
      </c>
      <c r="AL1338" s="45">
        <v>0.5</v>
      </c>
      <c r="AM1338" s="45">
        <v>0.0</v>
      </c>
      <c r="AN1338" s="7" t="s">
        <v>1494</v>
      </c>
      <c r="AO1338" s="7" t="s">
        <v>1487</v>
      </c>
      <c r="AP1338" s="7" t="s">
        <v>1488</v>
      </c>
      <c r="AQ1338" s="45"/>
      <c r="AR1338" s="45"/>
      <c r="AS1338" s="45" t="str">
        <f t="shared" si="79"/>
        <v/>
      </c>
      <c r="AT1338" s="45"/>
      <c r="AU1338" s="45"/>
      <c r="AV1338" s="45"/>
      <c r="AW1338" s="7"/>
      <c r="AX1338" s="45"/>
      <c r="AY1338" s="45"/>
      <c r="AZ1338" s="45"/>
      <c r="BA1338" s="45"/>
      <c r="BB1338" s="45"/>
      <c r="BC1338" s="45"/>
      <c r="BD1338" s="45"/>
      <c r="BE1338" s="45"/>
      <c r="BF1338" s="45"/>
      <c r="BG1338" s="5"/>
      <c r="BI1338" s="5"/>
      <c r="BJ1338" s="5"/>
      <c r="BK1338" s="5"/>
    </row>
    <row r="1339" ht="14.25" hidden="1" customHeight="1">
      <c r="A1339" s="92" t="s">
        <v>50</v>
      </c>
      <c r="B1339" s="7" t="s">
        <v>355</v>
      </c>
      <c r="C1339" s="7" t="s">
        <v>1119</v>
      </c>
      <c r="D1339" s="45" t="s">
        <v>1364</v>
      </c>
      <c r="E1339" s="61" t="s">
        <v>50</v>
      </c>
      <c r="F1339" s="45" t="s">
        <v>1011</v>
      </c>
      <c r="G1339" s="45" t="s">
        <v>652</v>
      </c>
      <c r="H1339" s="45" t="str">
        <f t="shared" si="69"/>
        <v>OEESC 2014Lounge/RecreationGeneral</v>
      </c>
      <c r="I1339" s="117" t="str">
        <f>VLOOKUP(H1339,'Interior Lighting'!$A$4:$G$1472,5,FALSE)</f>
        <v>0.73</v>
      </c>
      <c r="J1339" s="47"/>
      <c r="K1339" s="45"/>
      <c r="L1339" s="45"/>
      <c r="M1339" s="45">
        <v>0.4</v>
      </c>
      <c r="N1339" s="45">
        <v>0.4</v>
      </c>
      <c r="O1339" s="45">
        <v>0.2</v>
      </c>
      <c r="P1339" s="155" t="s">
        <v>1503</v>
      </c>
      <c r="Q1339" s="45" t="s">
        <v>370</v>
      </c>
      <c r="R1339" s="45" t="s">
        <v>652</v>
      </c>
      <c r="S1339" s="45" t="s">
        <v>653</v>
      </c>
      <c r="T1339" s="7" t="str">
        <f t="shared" si="78"/>
        <v>ASHRAE 62.1-2007GeneralConference/meeting</v>
      </c>
      <c r="U1339" s="117" t="str">
        <f>VLOOKUP(T1339,Ventilation!$A$4:$H$314,6,FALSE)</f>
        <v>0.06</v>
      </c>
      <c r="V1339" s="117" t="str">
        <f>VLOOKUP(T1339,Ventilation!$A$4:$H$314,5,FALSE)</f>
        <v>5</v>
      </c>
      <c r="W1339" s="117" t="str">
        <f>VLOOKUP(T1339,Ventilation!$A$4:$H$314,7,FALSE)</f>
        <v/>
      </c>
      <c r="X1339" s="45">
        <v>50.0</v>
      </c>
      <c r="Y1339" s="7" t="s">
        <v>1483</v>
      </c>
      <c r="Z1339" s="7" t="s">
        <v>1484</v>
      </c>
      <c r="AA1339" s="45">
        <v>0.0446</v>
      </c>
      <c r="AB1339" s="7"/>
      <c r="AC1339" s="45"/>
      <c r="AD1339" s="45" t="s">
        <v>1485</v>
      </c>
      <c r="AE1339" s="45"/>
      <c r="AF1339" s="45"/>
      <c r="AG1339" s="45"/>
      <c r="AH1339" s="45"/>
      <c r="AI1339" s="45"/>
      <c r="AJ1339" s="45">
        <v>4.46</v>
      </c>
      <c r="AK1339" s="45">
        <v>0.0</v>
      </c>
      <c r="AL1339" s="45">
        <v>0.5</v>
      </c>
      <c r="AM1339" s="45">
        <v>0.0</v>
      </c>
      <c r="AN1339" s="45" t="s">
        <v>1494</v>
      </c>
      <c r="AO1339" s="7" t="s">
        <v>1487</v>
      </c>
      <c r="AP1339" s="7" t="s">
        <v>1488</v>
      </c>
      <c r="AQ1339" s="45"/>
      <c r="AR1339" s="45"/>
      <c r="AS1339" s="45" t="str">
        <f t="shared" si="79"/>
        <v/>
      </c>
      <c r="AT1339" s="45"/>
      <c r="AU1339" s="45"/>
      <c r="AV1339" s="45"/>
      <c r="AW1339" s="7"/>
      <c r="AX1339" s="45"/>
      <c r="AY1339" s="45"/>
      <c r="AZ1339" s="45"/>
      <c r="BA1339" s="45"/>
      <c r="BB1339" s="45"/>
      <c r="BC1339" s="45"/>
      <c r="BD1339" s="45"/>
      <c r="BE1339" s="7"/>
      <c r="BF1339" s="7"/>
      <c r="BG1339" s="5"/>
      <c r="BI1339" s="5"/>
      <c r="BJ1339" s="5"/>
      <c r="BK1339" s="5"/>
    </row>
    <row r="1340" ht="14.25" hidden="1" customHeight="1">
      <c r="A1340" s="92" t="s">
        <v>50</v>
      </c>
      <c r="B1340" s="7" t="s">
        <v>355</v>
      </c>
      <c r="C1340" s="7" t="s">
        <v>1115</v>
      </c>
      <c r="D1340" s="45" t="s">
        <v>1294</v>
      </c>
      <c r="E1340" s="92" t="s">
        <v>367</v>
      </c>
      <c r="F1340" s="92" t="s">
        <v>1080</v>
      </c>
      <c r="G1340" s="92" t="s">
        <v>652</v>
      </c>
      <c r="H1340" s="45" t="str">
        <f t="shared" si="69"/>
        <v>ASHRAE 189.1-2009AtticsGeneral</v>
      </c>
      <c r="I1340" s="117" t="str">
        <f>VLOOKUP(H1340,'Interior Lighting'!$A$4:$G$1472,5,FALSE)</f>
        <v>0</v>
      </c>
      <c r="J1340" s="47"/>
      <c r="K1340" s="45"/>
      <c r="L1340" s="45"/>
      <c r="M1340" s="45"/>
      <c r="N1340" s="45"/>
      <c r="O1340" s="45"/>
      <c r="P1340" s="45"/>
      <c r="Q1340" s="92"/>
      <c r="R1340" s="45"/>
      <c r="S1340" s="45"/>
      <c r="T1340" s="7" t="str">
        <f t="shared" si="78"/>
        <v/>
      </c>
      <c r="U1340" s="45"/>
      <c r="V1340" s="45"/>
      <c r="W1340" s="45"/>
      <c r="X1340" s="45"/>
      <c r="Y1340" s="45"/>
      <c r="Z1340" s="45"/>
      <c r="AA1340" s="45">
        <v>0.112</v>
      </c>
      <c r="AB1340" s="7"/>
      <c r="AC1340" s="45"/>
      <c r="AD1340" s="45" t="s">
        <v>1485</v>
      </c>
      <c r="AE1340" s="45"/>
      <c r="AF1340" s="45"/>
      <c r="AG1340" s="45"/>
      <c r="AH1340" s="45"/>
      <c r="AI1340" s="45"/>
      <c r="AJ1340" s="45"/>
      <c r="AK1340" s="45"/>
      <c r="AL1340" s="45"/>
      <c r="AM1340" s="45"/>
      <c r="AN1340" s="45"/>
      <c r="AO1340" s="45"/>
      <c r="AP1340" s="45"/>
      <c r="AQ1340" s="45"/>
      <c r="AR1340" s="45"/>
      <c r="AS1340" s="45" t="str">
        <f t="shared" si="79"/>
        <v/>
      </c>
      <c r="AT1340" s="45"/>
      <c r="AU1340" s="45"/>
      <c r="AV1340" s="45"/>
      <c r="AW1340" s="45"/>
      <c r="AX1340" s="45"/>
      <c r="AY1340" s="45"/>
      <c r="AZ1340" s="45"/>
      <c r="BA1340" s="45"/>
      <c r="BB1340" s="45"/>
      <c r="BC1340" s="45"/>
      <c r="BD1340" s="45"/>
      <c r="BE1340" s="45"/>
      <c r="BF1340" s="45"/>
      <c r="BG1340" s="5"/>
      <c r="BI1340" s="5"/>
      <c r="BJ1340" s="5"/>
      <c r="BK1340" s="5"/>
    </row>
  </sheetData>
  <autoFilter ref="$A$3:$BK$1340">
    <filterColumn colId="1">
      <filters>
        <filter val="Office"/>
        <filter val="Warehouse"/>
      </filters>
    </filterColumn>
    <filterColumn colId="0">
      <filters>
        <filter val="90.1-2013"/>
        <filter val="90.1-2010"/>
        <filter val="DOE Ref 1980-2004"/>
        <filter val="DOE Ref Pre-1980"/>
        <filter val="ICC IECC 2015"/>
        <filter val="90.1-2004"/>
        <filter val="189.1-2009"/>
        <filter val="90.1-2007"/>
      </filters>
    </filterColumn>
  </autoFilter>
  <dataValidations>
    <dataValidation type="list" allowBlank="1" showErrorMessage="1" sqref="F4:F14 F17 F20:F89 F128:F141 F144:F147 F150:F153 F156:F158 F162:F164 F168:F171 F174:F177 F180:F183 F186:F189 F192:F194 F198:F201 F204:F207 F210:F213 F216:F219 F222:F225 F228:F231 F234:F236 F263:F337 F372:F411 F413:F426 F428:F443 F445:F458 F460:F462 F464:F475 F477:F480 F483:F490 F492 F511 F541 F554:F557 F559:F563 F612:F615 F617:F625 F627:F646 F649 F652:F665 F674:F677 F679:F690 F692:F701 F703:F716 F741:F770 F774:F792 F796:F814 F820:F829 F831:F836 F872:F898 F907:F918 F1071:F1075 F1081:F1092 F1141:F1142 F1156:F1159 F1161:F1168 F1170:F1173 F1199:F1201 F1203:F1207 F1209:F1214 F1217:F1223 F1225:F1226 F1228:F1249 F1251:F1252 F1254:F1259 F1276:F1282 F1309 F1320:F1340">
      <formula1>'Interior Lighting'!$C$4:$C$819</formula1>
    </dataValidation>
    <dataValidation type="list" allowBlank="1" showErrorMessage="1" sqref="C316:C323">
      <formula1>Lookups!$H$5:$H$209</formula1>
    </dataValidation>
    <dataValidation type="list" allowBlank="1" showErrorMessage="1" sqref="AC4:AD7 AD8 AC9:AD10 AD11 AC12:AD13 AD14 AC15:AD16 AD17 P4:P171 P174:P177 P180:P183 P186:P189 P192:P255 Y4:Z255 AC18:AD255 AI4:AI255 AN4:AP255 AW4:AW255 BE4:BF255 AN257 AP257 AC257:AD279 P257:P319 AC281:AD494 AD495 AC496:AD524 AD525 AN258:AP563 AN564 AP564 AN565:AP569 AN570 AP570 AN571:AP575 AN576 AC526:AD581 AC582 AC583:AD584 AC585 Y257:Z587 AN577:AP587 Z588 AN588 AN589:AP590 AW257:AW590 Y589:Z593 Z594 AN591:AN594 AN595:AP596 AW594:AW596 Y595:Z599 Z600 AN597:AN600 AN601:AP602 AW600:AW602 Y601:Z605 Z606 AN603:AN606 AN607:AP608 AW606:AW608 AN609:AN611 AC586:AD639 AD640 AC641:AD642 AD643 AC644:AD645 AD646 AC647:AD648 AD649 AC650:AD752 AD753 AN612:AP764 AN765:AN766 AN767:AP786 AN787:AN788 AC754:AD855 AD856 AC857:AD870 AD871 AC872:AD874 AD875 AN789:AP911 AN912:AO912 AN913:AP914 AN915:AO915 AN916:AP917 AN918:AO919 AN920:AP920 AN921:AO922 AN923:AP923 P322:P924 Y607:Z924 AC876:AD924 AI257:AI924 AN924:AO924 AW612:AW924 BE257:BF924 P937 Y937:Z937 AC937:AD937 AI937 AN937:AP937 AW937 BE937:BF937 AC1060:AD1086 AD1087 AN1060:AP1158 AN1159:AO1159 AC1088:AD1173 AD1174:AD1176 AC1177 P1060:P1218 AN1160:AP1220 AN1221 AC1178:AD1255 AD1256 AC1257:AD1281 AD1282 AN1222:AP1325 AN1326:AO1326 P1220:P1340 Y1060:Z1340 AC1283:AD1340 AI1060:AI1340 AN1327:AP1340 AW1060:AW1340 BE1060:BF1340">
      <formula1>Schedules!$A$4:$A$3405</formula1>
    </dataValidation>
    <dataValidation type="list" allowBlank="1" showErrorMessage="1" sqref="E771:E773 E793:E795 E815:E817 E837:E839 E853:E854 E856 E868:E869 E871">
      <formula1>Lookups!$J$5:$J$12</formula1>
    </dataValidation>
    <dataValidation type="list" allowBlank="1" showErrorMessage="1" sqref="G15:G16 G18:G19 G109:G127 G142:G143 G148:G149 G154:G155 G160:G161 G166:G167 G172:G173 G178:G179 G184:G185 G190:G191 G196:G197 G202:G203 G208:G209 G214:G215 G220:G221 G226:G227 G232:G233 G237:G255 G257:G262 C4:C315 G338:G371 C324:C420 C422:C452 C454:C484 G493:G510 G512:G540 C486:C546 G542:G553 G564:G611 G647:G648 G650:G651 G666:G673 G717:G740 G842:G852 G855 G857:G867 G870 G899:G906 G919:G924 C548:C1037 G1093:G1098 G1104:G1123 C1060:C1147 G1177:G1179 C1149:C1214 G1215:G1216 G1224 G1227 C1216:C1311 C1313:C1340">
      <formula1>Lookups!$H$5:$H$203</formula1>
    </dataValidation>
    <dataValidation type="list" allowBlank="1" showErrorMessage="1" sqref="E879 E1180:E1196 E1198:E1202 E1208:E1212 E1214 E1217:E1219 E1221:E1222 E1233 E1236 E1238:E1243 E1248:E1250 E1253 E1255 E1257:E1260 E1262:E1281 E1283:E1286 E1288:E1308 E1310:E1315 E1317:E1339">
      <formula1>Lookups!$J$5:$J$17</formula1>
    </dataValidation>
    <dataValidation type="list" allowBlank="1" sqref="S4:S255 S257:S397 S399 S403 S406 S408:S419 S422:S429 S431 S435 S438:S451 S454:S457 S459:S461 S463 S467 S470:S483 S486:S489 S491:S493 S499 S502:S509 S512:S515 S517:S523 S529 S532:S539 S542:S545 S548:S740 S742:S753 S757:S758 S760:S849 S851:S864 S866:S924 S937 S1060:S1124 S1126 S1130 S1133:S1146 S1149:S1152 S1154:S1214 S1216:S1288 S1290 S1294 S1297:S1310 S1313:S1316 S1318:S1340">
      <formula1>Ventilation!$D$4:$D$314</formula1>
    </dataValidation>
    <dataValidation type="list" allowBlank="1" showErrorMessage="1" sqref="G4:G14 G17 G20:G89 G128:G141 G144:G147 G150:G153 G156:G159 G162:G165 G168:G171 G174:G177 G180:G183 G186:G189 G192:G195 G198:G201 G204:G207 G210:G213 G216:G219 G222:G225 G228:G231 G234:G236 G263:G337 G372:G411 G413:G423 G425:G426 G428:G431 G433:G443 G445:G455 G457:G458 G460:G462 G465:G475 G477:G480 G483:G487 G489:G490 G492 G511 G541 G554:G557 G559:G563 G612:G615 G617:G625 G627:G646 G649 G652:G665 G674:G677 G679:G690 G692:G701 G703:G716 G741:G770 G774:G792 G796:G814 G818:G829 G835 G840:G841 G872:G898 G907:G918 G1060:G1079 G1081:G1092 G1099:G1103 G1141:G1142 G1147:G1148 G1156:G1173 G1199:G1214 G1217:G1223 G1225:G1226 G1228:G1243 G1248 G1251:G1274 G1276:G1287 G1309 G1311:G1312 G1320:G1340">
      <formula1>'Interior Lighting'!$D$4:$D$819</formula1>
    </dataValidation>
    <dataValidation type="list" allowBlank="1" showErrorMessage="1" sqref="E4:E14 E17 E20:E89 E128:E137 E234:E236 E257:E315 E322:E333 E337 E372:E462 E464:E480 E483:E492 E554:E581 E588:E646 E649 E652:E655 E674:E716 E741:E770 E774:E792 E796:E814 E872 E875 E880:E898 E907:E918 E937 E1071:E1075 E1087:E1092 E1141:E1142 E1173 E1203 E1205:E1207 E1213 E1220 E1223:E1226 E1228:E1232 E1251 E1256 E1282 E1309 E1340">
      <formula1>Lookups!$J$5:$J$10</formula1>
    </dataValidation>
    <dataValidation type="list" allowBlank="1" showErrorMessage="1" sqref="E138:E233 E1197">
      <formula1>Lookups!$J$5:$J$13</formula1>
    </dataValidation>
    <dataValidation type="list" allowBlank="1" showErrorMessage="1" sqref="E316:E321">
      <formula1>Lookups!$J$5:$J$16</formula1>
    </dataValidation>
    <dataValidation type="list" allowBlank="1" showErrorMessage="1" sqref="F90:F108 F159 F165 F818:F819 F830 F840:F841 F1060:F1070 F1124:F1125 F1127 F1129:F1138 F1140 F1143 F1146 F1149:F1153 F1155 F1160 F1169 F1174:F1176 F1180:F1198 F1202 F1260:F1262 F1264:F1270 F1288:F1289 F1291:F1302 F1304:F1307 F1310 F1313:F1317 F1319">
      <formula1>'Interior Lighting'!$C$4:$C$1347</formula1>
    </dataValidation>
    <dataValidation type="list" allowBlank="1" showErrorMessage="1" sqref="G90:G108 G424 G456 G488 G830:G834 G1124:G1125 G1129:G1138 G1140 G1143 G1146 G1149:G1153 G1155 G1174:G1176 G1180:G1198 G1244:G1247 G1288:G1289 G1292:G1302 G1304:G1307 G1310 G1313:G1317 G1319">
      <formula1>'Interior Lighting'!$D$4:$D$1347</formula1>
    </dataValidation>
    <dataValidation type="list" allowBlank="1" showErrorMessage="1" sqref="R4:R255 R258:R397 R399 R403 R406 R408:R419 R422:R429 R431 R435 R438:R451 R454:R457 R459:R461 R463 R467 R470:R483 R486:R489 R491:R493 R499 R502:R509 R512:R515 R517:R523 R529 R532:R539 R542:R545 R548:R563 R565:R569 R571:R575 R577:R587 R589:R593 R595:R599 R601:R605 R607:R924 R937 R1060:R1124 R1126 R1130 R1133:R1146 R1149:R1152 R1154:R1214 R1216:R1220 R1222:R1288 R1290 R1294 R1297:R1310 R1313:R1316 R1318:R1340">
      <formula1>Ventilation!$C$4:$C$314</formula1>
    </dataValidation>
    <dataValidation type="list" allowBlank="1" showErrorMessage="1" sqref="Q4:Q255 Q257:Q924 Q937 Q1060:Q1340">
      <formula1>Lookups!$L$5:$L$9</formula1>
    </dataValidation>
    <dataValidation type="list" allowBlank="1" showErrorMessage="1" sqref="E1060:E1070 E1076:E1080 E1099:E1103 E1316">
      <formula1>Lookups!$J$5:$J$14</formula1>
    </dataValidation>
    <dataValidation type="list" allowBlank="1" showErrorMessage="1" sqref="F15:F16 F18:F19 F109:F127 F142:F143 F154:F155 F160:F161 F166:F167 F172:F173 F178:F179 F184:F185 F190:F191 F196:F197 F202:F203 F208:F209 F214:F215 F220:F221 F226:F227 F232:F233 B4:B255 F237:F255 F257:F262 F338:F371 F493:F510 F512:F540 F542:F553 F564:F611 F647:F648 F650:F651 F666:F673 F717:F740 F842:F852 F855 F857:F867 F870 F899:F906 B257:B924 F919:F924 B937 F1093:F1098 F1104:F1123 F1177:F1179 F1215:F1216 F1224 F1227 B1060:B1340">
      <formula1>Lookups!$F$5:$F$21</formula1>
    </dataValidation>
    <dataValidation type="list" allowBlank="1" showErrorMessage="1" sqref="E334:E336 E463 E481:E482 E511 E541 E1126 E1128 E1144:E1145">
      <formula1>Lookups!$J$5:$J$15</formula1>
    </dataValidation>
    <dataValidation type="list" allowBlank="1" showErrorMessage="1" sqref="E90:E108 E656:E665 E818:E836 E840:E841 E873:E874 E876:E878 E1081:E1086 E1124:E1125 E1127 E1129:E1140 E1143 E1146:E1172 E1174:E1176 E1204 E1234:E1235 E1237 E1244:E1247 E1252 E1254 E1261 E1287">
      <formula1>Lookups!$J$5:$J$11</formula1>
    </dataValidation>
    <dataValidation type="list" allowBlank="1" showErrorMessage="1" sqref="F1076:F1080 F1099:F1103 F1271:F1275 F1283:F1284 F1286:F1287">
      <formula1>'Interior Lighting'!$C$4:$C$1352</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2031</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59" t="s">
        <v>2032</v>
      </c>
      <c r="F2" s="159"/>
      <c r="G2" s="159"/>
      <c r="H2" s="159"/>
      <c r="I2" s="159"/>
      <c r="J2" s="159"/>
      <c r="K2" s="160" t="s">
        <v>2033</v>
      </c>
      <c r="L2" s="160"/>
      <c r="M2" s="160"/>
      <c r="N2" s="161" t="s">
        <v>2034</v>
      </c>
      <c r="O2" s="161"/>
      <c r="P2" s="161"/>
      <c r="Q2" s="161"/>
      <c r="R2" s="161"/>
      <c r="S2" s="161"/>
      <c r="T2" s="162" t="s">
        <v>2035</v>
      </c>
      <c r="U2" s="162"/>
      <c r="V2" s="162"/>
      <c r="W2" s="162"/>
      <c r="X2" s="162"/>
      <c r="Y2" s="162"/>
      <c r="Z2" s="103"/>
      <c r="AA2" s="103"/>
      <c r="AB2" s="103"/>
      <c r="AC2" s="103"/>
      <c r="AD2" s="103"/>
      <c r="AE2" s="103"/>
      <c r="AF2" s="103"/>
      <c r="AG2" s="100" t="s">
        <v>2036</v>
      </c>
      <c r="AH2" s="100"/>
      <c r="AI2" s="100"/>
      <c r="AJ2" s="163" t="s">
        <v>2037</v>
      </c>
      <c r="AK2" s="163"/>
      <c r="AL2" s="163"/>
      <c r="AM2" s="163"/>
    </row>
    <row r="3" ht="83.25" customHeight="1">
      <c r="A3" s="14" t="s">
        <v>57</v>
      </c>
      <c r="B3" s="14" t="s">
        <v>58</v>
      </c>
      <c r="C3" s="14" t="s">
        <v>1217</v>
      </c>
      <c r="D3" s="15" t="s">
        <v>1271</v>
      </c>
      <c r="E3" s="6" t="s">
        <v>2038</v>
      </c>
      <c r="F3" s="6" t="s">
        <v>2039</v>
      </c>
      <c r="G3" s="6" t="s">
        <v>2040</v>
      </c>
      <c r="H3" s="6" t="s">
        <v>2041</v>
      </c>
      <c r="I3" s="6" t="s">
        <v>2042</v>
      </c>
      <c r="J3" s="6" t="s">
        <v>2043</v>
      </c>
      <c r="K3" s="14" t="s">
        <v>2044</v>
      </c>
      <c r="L3" s="14" t="s">
        <v>2045</v>
      </c>
      <c r="M3" s="14" t="s">
        <v>2046</v>
      </c>
      <c r="N3" s="6" t="s">
        <v>2047</v>
      </c>
      <c r="O3" s="6" t="s">
        <v>2048</v>
      </c>
      <c r="P3" s="6" t="s">
        <v>2049</v>
      </c>
      <c r="Q3" s="6" t="s">
        <v>2050</v>
      </c>
      <c r="R3" s="6" t="s">
        <v>2051</v>
      </c>
      <c r="S3" s="6" t="s">
        <v>2052</v>
      </c>
      <c r="T3" s="6" t="s">
        <v>2053</v>
      </c>
      <c r="U3" s="6" t="s">
        <v>2054</v>
      </c>
      <c r="V3" s="6" t="s">
        <v>2055</v>
      </c>
      <c r="W3" s="6" t="s">
        <v>2056</v>
      </c>
      <c r="X3" s="6" t="s">
        <v>2057</v>
      </c>
      <c r="Y3" s="6" t="s">
        <v>2058</v>
      </c>
      <c r="Z3" s="14" t="s">
        <v>2059</v>
      </c>
      <c r="AA3" s="6" t="s">
        <v>2060</v>
      </c>
      <c r="AB3" s="6" t="s">
        <v>2061</v>
      </c>
      <c r="AC3" s="6" t="s">
        <v>2062</v>
      </c>
      <c r="AD3" s="6" t="s">
        <v>2063</v>
      </c>
      <c r="AE3" s="14" t="s">
        <v>2064</v>
      </c>
      <c r="AF3" s="14" t="s">
        <v>2065</v>
      </c>
      <c r="AG3" s="14" t="s">
        <v>2066</v>
      </c>
      <c r="AH3" s="14" t="s">
        <v>2067</v>
      </c>
      <c r="AI3" s="14" t="s">
        <v>2068</v>
      </c>
      <c r="AJ3" s="14" t="s">
        <v>2069</v>
      </c>
      <c r="AK3" s="14" t="s">
        <v>2070</v>
      </c>
      <c r="AL3" s="14" t="s">
        <v>2071</v>
      </c>
      <c r="AM3" s="14" t="s">
        <v>2072</v>
      </c>
    </row>
    <row r="4" ht="14.25" hidden="1" customHeight="1">
      <c r="A4" s="45" t="s">
        <v>36</v>
      </c>
      <c r="B4" s="45" t="s">
        <v>143</v>
      </c>
      <c r="C4" s="45"/>
      <c r="D4" s="61" t="s">
        <v>1712</v>
      </c>
      <c r="E4" s="7" t="s">
        <v>2073</v>
      </c>
      <c r="F4" s="7" t="s">
        <v>2074</v>
      </c>
      <c r="G4" s="7" t="s">
        <v>2075</v>
      </c>
      <c r="H4" s="7" t="s">
        <v>2074</v>
      </c>
      <c r="I4" s="7" t="s">
        <v>2076</v>
      </c>
      <c r="J4" s="7" t="s">
        <v>2074</v>
      </c>
      <c r="K4" s="45" t="s">
        <v>2077</v>
      </c>
      <c r="L4" s="45" t="s">
        <v>2078</v>
      </c>
      <c r="M4" s="45" t="s">
        <v>2079</v>
      </c>
      <c r="N4" s="45" t="s">
        <v>2075</v>
      </c>
      <c r="O4" s="45" t="s">
        <v>2074</v>
      </c>
      <c r="P4" s="45" t="s">
        <v>2080</v>
      </c>
      <c r="Q4" s="45" t="s">
        <v>2074</v>
      </c>
      <c r="R4" s="45"/>
      <c r="S4" s="45" t="s">
        <v>2074</v>
      </c>
      <c r="T4" s="45" t="s">
        <v>2081</v>
      </c>
      <c r="U4" s="45" t="s">
        <v>2074</v>
      </c>
      <c r="V4" s="45" t="s">
        <v>2081</v>
      </c>
      <c r="W4" s="45" t="s">
        <v>2074</v>
      </c>
      <c r="X4" s="45" t="s">
        <v>2082</v>
      </c>
      <c r="Y4" s="45" t="s">
        <v>2074</v>
      </c>
      <c r="Z4" s="45"/>
      <c r="AA4" s="7" t="s">
        <v>2083</v>
      </c>
      <c r="AB4" s="7" t="s">
        <v>2074</v>
      </c>
      <c r="AC4" s="7" t="s">
        <v>2084</v>
      </c>
      <c r="AD4" s="7" t="s">
        <v>2074</v>
      </c>
      <c r="AE4" s="45" t="s">
        <v>2085</v>
      </c>
      <c r="AF4" s="7" t="s">
        <v>2085</v>
      </c>
      <c r="AG4" s="7" t="s">
        <v>2085</v>
      </c>
      <c r="AH4" s="7" t="s">
        <v>2085</v>
      </c>
      <c r="AI4" s="45" t="s">
        <v>2086</v>
      </c>
      <c r="AJ4" s="45"/>
      <c r="AK4" s="164"/>
      <c r="AL4" s="164"/>
      <c r="AM4" s="45" t="s">
        <v>2087</v>
      </c>
    </row>
    <row r="5" ht="14.25" hidden="1" customHeight="1">
      <c r="A5" s="47" t="s">
        <v>36</v>
      </c>
      <c r="B5" s="47" t="s">
        <v>159</v>
      </c>
      <c r="C5" s="47"/>
      <c r="D5" s="61" t="s">
        <v>1712</v>
      </c>
      <c r="E5" s="8" t="s">
        <v>2075</v>
      </c>
      <c r="F5" s="8" t="s">
        <v>2074</v>
      </c>
      <c r="G5" s="8" t="s">
        <v>2075</v>
      </c>
      <c r="H5" s="8" t="s">
        <v>2074</v>
      </c>
      <c r="I5" s="8" t="s">
        <v>2088</v>
      </c>
      <c r="J5" s="8" t="s">
        <v>2074</v>
      </c>
      <c r="K5" s="8" t="s">
        <v>2077</v>
      </c>
      <c r="L5" s="8" t="s">
        <v>2078</v>
      </c>
      <c r="M5" s="8" t="s">
        <v>2079</v>
      </c>
      <c r="N5" s="47" t="s">
        <v>2075</v>
      </c>
      <c r="O5" s="47" t="s">
        <v>2074</v>
      </c>
      <c r="P5" s="47" t="s">
        <v>2080</v>
      </c>
      <c r="Q5" s="47" t="s">
        <v>2074</v>
      </c>
      <c r="R5" s="47"/>
      <c r="S5" s="47" t="s">
        <v>2074</v>
      </c>
      <c r="T5" s="47" t="s">
        <v>2081</v>
      </c>
      <c r="U5" s="47" t="s">
        <v>2074</v>
      </c>
      <c r="V5" s="47" t="s">
        <v>2081</v>
      </c>
      <c r="W5" s="47" t="s">
        <v>2074</v>
      </c>
      <c r="X5" s="47" t="s">
        <v>2082</v>
      </c>
      <c r="Y5" s="47" t="s">
        <v>2074</v>
      </c>
      <c r="Z5" s="8"/>
      <c r="AA5" s="8" t="s">
        <v>2083</v>
      </c>
      <c r="AB5" s="8" t="s">
        <v>2074</v>
      </c>
      <c r="AC5" s="8" t="s">
        <v>2084</v>
      </c>
      <c r="AD5" s="8" t="s">
        <v>2074</v>
      </c>
      <c r="AE5" s="8" t="s">
        <v>2085</v>
      </c>
      <c r="AF5" s="8" t="s">
        <v>2085</v>
      </c>
      <c r="AG5" s="8" t="s">
        <v>2085</v>
      </c>
      <c r="AH5" s="8" t="s">
        <v>2085</v>
      </c>
      <c r="AI5" s="8" t="s">
        <v>2086</v>
      </c>
      <c r="AJ5" s="47"/>
      <c r="AK5" s="165"/>
      <c r="AL5" s="165"/>
      <c r="AM5" s="8" t="s">
        <v>2087</v>
      </c>
    </row>
    <row r="6" ht="14.25" hidden="1" customHeight="1">
      <c r="A6" s="7" t="s">
        <v>36</v>
      </c>
      <c r="B6" s="7" t="s">
        <v>159</v>
      </c>
      <c r="C6" s="7" t="s">
        <v>1166</v>
      </c>
      <c r="D6" s="61" t="s">
        <v>1712</v>
      </c>
      <c r="E6" s="7" t="s">
        <v>2075</v>
      </c>
      <c r="F6" s="7" t="s">
        <v>2089</v>
      </c>
      <c r="G6" s="7" t="s">
        <v>2075</v>
      </c>
      <c r="H6" s="7" t="s">
        <v>2089</v>
      </c>
      <c r="I6" s="7" t="s">
        <v>2088</v>
      </c>
      <c r="J6" s="7" t="s">
        <v>2089</v>
      </c>
      <c r="K6" s="7" t="s">
        <v>2077</v>
      </c>
      <c r="L6" s="7" t="s">
        <v>2078</v>
      </c>
      <c r="M6" s="7" t="s">
        <v>2079</v>
      </c>
      <c r="N6" s="45" t="s">
        <v>2075</v>
      </c>
      <c r="O6" s="45" t="s">
        <v>2074</v>
      </c>
      <c r="P6" s="45" t="s">
        <v>2080</v>
      </c>
      <c r="Q6" s="45" t="s">
        <v>2074</v>
      </c>
      <c r="R6" s="45"/>
      <c r="S6" s="45" t="s">
        <v>2074</v>
      </c>
      <c r="T6" s="45" t="s">
        <v>2081</v>
      </c>
      <c r="U6" s="45" t="s">
        <v>2074</v>
      </c>
      <c r="V6" s="45" t="s">
        <v>2081</v>
      </c>
      <c r="W6" s="45" t="s">
        <v>2074</v>
      </c>
      <c r="X6" s="45" t="s">
        <v>2082</v>
      </c>
      <c r="Y6" s="45" t="s">
        <v>2074</v>
      </c>
      <c r="Z6" s="7"/>
      <c r="AA6" s="7" t="s">
        <v>2083</v>
      </c>
      <c r="AB6" s="7" t="s">
        <v>2074</v>
      </c>
      <c r="AC6" s="7" t="s">
        <v>2084</v>
      </c>
      <c r="AD6" s="7" t="s">
        <v>2074</v>
      </c>
      <c r="AE6" s="7" t="s">
        <v>2085</v>
      </c>
      <c r="AF6" s="7" t="s">
        <v>2085</v>
      </c>
      <c r="AG6" s="7" t="s">
        <v>2085</v>
      </c>
      <c r="AH6" s="7" t="s">
        <v>2085</v>
      </c>
      <c r="AI6" s="7" t="s">
        <v>2086</v>
      </c>
      <c r="AJ6" s="7"/>
      <c r="AK6" s="7"/>
      <c r="AL6" s="7"/>
      <c r="AM6" s="7" t="s">
        <v>2087</v>
      </c>
    </row>
    <row r="7" ht="14.25" hidden="1" customHeight="1">
      <c r="A7" s="47" t="s">
        <v>36</v>
      </c>
      <c r="B7" s="47" t="s">
        <v>178</v>
      </c>
      <c r="C7" s="47"/>
      <c r="D7" s="61" t="s">
        <v>1712</v>
      </c>
      <c r="E7" s="8" t="s">
        <v>2075</v>
      </c>
      <c r="F7" s="8" t="s">
        <v>2074</v>
      </c>
      <c r="G7" s="8" t="s">
        <v>2075</v>
      </c>
      <c r="H7" s="8" t="s">
        <v>2074</v>
      </c>
      <c r="I7" s="8" t="s">
        <v>2088</v>
      </c>
      <c r="J7" s="8" t="s">
        <v>2074</v>
      </c>
      <c r="K7" s="8" t="s">
        <v>2077</v>
      </c>
      <c r="L7" s="8" t="s">
        <v>2078</v>
      </c>
      <c r="M7" s="8" t="s">
        <v>2079</v>
      </c>
      <c r="N7" s="47" t="s">
        <v>2075</v>
      </c>
      <c r="O7" s="47" t="s">
        <v>2074</v>
      </c>
      <c r="P7" s="47" t="s">
        <v>2080</v>
      </c>
      <c r="Q7" s="47" t="s">
        <v>2074</v>
      </c>
      <c r="R7" s="47"/>
      <c r="S7" s="47" t="s">
        <v>2074</v>
      </c>
      <c r="T7" s="47" t="s">
        <v>2081</v>
      </c>
      <c r="U7" s="47" t="s">
        <v>2074</v>
      </c>
      <c r="V7" s="47" t="s">
        <v>2081</v>
      </c>
      <c r="W7" s="47" t="s">
        <v>2074</v>
      </c>
      <c r="X7" s="47" t="s">
        <v>2082</v>
      </c>
      <c r="Y7" s="47" t="s">
        <v>2074</v>
      </c>
      <c r="Z7" s="8"/>
      <c r="AA7" s="8" t="s">
        <v>2083</v>
      </c>
      <c r="AB7" s="8" t="s">
        <v>2074</v>
      </c>
      <c r="AC7" s="8" t="s">
        <v>2084</v>
      </c>
      <c r="AD7" s="8" t="s">
        <v>2074</v>
      </c>
      <c r="AE7" s="8" t="s">
        <v>2085</v>
      </c>
      <c r="AF7" s="8" t="s">
        <v>2085</v>
      </c>
      <c r="AG7" s="8" t="s">
        <v>2085</v>
      </c>
      <c r="AH7" s="8" t="s">
        <v>2085</v>
      </c>
      <c r="AI7" s="8" t="s">
        <v>2086</v>
      </c>
      <c r="AJ7" s="47"/>
      <c r="AK7" s="165"/>
      <c r="AL7" s="165"/>
      <c r="AM7" s="8" t="s">
        <v>2087</v>
      </c>
    </row>
    <row r="8" ht="14.25" hidden="1" customHeight="1">
      <c r="A8" s="7" t="s">
        <v>36</v>
      </c>
      <c r="B8" s="7" t="s">
        <v>178</v>
      </c>
      <c r="C8" s="7" t="s">
        <v>1142</v>
      </c>
      <c r="D8" s="61" t="s">
        <v>1712</v>
      </c>
      <c r="E8" s="7" t="s">
        <v>2075</v>
      </c>
      <c r="F8" s="7" t="s">
        <v>2089</v>
      </c>
      <c r="G8" s="7" t="s">
        <v>2075</v>
      </c>
      <c r="H8" s="7" t="s">
        <v>2089</v>
      </c>
      <c r="I8" s="7" t="s">
        <v>2088</v>
      </c>
      <c r="J8" s="7" t="s">
        <v>2089</v>
      </c>
      <c r="K8" s="7" t="s">
        <v>2077</v>
      </c>
      <c r="L8" s="7" t="s">
        <v>2078</v>
      </c>
      <c r="M8" s="7" t="s">
        <v>2079</v>
      </c>
      <c r="N8" s="45" t="s">
        <v>2075</v>
      </c>
      <c r="O8" s="45" t="s">
        <v>2074</v>
      </c>
      <c r="P8" s="45" t="s">
        <v>2080</v>
      </c>
      <c r="Q8" s="45" t="s">
        <v>2074</v>
      </c>
      <c r="R8" s="45"/>
      <c r="S8" s="45" t="s">
        <v>2074</v>
      </c>
      <c r="T8" s="45" t="s">
        <v>2081</v>
      </c>
      <c r="U8" s="45" t="s">
        <v>2074</v>
      </c>
      <c r="V8" s="45" t="s">
        <v>2081</v>
      </c>
      <c r="W8" s="45" t="s">
        <v>2074</v>
      </c>
      <c r="X8" s="45" t="s">
        <v>2082</v>
      </c>
      <c r="Y8" s="45" t="s">
        <v>2074</v>
      </c>
      <c r="Z8" s="7"/>
      <c r="AA8" s="7" t="s">
        <v>2083</v>
      </c>
      <c r="AB8" s="7" t="s">
        <v>2074</v>
      </c>
      <c r="AC8" s="7" t="s">
        <v>2084</v>
      </c>
      <c r="AD8" s="7" t="s">
        <v>2074</v>
      </c>
      <c r="AE8" s="7" t="s">
        <v>2085</v>
      </c>
      <c r="AF8" s="7" t="s">
        <v>2085</v>
      </c>
      <c r="AG8" s="7" t="s">
        <v>2085</v>
      </c>
      <c r="AH8" s="7" t="s">
        <v>2085</v>
      </c>
      <c r="AI8" s="7" t="s">
        <v>2086</v>
      </c>
      <c r="AJ8" s="7"/>
      <c r="AK8" s="7"/>
      <c r="AL8" s="7"/>
      <c r="AM8" s="7" t="s">
        <v>2087</v>
      </c>
    </row>
    <row r="9" ht="14.25" hidden="1" customHeight="1">
      <c r="A9" s="47" t="s">
        <v>34</v>
      </c>
      <c r="B9" s="60" t="s">
        <v>230</v>
      </c>
      <c r="C9" s="47"/>
      <c r="D9" s="61" t="s">
        <v>1712</v>
      </c>
      <c r="E9" s="8" t="s">
        <v>2073</v>
      </c>
      <c r="F9" s="8" t="s">
        <v>2089</v>
      </c>
      <c r="G9" s="8" t="s">
        <v>2075</v>
      </c>
      <c r="H9" s="8" t="s">
        <v>2089</v>
      </c>
      <c r="I9" s="8" t="s">
        <v>2088</v>
      </c>
      <c r="J9" s="8" t="s">
        <v>2074</v>
      </c>
      <c r="K9" s="8" t="s">
        <v>2077</v>
      </c>
      <c r="L9" s="8" t="s">
        <v>2078</v>
      </c>
      <c r="M9" s="8" t="s">
        <v>2079</v>
      </c>
      <c r="N9" s="47" t="s">
        <v>2075</v>
      </c>
      <c r="O9" s="47" t="s">
        <v>2074</v>
      </c>
      <c r="P9" s="47" t="s">
        <v>2080</v>
      </c>
      <c r="Q9" s="47" t="s">
        <v>2074</v>
      </c>
      <c r="R9" s="47"/>
      <c r="S9" s="47" t="s">
        <v>2074</v>
      </c>
      <c r="T9" s="47" t="s">
        <v>2081</v>
      </c>
      <c r="U9" s="47" t="s">
        <v>2074</v>
      </c>
      <c r="V9" s="47" t="s">
        <v>2081</v>
      </c>
      <c r="W9" s="47" t="s">
        <v>2074</v>
      </c>
      <c r="X9" s="47" t="s">
        <v>2082</v>
      </c>
      <c r="Y9" s="47" t="s">
        <v>2074</v>
      </c>
      <c r="Z9" s="8"/>
      <c r="AA9" s="8" t="s">
        <v>2083</v>
      </c>
      <c r="AB9" s="8" t="s">
        <v>2074</v>
      </c>
      <c r="AC9" s="8" t="s">
        <v>2084</v>
      </c>
      <c r="AD9" s="8" t="s">
        <v>2074</v>
      </c>
      <c r="AE9" s="8" t="s">
        <v>2085</v>
      </c>
      <c r="AF9" s="8" t="s">
        <v>2085</v>
      </c>
      <c r="AG9" s="8" t="s">
        <v>2085</v>
      </c>
      <c r="AH9" s="8" t="s">
        <v>2085</v>
      </c>
      <c r="AI9" s="8" t="s">
        <v>2086</v>
      </c>
      <c r="AJ9" s="47"/>
      <c r="AK9" s="165"/>
      <c r="AL9" s="165"/>
      <c r="AM9" s="8" t="s">
        <v>2087</v>
      </c>
    </row>
    <row r="10" ht="14.25" hidden="1" customHeight="1">
      <c r="A10" s="45" t="s">
        <v>30</v>
      </c>
      <c r="B10" s="45" t="s">
        <v>143</v>
      </c>
      <c r="C10" s="45"/>
      <c r="D10" s="61" t="s">
        <v>1712</v>
      </c>
      <c r="E10" s="7" t="s">
        <v>2073</v>
      </c>
      <c r="F10" s="7" t="s">
        <v>2074</v>
      </c>
      <c r="G10" s="7" t="s">
        <v>2075</v>
      </c>
      <c r="H10" s="7" t="s">
        <v>2074</v>
      </c>
      <c r="I10" s="7" t="s">
        <v>2088</v>
      </c>
      <c r="J10" s="7" t="s">
        <v>2074</v>
      </c>
      <c r="K10" s="7" t="s">
        <v>2077</v>
      </c>
      <c r="L10" s="7" t="s">
        <v>2078</v>
      </c>
      <c r="M10" s="7" t="s">
        <v>2079</v>
      </c>
      <c r="N10" s="45" t="s">
        <v>2075</v>
      </c>
      <c r="O10" s="45" t="s">
        <v>2074</v>
      </c>
      <c r="P10" s="45" t="s">
        <v>2080</v>
      </c>
      <c r="Q10" s="45" t="s">
        <v>2074</v>
      </c>
      <c r="R10" s="45"/>
      <c r="S10" s="45" t="s">
        <v>2074</v>
      </c>
      <c r="T10" s="45" t="s">
        <v>2081</v>
      </c>
      <c r="U10" s="45" t="s">
        <v>2074</v>
      </c>
      <c r="V10" s="45" t="s">
        <v>2081</v>
      </c>
      <c r="W10" s="45" t="s">
        <v>2074</v>
      </c>
      <c r="X10" s="45" t="s">
        <v>2082</v>
      </c>
      <c r="Y10" s="45" t="s">
        <v>2074</v>
      </c>
      <c r="Z10" s="7"/>
      <c r="AA10" s="7" t="s">
        <v>2083</v>
      </c>
      <c r="AB10" s="7" t="s">
        <v>2074</v>
      </c>
      <c r="AC10" s="7"/>
      <c r="AD10" s="7"/>
      <c r="AE10" s="7" t="s">
        <v>2085</v>
      </c>
      <c r="AF10" s="7" t="s">
        <v>2085</v>
      </c>
      <c r="AG10" s="7" t="s">
        <v>2085</v>
      </c>
      <c r="AH10" s="7" t="s">
        <v>2085</v>
      </c>
      <c r="AI10" s="7" t="s">
        <v>2086</v>
      </c>
      <c r="AJ10" s="45"/>
      <c r="AK10" s="164"/>
      <c r="AL10" s="164"/>
      <c r="AM10" s="7" t="s">
        <v>2087</v>
      </c>
    </row>
    <row r="11" ht="14.25" hidden="1" customHeight="1">
      <c r="A11" s="45" t="s">
        <v>32</v>
      </c>
      <c r="B11" s="45" t="s">
        <v>143</v>
      </c>
      <c r="C11" s="45"/>
      <c r="D11" s="61" t="s">
        <v>1712</v>
      </c>
      <c r="E11" s="7" t="s">
        <v>2073</v>
      </c>
      <c r="F11" s="7" t="s">
        <v>2074</v>
      </c>
      <c r="G11" s="7" t="s">
        <v>2075</v>
      </c>
      <c r="H11" s="7" t="s">
        <v>2074</v>
      </c>
      <c r="I11" s="7" t="s">
        <v>2076</v>
      </c>
      <c r="J11" s="7" t="s">
        <v>2074</v>
      </c>
      <c r="K11" s="7" t="s">
        <v>2077</v>
      </c>
      <c r="L11" s="7" t="s">
        <v>2078</v>
      </c>
      <c r="M11" s="7" t="s">
        <v>2079</v>
      </c>
      <c r="N11" s="45" t="s">
        <v>2075</v>
      </c>
      <c r="O11" s="45" t="s">
        <v>2074</v>
      </c>
      <c r="P11" s="45" t="s">
        <v>2080</v>
      </c>
      <c r="Q11" s="45" t="s">
        <v>2074</v>
      </c>
      <c r="R11" s="45"/>
      <c r="S11" s="45" t="s">
        <v>2074</v>
      </c>
      <c r="T11" s="45" t="s">
        <v>2081</v>
      </c>
      <c r="U11" s="45" t="s">
        <v>2074</v>
      </c>
      <c r="V11" s="45" t="s">
        <v>2081</v>
      </c>
      <c r="W11" s="45" t="s">
        <v>2074</v>
      </c>
      <c r="X11" s="45" t="s">
        <v>2082</v>
      </c>
      <c r="Y11" s="45" t="s">
        <v>2074</v>
      </c>
      <c r="Z11" s="7"/>
      <c r="AA11" s="7" t="s">
        <v>2083</v>
      </c>
      <c r="AB11" s="7" t="s">
        <v>2074</v>
      </c>
      <c r="AC11" s="7"/>
      <c r="AD11" s="7"/>
      <c r="AE11" s="7" t="s">
        <v>2085</v>
      </c>
      <c r="AF11" s="7" t="s">
        <v>2085</v>
      </c>
      <c r="AG11" s="7" t="s">
        <v>2085</v>
      </c>
      <c r="AH11" s="7" t="s">
        <v>2085</v>
      </c>
      <c r="AI11" s="7" t="s">
        <v>2086</v>
      </c>
      <c r="AJ11" s="45"/>
      <c r="AK11" s="164"/>
      <c r="AL11" s="164"/>
      <c r="AM11" s="7" t="s">
        <v>2087</v>
      </c>
    </row>
    <row r="12" ht="14.25" hidden="1" customHeight="1">
      <c r="A12" s="47" t="s">
        <v>30</v>
      </c>
      <c r="B12" s="47" t="s">
        <v>159</v>
      </c>
      <c r="C12" s="47"/>
      <c r="D12" s="61" t="s">
        <v>1712</v>
      </c>
      <c r="E12" s="8" t="s">
        <v>2075</v>
      </c>
      <c r="F12" s="8" t="s">
        <v>2074</v>
      </c>
      <c r="G12" s="8" t="s">
        <v>2075</v>
      </c>
      <c r="H12" s="8" t="s">
        <v>2074</v>
      </c>
      <c r="I12" s="8" t="s">
        <v>2088</v>
      </c>
      <c r="J12" s="8" t="s">
        <v>2074</v>
      </c>
      <c r="K12" s="8" t="s">
        <v>2077</v>
      </c>
      <c r="L12" s="8" t="s">
        <v>2078</v>
      </c>
      <c r="M12" s="8" t="s">
        <v>2079</v>
      </c>
      <c r="N12" s="47" t="s">
        <v>2075</v>
      </c>
      <c r="O12" s="47" t="s">
        <v>2074</v>
      </c>
      <c r="P12" s="47" t="s">
        <v>2080</v>
      </c>
      <c r="Q12" s="47" t="s">
        <v>2074</v>
      </c>
      <c r="R12" s="47"/>
      <c r="S12" s="47" t="s">
        <v>2074</v>
      </c>
      <c r="T12" s="47" t="s">
        <v>2081</v>
      </c>
      <c r="U12" s="47" t="s">
        <v>2074</v>
      </c>
      <c r="V12" s="47" t="s">
        <v>2081</v>
      </c>
      <c r="W12" s="47" t="s">
        <v>2074</v>
      </c>
      <c r="X12" s="47" t="s">
        <v>2082</v>
      </c>
      <c r="Y12" s="47" t="s">
        <v>2074</v>
      </c>
      <c r="Z12" s="8"/>
      <c r="AA12" s="8" t="s">
        <v>2083</v>
      </c>
      <c r="AB12" s="8" t="s">
        <v>2074</v>
      </c>
      <c r="AC12" s="8"/>
      <c r="AD12" s="8"/>
      <c r="AE12" s="8" t="s">
        <v>2085</v>
      </c>
      <c r="AF12" s="8" t="s">
        <v>2085</v>
      </c>
      <c r="AG12" s="8" t="s">
        <v>2085</v>
      </c>
      <c r="AH12" s="8" t="s">
        <v>2085</v>
      </c>
      <c r="AI12" s="8" t="s">
        <v>2086</v>
      </c>
      <c r="AJ12" s="47"/>
      <c r="AK12" s="165"/>
      <c r="AL12" s="165"/>
      <c r="AM12" s="8" t="s">
        <v>2087</v>
      </c>
    </row>
    <row r="13" ht="14.25" hidden="1" customHeight="1">
      <c r="A13" s="7" t="s">
        <v>30</v>
      </c>
      <c r="B13" s="7" t="s">
        <v>159</v>
      </c>
      <c r="C13" s="7" t="s">
        <v>1166</v>
      </c>
      <c r="D13" s="61" t="s">
        <v>1712</v>
      </c>
      <c r="E13" s="7" t="s">
        <v>2075</v>
      </c>
      <c r="F13" s="7" t="s">
        <v>2089</v>
      </c>
      <c r="G13" s="7" t="s">
        <v>2075</v>
      </c>
      <c r="H13" s="7" t="s">
        <v>2089</v>
      </c>
      <c r="I13" s="7" t="s">
        <v>2088</v>
      </c>
      <c r="J13" s="7" t="s">
        <v>2089</v>
      </c>
      <c r="K13" s="7" t="s">
        <v>2077</v>
      </c>
      <c r="L13" s="7" t="s">
        <v>2078</v>
      </c>
      <c r="M13" s="7" t="s">
        <v>2079</v>
      </c>
      <c r="N13" s="45" t="s">
        <v>2075</v>
      </c>
      <c r="O13" s="45" t="s">
        <v>2074</v>
      </c>
      <c r="P13" s="45" t="s">
        <v>2080</v>
      </c>
      <c r="Q13" s="45" t="s">
        <v>2074</v>
      </c>
      <c r="R13" s="45"/>
      <c r="S13" s="45" t="s">
        <v>2074</v>
      </c>
      <c r="T13" s="45" t="s">
        <v>2081</v>
      </c>
      <c r="U13" s="45" t="s">
        <v>2074</v>
      </c>
      <c r="V13" s="45" t="s">
        <v>2081</v>
      </c>
      <c r="W13" s="45" t="s">
        <v>2074</v>
      </c>
      <c r="X13" s="45" t="s">
        <v>2082</v>
      </c>
      <c r="Y13" s="45" t="s">
        <v>2074</v>
      </c>
      <c r="Z13" s="7"/>
      <c r="AA13" s="7" t="s">
        <v>2083</v>
      </c>
      <c r="AB13" s="7" t="s">
        <v>2074</v>
      </c>
      <c r="AC13" s="7"/>
      <c r="AD13" s="7"/>
      <c r="AE13" s="7" t="s">
        <v>2085</v>
      </c>
      <c r="AF13" s="7" t="s">
        <v>2085</v>
      </c>
      <c r="AG13" s="7" t="s">
        <v>2085</v>
      </c>
      <c r="AH13" s="7" t="s">
        <v>2085</v>
      </c>
      <c r="AI13" s="7" t="s">
        <v>2086</v>
      </c>
      <c r="AJ13" s="7"/>
      <c r="AK13" s="7"/>
      <c r="AL13" s="7"/>
      <c r="AM13" s="7" t="s">
        <v>2087</v>
      </c>
    </row>
    <row r="14" ht="14.25" hidden="1" customHeight="1">
      <c r="A14" s="45" t="s">
        <v>36</v>
      </c>
      <c r="B14" s="45" t="s">
        <v>235</v>
      </c>
      <c r="C14" s="45"/>
      <c r="D14" s="61" t="s">
        <v>1712</v>
      </c>
      <c r="E14" s="7" t="s">
        <v>2073</v>
      </c>
      <c r="F14" s="7" t="s">
        <v>2074</v>
      </c>
      <c r="G14" s="7" t="s">
        <v>2075</v>
      </c>
      <c r="H14" s="7" t="s">
        <v>2074</v>
      </c>
      <c r="I14" s="7" t="s">
        <v>2088</v>
      </c>
      <c r="J14" s="7" t="s">
        <v>2074</v>
      </c>
      <c r="K14" s="7" t="s">
        <v>2077</v>
      </c>
      <c r="L14" s="7" t="s">
        <v>2078</v>
      </c>
      <c r="M14" s="7" t="s">
        <v>2079</v>
      </c>
      <c r="N14" s="45" t="s">
        <v>2075</v>
      </c>
      <c r="O14" s="45" t="s">
        <v>2074</v>
      </c>
      <c r="P14" s="45" t="s">
        <v>2080</v>
      </c>
      <c r="Q14" s="45" t="s">
        <v>2074</v>
      </c>
      <c r="R14" s="45"/>
      <c r="S14" s="45" t="s">
        <v>2074</v>
      </c>
      <c r="T14" s="45" t="s">
        <v>2081</v>
      </c>
      <c r="U14" s="45" t="s">
        <v>2074</v>
      </c>
      <c r="V14" s="45" t="s">
        <v>2081</v>
      </c>
      <c r="W14" s="45" t="s">
        <v>2074</v>
      </c>
      <c r="X14" s="45" t="s">
        <v>2082</v>
      </c>
      <c r="Y14" s="45" t="s">
        <v>2074</v>
      </c>
      <c r="Z14" s="7"/>
      <c r="AA14" s="7" t="s">
        <v>2083</v>
      </c>
      <c r="AB14" s="7" t="s">
        <v>2074</v>
      </c>
      <c r="AC14" s="7" t="s">
        <v>2084</v>
      </c>
      <c r="AD14" s="7" t="s">
        <v>2074</v>
      </c>
      <c r="AE14" s="7" t="s">
        <v>2085</v>
      </c>
      <c r="AF14" s="7" t="s">
        <v>2085</v>
      </c>
      <c r="AG14" s="7" t="s">
        <v>2085</v>
      </c>
      <c r="AH14" s="7" t="s">
        <v>2085</v>
      </c>
      <c r="AI14" s="7" t="s">
        <v>2086</v>
      </c>
      <c r="AJ14" s="45"/>
      <c r="AK14" s="164"/>
      <c r="AL14" s="164"/>
      <c r="AM14" s="7" t="s">
        <v>2087</v>
      </c>
    </row>
    <row r="15" ht="14.25" hidden="1" customHeight="1">
      <c r="A15" s="47" t="s">
        <v>36</v>
      </c>
      <c r="B15" s="47" t="s">
        <v>247</v>
      </c>
      <c r="C15" s="47"/>
      <c r="D15" s="61" t="s">
        <v>1712</v>
      </c>
      <c r="E15" s="8" t="s">
        <v>2073</v>
      </c>
      <c r="F15" s="8" t="s">
        <v>2074</v>
      </c>
      <c r="G15" s="8" t="s">
        <v>2075</v>
      </c>
      <c r="H15" s="8" t="s">
        <v>2074</v>
      </c>
      <c r="I15" s="8" t="s">
        <v>2088</v>
      </c>
      <c r="J15" s="8" t="s">
        <v>2074</v>
      </c>
      <c r="K15" s="8" t="s">
        <v>2077</v>
      </c>
      <c r="L15" s="8" t="s">
        <v>2078</v>
      </c>
      <c r="M15" s="8" t="s">
        <v>2079</v>
      </c>
      <c r="N15" s="47" t="s">
        <v>2075</v>
      </c>
      <c r="O15" s="47" t="s">
        <v>2074</v>
      </c>
      <c r="P15" s="47" t="s">
        <v>2080</v>
      </c>
      <c r="Q15" s="47" t="s">
        <v>2074</v>
      </c>
      <c r="R15" s="47"/>
      <c r="S15" s="47" t="s">
        <v>2074</v>
      </c>
      <c r="T15" s="47" t="s">
        <v>2081</v>
      </c>
      <c r="U15" s="47" t="s">
        <v>2074</v>
      </c>
      <c r="V15" s="47" t="s">
        <v>2081</v>
      </c>
      <c r="W15" s="47" t="s">
        <v>2074</v>
      </c>
      <c r="X15" s="47" t="s">
        <v>2082</v>
      </c>
      <c r="Y15" s="47" t="s">
        <v>2074</v>
      </c>
      <c r="Z15" s="8"/>
      <c r="AA15" s="8" t="s">
        <v>2083</v>
      </c>
      <c r="AB15" s="8" t="s">
        <v>2074</v>
      </c>
      <c r="AC15" s="8" t="s">
        <v>2084</v>
      </c>
      <c r="AD15" s="8" t="s">
        <v>2074</v>
      </c>
      <c r="AE15" s="8" t="s">
        <v>2085</v>
      </c>
      <c r="AF15" s="8" t="s">
        <v>2085</v>
      </c>
      <c r="AG15" s="8" t="s">
        <v>2085</v>
      </c>
      <c r="AH15" s="8" t="s">
        <v>2085</v>
      </c>
      <c r="AI15" s="8" t="s">
        <v>2086</v>
      </c>
      <c r="AJ15" s="47"/>
      <c r="AK15" s="165"/>
      <c r="AL15" s="165"/>
      <c r="AM15" s="8" t="s">
        <v>2087</v>
      </c>
    </row>
    <row r="16" ht="14.25" hidden="1" customHeight="1">
      <c r="A16" s="45" t="s">
        <v>36</v>
      </c>
      <c r="B16" s="45" t="s">
        <v>259</v>
      </c>
      <c r="C16" s="45"/>
      <c r="D16" s="61" t="s">
        <v>1712</v>
      </c>
      <c r="E16" s="7" t="s">
        <v>2090</v>
      </c>
      <c r="F16" s="7" t="s">
        <v>2074</v>
      </c>
      <c r="G16" s="7" t="s">
        <v>2075</v>
      </c>
      <c r="H16" s="7" t="s">
        <v>2074</v>
      </c>
      <c r="I16" s="7" t="s">
        <v>2076</v>
      </c>
      <c r="J16" s="7" t="s">
        <v>2074</v>
      </c>
      <c r="K16" s="7" t="s">
        <v>2077</v>
      </c>
      <c r="L16" s="7" t="s">
        <v>2078</v>
      </c>
      <c r="M16" s="7" t="s">
        <v>2079</v>
      </c>
      <c r="N16" s="45" t="s">
        <v>2075</v>
      </c>
      <c r="O16" s="45" t="s">
        <v>2074</v>
      </c>
      <c r="P16" s="45" t="s">
        <v>2080</v>
      </c>
      <c r="Q16" s="45" t="s">
        <v>2074</v>
      </c>
      <c r="R16" s="45"/>
      <c r="S16" s="45" t="s">
        <v>2074</v>
      </c>
      <c r="T16" s="45" t="s">
        <v>2081</v>
      </c>
      <c r="U16" s="45" t="s">
        <v>2074</v>
      </c>
      <c r="V16" s="45" t="s">
        <v>2081</v>
      </c>
      <c r="W16" s="45" t="s">
        <v>2074</v>
      </c>
      <c r="X16" s="45" t="s">
        <v>2082</v>
      </c>
      <c r="Y16" s="45" t="s">
        <v>2074</v>
      </c>
      <c r="Z16" s="7"/>
      <c r="AA16" s="7" t="s">
        <v>2083</v>
      </c>
      <c r="AB16" s="7" t="s">
        <v>2074</v>
      </c>
      <c r="AC16" s="7" t="s">
        <v>2084</v>
      </c>
      <c r="AD16" s="7" t="s">
        <v>2074</v>
      </c>
      <c r="AE16" s="7" t="s">
        <v>2085</v>
      </c>
      <c r="AF16" s="7" t="s">
        <v>2085</v>
      </c>
      <c r="AG16" s="7" t="s">
        <v>2085</v>
      </c>
      <c r="AH16" s="7" t="s">
        <v>2085</v>
      </c>
      <c r="AI16" s="7" t="s">
        <v>2086</v>
      </c>
      <c r="AJ16" s="45"/>
      <c r="AK16" s="164"/>
      <c r="AL16" s="164"/>
      <c r="AM16" s="7" t="s">
        <v>2087</v>
      </c>
    </row>
    <row r="17" ht="14.25" hidden="1" customHeight="1">
      <c r="A17" s="47" t="s">
        <v>34</v>
      </c>
      <c r="B17" s="47" t="s">
        <v>178</v>
      </c>
      <c r="C17" s="47"/>
      <c r="D17" s="61" t="s">
        <v>1712</v>
      </c>
      <c r="E17" s="8" t="s">
        <v>2075</v>
      </c>
      <c r="F17" s="8" t="s">
        <v>2074</v>
      </c>
      <c r="G17" s="8" t="s">
        <v>2075</v>
      </c>
      <c r="H17" s="8" t="s">
        <v>2074</v>
      </c>
      <c r="I17" s="8" t="s">
        <v>2088</v>
      </c>
      <c r="J17" s="8" t="s">
        <v>2074</v>
      </c>
      <c r="K17" s="93" t="s">
        <v>2091</v>
      </c>
      <c r="L17" s="93" t="s">
        <v>2092</v>
      </c>
      <c r="M17" s="93" t="s">
        <v>2093</v>
      </c>
      <c r="N17" s="47" t="s">
        <v>2075</v>
      </c>
      <c r="O17" s="47" t="s">
        <v>2074</v>
      </c>
      <c r="P17" s="47" t="s">
        <v>2080</v>
      </c>
      <c r="Q17" s="47" t="s">
        <v>2074</v>
      </c>
      <c r="R17" s="47"/>
      <c r="S17" s="47" t="s">
        <v>2074</v>
      </c>
      <c r="T17" s="47" t="s">
        <v>2081</v>
      </c>
      <c r="U17" s="47" t="s">
        <v>2074</v>
      </c>
      <c r="V17" s="47" t="s">
        <v>2081</v>
      </c>
      <c r="W17" s="47" t="s">
        <v>2074</v>
      </c>
      <c r="X17" s="47" t="s">
        <v>2082</v>
      </c>
      <c r="Y17" s="47" t="s">
        <v>2074</v>
      </c>
      <c r="Z17" s="8"/>
      <c r="AA17" s="8" t="s">
        <v>2083</v>
      </c>
      <c r="AB17" s="8" t="s">
        <v>2074</v>
      </c>
      <c r="AC17" s="8" t="s">
        <v>2084</v>
      </c>
      <c r="AD17" s="8" t="s">
        <v>2074</v>
      </c>
      <c r="AE17" s="8" t="s">
        <v>2085</v>
      </c>
      <c r="AF17" s="8" t="s">
        <v>2085</v>
      </c>
      <c r="AG17" s="8" t="s">
        <v>2085</v>
      </c>
      <c r="AH17" s="8" t="s">
        <v>2085</v>
      </c>
      <c r="AI17" s="8" t="s">
        <v>2086</v>
      </c>
      <c r="AJ17" s="47"/>
      <c r="AK17" s="165"/>
      <c r="AL17" s="165"/>
      <c r="AM17" s="8" t="s">
        <v>2087</v>
      </c>
    </row>
    <row r="18" ht="14.25" hidden="1" customHeight="1">
      <c r="A18" s="45" t="s">
        <v>36</v>
      </c>
      <c r="B18" s="45" t="s">
        <v>300</v>
      </c>
      <c r="C18" s="45"/>
      <c r="D18" s="61" t="s">
        <v>1712</v>
      </c>
      <c r="E18" s="7" t="s">
        <v>2073</v>
      </c>
      <c r="F18" s="7" t="s">
        <v>2074</v>
      </c>
      <c r="G18" s="7" t="s">
        <v>2075</v>
      </c>
      <c r="H18" s="7" t="s">
        <v>2074</v>
      </c>
      <c r="I18" s="7" t="s">
        <v>2088</v>
      </c>
      <c r="J18" s="7" t="s">
        <v>2074</v>
      </c>
      <c r="K18" s="7" t="s">
        <v>2077</v>
      </c>
      <c r="L18" s="7" t="s">
        <v>2078</v>
      </c>
      <c r="M18" s="7" t="s">
        <v>2079</v>
      </c>
      <c r="N18" s="45" t="s">
        <v>2075</v>
      </c>
      <c r="O18" s="45" t="s">
        <v>2074</v>
      </c>
      <c r="P18" s="45" t="s">
        <v>2080</v>
      </c>
      <c r="Q18" s="45" t="s">
        <v>2074</v>
      </c>
      <c r="R18" s="45"/>
      <c r="S18" s="45" t="s">
        <v>2074</v>
      </c>
      <c r="T18" s="45" t="s">
        <v>2081</v>
      </c>
      <c r="U18" s="45" t="s">
        <v>2074</v>
      </c>
      <c r="V18" s="45" t="s">
        <v>2081</v>
      </c>
      <c r="W18" s="45" t="s">
        <v>2074</v>
      </c>
      <c r="X18" s="45" t="s">
        <v>2082</v>
      </c>
      <c r="Y18" s="45" t="s">
        <v>2074</v>
      </c>
      <c r="Z18" s="7"/>
      <c r="AA18" s="7" t="s">
        <v>2083</v>
      </c>
      <c r="AB18" s="7" t="s">
        <v>2074</v>
      </c>
      <c r="AC18" s="7" t="s">
        <v>2084</v>
      </c>
      <c r="AD18" s="7" t="s">
        <v>2074</v>
      </c>
      <c r="AE18" s="7" t="s">
        <v>2085</v>
      </c>
      <c r="AF18" s="7" t="s">
        <v>2085</v>
      </c>
      <c r="AG18" s="7" t="s">
        <v>2085</v>
      </c>
      <c r="AH18" s="7" t="s">
        <v>2085</v>
      </c>
      <c r="AI18" s="7" t="s">
        <v>2086</v>
      </c>
      <c r="AJ18" s="45"/>
      <c r="AK18" s="164"/>
      <c r="AL18" s="164"/>
      <c r="AM18" s="7" t="s">
        <v>2087</v>
      </c>
    </row>
    <row r="19" ht="14.25" hidden="1" customHeight="1">
      <c r="A19" s="47" t="s">
        <v>36</v>
      </c>
      <c r="B19" s="47" t="s">
        <v>316</v>
      </c>
      <c r="C19" s="47"/>
      <c r="D19" s="61" t="s">
        <v>1712</v>
      </c>
      <c r="E19" s="8" t="s">
        <v>2073</v>
      </c>
      <c r="F19" s="8" t="s">
        <v>2074</v>
      </c>
      <c r="G19" s="8" t="s">
        <v>2075</v>
      </c>
      <c r="H19" s="8" t="s">
        <v>2074</v>
      </c>
      <c r="I19" s="8" t="s">
        <v>2088</v>
      </c>
      <c r="J19" s="8" t="s">
        <v>2074</v>
      </c>
      <c r="K19" s="8" t="s">
        <v>2077</v>
      </c>
      <c r="L19" s="8" t="s">
        <v>2078</v>
      </c>
      <c r="M19" s="8" t="s">
        <v>2079</v>
      </c>
      <c r="N19" s="47" t="s">
        <v>2075</v>
      </c>
      <c r="O19" s="47" t="s">
        <v>2074</v>
      </c>
      <c r="P19" s="47" t="s">
        <v>2080</v>
      </c>
      <c r="Q19" s="47" t="s">
        <v>2074</v>
      </c>
      <c r="R19" s="47"/>
      <c r="S19" s="47" t="s">
        <v>2074</v>
      </c>
      <c r="T19" s="47" t="s">
        <v>2081</v>
      </c>
      <c r="U19" s="47" t="s">
        <v>2074</v>
      </c>
      <c r="V19" s="47" t="s">
        <v>2081</v>
      </c>
      <c r="W19" s="47" t="s">
        <v>2074</v>
      </c>
      <c r="X19" s="47" t="s">
        <v>2082</v>
      </c>
      <c r="Y19" s="47" t="s">
        <v>2074</v>
      </c>
      <c r="Z19" s="8"/>
      <c r="AA19" s="8" t="s">
        <v>2083</v>
      </c>
      <c r="AB19" s="8" t="s">
        <v>2074</v>
      </c>
      <c r="AC19" s="8" t="s">
        <v>2084</v>
      </c>
      <c r="AD19" s="8" t="s">
        <v>2074</v>
      </c>
      <c r="AE19" s="8" t="s">
        <v>2085</v>
      </c>
      <c r="AF19" s="8" t="s">
        <v>2085</v>
      </c>
      <c r="AG19" s="8" t="s">
        <v>2085</v>
      </c>
      <c r="AH19" s="8" t="s">
        <v>2085</v>
      </c>
      <c r="AI19" s="8" t="s">
        <v>2086</v>
      </c>
      <c r="AJ19" s="47"/>
      <c r="AK19" s="165"/>
      <c r="AL19" s="165"/>
      <c r="AM19" s="8" t="s">
        <v>2087</v>
      </c>
    </row>
    <row r="20" ht="14.25" hidden="1" customHeight="1">
      <c r="A20" s="7" t="s">
        <v>30</v>
      </c>
      <c r="B20" s="7" t="s">
        <v>202</v>
      </c>
      <c r="C20" s="7"/>
      <c r="D20" s="61" t="s">
        <v>1712</v>
      </c>
      <c r="E20" s="7" t="s">
        <v>2073</v>
      </c>
      <c r="F20" s="7" t="s">
        <v>2074</v>
      </c>
      <c r="G20" s="7" t="s">
        <v>2075</v>
      </c>
      <c r="H20" s="7" t="s">
        <v>2074</v>
      </c>
      <c r="I20" s="7" t="s">
        <v>2088</v>
      </c>
      <c r="J20" s="7" t="s">
        <v>2074</v>
      </c>
      <c r="K20" s="7" t="s">
        <v>2077</v>
      </c>
      <c r="L20" s="7" t="s">
        <v>2078</v>
      </c>
      <c r="M20" s="7" t="s">
        <v>2079</v>
      </c>
      <c r="N20" s="45" t="s">
        <v>2075</v>
      </c>
      <c r="O20" s="45" t="s">
        <v>2074</v>
      </c>
      <c r="P20" s="61" t="s">
        <v>2075</v>
      </c>
      <c r="Q20" s="45" t="s">
        <v>2074</v>
      </c>
      <c r="R20" s="45"/>
      <c r="S20" s="45" t="s">
        <v>2074</v>
      </c>
      <c r="T20" s="45" t="s">
        <v>2081</v>
      </c>
      <c r="U20" s="45" t="s">
        <v>2074</v>
      </c>
      <c r="V20" s="45" t="s">
        <v>2081</v>
      </c>
      <c r="W20" s="45" t="s">
        <v>2074</v>
      </c>
      <c r="X20" s="45" t="s">
        <v>2082</v>
      </c>
      <c r="Y20" s="45" t="s">
        <v>2074</v>
      </c>
      <c r="Z20" s="7"/>
      <c r="AA20" s="7" t="s">
        <v>2083</v>
      </c>
      <c r="AB20" s="7" t="s">
        <v>2074</v>
      </c>
      <c r="AC20" s="7"/>
      <c r="AD20" s="7"/>
      <c r="AE20" s="7" t="s">
        <v>2085</v>
      </c>
      <c r="AF20" s="7" t="s">
        <v>2085</v>
      </c>
      <c r="AG20" s="7" t="s">
        <v>2085</v>
      </c>
      <c r="AH20" s="7" t="s">
        <v>2085</v>
      </c>
      <c r="AI20" s="7" t="s">
        <v>2086</v>
      </c>
      <c r="AJ20" s="7"/>
      <c r="AK20" s="7"/>
      <c r="AL20" s="7"/>
      <c r="AM20" s="7" t="s">
        <v>2087</v>
      </c>
    </row>
    <row r="21" ht="14.25" hidden="1" customHeight="1">
      <c r="A21" s="47" t="s">
        <v>36</v>
      </c>
      <c r="B21" s="47" t="s">
        <v>361</v>
      </c>
      <c r="C21" s="47"/>
      <c r="D21" s="61" t="s">
        <v>1712</v>
      </c>
      <c r="E21" s="8" t="s">
        <v>2075</v>
      </c>
      <c r="F21" s="8" t="s">
        <v>2074</v>
      </c>
      <c r="G21" s="8" t="s">
        <v>2075</v>
      </c>
      <c r="H21" s="8" t="s">
        <v>2074</v>
      </c>
      <c r="I21" s="8" t="s">
        <v>2088</v>
      </c>
      <c r="J21" s="8" t="s">
        <v>2074</v>
      </c>
      <c r="K21" s="8" t="s">
        <v>2077</v>
      </c>
      <c r="L21" s="8" t="s">
        <v>2078</v>
      </c>
      <c r="M21" s="8" t="s">
        <v>2079</v>
      </c>
      <c r="N21" s="47" t="s">
        <v>2075</v>
      </c>
      <c r="O21" s="47" t="s">
        <v>2074</v>
      </c>
      <c r="P21" s="47" t="s">
        <v>2080</v>
      </c>
      <c r="Q21" s="47" t="s">
        <v>2074</v>
      </c>
      <c r="R21" s="47"/>
      <c r="S21" s="47" t="s">
        <v>2074</v>
      </c>
      <c r="T21" s="47" t="s">
        <v>2081</v>
      </c>
      <c r="U21" s="47" t="s">
        <v>2074</v>
      </c>
      <c r="V21" s="47" t="s">
        <v>2081</v>
      </c>
      <c r="W21" s="47" t="s">
        <v>2074</v>
      </c>
      <c r="X21" s="47" t="s">
        <v>2082</v>
      </c>
      <c r="Y21" s="47" t="s">
        <v>2074</v>
      </c>
      <c r="Z21" s="8"/>
      <c r="AA21" s="8" t="s">
        <v>2083</v>
      </c>
      <c r="AB21" s="8" t="s">
        <v>2074</v>
      </c>
      <c r="AC21" s="8" t="s">
        <v>2084</v>
      </c>
      <c r="AD21" s="8" t="s">
        <v>2074</v>
      </c>
      <c r="AE21" s="8" t="s">
        <v>2085</v>
      </c>
      <c r="AF21" s="8" t="s">
        <v>2085</v>
      </c>
      <c r="AG21" s="8" t="s">
        <v>2085</v>
      </c>
      <c r="AH21" s="8" t="s">
        <v>2085</v>
      </c>
      <c r="AI21" s="8" t="s">
        <v>2086</v>
      </c>
      <c r="AJ21" s="47"/>
      <c r="AK21" s="165"/>
      <c r="AL21" s="165"/>
      <c r="AM21" s="8" t="s">
        <v>2087</v>
      </c>
    </row>
    <row r="22" ht="14.25" hidden="1" customHeight="1">
      <c r="A22" s="7" t="s">
        <v>34</v>
      </c>
      <c r="B22" s="7" t="s">
        <v>178</v>
      </c>
      <c r="C22" s="7" t="s">
        <v>1142</v>
      </c>
      <c r="D22" s="61" t="s">
        <v>1712</v>
      </c>
      <c r="E22" s="7" t="s">
        <v>2075</v>
      </c>
      <c r="F22" s="7" t="s">
        <v>2089</v>
      </c>
      <c r="G22" s="7" t="s">
        <v>2075</v>
      </c>
      <c r="H22" s="7" t="s">
        <v>2089</v>
      </c>
      <c r="I22" s="7" t="s">
        <v>2088</v>
      </c>
      <c r="J22" s="7" t="s">
        <v>2089</v>
      </c>
      <c r="K22" s="93" t="s">
        <v>2091</v>
      </c>
      <c r="L22" s="93" t="s">
        <v>2092</v>
      </c>
      <c r="M22" s="93" t="s">
        <v>2093</v>
      </c>
      <c r="N22" s="45" t="s">
        <v>2075</v>
      </c>
      <c r="O22" s="45" t="s">
        <v>2074</v>
      </c>
      <c r="P22" s="45" t="s">
        <v>2080</v>
      </c>
      <c r="Q22" s="45" t="s">
        <v>2074</v>
      </c>
      <c r="R22" s="45"/>
      <c r="S22" s="45" t="s">
        <v>2074</v>
      </c>
      <c r="T22" s="45" t="s">
        <v>2081</v>
      </c>
      <c r="U22" s="45" t="s">
        <v>2074</v>
      </c>
      <c r="V22" s="45" t="s">
        <v>2081</v>
      </c>
      <c r="W22" s="45" t="s">
        <v>2074</v>
      </c>
      <c r="X22" s="45" t="s">
        <v>2082</v>
      </c>
      <c r="Y22" s="45" t="s">
        <v>2074</v>
      </c>
      <c r="Z22" s="7"/>
      <c r="AA22" s="7" t="s">
        <v>2083</v>
      </c>
      <c r="AB22" s="7" t="s">
        <v>2074</v>
      </c>
      <c r="AC22" s="7" t="s">
        <v>2084</v>
      </c>
      <c r="AD22" s="7" t="s">
        <v>2074</v>
      </c>
      <c r="AE22" s="7" t="s">
        <v>2085</v>
      </c>
      <c r="AF22" s="7" t="s">
        <v>2085</v>
      </c>
      <c r="AG22" s="7" t="s">
        <v>2085</v>
      </c>
      <c r="AH22" s="7" t="s">
        <v>2085</v>
      </c>
      <c r="AI22" s="7" t="s">
        <v>2086</v>
      </c>
      <c r="AJ22" s="7"/>
      <c r="AK22" s="7"/>
      <c r="AL22" s="7"/>
      <c r="AM22" s="7" t="s">
        <v>2087</v>
      </c>
    </row>
    <row r="23" ht="14.25" hidden="1" customHeight="1">
      <c r="A23" s="47" t="s">
        <v>36</v>
      </c>
      <c r="B23" s="47"/>
      <c r="C23" s="47" t="s">
        <v>1115</v>
      </c>
      <c r="D23" s="61" t="s">
        <v>1712</v>
      </c>
      <c r="E23" s="8"/>
      <c r="F23" s="8" t="s">
        <v>2074</v>
      </c>
      <c r="G23" s="8" t="s">
        <v>2075</v>
      </c>
      <c r="H23" s="8" t="s">
        <v>2074</v>
      </c>
      <c r="I23" s="8"/>
      <c r="J23" s="8" t="s">
        <v>2074</v>
      </c>
      <c r="K23" s="47"/>
      <c r="L23" s="8"/>
      <c r="M23" s="47"/>
      <c r="N23" s="47" t="s">
        <v>2075</v>
      </c>
      <c r="O23" s="47" t="s">
        <v>2074</v>
      </c>
      <c r="P23" s="47" t="s">
        <v>2080</v>
      </c>
      <c r="Q23" s="47" t="s">
        <v>2074</v>
      </c>
      <c r="R23" s="47"/>
      <c r="S23" s="47" t="s">
        <v>2074</v>
      </c>
      <c r="T23" s="47" t="s">
        <v>2081</v>
      </c>
      <c r="U23" s="47" t="s">
        <v>2074</v>
      </c>
      <c r="V23" s="47" t="s">
        <v>2081</v>
      </c>
      <c r="W23" s="47" t="s">
        <v>2074</v>
      </c>
      <c r="X23" s="47" t="s">
        <v>2082</v>
      </c>
      <c r="Y23" s="47" t="s">
        <v>2074</v>
      </c>
      <c r="Z23" s="8"/>
      <c r="AA23" s="8" t="s">
        <v>2083</v>
      </c>
      <c r="AB23" s="8" t="s">
        <v>2074</v>
      </c>
      <c r="AC23" s="8" t="s">
        <v>2084</v>
      </c>
      <c r="AD23" s="8" t="s">
        <v>2074</v>
      </c>
      <c r="AE23" s="47"/>
      <c r="AF23" s="47"/>
      <c r="AG23" s="47"/>
      <c r="AH23" s="47"/>
      <c r="AI23" s="47"/>
      <c r="AJ23" s="47"/>
      <c r="AK23" s="165"/>
      <c r="AL23" s="165"/>
      <c r="AM23" s="165"/>
    </row>
    <row r="24" ht="14.25" hidden="1" customHeight="1">
      <c r="A24" s="47" t="s">
        <v>32</v>
      </c>
      <c r="B24" s="47" t="s">
        <v>159</v>
      </c>
      <c r="C24" s="47"/>
      <c r="D24" s="61" t="s">
        <v>1712</v>
      </c>
      <c r="E24" s="8" t="s">
        <v>2075</v>
      </c>
      <c r="F24" s="8" t="s">
        <v>2074</v>
      </c>
      <c r="G24" s="8" t="s">
        <v>2075</v>
      </c>
      <c r="H24" s="8" t="s">
        <v>2074</v>
      </c>
      <c r="I24" s="8" t="s">
        <v>2088</v>
      </c>
      <c r="J24" s="8" t="s">
        <v>2074</v>
      </c>
      <c r="K24" s="8" t="s">
        <v>2077</v>
      </c>
      <c r="L24" s="8" t="s">
        <v>2078</v>
      </c>
      <c r="M24" s="8" t="s">
        <v>2079</v>
      </c>
      <c r="N24" s="47" t="s">
        <v>2075</v>
      </c>
      <c r="O24" s="47" t="s">
        <v>2074</v>
      </c>
      <c r="P24" s="47" t="s">
        <v>2080</v>
      </c>
      <c r="Q24" s="47" t="s">
        <v>2074</v>
      </c>
      <c r="R24" s="47"/>
      <c r="S24" s="47" t="s">
        <v>2074</v>
      </c>
      <c r="T24" s="47" t="s">
        <v>2081</v>
      </c>
      <c r="U24" s="47" t="s">
        <v>2074</v>
      </c>
      <c r="V24" s="47" t="s">
        <v>2081</v>
      </c>
      <c r="W24" s="47" t="s">
        <v>2074</v>
      </c>
      <c r="X24" s="47" t="s">
        <v>2082</v>
      </c>
      <c r="Y24" s="47" t="s">
        <v>2074</v>
      </c>
      <c r="Z24" s="8"/>
      <c r="AA24" s="8" t="s">
        <v>2083</v>
      </c>
      <c r="AB24" s="8" t="s">
        <v>2074</v>
      </c>
      <c r="AC24" s="8"/>
      <c r="AD24" s="8"/>
      <c r="AE24" s="8" t="s">
        <v>2085</v>
      </c>
      <c r="AF24" s="8" t="s">
        <v>2085</v>
      </c>
      <c r="AG24" s="8" t="s">
        <v>2085</v>
      </c>
      <c r="AH24" s="8" t="s">
        <v>2085</v>
      </c>
      <c r="AI24" s="8" t="s">
        <v>2086</v>
      </c>
      <c r="AJ24" s="47"/>
      <c r="AK24" s="165"/>
      <c r="AL24" s="165"/>
      <c r="AM24" s="8" t="s">
        <v>2087</v>
      </c>
    </row>
    <row r="25" ht="14.25" hidden="1" customHeight="1">
      <c r="A25" s="7" t="s">
        <v>32</v>
      </c>
      <c r="B25" s="7" t="s">
        <v>159</v>
      </c>
      <c r="C25" s="7" t="s">
        <v>1166</v>
      </c>
      <c r="D25" s="61" t="s">
        <v>1712</v>
      </c>
      <c r="E25" s="7" t="s">
        <v>2075</v>
      </c>
      <c r="F25" s="7" t="s">
        <v>2089</v>
      </c>
      <c r="G25" s="7" t="s">
        <v>2075</v>
      </c>
      <c r="H25" s="7" t="s">
        <v>2089</v>
      </c>
      <c r="I25" s="7" t="s">
        <v>2088</v>
      </c>
      <c r="J25" s="7" t="s">
        <v>2089</v>
      </c>
      <c r="K25" s="7" t="s">
        <v>2077</v>
      </c>
      <c r="L25" s="7" t="s">
        <v>2078</v>
      </c>
      <c r="M25" s="7" t="s">
        <v>2079</v>
      </c>
      <c r="N25" s="45" t="s">
        <v>2075</v>
      </c>
      <c r="O25" s="45" t="s">
        <v>2074</v>
      </c>
      <c r="P25" s="45" t="s">
        <v>2080</v>
      </c>
      <c r="Q25" s="45" t="s">
        <v>2074</v>
      </c>
      <c r="R25" s="45"/>
      <c r="S25" s="45" t="s">
        <v>2074</v>
      </c>
      <c r="T25" s="45" t="s">
        <v>2081</v>
      </c>
      <c r="U25" s="45" t="s">
        <v>2074</v>
      </c>
      <c r="V25" s="45" t="s">
        <v>2081</v>
      </c>
      <c r="W25" s="45" t="s">
        <v>2074</v>
      </c>
      <c r="X25" s="45" t="s">
        <v>2082</v>
      </c>
      <c r="Y25" s="45" t="s">
        <v>2074</v>
      </c>
      <c r="Z25" s="7"/>
      <c r="AA25" s="7" t="s">
        <v>2083</v>
      </c>
      <c r="AB25" s="7" t="s">
        <v>2074</v>
      </c>
      <c r="AC25" s="7"/>
      <c r="AD25" s="7"/>
      <c r="AE25" s="7" t="s">
        <v>2085</v>
      </c>
      <c r="AF25" s="7" t="s">
        <v>2085</v>
      </c>
      <c r="AG25" s="7" t="s">
        <v>2085</v>
      </c>
      <c r="AH25" s="7" t="s">
        <v>2085</v>
      </c>
      <c r="AI25" s="7" t="s">
        <v>2086</v>
      </c>
      <c r="AJ25" s="7"/>
      <c r="AK25" s="7"/>
      <c r="AL25" s="7"/>
      <c r="AM25" s="7" t="s">
        <v>2087</v>
      </c>
    </row>
    <row r="26" ht="1.5" hidden="1" customHeight="1">
      <c r="A26" s="8" t="s">
        <v>30</v>
      </c>
      <c r="B26" s="8" t="s">
        <v>178</v>
      </c>
      <c r="C26" s="8"/>
      <c r="D26" s="61" t="s">
        <v>1712</v>
      </c>
      <c r="E26" s="8" t="s">
        <v>2075</v>
      </c>
      <c r="F26" s="8" t="s">
        <v>2074</v>
      </c>
      <c r="G26" s="8" t="s">
        <v>2075</v>
      </c>
      <c r="H26" s="8" t="s">
        <v>2074</v>
      </c>
      <c r="I26" s="8" t="s">
        <v>2088</v>
      </c>
      <c r="J26" s="8" t="s">
        <v>2074</v>
      </c>
      <c r="K26" s="8" t="s">
        <v>2077</v>
      </c>
      <c r="L26" s="8" t="s">
        <v>2078</v>
      </c>
      <c r="M26" s="8" t="s">
        <v>2079</v>
      </c>
      <c r="N26" s="47" t="s">
        <v>2075</v>
      </c>
      <c r="O26" s="47" t="s">
        <v>2074</v>
      </c>
      <c r="P26" s="61" t="s">
        <v>2075</v>
      </c>
      <c r="Q26" s="47" t="s">
        <v>2074</v>
      </c>
      <c r="R26" s="47"/>
      <c r="S26" s="47" t="s">
        <v>2074</v>
      </c>
      <c r="T26" s="47" t="s">
        <v>2081</v>
      </c>
      <c r="U26" s="47" t="s">
        <v>2074</v>
      </c>
      <c r="V26" s="47" t="s">
        <v>2081</v>
      </c>
      <c r="W26" s="47" t="s">
        <v>2074</v>
      </c>
      <c r="X26" s="47" t="s">
        <v>2082</v>
      </c>
      <c r="Y26" s="47" t="s">
        <v>2074</v>
      </c>
      <c r="Z26" s="8"/>
      <c r="AA26" s="8" t="s">
        <v>2083</v>
      </c>
      <c r="AB26" s="8" t="s">
        <v>2074</v>
      </c>
      <c r="AC26" s="8"/>
      <c r="AD26" s="8"/>
      <c r="AE26" s="8" t="s">
        <v>2085</v>
      </c>
      <c r="AF26" s="8" t="s">
        <v>2085</v>
      </c>
      <c r="AG26" s="8" t="s">
        <v>2085</v>
      </c>
      <c r="AH26" s="8" t="s">
        <v>2085</v>
      </c>
      <c r="AI26" s="8" t="s">
        <v>2086</v>
      </c>
      <c r="AJ26" s="8"/>
      <c r="AK26" s="8"/>
      <c r="AL26" s="8"/>
      <c r="AM26" s="8" t="s">
        <v>2087</v>
      </c>
    </row>
    <row r="27" ht="14.25" hidden="1" customHeight="1">
      <c r="A27" s="8" t="s">
        <v>38</v>
      </c>
      <c r="B27" s="8" t="s">
        <v>178</v>
      </c>
      <c r="C27" s="8"/>
      <c r="D27" s="61" t="s">
        <v>1712</v>
      </c>
      <c r="E27" s="8" t="s">
        <v>2075</v>
      </c>
      <c r="F27" s="8" t="s">
        <v>2074</v>
      </c>
      <c r="G27" s="8" t="s">
        <v>2075</v>
      </c>
      <c r="H27" s="8" t="s">
        <v>2074</v>
      </c>
      <c r="I27" s="8" t="s">
        <v>2088</v>
      </c>
      <c r="J27" s="8" t="s">
        <v>2074</v>
      </c>
      <c r="K27" s="93" t="s">
        <v>2091</v>
      </c>
      <c r="L27" s="93" t="s">
        <v>2092</v>
      </c>
      <c r="M27" s="93" t="s">
        <v>2093</v>
      </c>
      <c r="N27" s="47" t="s">
        <v>2075</v>
      </c>
      <c r="O27" s="47" t="s">
        <v>2074</v>
      </c>
      <c r="P27" s="47" t="s">
        <v>2080</v>
      </c>
      <c r="Q27" s="47" t="s">
        <v>2074</v>
      </c>
      <c r="R27" s="47"/>
      <c r="S27" s="47" t="s">
        <v>2074</v>
      </c>
      <c r="T27" s="47" t="s">
        <v>2081</v>
      </c>
      <c r="U27" s="47" t="s">
        <v>2074</v>
      </c>
      <c r="V27" s="47" t="s">
        <v>2081</v>
      </c>
      <c r="W27" s="47" t="s">
        <v>2074</v>
      </c>
      <c r="X27" s="47" t="s">
        <v>2082</v>
      </c>
      <c r="Y27" s="47" t="s">
        <v>2074</v>
      </c>
      <c r="Z27" s="8"/>
      <c r="AA27" s="8" t="s">
        <v>2083</v>
      </c>
      <c r="AB27" s="8" t="s">
        <v>2074</v>
      </c>
      <c r="AC27" s="8" t="s">
        <v>2084</v>
      </c>
      <c r="AD27" s="8" t="s">
        <v>2074</v>
      </c>
      <c r="AE27" s="8" t="s">
        <v>2085</v>
      </c>
      <c r="AF27" s="8" t="s">
        <v>2085</v>
      </c>
      <c r="AG27" s="8" t="s">
        <v>2085</v>
      </c>
      <c r="AH27" s="8" t="s">
        <v>2085</v>
      </c>
      <c r="AI27" s="8" t="s">
        <v>2086</v>
      </c>
      <c r="AJ27" s="8"/>
      <c r="AK27" s="8"/>
      <c r="AL27" s="8"/>
      <c r="AM27" s="8" t="s">
        <v>2087</v>
      </c>
    </row>
    <row r="28" ht="14.25" hidden="1" customHeight="1">
      <c r="A28" s="7" t="s">
        <v>38</v>
      </c>
      <c r="B28" s="7" t="s">
        <v>178</v>
      </c>
      <c r="C28" s="7" t="s">
        <v>1142</v>
      </c>
      <c r="D28" s="61" t="s">
        <v>1712</v>
      </c>
      <c r="E28" s="7" t="s">
        <v>2075</v>
      </c>
      <c r="F28" s="7" t="s">
        <v>2089</v>
      </c>
      <c r="G28" s="7" t="s">
        <v>2075</v>
      </c>
      <c r="H28" s="7" t="s">
        <v>2089</v>
      </c>
      <c r="I28" s="7" t="s">
        <v>2088</v>
      </c>
      <c r="J28" s="7" t="s">
        <v>2089</v>
      </c>
      <c r="K28" s="93" t="s">
        <v>2091</v>
      </c>
      <c r="L28" s="93" t="s">
        <v>2092</v>
      </c>
      <c r="M28" s="93" t="s">
        <v>2093</v>
      </c>
      <c r="N28" s="45" t="s">
        <v>2075</v>
      </c>
      <c r="O28" s="45" t="s">
        <v>2074</v>
      </c>
      <c r="P28" s="45" t="s">
        <v>2080</v>
      </c>
      <c r="Q28" s="45" t="s">
        <v>2074</v>
      </c>
      <c r="R28" s="45"/>
      <c r="S28" s="45" t="s">
        <v>2074</v>
      </c>
      <c r="T28" s="45" t="s">
        <v>2081</v>
      </c>
      <c r="U28" s="45" t="s">
        <v>2074</v>
      </c>
      <c r="V28" s="45" t="s">
        <v>2081</v>
      </c>
      <c r="W28" s="45" t="s">
        <v>2074</v>
      </c>
      <c r="X28" s="45" t="s">
        <v>2082</v>
      </c>
      <c r="Y28" s="45" t="s">
        <v>2074</v>
      </c>
      <c r="Z28" s="7"/>
      <c r="AA28" s="7" t="s">
        <v>2083</v>
      </c>
      <c r="AB28" s="7" t="s">
        <v>2074</v>
      </c>
      <c r="AC28" s="7" t="s">
        <v>2084</v>
      </c>
      <c r="AD28" s="7" t="s">
        <v>2074</v>
      </c>
      <c r="AE28" s="7" t="s">
        <v>2085</v>
      </c>
      <c r="AF28" s="7" t="s">
        <v>2085</v>
      </c>
      <c r="AG28" s="7" t="s">
        <v>2085</v>
      </c>
      <c r="AH28" s="7" t="s">
        <v>2085</v>
      </c>
      <c r="AI28" s="7" t="s">
        <v>2086</v>
      </c>
      <c r="AJ28" s="7"/>
      <c r="AK28" s="7"/>
      <c r="AL28" s="7"/>
      <c r="AM28" s="7" t="s">
        <v>2087</v>
      </c>
    </row>
    <row r="29" ht="14.25" hidden="1" customHeight="1">
      <c r="A29" s="92" t="s">
        <v>30</v>
      </c>
      <c r="B29" s="7" t="s">
        <v>178</v>
      </c>
      <c r="C29" s="7" t="s">
        <v>1142</v>
      </c>
      <c r="D29" s="61" t="s">
        <v>1712</v>
      </c>
      <c r="E29" s="7" t="s">
        <v>2075</v>
      </c>
      <c r="F29" s="8" t="s">
        <v>2074</v>
      </c>
      <c r="G29" s="7" t="s">
        <v>2075</v>
      </c>
      <c r="H29" s="7" t="s">
        <v>2089</v>
      </c>
      <c r="I29" s="7" t="s">
        <v>2088</v>
      </c>
      <c r="J29" s="7" t="s">
        <v>2089</v>
      </c>
      <c r="K29" s="8" t="s">
        <v>2077</v>
      </c>
      <c r="L29" s="8" t="s">
        <v>2078</v>
      </c>
      <c r="M29" s="8" t="s">
        <v>2079</v>
      </c>
      <c r="N29" s="45" t="s">
        <v>2075</v>
      </c>
      <c r="O29" s="45" t="s">
        <v>2074</v>
      </c>
      <c r="P29" s="61" t="s">
        <v>2075</v>
      </c>
      <c r="Q29" s="45" t="s">
        <v>2074</v>
      </c>
      <c r="R29" s="45"/>
      <c r="S29" s="45" t="s">
        <v>2074</v>
      </c>
      <c r="T29" s="45" t="s">
        <v>2081</v>
      </c>
      <c r="U29" s="45" t="s">
        <v>2074</v>
      </c>
      <c r="V29" s="45" t="s">
        <v>2081</v>
      </c>
      <c r="W29" s="45" t="s">
        <v>2074</v>
      </c>
      <c r="X29" s="45" t="s">
        <v>2082</v>
      </c>
      <c r="Y29" s="45" t="s">
        <v>2074</v>
      </c>
      <c r="Z29" s="7"/>
      <c r="AA29" s="7" t="s">
        <v>2083</v>
      </c>
      <c r="AB29" s="7" t="s">
        <v>2074</v>
      </c>
      <c r="AC29" s="7"/>
      <c r="AD29" s="7"/>
      <c r="AE29" s="7" t="s">
        <v>2085</v>
      </c>
      <c r="AF29" s="7" t="s">
        <v>2085</v>
      </c>
      <c r="AG29" s="7" t="s">
        <v>2085</v>
      </c>
      <c r="AH29" s="7" t="s">
        <v>2085</v>
      </c>
      <c r="AI29" s="7" t="s">
        <v>2086</v>
      </c>
      <c r="AJ29" s="7"/>
      <c r="AK29" s="7"/>
      <c r="AL29" s="7"/>
      <c r="AM29" s="7" t="s">
        <v>2087</v>
      </c>
    </row>
    <row r="30" ht="14.25" hidden="1" customHeight="1">
      <c r="A30" s="8" t="s">
        <v>40</v>
      </c>
      <c r="B30" s="47" t="s">
        <v>178</v>
      </c>
      <c r="C30" s="47"/>
      <c r="D30" s="60" t="s">
        <v>1712</v>
      </c>
      <c r="E30" s="8" t="s">
        <v>2075</v>
      </c>
      <c r="F30" s="8" t="s">
        <v>2074</v>
      </c>
      <c r="G30" s="8" t="s">
        <v>2075</v>
      </c>
      <c r="H30" s="8" t="s">
        <v>2074</v>
      </c>
      <c r="I30" s="8" t="s">
        <v>2088</v>
      </c>
      <c r="J30" s="8" t="s">
        <v>2074</v>
      </c>
      <c r="K30" s="93" t="s">
        <v>2091</v>
      </c>
      <c r="L30" s="93" t="s">
        <v>2092</v>
      </c>
      <c r="M30" s="93" t="s">
        <v>2093</v>
      </c>
      <c r="N30" s="47" t="s">
        <v>2075</v>
      </c>
      <c r="O30" s="47" t="s">
        <v>2074</v>
      </c>
      <c r="P30" s="47" t="s">
        <v>2080</v>
      </c>
      <c r="Q30" s="47" t="s">
        <v>2074</v>
      </c>
      <c r="R30" s="47"/>
      <c r="S30" s="47" t="s">
        <v>2074</v>
      </c>
      <c r="T30" s="47" t="s">
        <v>2081</v>
      </c>
      <c r="U30" s="47" t="s">
        <v>2074</v>
      </c>
      <c r="V30" s="47" t="s">
        <v>2081</v>
      </c>
      <c r="W30" s="47" t="s">
        <v>2074</v>
      </c>
      <c r="X30" s="47" t="s">
        <v>2082</v>
      </c>
      <c r="Y30" s="47" t="s">
        <v>2074</v>
      </c>
      <c r="Z30" s="8"/>
      <c r="AA30" s="8" t="s">
        <v>2083</v>
      </c>
      <c r="AB30" s="8" t="s">
        <v>2074</v>
      </c>
      <c r="AC30" s="8" t="s">
        <v>2084</v>
      </c>
      <c r="AD30" s="8" t="s">
        <v>2074</v>
      </c>
      <c r="AE30" s="8" t="s">
        <v>2085</v>
      </c>
      <c r="AF30" s="8" t="s">
        <v>2085</v>
      </c>
      <c r="AG30" s="8" t="s">
        <v>2085</v>
      </c>
      <c r="AH30" s="8" t="s">
        <v>2085</v>
      </c>
      <c r="AI30" s="8" t="s">
        <v>2086</v>
      </c>
      <c r="AJ30" s="47"/>
      <c r="AK30" s="165"/>
      <c r="AL30" s="165"/>
      <c r="AM30" s="8" t="s">
        <v>2087</v>
      </c>
    </row>
    <row r="31" ht="14.25" hidden="1" customHeight="1">
      <c r="A31" s="7" t="s">
        <v>40</v>
      </c>
      <c r="B31" s="7" t="s">
        <v>178</v>
      </c>
      <c r="C31" s="7" t="s">
        <v>1142</v>
      </c>
      <c r="D31" s="60" t="s">
        <v>1712</v>
      </c>
      <c r="E31" s="7" t="s">
        <v>2075</v>
      </c>
      <c r="F31" s="7" t="s">
        <v>2089</v>
      </c>
      <c r="G31" s="7" t="s">
        <v>2075</v>
      </c>
      <c r="H31" s="7" t="s">
        <v>2089</v>
      </c>
      <c r="I31" s="7" t="s">
        <v>2088</v>
      </c>
      <c r="J31" s="7" t="s">
        <v>2089</v>
      </c>
      <c r="K31" s="93" t="s">
        <v>2091</v>
      </c>
      <c r="L31" s="93" t="s">
        <v>2092</v>
      </c>
      <c r="M31" s="93" t="s">
        <v>2093</v>
      </c>
      <c r="N31" s="45" t="s">
        <v>2075</v>
      </c>
      <c r="O31" s="45" t="s">
        <v>2074</v>
      </c>
      <c r="P31" s="45" t="s">
        <v>2080</v>
      </c>
      <c r="Q31" s="45" t="s">
        <v>2074</v>
      </c>
      <c r="R31" s="45"/>
      <c r="S31" s="45" t="s">
        <v>2074</v>
      </c>
      <c r="T31" s="45" t="s">
        <v>2081</v>
      </c>
      <c r="U31" s="45" t="s">
        <v>2074</v>
      </c>
      <c r="V31" s="45" t="s">
        <v>2081</v>
      </c>
      <c r="W31" s="45" t="s">
        <v>2074</v>
      </c>
      <c r="X31" s="45" t="s">
        <v>2082</v>
      </c>
      <c r="Y31" s="45" t="s">
        <v>2074</v>
      </c>
      <c r="Z31" s="7"/>
      <c r="AA31" s="7" t="s">
        <v>2083</v>
      </c>
      <c r="AB31" s="7" t="s">
        <v>2074</v>
      </c>
      <c r="AC31" s="7" t="s">
        <v>2084</v>
      </c>
      <c r="AD31" s="7" t="s">
        <v>2074</v>
      </c>
      <c r="AE31" s="7" t="s">
        <v>2085</v>
      </c>
      <c r="AF31" s="7" t="s">
        <v>2085</v>
      </c>
      <c r="AG31" s="7" t="s">
        <v>2085</v>
      </c>
      <c r="AH31" s="7" t="s">
        <v>2085</v>
      </c>
      <c r="AI31" s="7" t="s">
        <v>2086</v>
      </c>
      <c r="AJ31" s="7"/>
      <c r="AK31" s="7"/>
      <c r="AL31" s="7"/>
      <c r="AM31" s="7" t="s">
        <v>2087</v>
      </c>
    </row>
    <row r="32" ht="14.25" hidden="1" customHeight="1">
      <c r="A32" s="8" t="s">
        <v>42</v>
      </c>
      <c r="B32" s="8" t="s">
        <v>178</v>
      </c>
      <c r="C32" s="8"/>
      <c r="D32" s="60" t="s">
        <v>1712</v>
      </c>
      <c r="E32" s="8" t="s">
        <v>2075</v>
      </c>
      <c r="F32" s="8" t="s">
        <v>2074</v>
      </c>
      <c r="G32" s="8" t="s">
        <v>2075</v>
      </c>
      <c r="H32" s="8" t="s">
        <v>2074</v>
      </c>
      <c r="I32" s="8" t="s">
        <v>2088</v>
      </c>
      <c r="J32" s="8" t="s">
        <v>2074</v>
      </c>
      <c r="K32" s="93" t="s">
        <v>2091</v>
      </c>
      <c r="L32" s="93" t="s">
        <v>2092</v>
      </c>
      <c r="M32" s="93" t="s">
        <v>2093</v>
      </c>
      <c r="N32" s="47" t="s">
        <v>2075</v>
      </c>
      <c r="O32" s="47" t="s">
        <v>2074</v>
      </c>
      <c r="P32" s="47" t="s">
        <v>2080</v>
      </c>
      <c r="Q32" s="47" t="s">
        <v>2074</v>
      </c>
      <c r="R32" s="47"/>
      <c r="S32" s="47" t="s">
        <v>2074</v>
      </c>
      <c r="T32" s="47" t="s">
        <v>2081</v>
      </c>
      <c r="U32" s="47" t="s">
        <v>2074</v>
      </c>
      <c r="V32" s="47" t="s">
        <v>2081</v>
      </c>
      <c r="W32" s="47" t="s">
        <v>2074</v>
      </c>
      <c r="X32" s="47" t="s">
        <v>2082</v>
      </c>
      <c r="Y32" s="47" t="s">
        <v>2074</v>
      </c>
      <c r="Z32" s="8"/>
      <c r="AA32" s="8" t="s">
        <v>2083</v>
      </c>
      <c r="AB32" s="8" t="s">
        <v>2074</v>
      </c>
      <c r="AC32" s="8" t="s">
        <v>2084</v>
      </c>
      <c r="AD32" s="8" t="s">
        <v>2074</v>
      </c>
      <c r="AE32" s="8" t="s">
        <v>2085</v>
      </c>
      <c r="AF32" s="8" t="s">
        <v>2085</v>
      </c>
      <c r="AG32" s="8" t="s">
        <v>2085</v>
      </c>
      <c r="AH32" s="8" t="s">
        <v>2085</v>
      </c>
      <c r="AI32" s="8" t="s">
        <v>2086</v>
      </c>
      <c r="AJ32" s="8"/>
      <c r="AK32" s="8"/>
      <c r="AL32" s="8"/>
      <c r="AM32" s="8" t="s">
        <v>2087</v>
      </c>
    </row>
    <row r="33" ht="14.25" hidden="1" customHeight="1">
      <c r="A33" s="7" t="s">
        <v>42</v>
      </c>
      <c r="B33" s="7" t="s">
        <v>178</v>
      </c>
      <c r="C33" s="7" t="s">
        <v>1142</v>
      </c>
      <c r="D33" s="60" t="s">
        <v>1712</v>
      </c>
      <c r="E33" s="7" t="s">
        <v>2075</v>
      </c>
      <c r="F33" s="7" t="s">
        <v>2089</v>
      </c>
      <c r="G33" s="7" t="s">
        <v>2075</v>
      </c>
      <c r="H33" s="7" t="s">
        <v>2089</v>
      </c>
      <c r="I33" s="7" t="s">
        <v>2088</v>
      </c>
      <c r="J33" s="7" t="s">
        <v>2089</v>
      </c>
      <c r="K33" s="93" t="s">
        <v>2091</v>
      </c>
      <c r="L33" s="93" t="s">
        <v>2092</v>
      </c>
      <c r="M33" s="93" t="s">
        <v>2093</v>
      </c>
      <c r="N33" s="45" t="s">
        <v>2075</v>
      </c>
      <c r="O33" s="45" t="s">
        <v>2074</v>
      </c>
      <c r="P33" s="45" t="s">
        <v>2080</v>
      </c>
      <c r="Q33" s="45" t="s">
        <v>2074</v>
      </c>
      <c r="R33" s="45"/>
      <c r="S33" s="45" t="s">
        <v>2074</v>
      </c>
      <c r="T33" s="45" t="s">
        <v>2081</v>
      </c>
      <c r="U33" s="45" t="s">
        <v>2074</v>
      </c>
      <c r="V33" s="45" t="s">
        <v>2081</v>
      </c>
      <c r="W33" s="45" t="s">
        <v>2074</v>
      </c>
      <c r="X33" s="45" t="s">
        <v>2082</v>
      </c>
      <c r="Y33" s="45" t="s">
        <v>2074</v>
      </c>
      <c r="Z33" s="7"/>
      <c r="AA33" s="7" t="s">
        <v>2083</v>
      </c>
      <c r="AB33" s="7" t="s">
        <v>2074</v>
      </c>
      <c r="AC33" s="7" t="s">
        <v>2084</v>
      </c>
      <c r="AD33" s="7" t="s">
        <v>2074</v>
      </c>
      <c r="AE33" s="7" t="s">
        <v>2085</v>
      </c>
      <c r="AF33" s="7" t="s">
        <v>2085</v>
      </c>
      <c r="AG33" s="7" t="s">
        <v>2085</v>
      </c>
      <c r="AH33" s="7" t="s">
        <v>2085</v>
      </c>
      <c r="AI33" s="7" t="s">
        <v>2086</v>
      </c>
      <c r="AJ33" s="7"/>
      <c r="AK33" s="7"/>
      <c r="AL33" s="7"/>
      <c r="AM33" s="7" t="s">
        <v>2087</v>
      </c>
    </row>
    <row r="34" ht="14.25" hidden="1" customHeight="1">
      <c r="A34" s="47" t="s">
        <v>32</v>
      </c>
      <c r="B34" s="47" t="s">
        <v>178</v>
      </c>
      <c r="C34" s="47"/>
      <c r="D34" s="61" t="s">
        <v>1712</v>
      </c>
      <c r="E34" s="8" t="s">
        <v>2075</v>
      </c>
      <c r="F34" s="8" t="s">
        <v>2074</v>
      </c>
      <c r="G34" s="8" t="s">
        <v>2075</v>
      </c>
      <c r="H34" s="8" t="s">
        <v>2074</v>
      </c>
      <c r="I34" s="8" t="s">
        <v>2088</v>
      </c>
      <c r="J34" s="8" t="s">
        <v>2074</v>
      </c>
      <c r="K34" s="8" t="s">
        <v>2077</v>
      </c>
      <c r="L34" s="8" t="s">
        <v>2078</v>
      </c>
      <c r="M34" s="8" t="s">
        <v>2079</v>
      </c>
      <c r="N34" s="47" t="s">
        <v>2075</v>
      </c>
      <c r="O34" s="47" t="s">
        <v>2074</v>
      </c>
      <c r="P34" s="61" t="s">
        <v>2075</v>
      </c>
      <c r="Q34" s="47" t="s">
        <v>2074</v>
      </c>
      <c r="R34" s="47"/>
      <c r="S34" s="47" t="s">
        <v>2074</v>
      </c>
      <c r="T34" s="47" t="s">
        <v>2081</v>
      </c>
      <c r="U34" s="47" t="s">
        <v>2074</v>
      </c>
      <c r="V34" s="47" t="s">
        <v>2081</v>
      </c>
      <c r="W34" s="47" t="s">
        <v>2074</v>
      </c>
      <c r="X34" s="47" t="s">
        <v>2082</v>
      </c>
      <c r="Y34" s="47" t="s">
        <v>2074</v>
      </c>
      <c r="Z34" s="8"/>
      <c r="AA34" s="8" t="s">
        <v>2083</v>
      </c>
      <c r="AB34" s="8" t="s">
        <v>2074</v>
      </c>
      <c r="AC34" s="8"/>
      <c r="AD34" s="8"/>
      <c r="AE34" s="8" t="s">
        <v>2085</v>
      </c>
      <c r="AF34" s="8" t="s">
        <v>2085</v>
      </c>
      <c r="AG34" s="8" t="s">
        <v>2085</v>
      </c>
      <c r="AH34" s="8" t="s">
        <v>2085</v>
      </c>
      <c r="AI34" s="8" t="s">
        <v>2086</v>
      </c>
      <c r="AJ34" s="47"/>
      <c r="AK34" s="165"/>
      <c r="AL34" s="165"/>
      <c r="AM34" s="8" t="s">
        <v>2087</v>
      </c>
    </row>
    <row r="35" ht="14.25" hidden="1" customHeight="1">
      <c r="A35" s="92" t="s">
        <v>32</v>
      </c>
      <c r="B35" s="7" t="s">
        <v>178</v>
      </c>
      <c r="C35" s="7" t="s">
        <v>1142</v>
      </c>
      <c r="D35" s="61" t="s">
        <v>1712</v>
      </c>
      <c r="E35" s="7" t="s">
        <v>2075</v>
      </c>
      <c r="F35" s="8" t="s">
        <v>2074</v>
      </c>
      <c r="G35" s="7" t="s">
        <v>2075</v>
      </c>
      <c r="H35" s="7" t="s">
        <v>2089</v>
      </c>
      <c r="I35" s="7" t="s">
        <v>2088</v>
      </c>
      <c r="J35" s="7" t="s">
        <v>2089</v>
      </c>
      <c r="K35" s="8" t="s">
        <v>2077</v>
      </c>
      <c r="L35" s="8" t="s">
        <v>2078</v>
      </c>
      <c r="M35" s="8" t="s">
        <v>2079</v>
      </c>
      <c r="N35" s="45" t="s">
        <v>2075</v>
      </c>
      <c r="O35" s="45" t="s">
        <v>2074</v>
      </c>
      <c r="P35" s="61" t="s">
        <v>2075</v>
      </c>
      <c r="Q35" s="45" t="s">
        <v>2074</v>
      </c>
      <c r="R35" s="45"/>
      <c r="S35" s="45" t="s">
        <v>2074</v>
      </c>
      <c r="T35" s="45" t="s">
        <v>2081</v>
      </c>
      <c r="U35" s="45" t="s">
        <v>2074</v>
      </c>
      <c r="V35" s="45" t="s">
        <v>2081</v>
      </c>
      <c r="W35" s="45" t="s">
        <v>2074</v>
      </c>
      <c r="X35" s="45" t="s">
        <v>2082</v>
      </c>
      <c r="Y35" s="45" t="s">
        <v>2074</v>
      </c>
      <c r="Z35" s="7"/>
      <c r="AA35" s="7" t="s">
        <v>2083</v>
      </c>
      <c r="AB35" s="7" t="s">
        <v>2074</v>
      </c>
      <c r="AC35" s="7"/>
      <c r="AD35" s="7"/>
      <c r="AE35" s="7" t="s">
        <v>2085</v>
      </c>
      <c r="AF35" s="7" t="s">
        <v>2085</v>
      </c>
      <c r="AG35" s="7" t="s">
        <v>2085</v>
      </c>
      <c r="AH35" s="7" t="s">
        <v>2085</v>
      </c>
      <c r="AI35" s="7" t="s">
        <v>2086</v>
      </c>
      <c r="AJ35" s="7"/>
      <c r="AK35" s="7"/>
      <c r="AL35" s="7"/>
      <c r="AM35" s="7" t="s">
        <v>2087</v>
      </c>
    </row>
    <row r="36" ht="14.25" hidden="1" customHeight="1">
      <c r="A36" s="8" t="s">
        <v>30</v>
      </c>
      <c r="B36" s="8" t="s">
        <v>192</v>
      </c>
      <c r="C36" s="8"/>
      <c r="D36" s="61" t="s">
        <v>1712</v>
      </c>
      <c r="E36" s="8" t="s">
        <v>2075</v>
      </c>
      <c r="F36" s="8" t="s">
        <v>2074</v>
      </c>
      <c r="G36" s="8" t="s">
        <v>2075</v>
      </c>
      <c r="H36" s="8" t="s">
        <v>2074</v>
      </c>
      <c r="I36" s="8" t="s">
        <v>2088</v>
      </c>
      <c r="J36" s="8" t="s">
        <v>2074</v>
      </c>
      <c r="K36" s="8" t="s">
        <v>2077</v>
      </c>
      <c r="L36" s="8" t="s">
        <v>2078</v>
      </c>
      <c r="M36" s="8" t="s">
        <v>2079</v>
      </c>
      <c r="N36" s="47" t="s">
        <v>2075</v>
      </c>
      <c r="O36" s="47" t="s">
        <v>2074</v>
      </c>
      <c r="P36" s="61" t="s">
        <v>2075</v>
      </c>
      <c r="Q36" s="47" t="s">
        <v>2074</v>
      </c>
      <c r="R36" s="47"/>
      <c r="S36" s="47" t="s">
        <v>2074</v>
      </c>
      <c r="T36" s="47" t="s">
        <v>2081</v>
      </c>
      <c r="U36" s="47" t="s">
        <v>2074</v>
      </c>
      <c r="V36" s="47" t="s">
        <v>2081</v>
      </c>
      <c r="W36" s="47" t="s">
        <v>2074</v>
      </c>
      <c r="X36" s="47" t="s">
        <v>2082</v>
      </c>
      <c r="Y36" s="47" t="s">
        <v>2074</v>
      </c>
      <c r="Z36" s="8"/>
      <c r="AA36" s="8" t="s">
        <v>2083</v>
      </c>
      <c r="AB36" s="8" t="s">
        <v>2074</v>
      </c>
      <c r="AC36" s="8"/>
      <c r="AD36" s="8"/>
      <c r="AE36" s="8" t="s">
        <v>2085</v>
      </c>
      <c r="AF36" s="8" t="s">
        <v>2085</v>
      </c>
      <c r="AG36" s="8" t="s">
        <v>2085</v>
      </c>
      <c r="AH36" s="8" t="s">
        <v>2085</v>
      </c>
      <c r="AI36" s="8" t="s">
        <v>2086</v>
      </c>
      <c r="AJ36" s="8"/>
      <c r="AK36" s="8"/>
      <c r="AL36" s="8"/>
      <c r="AM36" s="8" t="s">
        <v>2087</v>
      </c>
    </row>
    <row r="37" ht="14.25" hidden="1" customHeight="1">
      <c r="A37" s="47" t="s">
        <v>36</v>
      </c>
      <c r="B37" s="47" t="s">
        <v>359</v>
      </c>
      <c r="C37" s="47"/>
      <c r="D37" s="61" t="s">
        <v>1712</v>
      </c>
      <c r="E37" s="8" t="s">
        <v>2075</v>
      </c>
      <c r="F37" s="8" t="s">
        <v>2074</v>
      </c>
      <c r="G37" s="8" t="s">
        <v>2075</v>
      </c>
      <c r="H37" s="8" t="s">
        <v>2074</v>
      </c>
      <c r="I37" s="8" t="s">
        <v>2088</v>
      </c>
      <c r="J37" s="8" t="s">
        <v>2074</v>
      </c>
      <c r="K37" s="8" t="s">
        <v>2077</v>
      </c>
      <c r="L37" s="8" t="s">
        <v>2078</v>
      </c>
      <c r="M37" s="8" t="s">
        <v>2079</v>
      </c>
      <c r="N37" s="47" t="s">
        <v>2075</v>
      </c>
      <c r="O37" s="47" t="s">
        <v>2074</v>
      </c>
      <c r="P37" s="47" t="s">
        <v>2080</v>
      </c>
      <c r="Q37" s="47" t="s">
        <v>2074</v>
      </c>
      <c r="R37" s="47"/>
      <c r="S37" s="47" t="s">
        <v>2074</v>
      </c>
      <c r="T37" s="47" t="s">
        <v>2081</v>
      </c>
      <c r="U37" s="47" t="s">
        <v>2074</v>
      </c>
      <c r="V37" s="47" t="s">
        <v>2081</v>
      </c>
      <c r="W37" s="47" t="s">
        <v>2074</v>
      </c>
      <c r="X37" s="47" t="s">
        <v>2082</v>
      </c>
      <c r="Y37" s="47" t="s">
        <v>2074</v>
      </c>
      <c r="Z37" s="8"/>
      <c r="AA37" s="8" t="s">
        <v>2083</v>
      </c>
      <c r="AB37" s="8" t="s">
        <v>2074</v>
      </c>
      <c r="AC37" s="8" t="s">
        <v>2084</v>
      </c>
      <c r="AD37" s="8" t="s">
        <v>2074</v>
      </c>
      <c r="AE37" s="8" t="s">
        <v>2085</v>
      </c>
      <c r="AF37" s="8" t="s">
        <v>2085</v>
      </c>
      <c r="AG37" s="8" t="s">
        <v>2085</v>
      </c>
      <c r="AH37" s="8" t="s">
        <v>2085</v>
      </c>
      <c r="AI37" s="8" t="s">
        <v>2086</v>
      </c>
      <c r="AJ37" s="47"/>
      <c r="AK37" s="165"/>
      <c r="AL37" s="165"/>
      <c r="AM37" s="8" t="s">
        <v>2087</v>
      </c>
    </row>
    <row r="38" ht="14.25" hidden="1" customHeight="1">
      <c r="A38" s="8" t="s">
        <v>32</v>
      </c>
      <c r="B38" s="8" t="s">
        <v>192</v>
      </c>
      <c r="C38" s="8"/>
      <c r="D38" s="61" t="s">
        <v>1712</v>
      </c>
      <c r="E38" s="8" t="s">
        <v>2075</v>
      </c>
      <c r="F38" s="8" t="s">
        <v>2074</v>
      </c>
      <c r="G38" s="8" t="s">
        <v>2075</v>
      </c>
      <c r="H38" s="8" t="s">
        <v>2074</v>
      </c>
      <c r="I38" s="8" t="s">
        <v>2088</v>
      </c>
      <c r="J38" s="8" t="s">
        <v>2074</v>
      </c>
      <c r="K38" s="8" t="s">
        <v>2077</v>
      </c>
      <c r="L38" s="8" t="s">
        <v>2078</v>
      </c>
      <c r="M38" s="8" t="s">
        <v>2079</v>
      </c>
      <c r="N38" s="47" t="s">
        <v>2075</v>
      </c>
      <c r="O38" s="47" t="s">
        <v>2074</v>
      </c>
      <c r="P38" s="61" t="s">
        <v>2075</v>
      </c>
      <c r="Q38" s="47" t="s">
        <v>2074</v>
      </c>
      <c r="R38" s="47"/>
      <c r="S38" s="47" t="s">
        <v>2074</v>
      </c>
      <c r="T38" s="47" t="s">
        <v>2081</v>
      </c>
      <c r="U38" s="47" t="s">
        <v>2074</v>
      </c>
      <c r="V38" s="47" t="s">
        <v>2081</v>
      </c>
      <c r="W38" s="47" t="s">
        <v>2074</v>
      </c>
      <c r="X38" s="47" t="s">
        <v>2082</v>
      </c>
      <c r="Y38" s="47" t="s">
        <v>2074</v>
      </c>
      <c r="Z38" s="8"/>
      <c r="AA38" s="8" t="s">
        <v>2083</v>
      </c>
      <c r="AB38" s="8" t="s">
        <v>2074</v>
      </c>
      <c r="AC38" s="8"/>
      <c r="AD38" s="8"/>
      <c r="AE38" s="8" t="s">
        <v>2085</v>
      </c>
      <c r="AF38" s="8" t="s">
        <v>2085</v>
      </c>
      <c r="AG38" s="8" t="s">
        <v>2085</v>
      </c>
      <c r="AH38" s="8" t="s">
        <v>2085</v>
      </c>
      <c r="AI38" s="8" t="s">
        <v>2086</v>
      </c>
      <c r="AJ38" s="8"/>
      <c r="AK38" s="8"/>
      <c r="AL38" s="8"/>
      <c r="AM38" s="8" t="s">
        <v>2087</v>
      </c>
    </row>
    <row r="39" ht="14.25" hidden="1" customHeight="1">
      <c r="A39" s="7" t="s">
        <v>32</v>
      </c>
      <c r="B39" s="7" t="s">
        <v>202</v>
      </c>
      <c r="C39" s="7"/>
      <c r="D39" s="61" t="s">
        <v>1712</v>
      </c>
      <c r="E39" s="7" t="s">
        <v>2073</v>
      </c>
      <c r="F39" s="7" t="s">
        <v>2074</v>
      </c>
      <c r="G39" s="7" t="s">
        <v>2075</v>
      </c>
      <c r="H39" s="7" t="s">
        <v>2074</v>
      </c>
      <c r="I39" s="7" t="s">
        <v>2088</v>
      </c>
      <c r="J39" s="7" t="s">
        <v>2074</v>
      </c>
      <c r="K39" s="7" t="s">
        <v>2077</v>
      </c>
      <c r="L39" s="7" t="s">
        <v>2078</v>
      </c>
      <c r="M39" s="7" t="s">
        <v>2079</v>
      </c>
      <c r="N39" s="45" t="s">
        <v>2075</v>
      </c>
      <c r="O39" s="45" t="s">
        <v>2074</v>
      </c>
      <c r="P39" s="61" t="s">
        <v>2075</v>
      </c>
      <c r="Q39" s="45" t="s">
        <v>2074</v>
      </c>
      <c r="R39" s="45"/>
      <c r="S39" s="45" t="s">
        <v>2074</v>
      </c>
      <c r="T39" s="45" t="s">
        <v>2081</v>
      </c>
      <c r="U39" s="45" t="s">
        <v>2074</v>
      </c>
      <c r="V39" s="45" t="s">
        <v>2081</v>
      </c>
      <c r="W39" s="45" t="s">
        <v>2074</v>
      </c>
      <c r="X39" s="45" t="s">
        <v>2082</v>
      </c>
      <c r="Y39" s="45" t="s">
        <v>2074</v>
      </c>
      <c r="Z39" s="7"/>
      <c r="AA39" s="7" t="s">
        <v>2083</v>
      </c>
      <c r="AB39" s="7" t="s">
        <v>2074</v>
      </c>
      <c r="AC39" s="7"/>
      <c r="AD39" s="7"/>
      <c r="AE39" s="7" t="s">
        <v>2085</v>
      </c>
      <c r="AF39" s="7" t="s">
        <v>2085</v>
      </c>
      <c r="AG39" s="7" t="s">
        <v>2085</v>
      </c>
      <c r="AH39" s="7" t="s">
        <v>2085</v>
      </c>
      <c r="AI39" s="7" t="s">
        <v>2086</v>
      </c>
      <c r="AJ39" s="7"/>
      <c r="AK39" s="7"/>
      <c r="AL39" s="7"/>
      <c r="AM39" s="7" t="s">
        <v>2087</v>
      </c>
    </row>
    <row r="40" ht="14.25" hidden="1" customHeight="1">
      <c r="A40" s="7" t="s">
        <v>36</v>
      </c>
      <c r="B40" s="7" t="s">
        <v>202</v>
      </c>
      <c r="C40" s="7"/>
      <c r="D40" s="61" t="s">
        <v>1712</v>
      </c>
      <c r="E40" s="7" t="s">
        <v>2073</v>
      </c>
      <c r="F40" s="7" t="s">
        <v>2074</v>
      </c>
      <c r="G40" s="7" t="s">
        <v>2075</v>
      </c>
      <c r="H40" s="7" t="s">
        <v>2074</v>
      </c>
      <c r="I40" s="7" t="s">
        <v>2088</v>
      </c>
      <c r="J40" s="7" t="s">
        <v>2074</v>
      </c>
      <c r="K40" s="7" t="s">
        <v>2077</v>
      </c>
      <c r="L40" s="7" t="s">
        <v>2078</v>
      </c>
      <c r="M40" s="7" t="s">
        <v>2079</v>
      </c>
      <c r="N40" s="45" t="s">
        <v>2075</v>
      </c>
      <c r="O40" s="45" t="s">
        <v>2074</v>
      </c>
      <c r="P40" s="45" t="s">
        <v>2080</v>
      </c>
      <c r="Q40" s="45" t="s">
        <v>2074</v>
      </c>
      <c r="R40" s="45"/>
      <c r="S40" s="45" t="s">
        <v>2074</v>
      </c>
      <c r="T40" s="45" t="s">
        <v>2081</v>
      </c>
      <c r="U40" s="45" t="s">
        <v>2074</v>
      </c>
      <c r="V40" s="45" t="s">
        <v>2081</v>
      </c>
      <c r="W40" s="45" t="s">
        <v>2074</v>
      </c>
      <c r="X40" s="45" t="s">
        <v>2082</v>
      </c>
      <c r="Y40" s="45" t="s">
        <v>2074</v>
      </c>
      <c r="Z40" s="7"/>
      <c r="AA40" s="7" t="s">
        <v>2083</v>
      </c>
      <c r="AB40" s="7" t="s">
        <v>2074</v>
      </c>
      <c r="AC40" s="7" t="s">
        <v>2084</v>
      </c>
      <c r="AD40" s="7" t="s">
        <v>2074</v>
      </c>
      <c r="AE40" s="7" t="s">
        <v>2085</v>
      </c>
      <c r="AF40" s="7" t="s">
        <v>2085</v>
      </c>
      <c r="AG40" s="7" t="s">
        <v>2085</v>
      </c>
      <c r="AH40" s="7" t="s">
        <v>2085</v>
      </c>
      <c r="AI40" s="7" t="s">
        <v>2086</v>
      </c>
      <c r="AJ40" s="7"/>
      <c r="AK40" s="7"/>
      <c r="AL40" s="7"/>
      <c r="AM40" s="7" t="s">
        <v>2087</v>
      </c>
    </row>
    <row r="41" ht="14.25" hidden="1" customHeight="1">
      <c r="A41" s="8" t="s">
        <v>38</v>
      </c>
      <c r="B41" s="60" t="s">
        <v>230</v>
      </c>
      <c r="C41" s="8"/>
      <c r="D41" s="61" t="s">
        <v>1712</v>
      </c>
      <c r="E41" s="8" t="s">
        <v>2073</v>
      </c>
      <c r="F41" s="8" t="s">
        <v>2089</v>
      </c>
      <c r="G41" s="8" t="s">
        <v>2075</v>
      </c>
      <c r="H41" s="8" t="s">
        <v>2089</v>
      </c>
      <c r="I41" s="8" t="s">
        <v>2088</v>
      </c>
      <c r="J41" s="8" t="s">
        <v>2074</v>
      </c>
      <c r="K41" s="8" t="s">
        <v>2077</v>
      </c>
      <c r="L41" s="8" t="s">
        <v>2078</v>
      </c>
      <c r="M41" s="8" t="s">
        <v>2079</v>
      </c>
      <c r="N41" s="47" t="s">
        <v>2075</v>
      </c>
      <c r="O41" s="47" t="s">
        <v>2074</v>
      </c>
      <c r="P41" s="47" t="s">
        <v>2080</v>
      </c>
      <c r="Q41" s="47" t="s">
        <v>2074</v>
      </c>
      <c r="R41" s="47"/>
      <c r="S41" s="47" t="s">
        <v>2074</v>
      </c>
      <c r="T41" s="47" t="s">
        <v>2081</v>
      </c>
      <c r="U41" s="47" t="s">
        <v>2074</v>
      </c>
      <c r="V41" s="47" t="s">
        <v>2081</v>
      </c>
      <c r="W41" s="47" t="s">
        <v>2074</v>
      </c>
      <c r="X41" s="47" t="s">
        <v>2082</v>
      </c>
      <c r="Y41" s="47" t="s">
        <v>2074</v>
      </c>
      <c r="Z41" s="8"/>
      <c r="AA41" s="8" t="s">
        <v>2083</v>
      </c>
      <c r="AB41" s="8" t="s">
        <v>2074</v>
      </c>
      <c r="AC41" s="8" t="s">
        <v>2084</v>
      </c>
      <c r="AD41" s="8" t="s">
        <v>2074</v>
      </c>
      <c r="AE41" s="8" t="s">
        <v>2085</v>
      </c>
      <c r="AF41" s="8" t="s">
        <v>2085</v>
      </c>
      <c r="AG41" s="8" t="s">
        <v>2085</v>
      </c>
      <c r="AH41" s="8" t="s">
        <v>2085</v>
      </c>
      <c r="AI41" s="8" t="s">
        <v>2086</v>
      </c>
      <c r="AJ41" s="8"/>
      <c r="AK41" s="8"/>
      <c r="AL41" s="8"/>
      <c r="AM41" s="8" t="s">
        <v>2087</v>
      </c>
    </row>
    <row r="42" ht="14.25" hidden="1" customHeight="1">
      <c r="A42" s="47" t="s">
        <v>34</v>
      </c>
      <c r="B42" s="47" t="s">
        <v>359</v>
      </c>
      <c r="C42" s="47"/>
      <c r="D42" s="61" t="s">
        <v>1712</v>
      </c>
      <c r="E42" s="8" t="s">
        <v>2075</v>
      </c>
      <c r="F42" s="8" t="s">
        <v>2074</v>
      </c>
      <c r="G42" s="8" t="s">
        <v>2075</v>
      </c>
      <c r="H42" s="8" t="s">
        <v>2074</v>
      </c>
      <c r="I42" s="8" t="s">
        <v>2088</v>
      </c>
      <c r="J42" s="8" t="s">
        <v>2074</v>
      </c>
      <c r="K42" s="8" t="s">
        <v>2077</v>
      </c>
      <c r="L42" s="8" t="s">
        <v>2078</v>
      </c>
      <c r="M42" s="8" t="s">
        <v>2079</v>
      </c>
      <c r="N42" s="47" t="s">
        <v>2075</v>
      </c>
      <c r="O42" s="47" t="s">
        <v>2074</v>
      </c>
      <c r="P42" s="47" t="s">
        <v>2080</v>
      </c>
      <c r="Q42" s="47" t="s">
        <v>2074</v>
      </c>
      <c r="R42" s="47"/>
      <c r="S42" s="47" t="s">
        <v>2074</v>
      </c>
      <c r="T42" s="47" t="s">
        <v>2081</v>
      </c>
      <c r="U42" s="47" t="s">
        <v>2074</v>
      </c>
      <c r="V42" s="47" t="s">
        <v>2081</v>
      </c>
      <c r="W42" s="47" t="s">
        <v>2074</v>
      </c>
      <c r="X42" s="47" t="s">
        <v>2082</v>
      </c>
      <c r="Y42" s="47" t="s">
        <v>2074</v>
      </c>
      <c r="Z42" s="8"/>
      <c r="AA42" s="8" t="s">
        <v>2083</v>
      </c>
      <c r="AB42" s="8" t="s">
        <v>2074</v>
      </c>
      <c r="AC42" s="8" t="s">
        <v>2084</v>
      </c>
      <c r="AD42" s="8" t="s">
        <v>2074</v>
      </c>
      <c r="AE42" s="8" t="s">
        <v>2085</v>
      </c>
      <c r="AF42" s="8" t="s">
        <v>2085</v>
      </c>
      <c r="AG42" s="8" t="s">
        <v>2085</v>
      </c>
      <c r="AH42" s="8" t="s">
        <v>2085</v>
      </c>
      <c r="AI42" s="8" t="s">
        <v>2086</v>
      </c>
      <c r="AJ42" s="47"/>
      <c r="AK42" s="165"/>
      <c r="AL42" s="165"/>
      <c r="AM42" s="8" t="s">
        <v>2087</v>
      </c>
    </row>
    <row r="43" ht="14.25" hidden="1" customHeight="1">
      <c r="A43" s="8" t="s">
        <v>40</v>
      </c>
      <c r="B43" s="60" t="s">
        <v>230</v>
      </c>
      <c r="C43" s="47"/>
      <c r="D43" s="60" t="s">
        <v>1712</v>
      </c>
      <c r="E43" s="8" t="s">
        <v>2073</v>
      </c>
      <c r="F43" s="8" t="s">
        <v>2089</v>
      </c>
      <c r="G43" s="8" t="s">
        <v>2075</v>
      </c>
      <c r="H43" s="8" t="s">
        <v>2089</v>
      </c>
      <c r="I43" s="8" t="s">
        <v>2088</v>
      </c>
      <c r="J43" s="8" t="s">
        <v>2074</v>
      </c>
      <c r="K43" s="8" t="s">
        <v>2077</v>
      </c>
      <c r="L43" s="8" t="s">
        <v>2078</v>
      </c>
      <c r="M43" s="8" t="s">
        <v>2079</v>
      </c>
      <c r="N43" s="47" t="s">
        <v>2075</v>
      </c>
      <c r="O43" s="47" t="s">
        <v>2074</v>
      </c>
      <c r="P43" s="47" t="s">
        <v>2080</v>
      </c>
      <c r="Q43" s="47" t="s">
        <v>2074</v>
      </c>
      <c r="R43" s="47"/>
      <c r="S43" s="47" t="s">
        <v>2074</v>
      </c>
      <c r="T43" s="47" t="s">
        <v>2081</v>
      </c>
      <c r="U43" s="47" t="s">
        <v>2074</v>
      </c>
      <c r="V43" s="47" t="s">
        <v>2081</v>
      </c>
      <c r="W43" s="47" t="s">
        <v>2074</v>
      </c>
      <c r="X43" s="47" t="s">
        <v>2082</v>
      </c>
      <c r="Y43" s="47" t="s">
        <v>2074</v>
      </c>
      <c r="Z43" s="8"/>
      <c r="AA43" s="8" t="s">
        <v>2083</v>
      </c>
      <c r="AB43" s="8" t="s">
        <v>2074</v>
      </c>
      <c r="AC43" s="8" t="s">
        <v>2084</v>
      </c>
      <c r="AD43" s="8" t="s">
        <v>2074</v>
      </c>
      <c r="AE43" s="8" t="s">
        <v>2085</v>
      </c>
      <c r="AF43" s="8" t="s">
        <v>2085</v>
      </c>
      <c r="AG43" s="8" t="s">
        <v>2085</v>
      </c>
      <c r="AH43" s="8" t="s">
        <v>2085</v>
      </c>
      <c r="AI43" s="8" t="s">
        <v>2086</v>
      </c>
      <c r="AJ43" s="47"/>
      <c r="AK43" s="165"/>
      <c r="AL43" s="165"/>
      <c r="AM43" s="8" t="s">
        <v>2087</v>
      </c>
    </row>
    <row r="44" ht="14.25" hidden="1" customHeight="1">
      <c r="A44" s="45" t="s">
        <v>30</v>
      </c>
      <c r="B44" s="45" t="s">
        <v>355</v>
      </c>
      <c r="C44" s="45"/>
      <c r="D44" s="61" t="s">
        <v>1712</v>
      </c>
      <c r="E44" s="92" t="s">
        <v>2075</v>
      </c>
      <c r="F44" s="7" t="s">
        <v>2074</v>
      </c>
      <c r="G44" s="7" t="s">
        <v>2075</v>
      </c>
      <c r="H44" s="7" t="s">
        <v>2074</v>
      </c>
      <c r="I44" s="7" t="s">
        <v>2088</v>
      </c>
      <c r="J44" s="7" t="s">
        <v>2074</v>
      </c>
      <c r="K44" s="7" t="s">
        <v>2077</v>
      </c>
      <c r="L44" s="7" t="s">
        <v>2078</v>
      </c>
      <c r="M44" s="7" t="s">
        <v>2079</v>
      </c>
      <c r="N44" s="45" t="s">
        <v>2075</v>
      </c>
      <c r="O44" s="45" t="s">
        <v>2074</v>
      </c>
      <c r="P44" s="61" t="s">
        <v>2075</v>
      </c>
      <c r="Q44" s="45" t="s">
        <v>2074</v>
      </c>
      <c r="R44" s="45"/>
      <c r="S44" s="45" t="s">
        <v>2074</v>
      </c>
      <c r="T44" s="45" t="s">
        <v>2081</v>
      </c>
      <c r="U44" s="45" t="s">
        <v>2074</v>
      </c>
      <c r="V44" s="45" t="s">
        <v>2081</v>
      </c>
      <c r="W44" s="45" t="s">
        <v>2074</v>
      </c>
      <c r="X44" s="45" t="s">
        <v>2082</v>
      </c>
      <c r="Y44" s="45" t="s">
        <v>2074</v>
      </c>
      <c r="Z44" s="7"/>
      <c r="AA44" s="7" t="s">
        <v>2083</v>
      </c>
      <c r="AB44" s="7" t="s">
        <v>2074</v>
      </c>
      <c r="AC44" s="7"/>
      <c r="AD44" s="7"/>
      <c r="AE44" s="7" t="s">
        <v>2085</v>
      </c>
      <c r="AF44" s="7" t="s">
        <v>2085</v>
      </c>
      <c r="AG44" s="7" t="s">
        <v>2085</v>
      </c>
      <c r="AH44" s="7" t="s">
        <v>2085</v>
      </c>
      <c r="AI44" s="7" t="s">
        <v>2086</v>
      </c>
      <c r="AJ44" s="45"/>
      <c r="AK44" s="164"/>
      <c r="AL44" s="164"/>
      <c r="AM44" s="7" t="s">
        <v>2087</v>
      </c>
    </row>
    <row r="45" ht="14.25" hidden="1" customHeight="1">
      <c r="A45" s="45" t="s">
        <v>32</v>
      </c>
      <c r="B45" s="45" t="s">
        <v>355</v>
      </c>
      <c r="C45" s="45"/>
      <c r="D45" s="61" t="s">
        <v>1712</v>
      </c>
      <c r="E45" s="92" t="s">
        <v>2075</v>
      </c>
      <c r="F45" s="7" t="s">
        <v>2074</v>
      </c>
      <c r="G45" s="7" t="s">
        <v>2075</v>
      </c>
      <c r="H45" s="7" t="s">
        <v>2074</v>
      </c>
      <c r="I45" s="7" t="s">
        <v>2088</v>
      </c>
      <c r="J45" s="7" t="s">
        <v>2074</v>
      </c>
      <c r="K45" s="7" t="s">
        <v>2077</v>
      </c>
      <c r="L45" s="7" t="s">
        <v>2078</v>
      </c>
      <c r="M45" s="7" t="s">
        <v>2079</v>
      </c>
      <c r="N45" s="45" t="s">
        <v>2075</v>
      </c>
      <c r="O45" s="45" t="s">
        <v>2074</v>
      </c>
      <c r="P45" s="61" t="s">
        <v>2075</v>
      </c>
      <c r="Q45" s="45" t="s">
        <v>2074</v>
      </c>
      <c r="R45" s="45"/>
      <c r="S45" s="45" t="s">
        <v>2074</v>
      </c>
      <c r="T45" s="45" t="s">
        <v>2081</v>
      </c>
      <c r="U45" s="45" t="s">
        <v>2074</v>
      </c>
      <c r="V45" s="45" t="s">
        <v>2081</v>
      </c>
      <c r="W45" s="45" t="s">
        <v>2074</v>
      </c>
      <c r="X45" s="45" t="s">
        <v>2082</v>
      </c>
      <c r="Y45" s="45" t="s">
        <v>2074</v>
      </c>
      <c r="Z45" s="7"/>
      <c r="AA45" s="7" t="s">
        <v>2083</v>
      </c>
      <c r="AB45" s="7" t="s">
        <v>2074</v>
      </c>
      <c r="AC45" s="7"/>
      <c r="AD45" s="7"/>
      <c r="AE45" s="7" t="s">
        <v>2085</v>
      </c>
      <c r="AF45" s="7" t="s">
        <v>2085</v>
      </c>
      <c r="AG45" s="7" t="s">
        <v>2085</v>
      </c>
      <c r="AH45" s="7" t="s">
        <v>2085</v>
      </c>
      <c r="AI45" s="7" t="s">
        <v>2086</v>
      </c>
      <c r="AJ45" s="45"/>
      <c r="AK45" s="164"/>
      <c r="AL45" s="164"/>
      <c r="AM45" s="7" t="s">
        <v>2087</v>
      </c>
    </row>
    <row r="46" ht="14.25" hidden="1" customHeight="1">
      <c r="A46" s="45" t="s">
        <v>30</v>
      </c>
      <c r="B46" s="45" t="s">
        <v>235</v>
      </c>
      <c r="C46" s="45"/>
      <c r="D46" s="61" t="s">
        <v>1712</v>
      </c>
      <c r="E46" s="7" t="s">
        <v>2073</v>
      </c>
      <c r="F46" s="7" t="s">
        <v>2074</v>
      </c>
      <c r="G46" s="7" t="s">
        <v>2075</v>
      </c>
      <c r="H46" s="7" t="s">
        <v>2074</v>
      </c>
      <c r="I46" s="7" t="s">
        <v>2088</v>
      </c>
      <c r="J46" s="7" t="s">
        <v>2074</v>
      </c>
      <c r="K46" s="7" t="s">
        <v>2077</v>
      </c>
      <c r="L46" s="7" t="s">
        <v>2078</v>
      </c>
      <c r="M46" s="7" t="s">
        <v>2079</v>
      </c>
      <c r="N46" s="45" t="s">
        <v>2075</v>
      </c>
      <c r="O46" s="45" t="s">
        <v>2074</v>
      </c>
      <c r="P46" s="61" t="s">
        <v>2073</v>
      </c>
      <c r="Q46" s="45" t="s">
        <v>2074</v>
      </c>
      <c r="R46" s="45"/>
      <c r="S46" s="45" t="s">
        <v>2074</v>
      </c>
      <c r="T46" s="45" t="s">
        <v>2081</v>
      </c>
      <c r="U46" s="45" t="s">
        <v>2074</v>
      </c>
      <c r="V46" s="45" t="s">
        <v>2081</v>
      </c>
      <c r="W46" s="45" t="s">
        <v>2074</v>
      </c>
      <c r="X46" s="45" t="s">
        <v>2082</v>
      </c>
      <c r="Y46" s="45" t="s">
        <v>2074</v>
      </c>
      <c r="Z46" s="7"/>
      <c r="AA46" s="7" t="s">
        <v>2083</v>
      </c>
      <c r="AB46" s="7" t="s">
        <v>2074</v>
      </c>
      <c r="AC46" s="7"/>
      <c r="AD46" s="7"/>
      <c r="AE46" s="7" t="s">
        <v>2085</v>
      </c>
      <c r="AF46" s="7" t="s">
        <v>2085</v>
      </c>
      <c r="AG46" s="7" t="s">
        <v>2085</v>
      </c>
      <c r="AH46" s="7" t="s">
        <v>2085</v>
      </c>
      <c r="AI46" s="7" t="s">
        <v>2086</v>
      </c>
      <c r="AJ46" s="45"/>
      <c r="AK46" s="164"/>
      <c r="AL46" s="164"/>
      <c r="AM46" s="7" t="s">
        <v>2087</v>
      </c>
    </row>
    <row r="47" ht="14.25" hidden="1" customHeight="1">
      <c r="A47" s="8" t="s">
        <v>38</v>
      </c>
      <c r="B47" s="8" t="s">
        <v>359</v>
      </c>
      <c r="C47" s="8"/>
      <c r="D47" s="61" t="s">
        <v>1712</v>
      </c>
      <c r="E47" s="8" t="s">
        <v>2075</v>
      </c>
      <c r="F47" s="8" t="s">
        <v>2074</v>
      </c>
      <c r="G47" s="8" t="s">
        <v>2075</v>
      </c>
      <c r="H47" s="8" t="s">
        <v>2074</v>
      </c>
      <c r="I47" s="8" t="s">
        <v>2088</v>
      </c>
      <c r="J47" s="8" t="s">
        <v>2074</v>
      </c>
      <c r="K47" s="8" t="s">
        <v>2077</v>
      </c>
      <c r="L47" s="8" t="s">
        <v>2078</v>
      </c>
      <c r="M47" s="8" t="s">
        <v>2079</v>
      </c>
      <c r="N47" s="47" t="s">
        <v>2075</v>
      </c>
      <c r="O47" s="47" t="s">
        <v>2074</v>
      </c>
      <c r="P47" s="47" t="s">
        <v>2080</v>
      </c>
      <c r="Q47" s="47" t="s">
        <v>2074</v>
      </c>
      <c r="R47" s="47"/>
      <c r="S47" s="47" t="s">
        <v>2074</v>
      </c>
      <c r="T47" s="47" t="s">
        <v>2081</v>
      </c>
      <c r="U47" s="47" t="s">
        <v>2074</v>
      </c>
      <c r="V47" s="47" t="s">
        <v>2081</v>
      </c>
      <c r="W47" s="47" t="s">
        <v>2074</v>
      </c>
      <c r="X47" s="47" t="s">
        <v>2082</v>
      </c>
      <c r="Y47" s="47" t="s">
        <v>2074</v>
      </c>
      <c r="Z47" s="8"/>
      <c r="AA47" s="8" t="s">
        <v>2083</v>
      </c>
      <c r="AB47" s="8" t="s">
        <v>2074</v>
      </c>
      <c r="AC47" s="8" t="s">
        <v>2084</v>
      </c>
      <c r="AD47" s="8" t="s">
        <v>2074</v>
      </c>
      <c r="AE47" s="8" t="s">
        <v>2085</v>
      </c>
      <c r="AF47" s="8" t="s">
        <v>2085</v>
      </c>
      <c r="AG47" s="8" t="s">
        <v>2085</v>
      </c>
      <c r="AH47" s="8" t="s">
        <v>2085</v>
      </c>
      <c r="AI47" s="8" t="s">
        <v>2086</v>
      </c>
      <c r="AJ47" s="8"/>
      <c r="AK47" s="8"/>
      <c r="AL47" s="8"/>
      <c r="AM47" s="8" t="s">
        <v>2087</v>
      </c>
    </row>
    <row r="48" ht="14.25" hidden="1" customHeight="1">
      <c r="A48" s="8" t="s">
        <v>40</v>
      </c>
      <c r="B48" s="47" t="s">
        <v>359</v>
      </c>
      <c r="C48" s="47"/>
      <c r="D48" s="60" t="s">
        <v>1712</v>
      </c>
      <c r="E48" s="8" t="s">
        <v>2075</v>
      </c>
      <c r="F48" s="8" t="s">
        <v>2074</v>
      </c>
      <c r="G48" s="8" t="s">
        <v>2075</v>
      </c>
      <c r="H48" s="8" t="s">
        <v>2074</v>
      </c>
      <c r="I48" s="8" t="s">
        <v>2088</v>
      </c>
      <c r="J48" s="8" t="s">
        <v>2074</v>
      </c>
      <c r="K48" s="8" t="s">
        <v>2077</v>
      </c>
      <c r="L48" s="8" t="s">
        <v>2078</v>
      </c>
      <c r="M48" s="8" t="s">
        <v>2079</v>
      </c>
      <c r="N48" s="47" t="s">
        <v>2075</v>
      </c>
      <c r="O48" s="47" t="s">
        <v>2074</v>
      </c>
      <c r="P48" s="47" t="s">
        <v>2080</v>
      </c>
      <c r="Q48" s="47" t="s">
        <v>2074</v>
      </c>
      <c r="R48" s="47"/>
      <c r="S48" s="47" t="s">
        <v>2074</v>
      </c>
      <c r="T48" s="47" t="s">
        <v>2081</v>
      </c>
      <c r="U48" s="47" t="s">
        <v>2074</v>
      </c>
      <c r="V48" s="47" t="s">
        <v>2081</v>
      </c>
      <c r="W48" s="47" t="s">
        <v>2074</v>
      </c>
      <c r="X48" s="47" t="s">
        <v>2082</v>
      </c>
      <c r="Y48" s="47" t="s">
        <v>2074</v>
      </c>
      <c r="Z48" s="8"/>
      <c r="AA48" s="8" t="s">
        <v>2083</v>
      </c>
      <c r="AB48" s="8" t="s">
        <v>2074</v>
      </c>
      <c r="AC48" s="8" t="s">
        <v>2084</v>
      </c>
      <c r="AD48" s="8" t="s">
        <v>2074</v>
      </c>
      <c r="AE48" s="8" t="s">
        <v>2085</v>
      </c>
      <c r="AF48" s="8" t="s">
        <v>2085</v>
      </c>
      <c r="AG48" s="8" t="s">
        <v>2085</v>
      </c>
      <c r="AH48" s="8" t="s">
        <v>2085</v>
      </c>
      <c r="AI48" s="8" t="s">
        <v>2086</v>
      </c>
      <c r="AJ48" s="47"/>
      <c r="AK48" s="165"/>
      <c r="AL48" s="165"/>
      <c r="AM48" s="8" t="s">
        <v>2087</v>
      </c>
    </row>
    <row r="49" ht="14.25" hidden="1" customHeight="1">
      <c r="A49" s="45" t="s">
        <v>32</v>
      </c>
      <c r="B49" s="45" t="s">
        <v>235</v>
      </c>
      <c r="C49" s="45"/>
      <c r="D49" s="61" t="s">
        <v>1712</v>
      </c>
      <c r="E49" s="7" t="s">
        <v>2073</v>
      </c>
      <c r="F49" s="7" t="s">
        <v>2074</v>
      </c>
      <c r="G49" s="7" t="s">
        <v>2075</v>
      </c>
      <c r="H49" s="7" t="s">
        <v>2074</v>
      </c>
      <c r="I49" s="7" t="s">
        <v>2088</v>
      </c>
      <c r="J49" s="7" t="s">
        <v>2074</v>
      </c>
      <c r="K49" s="7" t="s">
        <v>2077</v>
      </c>
      <c r="L49" s="7" t="s">
        <v>2078</v>
      </c>
      <c r="M49" s="7" t="s">
        <v>2079</v>
      </c>
      <c r="N49" s="45" t="s">
        <v>2075</v>
      </c>
      <c r="O49" s="45" t="s">
        <v>2074</v>
      </c>
      <c r="P49" s="61" t="s">
        <v>2073</v>
      </c>
      <c r="Q49" s="45" t="s">
        <v>2074</v>
      </c>
      <c r="R49" s="45"/>
      <c r="S49" s="45" t="s">
        <v>2074</v>
      </c>
      <c r="T49" s="45" t="s">
        <v>2081</v>
      </c>
      <c r="U49" s="45" t="s">
        <v>2074</v>
      </c>
      <c r="V49" s="45" t="s">
        <v>2081</v>
      </c>
      <c r="W49" s="45" t="s">
        <v>2074</v>
      </c>
      <c r="X49" s="45" t="s">
        <v>2082</v>
      </c>
      <c r="Y49" s="45" t="s">
        <v>2074</v>
      </c>
      <c r="Z49" s="7"/>
      <c r="AA49" s="7" t="s">
        <v>2083</v>
      </c>
      <c r="AB49" s="7" t="s">
        <v>2074</v>
      </c>
      <c r="AC49" s="7"/>
      <c r="AD49" s="7"/>
      <c r="AE49" s="7" t="s">
        <v>2085</v>
      </c>
      <c r="AF49" s="7" t="s">
        <v>2085</v>
      </c>
      <c r="AG49" s="7" t="s">
        <v>2085</v>
      </c>
      <c r="AH49" s="7" t="s">
        <v>2085</v>
      </c>
      <c r="AI49" s="7" t="s">
        <v>2086</v>
      </c>
      <c r="AJ49" s="45"/>
      <c r="AK49" s="164"/>
      <c r="AL49" s="164"/>
      <c r="AM49" s="7" t="s">
        <v>2087</v>
      </c>
    </row>
    <row r="50" ht="14.25" hidden="1" customHeight="1">
      <c r="A50" s="8" t="s">
        <v>36</v>
      </c>
      <c r="B50" s="8" t="s">
        <v>192</v>
      </c>
      <c r="C50" s="8"/>
      <c r="D50" s="61" t="s">
        <v>1712</v>
      </c>
      <c r="E50" s="8" t="s">
        <v>2075</v>
      </c>
      <c r="F50" s="8" t="s">
        <v>2074</v>
      </c>
      <c r="G50" s="8" t="s">
        <v>2075</v>
      </c>
      <c r="H50" s="8" t="s">
        <v>2074</v>
      </c>
      <c r="I50" s="8" t="s">
        <v>2088</v>
      </c>
      <c r="J50" s="8" t="s">
        <v>2074</v>
      </c>
      <c r="K50" s="8" t="s">
        <v>2077</v>
      </c>
      <c r="L50" s="8" t="s">
        <v>2078</v>
      </c>
      <c r="M50" s="8" t="s">
        <v>2079</v>
      </c>
      <c r="N50" s="47" t="s">
        <v>2075</v>
      </c>
      <c r="O50" s="47" t="s">
        <v>2074</v>
      </c>
      <c r="P50" s="47" t="s">
        <v>2080</v>
      </c>
      <c r="Q50" s="47" t="s">
        <v>2074</v>
      </c>
      <c r="R50" s="47"/>
      <c r="S50" s="47" t="s">
        <v>2074</v>
      </c>
      <c r="T50" s="47" t="s">
        <v>2081</v>
      </c>
      <c r="U50" s="47" t="s">
        <v>2074</v>
      </c>
      <c r="V50" s="47" t="s">
        <v>2081</v>
      </c>
      <c r="W50" s="47" t="s">
        <v>2074</v>
      </c>
      <c r="X50" s="47" t="s">
        <v>2082</v>
      </c>
      <c r="Y50" s="47" t="s">
        <v>2074</v>
      </c>
      <c r="Z50" s="8"/>
      <c r="AA50" s="8" t="s">
        <v>2083</v>
      </c>
      <c r="AB50" s="8" t="s">
        <v>2074</v>
      </c>
      <c r="AC50" s="8" t="s">
        <v>2084</v>
      </c>
      <c r="AD50" s="8" t="s">
        <v>2074</v>
      </c>
      <c r="AE50" s="8" t="s">
        <v>2085</v>
      </c>
      <c r="AF50" s="8" t="s">
        <v>2085</v>
      </c>
      <c r="AG50" s="8" t="s">
        <v>2085</v>
      </c>
      <c r="AH50" s="8" t="s">
        <v>2085</v>
      </c>
      <c r="AI50" s="8" t="s">
        <v>2086</v>
      </c>
      <c r="AJ50" s="8"/>
      <c r="AK50" s="8"/>
      <c r="AL50" s="8"/>
      <c r="AM50" s="8" t="s">
        <v>2087</v>
      </c>
    </row>
    <row r="51" ht="14.25" hidden="1" customHeight="1">
      <c r="A51" s="47" t="s">
        <v>30</v>
      </c>
      <c r="B51" s="47" t="s">
        <v>247</v>
      </c>
      <c r="C51" s="47"/>
      <c r="D51" s="61" t="s">
        <v>1712</v>
      </c>
      <c r="E51" s="8" t="s">
        <v>2073</v>
      </c>
      <c r="F51" s="8" t="s">
        <v>2074</v>
      </c>
      <c r="G51" s="8" t="s">
        <v>2075</v>
      </c>
      <c r="H51" s="8" t="s">
        <v>2074</v>
      </c>
      <c r="I51" s="8" t="s">
        <v>2088</v>
      </c>
      <c r="J51" s="8" t="s">
        <v>2074</v>
      </c>
      <c r="K51" s="8" t="s">
        <v>2077</v>
      </c>
      <c r="L51" s="8" t="s">
        <v>2078</v>
      </c>
      <c r="M51" s="8" t="s">
        <v>2079</v>
      </c>
      <c r="N51" s="47" t="s">
        <v>2075</v>
      </c>
      <c r="O51" s="47" t="s">
        <v>2074</v>
      </c>
      <c r="P51" s="60" t="s">
        <v>2075</v>
      </c>
      <c r="Q51" s="47" t="s">
        <v>2074</v>
      </c>
      <c r="R51" s="47"/>
      <c r="S51" s="47" t="s">
        <v>2074</v>
      </c>
      <c r="T51" s="47" t="s">
        <v>2081</v>
      </c>
      <c r="U51" s="47" t="s">
        <v>2074</v>
      </c>
      <c r="V51" s="47" t="s">
        <v>2081</v>
      </c>
      <c r="W51" s="47" t="s">
        <v>2074</v>
      </c>
      <c r="X51" s="47" t="s">
        <v>2082</v>
      </c>
      <c r="Y51" s="47" t="s">
        <v>2074</v>
      </c>
      <c r="Z51" s="8"/>
      <c r="AA51" s="8" t="s">
        <v>2083</v>
      </c>
      <c r="AB51" s="8" t="s">
        <v>2074</v>
      </c>
      <c r="AC51" s="8"/>
      <c r="AD51" s="8"/>
      <c r="AE51" s="8" t="s">
        <v>2085</v>
      </c>
      <c r="AF51" s="8" t="s">
        <v>2085</v>
      </c>
      <c r="AG51" s="8" t="s">
        <v>2085</v>
      </c>
      <c r="AH51" s="8" t="s">
        <v>2085</v>
      </c>
      <c r="AI51" s="8" t="s">
        <v>2086</v>
      </c>
      <c r="AJ51" s="47"/>
      <c r="AK51" s="165"/>
      <c r="AL51" s="165"/>
      <c r="AM51" s="8" t="s">
        <v>2087</v>
      </c>
    </row>
    <row r="52" ht="14.25" hidden="1" customHeight="1">
      <c r="A52" s="47" t="s">
        <v>32</v>
      </c>
      <c r="B52" s="47" t="s">
        <v>247</v>
      </c>
      <c r="C52" s="47"/>
      <c r="D52" s="61" t="s">
        <v>1712</v>
      </c>
      <c r="E52" s="8" t="s">
        <v>2073</v>
      </c>
      <c r="F52" s="8" t="s">
        <v>2074</v>
      </c>
      <c r="G52" s="8" t="s">
        <v>2075</v>
      </c>
      <c r="H52" s="8" t="s">
        <v>2074</v>
      </c>
      <c r="I52" s="8" t="s">
        <v>2088</v>
      </c>
      <c r="J52" s="8" t="s">
        <v>2074</v>
      </c>
      <c r="K52" s="8" t="s">
        <v>2077</v>
      </c>
      <c r="L52" s="8" t="s">
        <v>2078</v>
      </c>
      <c r="M52" s="8" t="s">
        <v>2079</v>
      </c>
      <c r="N52" s="47" t="s">
        <v>2075</v>
      </c>
      <c r="O52" s="47" t="s">
        <v>2074</v>
      </c>
      <c r="P52" s="60" t="s">
        <v>2075</v>
      </c>
      <c r="Q52" s="47" t="s">
        <v>2074</v>
      </c>
      <c r="R52" s="47"/>
      <c r="S52" s="47" t="s">
        <v>2074</v>
      </c>
      <c r="T52" s="47" t="s">
        <v>2081</v>
      </c>
      <c r="U52" s="47" t="s">
        <v>2074</v>
      </c>
      <c r="V52" s="47" t="s">
        <v>2081</v>
      </c>
      <c r="W52" s="47" t="s">
        <v>2074</v>
      </c>
      <c r="X52" s="47" t="s">
        <v>2082</v>
      </c>
      <c r="Y52" s="47" t="s">
        <v>2074</v>
      </c>
      <c r="Z52" s="8"/>
      <c r="AA52" s="8" t="s">
        <v>2083</v>
      </c>
      <c r="AB52" s="8" t="s">
        <v>2074</v>
      </c>
      <c r="AC52" s="8"/>
      <c r="AD52" s="8"/>
      <c r="AE52" s="8" t="s">
        <v>2085</v>
      </c>
      <c r="AF52" s="8" t="s">
        <v>2085</v>
      </c>
      <c r="AG52" s="8" t="s">
        <v>2085</v>
      </c>
      <c r="AH52" s="8" t="s">
        <v>2085</v>
      </c>
      <c r="AI52" s="8" t="s">
        <v>2086</v>
      </c>
      <c r="AJ52" s="47"/>
      <c r="AK52" s="165"/>
      <c r="AL52" s="165"/>
      <c r="AM52" s="8" t="s">
        <v>2087</v>
      </c>
    </row>
    <row r="53" ht="14.25" hidden="1" customHeight="1">
      <c r="A53" s="8" t="s">
        <v>34</v>
      </c>
      <c r="B53" s="8" t="s">
        <v>192</v>
      </c>
      <c r="C53" s="8"/>
      <c r="D53" s="61" t="s">
        <v>1712</v>
      </c>
      <c r="E53" s="8" t="s">
        <v>2075</v>
      </c>
      <c r="F53" s="8" t="s">
        <v>2074</v>
      </c>
      <c r="G53" s="8" t="s">
        <v>2075</v>
      </c>
      <c r="H53" s="8" t="s">
        <v>2074</v>
      </c>
      <c r="I53" s="8" t="s">
        <v>2088</v>
      </c>
      <c r="J53" s="8" t="s">
        <v>2074</v>
      </c>
      <c r="K53" s="8" t="s">
        <v>2077</v>
      </c>
      <c r="L53" s="8" t="s">
        <v>2078</v>
      </c>
      <c r="M53" s="8" t="s">
        <v>2079</v>
      </c>
      <c r="N53" s="47" t="s">
        <v>2075</v>
      </c>
      <c r="O53" s="47" t="s">
        <v>2074</v>
      </c>
      <c r="P53" s="47" t="s">
        <v>2080</v>
      </c>
      <c r="Q53" s="47" t="s">
        <v>2074</v>
      </c>
      <c r="R53" s="47"/>
      <c r="S53" s="47" t="s">
        <v>2074</v>
      </c>
      <c r="T53" s="47" t="s">
        <v>2081</v>
      </c>
      <c r="U53" s="47" t="s">
        <v>2074</v>
      </c>
      <c r="V53" s="47" t="s">
        <v>2081</v>
      </c>
      <c r="W53" s="47" t="s">
        <v>2074</v>
      </c>
      <c r="X53" s="47" t="s">
        <v>2082</v>
      </c>
      <c r="Y53" s="47" t="s">
        <v>2074</v>
      </c>
      <c r="Z53" s="8"/>
      <c r="AA53" s="8" t="s">
        <v>2083</v>
      </c>
      <c r="AB53" s="8" t="s">
        <v>2074</v>
      </c>
      <c r="AC53" s="8" t="s">
        <v>2084</v>
      </c>
      <c r="AD53" s="8" t="s">
        <v>2074</v>
      </c>
      <c r="AE53" s="8" t="s">
        <v>2085</v>
      </c>
      <c r="AF53" s="8" t="s">
        <v>2085</v>
      </c>
      <c r="AG53" s="8" t="s">
        <v>2085</v>
      </c>
      <c r="AH53" s="8" t="s">
        <v>2085</v>
      </c>
      <c r="AI53" s="8" t="s">
        <v>2086</v>
      </c>
      <c r="AJ53" s="8"/>
      <c r="AK53" s="8"/>
      <c r="AL53" s="8"/>
      <c r="AM53" s="8" t="s">
        <v>2087</v>
      </c>
    </row>
    <row r="54" ht="14.25" hidden="1" customHeight="1">
      <c r="A54" s="45" t="s">
        <v>30</v>
      </c>
      <c r="B54" s="45" t="s">
        <v>259</v>
      </c>
      <c r="C54" s="45"/>
      <c r="D54" s="61" t="s">
        <v>1712</v>
      </c>
      <c r="E54" s="7" t="s">
        <v>2075</v>
      </c>
      <c r="F54" s="7" t="s">
        <v>2074</v>
      </c>
      <c r="G54" s="7" t="s">
        <v>2075</v>
      </c>
      <c r="H54" s="7" t="s">
        <v>2074</v>
      </c>
      <c r="I54" s="7" t="s">
        <v>2088</v>
      </c>
      <c r="J54" s="7" t="s">
        <v>2074</v>
      </c>
      <c r="K54" s="7" t="s">
        <v>2077</v>
      </c>
      <c r="L54" s="7" t="s">
        <v>2078</v>
      </c>
      <c r="M54" s="7" t="s">
        <v>2079</v>
      </c>
      <c r="N54" s="45" t="s">
        <v>2075</v>
      </c>
      <c r="O54" s="45" t="s">
        <v>2074</v>
      </c>
      <c r="P54" s="45" t="s">
        <v>2080</v>
      </c>
      <c r="Q54" s="45" t="s">
        <v>2074</v>
      </c>
      <c r="R54" s="45"/>
      <c r="S54" s="45" t="s">
        <v>2074</v>
      </c>
      <c r="T54" s="45" t="s">
        <v>2081</v>
      </c>
      <c r="U54" s="45" t="s">
        <v>2074</v>
      </c>
      <c r="V54" s="45" t="s">
        <v>2081</v>
      </c>
      <c r="W54" s="45" t="s">
        <v>2074</v>
      </c>
      <c r="X54" s="45" t="s">
        <v>2082</v>
      </c>
      <c r="Y54" s="45" t="s">
        <v>2074</v>
      </c>
      <c r="Z54" s="7"/>
      <c r="AA54" s="7" t="s">
        <v>2083</v>
      </c>
      <c r="AB54" s="7" t="s">
        <v>2074</v>
      </c>
      <c r="AC54" s="7"/>
      <c r="AD54" s="7"/>
      <c r="AE54" s="7" t="s">
        <v>2085</v>
      </c>
      <c r="AF54" s="7" t="s">
        <v>2085</v>
      </c>
      <c r="AG54" s="7" t="s">
        <v>2085</v>
      </c>
      <c r="AH54" s="7" t="s">
        <v>2085</v>
      </c>
      <c r="AI54" s="7" t="s">
        <v>2086</v>
      </c>
      <c r="AJ54" s="45"/>
      <c r="AK54" s="164"/>
      <c r="AL54" s="164"/>
      <c r="AM54" s="7" t="s">
        <v>2087</v>
      </c>
    </row>
    <row r="55" ht="14.25" hidden="1" customHeight="1">
      <c r="A55" s="45" t="s">
        <v>32</v>
      </c>
      <c r="B55" s="45" t="s">
        <v>259</v>
      </c>
      <c r="C55" s="45"/>
      <c r="D55" s="61" t="s">
        <v>1712</v>
      </c>
      <c r="E55" s="7" t="s">
        <v>2090</v>
      </c>
      <c r="F55" s="7" t="s">
        <v>2074</v>
      </c>
      <c r="G55" s="7" t="s">
        <v>2075</v>
      </c>
      <c r="H55" s="7" t="s">
        <v>2074</v>
      </c>
      <c r="I55" s="7" t="s">
        <v>2076</v>
      </c>
      <c r="J55" s="7" t="s">
        <v>2074</v>
      </c>
      <c r="K55" s="7" t="s">
        <v>2077</v>
      </c>
      <c r="L55" s="7" t="s">
        <v>2078</v>
      </c>
      <c r="M55" s="7" t="s">
        <v>2079</v>
      </c>
      <c r="N55" s="45" t="s">
        <v>2075</v>
      </c>
      <c r="O55" s="45" t="s">
        <v>2074</v>
      </c>
      <c r="P55" s="45" t="s">
        <v>2080</v>
      </c>
      <c r="Q55" s="45" t="s">
        <v>2074</v>
      </c>
      <c r="R55" s="45"/>
      <c r="S55" s="45" t="s">
        <v>2074</v>
      </c>
      <c r="T55" s="45" t="s">
        <v>2081</v>
      </c>
      <c r="U55" s="45" t="s">
        <v>2074</v>
      </c>
      <c r="V55" s="45" t="s">
        <v>2081</v>
      </c>
      <c r="W55" s="45" t="s">
        <v>2074</v>
      </c>
      <c r="X55" s="45" t="s">
        <v>2082</v>
      </c>
      <c r="Y55" s="45" t="s">
        <v>2074</v>
      </c>
      <c r="Z55" s="7"/>
      <c r="AA55" s="7" t="s">
        <v>2083</v>
      </c>
      <c r="AB55" s="7" t="s">
        <v>2074</v>
      </c>
      <c r="AC55" s="7"/>
      <c r="AD55" s="7"/>
      <c r="AE55" s="7" t="s">
        <v>2085</v>
      </c>
      <c r="AF55" s="7" t="s">
        <v>2085</v>
      </c>
      <c r="AG55" s="7" t="s">
        <v>2085</v>
      </c>
      <c r="AH55" s="7" t="s">
        <v>2085</v>
      </c>
      <c r="AI55" s="7" t="s">
        <v>2086</v>
      </c>
      <c r="AJ55" s="45"/>
      <c r="AK55" s="164"/>
      <c r="AL55" s="164"/>
      <c r="AM55" s="7" t="s">
        <v>2087</v>
      </c>
    </row>
    <row r="56" ht="14.25" hidden="1" customHeight="1">
      <c r="A56" s="47" t="s">
        <v>32</v>
      </c>
      <c r="B56" s="47" t="s">
        <v>359</v>
      </c>
      <c r="C56" s="47"/>
      <c r="D56" s="61" t="s">
        <v>1712</v>
      </c>
      <c r="E56" s="8" t="s">
        <v>2075</v>
      </c>
      <c r="F56" s="8" t="s">
        <v>2074</v>
      </c>
      <c r="G56" s="8" t="s">
        <v>2075</v>
      </c>
      <c r="H56" s="8" t="s">
        <v>2074</v>
      </c>
      <c r="I56" s="8" t="s">
        <v>2088</v>
      </c>
      <c r="J56" s="8" t="s">
        <v>2074</v>
      </c>
      <c r="K56" s="8" t="s">
        <v>2077</v>
      </c>
      <c r="L56" s="8" t="s">
        <v>2078</v>
      </c>
      <c r="M56" s="8" t="s">
        <v>2079</v>
      </c>
      <c r="N56" s="47" t="s">
        <v>2075</v>
      </c>
      <c r="O56" s="47" t="s">
        <v>2074</v>
      </c>
      <c r="P56" s="47" t="s">
        <v>2080</v>
      </c>
      <c r="Q56" s="47" t="s">
        <v>2074</v>
      </c>
      <c r="R56" s="47"/>
      <c r="S56" s="47" t="s">
        <v>2074</v>
      </c>
      <c r="T56" s="47" t="s">
        <v>2081</v>
      </c>
      <c r="U56" s="47" t="s">
        <v>2074</v>
      </c>
      <c r="V56" s="47" t="s">
        <v>2081</v>
      </c>
      <c r="W56" s="47" t="s">
        <v>2074</v>
      </c>
      <c r="X56" s="47" t="s">
        <v>2082</v>
      </c>
      <c r="Y56" s="47" t="s">
        <v>2074</v>
      </c>
      <c r="Z56" s="8"/>
      <c r="AA56" s="8" t="s">
        <v>2083</v>
      </c>
      <c r="AB56" s="8" t="s">
        <v>2074</v>
      </c>
      <c r="AC56" s="8"/>
      <c r="AD56" s="8"/>
      <c r="AE56" s="8" t="s">
        <v>2085</v>
      </c>
      <c r="AF56" s="8" t="s">
        <v>2085</v>
      </c>
      <c r="AG56" s="8" t="s">
        <v>2085</v>
      </c>
      <c r="AH56" s="8" t="s">
        <v>2085</v>
      </c>
      <c r="AI56" s="8" t="s">
        <v>2086</v>
      </c>
      <c r="AJ56" s="47"/>
      <c r="AK56" s="165"/>
      <c r="AL56" s="165"/>
      <c r="AM56" s="8" t="s">
        <v>2087</v>
      </c>
    </row>
    <row r="57" ht="14.25" hidden="1" customHeight="1">
      <c r="A57" s="8" t="s">
        <v>42</v>
      </c>
      <c r="B57" s="8" t="s">
        <v>359</v>
      </c>
      <c r="C57" s="8"/>
      <c r="D57" s="60" t="s">
        <v>1712</v>
      </c>
      <c r="E57" s="8" t="s">
        <v>2075</v>
      </c>
      <c r="F57" s="8" t="s">
        <v>2074</v>
      </c>
      <c r="G57" s="8" t="s">
        <v>2075</v>
      </c>
      <c r="H57" s="8" t="s">
        <v>2074</v>
      </c>
      <c r="I57" s="8" t="s">
        <v>2088</v>
      </c>
      <c r="J57" s="8" t="s">
        <v>2074</v>
      </c>
      <c r="K57" s="8" t="s">
        <v>2077</v>
      </c>
      <c r="L57" s="8" t="s">
        <v>2078</v>
      </c>
      <c r="M57" s="8" t="s">
        <v>2079</v>
      </c>
      <c r="N57" s="47" t="s">
        <v>2075</v>
      </c>
      <c r="O57" s="47" t="s">
        <v>2074</v>
      </c>
      <c r="P57" s="47" t="s">
        <v>2080</v>
      </c>
      <c r="Q57" s="47" t="s">
        <v>2074</v>
      </c>
      <c r="R57" s="47"/>
      <c r="S57" s="47" t="s">
        <v>2074</v>
      </c>
      <c r="T57" s="47" t="s">
        <v>2081</v>
      </c>
      <c r="U57" s="47" t="s">
        <v>2074</v>
      </c>
      <c r="V57" s="47" t="s">
        <v>2081</v>
      </c>
      <c r="W57" s="47" t="s">
        <v>2074</v>
      </c>
      <c r="X57" s="47" t="s">
        <v>2082</v>
      </c>
      <c r="Y57" s="47" t="s">
        <v>2074</v>
      </c>
      <c r="Z57" s="8"/>
      <c r="AA57" s="8" t="s">
        <v>2083</v>
      </c>
      <c r="AB57" s="8" t="s">
        <v>2074</v>
      </c>
      <c r="AC57" s="8" t="s">
        <v>2084</v>
      </c>
      <c r="AD57" s="8" t="s">
        <v>2074</v>
      </c>
      <c r="AE57" s="8" t="s">
        <v>2085</v>
      </c>
      <c r="AF57" s="8" t="s">
        <v>2085</v>
      </c>
      <c r="AG57" s="8" t="s">
        <v>2085</v>
      </c>
      <c r="AH57" s="8" t="s">
        <v>2085</v>
      </c>
      <c r="AI57" s="8" t="s">
        <v>2086</v>
      </c>
      <c r="AJ57" s="8"/>
      <c r="AK57" s="8"/>
      <c r="AL57" s="8"/>
      <c r="AM57" s="8" t="s">
        <v>2087</v>
      </c>
    </row>
    <row r="58" ht="14.25" hidden="1" customHeight="1">
      <c r="A58" s="47" t="s">
        <v>30</v>
      </c>
      <c r="B58" s="47" t="s">
        <v>359</v>
      </c>
      <c r="C58" s="47"/>
      <c r="D58" s="61" t="s">
        <v>1712</v>
      </c>
      <c r="E58" s="8" t="s">
        <v>2073</v>
      </c>
      <c r="F58" s="8" t="s">
        <v>2074</v>
      </c>
      <c r="G58" s="8" t="s">
        <v>2075</v>
      </c>
      <c r="H58" s="8" t="s">
        <v>2074</v>
      </c>
      <c r="I58" s="8" t="s">
        <v>2088</v>
      </c>
      <c r="J58" s="8" t="s">
        <v>2074</v>
      </c>
      <c r="K58" s="8" t="s">
        <v>2077</v>
      </c>
      <c r="L58" s="8" t="s">
        <v>2078</v>
      </c>
      <c r="M58" s="8" t="s">
        <v>2079</v>
      </c>
      <c r="N58" s="47" t="s">
        <v>2075</v>
      </c>
      <c r="O58" s="47" t="s">
        <v>2074</v>
      </c>
      <c r="P58" s="47" t="s">
        <v>2080</v>
      </c>
      <c r="Q58" s="47" t="s">
        <v>2074</v>
      </c>
      <c r="R58" s="47"/>
      <c r="S58" s="47" t="s">
        <v>2074</v>
      </c>
      <c r="T58" s="47" t="s">
        <v>2081</v>
      </c>
      <c r="U58" s="47" t="s">
        <v>2074</v>
      </c>
      <c r="V58" s="47" t="s">
        <v>2081</v>
      </c>
      <c r="W58" s="47" t="s">
        <v>2074</v>
      </c>
      <c r="X58" s="47" t="s">
        <v>2082</v>
      </c>
      <c r="Y58" s="47" t="s">
        <v>2074</v>
      </c>
      <c r="Z58" s="8"/>
      <c r="AA58" s="8" t="s">
        <v>2083</v>
      </c>
      <c r="AB58" s="8" t="s">
        <v>2074</v>
      </c>
      <c r="AC58" s="8"/>
      <c r="AD58" s="8"/>
      <c r="AE58" s="8" t="s">
        <v>2085</v>
      </c>
      <c r="AF58" s="8" t="s">
        <v>2085</v>
      </c>
      <c r="AG58" s="8" t="s">
        <v>2085</v>
      </c>
      <c r="AH58" s="8" t="s">
        <v>2085</v>
      </c>
      <c r="AI58" s="8" t="s">
        <v>2086</v>
      </c>
      <c r="AJ58" s="47"/>
      <c r="AK58" s="165"/>
      <c r="AL58" s="165"/>
      <c r="AM58" s="8" t="s">
        <v>2087</v>
      </c>
    </row>
    <row r="59" ht="14.25" hidden="1" customHeight="1">
      <c r="A59" s="45" t="s">
        <v>30</v>
      </c>
      <c r="B59" s="45" t="s">
        <v>300</v>
      </c>
      <c r="C59" s="45"/>
      <c r="D59" s="61" t="s">
        <v>1712</v>
      </c>
      <c r="E59" s="7" t="s">
        <v>2073</v>
      </c>
      <c r="F59" s="7" t="s">
        <v>2074</v>
      </c>
      <c r="G59" s="7" t="s">
        <v>2075</v>
      </c>
      <c r="H59" s="7" t="s">
        <v>2074</v>
      </c>
      <c r="I59" s="7" t="s">
        <v>2088</v>
      </c>
      <c r="J59" s="7" t="s">
        <v>2074</v>
      </c>
      <c r="K59" s="7" t="s">
        <v>2077</v>
      </c>
      <c r="L59" s="7" t="s">
        <v>2078</v>
      </c>
      <c r="M59" s="7" t="s">
        <v>2079</v>
      </c>
      <c r="N59" s="45" t="s">
        <v>2075</v>
      </c>
      <c r="O59" s="45" t="s">
        <v>2074</v>
      </c>
      <c r="P59" s="61" t="s">
        <v>2075</v>
      </c>
      <c r="Q59" s="45" t="s">
        <v>2074</v>
      </c>
      <c r="R59" s="45"/>
      <c r="S59" s="45" t="s">
        <v>2074</v>
      </c>
      <c r="T59" s="45" t="s">
        <v>2081</v>
      </c>
      <c r="U59" s="45" t="s">
        <v>2074</v>
      </c>
      <c r="V59" s="45" t="s">
        <v>2081</v>
      </c>
      <c r="W59" s="45" t="s">
        <v>2074</v>
      </c>
      <c r="X59" s="45" t="s">
        <v>2082</v>
      </c>
      <c r="Y59" s="45" t="s">
        <v>2074</v>
      </c>
      <c r="Z59" s="7"/>
      <c r="AA59" s="7" t="s">
        <v>2083</v>
      </c>
      <c r="AB59" s="7" t="s">
        <v>2074</v>
      </c>
      <c r="AC59" s="7"/>
      <c r="AD59" s="7"/>
      <c r="AE59" s="7" t="s">
        <v>2085</v>
      </c>
      <c r="AF59" s="7" t="s">
        <v>2085</v>
      </c>
      <c r="AG59" s="7" t="s">
        <v>2085</v>
      </c>
      <c r="AH59" s="7" t="s">
        <v>2085</v>
      </c>
      <c r="AI59" s="7" t="s">
        <v>2086</v>
      </c>
      <c r="AJ59" s="45"/>
      <c r="AK59" s="164"/>
      <c r="AL59" s="164"/>
      <c r="AM59" s="7" t="s">
        <v>2087</v>
      </c>
    </row>
    <row r="60" ht="14.25" hidden="1" customHeight="1">
      <c r="A60" s="45" t="s">
        <v>32</v>
      </c>
      <c r="B60" s="45" t="s">
        <v>300</v>
      </c>
      <c r="C60" s="45"/>
      <c r="D60" s="61" t="s">
        <v>1712</v>
      </c>
      <c r="E60" s="7" t="s">
        <v>2073</v>
      </c>
      <c r="F60" s="7" t="s">
        <v>2074</v>
      </c>
      <c r="G60" s="7" t="s">
        <v>2075</v>
      </c>
      <c r="H60" s="7" t="s">
        <v>2074</v>
      </c>
      <c r="I60" s="7" t="s">
        <v>2088</v>
      </c>
      <c r="J60" s="7" t="s">
        <v>2074</v>
      </c>
      <c r="K60" s="7" t="s">
        <v>2077</v>
      </c>
      <c r="L60" s="7" t="s">
        <v>2078</v>
      </c>
      <c r="M60" s="7" t="s">
        <v>2079</v>
      </c>
      <c r="N60" s="45" t="s">
        <v>2075</v>
      </c>
      <c r="O60" s="45" t="s">
        <v>2074</v>
      </c>
      <c r="P60" s="61" t="s">
        <v>2075</v>
      </c>
      <c r="Q60" s="45" t="s">
        <v>2074</v>
      </c>
      <c r="R60" s="45"/>
      <c r="S60" s="45" t="s">
        <v>2074</v>
      </c>
      <c r="T60" s="45" t="s">
        <v>2081</v>
      </c>
      <c r="U60" s="45" t="s">
        <v>2074</v>
      </c>
      <c r="V60" s="45" t="s">
        <v>2081</v>
      </c>
      <c r="W60" s="45" t="s">
        <v>2074</v>
      </c>
      <c r="X60" s="45" t="s">
        <v>2082</v>
      </c>
      <c r="Y60" s="45" t="s">
        <v>2074</v>
      </c>
      <c r="Z60" s="7"/>
      <c r="AA60" s="7" t="s">
        <v>2083</v>
      </c>
      <c r="AB60" s="7" t="s">
        <v>2074</v>
      </c>
      <c r="AC60" s="7"/>
      <c r="AD60" s="7"/>
      <c r="AE60" s="7" t="s">
        <v>2085</v>
      </c>
      <c r="AF60" s="7" t="s">
        <v>2085</v>
      </c>
      <c r="AG60" s="7" t="s">
        <v>2085</v>
      </c>
      <c r="AH60" s="7" t="s">
        <v>2085</v>
      </c>
      <c r="AI60" s="7" t="s">
        <v>2086</v>
      </c>
      <c r="AJ60" s="45"/>
      <c r="AK60" s="164"/>
      <c r="AL60" s="164"/>
      <c r="AM60" s="7" t="s">
        <v>2087</v>
      </c>
    </row>
    <row r="61" ht="14.25" hidden="1" customHeight="1">
      <c r="A61" s="47" t="s">
        <v>30</v>
      </c>
      <c r="B61" s="47" t="s">
        <v>316</v>
      </c>
      <c r="C61" s="47"/>
      <c r="D61" s="61" t="s">
        <v>1712</v>
      </c>
      <c r="E61" s="8" t="s">
        <v>2073</v>
      </c>
      <c r="F61" s="8" t="s">
        <v>2074</v>
      </c>
      <c r="G61" s="8" t="s">
        <v>2075</v>
      </c>
      <c r="H61" s="8" t="s">
        <v>2074</v>
      </c>
      <c r="I61" s="8" t="s">
        <v>2076</v>
      </c>
      <c r="J61" s="8" t="s">
        <v>2074</v>
      </c>
      <c r="K61" s="8" t="s">
        <v>2077</v>
      </c>
      <c r="L61" s="8" t="s">
        <v>2078</v>
      </c>
      <c r="M61" s="8" t="s">
        <v>2079</v>
      </c>
      <c r="N61" s="47" t="s">
        <v>2075</v>
      </c>
      <c r="O61" s="47" t="s">
        <v>2074</v>
      </c>
      <c r="P61" s="60" t="s">
        <v>2075</v>
      </c>
      <c r="Q61" s="47" t="s">
        <v>2074</v>
      </c>
      <c r="R61" s="47"/>
      <c r="S61" s="47" t="s">
        <v>2074</v>
      </c>
      <c r="T61" s="47" t="s">
        <v>2081</v>
      </c>
      <c r="U61" s="47" t="s">
        <v>2074</v>
      </c>
      <c r="V61" s="47" t="s">
        <v>2081</v>
      </c>
      <c r="W61" s="47" t="s">
        <v>2074</v>
      </c>
      <c r="X61" s="47" t="s">
        <v>2082</v>
      </c>
      <c r="Y61" s="47" t="s">
        <v>2074</v>
      </c>
      <c r="Z61" s="8"/>
      <c r="AA61" s="8" t="s">
        <v>2083</v>
      </c>
      <c r="AB61" s="8" t="s">
        <v>2074</v>
      </c>
      <c r="AC61" s="8"/>
      <c r="AD61" s="8"/>
      <c r="AE61" s="8" t="s">
        <v>2085</v>
      </c>
      <c r="AF61" s="8" t="s">
        <v>2085</v>
      </c>
      <c r="AG61" s="8" t="s">
        <v>2085</v>
      </c>
      <c r="AH61" s="8" t="s">
        <v>2085</v>
      </c>
      <c r="AI61" s="8" t="s">
        <v>2086</v>
      </c>
      <c r="AJ61" s="47"/>
      <c r="AK61" s="165"/>
      <c r="AL61" s="165"/>
      <c r="AM61" s="8" t="s">
        <v>2087</v>
      </c>
    </row>
    <row r="62" ht="14.25" hidden="1" customHeight="1">
      <c r="A62" s="47" t="s">
        <v>32</v>
      </c>
      <c r="B62" s="47" t="s">
        <v>316</v>
      </c>
      <c r="C62" s="47"/>
      <c r="D62" s="61" t="s">
        <v>1712</v>
      </c>
      <c r="E62" s="8" t="s">
        <v>2073</v>
      </c>
      <c r="F62" s="8" t="s">
        <v>2074</v>
      </c>
      <c r="G62" s="8" t="s">
        <v>2075</v>
      </c>
      <c r="H62" s="8" t="s">
        <v>2074</v>
      </c>
      <c r="I62" s="8" t="s">
        <v>2076</v>
      </c>
      <c r="J62" s="8" t="s">
        <v>2074</v>
      </c>
      <c r="K62" s="8" t="s">
        <v>2077</v>
      </c>
      <c r="L62" s="8" t="s">
        <v>2078</v>
      </c>
      <c r="M62" s="8" t="s">
        <v>2079</v>
      </c>
      <c r="N62" s="47" t="s">
        <v>2075</v>
      </c>
      <c r="O62" s="47" t="s">
        <v>2074</v>
      </c>
      <c r="P62" s="60" t="s">
        <v>2075</v>
      </c>
      <c r="Q62" s="47" t="s">
        <v>2074</v>
      </c>
      <c r="R62" s="47"/>
      <c r="S62" s="47" t="s">
        <v>2074</v>
      </c>
      <c r="T62" s="47" t="s">
        <v>2081</v>
      </c>
      <c r="U62" s="47" t="s">
        <v>2074</v>
      </c>
      <c r="V62" s="47" t="s">
        <v>2081</v>
      </c>
      <c r="W62" s="47" t="s">
        <v>2074</v>
      </c>
      <c r="X62" s="47" t="s">
        <v>2082</v>
      </c>
      <c r="Y62" s="47" t="s">
        <v>2074</v>
      </c>
      <c r="Z62" s="8"/>
      <c r="AA62" s="8" t="s">
        <v>2083</v>
      </c>
      <c r="AB62" s="8" t="s">
        <v>2074</v>
      </c>
      <c r="AC62" s="8"/>
      <c r="AD62" s="8"/>
      <c r="AE62" s="8" t="s">
        <v>2085</v>
      </c>
      <c r="AF62" s="8" t="s">
        <v>2085</v>
      </c>
      <c r="AG62" s="8" t="s">
        <v>2085</v>
      </c>
      <c r="AH62" s="8" t="s">
        <v>2085</v>
      </c>
      <c r="AI62" s="8" t="s">
        <v>2086</v>
      </c>
      <c r="AJ62" s="47"/>
      <c r="AK62" s="165"/>
      <c r="AL62" s="165"/>
      <c r="AM62" s="8" t="s">
        <v>2087</v>
      </c>
    </row>
    <row r="63" ht="14.25" hidden="1" customHeight="1">
      <c r="A63" s="8" t="s">
        <v>30</v>
      </c>
      <c r="B63" s="8" t="s">
        <v>328</v>
      </c>
      <c r="C63" s="8"/>
      <c r="D63" s="61" t="s">
        <v>1712</v>
      </c>
      <c r="E63" s="8" t="s">
        <v>2073</v>
      </c>
      <c r="F63" s="8" t="s">
        <v>2074</v>
      </c>
      <c r="G63" s="8" t="s">
        <v>2075</v>
      </c>
      <c r="H63" s="8" t="s">
        <v>2089</v>
      </c>
      <c r="I63" s="8" t="s">
        <v>2088</v>
      </c>
      <c r="J63" s="8" t="s">
        <v>2074</v>
      </c>
      <c r="K63" s="8" t="s">
        <v>2077</v>
      </c>
      <c r="L63" s="8" t="s">
        <v>2078</v>
      </c>
      <c r="M63" s="8" t="s">
        <v>2079</v>
      </c>
      <c r="N63" s="47" t="s">
        <v>2075</v>
      </c>
      <c r="O63" s="47" t="s">
        <v>2074</v>
      </c>
      <c r="P63" s="60" t="s">
        <v>2075</v>
      </c>
      <c r="Q63" s="47" t="s">
        <v>2074</v>
      </c>
      <c r="R63" s="47"/>
      <c r="S63" s="47" t="s">
        <v>2074</v>
      </c>
      <c r="T63" s="47" t="s">
        <v>2081</v>
      </c>
      <c r="U63" s="47" t="s">
        <v>2074</v>
      </c>
      <c r="V63" s="47" t="s">
        <v>2081</v>
      </c>
      <c r="W63" s="47" t="s">
        <v>2074</v>
      </c>
      <c r="X63" s="47" t="s">
        <v>2082</v>
      </c>
      <c r="Y63" s="47" t="s">
        <v>2074</v>
      </c>
      <c r="Z63" s="8"/>
      <c r="AA63" s="8" t="s">
        <v>2083</v>
      </c>
      <c r="AB63" s="8" t="s">
        <v>2074</v>
      </c>
      <c r="AC63" s="8"/>
      <c r="AD63" s="8"/>
      <c r="AE63" s="8" t="s">
        <v>2085</v>
      </c>
      <c r="AF63" s="8" t="s">
        <v>2085</v>
      </c>
      <c r="AG63" s="8" t="s">
        <v>2085</v>
      </c>
      <c r="AH63" s="8" t="s">
        <v>2085</v>
      </c>
      <c r="AI63" s="8" t="s">
        <v>2086</v>
      </c>
      <c r="AJ63" s="8"/>
      <c r="AK63" s="8"/>
      <c r="AL63" s="8"/>
      <c r="AM63" s="8" t="s">
        <v>2087</v>
      </c>
    </row>
    <row r="64" ht="14.25" hidden="1" customHeight="1">
      <c r="A64" s="45" t="s">
        <v>34</v>
      </c>
      <c r="B64" s="45" t="s">
        <v>143</v>
      </c>
      <c r="C64" s="45"/>
      <c r="D64" s="61" t="s">
        <v>1712</v>
      </c>
      <c r="E64" s="7" t="s">
        <v>2073</v>
      </c>
      <c r="F64" s="7" t="s">
        <v>2074</v>
      </c>
      <c r="G64" s="7" t="s">
        <v>2075</v>
      </c>
      <c r="H64" s="7" t="s">
        <v>2074</v>
      </c>
      <c r="I64" s="7" t="s">
        <v>2076</v>
      </c>
      <c r="J64" s="7" t="s">
        <v>2074</v>
      </c>
      <c r="K64" s="7" t="s">
        <v>2077</v>
      </c>
      <c r="L64" s="7" t="s">
        <v>2078</v>
      </c>
      <c r="M64" s="7" t="s">
        <v>2079</v>
      </c>
      <c r="N64" s="45" t="s">
        <v>2075</v>
      </c>
      <c r="O64" s="45" t="s">
        <v>2074</v>
      </c>
      <c r="P64" s="45" t="s">
        <v>2080</v>
      </c>
      <c r="Q64" s="45" t="s">
        <v>2074</v>
      </c>
      <c r="R64" s="45"/>
      <c r="S64" s="45" t="s">
        <v>2074</v>
      </c>
      <c r="T64" s="45" t="s">
        <v>2081</v>
      </c>
      <c r="U64" s="45" t="s">
        <v>2074</v>
      </c>
      <c r="V64" s="45" t="s">
        <v>2081</v>
      </c>
      <c r="W64" s="45" t="s">
        <v>2074</v>
      </c>
      <c r="X64" s="45" t="s">
        <v>2082</v>
      </c>
      <c r="Y64" s="45" t="s">
        <v>2074</v>
      </c>
      <c r="Z64" s="7"/>
      <c r="AA64" s="7" t="s">
        <v>2083</v>
      </c>
      <c r="AB64" s="7" t="s">
        <v>2074</v>
      </c>
      <c r="AC64" s="7" t="s">
        <v>2084</v>
      </c>
      <c r="AD64" s="7" t="s">
        <v>2074</v>
      </c>
      <c r="AE64" s="7" t="s">
        <v>2085</v>
      </c>
      <c r="AF64" s="7" t="s">
        <v>2085</v>
      </c>
      <c r="AG64" s="7" t="s">
        <v>2085</v>
      </c>
      <c r="AH64" s="7" t="s">
        <v>2085</v>
      </c>
      <c r="AI64" s="7" t="s">
        <v>2086</v>
      </c>
      <c r="AJ64" s="45"/>
      <c r="AK64" s="164"/>
      <c r="AL64" s="164"/>
      <c r="AM64" s="7" t="s">
        <v>2087</v>
      </c>
    </row>
    <row r="65" ht="14.25" hidden="1" customHeight="1">
      <c r="A65" s="8" t="s">
        <v>34</v>
      </c>
      <c r="B65" s="8" t="s">
        <v>159</v>
      </c>
      <c r="C65" s="8"/>
      <c r="D65" s="61" t="s">
        <v>1712</v>
      </c>
      <c r="E65" s="8" t="s">
        <v>2075</v>
      </c>
      <c r="F65" s="8" t="s">
        <v>2074</v>
      </c>
      <c r="G65" s="8" t="s">
        <v>2075</v>
      </c>
      <c r="H65" s="8" t="s">
        <v>2074</v>
      </c>
      <c r="I65" s="8" t="s">
        <v>2088</v>
      </c>
      <c r="J65" s="8" t="s">
        <v>2074</v>
      </c>
      <c r="K65" s="8" t="s">
        <v>2077</v>
      </c>
      <c r="L65" s="8" t="s">
        <v>2078</v>
      </c>
      <c r="M65" s="8" t="s">
        <v>2079</v>
      </c>
      <c r="N65" s="47" t="s">
        <v>2075</v>
      </c>
      <c r="O65" s="47" t="s">
        <v>2074</v>
      </c>
      <c r="P65" s="47" t="s">
        <v>2080</v>
      </c>
      <c r="Q65" s="47" t="s">
        <v>2074</v>
      </c>
      <c r="R65" s="47"/>
      <c r="S65" s="47" t="s">
        <v>2074</v>
      </c>
      <c r="T65" s="47" t="s">
        <v>2081</v>
      </c>
      <c r="U65" s="47" t="s">
        <v>2074</v>
      </c>
      <c r="V65" s="47" t="s">
        <v>2081</v>
      </c>
      <c r="W65" s="47" t="s">
        <v>2074</v>
      </c>
      <c r="X65" s="47" t="s">
        <v>2082</v>
      </c>
      <c r="Y65" s="47" t="s">
        <v>2074</v>
      </c>
      <c r="Z65" s="8"/>
      <c r="AA65" s="8" t="s">
        <v>2083</v>
      </c>
      <c r="AB65" s="8" t="s">
        <v>2074</v>
      </c>
      <c r="AC65" s="8" t="s">
        <v>2084</v>
      </c>
      <c r="AD65" s="8" t="s">
        <v>2074</v>
      </c>
      <c r="AE65" s="8" t="s">
        <v>2085</v>
      </c>
      <c r="AF65" s="8" t="s">
        <v>2085</v>
      </c>
      <c r="AG65" s="8" t="s">
        <v>2085</v>
      </c>
      <c r="AH65" s="8" t="s">
        <v>2085</v>
      </c>
      <c r="AI65" s="8" t="s">
        <v>2086</v>
      </c>
      <c r="AJ65" s="8"/>
      <c r="AK65" s="8"/>
      <c r="AL65" s="8"/>
      <c r="AM65" s="8" t="s">
        <v>2087</v>
      </c>
    </row>
    <row r="66" ht="1.5" hidden="1" customHeight="1">
      <c r="A66" s="7" t="s">
        <v>34</v>
      </c>
      <c r="B66" s="7" t="s">
        <v>159</v>
      </c>
      <c r="C66" s="7" t="s">
        <v>1166</v>
      </c>
      <c r="D66" s="61" t="s">
        <v>1712</v>
      </c>
      <c r="E66" s="7" t="s">
        <v>2075</v>
      </c>
      <c r="F66" s="7" t="s">
        <v>2089</v>
      </c>
      <c r="G66" s="7" t="s">
        <v>2075</v>
      </c>
      <c r="H66" s="7" t="s">
        <v>2089</v>
      </c>
      <c r="I66" s="7" t="s">
        <v>2088</v>
      </c>
      <c r="J66" s="7" t="s">
        <v>2089</v>
      </c>
      <c r="K66" s="7" t="s">
        <v>2077</v>
      </c>
      <c r="L66" s="7" t="s">
        <v>2078</v>
      </c>
      <c r="M66" s="7" t="s">
        <v>2079</v>
      </c>
      <c r="N66" s="45" t="s">
        <v>2075</v>
      </c>
      <c r="O66" s="45" t="s">
        <v>2074</v>
      </c>
      <c r="P66" s="45" t="s">
        <v>2080</v>
      </c>
      <c r="Q66" s="45" t="s">
        <v>2074</v>
      </c>
      <c r="R66" s="45"/>
      <c r="S66" s="45" t="s">
        <v>2074</v>
      </c>
      <c r="T66" s="45" t="s">
        <v>2081</v>
      </c>
      <c r="U66" s="45" t="s">
        <v>2074</v>
      </c>
      <c r="V66" s="45" t="s">
        <v>2081</v>
      </c>
      <c r="W66" s="45" t="s">
        <v>2074</v>
      </c>
      <c r="X66" s="45" t="s">
        <v>2082</v>
      </c>
      <c r="Y66" s="45" t="s">
        <v>2074</v>
      </c>
      <c r="Z66" s="7"/>
      <c r="AA66" s="7" t="s">
        <v>2083</v>
      </c>
      <c r="AB66" s="7" t="s">
        <v>2074</v>
      </c>
      <c r="AC66" s="7" t="s">
        <v>2084</v>
      </c>
      <c r="AD66" s="7" t="s">
        <v>2074</v>
      </c>
      <c r="AE66" s="7" t="s">
        <v>2085</v>
      </c>
      <c r="AF66" s="7" t="s">
        <v>2085</v>
      </c>
      <c r="AG66" s="7" t="s">
        <v>2085</v>
      </c>
      <c r="AH66" s="7" t="s">
        <v>2085</v>
      </c>
      <c r="AI66" s="7" t="s">
        <v>2086</v>
      </c>
      <c r="AJ66" s="7"/>
      <c r="AK66" s="7"/>
      <c r="AL66" s="7"/>
      <c r="AM66" s="7" t="s">
        <v>2087</v>
      </c>
    </row>
    <row r="67" ht="14.25" hidden="1" customHeight="1">
      <c r="A67" s="8" t="s">
        <v>38</v>
      </c>
      <c r="B67" s="8" t="s">
        <v>192</v>
      </c>
      <c r="C67" s="8"/>
      <c r="D67" s="61" t="s">
        <v>1712</v>
      </c>
      <c r="E67" s="8" t="s">
        <v>2075</v>
      </c>
      <c r="F67" s="8" t="s">
        <v>2074</v>
      </c>
      <c r="G67" s="8" t="s">
        <v>2075</v>
      </c>
      <c r="H67" s="8" t="s">
        <v>2074</v>
      </c>
      <c r="I67" s="8" t="s">
        <v>2088</v>
      </c>
      <c r="J67" s="8" t="s">
        <v>2074</v>
      </c>
      <c r="K67" s="8" t="s">
        <v>2077</v>
      </c>
      <c r="L67" s="8" t="s">
        <v>2078</v>
      </c>
      <c r="M67" s="8" t="s">
        <v>2079</v>
      </c>
      <c r="N67" s="47" t="s">
        <v>2075</v>
      </c>
      <c r="O67" s="47" t="s">
        <v>2074</v>
      </c>
      <c r="P67" s="47" t="s">
        <v>2080</v>
      </c>
      <c r="Q67" s="47" t="s">
        <v>2074</v>
      </c>
      <c r="R67" s="47"/>
      <c r="S67" s="47" t="s">
        <v>2074</v>
      </c>
      <c r="T67" s="47" t="s">
        <v>2081</v>
      </c>
      <c r="U67" s="47" t="s">
        <v>2074</v>
      </c>
      <c r="V67" s="47" t="s">
        <v>2081</v>
      </c>
      <c r="W67" s="47" t="s">
        <v>2074</v>
      </c>
      <c r="X67" s="47" t="s">
        <v>2082</v>
      </c>
      <c r="Y67" s="47" t="s">
        <v>2074</v>
      </c>
      <c r="Z67" s="8"/>
      <c r="AA67" s="8" t="s">
        <v>2083</v>
      </c>
      <c r="AB67" s="8" t="s">
        <v>2074</v>
      </c>
      <c r="AC67" s="8" t="s">
        <v>2084</v>
      </c>
      <c r="AD67" s="8" t="s">
        <v>2074</v>
      </c>
      <c r="AE67" s="8" t="s">
        <v>2085</v>
      </c>
      <c r="AF67" s="8" t="s">
        <v>2085</v>
      </c>
      <c r="AG67" s="8" t="s">
        <v>2085</v>
      </c>
      <c r="AH67" s="8" t="s">
        <v>2085</v>
      </c>
      <c r="AI67" s="8" t="s">
        <v>2086</v>
      </c>
      <c r="AJ67" s="8"/>
      <c r="AK67" s="8"/>
      <c r="AL67" s="8"/>
      <c r="AM67" s="8" t="s">
        <v>2087</v>
      </c>
    </row>
    <row r="68" ht="14.25" hidden="1" customHeight="1">
      <c r="A68" s="8" t="s">
        <v>40</v>
      </c>
      <c r="B68" s="8" t="s">
        <v>192</v>
      </c>
      <c r="C68" s="8"/>
      <c r="D68" s="60" t="s">
        <v>1712</v>
      </c>
      <c r="E68" s="8" t="s">
        <v>2075</v>
      </c>
      <c r="F68" s="8" t="s">
        <v>2074</v>
      </c>
      <c r="G68" s="8" t="s">
        <v>2075</v>
      </c>
      <c r="H68" s="8" t="s">
        <v>2074</v>
      </c>
      <c r="I68" s="8" t="s">
        <v>2088</v>
      </c>
      <c r="J68" s="8" t="s">
        <v>2074</v>
      </c>
      <c r="K68" s="8" t="s">
        <v>2077</v>
      </c>
      <c r="L68" s="8" t="s">
        <v>2078</v>
      </c>
      <c r="M68" s="8" t="s">
        <v>2079</v>
      </c>
      <c r="N68" s="47" t="s">
        <v>2075</v>
      </c>
      <c r="O68" s="47" t="s">
        <v>2074</v>
      </c>
      <c r="P68" s="47" t="s">
        <v>2080</v>
      </c>
      <c r="Q68" s="47" t="s">
        <v>2074</v>
      </c>
      <c r="R68" s="47"/>
      <c r="S68" s="47" t="s">
        <v>2074</v>
      </c>
      <c r="T68" s="47" t="s">
        <v>2081</v>
      </c>
      <c r="U68" s="47" t="s">
        <v>2074</v>
      </c>
      <c r="V68" s="47" t="s">
        <v>2081</v>
      </c>
      <c r="W68" s="47" t="s">
        <v>2074</v>
      </c>
      <c r="X68" s="47" t="s">
        <v>2082</v>
      </c>
      <c r="Y68" s="47" t="s">
        <v>2074</v>
      </c>
      <c r="Z68" s="8"/>
      <c r="AA68" s="8" t="s">
        <v>2083</v>
      </c>
      <c r="AB68" s="8" t="s">
        <v>2074</v>
      </c>
      <c r="AC68" s="8" t="s">
        <v>2084</v>
      </c>
      <c r="AD68" s="8" t="s">
        <v>2074</v>
      </c>
      <c r="AE68" s="8" t="s">
        <v>2085</v>
      </c>
      <c r="AF68" s="8" t="s">
        <v>2085</v>
      </c>
      <c r="AG68" s="8" t="s">
        <v>2085</v>
      </c>
      <c r="AH68" s="8" t="s">
        <v>2085</v>
      </c>
      <c r="AI68" s="8" t="s">
        <v>2086</v>
      </c>
      <c r="AJ68" s="8"/>
      <c r="AK68" s="8"/>
      <c r="AL68" s="8"/>
      <c r="AM68" s="8" t="s">
        <v>2087</v>
      </c>
    </row>
    <row r="69" ht="14.25" hidden="1" customHeight="1">
      <c r="A69" s="8" t="s">
        <v>42</v>
      </c>
      <c r="B69" s="60" t="s">
        <v>230</v>
      </c>
      <c r="C69" s="8"/>
      <c r="D69" s="60" t="s">
        <v>1712</v>
      </c>
      <c r="E69" s="8" t="s">
        <v>2073</v>
      </c>
      <c r="F69" s="8" t="s">
        <v>2089</v>
      </c>
      <c r="G69" s="8" t="s">
        <v>2075</v>
      </c>
      <c r="H69" s="8" t="s">
        <v>2089</v>
      </c>
      <c r="I69" s="8" t="s">
        <v>2088</v>
      </c>
      <c r="J69" s="8" t="s">
        <v>2074</v>
      </c>
      <c r="K69" s="8" t="s">
        <v>2077</v>
      </c>
      <c r="L69" s="8" t="s">
        <v>2078</v>
      </c>
      <c r="M69" s="8" t="s">
        <v>2079</v>
      </c>
      <c r="N69" s="47" t="s">
        <v>2075</v>
      </c>
      <c r="O69" s="47" t="s">
        <v>2074</v>
      </c>
      <c r="P69" s="47" t="s">
        <v>2080</v>
      </c>
      <c r="Q69" s="47" t="s">
        <v>2074</v>
      </c>
      <c r="R69" s="47"/>
      <c r="S69" s="47" t="s">
        <v>2074</v>
      </c>
      <c r="T69" s="47" t="s">
        <v>2081</v>
      </c>
      <c r="U69" s="47" t="s">
        <v>2074</v>
      </c>
      <c r="V69" s="47" t="s">
        <v>2081</v>
      </c>
      <c r="W69" s="47" t="s">
        <v>2074</v>
      </c>
      <c r="X69" s="47" t="s">
        <v>2082</v>
      </c>
      <c r="Y69" s="47" t="s">
        <v>2074</v>
      </c>
      <c r="Z69" s="8"/>
      <c r="AA69" s="8" t="s">
        <v>2083</v>
      </c>
      <c r="AB69" s="8" t="s">
        <v>2074</v>
      </c>
      <c r="AC69" s="8" t="s">
        <v>2084</v>
      </c>
      <c r="AD69" s="8" t="s">
        <v>2074</v>
      </c>
      <c r="AE69" s="8" t="s">
        <v>2085</v>
      </c>
      <c r="AF69" s="8" t="s">
        <v>2085</v>
      </c>
      <c r="AG69" s="8" t="s">
        <v>2085</v>
      </c>
      <c r="AH69" s="8" t="s">
        <v>2085</v>
      </c>
      <c r="AI69" s="8" t="s">
        <v>2086</v>
      </c>
      <c r="AJ69" s="8"/>
      <c r="AK69" s="8"/>
      <c r="AL69" s="8"/>
      <c r="AM69" s="8" t="s">
        <v>2087</v>
      </c>
    </row>
    <row r="70" ht="14.25" hidden="1" customHeight="1">
      <c r="A70" s="8" t="s">
        <v>42</v>
      </c>
      <c r="B70" s="8" t="s">
        <v>192</v>
      </c>
      <c r="C70" s="8"/>
      <c r="D70" s="60" t="s">
        <v>1712</v>
      </c>
      <c r="E70" s="8" t="s">
        <v>2075</v>
      </c>
      <c r="F70" s="8" t="s">
        <v>2074</v>
      </c>
      <c r="G70" s="8" t="s">
        <v>2075</v>
      </c>
      <c r="H70" s="8" t="s">
        <v>2074</v>
      </c>
      <c r="I70" s="8" t="s">
        <v>2088</v>
      </c>
      <c r="J70" s="8" t="s">
        <v>2074</v>
      </c>
      <c r="K70" s="8" t="s">
        <v>2077</v>
      </c>
      <c r="L70" s="8" t="s">
        <v>2078</v>
      </c>
      <c r="M70" s="8" t="s">
        <v>2079</v>
      </c>
      <c r="N70" s="47" t="s">
        <v>2075</v>
      </c>
      <c r="O70" s="47" t="s">
        <v>2074</v>
      </c>
      <c r="P70" s="47" t="s">
        <v>2080</v>
      </c>
      <c r="Q70" s="47" t="s">
        <v>2074</v>
      </c>
      <c r="R70" s="47"/>
      <c r="S70" s="47" t="s">
        <v>2074</v>
      </c>
      <c r="T70" s="47" t="s">
        <v>2081</v>
      </c>
      <c r="U70" s="47" t="s">
        <v>2074</v>
      </c>
      <c r="V70" s="47" t="s">
        <v>2081</v>
      </c>
      <c r="W70" s="47" t="s">
        <v>2074</v>
      </c>
      <c r="X70" s="47" t="s">
        <v>2082</v>
      </c>
      <c r="Y70" s="47" t="s">
        <v>2074</v>
      </c>
      <c r="Z70" s="8"/>
      <c r="AA70" s="8" t="s">
        <v>2083</v>
      </c>
      <c r="AB70" s="8" t="s">
        <v>2074</v>
      </c>
      <c r="AC70" s="8" t="s">
        <v>2084</v>
      </c>
      <c r="AD70" s="8" t="s">
        <v>2074</v>
      </c>
      <c r="AE70" s="8" t="s">
        <v>2085</v>
      </c>
      <c r="AF70" s="8" t="s">
        <v>2085</v>
      </c>
      <c r="AG70" s="8" t="s">
        <v>2085</v>
      </c>
      <c r="AH70" s="8" t="s">
        <v>2085</v>
      </c>
      <c r="AI70" s="8" t="s">
        <v>2086</v>
      </c>
      <c r="AJ70" s="8"/>
      <c r="AK70" s="8"/>
      <c r="AL70" s="8"/>
      <c r="AM70" s="8" t="s">
        <v>2087</v>
      </c>
    </row>
    <row r="71" ht="14.25" hidden="1" customHeight="1">
      <c r="A71" s="7" t="s">
        <v>34</v>
      </c>
      <c r="B71" s="7" t="s">
        <v>202</v>
      </c>
      <c r="C71" s="7"/>
      <c r="D71" s="61" t="s">
        <v>1712</v>
      </c>
      <c r="E71" s="7" t="s">
        <v>2073</v>
      </c>
      <c r="F71" s="7" t="s">
        <v>2074</v>
      </c>
      <c r="G71" s="7" t="s">
        <v>2075</v>
      </c>
      <c r="H71" s="7" t="s">
        <v>2074</v>
      </c>
      <c r="I71" s="7" t="s">
        <v>2088</v>
      </c>
      <c r="J71" s="7" t="s">
        <v>2074</v>
      </c>
      <c r="K71" s="7" t="s">
        <v>2077</v>
      </c>
      <c r="L71" s="7" t="s">
        <v>2078</v>
      </c>
      <c r="M71" s="7" t="s">
        <v>2079</v>
      </c>
      <c r="N71" s="45" t="s">
        <v>2075</v>
      </c>
      <c r="O71" s="45" t="s">
        <v>2074</v>
      </c>
      <c r="P71" s="45" t="s">
        <v>2080</v>
      </c>
      <c r="Q71" s="45" t="s">
        <v>2074</v>
      </c>
      <c r="R71" s="45"/>
      <c r="S71" s="45" t="s">
        <v>2074</v>
      </c>
      <c r="T71" s="45" t="s">
        <v>2081</v>
      </c>
      <c r="U71" s="45" t="s">
        <v>2074</v>
      </c>
      <c r="V71" s="45" t="s">
        <v>2081</v>
      </c>
      <c r="W71" s="45" t="s">
        <v>2074</v>
      </c>
      <c r="X71" s="45" t="s">
        <v>2082</v>
      </c>
      <c r="Y71" s="45" t="s">
        <v>2074</v>
      </c>
      <c r="Z71" s="7"/>
      <c r="AA71" s="7" t="s">
        <v>2083</v>
      </c>
      <c r="AB71" s="7" t="s">
        <v>2074</v>
      </c>
      <c r="AC71" s="7" t="s">
        <v>2084</v>
      </c>
      <c r="AD71" s="7" t="s">
        <v>2074</v>
      </c>
      <c r="AE71" s="7" t="s">
        <v>2085</v>
      </c>
      <c r="AF71" s="7" t="s">
        <v>2085</v>
      </c>
      <c r="AG71" s="7" t="s">
        <v>2085</v>
      </c>
      <c r="AH71" s="7" t="s">
        <v>2085</v>
      </c>
      <c r="AI71" s="7" t="s">
        <v>2086</v>
      </c>
      <c r="AJ71" s="7"/>
      <c r="AK71" s="7"/>
      <c r="AL71" s="7"/>
      <c r="AM71" s="7" t="s">
        <v>2087</v>
      </c>
    </row>
    <row r="72" ht="14.25" hidden="1" customHeight="1">
      <c r="A72" s="8" t="s">
        <v>32</v>
      </c>
      <c r="B72" s="8" t="s">
        <v>328</v>
      </c>
      <c r="C72" s="8"/>
      <c r="D72" s="61" t="s">
        <v>1712</v>
      </c>
      <c r="E72" s="8" t="s">
        <v>2090</v>
      </c>
      <c r="F72" s="8" t="s">
        <v>2074</v>
      </c>
      <c r="G72" s="8" t="s">
        <v>2075</v>
      </c>
      <c r="H72" s="8" t="s">
        <v>2089</v>
      </c>
      <c r="I72" s="8" t="s">
        <v>2076</v>
      </c>
      <c r="J72" s="8" t="s">
        <v>2074</v>
      </c>
      <c r="K72" s="8" t="s">
        <v>2077</v>
      </c>
      <c r="L72" s="8" t="s">
        <v>2078</v>
      </c>
      <c r="M72" s="8" t="s">
        <v>2079</v>
      </c>
      <c r="N72" s="47" t="s">
        <v>2075</v>
      </c>
      <c r="O72" s="47" t="s">
        <v>2074</v>
      </c>
      <c r="P72" s="60" t="s">
        <v>2075</v>
      </c>
      <c r="Q72" s="47" t="s">
        <v>2074</v>
      </c>
      <c r="R72" s="47"/>
      <c r="S72" s="47" t="s">
        <v>2074</v>
      </c>
      <c r="T72" s="47" t="s">
        <v>2081</v>
      </c>
      <c r="U72" s="47" t="s">
        <v>2074</v>
      </c>
      <c r="V72" s="47" t="s">
        <v>2081</v>
      </c>
      <c r="W72" s="47" t="s">
        <v>2074</v>
      </c>
      <c r="X72" s="47" t="s">
        <v>2082</v>
      </c>
      <c r="Y72" s="47" t="s">
        <v>2074</v>
      </c>
      <c r="Z72" s="8"/>
      <c r="AA72" s="8" t="s">
        <v>2083</v>
      </c>
      <c r="AB72" s="8" t="s">
        <v>2074</v>
      </c>
      <c r="AC72" s="8"/>
      <c r="AD72" s="8"/>
      <c r="AE72" s="8" t="s">
        <v>2085</v>
      </c>
      <c r="AF72" s="8" t="s">
        <v>2085</v>
      </c>
      <c r="AG72" s="8" t="s">
        <v>2085</v>
      </c>
      <c r="AH72" s="8" t="s">
        <v>2085</v>
      </c>
      <c r="AI72" s="8" t="s">
        <v>2086</v>
      </c>
      <c r="AJ72" s="8"/>
      <c r="AK72" s="8"/>
      <c r="AL72" s="8"/>
      <c r="AM72" s="8" t="s">
        <v>2087</v>
      </c>
    </row>
    <row r="73" ht="14.25" hidden="1" customHeight="1">
      <c r="A73" s="7" t="s">
        <v>38</v>
      </c>
      <c r="B73" s="7" t="s">
        <v>202</v>
      </c>
      <c r="C73" s="7"/>
      <c r="D73" s="61" t="s">
        <v>1712</v>
      </c>
      <c r="E73" s="7" t="s">
        <v>2073</v>
      </c>
      <c r="F73" s="7" t="s">
        <v>2074</v>
      </c>
      <c r="G73" s="7" t="s">
        <v>2075</v>
      </c>
      <c r="H73" s="7" t="s">
        <v>2074</v>
      </c>
      <c r="I73" s="7" t="s">
        <v>2088</v>
      </c>
      <c r="J73" s="7" t="s">
        <v>2074</v>
      </c>
      <c r="K73" s="7" t="s">
        <v>2077</v>
      </c>
      <c r="L73" s="7" t="s">
        <v>2078</v>
      </c>
      <c r="M73" s="7" t="s">
        <v>2079</v>
      </c>
      <c r="N73" s="45" t="s">
        <v>2075</v>
      </c>
      <c r="O73" s="45" t="s">
        <v>2074</v>
      </c>
      <c r="P73" s="45" t="s">
        <v>2080</v>
      </c>
      <c r="Q73" s="45" t="s">
        <v>2074</v>
      </c>
      <c r="R73" s="45"/>
      <c r="S73" s="45" t="s">
        <v>2074</v>
      </c>
      <c r="T73" s="45" t="s">
        <v>2081</v>
      </c>
      <c r="U73" s="45" t="s">
        <v>2074</v>
      </c>
      <c r="V73" s="45" t="s">
        <v>2081</v>
      </c>
      <c r="W73" s="45" t="s">
        <v>2074</v>
      </c>
      <c r="X73" s="45" t="s">
        <v>2082</v>
      </c>
      <c r="Y73" s="45" t="s">
        <v>2074</v>
      </c>
      <c r="Z73" s="7"/>
      <c r="AA73" s="7" t="s">
        <v>2083</v>
      </c>
      <c r="AB73" s="7" t="s">
        <v>2074</v>
      </c>
      <c r="AC73" s="7" t="s">
        <v>2084</v>
      </c>
      <c r="AD73" s="7" t="s">
        <v>2074</v>
      </c>
      <c r="AE73" s="7" t="s">
        <v>2085</v>
      </c>
      <c r="AF73" s="7" t="s">
        <v>2085</v>
      </c>
      <c r="AG73" s="7" t="s">
        <v>2085</v>
      </c>
      <c r="AH73" s="7" t="s">
        <v>2085</v>
      </c>
      <c r="AI73" s="7" t="s">
        <v>2086</v>
      </c>
      <c r="AJ73" s="7"/>
      <c r="AK73" s="7"/>
      <c r="AL73" s="7"/>
      <c r="AM73" s="7" t="s">
        <v>2087</v>
      </c>
    </row>
    <row r="74" ht="14.25" hidden="1" customHeight="1">
      <c r="A74" s="45" t="s">
        <v>34</v>
      </c>
      <c r="B74" s="45" t="s">
        <v>235</v>
      </c>
      <c r="C74" s="45"/>
      <c r="D74" s="61" t="s">
        <v>1712</v>
      </c>
      <c r="E74" s="7" t="s">
        <v>2073</v>
      </c>
      <c r="F74" s="7" t="s">
        <v>2074</v>
      </c>
      <c r="G74" s="7" t="s">
        <v>2075</v>
      </c>
      <c r="H74" s="7" t="s">
        <v>2074</v>
      </c>
      <c r="I74" s="7" t="s">
        <v>2088</v>
      </c>
      <c r="J74" s="7" t="s">
        <v>2074</v>
      </c>
      <c r="K74" s="7" t="s">
        <v>2077</v>
      </c>
      <c r="L74" s="7" t="s">
        <v>2078</v>
      </c>
      <c r="M74" s="7" t="s">
        <v>2079</v>
      </c>
      <c r="N74" s="45" t="s">
        <v>2075</v>
      </c>
      <c r="O74" s="45" t="s">
        <v>2074</v>
      </c>
      <c r="P74" s="45" t="s">
        <v>2080</v>
      </c>
      <c r="Q74" s="45" t="s">
        <v>2074</v>
      </c>
      <c r="R74" s="45"/>
      <c r="S74" s="45" t="s">
        <v>2074</v>
      </c>
      <c r="T74" s="45" t="s">
        <v>2081</v>
      </c>
      <c r="U74" s="45" t="s">
        <v>2074</v>
      </c>
      <c r="V74" s="45" t="s">
        <v>2081</v>
      </c>
      <c r="W74" s="45" t="s">
        <v>2074</v>
      </c>
      <c r="X74" s="45" t="s">
        <v>2082</v>
      </c>
      <c r="Y74" s="45" t="s">
        <v>2074</v>
      </c>
      <c r="Z74" s="7"/>
      <c r="AA74" s="7" t="s">
        <v>2083</v>
      </c>
      <c r="AB74" s="7" t="s">
        <v>2074</v>
      </c>
      <c r="AC74" s="7" t="s">
        <v>2084</v>
      </c>
      <c r="AD74" s="7" t="s">
        <v>2074</v>
      </c>
      <c r="AE74" s="7" t="s">
        <v>2085</v>
      </c>
      <c r="AF74" s="7" t="s">
        <v>2085</v>
      </c>
      <c r="AG74" s="7" t="s">
        <v>2085</v>
      </c>
      <c r="AH74" s="7" t="s">
        <v>2085</v>
      </c>
      <c r="AI74" s="7" t="s">
        <v>2086</v>
      </c>
      <c r="AJ74" s="45"/>
      <c r="AK74" s="164"/>
      <c r="AL74" s="164"/>
      <c r="AM74" s="7" t="s">
        <v>2087</v>
      </c>
    </row>
    <row r="75" ht="14.25" hidden="1" customHeight="1">
      <c r="A75" s="47" t="s">
        <v>34</v>
      </c>
      <c r="B75" s="47" t="s">
        <v>247</v>
      </c>
      <c r="C75" s="47"/>
      <c r="D75" s="61" t="s">
        <v>1712</v>
      </c>
      <c r="E75" s="8" t="s">
        <v>2073</v>
      </c>
      <c r="F75" s="8" t="s">
        <v>2074</v>
      </c>
      <c r="G75" s="8" t="s">
        <v>2075</v>
      </c>
      <c r="H75" s="8" t="s">
        <v>2074</v>
      </c>
      <c r="I75" s="8" t="s">
        <v>2088</v>
      </c>
      <c r="J75" s="8" t="s">
        <v>2074</v>
      </c>
      <c r="K75" s="8" t="s">
        <v>2077</v>
      </c>
      <c r="L75" s="8" t="s">
        <v>2078</v>
      </c>
      <c r="M75" s="8" t="s">
        <v>2079</v>
      </c>
      <c r="N75" s="47" t="s">
        <v>2075</v>
      </c>
      <c r="O75" s="47" t="s">
        <v>2074</v>
      </c>
      <c r="P75" s="47" t="s">
        <v>2080</v>
      </c>
      <c r="Q75" s="47" t="s">
        <v>2074</v>
      </c>
      <c r="R75" s="47"/>
      <c r="S75" s="47" t="s">
        <v>2074</v>
      </c>
      <c r="T75" s="47" t="s">
        <v>2081</v>
      </c>
      <c r="U75" s="47" t="s">
        <v>2074</v>
      </c>
      <c r="V75" s="47" t="s">
        <v>2081</v>
      </c>
      <c r="W75" s="47" t="s">
        <v>2074</v>
      </c>
      <c r="X75" s="47" t="s">
        <v>2082</v>
      </c>
      <c r="Y75" s="47" t="s">
        <v>2074</v>
      </c>
      <c r="Z75" s="8"/>
      <c r="AA75" s="8" t="s">
        <v>2083</v>
      </c>
      <c r="AB75" s="8" t="s">
        <v>2074</v>
      </c>
      <c r="AC75" s="8" t="s">
        <v>2084</v>
      </c>
      <c r="AD75" s="8" t="s">
        <v>2074</v>
      </c>
      <c r="AE75" s="8" t="s">
        <v>2085</v>
      </c>
      <c r="AF75" s="8" t="s">
        <v>2085</v>
      </c>
      <c r="AG75" s="8" t="s">
        <v>2085</v>
      </c>
      <c r="AH75" s="8" t="s">
        <v>2085</v>
      </c>
      <c r="AI75" s="8" t="s">
        <v>2086</v>
      </c>
      <c r="AJ75" s="47"/>
      <c r="AK75" s="165"/>
      <c r="AL75" s="165"/>
      <c r="AM75" s="8" t="s">
        <v>2087</v>
      </c>
    </row>
    <row r="76" ht="14.25" hidden="1" customHeight="1">
      <c r="A76" s="45" t="s">
        <v>34</v>
      </c>
      <c r="B76" s="45" t="s">
        <v>259</v>
      </c>
      <c r="C76" s="45"/>
      <c r="D76" s="61" t="s">
        <v>1712</v>
      </c>
      <c r="E76" s="7" t="s">
        <v>2090</v>
      </c>
      <c r="F76" s="7" t="s">
        <v>2074</v>
      </c>
      <c r="G76" s="7" t="s">
        <v>2075</v>
      </c>
      <c r="H76" s="7" t="s">
        <v>2074</v>
      </c>
      <c r="I76" s="7" t="s">
        <v>2076</v>
      </c>
      <c r="J76" s="7" t="s">
        <v>2074</v>
      </c>
      <c r="K76" s="7" t="s">
        <v>2077</v>
      </c>
      <c r="L76" s="7" t="s">
        <v>2078</v>
      </c>
      <c r="M76" s="7" t="s">
        <v>2079</v>
      </c>
      <c r="N76" s="45" t="s">
        <v>2075</v>
      </c>
      <c r="O76" s="45" t="s">
        <v>2074</v>
      </c>
      <c r="P76" s="45" t="s">
        <v>2080</v>
      </c>
      <c r="Q76" s="45" t="s">
        <v>2074</v>
      </c>
      <c r="R76" s="45"/>
      <c r="S76" s="45" t="s">
        <v>2074</v>
      </c>
      <c r="T76" s="45" t="s">
        <v>2081</v>
      </c>
      <c r="U76" s="45" t="s">
        <v>2074</v>
      </c>
      <c r="V76" s="45" t="s">
        <v>2081</v>
      </c>
      <c r="W76" s="45" t="s">
        <v>2074</v>
      </c>
      <c r="X76" s="45" t="s">
        <v>2082</v>
      </c>
      <c r="Y76" s="45" t="s">
        <v>2074</v>
      </c>
      <c r="Z76" s="7"/>
      <c r="AA76" s="7" t="s">
        <v>2083</v>
      </c>
      <c r="AB76" s="7" t="s">
        <v>2074</v>
      </c>
      <c r="AC76" s="7" t="s">
        <v>2084</v>
      </c>
      <c r="AD76" s="7" t="s">
        <v>2074</v>
      </c>
      <c r="AE76" s="7" t="s">
        <v>2085</v>
      </c>
      <c r="AF76" s="7" t="s">
        <v>2085</v>
      </c>
      <c r="AG76" s="7" t="s">
        <v>2085</v>
      </c>
      <c r="AH76" s="7" t="s">
        <v>2085</v>
      </c>
      <c r="AI76" s="7" t="s">
        <v>2086</v>
      </c>
      <c r="AJ76" s="45"/>
      <c r="AK76" s="164"/>
      <c r="AL76" s="164"/>
      <c r="AM76" s="7" t="s">
        <v>2087</v>
      </c>
    </row>
    <row r="77" ht="14.25" hidden="1" customHeight="1">
      <c r="A77" s="7" t="s">
        <v>40</v>
      </c>
      <c r="B77" s="7" t="s">
        <v>202</v>
      </c>
      <c r="C77" s="7"/>
      <c r="D77" s="60" t="s">
        <v>1712</v>
      </c>
      <c r="E77" s="7" t="s">
        <v>2073</v>
      </c>
      <c r="F77" s="7" t="s">
        <v>2074</v>
      </c>
      <c r="G77" s="7" t="s">
        <v>2075</v>
      </c>
      <c r="H77" s="7" t="s">
        <v>2074</v>
      </c>
      <c r="I77" s="7" t="s">
        <v>2088</v>
      </c>
      <c r="J77" s="7" t="s">
        <v>2074</v>
      </c>
      <c r="K77" s="7" t="s">
        <v>2077</v>
      </c>
      <c r="L77" s="7" t="s">
        <v>2078</v>
      </c>
      <c r="M77" s="7" t="s">
        <v>2079</v>
      </c>
      <c r="N77" s="45" t="s">
        <v>2075</v>
      </c>
      <c r="O77" s="45" t="s">
        <v>2074</v>
      </c>
      <c r="P77" s="45" t="s">
        <v>2080</v>
      </c>
      <c r="Q77" s="45" t="s">
        <v>2074</v>
      </c>
      <c r="R77" s="45"/>
      <c r="S77" s="45" t="s">
        <v>2074</v>
      </c>
      <c r="T77" s="45" t="s">
        <v>2081</v>
      </c>
      <c r="U77" s="45" t="s">
        <v>2074</v>
      </c>
      <c r="V77" s="45" t="s">
        <v>2081</v>
      </c>
      <c r="W77" s="45" t="s">
        <v>2074</v>
      </c>
      <c r="X77" s="45" t="s">
        <v>2082</v>
      </c>
      <c r="Y77" s="45" t="s">
        <v>2074</v>
      </c>
      <c r="Z77" s="7"/>
      <c r="AA77" s="7" t="s">
        <v>2083</v>
      </c>
      <c r="AB77" s="7" t="s">
        <v>2074</v>
      </c>
      <c r="AC77" s="7" t="s">
        <v>2084</v>
      </c>
      <c r="AD77" s="7" t="s">
        <v>2074</v>
      </c>
      <c r="AE77" s="7" t="s">
        <v>2085</v>
      </c>
      <c r="AF77" s="7" t="s">
        <v>2085</v>
      </c>
      <c r="AG77" s="7" t="s">
        <v>2085</v>
      </c>
      <c r="AH77" s="7" t="s">
        <v>2085</v>
      </c>
      <c r="AI77" s="7" t="s">
        <v>2086</v>
      </c>
      <c r="AJ77" s="7"/>
      <c r="AK77" s="7"/>
      <c r="AL77" s="7"/>
      <c r="AM77" s="7" t="s">
        <v>2087</v>
      </c>
    </row>
    <row r="78" ht="14.25" hidden="1" customHeight="1">
      <c r="A78" s="45" t="s">
        <v>34</v>
      </c>
      <c r="B78" s="45" t="s">
        <v>300</v>
      </c>
      <c r="C78" s="45"/>
      <c r="D78" s="61" t="s">
        <v>1712</v>
      </c>
      <c r="E78" s="7" t="s">
        <v>2073</v>
      </c>
      <c r="F78" s="7" t="s">
        <v>2074</v>
      </c>
      <c r="G78" s="7" t="s">
        <v>2075</v>
      </c>
      <c r="H78" s="7" t="s">
        <v>2074</v>
      </c>
      <c r="I78" s="7" t="s">
        <v>2088</v>
      </c>
      <c r="J78" s="7" t="s">
        <v>2074</v>
      </c>
      <c r="K78" s="7" t="s">
        <v>2077</v>
      </c>
      <c r="L78" s="7" t="s">
        <v>2078</v>
      </c>
      <c r="M78" s="7" t="s">
        <v>2079</v>
      </c>
      <c r="N78" s="45" t="s">
        <v>2075</v>
      </c>
      <c r="O78" s="45" t="s">
        <v>2074</v>
      </c>
      <c r="P78" s="45" t="s">
        <v>2080</v>
      </c>
      <c r="Q78" s="45" t="s">
        <v>2074</v>
      </c>
      <c r="R78" s="45"/>
      <c r="S78" s="45" t="s">
        <v>2074</v>
      </c>
      <c r="T78" s="45" t="s">
        <v>2081</v>
      </c>
      <c r="U78" s="45" t="s">
        <v>2074</v>
      </c>
      <c r="V78" s="45" t="s">
        <v>2081</v>
      </c>
      <c r="W78" s="45" t="s">
        <v>2074</v>
      </c>
      <c r="X78" s="45" t="s">
        <v>2082</v>
      </c>
      <c r="Y78" s="45" t="s">
        <v>2074</v>
      </c>
      <c r="Z78" s="7"/>
      <c r="AA78" s="7" t="s">
        <v>2083</v>
      </c>
      <c r="AB78" s="7" t="s">
        <v>2074</v>
      </c>
      <c r="AC78" s="7" t="s">
        <v>2084</v>
      </c>
      <c r="AD78" s="7" t="s">
        <v>2074</v>
      </c>
      <c r="AE78" s="7" t="s">
        <v>2085</v>
      </c>
      <c r="AF78" s="7" t="s">
        <v>2085</v>
      </c>
      <c r="AG78" s="7" t="s">
        <v>2085</v>
      </c>
      <c r="AH78" s="7" t="s">
        <v>2085</v>
      </c>
      <c r="AI78" s="7" t="s">
        <v>2086</v>
      </c>
      <c r="AJ78" s="45"/>
      <c r="AK78" s="164"/>
      <c r="AL78" s="164"/>
      <c r="AM78" s="7" t="s">
        <v>2087</v>
      </c>
    </row>
    <row r="79" ht="14.25" hidden="1" customHeight="1">
      <c r="A79" s="47" t="s">
        <v>34</v>
      </c>
      <c r="B79" s="47" t="s">
        <v>316</v>
      </c>
      <c r="C79" s="47"/>
      <c r="D79" s="61" t="s">
        <v>1712</v>
      </c>
      <c r="E79" s="8" t="s">
        <v>2073</v>
      </c>
      <c r="F79" s="8" t="s">
        <v>2074</v>
      </c>
      <c r="G79" s="8" t="s">
        <v>2075</v>
      </c>
      <c r="H79" s="8" t="s">
        <v>2074</v>
      </c>
      <c r="I79" s="8" t="s">
        <v>2088</v>
      </c>
      <c r="J79" s="8" t="s">
        <v>2074</v>
      </c>
      <c r="K79" s="3" t="s">
        <v>2094</v>
      </c>
      <c r="L79" s="3" t="s">
        <v>2095</v>
      </c>
      <c r="M79" s="3" t="s">
        <v>2096</v>
      </c>
      <c r="N79" s="47" t="s">
        <v>2075</v>
      </c>
      <c r="O79" s="47" t="s">
        <v>2074</v>
      </c>
      <c r="P79" s="47" t="s">
        <v>2080</v>
      </c>
      <c r="Q79" s="47" t="s">
        <v>2074</v>
      </c>
      <c r="R79" s="47"/>
      <c r="S79" s="47" t="s">
        <v>2074</v>
      </c>
      <c r="T79" s="47" t="s">
        <v>2081</v>
      </c>
      <c r="U79" s="47" t="s">
        <v>2074</v>
      </c>
      <c r="V79" s="47" t="s">
        <v>2081</v>
      </c>
      <c r="W79" s="47" t="s">
        <v>2074</v>
      </c>
      <c r="X79" s="47" t="s">
        <v>2082</v>
      </c>
      <c r="Y79" s="47" t="s">
        <v>2074</v>
      </c>
      <c r="Z79" s="8"/>
      <c r="AA79" s="8" t="s">
        <v>2083</v>
      </c>
      <c r="AB79" s="8" t="s">
        <v>2074</v>
      </c>
      <c r="AC79" s="8" t="s">
        <v>2084</v>
      </c>
      <c r="AD79" s="8" t="s">
        <v>2074</v>
      </c>
      <c r="AE79" s="8" t="s">
        <v>2085</v>
      </c>
      <c r="AF79" s="8" t="s">
        <v>2085</v>
      </c>
      <c r="AG79" s="8" t="s">
        <v>2085</v>
      </c>
      <c r="AH79" s="8" t="s">
        <v>2085</v>
      </c>
      <c r="AI79" s="8" t="s">
        <v>2086</v>
      </c>
      <c r="AJ79" s="47"/>
      <c r="AK79" s="165"/>
      <c r="AL79" s="165"/>
      <c r="AM79" s="8" t="s">
        <v>2087</v>
      </c>
    </row>
    <row r="80" ht="14.25" hidden="1" customHeight="1">
      <c r="A80" s="7" t="s">
        <v>42</v>
      </c>
      <c r="B80" s="7" t="s">
        <v>202</v>
      </c>
      <c r="C80" s="7"/>
      <c r="D80" s="60" t="s">
        <v>1712</v>
      </c>
      <c r="E80" s="7" t="s">
        <v>2073</v>
      </c>
      <c r="F80" s="7" t="s">
        <v>2074</v>
      </c>
      <c r="G80" s="7" t="s">
        <v>2075</v>
      </c>
      <c r="H80" s="7" t="s">
        <v>2074</v>
      </c>
      <c r="I80" s="7" t="s">
        <v>2088</v>
      </c>
      <c r="J80" s="7" t="s">
        <v>2074</v>
      </c>
      <c r="K80" s="7" t="s">
        <v>2077</v>
      </c>
      <c r="L80" s="7" t="s">
        <v>2078</v>
      </c>
      <c r="M80" s="7" t="s">
        <v>2079</v>
      </c>
      <c r="N80" s="45" t="s">
        <v>2075</v>
      </c>
      <c r="O80" s="45" t="s">
        <v>2074</v>
      </c>
      <c r="P80" s="45" t="s">
        <v>2080</v>
      </c>
      <c r="Q80" s="45" t="s">
        <v>2074</v>
      </c>
      <c r="R80" s="45"/>
      <c r="S80" s="45" t="s">
        <v>2074</v>
      </c>
      <c r="T80" s="45" t="s">
        <v>2081</v>
      </c>
      <c r="U80" s="45" t="s">
        <v>2074</v>
      </c>
      <c r="V80" s="45" t="s">
        <v>2081</v>
      </c>
      <c r="W80" s="45" t="s">
        <v>2074</v>
      </c>
      <c r="X80" s="45" t="s">
        <v>2082</v>
      </c>
      <c r="Y80" s="45" t="s">
        <v>2074</v>
      </c>
      <c r="Z80" s="7"/>
      <c r="AA80" s="7" t="s">
        <v>2083</v>
      </c>
      <c r="AB80" s="7" t="s">
        <v>2074</v>
      </c>
      <c r="AC80" s="7" t="s">
        <v>2084</v>
      </c>
      <c r="AD80" s="7" t="s">
        <v>2074</v>
      </c>
      <c r="AE80" s="7" t="s">
        <v>2085</v>
      </c>
      <c r="AF80" s="7" t="s">
        <v>2085</v>
      </c>
      <c r="AG80" s="7" t="s">
        <v>2085</v>
      </c>
      <c r="AH80" s="7" t="s">
        <v>2085</v>
      </c>
      <c r="AI80" s="7" t="s">
        <v>2086</v>
      </c>
      <c r="AJ80" s="7"/>
      <c r="AK80" s="7"/>
      <c r="AL80" s="7"/>
      <c r="AM80" s="7" t="s">
        <v>2087</v>
      </c>
    </row>
    <row r="81" ht="14.25" hidden="1" customHeight="1">
      <c r="A81" s="47" t="s">
        <v>34</v>
      </c>
      <c r="B81" s="47" t="s">
        <v>361</v>
      </c>
      <c r="C81" s="47"/>
      <c r="D81" s="61" t="s">
        <v>1712</v>
      </c>
      <c r="E81" s="8" t="s">
        <v>2075</v>
      </c>
      <c r="F81" s="8" t="s">
        <v>2074</v>
      </c>
      <c r="G81" s="8" t="s">
        <v>2075</v>
      </c>
      <c r="H81" s="8" t="s">
        <v>2074</v>
      </c>
      <c r="I81" s="8" t="s">
        <v>2088</v>
      </c>
      <c r="J81" s="8" t="s">
        <v>2074</v>
      </c>
      <c r="K81" s="8" t="s">
        <v>2077</v>
      </c>
      <c r="L81" s="8" t="s">
        <v>2078</v>
      </c>
      <c r="M81" s="8" t="s">
        <v>2079</v>
      </c>
      <c r="N81" s="47" t="s">
        <v>2075</v>
      </c>
      <c r="O81" s="47" t="s">
        <v>2074</v>
      </c>
      <c r="P81" s="47" t="s">
        <v>2080</v>
      </c>
      <c r="Q81" s="47" t="s">
        <v>2074</v>
      </c>
      <c r="R81" s="47"/>
      <c r="S81" s="47" t="s">
        <v>2074</v>
      </c>
      <c r="T81" s="47" t="s">
        <v>2081</v>
      </c>
      <c r="U81" s="47" t="s">
        <v>2074</v>
      </c>
      <c r="V81" s="47" t="s">
        <v>2081</v>
      </c>
      <c r="W81" s="47" t="s">
        <v>2074</v>
      </c>
      <c r="X81" s="47" t="s">
        <v>2082</v>
      </c>
      <c r="Y81" s="47" t="s">
        <v>2074</v>
      </c>
      <c r="Z81" s="8"/>
      <c r="AA81" s="8" t="s">
        <v>2083</v>
      </c>
      <c r="AB81" s="8" t="s">
        <v>2074</v>
      </c>
      <c r="AC81" s="8" t="s">
        <v>2084</v>
      </c>
      <c r="AD81" s="8" t="s">
        <v>2074</v>
      </c>
      <c r="AE81" s="8" t="s">
        <v>2085</v>
      </c>
      <c r="AF81" s="8" t="s">
        <v>2085</v>
      </c>
      <c r="AG81" s="8" t="s">
        <v>2085</v>
      </c>
      <c r="AH81" s="8" t="s">
        <v>2085</v>
      </c>
      <c r="AI81" s="8" t="s">
        <v>2086</v>
      </c>
      <c r="AJ81" s="47"/>
      <c r="AK81" s="165"/>
      <c r="AL81" s="165"/>
      <c r="AM81" s="8" t="s">
        <v>2087</v>
      </c>
    </row>
    <row r="82" ht="14.25" hidden="1" customHeight="1">
      <c r="A82" s="47" t="s">
        <v>36</v>
      </c>
      <c r="B82" s="47" t="s">
        <v>221</v>
      </c>
      <c r="C82" s="47"/>
      <c r="D82" s="61" t="s">
        <v>1712</v>
      </c>
      <c r="E82" s="8" t="s">
        <v>2073</v>
      </c>
      <c r="F82" s="8" t="s">
        <v>2089</v>
      </c>
      <c r="G82" s="8" t="s">
        <v>2075</v>
      </c>
      <c r="H82" s="8" t="s">
        <v>2089</v>
      </c>
      <c r="I82" s="8" t="s">
        <v>2088</v>
      </c>
      <c r="J82" s="8" t="s">
        <v>2074</v>
      </c>
      <c r="K82" s="8" t="s">
        <v>2077</v>
      </c>
      <c r="L82" s="8" t="s">
        <v>2078</v>
      </c>
      <c r="M82" s="8" t="s">
        <v>2079</v>
      </c>
      <c r="N82" s="47" t="s">
        <v>2075</v>
      </c>
      <c r="O82" s="47" t="s">
        <v>2074</v>
      </c>
      <c r="P82" s="47" t="s">
        <v>2080</v>
      </c>
      <c r="Q82" s="47" t="s">
        <v>2074</v>
      </c>
      <c r="R82" s="47"/>
      <c r="S82" s="47" t="s">
        <v>2074</v>
      </c>
      <c r="T82" s="47" t="s">
        <v>2081</v>
      </c>
      <c r="U82" s="47" t="s">
        <v>2074</v>
      </c>
      <c r="V82" s="47" t="s">
        <v>2081</v>
      </c>
      <c r="W82" s="47" t="s">
        <v>2074</v>
      </c>
      <c r="X82" s="47" t="s">
        <v>2082</v>
      </c>
      <c r="Y82" s="47" t="s">
        <v>2074</v>
      </c>
      <c r="Z82" s="8"/>
      <c r="AA82" s="8" t="s">
        <v>2083</v>
      </c>
      <c r="AB82" s="8" t="s">
        <v>2074</v>
      </c>
      <c r="AC82" s="8" t="s">
        <v>2084</v>
      </c>
      <c r="AD82" s="8" t="s">
        <v>2074</v>
      </c>
      <c r="AE82" s="8" t="s">
        <v>2085</v>
      </c>
      <c r="AF82" s="8" t="s">
        <v>2085</v>
      </c>
      <c r="AG82" s="8" t="s">
        <v>2085</v>
      </c>
      <c r="AH82" s="8" t="s">
        <v>2085</v>
      </c>
      <c r="AI82" s="8" t="s">
        <v>2086</v>
      </c>
      <c r="AJ82" s="47"/>
      <c r="AK82" s="165"/>
      <c r="AL82" s="165"/>
      <c r="AM82" s="8" t="s">
        <v>2087</v>
      </c>
    </row>
    <row r="83" ht="14.25" hidden="1" customHeight="1">
      <c r="A83" s="47" t="s">
        <v>34</v>
      </c>
      <c r="B83" s="47"/>
      <c r="C83" s="47" t="s">
        <v>1115</v>
      </c>
      <c r="D83" s="61" t="s">
        <v>1712</v>
      </c>
      <c r="E83" s="8"/>
      <c r="F83" s="8" t="s">
        <v>2074</v>
      </c>
      <c r="G83" s="8" t="s">
        <v>2075</v>
      </c>
      <c r="H83" s="8" t="s">
        <v>2074</v>
      </c>
      <c r="I83" s="8"/>
      <c r="J83" s="8" t="s">
        <v>2074</v>
      </c>
      <c r="K83" s="47"/>
      <c r="L83" s="8"/>
      <c r="M83" s="47"/>
      <c r="N83" s="47" t="s">
        <v>2075</v>
      </c>
      <c r="O83" s="47" t="s">
        <v>2074</v>
      </c>
      <c r="P83" s="47" t="s">
        <v>2080</v>
      </c>
      <c r="Q83" s="47" t="s">
        <v>2074</v>
      </c>
      <c r="R83" s="47"/>
      <c r="S83" s="47" t="s">
        <v>2074</v>
      </c>
      <c r="T83" s="47" t="s">
        <v>2081</v>
      </c>
      <c r="U83" s="47" t="s">
        <v>2074</v>
      </c>
      <c r="V83" s="47" t="s">
        <v>2081</v>
      </c>
      <c r="W83" s="47" t="s">
        <v>2074</v>
      </c>
      <c r="X83" s="47" t="s">
        <v>2082</v>
      </c>
      <c r="Y83" s="47" t="s">
        <v>2074</v>
      </c>
      <c r="Z83" s="8"/>
      <c r="AA83" s="8" t="s">
        <v>2083</v>
      </c>
      <c r="AB83" s="8" t="s">
        <v>2074</v>
      </c>
      <c r="AC83" s="8" t="s">
        <v>2084</v>
      </c>
      <c r="AD83" s="8" t="s">
        <v>2074</v>
      </c>
      <c r="AE83" s="47"/>
      <c r="AF83" s="47"/>
      <c r="AG83" s="47"/>
      <c r="AH83" s="47"/>
      <c r="AI83" s="47"/>
      <c r="AJ83" s="47"/>
      <c r="AK83" s="165"/>
      <c r="AL83" s="165"/>
      <c r="AM83" s="165"/>
    </row>
    <row r="84" ht="14.25" hidden="1" customHeight="1">
      <c r="A84" s="7" t="s">
        <v>38</v>
      </c>
      <c r="B84" s="7" t="s">
        <v>143</v>
      </c>
      <c r="C84" s="7"/>
      <c r="D84" s="61" t="s">
        <v>1712</v>
      </c>
      <c r="E84" s="7" t="s">
        <v>2073</v>
      </c>
      <c r="F84" s="7" t="s">
        <v>2074</v>
      </c>
      <c r="G84" s="7" t="s">
        <v>2075</v>
      </c>
      <c r="H84" s="7" t="s">
        <v>2074</v>
      </c>
      <c r="I84" s="7" t="s">
        <v>2076</v>
      </c>
      <c r="J84" s="7" t="s">
        <v>2074</v>
      </c>
      <c r="K84" s="7" t="s">
        <v>2077</v>
      </c>
      <c r="L84" s="7" t="s">
        <v>2078</v>
      </c>
      <c r="M84" s="7" t="s">
        <v>2079</v>
      </c>
      <c r="N84" s="45" t="s">
        <v>2075</v>
      </c>
      <c r="O84" s="45" t="s">
        <v>2074</v>
      </c>
      <c r="P84" s="45" t="s">
        <v>2080</v>
      </c>
      <c r="Q84" s="45" t="s">
        <v>2074</v>
      </c>
      <c r="R84" s="45"/>
      <c r="S84" s="45" t="s">
        <v>2074</v>
      </c>
      <c r="T84" s="45" t="s">
        <v>2081</v>
      </c>
      <c r="U84" s="45" t="s">
        <v>2074</v>
      </c>
      <c r="V84" s="45" t="s">
        <v>2081</v>
      </c>
      <c r="W84" s="45" t="s">
        <v>2074</v>
      </c>
      <c r="X84" s="45" t="s">
        <v>2082</v>
      </c>
      <c r="Y84" s="45" t="s">
        <v>2074</v>
      </c>
      <c r="Z84" s="7"/>
      <c r="AA84" s="7" t="s">
        <v>2083</v>
      </c>
      <c r="AB84" s="7" t="s">
        <v>2074</v>
      </c>
      <c r="AC84" s="7" t="s">
        <v>2084</v>
      </c>
      <c r="AD84" s="7" t="s">
        <v>2074</v>
      </c>
      <c r="AE84" s="7" t="s">
        <v>2085</v>
      </c>
      <c r="AF84" s="7" t="s">
        <v>2085</v>
      </c>
      <c r="AG84" s="7" t="s">
        <v>2085</v>
      </c>
      <c r="AH84" s="7" t="s">
        <v>2085</v>
      </c>
      <c r="AI84" s="7" t="s">
        <v>2086</v>
      </c>
      <c r="AJ84" s="7"/>
      <c r="AK84" s="7"/>
      <c r="AL84" s="7"/>
      <c r="AM84" s="7" t="s">
        <v>2087</v>
      </c>
    </row>
    <row r="85" ht="14.25" hidden="1" customHeight="1">
      <c r="A85" s="8" t="s">
        <v>38</v>
      </c>
      <c r="B85" s="8" t="s">
        <v>159</v>
      </c>
      <c r="C85" s="8"/>
      <c r="D85" s="61" t="s">
        <v>1712</v>
      </c>
      <c r="E85" s="8" t="s">
        <v>2075</v>
      </c>
      <c r="F85" s="8" t="s">
        <v>2074</v>
      </c>
      <c r="G85" s="8" t="s">
        <v>2075</v>
      </c>
      <c r="H85" s="8" t="s">
        <v>2074</v>
      </c>
      <c r="I85" s="8" t="s">
        <v>2088</v>
      </c>
      <c r="J85" s="8" t="s">
        <v>2074</v>
      </c>
      <c r="K85" s="8" t="s">
        <v>2077</v>
      </c>
      <c r="L85" s="8" t="s">
        <v>2078</v>
      </c>
      <c r="M85" s="8" t="s">
        <v>2079</v>
      </c>
      <c r="N85" s="47" t="s">
        <v>2075</v>
      </c>
      <c r="O85" s="47" t="s">
        <v>2074</v>
      </c>
      <c r="P85" s="47" t="s">
        <v>2080</v>
      </c>
      <c r="Q85" s="47" t="s">
        <v>2074</v>
      </c>
      <c r="R85" s="47"/>
      <c r="S85" s="47" t="s">
        <v>2074</v>
      </c>
      <c r="T85" s="47" t="s">
        <v>2081</v>
      </c>
      <c r="U85" s="47" t="s">
        <v>2074</v>
      </c>
      <c r="V85" s="47" t="s">
        <v>2081</v>
      </c>
      <c r="W85" s="47" t="s">
        <v>2074</v>
      </c>
      <c r="X85" s="47" t="s">
        <v>2082</v>
      </c>
      <c r="Y85" s="47" t="s">
        <v>2074</v>
      </c>
      <c r="Z85" s="8"/>
      <c r="AA85" s="8" t="s">
        <v>2083</v>
      </c>
      <c r="AB85" s="8" t="s">
        <v>2074</v>
      </c>
      <c r="AC85" s="8" t="s">
        <v>2084</v>
      </c>
      <c r="AD85" s="8" t="s">
        <v>2074</v>
      </c>
      <c r="AE85" s="8" t="s">
        <v>2085</v>
      </c>
      <c r="AF85" s="8" t="s">
        <v>2085</v>
      </c>
      <c r="AG85" s="8" t="s">
        <v>2085</v>
      </c>
      <c r="AH85" s="8" t="s">
        <v>2085</v>
      </c>
      <c r="AI85" s="8" t="s">
        <v>2086</v>
      </c>
      <c r="AJ85" s="8"/>
      <c r="AK85" s="8"/>
      <c r="AL85" s="8"/>
      <c r="AM85" s="8" t="s">
        <v>2087</v>
      </c>
    </row>
    <row r="86" ht="14.25" hidden="1" customHeight="1">
      <c r="A86" s="7" t="s">
        <v>38</v>
      </c>
      <c r="B86" s="7" t="s">
        <v>159</v>
      </c>
      <c r="C86" s="7" t="s">
        <v>1166</v>
      </c>
      <c r="D86" s="61" t="s">
        <v>1712</v>
      </c>
      <c r="E86" s="7" t="s">
        <v>2075</v>
      </c>
      <c r="F86" s="7" t="s">
        <v>2089</v>
      </c>
      <c r="G86" s="7" t="s">
        <v>2075</v>
      </c>
      <c r="H86" s="7" t="s">
        <v>2089</v>
      </c>
      <c r="I86" s="7" t="s">
        <v>2088</v>
      </c>
      <c r="J86" s="7" t="s">
        <v>2089</v>
      </c>
      <c r="K86" s="7" t="s">
        <v>2077</v>
      </c>
      <c r="L86" s="7" t="s">
        <v>2078</v>
      </c>
      <c r="M86" s="7" t="s">
        <v>2079</v>
      </c>
      <c r="N86" s="45" t="s">
        <v>2075</v>
      </c>
      <c r="O86" s="45" t="s">
        <v>2074</v>
      </c>
      <c r="P86" s="45" t="s">
        <v>2080</v>
      </c>
      <c r="Q86" s="45" t="s">
        <v>2074</v>
      </c>
      <c r="R86" s="45"/>
      <c r="S86" s="45" t="s">
        <v>2074</v>
      </c>
      <c r="T86" s="45" t="s">
        <v>2081</v>
      </c>
      <c r="U86" s="45" t="s">
        <v>2074</v>
      </c>
      <c r="V86" s="45" t="s">
        <v>2081</v>
      </c>
      <c r="W86" s="45" t="s">
        <v>2074</v>
      </c>
      <c r="X86" s="45" t="s">
        <v>2082</v>
      </c>
      <c r="Y86" s="45" t="s">
        <v>2074</v>
      </c>
      <c r="Z86" s="7"/>
      <c r="AA86" s="7" t="s">
        <v>2083</v>
      </c>
      <c r="AB86" s="7" t="s">
        <v>2074</v>
      </c>
      <c r="AC86" s="7" t="s">
        <v>2084</v>
      </c>
      <c r="AD86" s="7" t="s">
        <v>2074</v>
      </c>
      <c r="AE86" s="7" t="s">
        <v>2085</v>
      </c>
      <c r="AF86" s="7" t="s">
        <v>2085</v>
      </c>
      <c r="AG86" s="7" t="s">
        <v>2085</v>
      </c>
      <c r="AH86" s="7" t="s">
        <v>2085</v>
      </c>
      <c r="AI86" s="7" t="s">
        <v>2086</v>
      </c>
      <c r="AJ86" s="7"/>
      <c r="AK86" s="7"/>
      <c r="AL86" s="7"/>
      <c r="AM86" s="7" t="s">
        <v>2087</v>
      </c>
    </row>
    <row r="87" ht="14.25" hidden="1" customHeight="1">
      <c r="A87" s="45" t="s">
        <v>36</v>
      </c>
      <c r="B87" s="45" t="s">
        <v>360</v>
      </c>
      <c r="C87" s="45"/>
      <c r="D87" s="61" t="s">
        <v>1712</v>
      </c>
      <c r="E87" s="7" t="s">
        <v>2073</v>
      </c>
      <c r="F87" s="7" t="s">
        <v>2074</v>
      </c>
      <c r="G87" s="7" t="s">
        <v>2075</v>
      </c>
      <c r="H87" s="7" t="s">
        <v>2074</v>
      </c>
      <c r="I87" s="7" t="s">
        <v>2088</v>
      </c>
      <c r="J87" s="7" t="s">
        <v>2074</v>
      </c>
      <c r="K87" s="7" t="s">
        <v>2077</v>
      </c>
      <c r="L87" s="7" t="s">
        <v>2078</v>
      </c>
      <c r="M87" s="7" t="s">
        <v>2079</v>
      </c>
      <c r="N87" s="45" t="s">
        <v>2075</v>
      </c>
      <c r="O87" s="45" t="s">
        <v>2074</v>
      </c>
      <c r="P87" s="45" t="s">
        <v>2080</v>
      </c>
      <c r="Q87" s="45" t="s">
        <v>2074</v>
      </c>
      <c r="R87" s="45"/>
      <c r="S87" s="45" t="s">
        <v>2074</v>
      </c>
      <c r="T87" s="45" t="s">
        <v>2081</v>
      </c>
      <c r="U87" s="45" t="s">
        <v>2074</v>
      </c>
      <c r="V87" s="45" t="s">
        <v>2081</v>
      </c>
      <c r="W87" s="45" t="s">
        <v>2074</v>
      </c>
      <c r="X87" s="45" t="s">
        <v>2082</v>
      </c>
      <c r="Y87" s="45" t="s">
        <v>2074</v>
      </c>
      <c r="Z87" s="7"/>
      <c r="AA87" s="7" t="s">
        <v>2083</v>
      </c>
      <c r="AB87" s="7" t="s">
        <v>2074</v>
      </c>
      <c r="AC87" s="7" t="s">
        <v>2084</v>
      </c>
      <c r="AD87" s="7" t="s">
        <v>2074</v>
      </c>
      <c r="AE87" s="7" t="s">
        <v>2085</v>
      </c>
      <c r="AF87" s="7" t="s">
        <v>2085</v>
      </c>
      <c r="AG87" s="7" t="s">
        <v>2085</v>
      </c>
      <c r="AH87" s="7" t="s">
        <v>2085</v>
      </c>
      <c r="AI87" s="7" t="s">
        <v>2086</v>
      </c>
      <c r="AJ87" s="45"/>
      <c r="AK87" s="164"/>
      <c r="AL87" s="164"/>
      <c r="AM87" s="7" t="s">
        <v>2087</v>
      </c>
    </row>
    <row r="88" ht="14.25" hidden="1" customHeight="1">
      <c r="A88" s="45" t="s">
        <v>30</v>
      </c>
      <c r="B88" s="45" t="s">
        <v>360</v>
      </c>
      <c r="C88" s="45"/>
      <c r="D88" s="61" t="s">
        <v>1712</v>
      </c>
      <c r="E88" s="7" t="s">
        <v>2073</v>
      </c>
      <c r="F88" s="7" t="s">
        <v>2074</v>
      </c>
      <c r="G88" s="7" t="s">
        <v>2075</v>
      </c>
      <c r="H88" s="7" t="s">
        <v>2074</v>
      </c>
      <c r="I88" s="7" t="s">
        <v>2088</v>
      </c>
      <c r="J88" s="7" t="s">
        <v>2074</v>
      </c>
      <c r="K88" s="7" t="s">
        <v>2077</v>
      </c>
      <c r="L88" s="7" t="s">
        <v>2078</v>
      </c>
      <c r="M88" s="7" t="s">
        <v>2079</v>
      </c>
      <c r="N88" s="45" t="s">
        <v>2075</v>
      </c>
      <c r="O88" s="45" t="s">
        <v>2074</v>
      </c>
      <c r="P88" s="45" t="s">
        <v>2080</v>
      </c>
      <c r="Q88" s="45" t="s">
        <v>2074</v>
      </c>
      <c r="R88" s="45"/>
      <c r="S88" s="45" t="s">
        <v>2074</v>
      </c>
      <c r="T88" s="45" t="s">
        <v>2081</v>
      </c>
      <c r="U88" s="45" t="s">
        <v>2074</v>
      </c>
      <c r="V88" s="45" t="s">
        <v>2081</v>
      </c>
      <c r="W88" s="45" t="s">
        <v>2074</v>
      </c>
      <c r="X88" s="45" t="s">
        <v>2082</v>
      </c>
      <c r="Y88" s="45" t="s">
        <v>2074</v>
      </c>
      <c r="Z88" s="18" t="s">
        <v>2097</v>
      </c>
      <c r="AA88" s="7" t="s">
        <v>2083</v>
      </c>
      <c r="AB88" s="7" t="s">
        <v>2074</v>
      </c>
      <c r="AC88" s="7"/>
      <c r="AD88" s="7"/>
      <c r="AE88" s="7" t="s">
        <v>2085</v>
      </c>
      <c r="AF88" s="7" t="s">
        <v>2085</v>
      </c>
      <c r="AG88" s="7" t="s">
        <v>2085</v>
      </c>
      <c r="AH88" s="7" t="s">
        <v>2085</v>
      </c>
      <c r="AI88" s="7" t="s">
        <v>2086</v>
      </c>
      <c r="AJ88" s="45"/>
      <c r="AK88" s="164"/>
      <c r="AL88" s="164"/>
      <c r="AM88" s="7" t="s">
        <v>2087</v>
      </c>
    </row>
    <row r="89" ht="14.25" hidden="1" customHeight="1">
      <c r="A89" s="47" t="s">
        <v>30</v>
      </c>
      <c r="B89" s="47" t="s">
        <v>221</v>
      </c>
      <c r="C89" s="47"/>
      <c r="D89" s="61" t="s">
        <v>1712</v>
      </c>
      <c r="E89" s="8" t="s">
        <v>2073</v>
      </c>
      <c r="F89" s="8" t="s">
        <v>2089</v>
      </c>
      <c r="G89" s="8" t="s">
        <v>2075</v>
      </c>
      <c r="H89" s="8" t="s">
        <v>2089</v>
      </c>
      <c r="I89" s="8" t="s">
        <v>2088</v>
      </c>
      <c r="J89" s="8" t="s">
        <v>2074</v>
      </c>
      <c r="K89" s="8" t="s">
        <v>2077</v>
      </c>
      <c r="L89" s="8" t="s">
        <v>2078</v>
      </c>
      <c r="M89" s="8" t="s">
        <v>2079</v>
      </c>
      <c r="N89" s="47" t="s">
        <v>2075</v>
      </c>
      <c r="O89" s="47" t="s">
        <v>2074</v>
      </c>
      <c r="P89" s="61" t="s">
        <v>2075</v>
      </c>
      <c r="Q89" s="47" t="s">
        <v>2074</v>
      </c>
      <c r="R89" s="47"/>
      <c r="S89" s="47" t="s">
        <v>2074</v>
      </c>
      <c r="T89" s="47" t="s">
        <v>2081</v>
      </c>
      <c r="U89" s="47" t="s">
        <v>2074</v>
      </c>
      <c r="V89" s="47" t="s">
        <v>2081</v>
      </c>
      <c r="W89" s="47" t="s">
        <v>2074</v>
      </c>
      <c r="X89" s="47" t="s">
        <v>2082</v>
      </c>
      <c r="Y89" s="47" t="s">
        <v>2074</v>
      </c>
      <c r="Z89" s="8"/>
      <c r="AA89" s="8" t="s">
        <v>2083</v>
      </c>
      <c r="AB89" s="8" t="s">
        <v>2074</v>
      </c>
      <c r="AC89" s="8"/>
      <c r="AD89" s="8"/>
      <c r="AE89" s="8" t="s">
        <v>2085</v>
      </c>
      <c r="AF89" s="8" t="s">
        <v>2085</v>
      </c>
      <c r="AG89" s="8" t="s">
        <v>2085</v>
      </c>
      <c r="AH89" s="8" t="s">
        <v>2085</v>
      </c>
      <c r="AI89" s="8" t="s">
        <v>2086</v>
      </c>
      <c r="AJ89" s="47"/>
      <c r="AK89" s="165"/>
      <c r="AL89" s="165"/>
      <c r="AM89" s="8" t="s">
        <v>2087</v>
      </c>
    </row>
    <row r="90" ht="14.25" hidden="1" customHeight="1">
      <c r="A90" s="45" t="s">
        <v>32</v>
      </c>
      <c r="B90" s="45" t="s">
        <v>360</v>
      </c>
      <c r="C90" s="45"/>
      <c r="D90" s="61" t="s">
        <v>1712</v>
      </c>
      <c r="E90" s="7" t="s">
        <v>2073</v>
      </c>
      <c r="F90" s="7" t="s">
        <v>2074</v>
      </c>
      <c r="G90" s="7" t="s">
        <v>2075</v>
      </c>
      <c r="H90" s="7" t="s">
        <v>2074</v>
      </c>
      <c r="I90" s="7" t="s">
        <v>2088</v>
      </c>
      <c r="J90" s="7" t="s">
        <v>2074</v>
      </c>
      <c r="K90" s="7" t="s">
        <v>2077</v>
      </c>
      <c r="L90" s="7" t="s">
        <v>2078</v>
      </c>
      <c r="M90" s="7" t="s">
        <v>2079</v>
      </c>
      <c r="N90" s="45" t="s">
        <v>2075</v>
      </c>
      <c r="O90" s="45" t="s">
        <v>2074</v>
      </c>
      <c r="P90" s="45" t="s">
        <v>2080</v>
      </c>
      <c r="Q90" s="45" t="s">
        <v>2074</v>
      </c>
      <c r="R90" s="45"/>
      <c r="S90" s="45" t="s">
        <v>2074</v>
      </c>
      <c r="T90" s="45" t="s">
        <v>2081</v>
      </c>
      <c r="U90" s="45" t="s">
        <v>2074</v>
      </c>
      <c r="V90" s="45" t="s">
        <v>2081</v>
      </c>
      <c r="W90" s="45" t="s">
        <v>2074</v>
      </c>
      <c r="X90" s="45" t="s">
        <v>2082</v>
      </c>
      <c r="Y90" s="45" t="s">
        <v>2074</v>
      </c>
      <c r="Z90" s="18" t="s">
        <v>2098</v>
      </c>
      <c r="AA90" s="7" t="s">
        <v>2083</v>
      </c>
      <c r="AB90" s="7" t="s">
        <v>2074</v>
      </c>
      <c r="AC90" s="7"/>
      <c r="AD90" s="7"/>
      <c r="AE90" s="7" t="s">
        <v>2085</v>
      </c>
      <c r="AF90" s="7" t="s">
        <v>2085</v>
      </c>
      <c r="AG90" s="7" t="s">
        <v>2085</v>
      </c>
      <c r="AH90" s="7" t="s">
        <v>2085</v>
      </c>
      <c r="AI90" s="7" t="s">
        <v>2086</v>
      </c>
      <c r="AJ90" s="45"/>
      <c r="AK90" s="164"/>
      <c r="AL90" s="164"/>
      <c r="AM90" s="7" t="s">
        <v>2087</v>
      </c>
    </row>
    <row r="91" ht="14.25" hidden="1" customHeight="1">
      <c r="A91" s="45" t="s">
        <v>34</v>
      </c>
      <c r="B91" s="45" t="s">
        <v>360</v>
      </c>
      <c r="C91" s="45"/>
      <c r="D91" s="61" t="s">
        <v>1712</v>
      </c>
      <c r="E91" s="7" t="s">
        <v>2073</v>
      </c>
      <c r="F91" s="7" t="s">
        <v>2074</v>
      </c>
      <c r="G91" s="7" t="s">
        <v>2075</v>
      </c>
      <c r="H91" s="7" t="s">
        <v>2074</v>
      </c>
      <c r="I91" s="7" t="s">
        <v>2088</v>
      </c>
      <c r="J91" s="7" t="s">
        <v>2074</v>
      </c>
      <c r="K91" s="7" t="s">
        <v>2077</v>
      </c>
      <c r="L91" s="7" t="s">
        <v>2078</v>
      </c>
      <c r="M91" s="7" t="s">
        <v>2079</v>
      </c>
      <c r="N91" s="45" t="s">
        <v>2075</v>
      </c>
      <c r="O91" s="45" t="s">
        <v>2074</v>
      </c>
      <c r="P91" s="45" t="s">
        <v>2080</v>
      </c>
      <c r="Q91" s="45" t="s">
        <v>2074</v>
      </c>
      <c r="R91" s="45"/>
      <c r="S91" s="45" t="s">
        <v>2074</v>
      </c>
      <c r="T91" s="45" t="s">
        <v>2081</v>
      </c>
      <c r="U91" s="45" t="s">
        <v>2074</v>
      </c>
      <c r="V91" s="45" t="s">
        <v>2081</v>
      </c>
      <c r="W91" s="45" t="s">
        <v>2074</v>
      </c>
      <c r="X91" s="45" t="s">
        <v>2082</v>
      </c>
      <c r="Y91" s="45" t="s">
        <v>2074</v>
      </c>
      <c r="Z91" s="18" t="s">
        <v>2099</v>
      </c>
      <c r="AA91" s="7" t="s">
        <v>2083</v>
      </c>
      <c r="AB91" s="7" t="s">
        <v>2074</v>
      </c>
      <c r="AC91" s="7" t="s">
        <v>2084</v>
      </c>
      <c r="AD91" s="7" t="s">
        <v>2074</v>
      </c>
      <c r="AE91" s="7" t="s">
        <v>2085</v>
      </c>
      <c r="AF91" s="7" t="s">
        <v>2085</v>
      </c>
      <c r="AG91" s="7" t="s">
        <v>2085</v>
      </c>
      <c r="AH91" s="7" t="s">
        <v>2085</v>
      </c>
      <c r="AI91" s="7" t="s">
        <v>2086</v>
      </c>
      <c r="AJ91" s="45"/>
      <c r="AK91" s="164"/>
      <c r="AL91" s="164"/>
      <c r="AM91" s="7" t="s">
        <v>2087</v>
      </c>
    </row>
    <row r="92" ht="14.25" hidden="1" customHeight="1">
      <c r="A92" s="45" t="s">
        <v>36</v>
      </c>
      <c r="B92" s="45" t="s">
        <v>355</v>
      </c>
      <c r="C92" s="45"/>
      <c r="D92" s="61" t="s">
        <v>1712</v>
      </c>
      <c r="E92" s="92" t="s">
        <v>2075</v>
      </c>
      <c r="F92" s="7" t="s">
        <v>2074</v>
      </c>
      <c r="G92" s="7" t="s">
        <v>2075</v>
      </c>
      <c r="H92" s="7" t="s">
        <v>2074</v>
      </c>
      <c r="I92" s="7" t="s">
        <v>2088</v>
      </c>
      <c r="J92" s="7" t="s">
        <v>2074</v>
      </c>
      <c r="K92" s="7" t="s">
        <v>2077</v>
      </c>
      <c r="L92" s="7" t="s">
        <v>2078</v>
      </c>
      <c r="M92" s="7" t="s">
        <v>2079</v>
      </c>
      <c r="N92" s="45" t="s">
        <v>2075</v>
      </c>
      <c r="O92" s="45" t="s">
        <v>2074</v>
      </c>
      <c r="P92" s="45" t="s">
        <v>2080</v>
      </c>
      <c r="Q92" s="45" t="s">
        <v>2074</v>
      </c>
      <c r="R92" s="45"/>
      <c r="S92" s="45" t="s">
        <v>2074</v>
      </c>
      <c r="T92" s="45" t="s">
        <v>2081</v>
      </c>
      <c r="U92" s="45" t="s">
        <v>2074</v>
      </c>
      <c r="V92" s="45" t="s">
        <v>2081</v>
      </c>
      <c r="W92" s="45" t="s">
        <v>2074</v>
      </c>
      <c r="X92" s="45" t="s">
        <v>2082</v>
      </c>
      <c r="Y92" s="45" t="s">
        <v>2074</v>
      </c>
      <c r="Z92" s="7"/>
      <c r="AA92" s="7" t="s">
        <v>2083</v>
      </c>
      <c r="AB92" s="7" t="s">
        <v>2074</v>
      </c>
      <c r="AC92" s="7" t="s">
        <v>2084</v>
      </c>
      <c r="AD92" s="7" t="s">
        <v>2074</v>
      </c>
      <c r="AE92" s="7" t="s">
        <v>2085</v>
      </c>
      <c r="AF92" s="7" t="s">
        <v>2085</v>
      </c>
      <c r="AG92" s="7" t="s">
        <v>2085</v>
      </c>
      <c r="AH92" s="7" t="s">
        <v>2085</v>
      </c>
      <c r="AI92" s="7" t="s">
        <v>2086</v>
      </c>
      <c r="AJ92" s="45"/>
      <c r="AK92" s="164"/>
      <c r="AL92" s="164"/>
      <c r="AM92" s="7" t="s">
        <v>2087</v>
      </c>
    </row>
    <row r="93" ht="14.25" hidden="1" customHeight="1">
      <c r="A93" s="47" t="s">
        <v>30</v>
      </c>
      <c r="B93" s="47" t="s">
        <v>361</v>
      </c>
      <c r="C93" s="47"/>
      <c r="D93" s="61" t="s">
        <v>1712</v>
      </c>
      <c r="E93" s="8" t="s">
        <v>2075</v>
      </c>
      <c r="F93" s="8" t="s">
        <v>2074</v>
      </c>
      <c r="G93" s="8" t="s">
        <v>2075</v>
      </c>
      <c r="H93" s="8" t="s">
        <v>2074</v>
      </c>
      <c r="I93" s="8" t="s">
        <v>2088</v>
      </c>
      <c r="J93" s="8" t="s">
        <v>2074</v>
      </c>
      <c r="K93" s="8" t="s">
        <v>2077</v>
      </c>
      <c r="L93" s="8" t="s">
        <v>2078</v>
      </c>
      <c r="M93" s="8" t="s">
        <v>2079</v>
      </c>
      <c r="N93" s="47" t="s">
        <v>2075</v>
      </c>
      <c r="O93" s="47" t="s">
        <v>2074</v>
      </c>
      <c r="P93" s="47" t="s">
        <v>2080</v>
      </c>
      <c r="Q93" s="47" t="s">
        <v>2074</v>
      </c>
      <c r="R93" s="47"/>
      <c r="S93" s="47" t="s">
        <v>2074</v>
      </c>
      <c r="T93" s="47" t="s">
        <v>2081</v>
      </c>
      <c r="U93" s="47" t="s">
        <v>2074</v>
      </c>
      <c r="V93" s="47" t="s">
        <v>2081</v>
      </c>
      <c r="W93" s="47" t="s">
        <v>2074</v>
      </c>
      <c r="X93" s="47" t="s">
        <v>2082</v>
      </c>
      <c r="Y93" s="47" t="s">
        <v>2074</v>
      </c>
      <c r="Z93" s="8"/>
      <c r="AA93" s="8" t="s">
        <v>2083</v>
      </c>
      <c r="AB93" s="8" t="s">
        <v>2074</v>
      </c>
      <c r="AC93" s="8"/>
      <c r="AD93" s="8"/>
      <c r="AE93" s="8" t="s">
        <v>2085</v>
      </c>
      <c r="AF93" s="8" t="s">
        <v>2085</v>
      </c>
      <c r="AG93" s="8" t="s">
        <v>2085</v>
      </c>
      <c r="AH93" s="8" t="s">
        <v>2085</v>
      </c>
      <c r="AI93" s="8" t="s">
        <v>2086</v>
      </c>
      <c r="AJ93" s="47"/>
      <c r="AK93" s="165"/>
      <c r="AL93" s="165"/>
      <c r="AM93" s="8" t="s">
        <v>2087</v>
      </c>
    </row>
    <row r="94" ht="14.25" hidden="1" customHeight="1">
      <c r="A94" s="7" t="s">
        <v>38</v>
      </c>
      <c r="B94" s="7" t="s">
        <v>235</v>
      </c>
      <c r="C94" s="7"/>
      <c r="D94" s="61" t="s">
        <v>1712</v>
      </c>
      <c r="E94" s="7" t="s">
        <v>2073</v>
      </c>
      <c r="F94" s="7" t="s">
        <v>2074</v>
      </c>
      <c r="G94" s="7" t="s">
        <v>2075</v>
      </c>
      <c r="H94" s="7" t="s">
        <v>2074</v>
      </c>
      <c r="I94" s="7" t="s">
        <v>2088</v>
      </c>
      <c r="J94" s="7" t="s">
        <v>2074</v>
      </c>
      <c r="K94" s="7" t="s">
        <v>2077</v>
      </c>
      <c r="L94" s="7" t="s">
        <v>2078</v>
      </c>
      <c r="M94" s="7" t="s">
        <v>2079</v>
      </c>
      <c r="N94" s="45" t="s">
        <v>2075</v>
      </c>
      <c r="O94" s="45" t="s">
        <v>2074</v>
      </c>
      <c r="P94" s="45" t="s">
        <v>2080</v>
      </c>
      <c r="Q94" s="45" t="s">
        <v>2074</v>
      </c>
      <c r="R94" s="45"/>
      <c r="S94" s="45" t="s">
        <v>2074</v>
      </c>
      <c r="T94" s="45" t="s">
        <v>2081</v>
      </c>
      <c r="U94" s="45" t="s">
        <v>2074</v>
      </c>
      <c r="V94" s="45" t="s">
        <v>2081</v>
      </c>
      <c r="W94" s="45" t="s">
        <v>2074</v>
      </c>
      <c r="X94" s="45" t="s">
        <v>2082</v>
      </c>
      <c r="Y94" s="45" t="s">
        <v>2074</v>
      </c>
      <c r="Z94" s="7"/>
      <c r="AA94" s="7" t="s">
        <v>2083</v>
      </c>
      <c r="AB94" s="7" t="s">
        <v>2074</v>
      </c>
      <c r="AC94" s="7" t="s">
        <v>2084</v>
      </c>
      <c r="AD94" s="7" t="s">
        <v>2074</v>
      </c>
      <c r="AE94" s="7" t="s">
        <v>2085</v>
      </c>
      <c r="AF94" s="7" t="s">
        <v>2085</v>
      </c>
      <c r="AG94" s="7" t="s">
        <v>2085</v>
      </c>
      <c r="AH94" s="7" t="s">
        <v>2085</v>
      </c>
      <c r="AI94" s="7" t="s">
        <v>2086</v>
      </c>
      <c r="AJ94" s="7"/>
      <c r="AK94" s="7"/>
      <c r="AL94" s="7"/>
      <c r="AM94" s="7" t="s">
        <v>2087</v>
      </c>
    </row>
    <row r="95" ht="14.25" hidden="1" customHeight="1">
      <c r="A95" s="8" t="s">
        <v>38</v>
      </c>
      <c r="B95" s="8" t="s">
        <v>247</v>
      </c>
      <c r="C95" s="8"/>
      <c r="D95" s="61" t="s">
        <v>1712</v>
      </c>
      <c r="E95" s="8" t="s">
        <v>2073</v>
      </c>
      <c r="F95" s="8" t="s">
        <v>2074</v>
      </c>
      <c r="G95" s="8" t="s">
        <v>2075</v>
      </c>
      <c r="H95" s="8" t="s">
        <v>2074</v>
      </c>
      <c r="I95" s="8" t="s">
        <v>2088</v>
      </c>
      <c r="J95" s="8" t="s">
        <v>2074</v>
      </c>
      <c r="K95" s="8" t="s">
        <v>2077</v>
      </c>
      <c r="L95" s="8" t="s">
        <v>2078</v>
      </c>
      <c r="M95" s="8" t="s">
        <v>2079</v>
      </c>
      <c r="N95" s="47" t="s">
        <v>2075</v>
      </c>
      <c r="O95" s="47" t="s">
        <v>2074</v>
      </c>
      <c r="P95" s="47" t="s">
        <v>2080</v>
      </c>
      <c r="Q95" s="47" t="s">
        <v>2074</v>
      </c>
      <c r="R95" s="47"/>
      <c r="S95" s="47" t="s">
        <v>2074</v>
      </c>
      <c r="T95" s="47" t="s">
        <v>2081</v>
      </c>
      <c r="U95" s="47" t="s">
        <v>2074</v>
      </c>
      <c r="V95" s="47" t="s">
        <v>2081</v>
      </c>
      <c r="W95" s="47" t="s">
        <v>2074</v>
      </c>
      <c r="X95" s="47" t="s">
        <v>2082</v>
      </c>
      <c r="Y95" s="47" t="s">
        <v>2074</v>
      </c>
      <c r="Z95" s="8"/>
      <c r="AA95" s="8" t="s">
        <v>2083</v>
      </c>
      <c r="AB95" s="8" t="s">
        <v>2074</v>
      </c>
      <c r="AC95" s="8" t="s">
        <v>2084</v>
      </c>
      <c r="AD95" s="8" t="s">
        <v>2074</v>
      </c>
      <c r="AE95" s="8" t="s">
        <v>2085</v>
      </c>
      <c r="AF95" s="8" t="s">
        <v>2085</v>
      </c>
      <c r="AG95" s="8" t="s">
        <v>2085</v>
      </c>
      <c r="AH95" s="8" t="s">
        <v>2085</v>
      </c>
      <c r="AI95" s="8" t="s">
        <v>2086</v>
      </c>
      <c r="AJ95" s="8"/>
      <c r="AK95" s="8"/>
      <c r="AL95" s="8"/>
      <c r="AM95" s="8" t="s">
        <v>2087</v>
      </c>
    </row>
    <row r="96" ht="14.25" hidden="1" customHeight="1">
      <c r="A96" s="7" t="s">
        <v>38</v>
      </c>
      <c r="B96" s="7" t="s">
        <v>259</v>
      </c>
      <c r="C96" s="7"/>
      <c r="D96" s="61" t="s">
        <v>1712</v>
      </c>
      <c r="E96" s="7" t="s">
        <v>2090</v>
      </c>
      <c r="F96" s="7" t="s">
        <v>2074</v>
      </c>
      <c r="G96" s="7" t="s">
        <v>2075</v>
      </c>
      <c r="H96" s="7" t="s">
        <v>2074</v>
      </c>
      <c r="I96" s="7" t="s">
        <v>2076</v>
      </c>
      <c r="J96" s="7" t="s">
        <v>2074</v>
      </c>
      <c r="K96" s="7" t="s">
        <v>2077</v>
      </c>
      <c r="L96" s="7" t="s">
        <v>2078</v>
      </c>
      <c r="M96" s="7" t="s">
        <v>2079</v>
      </c>
      <c r="N96" s="45" t="s">
        <v>2075</v>
      </c>
      <c r="O96" s="45" t="s">
        <v>2074</v>
      </c>
      <c r="P96" s="45" t="s">
        <v>2080</v>
      </c>
      <c r="Q96" s="45" t="s">
        <v>2074</v>
      </c>
      <c r="R96" s="45"/>
      <c r="S96" s="45" t="s">
        <v>2074</v>
      </c>
      <c r="T96" s="45" t="s">
        <v>2081</v>
      </c>
      <c r="U96" s="45" t="s">
        <v>2074</v>
      </c>
      <c r="V96" s="45" t="s">
        <v>2081</v>
      </c>
      <c r="W96" s="45" t="s">
        <v>2074</v>
      </c>
      <c r="X96" s="45" t="s">
        <v>2082</v>
      </c>
      <c r="Y96" s="45" t="s">
        <v>2074</v>
      </c>
      <c r="Z96" s="7"/>
      <c r="AA96" s="7" t="s">
        <v>2083</v>
      </c>
      <c r="AB96" s="7" t="s">
        <v>2074</v>
      </c>
      <c r="AC96" s="7" t="s">
        <v>2084</v>
      </c>
      <c r="AD96" s="7" t="s">
        <v>2074</v>
      </c>
      <c r="AE96" s="7" t="s">
        <v>2085</v>
      </c>
      <c r="AF96" s="7" t="s">
        <v>2085</v>
      </c>
      <c r="AG96" s="7" t="s">
        <v>2085</v>
      </c>
      <c r="AH96" s="7" t="s">
        <v>2085</v>
      </c>
      <c r="AI96" s="7" t="s">
        <v>2086</v>
      </c>
      <c r="AJ96" s="7"/>
      <c r="AK96" s="7"/>
      <c r="AL96" s="7"/>
      <c r="AM96" s="7" t="s">
        <v>2087</v>
      </c>
    </row>
    <row r="97" ht="14.25" hidden="1" customHeight="1">
      <c r="A97" s="47" t="s">
        <v>32</v>
      </c>
      <c r="B97" s="47" t="s">
        <v>361</v>
      </c>
      <c r="C97" s="47"/>
      <c r="D97" s="61" t="s">
        <v>1712</v>
      </c>
      <c r="E97" s="8" t="s">
        <v>2075</v>
      </c>
      <c r="F97" s="8" t="s">
        <v>2074</v>
      </c>
      <c r="G97" s="8" t="s">
        <v>2075</v>
      </c>
      <c r="H97" s="8" t="s">
        <v>2074</v>
      </c>
      <c r="I97" s="8" t="s">
        <v>2088</v>
      </c>
      <c r="J97" s="8" t="s">
        <v>2074</v>
      </c>
      <c r="K97" s="8" t="s">
        <v>2077</v>
      </c>
      <c r="L97" s="8" t="s">
        <v>2078</v>
      </c>
      <c r="M97" s="8" t="s">
        <v>2079</v>
      </c>
      <c r="N97" s="47" t="s">
        <v>2075</v>
      </c>
      <c r="O97" s="47" t="s">
        <v>2074</v>
      </c>
      <c r="P97" s="47" t="s">
        <v>2080</v>
      </c>
      <c r="Q97" s="47" t="s">
        <v>2074</v>
      </c>
      <c r="R97" s="47"/>
      <c r="S97" s="47" t="s">
        <v>2074</v>
      </c>
      <c r="T97" s="47" t="s">
        <v>2081</v>
      </c>
      <c r="U97" s="47" t="s">
        <v>2074</v>
      </c>
      <c r="V97" s="47" t="s">
        <v>2081</v>
      </c>
      <c r="W97" s="47" t="s">
        <v>2074</v>
      </c>
      <c r="X97" s="47" t="s">
        <v>2082</v>
      </c>
      <c r="Y97" s="47" t="s">
        <v>2074</v>
      </c>
      <c r="Z97" s="8"/>
      <c r="AA97" s="8" t="s">
        <v>2083</v>
      </c>
      <c r="AB97" s="8" t="s">
        <v>2074</v>
      </c>
      <c r="AC97" s="8"/>
      <c r="AD97" s="8"/>
      <c r="AE97" s="8" t="s">
        <v>2085</v>
      </c>
      <c r="AF97" s="8" t="s">
        <v>2085</v>
      </c>
      <c r="AG97" s="8" t="s">
        <v>2085</v>
      </c>
      <c r="AH97" s="8" t="s">
        <v>2085</v>
      </c>
      <c r="AI97" s="8" t="s">
        <v>2086</v>
      </c>
      <c r="AJ97" s="47"/>
      <c r="AK97" s="165"/>
      <c r="AL97" s="165"/>
      <c r="AM97" s="8" t="s">
        <v>2087</v>
      </c>
    </row>
    <row r="98" ht="14.25" hidden="1" customHeight="1">
      <c r="A98" s="7" t="s">
        <v>38</v>
      </c>
      <c r="B98" s="7" t="s">
        <v>300</v>
      </c>
      <c r="C98" s="7"/>
      <c r="D98" s="61" t="s">
        <v>1712</v>
      </c>
      <c r="E98" s="7" t="s">
        <v>2073</v>
      </c>
      <c r="F98" s="7" t="s">
        <v>2074</v>
      </c>
      <c r="G98" s="7" t="s">
        <v>2075</v>
      </c>
      <c r="H98" s="7" t="s">
        <v>2074</v>
      </c>
      <c r="I98" s="7" t="s">
        <v>2088</v>
      </c>
      <c r="J98" s="7" t="s">
        <v>2074</v>
      </c>
      <c r="K98" s="7" t="s">
        <v>2077</v>
      </c>
      <c r="L98" s="7" t="s">
        <v>2078</v>
      </c>
      <c r="M98" s="7" t="s">
        <v>2079</v>
      </c>
      <c r="N98" s="45" t="s">
        <v>2075</v>
      </c>
      <c r="O98" s="45" t="s">
        <v>2074</v>
      </c>
      <c r="P98" s="45" t="s">
        <v>2080</v>
      </c>
      <c r="Q98" s="45" t="s">
        <v>2074</v>
      </c>
      <c r="R98" s="45"/>
      <c r="S98" s="45" t="s">
        <v>2074</v>
      </c>
      <c r="T98" s="45" t="s">
        <v>2081</v>
      </c>
      <c r="U98" s="45" t="s">
        <v>2074</v>
      </c>
      <c r="V98" s="45" t="s">
        <v>2081</v>
      </c>
      <c r="W98" s="45" t="s">
        <v>2074</v>
      </c>
      <c r="X98" s="45" t="s">
        <v>2082</v>
      </c>
      <c r="Y98" s="45" t="s">
        <v>2074</v>
      </c>
      <c r="Z98" s="7"/>
      <c r="AA98" s="7" t="s">
        <v>2083</v>
      </c>
      <c r="AB98" s="7" t="s">
        <v>2074</v>
      </c>
      <c r="AC98" s="7" t="s">
        <v>2084</v>
      </c>
      <c r="AD98" s="7" t="s">
        <v>2074</v>
      </c>
      <c r="AE98" s="7" t="s">
        <v>2085</v>
      </c>
      <c r="AF98" s="7" t="s">
        <v>2085</v>
      </c>
      <c r="AG98" s="7" t="s">
        <v>2085</v>
      </c>
      <c r="AH98" s="7" t="s">
        <v>2085</v>
      </c>
      <c r="AI98" s="7" t="s">
        <v>2086</v>
      </c>
      <c r="AJ98" s="7"/>
      <c r="AK98" s="7"/>
      <c r="AL98" s="7"/>
      <c r="AM98" s="7" t="s">
        <v>2087</v>
      </c>
    </row>
    <row r="99" ht="14.25" hidden="1" customHeight="1">
      <c r="A99" s="47" t="s">
        <v>34</v>
      </c>
      <c r="B99" s="47" t="s">
        <v>316</v>
      </c>
      <c r="C99" s="47"/>
      <c r="D99" s="60" t="s">
        <v>1740</v>
      </c>
      <c r="E99" s="8" t="s">
        <v>2073</v>
      </c>
      <c r="F99" s="47" t="s">
        <v>2089</v>
      </c>
      <c r="G99" s="8" t="s">
        <v>2075</v>
      </c>
      <c r="H99" s="47" t="s">
        <v>2089</v>
      </c>
      <c r="I99" s="8" t="s">
        <v>2088</v>
      </c>
      <c r="J99" s="47" t="s">
        <v>2089</v>
      </c>
      <c r="K99" s="3" t="s">
        <v>2094</v>
      </c>
      <c r="L99" s="3" t="s">
        <v>2095</v>
      </c>
      <c r="M99" s="3" t="s">
        <v>2096</v>
      </c>
      <c r="N99" s="47" t="s">
        <v>2075</v>
      </c>
      <c r="O99" s="47" t="s">
        <v>2089</v>
      </c>
      <c r="P99" s="47" t="s">
        <v>2080</v>
      </c>
      <c r="Q99" s="47" t="s">
        <v>2089</v>
      </c>
      <c r="R99" s="47"/>
      <c r="S99" s="47" t="s">
        <v>2089</v>
      </c>
      <c r="T99" s="47" t="s">
        <v>2081</v>
      </c>
      <c r="U99" s="47" t="s">
        <v>2089</v>
      </c>
      <c r="V99" s="47" t="s">
        <v>2081</v>
      </c>
      <c r="W99" s="47" t="s">
        <v>2089</v>
      </c>
      <c r="X99" s="47" t="s">
        <v>2082</v>
      </c>
      <c r="Y99" s="47" t="s">
        <v>2089</v>
      </c>
      <c r="Z99" s="8"/>
      <c r="AA99" s="8" t="s">
        <v>2083</v>
      </c>
      <c r="AB99" s="47" t="s">
        <v>2089</v>
      </c>
      <c r="AC99" s="8" t="s">
        <v>2084</v>
      </c>
      <c r="AD99" s="47" t="s">
        <v>2089</v>
      </c>
      <c r="AE99" s="8" t="s">
        <v>2085</v>
      </c>
      <c r="AF99" s="8" t="s">
        <v>2085</v>
      </c>
      <c r="AG99" s="8" t="s">
        <v>2085</v>
      </c>
      <c r="AH99" s="8" t="s">
        <v>2085</v>
      </c>
      <c r="AI99" s="8" t="s">
        <v>2086</v>
      </c>
      <c r="AJ99" s="47"/>
      <c r="AK99" s="165"/>
      <c r="AL99" s="165"/>
      <c r="AM99" s="8" t="s">
        <v>2087</v>
      </c>
    </row>
    <row r="100" ht="14.25" hidden="1" customHeight="1">
      <c r="A100" s="8" t="s">
        <v>38</v>
      </c>
      <c r="B100" s="8" t="s">
        <v>316</v>
      </c>
      <c r="C100" s="8"/>
      <c r="D100" s="60" t="s">
        <v>1712</v>
      </c>
      <c r="E100" s="8" t="s">
        <v>2073</v>
      </c>
      <c r="F100" s="8" t="s">
        <v>2074</v>
      </c>
      <c r="G100" s="8" t="s">
        <v>2075</v>
      </c>
      <c r="H100" s="8" t="s">
        <v>2074</v>
      </c>
      <c r="I100" s="8" t="s">
        <v>2088</v>
      </c>
      <c r="J100" s="8" t="s">
        <v>2074</v>
      </c>
      <c r="K100" s="3" t="s">
        <v>2094</v>
      </c>
      <c r="L100" s="3" t="s">
        <v>2095</v>
      </c>
      <c r="M100" s="3" t="s">
        <v>2096</v>
      </c>
      <c r="N100" s="47" t="s">
        <v>2075</v>
      </c>
      <c r="O100" s="8" t="s">
        <v>2074</v>
      </c>
      <c r="P100" s="47" t="s">
        <v>2080</v>
      </c>
      <c r="Q100" s="8" t="s">
        <v>2074</v>
      </c>
      <c r="R100" s="47"/>
      <c r="S100" s="8" t="s">
        <v>2074</v>
      </c>
      <c r="T100" s="47" t="s">
        <v>2081</v>
      </c>
      <c r="U100" s="8" t="s">
        <v>2074</v>
      </c>
      <c r="V100" s="47" t="s">
        <v>2081</v>
      </c>
      <c r="W100" s="8" t="s">
        <v>2074</v>
      </c>
      <c r="X100" s="47" t="s">
        <v>2082</v>
      </c>
      <c r="Y100" s="8" t="s">
        <v>2074</v>
      </c>
      <c r="Z100" s="8"/>
      <c r="AA100" s="8" t="s">
        <v>2083</v>
      </c>
      <c r="AB100" s="8" t="s">
        <v>2074</v>
      </c>
      <c r="AC100" s="8" t="s">
        <v>2084</v>
      </c>
      <c r="AD100" s="8" t="s">
        <v>2074</v>
      </c>
      <c r="AE100" s="8" t="s">
        <v>2085</v>
      </c>
      <c r="AF100" s="8" t="s">
        <v>2085</v>
      </c>
      <c r="AG100" s="8" t="s">
        <v>2085</v>
      </c>
      <c r="AH100" s="8" t="s">
        <v>2085</v>
      </c>
      <c r="AI100" s="8" t="s">
        <v>2086</v>
      </c>
      <c r="AJ100" s="8"/>
      <c r="AK100" s="8"/>
      <c r="AL100" s="8"/>
      <c r="AM100" s="8" t="s">
        <v>2087</v>
      </c>
    </row>
    <row r="101" ht="14.25" hidden="1" customHeight="1">
      <c r="A101" s="7" t="s">
        <v>38</v>
      </c>
      <c r="B101" s="7" t="s">
        <v>360</v>
      </c>
      <c r="C101" s="7"/>
      <c r="D101" s="60" t="s">
        <v>1712</v>
      </c>
      <c r="E101" s="7" t="s">
        <v>2073</v>
      </c>
      <c r="F101" s="7" t="s">
        <v>2074</v>
      </c>
      <c r="G101" s="7" t="s">
        <v>2075</v>
      </c>
      <c r="H101" s="7" t="s">
        <v>2074</v>
      </c>
      <c r="I101" s="7" t="s">
        <v>2088</v>
      </c>
      <c r="J101" s="7" t="s">
        <v>2074</v>
      </c>
      <c r="K101" s="7" t="s">
        <v>2077</v>
      </c>
      <c r="L101" s="7" t="s">
        <v>2078</v>
      </c>
      <c r="M101" s="7" t="s">
        <v>2079</v>
      </c>
      <c r="N101" s="45" t="s">
        <v>2075</v>
      </c>
      <c r="O101" s="45" t="s">
        <v>2074</v>
      </c>
      <c r="P101" s="45" t="s">
        <v>2080</v>
      </c>
      <c r="Q101" s="45" t="s">
        <v>2074</v>
      </c>
      <c r="R101" s="45"/>
      <c r="S101" s="45" t="s">
        <v>2074</v>
      </c>
      <c r="T101" s="45" t="s">
        <v>2081</v>
      </c>
      <c r="U101" s="45" t="s">
        <v>2074</v>
      </c>
      <c r="V101" s="45" t="s">
        <v>2081</v>
      </c>
      <c r="W101" s="45" t="s">
        <v>2074</v>
      </c>
      <c r="X101" s="45" t="s">
        <v>2082</v>
      </c>
      <c r="Y101" s="45" t="s">
        <v>2074</v>
      </c>
      <c r="Z101" s="18" t="s">
        <v>2100</v>
      </c>
      <c r="AA101" s="7" t="s">
        <v>2083</v>
      </c>
      <c r="AB101" s="7" t="s">
        <v>2074</v>
      </c>
      <c r="AC101" s="7" t="s">
        <v>2084</v>
      </c>
      <c r="AD101" s="7" t="s">
        <v>2074</v>
      </c>
      <c r="AE101" s="7" t="s">
        <v>2085</v>
      </c>
      <c r="AF101" s="7" t="s">
        <v>2085</v>
      </c>
      <c r="AG101" s="7" t="s">
        <v>2085</v>
      </c>
      <c r="AH101" s="7" t="s">
        <v>2085</v>
      </c>
      <c r="AI101" s="7" t="s">
        <v>2086</v>
      </c>
      <c r="AJ101" s="7"/>
      <c r="AK101" s="7"/>
      <c r="AL101" s="7"/>
      <c r="AM101" s="7" t="s">
        <v>2087</v>
      </c>
    </row>
    <row r="102" ht="14.25" hidden="1" customHeight="1">
      <c r="A102" s="8" t="s">
        <v>38</v>
      </c>
      <c r="B102" s="8" t="s">
        <v>361</v>
      </c>
      <c r="C102" s="8"/>
      <c r="D102" s="60" t="s">
        <v>1712</v>
      </c>
      <c r="E102" s="8" t="s">
        <v>2075</v>
      </c>
      <c r="F102" s="8" t="s">
        <v>2074</v>
      </c>
      <c r="G102" s="8" t="s">
        <v>2075</v>
      </c>
      <c r="H102" s="8" t="s">
        <v>2074</v>
      </c>
      <c r="I102" s="8" t="s">
        <v>2088</v>
      </c>
      <c r="J102" s="8" t="s">
        <v>2074</v>
      </c>
      <c r="K102" s="8" t="s">
        <v>2077</v>
      </c>
      <c r="L102" s="8" t="s">
        <v>2078</v>
      </c>
      <c r="M102" s="8" t="s">
        <v>2079</v>
      </c>
      <c r="N102" s="47" t="s">
        <v>2075</v>
      </c>
      <c r="O102" s="47" t="s">
        <v>2074</v>
      </c>
      <c r="P102" s="47" t="s">
        <v>2080</v>
      </c>
      <c r="Q102" s="47" t="s">
        <v>2074</v>
      </c>
      <c r="R102" s="47"/>
      <c r="S102" s="47" t="s">
        <v>2074</v>
      </c>
      <c r="T102" s="47" t="s">
        <v>2081</v>
      </c>
      <c r="U102" s="47" t="s">
        <v>2074</v>
      </c>
      <c r="V102" s="47" t="s">
        <v>2081</v>
      </c>
      <c r="W102" s="47" t="s">
        <v>2074</v>
      </c>
      <c r="X102" s="47" t="s">
        <v>2082</v>
      </c>
      <c r="Y102" s="47" t="s">
        <v>2074</v>
      </c>
      <c r="Z102" s="8"/>
      <c r="AA102" s="8" t="s">
        <v>2083</v>
      </c>
      <c r="AB102" s="8" t="s">
        <v>2074</v>
      </c>
      <c r="AC102" s="8" t="s">
        <v>2084</v>
      </c>
      <c r="AD102" s="8" t="s">
        <v>2074</v>
      </c>
      <c r="AE102" s="8" t="s">
        <v>2085</v>
      </c>
      <c r="AF102" s="8" t="s">
        <v>2085</v>
      </c>
      <c r="AG102" s="8" t="s">
        <v>2085</v>
      </c>
      <c r="AH102" s="8" t="s">
        <v>2085</v>
      </c>
      <c r="AI102" s="8" t="s">
        <v>2086</v>
      </c>
      <c r="AJ102" s="8"/>
      <c r="AK102" s="8"/>
      <c r="AL102" s="8"/>
      <c r="AM102" s="8" t="s">
        <v>2087</v>
      </c>
    </row>
    <row r="103" ht="14.25" hidden="1" customHeight="1">
      <c r="A103" s="47" t="s">
        <v>32</v>
      </c>
      <c r="B103" s="47" t="s">
        <v>221</v>
      </c>
      <c r="C103" s="47"/>
      <c r="D103" s="61" t="s">
        <v>1712</v>
      </c>
      <c r="E103" s="8" t="s">
        <v>2073</v>
      </c>
      <c r="F103" s="8" t="s">
        <v>2089</v>
      </c>
      <c r="G103" s="8" t="s">
        <v>2075</v>
      </c>
      <c r="H103" s="8" t="s">
        <v>2089</v>
      </c>
      <c r="I103" s="8" t="s">
        <v>2088</v>
      </c>
      <c r="J103" s="8" t="s">
        <v>2074</v>
      </c>
      <c r="K103" s="8" t="s">
        <v>2077</v>
      </c>
      <c r="L103" s="8" t="s">
        <v>2078</v>
      </c>
      <c r="M103" s="8" t="s">
        <v>2079</v>
      </c>
      <c r="N103" s="47" t="s">
        <v>2075</v>
      </c>
      <c r="O103" s="47" t="s">
        <v>2074</v>
      </c>
      <c r="P103" s="61" t="s">
        <v>2075</v>
      </c>
      <c r="Q103" s="47" t="s">
        <v>2074</v>
      </c>
      <c r="R103" s="47"/>
      <c r="S103" s="47" t="s">
        <v>2074</v>
      </c>
      <c r="T103" s="47" t="s">
        <v>2081</v>
      </c>
      <c r="U103" s="47" t="s">
        <v>2074</v>
      </c>
      <c r="V103" s="47" t="s">
        <v>2081</v>
      </c>
      <c r="W103" s="47" t="s">
        <v>2074</v>
      </c>
      <c r="X103" s="47" t="s">
        <v>2082</v>
      </c>
      <c r="Y103" s="47" t="s">
        <v>2074</v>
      </c>
      <c r="Z103" s="8"/>
      <c r="AA103" s="8" t="s">
        <v>2083</v>
      </c>
      <c r="AB103" s="8" t="s">
        <v>2074</v>
      </c>
      <c r="AC103" s="8"/>
      <c r="AD103" s="8"/>
      <c r="AE103" s="8" t="s">
        <v>2085</v>
      </c>
      <c r="AF103" s="8" t="s">
        <v>2085</v>
      </c>
      <c r="AG103" s="8" t="s">
        <v>2085</v>
      </c>
      <c r="AH103" s="8" t="s">
        <v>2085</v>
      </c>
      <c r="AI103" s="8" t="s">
        <v>2086</v>
      </c>
      <c r="AJ103" s="47"/>
      <c r="AK103" s="165"/>
      <c r="AL103" s="165"/>
      <c r="AM103" s="8" t="s">
        <v>2087</v>
      </c>
    </row>
    <row r="104" ht="14.25" hidden="1" customHeight="1">
      <c r="A104" s="8" t="s">
        <v>38</v>
      </c>
      <c r="B104" s="8"/>
      <c r="C104" s="8" t="s">
        <v>1115</v>
      </c>
      <c r="D104" s="60" t="s">
        <v>1712</v>
      </c>
      <c r="E104" s="8"/>
      <c r="F104" s="8" t="s">
        <v>2074</v>
      </c>
      <c r="G104" s="8" t="s">
        <v>2075</v>
      </c>
      <c r="H104" s="8" t="s">
        <v>2074</v>
      </c>
      <c r="I104" s="8"/>
      <c r="J104" s="8" t="s">
        <v>2074</v>
      </c>
      <c r="K104" s="8"/>
      <c r="L104" s="8"/>
      <c r="M104" s="8"/>
      <c r="N104" s="47" t="s">
        <v>2075</v>
      </c>
      <c r="O104" s="47" t="s">
        <v>2074</v>
      </c>
      <c r="P104" s="47" t="s">
        <v>2080</v>
      </c>
      <c r="Q104" s="47" t="s">
        <v>2074</v>
      </c>
      <c r="R104" s="47"/>
      <c r="S104" s="47" t="s">
        <v>2074</v>
      </c>
      <c r="T104" s="47" t="s">
        <v>2081</v>
      </c>
      <c r="U104" s="47" t="s">
        <v>2074</v>
      </c>
      <c r="V104" s="47" t="s">
        <v>2081</v>
      </c>
      <c r="W104" s="47" t="s">
        <v>2074</v>
      </c>
      <c r="X104" s="47" t="s">
        <v>2082</v>
      </c>
      <c r="Y104" s="47" t="s">
        <v>2074</v>
      </c>
      <c r="Z104" s="8"/>
      <c r="AA104" s="8" t="s">
        <v>2083</v>
      </c>
      <c r="AB104" s="8" t="s">
        <v>2074</v>
      </c>
      <c r="AC104" s="8" t="s">
        <v>2084</v>
      </c>
      <c r="AD104" s="8" t="s">
        <v>2074</v>
      </c>
      <c r="AE104" s="8"/>
      <c r="AF104" s="8"/>
      <c r="AG104" s="8"/>
      <c r="AH104" s="8"/>
      <c r="AI104" s="8"/>
      <c r="AJ104" s="8"/>
      <c r="AK104" s="8"/>
      <c r="AL104" s="8"/>
      <c r="AM104" s="8"/>
    </row>
    <row r="105" ht="14.25" hidden="1" customHeight="1">
      <c r="A105" s="7" t="s">
        <v>40</v>
      </c>
      <c r="B105" s="45" t="s">
        <v>143</v>
      </c>
      <c r="C105" s="45"/>
      <c r="D105" s="60" t="s">
        <v>1712</v>
      </c>
      <c r="E105" s="7" t="s">
        <v>2073</v>
      </c>
      <c r="F105" s="7" t="s">
        <v>2074</v>
      </c>
      <c r="G105" s="7" t="s">
        <v>2075</v>
      </c>
      <c r="H105" s="7" t="s">
        <v>2074</v>
      </c>
      <c r="I105" s="7" t="s">
        <v>2076</v>
      </c>
      <c r="J105" s="7" t="s">
        <v>2074</v>
      </c>
      <c r="K105" s="7" t="s">
        <v>2077</v>
      </c>
      <c r="L105" s="7" t="s">
        <v>2078</v>
      </c>
      <c r="M105" s="7" t="s">
        <v>2079</v>
      </c>
      <c r="N105" s="45" t="s">
        <v>2075</v>
      </c>
      <c r="O105" s="45" t="s">
        <v>2074</v>
      </c>
      <c r="P105" s="45" t="s">
        <v>2080</v>
      </c>
      <c r="Q105" s="45" t="s">
        <v>2074</v>
      </c>
      <c r="R105" s="45"/>
      <c r="S105" s="45" t="s">
        <v>2074</v>
      </c>
      <c r="T105" s="45" t="s">
        <v>2081</v>
      </c>
      <c r="U105" s="45" t="s">
        <v>2074</v>
      </c>
      <c r="V105" s="45" t="s">
        <v>2081</v>
      </c>
      <c r="W105" s="45" t="s">
        <v>2074</v>
      </c>
      <c r="X105" s="45" t="s">
        <v>2082</v>
      </c>
      <c r="Y105" s="45" t="s">
        <v>2074</v>
      </c>
      <c r="Z105" s="7"/>
      <c r="AA105" s="7" t="s">
        <v>2083</v>
      </c>
      <c r="AB105" s="7" t="s">
        <v>2074</v>
      </c>
      <c r="AC105" s="7" t="s">
        <v>2084</v>
      </c>
      <c r="AD105" s="7" t="s">
        <v>2074</v>
      </c>
      <c r="AE105" s="7" t="s">
        <v>2085</v>
      </c>
      <c r="AF105" s="7" t="s">
        <v>2085</v>
      </c>
      <c r="AG105" s="7" t="s">
        <v>2085</v>
      </c>
      <c r="AH105" s="7" t="s">
        <v>2085</v>
      </c>
      <c r="AI105" s="7" t="s">
        <v>2086</v>
      </c>
      <c r="AJ105" s="45"/>
      <c r="AK105" s="164"/>
      <c r="AL105" s="164"/>
      <c r="AM105" s="7" t="s">
        <v>2087</v>
      </c>
    </row>
    <row r="106" ht="14.25" hidden="1" customHeight="1">
      <c r="A106" s="8" t="s">
        <v>40</v>
      </c>
      <c r="B106" s="47" t="s">
        <v>159</v>
      </c>
      <c r="C106" s="47"/>
      <c r="D106" s="60" t="s">
        <v>1712</v>
      </c>
      <c r="E106" s="8" t="s">
        <v>2075</v>
      </c>
      <c r="F106" s="8" t="s">
        <v>2074</v>
      </c>
      <c r="G106" s="8" t="s">
        <v>2075</v>
      </c>
      <c r="H106" s="8" t="s">
        <v>2074</v>
      </c>
      <c r="I106" s="8" t="s">
        <v>2088</v>
      </c>
      <c r="J106" s="8" t="s">
        <v>2074</v>
      </c>
      <c r="K106" s="8" t="s">
        <v>2077</v>
      </c>
      <c r="L106" s="8" t="s">
        <v>2078</v>
      </c>
      <c r="M106" s="8" t="s">
        <v>2079</v>
      </c>
      <c r="N106" s="47" t="s">
        <v>2075</v>
      </c>
      <c r="O106" s="47" t="s">
        <v>2074</v>
      </c>
      <c r="P106" s="47" t="s">
        <v>2080</v>
      </c>
      <c r="Q106" s="47" t="s">
        <v>2074</v>
      </c>
      <c r="R106" s="47"/>
      <c r="S106" s="47" t="s">
        <v>2074</v>
      </c>
      <c r="T106" s="47" t="s">
        <v>2081</v>
      </c>
      <c r="U106" s="47" t="s">
        <v>2074</v>
      </c>
      <c r="V106" s="47" t="s">
        <v>2081</v>
      </c>
      <c r="W106" s="47" t="s">
        <v>2074</v>
      </c>
      <c r="X106" s="47" t="s">
        <v>2082</v>
      </c>
      <c r="Y106" s="47" t="s">
        <v>2074</v>
      </c>
      <c r="Z106" s="8"/>
      <c r="AA106" s="8" t="s">
        <v>2083</v>
      </c>
      <c r="AB106" s="8" t="s">
        <v>2074</v>
      </c>
      <c r="AC106" s="8" t="s">
        <v>2084</v>
      </c>
      <c r="AD106" s="8" t="s">
        <v>2074</v>
      </c>
      <c r="AE106" s="8" t="s">
        <v>2085</v>
      </c>
      <c r="AF106" s="8" t="s">
        <v>2085</v>
      </c>
      <c r="AG106" s="8" t="s">
        <v>2085</v>
      </c>
      <c r="AH106" s="8" t="s">
        <v>2085</v>
      </c>
      <c r="AI106" s="8" t="s">
        <v>2086</v>
      </c>
      <c r="AJ106" s="47"/>
      <c r="AK106" s="165"/>
      <c r="AL106" s="165"/>
      <c r="AM106" s="8" t="s">
        <v>2087</v>
      </c>
    </row>
    <row r="107" ht="14.25" hidden="1" customHeight="1">
      <c r="A107" s="7" t="s">
        <v>40</v>
      </c>
      <c r="B107" s="7" t="s">
        <v>159</v>
      </c>
      <c r="C107" s="7" t="s">
        <v>1166</v>
      </c>
      <c r="D107" s="60" t="s">
        <v>1712</v>
      </c>
      <c r="E107" s="7" t="s">
        <v>2075</v>
      </c>
      <c r="F107" s="7" t="s">
        <v>2089</v>
      </c>
      <c r="G107" s="7" t="s">
        <v>2075</v>
      </c>
      <c r="H107" s="7" t="s">
        <v>2089</v>
      </c>
      <c r="I107" s="7" t="s">
        <v>2088</v>
      </c>
      <c r="J107" s="7" t="s">
        <v>2089</v>
      </c>
      <c r="K107" s="7" t="s">
        <v>2077</v>
      </c>
      <c r="L107" s="7" t="s">
        <v>2078</v>
      </c>
      <c r="M107" s="7" t="s">
        <v>2079</v>
      </c>
      <c r="N107" s="45" t="s">
        <v>2075</v>
      </c>
      <c r="O107" s="45" t="s">
        <v>2074</v>
      </c>
      <c r="P107" s="45" t="s">
        <v>2080</v>
      </c>
      <c r="Q107" s="45" t="s">
        <v>2074</v>
      </c>
      <c r="R107" s="45"/>
      <c r="S107" s="45" t="s">
        <v>2074</v>
      </c>
      <c r="T107" s="45" t="s">
        <v>2081</v>
      </c>
      <c r="U107" s="45" t="s">
        <v>2074</v>
      </c>
      <c r="V107" s="45" t="s">
        <v>2081</v>
      </c>
      <c r="W107" s="45" t="s">
        <v>2074</v>
      </c>
      <c r="X107" s="45" t="s">
        <v>2082</v>
      </c>
      <c r="Y107" s="45" t="s">
        <v>2074</v>
      </c>
      <c r="Z107" s="7"/>
      <c r="AA107" s="7" t="s">
        <v>2083</v>
      </c>
      <c r="AB107" s="7" t="s">
        <v>2074</v>
      </c>
      <c r="AC107" s="7" t="s">
        <v>2084</v>
      </c>
      <c r="AD107" s="7" t="s">
        <v>2074</v>
      </c>
      <c r="AE107" s="7" t="s">
        <v>2085</v>
      </c>
      <c r="AF107" s="7" t="s">
        <v>2085</v>
      </c>
      <c r="AG107" s="7" t="s">
        <v>2085</v>
      </c>
      <c r="AH107" s="7" t="s">
        <v>2085</v>
      </c>
      <c r="AI107" s="7" t="s">
        <v>2086</v>
      </c>
      <c r="AJ107" s="7"/>
      <c r="AK107" s="7"/>
      <c r="AL107" s="7"/>
      <c r="AM107" s="7" t="s">
        <v>2087</v>
      </c>
    </row>
    <row r="108" ht="14.25" hidden="1" customHeight="1">
      <c r="A108" s="47" t="s">
        <v>34</v>
      </c>
      <c r="B108" s="47" t="s">
        <v>221</v>
      </c>
      <c r="C108" s="47"/>
      <c r="D108" s="61" t="s">
        <v>1712</v>
      </c>
      <c r="E108" s="8" t="s">
        <v>2073</v>
      </c>
      <c r="F108" s="8" t="s">
        <v>2089</v>
      </c>
      <c r="G108" s="8" t="s">
        <v>2075</v>
      </c>
      <c r="H108" s="8" t="s">
        <v>2089</v>
      </c>
      <c r="I108" s="8" t="s">
        <v>2088</v>
      </c>
      <c r="J108" s="8" t="s">
        <v>2074</v>
      </c>
      <c r="K108" s="8" t="s">
        <v>2077</v>
      </c>
      <c r="L108" s="8" t="s">
        <v>2078</v>
      </c>
      <c r="M108" s="8" t="s">
        <v>2079</v>
      </c>
      <c r="N108" s="47" t="s">
        <v>2075</v>
      </c>
      <c r="O108" s="47" t="s">
        <v>2074</v>
      </c>
      <c r="P108" s="47" t="s">
        <v>2080</v>
      </c>
      <c r="Q108" s="47" t="s">
        <v>2074</v>
      </c>
      <c r="R108" s="47"/>
      <c r="S108" s="47" t="s">
        <v>2074</v>
      </c>
      <c r="T108" s="47" t="s">
        <v>2081</v>
      </c>
      <c r="U108" s="47" t="s">
        <v>2074</v>
      </c>
      <c r="V108" s="47" t="s">
        <v>2081</v>
      </c>
      <c r="W108" s="47" t="s">
        <v>2074</v>
      </c>
      <c r="X108" s="47" t="s">
        <v>2082</v>
      </c>
      <c r="Y108" s="47" t="s">
        <v>2074</v>
      </c>
      <c r="Z108" s="8"/>
      <c r="AA108" s="8" t="s">
        <v>2083</v>
      </c>
      <c r="AB108" s="8" t="s">
        <v>2074</v>
      </c>
      <c r="AC108" s="8" t="s">
        <v>2084</v>
      </c>
      <c r="AD108" s="8" t="s">
        <v>2074</v>
      </c>
      <c r="AE108" s="8" t="s">
        <v>2085</v>
      </c>
      <c r="AF108" s="8" t="s">
        <v>2085</v>
      </c>
      <c r="AG108" s="8" t="s">
        <v>2085</v>
      </c>
      <c r="AH108" s="8" t="s">
        <v>2085</v>
      </c>
      <c r="AI108" s="8" t="s">
        <v>2086</v>
      </c>
      <c r="AJ108" s="47"/>
      <c r="AK108" s="165"/>
      <c r="AL108" s="165"/>
      <c r="AM108" s="8" t="s">
        <v>2087</v>
      </c>
    </row>
    <row r="109" ht="14.25" hidden="1" customHeight="1">
      <c r="A109" s="45" t="s">
        <v>34</v>
      </c>
      <c r="B109" s="45" t="s">
        <v>355</v>
      </c>
      <c r="C109" s="45"/>
      <c r="D109" s="61" t="s">
        <v>1712</v>
      </c>
      <c r="E109" s="92" t="s">
        <v>2075</v>
      </c>
      <c r="F109" s="7" t="s">
        <v>2074</v>
      </c>
      <c r="G109" s="7" t="s">
        <v>2075</v>
      </c>
      <c r="H109" s="7" t="s">
        <v>2074</v>
      </c>
      <c r="I109" s="7" t="s">
        <v>2088</v>
      </c>
      <c r="J109" s="7" t="s">
        <v>2074</v>
      </c>
      <c r="K109" s="7" t="s">
        <v>2077</v>
      </c>
      <c r="L109" s="7" t="s">
        <v>2078</v>
      </c>
      <c r="M109" s="7" t="s">
        <v>2079</v>
      </c>
      <c r="N109" s="45" t="s">
        <v>2075</v>
      </c>
      <c r="O109" s="45" t="s">
        <v>2074</v>
      </c>
      <c r="P109" s="45" t="s">
        <v>2080</v>
      </c>
      <c r="Q109" s="45" t="s">
        <v>2074</v>
      </c>
      <c r="R109" s="45"/>
      <c r="S109" s="45" t="s">
        <v>2074</v>
      </c>
      <c r="T109" s="45" t="s">
        <v>2081</v>
      </c>
      <c r="U109" s="45" t="s">
        <v>2074</v>
      </c>
      <c r="V109" s="45" t="s">
        <v>2081</v>
      </c>
      <c r="W109" s="45" t="s">
        <v>2074</v>
      </c>
      <c r="X109" s="45" t="s">
        <v>2082</v>
      </c>
      <c r="Y109" s="45" t="s">
        <v>2074</v>
      </c>
      <c r="Z109" s="7"/>
      <c r="AA109" s="7" t="s">
        <v>2083</v>
      </c>
      <c r="AB109" s="7" t="s">
        <v>2074</v>
      </c>
      <c r="AC109" s="7" t="s">
        <v>2084</v>
      </c>
      <c r="AD109" s="7" t="s">
        <v>2074</v>
      </c>
      <c r="AE109" s="7" t="s">
        <v>2085</v>
      </c>
      <c r="AF109" s="7" t="s">
        <v>2085</v>
      </c>
      <c r="AG109" s="7" t="s">
        <v>2085</v>
      </c>
      <c r="AH109" s="7" t="s">
        <v>2085</v>
      </c>
      <c r="AI109" s="7" t="s">
        <v>2086</v>
      </c>
      <c r="AJ109" s="45"/>
      <c r="AK109" s="164"/>
      <c r="AL109" s="164"/>
      <c r="AM109" s="7" t="s">
        <v>2087</v>
      </c>
    </row>
    <row r="110" ht="14.25" hidden="1" customHeight="1">
      <c r="A110" s="8" t="s">
        <v>38</v>
      </c>
      <c r="B110" s="8" t="s">
        <v>221</v>
      </c>
      <c r="C110" s="8"/>
      <c r="D110" s="61" t="s">
        <v>1712</v>
      </c>
      <c r="E110" s="8" t="s">
        <v>2073</v>
      </c>
      <c r="F110" s="8" t="s">
        <v>2089</v>
      </c>
      <c r="G110" s="8" t="s">
        <v>2075</v>
      </c>
      <c r="H110" s="8" t="s">
        <v>2089</v>
      </c>
      <c r="I110" s="8" t="s">
        <v>2088</v>
      </c>
      <c r="J110" s="8" t="s">
        <v>2074</v>
      </c>
      <c r="K110" s="8" t="s">
        <v>2077</v>
      </c>
      <c r="L110" s="8" t="s">
        <v>2078</v>
      </c>
      <c r="M110" s="8" t="s">
        <v>2079</v>
      </c>
      <c r="N110" s="47" t="s">
        <v>2075</v>
      </c>
      <c r="O110" s="47" t="s">
        <v>2074</v>
      </c>
      <c r="P110" s="47" t="s">
        <v>2080</v>
      </c>
      <c r="Q110" s="47" t="s">
        <v>2074</v>
      </c>
      <c r="R110" s="47"/>
      <c r="S110" s="47" t="s">
        <v>2074</v>
      </c>
      <c r="T110" s="47" t="s">
        <v>2081</v>
      </c>
      <c r="U110" s="47" t="s">
        <v>2074</v>
      </c>
      <c r="V110" s="47" t="s">
        <v>2081</v>
      </c>
      <c r="W110" s="47" t="s">
        <v>2074</v>
      </c>
      <c r="X110" s="47" t="s">
        <v>2082</v>
      </c>
      <c r="Y110" s="47" t="s">
        <v>2074</v>
      </c>
      <c r="Z110" s="8"/>
      <c r="AA110" s="8" t="s">
        <v>2083</v>
      </c>
      <c r="AB110" s="8" t="s">
        <v>2074</v>
      </c>
      <c r="AC110" s="8" t="s">
        <v>2084</v>
      </c>
      <c r="AD110" s="8" t="s">
        <v>2074</v>
      </c>
      <c r="AE110" s="8" t="s">
        <v>2085</v>
      </c>
      <c r="AF110" s="8" t="s">
        <v>2085</v>
      </c>
      <c r="AG110" s="8" t="s">
        <v>2085</v>
      </c>
      <c r="AH110" s="8" t="s">
        <v>2085</v>
      </c>
      <c r="AI110" s="8" t="s">
        <v>2086</v>
      </c>
      <c r="AJ110" s="8"/>
      <c r="AK110" s="8"/>
      <c r="AL110" s="8"/>
      <c r="AM110" s="8" t="s">
        <v>2087</v>
      </c>
    </row>
    <row r="111" ht="14.25" hidden="1" customHeight="1">
      <c r="A111" s="7" t="s">
        <v>38</v>
      </c>
      <c r="B111" s="7" t="s">
        <v>355</v>
      </c>
      <c r="C111" s="7"/>
      <c r="D111" s="61" t="s">
        <v>1712</v>
      </c>
      <c r="E111" s="92" t="s">
        <v>2075</v>
      </c>
      <c r="F111" s="7" t="s">
        <v>2074</v>
      </c>
      <c r="G111" s="7" t="s">
        <v>2075</v>
      </c>
      <c r="H111" s="7" t="s">
        <v>2074</v>
      </c>
      <c r="I111" s="7" t="s">
        <v>2088</v>
      </c>
      <c r="J111" s="7" t="s">
        <v>2074</v>
      </c>
      <c r="K111" s="7" t="s">
        <v>2077</v>
      </c>
      <c r="L111" s="7" t="s">
        <v>2078</v>
      </c>
      <c r="M111" s="7" t="s">
        <v>2079</v>
      </c>
      <c r="N111" s="45" t="s">
        <v>2075</v>
      </c>
      <c r="O111" s="45" t="s">
        <v>2074</v>
      </c>
      <c r="P111" s="45" t="s">
        <v>2080</v>
      </c>
      <c r="Q111" s="45" t="s">
        <v>2074</v>
      </c>
      <c r="R111" s="45"/>
      <c r="S111" s="45" t="s">
        <v>2074</v>
      </c>
      <c r="T111" s="45" t="s">
        <v>2081</v>
      </c>
      <c r="U111" s="45" t="s">
        <v>2074</v>
      </c>
      <c r="V111" s="45" t="s">
        <v>2081</v>
      </c>
      <c r="W111" s="45" t="s">
        <v>2074</v>
      </c>
      <c r="X111" s="45" t="s">
        <v>2082</v>
      </c>
      <c r="Y111" s="45" t="s">
        <v>2074</v>
      </c>
      <c r="Z111" s="7"/>
      <c r="AA111" s="7" t="s">
        <v>2083</v>
      </c>
      <c r="AB111" s="7" t="s">
        <v>2074</v>
      </c>
      <c r="AC111" s="7" t="s">
        <v>2084</v>
      </c>
      <c r="AD111" s="7" t="s">
        <v>2074</v>
      </c>
      <c r="AE111" s="7" t="s">
        <v>2085</v>
      </c>
      <c r="AF111" s="7" t="s">
        <v>2085</v>
      </c>
      <c r="AG111" s="7" t="s">
        <v>2085</v>
      </c>
      <c r="AH111" s="7" t="s">
        <v>2085</v>
      </c>
      <c r="AI111" s="7" t="s">
        <v>2086</v>
      </c>
      <c r="AJ111" s="7"/>
      <c r="AK111" s="7"/>
      <c r="AL111" s="7"/>
      <c r="AM111" s="7" t="s">
        <v>2087</v>
      </c>
    </row>
    <row r="112" ht="14.25" hidden="1" customHeight="1">
      <c r="A112" s="7" t="s">
        <v>40</v>
      </c>
      <c r="B112" s="45" t="s">
        <v>355</v>
      </c>
      <c r="C112" s="45"/>
      <c r="D112" s="60" t="s">
        <v>1712</v>
      </c>
      <c r="E112" s="92" t="s">
        <v>2075</v>
      </c>
      <c r="F112" s="7" t="s">
        <v>2074</v>
      </c>
      <c r="G112" s="7" t="s">
        <v>2075</v>
      </c>
      <c r="H112" s="7" t="s">
        <v>2074</v>
      </c>
      <c r="I112" s="7" t="s">
        <v>2088</v>
      </c>
      <c r="J112" s="7" t="s">
        <v>2074</v>
      </c>
      <c r="K112" s="7" t="s">
        <v>2077</v>
      </c>
      <c r="L112" s="7" t="s">
        <v>2078</v>
      </c>
      <c r="M112" s="7" t="s">
        <v>2079</v>
      </c>
      <c r="N112" s="45" t="s">
        <v>2075</v>
      </c>
      <c r="O112" s="45" t="s">
        <v>2074</v>
      </c>
      <c r="P112" s="45" t="s">
        <v>2080</v>
      </c>
      <c r="Q112" s="45" t="s">
        <v>2074</v>
      </c>
      <c r="R112" s="45"/>
      <c r="S112" s="45" t="s">
        <v>2074</v>
      </c>
      <c r="T112" s="45" t="s">
        <v>2081</v>
      </c>
      <c r="U112" s="45" t="s">
        <v>2074</v>
      </c>
      <c r="V112" s="45" t="s">
        <v>2081</v>
      </c>
      <c r="W112" s="45" t="s">
        <v>2074</v>
      </c>
      <c r="X112" s="45" t="s">
        <v>2082</v>
      </c>
      <c r="Y112" s="45" t="s">
        <v>2074</v>
      </c>
      <c r="Z112" s="7"/>
      <c r="AA112" s="7" t="s">
        <v>2083</v>
      </c>
      <c r="AB112" s="7" t="s">
        <v>2074</v>
      </c>
      <c r="AC112" s="7" t="s">
        <v>2084</v>
      </c>
      <c r="AD112" s="7" t="s">
        <v>2074</v>
      </c>
      <c r="AE112" s="7" t="s">
        <v>2085</v>
      </c>
      <c r="AF112" s="7" t="s">
        <v>2085</v>
      </c>
      <c r="AG112" s="7" t="s">
        <v>2085</v>
      </c>
      <c r="AH112" s="7" t="s">
        <v>2085</v>
      </c>
      <c r="AI112" s="7" t="s">
        <v>2086</v>
      </c>
      <c r="AJ112" s="45"/>
      <c r="AK112" s="164"/>
      <c r="AL112" s="164"/>
      <c r="AM112" s="7" t="s">
        <v>2087</v>
      </c>
    </row>
    <row r="113" ht="14.25" hidden="1" customHeight="1">
      <c r="A113" s="7" t="s">
        <v>42</v>
      </c>
      <c r="B113" s="7" t="s">
        <v>355</v>
      </c>
      <c r="C113" s="7"/>
      <c r="D113" s="60" t="s">
        <v>1712</v>
      </c>
      <c r="E113" s="92" t="s">
        <v>2075</v>
      </c>
      <c r="F113" s="7" t="s">
        <v>2074</v>
      </c>
      <c r="G113" s="7" t="s">
        <v>2075</v>
      </c>
      <c r="H113" s="7" t="s">
        <v>2074</v>
      </c>
      <c r="I113" s="7" t="s">
        <v>2088</v>
      </c>
      <c r="J113" s="7" t="s">
        <v>2074</v>
      </c>
      <c r="K113" s="7" t="s">
        <v>2077</v>
      </c>
      <c r="L113" s="7" t="s">
        <v>2078</v>
      </c>
      <c r="M113" s="7" t="s">
        <v>2079</v>
      </c>
      <c r="N113" s="45" t="s">
        <v>2075</v>
      </c>
      <c r="O113" s="45" t="s">
        <v>2074</v>
      </c>
      <c r="P113" s="45" t="s">
        <v>2080</v>
      </c>
      <c r="Q113" s="45" t="s">
        <v>2074</v>
      </c>
      <c r="R113" s="45"/>
      <c r="S113" s="45" t="s">
        <v>2074</v>
      </c>
      <c r="T113" s="45" t="s">
        <v>2081</v>
      </c>
      <c r="U113" s="45" t="s">
        <v>2074</v>
      </c>
      <c r="V113" s="45" t="s">
        <v>2081</v>
      </c>
      <c r="W113" s="45" t="s">
        <v>2074</v>
      </c>
      <c r="X113" s="45" t="s">
        <v>2082</v>
      </c>
      <c r="Y113" s="45" t="s">
        <v>2074</v>
      </c>
      <c r="Z113" s="7"/>
      <c r="AA113" s="7" t="s">
        <v>2083</v>
      </c>
      <c r="AB113" s="7" t="s">
        <v>2074</v>
      </c>
      <c r="AC113" s="7" t="s">
        <v>2084</v>
      </c>
      <c r="AD113" s="7" t="s">
        <v>2074</v>
      </c>
      <c r="AE113" s="7" t="s">
        <v>2085</v>
      </c>
      <c r="AF113" s="7" t="s">
        <v>2085</v>
      </c>
      <c r="AG113" s="7" t="s">
        <v>2085</v>
      </c>
      <c r="AH113" s="7" t="s">
        <v>2085</v>
      </c>
      <c r="AI113" s="7" t="s">
        <v>2086</v>
      </c>
      <c r="AJ113" s="7"/>
      <c r="AK113" s="7"/>
      <c r="AL113" s="7"/>
      <c r="AM113" s="7" t="s">
        <v>2087</v>
      </c>
    </row>
    <row r="114" ht="14.25" hidden="1" customHeight="1">
      <c r="A114" s="8" t="s">
        <v>36</v>
      </c>
      <c r="B114" s="8" t="s">
        <v>328</v>
      </c>
      <c r="C114" s="8"/>
      <c r="D114" s="61" t="s">
        <v>1712</v>
      </c>
      <c r="E114" s="8" t="s">
        <v>2075</v>
      </c>
      <c r="F114" s="8" t="s">
        <v>2074</v>
      </c>
      <c r="G114" s="8" t="s">
        <v>2075</v>
      </c>
      <c r="H114" s="8" t="s">
        <v>2089</v>
      </c>
      <c r="I114" s="8" t="s">
        <v>2076</v>
      </c>
      <c r="J114" s="8" t="s">
        <v>2074</v>
      </c>
      <c r="K114" s="8" t="s">
        <v>2077</v>
      </c>
      <c r="L114" s="8" t="s">
        <v>2078</v>
      </c>
      <c r="M114" s="8" t="s">
        <v>2079</v>
      </c>
      <c r="N114" s="47" t="s">
        <v>2075</v>
      </c>
      <c r="O114" s="47" t="s">
        <v>2074</v>
      </c>
      <c r="P114" s="47" t="s">
        <v>2080</v>
      </c>
      <c r="Q114" s="47" t="s">
        <v>2074</v>
      </c>
      <c r="R114" s="47"/>
      <c r="S114" s="47" t="s">
        <v>2074</v>
      </c>
      <c r="T114" s="47" t="s">
        <v>2081</v>
      </c>
      <c r="U114" s="47" t="s">
        <v>2074</v>
      </c>
      <c r="V114" s="47" t="s">
        <v>2081</v>
      </c>
      <c r="W114" s="47" t="s">
        <v>2074</v>
      </c>
      <c r="X114" s="47" t="s">
        <v>2082</v>
      </c>
      <c r="Y114" s="47" t="s">
        <v>2074</v>
      </c>
      <c r="Z114" s="8"/>
      <c r="AA114" s="8" t="s">
        <v>2083</v>
      </c>
      <c r="AB114" s="8" t="s">
        <v>2074</v>
      </c>
      <c r="AC114" s="8" t="s">
        <v>2084</v>
      </c>
      <c r="AD114" s="8" t="s">
        <v>2074</v>
      </c>
      <c r="AE114" s="8" t="s">
        <v>2085</v>
      </c>
      <c r="AF114" s="8" t="s">
        <v>2085</v>
      </c>
      <c r="AG114" s="8" t="s">
        <v>2085</v>
      </c>
      <c r="AH114" s="8" t="s">
        <v>2085</v>
      </c>
      <c r="AI114" s="8" t="s">
        <v>2086</v>
      </c>
      <c r="AJ114" s="8"/>
      <c r="AK114" s="8"/>
      <c r="AL114" s="8"/>
      <c r="AM114" s="8" t="s">
        <v>2087</v>
      </c>
    </row>
    <row r="115" ht="14.25" hidden="1" customHeight="1">
      <c r="A115" s="7" t="s">
        <v>40</v>
      </c>
      <c r="B115" s="45" t="s">
        <v>235</v>
      </c>
      <c r="C115" s="45"/>
      <c r="D115" s="60" t="s">
        <v>1712</v>
      </c>
      <c r="E115" s="7" t="s">
        <v>2073</v>
      </c>
      <c r="F115" s="7" t="s">
        <v>2074</v>
      </c>
      <c r="G115" s="7" t="s">
        <v>2075</v>
      </c>
      <c r="H115" s="7" t="s">
        <v>2074</v>
      </c>
      <c r="I115" s="7" t="s">
        <v>2088</v>
      </c>
      <c r="J115" s="7" t="s">
        <v>2074</v>
      </c>
      <c r="K115" s="7" t="s">
        <v>2077</v>
      </c>
      <c r="L115" s="7" t="s">
        <v>2078</v>
      </c>
      <c r="M115" s="7" t="s">
        <v>2079</v>
      </c>
      <c r="N115" s="45" t="s">
        <v>2075</v>
      </c>
      <c r="O115" s="45" t="s">
        <v>2074</v>
      </c>
      <c r="P115" s="45" t="s">
        <v>2080</v>
      </c>
      <c r="Q115" s="45" t="s">
        <v>2074</v>
      </c>
      <c r="R115" s="45"/>
      <c r="S115" s="45" t="s">
        <v>2074</v>
      </c>
      <c r="T115" s="45" t="s">
        <v>2081</v>
      </c>
      <c r="U115" s="45" t="s">
        <v>2074</v>
      </c>
      <c r="V115" s="45" t="s">
        <v>2081</v>
      </c>
      <c r="W115" s="45" t="s">
        <v>2074</v>
      </c>
      <c r="X115" s="45" t="s">
        <v>2082</v>
      </c>
      <c r="Y115" s="45" t="s">
        <v>2074</v>
      </c>
      <c r="Z115" s="7"/>
      <c r="AA115" s="7" t="s">
        <v>2083</v>
      </c>
      <c r="AB115" s="7" t="s">
        <v>2074</v>
      </c>
      <c r="AC115" s="7" t="s">
        <v>2084</v>
      </c>
      <c r="AD115" s="7" t="s">
        <v>2074</v>
      </c>
      <c r="AE115" s="7" t="s">
        <v>2085</v>
      </c>
      <c r="AF115" s="7" t="s">
        <v>2085</v>
      </c>
      <c r="AG115" s="7" t="s">
        <v>2085</v>
      </c>
      <c r="AH115" s="7" t="s">
        <v>2085</v>
      </c>
      <c r="AI115" s="7" t="s">
        <v>2086</v>
      </c>
      <c r="AJ115" s="45"/>
      <c r="AK115" s="164"/>
      <c r="AL115" s="164"/>
      <c r="AM115" s="7" t="s">
        <v>2087</v>
      </c>
    </row>
    <row r="116" ht="14.25" hidden="1" customHeight="1">
      <c r="A116" s="8" t="s">
        <v>40</v>
      </c>
      <c r="B116" s="47" t="s">
        <v>247</v>
      </c>
      <c r="C116" s="47"/>
      <c r="D116" s="60" t="s">
        <v>1712</v>
      </c>
      <c r="E116" s="8" t="s">
        <v>2073</v>
      </c>
      <c r="F116" s="8" t="s">
        <v>2074</v>
      </c>
      <c r="G116" s="8" t="s">
        <v>2075</v>
      </c>
      <c r="H116" s="8" t="s">
        <v>2074</v>
      </c>
      <c r="I116" s="8" t="s">
        <v>2088</v>
      </c>
      <c r="J116" s="8" t="s">
        <v>2074</v>
      </c>
      <c r="K116" s="8" t="s">
        <v>2077</v>
      </c>
      <c r="L116" s="8" t="s">
        <v>2078</v>
      </c>
      <c r="M116" s="8" t="s">
        <v>2079</v>
      </c>
      <c r="N116" s="47" t="s">
        <v>2075</v>
      </c>
      <c r="O116" s="47" t="s">
        <v>2074</v>
      </c>
      <c r="P116" s="47" t="s">
        <v>2080</v>
      </c>
      <c r="Q116" s="47" t="s">
        <v>2074</v>
      </c>
      <c r="R116" s="47"/>
      <c r="S116" s="47" t="s">
        <v>2074</v>
      </c>
      <c r="T116" s="47" t="s">
        <v>2081</v>
      </c>
      <c r="U116" s="47" t="s">
        <v>2074</v>
      </c>
      <c r="V116" s="47" t="s">
        <v>2081</v>
      </c>
      <c r="W116" s="47" t="s">
        <v>2074</v>
      </c>
      <c r="X116" s="47" t="s">
        <v>2082</v>
      </c>
      <c r="Y116" s="47" t="s">
        <v>2074</v>
      </c>
      <c r="Z116" s="8"/>
      <c r="AA116" s="8" t="s">
        <v>2083</v>
      </c>
      <c r="AB116" s="8" t="s">
        <v>2074</v>
      </c>
      <c r="AC116" s="8" t="s">
        <v>2084</v>
      </c>
      <c r="AD116" s="8" t="s">
        <v>2074</v>
      </c>
      <c r="AE116" s="8" t="s">
        <v>2085</v>
      </c>
      <c r="AF116" s="8" t="s">
        <v>2085</v>
      </c>
      <c r="AG116" s="8" t="s">
        <v>2085</v>
      </c>
      <c r="AH116" s="8" t="s">
        <v>2085</v>
      </c>
      <c r="AI116" s="8" t="s">
        <v>2086</v>
      </c>
      <c r="AJ116" s="47"/>
      <c r="AK116" s="165"/>
      <c r="AL116" s="165"/>
      <c r="AM116" s="8" t="s">
        <v>2087</v>
      </c>
    </row>
    <row r="117" ht="14.25" hidden="1" customHeight="1">
      <c r="A117" s="7" t="s">
        <v>40</v>
      </c>
      <c r="B117" s="45" t="s">
        <v>259</v>
      </c>
      <c r="C117" s="45"/>
      <c r="D117" s="60" t="s">
        <v>1712</v>
      </c>
      <c r="E117" s="7" t="s">
        <v>2090</v>
      </c>
      <c r="F117" s="7" t="s">
        <v>2074</v>
      </c>
      <c r="G117" s="7" t="s">
        <v>2075</v>
      </c>
      <c r="H117" s="7" t="s">
        <v>2074</v>
      </c>
      <c r="I117" s="7" t="s">
        <v>2076</v>
      </c>
      <c r="J117" s="7" t="s">
        <v>2074</v>
      </c>
      <c r="K117" s="7" t="s">
        <v>2077</v>
      </c>
      <c r="L117" s="7" t="s">
        <v>2078</v>
      </c>
      <c r="M117" s="7" t="s">
        <v>2079</v>
      </c>
      <c r="N117" s="45" t="s">
        <v>2075</v>
      </c>
      <c r="O117" s="45" t="s">
        <v>2074</v>
      </c>
      <c r="P117" s="45" t="s">
        <v>2080</v>
      </c>
      <c r="Q117" s="45" t="s">
        <v>2074</v>
      </c>
      <c r="R117" s="45"/>
      <c r="S117" s="45" t="s">
        <v>2074</v>
      </c>
      <c r="T117" s="45" t="s">
        <v>2081</v>
      </c>
      <c r="U117" s="45" t="s">
        <v>2074</v>
      </c>
      <c r="V117" s="45" t="s">
        <v>2081</v>
      </c>
      <c r="W117" s="45" t="s">
        <v>2074</v>
      </c>
      <c r="X117" s="45" t="s">
        <v>2082</v>
      </c>
      <c r="Y117" s="45" t="s">
        <v>2074</v>
      </c>
      <c r="Z117" s="7"/>
      <c r="AA117" s="7" t="s">
        <v>2083</v>
      </c>
      <c r="AB117" s="7" t="s">
        <v>2074</v>
      </c>
      <c r="AC117" s="7" t="s">
        <v>2084</v>
      </c>
      <c r="AD117" s="7" t="s">
        <v>2074</v>
      </c>
      <c r="AE117" s="7" t="s">
        <v>2085</v>
      </c>
      <c r="AF117" s="7" t="s">
        <v>2085</v>
      </c>
      <c r="AG117" s="7" t="s">
        <v>2085</v>
      </c>
      <c r="AH117" s="7" t="s">
        <v>2085</v>
      </c>
      <c r="AI117" s="7" t="s">
        <v>2086</v>
      </c>
      <c r="AJ117" s="45"/>
      <c r="AK117" s="164"/>
      <c r="AL117" s="164"/>
      <c r="AM117" s="7" t="s">
        <v>2087</v>
      </c>
    </row>
    <row r="118" ht="14.25" hidden="1" customHeight="1">
      <c r="A118" s="8" t="s">
        <v>40</v>
      </c>
      <c r="B118" s="47" t="s">
        <v>221</v>
      </c>
      <c r="C118" s="47"/>
      <c r="D118" s="60" t="s">
        <v>1712</v>
      </c>
      <c r="E118" s="8" t="s">
        <v>2073</v>
      </c>
      <c r="F118" s="8" t="s">
        <v>2089</v>
      </c>
      <c r="G118" s="8" t="s">
        <v>2075</v>
      </c>
      <c r="H118" s="8" t="s">
        <v>2089</v>
      </c>
      <c r="I118" s="8" t="s">
        <v>2088</v>
      </c>
      <c r="J118" s="8" t="s">
        <v>2074</v>
      </c>
      <c r="K118" s="8" t="s">
        <v>2077</v>
      </c>
      <c r="L118" s="8" t="s">
        <v>2078</v>
      </c>
      <c r="M118" s="8" t="s">
        <v>2079</v>
      </c>
      <c r="N118" s="47" t="s">
        <v>2075</v>
      </c>
      <c r="O118" s="47" t="s">
        <v>2074</v>
      </c>
      <c r="P118" s="47" t="s">
        <v>2080</v>
      </c>
      <c r="Q118" s="47" t="s">
        <v>2074</v>
      </c>
      <c r="R118" s="47"/>
      <c r="S118" s="47" t="s">
        <v>2074</v>
      </c>
      <c r="T118" s="47" t="s">
        <v>2081</v>
      </c>
      <c r="U118" s="47" t="s">
        <v>2074</v>
      </c>
      <c r="V118" s="47" t="s">
        <v>2081</v>
      </c>
      <c r="W118" s="47" t="s">
        <v>2074</v>
      </c>
      <c r="X118" s="47" t="s">
        <v>2082</v>
      </c>
      <c r="Y118" s="47" t="s">
        <v>2074</v>
      </c>
      <c r="Z118" s="8"/>
      <c r="AA118" s="8" t="s">
        <v>2083</v>
      </c>
      <c r="AB118" s="8" t="s">
        <v>2074</v>
      </c>
      <c r="AC118" s="8" t="s">
        <v>2084</v>
      </c>
      <c r="AD118" s="8" t="s">
        <v>2074</v>
      </c>
      <c r="AE118" s="8" t="s">
        <v>2085</v>
      </c>
      <c r="AF118" s="8" t="s">
        <v>2085</v>
      </c>
      <c r="AG118" s="8" t="s">
        <v>2085</v>
      </c>
      <c r="AH118" s="8" t="s">
        <v>2085</v>
      </c>
      <c r="AI118" s="8" t="s">
        <v>2086</v>
      </c>
      <c r="AJ118" s="47"/>
      <c r="AK118" s="165"/>
      <c r="AL118" s="165"/>
      <c r="AM118" s="8" t="s">
        <v>2087</v>
      </c>
    </row>
    <row r="119" ht="14.25" hidden="1" customHeight="1">
      <c r="A119" s="7" t="s">
        <v>40</v>
      </c>
      <c r="B119" s="45" t="s">
        <v>300</v>
      </c>
      <c r="C119" s="45"/>
      <c r="D119" s="60" t="s">
        <v>1712</v>
      </c>
      <c r="E119" s="7" t="s">
        <v>2073</v>
      </c>
      <c r="F119" s="7" t="s">
        <v>2074</v>
      </c>
      <c r="G119" s="7" t="s">
        <v>2075</v>
      </c>
      <c r="H119" s="7" t="s">
        <v>2074</v>
      </c>
      <c r="I119" s="7" t="s">
        <v>2088</v>
      </c>
      <c r="J119" s="7" t="s">
        <v>2074</v>
      </c>
      <c r="K119" s="7" t="s">
        <v>2077</v>
      </c>
      <c r="L119" s="7" t="s">
        <v>2078</v>
      </c>
      <c r="M119" s="7" t="s">
        <v>2079</v>
      </c>
      <c r="N119" s="45" t="s">
        <v>2075</v>
      </c>
      <c r="O119" s="45" t="s">
        <v>2074</v>
      </c>
      <c r="P119" s="45" t="s">
        <v>2080</v>
      </c>
      <c r="Q119" s="45" t="s">
        <v>2074</v>
      </c>
      <c r="R119" s="45"/>
      <c r="S119" s="45" t="s">
        <v>2074</v>
      </c>
      <c r="T119" s="45" t="s">
        <v>2081</v>
      </c>
      <c r="U119" s="45" t="s">
        <v>2074</v>
      </c>
      <c r="V119" s="45" t="s">
        <v>2081</v>
      </c>
      <c r="W119" s="45" t="s">
        <v>2074</v>
      </c>
      <c r="X119" s="45" t="s">
        <v>2082</v>
      </c>
      <c r="Y119" s="45" t="s">
        <v>2074</v>
      </c>
      <c r="Z119" s="7"/>
      <c r="AA119" s="7" t="s">
        <v>2083</v>
      </c>
      <c r="AB119" s="7" t="s">
        <v>2074</v>
      </c>
      <c r="AC119" s="7" t="s">
        <v>2084</v>
      </c>
      <c r="AD119" s="7" t="s">
        <v>2074</v>
      </c>
      <c r="AE119" s="7" t="s">
        <v>2085</v>
      </c>
      <c r="AF119" s="7" t="s">
        <v>2085</v>
      </c>
      <c r="AG119" s="7" t="s">
        <v>2085</v>
      </c>
      <c r="AH119" s="7" t="s">
        <v>2085</v>
      </c>
      <c r="AI119" s="7" t="s">
        <v>2086</v>
      </c>
      <c r="AJ119" s="45"/>
      <c r="AK119" s="164"/>
      <c r="AL119" s="164"/>
      <c r="AM119" s="7" t="s">
        <v>2087</v>
      </c>
    </row>
    <row r="120" ht="14.25" hidden="1" customHeight="1">
      <c r="A120" s="8" t="s">
        <v>38</v>
      </c>
      <c r="B120" s="8" t="s">
        <v>316</v>
      </c>
      <c r="C120" s="8"/>
      <c r="D120" s="60" t="s">
        <v>1740</v>
      </c>
      <c r="E120" s="8" t="s">
        <v>2073</v>
      </c>
      <c r="F120" s="47" t="s">
        <v>2089</v>
      </c>
      <c r="G120" s="8" t="s">
        <v>2075</v>
      </c>
      <c r="H120" s="47" t="s">
        <v>2089</v>
      </c>
      <c r="I120" s="8" t="s">
        <v>2088</v>
      </c>
      <c r="J120" s="47" t="s">
        <v>2089</v>
      </c>
      <c r="K120" s="3" t="s">
        <v>2094</v>
      </c>
      <c r="L120" s="3" t="s">
        <v>2095</v>
      </c>
      <c r="M120" s="3" t="s">
        <v>2096</v>
      </c>
      <c r="N120" s="47" t="s">
        <v>2075</v>
      </c>
      <c r="O120" s="47" t="s">
        <v>2089</v>
      </c>
      <c r="P120" s="47" t="s">
        <v>2080</v>
      </c>
      <c r="Q120" s="47" t="s">
        <v>2089</v>
      </c>
      <c r="R120" s="47"/>
      <c r="S120" s="47" t="s">
        <v>2089</v>
      </c>
      <c r="T120" s="47" t="s">
        <v>2081</v>
      </c>
      <c r="U120" s="47" t="s">
        <v>2089</v>
      </c>
      <c r="V120" s="47" t="s">
        <v>2081</v>
      </c>
      <c r="W120" s="47" t="s">
        <v>2089</v>
      </c>
      <c r="X120" s="47" t="s">
        <v>2082</v>
      </c>
      <c r="Y120" s="47" t="s">
        <v>2089</v>
      </c>
      <c r="Z120" s="8"/>
      <c r="AA120" s="8" t="s">
        <v>2083</v>
      </c>
      <c r="AB120" s="47" t="s">
        <v>2089</v>
      </c>
      <c r="AC120" s="8" t="s">
        <v>2084</v>
      </c>
      <c r="AD120" s="47" t="s">
        <v>2089</v>
      </c>
      <c r="AE120" s="8" t="s">
        <v>2085</v>
      </c>
      <c r="AF120" s="8" t="s">
        <v>2085</v>
      </c>
      <c r="AG120" s="8" t="s">
        <v>2085</v>
      </c>
      <c r="AH120" s="8" t="s">
        <v>2085</v>
      </c>
      <c r="AI120" s="8" t="s">
        <v>2086</v>
      </c>
      <c r="AJ120" s="8"/>
      <c r="AK120" s="8"/>
      <c r="AL120" s="8"/>
      <c r="AM120" s="8" t="s">
        <v>2087</v>
      </c>
    </row>
    <row r="121" ht="14.25" hidden="1" customHeight="1">
      <c r="A121" s="8" t="s">
        <v>40</v>
      </c>
      <c r="B121" s="47" t="s">
        <v>316</v>
      </c>
      <c r="C121" s="47"/>
      <c r="D121" s="60" t="s">
        <v>1712</v>
      </c>
      <c r="E121" s="8" t="s">
        <v>2073</v>
      </c>
      <c r="F121" s="8" t="s">
        <v>2074</v>
      </c>
      <c r="G121" s="8" t="s">
        <v>2075</v>
      </c>
      <c r="H121" s="8" t="s">
        <v>2074</v>
      </c>
      <c r="I121" s="8" t="s">
        <v>2088</v>
      </c>
      <c r="J121" s="8" t="s">
        <v>2074</v>
      </c>
      <c r="K121" s="3" t="s">
        <v>2094</v>
      </c>
      <c r="L121" s="3" t="s">
        <v>2095</v>
      </c>
      <c r="M121" s="3" t="s">
        <v>2096</v>
      </c>
      <c r="N121" s="47" t="s">
        <v>2075</v>
      </c>
      <c r="O121" s="8" t="s">
        <v>2074</v>
      </c>
      <c r="P121" s="47" t="s">
        <v>2080</v>
      </c>
      <c r="Q121" s="8" t="s">
        <v>2074</v>
      </c>
      <c r="R121" s="47"/>
      <c r="S121" s="8" t="s">
        <v>2074</v>
      </c>
      <c r="T121" s="47" t="s">
        <v>2081</v>
      </c>
      <c r="U121" s="8" t="s">
        <v>2074</v>
      </c>
      <c r="V121" s="47" t="s">
        <v>2081</v>
      </c>
      <c r="W121" s="8" t="s">
        <v>2074</v>
      </c>
      <c r="X121" s="47" t="s">
        <v>2082</v>
      </c>
      <c r="Y121" s="8" t="s">
        <v>2074</v>
      </c>
      <c r="Z121" s="8"/>
      <c r="AA121" s="8" t="s">
        <v>2083</v>
      </c>
      <c r="AB121" s="8" t="s">
        <v>2074</v>
      </c>
      <c r="AC121" s="8" t="s">
        <v>2084</v>
      </c>
      <c r="AD121" s="8" t="s">
        <v>2074</v>
      </c>
      <c r="AE121" s="8" t="s">
        <v>2085</v>
      </c>
      <c r="AF121" s="8" t="s">
        <v>2085</v>
      </c>
      <c r="AG121" s="8" t="s">
        <v>2085</v>
      </c>
      <c r="AH121" s="8" t="s">
        <v>2085</v>
      </c>
      <c r="AI121" s="8" t="s">
        <v>2086</v>
      </c>
      <c r="AJ121" s="47"/>
      <c r="AK121" s="165"/>
      <c r="AL121" s="165"/>
      <c r="AM121" s="8" t="s">
        <v>2087</v>
      </c>
    </row>
    <row r="122" ht="14.25" hidden="1" customHeight="1">
      <c r="A122" s="7" t="s">
        <v>40</v>
      </c>
      <c r="B122" s="45" t="s">
        <v>360</v>
      </c>
      <c r="C122" s="45"/>
      <c r="D122" s="60" t="s">
        <v>1712</v>
      </c>
      <c r="E122" s="7" t="s">
        <v>2073</v>
      </c>
      <c r="F122" s="7" t="s">
        <v>2074</v>
      </c>
      <c r="G122" s="7" t="s">
        <v>2075</v>
      </c>
      <c r="H122" s="7" t="s">
        <v>2074</v>
      </c>
      <c r="I122" s="7" t="s">
        <v>2088</v>
      </c>
      <c r="J122" s="7" t="s">
        <v>2074</v>
      </c>
      <c r="K122" s="7" t="s">
        <v>2077</v>
      </c>
      <c r="L122" s="7" t="s">
        <v>2078</v>
      </c>
      <c r="M122" s="7" t="s">
        <v>2079</v>
      </c>
      <c r="N122" s="45" t="s">
        <v>2075</v>
      </c>
      <c r="O122" s="45" t="s">
        <v>2074</v>
      </c>
      <c r="P122" s="45" t="s">
        <v>2080</v>
      </c>
      <c r="Q122" s="45" t="s">
        <v>2074</v>
      </c>
      <c r="R122" s="45"/>
      <c r="S122" s="45" t="s">
        <v>2074</v>
      </c>
      <c r="T122" s="45" t="s">
        <v>2081</v>
      </c>
      <c r="U122" s="45" t="s">
        <v>2074</v>
      </c>
      <c r="V122" s="45" t="s">
        <v>2081</v>
      </c>
      <c r="W122" s="45" t="s">
        <v>2074</v>
      </c>
      <c r="X122" s="45" t="s">
        <v>2082</v>
      </c>
      <c r="Y122" s="45" t="s">
        <v>2074</v>
      </c>
      <c r="Z122" s="18" t="s">
        <v>2100</v>
      </c>
      <c r="AA122" s="7" t="s">
        <v>2083</v>
      </c>
      <c r="AB122" s="7" t="s">
        <v>2074</v>
      </c>
      <c r="AC122" s="7" t="s">
        <v>2084</v>
      </c>
      <c r="AD122" s="7" t="s">
        <v>2074</v>
      </c>
      <c r="AE122" s="7" t="s">
        <v>2085</v>
      </c>
      <c r="AF122" s="7" t="s">
        <v>2085</v>
      </c>
      <c r="AG122" s="7" t="s">
        <v>2085</v>
      </c>
      <c r="AH122" s="7" t="s">
        <v>2085</v>
      </c>
      <c r="AI122" s="7" t="s">
        <v>2086</v>
      </c>
      <c r="AJ122" s="45"/>
      <c r="AK122" s="164"/>
      <c r="AL122" s="164"/>
      <c r="AM122" s="7" t="s">
        <v>2087</v>
      </c>
    </row>
    <row r="123" ht="14.25" hidden="1" customHeight="1">
      <c r="A123" s="8" t="s">
        <v>40</v>
      </c>
      <c r="B123" s="47" t="s">
        <v>361</v>
      </c>
      <c r="C123" s="47"/>
      <c r="D123" s="60" t="s">
        <v>1712</v>
      </c>
      <c r="E123" s="8" t="s">
        <v>2075</v>
      </c>
      <c r="F123" s="8" t="s">
        <v>2074</v>
      </c>
      <c r="G123" s="8" t="s">
        <v>2075</v>
      </c>
      <c r="H123" s="8" t="s">
        <v>2074</v>
      </c>
      <c r="I123" s="8" t="s">
        <v>2088</v>
      </c>
      <c r="J123" s="8" t="s">
        <v>2074</v>
      </c>
      <c r="K123" s="8" t="s">
        <v>2077</v>
      </c>
      <c r="L123" s="8" t="s">
        <v>2078</v>
      </c>
      <c r="M123" s="8" t="s">
        <v>2079</v>
      </c>
      <c r="N123" s="47" t="s">
        <v>2075</v>
      </c>
      <c r="O123" s="47" t="s">
        <v>2074</v>
      </c>
      <c r="P123" s="47" t="s">
        <v>2080</v>
      </c>
      <c r="Q123" s="47" t="s">
        <v>2074</v>
      </c>
      <c r="R123" s="47"/>
      <c r="S123" s="47" t="s">
        <v>2074</v>
      </c>
      <c r="T123" s="47" t="s">
        <v>2081</v>
      </c>
      <c r="U123" s="47" t="s">
        <v>2074</v>
      </c>
      <c r="V123" s="47" t="s">
        <v>2081</v>
      </c>
      <c r="W123" s="47" t="s">
        <v>2074</v>
      </c>
      <c r="X123" s="47" t="s">
        <v>2082</v>
      </c>
      <c r="Y123" s="47" t="s">
        <v>2074</v>
      </c>
      <c r="Z123" s="8"/>
      <c r="AA123" s="8" t="s">
        <v>2083</v>
      </c>
      <c r="AB123" s="8" t="s">
        <v>2074</v>
      </c>
      <c r="AC123" s="8" t="s">
        <v>2084</v>
      </c>
      <c r="AD123" s="8" t="s">
        <v>2074</v>
      </c>
      <c r="AE123" s="8" t="s">
        <v>2085</v>
      </c>
      <c r="AF123" s="8" t="s">
        <v>2085</v>
      </c>
      <c r="AG123" s="8" t="s">
        <v>2085</v>
      </c>
      <c r="AH123" s="8" t="s">
        <v>2085</v>
      </c>
      <c r="AI123" s="8" t="s">
        <v>2086</v>
      </c>
      <c r="AJ123" s="47"/>
      <c r="AK123" s="165"/>
      <c r="AL123" s="165"/>
      <c r="AM123" s="8" t="s">
        <v>2087</v>
      </c>
    </row>
    <row r="124" ht="14.25" hidden="1" customHeight="1">
      <c r="A124" s="8" t="s">
        <v>42</v>
      </c>
      <c r="B124" s="8" t="s">
        <v>221</v>
      </c>
      <c r="C124" s="8"/>
      <c r="D124" s="60" t="s">
        <v>1712</v>
      </c>
      <c r="E124" s="8" t="s">
        <v>2073</v>
      </c>
      <c r="F124" s="8" t="s">
        <v>2089</v>
      </c>
      <c r="G124" s="8" t="s">
        <v>2075</v>
      </c>
      <c r="H124" s="8" t="s">
        <v>2089</v>
      </c>
      <c r="I124" s="8" t="s">
        <v>2088</v>
      </c>
      <c r="J124" s="8" t="s">
        <v>2074</v>
      </c>
      <c r="K124" s="8" t="s">
        <v>2077</v>
      </c>
      <c r="L124" s="8" t="s">
        <v>2078</v>
      </c>
      <c r="M124" s="8" t="s">
        <v>2079</v>
      </c>
      <c r="N124" s="47" t="s">
        <v>2075</v>
      </c>
      <c r="O124" s="47" t="s">
        <v>2074</v>
      </c>
      <c r="P124" s="47" t="s">
        <v>2080</v>
      </c>
      <c r="Q124" s="47" t="s">
        <v>2074</v>
      </c>
      <c r="R124" s="47"/>
      <c r="S124" s="47" t="s">
        <v>2074</v>
      </c>
      <c r="T124" s="47" t="s">
        <v>2081</v>
      </c>
      <c r="U124" s="47" t="s">
        <v>2074</v>
      </c>
      <c r="V124" s="47" t="s">
        <v>2081</v>
      </c>
      <c r="W124" s="47" t="s">
        <v>2074</v>
      </c>
      <c r="X124" s="47" t="s">
        <v>2082</v>
      </c>
      <c r="Y124" s="47" t="s">
        <v>2074</v>
      </c>
      <c r="Z124" s="8"/>
      <c r="AA124" s="8" t="s">
        <v>2083</v>
      </c>
      <c r="AB124" s="8" t="s">
        <v>2074</v>
      </c>
      <c r="AC124" s="8" t="s">
        <v>2084</v>
      </c>
      <c r="AD124" s="8" t="s">
        <v>2074</v>
      </c>
      <c r="AE124" s="8" t="s">
        <v>2085</v>
      </c>
      <c r="AF124" s="8" t="s">
        <v>2085</v>
      </c>
      <c r="AG124" s="8" t="s">
        <v>2085</v>
      </c>
      <c r="AH124" s="8" t="s">
        <v>2085</v>
      </c>
      <c r="AI124" s="8" t="s">
        <v>2086</v>
      </c>
      <c r="AJ124" s="8"/>
      <c r="AK124" s="8"/>
      <c r="AL124" s="8"/>
      <c r="AM124" s="8" t="s">
        <v>2087</v>
      </c>
    </row>
    <row r="125" ht="14.25" hidden="1" customHeight="1">
      <c r="A125" s="8" t="s">
        <v>40</v>
      </c>
      <c r="B125" s="8"/>
      <c r="C125" s="8" t="s">
        <v>1115</v>
      </c>
      <c r="D125" s="60" t="s">
        <v>1712</v>
      </c>
      <c r="E125" s="8"/>
      <c r="F125" s="8" t="s">
        <v>2074</v>
      </c>
      <c r="G125" s="8" t="s">
        <v>2075</v>
      </c>
      <c r="H125" s="8" t="s">
        <v>2074</v>
      </c>
      <c r="I125" s="8"/>
      <c r="J125" s="8" t="s">
        <v>2074</v>
      </c>
      <c r="K125" s="8"/>
      <c r="L125" s="8"/>
      <c r="M125" s="8"/>
      <c r="N125" s="47" t="s">
        <v>2075</v>
      </c>
      <c r="O125" s="47" t="s">
        <v>2074</v>
      </c>
      <c r="P125" s="47" t="s">
        <v>2080</v>
      </c>
      <c r="Q125" s="47" t="s">
        <v>2074</v>
      </c>
      <c r="R125" s="47"/>
      <c r="S125" s="47" t="s">
        <v>2074</v>
      </c>
      <c r="T125" s="47" t="s">
        <v>2081</v>
      </c>
      <c r="U125" s="47" t="s">
        <v>2074</v>
      </c>
      <c r="V125" s="47" t="s">
        <v>2081</v>
      </c>
      <c r="W125" s="47" t="s">
        <v>2074</v>
      </c>
      <c r="X125" s="47" t="s">
        <v>2082</v>
      </c>
      <c r="Y125" s="47" t="s">
        <v>2074</v>
      </c>
      <c r="Z125" s="8"/>
      <c r="AA125" s="8" t="s">
        <v>2083</v>
      </c>
      <c r="AB125" s="8" t="s">
        <v>2074</v>
      </c>
      <c r="AC125" s="8" t="s">
        <v>2084</v>
      </c>
      <c r="AD125" s="8" t="s">
        <v>2074</v>
      </c>
      <c r="AE125" s="8"/>
      <c r="AF125" s="8"/>
      <c r="AG125" s="8"/>
      <c r="AH125" s="8"/>
      <c r="AI125" s="8"/>
      <c r="AJ125" s="8"/>
      <c r="AK125" s="8"/>
      <c r="AL125" s="8"/>
      <c r="AM125" s="8"/>
    </row>
    <row r="126" ht="14.25" hidden="1" customHeight="1">
      <c r="A126" s="7" t="s">
        <v>42</v>
      </c>
      <c r="B126" s="7" t="s">
        <v>143</v>
      </c>
      <c r="C126" s="7"/>
      <c r="D126" s="60" t="s">
        <v>1712</v>
      </c>
      <c r="E126" s="7" t="s">
        <v>2073</v>
      </c>
      <c r="F126" s="7" t="s">
        <v>2074</v>
      </c>
      <c r="G126" s="7" t="s">
        <v>2075</v>
      </c>
      <c r="H126" s="7" t="s">
        <v>2074</v>
      </c>
      <c r="I126" s="7" t="s">
        <v>2076</v>
      </c>
      <c r="J126" s="7" t="s">
        <v>2074</v>
      </c>
      <c r="K126" s="7" t="s">
        <v>2077</v>
      </c>
      <c r="L126" s="7" t="s">
        <v>2078</v>
      </c>
      <c r="M126" s="7" t="s">
        <v>2079</v>
      </c>
      <c r="N126" s="45" t="s">
        <v>2075</v>
      </c>
      <c r="O126" s="45" t="s">
        <v>2074</v>
      </c>
      <c r="P126" s="45" t="s">
        <v>2080</v>
      </c>
      <c r="Q126" s="45" t="s">
        <v>2074</v>
      </c>
      <c r="R126" s="45"/>
      <c r="S126" s="45" t="s">
        <v>2074</v>
      </c>
      <c r="T126" s="45" t="s">
        <v>2081</v>
      </c>
      <c r="U126" s="45" t="s">
        <v>2074</v>
      </c>
      <c r="V126" s="45" t="s">
        <v>2081</v>
      </c>
      <c r="W126" s="45" t="s">
        <v>2074</v>
      </c>
      <c r="X126" s="45" t="s">
        <v>2082</v>
      </c>
      <c r="Y126" s="45" t="s">
        <v>2074</v>
      </c>
      <c r="Z126" s="7"/>
      <c r="AA126" s="7" t="s">
        <v>2083</v>
      </c>
      <c r="AB126" s="7" t="s">
        <v>2074</v>
      </c>
      <c r="AC126" s="7" t="s">
        <v>2084</v>
      </c>
      <c r="AD126" s="7" t="s">
        <v>2074</v>
      </c>
      <c r="AE126" s="7" t="s">
        <v>2085</v>
      </c>
      <c r="AF126" s="7" t="s">
        <v>2085</v>
      </c>
      <c r="AG126" s="7" t="s">
        <v>2085</v>
      </c>
      <c r="AH126" s="7" t="s">
        <v>2085</v>
      </c>
      <c r="AI126" s="7" t="s">
        <v>2086</v>
      </c>
      <c r="AJ126" s="7"/>
      <c r="AK126" s="7"/>
      <c r="AL126" s="7"/>
      <c r="AM126" s="7" t="s">
        <v>2087</v>
      </c>
    </row>
    <row r="127" ht="14.25" hidden="1" customHeight="1">
      <c r="A127" s="8" t="s">
        <v>42</v>
      </c>
      <c r="B127" s="8" t="s">
        <v>159</v>
      </c>
      <c r="C127" s="8"/>
      <c r="D127" s="60" t="s">
        <v>1712</v>
      </c>
      <c r="E127" s="8" t="s">
        <v>2075</v>
      </c>
      <c r="F127" s="8" t="s">
        <v>2074</v>
      </c>
      <c r="G127" s="8" t="s">
        <v>2075</v>
      </c>
      <c r="H127" s="8" t="s">
        <v>2074</v>
      </c>
      <c r="I127" s="8" t="s">
        <v>2088</v>
      </c>
      <c r="J127" s="8" t="s">
        <v>2074</v>
      </c>
      <c r="K127" s="8" t="s">
        <v>2077</v>
      </c>
      <c r="L127" s="8" t="s">
        <v>2078</v>
      </c>
      <c r="M127" s="8" t="s">
        <v>2079</v>
      </c>
      <c r="N127" s="47" t="s">
        <v>2075</v>
      </c>
      <c r="O127" s="47" t="s">
        <v>2074</v>
      </c>
      <c r="P127" s="47" t="s">
        <v>2080</v>
      </c>
      <c r="Q127" s="47" t="s">
        <v>2074</v>
      </c>
      <c r="R127" s="47"/>
      <c r="S127" s="47" t="s">
        <v>2074</v>
      </c>
      <c r="T127" s="47" t="s">
        <v>2081</v>
      </c>
      <c r="U127" s="47" t="s">
        <v>2074</v>
      </c>
      <c r="V127" s="47" t="s">
        <v>2081</v>
      </c>
      <c r="W127" s="47" t="s">
        <v>2074</v>
      </c>
      <c r="X127" s="47" t="s">
        <v>2082</v>
      </c>
      <c r="Y127" s="47" t="s">
        <v>2074</v>
      </c>
      <c r="Z127" s="8"/>
      <c r="AA127" s="8" t="s">
        <v>2083</v>
      </c>
      <c r="AB127" s="8" t="s">
        <v>2074</v>
      </c>
      <c r="AC127" s="8" t="s">
        <v>2084</v>
      </c>
      <c r="AD127" s="8" t="s">
        <v>2074</v>
      </c>
      <c r="AE127" s="8" t="s">
        <v>2085</v>
      </c>
      <c r="AF127" s="8" t="s">
        <v>2085</v>
      </c>
      <c r="AG127" s="8" t="s">
        <v>2085</v>
      </c>
      <c r="AH127" s="8" t="s">
        <v>2085</v>
      </c>
      <c r="AI127" s="8" t="s">
        <v>2086</v>
      </c>
      <c r="AJ127" s="8"/>
      <c r="AK127" s="8"/>
      <c r="AL127" s="8"/>
      <c r="AM127" s="8" t="s">
        <v>2087</v>
      </c>
    </row>
    <row r="128" ht="14.25" hidden="1" customHeight="1">
      <c r="A128" s="7" t="s">
        <v>42</v>
      </c>
      <c r="B128" s="7" t="s">
        <v>159</v>
      </c>
      <c r="C128" s="7" t="s">
        <v>1166</v>
      </c>
      <c r="D128" s="60" t="s">
        <v>1712</v>
      </c>
      <c r="E128" s="7" t="s">
        <v>2075</v>
      </c>
      <c r="F128" s="7" t="s">
        <v>2089</v>
      </c>
      <c r="G128" s="7" t="s">
        <v>2075</v>
      </c>
      <c r="H128" s="7" t="s">
        <v>2089</v>
      </c>
      <c r="I128" s="7" t="s">
        <v>2088</v>
      </c>
      <c r="J128" s="7" t="s">
        <v>2089</v>
      </c>
      <c r="K128" s="7" t="s">
        <v>2077</v>
      </c>
      <c r="L128" s="7" t="s">
        <v>2078</v>
      </c>
      <c r="M128" s="7" t="s">
        <v>2079</v>
      </c>
      <c r="N128" s="45" t="s">
        <v>2075</v>
      </c>
      <c r="O128" s="45" t="s">
        <v>2074</v>
      </c>
      <c r="P128" s="45" t="s">
        <v>2080</v>
      </c>
      <c r="Q128" s="45" t="s">
        <v>2074</v>
      </c>
      <c r="R128" s="45"/>
      <c r="S128" s="45" t="s">
        <v>2074</v>
      </c>
      <c r="T128" s="45" t="s">
        <v>2081</v>
      </c>
      <c r="U128" s="45" t="s">
        <v>2074</v>
      </c>
      <c r="V128" s="45" t="s">
        <v>2081</v>
      </c>
      <c r="W128" s="45" t="s">
        <v>2074</v>
      </c>
      <c r="X128" s="45" t="s">
        <v>2082</v>
      </c>
      <c r="Y128" s="45" t="s">
        <v>2074</v>
      </c>
      <c r="Z128" s="7"/>
      <c r="AA128" s="7" t="s">
        <v>2083</v>
      </c>
      <c r="AB128" s="7" t="s">
        <v>2074</v>
      </c>
      <c r="AC128" s="7" t="s">
        <v>2084</v>
      </c>
      <c r="AD128" s="7" t="s">
        <v>2074</v>
      </c>
      <c r="AE128" s="7" t="s">
        <v>2085</v>
      </c>
      <c r="AF128" s="7" t="s">
        <v>2085</v>
      </c>
      <c r="AG128" s="7" t="s">
        <v>2085</v>
      </c>
      <c r="AH128" s="7" t="s">
        <v>2085</v>
      </c>
      <c r="AI128" s="7" t="s">
        <v>2086</v>
      </c>
      <c r="AJ128" s="7"/>
      <c r="AK128" s="7"/>
      <c r="AL128" s="7"/>
      <c r="AM128" s="7" t="s">
        <v>2087</v>
      </c>
    </row>
    <row r="129" ht="14.25" hidden="1" customHeight="1">
      <c r="A129" s="47" t="s">
        <v>30</v>
      </c>
      <c r="B129" s="47"/>
      <c r="C129" s="47" t="s">
        <v>1115</v>
      </c>
      <c r="D129" s="61" t="s">
        <v>1712</v>
      </c>
      <c r="E129" s="8"/>
      <c r="F129" s="8" t="s">
        <v>2074</v>
      </c>
      <c r="G129" s="8" t="s">
        <v>2075</v>
      </c>
      <c r="H129" s="8" t="s">
        <v>2074</v>
      </c>
      <c r="I129" s="8"/>
      <c r="J129" s="8" t="s">
        <v>2074</v>
      </c>
      <c r="K129" s="47"/>
      <c r="L129" s="8"/>
      <c r="M129" s="47"/>
      <c r="N129" s="47" t="s">
        <v>2075</v>
      </c>
      <c r="O129" s="47" t="s">
        <v>2074</v>
      </c>
      <c r="P129" s="47" t="s">
        <v>2080</v>
      </c>
      <c r="Q129" s="47" t="s">
        <v>2074</v>
      </c>
      <c r="R129" s="47"/>
      <c r="S129" s="47" t="s">
        <v>2074</v>
      </c>
      <c r="T129" s="47" t="s">
        <v>2081</v>
      </c>
      <c r="U129" s="47" t="s">
        <v>2074</v>
      </c>
      <c r="V129" s="47" t="s">
        <v>2081</v>
      </c>
      <c r="W129" s="47" t="s">
        <v>2074</v>
      </c>
      <c r="X129" s="47" t="s">
        <v>2082</v>
      </c>
      <c r="Y129" s="47" t="s">
        <v>2074</v>
      </c>
      <c r="Z129" s="8"/>
      <c r="AA129" s="8" t="s">
        <v>2083</v>
      </c>
      <c r="AB129" s="8" t="s">
        <v>2074</v>
      </c>
      <c r="AC129" s="8"/>
      <c r="AD129" s="8"/>
      <c r="AE129" s="47"/>
      <c r="AF129" s="47"/>
      <c r="AG129" s="47"/>
      <c r="AH129" s="47"/>
      <c r="AI129" s="47"/>
      <c r="AJ129" s="47"/>
      <c r="AK129" s="165"/>
      <c r="AL129" s="165"/>
      <c r="AM129" s="165"/>
    </row>
    <row r="130" ht="14.25" hidden="1" customHeight="1">
      <c r="A130" s="47" t="s">
        <v>32</v>
      </c>
      <c r="B130" s="47"/>
      <c r="C130" s="47" t="s">
        <v>1115</v>
      </c>
      <c r="D130" s="61" t="s">
        <v>1712</v>
      </c>
      <c r="E130" s="8"/>
      <c r="F130" s="8" t="s">
        <v>2074</v>
      </c>
      <c r="G130" s="8" t="s">
        <v>2075</v>
      </c>
      <c r="H130" s="8" t="s">
        <v>2074</v>
      </c>
      <c r="I130" s="8"/>
      <c r="J130" s="8" t="s">
        <v>2074</v>
      </c>
      <c r="K130" s="47"/>
      <c r="L130" s="8"/>
      <c r="M130" s="47"/>
      <c r="N130" s="47" t="s">
        <v>2075</v>
      </c>
      <c r="O130" s="47" t="s">
        <v>2074</v>
      </c>
      <c r="P130" s="47" t="s">
        <v>2080</v>
      </c>
      <c r="Q130" s="47" t="s">
        <v>2074</v>
      </c>
      <c r="R130" s="47"/>
      <c r="S130" s="47" t="s">
        <v>2074</v>
      </c>
      <c r="T130" s="47" t="s">
        <v>2081</v>
      </c>
      <c r="U130" s="47" t="s">
        <v>2074</v>
      </c>
      <c r="V130" s="47" t="s">
        <v>2081</v>
      </c>
      <c r="W130" s="47" t="s">
        <v>2074</v>
      </c>
      <c r="X130" s="47" t="s">
        <v>2082</v>
      </c>
      <c r="Y130" s="47" t="s">
        <v>2074</v>
      </c>
      <c r="Z130" s="8"/>
      <c r="AA130" s="8" t="s">
        <v>2083</v>
      </c>
      <c r="AB130" s="8" t="s">
        <v>2074</v>
      </c>
      <c r="AC130" s="8"/>
      <c r="AD130" s="8"/>
      <c r="AE130" s="47"/>
      <c r="AF130" s="47"/>
      <c r="AG130" s="47"/>
      <c r="AH130" s="47"/>
      <c r="AI130" s="47"/>
      <c r="AJ130" s="47"/>
      <c r="AK130" s="165"/>
      <c r="AL130" s="165"/>
      <c r="AM130" s="165"/>
    </row>
    <row r="131" ht="14.25" hidden="1" customHeight="1">
      <c r="A131" s="45" t="s">
        <v>36</v>
      </c>
      <c r="B131" s="45" t="s">
        <v>344</v>
      </c>
      <c r="C131" s="45"/>
      <c r="D131" s="61" t="s">
        <v>1712</v>
      </c>
      <c r="E131" s="7" t="s">
        <v>2101</v>
      </c>
      <c r="F131" s="7" t="s">
        <v>2102</v>
      </c>
      <c r="G131" s="7" t="s">
        <v>2075</v>
      </c>
      <c r="H131" s="7" t="s">
        <v>2074</v>
      </c>
      <c r="I131" s="7" t="s">
        <v>2101</v>
      </c>
      <c r="J131" s="7" t="s">
        <v>2102</v>
      </c>
      <c r="K131" s="7" t="s">
        <v>2077</v>
      </c>
      <c r="L131" s="7" t="s">
        <v>2078</v>
      </c>
      <c r="M131" s="7" t="s">
        <v>2079</v>
      </c>
      <c r="N131" s="45" t="s">
        <v>2075</v>
      </c>
      <c r="O131" s="45" t="s">
        <v>2074</v>
      </c>
      <c r="P131" s="45" t="s">
        <v>2080</v>
      </c>
      <c r="Q131" s="45" t="s">
        <v>2074</v>
      </c>
      <c r="R131" s="45"/>
      <c r="S131" s="45" t="s">
        <v>2074</v>
      </c>
      <c r="T131" s="45" t="s">
        <v>2081</v>
      </c>
      <c r="U131" s="45" t="s">
        <v>2074</v>
      </c>
      <c r="V131" s="45" t="s">
        <v>2081</v>
      </c>
      <c r="W131" s="45" t="s">
        <v>2074</v>
      </c>
      <c r="X131" s="45" t="s">
        <v>2082</v>
      </c>
      <c r="Y131" s="45" t="s">
        <v>2074</v>
      </c>
      <c r="Z131" s="7"/>
      <c r="AA131" s="7" t="s">
        <v>2083</v>
      </c>
      <c r="AB131" s="7" t="s">
        <v>2074</v>
      </c>
      <c r="AC131" s="7" t="s">
        <v>2084</v>
      </c>
      <c r="AD131" s="7" t="s">
        <v>2074</v>
      </c>
      <c r="AE131" s="7" t="s">
        <v>2085</v>
      </c>
      <c r="AF131" s="7" t="s">
        <v>2085</v>
      </c>
      <c r="AG131" s="7" t="s">
        <v>2085</v>
      </c>
      <c r="AH131" s="7" t="s">
        <v>2085</v>
      </c>
      <c r="AI131" s="7" t="s">
        <v>2086</v>
      </c>
      <c r="AJ131" s="45"/>
      <c r="AK131" s="164"/>
      <c r="AL131" s="164"/>
      <c r="AM131" s="7" t="s">
        <v>2087</v>
      </c>
    </row>
    <row r="132" ht="14.25" customHeight="1">
      <c r="A132" s="47" t="s">
        <v>30</v>
      </c>
      <c r="B132" s="47" t="s">
        <v>344</v>
      </c>
      <c r="C132" s="47"/>
      <c r="D132" s="60" t="s">
        <v>1712</v>
      </c>
      <c r="E132" s="8" t="s">
        <v>2101</v>
      </c>
      <c r="F132" s="8" t="s">
        <v>2102</v>
      </c>
      <c r="G132" s="8" t="s">
        <v>2075</v>
      </c>
      <c r="H132" s="8" t="s">
        <v>2074</v>
      </c>
      <c r="I132" s="8" t="s">
        <v>2088</v>
      </c>
      <c r="J132" s="8" t="s">
        <v>2102</v>
      </c>
      <c r="K132" s="8" t="s">
        <v>2077</v>
      </c>
      <c r="L132" s="8" t="s">
        <v>2078</v>
      </c>
      <c r="M132" s="8" t="s">
        <v>2079</v>
      </c>
      <c r="N132" s="47" t="s">
        <v>2075</v>
      </c>
      <c r="O132" s="166" t="s">
        <v>2074</v>
      </c>
      <c r="P132" s="166" t="s">
        <v>2080</v>
      </c>
      <c r="Q132" s="166" t="s">
        <v>2074</v>
      </c>
      <c r="R132" s="47"/>
      <c r="S132" s="47" t="s">
        <v>2074</v>
      </c>
      <c r="T132" s="47" t="s">
        <v>2081</v>
      </c>
      <c r="U132" s="47" t="s">
        <v>2074</v>
      </c>
      <c r="V132" s="47" t="s">
        <v>2081</v>
      </c>
      <c r="W132" s="47" t="s">
        <v>2074</v>
      </c>
      <c r="X132" s="47" t="s">
        <v>2082</v>
      </c>
      <c r="Y132" s="166" t="s">
        <v>2102</v>
      </c>
      <c r="Z132" s="8"/>
      <c r="AA132" s="8" t="s">
        <v>2083</v>
      </c>
      <c r="AB132" s="167" t="s">
        <v>2102</v>
      </c>
      <c r="AC132" s="8"/>
      <c r="AD132" s="8"/>
      <c r="AE132" s="8" t="s">
        <v>2085</v>
      </c>
      <c r="AF132" s="8" t="s">
        <v>2085</v>
      </c>
      <c r="AG132" s="8" t="s">
        <v>2085</v>
      </c>
      <c r="AH132" s="8" t="s">
        <v>2085</v>
      </c>
      <c r="AI132" s="8" t="s">
        <v>2086</v>
      </c>
      <c r="AJ132" s="47"/>
      <c r="AK132" s="165"/>
      <c r="AL132" s="165"/>
      <c r="AM132" s="8" t="s">
        <v>2087</v>
      </c>
    </row>
    <row r="133" ht="14.25" customHeight="1">
      <c r="A133" s="47" t="s">
        <v>30</v>
      </c>
      <c r="B133" s="47" t="s">
        <v>344</v>
      </c>
      <c r="C133" s="60" t="s">
        <v>355</v>
      </c>
      <c r="D133" s="60" t="s">
        <v>1712</v>
      </c>
      <c r="E133" s="8" t="s">
        <v>2101</v>
      </c>
      <c r="F133" s="167" t="s">
        <v>2074</v>
      </c>
      <c r="G133" s="8" t="s">
        <v>2075</v>
      </c>
      <c r="H133" s="8" t="s">
        <v>2074</v>
      </c>
      <c r="I133" s="8" t="s">
        <v>2088</v>
      </c>
      <c r="J133" s="167" t="s">
        <v>2074</v>
      </c>
      <c r="K133" s="8" t="s">
        <v>2077</v>
      </c>
      <c r="L133" s="8" t="s">
        <v>2078</v>
      </c>
      <c r="M133" s="8" t="s">
        <v>2079</v>
      </c>
      <c r="N133" s="47" t="s">
        <v>2075</v>
      </c>
      <c r="O133" s="47" t="s">
        <v>2074</v>
      </c>
      <c r="P133" s="47" t="s">
        <v>2080</v>
      </c>
      <c r="Q133" s="47" t="s">
        <v>2074</v>
      </c>
      <c r="R133" s="47"/>
      <c r="S133" s="47" t="s">
        <v>2074</v>
      </c>
      <c r="T133" s="47" t="s">
        <v>2081</v>
      </c>
      <c r="U133" s="47" t="s">
        <v>2074</v>
      </c>
      <c r="V133" s="47" t="s">
        <v>2081</v>
      </c>
      <c r="W133" s="47" t="s">
        <v>2074</v>
      </c>
      <c r="X133" s="47" t="s">
        <v>2082</v>
      </c>
      <c r="Y133" s="166" t="s">
        <v>2102</v>
      </c>
      <c r="Z133" s="8"/>
      <c r="AA133" s="8" t="s">
        <v>2083</v>
      </c>
      <c r="AB133" s="167" t="s">
        <v>2102</v>
      </c>
      <c r="AC133" s="8"/>
      <c r="AD133" s="8"/>
      <c r="AE133" s="8" t="s">
        <v>2085</v>
      </c>
      <c r="AF133" s="8" t="s">
        <v>2085</v>
      </c>
      <c r="AG133" s="8" t="s">
        <v>2085</v>
      </c>
      <c r="AH133" s="8" t="s">
        <v>2085</v>
      </c>
      <c r="AI133" s="8" t="s">
        <v>2086</v>
      </c>
      <c r="AJ133" s="47"/>
      <c r="AK133" s="165"/>
      <c r="AL133" s="165"/>
      <c r="AM133" s="8" t="s">
        <v>2087</v>
      </c>
    </row>
    <row r="134" ht="14.25" customHeight="1">
      <c r="A134" s="47" t="s">
        <v>30</v>
      </c>
      <c r="B134" s="47" t="s">
        <v>344</v>
      </c>
      <c r="C134" s="60" t="s">
        <v>1140</v>
      </c>
      <c r="D134" s="60" t="s">
        <v>1712</v>
      </c>
      <c r="E134" s="8" t="s">
        <v>2101</v>
      </c>
      <c r="F134" s="167" t="s">
        <v>2074</v>
      </c>
      <c r="G134" s="8" t="s">
        <v>2075</v>
      </c>
      <c r="H134" s="8" t="s">
        <v>2074</v>
      </c>
      <c r="I134" s="8" t="s">
        <v>2088</v>
      </c>
      <c r="J134" s="167" t="s">
        <v>2074</v>
      </c>
      <c r="K134" s="8" t="s">
        <v>2077</v>
      </c>
      <c r="L134" s="8" t="s">
        <v>2078</v>
      </c>
      <c r="M134" s="8" t="s">
        <v>2079</v>
      </c>
      <c r="N134" s="47" t="s">
        <v>2075</v>
      </c>
      <c r="O134" s="47" t="s">
        <v>2074</v>
      </c>
      <c r="P134" s="47" t="s">
        <v>2080</v>
      </c>
      <c r="Q134" s="47" t="s">
        <v>2074</v>
      </c>
      <c r="R134" s="47"/>
      <c r="S134" s="47" t="s">
        <v>2074</v>
      </c>
      <c r="T134" s="47" t="s">
        <v>2081</v>
      </c>
      <c r="U134" s="47" t="s">
        <v>2074</v>
      </c>
      <c r="V134" s="47" t="s">
        <v>2081</v>
      </c>
      <c r="W134" s="47" t="s">
        <v>2074</v>
      </c>
      <c r="X134" s="47" t="s">
        <v>2082</v>
      </c>
      <c r="Y134" s="166" t="s">
        <v>2102</v>
      </c>
      <c r="Z134" s="8"/>
      <c r="AA134" s="8" t="s">
        <v>2083</v>
      </c>
      <c r="AB134" s="167" t="s">
        <v>2102</v>
      </c>
      <c r="AC134" s="8"/>
      <c r="AD134" s="8"/>
      <c r="AE134" s="8" t="s">
        <v>2085</v>
      </c>
      <c r="AF134" s="8" t="s">
        <v>2085</v>
      </c>
      <c r="AG134" s="8" t="s">
        <v>2085</v>
      </c>
      <c r="AH134" s="8" t="s">
        <v>2085</v>
      </c>
      <c r="AI134" s="8" t="s">
        <v>2086</v>
      </c>
      <c r="AJ134" s="47"/>
      <c r="AK134" s="165"/>
      <c r="AL134" s="165"/>
      <c r="AM134" s="8" t="s">
        <v>2087</v>
      </c>
    </row>
    <row r="135" ht="14.25" customHeight="1">
      <c r="A135" s="47" t="s">
        <v>30</v>
      </c>
      <c r="B135" s="47" t="s">
        <v>344</v>
      </c>
      <c r="C135" s="60" t="s">
        <v>1120</v>
      </c>
      <c r="D135" s="60" t="s">
        <v>1712</v>
      </c>
      <c r="E135" s="8" t="s">
        <v>2101</v>
      </c>
      <c r="F135" s="8" t="s">
        <v>2102</v>
      </c>
      <c r="G135" s="8" t="s">
        <v>2075</v>
      </c>
      <c r="H135" s="8" t="s">
        <v>2074</v>
      </c>
      <c r="I135" s="8" t="s">
        <v>2088</v>
      </c>
      <c r="J135" s="8" t="s">
        <v>2102</v>
      </c>
      <c r="K135" s="8" t="s">
        <v>2077</v>
      </c>
      <c r="L135" s="8" t="s">
        <v>2078</v>
      </c>
      <c r="M135" s="8" t="s">
        <v>2079</v>
      </c>
      <c r="N135" s="47" t="s">
        <v>2075</v>
      </c>
      <c r="O135" s="166" t="s">
        <v>2102</v>
      </c>
      <c r="P135" s="47" t="s">
        <v>2080</v>
      </c>
      <c r="Q135" s="166" t="s">
        <v>2102</v>
      </c>
      <c r="R135" s="47"/>
      <c r="S135" s="166" t="s">
        <v>2102</v>
      </c>
      <c r="T135" s="47" t="s">
        <v>2081</v>
      </c>
      <c r="U135" s="47" t="s">
        <v>2074</v>
      </c>
      <c r="V135" s="47" t="s">
        <v>2081</v>
      </c>
      <c r="W135" s="47" t="s">
        <v>2074</v>
      </c>
      <c r="X135" s="47" t="s">
        <v>2082</v>
      </c>
      <c r="Y135" s="166" t="s">
        <v>2102</v>
      </c>
      <c r="Z135" s="8"/>
      <c r="AA135" s="8" t="s">
        <v>2083</v>
      </c>
      <c r="AB135" s="167" t="s">
        <v>2102</v>
      </c>
      <c r="AC135" s="8"/>
      <c r="AD135" s="8"/>
      <c r="AE135" s="8" t="s">
        <v>2085</v>
      </c>
      <c r="AF135" s="8" t="s">
        <v>2085</v>
      </c>
      <c r="AG135" s="8" t="s">
        <v>2085</v>
      </c>
      <c r="AH135" s="8" t="s">
        <v>2085</v>
      </c>
      <c r="AI135" s="8" t="s">
        <v>2086</v>
      </c>
      <c r="AJ135" s="47"/>
      <c r="AK135" s="165"/>
      <c r="AL135" s="165"/>
      <c r="AM135" s="8" t="s">
        <v>2087</v>
      </c>
    </row>
    <row r="136" ht="14.25" customHeight="1">
      <c r="A136" s="45" t="s">
        <v>32</v>
      </c>
      <c r="B136" s="45" t="s">
        <v>344</v>
      </c>
      <c r="C136" s="45"/>
      <c r="D136" s="61" t="s">
        <v>1712</v>
      </c>
      <c r="E136" s="7" t="s">
        <v>2101</v>
      </c>
      <c r="F136" s="7" t="s">
        <v>2102</v>
      </c>
      <c r="G136" s="7" t="s">
        <v>2075</v>
      </c>
      <c r="H136" s="7" t="s">
        <v>2074</v>
      </c>
      <c r="I136" s="7" t="s">
        <v>2101</v>
      </c>
      <c r="J136" s="7" t="s">
        <v>2102</v>
      </c>
      <c r="K136" s="7" t="s">
        <v>2077</v>
      </c>
      <c r="L136" s="7" t="s">
        <v>2078</v>
      </c>
      <c r="M136" s="7" t="s">
        <v>2079</v>
      </c>
      <c r="N136" s="45" t="s">
        <v>2075</v>
      </c>
      <c r="O136" s="168" t="s">
        <v>2074</v>
      </c>
      <c r="P136" s="168" t="s">
        <v>2080</v>
      </c>
      <c r="Q136" s="168" t="s">
        <v>2074</v>
      </c>
      <c r="R136" s="45"/>
      <c r="S136" s="45" t="s">
        <v>2074</v>
      </c>
      <c r="T136" s="45" t="s">
        <v>2081</v>
      </c>
      <c r="U136" s="45" t="s">
        <v>2074</v>
      </c>
      <c r="V136" s="45" t="s">
        <v>2081</v>
      </c>
      <c r="W136" s="45" t="s">
        <v>2074</v>
      </c>
      <c r="X136" s="45" t="s">
        <v>2082</v>
      </c>
      <c r="Y136" s="168" t="s">
        <v>2102</v>
      </c>
      <c r="Z136" s="7"/>
      <c r="AA136" s="7" t="s">
        <v>2083</v>
      </c>
      <c r="AB136" s="169" t="s">
        <v>2102</v>
      </c>
      <c r="AC136" s="7"/>
      <c r="AD136" s="7"/>
      <c r="AE136" s="7" t="s">
        <v>2085</v>
      </c>
      <c r="AF136" s="7" t="s">
        <v>2085</v>
      </c>
      <c r="AG136" s="7" t="s">
        <v>2085</v>
      </c>
      <c r="AH136" s="7" t="s">
        <v>2085</v>
      </c>
      <c r="AI136" s="7" t="s">
        <v>2086</v>
      </c>
      <c r="AJ136" s="45"/>
      <c r="AK136" s="164"/>
      <c r="AL136" s="164"/>
      <c r="AM136" s="7" t="s">
        <v>2087</v>
      </c>
    </row>
    <row r="137" ht="14.25" customHeight="1">
      <c r="A137" s="45" t="s">
        <v>32</v>
      </c>
      <c r="B137" s="45" t="s">
        <v>344</v>
      </c>
      <c r="C137" s="61" t="s">
        <v>355</v>
      </c>
      <c r="D137" s="61" t="s">
        <v>1712</v>
      </c>
      <c r="E137" s="7" t="s">
        <v>2101</v>
      </c>
      <c r="F137" s="169" t="s">
        <v>2074</v>
      </c>
      <c r="G137" s="7" t="s">
        <v>2075</v>
      </c>
      <c r="H137" s="7" t="s">
        <v>2074</v>
      </c>
      <c r="I137" s="7" t="s">
        <v>2101</v>
      </c>
      <c r="J137" s="169" t="s">
        <v>2074</v>
      </c>
      <c r="K137" s="7" t="s">
        <v>2077</v>
      </c>
      <c r="L137" s="7" t="s">
        <v>2078</v>
      </c>
      <c r="M137" s="7" t="s">
        <v>2079</v>
      </c>
      <c r="N137" s="45" t="s">
        <v>2075</v>
      </c>
      <c r="O137" s="45" t="s">
        <v>2074</v>
      </c>
      <c r="P137" s="45" t="s">
        <v>2080</v>
      </c>
      <c r="Q137" s="45" t="s">
        <v>2074</v>
      </c>
      <c r="R137" s="45"/>
      <c r="S137" s="45" t="s">
        <v>2074</v>
      </c>
      <c r="T137" s="45" t="s">
        <v>2081</v>
      </c>
      <c r="U137" s="45" t="s">
        <v>2074</v>
      </c>
      <c r="V137" s="45" t="s">
        <v>2081</v>
      </c>
      <c r="W137" s="45" t="s">
        <v>2074</v>
      </c>
      <c r="X137" s="45" t="s">
        <v>2082</v>
      </c>
      <c r="Y137" s="168" t="s">
        <v>2102</v>
      </c>
      <c r="Z137" s="7"/>
      <c r="AA137" s="7" t="s">
        <v>2083</v>
      </c>
      <c r="AB137" s="169" t="s">
        <v>2102</v>
      </c>
      <c r="AC137" s="7"/>
      <c r="AD137" s="7"/>
      <c r="AE137" s="7" t="s">
        <v>2085</v>
      </c>
      <c r="AF137" s="7" t="s">
        <v>2085</v>
      </c>
      <c r="AG137" s="7" t="s">
        <v>2085</v>
      </c>
      <c r="AH137" s="7" t="s">
        <v>2085</v>
      </c>
      <c r="AI137" s="7" t="s">
        <v>2086</v>
      </c>
      <c r="AJ137" s="45"/>
      <c r="AK137" s="164"/>
      <c r="AL137" s="164"/>
      <c r="AM137" s="7" t="s">
        <v>2087</v>
      </c>
    </row>
    <row r="138" ht="14.25" customHeight="1">
      <c r="A138" s="45" t="s">
        <v>32</v>
      </c>
      <c r="B138" s="45" t="s">
        <v>344</v>
      </c>
      <c r="C138" s="61" t="s">
        <v>1140</v>
      </c>
      <c r="D138" s="61" t="s">
        <v>1712</v>
      </c>
      <c r="E138" s="7" t="s">
        <v>2101</v>
      </c>
      <c r="F138" s="169" t="s">
        <v>2074</v>
      </c>
      <c r="G138" s="7" t="s">
        <v>2075</v>
      </c>
      <c r="H138" s="7" t="s">
        <v>2074</v>
      </c>
      <c r="I138" s="7" t="s">
        <v>2101</v>
      </c>
      <c r="J138" s="169" t="s">
        <v>2074</v>
      </c>
      <c r="K138" s="7" t="s">
        <v>2077</v>
      </c>
      <c r="L138" s="7" t="s">
        <v>2078</v>
      </c>
      <c r="M138" s="7" t="s">
        <v>2079</v>
      </c>
      <c r="N138" s="45" t="s">
        <v>2075</v>
      </c>
      <c r="O138" s="45" t="s">
        <v>2074</v>
      </c>
      <c r="P138" s="45" t="s">
        <v>2080</v>
      </c>
      <c r="Q138" s="45" t="s">
        <v>2074</v>
      </c>
      <c r="R138" s="45"/>
      <c r="S138" s="45" t="s">
        <v>2074</v>
      </c>
      <c r="T138" s="45" t="s">
        <v>2081</v>
      </c>
      <c r="U138" s="45" t="s">
        <v>2074</v>
      </c>
      <c r="V138" s="45" t="s">
        <v>2081</v>
      </c>
      <c r="W138" s="45" t="s">
        <v>2074</v>
      </c>
      <c r="X138" s="45" t="s">
        <v>2082</v>
      </c>
      <c r="Y138" s="168" t="s">
        <v>2102</v>
      </c>
      <c r="Z138" s="7"/>
      <c r="AA138" s="7" t="s">
        <v>2083</v>
      </c>
      <c r="AB138" s="169" t="s">
        <v>2102</v>
      </c>
      <c r="AC138" s="7"/>
      <c r="AD138" s="7"/>
      <c r="AE138" s="7" t="s">
        <v>2085</v>
      </c>
      <c r="AF138" s="7" t="s">
        <v>2085</v>
      </c>
      <c r="AG138" s="7" t="s">
        <v>2085</v>
      </c>
      <c r="AH138" s="7" t="s">
        <v>2085</v>
      </c>
      <c r="AI138" s="7" t="s">
        <v>2086</v>
      </c>
      <c r="AJ138" s="45"/>
      <c r="AK138" s="164"/>
      <c r="AL138" s="164"/>
      <c r="AM138" s="7" t="s">
        <v>2087</v>
      </c>
    </row>
    <row r="139" ht="14.25" customHeight="1">
      <c r="A139" s="45" t="s">
        <v>32</v>
      </c>
      <c r="B139" s="45" t="s">
        <v>344</v>
      </c>
      <c r="C139" s="61" t="s">
        <v>1120</v>
      </c>
      <c r="D139" s="61" t="s">
        <v>1712</v>
      </c>
      <c r="E139" s="7" t="s">
        <v>2101</v>
      </c>
      <c r="F139" s="7" t="s">
        <v>2102</v>
      </c>
      <c r="G139" s="7" t="s">
        <v>2075</v>
      </c>
      <c r="H139" s="7" t="s">
        <v>2074</v>
      </c>
      <c r="I139" s="7" t="s">
        <v>2101</v>
      </c>
      <c r="J139" s="7" t="s">
        <v>2102</v>
      </c>
      <c r="K139" s="7" t="s">
        <v>2077</v>
      </c>
      <c r="L139" s="7" t="s">
        <v>2078</v>
      </c>
      <c r="M139" s="7" t="s">
        <v>2079</v>
      </c>
      <c r="N139" s="45" t="s">
        <v>2075</v>
      </c>
      <c r="O139" s="168" t="s">
        <v>2102</v>
      </c>
      <c r="P139" s="45" t="s">
        <v>2080</v>
      </c>
      <c r="Q139" s="168" t="s">
        <v>2102</v>
      </c>
      <c r="R139" s="45"/>
      <c r="S139" s="168" t="s">
        <v>2102</v>
      </c>
      <c r="T139" s="45" t="s">
        <v>2081</v>
      </c>
      <c r="U139" s="45" t="s">
        <v>2074</v>
      </c>
      <c r="V139" s="45" t="s">
        <v>2081</v>
      </c>
      <c r="W139" s="45" t="s">
        <v>2074</v>
      </c>
      <c r="X139" s="45" t="s">
        <v>2082</v>
      </c>
      <c r="Y139" s="168" t="s">
        <v>2102</v>
      </c>
      <c r="Z139" s="7"/>
      <c r="AA139" s="7" t="s">
        <v>2083</v>
      </c>
      <c r="AB139" s="169" t="s">
        <v>2102</v>
      </c>
      <c r="AC139" s="7"/>
      <c r="AD139" s="7"/>
      <c r="AE139" s="7" t="s">
        <v>2085</v>
      </c>
      <c r="AF139" s="7" t="s">
        <v>2085</v>
      </c>
      <c r="AG139" s="7" t="s">
        <v>2085</v>
      </c>
      <c r="AH139" s="7" t="s">
        <v>2085</v>
      </c>
      <c r="AI139" s="7" t="s">
        <v>2086</v>
      </c>
      <c r="AJ139" s="45"/>
      <c r="AK139" s="164"/>
      <c r="AL139" s="164"/>
      <c r="AM139" s="7" t="s">
        <v>2087</v>
      </c>
    </row>
    <row r="140" ht="14.25" hidden="1" customHeight="1">
      <c r="A140" s="60" t="s">
        <v>34</v>
      </c>
      <c r="B140" s="47" t="s">
        <v>344</v>
      </c>
      <c r="C140" s="47"/>
      <c r="D140" s="60" t="s">
        <v>1712</v>
      </c>
      <c r="E140" s="8" t="s">
        <v>2101</v>
      </c>
      <c r="F140" s="8" t="s">
        <v>2102</v>
      </c>
      <c r="G140" s="8" t="s">
        <v>2075</v>
      </c>
      <c r="H140" s="8" t="s">
        <v>2074</v>
      </c>
      <c r="I140" s="8" t="s">
        <v>2101</v>
      </c>
      <c r="J140" s="8" t="s">
        <v>2102</v>
      </c>
      <c r="K140" s="8" t="s">
        <v>2077</v>
      </c>
      <c r="L140" s="8" t="s">
        <v>2078</v>
      </c>
      <c r="M140" s="8" t="s">
        <v>2079</v>
      </c>
      <c r="N140" s="47" t="s">
        <v>2075</v>
      </c>
      <c r="O140" s="166" t="s">
        <v>2074</v>
      </c>
      <c r="P140" s="166" t="s">
        <v>2080</v>
      </c>
      <c r="Q140" s="166" t="s">
        <v>2074</v>
      </c>
      <c r="R140" s="47"/>
      <c r="S140" s="47" t="s">
        <v>2074</v>
      </c>
      <c r="T140" s="47" t="s">
        <v>2081</v>
      </c>
      <c r="U140" s="47" t="s">
        <v>2074</v>
      </c>
      <c r="V140" s="47" t="s">
        <v>2081</v>
      </c>
      <c r="W140" s="47" t="s">
        <v>2074</v>
      </c>
      <c r="X140" s="47" t="s">
        <v>2082</v>
      </c>
      <c r="Y140" s="166" t="s">
        <v>2102</v>
      </c>
      <c r="Z140" s="8"/>
      <c r="AA140" s="8" t="s">
        <v>2083</v>
      </c>
      <c r="AB140" s="167" t="s">
        <v>2102</v>
      </c>
      <c r="AC140" s="8" t="s">
        <v>2084</v>
      </c>
      <c r="AD140" s="8" t="s">
        <v>2074</v>
      </c>
      <c r="AE140" s="8" t="s">
        <v>2085</v>
      </c>
      <c r="AF140" s="8" t="s">
        <v>2085</v>
      </c>
      <c r="AG140" s="8" t="s">
        <v>2085</v>
      </c>
      <c r="AH140" s="8" t="s">
        <v>2085</v>
      </c>
      <c r="AI140" s="8" t="s">
        <v>2086</v>
      </c>
      <c r="AJ140" s="47"/>
      <c r="AK140" s="165"/>
      <c r="AL140" s="165"/>
      <c r="AM140" s="8" t="s">
        <v>2087</v>
      </c>
    </row>
    <row r="141" ht="14.25" hidden="1" customHeight="1">
      <c r="A141" s="60" t="s">
        <v>34</v>
      </c>
      <c r="B141" s="47" t="s">
        <v>344</v>
      </c>
      <c r="C141" s="60" t="s">
        <v>355</v>
      </c>
      <c r="D141" s="60" t="s">
        <v>1712</v>
      </c>
      <c r="E141" s="8" t="s">
        <v>2101</v>
      </c>
      <c r="F141" s="167" t="s">
        <v>2074</v>
      </c>
      <c r="G141" s="8" t="s">
        <v>2075</v>
      </c>
      <c r="H141" s="167" t="s">
        <v>2074</v>
      </c>
      <c r="I141" s="8" t="s">
        <v>2101</v>
      </c>
      <c r="J141" s="167" t="s">
        <v>2074</v>
      </c>
      <c r="K141" s="8" t="s">
        <v>2077</v>
      </c>
      <c r="L141" s="8" t="s">
        <v>2078</v>
      </c>
      <c r="M141" s="8" t="s">
        <v>2079</v>
      </c>
      <c r="N141" s="47" t="s">
        <v>2075</v>
      </c>
      <c r="O141" s="47" t="s">
        <v>2074</v>
      </c>
      <c r="P141" s="47" t="s">
        <v>2080</v>
      </c>
      <c r="Q141" s="47" t="s">
        <v>2074</v>
      </c>
      <c r="R141" s="47"/>
      <c r="S141" s="47" t="s">
        <v>2074</v>
      </c>
      <c r="T141" s="47" t="s">
        <v>2081</v>
      </c>
      <c r="U141" s="47" t="s">
        <v>2074</v>
      </c>
      <c r="V141" s="47" t="s">
        <v>2081</v>
      </c>
      <c r="W141" s="47" t="s">
        <v>2074</v>
      </c>
      <c r="X141" s="47" t="s">
        <v>2082</v>
      </c>
      <c r="Y141" s="166" t="s">
        <v>2102</v>
      </c>
      <c r="Z141" s="8"/>
      <c r="AA141" s="8" t="s">
        <v>2083</v>
      </c>
      <c r="AB141" s="167" t="s">
        <v>2102</v>
      </c>
      <c r="AC141" s="8" t="s">
        <v>2084</v>
      </c>
      <c r="AD141" s="8" t="s">
        <v>2074</v>
      </c>
      <c r="AE141" s="8" t="s">
        <v>2085</v>
      </c>
      <c r="AF141" s="8" t="s">
        <v>2085</v>
      </c>
      <c r="AG141" s="8" t="s">
        <v>2085</v>
      </c>
      <c r="AH141" s="8" t="s">
        <v>2085</v>
      </c>
      <c r="AI141" s="8" t="s">
        <v>2086</v>
      </c>
      <c r="AJ141" s="47"/>
      <c r="AK141" s="165"/>
      <c r="AL141" s="165"/>
      <c r="AM141" s="8" t="s">
        <v>2087</v>
      </c>
    </row>
    <row r="142" ht="14.25" hidden="1" customHeight="1">
      <c r="A142" s="60" t="s">
        <v>34</v>
      </c>
      <c r="B142" s="47" t="s">
        <v>344</v>
      </c>
      <c r="C142" s="60" t="s">
        <v>1140</v>
      </c>
      <c r="D142" s="60" t="s">
        <v>1712</v>
      </c>
      <c r="E142" s="8" t="s">
        <v>2101</v>
      </c>
      <c r="F142" s="167" t="s">
        <v>2074</v>
      </c>
      <c r="G142" s="8" t="s">
        <v>2075</v>
      </c>
      <c r="H142" s="167" t="s">
        <v>2074</v>
      </c>
      <c r="I142" s="8" t="s">
        <v>2101</v>
      </c>
      <c r="J142" s="167" t="s">
        <v>2074</v>
      </c>
      <c r="K142" s="8" t="s">
        <v>2077</v>
      </c>
      <c r="L142" s="8" t="s">
        <v>2078</v>
      </c>
      <c r="M142" s="8" t="s">
        <v>2079</v>
      </c>
      <c r="N142" s="47" t="s">
        <v>2075</v>
      </c>
      <c r="O142" s="47" t="s">
        <v>2074</v>
      </c>
      <c r="P142" s="47" t="s">
        <v>2080</v>
      </c>
      <c r="Q142" s="47" t="s">
        <v>2074</v>
      </c>
      <c r="R142" s="47"/>
      <c r="S142" s="47" t="s">
        <v>2074</v>
      </c>
      <c r="T142" s="47" t="s">
        <v>2081</v>
      </c>
      <c r="U142" s="47" t="s">
        <v>2074</v>
      </c>
      <c r="V142" s="47" t="s">
        <v>2081</v>
      </c>
      <c r="W142" s="47" t="s">
        <v>2074</v>
      </c>
      <c r="X142" s="47" t="s">
        <v>2082</v>
      </c>
      <c r="Y142" s="166" t="s">
        <v>2102</v>
      </c>
      <c r="Z142" s="8"/>
      <c r="AA142" s="8" t="s">
        <v>2083</v>
      </c>
      <c r="AB142" s="167" t="s">
        <v>2102</v>
      </c>
      <c r="AC142" s="8" t="s">
        <v>2084</v>
      </c>
      <c r="AD142" s="8" t="s">
        <v>2074</v>
      </c>
      <c r="AE142" s="8" t="s">
        <v>2085</v>
      </c>
      <c r="AF142" s="8" t="s">
        <v>2085</v>
      </c>
      <c r="AG142" s="8" t="s">
        <v>2085</v>
      </c>
      <c r="AH142" s="8" t="s">
        <v>2085</v>
      </c>
      <c r="AI142" s="8" t="s">
        <v>2086</v>
      </c>
      <c r="AJ142" s="47"/>
      <c r="AK142" s="165"/>
      <c r="AL142" s="165"/>
      <c r="AM142" s="8" t="s">
        <v>2087</v>
      </c>
    </row>
    <row r="143" ht="14.25" hidden="1" customHeight="1">
      <c r="A143" s="60" t="s">
        <v>34</v>
      </c>
      <c r="B143" s="47" t="s">
        <v>344</v>
      </c>
      <c r="C143" s="60" t="s">
        <v>1120</v>
      </c>
      <c r="D143" s="60" t="s">
        <v>1712</v>
      </c>
      <c r="E143" s="8" t="s">
        <v>2101</v>
      </c>
      <c r="F143" s="8" t="s">
        <v>2102</v>
      </c>
      <c r="G143" s="8" t="s">
        <v>2075</v>
      </c>
      <c r="H143" s="167" t="s">
        <v>2074</v>
      </c>
      <c r="I143" s="8" t="s">
        <v>2101</v>
      </c>
      <c r="J143" s="8" t="s">
        <v>2102</v>
      </c>
      <c r="K143" s="8" t="s">
        <v>2077</v>
      </c>
      <c r="L143" s="8" t="s">
        <v>2078</v>
      </c>
      <c r="M143" s="8" t="s">
        <v>2079</v>
      </c>
      <c r="N143" s="47" t="s">
        <v>2075</v>
      </c>
      <c r="O143" s="166" t="s">
        <v>2102</v>
      </c>
      <c r="P143" s="47" t="s">
        <v>2080</v>
      </c>
      <c r="Q143" s="166" t="s">
        <v>2102</v>
      </c>
      <c r="R143" s="47"/>
      <c r="S143" s="166" t="s">
        <v>2102</v>
      </c>
      <c r="T143" s="47" t="s">
        <v>2081</v>
      </c>
      <c r="U143" s="166" t="s">
        <v>2074</v>
      </c>
      <c r="V143" s="47" t="s">
        <v>2081</v>
      </c>
      <c r="W143" s="166" t="s">
        <v>2074</v>
      </c>
      <c r="X143" s="47" t="s">
        <v>2082</v>
      </c>
      <c r="Y143" s="166" t="s">
        <v>2102</v>
      </c>
      <c r="Z143" s="8"/>
      <c r="AA143" s="8" t="s">
        <v>2083</v>
      </c>
      <c r="AB143" s="167" t="s">
        <v>2102</v>
      </c>
      <c r="AC143" s="8" t="s">
        <v>2084</v>
      </c>
      <c r="AD143" s="167" t="s">
        <v>2074</v>
      </c>
      <c r="AE143" s="8" t="s">
        <v>2085</v>
      </c>
      <c r="AF143" s="8" t="s">
        <v>2085</v>
      </c>
      <c r="AG143" s="8" t="s">
        <v>2085</v>
      </c>
      <c r="AH143" s="8" t="s">
        <v>2085</v>
      </c>
      <c r="AI143" s="8" t="s">
        <v>2086</v>
      </c>
      <c r="AJ143" s="47"/>
      <c r="AK143" s="165"/>
      <c r="AL143" s="165"/>
      <c r="AM143" s="8" t="s">
        <v>2087</v>
      </c>
    </row>
    <row r="144" ht="14.25" hidden="1" customHeight="1">
      <c r="A144" s="92" t="s">
        <v>38</v>
      </c>
      <c r="B144" s="7" t="s">
        <v>344</v>
      </c>
      <c r="C144" s="7"/>
      <c r="D144" s="61" t="s">
        <v>1712</v>
      </c>
      <c r="E144" s="7" t="s">
        <v>2101</v>
      </c>
      <c r="F144" s="7" t="s">
        <v>2102</v>
      </c>
      <c r="G144" s="7" t="s">
        <v>2075</v>
      </c>
      <c r="H144" s="7" t="s">
        <v>2074</v>
      </c>
      <c r="I144" s="7" t="s">
        <v>2101</v>
      </c>
      <c r="J144" s="7" t="s">
        <v>2102</v>
      </c>
      <c r="K144" s="7" t="s">
        <v>2077</v>
      </c>
      <c r="L144" s="7" t="s">
        <v>2078</v>
      </c>
      <c r="M144" s="7" t="s">
        <v>2079</v>
      </c>
      <c r="N144" s="45" t="s">
        <v>2075</v>
      </c>
      <c r="O144" s="168" t="s">
        <v>2074</v>
      </c>
      <c r="P144" s="168" t="s">
        <v>2080</v>
      </c>
      <c r="Q144" s="168" t="s">
        <v>2074</v>
      </c>
      <c r="R144" s="45"/>
      <c r="S144" s="45" t="s">
        <v>2074</v>
      </c>
      <c r="T144" s="45" t="s">
        <v>2081</v>
      </c>
      <c r="U144" s="45" t="s">
        <v>2074</v>
      </c>
      <c r="V144" s="45" t="s">
        <v>2081</v>
      </c>
      <c r="W144" s="45" t="s">
        <v>2074</v>
      </c>
      <c r="X144" s="45" t="s">
        <v>2082</v>
      </c>
      <c r="Y144" s="168" t="s">
        <v>2102</v>
      </c>
      <c r="Z144" s="7"/>
      <c r="AA144" s="7" t="s">
        <v>2083</v>
      </c>
      <c r="AB144" s="169" t="s">
        <v>2102</v>
      </c>
      <c r="AC144" s="7" t="s">
        <v>2084</v>
      </c>
      <c r="AD144" s="7" t="s">
        <v>2074</v>
      </c>
      <c r="AE144" s="7" t="s">
        <v>2085</v>
      </c>
      <c r="AF144" s="7" t="s">
        <v>2085</v>
      </c>
      <c r="AG144" s="7" t="s">
        <v>2085</v>
      </c>
      <c r="AH144" s="7" t="s">
        <v>2085</v>
      </c>
      <c r="AI144" s="7" t="s">
        <v>2086</v>
      </c>
      <c r="AJ144" s="7"/>
      <c r="AK144" s="7"/>
      <c r="AL144" s="7"/>
      <c r="AM144" s="7" t="s">
        <v>2087</v>
      </c>
    </row>
    <row r="145" ht="14.25" hidden="1" customHeight="1">
      <c r="A145" s="92" t="s">
        <v>38</v>
      </c>
      <c r="B145" s="7" t="s">
        <v>344</v>
      </c>
      <c r="C145" s="61" t="s">
        <v>355</v>
      </c>
      <c r="D145" s="61" t="s">
        <v>1712</v>
      </c>
      <c r="E145" s="7" t="s">
        <v>2101</v>
      </c>
      <c r="F145" s="169" t="s">
        <v>2074</v>
      </c>
      <c r="G145" s="7" t="s">
        <v>2075</v>
      </c>
      <c r="H145" s="169" t="s">
        <v>2074</v>
      </c>
      <c r="I145" s="7" t="s">
        <v>2101</v>
      </c>
      <c r="J145" s="169" t="s">
        <v>2074</v>
      </c>
      <c r="K145" s="7" t="s">
        <v>2077</v>
      </c>
      <c r="L145" s="7" t="s">
        <v>2078</v>
      </c>
      <c r="M145" s="7" t="s">
        <v>2079</v>
      </c>
      <c r="N145" s="45" t="s">
        <v>2075</v>
      </c>
      <c r="O145" s="45" t="s">
        <v>2074</v>
      </c>
      <c r="P145" s="45" t="s">
        <v>2080</v>
      </c>
      <c r="Q145" s="45" t="s">
        <v>2074</v>
      </c>
      <c r="R145" s="45"/>
      <c r="S145" s="45" t="s">
        <v>2074</v>
      </c>
      <c r="T145" s="45" t="s">
        <v>2081</v>
      </c>
      <c r="U145" s="45" t="s">
        <v>2074</v>
      </c>
      <c r="V145" s="45" t="s">
        <v>2081</v>
      </c>
      <c r="W145" s="45" t="s">
        <v>2074</v>
      </c>
      <c r="X145" s="45" t="s">
        <v>2082</v>
      </c>
      <c r="Y145" s="168" t="s">
        <v>2102</v>
      </c>
      <c r="Z145" s="7"/>
      <c r="AA145" s="7" t="s">
        <v>2083</v>
      </c>
      <c r="AB145" s="169" t="s">
        <v>2102</v>
      </c>
      <c r="AC145" s="7" t="s">
        <v>2084</v>
      </c>
      <c r="AD145" s="7" t="s">
        <v>2074</v>
      </c>
      <c r="AE145" s="7" t="s">
        <v>2085</v>
      </c>
      <c r="AF145" s="7" t="s">
        <v>2085</v>
      </c>
      <c r="AG145" s="7" t="s">
        <v>2085</v>
      </c>
      <c r="AH145" s="7" t="s">
        <v>2085</v>
      </c>
      <c r="AI145" s="7" t="s">
        <v>2086</v>
      </c>
      <c r="AJ145" s="7"/>
      <c r="AK145" s="7"/>
      <c r="AL145" s="7"/>
      <c r="AM145" s="7" t="s">
        <v>2087</v>
      </c>
    </row>
    <row r="146" ht="14.25" hidden="1" customHeight="1">
      <c r="A146" s="92" t="s">
        <v>38</v>
      </c>
      <c r="B146" s="7" t="s">
        <v>344</v>
      </c>
      <c r="C146" s="61" t="s">
        <v>1140</v>
      </c>
      <c r="D146" s="61" t="s">
        <v>1712</v>
      </c>
      <c r="E146" s="7" t="s">
        <v>2101</v>
      </c>
      <c r="F146" s="169" t="s">
        <v>2074</v>
      </c>
      <c r="G146" s="7" t="s">
        <v>2075</v>
      </c>
      <c r="H146" s="169" t="s">
        <v>2074</v>
      </c>
      <c r="I146" s="7" t="s">
        <v>2101</v>
      </c>
      <c r="J146" s="169" t="s">
        <v>2074</v>
      </c>
      <c r="K146" s="7" t="s">
        <v>2077</v>
      </c>
      <c r="L146" s="7" t="s">
        <v>2078</v>
      </c>
      <c r="M146" s="7" t="s">
        <v>2079</v>
      </c>
      <c r="N146" s="45" t="s">
        <v>2075</v>
      </c>
      <c r="O146" s="45" t="s">
        <v>2074</v>
      </c>
      <c r="P146" s="45" t="s">
        <v>2080</v>
      </c>
      <c r="Q146" s="45" t="s">
        <v>2074</v>
      </c>
      <c r="R146" s="45"/>
      <c r="S146" s="45" t="s">
        <v>2074</v>
      </c>
      <c r="T146" s="45" t="s">
        <v>2081</v>
      </c>
      <c r="U146" s="45" t="s">
        <v>2074</v>
      </c>
      <c r="V146" s="45" t="s">
        <v>2081</v>
      </c>
      <c r="W146" s="45" t="s">
        <v>2074</v>
      </c>
      <c r="X146" s="45" t="s">
        <v>2082</v>
      </c>
      <c r="Y146" s="168" t="s">
        <v>2102</v>
      </c>
      <c r="Z146" s="7"/>
      <c r="AA146" s="7" t="s">
        <v>2083</v>
      </c>
      <c r="AB146" s="169" t="s">
        <v>2102</v>
      </c>
      <c r="AC146" s="7" t="s">
        <v>2084</v>
      </c>
      <c r="AD146" s="7" t="s">
        <v>2074</v>
      </c>
      <c r="AE146" s="7" t="s">
        <v>2085</v>
      </c>
      <c r="AF146" s="7" t="s">
        <v>2085</v>
      </c>
      <c r="AG146" s="7" t="s">
        <v>2085</v>
      </c>
      <c r="AH146" s="7" t="s">
        <v>2085</v>
      </c>
      <c r="AI146" s="7" t="s">
        <v>2086</v>
      </c>
      <c r="AJ146" s="7"/>
      <c r="AK146" s="7"/>
      <c r="AL146" s="7"/>
      <c r="AM146" s="7" t="s">
        <v>2087</v>
      </c>
    </row>
    <row r="147" ht="14.25" hidden="1" customHeight="1">
      <c r="A147" s="92" t="s">
        <v>38</v>
      </c>
      <c r="B147" s="7" t="s">
        <v>344</v>
      </c>
      <c r="C147" s="61" t="s">
        <v>1120</v>
      </c>
      <c r="D147" s="61" t="s">
        <v>1712</v>
      </c>
      <c r="E147" s="7" t="s">
        <v>2101</v>
      </c>
      <c r="F147" s="7" t="s">
        <v>2102</v>
      </c>
      <c r="G147" s="7" t="s">
        <v>2075</v>
      </c>
      <c r="H147" s="169" t="s">
        <v>2074</v>
      </c>
      <c r="I147" s="7" t="s">
        <v>2101</v>
      </c>
      <c r="J147" s="7" t="s">
        <v>2102</v>
      </c>
      <c r="K147" s="7" t="s">
        <v>2077</v>
      </c>
      <c r="L147" s="7" t="s">
        <v>2078</v>
      </c>
      <c r="M147" s="7" t="s">
        <v>2079</v>
      </c>
      <c r="N147" s="45" t="s">
        <v>2075</v>
      </c>
      <c r="O147" s="168" t="s">
        <v>2102</v>
      </c>
      <c r="P147" s="45" t="s">
        <v>2080</v>
      </c>
      <c r="Q147" s="168" t="s">
        <v>2102</v>
      </c>
      <c r="R147" s="45"/>
      <c r="S147" s="168" t="s">
        <v>2102</v>
      </c>
      <c r="T147" s="45" t="s">
        <v>2081</v>
      </c>
      <c r="U147" s="168" t="s">
        <v>2074</v>
      </c>
      <c r="V147" s="45" t="s">
        <v>2081</v>
      </c>
      <c r="W147" s="168" t="s">
        <v>2074</v>
      </c>
      <c r="X147" s="45" t="s">
        <v>2082</v>
      </c>
      <c r="Y147" s="168" t="s">
        <v>2102</v>
      </c>
      <c r="Z147" s="7"/>
      <c r="AA147" s="7" t="s">
        <v>2083</v>
      </c>
      <c r="AB147" s="169" t="s">
        <v>2102</v>
      </c>
      <c r="AC147" s="7" t="s">
        <v>2084</v>
      </c>
      <c r="AD147" s="169" t="s">
        <v>2074</v>
      </c>
      <c r="AE147" s="7" t="s">
        <v>2085</v>
      </c>
      <c r="AF147" s="7" t="s">
        <v>2085</v>
      </c>
      <c r="AG147" s="7" t="s">
        <v>2085</v>
      </c>
      <c r="AH147" s="7" t="s">
        <v>2085</v>
      </c>
      <c r="AI147" s="7" t="s">
        <v>2086</v>
      </c>
      <c r="AJ147" s="7"/>
      <c r="AK147" s="7"/>
      <c r="AL147" s="7"/>
      <c r="AM147" s="7" t="s">
        <v>2087</v>
      </c>
    </row>
    <row r="148" ht="14.25" hidden="1" customHeight="1">
      <c r="A148" s="8" t="s">
        <v>34</v>
      </c>
      <c r="B148" s="8" t="s">
        <v>328</v>
      </c>
      <c r="C148" s="8"/>
      <c r="D148" s="61" t="s">
        <v>1712</v>
      </c>
      <c r="E148" s="8" t="s">
        <v>2090</v>
      </c>
      <c r="F148" s="8" t="s">
        <v>2074</v>
      </c>
      <c r="G148" s="8" t="s">
        <v>2075</v>
      </c>
      <c r="H148" s="8" t="s">
        <v>2089</v>
      </c>
      <c r="I148" s="8" t="s">
        <v>2076</v>
      </c>
      <c r="J148" s="8" t="s">
        <v>2074</v>
      </c>
      <c r="K148" s="8" t="s">
        <v>2077</v>
      </c>
      <c r="L148" s="8" t="s">
        <v>2078</v>
      </c>
      <c r="M148" s="8" t="s">
        <v>2079</v>
      </c>
      <c r="N148" s="47" t="s">
        <v>2075</v>
      </c>
      <c r="O148" s="47" t="s">
        <v>2074</v>
      </c>
      <c r="P148" s="47" t="s">
        <v>2080</v>
      </c>
      <c r="Q148" s="47" t="s">
        <v>2074</v>
      </c>
      <c r="R148" s="47"/>
      <c r="S148" s="47" t="s">
        <v>2074</v>
      </c>
      <c r="T148" s="47" t="s">
        <v>2081</v>
      </c>
      <c r="U148" s="47" t="s">
        <v>2074</v>
      </c>
      <c r="V148" s="47" t="s">
        <v>2081</v>
      </c>
      <c r="W148" s="47" t="s">
        <v>2074</v>
      </c>
      <c r="X148" s="47" t="s">
        <v>2082</v>
      </c>
      <c r="Y148" s="47" t="s">
        <v>2074</v>
      </c>
      <c r="Z148" s="8"/>
      <c r="AA148" s="8" t="s">
        <v>2083</v>
      </c>
      <c r="AB148" s="8" t="s">
        <v>2074</v>
      </c>
      <c r="AC148" s="8" t="s">
        <v>2084</v>
      </c>
      <c r="AD148" s="8" t="s">
        <v>2074</v>
      </c>
      <c r="AE148" s="8" t="s">
        <v>2085</v>
      </c>
      <c r="AF148" s="8" t="s">
        <v>2085</v>
      </c>
      <c r="AG148" s="8" t="s">
        <v>2085</v>
      </c>
      <c r="AH148" s="8" t="s">
        <v>2085</v>
      </c>
      <c r="AI148" s="8" t="s">
        <v>2086</v>
      </c>
      <c r="AJ148" s="8"/>
      <c r="AK148" s="8"/>
      <c r="AL148" s="8"/>
      <c r="AM148" s="8" t="s">
        <v>2087</v>
      </c>
    </row>
    <row r="149" ht="14.25" hidden="1" customHeight="1">
      <c r="A149" s="8" t="s">
        <v>38</v>
      </c>
      <c r="B149" s="8" t="s">
        <v>328</v>
      </c>
      <c r="C149" s="8"/>
      <c r="D149" s="61" t="s">
        <v>1712</v>
      </c>
      <c r="E149" s="8" t="s">
        <v>2090</v>
      </c>
      <c r="F149" s="8" t="s">
        <v>2074</v>
      </c>
      <c r="G149" s="8" t="s">
        <v>2075</v>
      </c>
      <c r="H149" s="8" t="s">
        <v>2089</v>
      </c>
      <c r="I149" s="8" t="s">
        <v>2076</v>
      </c>
      <c r="J149" s="8" t="s">
        <v>2074</v>
      </c>
      <c r="K149" s="8" t="s">
        <v>2077</v>
      </c>
      <c r="L149" s="8" t="s">
        <v>2078</v>
      </c>
      <c r="M149" s="8" t="s">
        <v>2079</v>
      </c>
      <c r="N149" s="47" t="s">
        <v>2075</v>
      </c>
      <c r="O149" s="47" t="s">
        <v>2074</v>
      </c>
      <c r="P149" s="47" t="s">
        <v>2080</v>
      </c>
      <c r="Q149" s="47" t="s">
        <v>2074</v>
      </c>
      <c r="R149" s="47"/>
      <c r="S149" s="47" t="s">
        <v>2074</v>
      </c>
      <c r="T149" s="47" t="s">
        <v>2081</v>
      </c>
      <c r="U149" s="47" t="s">
        <v>2074</v>
      </c>
      <c r="V149" s="47" t="s">
        <v>2081</v>
      </c>
      <c r="W149" s="47" t="s">
        <v>2074</v>
      </c>
      <c r="X149" s="47" t="s">
        <v>2082</v>
      </c>
      <c r="Y149" s="47" t="s">
        <v>2074</v>
      </c>
      <c r="Z149" s="8"/>
      <c r="AA149" s="8" t="s">
        <v>2083</v>
      </c>
      <c r="AB149" s="8" t="s">
        <v>2074</v>
      </c>
      <c r="AC149" s="8" t="s">
        <v>2084</v>
      </c>
      <c r="AD149" s="8" t="s">
        <v>2074</v>
      </c>
      <c r="AE149" s="8" t="s">
        <v>2085</v>
      </c>
      <c r="AF149" s="8" t="s">
        <v>2085</v>
      </c>
      <c r="AG149" s="8" t="s">
        <v>2085</v>
      </c>
      <c r="AH149" s="8" t="s">
        <v>2085</v>
      </c>
      <c r="AI149" s="8" t="s">
        <v>2086</v>
      </c>
      <c r="AJ149" s="8"/>
      <c r="AK149" s="8"/>
      <c r="AL149" s="8"/>
      <c r="AM149" s="8" t="s">
        <v>2087</v>
      </c>
    </row>
    <row r="150" ht="14.25" hidden="1" customHeight="1">
      <c r="A150" s="8" t="s">
        <v>40</v>
      </c>
      <c r="B150" s="8" t="s">
        <v>328</v>
      </c>
      <c r="C150" s="8"/>
      <c r="D150" s="60" t="s">
        <v>1712</v>
      </c>
      <c r="E150" s="8" t="s">
        <v>2090</v>
      </c>
      <c r="F150" s="8" t="s">
        <v>2074</v>
      </c>
      <c r="G150" s="8" t="s">
        <v>2075</v>
      </c>
      <c r="H150" s="8" t="s">
        <v>2089</v>
      </c>
      <c r="I150" s="8" t="s">
        <v>2076</v>
      </c>
      <c r="J150" s="8" t="s">
        <v>2074</v>
      </c>
      <c r="K150" s="8" t="s">
        <v>2077</v>
      </c>
      <c r="L150" s="8" t="s">
        <v>2078</v>
      </c>
      <c r="M150" s="8" t="s">
        <v>2079</v>
      </c>
      <c r="N150" s="47" t="s">
        <v>2075</v>
      </c>
      <c r="O150" s="47" t="s">
        <v>2074</v>
      </c>
      <c r="P150" s="47" t="s">
        <v>2080</v>
      </c>
      <c r="Q150" s="47" t="s">
        <v>2074</v>
      </c>
      <c r="R150" s="47"/>
      <c r="S150" s="47" t="s">
        <v>2074</v>
      </c>
      <c r="T150" s="47" t="s">
        <v>2081</v>
      </c>
      <c r="U150" s="47" t="s">
        <v>2074</v>
      </c>
      <c r="V150" s="47" t="s">
        <v>2081</v>
      </c>
      <c r="W150" s="47" t="s">
        <v>2074</v>
      </c>
      <c r="X150" s="47" t="s">
        <v>2082</v>
      </c>
      <c r="Y150" s="47" t="s">
        <v>2074</v>
      </c>
      <c r="Z150" s="8"/>
      <c r="AA150" s="8" t="s">
        <v>2083</v>
      </c>
      <c r="AB150" s="8" t="s">
        <v>2074</v>
      </c>
      <c r="AC150" s="8" t="s">
        <v>2084</v>
      </c>
      <c r="AD150" s="8" t="s">
        <v>2074</v>
      </c>
      <c r="AE150" s="8" t="s">
        <v>2085</v>
      </c>
      <c r="AF150" s="8" t="s">
        <v>2085</v>
      </c>
      <c r="AG150" s="8" t="s">
        <v>2085</v>
      </c>
      <c r="AH150" s="8" t="s">
        <v>2085</v>
      </c>
      <c r="AI150" s="8" t="s">
        <v>2086</v>
      </c>
      <c r="AJ150" s="8"/>
      <c r="AK150" s="8"/>
      <c r="AL150" s="8"/>
      <c r="AM150" s="8" t="s">
        <v>2087</v>
      </c>
    </row>
    <row r="151" ht="14.25" hidden="1" customHeight="1">
      <c r="A151" s="8" t="s">
        <v>42</v>
      </c>
      <c r="B151" s="8" t="s">
        <v>328</v>
      </c>
      <c r="C151" s="8"/>
      <c r="D151" s="60" t="s">
        <v>1712</v>
      </c>
      <c r="E151" s="8" t="s">
        <v>2090</v>
      </c>
      <c r="F151" s="8" t="s">
        <v>2074</v>
      </c>
      <c r="G151" s="8" t="s">
        <v>2075</v>
      </c>
      <c r="H151" s="8" t="s">
        <v>2089</v>
      </c>
      <c r="I151" s="8" t="s">
        <v>2076</v>
      </c>
      <c r="J151" s="8" t="s">
        <v>2074</v>
      </c>
      <c r="K151" s="8" t="s">
        <v>2077</v>
      </c>
      <c r="L151" s="8" t="s">
        <v>2078</v>
      </c>
      <c r="M151" s="8" t="s">
        <v>2079</v>
      </c>
      <c r="N151" s="47" t="s">
        <v>2075</v>
      </c>
      <c r="O151" s="47" t="s">
        <v>2074</v>
      </c>
      <c r="P151" s="47" t="s">
        <v>2080</v>
      </c>
      <c r="Q151" s="47" t="s">
        <v>2074</v>
      </c>
      <c r="R151" s="47"/>
      <c r="S151" s="47" t="s">
        <v>2074</v>
      </c>
      <c r="T151" s="47" t="s">
        <v>2081</v>
      </c>
      <c r="U151" s="47" t="s">
        <v>2074</v>
      </c>
      <c r="V151" s="47" t="s">
        <v>2081</v>
      </c>
      <c r="W151" s="47" t="s">
        <v>2074</v>
      </c>
      <c r="X151" s="47" t="s">
        <v>2082</v>
      </c>
      <c r="Y151" s="47" t="s">
        <v>2074</v>
      </c>
      <c r="Z151" s="8"/>
      <c r="AA151" s="8" t="s">
        <v>2083</v>
      </c>
      <c r="AB151" s="8" t="s">
        <v>2074</v>
      </c>
      <c r="AC151" s="8" t="s">
        <v>2084</v>
      </c>
      <c r="AD151" s="8" t="s">
        <v>2074</v>
      </c>
      <c r="AE151" s="8" t="s">
        <v>2085</v>
      </c>
      <c r="AF151" s="8" t="s">
        <v>2085</v>
      </c>
      <c r="AG151" s="8" t="s">
        <v>2085</v>
      </c>
      <c r="AH151" s="8" t="s">
        <v>2085</v>
      </c>
      <c r="AI151" s="8" t="s">
        <v>2086</v>
      </c>
      <c r="AJ151" s="8"/>
      <c r="AK151" s="8"/>
      <c r="AL151" s="8"/>
      <c r="AM151" s="8" t="s">
        <v>2087</v>
      </c>
    </row>
    <row r="152" ht="14.25" hidden="1" customHeight="1">
      <c r="A152" s="7" t="s">
        <v>42</v>
      </c>
      <c r="B152" s="7" t="s">
        <v>235</v>
      </c>
      <c r="C152" s="7"/>
      <c r="D152" s="60" t="s">
        <v>1712</v>
      </c>
      <c r="E152" s="7" t="s">
        <v>2073</v>
      </c>
      <c r="F152" s="7" t="s">
        <v>2074</v>
      </c>
      <c r="G152" s="7" t="s">
        <v>2075</v>
      </c>
      <c r="H152" s="7" t="s">
        <v>2074</v>
      </c>
      <c r="I152" s="7" t="s">
        <v>2088</v>
      </c>
      <c r="J152" s="7" t="s">
        <v>2074</v>
      </c>
      <c r="K152" s="7" t="s">
        <v>2077</v>
      </c>
      <c r="L152" s="7" t="s">
        <v>2078</v>
      </c>
      <c r="M152" s="7" t="s">
        <v>2079</v>
      </c>
      <c r="N152" s="45" t="s">
        <v>2075</v>
      </c>
      <c r="O152" s="45" t="s">
        <v>2074</v>
      </c>
      <c r="P152" s="45" t="s">
        <v>2080</v>
      </c>
      <c r="Q152" s="45" t="s">
        <v>2074</v>
      </c>
      <c r="R152" s="45"/>
      <c r="S152" s="45" t="s">
        <v>2074</v>
      </c>
      <c r="T152" s="45" t="s">
        <v>2081</v>
      </c>
      <c r="U152" s="45" t="s">
        <v>2074</v>
      </c>
      <c r="V152" s="45" t="s">
        <v>2081</v>
      </c>
      <c r="W152" s="45" t="s">
        <v>2074</v>
      </c>
      <c r="X152" s="45" t="s">
        <v>2082</v>
      </c>
      <c r="Y152" s="45" t="s">
        <v>2074</v>
      </c>
      <c r="Z152" s="7"/>
      <c r="AA152" s="7" t="s">
        <v>2083</v>
      </c>
      <c r="AB152" s="7" t="s">
        <v>2074</v>
      </c>
      <c r="AC152" s="7" t="s">
        <v>2084</v>
      </c>
      <c r="AD152" s="7" t="s">
        <v>2074</v>
      </c>
      <c r="AE152" s="7" t="s">
        <v>2085</v>
      </c>
      <c r="AF152" s="7" t="s">
        <v>2085</v>
      </c>
      <c r="AG152" s="7" t="s">
        <v>2085</v>
      </c>
      <c r="AH152" s="7" t="s">
        <v>2085</v>
      </c>
      <c r="AI152" s="7" t="s">
        <v>2086</v>
      </c>
      <c r="AJ152" s="7"/>
      <c r="AK152" s="7"/>
      <c r="AL152" s="7"/>
      <c r="AM152" s="7" t="s">
        <v>2087</v>
      </c>
    </row>
    <row r="153" ht="14.25" hidden="1" customHeight="1">
      <c r="A153" s="8" t="s">
        <v>42</v>
      </c>
      <c r="B153" s="8" t="s">
        <v>247</v>
      </c>
      <c r="C153" s="8"/>
      <c r="D153" s="60" t="s">
        <v>1712</v>
      </c>
      <c r="E153" s="8" t="s">
        <v>2073</v>
      </c>
      <c r="F153" s="8" t="s">
        <v>2074</v>
      </c>
      <c r="G153" s="8" t="s">
        <v>2075</v>
      </c>
      <c r="H153" s="8" t="s">
        <v>2074</v>
      </c>
      <c r="I153" s="8" t="s">
        <v>2088</v>
      </c>
      <c r="J153" s="8" t="s">
        <v>2074</v>
      </c>
      <c r="K153" s="8" t="s">
        <v>2077</v>
      </c>
      <c r="L153" s="8" t="s">
        <v>2078</v>
      </c>
      <c r="M153" s="8" t="s">
        <v>2079</v>
      </c>
      <c r="N153" s="47" t="s">
        <v>2075</v>
      </c>
      <c r="O153" s="47" t="s">
        <v>2074</v>
      </c>
      <c r="P153" s="47" t="s">
        <v>2080</v>
      </c>
      <c r="Q153" s="47" t="s">
        <v>2074</v>
      </c>
      <c r="R153" s="47"/>
      <c r="S153" s="47" t="s">
        <v>2074</v>
      </c>
      <c r="T153" s="47" t="s">
        <v>2081</v>
      </c>
      <c r="U153" s="47" t="s">
        <v>2074</v>
      </c>
      <c r="V153" s="47" t="s">
        <v>2081</v>
      </c>
      <c r="W153" s="47" t="s">
        <v>2074</v>
      </c>
      <c r="X153" s="47" t="s">
        <v>2082</v>
      </c>
      <c r="Y153" s="47" t="s">
        <v>2074</v>
      </c>
      <c r="Z153" s="8"/>
      <c r="AA153" s="8" t="s">
        <v>2083</v>
      </c>
      <c r="AB153" s="8" t="s">
        <v>2074</v>
      </c>
      <c r="AC153" s="8" t="s">
        <v>2084</v>
      </c>
      <c r="AD153" s="8" t="s">
        <v>2074</v>
      </c>
      <c r="AE153" s="8" t="s">
        <v>2085</v>
      </c>
      <c r="AF153" s="8" t="s">
        <v>2085</v>
      </c>
      <c r="AG153" s="8" t="s">
        <v>2085</v>
      </c>
      <c r="AH153" s="8" t="s">
        <v>2085</v>
      </c>
      <c r="AI153" s="8" t="s">
        <v>2086</v>
      </c>
      <c r="AJ153" s="8"/>
      <c r="AK153" s="8"/>
      <c r="AL153" s="8"/>
      <c r="AM153" s="8" t="s">
        <v>2087</v>
      </c>
    </row>
    <row r="154" ht="14.25" hidden="1" customHeight="1">
      <c r="A154" s="7" t="s">
        <v>42</v>
      </c>
      <c r="B154" s="7" t="s">
        <v>259</v>
      </c>
      <c r="C154" s="7"/>
      <c r="D154" s="60" t="s">
        <v>1712</v>
      </c>
      <c r="E154" s="7" t="s">
        <v>2090</v>
      </c>
      <c r="F154" s="7" t="s">
        <v>2074</v>
      </c>
      <c r="G154" s="7" t="s">
        <v>2075</v>
      </c>
      <c r="H154" s="7" t="s">
        <v>2074</v>
      </c>
      <c r="I154" s="7" t="s">
        <v>2076</v>
      </c>
      <c r="J154" s="7" t="s">
        <v>2074</v>
      </c>
      <c r="K154" s="7" t="s">
        <v>2077</v>
      </c>
      <c r="L154" s="7" t="s">
        <v>2078</v>
      </c>
      <c r="M154" s="7" t="s">
        <v>2079</v>
      </c>
      <c r="N154" s="45" t="s">
        <v>2075</v>
      </c>
      <c r="O154" s="45" t="s">
        <v>2074</v>
      </c>
      <c r="P154" s="45" t="s">
        <v>2080</v>
      </c>
      <c r="Q154" s="45" t="s">
        <v>2074</v>
      </c>
      <c r="R154" s="45"/>
      <c r="S154" s="45" t="s">
        <v>2074</v>
      </c>
      <c r="T154" s="45" t="s">
        <v>2081</v>
      </c>
      <c r="U154" s="45" t="s">
        <v>2074</v>
      </c>
      <c r="V154" s="45" t="s">
        <v>2081</v>
      </c>
      <c r="W154" s="45" t="s">
        <v>2074</v>
      </c>
      <c r="X154" s="45" t="s">
        <v>2082</v>
      </c>
      <c r="Y154" s="45" t="s">
        <v>2074</v>
      </c>
      <c r="Z154" s="7"/>
      <c r="AA154" s="7" t="s">
        <v>2083</v>
      </c>
      <c r="AB154" s="7" t="s">
        <v>2074</v>
      </c>
      <c r="AC154" s="7" t="s">
        <v>2084</v>
      </c>
      <c r="AD154" s="7" t="s">
        <v>2074</v>
      </c>
      <c r="AE154" s="7" t="s">
        <v>2085</v>
      </c>
      <c r="AF154" s="7" t="s">
        <v>2085</v>
      </c>
      <c r="AG154" s="7" t="s">
        <v>2085</v>
      </c>
      <c r="AH154" s="7" t="s">
        <v>2085</v>
      </c>
      <c r="AI154" s="7" t="s">
        <v>2086</v>
      </c>
      <c r="AJ154" s="7"/>
      <c r="AK154" s="7"/>
      <c r="AL154" s="7"/>
      <c r="AM154" s="7" t="s">
        <v>2087</v>
      </c>
    </row>
    <row r="155" ht="14.25" hidden="1" customHeight="1">
      <c r="A155" s="8" t="s">
        <v>40</v>
      </c>
      <c r="B155" s="47" t="s">
        <v>344</v>
      </c>
      <c r="C155" s="47"/>
      <c r="D155" s="60" t="s">
        <v>1712</v>
      </c>
      <c r="E155" s="8" t="s">
        <v>2101</v>
      </c>
      <c r="F155" s="8" t="s">
        <v>2102</v>
      </c>
      <c r="G155" s="8" t="s">
        <v>2075</v>
      </c>
      <c r="H155" s="8" t="s">
        <v>2074</v>
      </c>
      <c r="I155" s="8" t="s">
        <v>2101</v>
      </c>
      <c r="J155" s="8" t="s">
        <v>2102</v>
      </c>
      <c r="K155" s="8" t="s">
        <v>2077</v>
      </c>
      <c r="L155" s="8" t="s">
        <v>2078</v>
      </c>
      <c r="M155" s="8" t="s">
        <v>2079</v>
      </c>
      <c r="N155" s="47" t="s">
        <v>2075</v>
      </c>
      <c r="O155" s="170" t="s">
        <v>2074</v>
      </c>
      <c r="P155" s="170" t="s">
        <v>2080</v>
      </c>
      <c r="Q155" s="170" t="s">
        <v>2074</v>
      </c>
      <c r="R155" s="171"/>
      <c r="S155" s="47" t="s">
        <v>2074</v>
      </c>
      <c r="T155" s="47" t="s">
        <v>2081</v>
      </c>
      <c r="U155" s="47" t="s">
        <v>2074</v>
      </c>
      <c r="V155" s="47" t="s">
        <v>2081</v>
      </c>
      <c r="W155" s="47" t="s">
        <v>2074</v>
      </c>
      <c r="X155" s="47" t="s">
        <v>2082</v>
      </c>
      <c r="Y155" s="60" t="s">
        <v>2102</v>
      </c>
      <c r="Z155" s="8"/>
      <c r="AA155" s="8" t="s">
        <v>2083</v>
      </c>
      <c r="AB155" s="93" t="s">
        <v>2102</v>
      </c>
      <c r="AC155" s="8" t="s">
        <v>2084</v>
      </c>
      <c r="AD155" s="8" t="s">
        <v>2074</v>
      </c>
      <c r="AE155" s="8" t="s">
        <v>2085</v>
      </c>
      <c r="AF155" s="8" t="s">
        <v>2085</v>
      </c>
      <c r="AG155" s="8" t="s">
        <v>2085</v>
      </c>
      <c r="AH155" s="8" t="s">
        <v>2085</v>
      </c>
      <c r="AI155" s="8" t="s">
        <v>2086</v>
      </c>
      <c r="AJ155" s="8"/>
      <c r="AK155" s="8"/>
      <c r="AL155" s="8"/>
      <c r="AM155" s="8" t="s">
        <v>2087</v>
      </c>
    </row>
    <row r="156" ht="14.25" hidden="1" customHeight="1">
      <c r="A156" s="8" t="s">
        <v>40</v>
      </c>
      <c r="B156" s="47" t="s">
        <v>344</v>
      </c>
      <c r="C156" s="60" t="s">
        <v>355</v>
      </c>
      <c r="D156" s="60" t="s">
        <v>1712</v>
      </c>
      <c r="E156" s="8" t="s">
        <v>2101</v>
      </c>
      <c r="F156" s="93" t="s">
        <v>2074</v>
      </c>
      <c r="G156" s="8" t="s">
        <v>2075</v>
      </c>
      <c r="H156" s="93" t="s">
        <v>2074</v>
      </c>
      <c r="I156" s="8" t="s">
        <v>2101</v>
      </c>
      <c r="J156" s="93" t="s">
        <v>2074</v>
      </c>
      <c r="K156" s="8" t="s">
        <v>2077</v>
      </c>
      <c r="L156" s="8" t="s">
        <v>2078</v>
      </c>
      <c r="M156" s="8" t="s">
        <v>2079</v>
      </c>
      <c r="N156" s="47" t="s">
        <v>2075</v>
      </c>
      <c r="O156" s="47" t="s">
        <v>2074</v>
      </c>
      <c r="P156" s="47" t="s">
        <v>2080</v>
      </c>
      <c r="Q156" s="47" t="s">
        <v>2074</v>
      </c>
      <c r="R156" s="47"/>
      <c r="S156" s="47" t="s">
        <v>2074</v>
      </c>
      <c r="T156" s="47" t="s">
        <v>2081</v>
      </c>
      <c r="U156" s="47" t="s">
        <v>2074</v>
      </c>
      <c r="V156" s="47" t="s">
        <v>2081</v>
      </c>
      <c r="W156" s="47" t="s">
        <v>2074</v>
      </c>
      <c r="X156" s="47" t="s">
        <v>2082</v>
      </c>
      <c r="Y156" s="60" t="s">
        <v>2102</v>
      </c>
      <c r="Z156" s="8"/>
      <c r="AA156" s="8" t="s">
        <v>2083</v>
      </c>
      <c r="AB156" s="93" t="s">
        <v>2102</v>
      </c>
      <c r="AC156" s="8" t="s">
        <v>2084</v>
      </c>
      <c r="AD156" s="8" t="s">
        <v>2074</v>
      </c>
      <c r="AE156" s="8" t="s">
        <v>2085</v>
      </c>
      <c r="AF156" s="8" t="s">
        <v>2085</v>
      </c>
      <c r="AG156" s="8" t="s">
        <v>2085</v>
      </c>
      <c r="AH156" s="8" t="s">
        <v>2085</v>
      </c>
      <c r="AI156" s="8" t="s">
        <v>2086</v>
      </c>
      <c r="AJ156" s="47"/>
      <c r="AK156" s="165"/>
      <c r="AL156" s="165"/>
      <c r="AM156" s="8" t="s">
        <v>2087</v>
      </c>
    </row>
    <row r="157" ht="14.25" hidden="1" customHeight="1">
      <c r="A157" s="8" t="s">
        <v>40</v>
      </c>
      <c r="B157" s="47" t="s">
        <v>344</v>
      </c>
      <c r="C157" s="60" t="s">
        <v>1140</v>
      </c>
      <c r="D157" s="60" t="s">
        <v>1712</v>
      </c>
      <c r="E157" s="8" t="s">
        <v>2101</v>
      </c>
      <c r="F157" s="93" t="s">
        <v>2074</v>
      </c>
      <c r="G157" s="8" t="s">
        <v>2075</v>
      </c>
      <c r="H157" s="93" t="s">
        <v>2074</v>
      </c>
      <c r="I157" s="8" t="s">
        <v>2101</v>
      </c>
      <c r="J157" s="93" t="s">
        <v>2074</v>
      </c>
      <c r="K157" s="8" t="s">
        <v>2077</v>
      </c>
      <c r="L157" s="8" t="s">
        <v>2078</v>
      </c>
      <c r="M157" s="8" t="s">
        <v>2079</v>
      </c>
      <c r="N157" s="47" t="s">
        <v>2075</v>
      </c>
      <c r="O157" s="47" t="s">
        <v>2074</v>
      </c>
      <c r="P157" s="47" t="s">
        <v>2080</v>
      </c>
      <c r="Q157" s="47" t="s">
        <v>2074</v>
      </c>
      <c r="R157" s="47"/>
      <c r="S157" s="47" t="s">
        <v>2074</v>
      </c>
      <c r="T157" s="47" t="s">
        <v>2081</v>
      </c>
      <c r="U157" s="47" t="s">
        <v>2074</v>
      </c>
      <c r="V157" s="47" t="s">
        <v>2081</v>
      </c>
      <c r="W157" s="47" t="s">
        <v>2074</v>
      </c>
      <c r="X157" s="47" t="s">
        <v>2082</v>
      </c>
      <c r="Y157" s="60" t="s">
        <v>2102</v>
      </c>
      <c r="Z157" s="8"/>
      <c r="AA157" s="8" t="s">
        <v>2083</v>
      </c>
      <c r="AB157" s="93" t="s">
        <v>2102</v>
      </c>
      <c r="AC157" s="8" t="s">
        <v>2084</v>
      </c>
      <c r="AD157" s="8" t="s">
        <v>2074</v>
      </c>
      <c r="AE157" s="8" t="s">
        <v>2085</v>
      </c>
      <c r="AF157" s="8" t="s">
        <v>2085</v>
      </c>
      <c r="AG157" s="8" t="s">
        <v>2085</v>
      </c>
      <c r="AH157" s="8" t="s">
        <v>2085</v>
      </c>
      <c r="AI157" s="8" t="s">
        <v>2086</v>
      </c>
      <c r="AJ157" s="47"/>
      <c r="AK157" s="165"/>
      <c r="AL157" s="165"/>
      <c r="AM157" s="8" t="s">
        <v>2087</v>
      </c>
    </row>
    <row r="158" ht="14.25" hidden="1" customHeight="1">
      <c r="A158" s="8" t="s">
        <v>40</v>
      </c>
      <c r="B158" s="47" t="s">
        <v>344</v>
      </c>
      <c r="C158" s="60" t="s">
        <v>1120</v>
      </c>
      <c r="D158" s="60" t="s">
        <v>1712</v>
      </c>
      <c r="E158" s="8" t="s">
        <v>2101</v>
      </c>
      <c r="F158" s="8" t="s">
        <v>2102</v>
      </c>
      <c r="G158" s="8" t="s">
        <v>2075</v>
      </c>
      <c r="H158" s="93" t="s">
        <v>2074</v>
      </c>
      <c r="I158" s="8" t="s">
        <v>2101</v>
      </c>
      <c r="J158" s="8" t="s">
        <v>2102</v>
      </c>
      <c r="K158" s="8" t="s">
        <v>2077</v>
      </c>
      <c r="L158" s="8" t="s">
        <v>2078</v>
      </c>
      <c r="M158" s="8" t="s">
        <v>2079</v>
      </c>
      <c r="N158" s="47" t="s">
        <v>2075</v>
      </c>
      <c r="O158" s="60" t="s">
        <v>2102</v>
      </c>
      <c r="P158" s="47" t="s">
        <v>2080</v>
      </c>
      <c r="Q158" s="60" t="s">
        <v>2102</v>
      </c>
      <c r="R158" s="47"/>
      <c r="S158" s="60" t="s">
        <v>2102</v>
      </c>
      <c r="T158" s="47" t="s">
        <v>2081</v>
      </c>
      <c r="U158" s="60" t="s">
        <v>2074</v>
      </c>
      <c r="V158" s="47" t="s">
        <v>2081</v>
      </c>
      <c r="W158" s="60" t="s">
        <v>2074</v>
      </c>
      <c r="X158" s="47" t="s">
        <v>2082</v>
      </c>
      <c r="Y158" s="60" t="s">
        <v>2102</v>
      </c>
      <c r="Z158" s="8"/>
      <c r="AA158" s="8" t="s">
        <v>2083</v>
      </c>
      <c r="AB158" s="93" t="s">
        <v>2102</v>
      </c>
      <c r="AC158" s="8" t="s">
        <v>2084</v>
      </c>
      <c r="AD158" s="93" t="s">
        <v>2074</v>
      </c>
      <c r="AE158" s="8" t="s">
        <v>2085</v>
      </c>
      <c r="AF158" s="8" t="s">
        <v>2085</v>
      </c>
      <c r="AG158" s="8" t="s">
        <v>2085</v>
      </c>
      <c r="AH158" s="8" t="s">
        <v>2085</v>
      </c>
      <c r="AI158" s="8" t="s">
        <v>2086</v>
      </c>
      <c r="AJ158" s="47"/>
      <c r="AK158" s="165"/>
      <c r="AL158" s="165"/>
      <c r="AM158" s="8" t="s">
        <v>2087</v>
      </c>
    </row>
    <row r="159" ht="1.5" hidden="1" customHeight="1">
      <c r="A159" s="7" t="s">
        <v>42</v>
      </c>
      <c r="B159" s="7" t="s">
        <v>300</v>
      </c>
      <c r="C159" s="7"/>
      <c r="D159" s="60" t="s">
        <v>1712</v>
      </c>
      <c r="E159" s="7" t="s">
        <v>2073</v>
      </c>
      <c r="F159" s="7" t="s">
        <v>2074</v>
      </c>
      <c r="G159" s="7" t="s">
        <v>2075</v>
      </c>
      <c r="H159" s="7" t="s">
        <v>2074</v>
      </c>
      <c r="I159" s="7" t="s">
        <v>2088</v>
      </c>
      <c r="J159" s="7" t="s">
        <v>2074</v>
      </c>
      <c r="K159" s="7" t="s">
        <v>2077</v>
      </c>
      <c r="L159" s="7" t="s">
        <v>2078</v>
      </c>
      <c r="M159" s="7" t="s">
        <v>2079</v>
      </c>
      <c r="N159" s="45" t="s">
        <v>2075</v>
      </c>
      <c r="O159" s="45" t="s">
        <v>2074</v>
      </c>
      <c r="P159" s="45" t="s">
        <v>2080</v>
      </c>
      <c r="Q159" s="45" t="s">
        <v>2074</v>
      </c>
      <c r="R159" s="45"/>
      <c r="S159" s="45" t="s">
        <v>2074</v>
      </c>
      <c r="T159" s="45" t="s">
        <v>2081</v>
      </c>
      <c r="U159" s="45" t="s">
        <v>2074</v>
      </c>
      <c r="V159" s="45" t="s">
        <v>2081</v>
      </c>
      <c r="W159" s="45" t="s">
        <v>2074</v>
      </c>
      <c r="X159" s="45" t="s">
        <v>2082</v>
      </c>
      <c r="Y159" s="45" t="s">
        <v>2074</v>
      </c>
      <c r="Z159" s="7"/>
      <c r="AA159" s="7" t="s">
        <v>2083</v>
      </c>
      <c r="AB159" s="7" t="s">
        <v>2074</v>
      </c>
      <c r="AC159" s="7" t="s">
        <v>2084</v>
      </c>
      <c r="AD159" s="7" t="s">
        <v>2074</v>
      </c>
      <c r="AE159" s="7" t="s">
        <v>2085</v>
      </c>
      <c r="AF159" s="7" t="s">
        <v>2085</v>
      </c>
      <c r="AG159" s="7" t="s">
        <v>2085</v>
      </c>
      <c r="AH159" s="7" t="s">
        <v>2085</v>
      </c>
      <c r="AI159" s="7" t="s">
        <v>2086</v>
      </c>
      <c r="AJ159" s="7"/>
      <c r="AK159" s="7"/>
      <c r="AL159" s="7"/>
      <c r="AM159" s="7" t="s">
        <v>2087</v>
      </c>
    </row>
    <row r="160" ht="14.25" hidden="1" customHeight="1">
      <c r="A160" s="8" t="s">
        <v>40</v>
      </c>
      <c r="B160" s="47" t="s">
        <v>316</v>
      </c>
      <c r="C160" s="47"/>
      <c r="D160" s="60" t="s">
        <v>1740</v>
      </c>
      <c r="E160" s="8" t="s">
        <v>2073</v>
      </c>
      <c r="F160" s="47" t="s">
        <v>2089</v>
      </c>
      <c r="G160" s="8" t="s">
        <v>2075</v>
      </c>
      <c r="H160" s="47" t="s">
        <v>2089</v>
      </c>
      <c r="I160" s="8" t="s">
        <v>2088</v>
      </c>
      <c r="J160" s="47" t="s">
        <v>2089</v>
      </c>
      <c r="K160" s="3" t="s">
        <v>2094</v>
      </c>
      <c r="L160" s="3" t="s">
        <v>2095</v>
      </c>
      <c r="M160" s="3" t="s">
        <v>2096</v>
      </c>
      <c r="N160" s="47" t="s">
        <v>2075</v>
      </c>
      <c r="O160" s="47" t="s">
        <v>2089</v>
      </c>
      <c r="P160" s="47" t="s">
        <v>2080</v>
      </c>
      <c r="Q160" s="47" t="s">
        <v>2089</v>
      </c>
      <c r="R160" s="47"/>
      <c r="S160" s="47" t="s">
        <v>2089</v>
      </c>
      <c r="T160" s="47" t="s">
        <v>2081</v>
      </c>
      <c r="U160" s="47" t="s">
        <v>2089</v>
      </c>
      <c r="V160" s="47" t="s">
        <v>2081</v>
      </c>
      <c r="W160" s="47" t="s">
        <v>2089</v>
      </c>
      <c r="X160" s="47" t="s">
        <v>2082</v>
      </c>
      <c r="Y160" s="47" t="s">
        <v>2089</v>
      </c>
      <c r="Z160" s="8"/>
      <c r="AA160" s="8" t="s">
        <v>2083</v>
      </c>
      <c r="AB160" s="47" t="s">
        <v>2089</v>
      </c>
      <c r="AC160" s="8" t="s">
        <v>2084</v>
      </c>
      <c r="AD160" s="47" t="s">
        <v>2089</v>
      </c>
      <c r="AE160" s="8" t="s">
        <v>2085</v>
      </c>
      <c r="AF160" s="8" t="s">
        <v>2085</v>
      </c>
      <c r="AG160" s="8" t="s">
        <v>2085</v>
      </c>
      <c r="AH160" s="8" t="s">
        <v>2085</v>
      </c>
      <c r="AI160" s="8" t="s">
        <v>2086</v>
      </c>
      <c r="AJ160" s="47"/>
      <c r="AK160" s="165"/>
      <c r="AL160" s="165"/>
      <c r="AM160" s="8" t="s">
        <v>2087</v>
      </c>
    </row>
    <row r="161" ht="14.25" hidden="1" customHeight="1">
      <c r="A161" s="8" t="s">
        <v>42</v>
      </c>
      <c r="B161" s="8" t="s">
        <v>316</v>
      </c>
      <c r="C161" s="8"/>
      <c r="D161" s="60" t="s">
        <v>1712</v>
      </c>
      <c r="E161" s="8" t="s">
        <v>2073</v>
      </c>
      <c r="F161" s="8" t="s">
        <v>2074</v>
      </c>
      <c r="G161" s="8" t="s">
        <v>2075</v>
      </c>
      <c r="H161" s="8" t="s">
        <v>2074</v>
      </c>
      <c r="I161" s="8" t="s">
        <v>2088</v>
      </c>
      <c r="J161" s="8" t="s">
        <v>2074</v>
      </c>
      <c r="K161" s="3" t="s">
        <v>2094</v>
      </c>
      <c r="L161" s="3" t="s">
        <v>2095</v>
      </c>
      <c r="M161" s="3" t="s">
        <v>2096</v>
      </c>
      <c r="N161" s="47" t="s">
        <v>2075</v>
      </c>
      <c r="O161" s="8" t="s">
        <v>2074</v>
      </c>
      <c r="P161" s="47" t="s">
        <v>2080</v>
      </c>
      <c r="Q161" s="8" t="s">
        <v>2074</v>
      </c>
      <c r="R161" s="47"/>
      <c r="S161" s="8" t="s">
        <v>2074</v>
      </c>
      <c r="T161" s="47" t="s">
        <v>2081</v>
      </c>
      <c r="U161" s="8" t="s">
        <v>2074</v>
      </c>
      <c r="V161" s="47" t="s">
        <v>2081</v>
      </c>
      <c r="W161" s="8" t="s">
        <v>2074</v>
      </c>
      <c r="X161" s="47" t="s">
        <v>2082</v>
      </c>
      <c r="Y161" s="8" t="s">
        <v>2074</v>
      </c>
      <c r="Z161" s="8"/>
      <c r="AA161" s="8" t="s">
        <v>2083</v>
      </c>
      <c r="AB161" s="8" t="s">
        <v>2074</v>
      </c>
      <c r="AC161" s="8" t="s">
        <v>2084</v>
      </c>
      <c r="AD161" s="8" t="s">
        <v>2074</v>
      </c>
      <c r="AE161" s="8" t="s">
        <v>2085</v>
      </c>
      <c r="AF161" s="8" t="s">
        <v>2085</v>
      </c>
      <c r="AG161" s="8" t="s">
        <v>2085</v>
      </c>
      <c r="AH161" s="8" t="s">
        <v>2085</v>
      </c>
      <c r="AI161" s="8" t="s">
        <v>2086</v>
      </c>
      <c r="AJ161" s="8"/>
      <c r="AK161" s="8"/>
      <c r="AL161" s="8"/>
      <c r="AM161" s="8" t="s">
        <v>2087</v>
      </c>
    </row>
    <row r="162" ht="14.25" hidden="1" customHeight="1">
      <c r="A162" s="8" t="s">
        <v>42</v>
      </c>
      <c r="B162" s="8" t="s">
        <v>316</v>
      </c>
      <c r="C162" s="8"/>
      <c r="D162" s="60" t="s">
        <v>1740</v>
      </c>
      <c r="E162" s="8" t="s">
        <v>2073</v>
      </c>
      <c r="F162" s="47" t="s">
        <v>2089</v>
      </c>
      <c r="G162" s="8" t="s">
        <v>2075</v>
      </c>
      <c r="H162" s="47" t="s">
        <v>2089</v>
      </c>
      <c r="I162" s="8" t="s">
        <v>2088</v>
      </c>
      <c r="J162" s="47" t="s">
        <v>2089</v>
      </c>
      <c r="K162" s="3" t="s">
        <v>2094</v>
      </c>
      <c r="L162" s="3" t="s">
        <v>2095</v>
      </c>
      <c r="M162" s="3" t="s">
        <v>2096</v>
      </c>
      <c r="N162" s="47" t="s">
        <v>2075</v>
      </c>
      <c r="O162" s="47" t="s">
        <v>2089</v>
      </c>
      <c r="P162" s="47" t="s">
        <v>2080</v>
      </c>
      <c r="Q162" s="47" t="s">
        <v>2089</v>
      </c>
      <c r="R162" s="47"/>
      <c r="S162" s="47" t="s">
        <v>2089</v>
      </c>
      <c r="T162" s="47" t="s">
        <v>2081</v>
      </c>
      <c r="U162" s="47" t="s">
        <v>2089</v>
      </c>
      <c r="V162" s="47" t="s">
        <v>2081</v>
      </c>
      <c r="W162" s="47" t="s">
        <v>2089</v>
      </c>
      <c r="X162" s="47" t="s">
        <v>2082</v>
      </c>
      <c r="Y162" s="47" t="s">
        <v>2089</v>
      </c>
      <c r="Z162" s="8"/>
      <c r="AA162" s="8" t="s">
        <v>2083</v>
      </c>
      <c r="AB162" s="47" t="s">
        <v>2089</v>
      </c>
      <c r="AC162" s="8" t="s">
        <v>2084</v>
      </c>
      <c r="AD162" s="47" t="s">
        <v>2089</v>
      </c>
      <c r="AE162" s="8" t="s">
        <v>2085</v>
      </c>
      <c r="AF162" s="8" t="s">
        <v>2085</v>
      </c>
      <c r="AG162" s="8" t="s">
        <v>2085</v>
      </c>
      <c r="AH162" s="8" t="s">
        <v>2085</v>
      </c>
      <c r="AI162" s="8" t="s">
        <v>2086</v>
      </c>
      <c r="AJ162" s="8"/>
      <c r="AK162" s="8"/>
      <c r="AL162" s="8"/>
      <c r="AM162" s="8" t="s">
        <v>2087</v>
      </c>
    </row>
    <row r="163" ht="14.25" hidden="1" customHeight="1">
      <c r="A163" s="7" t="s">
        <v>42</v>
      </c>
      <c r="B163" s="7" t="s">
        <v>360</v>
      </c>
      <c r="C163" s="7"/>
      <c r="D163" s="61" t="s">
        <v>1712</v>
      </c>
      <c r="E163" s="7" t="s">
        <v>2073</v>
      </c>
      <c r="F163" s="7" t="s">
        <v>2074</v>
      </c>
      <c r="G163" s="7" t="s">
        <v>2075</v>
      </c>
      <c r="H163" s="7" t="s">
        <v>2074</v>
      </c>
      <c r="I163" s="7" t="s">
        <v>2088</v>
      </c>
      <c r="J163" s="7" t="s">
        <v>2074</v>
      </c>
      <c r="K163" s="7" t="s">
        <v>2077</v>
      </c>
      <c r="L163" s="7" t="s">
        <v>2078</v>
      </c>
      <c r="M163" s="7" t="s">
        <v>2079</v>
      </c>
      <c r="N163" s="45" t="s">
        <v>2075</v>
      </c>
      <c r="O163" s="45" t="s">
        <v>2074</v>
      </c>
      <c r="P163" s="45" t="s">
        <v>2080</v>
      </c>
      <c r="Q163" s="45" t="s">
        <v>2074</v>
      </c>
      <c r="R163" s="45"/>
      <c r="S163" s="45" t="s">
        <v>2074</v>
      </c>
      <c r="T163" s="45" t="s">
        <v>2081</v>
      </c>
      <c r="U163" s="45" t="s">
        <v>2074</v>
      </c>
      <c r="V163" s="45" t="s">
        <v>2081</v>
      </c>
      <c r="W163" s="45" t="s">
        <v>2074</v>
      </c>
      <c r="X163" s="45" t="s">
        <v>2082</v>
      </c>
      <c r="Y163" s="45" t="s">
        <v>2074</v>
      </c>
      <c r="Z163" s="18" t="s">
        <v>2103</v>
      </c>
      <c r="AA163" s="7" t="s">
        <v>2083</v>
      </c>
      <c r="AB163" s="7" t="s">
        <v>2074</v>
      </c>
      <c r="AC163" s="7" t="s">
        <v>2084</v>
      </c>
      <c r="AD163" s="7" t="s">
        <v>2074</v>
      </c>
      <c r="AE163" s="7" t="s">
        <v>2085</v>
      </c>
      <c r="AF163" s="7" t="s">
        <v>2085</v>
      </c>
      <c r="AG163" s="7" t="s">
        <v>2085</v>
      </c>
      <c r="AH163" s="7" t="s">
        <v>2085</v>
      </c>
      <c r="AI163" s="7" t="s">
        <v>2086</v>
      </c>
      <c r="AJ163" s="7"/>
      <c r="AK163" s="7"/>
      <c r="AL163" s="7"/>
      <c r="AM163" s="7" t="s">
        <v>2087</v>
      </c>
    </row>
    <row r="164" ht="14.25" hidden="1" customHeight="1">
      <c r="A164" s="8" t="s">
        <v>42</v>
      </c>
      <c r="B164" s="8" t="s">
        <v>361</v>
      </c>
      <c r="C164" s="8"/>
      <c r="D164" s="61" t="s">
        <v>1712</v>
      </c>
      <c r="E164" s="8" t="s">
        <v>2075</v>
      </c>
      <c r="F164" s="8" t="s">
        <v>2074</v>
      </c>
      <c r="G164" s="8" t="s">
        <v>2075</v>
      </c>
      <c r="H164" s="8" t="s">
        <v>2074</v>
      </c>
      <c r="I164" s="8" t="s">
        <v>2088</v>
      </c>
      <c r="J164" s="8" t="s">
        <v>2074</v>
      </c>
      <c r="K164" s="8" t="s">
        <v>2077</v>
      </c>
      <c r="L164" s="8" t="s">
        <v>2078</v>
      </c>
      <c r="M164" s="8" t="s">
        <v>2079</v>
      </c>
      <c r="N164" s="47" t="s">
        <v>2075</v>
      </c>
      <c r="O164" s="47" t="s">
        <v>2074</v>
      </c>
      <c r="P164" s="47" t="s">
        <v>2080</v>
      </c>
      <c r="Q164" s="47" t="s">
        <v>2074</v>
      </c>
      <c r="R164" s="47"/>
      <c r="S164" s="47" t="s">
        <v>2074</v>
      </c>
      <c r="T164" s="47" t="s">
        <v>2081</v>
      </c>
      <c r="U164" s="47" t="s">
        <v>2074</v>
      </c>
      <c r="V164" s="47" t="s">
        <v>2081</v>
      </c>
      <c r="W164" s="47" t="s">
        <v>2074</v>
      </c>
      <c r="X164" s="47" t="s">
        <v>2082</v>
      </c>
      <c r="Y164" s="47" t="s">
        <v>2074</v>
      </c>
      <c r="Z164" s="8"/>
      <c r="AA164" s="8" t="s">
        <v>2083</v>
      </c>
      <c r="AB164" s="8" t="s">
        <v>2074</v>
      </c>
      <c r="AC164" s="8" t="s">
        <v>2084</v>
      </c>
      <c r="AD164" s="8" t="s">
        <v>2074</v>
      </c>
      <c r="AE164" s="8" t="s">
        <v>2085</v>
      </c>
      <c r="AF164" s="8" t="s">
        <v>2085</v>
      </c>
      <c r="AG164" s="8" t="s">
        <v>2085</v>
      </c>
      <c r="AH164" s="8" t="s">
        <v>2085</v>
      </c>
      <c r="AI164" s="8" t="s">
        <v>2086</v>
      </c>
      <c r="AJ164" s="8"/>
      <c r="AK164" s="8"/>
      <c r="AL164" s="8"/>
      <c r="AM164" s="8" t="s">
        <v>2087</v>
      </c>
    </row>
    <row r="165" ht="14.25" hidden="1" customHeight="1">
      <c r="A165" s="92" t="s">
        <v>42</v>
      </c>
      <c r="B165" s="7" t="s">
        <v>344</v>
      </c>
      <c r="C165" s="45"/>
      <c r="D165" s="61" t="s">
        <v>1712</v>
      </c>
      <c r="E165" s="7" t="s">
        <v>2101</v>
      </c>
      <c r="F165" s="7" t="s">
        <v>2102</v>
      </c>
      <c r="G165" s="7" t="s">
        <v>2075</v>
      </c>
      <c r="H165" s="7" t="s">
        <v>2074</v>
      </c>
      <c r="I165" s="7" t="s">
        <v>2101</v>
      </c>
      <c r="J165" s="7" t="s">
        <v>2102</v>
      </c>
      <c r="K165" s="7" t="s">
        <v>2077</v>
      </c>
      <c r="L165" s="7" t="s">
        <v>2078</v>
      </c>
      <c r="M165" s="7" t="s">
        <v>2079</v>
      </c>
      <c r="N165" s="45" t="s">
        <v>2075</v>
      </c>
      <c r="O165" s="168" t="s">
        <v>2074</v>
      </c>
      <c r="P165" s="168" t="s">
        <v>2080</v>
      </c>
      <c r="Q165" s="168" t="s">
        <v>2074</v>
      </c>
      <c r="R165" s="45"/>
      <c r="S165" s="45" t="s">
        <v>2074</v>
      </c>
      <c r="T165" s="45" t="s">
        <v>2081</v>
      </c>
      <c r="U165" s="45" t="s">
        <v>2074</v>
      </c>
      <c r="V165" s="45" t="s">
        <v>2081</v>
      </c>
      <c r="W165" s="45" t="s">
        <v>2074</v>
      </c>
      <c r="X165" s="45" t="s">
        <v>2082</v>
      </c>
      <c r="Y165" s="168" t="s">
        <v>2102</v>
      </c>
      <c r="Z165" s="7"/>
      <c r="AA165" s="7" t="s">
        <v>2083</v>
      </c>
      <c r="AB165" s="169" t="s">
        <v>2102</v>
      </c>
      <c r="AC165" s="7" t="s">
        <v>2084</v>
      </c>
      <c r="AD165" s="7" t="s">
        <v>2074</v>
      </c>
      <c r="AE165" s="7" t="s">
        <v>2085</v>
      </c>
      <c r="AF165" s="7" t="s">
        <v>2085</v>
      </c>
      <c r="AG165" s="7" t="s">
        <v>2085</v>
      </c>
      <c r="AH165" s="7" t="s">
        <v>2085</v>
      </c>
      <c r="AI165" s="7" t="s">
        <v>2086</v>
      </c>
      <c r="AJ165" s="7"/>
      <c r="AK165" s="7"/>
      <c r="AL165" s="7"/>
      <c r="AM165" s="7" t="s">
        <v>2087</v>
      </c>
    </row>
    <row r="166" ht="14.25" hidden="1" customHeight="1">
      <c r="A166" s="92" t="s">
        <v>42</v>
      </c>
      <c r="B166" s="7" t="s">
        <v>344</v>
      </c>
      <c r="C166" s="61" t="s">
        <v>355</v>
      </c>
      <c r="D166" s="61" t="s">
        <v>1712</v>
      </c>
      <c r="E166" s="7" t="s">
        <v>2101</v>
      </c>
      <c r="F166" s="169" t="s">
        <v>2074</v>
      </c>
      <c r="G166" s="7" t="s">
        <v>2075</v>
      </c>
      <c r="H166" s="169" t="s">
        <v>2074</v>
      </c>
      <c r="I166" s="7" t="s">
        <v>2101</v>
      </c>
      <c r="J166" s="169" t="s">
        <v>2074</v>
      </c>
      <c r="K166" s="7" t="s">
        <v>2077</v>
      </c>
      <c r="L166" s="7" t="s">
        <v>2078</v>
      </c>
      <c r="M166" s="7" t="s">
        <v>2079</v>
      </c>
      <c r="N166" s="45" t="s">
        <v>2075</v>
      </c>
      <c r="O166" s="45" t="s">
        <v>2074</v>
      </c>
      <c r="P166" s="45" t="s">
        <v>2080</v>
      </c>
      <c r="Q166" s="45" t="s">
        <v>2074</v>
      </c>
      <c r="R166" s="45"/>
      <c r="S166" s="45" t="s">
        <v>2074</v>
      </c>
      <c r="T166" s="45" t="s">
        <v>2081</v>
      </c>
      <c r="U166" s="45" t="s">
        <v>2074</v>
      </c>
      <c r="V166" s="45" t="s">
        <v>2081</v>
      </c>
      <c r="W166" s="45" t="s">
        <v>2074</v>
      </c>
      <c r="X166" s="45" t="s">
        <v>2082</v>
      </c>
      <c r="Y166" s="168" t="s">
        <v>2102</v>
      </c>
      <c r="Z166" s="7"/>
      <c r="AA166" s="7" t="s">
        <v>2083</v>
      </c>
      <c r="AB166" s="169" t="s">
        <v>2102</v>
      </c>
      <c r="AC166" s="7" t="s">
        <v>2084</v>
      </c>
      <c r="AD166" s="7" t="s">
        <v>2074</v>
      </c>
      <c r="AE166" s="7" t="s">
        <v>2085</v>
      </c>
      <c r="AF166" s="7" t="s">
        <v>2085</v>
      </c>
      <c r="AG166" s="7" t="s">
        <v>2085</v>
      </c>
      <c r="AH166" s="7" t="s">
        <v>2085</v>
      </c>
      <c r="AI166" s="7" t="s">
        <v>2086</v>
      </c>
      <c r="AJ166" s="7"/>
      <c r="AK166" s="7"/>
      <c r="AL166" s="7"/>
      <c r="AM166" s="7" t="s">
        <v>2087</v>
      </c>
    </row>
    <row r="167" ht="14.25" hidden="1" customHeight="1">
      <c r="A167" s="92" t="s">
        <v>42</v>
      </c>
      <c r="B167" s="7" t="s">
        <v>344</v>
      </c>
      <c r="C167" s="61" t="s">
        <v>1140</v>
      </c>
      <c r="D167" s="61" t="s">
        <v>1712</v>
      </c>
      <c r="E167" s="7" t="s">
        <v>2101</v>
      </c>
      <c r="F167" s="169" t="s">
        <v>2074</v>
      </c>
      <c r="G167" s="7" t="s">
        <v>2075</v>
      </c>
      <c r="H167" s="169" t="s">
        <v>2074</v>
      </c>
      <c r="I167" s="7" t="s">
        <v>2101</v>
      </c>
      <c r="J167" s="169" t="s">
        <v>2074</v>
      </c>
      <c r="K167" s="7" t="s">
        <v>2077</v>
      </c>
      <c r="L167" s="7" t="s">
        <v>2078</v>
      </c>
      <c r="M167" s="7" t="s">
        <v>2079</v>
      </c>
      <c r="N167" s="45" t="s">
        <v>2075</v>
      </c>
      <c r="O167" s="45" t="s">
        <v>2074</v>
      </c>
      <c r="P167" s="45" t="s">
        <v>2080</v>
      </c>
      <c r="Q167" s="45" t="s">
        <v>2074</v>
      </c>
      <c r="R167" s="45"/>
      <c r="S167" s="45" t="s">
        <v>2074</v>
      </c>
      <c r="T167" s="45" t="s">
        <v>2081</v>
      </c>
      <c r="U167" s="45" t="s">
        <v>2074</v>
      </c>
      <c r="V167" s="45" t="s">
        <v>2081</v>
      </c>
      <c r="W167" s="45" t="s">
        <v>2074</v>
      </c>
      <c r="X167" s="45" t="s">
        <v>2082</v>
      </c>
      <c r="Y167" s="168" t="s">
        <v>2102</v>
      </c>
      <c r="Z167" s="7"/>
      <c r="AA167" s="7" t="s">
        <v>2083</v>
      </c>
      <c r="AB167" s="169" t="s">
        <v>2102</v>
      </c>
      <c r="AC167" s="7" t="s">
        <v>2084</v>
      </c>
      <c r="AD167" s="7" t="s">
        <v>2074</v>
      </c>
      <c r="AE167" s="7" t="s">
        <v>2085</v>
      </c>
      <c r="AF167" s="7" t="s">
        <v>2085</v>
      </c>
      <c r="AG167" s="7" t="s">
        <v>2085</v>
      </c>
      <c r="AH167" s="7" t="s">
        <v>2085</v>
      </c>
      <c r="AI167" s="7" t="s">
        <v>2086</v>
      </c>
      <c r="AJ167" s="7"/>
      <c r="AK167" s="7"/>
      <c r="AL167" s="7"/>
      <c r="AM167" s="7" t="s">
        <v>2087</v>
      </c>
    </row>
    <row r="168" ht="14.25" hidden="1" customHeight="1">
      <c r="A168" s="92" t="s">
        <v>42</v>
      </c>
      <c r="B168" s="7" t="s">
        <v>344</v>
      </c>
      <c r="C168" s="61" t="s">
        <v>1120</v>
      </c>
      <c r="D168" s="61" t="s">
        <v>1712</v>
      </c>
      <c r="E168" s="7" t="s">
        <v>2101</v>
      </c>
      <c r="F168" s="7" t="s">
        <v>2102</v>
      </c>
      <c r="G168" s="7" t="s">
        <v>2075</v>
      </c>
      <c r="H168" s="169" t="s">
        <v>2074</v>
      </c>
      <c r="I168" s="7" t="s">
        <v>2101</v>
      </c>
      <c r="J168" s="7" t="s">
        <v>2102</v>
      </c>
      <c r="K168" s="7" t="s">
        <v>2077</v>
      </c>
      <c r="L168" s="7" t="s">
        <v>2078</v>
      </c>
      <c r="M168" s="7" t="s">
        <v>2079</v>
      </c>
      <c r="N168" s="45" t="s">
        <v>2075</v>
      </c>
      <c r="O168" s="168" t="s">
        <v>2102</v>
      </c>
      <c r="P168" s="45" t="s">
        <v>2080</v>
      </c>
      <c r="Q168" s="168" t="s">
        <v>2102</v>
      </c>
      <c r="R168" s="45"/>
      <c r="S168" s="168" t="s">
        <v>2102</v>
      </c>
      <c r="T168" s="45" t="s">
        <v>2081</v>
      </c>
      <c r="U168" s="168" t="s">
        <v>2074</v>
      </c>
      <c r="V168" s="45" t="s">
        <v>2081</v>
      </c>
      <c r="W168" s="168" t="s">
        <v>2074</v>
      </c>
      <c r="X168" s="45" t="s">
        <v>2082</v>
      </c>
      <c r="Y168" s="168" t="s">
        <v>2102</v>
      </c>
      <c r="Z168" s="7"/>
      <c r="AA168" s="7" t="s">
        <v>2083</v>
      </c>
      <c r="AB168" s="169" t="s">
        <v>2102</v>
      </c>
      <c r="AC168" s="7" t="s">
        <v>2084</v>
      </c>
      <c r="AD168" s="169" t="s">
        <v>2074</v>
      </c>
      <c r="AE168" s="7" t="s">
        <v>2085</v>
      </c>
      <c r="AF168" s="7" t="s">
        <v>2085</v>
      </c>
      <c r="AG168" s="7" t="s">
        <v>2085</v>
      </c>
      <c r="AH168" s="7" t="s">
        <v>2085</v>
      </c>
      <c r="AI168" s="7" t="s">
        <v>2086</v>
      </c>
      <c r="AJ168" s="7"/>
      <c r="AK168" s="7"/>
      <c r="AL168" s="7"/>
      <c r="AM168" s="7" t="s">
        <v>2087</v>
      </c>
    </row>
    <row r="169" ht="14.25" hidden="1" customHeight="1">
      <c r="A169" s="8" t="s">
        <v>42</v>
      </c>
      <c r="B169" s="8"/>
      <c r="C169" s="8" t="s">
        <v>1115</v>
      </c>
      <c r="D169" s="61" t="s">
        <v>1712</v>
      </c>
      <c r="E169" s="8"/>
      <c r="F169" s="8" t="s">
        <v>2074</v>
      </c>
      <c r="G169" s="8" t="s">
        <v>2075</v>
      </c>
      <c r="H169" s="8" t="s">
        <v>2074</v>
      </c>
      <c r="I169" s="8" t="s">
        <v>2076</v>
      </c>
      <c r="J169" s="8" t="s">
        <v>2074</v>
      </c>
      <c r="K169" s="8"/>
      <c r="L169" s="8"/>
      <c r="M169" s="8"/>
      <c r="N169" s="47"/>
      <c r="O169" s="47"/>
      <c r="P169" s="47"/>
      <c r="Q169" s="47"/>
      <c r="R169" s="47"/>
      <c r="S169" s="47"/>
      <c r="T169" s="47"/>
      <c r="U169" s="47"/>
      <c r="V169" s="47"/>
      <c r="W169" s="47"/>
      <c r="X169" s="47"/>
      <c r="Y169" s="47"/>
      <c r="Z169" s="8"/>
      <c r="AA169" s="8"/>
      <c r="AB169" s="8"/>
      <c r="AC169" s="8"/>
      <c r="AD169" s="8"/>
      <c r="AE169" s="8"/>
      <c r="AF169" s="8"/>
      <c r="AG169" s="8"/>
      <c r="AH169" s="8"/>
      <c r="AI169" s="8"/>
      <c r="AJ169" s="8"/>
      <c r="AK169" s="8"/>
      <c r="AL169" s="8"/>
      <c r="AM169" s="8"/>
    </row>
    <row r="170" ht="14.25" customHeight="1">
      <c r="A170" s="5"/>
      <c r="B170" s="5"/>
      <c r="C170" s="5"/>
      <c r="D170" s="47"/>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98" t="s">
        <v>44</v>
      </c>
      <c r="B171" s="98" t="s">
        <v>355</v>
      </c>
      <c r="C171" s="158"/>
      <c r="D171" s="119" t="s">
        <v>1712</v>
      </c>
      <c r="E171" s="98" t="s">
        <v>2075</v>
      </c>
      <c r="F171" s="98" t="s">
        <v>2074</v>
      </c>
      <c r="G171" s="98" t="s">
        <v>2075</v>
      </c>
      <c r="H171" s="98" t="s">
        <v>2074</v>
      </c>
      <c r="I171" s="119" t="s">
        <v>2101</v>
      </c>
      <c r="J171" s="98" t="s">
        <v>2074</v>
      </c>
      <c r="K171" s="98" t="s">
        <v>2077</v>
      </c>
      <c r="L171" s="98" t="s">
        <v>2078</v>
      </c>
      <c r="M171" s="98" t="s">
        <v>2079</v>
      </c>
      <c r="N171" s="98" t="s">
        <v>2075</v>
      </c>
      <c r="O171" s="98" t="s">
        <v>2074</v>
      </c>
      <c r="P171" s="98" t="s">
        <v>2080</v>
      </c>
      <c r="Q171" s="98" t="s">
        <v>2074</v>
      </c>
      <c r="R171" s="98" t="s">
        <v>2075</v>
      </c>
      <c r="S171" s="98" t="s">
        <v>2074</v>
      </c>
      <c r="T171" s="98" t="s">
        <v>2081</v>
      </c>
      <c r="U171" s="98" t="s">
        <v>2074</v>
      </c>
      <c r="V171" s="98" t="s">
        <v>2081</v>
      </c>
      <c r="W171" s="98" t="s">
        <v>2074</v>
      </c>
      <c r="X171" s="98" t="s">
        <v>2082</v>
      </c>
      <c r="Y171" s="98" t="s">
        <v>2074</v>
      </c>
      <c r="Z171" s="119" t="s">
        <v>2104</v>
      </c>
      <c r="AA171" s="98" t="s">
        <v>2083</v>
      </c>
      <c r="AB171" s="98" t="s">
        <v>2074</v>
      </c>
      <c r="AC171" s="98" t="s">
        <v>2084</v>
      </c>
      <c r="AD171" s="98" t="s">
        <v>2074</v>
      </c>
      <c r="AE171" s="98" t="s">
        <v>2085</v>
      </c>
      <c r="AF171" s="98" t="s">
        <v>2085</v>
      </c>
      <c r="AG171" s="98" t="s">
        <v>2085</v>
      </c>
      <c r="AH171" s="98" t="s">
        <v>2085</v>
      </c>
      <c r="AI171" s="98" t="s">
        <v>2086</v>
      </c>
      <c r="AK171" s="158"/>
      <c r="AL171" s="158"/>
      <c r="AM171" s="98" t="s">
        <v>2087</v>
      </c>
    </row>
    <row r="172" ht="14.25" customHeight="1">
      <c r="A172" s="98" t="s">
        <v>44</v>
      </c>
      <c r="B172" s="98" t="s">
        <v>355</v>
      </c>
      <c r="C172" s="158"/>
      <c r="D172" s="119" t="s">
        <v>1712</v>
      </c>
      <c r="E172" s="98" t="s">
        <v>2075</v>
      </c>
      <c r="F172" s="98" t="s">
        <v>2074</v>
      </c>
      <c r="G172" s="98" t="s">
        <v>2075</v>
      </c>
      <c r="H172" s="98" t="s">
        <v>2074</v>
      </c>
      <c r="I172" s="119" t="s">
        <v>2101</v>
      </c>
      <c r="J172" s="98" t="s">
        <v>2074</v>
      </c>
      <c r="K172" s="98" t="s">
        <v>2077</v>
      </c>
      <c r="L172" s="98" t="s">
        <v>2078</v>
      </c>
      <c r="M172" s="98" t="s">
        <v>2079</v>
      </c>
      <c r="N172" s="98" t="s">
        <v>2075</v>
      </c>
      <c r="O172" s="98" t="s">
        <v>2074</v>
      </c>
      <c r="P172" s="98" t="s">
        <v>2080</v>
      </c>
      <c r="Q172" s="98" t="s">
        <v>2074</v>
      </c>
      <c r="R172" s="98" t="s">
        <v>2075</v>
      </c>
      <c r="S172" s="98" t="s">
        <v>2074</v>
      </c>
      <c r="T172" s="98" t="s">
        <v>2081</v>
      </c>
      <c r="U172" s="98" t="s">
        <v>2074</v>
      </c>
      <c r="V172" s="98" t="s">
        <v>2081</v>
      </c>
      <c r="W172" s="98" t="s">
        <v>2074</v>
      </c>
      <c r="X172" s="98" t="s">
        <v>2082</v>
      </c>
      <c r="Y172" s="98" t="s">
        <v>2074</v>
      </c>
      <c r="Z172" s="119" t="s">
        <v>2104</v>
      </c>
      <c r="AA172" s="98" t="s">
        <v>2083</v>
      </c>
      <c r="AB172" s="98" t="s">
        <v>2074</v>
      </c>
      <c r="AC172" s="98" t="s">
        <v>2084</v>
      </c>
      <c r="AD172" s="98" t="s">
        <v>2074</v>
      </c>
      <c r="AE172" s="98" t="s">
        <v>2085</v>
      </c>
      <c r="AF172" s="98" t="s">
        <v>2085</v>
      </c>
      <c r="AG172" s="98" t="s">
        <v>2085</v>
      </c>
      <c r="AH172" s="98" t="s">
        <v>2085</v>
      </c>
      <c r="AI172" s="98" t="s">
        <v>2086</v>
      </c>
      <c r="AK172" s="158"/>
      <c r="AL172" s="158"/>
      <c r="AM172" s="98" t="s">
        <v>2087</v>
      </c>
    </row>
    <row r="173" ht="14.25" customHeight="1">
      <c r="A173" s="119" t="s">
        <v>44</v>
      </c>
      <c r="B173" s="119" t="s">
        <v>143</v>
      </c>
      <c r="C173" s="38"/>
      <c r="D173" s="119" t="s">
        <v>1712</v>
      </c>
      <c r="E173" s="98" t="s">
        <v>2075</v>
      </c>
      <c r="F173" s="98" t="s">
        <v>2074</v>
      </c>
      <c r="G173" s="98" t="s">
        <v>2075</v>
      </c>
      <c r="H173" s="98" t="s">
        <v>2074</v>
      </c>
      <c r="I173" s="119" t="s">
        <v>2101</v>
      </c>
      <c r="J173" s="98" t="s">
        <v>2074</v>
      </c>
      <c r="K173" s="98" t="s">
        <v>2077</v>
      </c>
      <c r="L173" s="98" t="s">
        <v>2078</v>
      </c>
      <c r="M173" s="98" t="s">
        <v>2079</v>
      </c>
      <c r="N173" s="98" t="s">
        <v>2075</v>
      </c>
      <c r="O173" s="98" t="s">
        <v>2074</v>
      </c>
      <c r="P173" s="98" t="s">
        <v>2080</v>
      </c>
      <c r="Q173" s="98" t="s">
        <v>2074</v>
      </c>
      <c r="R173" s="98" t="s">
        <v>2075</v>
      </c>
      <c r="S173" s="98" t="s">
        <v>2074</v>
      </c>
      <c r="T173" s="98" t="s">
        <v>2081</v>
      </c>
      <c r="U173" s="98" t="s">
        <v>2074</v>
      </c>
      <c r="V173" s="98" t="s">
        <v>2081</v>
      </c>
      <c r="W173" s="98" t="s">
        <v>2074</v>
      </c>
      <c r="X173" s="98" t="s">
        <v>2082</v>
      </c>
      <c r="Y173" s="98" t="s">
        <v>2074</v>
      </c>
      <c r="Z173" s="119" t="s">
        <v>2104</v>
      </c>
      <c r="AA173" s="98" t="s">
        <v>2083</v>
      </c>
      <c r="AB173" s="98" t="s">
        <v>2074</v>
      </c>
      <c r="AC173" s="98" t="s">
        <v>2084</v>
      </c>
      <c r="AD173" s="98" t="s">
        <v>2074</v>
      </c>
      <c r="AE173" s="98" t="s">
        <v>2085</v>
      </c>
      <c r="AF173" s="98" t="s">
        <v>2085</v>
      </c>
      <c r="AG173" s="98" t="s">
        <v>2085</v>
      </c>
      <c r="AH173" s="98" t="s">
        <v>2085</v>
      </c>
      <c r="AI173" s="98" t="s">
        <v>2086</v>
      </c>
      <c r="AK173" s="158"/>
      <c r="AL173" s="158"/>
      <c r="AM173" s="98" t="s">
        <v>2087</v>
      </c>
    </row>
    <row r="174" ht="14.25" customHeight="1">
      <c r="A174" s="119" t="s">
        <v>44</v>
      </c>
      <c r="B174" s="98" t="s">
        <v>159</v>
      </c>
      <c r="C174" s="38"/>
      <c r="D174" s="119" t="s">
        <v>1712</v>
      </c>
      <c r="E174" s="98" t="s">
        <v>2075</v>
      </c>
      <c r="F174" s="98" t="s">
        <v>2074</v>
      </c>
      <c r="G174" s="98" t="s">
        <v>2075</v>
      </c>
      <c r="H174" s="98" t="s">
        <v>2074</v>
      </c>
      <c r="I174" s="119" t="s">
        <v>2101</v>
      </c>
      <c r="J174" s="98" t="s">
        <v>2074</v>
      </c>
      <c r="K174" s="98" t="s">
        <v>2077</v>
      </c>
      <c r="L174" s="98" t="s">
        <v>2078</v>
      </c>
      <c r="M174" s="98" t="s">
        <v>2079</v>
      </c>
      <c r="N174" s="98" t="s">
        <v>2075</v>
      </c>
      <c r="O174" s="98" t="s">
        <v>2074</v>
      </c>
      <c r="P174" s="98" t="s">
        <v>2080</v>
      </c>
      <c r="Q174" s="98" t="s">
        <v>2074</v>
      </c>
      <c r="R174" s="98" t="s">
        <v>2075</v>
      </c>
      <c r="S174" s="98" t="s">
        <v>2074</v>
      </c>
      <c r="T174" s="98" t="s">
        <v>2081</v>
      </c>
      <c r="U174" s="98" t="s">
        <v>2074</v>
      </c>
      <c r="V174" s="98" t="s">
        <v>2081</v>
      </c>
      <c r="W174" s="98" t="s">
        <v>2074</v>
      </c>
      <c r="X174" s="98" t="s">
        <v>2082</v>
      </c>
      <c r="Y174" s="98" t="s">
        <v>2074</v>
      </c>
      <c r="Z174" s="119" t="s">
        <v>2104</v>
      </c>
      <c r="AA174" s="98" t="s">
        <v>2083</v>
      </c>
      <c r="AB174" s="98" t="s">
        <v>2074</v>
      </c>
      <c r="AC174" s="98" t="s">
        <v>2084</v>
      </c>
      <c r="AD174" s="98" t="s">
        <v>2074</v>
      </c>
      <c r="AE174" s="98" t="s">
        <v>2085</v>
      </c>
      <c r="AF174" s="98" t="s">
        <v>2085</v>
      </c>
      <c r="AG174" s="98" t="s">
        <v>2085</v>
      </c>
      <c r="AH174" s="98" t="s">
        <v>2085</v>
      </c>
      <c r="AI174" s="98" t="s">
        <v>2086</v>
      </c>
      <c r="AK174" s="158"/>
      <c r="AL174" s="158"/>
      <c r="AM174" s="98" t="s">
        <v>2087</v>
      </c>
    </row>
    <row r="175" ht="14.25" customHeight="1">
      <c r="A175" s="119" t="s">
        <v>44</v>
      </c>
      <c r="B175" s="119" t="s">
        <v>178</v>
      </c>
      <c r="C175" s="38"/>
      <c r="D175" s="119" t="s">
        <v>1712</v>
      </c>
      <c r="E175" s="98" t="s">
        <v>2075</v>
      </c>
      <c r="F175" s="98" t="s">
        <v>2074</v>
      </c>
      <c r="G175" s="98" t="s">
        <v>2075</v>
      </c>
      <c r="H175" s="98" t="s">
        <v>2074</v>
      </c>
      <c r="I175" s="119" t="s">
        <v>2101</v>
      </c>
      <c r="J175" s="98" t="s">
        <v>2074</v>
      </c>
      <c r="K175" s="98" t="s">
        <v>2077</v>
      </c>
      <c r="L175" s="98" t="s">
        <v>2078</v>
      </c>
      <c r="M175" s="98" t="s">
        <v>2079</v>
      </c>
      <c r="N175" s="98" t="s">
        <v>2075</v>
      </c>
      <c r="O175" s="98" t="s">
        <v>2074</v>
      </c>
      <c r="P175" s="98" t="s">
        <v>2080</v>
      </c>
      <c r="Q175" s="98" t="s">
        <v>2074</v>
      </c>
      <c r="R175" s="98" t="s">
        <v>2075</v>
      </c>
      <c r="S175" s="98" t="s">
        <v>2074</v>
      </c>
      <c r="T175" s="98" t="s">
        <v>2081</v>
      </c>
      <c r="U175" s="98" t="s">
        <v>2074</v>
      </c>
      <c r="V175" s="98" t="s">
        <v>2081</v>
      </c>
      <c r="W175" s="98" t="s">
        <v>2074</v>
      </c>
      <c r="X175" s="98" t="s">
        <v>2082</v>
      </c>
      <c r="Y175" s="98" t="s">
        <v>2074</v>
      </c>
      <c r="Z175" s="119" t="s">
        <v>2104</v>
      </c>
      <c r="AA175" s="98" t="s">
        <v>2083</v>
      </c>
      <c r="AB175" s="98" t="s">
        <v>2074</v>
      </c>
      <c r="AC175" s="98" t="s">
        <v>2084</v>
      </c>
      <c r="AD175" s="98" t="s">
        <v>2074</v>
      </c>
      <c r="AE175" s="98" t="s">
        <v>2085</v>
      </c>
      <c r="AF175" s="98" t="s">
        <v>2085</v>
      </c>
      <c r="AG175" s="98" t="s">
        <v>2085</v>
      </c>
      <c r="AH175" s="98" t="s">
        <v>2085</v>
      </c>
      <c r="AI175" s="98" t="s">
        <v>2086</v>
      </c>
      <c r="AK175" s="158"/>
      <c r="AL175" s="158"/>
      <c r="AM175" s="98" t="s">
        <v>2087</v>
      </c>
    </row>
    <row r="176" ht="14.25" customHeight="1">
      <c r="A176" s="119" t="s">
        <v>44</v>
      </c>
      <c r="B176" s="98" t="s">
        <v>221</v>
      </c>
      <c r="C176" s="38"/>
      <c r="D176" s="119" t="s">
        <v>1712</v>
      </c>
      <c r="E176" s="98" t="s">
        <v>2075</v>
      </c>
      <c r="F176" s="98" t="s">
        <v>2074</v>
      </c>
      <c r="G176" s="98" t="s">
        <v>2075</v>
      </c>
      <c r="H176" s="98" t="s">
        <v>2074</v>
      </c>
      <c r="I176" s="119" t="s">
        <v>2101</v>
      </c>
      <c r="J176" s="98" t="s">
        <v>2074</v>
      </c>
      <c r="K176" s="98" t="s">
        <v>2077</v>
      </c>
      <c r="L176" s="98" t="s">
        <v>2078</v>
      </c>
      <c r="M176" s="98" t="s">
        <v>2079</v>
      </c>
      <c r="N176" s="98" t="s">
        <v>2075</v>
      </c>
      <c r="O176" s="98" t="s">
        <v>2074</v>
      </c>
      <c r="P176" s="98" t="s">
        <v>2080</v>
      </c>
      <c r="Q176" s="98" t="s">
        <v>2074</v>
      </c>
      <c r="R176" s="98" t="s">
        <v>2075</v>
      </c>
      <c r="S176" s="98" t="s">
        <v>2074</v>
      </c>
      <c r="T176" s="98" t="s">
        <v>2081</v>
      </c>
      <c r="U176" s="98" t="s">
        <v>2074</v>
      </c>
      <c r="V176" s="98" t="s">
        <v>2081</v>
      </c>
      <c r="W176" s="98" t="s">
        <v>2074</v>
      </c>
      <c r="X176" s="98" t="s">
        <v>2082</v>
      </c>
      <c r="Y176" s="98" t="s">
        <v>2074</v>
      </c>
      <c r="Z176" s="119" t="s">
        <v>2104</v>
      </c>
      <c r="AA176" s="98" t="s">
        <v>2083</v>
      </c>
      <c r="AB176" s="98" t="s">
        <v>2074</v>
      </c>
      <c r="AC176" s="98" t="s">
        <v>2084</v>
      </c>
      <c r="AD176" s="98" t="s">
        <v>2074</v>
      </c>
      <c r="AE176" s="98" t="s">
        <v>2085</v>
      </c>
      <c r="AF176" s="98" t="s">
        <v>2085</v>
      </c>
      <c r="AG176" s="98" t="s">
        <v>2085</v>
      </c>
      <c r="AH176" s="98" t="s">
        <v>2085</v>
      </c>
      <c r="AI176" s="98" t="s">
        <v>2086</v>
      </c>
      <c r="AK176" s="158"/>
      <c r="AL176" s="158"/>
      <c r="AM176" s="98" t="s">
        <v>2087</v>
      </c>
    </row>
    <row r="177" ht="14.25" customHeight="1">
      <c r="A177" s="119" t="s">
        <v>44</v>
      </c>
      <c r="B177" s="37" t="s">
        <v>230</v>
      </c>
      <c r="C177" s="38"/>
      <c r="D177" s="119" t="s">
        <v>1712</v>
      </c>
      <c r="E177" s="98" t="s">
        <v>2075</v>
      </c>
      <c r="F177" s="98" t="s">
        <v>2074</v>
      </c>
      <c r="G177" s="98" t="s">
        <v>2075</v>
      </c>
      <c r="H177" s="98" t="s">
        <v>2074</v>
      </c>
      <c r="I177" s="119" t="s">
        <v>2101</v>
      </c>
      <c r="J177" s="98" t="s">
        <v>2074</v>
      </c>
      <c r="K177" s="98" t="s">
        <v>2077</v>
      </c>
      <c r="L177" s="98" t="s">
        <v>2078</v>
      </c>
      <c r="M177" s="98" t="s">
        <v>2079</v>
      </c>
      <c r="N177" s="98" t="s">
        <v>2075</v>
      </c>
      <c r="O177" s="98" t="s">
        <v>2074</v>
      </c>
      <c r="P177" s="98" t="s">
        <v>2080</v>
      </c>
      <c r="Q177" s="98" t="s">
        <v>2074</v>
      </c>
      <c r="R177" s="98" t="s">
        <v>2075</v>
      </c>
      <c r="S177" s="98" t="s">
        <v>2074</v>
      </c>
      <c r="T177" s="98" t="s">
        <v>2081</v>
      </c>
      <c r="U177" s="98" t="s">
        <v>2074</v>
      </c>
      <c r="V177" s="98" t="s">
        <v>2081</v>
      </c>
      <c r="W177" s="98" t="s">
        <v>2074</v>
      </c>
      <c r="X177" s="98" t="s">
        <v>2082</v>
      </c>
      <c r="Y177" s="98" t="s">
        <v>2074</v>
      </c>
      <c r="Z177" s="119" t="s">
        <v>2104</v>
      </c>
      <c r="AA177" s="98" t="s">
        <v>2083</v>
      </c>
      <c r="AB177" s="98" t="s">
        <v>2074</v>
      </c>
      <c r="AC177" s="98" t="s">
        <v>2084</v>
      </c>
      <c r="AD177" s="98" t="s">
        <v>2074</v>
      </c>
      <c r="AE177" s="98" t="s">
        <v>2085</v>
      </c>
      <c r="AF177" s="98" t="s">
        <v>2085</v>
      </c>
      <c r="AG177" s="98" t="s">
        <v>2085</v>
      </c>
      <c r="AH177" s="98" t="s">
        <v>2085</v>
      </c>
      <c r="AI177" s="98" t="s">
        <v>2086</v>
      </c>
      <c r="AK177" s="158"/>
      <c r="AL177" s="158"/>
      <c r="AM177" s="98" t="s">
        <v>2087</v>
      </c>
    </row>
    <row r="178" ht="14.25" customHeight="1">
      <c r="A178" s="119" t="s">
        <v>44</v>
      </c>
      <c r="B178" s="119" t="s">
        <v>355</v>
      </c>
      <c r="C178" s="38"/>
      <c r="D178" s="119" t="s">
        <v>1712</v>
      </c>
      <c r="E178" s="98" t="s">
        <v>2075</v>
      </c>
      <c r="F178" s="98" t="s">
        <v>2074</v>
      </c>
      <c r="G178" s="98" t="s">
        <v>2075</v>
      </c>
      <c r="H178" s="98" t="s">
        <v>2074</v>
      </c>
      <c r="I178" s="119" t="s">
        <v>2101</v>
      </c>
      <c r="J178" s="98" t="s">
        <v>2074</v>
      </c>
      <c r="K178" s="98" t="s">
        <v>2077</v>
      </c>
      <c r="L178" s="98" t="s">
        <v>2078</v>
      </c>
      <c r="M178" s="98" t="s">
        <v>2079</v>
      </c>
      <c r="N178" s="98" t="s">
        <v>2075</v>
      </c>
      <c r="O178" s="98" t="s">
        <v>2074</v>
      </c>
      <c r="P178" s="98" t="s">
        <v>2080</v>
      </c>
      <c r="Q178" s="98" t="s">
        <v>2074</v>
      </c>
      <c r="R178" s="98" t="s">
        <v>2075</v>
      </c>
      <c r="S178" s="98" t="s">
        <v>2074</v>
      </c>
      <c r="T178" s="98" t="s">
        <v>2081</v>
      </c>
      <c r="U178" s="98" t="s">
        <v>2074</v>
      </c>
      <c r="V178" s="98" t="s">
        <v>2081</v>
      </c>
      <c r="W178" s="98" t="s">
        <v>2074</v>
      </c>
      <c r="X178" s="98" t="s">
        <v>2082</v>
      </c>
      <c r="Y178" s="98" t="s">
        <v>2074</v>
      </c>
      <c r="Z178" s="119" t="s">
        <v>2104</v>
      </c>
      <c r="AA178" s="98" t="s">
        <v>2083</v>
      </c>
      <c r="AB178" s="98" t="s">
        <v>2074</v>
      </c>
      <c r="AC178" s="98" t="s">
        <v>2084</v>
      </c>
      <c r="AD178" s="98" t="s">
        <v>2074</v>
      </c>
      <c r="AE178" s="98" t="s">
        <v>2085</v>
      </c>
      <c r="AF178" s="98" t="s">
        <v>2085</v>
      </c>
      <c r="AG178" s="98" t="s">
        <v>2085</v>
      </c>
      <c r="AH178" s="98" t="s">
        <v>2085</v>
      </c>
      <c r="AI178" s="98" t="s">
        <v>2086</v>
      </c>
      <c r="AK178" s="158"/>
      <c r="AL178" s="158"/>
      <c r="AM178" s="98" t="s">
        <v>2087</v>
      </c>
    </row>
    <row r="179" ht="14.25" customHeight="1">
      <c r="A179" s="119" t="s">
        <v>44</v>
      </c>
      <c r="B179" s="98" t="s">
        <v>235</v>
      </c>
      <c r="C179" s="38"/>
      <c r="D179" s="119" t="s">
        <v>1712</v>
      </c>
      <c r="E179" s="98" t="s">
        <v>2075</v>
      </c>
      <c r="F179" s="98" t="s">
        <v>2074</v>
      </c>
      <c r="G179" s="98" t="s">
        <v>2075</v>
      </c>
      <c r="H179" s="98" t="s">
        <v>2074</v>
      </c>
      <c r="I179" s="119" t="s">
        <v>2101</v>
      </c>
      <c r="J179" s="98" t="s">
        <v>2074</v>
      </c>
      <c r="K179" s="98" t="s">
        <v>2077</v>
      </c>
      <c r="L179" s="98" t="s">
        <v>2078</v>
      </c>
      <c r="M179" s="98" t="s">
        <v>2079</v>
      </c>
      <c r="N179" s="98" t="s">
        <v>2075</v>
      </c>
      <c r="O179" s="98" t="s">
        <v>2074</v>
      </c>
      <c r="P179" s="98" t="s">
        <v>2080</v>
      </c>
      <c r="Q179" s="98" t="s">
        <v>2074</v>
      </c>
      <c r="R179" s="98" t="s">
        <v>2075</v>
      </c>
      <c r="S179" s="98" t="s">
        <v>2074</v>
      </c>
      <c r="T179" s="98" t="s">
        <v>2081</v>
      </c>
      <c r="U179" s="98" t="s">
        <v>2074</v>
      </c>
      <c r="V179" s="98" t="s">
        <v>2081</v>
      </c>
      <c r="W179" s="98" t="s">
        <v>2074</v>
      </c>
      <c r="X179" s="98" t="s">
        <v>2082</v>
      </c>
      <c r="Y179" s="98" t="s">
        <v>2074</v>
      </c>
      <c r="Z179" s="119" t="s">
        <v>2104</v>
      </c>
      <c r="AA179" s="98" t="s">
        <v>2083</v>
      </c>
      <c r="AB179" s="98" t="s">
        <v>2074</v>
      </c>
      <c r="AC179" s="98" t="s">
        <v>2084</v>
      </c>
      <c r="AD179" s="98" t="s">
        <v>2074</v>
      </c>
      <c r="AE179" s="98" t="s">
        <v>2085</v>
      </c>
      <c r="AF179" s="98" t="s">
        <v>2085</v>
      </c>
      <c r="AG179" s="98" t="s">
        <v>2085</v>
      </c>
      <c r="AH179" s="98" t="s">
        <v>2085</v>
      </c>
      <c r="AI179" s="98" t="s">
        <v>2086</v>
      </c>
      <c r="AK179" s="158"/>
      <c r="AL179" s="158"/>
      <c r="AM179" s="98" t="s">
        <v>2087</v>
      </c>
    </row>
    <row r="180" ht="14.25" customHeight="1">
      <c r="A180" s="119" t="s">
        <v>44</v>
      </c>
      <c r="B180" s="119" t="s">
        <v>247</v>
      </c>
      <c r="C180" s="38"/>
      <c r="D180" s="119" t="s">
        <v>1712</v>
      </c>
      <c r="E180" s="98" t="s">
        <v>2075</v>
      </c>
      <c r="F180" s="98" t="s">
        <v>2074</v>
      </c>
      <c r="G180" s="98" t="s">
        <v>2075</v>
      </c>
      <c r="H180" s="98" t="s">
        <v>2074</v>
      </c>
      <c r="I180" s="119" t="s">
        <v>2101</v>
      </c>
      <c r="J180" s="98" t="s">
        <v>2074</v>
      </c>
      <c r="K180" s="98" t="s">
        <v>2077</v>
      </c>
      <c r="L180" s="98" t="s">
        <v>2078</v>
      </c>
      <c r="M180" s="98" t="s">
        <v>2079</v>
      </c>
      <c r="N180" s="98" t="s">
        <v>2075</v>
      </c>
      <c r="O180" s="98" t="s">
        <v>2074</v>
      </c>
      <c r="P180" s="98" t="s">
        <v>2080</v>
      </c>
      <c r="Q180" s="98" t="s">
        <v>2074</v>
      </c>
      <c r="R180" s="98" t="s">
        <v>2075</v>
      </c>
      <c r="S180" s="98" t="s">
        <v>2074</v>
      </c>
      <c r="T180" s="98" t="s">
        <v>2081</v>
      </c>
      <c r="U180" s="98" t="s">
        <v>2074</v>
      </c>
      <c r="V180" s="98" t="s">
        <v>2081</v>
      </c>
      <c r="W180" s="98" t="s">
        <v>2074</v>
      </c>
      <c r="X180" s="98" t="s">
        <v>2082</v>
      </c>
      <c r="Y180" s="98" t="s">
        <v>2074</v>
      </c>
      <c r="Z180" s="119" t="s">
        <v>2104</v>
      </c>
      <c r="AA180" s="98" t="s">
        <v>2083</v>
      </c>
      <c r="AB180" s="98" t="s">
        <v>2074</v>
      </c>
      <c r="AC180" s="98" t="s">
        <v>2084</v>
      </c>
      <c r="AD180" s="98" t="s">
        <v>2074</v>
      </c>
      <c r="AE180" s="98" t="s">
        <v>2085</v>
      </c>
      <c r="AF180" s="98" t="s">
        <v>2085</v>
      </c>
      <c r="AG180" s="98" t="s">
        <v>2085</v>
      </c>
      <c r="AH180" s="98" t="s">
        <v>2085</v>
      </c>
      <c r="AI180" s="98" t="s">
        <v>2086</v>
      </c>
      <c r="AK180" s="158"/>
      <c r="AL180" s="158"/>
      <c r="AM180" s="98" t="s">
        <v>2087</v>
      </c>
    </row>
    <row r="181" ht="14.25" customHeight="1">
      <c r="A181" s="119" t="s">
        <v>44</v>
      </c>
      <c r="B181" s="98" t="s">
        <v>259</v>
      </c>
      <c r="C181" s="38"/>
      <c r="D181" s="119" t="s">
        <v>1712</v>
      </c>
      <c r="E181" s="98" t="s">
        <v>2075</v>
      </c>
      <c r="F181" s="98" t="s">
        <v>2074</v>
      </c>
      <c r="G181" s="98" t="s">
        <v>2075</v>
      </c>
      <c r="H181" s="98" t="s">
        <v>2074</v>
      </c>
      <c r="I181" s="119" t="s">
        <v>2101</v>
      </c>
      <c r="J181" s="98" t="s">
        <v>2074</v>
      </c>
      <c r="K181" s="98" t="s">
        <v>2077</v>
      </c>
      <c r="L181" s="98" t="s">
        <v>2078</v>
      </c>
      <c r="M181" s="98" t="s">
        <v>2079</v>
      </c>
      <c r="N181" s="98" t="s">
        <v>2075</v>
      </c>
      <c r="O181" s="98" t="s">
        <v>2074</v>
      </c>
      <c r="P181" s="98" t="s">
        <v>2080</v>
      </c>
      <c r="Q181" s="98" t="s">
        <v>2074</v>
      </c>
      <c r="R181" s="98" t="s">
        <v>2075</v>
      </c>
      <c r="S181" s="98" t="s">
        <v>2074</v>
      </c>
      <c r="T181" s="98" t="s">
        <v>2081</v>
      </c>
      <c r="U181" s="98" t="s">
        <v>2074</v>
      </c>
      <c r="V181" s="98" t="s">
        <v>2081</v>
      </c>
      <c r="W181" s="98" t="s">
        <v>2074</v>
      </c>
      <c r="X181" s="98" t="s">
        <v>2082</v>
      </c>
      <c r="Y181" s="98" t="s">
        <v>2074</v>
      </c>
      <c r="Z181" s="119" t="s">
        <v>2104</v>
      </c>
      <c r="AA181" s="98" t="s">
        <v>2083</v>
      </c>
      <c r="AB181" s="98" t="s">
        <v>2074</v>
      </c>
      <c r="AC181" s="98" t="s">
        <v>2084</v>
      </c>
      <c r="AD181" s="98" t="s">
        <v>2074</v>
      </c>
      <c r="AE181" s="98" t="s">
        <v>2085</v>
      </c>
      <c r="AF181" s="98" t="s">
        <v>2085</v>
      </c>
      <c r="AG181" s="98" t="s">
        <v>2085</v>
      </c>
      <c r="AH181" s="98" t="s">
        <v>2085</v>
      </c>
      <c r="AI181" s="98" t="s">
        <v>2086</v>
      </c>
      <c r="AK181" s="158"/>
      <c r="AL181" s="158"/>
      <c r="AM181" s="98" t="s">
        <v>2087</v>
      </c>
    </row>
    <row r="182" ht="14.25" customHeight="1">
      <c r="A182" s="119" t="s">
        <v>44</v>
      </c>
      <c r="B182" s="119" t="s">
        <v>359</v>
      </c>
      <c r="C182" s="38"/>
      <c r="D182" s="119" t="s">
        <v>1712</v>
      </c>
      <c r="E182" s="98" t="s">
        <v>2075</v>
      </c>
      <c r="F182" s="98" t="s">
        <v>2074</v>
      </c>
      <c r="G182" s="98" t="s">
        <v>2075</v>
      </c>
      <c r="H182" s="98" t="s">
        <v>2074</v>
      </c>
      <c r="I182" s="119" t="s">
        <v>2101</v>
      </c>
      <c r="J182" s="98" t="s">
        <v>2074</v>
      </c>
      <c r="K182" s="98" t="s">
        <v>2077</v>
      </c>
      <c r="L182" s="98" t="s">
        <v>2078</v>
      </c>
      <c r="M182" s="98" t="s">
        <v>2079</v>
      </c>
      <c r="N182" s="98" t="s">
        <v>2075</v>
      </c>
      <c r="O182" s="98" t="s">
        <v>2074</v>
      </c>
      <c r="P182" s="98" t="s">
        <v>2080</v>
      </c>
      <c r="Q182" s="98" t="s">
        <v>2074</v>
      </c>
      <c r="R182" s="98" t="s">
        <v>2075</v>
      </c>
      <c r="S182" s="98" t="s">
        <v>2074</v>
      </c>
      <c r="T182" s="98" t="s">
        <v>2081</v>
      </c>
      <c r="U182" s="98" t="s">
        <v>2074</v>
      </c>
      <c r="V182" s="98" t="s">
        <v>2081</v>
      </c>
      <c r="W182" s="98" t="s">
        <v>2074</v>
      </c>
      <c r="X182" s="98" t="s">
        <v>2082</v>
      </c>
      <c r="Y182" s="98" t="s">
        <v>2074</v>
      </c>
      <c r="Z182" s="119" t="s">
        <v>2104</v>
      </c>
      <c r="AA182" s="98" t="s">
        <v>2083</v>
      </c>
      <c r="AB182" s="98" t="s">
        <v>2074</v>
      </c>
      <c r="AC182" s="98" t="s">
        <v>2084</v>
      </c>
      <c r="AD182" s="98" t="s">
        <v>2074</v>
      </c>
      <c r="AE182" s="98" t="s">
        <v>2085</v>
      </c>
      <c r="AF182" s="98" t="s">
        <v>2085</v>
      </c>
      <c r="AG182" s="98" t="s">
        <v>2085</v>
      </c>
      <c r="AH182" s="98" t="s">
        <v>2085</v>
      </c>
      <c r="AI182" s="98" t="s">
        <v>2086</v>
      </c>
      <c r="AK182" s="158"/>
      <c r="AL182" s="158"/>
      <c r="AM182" s="98" t="s">
        <v>2087</v>
      </c>
    </row>
    <row r="183" ht="14.25" customHeight="1">
      <c r="A183" s="119" t="s">
        <v>44</v>
      </c>
      <c r="B183" s="98" t="s">
        <v>300</v>
      </c>
      <c r="C183" s="38"/>
      <c r="D183" s="119" t="s">
        <v>1712</v>
      </c>
      <c r="E183" s="98" t="s">
        <v>2075</v>
      </c>
      <c r="F183" s="98" t="s">
        <v>2074</v>
      </c>
      <c r="G183" s="98" t="s">
        <v>2075</v>
      </c>
      <c r="H183" s="98" t="s">
        <v>2074</v>
      </c>
      <c r="I183" s="119" t="s">
        <v>2101</v>
      </c>
      <c r="J183" s="98" t="s">
        <v>2074</v>
      </c>
      <c r="K183" s="98" t="s">
        <v>2077</v>
      </c>
      <c r="L183" s="98" t="s">
        <v>2078</v>
      </c>
      <c r="M183" s="98" t="s">
        <v>2079</v>
      </c>
      <c r="N183" s="98" t="s">
        <v>2075</v>
      </c>
      <c r="O183" s="98" t="s">
        <v>2074</v>
      </c>
      <c r="P183" s="98" t="s">
        <v>2080</v>
      </c>
      <c r="Q183" s="98" t="s">
        <v>2074</v>
      </c>
      <c r="R183" s="98" t="s">
        <v>2075</v>
      </c>
      <c r="S183" s="98" t="s">
        <v>2074</v>
      </c>
      <c r="T183" s="98" t="s">
        <v>2081</v>
      </c>
      <c r="U183" s="98" t="s">
        <v>2074</v>
      </c>
      <c r="V183" s="98" t="s">
        <v>2081</v>
      </c>
      <c r="W183" s="98" t="s">
        <v>2074</v>
      </c>
      <c r="X183" s="98" t="s">
        <v>2082</v>
      </c>
      <c r="Y183" s="98" t="s">
        <v>2074</v>
      </c>
      <c r="Z183" s="119" t="s">
        <v>2104</v>
      </c>
      <c r="AA183" s="98" t="s">
        <v>2083</v>
      </c>
      <c r="AB183" s="98" t="s">
        <v>2074</v>
      </c>
      <c r="AC183" s="98" t="s">
        <v>2084</v>
      </c>
      <c r="AD183" s="98" t="s">
        <v>2074</v>
      </c>
      <c r="AE183" s="98" t="s">
        <v>2085</v>
      </c>
      <c r="AF183" s="98" t="s">
        <v>2085</v>
      </c>
      <c r="AG183" s="98" t="s">
        <v>2085</v>
      </c>
      <c r="AH183" s="98" t="s">
        <v>2085</v>
      </c>
      <c r="AI183" s="98" t="s">
        <v>2086</v>
      </c>
      <c r="AK183" s="158"/>
      <c r="AL183" s="158"/>
      <c r="AM183" s="98" t="s">
        <v>2087</v>
      </c>
    </row>
    <row r="184" ht="14.25" customHeight="1">
      <c r="A184" s="119" t="s">
        <v>44</v>
      </c>
      <c r="B184" s="119" t="s">
        <v>316</v>
      </c>
      <c r="C184" s="38"/>
      <c r="D184" s="119" t="s">
        <v>1712</v>
      </c>
      <c r="E184" s="98" t="s">
        <v>2075</v>
      </c>
      <c r="F184" s="98" t="s">
        <v>2074</v>
      </c>
      <c r="G184" s="98" t="s">
        <v>2075</v>
      </c>
      <c r="H184" s="98" t="s">
        <v>2074</v>
      </c>
      <c r="I184" s="119" t="s">
        <v>2101</v>
      </c>
      <c r="J184" s="98" t="s">
        <v>2074</v>
      </c>
      <c r="K184" s="98" t="s">
        <v>2077</v>
      </c>
      <c r="L184" s="98" t="s">
        <v>2078</v>
      </c>
      <c r="M184" s="98" t="s">
        <v>2079</v>
      </c>
      <c r="N184" s="98" t="s">
        <v>2075</v>
      </c>
      <c r="O184" s="98" t="s">
        <v>2074</v>
      </c>
      <c r="P184" s="98" t="s">
        <v>2080</v>
      </c>
      <c r="Q184" s="98" t="s">
        <v>2074</v>
      </c>
      <c r="R184" s="98" t="s">
        <v>2075</v>
      </c>
      <c r="S184" s="98" t="s">
        <v>2074</v>
      </c>
      <c r="T184" s="98" t="s">
        <v>2081</v>
      </c>
      <c r="U184" s="98" t="s">
        <v>2074</v>
      </c>
      <c r="V184" s="98" t="s">
        <v>2081</v>
      </c>
      <c r="W184" s="98" t="s">
        <v>2074</v>
      </c>
      <c r="X184" s="98" t="s">
        <v>2082</v>
      </c>
      <c r="Y184" s="98" t="s">
        <v>2074</v>
      </c>
      <c r="Z184" s="119" t="s">
        <v>2104</v>
      </c>
      <c r="AA184" s="98" t="s">
        <v>2083</v>
      </c>
      <c r="AB184" s="98" t="s">
        <v>2074</v>
      </c>
      <c r="AC184" s="98" t="s">
        <v>2084</v>
      </c>
      <c r="AD184" s="98" t="s">
        <v>2074</v>
      </c>
      <c r="AE184" s="98" t="s">
        <v>2085</v>
      </c>
      <c r="AF184" s="98" t="s">
        <v>2085</v>
      </c>
      <c r="AG184" s="98" t="s">
        <v>2085</v>
      </c>
      <c r="AH184" s="98" t="s">
        <v>2085</v>
      </c>
      <c r="AI184" s="98" t="s">
        <v>2086</v>
      </c>
      <c r="AK184" s="158"/>
      <c r="AL184" s="158"/>
      <c r="AM184" s="98" t="s">
        <v>2087</v>
      </c>
    </row>
    <row r="185" ht="14.25" customHeight="1">
      <c r="A185" s="119" t="s">
        <v>44</v>
      </c>
      <c r="B185" s="98" t="s">
        <v>360</v>
      </c>
      <c r="C185" s="38"/>
      <c r="D185" s="119" t="s">
        <v>1712</v>
      </c>
      <c r="E185" s="98" t="s">
        <v>2075</v>
      </c>
      <c r="F185" s="98" t="s">
        <v>2074</v>
      </c>
      <c r="G185" s="98" t="s">
        <v>2075</v>
      </c>
      <c r="H185" s="98" t="s">
        <v>2074</v>
      </c>
      <c r="I185" s="119" t="s">
        <v>2101</v>
      </c>
      <c r="J185" s="98" t="s">
        <v>2074</v>
      </c>
      <c r="K185" s="98" t="s">
        <v>2077</v>
      </c>
      <c r="L185" s="98" t="s">
        <v>2078</v>
      </c>
      <c r="M185" s="98" t="s">
        <v>2079</v>
      </c>
      <c r="N185" s="98" t="s">
        <v>2075</v>
      </c>
      <c r="O185" s="98" t="s">
        <v>2074</v>
      </c>
      <c r="P185" s="98" t="s">
        <v>2080</v>
      </c>
      <c r="Q185" s="98" t="s">
        <v>2074</v>
      </c>
      <c r="R185" s="98" t="s">
        <v>2075</v>
      </c>
      <c r="S185" s="98" t="s">
        <v>2074</v>
      </c>
      <c r="T185" s="98" t="s">
        <v>2081</v>
      </c>
      <c r="U185" s="98" t="s">
        <v>2074</v>
      </c>
      <c r="V185" s="98" t="s">
        <v>2081</v>
      </c>
      <c r="W185" s="98" t="s">
        <v>2074</v>
      </c>
      <c r="X185" s="98" t="s">
        <v>2082</v>
      </c>
      <c r="Y185" s="98" t="s">
        <v>2074</v>
      </c>
      <c r="Z185" s="119" t="s">
        <v>2104</v>
      </c>
      <c r="AA185" s="98" t="s">
        <v>2083</v>
      </c>
      <c r="AB185" s="98" t="s">
        <v>2074</v>
      </c>
      <c r="AC185" s="98" t="s">
        <v>2084</v>
      </c>
      <c r="AD185" s="98" t="s">
        <v>2074</v>
      </c>
      <c r="AE185" s="98" t="s">
        <v>2085</v>
      </c>
      <c r="AF185" s="98" t="s">
        <v>2085</v>
      </c>
      <c r="AG185" s="98" t="s">
        <v>2085</v>
      </c>
      <c r="AH185" s="98" t="s">
        <v>2085</v>
      </c>
      <c r="AI185" s="98" t="s">
        <v>2086</v>
      </c>
      <c r="AK185" s="158"/>
      <c r="AL185" s="158"/>
      <c r="AM185" s="98" t="s">
        <v>2087</v>
      </c>
    </row>
    <row r="186" ht="14.25" customHeight="1">
      <c r="A186" s="119" t="s">
        <v>44</v>
      </c>
      <c r="B186" s="119" t="s">
        <v>361</v>
      </c>
      <c r="C186" s="38"/>
      <c r="D186" s="119" t="s">
        <v>1712</v>
      </c>
      <c r="E186" s="98" t="s">
        <v>2075</v>
      </c>
      <c r="F186" s="98" t="s">
        <v>2074</v>
      </c>
      <c r="G186" s="98" t="s">
        <v>2075</v>
      </c>
      <c r="H186" s="98" t="s">
        <v>2074</v>
      </c>
      <c r="I186" s="119" t="s">
        <v>2101</v>
      </c>
      <c r="J186" s="98" t="s">
        <v>2074</v>
      </c>
      <c r="K186" s="98" t="s">
        <v>2077</v>
      </c>
      <c r="L186" s="98" t="s">
        <v>2078</v>
      </c>
      <c r="M186" s="98" t="s">
        <v>2079</v>
      </c>
      <c r="N186" s="98" t="s">
        <v>2075</v>
      </c>
      <c r="O186" s="98" t="s">
        <v>2074</v>
      </c>
      <c r="P186" s="98" t="s">
        <v>2080</v>
      </c>
      <c r="Q186" s="98" t="s">
        <v>2074</v>
      </c>
      <c r="R186" s="98" t="s">
        <v>2075</v>
      </c>
      <c r="S186" s="98" t="s">
        <v>2074</v>
      </c>
      <c r="T186" s="98" t="s">
        <v>2081</v>
      </c>
      <c r="U186" s="98" t="s">
        <v>2074</v>
      </c>
      <c r="V186" s="98" t="s">
        <v>2081</v>
      </c>
      <c r="W186" s="98" t="s">
        <v>2074</v>
      </c>
      <c r="X186" s="98" t="s">
        <v>2082</v>
      </c>
      <c r="Y186" s="98" t="s">
        <v>2074</v>
      </c>
      <c r="Z186" s="119" t="s">
        <v>2104</v>
      </c>
      <c r="AA186" s="98" t="s">
        <v>2083</v>
      </c>
      <c r="AB186" s="98" t="s">
        <v>2074</v>
      </c>
      <c r="AC186" s="98" t="s">
        <v>2084</v>
      </c>
      <c r="AD186" s="98" t="s">
        <v>2074</v>
      </c>
      <c r="AE186" s="98" t="s">
        <v>2085</v>
      </c>
      <c r="AF186" s="98" t="s">
        <v>2085</v>
      </c>
      <c r="AG186" s="98" t="s">
        <v>2085</v>
      </c>
      <c r="AH186" s="98" t="s">
        <v>2085</v>
      </c>
      <c r="AI186" s="98" t="s">
        <v>2086</v>
      </c>
      <c r="AK186" s="158"/>
      <c r="AL186" s="158"/>
      <c r="AM186" s="98" t="s">
        <v>2087</v>
      </c>
    </row>
    <row r="187" ht="14.25" customHeight="1">
      <c r="A187" s="119" t="s">
        <v>44</v>
      </c>
      <c r="B187" s="98" t="s">
        <v>344</v>
      </c>
      <c r="C187" s="38"/>
      <c r="D187" s="119" t="s">
        <v>1712</v>
      </c>
      <c r="E187" s="98" t="s">
        <v>2075</v>
      </c>
      <c r="F187" s="98" t="s">
        <v>2074</v>
      </c>
      <c r="G187" s="98" t="s">
        <v>2075</v>
      </c>
      <c r="H187" s="98" t="s">
        <v>2074</v>
      </c>
      <c r="I187" s="119" t="s">
        <v>2101</v>
      </c>
      <c r="J187" s="98" t="s">
        <v>2074</v>
      </c>
      <c r="K187" s="98" t="s">
        <v>2077</v>
      </c>
      <c r="L187" s="98" t="s">
        <v>2078</v>
      </c>
      <c r="M187" s="98" t="s">
        <v>2079</v>
      </c>
      <c r="N187" s="98" t="s">
        <v>2075</v>
      </c>
      <c r="O187" s="98" t="s">
        <v>2074</v>
      </c>
      <c r="P187" s="98" t="s">
        <v>2080</v>
      </c>
      <c r="Q187" s="98" t="s">
        <v>2074</v>
      </c>
      <c r="R187" s="98" t="s">
        <v>2075</v>
      </c>
      <c r="S187" s="98" t="s">
        <v>2074</v>
      </c>
      <c r="T187" s="98" t="s">
        <v>2081</v>
      </c>
      <c r="U187" s="98" t="s">
        <v>2074</v>
      </c>
      <c r="V187" s="98" t="s">
        <v>2081</v>
      </c>
      <c r="W187" s="98" t="s">
        <v>2074</v>
      </c>
      <c r="X187" s="98" t="s">
        <v>2082</v>
      </c>
      <c r="Y187" s="98" t="s">
        <v>2074</v>
      </c>
      <c r="Z187" s="119" t="s">
        <v>2104</v>
      </c>
      <c r="AA187" s="98" t="s">
        <v>2083</v>
      </c>
      <c r="AB187" s="98" t="s">
        <v>2074</v>
      </c>
      <c r="AC187" s="98" t="s">
        <v>2084</v>
      </c>
      <c r="AD187" s="98" t="s">
        <v>2074</v>
      </c>
      <c r="AE187" s="98" t="s">
        <v>2085</v>
      </c>
      <c r="AF187" s="98" t="s">
        <v>2085</v>
      </c>
      <c r="AG187" s="98" t="s">
        <v>2085</v>
      </c>
      <c r="AH187" s="98" t="s">
        <v>2085</v>
      </c>
      <c r="AI187" s="98" t="s">
        <v>2086</v>
      </c>
      <c r="AK187" s="158"/>
      <c r="AL187" s="158"/>
      <c r="AM187" s="98" t="s">
        <v>2087</v>
      </c>
    </row>
    <row r="188" ht="14.25" customHeight="1">
      <c r="A188" s="119" t="s">
        <v>44</v>
      </c>
      <c r="B188" s="119" t="s">
        <v>328</v>
      </c>
      <c r="C188" s="38"/>
      <c r="D188" s="119" t="s">
        <v>1712</v>
      </c>
      <c r="E188" s="98" t="s">
        <v>2075</v>
      </c>
      <c r="F188" s="98" t="s">
        <v>2074</v>
      </c>
      <c r="G188" s="98" t="s">
        <v>2075</v>
      </c>
      <c r="H188" s="98" t="s">
        <v>2074</v>
      </c>
      <c r="I188" s="119" t="s">
        <v>2101</v>
      </c>
      <c r="J188" s="98" t="s">
        <v>2074</v>
      </c>
      <c r="K188" s="98" t="s">
        <v>2077</v>
      </c>
      <c r="L188" s="98" t="s">
        <v>2078</v>
      </c>
      <c r="M188" s="98" t="s">
        <v>2079</v>
      </c>
      <c r="N188" s="98" t="s">
        <v>2075</v>
      </c>
      <c r="O188" s="98" t="s">
        <v>2074</v>
      </c>
      <c r="P188" s="98" t="s">
        <v>2080</v>
      </c>
      <c r="Q188" s="98" t="s">
        <v>2074</v>
      </c>
      <c r="R188" s="98" t="s">
        <v>2075</v>
      </c>
      <c r="S188" s="98" t="s">
        <v>2074</v>
      </c>
      <c r="T188" s="98" t="s">
        <v>2081</v>
      </c>
      <c r="U188" s="98" t="s">
        <v>2074</v>
      </c>
      <c r="V188" s="98" t="s">
        <v>2081</v>
      </c>
      <c r="W188" s="98" t="s">
        <v>2074</v>
      </c>
      <c r="X188" s="98" t="s">
        <v>2082</v>
      </c>
      <c r="Y188" s="98" t="s">
        <v>2074</v>
      </c>
      <c r="Z188" s="119" t="s">
        <v>2104</v>
      </c>
      <c r="AA188" s="98" t="s">
        <v>2083</v>
      </c>
      <c r="AB188" s="98" t="s">
        <v>2074</v>
      </c>
      <c r="AC188" s="98" t="s">
        <v>2084</v>
      </c>
      <c r="AD188" s="98" t="s">
        <v>2074</v>
      </c>
      <c r="AE188" s="98" t="s">
        <v>2085</v>
      </c>
      <c r="AF188" s="98" t="s">
        <v>2085</v>
      </c>
      <c r="AG188" s="98" t="s">
        <v>2085</v>
      </c>
      <c r="AH188" s="98" t="s">
        <v>2085</v>
      </c>
      <c r="AI188" s="98" t="s">
        <v>2086</v>
      </c>
      <c r="AK188" s="158"/>
      <c r="AL188" s="158"/>
      <c r="AM188" s="98" t="s">
        <v>2087</v>
      </c>
    </row>
    <row r="189" ht="14.25" customHeight="1">
      <c r="A189" s="119" t="s">
        <v>44</v>
      </c>
      <c r="B189" s="98" t="s">
        <v>202</v>
      </c>
      <c r="C189" s="38"/>
      <c r="D189" s="119" t="s">
        <v>1712</v>
      </c>
      <c r="E189" s="98" t="s">
        <v>2075</v>
      </c>
      <c r="F189" s="98" t="s">
        <v>2074</v>
      </c>
      <c r="G189" s="98" t="s">
        <v>2075</v>
      </c>
      <c r="H189" s="98" t="s">
        <v>2074</v>
      </c>
      <c r="I189" s="119" t="s">
        <v>2101</v>
      </c>
      <c r="J189" s="98" t="s">
        <v>2074</v>
      </c>
      <c r="K189" s="98" t="s">
        <v>2077</v>
      </c>
      <c r="L189" s="98" t="s">
        <v>2078</v>
      </c>
      <c r="M189" s="98" t="s">
        <v>2079</v>
      </c>
      <c r="N189" s="98" t="s">
        <v>2075</v>
      </c>
      <c r="O189" s="98" t="s">
        <v>2074</v>
      </c>
      <c r="P189" s="98" t="s">
        <v>2080</v>
      </c>
      <c r="Q189" s="98" t="s">
        <v>2074</v>
      </c>
      <c r="R189" s="98" t="s">
        <v>2075</v>
      </c>
      <c r="S189" s="98" t="s">
        <v>2074</v>
      </c>
      <c r="T189" s="98" t="s">
        <v>2081</v>
      </c>
      <c r="U189" s="98" t="s">
        <v>2074</v>
      </c>
      <c r="V189" s="98" t="s">
        <v>2081</v>
      </c>
      <c r="W189" s="98" t="s">
        <v>2074</v>
      </c>
      <c r="X189" s="98" t="s">
        <v>2082</v>
      </c>
      <c r="Y189" s="98" t="s">
        <v>2074</v>
      </c>
      <c r="Z189" s="119" t="s">
        <v>2104</v>
      </c>
      <c r="AA189" s="98" t="s">
        <v>2083</v>
      </c>
      <c r="AB189" s="98" t="s">
        <v>2074</v>
      </c>
      <c r="AC189" s="98" t="s">
        <v>2084</v>
      </c>
      <c r="AD189" s="98" t="s">
        <v>2074</v>
      </c>
      <c r="AE189" s="98" t="s">
        <v>2085</v>
      </c>
      <c r="AF189" s="98" t="s">
        <v>2085</v>
      </c>
      <c r="AG189" s="98" t="s">
        <v>2085</v>
      </c>
      <c r="AH189" s="98" t="s">
        <v>2085</v>
      </c>
      <c r="AI189" s="98" t="s">
        <v>2086</v>
      </c>
      <c r="AK189" s="158"/>
      <c r="AL189" s="158"/>
      <c r="AM189" s="98" t="s">
        <v>2087</v>
      </c>
    </row>
    <row r="190" ht="14.25" customHeight="1">
      <c r="A190" s="172" t="s">
        <v>44</v>
      </c>
      <c r="B190" s="119" t="s">
        <v>271</v>
      </c>
      <c r="C190" s="38"/>
      <c r="D190" s="119" t="s">
        <v>1712</v>
      </c>
      <c r="E190" s="98" t="s">
        <v>2075</v>
      </c>
      <c r="F190" s="98" t="s">
        <v>2074</v>
      </c>
      <c r="G190" s="98" t="s">
        <v>2075</v>
      </c>
      <c r="H190" s="98" t="s">
        <v>2074</v>
      </c>
      <c r="I190" s="119" t="s">
        <v>2101</v>
      </c>
      <c r="J190" s="98" t="s">
        <v>2074</v>
      </c>
      <c r="K190" s="98" t="s">
        <v>2077</v>
      </c>
      <c r="L190" s="98" t="s">
        <v>2078</v>
      </c>
      <c r="M190" s="98" t="s">
        <v>2079</v>
      </c>
      <c r="N190" s="98" t="s">
        <v>2075</v>
      </c>
      <c r="O190" s="98" t="s">
        <v>2074</v>
      </c>
      <c r="P190" s="98" t="s">
        <v>2080</v>
      </c>
      <c r="Q190" s="98" t="s">
        <v>2074</v>
      </c>
      <c r="R190" s="98" t="s">
        <v>2075</v>
      </c>
      <c r="S190" s="98" t="s">
        <v>2074</v>
      </c>
      <c r="T190" s="98" t="s">
        <v>2081</v>
      </c>
      <c r="U190" s="98" t="s">
        <v>2074</v>
      </c>
      <c r="V190" s="98" t="s">
        <v>2081</v>
      </c>
      <c r="W190" s="98" t="s">
        <v>2074</v>
      </c>
      <c r="X190" s="98" t="s">
        <v>2082</v>
      </c>
      <c r="Y190" s="98" t="s">
        <v>2074</v>
      </c>
      <c r="Z190" s="119" t="s">
        <v>2104</v>
      </c>
      <c r="AA190" s="98" t="s">
        <v>2083</v>
      </c>
      <c r="AB190" s="98" t="s">
        <v>2074</v>
      </c>
      <c r="AC190" s="98" t="s">
        <v>2084</v>
      </c>
      <c r="AD190" s="98" t="s">
        <v>2074</v>
      </c>
      <c r="AE190" s="98" t="s">
        <v>2085</v>
      </c>
      <c r="AF190" s="98" t="s">
        <v>2085</v>
      </c>
      <c r="AG190" s="98" t="s">
        <v>2085</v>
      </c>
      <c r="AH190" s="98" t="s">
        <v>2085</v>
      </c>
      <c r="AI190" s="98" t="s">
        <v>2086</v>
      </c>
      <c r="AK190" s="158"/>
      <c r="AL190" s="158"/>
      <c r="AM190" s="98" t="s">
        <v>2087</v>
      </c>
    </row>
    <row r="191" ht="14.25" customHeight="1">
      <c r="A191" s="172" t="s">
        <v>44</v>
      </c>
      <c r="B191" s="119" t="s">
        <v>284</v>
      </c>
      <c r="C191" s="38"/>
      <c r="D191" s="119" t="s">
        <v>1712</v>
      </c>
      <c r="E191" s="98" t="s">
        <v>2075</v>
      </c>
      <c r="F191" s="98" t="s">
        <v>2074</v>
      </c>
      <c r="G191" s="98" t="s">
        <v>2075</v>
      </c>
      <c r="H191" s="98" t="s">
        <v>2074</v>
      </c>
      <c r="I191" s="119" t="s">
        <v>2101</v>
      </c>
      <c r="J191" s="98" t="s">
        <v>2074</v>
      </c>
      <c r="K191" s="98" t="s">
        <v>2077</v>
      </c>
      <c r="L191" s="98" t="s">
        <v>2078</v>
      </c>
      <c r="M191" s="98" t="s">
        <v>2079</v>
      </c>
      <c r="N191" s="98" t="s">
        <v>2075</v>
      </c>
      <c r="O191" s="98" t="s">
        <v>2074</v>
      </c>
      <c r="P191" s="98" t="s">
        <v>2080</v>
      </c>
      <c r="Q191" s="98" t="s">
        <v>2074</v>
      </c>
      <c r="R191" s="98" t="s">
        <v>2075</v>
      </c>
      <c r="S191" s="98" t="s">
        <v>2074</v>
      </c>
      <c r="T191" s="98" t="s">
        <v>2081</v>
      </c>
      <c r="U191" s="98" t="s">
        <v>2074</v>
      </c>
      <c r="V191" s="98" t="s">
        <v>2081</v>
      </c>
      <c r="W191" s="98" t="s">
        <v>2074</v>
      </c>
      <c r="X191" s="98" t="s">
        <v>2082</v>
      </c>
      <c r="Y191" s="98" t="s">
        <v>2074</v>
      </c>
      <c r="Z191" s="119" t="s">
        <v>2104</v>
      </c>
      <c r="AA191" s="98" t="s">
        <v>2083</v>
      </c>
      <c r="AB191" s="98" t="s">
        <v>2074</v>
      </c>
      <c r="AC191" s="98" t="s">
        <v>2084</v>
      </c>
      <c r="AD191" s="98" t="s">
        <v>2074</v>
      </c>
      <c r="AE191" s="98" t="s">
        <v>2085</v>
      </c>
      <c r="AF191" s="98" t="s">
        <v>2085</v>
      </c>
      <c r="AG191" s="98" t="s">
        <v>2085</v>
      </c>
      <c r="AH191" s="98" t="s">
        <v>2085</v>
      </c>
      <c r="AI191" s="98" t="s">
        <v>2086</v>
      </c>
      <c r="AK191" s="158"/>
      <c r="AL191" s="158"/>
      <c r="AM191" s="98" t="s">
        <v>2087</v>
      </c>
    </row>
    <row r="192" ht="14.25" customHeight="1">
      <c r="A192" s="93" t="s">
        <v>48</v>
      </c>
      <c r="B192" s="93" t="s">
        <v>221</v>
      </c>
      <c r="C192" s="8"/>
      <c r="D192" s="60" t="s">
        <v>1740</v>
      </c>
      <c r="E192" s="93" t="s">
        <v>2073</v>
      </c>
      <c r="F192" s="47" t="s">
        <v>2089</v>
      </c>
      <c r="G192" s="8" t="s">
        <v>2075</v>
      </c>
      <c r="H192" s="47" t="s">
        <v>2089</v>
      </c>
      <c r="I192" s="8" t="s">
        <v>2088</v>
      </c>
      <c r="J192" s="47" t="s">
        <v>2089</v>
      </c>
      <c r="K192" s="98" t="s">
        <v>2077</v>
      </c>
      <c r="L192" s="98" t="s">
        <v>2078</v>
      </c>
      <c r="M192" s="98" t="s">
        <v>2079</v>
      </c>
      <c r="N192" s="47" t="s">
        <v>2075</v>
      </c>
      <c r="O192" s="47" t="s">
        <v>2089</v>
      </c>
      <c r="P192" s="47" t="s">
        <v>2080</v>
      </c>
      <c r="Q192" s="47" t="s">
        <v>2089</v>
      </c>
      <c r="R192" s="47"/>
      <c r="S192" s="47" t="s">
        <v>2089</v>
      </c>
      <c r="T192" s="47" t="s">
        <v>2081</v>
      </c>
      <c r="U192" s="47" t="s">
        <v>2089</v>
      </c>
      <c r="V192" s="47" t="s">
        <v>2081</v>
      </c>
      <c r="W192" s="47" t="s">
        <v>2089</v>
      </c>
      <c r="X192" s="47" t="s">
        <v>2082</v>
      </c>
      <c r="Y192" s="47" t="s">
        <v>2089</v>
      </c>
      <c r="Z192" s="8"/>
      <c r="AA192" s="8" t="s">
        <v>2083</v>
      </c>
      <c r="AB192" s="47" t="s">
        <v>2089</v>
      </c>
      <c r="AC192" s="8" t="s">
        <v>2084</v>
      </c>
      <c r="AD192" s="47" t="s">
        <v>2089</v>
      </c>
      <c r="AE192" s="8" t="s">
        <v>2085</v>
      </c>
      <c r="AF192" s="8" t="s">
        <v>2085</v>
      </c>
      <c r="AG192" s="8" t="s">
        <v>2085</v>
      </c>
      <c r="AH192" s="8" t="s">
        <v>2085</v>
      </c>
      <c r="AI192" s="8" t="s">
        <v>2086</v>
      </c>
      <c r="AJ192" s="8"/>
      <c r="AK192" s="8"/>
      <c r="AL192" s="8"/>
      <c r="AM192" s="8" t="s">
        <v>2087</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HighriseApartment"/>
        <filter val="Warehouse"/>
      </filters>
    </filterColumn>
    <filterColumn colId="0">
      <filters>
        <filter val="DOE Ref 1980-2004"/>
        <filter val="DOE Ref Pre-1980"/>
      </filters>
    </filterColumn>
  </autoFilter>
  <mergeCells count="21">
    <mergeCell ref="AI186:AJ186"/>
    <mergeCell ref="AI185:AJ185"/>
    <mergeCell ref="AI173:AJ173"/>
    <mergeCell ref="AI172:AJ172"/>
    <mergeCell ref="AI171:AJ171"/>
    <mergeCell ref="AI175:AJ175"/>
    <mergeCell ref="AI174:AJ174"/>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7:AJ187"/>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2105</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57</v>
      </c>
      <c r="B3" s="14" t="s">
        <v>2106</v>
      </c>
      <c r="C3" s="14" t="s">
        <v>2107</v>
      </c>
      <c r="D3" s="14" t="s">
        <v>2108</v>
      </c>
      <c r="E3" s="14" t="s">
        <v>2109</v>
      </c>
      <c r="F3" s="14" t="s">
        <v>2110</v>
      </c>
      <c r="G3" s="14" t="s">
        <v>2111</v>
      </c>
      <c r="H3" s="14" t="s">
        <v>2112</v>
      </c>
      <c r="I3" s="14" t="s">
        <v>2113</v>
      </c>
      <c r="J3" s="14" t="s">
        <v>2114</v>
      </c>
      <c r="K3" s="14" t="s">
        <v>2115</v>
      </c>
      <c r="L3" s="14" t="s">
        <v>2116</v>
      </c>
      <c r="M3" s="14" t="s">
        <v>2117</v>
      </c>
      <c r="N3" s="14" t="s">
        <v>2118</v>
      </c>
      <c r="O3" s="14" t="s">
        <v>2119</v>
      </c>
    </row>
    <row r="4" ht="14.25" hidden="1" customHeight="1">
      <c r="A4" s="47" t="s">
        <v>40</v>
      </c>
      <c r="B4" s="47" t="s">
        <v>472</v>
      </c>
      <c r="C4" s="47"/>
      <c r="D4" s="47" t="s">
        <v>2120</v>
      </c>
      <c r="E4" s="47" t="s">
        <v>2083</v>
      </c>
      <c r="F4" s="47" t="s">
        <v>2074</v>
      </c>
      <c r="G4" s="47" t="s">
        <v>2121</v>
      </c>
      <c r="H4" s="47"/>
      <c r="I4" s="47"/>
      <c r="J4" s="47">
        <v>1.45</v>
      </c>
      <c r="K4" s="47"/>
      <c r="L4" s="47"/>
      <c r="M4" s="47"/>
      <c r="N4" s="47"/>
      <c r="O4" s="47">
        <v>2574.0</v>
      </c>
    </row>
    <row r="5" ht="14.25" hidden="1" customHeight="1">
      <c r="A5" s="47" t="s">
        <v>32</v>
      </c>
      <c r="B5" s="47" t="s">
        <v>474</v>
      </c>
      <c r="C5" s="47"/>
      <c r="D5" s="47" t="s">
        <v>2120</v>
      </c>
      <c r="E5" s="47" t="s">
        <v>2083</v>
      </c>
      <c r="F5" s="47" t="s">
        <v>2074</v>
      </c>
      <c r="G5" s="47" t="s">
        <v>2121</v>
      </c>
      <c r="H5" s="47"/>
      <c r="I5" s="47"/>
      <c r="J5" s="47"/>
      <c r="K5" s="47"/>
      <c r="L5" s="47"/>
      <c r="M5" s="47"/>
      <c r="N5" s="47"/>
      <c r="O5" s="47">
        <v>658.0</v>
      </c>
    </row>
    <row r="6" ht="14.25" hidden="1" customHeight="1">
      <c r="A6" s="47" t="s">
        <v>32</v>
      </c>
      <c r="B6" s="47" t="s">
        <v>473</v>
      </c>
      <c r="C6" s="47"/>
      <c r="D6" s="47" t="s">
        <v>2120</v>
      </c>
      <c r="E6" s="47" t="s">
        <v>2083</v>
      </c>
      <c r="F6" s="47" t="s">
        <v>2074</v>
      </c>
      <c r="G6" s="47" t="s">
        <v>2121</v>
      </c>
      <c r="H6" s="47"/>
      <c r="I6" s="47"/>
      <c r="J6" s="47"/>
      <c r="K6" s="47"/>
      <c r="L6" s="47"/>
      <c r="M6" s="47"/>
      <c r="N6" s="47"/>
      <c r="O6" s="47">
        <v>640.0</v>
      </c>
    </row>
    <row r="7" ht="14.25" customHeight="1">
      <c r="A7" s="47" t="s">
        <v>30</v>
      </c>
      <c r="B7" s="47" t="s">
        <v>474</v>
      </c>
      <c r="C7" s="47"/>
      <c r="D7" s="47" t="s">
        <v>2120</v>
      </c>
      <c r="E7" s="47" t="s">
        <v>2083</v>
      </c>
      <c r="F7" s="47" t="s">
        <v>2074</v>
      </c>
      <c r="G7" s="47" t="s">
        <v>2121</v>
      </c>
      <c r="H7" s="47"/>
      <c r="I7" s="47"/>
      <c r="J7" s="47"/>
      <c r="K7" s="47"/>
      <c r="L7" s="47"/>
      <c r="M7" s="47"/>
      <c r="N7" s="47"/>
      <c r="O7" s="47">
        <v>370.0</v>
      </c>
    </row>
    <row r="8" ht="14.25" customHeight="1">
      <c r="A8" s="47" t="s">
        <v>30</v>
      </c>
      <c r="B8" s="47" t="s">
        <v>473</v>
      </c>
      <c r="C8" s="47"/>
      <c r="D8" s="47" t="s">
        <v>2120</v>
      </c>
      <c r="E8" s="47" t="s">
        <v>2083</v>
      </c>
      <c r="F8" s="47" t="s">
        <v>2074</v>
      </c>
      <c r="G8" s="47" t="s">
        <v>2121</v>
      </c>
      <c r="H8" s="47"/>
      <c r="I8" s="47"/>
      <c r="J8" s="47"/>
      <c r="K8" s="47"/>
      <c r="L8" s="47"/>
      <c r="M8" s="47"/>
      <c r="N8" s="47"/>
      <c r="O8" s="47">
        <v>352.0</v>
      </c>
    </row>
    <row r="9" ht="14.25" hidden="1" customHeight="1">
      <c r="A9" s="45" t="s">
        <v>40</v>
      </c>
      <c r="B9" s="45" t="s">
        <v>472</v>
      </c>
      <c r="C9" s="45"/>
      <c r="D9" s="45" t="s">
        <v>2120</v>
      </c>
      <c r="E9" s="45" t="s">
        <v>2083</v>
      </c>
      <c r="F9" s="45" t="s">
        <v>2089</v>
      </c>
      <c r="G9" s="45" t="s">
        <v>2121</v>
      </c>
      <c r="H9" s="45"/>
      <c r="I9" s="45"/>
      <c r="J9" s="45">
        <v>0.5</v>
      </c>
      <c r="K9" s="45"/>
      <c r="L9" s="45"/>
      <c r="M9" s="45"/>
      <c r="N9" s="45"/>
      <c r="O9" s="45">
        <v>2599.0</v>
      </c>
    </row>
    <row r="10" ht="14.25" hidden="1" customHeight="1">
      <c r="A10" s="47" t="s">
        <v>40</v>
      </c>
      <c r="B10" s="47" t="s">
        <v>472</v>
      </c>
      <c r="C10" s="47"/>
      <c r="D10" s="47" t="s">
        <v>2120</v>
      </c>
      <c r="E10" s="47" t="s">
        <v>2083</v>
      </c>
      <c r="F10" s="47" t="s">
        <v>2102</v>
      </c>
      <c r="G10" s="47" t="s">
        <v>2121</v>
      </c>
      <c r="H10" s="47"/>
      <c r="I10" s="47"/>
      <c r="J10" s="47">
        <v>1.45</v>
      </c>
      <c r="K10" s="47"/>
      <c r="L10" s="47"/>
      <c r="M10" s="47"/>
      <c r="N10" s="47"/>
      <c r="O10" s="47">
        <v>2624.0</v>
      </c>
    </row>
    <row r="11" ht="14.25" hidden="1" customHeight="1">
      <c r="A11" s="45" t="s">
        <v>40</v>
      </c>
      <c r="B11" s="45" t="s">
        <v>472</v>
      </c>
      <c r="C11" s="45"/>
      <c r="D11" s="45" t="s">
        <v>2120</v>
      </c>
      <c r="E11" s="45" t="s">
        <v>2082</v>
      </c>
      <c r="F11" s="45" t="s">
        <v>2074</v>
      </c>
      <c r="G11" s="45" t="s">
        <v>2122</v>
      </c>
      <c r="H11" s="45"/>
      <c r="I11" s="45"/>
      <c r="J11" s="45">
        <v>0.7</v>
      </c>
      <c r="K11" s="45"/>
      <c r="L11" s="45"/>
      <c r="M11" s="45"/>
      <c r="N11" s="45"/>
      <c r="O11" s="45">
        <v>2573.0</v>
      </c>
    </row>
    <row r="12" ht="14.25" hidden="1" customHeight="1">
      <c r="A12" s="45" t="s">
        <v>32</v>
      </c>
      <c r="B12" s="45" t="s">
        <v>474</v>
      </c>
      <c r="C12" s="45"/>
      <c r="D12" s="45" t="s">
        <v>2120</v>
      </c>
      <c r="E12" s="45" t="s">
        <v>2082</v>
      </c>
      <c r="F12" s="45" t="s">
        <v>2074</v>
      </c>
      <c r="G12" s="45" t="s">
        <v>2122</v>
      </c>
      <c r="H12" s="45"/>
      <c r="I12" s="45"/>
      <c r="J12" s="45"/>
      <c r="K12" s="45"/>
      <c r="L12" s="45"/>
      <c r="M12" s="45"/>
      <c r="N12" s="45"/>
      <c r="O12" s="45">
        <v>657.0</v>
      </c>
    </row>
    <row r="13" ht="14.25" hidden="1" customHeight="1">
      <c r="A13" s="45" t="s">
        <v>32</v>
      </c>
      <c r="B13" s="45" t="s">
        <v>473</v>
      </c>
      <c r="C13" s="45"/>
      <c r="D13" s="45" t="s">
        <v>2120</v>
      </c>
      <c r="E13" s="45" t="s">
        <v>2082</v>
      </c>
      <c r="F13" s="45" t="s">
        <v>2074</v>
      </c>
      <c r="G13" s="45" t="s">
        <v>2122</v>
      </c>
      <c r="H13" s="45"/>
      <c r="I13" s="45"/>
      <c r="J13" s="45"/>
      <c r="K13" s="45"/>
      <c r="L13" s="45"/>
      <c r="M13" s="45"/>
      <c r="N13" s="45"/>
      <c r="O13" s="45">
        <v>639.0</v>
      </c>
    </row>
    <row r="14" ht="14.25" customHeight="1">
      <c r="A14" s="45" t="s">
        <v>30</v>
      </c>
      <c r="B14" s="45" t="s">
        <v>474</v>
      </c>
      <c r="C14" s="45"/>
      <c r="D14" s="45" t="s">
        <v>2120</v>
      </c>
      <c r="E14" s="45" t="s">
        <v>2082</v>
      </c>
      <c r="F14" s="45" t="s">
        <v>2074</v>
      </c>
      <c r="G14" s="45" t="s">
        <v>2122</v>
      </c>
      <c r="H14" s="45"/>
      <c r="I14" s="45"/>
      <c r="J14" s="45"/>
      <c r="K14" s="45"/>
      <c r="L14" s="45"/>
      <c r="M14" s="45"/>
      <c r="N14" s="45"/>
      <c r="O14" s="45">
        <v>369.0</v>
      </c>
    </row>
    <row r="15" ht="14.25" customHeight="1">
      <c r="A15" s="45" t="s">
        <v>30</v>
      </c>
      <c r="B15" s="45" t="s">
        <v>473</v>
      </c>
      <c r="C15" s="45"/>
      <c r="D15" s="45" t="s">
        <v>2120</v>
      </c>
      <c r="E15" s="45" t="s">
        <v>2082</v>
      </c>
      <c r="F15" s="45" t="s">
        <v>2074</v>
      </c>
      <c r="G15" s="45" t="s">
        <v>2122</v>
      </c>
      <c r="H15" s="45"/>
      <c r="I15" s="45"/>
      <c r="J15" s="45"/>
      <c r="K15" s="45"/>
      <c r="L15" s="45"/>
      <c r="M15" s="45"/>
      <c r="N15" s="45"/>
      <c r="O15" s="45">
        <v>351.0</v>
      </c>
    </row>
    <row r="16" ht="14.25" hidden="1" customHeight="1">
      <c r="A16" s="47" t="s">
        <v>40</v>
      </c>
      <c r="B16" s="47" t="s">
        <v>472</v>
      </c>
      <c r="C16" s="47"/>
      <c r="D16" s="47" t="s">
        <v>2120</v>
      </c>
      <c r="E16" s="47" t="s">
        <v>2082</v>
      </c>
      <c r="F16" s="47" t="s">
        <v>2089</v>
      </c>
      <c r="G16" s="47" t="s">
        <v>2122</v>
      </c>
      <c r="H16" s="47"/>
      <c r="I16" s="47"/>
      <c r="J16" s="47">
        <v>0.7</v>
      </c>
      <c r="K16" s="47"/>
      <c r="L16" s="47"/>
      <c r="M16" s="47"/>
      <c r="N16" s="47"/>
      <c r="O16" s="47">
        <v>2598.0</v>
      </c>
    </row>
    <row r="17" ht="14.25" hidden="1" customHeight="1">
      <c r="A17" s="45" t="s">
        <v>40</v>
      </c>
      <c r="B17" s="45" t="s">
        <v>472</v>
      </c>
      <c r="C17" s="45"/>
      <c r="D17" s="45" t="s">
        <v>2120</v>
      </c>
      <c r="E17" s="45" t="s">
        <v>2082</v>
      </c>
      <c r="F17" s="45" t="s">
        <v>2102</v>
      </c>
      <c r="G17" s="61" t="s">
        <v>2123</v>
      </c>
      <c r="H17" s="45"/>
      <c r="I17" s="45"/>
      <c r="J17" s="45">
        <v>0.7</v>
      </c>
      <c r="K17" s="45"/>
      <c r="L17" s="45"/>
      <c r="M17" s="45"/>
      <c r="N17" s="45"/>
      <c r="O17" s="45">
        <v>2623.0</v>
      </c>
    </row>
    <row r="18" ht="14.25" hidden="1" customHeight="1">
      <c r="A18" s="47" t="s">
        <v>40</v>
      </c>
      <c r="B18" s="47" t="s">
        <v>472</v>
      </c>
      <c r="C18" s="47"/>
      <c r="D18" s="47" t="s">
        <v>2124</v>
      </c>
      <c r="E18" s="47" t="s">
        <v>2075</v>
      </c>
      <c r="F18" s="47" t="s">
        <v>2074</v>
      </c>
      <c r="G18" s="47" t="s">
        <v>2125</v>
      </c>
      <c r="H18" s="47"/>
      <c r="I18" s="47"/>
      <c r="J18" s="47">
        <v>0.107</v>
      </c>
      <c r="K18" s="47"/>
      <c r="L18" s="47"/>
      <c r="M18" s="47"/>
      <c r="N18" s="47"/>
      <c r="O18" s="47">
        <v>2568.0</v>
      </c>
    </row>
    <row r="19" ht="14.25" hidden="1" customHeight="1">
      <c r="A19" s="45" t="s">
        <v>32</v>
      </c>
      <c r="B19" s="45" t="s">
        <v>474</v>
      </c>
      <c r="C19" s="45"/>
      <c r="D19" s="45" t="s">
        <v>2124</v>
      </c>
      <c r="E19" s="45" t="s">
        <v>2075</v>
      </c>
      <c r="F19" s="45" t="s">
        <v>2074</v>
      </c>
      <c r="G19" s="45" t="s">
        <v>2125</v>
      </c>
      <c r="H19" s="45"/>
      <c r="I19" s="45"/>
      <c r="J19" s="45"/>
      <c r="K19" s="45"/>
      <c r="L19" s="45"/>
      <c r="M19" s="45"/>
      <c r="N19" s="45"/>
      <c r="O19" s="45">
        <v>655.0</v>
      </c>
    </row>
    <row r="20" ht="14.25" hidden="1" customHeight="1">
      <c r="A20" s="45" t="s">
        <v>32</v>
      </c>
      <c r="B20" s="45" t="s">
        <v>473</v>
      </c>
      <c r="C20" s="45"/>
      <c r="D20" s="45" t="s">
        <v>2124</v>
      </c>
      <c r="E20" s="45" t="s">
        <v>2075</v>
      </c>
      <c r="F20" s="45" t="s">
        <v>2074</v>
      </c>
      <c r="G20" s="45" t="s">
        <v>2125</v>
      </c>
      <c r="H20" s="45"/>
      <c r="I20" s="45"/>
      <c r="J20" s="45"/>
      <c r="K20" s="45"/>
      <c r="L20" s="45"/>
      <c r="M20" s="45"/>
      <c r="N20" s="45"/>
      <c r="O20" s="45">
        <v>637.0</v>
      </c>
    </row>
    <row r="21" ht="14.25" hidden="1" customHeight="1">
      <c r="A21" s="45" t="s">
        <v>30</v>
      </c>
      <c r="B21" s="45" t="s">
        <v>474</v>
      </c>
      <c r="C21" s="45"/>
      <c r="D21" s="45" t="s">
        <v>2124</v>
      </c>
      <c r="E21" s="45" t="s">
        <v>2075</v>
      </c>
      <c r="F21" s="45" t="s">
        <v>2074</v>
      </c>
      <c r="G21" s="45" t="s">
        <v>2125</v>
      </c>
      <c r="H21" s="45"/>
      <c r="I21" s="45"/>
      <c r="J21" s="45">
        <v>0.0</v>
      </c>
      <c r="K21" s="45"/>
      <c r="L21" s="45"/>
      <c r="M21" s="45"/>
      <c r="N21" s="45"/>
      <c r="O21" s="45">
        <v>367.0</v>
      </c>
    </row>
    <row r="22" ht="14.25" hidden="1" customHeight="1">
      <c r="A22" s="45" t="s">
        <v>30</v>
      </c>
      <c r="B22" s="45" t="s">
        <v>473</v>
      </c>
      <c r="C22" s="45"/>
      <c r="D22" s="45" t="s">
        <v>2124</v>
      </c>
      <c r="E22" s="45" t="s">
        <v>2075</v>
      </c>
      <c r="F22" s="45" t="s">
        <v>2074</v>
      </c>
      <c r="G22" s="45" t="s">
        <v>2125</v>
      </c>
      <c r="H22" s="45"/>
      <c r="I22" s="45"/>
      <c r="J22" s="45">
        <v>0.0</v>
      </c>
      <c r="K22" s="45"/>
      <c r="L22" s="45"/>
      <c r="M22" s="45"/>
      <c r="N22" s="45"/>
      <c r="O22" s="45">
        <v>349.0</v>
      </c>
    </row>
    <row r="23" ht="14.25" hidden="1" customHeight="1">
      <c r="A23" s="45" t="s">
        <v>40</v>
      </c>
      <c r="B23" s="45" t="s">
        <v>472</v>
      </c>
      <c r="C23" s="45"/>
      <c r="D23" s="45" t="s">
        <v>2124</v>
      </c>
      <c r="E23" s="45" t="s">
        <v>2075</v>
      </c>
      <c r="F23" s="45" t="s">
        <v>2089</v>
      </c>
      <c r="G23" s="45" t="s">
        <v>2125</v>
      </c>
      <c r="H23" s="45"/>
      <c r="I23" s="45"/>
      <c r="J23" s="45">
        <v>0.087</v>
      </c>
      <c r="K23" s="45"/>
      <c r="L23" s="45"/>
      <c r="M23" s="45"/>
      <c r="N23" s="45"/>
      <c r="O23" s="45">
        <v>2593.0</v>
      </c>
    </row>
    <row r="24" ht="14.25" hidden="1" customHeight="1">
      <c r="A24" s="47" t="s">
        <v>40</v>
      </c>
      <c r="B24" s="47" t="s">
        <v>471</v>
      </c>
      <c r="C24" s="47"/>
      <c r="D24" s="47" t="s">
        <v>2126</v>
      </c>
      <c r="E24" s="47" t="s">
        <v>2101</v>
      </c>
      <c r="F24" s="47" t="s">
        <v>2074</v>
      </c>
      <c r="G24" s="93" t="s">
        <v>2127</v>
      </c>
      <c r="H24" s="47"/>
      <c r="I24" s="47"/>
      <c r="J24" s="47">
        <v>0.065</v>
      </c>
      <c r="K24" s="47"/>
      <c r="L24" s="47"/>
      <c r="M24" s="47"/>
      <c r="N24" s="47"/>
      <c r="O24" s="47">
        <v>2486.0</v>
      </c>
    </row>
    <row r="25" ht="14.25" hidden="1" customHeight="1">
      <c r="A25" s="47" t="s">
        <v>40</v>
      </c>
      <c r="B25" s="47" t="s">
        <v>471</v>
      </c>
      <c r="C25" s="47"/>
      <c r="D25" s="47" t="s">
        <v>2128</v>
      </c>
      <c r="E25" s="47" t="s">
        <v>2075</v>
      </c>
      <c r="F25" s="47" t="s">
        <v>2074</v>
      </c>
      <c r="G25" s="47" t="s">
        <v>2129</v>
      </c>
      <c r="H25" s="47"/>
      <c r="I25" s="47"/>
      <c r="J25" s="47">
        <v>0.58</v>
      </c>
      <c r="K25" s="47"/>
      <c r="L25" s="47"/>
      <c r="M25" s="47"/>
      <c r="N25" s="47"/>
      <c r="O25" s="47">
        <v>2488.0</v>
      </c>
    </row>
    <row r="26" ht="14.25" hidden="1" customHeight="1">
      <c r="A26" s="45" t="s">
        <v>40</v>
      </c>
      <c r="B26" s="45" t="s">
        <v>471</v>
      </c>
      <c r="C26" s="45"/>
      <c r="D26" s="45" t="s">
        <v>2128</v>
      </c>
      <c r="E26" s="45" t="s">
        <v>2101</v>
      </c>
      <c r="F26" s="45" t="s">
        <v>2074</v>
      </c>
      <c r="G26" s="45" t="s">
        <v>2130</v>
      </c>
      <c r="H26" s="45"/>
      <c r="I26" s="45"/>
      <c r="J26" s="45">
        <v>0.093</v>
      </c>
      <c r="K26" s="45"/>
      <c r="L26" s="45"/>
      <c r="M26" s="45"/>
      <c r="N26" s="45"/>
      <c r="O26" s="45">
        <v>2489.0</v>
      </c>
    </row>
    <row r="27" ht="14.25" hidden="1" customHeight="1">
      <c r="A27" s="47" t="s">
        <v>40</v>
      </c>
      <c r="B27" s="47" t="s">
        <v>471</v>
      </c>
      <c r="C27" s="47"/>
      <c r="D27" s="47" t="s">
        <v>2128</v>
      </c>
      <c r="E27" s="47" t="s">
        <v>2073</v>
      </c>
      <c r="F27" s="47" t="s">
        <v>2074</v>
      </c>
      <c r="G27" s="47" t="s">
        <v>2131</v>
      </c>
      <c r="H27" s="47"/>
      <c r="I27" s="47"/>
      <c r="J27" s="47">
        <v>0.124</v>
      </c>
      <c r="K27" s="47"/>
      <c r="L27" s="47"/>
      <c r="M27" s="47"/>
      <c r="N27" s="47"/>
      <c r="O27" s="47">
        <v>2490.0</v>
      </c>
    </row>
    <row r="28" ht="14.25" hidden="1" customHeight="1">
      <c r="A28" s="45" t="s">
        <v>40</v>
      </c>
      <c r="B28" s="45" t="s">
        <v>471</v>
      </c>
      <c r="C28" s="45"/>
      <c r="D28" s="45" t="s">
        <v>2128</v>
      </c>
      <c r="E28" s="45" t="s">
        <v>2090</v>
      </c>
      <c r="F28" s="45" t="s">
        <v>2074</v>
      </c>
      <c r="G28" s="45" t="s">
        <v>2132</v>
      </c>
      <c r="H28" s="45"/>
      <c r="I28" s="45"/>
      <c r="J28" s="45">
        <v>0.089</v>
      </c>
      <c r="K28" s="45"/>
      <c r="L28" s="45"/>
      <c r="M28" s="45"/>
      <c r="N28" s="45"/>
      <c r="O28" s="45">
        <v>2491.0</v>
      </c>
    </row>
    <row r="29" ht="14.25" hidden="1" customHeight="1">
      <c r="A29" s="47" t="s">
        <v>40</v>
      </c>
      <c r="B29" s="47" t="s">
        <v>471</v>
      </c>
      <c r="C29" s="47"/>
      <c r="D29" s="47" t="s">
        <v>2133</v>
      </c>
      <c r="E29" s="47" t="s">
        <v>2075</v>
      </c>
      <c r="F29" s="47" t="s">
        <v>2074</v>
      </c>
      <c r="G29" s="47" t="s">
        <v>2134</v>
      </c>
      <c r="H29" s="47"/>
      <c r="I29" s="47"/>
      <c r="J29" s="47"/>
      <c r="K29" s="47"/>
      <c r="L29" s="47">
        <v>1.14</v>
      </c>
      <c r="M29" s="47"/>
      <c r="N29" s="47"/>
      <c r="O29" s="47">
        <v>2492.0</v>
      </c>
    </row>
    <row r="30" ht="14.25" hidden="1" customHeight="1">
      <c r="A30" s="45" t="s">
        <v>40</v>
      </c>
      <c r="B30" s="45" t="s">
        <v>471</v>
      </c>
      <c r="C30" s="45"/>
      <c r="D30" s="45" t="s">
        <v>2124</v>
      </c>
      <c r="E30" s="45" t="s">
        <v>2075</v>
      </c>
      <c r="F30" s="45" t="s">
        <v>2074</v>
      </c>
      <c r="G30" s="45" t="s">
        <v>2125</v>
      </c>
      <c r="H30" s="45"/>
      <c r="I30" s="45"/>
      <c r="J30" s="45">
        <v>0.322</v>
      </c>
      <c r="K30" s="45"/>
      <c r="L30" s="45"/>
      <c r="M30" s="45"/>
      <c r="N30" s="45"/>
      <c r="O30" s="45">
        <v>2493.0</v>
      </c>
    </row>
    <row r="31" ht="14.25" hidden="1" customHeight="1">
      <c r="A31" s="47" t="s">
        <v>40</v>
      </c>
      <c r="B31" s="47" t="s">
        <v>471</v>
      </c>
      <c r="C31" s="47"/>
      <c r="D31" s="47" t="s">
        <v>2124</v>
      </c>
      <c r="E31" s="47" t="s">
        <v>2073</v>
      </c>
      <c r="F31" s="47" t="s">
        <v>2074</v>
      </c>
      <c r="G31" s="47"/>
      <c r="H31" s="47"/>
      <c r="I31" s="47"/>
      <c r="J31" s="47">
        <v>0.35</v>
      </c>
      <c r="K31" s="47"/>
      <c r="L31" s="47"/>
      <c r="M31" s="47"/>
      <c r="N31" s="47"/>
      <c r="O31" s="47">
        <v>2494.0</v>
      </c>
    </row>
    <row r="32" ht="14.25" hidden="1" customHeight="1">
      <c r="A32" s="45" t="s">
        <v>40</v>
      </c>
      <c r="B32" s="45" t="s">
        <v>471</v>
      </c>
      <c r="C32" s="45"/>
      <c r="D32" s="45" t="s">
        <v>2124</v>
      </c>
      <c r="E32" s="45" t="s">
        <v>2090</v>
      </c>
      <c r="F32" s="45" t="s">
        <v>2074</v>
      </c>
      <c r="G32" s="45"/>
      <c r="H32" s="45"/>
      <c r="I32" s="45"/>
      <c r="J32" s="45">
        <v>0.282</v>
      </c>
      <c r="K32" s="45"/>
      <c r="L32" s="45"/>
      <c r="M32" s="45"/>
      <c r="N32" s="45"/>
      <c r="O32" s="45">
        <v>2495.0</v>
      </c>
    </row>
    <row r="33" ht="14.25" hidden="1" customHeight="1">
      <c r="A33" s="47" t="s">
        <v>40</v>
      </c>
      <c r="B33" s="47" t="s">
        <v>471</v>
      </c>
      <c r="C33" s="47"/>
      <c r="D33" s="47" t="s">
        <v>2135</v>
      </c>
      <c r="E33" s="47" t="s">
        <v>2080</v>
      </c>
      <c r="F33" s="47" t="s">
        <v>2074</v>
      </c>
      <c r="G33" s="47" t="s">
        <v>2136</v>
      </c>
      <c r="H33" s="47"/>
      <c r="I33" s="47"/>
      <c r="J33" s="47"/>
      <c r="K33" s="47">
        <v>0.73</v>
      </c>
      <c r="L33" s="47"/>
      <c r="M33" s="47"/>
      <c r="N33" s="47"/>
      <c r="O33" s="47">
        <v>2496.0</v>
      </c>
    </row>
    <row r="34" ht="14.25" hidden="1" customHeight="1">
      <c r="A34" s="45" t="s">
        <v>40</v>
      </c>
      <c r="B34" s="45" t="s">
        <v>471</v>
      </c>
      <c r="C34" s="45"/>
      <c r="D34" s="45" t="s">
        <v>2135</v>
      </c>
      <c r="E34" s="45" t="s">
        <v>2137</v>
      </c>
      <c r="F34" s="45" t="s">
        <v>2074</v>
      </c>
      <c r="G34" s="45" t="s">
        <v>2136</v>
      </c>
      <c r="H34" s="45"/>
      <c r="I34" s="45"/>
      <c r="J34" s="45"/>
      <c r="K34" s="45">
        <v>1.02</v>
      </c>
      <c r="L34" s="45"/>
      <c r="M34" s="45"/>
      <c r="N34" s="45"/>
      <c r="O34" s="45">
        <v>2497.0</v>
      </c>
    </row>
    <row r="35" ht="14.25" hidden="1" customHeight="1">
      <c r="A35" s="47" t="s">
        <v>40</v>
      </c>
      <c r="B35" s="47" t="s">
        <v>471</v>
      </c>
      <c r="C35" s="47"/>
      <c r="D35" s="47" t="s">
        <v>2120</v>
      </c>
      <c r="E35" s="47" t="s">
        <v>2082</v>
      </c>
      <c r="F35" s="47" t="s">
        <v>2074</v>
      </c>
      <c r="G35" s="47" t="s">
        <v>2122</v>
      </c>
      <c r="H35" s="47"/>
      <c r="I35" s="47"/>
      <c r="J35" s="47">
        <v>0.7</v>
      </c>
      <c r="K35" s="47"/>
      <c r="L35" s="47"/>
      <c r="M35" s="47"/>
      <c r="N35" s="47"/>
      <c r="O35" s="47">
        <v>2498.0</v>
      </c>
    </row>
    <row r="36" ht="14.25" hidden="1" customHeight="1">
      <c r="A36" s="45" t="s">
        <v>40</v>
      </c>
      <c r="B36" s="45" t="s">
        <v>471</v>
      </c>
      <c r="C36" s="45"/>
      <c r="D36" s="45" t="s">
        <v>2120</v>
      </c>
      <c r="E36" s="45" t="s">
        <v>2083</v>
      </c>
      <c r="F36" s="45" t="s">
        <v>2074</v>
      </c>
      <c r="G36" s="45" t="s">
        <v>2121</v>
      </c>
      <c r="H36" s="45"/>
      <c r="I36" s="45"/>
      <c r="J36" s="45">
        <v>1.45</v>
      </c>
      <c r="K36" s="45"/>
      <c r="L36" s="45"/>
      <c r="M36" s="45"/>
      <c r="N36" s="45"/>
      <c r="O36" s="45">
        <v>2499.0</v>
      </c>
    </row>
    <row r="37" ht="14.25" hidden="1" customHeight="1">
      <c r="A37" s="47" t="s">
        <v>40</v>
      </c>
      <c r="B37" s="47" t="s">
        <v>471</v>
      </c>
      <c r="C37" s="47"/>
      <c r="D37" s="47" t="s">
        <v>2138</v>
      </c>
      <c r="E37" s="47" t="s">
        <v>2139</v>
      </c>
      <c r="F37" s="47" t="s">
        <v>2074</v>
      </c>
      <c r="G37" s="47" t="s">
        <v>2140</v>
      </c>
      <c r="H37" s="47"/>
      <c r="I37" s="47"/>
      <c r="J37" s="47">
        <v>1.2</v>
      </c>
      <c r="K37" s="47"/>
      <c r="L37" s="47"/>
      <c r="M37" s="47">
        <v>0.25</v>
      </c>
      <c r="N37" s="47"/>
      <c r="O37" s="47">
        <v>2500.0</v>
      </c>
    </row>
    <row r="38" ht="14.25" hidden="1" customHeight="1">
      <c r="A38" s="45" t="s">
        <v>40</v>
      </c>
      <c r="B38" s="45" t="s">
        <v>471</v>
      </c>
      <c r="C38" s="45"/>
      <c r="D38" s="45" t="s">
        <v>2138</v>
      </c>
      <c r="E38" s="45" t="s">
        <v>2141</v>
      </c>
      <c r="F38" s="45" t="s">
        <v>2074</v>
      </c>
      <c r="G38" s="45" t="s">
        <v>2140</v>
      </c>
      <c r="H38" s="45"/>
      <c r="I38" s="45"/>
      <c r="J38" s="45">
        <v>1.2</v>
      </c>
      <c r="K38" s="45"/>
      <c r="L38" s="45"/>
      <c r="M38" s="45">
        <v>0.25</v>
      </c>
      <c r="N38" s="45"/>
      <c r="O38" s="45">
        <v>2501.0</v>
      </c>
    </row>
    <row r="39" ht="14.25" hidden="1" customHeight="1">
      <c r="A39" s="47" t="s">
        <v>40</v>
      </c>
      <c r="B39" s="47" t="s">
        <v>471</v>
      </c>
      <c r="C39" s="47"/>
      <c r="D39" s="47" t="s">
        <v>2138</v>
      </c>
      <c r="E39" s="47" t="s">
        <v>2142</v>
      </c>
      <c r="F39" s="47" t="s">
        <v>2074</v>
      </c>
      <c r="G39" s="47" t="s">
        <v>2140</v>
      </c>
      <c r="H39" s="47"/>
      <c r="I39" s="47"/>
      <c r="J39" s="47">
        <v>1.2</v>
      </c>
      <c r="K39" s="47"/>
      <c r="L39" s="47"/>
      <c r="M39" s="47">
        <v>0.25</v>
      </c>
      <c r="N39" s="47"/>
      <c r="O39" s="47">
        <v>2502.0</v>
      </c>
    </row>
    <row r="40" ht="14.25" hidden="1" customHeight="1">
      <c r="A40" s="45" t="s">
        <v>40</v>
      </c>
      <c r="B40" s="45" t="s">
        <v>471</v>
      </c>
      <c r="C40" s="45"/>
      <c r="D40" s="45" t="s">
        <v>2138</v>
      </c>
      <c r="E40" s="45" t="s">
        <v>2081</v>
      </c>
      <c r="F40" s="45" t="s">
        <v>2074</v>
      </c>
      <c r="G40" s="30" t="s">
        <v>2099</v>
      </c>
      <c r="H40" s="45"/>
      <c r="I40" s="45"/>
      <c r="J40" s="45">
        <v>1.2</v>
      </c>
      <c r="K40" s="45"/>
      <c r="L40" s="45"/>
      <c r="M40" s="45">
        <v>0.25</v>
      </c>
      <c r="N40" s="45"/>
      <c r="O40" s="45">
        <v>2503.0</v>
      </c>
    </row>
    <row r="41" ht="14.25" hidden="1" customHeight="1">
      <c r="A41" s="45" t="s">
        <v>32</v>
      </c>
      <c r="B41" s="45" t="s">
        <v>473</v>
      </c>
      <c r="C41" s="45"/>
      <c r="D41" s="45" t="s">
        <v>2124</v>
      </c>
      <c r="E41" s="45" t="s">
        <v>2075</v>
      </c>
      <c r="F41" s="45" t="s">
        <v>2089</v>
      </c>
      <c r="G41" s="45" t="s">
        <v>2125</v>
      </c>
      <c r="H41" s="45"/>
      <c r="I41" s="45"/>
      <c r="J41" s="45"/>
      <c r="K41" s="45"/>
      <c r="L41" s="45"/>
      <c r="M41" s="45"/>
      <c r="N41" s="45"/>
      <c r="O41" s="45">
        <v>645.0</v>
      </c>
    </row>
    <row r="42" ht="14.25" hidden="1" customHeight="1">
      <c r="A42" s="45" t="s">
        <v>32</v>
      </c>
      <c r="B42" s="45" t="s">
        <v>474</v>
      </c>
      <c r="C42" s="45"/>
      <c r="D42" s="45" t="s">
        <v>2124</v>
      </c>
      <c r="E42" s="45" t="s">
        <v>2075</v>
      </c>
      <c r="F42" s="45" t="s">
        <v>2089</v>
      </c>
      <c r="G42" s="45" t="s">
        <v>2125</v>
      </c>
      <c r="H42" s="45"/>
      <c r="I42" s="45"/>
      <c r="J42" s="45"/>
      <c r="K42" s="45"/>
      <c r="L42" s="45"/>
      <c r="M42" s="45"/>
      <c r="N42" s="45"/>
      <c r="O42" s="45">
        <v>663.0</v>
      </c>
    </row>
    <row r="43" ht="14.25" hidden="1" customHeight="1">
      <c r="A43" s="45" t="s">
        <v>30</v>
      </c>
      <c r="B43" s="45" t="s">
        <v>474</v>
      </c>
      <c r="C43" s="45"/>
      <c r="D43" s="45" t="s">
        <v>2124</v>
      </c>
      <c r="E43" s="45" t="s">
        <v>2075</v>
      </c>
      <c r="F43" s="45" t="s">
        <v>2089</v>
      </c>
      <c r="G43" s="45" t="s">
        <v>2125</v>
      </c>
      <c r="H43" s="45"/>
      <c r="I43" s="45"/>
      <c r="J43" s="45"/>
      <c r="K43" s="45"/>
      <c r="L43" s="45"/>
      <c r="M43" s="45"/>
      <c r="N43" s="45"/>
      <c r="O43" s="45">
        <v>375.0</v>
      </c>
    </row>
    <row r="44" ht="14.25" hidden="1" customHeight="1">
      <c r="A44" s="47" t="s">
        <v>40</v>
      </c>
      <c r="B44" s="47" t="s">
        <v>475</v>
      </c>
      <c r="C44" s="47"/>
      <c r="D44" s="47" t="s">
        <v>2120</v>
      </c>
      <c r="E44" s="47" t="s">
        <v>2082</v>
      </c>
      <c r="F44" s="47" t="s">
        <v>2074</v>
      </c>
      <c r="G44" s="47" t="s">
        <v>2122</v>
      </c>
      <c r="H44" s="47"/>
      <c r="I44" s="47"/>
      <c r="J44" s="47">
        <v>0.7</v>
      </c>
      <c r="K44" s="47"/>
      <c r="L44" s="47"/>
      <c r="M44" s="47"/>
      <c r="N44" s="47"/>
      <c r="O44" s="47">
        <v>2648.0</v>
      </c>
    </row>
    <row r="45" ht="14.25" hidden="1" customHeight="1">
      <c r="A45" s="45" t="s">
        <v>40</v>
      </c>
      <c r="B45" s="45" t="s">
        <v>475</v>
      </c>
      <c r="C45" s="45"/>
      <c r="D45" s="45" t="s">
        <v>2120</v>
      </c>
      <c r="E45" s="45" t="s">
        <v>2083</v>
      </c>
      <c r="F45" s="45" t="s">
        <v>2074</v>
      </c>
      <c r="G45" s="45" t="s">
        <v>2121</v>
      </c>
      <c r="H45" s="45"/>
      <c r="I45" s="45"/>
      <c r="J45" s="45">
        <v>1.45</v>
      </c>
      <c r="K45" s="45"/>
      <c r="L45" s="45"/>
      <c r="M45" s="45"/>
      <c r="N45" s="45"/>
      <c r="O45" s="45">
        <v>2649.0</v>
      </c>
    </row>
    <row r="46" ht="14.25" hidden="1" customHeight="1">
      <c r="A46" s="45" t="s">
        <v>40</v>
      </c>
      <c r="B46" s="45" t="s">
        <v>475</v>
      </c>
      <c r="C46" s="45"/>
      <c r="D46" s="45" t="s">
        <v>2124</v>
      </c>
      <c r="E46" s="45" t="s">
        <v>2075</v>
      </c>
      <c r="F46" s="45" t="s">
        <v>2074</v>
      </c>
      <c r="G46" s="45" t="s">
        <v>2125</v>
      </c>
      <c r="H46" s="45"/>
      <c r="I46" s="45"/>
      <c r="J46" s="45">
        <v>0.107</v>
      </c>
      <c r="K46" s="45"/>
      <c r="L46" s="45"/>
      <c r="M46" s="45"/>
      <c r="N46" s="45"/>
      <c r="O46" s="45">
        <v>2643.0</v>
      </c>
    </row>
    <row r="47" ht="14.25" hidden="1" customHeight="1">
      <c r="A47" s="47" t="s">
        <v>40</v>
      </c>
      <c r="B47" s="47" t="s">
        <v>475</v>
      </c>
      <c r="C47" s="47"/>
      <c r="D47" s="47" t="s">
        <v>2124</v>
      </c>
      <c r="E47" s="47" t="s">
        <v>2073</v>
      </c>
      <c r="F47" s="47" t="s">
        <v>2074</v>
      </c>
      <c r="G47" s="47"/>
      <c r="H47" s="47"/>
      <c r="I47" s="47"/>
      <c r="J47" s="47">
        <v>0.052</v>
      </c>
      <c r="K47" s="47"/>
      <c r="L47" s="47"/>
      <c r="M47" s="47"/>
      <c r="N47" s="47"/>
      <c r="O47" s="47">
        <v>2644.0</v>
      </c>
    </row>
    <row r="48" ht="14.25" hidden="1" customHeight="1">
      <c r="A48" s="45" t="s">
        <v>40</v>
      </c>
      <c r="B48" s="45" t="s">
        <v>475</v>
      </c>
      <c r="C48" s="45"/>
      <c r="D48" s="45" t="s">
        <v>2124</v>
      </c>
      <c r="E48" s="45" t="s">
        <v>2090</v>
      </c>
      <c r="F48" s="45" t="s">
        <v>2074</v>
      </c>
      <c r="G48" s="45"/>
      <c r="H48" s="45"/>
      <c r="I48" s="45"/>
      <c r="J48" s="45">
        <v>0.051</v>
      </c>
      <c r="K48" s="45"/>
      <c r="L48" s="45"/>
      <c r="M48" s="45"/>
      <c r="N48" s="45"/>
      <c r="O48" s="45">
        <v>2645.0</v>
      </c>
    </row>
    <row r="49" ht="14.25" hidden="1" customHeight="1">
      <c r="A49" s="47" t="s">
        <v>40</v>
      </c>
      <c r="B49" s="47" t="s">
        <v>475</v>
      </c>
      <c r="C49" s="47"/>
      <c r="D49" s="47" t="s">
        <v>2126</v>
      </c>
      <c r="E49" s="47" t="s">
        <v>2101</v>
      </c>
      <c r="F49" s="47" t="s">
        <v>2074</v>
      </c>
      <c r="G49" s="93" t="s">
        <v>2143</v>
      </c>
      <c r="H49" s="47"/>
      <c r="I49" s="47"/>
      <c r="J49" s="47">
        <v>0.055</v>
      </c>
      <c r="K49" s="47"/>
      <c r="L49" s="47"/>
      <c r="M49" s="47"/>
      <c r="N49" s="47"/>
      <c r="O49" s="47">
        <v>2636.0</v>
      </c>
    </row>
    <row r="50" ht="14.25" hidden="1" customHeight="1">
      <c r="A50" s="47" t="s">
        <v>40</v>
      </c>
      <c r="B50" s="47" t="s">
        <v>475</v>
      </c>
      <c r="C50" s="47"/>
      <c r="D50" s="47" t="s">
        <v>2128</v>
      </c>
      <c r="E50" s="47" t="s">
        <v>2075</v>
      </c>
      <c r="F50" s="47" t="s">
        <v>2074</v>
      </c>
      <c r="G50" s="47" t="s">
        <v>2129</v>
      </c>
      <c r="H50" s="47"/>
      <c r="I50" s="47"/>
      <c r="J50" s="47">
        <v>0.123</v>
      </c>
      <c r="K50" s="47"/>
      <c r="L50" s="47"/>
      <c r="M50" s="47"/>
      <c r="N50" s="47"/>
      <c r="O50" s="47">
        <v>2638.0</v>
      </c>
    </row>
    <row r="51" ht="14.25" hidden="1" customHeight="1">
      <c r="A51" s="45" t="s">
        <v>40</v>
      </c>
      <c r="B51" s="45" t="s">
        <v>475</v>
      </c>
      <c r="C51" s="45"/>
      <c r="D51" s="45" t="s">
        <v>2128</v>
      </c>
      <c r="E51" s="45" t="s">
        <v>2101</v>
      </c>
      <c r="F51" s="45" t="s">
        <v>2074</v>
      </c>
      <c r="G51" s="45" t="s">
        <v>2130</v>
      </c>
      <c r="H51" s="45"/>
      <c r="I51" s="45"/>
      <c r="J51" s="45">
        <v>0.084</v>
      </c>
      <c r="K51" s="45"/>
      <c r="L51" s="45"/>
      <c r="M51" s="45"/>
      <c r="N51" s="45"/>
      <c r="O51" s="45">
        <v>2639.0</v>
      </c>
    </row>
    <row r="52" ht="14.25" hidden="1" customHeight="1">
      <c r="A52" s="47" t="s">
        <v>40</v>
      </c>
      <c r="B52" s="47" t="s">
        <v>475</v>
      </c>
      <c r="C52" s="47"/>
      <c r="D52" s="47" t="s">
        <v>2128</v>
      </c>
      <c r="E52" s="47" t="s">
        <v>2073</v>
      </c>
      <c r="F52" s="47" t="s">
        <v>2074</v>
      </c>
      <c r="G52" s="47" t="s">
        <v>2131</v>
      </c>
      <c r="H52" s="47"/>
      <c r="I52" s="47"/>
      <c r="J52" s="47">
        <v>0.084</v>
      </c>
      <c r="K52" s="47"/>
      <c r="L52" s="47"/>
      <c r="M52" s="47"/>
      <c r="N52" s="47"/>
      <c r="O52" s="47">
        <v>2640.0</v>
      </c>
    </row>
    <row r="53" ht="14.25" hidden="1" customHeight="1">
      <c r="A53" s="45" t="s">
        <v>40</v>
      </c>
      <c r="B53" s="45" t="s">
        <v>475</v>
      </c>
      <c r="C53" s="45"/>
      <c r="D53" s="45" t="s">
        <v>2128</v>
      </c>
      <c r="E53" s="45" t="s">
        <v>2090</v>
      </c>
      <c r="F53" s="45" t="s">
        <v>2074</v>
      </c>
      <c r="G53" s="45" t="s">
        <v>2132</v>
      </c>
      <c r="H53" s="45"/>
      <c r="I53" s="45"/>
      <c r="J53" s="45">
        <v>0.089</v>
      </c>
      <c r="K53" s="45"/>
      <c r="L53" s="45"/>
      <c r="M53" s="45"/>
      <c r="N53" s="45"/>
      <c r="O53" s="45">
        <v>2641.0</v>
      </c>
    </row>
    <row r="54" ht="14.25" hidden="1" customHeight="1">
      <c r="A54" s="47" t="s">
        <v>40</v>
      </c>
      <c r="B54" s="47" t="s">
        <v>475</v>
      </c>
      <c r="C54" s="47"/>
      <c r="D54" s="47" t="s">
        <v>2138</v>
      </c>
      <c r="E54" s="47" t="s">
        <v>2139</v>
      </c>
      <c r="F54" s="47" t="s">
        <v>2074</v>
      </c>
      <c r="G54" s="47" t="s">
        <v>2144</v>
      </c>
      <c r="H54" s="47"/>
      <c r="I54" s="47"/>
      <c r="J54" s="47">
        <v>0.65</v>
      </c>
      <c r="K54" s="47"/>
      <c r="L54" s="47"/>
      <c r="M54" s="47">
        <v>0.25</v>
      </c>
      <c r="N54" s="47"/>
      <c r="O54" s="47">
        <v>2650.0</v>
      </c>
    </row>
    <row r="55" ht="14.25" hidden="1" customHeight="1">
      <c r="A55" s="45" t="s">
        <v>40</v>
      </c>
      <c r="B55" s="45" t="s">
        <v>475</v>
      </c>
      <c r="C55" s="45"/>
      <c r="D55" s="45" t="s">
        <v>2138</v>
      </c>
      <c r="E55" s="45" t="s">
        <v>2141</v>
      </c>
      <c r="F55" s="45" t="s">
        <v>2074</v>
      </c>
      <c r="G55" s="45" t="s">
        <v>2145</v>
      </c>
      <c r="H55" s="45"/>
      <c r="I55" s="45"/>
      <c r="J55" s="45">
        <v>0.6</v>
      </c>
      <c r="K55" s="45"/>
      <c r="L55" s="45"/>
      <c r="M55" s="45">
        <v>0.25</v>
      </c>
      <c r="N55" s="45"/>
      <c r="O55" s="45">
        <v>2651.0</v>
      </c>
    </row>
    <row r="56" ht="14.25" hidden="1" customHeight="1">
      <c r="A56" s="47" t="s">
        <v>40</v>
      </c>
      <c r="B56" s="47" t="s">
        <v>475</v>
      </c>
      <c r="C56" s="47"/>
      <c r="D56" s="47" t="s">
        <v>2138</v>
      </c>
      <c r="E56" s="47" t="s">
        <v>2142</v>
      </c>
      <c r="F56" s="47" t="s">
        <v>2074</v>
      </c>
      <c r="G56" s="47" t="s">
        <v>2140</v>
      </c>
      <c r="H56" s="47"/>
      <c r="I56" s="47"/>
      <c r="J56" s="47">
        <v>0.9</v>
      </c>
      <c r="K56" s="47"/>
      <c r="L56" s="47"/>
      <c r="M56" s="47">
        <v>0.25</v>
      </c>
      <c r="N56" s="47"/>
      <c r="O56" s="47">
        <v>2652.0</v>
      </c>
    </row>
    <row r="57" ht="14.25" hidden="1" customHeight="1">
      <c r="A57" s="45" t="s">
        <v>40</v>
      </c>
      <c r="B57" s="45" t="s">
        <v>475</v>
      </c>
      <c r="C57" s="45"/>
      <c r="D57" s="45" t="s">
        <v>2138</v>
      </c>
      <c r="E57" s="45" t="s">
        <v>2081</v>
      </c>
      <c r="F57" s="45" t="s">
        <v>2074</v>
      </c>
      <c r="G57" s="8" t="s">
        <v>2146</v>
      </c>
      <c r="H57" s="45"/>
      <c r="I57" s="45"/>
      <c r="J57" s="45">
        <v>0.65</v>
      </c>
      <c r="K57" s="45"/>
      <c r="L57" s="45"/>
      <c r="M57" s="45">
        <v>0.25</v>
      </c>
      <c r="N57" s="45"/>
      <c r="O57" s="45">
        <v>2653.0</v>
      </c>
    </row>
    <row r="58" ht="14.25" hidden="1" customHeight="1">
      <c r="A58" s="47" t="s">
        <v>40</v>
      </c>
      <c r="B58" s="47" t="s">
        <v>475</v>
      </c>
      <c r="C58" s="47"/>
      <c r="D58" s="47" t="s">
        <v>2135</v>
      </c>
      <c r="E58" s="47" t="s">
        <v>2080</v>
      </c>
      <c r="F58" s="47" t="s">
        <v>2074</v>
      </c>
      <c r="G58" s="3" t="s">
        <v>2147</v>
      </c>
      <c r="H58" s="47"/>
      <c r="I58" s="47"/>
      <c r="J58" s="47"/>
      <c r="K58" s="47">
        <v>0.73</v>
      </c>
      <c r="L58" s="47"/>
      <c r="M58" s="47"/>
      <c r="N58" s="47"/>
      <c r="O58" s="47">
        <v>2646.0</v>
      </c>
    </row>
    <row r="59" ht="14.25" hidden="1" customHeight="1">
      <c r="A59" s="45" t="s">
        <v>40</v>
      </c>
      <c r="B59" s="45" t="s">
        <v>475</v>
      </c>
      <c r="C59" s="45"/>
      <c r="D59" s="45" t="s">
        <v>2135</v>
      </c>
      <c r="E59" s="45" t="s">
        <v>2137</v>
      </c>
      <c r="F59" s="45" t="s">
        <v>2074</v>
      </c>
      <c r="G59" s="3" t="s">
        <v>2147</v>
      </c>
      <c r="H59" s="45"/>
      <c r="I59" s="45"/>
      <c r="J59" s="45"/>
      <c r="K59" s="45">
        <v>0.9</v>
      </c>
      <c r="L59" s="45"/>
      <c r="M59" s="45"/>
      <c r="N59" s="45"/>
      <c r="O59" s="45">
        <v>2647.0</v>
      </c>
    </row>
    <row r="60" ht="14.25" hidden="1" customHeight="1">
      <c r="A60" s="47" t="s">
        <v>40</v>
      </c>
      <c r="B60" s="47" t="s">
        <v>475</v>
      </c>
      <c r="C60" s="47"/>
      <c r="D60" s="47" t="s">
        <v>2133</v>
      </c>
      <c r="E60" s="47" t="s">
        <v>2075</v>
      </c>
      <c r="F60" s="47" t="s">
        <v>2074</v>
      </c>
      <c r="G60" s="47" t="s">
        <v>2134</v>
      </c>
      <c r="H60" s="47"/>
      <c r="I60" s="47"/>
      <c r="J60" s="47"/>
      <c r="K60" s="47"/>
      <c r="L60" s="47">
        <v>1.14</v>
      </c>
      <c r="M60" s="47"/>
      <c r="N60" s="47"/>
      <c r="O60" s="47">
        <v>2642.0</v>
      </c>
    </row>
    <row r="61" ht="14.25" hidden="1" customHeight="1">
      <c r="A61" s="45" t="s">
        <v>40</v>
      </c>
      <c r="B61" s="45" t="s">
        <v>471</v>
      </c>
      <c r="C61" s="45"/>
      <c r="D61" s="45" t="s">
        <v>2126</v>
      </c>
      <c r="E61" s="45" t="s">
        <v>2088</v>
      </c>
      <c r="F61" s="45" t="s">
        <v>2074</v>
      </c>
      <c r="G61" s="61" t="s">
        <v>2148</v>
      </c>
      <c r="H61" s="45"/>
      <c r="I61" s="45"/>
      <c r="J61" s="45">
        <v>0.063</v>
      </c>
      <c r="K61" s="45"/>
      <c r="L61" s="45"/>
      <c r="M61" s="45"/>
      <c r="N61" s="45"/>
      <c r="O61" s="45">
        <v>2485.0</v>
      </c>
    </row>
    <row r="62" ht="14.25" hidden="1" customHeight="1">
      <c r="A62" s="45" t="s">
        <v>40</v>
      </c>
      <c r="B62" s="45" t="s">
        <v>471</v>
      </c>
      <c r="C62" s="45"/>
      <c r="D62" s="45" t="s">
        <v>2126</v>
      </c>
      <c r="E62" s="45" t="s">
        <v>2076</v>
      </c>
      <c r="F62" s="45" t="s">
        <v>2074</v>
      </c>
      <c r="G62" s="45" t="s">
        <v>2149</v>
      </c>
      <c r="H62" s="45"/>
      <c r="I62" s="45"/>
      <c r="J62" s="45">
        <v>0.034</v>
      </c>
      <c r="K62" s="45"/>
      <c r="L62" s="45"/>
      <c r="M62" s="45"/>
      <c r="N62" s="45"/>
      <c r="O62" s="45">
        <v>2487.0</v>
      </c>
    </row>
    <row r="63" ht="14.25" hidden="1" customHeight="1">
      <c r="A63" s="45" t="s">
        <v>40</v>
      </c>
      <c r="B63" s="45" t="s">
        <v>479</v>
      </c>
      <c r="C63" s="45"/>
      <c r="D63" s="45" t="s">
        <v>2120</v>
      </c>
      <c r="E63" s="45" t="s">
        <v>2082</v>
      </c>
      <c r="F63" s="45" t="s">
        <v>2074</v>
      </c>
      <c r="G63" s="45" t="s">
        <v>2122</v>
      </c>
      <c r="H63" s="45"/>
      <c r="I63" s="45"/>
      <c r="J63" s="45">
        <v>0.7</v>
      </c>
      <c r="K63" s="45"/>
      <c r="L63" s="45"/>
      <c r="M63" s="45"/>
      <c r="N63" s="45"/>
      <c r="O63" s="45">
        <v>2723.0</v>
      </c>
    </row>
    <row r="64" ht="14.25" hidden="1" customHeight="1">
      <c r="A64" s="47" t="s">
        <v>40</v>
      </c>
      <c r="B64" s="47" t="s">
        <v>479</v>
      </c>
      <c r="C64" s="47"/>
      <c r="D64" s="47" t="s">
        <v>2120</v>
      </c>
      <c r="E64" s="47" t="s">
        <v>2083</v>
      </c>
      <c r="F64" s="47" t="s">
        <v>2074</v>
      </c>
      <c r="G64" s="47" t="s">
        <v>2121</v>
      </c>
      <c r="H64" s="47"/>
      <c r="I64" s="47"/>
      <c r="J64" s="47">
        <v>0.5</v>
      </c>
      <c r="K64" s="47"/>
      <c r="L64" s="47"/>
      <c r="M64" s="47"/>
      <c r="N64" s="47"/>
      <c r="O64" s="47">
        <v>2724.0</v>
      </c>
    </row>
    <row r="65" ht="14.25" hidden="1" customHeight="1">
      <c r="A65" s="47" t="s">
        <v>40</v>
      </c>
      <c r="B65" s="47" t="s">
        <v>479</v>
      </c>
      <c r="C65" s="47"/>
      <c r="D65" s="47" t="s">
        <v>2124</v>
      </c>
      <c r="E65" s="47" t="s">
        <v>2075</v>
      </c>
      <c r="F65" s="47" t="s">
        <v>2074</v>
      </c>
      <c r="G65" s="47" t="s">
        <v>2125</v>
      </c>
      <c r="H65" s="47"/>
      <c r="I65" s="47"/>
      <c r="J65" s="47">
        <v>0.087</v>
      </c>
      <c r="K65" s="47"/>
      <c r="L65" s="47"/>
      <c r="M65" s="47"/>
      <c r="N65" s="47"/>
      <c r="O65" s="47">
        <v>2718.0</v>
      </c>
    </row>
    <row r="66" ht="14.25" hidden="1" customHeight="1">
      <c r="A66" s="45" t="s">
        <v>40</v>
      </c>
      <c r="B66" s="45" t="s">
        <v>479</v>
      </c>
      <c r="C66" s="45"/>
      <c r="D66" s="45" t="s">
        <v>2124</v>
      </c>
      <c r="E66" s="45" t="s">
        <v>2073</v>
      </c>
      <c r="F66" s="45" t="s">
        <v>2074</v>
      </c>
      <c r="G66" s="45"/>
      <c r="H66" s="45"/>
      <c r="I66" s="45"/>
      <c r="J66" s="45">
        <v>0.038</v>
      </c>
      <c r="K66" s="45"/>
      <c r="L66" s="45"/>
      <c r="M66" s="45"/>
      <c r="N66" s="45"/>
      <c r="O66" s="45">
        <v>2719.0</v>
      </c>
    </row>
    <row r="67" ht="14.25" hidden="1" customHeight="1">
      <c r="A67" s="47" t="s">
        <v>40</v>
      </c>
      <c r="B67" s="47" t="s">
        <v>479</v>
      </c>
      <c r="C67" s="47"/>
      <c r="D67" s="47" t="s">
        <v>2124</v>
      </c>
      <c r="E67" s="47" t="s">
        <v>2090</v>
      </c>
      <c r="F67" s="47" t="s">
        <v>2074</v>
      </c>
      <c r="G67" s="47"/>
      <c r="H67" s="47"/>
      <c r="I67" s="47"/>
      <c r="J67" s="47">
        <v>0.033</v>
      </c>
      <c r="K67" s="47"/>
      <c r="L67" s="47"/>
      <c r="M67" s="47"/>
      <c r="N67" s="47"/>
      <c r="O67" s="47">
        <v>2720.0</v>
      </c>
    </row>
    <row r="68" ht="14.25" hidden="1" customHeight="1">
      <c r="A68" s="45" t="s">
        <v>40</v>
      </c>
      <c r="B68" s="45" t="s">
        <v>479</v>
      </c>
      <c r="C68" s="45"/>
      <c r="D68" s="45" t="s">
        <v>2126</v>
      </c>
      <c r="E68" s="45" t="s">
        <v>2101</v>
      </c>
      <c r="F68" s="45" t="s">
        <v>2074</v>
      </c>
      <c r="G68" s="45" t="s">
        <v>2143</v>
      </c>
      <c r="H68" s="45"/>
      <c r="I68" s="45"/>
      <c r="J68" s="45">
        <v>0.055</v>
      </c>
      <c r="K68" s="45"/>
      <c r="L68" s="45"/>
      <c r="M68" s="45"/>
      <c r="N68" s="45"/>
      <c r="O68" s="45">
        <v>2711.0</v>
      </c>
    </row>
    <row r="69" ht="14.25" hidden="1" customHeight="1">
      <c r="A69" s="45" t="s">
        <v>40</v>
      </c>
      <c r="B69" s="45" t="s">
        <v>479</v>
      </c>
      <c r="C69" s="45"/>
      <c r="D69" s="45" t="s">
        <v>2128</v>
      </c>
      <c r="E69" s="45" t="s">
        <v>2075</v>
      </c>
      <c r="F69" s="45" t="s">
        <v>2074</v>
      </c>
      <c r="G69" s="45" t="s">
        <v>2129</v>
      </c>
      <c r="H69" s="45"/>
      <c r="I69" s="45"/>
      <c r="J69" s="45">
        <v>0.104</v>
      </c>
      <c r="K69" s="45"/>
      <c r="L69" s="45"/>
      <c r="M69" s="45"/>
      <c r="N69" s="45"/>
      <c r="O69" s="45">
        <v>2713.0</v>
      </c>
    </row>
    <row r="70" ht="14.25" hidden="1" customHeight="1">
      <c r="A70" s="47" t="s">
        <v>40</v>
      </c>
      <c r="B70" s="47" t="s">
        <v>479</v>
      </c>
      <c r="C70" s="47"/>
      <c r="D70" s="47" t="s">
        <v>2128</v>
      </c>
      <c r="E70" s="47" t="s">
        <v>2101</v>
      </c>
      <c r="F70" s="47" t="s">
        <v>2074</v>
      </c>
      <c r="G70" s="47" t="s">
        <v>2130</v>
      </c>
      <c r="H70" s="47"/>
      <c r="I70" s="47"/>
      <c r="J70" s="47">
        <v>0.084</v>
      </c>
      <c r="K70" s="47"/>
      <c r="L70" s="47"/>
      <c r="M70" s="47"/>
      <c r="N70" s="47"/>
      <c r="O70" s="47">
        <v>2714.0</v>
      </c>
    </row>
    <row r="71" ht="14.25" hidden="1" customHeight="1">
      <c r="A71" s="45" t="s">
        <v>40</v>
      </c>
      <c r="B71" s="45" t="s">
        <v>479</v>
      </c>
      <c r="C71" s="45"/>
      <c r="D71" s="45" t="s">
        <v>2128</v>
      </c>
      <c r="E71" s="45" t="s">
        <v>2073</v>
      </c>
      <c r="F71" s="45" t="s">
        <v>2074</v>
      </c>
      <c r="G71" s="45" t="s">
        <v>2131</v>
      </c>
      <c r="H71" s="45"/>
      <c r="I71" s="45"/>
      <c r="J71" s="45">
        <v>0.064</v>
      </c>
      <c r="K71" s="45"/>
      <c r="L71" s="45"/>
      <c r="M71" s="45"/>
      <c r="N71" s="45"/>
      <c r="O71" s="45">
        <v>2715.0</v>
      </c>
    </row>
    <row r="72" ht="14.25" hidden="1" customHeight="1">
      <c r="A72" s="47" t="s">
        <v>40</v>
      </c>
      <c r="B72" s="47" t="s">
        <v>479</v>
      </c>
      <c r="C72" s="47"/>
      <c r="D72" s="47" t="s">
        <v>2128</v>
      </c>
      <c r="E72" s="47" t="s">
        <v>2090</v>
      </c>
      <c r="F72" s="47" t="s">
        <v>2074</v>
      </c>
      <c r="G72" s="47" t="s">
        <v>2132</v>
      </c>
      <c r="H72" s="47"/>
      <c r="I72" s="47"/>
      <c r="J72" s="47">
        <v>0.089</v>
      </c>
      <c r="K72" s="47"/>
      <c r="L72" s="47"/>
      <c r="M72" s="47"/>
      <c r="N72" s="47"/>
      <c r="O72" s="47">
        <v>2716.0</v>
      </c>
    </row>
    <row r="73" ht="14.25" hidden="1" customHeight="1">
      <c r="A73" s="45" t="s">
        <v>40</v>
      </c>
      <c r="B73" s="45" t="s">
        <v>479</v>
      </c>
      <c r="C73" s="45"/>
      <c r="D73" s="45" t="s">
        <v>2138</v>
      </c>
      <c r="E73" s="45" t="s">
        <v>2139</v>
      </c>
      <c r="F73" s="45" t="s">
        <v>2074</v>
      </c>
      <c r="G73" s="45" t="s">
        <v>2150</v>
      </c>
      <c r="H73" s="45"/>
      <c r="I73" s="45"/>
      <c r="J73" s="45">
        <v>0.4</v>
      </c>
      <c r="K73" s="45"/>
      <c r="L73" s="45"/>
      <c r="M73" s="45">
        <v>0.4</v>
      </c>
      <c r="N73" s="45"/>
      <c r="O73" s="45">
        <v>2725.0</v>
      </c>
    </row>
    <row r="74" ht="14.25" hidden="1" customHeight="1">
      <c r="A74" s="47" t="s">
        <v>40</v>
      </c>
      <c r="B74" s="47" t="s">
        <v>479</v>
      </c>
      <c r="C74" s="47"/>
      <c r="D74" s="47" t="s">
        <v>2138</v>
      </c>
      <c r="E74" s="47" t="s">
        <v>2141</v>
      </c>
      <c r="F74" s="47" t="s">
        <v>2074</v>
      </c>
      <c r="G74" s="47" t="s">
        <v>2151</v>
      </c>
      <c r="H74" s="47"/>
      <c r="I74" s="47"/>
      <c r="J74" s="47">
        <v>0.5</v>
      </c>
      <c r="K74" s="47"/>
      <c r="L74" s="47"/>
      <c r="M74" s="47">
        <v>0.4</v>
      </c>
      <c r="N74" s="47"/>
      <c r="O74" s="47">
        <v>2726.0</v>
      </c>
    </row>
    <row r="75" ht="14.25" hidden="1" customHeight="1">
      <c r="A75" s="45" t="s">
        <v>40</v>
      </c>
      <c r="B75" s="45" t="s">
        <v>479</v>
      </c>
      <c r="C75" s="45"/>
      <c r="D75" s="45" t="s">
        <v>2138</v>
      </c>
      <c r="E75" s="45" t="s">
        <v>2142</v>
      </c>
      <c r="F75" s="45" t="s">
        <v>2074</v>
      </c>
      <c r="G75" s="45" t="s">
        <v>2100</v>
      </c>
      <c r="H75" s="45"/>
      <c r="I75" s="45"/>
      <c r="J75" s="45">
        <v>0.85</v>
      </c>
      <c r="K75" s="45"/>
      <c r="L75" s="45"/>
      <c r="M75" s="45">
        <v>0.4</v>
      </c>
      <c r="N75" s="45"/>
      <c r="O75" s="45">
        <v>2727.0</v>
      </c>
    </row>
    <row r="76" ht="14.25" hidden="1" customHeight="1">
      <c r="A76" s="47" t="s">
        <v>40</v>
      </c>
      <c r="B76" s="47" t="s">
        <v>479</v>
      </c>
      <c r="C76" s="47"/>
      <c r="D76" s="47" t="s">
        <v>2138</v>
      </c>
      <c r="E76" s="47" t="s">
        <v>2081</v>
      </c>
      <c r="F76" s="47" t="s">
        <v>2074</v>
      </c>
      <c r="G76" s="8" t="s">
        <v>2152</v>
      </c>
      <c r="H76" s="47"/>
      <c r="I76" s="47"/>
      <c r="J76" s="47">
        <v>0.55</v>
      </c>
      <c r="K76" s="47"/>
      <c r="L76" s="47"/>
      <c r="M76" s="47">
        <v>0.4</v>
      </c>
      <c r="N76" s="47"/>
      <c r="O76" s="47">
        <v>2728.0</v>
      </c>
    </row>
    <row r="77" ht="14.25" hidden="1" customHeight="1">
      <c r="A77" s="45" t="s">
        <v>40</v>
      </c>
      <c r="B77" s="45" t="s">
        <v>479</v>
      </c>
      <c r="C77" s="45"/>
      <c r="D77" s="45" t="s">
        <v>2135</v>
      </c>
      <c r="E77" s="45" t="s">
        <v>2080</v>
      </c>
      <c r="F77" s="45" t="s">
        <v>2074</v>
      </c>
      <c r="G77" s="45" t="s">
        <v>2136</v>
      </c>
      <c r="H77" s="45"/>
      <c r="I77" s="45"/>
      <c r="J77" s="45"/>
      <c r="K77" s="45">
        <v>0.73</v>
      </c>
      <c r="L77" s="45"/>
      <c r="M77" s="45"/>
      <c r="N77" s="45"/>
      <c r="O77" s="45">
        <v>2721.0</v>
      </c>
    </row>
    <row r="78" ht="14.25" hidden="1" customHeight="1">
      <c r="A78" s="47" t="s">
        <v>40</v>
      </c>
      <c r="B78" s="47" t="s">
        <v>479</v>
      </c>
      <c r="C78" s="47"/>
      <c r="D78" s="47" t="s">
        <v>2135</v>
      </c>
      <c r="E78" s="47" t="s">
        <v>2137</v>
      </c>
      <c r="F78" s="47" t="s">
        <v>2074</v>
      </c>
      <c r="G78" s="47" t="s">
        <v>2136</v>
      </c>
      <c r="H78" s="47"/>
      <c r="I78" s="47"/>
      <c r="J78" s="47"/>
      <c r="K78" s="47">
        <v>0.86</v>
      </c>
      <c r="L78" s="47"/>
      <c r="M78" s="47"/>
      <c r="N78" s="47"/>
      <c r="O78" s="47">
        <v>2722.0</v>
      </c>
    </row>
    <row r="79" ht="14.25" hidden="1" customHeight="1">
      <c r="A79" s="45" t="s">
        <v>40</v>
      </c>
      <c r="B79" s="45" t="s">
        <v>479</v>
      </c>
      <c r="C79" s="45"/>
      <c r="D79" s="45" t="s">
        <v>2133</v>
      </c>
      <c r="E79" s="45" t="s">
        <v>2075</v>
      </c>
      <c r="F79" s="45" t="s">
        <v>2074</v>
      </c>
      <c r="G79" s="45" t="s">
        <v>2134</v>
      </c>
      <c r="H79" s="45"/>
      <c r="I79" s="45"/>
      <c r="J79" s="45"/>
      <c r="K79" s="45"/>
      <c r="L79" s="45">
        <v>1.14</v>
      </c>
      <c r="M79" s="45"/>
      <c r="N79" s="45"/>
      <c r="O79" s="45">
        <v>2717.0</v>
      </c>
    </row>
    <row r="80" ht="14.25" hidden="1" customHeight="1">
      <c r="A80" s="47" t="s">
        <v>40</v>
      </c>
      <c r="B80" s="47" t="s">
        <v>483</v>
      </c>
      <c r="C80" s="47"/>
      <c r="D80" s="47" t="s">
        <v>2120</v>
      </c>
      <c r="E80" s="47" t="s">
        <v>2082</v>
      </c>
      <c r="F80" s="47" t="s">
        <v>2074</v>
      </c>
      <c r="G80" s="47" t="s">
        <v>2122</v>
      </c>
      <c r="H80" s="47"/>
      <c r="I80" s="47"/>
      <c r="J80" s="47">
        <v>0.7</v>
      </c>
      <c r="K80" s="47"/>
      <c r="L80" s="47"/>
      <c r="M80" s="47"/>
      <c r="N80" s="47"/>
      <c r="O80" s="47">
        <v>2798.0</v>
      </c>
    </row>
    <row r="81" ht="14.25" hidden="1" customHeight="1">
      <c r="A81" s="45" t="s">
        <v>40</v>
      </c>
      <c r="B81" s="45" t="s">
        <v>483</v>
      </c>
      <c r="C81" s="45"/>
      <c r="D81" s="45" t="s">
        <v>2120</v>
      </c>
      <c r="E81" s="45" t="s">
        <v>2083</v>
      </c>
      <c r="F81" s="45" t="s">
        <v>2074</v>
      </c>
      <c r="G81" s="45" t="s">
        <v>2121</v>
      </c>
      <c r="H81" s="45"/>
      <c r="I81" s="45"/>
      <c r="J81" s="45">
        <v>0.5</v>
      </c>
      <c r="K81" s="45"/>
      <c r="L81" s="45"/>
      <c r="M81" s="45"/>
      <c r="N81" s="45"/>
      <c r="O81" s="45">
        <v>2799.0</v>
      </c>
    </row>
    <row r="82" ht="14.25" hidden="1" customHeight="1">
      <c r="A82" s="45" t="s">
        <v>40</v>
      </c>
      <c r="B82" s="45" t="s">
        <v>483</v>
      </c>
      <c r="C82" s="45"/>
      <c r="D82" s="45" t="s">
        <v>2124</v>
      </c>
      <c r="E82" s="45" t="s">
        <v>2075</v>
      </c>
      <c r="F82" s="45" t="s">
        <v>2074</v>
      </c>
      <c r="G82" s="45" t="s">
        <v>2125</v>
      </c>
      <c r="H82" s="45"/>
      <c r="I82" s="45"/>
      <c r="J82" s="45">
        <v>0.074</v>
      </c>
      <c r="K82" s="45"/>
      <c r="L82" s="45"/>
      <c r="M82" s="45"/>
      <c r="N82" s="45"/>
      <c r="O82" s="45">
        <v>2793.0</v>
      </c>
    </row>
    <row r="83" ht="14.25" hidden="1" customHeight="1">
      <c r="A83" s="47" t="s">
        <v>40</v>
      </c>
      <c r="B83" s="47" t="s">
        <v>483</v>
      </c>
      <c r="C83" s="47"/>
      <c r="D83" s="47" t="s">
        <v>2124</v>
      </c>
      <c r="E83" s="47" t="s">
        <v>2073</v>
      </c>
      <c r="F83" s="47" t="s">
        <v>2074</v>
      </c>
      <c r="G83" s="47"/>
      <c r="H83" s="47"/>
      <c r="I83" s="47"/>
      <c r="J83" s="47">
        <v>0.038</v>
      </c>
      <c r="K83" s="47"/>
      <c r="L83" s="47"/>
      <c r="M83" s="47"/>
      <c r="N83" s="47"/>
      <c r="O83" s="47">
        <v>2794.0</v>
      </c>
    </row>
    <row r="84" ht="14.25" hidden="1" customHeight="1">
      <c r="A84" s="45" t="s">
        <v>40</v>
      </c>
      <c r="B84" s="45" t="s">
        <v>483</v>
      </c>
      <c r="C84" s="45"/>
      <c r="D84" s="45" t="s">
        <v>2124</v>
      </c>
      <c r="E84" s="45" t="s">
        <v>2090</v>
      </c>
      <c r="F84" s="45" t="s">
        <v>2074</v>
      </c>
      <c r="G84" s="45"/>
      <c r="H84" s="45"/>
      <c r="I84" s="45"/>
      <c r="J84" s="45">
        <v>0.033</v>
      </c>
      <c r="K84" s="45"/>
      <c r="L84" s="45"/>
      <c r="M84" s="45"/>
      <c r="N84" s="45"/>
      <c r="O84" s="45">
        <v>2795.0</v>
      </c>
    </row>
    <row r="85" ht="14.25" hidden="1" customHeight="1">
      <c r="A85" s="47" t="s">
        <v>40</v>
      </c>
      <c r="B85" s="47" t="s">
        <v>483</v>
      </c>
      <c r="C85" s="47"/>
      <c r="D85" s="47" t="s">
        <v>2126</v>
      </c>
      <c r="E85" s="47" t="s">
        <v>2101</v>
      </c>
      <c r="F85" s="47" t="s">
        <v>2074</v>
      </c>
      <c r="G85" s="47" t="s">
        <v>2143</v>
      </c>
      <c r="H85" s="47"/>
      <c r="I85" s="47"/>
      <c r="J85" s="47">
        <v>0.055</v>
      </c>
      <c r="K85" s="47"/>
      <c r="L85" s="47"/>
      <c r="M85" s="47"/>
      <c r="N85" s="47"/>
      <c r="O85" s="47">
        <v>2786.0</v>
      </c>
    </row>
    <row r="86" ht="14.25" hidden="1" customHeight="1">
      <c r="A86" s="47" t="s">
        <v>40</v>
      </c>
      <c r="B86" s="47" t="s">
        <v>483</v>
      </c>
      <c r="C86" s="47"/>
      <c r="D86" s="47" t="s">
        <v>2128</v>
      </c>
      <c r="E86" s="47" t="s">
        <v>2075</v>
      </c>
      <c r="F86" s="47" t="s">
        <v>2074</v>
      </c>
      <c r="G86" s="47" t="s">
        <v>2129</v>
      </c>
      <c r="H86" s="47"/>
      <c r="I86" s="47"/>
      <c r="J86" s="47">
        <v>0.09</v>
      </c>
      <c r="K86" s="47"/>
      <c r="L86" s="47"/>
      <c r="M86" s="47"/>
      <c r="N86" s="47"/>
      <c r="O86" s="47">
        <v>2788.0</v>
      </c>
    </row>
    <row r="87" ht="14.25" hidden="1" customHeight="1">
      <c r="A87" s="45" t="s">
        <v>40</v>
      </c>
      <c r="B87" s="45" t="s">
        <v>483</v>
      </c>
      <c r="C87" s="45"/>
      <c r="D87" s="45" t="s">
        <v>2128</v>
      </c>
      <c r="E87" s="45" t="s">
        <v>2101</v>
      </c>
      <c r="F87" s="45" t="s">
        <v>2074</v>
      </c>
      <c r="G87" s="45" t="s">
        <v>2130</v>
      </c>
      <c r="H87" s="45"/>
      <c r="I87" s="45"/>
      <c r="J87" s="45">
        <v>0.069</v>
      </c>
      <c r="K87" s="45"/>
      <c r="L87" s="45"/>
      <c r="M87" s="45"/>
      <c r="N87" s="45"/>
      <c r="O87" s="45">
        <v>2789.0</v>
      </c>
    </row>
    <row r="88" ht="14.25" hidden="1" customHeight="1">
      <c r="A88" s="47" t="s">
        <v>40</v>
      </c>
      <c r="B88" s="47" t="s">
        <v>483</v>
      </c>
      <c r="C88" s="47"/>
      <c r="D88" s="47" t="s">
        <v>2128</v>
      </c>
      <c r="E88" s="47" t="s">
        <v>2073</v>
      </c>
      <c r="F88" s="47" t="s">
        <v>2074</v>
      </c>
      <c r="G88" s="47" t="s">
        <v>2131</v>
      </c>
      <c r="H88" s="47"/>
      <c r="I88" s="47"/>
      <c r="J88" s="47">
        <v>0.064</v>
      </c>
      <c r="K88" s="47"/>
      <c r="L88" s="47"/>
      <c r="M88" s="47"/>
      <c r="N88" s="47"/>
      <c r="O88" s="47">
        <v>2790.0</v>
      </c>
    </row>
    <row r="89" ht="14.25" hidden="1" customHeight="1">
      <c r="A89" s="45" t="s">
        <v>40</v>
      </c>
      <c r="B89" s="45" t="s">
        <v>483</v>
      </c>
      <c r="C89" s="45"/>
      <c r="D89" s="45" t="s">
        <v>2128</v>
      </c>
      <c r="E89" s="45" t="s">
        <v>2090</v>
      </c>
      <c r="F89" s="45" t="s">
        <v>2074</v>
      </c>
      <c r="G89" s="45" t="s">
        <v>2132</v>
      </c>
      <c r="H89" s="45"/>
      <c r="I89" s="45"/>
      <c r="J89" s="45">
        <v>0.064</v>
      </c>
      <c r="K89" s="45"/>
      <c r="L89" s="45"/>
      <c r="M89" s="45"/>
      <c r="N89" s="45"/>
      <c r="O89" s="45">
        <v>2791.0</v>
      </c>
    </row>
    <row r="90" ht="14.25" hidden="1" customHeight="1">
      <c r="A90" s="47" t="s">
        <v>40</v>
      </c>
      <c r="B90" s="47" t="s">
        <v>483</v>
      </c>
      <c r="C90" s="47"/>
      <c r="D90" s="47" t="s">
        <v>2138</v>
      </c>
      <c r="E90" s="47" t="s">
        <v>2139</v>
      </c>
      <c r="F90" s="47" t="s">
        <v>2074</v>
      </c>
      <c r="G90" s="47" t="s">
        <v>2104</v>
      </c>
      <c r="H90" s="47"/>
      <c r="I90" s="47"/>
      <c r="J90" s="47">
        <v>0.35</v>
      </c>
      <c r="K90" s="47"/>
      <c r="L90" s="47"/>
      <c r="M90" s="47">
        <v>0.4</v>
      </c>
      <c r="N90" s="47"/>
      <c r="O90" s="47">
        <v>2800.0</v>
      </c>
    </row>
    <row r="91" ht="14.25" hidden="1" customHeight="1">
      <c r="A91" s="45" t="s">
        <v>40</v>
      </c>
      <c r="B91" s="45" t="s">
        <v>483</v>
      </c>
      <c r="C91" s="45"/>
      <c r="D91" s="45" t="s">
        <v>2138</v>
      </c>
      <c r="E91" s="45" t="s">
        <v>2141</v>
      </c>
      <c r="F91" s="45" t="s">
        <v>2074</v>
      </c>
      <c r="G91" s="45" t="s">
        <v>2153</v>
      </c>
      <c r="H91" s="45"/>
      <c r="I91" s="45"/>
      <c r="J91" s="45">
        <v>0.45</v>
      </c>
      <c r="K91" s="45"/>
      <c r="L91" s="45"/>
      <c r="M91" s="45">
        <v>0.4</v>
      </c>
      <c r="N91" s="45"/>
      <c r="O91" s="45">
        <v>2801.0</v>
      </c>
    </row>
    <row r="92" ht="14.25" hidden="1" customHeight="1">
      <c r="A92" s="47" t="s">
        <v>40</v>
      </c>
      <c r="B92" s="47" t="s">
        <v>483</v>
      </c>
      <c r="C92" s="47"/>
      <c r="D92" s="47" t="s">
        <v>2138</v>
      </c>
      <c r="E92" s="47" t="s">
        <v>2142</v>
      </c>
      <c r="F92" s="47" t="s">
        <v>2074</v>
      </c>
      <c r="G92" s="47" t="s">
        <v>2100</v>
      </c>
      <c r="H92" s="47"/>
      <c r="I92" s="47"/>
      <c r="J92" s="47">
        <v>0.8</v>
      </c>
      <c r="K92" s="47"/>
      <c r="L92" s="47"/>
      <c r="M92" s="47">
        <v>0.4</v>
      </c>
      <c r="N92" s="47"/>
      <c r="O92" s="47">
        <v>2802.0</v>
      </c>
    </row>
    <row r="93" ht="14.25" hidden="1" customHeight="1">
      <c r="A93" s="45" t="s">
        <v>40</v>
      </c>
      <c r="B93" s="45" t="s">
        <v>483</v>
      </c>
      <c r="C93" s="45"/>
      <c r="D93" s="45" t="s">
        <v>2138</v>
      </c>
      <c r="E93" s="45" t="s">
        <v>2081</v>
      </c>
      <c r="F93" s="45" t="s">
        <v>2074</v>
      </c>
      <c r="G93" s="8" t="s">
        <v>2152</v>
      </c>
      <c r="H93" s="45"/>
      <c r="I93" s="45"/>
      <c r="J93" s="45">
        <v>0.55</v>
      </c>
      <c r="K93" s="45"/>
      <c r="L93" s="45"/>
      <c r="M93" s="45">
        <v>0.4</v>
      </c>
      <c r="N93" s="45"/>
      <c r="O93" s="45">
        <v>2803.0</v>
      </c>
    </row>
    <row r="94" ht="14.25" hidden="1" customHeight="1">
      <c r="A94" s="47" t="s">
        <v>40</v>
      </c>
      <c r="B94" s="47" t="s">
        <v>483</v>
      </c>
      <c r="C94" s="47"/>
      <c r="D94" s="47" t="s">
        <v>2135</v>
      </c>
      <c r="E94" s="47" t="s">
        <v>2080</v>
      </c>
      <c r="F94" s="47" t="s">
        <v>2074</v>
      </c>
      <c r="G94" s="47" t="s">
        <v>2136</v>
      </c>
      <c r="H94" s="47"/>
      <c r="I94" s="47"/>
      <c r="J94" s="47"/>
      <c r="K94" s="47">
        <v>0.73</v>
      </c>
      <c r="L94" s="47"/>
      <c r="M94" s="47"/>
      <c r="N94" s="47"/>
      <c r="O94" s="47">
        <v>2796.0</v>
      </c>
    </row>
    <row r="95" ht="14.25" hidden="1" customHeight="1">
      <c r="A95" s="45" t="s">
        <v>40</v>
      </c>
      <c r="B95" s="45" t="s">
        <v>483</v>
      </c>
      <c r="C95" s="45"/>
      <c r="D95" s="45" t="s">
        <v>2135</v>
      </c>
      <c r="E95" s="45" t="s">
        <v>2137</v>
      </c>
      <c r="F95" s="45" t="s">
        <v>2074</v>
      </c>
      <c r="G95" s="45" t="s">
        <v>2136</v>
      </c>
      <c r="H95" s="45"/>
      <c r="I95" s="45"/>
      <c r="J95" s="45"/>
      <c r="K95" s="45">
        <v>0.86</v>
      </c>
      <c r="L95" s="45"/>
      <c r="M95" s="45"/>
      <c r="N95" s="45"/>
      <c r="O95" s="45">
        <v>2797.0</v>
      </c>
    </row>
    <row r="96" ht="14.25" hidden="1" customHeight="1">
      <c r="A96" s="47" t="s">
        <v>40</v>
      </c>
      <c r="B96" s="47" t="s">
        <v>483</v>
      </c>
      <c r="C96" s="47"/>
      <c r="D96" s="47" t="s">
        <v>2133</v>
      </c>
      <c r="E96" s="47" t="s">
        <v>2075</v>
      </c>
      <c r="F96" s="47" t="s">
        <v>2074</v>
      </c>
      <c r="G96" s="47" t="s">
        <v>2134</v>
      </c>
      <c r="H96" s="47"/>
      <c r="I96" s="47"/>
      <c r="J96" s="47"/>
      <c r="K96" s="47"/>
      <c r="L96" s="47">
        <v>1.19</v>
      </c>
      <c r="M96" s="47"/>
      <c r="N96" s="47"/>
      <c r="O96" s="47">
        <v>2792.0</v>
      </c>
    </row>
    <row r="97" ht="14.25" hidden="1" customHeight="1">
      <c r="A97" s="45" t="s">
        <v>40</v>
      </c>
      <c r="B97" s="45" t="s">
        <v>487</v>
      </c>
      <c r="C97" s="45"/>
      <c r="D97" s="45" t="s">
        <v>2120</v>
      </c>
      <c r="E97" s="45" t="s">
        <v>2082</v>
      </c>
      <c r="F97" s="45" t="s">
        <v>2074</v>
      </c>
      <c r="G97" s="45" t="s">
        <v>2122</v>
      </c>
      <c r="H97" s="45"/>
      <c r="I97" s="45"/>
      <c r="J97" s="45">
        <v>0.7</v>
      </c>
      <c r="K97" s="45"/>
      <c r="L97" s="45"/>
      <c r="M97" s="45"/>
      <c r="N97" s="45"/>
      <c r="O97" s="45">
        <v>2873.0</v>
      </c>
    </row>
    <row r="98" ht="14.25" hidden="1" customHeight="1">
      <c r="A98" s="47" t="s">
        <v>40</v>
      </c>
      <c r="B98" s="47" t="s">
        <v>487</v>
      </c>
      <c r="C98" s="47"/>
      <c r="D98" s="47" t="s">
        <v>2120</v>
      </c>
      <c r="E98" s="47" t="s">
        <v>2083</v>
      </c>
      <c r="F98" s="47" t="s">
        <v>2074</v>
      </c>
      <c r="G98" s="47" t="s">
        <v>2121</v>
      </c>
      <c r="H98" s="47"/>
      <c r="I98" s="47"/>
      <c r="J98" s="47">
        <v>0.5</v>
      </c>
      <c r="K98" s="47"/>
      <c r="L98" s="47"/>
      <c r="M98" s="47"/>
      <c r="N98" s="47"/>
      <c r="O98" s="47">
        <v>2874.0</v>
      </c>
    </row>
    <row r="99" ht="14.25" hidden="1" customHeight="1">
      <c r="A99" s="47" t="s">
        <v>40</v>
      </c>
      <c r="B99" s="47" t="s">
        <v>487</v>
      </c>
      <c r="C99" s="47"/>
      <c r="D99" s="47" t="s">
        <v>2124</v>
      </c>
      <c r="E99" s="47" t="s">
        <v>2075</v>
      </c>
      <c r="F99" s="47" t="s">
        <v>2074</v>
      </c>
      <c r="G99" s="47" t="s">
        <v>2125</v>
      </c>
      <c r="H99" s="47"/>
      <c r="I99" s="47"/>
      <c r="J99" s="47">
        <v>0.064</v>
      </c>
      <c r="K99" s="47"/>
      <c r="L99" s="47"/>
      <c r="M99" s="47"/>
      <c r="N99" s="47"/>
      <c r="O99" s="47">
        <v>2868.0</v>
      </c>
    </row>
    <row r="100" ht="14.25" hidden="1" customHeight="1">
      <c r="A100" s="45" t="s">
        <v>40</v>
      </c>
      <c r="B100" s="45" t="s">
        <v>487</v>
      </c>
      <c r="C100" s="45"/>
      <c r="D100" s="45" t="s">
        <v>2124</v>
      </c>
      <c r="E100" s="45" t="s">
        <v>2073</v>
      </c>
      <c r="F100" s="45" t="s">
        <v>2074</v>
      </c>
      <c r="G100" s="45"/>
      <c r="H100" s="45"/>
      <c r="I100" s="45"/>
      <c r="J100" s="45">
        <v>0.038</v>
      </c>
      <c r="K100" s="45"/>
      <c r="L100" s="45"/>
      <c r="M100" s="45"/>
      <c r="N100" s="45"/>
      <c r="O100" s="45">
        <v>2869.0</v>
      </c>
    </row>
    <row r="101" ht="14.25" hidden="1" customHeight="1">
      <c r="A101" s="47" t="s">
        <v>40</v>
      </c>
      <c r="B101" s="47" t="s">
        <v>487</v>
      </c>
      <c r="C101" s="47"/>
      <c r="D101" s="47" t="s">
        <v>2124</v>
      </c>
      <c r="E101" s="47" t="s">
        <v>2090</v>
      </c>
      <c r="F101" s="47" t="s">
        <v>2074</v>
      </c>
      <c r="G101" s="47"/>
      <c r="H101" s="47"/>
      <c r="I101" s="47"/>
      <c r="J101" s="47">
        <v>0.033</v>
      </c>
      <c r="K101" s="47"/>
      <c r="L101" s="47"/>
      <c r="M101" s="47"/>
      <c r="N101" s="47"/>
      <c r="O101" s="47">
        <v>2870.0</v>
      </c>
    </row>
    <row r="102" ht="14.25" hidden="1" customHeight="1">
      <c r="A102" s="45" t="s">
        <v>40</v>
      </c>
      <c r="B102" s="45" t="s">
        <v>487</v>
      </c>
      <c r="C102" s="45"/>
      <c r="D102" s="45" t="s">
        <v>2126</v>
      </c>
      <c r="E102" s="45" t="s">
        <v>2101</v>
      </c>
      <c r="F102" s="45" t="s">
        <v>2074</v>
      </c>
      <c r="G102" s="45" t="s">
        <v>2143</v>
      </c>
      <c r="H102" s="45"/>
      <c r="I102" s="45"/>
      <c r="J102" s="45">
        <v>0.049</v>
      </c>
      <c r="K102" s="45"/>
      <c r="L102" s="45"/>
      <c r="M102" s="45"/>
      <c r="N102" s="45"/>
      <c r="O102" s="45">
        <v>2861.0</v>
      </c>
    </row>
    <row r="103" ht="14.25" hidden="1" customHeight="1">
      <c r="A103" s="45" t="s">
        <v>40</v>
      </c>
      <c r="B103" s="45" t="s">
        <v>487</v>
      </c>
      <c r="C103" s="45"/>
      <c r="D103" s="45" t="s">
        <v>2128</v>
      </c>
      <c r="E103" s="45" t="s">
        <v>2075</v>
      </c>
      <c r="F103" s="45" t="s">
        <v>2074</v>
      </c>
      <c r="G103" s="45" t="s">
        <v>2129</v>
      </c>
      <c r="H103" s="45"/>
      <c r="I103" s="45"/>
      <c r="J103" s="45">
        <v>0.08</v>
      </c>
      <c r="K103" s="45"/>
      <c r="L103" s="45"/>
      <c r="M103" s="45"/>
      <c r="N103" s="45"/>
      <c r="O103" s="45">
        <v>2863.0</v>
      </c>
    </row>
    <row r="104" ht="14.25" hidden="1" customHeight="1">
      <c r="A104" s="47" t="s">
        <v>40</v>
      </c>
      <c r="B104" s="47" t="s">
        <v>487</v>
      </c>
      <c r="C104" s="47"/>
      <c r="D104" s="47" t="s">
        <v>2128</v>
      </c>
      <c r="E104" s="47" t="s">
        <v>2101</v>
      </c>
      <c r="F104" s="47" t="s">
        <v>2074</v>
      </c>
      <c r="G104" s="47" t="s">
        <v>2130</v>
      </c>
      <c r="H104" s="47"/>
      <c r="I104" s="47"/>
      <c r="J104" s="47">
        <v>0.069</v>
      </c>
      <c r="K104" s="47"/>
      <c r="L104" s="47"/>
      <c r="M104" s="47"/>
      <c r="N104" s="47"/>
      <c r="O104" s="47">
        <v>2864.0</v>
      </c>
    </row>
    <row r="105" ht="14.25" hidden="1" customHeight="1">
      <c r="A105" s="45" t="s">
        <v>40</v>
      </c>
      <c r="B105" s="45" t="s">
        <v>487</v>
      </c>
      <c r="C105" s="45"/>
      <c r="D105" s="45" t="s">
        <v>2128</v>
      </c>
      <c r="E105" s="45" t="s">
        <v>2073</v>
      </c>
      <c r="F105" s="45" t="s">
        <v>2074</v>
      </c>
      <c r="G105" s="45" t="s">
        <v>2131</v>
      </c>
      <c r="H105" s="45"/>
      <c r="I105" s="45"/>
      <c r="J105" s="45">
        <v>0.064</v>
      </c>
      <c r="K105" s="45"/>
      <c r="L105" s="45"/>
      <c r="M105" s="45"/>
      <c r="N105" s="45"/>
      <c r="O105" s="45">
        <v>2865.0</v>
      </c>
    </row>
    <row r="106" ht="14.25" hidden="1" customHeight="1">
      <c r="A106" s="47" t="s">
        <v>40</v>
      </c>
      <c r="B106" s="47" t="s">
        <v>487</v>
      </c>
      <c r="C106" s="47"/>
      <c r="D106" s="47" t="s">
        <v>2128</v>
      </c>
      <c r="E106" s="47" t="s">
        <v>2090</v>
      </c>
      <c r="F106" s="47" t="s">
        <v>2074</v>
      </c>
      <c r="G106" s="47" t="s">
        <v>2132</v>
      </c>
      <c r="H106" s="47"/>
      <c r="I106" s="47"/>
      <c r="J106" s="47">
        <v>0.051</v>
      </c>
      <c r="K106" s="47"/>
      <c r="L106" s="47"/>
      <c r="M106" s="47"/>
      <c r="N106" s="47"/>
      <c r="O106" s="47">
        <v>2866.0</v>
      </c>
    </row>
    <row r="107" ht="14.25" hidden="1" customHeight="1">
      <c r="A107" s="45" t="s">
        <v>40</v>
      </c>
      <c r="B107" s="45" t="s">
        <v>487</v>
      </c>
      <c r="C107" s="45"/>
      <c r="D107" s="45" t="s">
        <v>2138</v>
      </c>
      <c r="E107" s="45" t="s">
        <v>2139</v>
      </c>
      <c r="F107" s="45" t="s">
        <v>2074</v>
      </c>
      <c r="G107" s="45" t="s">
        <v>2104</v>
      </c>
      <c r="H107" s="45"/>
      <c r="I107" s="45"/>
      <c r="J107" s="45">
        <v>0.35</v>
      </c>
      <c r="K107" s="45"/>
      <c r="L107" s="45"/>
      <c r="M107" s="45">
        <v>0.4</v>
      </c>
      <c r="N107" s="45"/>
      <c r="O107" s="45">
        <v>2875.0</v>
      </c>
    </row>
    <row r="108" ht="14.25" hidden="1" customHeight="1">
      <c r="A108" s="47" t="s">
        <v>40</v>
      </c>
      <c r="B108" s="47" t="s">
        <v>487</v>
      </c>
      <c r="C108" s="47"/>
      <c r="D108" s="47" t="s">
        <v>2138</v>
      </c>
      <c r="E108" s="47" t="s">
        <v>2141</v>
      </c>
      <c r="F108" s="47" t="s">
        <v>2074</v>
      </c>
      <c r="G108" s="47" t="s">
        <v>2153</v>
      </c>
      <c r="H108" s="47"/>
      <c r="I108" s="47"/>
      <c r="J108" s="47">
        <v>0.45</v>
      </c>
      <c r="K108" s="47"/>
      <c r="L108" s="47"/>
      <c r="M108" s="47">
        <v>0.4</v>
      </c>
      <c r="N108" s="47"/>
      <c r="O108" s="47">
        <v>2876.0</v>
      </c>
    </row>
    <row r="109" ht="14.25" hidden="1" customHeight="1">
      <c r="A109" s="45" t="s">
        <v>40</v>
      </c>
      <c r="B109" s="45" t="s">
        <v>487</v>
      </c>
      <c r="C109" s="45"/>
      <c r="D109" s="45" t="s">
        <v>2138</v>
      </c>
      <c r="E109" s="45" t="s">
        <v>2142</v>
      </c>
      <c r="F109" s="45" t="s">
        <v>2074</v>
      </c>
      <c r="G109" s="45" t="s">
        <v>2100</v>
      </c>
      <c r="H109" s="45"/>
      <c r="I109" s="45"/>
      <c r="J109" s="45">
        <v>0.8</v>
      </c>
      <c r="K109" s="45"/>
      <c r="L109" s="45"/>
      <c r="M109" s="45">
        <v>0.4</v>
      </c>
      <c r="N109" s="45"/>
      <c r="O109" s="45">
        <v>2877.0</v>
      </c>
    </row>
    <row r="110" ht="14.25" hidden="1" customHeight="1">
      <c r="A110" s="47" t="s">
        <v>40</v>
      </c>
      <c r="B110" s="47" t="s">
        <v>487</v>
      </c>
      <c r="C110" s="47"/>
      <c r="D110" s="47" t="s">
        <v>2138</v>
      </c>
      <c r="E110" s="47" t="s">
        <v>2081</v>
      </c>
      <c r="F110" s="47" t="s">
        <v>2074</v>
      </c>
      <c r="G110" s="30" t="s">
        <v>2154</v>
      </c>
      <c r="H110" s="47"/>
      <c r="I110" s="47"/>
      <c r="J110" s="47">
        <v>0.55</v>
      </c>
      <c r="K110" s="47"/>
      <c r="L110" s="47"/>
      <c r="M110" s="47">
        <v>0.4</v>
      </c>
      <c r="N110" s="47"/>
      <c r="O110" s="47">
        <v>2878.0</v>
      </c>
    </row>
    <row r="111" ht="14.25" hidden="1" customHeight="1">
      <c r="A111" s="45" t="s">
        <v>40</v>
      </c>
      <c r="B111" s="45" t="s">
        <v>487</v>
      </c>
      <c r="C111" s="45"/>
      <c r="D111" s="45" t="s">
        <v>2135</v>
      </c>
      <c r="E111" s="45" t="s">
        <v>2080</v>
      </c>
      <c r="F111" s="45" t="s">
        <v>2074</v>
      </c>
      <c r="G111" s="45" t="s">
        <v>2136</v>
      </c>
      <c r="H111" s="45"/>
      <c r="I111" s="45"/>
      <c r="J111" s="45"/>
      <c r="K111" s="45">
        <v>0.54</v>
      </c>
      <c r="L111" s="45"/>
      <c r="M111" s="45"/>
      <c r="N111" s="45"/>
      <c r="O111" s="45">
        <v>2871.0</v>
      </c>
    </row>
    <row r="112" ht="14.25" hidden="1" customHeight="1">
      <c r="A112" s="47" t="s">
        <v>40</v>
      </c>
      <c r="B112" s="47" t="s">
        <v>487</v>
      </c>
      <c r="C112" s="47"/>
      <c r="D112" s="47" t="s">
        <v>2135</v>
      </c>
      <c r="E112" s="47" t="s">
        <v>2137</v>
      </c>
      <c r="F112" s="47" t="s">
        <v>2074</v>
      </c>
      <c r="G112" s="47" t="s">
        <v>2136</v>
      </c>
      <c r="H112" s="47"/>
      <c r="I112" s="47"/>
      <c r="J112" s="47"/>
      <c r="K112" s="47">
        <v>0.86</v>
      </c>
      <c r="L112" s="47"/>
      <c r="M112" s="47"/>
      <c r="N112" s="47"/>
      <c r="O112" s="47">
        <v>2872.0</v>
      </c>
    </row>
    <row r="113" ht="14.25" hidden="1" customHeight="1">
      <c r="A113" s="45" t="s">
        <v>40</v>
      </c>
      <c r="B113" s="45" t="s">
        <v>487</v>
      </c>
      <c r="C113" s="45"/>
      <c r="D113" s="45" t="s">
        <v>2133</v>
      </c>
      <c r="E113" s="45" t="s">
        <v>2075</v>
      </c>
      <c r="F113" s="45" t="s">
        <v>2074</v>
      </c>
      <c r="G113" s="45" t="s">
        <v>2134</v>
      </c>
      <c r="H113" s="45"/>
      <c r="I113" s="45"/>
      <c r="J113" s="45"/>
      <c r="K113" s="45"/>
      <c r="L113" s="45">
        <v>0.119</v>
      </c>
      <c r="M113" s="45"/>
      <c r="N113" s="45"/>
      <c r="O113" s="45">
        <v>2867.0</v>
      </c>
    </row>
    <row r="114" ht="14.25" hidden="1" customHeight="1">
      <c r="A114" s="45" t="s">
        <v>30</v>
      </c>
      <c r="B114" s="45" t="s">
        <v>473</v>
      </c>
      <c r="C114" s="45"/>
      <c r="D114" s="45" t="s">
        <v>2124</v>
      </c>
      <c r="E114" s="45" t="s">
        <v>2075</v>
      </c>
      <c r="F114" s="45" t="s">
        <v>2089</v>
      </c>
      <c r="G114" s="45" t="s">
        <v>2125</v>
      </c>
      <c r="H114" s="45"/>
      <c r="I114" s="45"/>
      <c r="J114" s="45"/>
      <c r="K114" s="45"/>
      <c r="L114" s="45"/>
      <c r="M114" s="45"/>
      <c r="N114" s="45"/>
      <c r="O114" s="45">
        <v>357.0</v>
      </c>
    </row>
    <row r="115" ht="14.25" hidden="1" customHeight="1">
      <c r="A115" s="47" t="s">
        <v>40</v>
      </c>
      <c r="B115" s="47" t="s">
        <v>472</v>
      </c>
      <c r="C115" s="47"/>
      <c r="D115" s="47" t="s">
        <v>2124</v>
      </c>
      <c r="E115" s="47" t="s">
        <v>2075</v>
      </c>
      <c r="F115" s="47" t="s">
        <v>2102</v>
      </c>
      <c r="G115" s="47" t="s">
        <v>2125</v>
      </c>
      <c r="H115" s="47"/>
      <c r="I115" s="47"/>
      <c r="J115" s="47">
        <v>0.322</v>
      </c>
      <c r="K115" s="47"/>
      <c r="L115" s="47"/>
      <c r="M115" s="47"/>
      <c r="N115" s="47"/>
      <c r="O115" s="47">
        <v>2618.0</v>
      </c>
    </row>
    <row r="116" ht="14.25" hidden="1" customHeight="1">
      <c r="A116" s="47" t="s">
        <v>40</v>
      </c>
      <c r="B116" s="47" t="s">
        <v>490</v>
      </c>
      <c r="C116" s="47"/>
      <c r="D116" s="47" t="s">
        <v>2126</v>
      </c>
      <c r="E116" s="47" t="s">
        <v>2101</v>
      </c>
      <c r="F116" s="47" t="s">
        <v>2074</v>
      </c>
      <c r="G116" s="47" t="s">
        <v>2143</v>
      </c>
      <c r="H116" s="47"/>
      <c r="I116" s="47"/>
      <c r="J116" s="47">
        <v>0.049</v>
      </c>
      <c r="K116" s="47"/>
      <c r="L116" s="47"/>
      <c r="M116" s="47"/>
      <c r="N116" s="47"/>
      <c r="O116" s="47">
        <v>2936.0</v>
      </c>
    </row>
    <row r="117" ht="14.25" hidden="1" customHeight="1">
      <c r="A117" s="47" t="s">
        <v>40</v>
      </c>
      <c r="B117" s="47" t="s">
        <v>490</v>
      </c>
      <c r="C117" s="47"/>
      <c r="D117" s="47" t="s">
        <v>2128</v>
      </c>
      <c r="E117" s="47" t="s">
        <v>2075</v>
      </c>
      <c r="F117" s="47" t="s">
        <v>2074</v>
      </c>
      <c r="G117" s="47" t="s">
        <v>2129</v>
      </c>
      <c r="H117" s="47"/>
      <c r="I117" s="47"/>
      <c r="J117" s="47">
        <v>0.071</v>
      </c>
      <c r="K117" s="47"/>
      <c r="L117" s="47"/>
      <c r="M117" s="47"/>
      <c r="N117" s="47"/>
      <c r="O117" s="47">
        <v>2938.0</v>
      </c>
    </row>
    <row r="118" ht="14.25" hidden="1" customHeight="1">
      <c r="A118" s="45" t="s">
        <v>40</v>
      </c>
      <c r="B118" s="45" t="s">
        <v>490</v>
      </c>
      <c r="C118" s="45"/>
      <c r="D118" s="45" t="s">
        <v>2128</v>
      </c>
      <c r="E118" s="45" t="s">
        <v>2101</v>
      </c>
      <c r="F118" s="45" t="s">
        <v>2074</v>
      </c>
      <c r="G118" s="45" t="s">
        <v>2130</v>
      </c>
      <c r="H118" s="45"/>
      <c r="I118" s="45"/>
      <c r="J118" s="45">
        <v>0.057</v>
      </c>
      <c r="K118" s="45"/>
      <c r="L118" s="45"/>
      <c r="M118" s="45"/>
      <c r="N118" s="45"/>
      <c r="O118" s="45">
        <v>2939.0</v>
      </c>
    </row>
    <row r="119" ht="14.25" hidden="1" customHeight="1">
      <c r="A119" s="47" t="s">
        <v>40</v>
      </c>
      <c r="B119" s="47" t="s">
        <v>490</v>
      </c>
      <c r="C119" s="47"/>
      <c r="D119" s="47" t="s">
        <v>2128</v>
      </c>
      <c r="E119" s="47" t="s">
        <v>2073</v>
      </c>
      <c r="F119" s="47" t="s">
        <v>2074</v>
      </c>
      <c r="G119" s="47" t="s">
        <v>2131</v>
      </c>
      <c r="H119" s="47"/>
      <c r="I119" s="47"/>
      <c r="J119" s="47">
        <v>0.064</v>
      </c>
      <c r="K119" s="47"/>
      <c r="L119" s="47"/>
      <c r="M119" s="47"/>
      <c r="N119" s="47"/>
      <c r="O119" s="47">
        <v>2940.0</v>
      </c>
    </row>
    <row r="120" ht="14.25" hidden="1" customHeight="1">
      <c r="A120" s="45" t="s">
        <v>40</v>
      </c>
      <c r="B120" s="45" t="s">
        <v>490</v>
      </c>
      <c r="C120" s="45"/>
      <c r="D120" s="45" t="s">
        <v>2128</v>
      </c>
      <c r="E120" s="45" t="s">
        <v>2090</v>
      </c>
      <c r="F120" s="45" t="s">
        <v>2074</v>
      </c>
      <c r="G120" s="45" t="s">
        <v>2132</v>
      </c>
      <c r="H120" s="45"/>
      <c r="I120" s="45"/>
      <c r="J120" s="45">
        <v>0.051</v>
      </c>
      <c r="K120" s="45"/>
      <c r="L120" s="45"/>
      <c r="M120" s="45"/>
      <c r="N120" s="45"/>
      <c r="O120" s="45">
        <v>2941.0</v>
      </c>
    </row>
    <row r="121" ht="14.25" hidden="1" customHeight="1">
      <c r="A121" s="47" t="s">
        <v>40</v>
      </c>
      <c r="B121" s="47" t="s">
        <v>490</v>
      </c>
      <c r="C121" s="47"/>
      <c r="D121" s="47" t="s">
        <v>2133</v>
      </c>
      <c r="E121" s="47" t="s">
        <v>2075</v>
      </c>
      <c r="F121" s="47" t="s">
        <v>2074</v>
      </c>
      <c r="G121" s="47" t="s">
        <v>2134</v>
      </c>
      <c r="H121" s="47"/>
      <c r="I121" s="47"/>
      <c r="J121" s="47"/>
      <c r="K121" s="47"/>
      <c r="L121" s="47">
        <v>0.119</v>
      </c>
      <c r="M121" s="47"/>
      <c r="N121" s="47"/>
      <c r="O121" s="47">
        <v>2942.0</v>
      </c>
    </row>
    <row r="122" ht="14.25" hidden="1" customHeight="1">
      <c r="A122" s="45" t="s">
        <v>40</v>
      </c>
      <c r="B122" s="45" t="s">
        <v>490</v>
      </c>
      <c r="C122" s="45"/>
      <c r="D122" s="45" t="s">
        <v>2124</v>
      </c>
      <c r="E122" s="45" t="s">
        <v>2075</v>
      </c>
      <c r="F122" s="45" t="s">
        <v>2074</v>
      </c>
      <c r="G122" s="45" t="s">
        <v>2125</v>
      </c>
      <c r="H122" s="45"/>
      <c r="I122" s="45"/>
      <c r="J122" s="45">
        <v>0.064</v>
      </c>
      <c r="K122" s="45"/>
      <c r="L122" s="45"/>
      <c r="M122" s="45"/>
      <c r="N122" s="45"/>
      <c r="O122" s="45">
        <v>2943.0</v>
      </c>
    </row>
    <row r="123" ht="14.25" hidden="1" customHeight="1">
      <c r="A123" s="47" t="s">
        <v>40</v>
      </c>
      <c r="B123" s="47" t="s">
        <v>490</v>
      </c>
      <c r="C123" s="47"/>
      <c r="D123" s="47" t="s">
        <v>2124</v>
      </c>
      <c r="E123" s="47" t="s">
        <v>2073</v>
      </c>
      <c r="F123" s="47" t="s">
        <v>2074</v>
      </c>
      <c r="G123" s="47"/>
      <c r="H123" s="47"/>
      <c r="I123" s="47"/>
      <c r="J123" s="47">
        <v>0.038</v>
      </c>
      <c r="K123" s="47"/>
      <c r="L123" s="47"/>
      <c r="M123" s="47"/>
      <c r="N123" s="47"/>
      <c r="O123" s="47">
        <v>2944.0</v>
      </c>
    </row>
    <row r="124" ht="14.25" hidden="1" customHeight="1">
      <c r="A124" s="45" t="s">
        <v>40</v>
      </c>
      <c r="B124" s="45" t="s">
        <v>490</v>
      </c>
      <c r="C124" s="45"/>
      <c r="D124" s="45" t="s">
        <v>2124</v>
      </c>
      <c r="E124" s="45" t="s">
        <v>2090</v>
      </c>
      <c r="F124" s="45" t="s">
        <v>2074</v>
      </c>
      <c r="G124" s="45"/>
      <c r="H124" s="45"/>
      <c r="I124" s="45"/>
      <c r="J124" s="45">
        <v>0.033</v>
      </c>
      <c r="K124" s="45"/>
      <c r="L124" s="45"/>
      <c r="M124" s="45"/>
      <c r="N124" s="45"/>
      <c r="O124" s="45">
        <v>2945.0</v>
      </c>
    </row>
    <row r="125" ht="14.25" hidden="1" customHeight="1">
      <c r="A125" s="47" t="s">
        <v>40</v>
      </c>
      <c r="B125" s="47" t="s">
        <v>490</v>
      </c>
      <c r="C125" s="47"/>
      <c r="D125" s="47" t="s">
        <v>2135</v>
      </c>
      <c r="E125" s="47" t="s">
        <v>2080</v>
      </c>
      <c r="F125" s="47" t="s">
        <v>2074</v>
      </c>
      <c r="G125" s="47" t="s">
        <v>2136</v>
      </c>
      <c r="H125" s="47"/>
      <c r="I125" s="47"/>
      <c r="J125" s="47"/>
      <c r="K125" s="47">
        <v>0.52</v>
      </c>
      <c r="L125" s="47"/>
      <c r="M125" s="47"/>
      <c r="N125" s="47"/>
      <c r="O125" s="47">
        <v>2946.0</v>
      </c>
    </row>
    <row r="126" ht="14.25" hidden="1" customHeight="1">
      <c r="A126" s="45" t="s">
        <v>40</v>
      </c>
      <c r="B126" s="45" t="s">
        <v>490</v>
      </c>
      <c r="C126" s="45"/>
      <c r="D126" s="45" t="s">
        <v>2135</v>
      </c>
      <c r="E126" s="45" t="s">
        <v>2137</v>
      </c>
      <c r="F126" s="45" t="s">
        <v>2074</v>
      </c>
      <c r="G126" s="45" t="s">
        <v>2136</v>
      </c>
      <c r="H126" s="45"/>
      <c r="I126" s="45"/>
      <c r="J126" s="45"/>
      <c r="K126" s="45">
        <v>0.843</v>
      </c>
      <c r="L126" s="45"/>
      <c r="M126" s="45"/>
      <c r="N126" s="45"/>
      <c r="O126" s="45">
        <v>2947.0</v>
      </c>
    </row>
    <row r="127" ht="14.25" hidden="1" customHeight="1">
      <c r="A127" s="47" t="s">
        <v>40</v>
      </c>
      <c r="B127" s="47" t="s">
        <v>490</v>
      </c>
      <c r="C127" s="47"/>
      <c r="D127" s="47" t="s">
        <v>2120</v>
      </c>
      <c r="E127" s="47" t="s">
        <v>2082</v>
      </c>
      <c r="F127" s="47" t="s">
        <v>2074</v>
      </c>
      <c r="G127" s="47" t="s">
        <v>2122</v>
      </c>
      <c r="H127" s="47"/>
      <c r="I127" s="47"/>
      <c r="J127" s="47">
        <v>0.5</v>
      </c>
      <c r="K127" s="47"/>
      <c r="L127" s="47"/>
      <c r="M127" s="47"/>
      <c r="N127" s="47"/>
      <c r="O127" s="47">
        <v>2948.0</v>
      </c>
    </row>
    <row r="128" ht="14.25" hidden="1" customHeight="1">
      <c r="A128" s="45" t="s">
        <v>40</v>
      </c>
      <c r="B128" s="45" t="s">
        <v>490</v>
      </c>
      <c r="C128" s="45"/>
      <c r="D128" s="45" t="s">
        <v>2120</v>
      </c>
      <c r="E128" s="45" t="s">
        <v>2083</v>
      </c>
      <c r="F128" s="45" t="s">
        <v>2074</v>
      </c>
      <c r="G128" s="45" t="s">
        <v>2121</v>
      </c>
      <c r="H128" s="45"/>
      <c r="I128" s="45"/>
      <c r="J128" s="45">
        <v>0.5</v>
      </c>
      <c r="K128" s="45"/>
      <c r="L128" s="45"/>
      <c r="M128" s="45"/>
      <c r="N128" s="45"/>
      <c r="O128" s="45">
        <v>2949.0</v>
      </c>
    </row>
    <row r="129" ht="14.25" hidden="1" customHeight="1">
      <c r="A129" s="47" t="s">
        <v>40</v>
      </c>
      <c r="B129" s="47" t="s">
        <v>490</v>
      </c>
      <c r="C129" s="47"/>
      <c r="D129" s="47" t="s">
        <v>2138</v>
      </c>
      <c r="E129" s="47" t="s">
        <v>2139</v>
      </c>
      <c r="F129" s="47" t="s">
        <v>2074</v>
      </c>
      <c r="G129" s="47" t="s">
        <v>2104</v>
      </c>
      <c r="H129" s="47"/>
      <c r="I129" s="47"/>
      <c r="J129" s="47">
        <v>0.35</v>
      </c>
      <c r="K129" s="47"/>
      <c r="L129" s="47"/>
      <c r="M129" s="47">
        <v>0.45</v>
      </c>
      <c r="N129" s="47"/>
      <c r="O129" s="47">
        <v>2950.0</v>
      </c>
    </row>
    <row r="130" ht="14.25" hidden="1" customHeight="1">
      <c r="A130" s="45" t="s">
        <v>40</v>
      </c>
      <c r="B130" s="45" t="s">
        <v>490</v>
      </c>
      <c r="C130" s="45"/>
      <c r="D130" s="45" t="s">
        <v>2138</v>
      </c>
      <c r="E130" s="45" t="s">
        <v>2141</v>
      </c>
      <c r="F130" s="45" t="s">
        <v>2074</v>
      </c>
      <c r="G130" s="45" t="s">
        <v>2155</v>
      </c>
      <c r="H130" s="45"/>
      <c r="I130" s="45"/>
      <c r="J130" s="45">
        <v>0.4</v>
      </c>
      <c r="K130" s="45"/>
      <c r="L130" s="45"/>
      <c r="M130" s="45">
        <v>0.45</v>
      </c>
      <c r="N130" s="45"/>
      <c r="O130" s="45">
        <v>2951.0</v>
      </c>
    </row>
    <row r="131" ht="14.25" hidden="1" customHeight="1">
      <c r="A131" s="47" t="s">
        <v>40</v>
      </c>
      <c r="B131" s="47" t="s">
        <v>490</v>
      </c>
      <c r="C131" s="47"/>
      <c r="D131" s="47" t="s">
        <v>2138</v>
      </c>
      <c r="E131" s="47" t="s">
        <v>2142</v>
      </c>
      <c r="F131" s="47" t="s">
        <v>2074</v>
      </c>
      <c r="G131" s="47" t="s">
        <v>2100</v>
      </c>
      <c r="H131" s="47"/>
      <c r="I131" s="47"/>
      <c r="J131" s="47">
        <v>0.8</v>
      </c>
      <c r="K131" s="47"/>
      <c r="L131" s="47"/>
      <c r="M131" s="47">
        <v>0.45</v>
      </c>
      <c r="N131" s="47"/>
      <c r="O131" s="47">
        <v>2952.0</v>
      </c>
    </row>
    <row r="132" ht="14.25" hidden="1" customHeight="1">
      <c r="A132" s="45" t="s">
        <v>40</v>
      </c>
      <c r="B132" s="45" t="s">
        <v>490</v>
      </c>
      <c r="C132" s="45"/>
      <c r="D132" s="45" t="s">
        <v>2138</v>
      </c>
      <c r="E132" s="45" t="s">
        <v>2081</v>
      </c>
      <c r="F132" s="45" t="s">
        <v>2074</v>
      </c>
      <c r="G132" s="7" t="s">
        <v>2156</v>
      </c>
      <c r="H132" s="45"/>
      <c r="I132" s="45"/>
      <c r="J132" s="45">
        <v>0.45</v>
      </c>
      <c r="K132" s="45"/>
      <c r="L132" s="45"/>
      <c r="M132" s="45">
        <v>0.45</v>
      </c>
      <c r="N132" s="45"/>
      <c r="O132" s="45">
        <v>2953.0</v>
      </c>
    </row>
    <row r="133" ht="14.25" hidden="1" customHeight="1">
      <c r="A133" s="45" t="s">
        <v>40</v>
      </c>
      <c r="B133" s="45" t="s">
        <v>491</v>
      </c>
      <c r="C133" s="45"/>
      <c r="D133" s="45" t="s">
        <v>2126</v>
      </c>
      <c r="E133" s="45" t="s">
        <v>2101</v>
      </c>
      <c r="F133" s="45" t="s">
        <v>2074</v>
      </c>
      <c r="G133" s="45" t="s">
        <v>2143</v>
      </c>
      <c r="H133" s="45"/>
      <c r="I133" s="45"/>
      <c r="J133" s="45">
        <v>0.035</v>
      </c>
      <c r="K133" s="45"/>
      <c r="L133" s="45"/>
      <c r="M133" s="45"/>
      <c r="N133" s="45"/>
      <c r="O133" s="45">
        <v>3011.0</v>
      </c>
    </row>
    <row r="134" ht="14.25" hidden="1" customHeight="1">
      <c r="A134" s="45" t="s">
        <v>40</v>
      </c>
      <c r="B134" s="45" t="s">
        <v>491</v>
      </c>
      <c r="C134" s="45"/>
      <c r="D134" s="45" t="s">
        <v>2128</v>
      </c>
      <c r="E134" s="45" t="s">
        <v>2075</v>
      </c>
      <c r="F134" s="45" t="s">
        <v>2074</v>
      </c>
      <c r="G134" s="45" t="s">
        <v>2129</v>
      </c>
      <c r="H134" s="45"/>
      <c r="I134" s="45"/>
      <c r="J134" s="45">
        <v>0.071</v>
      </c>
      <c r="K134" s="45"/>
      <c r="L134" s="45"/>
      <c r="M134" s="45"/>
      <c r="N134" s="45"/>
      <c r="O134" s="45">
        <v>3013.0</v>
      </c>
    </row>
    <row r="135" ht="14.25" hidden="1" customHeight="1">
      <c r="A135" s="47" t="s">
        <v>40</v>
      </c>
      <c r="B135" s="47" t="s">
        <v>491</v>
      </c>
      <c r="C135" s="47"/>
      <c r="D135" s="47" t="s">
        <v>2128</v>
      </c>
      <c r="E135" s="47" t="s">
        <v>2101</v>
      </c>
      <c r="F135" s="47" t="s">
        <v>2074</v>
      </c>
      <c r="G135" s="47" t="s">
        <v>2130</v>
      </c>
      <c r="H135" s="47"/>
      <c r="I135" s="47"/>
      <c r="J135" s="47">
        <v>0.057</v>
      </c>
      <c r="K135" s="47"/>
      <c r="L135" s="47"/>
      <c r="M135" s="47"/>
      <c r="N135" s="47"/>
      <c r="O135" s="47">
        <v>3014.0</v>
      </c>
    </row>
    <row r="136" ht="14.25" hidden="1" customHeight="1">
      <c r="A136" s="45" t="s">
        <v>40</v>
      </c>
      <c r="B136" s="45" t="s">
        <v>491</v>
      </c>
      <c r="C136" s="45"/>
      <c r="D136" s="45" t="s">
        <v>2128</v>
      </c>
      <c r="E136" s="45" t="s">
        <v>2073</v>
      </c>
      <c r="F136" s="45" t="s">
        <v>2074</v>
      </c>
      <c r="G136" s="45" t="s">
        <v>2131</v>
      </c>
      <c r="H136" s="45"/>
      <c r="I136" s="45"/>
      <c r="J136" s="45">
        <v>0.064</v>
      </c>
      <c r="K136" s="45"/>
      <c r="L136" s="45"/>
      <c r="M136" s="45"/>
      <c r="N136" s="45"/>
      <c r="O136" s="45">
        <v>3015.0</v>
      </c>
    </row>
    <row r="137" ht="14.25" hidden="1" customHeight="1">
      <c r="A137" s="47" t="s">
        <v>40</v>
      </c>
      <c r="B137" s="47" t="s">
        <v>491</v>
      </c>
      <c r="C137" s="47"/>
      <c r="D137" s="47" t="s">
        <v>2128</v>
      </c>
      <c r="E137" s="47" t="s">
        <v>2090</v>
      </c>
      <c r="F137" s="47" t="s">
        <v>2074</v>
      </c>
      <c r="G137" s="47" t="s">
        <v>2132</v>
      </c>
      <c r="H137" s="47"/>
      <c r="I137" s="47"/>
      <c r="J137" s="47">
        <v>0.036</v>
      </c>
      <c r="K137" s="47"/>
      <c r="L137" s="47"/>
      <c r="M137" s="47"/>
      <c r="N137" s="47"/>
      <c r="O137" s="47">
        <v>3016.0</v>
      </c>
    </row>
    <row r="138" ht="14.25" hidden="1" customHeight="1">
      <c r="A138" s="45" t="s">
        <v>40</v>
      </c>
      <c r="B138" s="45" t="s">
        <v>491</v>
      </c>
      <c r="C138" s="45"/>
      <c r="D138" s="45" t="s">
        <v>2133</v>
      </c>
      <c r="E138" s="45" t="s">
        <v>2075</v>
      </c>
      <c r="F138" s="45" t="s">
        <v>2074</v>
      </c>
      <c r="G138" s="45" t="s">
        <v>2134</v>
      </c>
      <c r="H138" s="45"/>
      <c r="I138" s="45"/>
      <c r="J138" s="45"/>
      <c r="K138" s="45"/>
      <c r="L138" s="45">
        <v>0.119</v>
      </c>
      <c r="M138" s="45"/>
      <c r="N138" s="45"/>
      <c r="O138" s="45">
        <v>3017.0</v>
      </c>
    </row>
    <row r="139" ht="14.25" hidden="1" customHeight="1">
      <c r="A139" s="47" t="s">
        <v>40</v>
      </c>
      <c r="B139" s="47" t="s">
        <v>491</v>
      </c>
      <c r="C139" s="47"/>
      <c r="D139" s="47" t="s">
        <v>2124</v>
      </c>
      <c r="E139" s="47" t="s">
        <v>2075</v>
      </c>
      <c r="F139" s="47" t="s">
        <v>2074</v>
      </c>
      <c r="G139" s="47" t="s">
        <v>2125</v>
      </c>
      <c r="H139" s="47"/>
      <c r="I139" s="47"/>
      <c r="J139" s="47">
        <v>0.057</v>
      </c>
      <c r="K139" s="47"/>
      <c r="L139" s="47"/>
      <c r="M139" s="47"/>
      <c r="N139" s="47"/>
      <c r="O139" s="47">
        <v>3018.0</v>
      </c>
    </row>
    <row r="140" ht="14.25" hidden="1" customHeight="1">
      <c r="A140" s="45" t="s">
        <v>40</v>
      </c>
      <c r="B140" s="45" t="s">
        <v>491</v>
      </c>
      <c r="C140" s="45"/>
      <c r="D140" s="45" t="s">
        <v>2124</v>
      </c>
      <c r="E140" s="45" t="s">
        <v>2073</v>
      </c>
      <c r="F140" s="45" t="s">
        <v>2074</v>
      </c>
      <c r="G140" s="45"/>
      <c r="H140" s="45"/>
      <c r="I140" s="45"/>
      <c r="J140" s="45">
        <v>0.032</v>
      </c>
      <c r="K140" s="45"/>
      <c r="L140" s="45"/>
      <c r="M140" s="45"/>
      <c r="N140" s="45"/>
      <c r="O140" s="45">
        <v>3019.0</v>
      </c>
    </row>
    <row r="141" ht="14.25" hidden="1" customHeight="1">
      <c r="A141" s="47" t="s">
        <v>40</v>
      </c>
      <c r="B141" s="47" t="s">
        <v>491</v>
      </c>
      <c r="C141" s="47"/>
      <c r="D141" s="47" t="s">
        <v>2124</v>
      </c>
      <c r="E141" s="47" t="s">
        <v>2090</v>
      </c>
      <c r="F141" s="47" t="s">
        <v>2074</v>
      </c>
      <c r="G141" s="47"/>
      <c r="H141" s="47"/>
      <c r="I141" s="47"/>
      <c r="J141" s="47">
        <v>0.033</v>
      </c>
      <c r="K141" s="47"/>
      <c r="L141" s="47"/>
      <c r="M141" s="47"/>
      <c r="N141" s="47"/>
      <c r="O141" s="47">
        <v>3020.0</v>
      </c>
    </row>
    <row r="142" ht="14.25" hidden="1" customHeight="1">
      <c r="A142" s="45" t="s">
        <v>40</v>
      </c>
      <c r="B142" s="45" t="s">
        <v>491</v>
      </c>
      <c r="C142" s="45"/>
      <c r="D142" s="45" t="s">
        <v>2135</v>
      </c>
      <c r="E142" s="45" t="s">
        <v>2080</v>
      </c>
      <c r="F142" s="45" t="s">
        <v>2074</v>
      </c>
      <c r="G142" s="45" t="s">
        <v>2136</v>
      </c>
      <c r="H142" s="45"/>
      <c r="I142" s="45"/>
      <c r="J142" s="45"/>
      <c r="K142" s="45">
        <v>0.52</v>
      </c>
      <c r="L142" s="45"/>
      <c r="M142" s="45"/>
      <c r="N142" s="45"/>
      <c r="O142" s="45">
        <v>3021.0</v>
      </c>
    </row>
    <row r="143" ht="14.25" hidden="1" customHeight="1">
      <c r="A143" s="47" t="s">
        <v>40</v>
      </c>
      <c r="B143" s="47" t="s">
        <v>491</v>
      </c>
      <c r="C143" s="47"/>
      <c r="D143" s="47" t="s">
        <v>2135</v>
      </c>
      <c r="E143" s="47" t="s">
        <v>2137</v>
      </c>
      <c r="F143" s="47" t="s">
        <v>2074</v>
      </c>
      <c r="G143" s="47" t="s">
        <v>2136</v>
      </c>
      <c r="H143" s="47"/>
      <c r="I143" s="47"/>
      <c r="J143" s="47"/>
      <c r="K143" s="47">
        <v>0.688</v>
      </c>
      <c r="L143" s="47"/>
      <c r="M143" s="47"/>
      <c r="N143" s="47"/>
      <c r="O143" s="47">
        <v>3022.0</v>
      </c>
    </row>
    <row r="144" ht="14.25" hidden="1" customHeight="1">
      <c r="A144" s="45" t="s">
        <v>40</v>
      </c>
      <c r="B144" s="45" t="s">
        <v>491</v>
      </c>
      <c r="C144" s="45"/>
      <c r="D144" s="45" t="s">
        <v>2120</v>
      </c>
      <c r="E144" s="45" t="s">
        <v>2082</v>
      </c>
      <c r="F144" s="45" t="s">
        <v>2074</v>
      </c>
      <c r="G144" s="45" t="s">
        <v>2122</v>
      </c>
      <c r="H144" s="45"/>
      <c r="I144" s="45"/>
      <c r="J144" s="45">
        <v>0.5</v>
      </c>
      <c r="K144" s="45"/>
      <c r="L144" s="45"/>
      <c r="M144" s="45"/>
      <c r="N144" s="45"/>
      <c r="O144" s="45">
        <v>3023.0</v>
      </c>
    </row>
    <row r="145" ht="14.25" hidden="1" customHeight="1">
      <c r="A145" s="47" t="s">
        <v>40</v>
      </c>
      <c r="B145" s="47" t="s">
        <v>491</v>
      </c>
      <c r="C145" s="47"/>
      <c r="D145" s="47" t="s">
        <v>2120</v>
      </c>
      <c r="E145" s="47" t="s">
        <v>2083</v>
      </c>
      <c r="F145" s="47" t="s">
        <v>2074</v>
      </c>
      <c r="G145" s="47" t="s">
        <v>2121</v>
      </c>
      <c r="H145" s="47"/>
      <c r="I145" s="47"/>
      <c r="J145" s="47">
        <v>0.5</v>
      </c>
      <c r="K145" s="47"/>
      <c r="L145" s="47"/>
      <c r="M145" s="47"/>
      <c r="N145" s="47"/>
      <c r="O145" s="47">
        <v>3024.0</v>
      </c>
    </row>
    <row r="146" ht="14.25" hidden="1" customHeight="1">
      <c r="A146" s="45" t="s">
        <v>40</v>
      </c>
      <c r="B146" s="45" t="s">
        <v>491</v>
      </c>
      <c r="C146" s="45"/>
      <c r="D146" s="45" t="s">
        <v>2138</v>
      </c>
      <c r="E146" s="45" t="s">
        <v>2139</v>
      </c>
      <c r="F146" s="45" t="s">
        <v>2074</v>
      </c>
      <c r="G146" s="45" t="s">
        <v>2104</v>
      </c>
      <c r="H146" s="45"/>
      <c r="I146" s="45"/>
      <c r="J146" s="45">
        <v>0.35</v>
      </c>
      <c r="K146" s="45"/>
      <c r="L146" s="45"/>
      <c r="M146" s="45">
        <v>0.45</v>
      </c>
      <c r="N146" s="45"/>
      <c r="O146" s="45">
        <v>3025.0</v>
      </c>
    </row>
    <row r="147" ht="14.25" hidden="1" customHeight="1">
      <c r="A147" s="47" t="s">
        <v>40</v>
      </c>
      <c r="B147" s="47" t="s">
        <v>491</v>
      </c>
      <c r="C147" s="47"/>
      <c r="D147" s="47" t="s">
        <v>2138</v>
      </c>
      <c r="E147" s="47" t="s">
        <v>2141</v>
      </c>
      <c r="F147" s="47" t="s">
        <v>2074</v>
      </c>
      <c r="G147" s="47" t="s">
        <v>2155</v>
      </c>
      <c r="H147" s="47"/>
      <c r="I147" s="47"/>
      <c r="J147" s="47">
        <v>0.4</v>
      </c>
      <c r="K147" s="47"/>
      <c r="L147" s="47"/>
      <c r="M147" s="47">
        <v>0.45</v>
      </c>
      <c r="N147" s="47"/>
      <c r="O147" s="47">
        <v>3026.0</v>
      </c>
    </row>
    <row r="148" ht="14.25" hidden="1" customHeight="1">
      <c r="A148" s="45" t="s">
        <v>40</v>
      </c>
      <c r="B148" s="45" t="s">
        <v>491</v>
      </c>
      <c r="C148" s="45"/>
      <c r="D148" s="45" t="s">
        <v>2138</v>
      </c>
      <c r="E148" s="45" t="s">
        <v>2142</v>
      </c>
      <c r="F148" s="45" t="s">
        <v>2074</v>
      </c>
      <c r="G148" s="45" t="s">
        <v>2100</v>
      </c>
      <c r="H148" s="45"/>
      <c r="I148" s="45"/>
      <c r="J148" s="45">
        <v>0.8</v>
      </c>
      <c r="K148" s="45"/>
      <c r="L148" s="45"/>
      <c r="M148" s="45">
        <v>0.45</v>
      </c>
      <c r="N148" s="45"/>
      <c r="O148" s="45">
        <v>3027.0</v>
      </c>
    </row>
    <row r="149" ht="14.25" hidden="1" customHeight="1">
      <c r="A149" s="47" t="s">
        <v>40</v>
      </c>
      <c r="B149" s="47" t="s">
        <v>491</v>
      </c>
      <c r="C149" s="47"/>
      <c r="D149" s="47" t="s">
        <v>2138</v>
      </c>
      <c r="E149" s="47" t="s">
        <v>2081</v>
      </c>
      <c r="F149" s="47" t="s">
        <v>2074</v>
      </c>
      <c r="G149" s="7" t="s">
        <v>2156</v>
      </c>
      <c r="H149" s="47"/>
      <c r="I149" s="47"/>
      <c r="J149" s="47">
        <v>0.45</v>
      </c>
      <c r="K149" s="47"/>
      <c r="L149" s="47"/>
      <c r="M149" s="47">
        <v>0.45</v>
      </c>
      <c r="N149" s="47"/>
      <c r="O149" s="47">
        <v>3028.0</v>
      </c>
    </row>
    <row r="150" ht="14.25" hidden="1" customHeight="1">
      <c r="A150" s="45" t="s">
        <v>40</v>
      </c>
      <c r="B150" s="45" t="s">
        <v>475</v>
      </c>
      <c r="C150" s="45"/>
      <c r="D150" s="45" t="s">
        <v>2126</v>
      </c>
      <c r="E150" s="45" t="s">
        <v>2088</v>
      </c>
      <c r="F150" s="45" t="s">
        <v>2074</v>
      </c>
      <c r="G150" s="61" t="s">
        <v>2148</v>
      </c>
      <c r="H150" s="45"/>
      <c r="I150" s="45"/>
      <c r="J150" s="45">
        <v>0.048</v>
      </c>
      <c r="K150" s="45"/>
      <c r="L150" s="45"/>
      <c r="M150" s="45"/>
      <c r="N150" s="45"/>
      <c r="O150" s="45">
        <v>2635.0</v>
      </c>
    </row>
    <row r="151" ht="14.25" hidden="1" customHeight="1">
      <c r="A151" s="45" t="s">
        <v>40</v>
      </c>
      <c r="B151" s="45" t="s">
        <v>475</v>
      </c>
      <c r="C151" s="45"/>
      <c r="D151" s="45" t="s">
        <v>2126</v>
      </c>
      <c r="E151" s="45" t="s">
        <v>2076</v>
      </c>
      <c r="F151" s="45" t="s">
        <v>2074</v>
      </c>
      <c r="G151" s="45" t="s">
        <v>2149</v>
      </c>
      <c r="H151" s="45"/>
      <c r="I151" s="45"/>
      <c r="J151" s="45">
        <v>0.027</v>
      </c>
      <c r="K151" s="45"/>
      <c r="L151" s="45"/>
      <c r="M151" s="45"/>
      <c r="N151" s="45"/>
      <c r="O151" s="45">
        <v>2637.0</v>
      </c>
    </row>
    <row r="152" ht="14.25" hidden="1" customHeight="1">
      <c r="A152" s="47" t="s">
        <v>40</v>
      </c>
      <c r="B152" s="47" t="s">
        <v>479</v>
      </c>
      <c r="C152" s="47"/>
      <c r="D152" s="47" t="s">
        <v>2126</v>
      </c>
      <c r="E152" s="47" t="s">
        <v>2088</v>
      </c>
      <c r="F152" s="47" t="s">
        <v>2074</v>
      </c>
      <c r="G152" s="47" t="s">
        <v>2157</v>
      </c>
      <c r="H152" s="47"/>
      <c r="I152" s="47"/>
      <c r="J152" s="47">
        <v>0.048</v>
      </c>
      <c r="K152" s="47"/>
      <c r="L152" s="47"/>
      <c r="M152" s="47"/>
      <c r="N152" s="47"/>
      <c r="O152" s="47">
        <v>2710.0</v>
      </c>
    </row>
    <row r="153" ht="14.25" hidden="1" customHeight="1">
      <c r="A153" s="47" t="s">
        <v>40</v>
      </c>
      <c r="B153" s="47" t="s">
        <v>479</v>
      </c>
      <c r="C153" s="47"/>
      <c r="D153" s="47" t="s">
        <v>2126</v>
      </c>
      <c r="E153" s="47" t="s">
        <v>2076</v>
      </c>
      <c r="F153" s="47" t="s">
        <v>2074</v>
      </c>
      <c r="G153" s="47" t="s">
        <v>2149</v>
      </c>
      <c r="H153" s="47"/>
      <c r="I153" s="47"/>
      <c r="J153" s="47">
        <v>0.027</v>
      </c>
      <c r="K153" s="47"/>
      <c r="L153" s="47"/>
      <c r="M153" s="47"/>
      <c r="N153" s="47"/>
      <c r="O153" s="47">
        <v>2712.0</v>
      </c>
    </row>
    <row r="154" ht="14.25" hidden="1" customHeight="1">
      <c r="A154" s="45" t="s">
        <v>40</v>
      </c>
      <c r="B154" s="45" t="s">
        <v>483</v>
      </c>
      <c r="C154" s="45"/>
      <c r="D154" s="45" t="s">
        <v>2126</v>
      </c>
      <c r="E154" s="45" t="s">
        <v>2088</v>
      </c>
      <c r="F154" s="45" t="s">
        <v>2074</v>
      </c>
      <c r="G154" s="45" t="s">
        <v>2157</v>
      </c>
      <c r="H154" s="45"/>
      <c r="I154" s="45"/>
      <c r="J154" s="45">
        <v>0.048</v>
      </c>
      <c r="K154" s="45"/>
      <c r="L154" s="45"/>
      <c r="M154" s="45"/>
      <c r="N154" s="45"/>
      <c r="O154" s="45">
        <v>2785.0</v>
      </c>
    </row>
    <row r="155" ht="14.25" hidden="1" customHeight="1">
      <c r="A155" s="45" t="s">
        <v>40</v>
      </c>
      <c r="B155" s="45" t="s">
        <v>483</v>
      </c>
      <c r="C155" s="45"/>
      <c r="D155" s="45" t="s">
        <v>2126</v>
      </c>
      <c r="E155" s="45" t="s">
        <v>2076</v>
      </c>
      <c r="F155" s="45" t="s">
        <v>2074</v>
      </c>
      <c r="G155" s="45" t="s">
        <v>2149</v>
      </c>
      <c r="H155" s="45"/>
      <c r="I155" s="45"/>
      <c r="J155" s="45">
        <v>0.027</v>
      </c>
      <c r="K155" s="45"/>
      <c r="L155" s="45"/>
      <c r="M155" s="45"/>
      <c r="N155" s="45"/>
      <c r="O155" s="45">
        <v>2787.0</v>
      </c>
    </row>
    <row r="156" ht="14.25" hidden="1" customHeight="1">
      <c r="A156" s="47" t="s">
        <v>40</v>
      </c>
      <c r="B156" s="47" t="s">
        <v>487</v>
      </c>
      <c r="C156" s="47"/>
      <c r="D156" s="47" t="s">
        <v>2126</v>
      </c>
      <c r="E156" s="47" t="s">
        <v>2088</v>
      </c>
      <c r="F156" s="47" t="s">
        <v>2074</v>
      </c>
      <c r="G156" s="47" t="s">
        <v>2157</v>
      </c>
      <c r="H156" s="47"/>
      <c r="I156" s="47"/>
      <c r="J156" s="47">
        <v>0.048</v>
      </c>
      <c r="K156" s="47"/>
      <c r="L156" s="47"/>
      <c r="M156" s="47"/>
      <c r="N156" s="47"/>
      <c r="O156" s="47">
        <v>2860.0</v>
      </c>
    </row>
    <row r="157" ht="14.25" hidden="1" customHeight="1">
      <c r="A157" s="47" t="s">
        <v>40</v>
      </c>
      <c r="B157" s="47" t="s">
        <v>487</v>
      </c>
      <c r="C157" s="47"/>
      <c r="D157" s="47" t="s">
        <v>2126</v>
      </c>
      <c r="E157" s="47" t="s">
        <v>2076</v>
      </c>
      <c r="F157" s="47" t="s">
        <v>2074</v>
      </c>
      <c r="G157" s="47" t="s">
        <v>2149</v>
      </c>
      <c r="H157" s="47"/>
      <c r="I157" s="47"/>
      <c r="J157" s="47">
        <v>0.027</v>
      </c>
      <c r="K157" s="47"/>
      <c r="L157" s="47"/>
      <c r="M157" s="47"/>
      <c r="N157" s="47"/>
      <c r="O157" s="47">
        <v>2862.0</v>
      </c>
    </row>
    <row r="158" ht="14.25" hidden="1" customHeight="1">
      <c r="A158" s="45" t="s">
        <v>40</v>
      </c>
      <c r="B158" s="45" t="s">
        <v>490</v>
      </c>
      <c r="C158" s="45"/>
      <c r="D158" s="45" t="s">
        <v>2126</v>
      </c>
      <c r="E158" s="45" t="s">
        <v>2088</v>
      </c>
      <c r="F158" s="45" t="s">
        <v>2074</v>
      </c>
      <c r="G158" s="45" t="s">
        <v>2157</v>
      </c>
      <c r="H158" s="45"/>
      <c r="I158" s="45"/>
      <c r="J158" s="45">
        <v>0.048</v>
      </c>
      <c r="K158" s="45"/>
      <c r="L158" s="45"/>
      <c r="M158" s="45"/>
      <c r="N158" s="45"/>
      <c r="O158" s="45">
        <v>2935.0</v>
      </c>
    </row>
    <row r="159" ht="14.25" hidden="1" customHeight="1">
      <c r="A159" s="45" t="s">
        <v>40</v>
      </c>
      <c r="B159" s="45" t="s">
        <v>490</v>
      </c>
      <c r="C159" s="45"/>
      <c r="D159" s="45" t="s">
        <v>2126</v>
      </c>
      <c r="E159" s="45" t="s">
        <v>2076</v>
      </c>
      <c r="F159" s="45" t="s">
        <v>2074</v>
      </c>
      <c r="G159" s="45" t="s">
        <v>2149</v>
      </c>
      <c r="H159" s="45"/>
      <c r="I159" s="45"/>
      <c r="J159" s="45">
        <v>0.027</v>
      </c>
      <c r="K159" s="45"/>
      <c r="L159" s="45"/>
      <c r="M159" s="45"/>
      <c r="N159" s="45"/>
      <c r="O159" s="45">
        <v>2937.0</v>
      </c>
    </row>
    <row r="160" ht="14.25" hidden="1" customHeight="1">
      <c r="A160" s="47" t="s">
        <v>40</v>
      </c>
      <c r="B160" s="47" t="s">
        <v>491</v>
      </c>
      <c r="C160" s="47"/>
      <c r="D160" s="47" t="s">
        <v>2126</v>
      </c>
      <c r="E160" s="47" t="s">
        <v>2088</v>
      </c>
      <c r="F160" s="47" t="s">
        <v>2074</v>
      </c>
      <c r="G160" s="47" t="s">
        <v>2157</v>
      </c>
      <c r="H160" s="47"/>
      <c r="I160" s="47"/>
      <c r="J160" s="47">
        <v>0.048</v>
      </c>
      <c r="K160" s="47"/>
      <c r="L160" s="47"/>
      <c r="M160" s="47"/>
      <c r="N160" s="47"/>
      <c r="O160" s="47">
        <v>3010.0</v>
      </c>
    </row>
    <row r="161" ht="14.25" hidden="1" customHeight="1">
      <c r="A161" s="47" t="s">
        <v>40</v>
      </c>
      <c r="B161" s="47" t="s">
        <v>491</v>
      </c>
      <c r="C161" s="47"/>
      <c r="D161" s="47" t="s">
        <v>2126</v>
      </c>
      <c r="E161" s="47" t="s">
        <v>2076</v>
      </c>
      <c r="F161" s="47" t="s">
        <v>2074</v>
      </c>
      <c r="G161" s="47" t="s">
        <v>2149</v>
      </c>
      <c r="H161" s="47"/>
      <c r="I161" s="47"/>
      <c r="J161" s="47">
        <v>0.021</v>
      </c>
      <c r="K161" s="47"/>
      <c r="L161" s="47"/>
      <c r="M161" s="47"/>
      <c r="N161" s="47"/>
      <c r="O161" s="47">
        <v>3012.0</v>
      </c>
    </row>
    <row r="162" ht="14.25" hidden="1" customHeight="1">
      <c r="A162" s="45" t="s">
        <v>32</v>
      </c>
      <c r="B162" s="45" t="s">
        <v>471</v>
      </c>
      <c r="C162" s="45"/>
      <c r="D162" s="45" t="s">
        <v>2128</v>
      </c>
      <c r="E162" s="45" t="s">
        <v>2075</v>
      </c>
      <c r="F162" s="45" t="s">
        <v>2074</v>
      </c>
      <c r="G162" s="45" t="s">
        <v>2129</v>
      </c>
      <c r="H162" s="45"/>
      <c r="I162" s="45"/>
      <c r="J162" s="45">
        <v>1.0</v>
      </c>
      <c r="K162" s="45"/>
      <c r="L162" s="45"/>
      <c r="M162" s="45"/>
      <c r="N162" s="45"/>
      <c r="O162" s="45">
        <v>615.0</v>
      </c>
    </row>
    <row r="163" ht="14.25" hidden="1" customHeight="1">
      <c r="A163" s="47" t="s">
        <v>32</v>
      </c>
      <c r="B163" s="47" t="s">
        <v>471</v>
      </c>
      <c r="C163" s="47"/>
      <c r="D163" s="47" t="s">
        <v>2128</v>
      </c>
      <c r="E163" s="47" t="s">
        <v>2073</v>
      </c>
      <c r="F163" s="47" t="s">
        <v>2074</v>
      </c>
      <c r="G163" s="47" t="s">
        <v>2131</v>
      </c>
      <c r="H163" s="47"/>
      <c r="I163" s="47"/>
      <c r="J163" s="47">
        <v>1.0</v>
      </c>
      <c r="K163" s="47"/>
      <c r="L163" s="47"/>
      <c r="M163" s="47"/>
      <c r="N163" s="47"/>
      <c r="O163" s="47">
        <v>616.0</v>
      </c>
    </row>
    <row r="164" ht="14.25" hidden="1" customHeight="1">
      <c r="A164" s="45" t="s">
        <v>32</v>
      </c>
      <c r="B164" s="45" t="s">
        <v>471</v>
      </c>
      <c r="C164" s="45"/>
      <c r="D164" s="45" t="s">
        <v>2128</v>
      </c>
      <c r="E164" s="45" t="s">
        <v>2090</v>
      </c>
      <c r="F164" s="45" t="s">
        <v>2074</v>
      </c>
      <c r="G164" s="45" t="s">
        <v>2132</v>
      </c>
      <c r="H164" s="45"/>
      <c r="I164" s="45"/>
      <c r="J164" s="45">
        <v>1.0</v>
      </c>
      <c r="K164" s="45"/>
      <c r="L164" s="45"/>
      <c r="M164" s="45"/>
      <c r="N164" s="45"/>
      <c r="O164" s="45">
        <v>617.0</v>
      </c>
    </row>
    <row r="165" ht="14.25" hidden="1" customHeight="1">
      <c r="A165" s="47" t="s">
        <v>32</v>
      </c>
      <c r="B165" s="47" t="s">
        <v>471</v>
      </c>
      <c r="C165" s="47"/>
      <c r="D165" s="47" t="s">
        <v>2133</v>
      </c>
      <c r="E165" s="47" t="s">
        <v>2075</v>
      </c>
      <c r="F165" s="47" t="s">
        <v>2074</v>
      </c>
      <c r="G165" s="47" t="s">
        <v>2134</v>
      </c>
      <c r="H165" s="47"/>
      <c r="I165" s="47"/>
      <c r="J165" s="47">
        <v>0.0</v>
      </c>
      <c r="K165" s="47"/>
      <c r="L165" s="47"/>
      <c r="M165" s="47"/>
      <c r="N165" s="47"/>
      <c r="O165" s="47">
        <v>618.0</v>
      </c>
    </row>
    <row r="166" ht="14.25" hidden="1" customHeight="1">
      <c r="A166" s="45" t="s">
        <v>32</v>
      </c>
      <c r="B166" s="45" t="s">
        <v>471</v>
      </c>
      <c r="C166" s="45"/>
      <c r="D166" s="45" t="s">
        <v>2124</v>
      </c>
      <c r="E166" s="45" t="s">
        <v>2075</v>
      </c>
      <c r="F166" s="45" t="s">
        <v>2074</v>
      </c>
      <c r="G166" s="45" t="s">
        <v>2125</v>
      </c>
      <c r="H166" s="45"/>
      <c r="I166" s="45"/>
      <c r="J166" s="45"/>
      <c r="K166" s="45"/>
      <c r="L166" s="45"/>
      <c r="M166" s="45"/>
      <c r="N166" s="45"/>
      <c r="O166" s="45">
        <v>619.0</v>
      </c>
    </row>
    <row r="167" ht="14.25" hidden="1" customHeight="1">
      <c r="A167" s="47" t="s">
        <v>32</v>
      </c>
      <c r="B167" s="47" t="s">
        <v>471</v>
      </c>
      <c r="C167" s="47"/>
      <c r="D167" s="47" t="s">
        <v>2135</v>
      </c>
      <c r="E167" s="60" t="s">
        <v>2075</v>
      </c>
      <c r="F167" s="47" t="s">
        <v>2074</v>
      </c>
      <c r="G167" s="60" t="s">
        <v>2158</v>
      </c>
      <c r="H167" s="47"/>
      <c r="I167" s="47"/>
      <c r="J167" s="47"/>
      <c r="K167" s="47"/>
      <c r="L167" s="47"/>
      <c r="M167" s="47"/>
      <c r="N167" s="47"/>
      <c r="O167" s="47">
        <v>620.0</v>
      </c>
    </row>
    <row r="168" ht="14.25" hidden="1" customHeight="1">
      <c r="A168" s="45" t="s">
        <v>32</v>
      </c>
      <c r="B168" s="45" t="s">
        <v>471</v>
      </c>
      <c r="C168" s="45"/>
      <c r="D168" s="45" t="s">
        <v>2120</v>
      </c>
      <c r="E168" s="45" t="s">
        <v>2082</v>
      </c>
      <c r="F168" s="45" t="s">
        <v>2074</v>
      </c>
      <c r="G168" s="45" t="s">
        <v>2122</v>
      </c>
      <c r="H168" s="45"/>
      <c r="I168" s="45"/>
      <c r="J168" s="45"/>
      <c r="K168" s="45"/>
      <c r="L168" s="45"/>
      <c r="M168" s="45"/>
      <c r="N168" s="45"/>
      <c r="O168" s="45">
        <v>621.0</v>
      </c>
    </row>
    <row r="169" ht="14.25" hidden="1" customHeight="1">
      <c r="A169" s="47" t="s">
        <v>32</v>
      </c>
      <c r="B169" s="47" t="s">
        <v>471</v>
      </c>
      <c r="C169" s="47"/>
      <c r="D169" s="47" t="s">
        <v>2120</v>
      </c>
      <c r="E169" s="47" t="s">
        <v>2083</v>
      </c>
      <c r="F169" s="47" t="s">
        <v>2074</v>
      </c>
      <c r="G169" s="47" t="s">
        <v>2121</v>
      </c>
      <c r="H169" s="47"/>
      <c r="I169" s="47"/>
      <c r="J169" s="47"/>
      <c r="K169" s="47"/>
      <c r="L169" s="47"/>
      <c r="M169" s="47"/>
      <c r="N169" s="47"/>
      <c r="O169" s="47">
        <v>622.0</v>
      </c>
    </row>
    <row r="170" ht="14.25" hidden="1" customHeight="1">
      <c r="A170" s="45" t="s">
        <v>32</v>
      </c>
      <c r="B170" s="45" t="s">
        <v>471</v>
      </c>
      <c r="C170" s="45"/>
      <c r="D170" s="45" t="s">
        <v>2138</v>
      </c>
      <c r="E170" s="45" t="s">
        <v>2081</v>
      </c>
      <c r="F170" s="45" t="s">
        <v>2074</v>
      </c>
      <c r="G170" s="45" t="s">
        <v>2098</v>
      </c>
      <c r="H170" s="45"/>
      <c r="I170" s="45"/>
      <c r="J170" s="45">
        <v>1.22</v>
      </c>
      <c r="K170" s="45"/>
      <c r="L170" s="45"/>
      <c r="M170" s="45">
        <v>0.25</v>
      </c>
      <c r="N170" s="45"/>
      <c r="O170" s="45">
        <v>623.0</v>
      </c>
    </row>
    <row r="171" ht="14.25" hidden="1" customHeight="1">
      <c r="A171" s="45" t="s">
        <v>40</v>
      </c>
      <c r="B171" s="45" t="s">
        <v>472</v>
      </c>
      <c r="C171" s="45"/>
      <c r="D171" s="45" t="s">
        <v>2124</v>
      </c>
      <c r="E171" s="45" t="s">
        <v>2073</v>
      </c>
      <c r="F171" s="45" t="s">
        <v>2074</v>
      </c>
      <c r="G171" s="45"/>
      <c r="H171" s="45"/>
      <c r="I171" s="45"/>
      <c r="J171" s="45">
        <v>0.052</v>
      </c>
      <c r="K171" s="45"/>
      <c r="L171" s="45"/>
      <c r="M171" s="45"/>
      <c r="N171" s="45"/>
      <c r="O171" s="45">
        <v>2569.0</v>
      </c>
    </row>
    <row r="172" ht="14.25" hidden="1" customHeight="1">
      <c r="A172" s="47" t="s">
        <v>40</v>
      </c>
      <c r="B172" s="47" t="s">
        <v>472</v>
      </c>
      <c r="C172" s="47"/>
      <c r="D172" s="47" t="s">
        <v>2124</v>
      </c>
      <c r="E172" s="47" t="s">
        <v>2073</v>
      </c>
      <c r="F172" s="47" t="s">
        <v>2089</v>
      </c>
      <c r="G172" s="47"/>
      <c r="H172" s="47"/>
      <c r="I172" s="47"/>
      <c r="J172" s="47">
        <v>0.052</v>
      </c>
      <c r="K172" s="47"/>
      <c r="L172" s="47"/>
      <c r="M172" s="47"/>
      <c r="N172" s="47"/>
      <c r="O172" s="47">
        <v>2594.0</v>
      </c>
    </row>
    <row r="173" ht="14.25" hidden="1" customHeight="1">
      <c r="A173" s="45" t="s">
        <v>40</v>
      </c>
      <c r="B173" s="45" t="s">
        <v>472</v>
      </c>
      <c r="C173" s="45"/>
      <c r="D173" s="45" t="s">
        <v>2124</v>
      </c>
      <c r="E173" s="45" t="s">
        <v>2073</v>
      </c>
      <c r="F173" s="45" t="s">
        <v>2102</v>
      </c>
      <c r="G173" s="45"/>
      <c r="H173" s="45"/>
      <c r="I173" s="45"/>
      <c r="J173" s="45">
        <v>0.069</v>
      </c>
      <c r="K173" s="45"/>
      <c r="L173" s="45"/>
      <c r="M173" s="45"/>
      <c r="N173" s="45"/>
      <c r="O173" s="45">
        <v>2619.0</v>
      </c>
    </row>
    <row r="174" ht="14.25" hidden="1" customHeight="1">
      <c r="A174" s="47" t="s">
        <v>40</v>
      </c>
      <c r="B174" s="47" t="s">
        <v>472</v>
      </c>
      <c r="C174" s="47"/>
      <c r="D174" s="47" t="s">
        <v>2124</v>
      </c>
      <c r="E174" s="47" t="s">
        <v>2090</v>
      </c>
      <c r="F174" s="47" t="s">
        <v>2074</v>
      </c>
      <c r="G174" s="47"/>
      <c r="H174" s="47"/>
      <c r="I174" s="47"/>
      <c r="J174" s="47">
        <v>0.051</v>
      </c>
      <c r="K174" s="47"/>
      <c r="L174" s="47"/>
      <c r="M174" s="47"/>
      <c r="N174" s="47"/>
      <c r="O174" s="47">
        <v>2570.0</v>
      </c>
    </row>
    <row r="175" ht="14.25" hidden="1" customHeight="1">
      <c r="A175" s="45" t="s">
        <v>40</v>
      </c>
      <c r="B175" s="45" t="s">
        <v>472</v>
      </c>
      <c r="C175" s="45"/>
      <c r="D175" s="45" t="s">
        <v>2124</v>
      </c>
      <c r="E175" s="45" t="s">
        <v>2090</v>
      </c>
      <c r="F175" s="45" t="s">
        <v>2089</v>
      </c>
      <c r="G175" s="45"/>
      <c r="H175" s="45"/>
      <c r="I175" s="45"/>
      <c r="J175" s="45">
        <v>0.033</v>
      </c>
      <c r="K175" s="45"/>
      <c r="L175" s="45"/>
      <c r="M175" s="45"/>
      <c r="N175" s="45"/>
      <c r="O175" s="45">
        <v>2595.0</v>
      </c>
    </row>
    <row r="176" ht="14.25" hidden="1" customHeight="1">
      <c r="A176" s="47" t="s">
        <v>40</v>
      </c>
      <c r="B176" s="47" t="s">
        <v>472</v>
      </c>
      <c r="C176" s="47"/>
      <c r="D176" s="47" t="s">
        <v>2124</v>
      </c>
      <c r="E176" s="47" t="s">
        <v>2090</v>
      </c>
      <c r="F176" s="47" t="s">
        <v>2102</v>
      </c>
      <c r="G176" s="47"/>
      <c r="H176" s="47"/>
      <c r="I176" s="47"/>
      <c r="J176" s="47">
        <v>0.066</v>
      </c>
      <c r="K176" s="47"/>
      <c r="L176" s="47"/>
      <c r="M176" s="47"/>
      <c r="N176" s="47"/>
      <c r="O176" s="47">
        <v>2620.0</v>
      </c>
    </row>
    <row r="177" ht="14.25" hidden="1" customHeight="1">
      <c r="A177" s="47" t="s">
        <v>40</v>
      </c>
      <c r="B177" s="47" t="s">
        <v>472</v>
      </c>
      <c r="C177" s="47"/>
      <c r="D177" s="47" t="s">
        <v>2126</v>
      </c>
      <c r="E177" s="47" t="s">
        <v>2076</v>
      </c>
      <c r="F177" s="47" t="s">
        <v>2074</v>
      </c>
      <c r="G177" s="47" t="s">
        <v>2149</v>
      </c>
      <c r="H177" s="47"/>
      <c r="I177" s="47"/>
      <c r="J177" s="47">
        <v>0.027</v>
      </c>
      <c r="K177" s="47"/>
      <c r="L177" s="47"/>
      <c r="M177" s="47"/>
      <c r="N177" s="47"/>
      <c r="O177" s="47">
        <v>2562.0</v>
      </c>
    </row>
    <row r="178" ht="14.25" hidden="1" customHeight="1">
      <c r="A178" s="47" t="s">
        <v>32</v>
      </c>
      <c r="B178" s="47" t="s">
        <v>473</v>
      </c>
      <c r="C178" s="47"/>
      <c r="D178" s="47" t="s">
        <v>2126</v>
      </c>
      <c r="E178" s="47" t="s">
        <v>2076</v>
      </c>
      <c r="F178" s="47" t="s">
        <v>2074</v>
      </c>
      <c r="G178" s="47" t="s">
        <v>2149</v>
      </c>
      <c r="H178" s="47"/>
      <c r="I178" s="47"/>
      <c r="J178" s="47">
        <v>0.066</v>
      </c>
      <c r="K178" s="47"/>
      <c r="L178" s="47"/>
      <c r="M178" s="47"/>
      <c r="N178" s="47"/>
      <c r="O178" s="47">
        <v>632.0</v>
      </c>
    </row>
    <row r="179" ht="14.25" hidden="1" customHeight="1">
      <c r="A179" s="47" t="s">
        <v>32</v>
      </c>
      <c r="B179" s="47" t="s">
        <v>474</v>
      </c>
      <c r="C179" s="47"/>
      <c r="D179" s="47" t="s">
        <v>2126</v>
      </c>
      <c r="E179" s="47" t="s">
        <v>2076</v>
      </c>
      <c r="F179" s="47" t="s">
        <v>2074</v>
      </c>
      <c r="G179" s="47" t="s">
        <v>2149</v>
      </c>
      <c r="H179" s="47"/>
      <c r="I179" s="47"/>
      <c r="J179" s="47">
        <v>0.046</v>
      </c>
      <c r="K179" s="47"/>
      <c r="L179" s="47"/>
      <c r="M179" s="47"/>
      <c r="N179" s="47"/>
      <c r="O179" s="47">
        <v>650.0</v>
      </c>
    </row>
    <row r="180" ht="14.25" hidden="1" customHeight="1">
      <c r="A180" s="47" t="s">
        <v>30</v>
      </c>
      <c r="B180" s="47" t="s">
        <v>473</v>
      </c>
      <c r="C180" s="47"/>
      <c r="D180" s="47" t="s">
        <v>2126</v>
      </c>
      <c r="E180" s="47" t="s">
        <v>2076</v>
      </c>
      <c r="F180" s="47" t="s">
        <v>2074</v>
      </c>
      <c r="G180" s="47" t="s">
        <v>2149</v>
      </c>
      <c r="H180" s="47"/>
      <c r="I180" s="47"/>
      <c r="J180" s="47">
        <v>0.1</v>
      </c>
      <c r="K180" s="47"/>
      <c r="L180" s="47"/>
      <c r="M180" s="47"/>
      <c r="N180" s="47"/>
      <c r="O180" s="47">
        <v>344.0</v>
      </c>
    </row>
    <row r="181" ht="14.25" hidden="1" customHeight="1">
      <c r="A181" s="45" t="s">
        <v>32</v>
      </c>
      <c r="B181" s="45" t="s">
        <v>476</v>
      </c>
      <c r="C181" s="45"/>
      <c r="D181" s="45" t="s">
        <v>2128</v>
      </c>
      <c r="E181" s="45" t="s">
        <v>2075</v>
      </c>
      <c r="F181" s="45" t="s">
        <v>2074</v>
      </c>
      <c r="G181" s="45" t="s">
        <v>2129</v>
      </c>
      <c r="H181" s="45"/>
      <c r="I181" s="45"/>
      <c r="J181" s="45">
        <v>0.29</v>
      </c>
      <c r="K181" s="45"/>
      <c r="L181" s="45"/>
      <c r="M181" s="45"/>
      <c r="N181" s="45"/>
      <c r="O181" s="45">
        <v>669.0</v>
      </c>
    </row>
    <row r="182" ht="14.25" hidden="1" customHeight="1">
      <c r="A182" s="47" t="s">
        <v>32</v>
      </c>
      <c r="B182" s="47" t="s">
        <v>476</v>
      </c>
      <c r="C182" s="47"/>
      <c r="D182" s="47" t="s">
        <v>2128</v>
      </c>
      <c r="E182" s="47" t="s">
        <v>2073</v>
      </c>
      <c r="F182" s="47" t="s">
        <v>2074</v>
      </c>
      <c r="G182" s="47" t="s">
        <v>2131</v>
      </c>
      <c r="H182" s="47"/>
      <c r="I182" s="47"/>
      <c r="J182" s="47">
        <v>0.13</v>
      </c>
      <c r="K182" s="47"/>
      <c r="L182" s="47"/>
      <c r="M182" s="47"/>
      <c r="N182" s="47"/>
      <c r="O182" s="47">
        <v>670.0</v>
      </c>
    </row>
    <row r="183" ht="14.25" hidden="1" customHeight="1">
      <c r="A183" s="45" t="s">
        <v>32</v>
      </c>
      <c r="B183" s="45" t="s">
        <v>476</v>
      </c>
      <c r="C183" s="45"/>
      <c r="D183" s="45" t="s">
        <v>2128</v>
      </c>
      <c r="E183" s="45" t="s">
        <v>2090</v>
      </c>
      <c r="F183" s="45" t="s">
        <v>2074</v>
      </c>
      <c r="G183" s="45" t="s">
        <v>2132</v>
      </c>
      <c r="H183" s="45"/>
      <c r="I183" s="45"/>
      <c r="J183" s="45">
        <v>0.13</v>
      </c>
      <c r="K183" s="45"/>
      <c r="L183" s="45"/>
      <c r="M183" s="45"/>
      <c r="N183" s="45"/>
      <c r="O183" s="45">
        <v>671.0</v>
      </c>
    </row>
    <row r="184" ht="14.25" hidden="1" customHeight="1">
      <c r="A184" s="47" t="s">
        <v>32</v>
      </c>
      <c r="B184" s="47" t="s">
        <v>476</v>
      </c>
      <c r="C184" s="47"/>
      <c r="D184" s="47" t="s">
        <v>2133</v>
      </c>
      <c r="E184" s="47" t="s">
        <v>2075</v>
      </c>
      <c r="F184" s="47" t="s">
        <v>2074</v>
      </c>
      <c r="G184" s="47" t="s">
        <v>2134</v>
      </c>
      <c r="H184" s="47"/>
      <c r="I184" s="47"/>
      <c r="J184" s="47">
        <v>0.143</v>
      </c>
      <c r="K184" s="47"/>
      <c r="L184" s="47"/>
      <c r="M184" s="47"/>
      <c r="N184" s="47"/>
      <c r="O184" s="47">
        <v>672.0</v>
      </c>
    </row>
    <row r="185" ht="14.25" hidden="1" customHeight="1">
      <c r="A185" s="45" t="s">
        <v>32</v>
      </c>
      <c r="B185" s="45" t="s">
        <v>476</v>
      </c>
      <c r="C185" s="45"/>
      <c r="D185" s="45" t="s">
        <v>2124</v>
      </c>
      <c r="E185" s="45" t="s">
        <v>2075</v>
      </c>
      <c r="F185" s="45" t="s">
        <v>2074</v>
      </c>
      <c r="G185" s="45" t="s">
        <v>2125</v>
      </c>
      <c r="H185" s="45"/>
      <c r="I185" s="45"/>
      <c r="J185" s="45"/>
      <c r="K185" s="45"/>
      <c r="L185" s="45"/>
      <c r="M185" s="45"/>
      <c r="N185" s="45"/>
      <c r="O185" s="45">
        <v>673.0</v>
      </c>
    </row>
    <row r="186" ht="14.25" hidden="1" customHeight="1">
      <c r="A186" s="47" t="s">
        <v>30</v>
      </c>
      <c r="B186" s="47" t="s">
        <v>471</v>
      </c>
      <c r="C186" s="47"/>
      <c r="D186" s="47" t="s">
        <v>2135</v>
      </c>
      <c r="E186" s="60" t="s">
        <v>2075</v>
      </c>
      <c r="F186" s="47" t="s">
        <v>2074</v>
      </c>
      <c r="G186" s="60" t="s">
        <v>2158</v>
      </c>
      <c r="H186" s="47"/>
      <c r="I186" s="47"/>
      <c r="J186" s="47"/>
      <c r="K186" s="47"/>
      <c r="L186" s="47"/>
      <c r="M186" s="47"/>
      <c r="N186" s="47"/>
      <c r="O186" s="47">
        <v>332.0</v>
      </c>
    </row>
    <row r="187" ht="14.25" hidden="1" customHeight="1">
      <c r="A187" s="45" t="s">
        <v>32</v>
      </c>
      <c r="B187" s="45" t="s">
        <v>476</v>
      </c>
      <c r="C187" s="45"/>
      <c r="D187" s="45" t="s">
        <v>2120</v>
      </c>
      <c r="E187" s="45" t="s">
        <v>2082</v>
      </c>
      <c r="F187" s="45" t="s">
        <v>2074</v>
      </c>
      <c r="G187" s="45" t="s">
        <v>2122</v>
      </c>
      <c r="H187" s="45"/>
      <c r="I187" s="45"/>
      <c r="J187" s="45"/>
      <c r="K187" s="45"/>
      <c r="L187" s="45"/>
      <c r="M187" s="45"/>
      <c r="N187" s="45"/>
      <c r="O187" s="45">
        <v>675.0</v>
      </c>
    </row>
    <row r="188" ht="14.25" hidden="1" customHeight="1">
      <c r="A188" s="47" t="s">
        <v>32</v>
      </c>
      <c r="B188" s="47" t="s">
        <v>476</v>
      </c>
      <c r="C188" s="47"/>
      <c r="D188" s="47" t="s">
        <v>2120</v>
      </c>
      <c r="E188" s="47" t="s">
        <v>2083</v>
      </c>
      <c r="F188" s="47" t="s">
        <v>2074</v>
      </c>
      <c r="G188" s="47" t="s">
        <v>2121</v>
      </c>
      <c r="H188" s="47"/>
      <c r="I188" s="47"/>
      <c r="J188" s="47"/>
      <c r="K188" s="47"/>
      <c r="L188" s="47"/>
      <c r="M188" s="47"/>
      <c r="N188" s="47"/>
      <c r="O188" s="47">
        <v>676.0</v>
      </c>
    </row>
    <row r="189" ht="14.25" hidden="1" customHeight="1">
      <c r="A189" s="45" t="s">
        <v>32</v>
      </c>
      <c r="B189" s="45" t="s">
        <v>473</v>
      </c>
      <c r="C189" s="45"/>
      <c r="D189" s="45" t="s">
        <v>2138</v>
      </c>
      <c r="E189" s="45" t="s">
        <v>2081</v>
      </c>
      <c r="F189" s="45" t="s">
        <v>2074</v>
      </c>
      <c r="G189" s="45" t="s">
        <v>2098</v>
      </c>
      <c r="H189" s="45"/>
      <c r="I189" s="45"/>
      <c r="J189" s="45">
        <v>1.22</v>
      </c>
      <c r="K189" s="45"/>
      <c r="L189" s="45"/>
      <c r="M189" s="45">
        <v>0.25</v>
      </c>
      <c r="N189" s="45"/>
      <c r="O189" s="45">
        <v>641.0</v>
      </c>
    </row>
    <row r="190" ht="14.25" hidden="1" customHeight="1">
      <c r="A190" s="45" t="s">
        <v>32</v>
      </c>
      <c r="B190" s="45" t="s">
        <v>477</v>
      </c>
      <c r="C190" s="45"/>
      <c r="D190" s="45" t="s">
        <v>2128</v>
      </c>
      <c r="E190" s="45" t="s">
        <v>2075</v>
      </c>
      <c r="F190" s="45" t="s">
        <v>2074</v>
      </c>
      <c r="G190" s="45" t="s">
        <v>2129</v>
      </c>
      <c r="H190" s="45"/>
      <c r="I190" s="45"/>
      <c r="J190" s="45">
        <v>0.29</v>
      </c>
      <c r="K190" s="45"/>
      <c r="L190" s="45"/>
      <c r="M190" s="45"/>
      <c r="N190" s="45"/>
      <c r="O190" s="45">
        <v>687.0</v>
      </c>
    </row>
    <row r="191" ht="14.25" hidden="1" customHeight="1">
      <c r="A191" s="47" t="s">
        <v>32</v>
      </c>
      <c r="B191" s="47" t="s">
        <v>477</v>
      </c>
      <c r="C191" s="47"/>
      <c r="D191" s="47" t="s">
        <v>2128</v>
      </c>
      <c r="E191" s="47" t="s">
        <v>2073</v>
      </c>
      <c r="F191" s="47" t="s">
        <v>2074</v>
      </c>
      <c r="G191" s="47" t="s">
        <v>2131</v>
      </c>
      <c r="H191" s="47"/>
      <c r="I191" s="47"/>
      <c r="J191" s="47">
        <v>0.16</v>
      </c>
      <c r="K191" s="47"/>
      <c r="L191" s="47"/>
      <c r="M191" s="47"/>
      <c r="N191" s="47"/>
      <c r="O191" s="47">
        <v>688.0</v>
      </c>
    </row>
    <row r="192" ht="14.25" hidden="1" customHeight="1">
      <c r="A192" s="45" t="s">
        <v>32</v>
      </c>
      <c r="B192" s="45" t="s">
        <v>477</v>
      </c>
      <c r="C192" s="45"/>
      <c r="D192" s="45" t="s">
        <v>2128</v>
      </c>
      <c r="E192" s="45" t="s">
        <v>2090</v>
      </c>
      <c r="F192" s="45" t="s">
        <v>2074</v>
      </c>
      <c r="G192" s="45" t="s">
        <v>2132</v>
      </c>
      <c r="H192" s="45"/>
      <c r="I192" s="45"/>
      <c r="J192" s="45">
        <v>0.16</v>
      </c>
      <c r="K192" s="45"/>
      <c r="L192" s="45"/>
      <c r="M192" s="45"/>
      <c r="N192" s="45"/>
      <c r="O192" s="45">
        <v>689.0</v>
      </c>
    </row>
    <row r="193" ht="14.25" hidden="1" customHeight="1">
      <c r="A193" s="47" t="s">
        <v>32</v>
      </c>
      <c r="B193" s="47" t="s">
        <v>477</v>
      </c>
      <c r="C193" s="47"/>
      <c r="D193" s="47" t="s">
        <v>2133</v>
      </c>
      <c r="E193" s="47" t="s">
        <v>2075</v>
      </c>
      <c r="F193" s="47" t="s">
        <v>2074</v>
      </c>
      <c r="G193" s="47" t="s">
        <v>2134</v>
      </c>
      <c r="H193" s="47"/>
      <c r="I193" s="47"/>
      <c r="J193" s="47">
        <v>0.0</v>
      </c>
      <c r="K193" s="47"/>
      <c r="L193" s="47"/>
      <c r="M193" s="47"/>
      <c r="N193" s="47"/>
      <c r="O193" s="47">
        <v>690.0</v>
      </c>
    </row>
    <row r="194" ht="14.25" hidden="1" customHeight="1">
      <c r="A194" s="45" t="s">
        <v>32</v>
      </c>
      <c r="B194" s="45" t="s">
        <v>477</v>
      </c>
      <c r="C194" s="45"/>
      <c r="D194" s="45" t="s">
        <v>2124</v>
      </c>
      <c r="E194" s="45" t="s">
        <v>2075</v>
      </c>
      <c r="F194" s="45" t="s">
        <v>2074</v>
      </c>
      <c r="G194" s="45" t="s">
        <v>2125</v>
      </c>
      <c r="H194" s="45"/>
      <c r="I194" s="45"/>
      <c r="J194" s="45"/>
      <c r="K194" s="45"/>
      <c r="L194" s="45"/>
      <c r="M194" s="45"/>
      <c r="N194" s="45"/>
      <c r="O194" s="45">
        <v>691.0</v>
      </c>
    </row>
    <row r="195" ht="14.25" hidden="1" customHeight="1">
      <c r="A195" s="47" t="s">
        <v>32</v>
      </c>
      <c r="B195" s="47" t="s">
        <v>473</v>
      </c>
      <c r="C195" s="47"/>
      <c r="D195" s="47" t="s">
        <v>2135</v>
      </c>
      <c r="E195" s="60" t="s">
        <v>2075</v>
      </c>
      <c r="F195" s="47" t="s">
        <v>2074</v>
      </c>
      <c r="G195" s="60" t="s">
        <v>2158</v>
      </c>
      <c r="H195" s="47"/>
      <c r="I195" s="47"/>
      <c r="J195" s="47"/>
      <c r="K195" s="47"/>
      <c r="L195" s="47"/>
      <c r="M195" s="47"/>
      <c r="N195" s="47"/>
      <c r="O195" s="47">
        <v>638.0</v>
      </c>
    </row>
    <row r="196" ht="14.25" hidden="1" customHeight="1">
      <c r="A196" s="45" t="s">
        <v>32</v>
      </c>
      <c r="B196" s="45" t="s">
        <v>477</v>
      </c>
      <c r="C196" s="45"/>
      <c r="D196" s="45" t="s">
        <v>2120</v>
      </c>
      <c r="E196" s="45" t="s">
        <v>2082</v>
      </c>
      <c r="F196" s="45" t="s">
        <v>2074</v>
      </c>
      <c r="G196" s="45" t="s">
        <v>2122</v>
      </c>
      <c r="H196" s="45"/>
      <c r="I196" s="45"/>
      <c r="J196" s="45"/>
      <c r="K196" s="45"/>
      <c r="L196" s="45"/>
      <c r="M196" s="45"/>
      <c r="N196" s="45"/>
      <c r="O196" s="45">
        <v>693.0</v>
      </c>
    </row>
    <row r="197" ht="14.25" hidden="1" customHeight="1">
      <c r="A197" s="47" t="s">
        <v>32</v>
      </c>
      <c r="B197" s="47" t="s">
        <v>477</v>
      </c>
      <c r="C197" s="47"/>
      <c r="D197" s="47" t="s">
        <v>2120</v>
      </c>
      <c r="E197" s="47" t="s">
        <v>2083</v>
      </c>
      <c r="F197" s="47" t="s">
        <v>2074</v>
      </c>
      <c r="G197" s="47" t="s">
        <v>2121</v>
      </c>
      <c r="H197" s="47"/>
      <c r="I197" s="47"/>
      <c r="J197" s="47"/>
      <c r="K197" s="47"/>
      <c r="L197" s="47"/>
      <c r="M197" s="47"/>
      <c r="N197" s="47"/>
      <c r="O197" s="47">
        <v>694.0</v>
      </c>
    </row>
    <row r="198" ht="14.25" hidden="1" customHeight="1">
      <c r="A198" s="45" t="s">
        <v>32</v>
      </c>
      <c r="B198" s="45" t="s">
        <v>474</v>
      </c>
      <c r="C198" s="45"/>
      <c r="D198" s="45" t="s">
        <v>2138</v>
      </c>
      <c r="E198" s="45" t="s">
        <v>2081</v>
      </c>
      <c r="F198" s="45" t="s">
        <v>2074</v>
      </c>
      <c r="G198" s="45" t="s">
        <v>2098</v>
      </c>
      <c r="H198" s="45"/>
      <c r="I198" s="45"/>
      <c r="J198" s="45">
        <v>1.22</v>
      </c>
      <c r="K198" s="45"/>
      <c r="L198" s="45"/>
      <c r="M198" s="45">
        <v>0.25</v>
      </c>
      <c r="N198" s="45"/>
      <c r="O198" s="45">
        <v>659.0</v>
      </c>
    </row>
    <row r="199" ht="14.25" hidden="1" customHeight="1">
      <c r="A199" s="45" t="s">
        <v>32</v>
      </c>
      <c r="B199" s="45" t="s">
        <v>478</v>
      </c>
      <c r="C199" s="45"/>
      <c r="D199" s="45" t="s">
        <v>2128</v>
      </c>
      <c r="E199" s="45" t="s">
        <v>2075</v>
      </c>
      <c r="F199" s="45" t="s">
        <v>2074</v>
      </c>
      <c r="G199" s="45" t="s">
        <v>2129</v>
      </c>
      <c r="H199" s="45"/>
      <c r="I199" s="45"/>
      <c r="J199" s="45">
        <v>0.49</v>
      </c>
      <c r="K199" s="45"/>
      <c r="L199" s="45"/>
      <c r="M199" s="45"/>
      <c r="N199" s="45"/>
      <c r="O199" s="45">
        <v>705.0</v>
      </c>
    </row>
    <row r="200" ht="14.25" hidden="1" customHeight="1">
      <c r="A200" s="47" t="s">
        <v>32</v>
      </c>
      <c r="B200" s="47" t="s">
        <v>478</v>
      </c>
      <c r="C200" s="47"/>
      <c r="D200" s="47" t="s">
        <v>2128</v>
      </c>
      <c r="E200" s="47" t="s">
        <v>2073</v>
      </c>
      <c r="F200" s="47" t="s">
        <v>2074</v>
      </c>
      <c r="G200" s="47" t="s">
        <v>2131</v>
      </c>
      <c r="H200" s="47"/>
      <c r="I200" s="47"/>
      <c r="J200" s="47">
        <v>0.13</v>
      </c>
      <c r="K200" s="47"/>
      <c r="L200" s="47"/>
      <c r="M200" s="47"/>
      <c r="N200" s="47"/>
      <c r="O200" s="47">
        <v>706.0</v>
      </c>
    </row>
    <row r="201" ht="14.25" hidden="1" customHeight="1">
      <c r="A201" s="45" t="s">
        <v>32</v>
      </c>
      <c r="B201" s="45" t="s">
        <v>478</v>
      </c>
      <c r="C201" s="45"/>
      <c r="D201" s="45" t="s">
        <v>2128</v>
      </c>
      <c r="E201" s="45" t="s">
        <v>2090</v>
      </c>
      <c r="F201" s="45" t="s">
        <v>2074</v>
      </c>
      <c r="G201" s="45" t="s">
        <v>2132</v>
      </c>
      <c r="H201" s="45"/>
      <c r="I201" s="45"/>
      <c r="J201" s="45">
        <v>0.13</v>
      </c>
      <c r="K201" s="45"/>
      <c r="L201" s="45"/>
      <c r="M201" s="45"/>
      <c r="N201" s="45"/>
      <c r="O201" s="45">
        <v>707.0</v>
      </c>
    </row>
    <row r="202" ht="14.25" hidden="1" customHeight="1">
      <c r="A202" s="47" t="s">
        <v>32</v>
      </c>
      <c r="B202" s="47" t="s">
        <v>478</v>
      </c>
      <c r="C202" s="47"/>
      <c r="D202" s="47" t="s">
        <v>2133</v>
      </c>
      <c r="E202" s="47" t="s">
        <v>2075</v>
      </c>
      <c r="F202" s="47" t="s">
        <v>2074</v>
      </c>
      <c r="G202" s="47" t="s">
        <v>2134</v>
      </c>
      <c r="H202" s="47"/>
      <c r="I202" s="47"/>
      <c r="J202" s="47">
        <v>0.143</v>
      </c>
      <c r="K202" s="47"/>
      <c r="L202" s="47"/>
      <c r="M202" s="47"/>
      <c r="N202" s="47"/>
      <c r="O202" s="47">
        <v>708.0</v>
      </c>
    </row>
    <row r="203" ht="14.25" hidden="1" customHeight="1">
      <c r="A203" s="45" t="s">
        <v>32</v>
      </c>
      <c r="B203" s="45" t="s">
        <v>478</v>
      </c>
      <c r="C203" s="45"/>
      <c r="D203" s="45" t="s">
        <v>2124</v>
      </c>
      <c r="E203" s="45" t="s">
        <v>2075</v>
      </c>
      <c r="F203" s="45" t="s">
        <v>2074</v>
      </c>
      <c r="G203" s="45" t="s">
        <v>2125</v>
      </c>
      <c r="H203" s="45"/>
      <c r="I203" s="45"/>
      <c r="J203" s="45"/>
      <c r="K203" s="45"/>
      <c r="L203" s="45"/>
      <c r="M203" s="45"/>
      <c r="N203" s="45"/>
      <c r="O203" s="45">
        <v>709.0</v>
      </c>
    </row>
    <row r="204" ht="14.25" hidden="1" customHeight="1">
      <c r="A204" s="47" t="s">
        <v>30</v>
      </c>
      <c r="B204" s="47" t="s">
        <v>473</v>
      </c>
      <c r="C204" s="47"/>
      <c r="D204" s="47" t="s">
        <v>2135</v>
      </c>
      <c r="E204" s="60" t="s">
        <v>2075</v>
      </c>
      <c r="F204" s="47" t="s">
        <v>2074</v>
      </c>
      <c r="G204" s="60" t="s">
        <v>2158</v>
      </c>
      <c r="H204" s="47"/>
      <c r="I204" s="47"/>
      <c r="J204" s="47"/>
      <c r="K204" s="47"/>
      <c r="L204" s="47"/>
      <c r="M204" s="47"/>
      <c r="N204" s="47"/>
      <c r="O204" s="47">
        <v>350.0</v>
      </c>
    </row>
    <row r="205" ht="14.25" hidden="1" customHeight="1">
      <c r="A205" s="45" t="s">
        <v>32</v>
      </c>
      <c r="B205" s="45" t="s">
        <v>478</v>
      </c>
      <c r="C205" s="45"/>
      <c r="D205" s="45" t="s">
        <v>2120</v>
      </c>
      <c r="E205" s="45" t="s">
        <v>2082</v>
      </c>
      <c r="F205" s="45" t="s">
        <v>2074</v>
      </c>
      <c r="G205" s="45" t="s">
        <v>2122</v>
      </c>
      <c r="H205" s="45"/>
      <c r="I205" s="45"/>
      <c r="J205" s="45"/>
      <c r="K205" s="45"/>
      <c r="L205" s="45"/>
      <c r="M205" s="45"/>
      <c r="N205" s="45"/>
      <c r="O205" s="45">
        <v>711.0</v>
      </c>
    </row>
    <row r="206" ht="14.25" hidden="1" customHeight="1">
      <c r="A206" s="47" t="s">
        <v>32</v>
      </c>
      <c r="B206" s="47" t="s">
        <v>478</v>
      </c>
      <c r="C206" s="47"/>
      <c r="D206" s="47" t="s">
        <v>2120</v>
      </c>
      <c r="E206" s="47" t="s">
        <v>2083</v>
      </c>
      <c r="F206" s="47" t="s">
        <v>2074</v>
      </c>
      <c r="G206" s="47" t="s">
        <v>2121</v>
      </c>
      <c r="H206" s="47"/>
      <c r="I206" s="47"/>
      <c r="J206" s="47"/>
      <c r="K206" s="47"/>
      <c r="L206" s="47"/>
      <c r="M206" s="47"/>
      <c r="N206" s="47"/>
      <c r="O206" s="47">
        <v>712.0</v>
      </c>
    </row>
    <row r="207" ht="14.25" hidden="1" customHeight="1">
      <c r="A207" s="45" t="s">
        <v>32</v>
      </c>
      <c r="B207" s="45" t="s">
        <v>476</v>
      </c>
      <c r="C207" s="45"/>
      <c r="D207" s="45" t="s">
        <v>2138</v>
      </c>
      <c r="E207" s="45" t="s">
        <v>2081</v>
      </c>
      <c r="F207" s="45" t="s">
        <v>2074</v>
      </c>
      <c r="G207" s="61" t="s">
        <v>2159</v>
      </c>
      <c r="H207" s="45"/>
      <c r="I207" s="45"/>
      <c r="J207" s="45">
        <v>0.72</v>
      </c>
      <c r="K207" s="45"/>
      <c r="L207" s="45"/>
      <c r="M207" s="45">
        <v>0.25</v>
      </c>
      <c r="N207" s="45"/>
      <c r="O207" s="45">
        <v>677.0</v>
      </c>
    </row>
    <row r="208" ht="14.25" hidden="1" customHeight="1">
      <c r="A208" s="45" t="s">
        <v>32</v>
      </c>
      <c r="B208" s="45" t="s">
        <v>480</v>
      </c>
      <c r="C208" s="45"/>
      <c r="D208" s="45" t="s">
        <v>2128</v>
      </c>
      <c r="E208" s="45" t="s">
        <v>2075</v>
      </c>
      <c r="F208" s="45" t="s">
        <v>2074</v>
      </c>
      <c r="G208" s="45" t="s">
        <v>2129</v>
      </c>
      <c r="H208" s="45"/>
      <c r="I208" s="45"/>
      <c r="J208" s="45">
        <v>0.12</v>
      </c>
      <c r="K208" s="45"/>
      <c r="L208" s="45"/>
      <c r="M208" s="45"/>
      <c r="N208" s="45"/>
      <c r="O208" s="45">
        <v>723.0</v>
      </c>
    </row>
    <row r="209" ht="14.25" hidden="1" customHeight="1">
      <c r="A209" s="47" t="s">
        <v>32</v>
      </c>
      <c r="B209" s="47" t="s">
        <v>480</v>
      </c>
      <c r="C209" s="47"/>
      <c r="D209" s="47" t="s">
        <v>2128</v>
      </c>
      <c r="E209" s="47" t="s">
        <v>2073</v>
      </c>
      <c r="F209" s="47" t="s">
        <v>2074</v>
      </c>
      <c r="G209" s="47" t="s">
        <v>2131</v>
      </c>
      <c r="H209" s="47"/>
      <c r="I209" s="47"/>
      <c r="J209" s="47">
        <v>0.089</v>
      </c>
      <c r="K209" s="47"/>
      <c r="L209" s="47"/>
      <c r="M209" s="47"/>
      <c r="N209" s="47"/>
      <c r="O209" s="47">
        <v>724.0</v>
      </c>
    </row>
    <row r="210" ht="14.25" hidden="1" customHeight="1">
      <c r="A210" s="45" t="s">
        <v>32</v>
      </c>
      <c r="B210" s="45" t="s">
        <v>480</v>
      </c>
      <c r="C210" s="45"/>
      <c r="D210" s="45" t="s">
        <v>2128</v>
      </c>
      <c r="E210" s="45" t="s">
        <v>2090</v>
      </c>
      <c r="F210" s="45" t="s">
        <v>2074</v>
      </c>
      <c r="G210" s="45" t="s">
        <v>2132</v>
      </c>
      <c r="H210" s="45"/>
      <c r="I210" s="45"/>
      <c r="J210" s="45">
        <v>0.089</v>
      </c>
      <c r="K210" s="45"/>
      <c r="L210" s="45"/>
      <c r="M210" s="45"/>
      <c r="N210" s="45"/>
      <c r="O210" s="45">
        <v>725.0</v>
      </c>
    </row>
    <row r="211" ht="14.25" hidden="1" customHeight="1">
      <c r="A211" s="47" t="s">
        <v>32</v>
      </c>
      <c r="B211" s="47" t="s">
        <v>480</v>
      </c>
      <c r="C211" s="47"/>
      <c r="D211" s="47" t="s">
        <v>2133</v>
      </c>
      <c r="E211" s="47" t="s">
        <v>2075</v>
      </c>
      <c r="F211" s="47" t="s">
        <v>2074</v>
      </c>
      <c r="G211" s="47" t="s">
        <v>2134</v>
      </c>
      <c r="H211" s="47"/>
      <c r="I211" s="47"/>
      <c r="J211" s="47">
        <v>0.111</v>
      </c>
      <c r="K211" s="47"/>
      <c r="L211" s="47"/>
      <c r="M211" s="47"/>
      <c r="N211" s="47"/>
      <c r="O211" s="47">
        <v>726.0</v>
      </c>
    </row>
    <row r="212" ht="14.25" hidden="1" customHeight="1">
      <c r="A212" s="45" t="s">
        <v>32</v>
      </c>
      <c r="B212" s="45" t="s">
        <v>471</v>
      </c>
      <c r="C212" s="45"/>
      <c r="D212" s="45" t="s">
        <v>2126</v>
      </c>
      <c r="E212" s="45" t="s">
        <v>2088</v>
      </c>
      <c r="F212" s="45" t="s">
        <v>2074</v>
      </c>
      <c r="G212" s="45" t="s">
        <v>2157</v>
      </c>
      <c r="H212" s="45"/>
      <c r="I212" s="45"/>
      <c r="J212" s="45">
        <v>0.074</v>
      </c>
      <c r="K212" s="45"/>
      <c r="L212" s="45"/>
      <c r="M212" s="45"/>
      <c r="N212" s="45"/>
      <c r="O212" s="45">
        <v>613.0</v>
      </c>
    </row>
    <row r="213" ht="14.25" hidden="1" customHeight="1">
      <c r="A213" s="47" t="s">
        <v>32</v>
      </c>
      <c r="B213" s="47" t="s">
        <v>471</v>
      </c>
      <c r="C213" s="47"/>
      <c r="D213" s="47" t="s">
        <v>2126</v>
      </c>
      <c r="E213" s="47" t="s">
        <v>2076</v>
      </c>
      <c r="F213" s="47" t="s">
        <v>2074</v>
      </c>
      <c r="G213" s="47" t="s">
        <v>2149</v>
      </c>
      <c r="H213" s="47"/>
      <c r="I213" s="47"/>
      <c r="J213" s="47">
        <v>0.074</v>
      </c>
      <c r="K213" s="47"/>
      <c r="L213" s="47"/>
      <c r="M213" s="47"/>
      <c r="N213" s="47"/>
      <c r="O213" s="47">
        <v>614.0</v>
      </c>
    </row>
    <row r="214" ht="14.25" hidden="1" customHeight="1">
      <c r="A214" s="45" t="s">
        <v>32</v>
      </c>
      <c r="B214" s="45" t="s">
        <v>480</v>
      </c>
      <c r="C214" s="45"/>
      <c r="D214" s="45" t="s">
        <v>2124</v>
      </c>
      <c r="E214" s="45" t="s">
        <v>2075</v>
      </c>
      <c r="F214" s="45" t="s">
        <v>2074</v>
      </c>
      <c r="G214" s="45" t="s">
        <v>2125</v>
      </c>
      <c r="H214" s="45"/>
      <c r="I214" s="45"/>
      <c r="J214" s="45"/>
      <c r="K214" s="45"/>
      <c r="L214" s="45"/>
      <c r="M214" s="45"/>
      <c r="N214" s="45"/>
      <c r="O214" s="45">
        <v>727.0</v>
      </c>
    </row>
    <row r="215" ht="14.25" hidden="1" customHeight="1">
      <c r="A215" s="47" t="s">
        <v>32</v>
      </c>
      <c r="B215" s="47" t="s">
        <v>474</v>
      </c>
      <c r="C215" s="47"/>
      <c r="D215" s="47" t="s">
        <v>2135</v>
      </c>
      <c r="E215" s="60" t="s">
        <v>2075</v>
      </c>
      <c r="F215" s="47" t="s">
        <v>2074</v>
      </c>
      <c r="G215" s="60" t="s">
        <v>2158</v>
      </c>
      <c r="H215" s="47"/>
      <c r="I215" s="47"/>
      <c r="J215" s="47"/>
      <c r="K215" s="47"/>
      <c r="L215" s="47"/>
      <c r="M215" s="47"/>
      <c r="N215" s="47"/>
      <c r="O215" s="47">
        <v>656.0</v>
      </c>
    </row>
    <row r="216" ht="14.25" hidden="1" customHeight="1">
      <c r="A216" s="45" t="s">
        <v>32</v>
      </c>
      <c r="B216" s="45" t="s">
        <v>480</v>
      </c>
      <c r="C216" s="45"/>
      <c r="D216" s="45" t="s">
        <v>2120</v>
      </c>
      <c r="E216" s="45" t="s">
        <v>2082</v>
      </c>
      <c r="F216" s="45" t="s">
        <v>2074</v>
      </c>
      <c r="G216" s="45" t="s">
        <v>2122</v>
      </c>
      <c r="H216" s="45"/>
      <c r="I216" s="45"/>
      <c r="J216" s="45"/>
      <c r="K216" s="45"/>
      <c r="L216" s="45"/>
      <c r="M216" s="45"/>
      <c r="N216" s="45"/>
      <c r="O216" s="45">
        <v>729.0</v>
      </c>
    </row>
    <row r="217" ht="14.25" hidden="1" customHeight="1">
      <c r="A217" s="47" t="s">
        <v>32</v>
      </c>
      <c r="B217" s="47" t="s">
        <v>480</v>
      </c>
      <c r="C217" s="47"/>
      <c r="D217" s="47" t="s">
        <v>2120</v>
      </c>
      <c r="E217" s="47" t="s">
        <v>2083</v>
      </c>
      <c r="F217" s="47" t="s">
        <v>2074</v>
      </c>
      <c r="G217" s="47" t="s">
        <v>2121</v>
      </c>
      <c r="H217" s="47"/>
      <c r="I217" s="47"/>
      <c r="J217" s="47"/>
      <c r="K217" s="47"/>
      <c r="L217" s="47"/>
      <c r="M217" s="47"/>
      <c r="N217" s="47"/>
      <c r="O217" s="47">
        <v>730.0</v>
      </c>
    </row>
    <row r="218" ht="14.25" hidden="1" customHeight="1">
      <c r="A218" s="45" t="s">
        <v>32</v>
      </c>
      <c r="B218" s="45" t="s">
        <v>477</v>
      </c>
      <c r="C218" s="45"/>
      <c r="D218" s="45" t="s">
        <v>2138</v>
      </c>
      <c r="E218" s="45" t="s">
        <v>2081</v>
      </c>
      <c r="F218" s="45" t="s">
        <v>2074</v>
      </c>
      <c r="G218" s="45" t="s">
        <v>2098</v>
      </c>
      <c r="H218" s="45"/>
      <c r="I218" s="45"/>
      <c r="J218" s="45">
        <v>1.22</v>
      </c>
      <c r="K218" s="45"/>
      <c r="L218" s="45"/>
      <c r="M218" s="45">
        <v>0.25</v>
      </c>
      <c r="N218" s="45"/>
      <c r="O218" s="45">
        <v>695.0</v>
      </c>
    </row>
    <row r="219" ht="14.25" hidden="1" customHeight="1">
      <c r="A219" s="45" t="s">
        <v>32</v>
      </c>
      <c r="B219" s="45" t="s">
        <v>481</v>
      </c>
      <c r="C219" s="45"/>
      <c r="D219" s="45" t="s">
        <v>2128</v>
      </c>
      <c r="E219" s="45" t="s">
        <v>2075</v>
      </c>
      <c r="F219" s="45" t="s">
        <v>2074</v>
      </c>
      <c r="G219" s="45" t="s">
        <v>2129</v>
      </c>
      <c r="H219" s="45"/>
      <c r="I219" s="45"/>
      <c r="J219" s="45">
        <v>0.19</v>
      </c>
      <c r="K219" s="45"/>
      <c r="L219" s="45"/>
      <c r="M219" s="45"/>
      <c r="N219" s="45"/>
      <c r="O219" s="45">
        <v>741.0</v>
      </c>
    </row>
    <row r="220" ht="14.25" hidden="1" customHeight="1">
      <c r="A220" s="47" t="s">
        <v>32</v>
      </c>
      <c r="B220" s="47" t="s">
        <v>481</v>
      </c>
      <c r="C220" s="47"/>
      <c r="D220" s="47" t="s">
        <v>2128</v>
      </c>
      <c r="E220" s="47" t="s">
        <v>2073</v>
      </c>
      <c r="F220" s="47" t="s">
        <v>2074</v>
      </c>
      <c r="G220" s="47" t="s">
        <v>2131</v>
      </c>
      <c r="H220" s="47"/>
      <c r="I220" s="47"/>
      <c r="J220" s="47">
        <v>0.1</v>
      </c>
      <c r="K220" s="47"/>
      <c r="L220" s="47"/>
      <c r="M220" s="47"/>
      <c r="N220" s="47"/>
      <c r="O220" s="47">
        <v>742.0</v>
      </c>
    </row>
    <row r="221" ht="14.25" hidden="1" customHeight="1">
      <c r="A221" s="45" t="s">
        <v>32</v>
      </c>
      <c r="B221" s="45" t="s">
        <v>481</v>
      </c>
      <c r="C221" s="45"/>
      <c r="D221" s="45" t="s">
        <v>2128</v>
      </c>
      <c r="E221" s="45" t="s">
        <v>2090</v>
      </c>
      <c r="F221" s="45" t="s">
        <v>2074</v>
      </c>
      <c r="G221" s="45" t="s">
        <v>2132</v>
      </c>
      <c r="H221" s="45"/>
      <c r="I221" s="45"/>
      <c r="J221" s="45">
        <v>0.1</v>
      </c>
      <c r="K221" s="45"/>
      <c r="L221" s="45"/>
      <c r="M221" s="45"/>
      <c r="N221" s="45"/>
      <c r="O221" s="45">
        <v>743.0</v>
      </c>
    </row>
    <row r="222" ht="14.25" hidden="1" customHeight="1">
      <c r="A222" s="47" t="s">
        <v>32</v>
      </c>
      <c r="B222" s="47" t="s">
        <v>481</v>
      </c>
      <c r="C222" s="47"/>
      <c r="D222" s="47" t="s">
        <v>2133</v>
      </c>
      <c r="E222" s="47" t="s">
        <v>2075</v>
      </c>
      <c r="F222" s="47" t="s">
        <v>2074</v>
      </c>
      <c r="G222" s="47" t="s">
        <v>2134</v>
      </c>
      <c r="H222" s="47"/>
      <c r="I222" s="47"/>
      <c r="J222" s="47">
        <v>0.125</v>
      </c>
      <c r="K222" s="47"/>
      <c r="L222" s="47"/>
      <c r="M222" s="47"/>
      <c r="N222" s="47"/>
      <c r="O222" s="47">
        <v>744.0</v>
      </c>
    </row>
    <row r="223" ht="14.25" hidden="1" customHeight="1">
      <c r="A223" s="45" t="s">
        <v>32</v>
      </c>
      <c r="B223" s="45" t="s">
        <v>481</v>
      </c>
      <c r="C223" s="45"/>
      <c r="D223" s="45" t="s">
        <v>2124</v>
      </c>
      <c r="E223" s="45" t="s">
        <v>2075</v>
      </c>
      <c r="F223" s="45" t="s">
        <v>2074</v>
      </c>
      <c r="G223" s="45" t="s">
        <v>2125</v>
      </c>
      <c r="H223" s="45"/>
      <c r="I223" s="45"/>
      <c r="J223" s="45"/>
      <c r="K223" s="45"/>
      <c r="L223" s="45"/>
      <c r="M223" s="45"/>
      <c r="N223" s="45"/>
      <c r="O223" s="45">
        <v>745.0</v>
      </c>
    </row>
    <row r="224" ht="14.25" hidden="1" customHeight="1">
      <c r="A224" s="47" t="s">
        <v>30</v>
      </c>
      <c r="B224" s="47" t="s">
        <v>474</v>
      </c>
      <c r="C224" s="47"/>
      <c r="D224" s="47" t="s">
        <v>2135</v>
      </c>
      <c r="E224" s="60" t="s">
        <v>2075</v>
      </c>
      <c r="F224" s="47" t="s">
        <v>2074</v>
      </c>
      <c r="G224" s="60" t="s">
        <v>2158</v>
      </c>
      <c r="H224" s="47"/>
      <c r="I224" s="47"/>
      <c r="J224" s="47"/>
      <c r="K224" s="47"/>
      <c r="L224" s="47"/>
      <c r="M224" s="47"/>
      <c r="N224" s="47"/>
      <c r="O224" s="47">
        <v>368.0</v>
      </c>
    </row>
    <row r="225" ht="14.25" hidden="1" customHeight="1">
      <c r="A225" s="45" t="s">
        <v>32</v>
      </c>
      <c r="B225" s="45" t="s">
        <v>481</v>
      </c>
      <c r="C225" s="45"/>
      <c r="D225" s="45" t="s">
        <v>2120</v>
      </c>
      <c r="E225" s="45" t="s">
        <v>2082</v>
      </c>
      <c r="F225" s="45" t="s">
        <v>2074</v>
      </c>
      <c r="G225" s="45" t="s">
        <v>2122</v>
      </c>
      <c r="H225" s="45"/>
      <c r="I225" s="45"/>
      <c r="J225" s="45"/>
      <c r="K225" s="45"/>
      <c r="L225" s="45"/>
      <c r="M225" s="45"/>
      <c r="N225" s="45"/>
      <c r="O225" s="45">
        <v>747.0</v>
      </c>
    </row>
    <row r="226" ht="14.25" hidden="1" customHeight="1">
      <c r="A226" s="47" t="s">
        <v>32</v>
      </c>
      <c r="B226" s="47" t="s">
        <v>481</v>
      </c>
      <c r="C226" s="47"/>
      <c r="D226" s="47" t="s">
        <v>2120</v>
      </c>
      <c r="E226" s="47" t="s">
        <v>2083</v>
      </c>
      <c r="F226" s="47" t="s">
        <v>2074</v>
      </c>
      <c r="G226" s="47" t="s">
        <v>2121</v>
      </c>
      <c r="H226" s="47"/>
      <c r="I226" s="47"/>
      <c r="J226" s="47"/>
      <c r="K226" s="47"/>
      <c r="L226" s="47"/>
      <c r="M226" s="47"/>
      <c r="N226" s="47"/>
      <c r="O226" s="47">
        <v>748.0</v>
      </c>
    </row>
    <row r="227" ht="14.25" hidden="1" customHeight="1">
      <c r="A227" s="47" t="s">
        <v>30</v>
      </c>
      <c r="B227" s="47" t="s">
        <v>474</v>
      </c>
      <c r="C227" s="47"/>
      <c r="D227" s="47" t="s">
        <v>2126</v>
      </c>
      <c r="E227" s="47" t="s">
        <v>2076</v>
      </c>
      <c r="F227" s="47" t="s">
        <v>2074</v>
      </c>
      <c r="G227" s="47" t="s">
        <v>2149</v>
      </c>
      <c r="H227" s="47"/>
      <c r="I227" s="47"/>
      <c r="J227" s="47">
        <v>0.1</v>
      </c>
      <c r="K227" s="47"/>
      <c r="L227" s="47"/>
      <c r="M227" s="47"/>
      <c r="N227" s="47"/>
      <c r="O227" s="47">
        <v>362.0</v>
      </c>
    </row>
    <row r="228" ht="14.25" hidden="1" customHeight="1">
      <c r="A228" s="45" t="s">
        <v>40</v>
      </c>
      <c r="B228" s="45" t="s">
        <v>472</v>
      </c>
      <c r="C228" s="45"/>
      <c r="D228" s="45" t="s">
        <v>2126</v>
      </c>
      <c r="E228" s="45" t="s">
        <v>2076</v>
      </c>
      <c r="F228" s="45" t="s">
        <v>2089</v>
      </c>
      <c r="G228" s="45" t="s">
        <v>2149</v>
      </c>
      <c r="H228" s="45"/>
      <c r="I228" s="45"/>
      <c r="J228" s="45">
        <v>0.027</v>
      </c>
      <c r="K228" s="45"/>
      <c r="L228" s="45"/>
      <c r="M228" s="45"/>
      <c r="N228" s="45"/>
      <c r="O228" s="45">
        <v>2587.0</v>
      </c>
    </row>
    <row r="229" ht="14.25" hidden="1" customHeight="1">
      <c r="A229" s="45" t="s">
        <v>32</v>
      </c>
      <c r="B229" s="45" t="s">
        <v>478</v>
      </c>
      <c r="C229" s="45"/>
      <c r="D229" s="45" t="s">
        <v>2138</v>
      </c>
      <c r="E229" s="45" t="s">
        <v>2081</v>
      </c>
      <c r="F229" s="45" t="s">
        <v>2074</v>
      </c>
      <c r="G229" s="92" t="s">
        <v>2160</v>
      </c>
      <c r="H229" s="45"/>
      <c r="I229" s="45"/>
      <c r="J229" s="45">
        <v>0.72</v>
      </c>
      <c r="K229" s="45"/>
      <c r="L229" s="45"/>
      <c r="M229" s="61">
        <v>0.39</v>
      </c>
      <c r="N229" s="45"/>
      <c r="O229" s="45">
        <v>713.0</v>
      </c>
    </row>
    <row r="230" ht="14.25" hidden="1" customHeight="1">
      <c r="A230" s="45" t="s">
        <v>32</v>
      </c>
      <c r="B230" s="45" t="s">
        <v>482</v>
      </c>
      <c r="C230" s="45"/>
      <c r="D230" s="45" t="s">
        <v>2128</v>
      </c>
      <c r="E230" s="45" t="s">
        <v>2075</v>
      </c>
      <c r="F230" s="45" t="s">
        <v>2074</v>
      </c>
      <c r="G230" s="45" t="s">
        <v>2129</v>
      </c>
      <c r="H230" s="45"/>
      <c r="I230" s="45"/>
      <c r="J230" s="45">
        <v>0.1</v>
      </c>
      <c r="K230" s="45"/>
      <c r="L230" s="45"/>
      <c r="M230" s="45"/>
      <c r="N230" s="45"/>
      <c r="O230" s="45">
        <v>759.0</v>
      </c>
    </row>
    <row r="231" ht="14.25" hidden="1" customHeight="1">
      <c r="A231" s="47" t="s">
        <v>32</v>
      </c>
      <c r="B231" s="47" t="s">
        <v>482</v>
      </c>
      <c r="C231" s="47"/>
      <c r="D231" s="47" t="s">
        <v>2128</v>
      </c>
      <c r="E231" s="47" t="s">
        <v>2073</v>
      </c>
      <c r="F231" s="47" t="s">
        <v>2074</v>
      </c>
      <c r="G231" s="47" t="s">
        <v>2131</v>
      </c>
      <c r="H231" s="47"/>
      <c r="I231" s="47"/>
      <c r="J231" s="47">
        <v>0.092</v>
      </c>
      <c r="K231" s="47"/>
      <c r="L231" s="47"/>
      <c r="M231" s="47"/>
      <c r="N231" s="47"/>
      <c r="O231" s="47">
        <v>760.0</v>
      </c>
    </row>
    <row r="232" ht="14.25" hidden="1" customHeight="1">
      <c r="A232" s="45" t="s">
        <v>32</v>
      </c>
      <c r="B232" s="45" t="s">
        <v>482</v>
      </c>
      <c r="C232" s="45"/>
      <c r="D232" s="45" t="s">
        <v>2128</v>
      </c>
      <c r="E232" s="45" t="s">
        <v>2090</v>
      </c>
      <c r="F232" s="45" t="s">
        <v>2074</v>
      </c>
      <c r="G232" s="45" t="s">
        <v>2132</v>
      </c>
      <c r="H232" s="45"/>
      <c r="I232" s="45"/>
      <c r="J232" s="45">
        <v>0.092</v>
      </c>
      <c r="K232" s="45"/>
      <c r="L232" s="45"/>
      <c r="M232" s="45"/>
      <c r="N232" s="45"/>
      <c r="O232" s="45">
        <v>761.0</v>
      </c>
    </row>
    <row r="233" ht="14.25" hidden="1" customHeight="1">
      <c r="A233" s="47" t="s">
        <v>32</v>
      </c>
      <c r="B233" s="47" t="s">
        <v>482</v>
      </c>
      <c r="C233" s="47"/>
      <c r="D233" s="47" t="s">
        <v>2133</v>
      </c>
      <c r="E233" s="47" t="s">
        <v>2075</v>
      </c>
      <c r="F233" s="47" t="s">
        <v>2074</v>
      </c>
      <c r="G233" s="47" t="s">
        <v>2134</v>
      </c>
      <c r="H233" s="47"/>
      <c r="I233" s="47"/>
      <c r="J233" s="47">
        <v>0.111</v>
      </c>
      <c r="K233" s="47"/>
      <c r="L233" s="47"/>
      <c r="M233" s="47"/>
      <c r="N233" s="47"/>
      <c r="O233" s="47">
        <v>762.0</v>
      </c>
    </row>
    <row r="234" ht="14.25" hidden="1" customHeight="1">
      <c r="A234" s="45" t="s">
        <v>32</v>
      </c>
      <c r="B234" s="45" t="s">
        <v>482</v>
      </c>
      <c r="C234" s="45"/>
      <c r="D234" s="45" t="s">
        <v>2124</v>
      </c>
      <c r="E234" s="45" t="s">
        <v>2075</v>
      </c>
      <c r="F234" s="45" t="s">
        <v>2074</v>
      </c>
      <c r="G234" s="45" t="s">
        <v>2125</v>
      </c>
      <c r="H234" s="45"/>
      <c r="I234" s="45"/>
      <c r="J234" s="45"/>
      <c r="K234" s="45"/>
      <c r="L234" s="45"/>
      <c r="M234" s="45"/>
      <c r="N234" s="45"/>
      <c r="O234" s="45">
        <v>763.0</v>
      </c>
    </row>
    <row r="235" ht="14.25" hidden="1" customHeight="1">
      <c r="A235" s="47" t="s">
        <v>32</v>
      </c>
      <c r="B235" s="47" t="s">
        <v>476</v>
      </c>
      <c r="C235" s="47"/>
      <c r="D235" s="47" t="s">
        <v>2135</v>
      </c>
      <c r="E235" s="60" t="s">
        <v>2075</v>
      </c>
      <c r="F235" s="47" t="s">
        <v>2074</v>
      </c>
      <c r="G235" s="60" t="s">
        <v>2158</v>
      </c>
      <c r="H235" s="47"/>
      <c r="I235" s="47"/>
      <c r="J235" s="47"/>
      <c r="K235" s="47"/>
      <c r="L235" s="47"/>
      <c r="M235" s="47"/>
      <c r="N235" s="47"/>
      <c r="O235" s="47">
        <v>674.0</v>
      </c>
    </row>
    <row r="236" ht="14.25" hidden="1" customHeight="1">
      <c r="A236" s="45" t="s">
        <v>32</v>
      </c>
      <c r="B236" s="45" t="s">
        <v>482</v>
      </c>
      <c r="C236" s="45"/>
      <c r="D236" s="45" t="s">
        <v>2120</v>
      </c>
      <c r="E236" s="45" t="s">
        <v>2082</v>
      </c>
      <c r="F236" s="45" t="s">
        <v>2074</v>
      </c>
      <c r="G236" s="45" t="s">
        <v>2122</v>
      </c>
      <c r="H236" s="45"/>
      <c r="I236" s="45"/>
      <c r="J236" s="45"/>
      <c r="K236" s="45"/>
      <c r="L236" s="45"/>
      <c r="M236" s="45"/>
      <c r="N236" s="45"/>
      <c r="O236" s="45">
        <v>765.0</v>
      </c>
    </row>
    <row r="237" ht="14.25" hidden="1" customHeight="1">
      <c r="A237" s="47" t="s">
        <v>32</v>
      </c>
      <c r="B237" s="47" t="s">
        <v>482</v>
      </c>
      <c r="C237" s="47"/>
      <c r="D237" s="47" t="s">
        <v>2120</v>
      </c>
      <c r="E237" s="47" t="s">
        <v>2083</v>
      </c>
      <c r="F237" s="47" t="s">
        <v>2074</v>
      </c>
      <c r="G237" s="47" t="s">
        <v>2121</v>
      </c>
      <c r="H237" s="47"/>
      <c r="I237" s="47"/>
      <c r="J237" s="47"/>
      <c r="K237" s="47"/>
      <c r="L237" s="47"/>
      <c r="M237" s="47"/>
      <c r="N237" s="47"/>
      <c r="O237" s="47">
        <v>766.0</v>
      </c>
    </row>
    <row r="238" ht="14.25" hidden="1" customHeight="1">
      <c r="A238" s="45" t="s">
        <v>32</v>
      </c>
      <c r="B238" s="45" t="s">
        <v>480</v>
      </c>
      <c r="C238" s="45"/>
      <c r="D238" s="45" t="s">
        <v>2138</v>
      </c>
      <c r="E238" s="45" t="s">
        <v>2081</v>
      </c>
      <c r="F238" s="45" t="s">
        <v>2074</v>
      </c>
      <c r="G238" s="45" t="s">
        <v>2161</v>
      </c>
      <c r="H238" s="45"/>
      <c r="I238" s="45"/>
      <c r="J238" s="45">
        <v>0.59</v>
      </c>
      <c r="K238" s="45"/>
      <c r="L238" s="45"/>
      <c r="M238" s="45">
        <v>0.36</v>
      </c>
      <c r="N238" s="45"/>
      <c r="O238" s="45">
        <v>731.0</v>
      </c>
    </row>
    <row r="239" ht="14.25" hidden="1" customHeight="1">
      <c r="A239" s="45" t="s">
        <v>32</v>
      </c>
      <c r="B239" s="45" t="s">
        <v>484</v>
      </c>
      <c r="C239" s="45"/>
      <c r="D239" s="45" t="s">
        <v>2128</v>
      </c>
      <c r="E239" s="45" t="s">
        <v>2075</v>
      </c>
      <c r="F239" s="45" t="s">
        <v>2074</v>
      </c>
      <c r="G239" s="45" t="s">
        <v>2129</v>
      </c>
      <c r="H239" s="45"/>
      <c r="I239" s="45"/>
      <c r="J239" s="45">
        <v>0.1</v>
      </c>
      <c r="K239" s="45"/>
      <c r="L239" s="45"/>
      <c r="M239" s="45"/>
      <c r="N239" s="45"/>
      <c r="O239" s="45">
        <v>777.0</v>
      </c>
    </row>
    <row r="240" ht="14.25" hidden="1" customHeight="1">
      <c r="A240" s="47" t="s">
        <v>32</v>
      </c>
      <c r="B240" s="47" t="s">
        <v>484</v>
      </c>
      <c r="C240" s="47"/>
      <c r="D240" s="47" t="s">
        <v>2128</v>
      </c>
      <c r="E240" s="47" t="s">
        <v>2073</v>
      </c>
      <c r="F240" s="47" t="s">
        <v>2074</v>
      </c>
      <c r="G240" s="47" t="s">
        <v>2131</v>
      </c>
      <c r="H240" s="47"/>
      <c r="I240" s="47"/>
      <c r="J240" s="47">
        <v>0.082</v>
      </c>
      <c r="K240" s="47"/>
      <c r="L240" s="47"/>
      <c r="M240" s="47"/>
      <c r="N240" s="47"/>
      <c r="O240" s="47">
        <v>778.0</v>
      </c>
    </row>
    <row r="241" ht="14.25" hidden="1" customHeight="1">
      <c r="A241" s="47" t="s">
        <v>40</v>
      </c>
      <c r="B241" s="47" t="s">
        <v>472</v>
      </c>
      <c r="C241" s="47"/>
      <c r="D241" s="47" t="s">
        <v>2126</v>
      </c>
      <c r="E241" s="47" t="s">
        <v>2076</v>
      </c>
      <c r="F241" s="47" t="s">
        <v>2102</v>
      </c>
      <c r="G241" s="47" t="s">
        <v>2149</v>
      </c>
      <c r="H241" s="47"/>
      <c r="I241" s="47"/>
      <c r="J241" s="47">
        <v>0.081</v>
      </c>
      <c r="K241" s="47"/>
      <c r="L241" s="47"/>
      <c r="M241" s="47"/>
      <c r="N241" s="47"/>
      <c r="O241" s="47">
        <v>2612.0</v>
      </c>
    </row>
    <row r="242" ht="14.25" hidden="1" customHeight="1">
      <c r="A242" s="47" t="s">
        <v>40</v>
      </c>
      <c r="B242" s="47" t="s">
        <v>472</v>
      </c>
      <c r="C242" s="47"/>
      <c r="D242" s="47" t="s">
        <v>2126</v>
      </c>
      <c r="E242" s="47" t="s">
        <v>2088</v>
      </c>
      <c r="F242" s="47" t="s">
        <v>2074</v>
      </c>
      <c r="G242" s="61" t="s">
        <v>2148</v>
      </c>
      <c r="H242" s="47"/>
      <c r="I242" s="47"/>
      <c r="J242" s="47">
        <v>0.048</v>
      </c>
      <c r="K242" s="47"/>
      <c r="L242" s="47"/>
      <c r="M242" s="47"/>
      <c r="N242" s="47"/>
      <c r="O242" s="47">
        <v>2560.0</v>
      </c>
    </row>
    <row r="243" ht="14.25" hidden="1" customHeight="1">
      <c r="A243" s="45" t="s">
        <v>32</v>
      </c>
      <c r="B243" s="45" t="s">
        <v>484</v>
      </c>
      <c r="C243" s="45"/>
      <c r="D243" s="45" t="s">
        <v>2128</v>
      </c>
      <c r="E243" s="45" t="s">
        <v>2090</v>
      </c>
      <c r="F243" s="45" t="s">
        <v>2074</v>
      </c>
      <c r="G243" s="45" t="s">
        <v>2132</v>
      </c>
      <c r="H243" s="45"/>
      <c r="I243" s="45"/>
      <c r="J243" s="45">
        <v>0.082</v>
      </c>
      <c r="K243" s="45"/>
      <c r="L243" s="45"/>
      <c r="M243" s="45"/>
      <c r="N243" s="45"/>
      <c r="O243" s="45">
        <v>779.0</v>
      </c>
    </row>
    <row r="244" ht="14.25" hidden="1" customHeight="1">
      <c r="A244" s="47" t="s">
        <v>32</v>
      </c>
      <c r="B244" s="47" t="s">
        <v>484</v>
      </c>
      <c r="C244" s="47"/>
      <c r="D244" s="47" t="s">
        <v>2133</v>
      </c>
      <c r="E244" s="47" t="s">
        <v>2075</v>
      </c>
      <c r="F244" s="47" t="s">
        <v>2074</v>
      </c>
      <c r="G244" s="47" t="s">
        <v>2134</v>
      </c>
      <c r="H244" s="47"/>
      <c r="I244" s="47"/>
      <c r="J244" s="47">
        <v>0.1</v>
      </c>
      <c r="K244" s="47"/>
      <c r="L244" s="47"/>
      <c r="M244" s="47"/>
      <c r="N244" s="47"/>
      <c r="O244" s="47">
        <v>780.0</v>
      </c>
    </row>
    <row r="245" ht="14.25" hidden="1" customHeight="1">
      <c r="A245" s="45" t="s">
        <v>32</v>
      </c>
      <c r="B245" s="45" t="s">
        <v>484</v>
      </c>
      <c r="C245" s="45"/>
      <c r="D245" s="45" t="s">
        <v>2124</v>
      </c>
      <c r="E245" s="45" t="s">
        <v>2075</v>
      </c>
      <c r="F245" s="45" t="s">
        <v>2074</v>
      </c>
      <c r="G245" s="45" t="s">
        <v>2125</v>
      </c>
      <c r="H245" s="45"/>
      <c r="I245" s="45"/>
      <c r="J245" s="45"/>
      <c r="K245" s="45"/>
      <c r="L245" s="45"/>
      <c r="M245" s="45"/>
      <c r="N245" s="45"/>
      <c r="O245" s="45">
        <v>781.0</v>
      </c>
    </row>
    <row r="246" ht="14.25" hidden="1" customHeight="1">
      <c r="A246" s="47" t="s">
        <v>30</v>
      </c>
      <c r="B246" s="47" t="s">
        <v>476</v>
      </c>
      <c r="C246" s="47"/>
      <c r="D246" s="47" t="s">
        <v>2135</v>
      </c>
      <c r="E246" s="60" t="s">
        <v>2075</v>
      </c>
      <c r="F246" s="47" t="s">
        <v>2074</v>
      </c>
      <c r="G246" s="60" t="s">
        <v>2158</v>
      </c>
      <c r="H246" s="47"/>
      <c r="I246" s="47"/>
      <c r="J246" s="47"/>
      <c r="K246" s="47"/>
      <c r="L246" s="47"/>
      <c r="M246" s="47"/>
      <c r="N246" s="47"/>
      <c r="O246" s="47">
        <v>386.0</v>
      </c>
    </row>
    <row r="247" ht="14.25" hidden="1" customHeight="1">
      <c r="A247" s="45" t="s">
        <v>32</v>
      </c>
      <c r="B247" s="45" t="s">
        <v>484</v>
      </c>
      <c r="C247" s="45"/>
      <c r="D247" s="45" t="s">
        <v>2120</v>
      </c>
      <c r="E247" s="45" t="s">
        <v>2082</v>
      </c>
      <c r="F247" s="45" t="s">
        <v>2074</v>
      </c>
      <c r="G247" s="45" t="s">
        <v>2122</v>
      </c>
      <c r="H247" s="45"/>
      <c r="I247" s="45"/>
      <c r="J247" s="45"/>
      <c r="K247" s="45"/>
      <c r="L247" s="45"/>
      <c r="M247" s="45"/>
      <c r="N247" s="45"/>
      <c r="O247" s="45">
        <v>783.0</v>
      </c>
    </row>
    <row r="248" ht="14.25" hidden="1" customHeight="1">
      <c r="A248" s="47" t="s">
        <v>32</v>
      </c>
      <c r="B248" s="47" t="s">
        <v>484</v>
      </c>
      <c r="C248" s="47"/>
      <c r="D248" s="47" t="s">
        <v>2120</v>
      </c>
      <c r="E248" s="47" t="s">
        <v>2083</v>
      </c>
      <c r="F248" s="47" t="s">
        <v>2074</v>
      </c>
      <c r="G248" s="47" t="s">
        <v>2121</v>
      </c>
      <c r="H248" s="47"/>
      <c r="I248" s="47"/>
      <c r="J248" s="47"/>
      <c r="K248" s="47"/>
      <c r="L248" s="47"/>
      <c r="M248" s="47"/>
      <c r="N248" s="47"/>
      <c r="O248" s="47">
        <v>784.0</v>
      </c>
    </row>
    <row r="249" ht="14.25" hidden="1" customHeight="1">
      <c r="A249" s="45" t="s">
        <v>32</v>
      </c>
      <c r="B249" s="45" t="s">
        <v>481</v>
      </c>
      <c r="C249" s="45"/>
      <c r="D249" s="45" t="s">
        <v>2138</v>
      </c>
      <c r="E249" s="45" t="s">
        <v>2081</v>
      </c>
      <c r="F249" s="45" t="s">
        <v>2074</v>
      </c>
      <c r="G249" s="92" t="s">
        <v>2162</v>
      </c>
      <c r="H249" s="45"/>
      <c r="I249" s="45"/>
      <c r="J249" s="45">
        <v>0.72</v>
      </c>
      <c r="K249" s="45"/>
      <c r="L249" s="45"/>
      <c r="M249" s="45">
        <v>0.36</v>
      </c>
      <c r="N249" s="45"/>
      <c r="O249" s="45">
        <v>749.0</v>
      </c>
    </row>
    <row r="250" ht="14.25" hidden="1" customHeight="1">
      <c r="A250" s="45" t="s">
        <v>32</v>
      </c>
      <c r="B250" s="45" t="s">
        <v>485</v>
      </c>
      <c r="C250" s="45"/>
      <c r="D250" s="45" t="s">
        <v>2128</v>
      </c>
      <c r="E250" s="45" t="s">
        <v>2075</v>
      </c>
      <c r="F250" s="45" t="s">
        <v>2074</v>
      </c>
      <c r="G250" s="45" t="s">
        <v>2129</v>
      </c>
      <c r="H250" s="45"/>
      <c r="I250" s="45"/>
      <c r="J250" s="45">
        <v>0.14</v>
      </c>
      <c r="K250" s="45"/>
      <c r="L250" s="45"/>
      <c r="M250" s="45"/>
      <c r="N250" s="45"/>
      <c r="O250" s="45">
        <v>795.0</v>
      </c>
    </row>
    <row r="251" ht="14.25" hidden="1" customHeight="1">
      <c r="A251" s="47" t="s">
        <v>32</v>
      </c>
      <c r="B251" s="47" t="s">
        <v>485</v>
      </c>
      <c r="C251" s="47"/>
      <c r="D251" s="47" t="s">
        <v>2128</v>
      </c>
      <c r="E251" s="47" t="s">
        <v>2073</v>
      </c>
      <c r="F251" s="47" t="s">
        <v>2074</v>
      </c>
      <c r="G251" s="47" t="s">
        <v>2131</v>
      </c>
      <c r="H251" s="47"/>
      <c r="I251" s="47"/>
      <c r="J251" s="47">
        <v>0.082</v>
      </c>
      <c r="K251" s="47"/>
      <c r="L251" s="47"/>
      <c r="M251" s="47"/>
      <c r="N251" s="47"/>
      <c r="O251" s="47">
        <v>796.0</v>
      </c>
    </row>
    <row r="252" ht="14.25" hidden="1" customHeight="1">
      <c r="A252" s="45" t="s">
        <v>32</v>
      </c>
      <c r="B252" s="45" t="s">
        <v>485</v>
      </c>
      <c r="C252" s="45"/>
      <c r="D252" s="45" t="s">
        <v>2128</v>
      </c>
      <c r="E252" s="45" t="s">
        <v>2090</v>
      </c>
      <c r="F252" s="45" t="s">
        <v>2074</v>
      </c>
      <c r="G252" s="45" t="s">
        <v>2132</v>
      </c>
      <c r="H252" s="45"/>
      <c r="I252" s="45"/>
      <c r="J252" s="45">
        <v>0.082</v>
      </c>
      <c r="K252" s="45"/>
      <c r="L252" s="45"/>
      <c r="M252" s="45"/>
      <c r="N252" s="45"/>
      <c r="O252" s="45">
        <v>797.0</v>
      </c>
    </row>
    <row r="253" ht="14.25" hidden="1" customHeight="1">
      <c r="A253" s="47" t="s">
        <v>32</v>
      </c>
      <c r="B253" s="47" t="s">
        <v>485</v>
      </c>
      <c r="C253" s="47"/>
      <c r="D253" s="47" t="s">
        <v>2133</v>
      </c>
      <c r="E253" s="47" t="s">
        <v>2075</v>
      </c>
      <c r="F253" s="47" t="s">
        <v>2074</v>
      </c>
      <c r="G253" s="47" t="s">
        <v>2134</v>
      </c>
      <c r="H253" s="47"/>
      <c r="I253" s="47"/>
      <c r="J253" s="47">
        <v>0.1</v>
      </c>
      <c r="K253" s="47"/>
      <c r="L253" s="47"/>
      <c r="M253" s="47"/>
      <c r="N253" s="47"/>
      <c r="O253" s="47">
        <v>798.0</v>
      </c>
    </row>
    <row r="254" ht="14.25" hidden="1" customHeight="1">
      <c r="A254" s="45" t="s">
        <v>32</v>
      </c>
      <c r="B254" s="45" t="s">
        <v>485</v>
      </c>
      <c r="C254" s="45"/>
      <c r="D254" s="45" t="s">
        <v>2124</v>
      </c>
      <c r="E254" s="45" t="s">
        <v>2075</v>
      </c>
      <c r="F254" s="45" t="s">
        <v>2074</v>
      </c>
      <c r="G254" s="45" t="s">
        <v>2125</v>
      </c>
      <c r="H254" s="45"/>
      <c r="I254" s="45"/>
      <c r="J254" s="45"/>
      <c r="K254" s="45"/>
      <c r="L254" s="45"/>
      <c r="M254" s="45"/>
      <c r="N254" s="45"/>
      <c r="O254" s="45">
        <v>799.0</v>
      </c>
    </row>
    <row r="255" ht="14.25" hidden="1" customHeight="1">
      <c r="A255" s="47" t="s">
        <v>32</v>
      </c>
      <c r="B255" s="47" t="s">
        <v>477</v>
      </c>
      <c r="C255" s="47"/>
      <c r="D255" s="47" t="s">
        <v>2135</v>
      </c>
      <c r="E255" s="60" t="s">
        <v>2075</v>
      </c>
      <c r="F255" s="47" t="s">
        <v>2074</v>
      </c>
      <c r="G255" s="60" t="s">
        <v>2158</v>
      </c>
      <c r="H255" s="47"/>
      <c r="I255" s="47"/>
      <c r="J255" s="47"/>
      <c r="K255" s="47"/>
      <c r="L255" s="47"/>
      <c r="M255" s="47"/>
      <c r="N255" s="47"/>
      <c r="O255" s="47">
        <v>692.0</v>
      </c>
    </row>
    <row r="256" ht="14.25" hidden="1" customHeight="1">
      <c r="A256" s="45" t="s">
        <v>32</v>
      </c>
      <c r="B256" s="45" t="s">
        <v>476</v>
      </c>
      <c r="C256" s="45"/>
      <c r="D256" s="45" t="s">
        <v>2126</v>
      </c>
      <c r="E256" s="45" t="s">
        <v>2088</v>
      </c>
      <c r="F256" s="45" t="s">
        <v>2074</v>
      </c>
      <c r="G256" s="45" t="s">
        <v>2157</v>
      </c>
      <c r="H256" s="45"/>
      <c r="I256" s="45"/>
      <c r="J256" s="45">
        <v>0.072</v>
      </c>
      <c r="K256" s="45"/>
      <c r="L256" s="45"/>
      <c r="M256" s="45"/>
      <c r="N256" s="45"/>
      <c r="O256" s="45">
        <v>667.0</v>
      </c>
    </row>
    <row r="257" ht="14.25" hidden="1" customHeight="1">
      <c r="A257" s="47" t="s">
        <v>32</v>
      </c>
      <c r="B257" s="47" t="s">
        <v>476</v>
      </c>
      <c r="C257" s="47"/>
      <c r="D257" s="47" t="s">
        <v>2126</v>
      </c>
      <c r="E257" s="47" t="s">
        <v>2076</v>
      </c>
      <c r="F257" s="47" t="s">
        <v>2074</v>
      </c>
      <c r="G257" s="47" t="s">
        <v>2149</v>
      </c>
      <c r="H257" s="47"/>
      <c r="I257" s="47"/>
      <c r="J257" s="47">
        <v>0.072</v>
      </c>
      <c r="K257" s="47"/>
      <c r="L257" s="47"/>
      <c r="M257" s="47"/>
      <c r="N257" s="47"/>
      <c r="O257" s="47">
        <v>668.0</v>
      </c>
    </row>
    <row r="258" ht="14.25" hidden="1" customHeight="1">
      <c r="A258" s="45" t="s">
        <v>32</v>
      </c>
      <c r="B258" s="45" t="s">
        <v>485</v>
      </c>
      <c r="C258" s="45"/>
      <c r="D258" s="45" t="s">
        <v>2120</v>
      </c>
      <c r="E258" s="45" t="s">
        <v>2082</v>
      </c>
      <c r="F258" s="45" t="s">
        <v>2074</v>
      </c>
      <c r="G258" s="45" t="s">
        <v>2122</v>
      </c>
      <c r="H258" s="45"/>
      <c r="I258" s="45"/>
      <c r="J258" s="45"/>
      <c r="K258" s="45"/>
      <c r="L258" s="45"/>
      <c r="M258" s="45"/>
      <c r="N258" s="45"/>
      <c r="O258" s="45">
        <v>801.0</v>
      </c>
    </row>
    <row r="259" ht="14.25" hidden="1" customHeight="1">
      <c r="A259" s="47" t="s">
        <v>32</v>
      </c>
      <c r="B259" s="47" t="s">
        <v>485</v>
      </c>
      <c r="C259" s="47"/>
      <c r="D259" s="47" t="s">
        <v>2120</v>
      </c>
      <c r="E259" s="47" t="s">
        <v>2083</v>
      </c>
      <c r="F259" s="47" t="s">
        <v>2074</v>
      </c>
      <c r="G259" s="47" t="s">
        <v>2121</v>
      </c>
      <c r="H259" s="47"/>
      <c r="I259" s="47"/>
      <c r="J259" s="47"/>
      <c r="K259" s="47"/>
      <c r="L259" s="47"/>
      <c r="M259" s="47"/>
      <c r="N259" s="47"/>
      <c r="O259" s="47">
        <v>802.0</v>
      </c>
    </row>
    <row r="260" ht="14.25" hidden="1" customHeight="1">
      <c r="A260" s="45" t="s">
        <v>32</v>
      </c>
      <c r="B260" s="45" t="s">
        <v>482</v>
      </c>
      <c r="C260" s="45"/>
      <c r="D260" s="45" t="s">
        <v>2138</v>
      </c>
      <c r="E260" s="45" t="s">
        <v>2081</v>
      </c>
      <c r="F260" s="45" t="s">
        <v>2074</v>
      </c>
      <c r="G260" s="92" t="s">
        <v>2160</v>
      </c>
      <c r="H260" s="45"/>
      <c r="I260" s="45"/>
      <c r="J260" s="45">
        <v>0.72</v>
      </c>
      <c r="K260" s="45"/>
      <c r="L260" s="45"/>
      <c r="M260" s="61">
        <v>0.39</v>
      </c>
      <c r="N260" s="45"/>
      <c r="O260" s="45">
        <v>767.0</v>
      </c>
    </row>
    <row r="261" ht="14.25" hidden="1" customHeight="1">
      <c r="A261" s="45" t="s">
        <v>32</v>
      </c>
      <c r="B261" s="45" t="s">
        <v>486</v>
      </c>
      <c r="C261" s="45"/>
      <c r="D261" s="45" t="s">
        <v>2128</v>
      </c>
      <c r="E261" s="45" t="s">
        <v>2075</v>
      </c>
      <c r="F261" s="45" t="s">
        <v>2074</v>
      </c>
      <c r="G261" s="45" t="s">
        <v>2129</v>
      </c>
      <c r="H261" s="45"/>
      <c r="I261" s="45"/>
      <c r="J261" s="45">
        <v>0.14</v>
      </c>
      <c r="K261" s="45"/>
      <c r="L261" s="45"/>
      <c r="M261" s="45"/>
      <c r="N261" s="45"/>
      <c r="O261" s="45">
        <v>813.0</v>
      </c>
    </row>
    <row r="262" ht="14.25" hidden="1" customHeight="1">
      <c r="A262" s="47" t="s">
        <v>32</v>
      </c>
      <c r="B262" s="47" t="s">
        <v>486</v>
      </c>
      <c r="C262" s="47"/>
      <c r="D262" s="47" t="s">
        <v>2128</v>
      </c>
      <c r="E262" s="47" t="s">
        <v>2073</v>
      </c>
      <c r="F262" s="47" t="s">
        <v>2074</v>
      </c>
      <c r="G262" s="47" t="s">
        <v>2131</v>
      </c>
      <c r="H262" s="47"/>
      <c r="I262" s="47"/>
      <c r="J262" s="47">
        <v>0.082</v>
      </c>
      <c r="K262" s="47"/>
      <c r="L262" s="47"/>
      <c r="M262" s="47"/>
      <c r="N262" s="47"/>
      <c r="O262" s="47">
        <v>814.0</v>
      </c>
    </row>
    <row r="263" ht="14.25" hidden="1" customHeight="1">
      <c r="A263" s="45" t="s">
        <v>32</v>
      </c>
      <c r="B263" s="45" t="s">
        <v>486</v>
      </c>
      <c r="C263" s="45"/>
      <c r="D263" s="45" t="s">
        <v>2128</v>
      </c>
      <c r="E263" s="45" t="s">
        <v>2090</v>
      </c>
      <c r="F263" s="45" t="s">
        <v>2074</v>
      </c>
      <c r="G263" s="45" t="s">
        <v>2132</v>
      </c>
      <c r="H263" s="45"/>
      <c r="I263" s="45"/>
      <c r="J263" s="45">
        <v>0.082</v>
      </c>
      <c r="K263" s="45"/>
      <c r="L263" s="45"/>
      <c r="M263" s="45"/>
      <c r="N263" s="45"/>
      <c r="O263" s="45">
        <v>815.0</v>
      </c>
    </row>
    <row r="264" ht="14.25" hidden="1" customHeight="1">
      <c r="A264" s="47" t="s">
        <v>32</v>
      </c>
      <c r="B264" s="47" t="s">
        <v>486</v>
      </c>
      <c r="C264" s="47"/>
      <c r="D264" s="47" t="s">
        <v>2133</v>
      </c>
      <c r="E264" s="47" t="s">
        <v>2075</v>
      </c>
      <c r="F264" s="47" t="s">
        <v>2074</v>
      </c>
      <c r="G264" s="47" t="s">
        <v>2134</v>
      </c>
      <c r="H264" s="47"/>
      <c r="I264" s="47"/>
      <c r="J264" s="47">
        <v>0.1</v>
      </c>
      <c r="K264" s="47"/>
      <c r="L264" s="47"/>
      <c r="M264" s="47"/>
      <c r="N264" s="47"/>
      <c r="O264" s="47">
        <v>816.0</v>
      </c>
    </row>
    <row r="265" ht="14.25" hidden="1" customHeight="1">
      <c r="A265" s="45" t="s">
        <v>32</v>
      </c>
      <c r="B265" s="45" t="s">
        <v>486</v>
      </c>
      <c r="C265" s="45"/>
      <c r="D265" s="45" t="s">
        <v>2124</v>
      </c>
      <c r="E265" s="45" t="s">
        <v>2075</v>
      </c>
      <c r="F265" s="45" t="s">
        <v>2074</v>
      </c>
      <c r="G265" s="45" t="s">
        <v>2125</v>
      </c>
      <c r="H265" s="45"/>
      <c r="I265" s="45"/>
      <c r="J265" s="45"/>
      <c r="K265" s="45"/>
      <c r="L265" s="45"/>
      <c r="M265" s="45"/>
      <c r="N265" s="45"/>
      <c r="O265" s="45">
        <v>817.0</v>
      </c>
    </row>
    <row r="266" ht="14.25" hidden="1" customHeight="1">
      <c r="A266" s="47" t="s">
        <v>30</v>
      </c>
      <c r="B266" s="47" t="s">
        <v>477</v>
      </c>
      <c r="C266" s="47"/>
      <c r="D266" s="47" t="s">
        <v>2135</v>
      </c>
      <c r="E266" s="60" t="s">
        <v>2075</v>
      </c>
      <c r="F266" s="47" t="s">
        <v>2074</v>
      </c>
      <c r="G266" s="60" t="s">
        <v>2158</v>
      </c>
      <c r="H266" s="47"/>
      <c r="I266" s="47"/>
      <c r="J266" s="47"/>
      <c r="K266" s="47"/>
      <c r="L266" s="47"/>
      <c r="M266" s="47"/>
      <c r="N266" s="47"/>
      <c r="O266" s="47">
        <v>404.0</v>
      </c>
    </row>
    <row r="267" ht="14.25" hidden="1" customHeight="1">
      <c r="A267" s="45" t="s">
        <v>32</v>
      </c>
      <c r="B267" s="45" t="s">
        <v>486</v>
      </c>
      <c r="C267" s="45"/>
      <c r="D267" s="45" t="s">
        <v>2120</v>
      </c>
      <c r="E267" s="45" t="s">
        <v>2082</v>
      </c>
      <c r="F267" s="45" t="s">
        <v>2074</v>
      </c>
      <c r="G267" s="45" t="s">
        <v>2122</v>
      </c>
      <c r="H267" s="45"/>
      <c r="I267" s="45"/>
      <c r="J267" s="45"/>
      <c r="K267" s="45"/>
      <c r="L267" s="45"/>
      <c r="M267" s="45"/>
      <c r="N267" s="45"/>
      <c r="O267" s="45">
        <v>819.0</v>
      </c>
    </row>
    <row r="268" ht="14.25" hidden="1" customHeight="1">
      <c r="A268" s="47" t="s">
        <v>32</v>
      </c>
      <c r="B268" s="47" t="s">
        <v>486</v>
      </c>
      <c r="C268" s="47"/>
      <c r="D268" s="47" t="s">
        <v>2120</v>
      </c>
      <c r="E268" s="47" t="s">
        <v>2083</v>
      </c>
      <c r="F268" s="47" t="s">
        <v>2074</v>
      </c>
      <c r="G268" s="47" t="s">
        <v>2121</v>
      </c>
      <c r="H268" s="47"/>
      <c r="I268" s="47"/>
      <c r="J268" s="47"/>
      <c r="K268" s="47"/>
      <c r="L268" s="47"/>
      <c r="M268" s="47"/>
      <c r="N268" s="47"/>
      <c r="O268" s="47">
        <v>820.0</v>
      </c>
    </row>
    <row r="269" ht="14.25" hidden="1" customHeight="1">
      <c r="A269" s="45" t="s">
        <v>32</v>
      </c>
      <c r="B269" s="45" t="s">
        <v>484</v>
      </c>
      <c r="C269" s="45"/>
      <c r="D269" s="45" t="s">
        <v>2138</v>
      </c>
      <c r="E269" s="45" t="s">
        <v>2081</v>
      </c>
      <c r="F269" s="45" t="s">
        <v>2074</v>
      </c>
      <c r="G269" s="45" t="s">
        <v>2163</v>
      </c>
      <c r="H269" s="45"/>
      <c r="I269" s="45"/>
      <c r="J269" s="45">
        <v>0.59</v>
      </c>
      <c r="K269" s="45"/>
      <c r="L269" s="45"/>
      <c r="M269" s="45">
        <v>0.39</v>
      </c>
      <c r="N269" s="45"/>
      <c r="O269" s="45">
        <v>785.0</v>
      </c>
    </row>
    <row r="270" ht="14.25" hidden="1" customHeight="1">
      <c r="A270" s="45" t="s">
        <v>32</v>
      </c>
      <c r="B270" s="45" t="s">
        <v>477</v>
      </c>
      <c r="C270" s="45"/>
      <c r="D270" s="45" t="s">
        <v>2126</v>
      </c>
      <c r="E270" s="45" t="s">
        <v>2088</v>
      </c>
      <c r="F270" s="45" t="s">
        <v>2074</v>
      </c>
      <c r="G270" s="45" t="s">
        <v>2157</v>
      </c>
      <c r="H270" s="45"/>
      <c r="I270" s="45"/>
      <c r="J270" s="45">
        <v>0.048</v>
      </c>
      <c r="K270" s="45"/>
      <c r="L270" s="45"/>
      <c r="M270" s="45"/>
      <c r="N270" s="45"/>
      <c r="O270" s="45">
        <v>685.0</v>
      </c>
    </row>
    <row r="271" ht="14.25" hidden="1" customHeight="1">
      <c r="A271" s="47" t="s">
        <v>32</v>
      </c>
      <c r="B271" s="47" t="s">
        <v>477</v>
      </c>
      <c r="C271" s="47"/>
      <c r="D271" s="47" t="s">
        <v>2126</v>
      </c>
      <c r="E271" s="47" t="s">
        <v>2076</v>
      </c>
      <c r="F271" s="47" t="s">
        <v>2074</v>
      </c>
      <c r="G271" s="47" t="s">
        <v>2149</v>
      </c>
      <c r="H271" s="47"/>
      <c r="I271" s="47"/>
      <c r="J271" s="47">
        <v>0.048</v>
      </c>
      <c r="K271" s="47"/>
      <c r="L271" s="47"/>
      <c r="M271" s="47"/>
      <c r="N271" s="47"/>
      <c r="O271" s="47">
        <v>686.0</v>
      </c>
    </row>
    <row r="272" ht="14.25" hidden="1" customHeight="1">
      <c r="A272" s="45" t="s">
        <v>32</v>
      </c>
      <c r="B272" s="45" t="s">
        <v>488</v>
      </c>
      <c r="C272" s="45"/>
      <c r="D272" s="45" t="s">
        <v>2128</v>
      </c>
      <c r="E272" s="45" t="s">
        <v>2075</v>
      </c>
      <c r="F272" s="45" t="s">
        <v>2074</v>
      </c>
      <c r="G272" s="45" t="s">
        <v>2129</v>
      </c>
      <c r="H272" s="45"/>
      <c r="I272" s="45"/>
      <c r="J272" s="45">
        <v>0.071</v>
      </c>
      <c r="K272" s="45"/>
      <c r="L272" s="45"/>
      <c r="M272" s="45"/>
      <c r="N272" s="45"/>
      <c r="O272" s="45">
        <v>831.0</v>
      </c>
    </row>
    <row r="273" ht="14.25" hidden="1" customHeight="1">
      <c r="A273" s="47" t="s">
        <v>32</v>
      </c>
      <c r="B273" s="47" t="s">
        <v>488</v>
      </c>
      <c r="C273" s="47"/>
      <c r="D273" s="47" t="s">
        <v>2128</v>
      </c>
      <c r="E273" s="47" t="s">
        <v>2073</v>
      </c>
      <c r="F273" s="47" t="s">
        <v>2074</v>
      </c>
      <c r="G273" s="47" t="s">
        <v>2131</v>
      </c>
      <c r="H273" s="47"/>
      <c r="I273" s="47"/>
      <c r="J273" s="47">
        <v>0.065</v>
      </c>
      <c r="K273" s="47"/>
      <c r="L273" s="47"/>
      <c r="M273" s="47"/>
      <c r="N273" s="47"/>
      <c r="O273" s="47">
        <v>832.0</v>
      </c>
    </row>
    <row r="274" ht="14.25" hidden="1" customHeight="1">
      <c r="A274" s="45" t="s">
        <v>32</v>
      </c>
      <c r="B274" s="45" t="s">
        <v>488</v>
      </c>
      <c r="C274" s="45"/>
      <c r="D274" s="45" t="s">
        <v>2128</v>
      </c>
      <c r="E274" s="45" t="s">
        <v>2090</v>
      </c>
      <c r="F274" s="45" t="s">
        <v>2074</v>
      </c>
      <c r="G274" s="45" t="s">
        <v>2132</v>
      </c>
      <c r="H274" s="45"/>
      <c r="I274" s="45"/>
      <c r="J274" s="45">
        <v>0.065</v>
      </c>
      <c r="K274" s="45"/>
      <c r="L274" s="45"/>
      <c r="M274" s="45"/>
      <c r="N274" s="45"/>
      <c r="O274" s="45">
        <v>833.0</v>
      </c>
    </row>
    <row r="275" ht="14.25" hidden="1" customHeight="1">
      <c r="A275" s="47" t="s">
        <v>32</v>
      </c>
      <c r="B275" s="47" t="s">
        <v>488</v>
      </c>
      <c r="C275" s="47"/>
      <c r="D275" s="47" t="s">
        <v>2133</v>
      </c>
      <c r="E275" s="47" t="s">
        <v>2075</v>
      </c>
      <c r="F275" s="47" t="s">
        <v>2074</v>
      </c>
      <c r="G275" s="47" t="s">
        <v>2134</v>
      </c>
      <c r="H275" s="47"/>
      <c r="I275" s="47"/>
      <c r="J275" s="47">
        <v>0.083</v>
      </c>
      <c r="K275" s="47"/>
      <c r="L275" s="47"/>
      <c r="M275" s="47"/>
      <c r="N275" s="47"/>
      <c r="O275" s="47">
        <v>834.0</v>
      </c>
    </row>
    <row r="276" ht="14.25" hidden="1" customHeight="1">
      <c r="A276" s="45" t="s">
        <v>32</v>
      </c>
      <c r="B276" s="45" t="s">
        <v>488</v>
      </c>
      <c r="C276" s="45"/>
      <c r="D276" s="45" t="s">
        <v>2124</v>
      </c>
      <c r="E276" s="45" t="s">
        <v>2075</v>
      </c>
      <c r="F276" s="45" t="s">
        <v>2074</v>
      </c>
      <c r="G276" s="45" t="s">
        <v>2125</v>
      </c>
      <c r="H276" s="45"/>
      <c r="I276" s="45"/>
      <c r="J276" s="45"/>
      <c r="K276" s="45"/>
      <c r="L276" s="45"/>
      <c r="M276" s="45"/>
      <c r="N276" s="45"/>
      <c r="O276" s="45">
        <v>835.0</v>
      </c>
    </row>
    <row r="277" ht="14.25" hidden="1" customHeight="1">
      <c r="A277" s="47" t="s">
        <v>32</v>
      </c>
      <c r="B277" s="47" t="s">
        <v>478</v>
      </c>
      <c r="C277" s="47"/>
      <c r="D277" s="47" t="s">
        <v>2135</v>
      </c>
      <c r="E277" s="60" t="s">
        <v>2075</v>
      </c>
      <c r="F277" s="47" t="s">
        <v>2074</v>
      </c>
      <c r="G277" s="60" t="s">
        <v>2158</v>
      </c>
      <c r="H277" s="47"/>
      <c r="I277" s="47"/>
      <c r="J277" s="47"/>
      <c r="K277" s="47"/>
      <c r="L277" s="47"/>
      <c r="M277" s="47"/>
      <c r="N277" s="47"/>
      <c r="O277" s="47">
        <v>710.0</v>
      </c>
    </row>
    <row r="278" ht="14.25" hidden="1" customHeight="1">
      <c r="A278" s="45" t="s">
        <v>32</v>
      </c>
      <c r="B278" s="45" t="s">
        <v>488</v>
      </c>
      <c r="C278" s="45"/>
      <c r="D278" s="45" t="s">
        <v>2120</v>
      </c>
      <c r="E278" s="45" t="s">
        <v>2082</v>
      </c>
      <c r="F278" s="45" t="s">
        <v>2074</v>
      </c>
      <c r="G278" s="45" t="s">
        <v>2122</v>
      </c>
      <c r="H278" s="45"/>
      <c r="I278" s="45"/>
      <c r="J278" s="45"/>
      <c r="K278" s="45"/>
      <c r="L278" s="45"/>
      <c r="M278" s="45"/>
      <c r="N278" s="45"/>
      <c r="O278" s="45">
        <v>837.0</v>
      </c>
    </row>
    <row r="279" ht="14.25" hidden="1" customHeight="1">
      <c r="A279" s="47" t="s">
        <v>32</v>
      </c>
      <c r="B279" s="47" t="s">
        <v>488</v>
      </c>
      <c r="C279" s="47"/>
      <c r="D279" s="47" t="s">
        <v>2120</v>
      </c>
      <c r="E279" s="47" t="s">
        <v>2083</v>
      </c>
      <c r="F279" s="47" t="s">
        <v>2074</v>
      </c>
      <c r="G279" s="47" t="s">
        <v>2121</v>
      </c>
      <c r="H279" s="47"/>
      <c r="I279" s="47"/>
      <c r="J279" s="47"/>
      <c r="K279" s="47"/>
      <c r="L279" s="47"/>
      <c r="M279" s="47"/>
      <c r="N279" s="47"/>
      <c r="O279" s="47">
        <v>838.0</v>
      </c>
    </row>
    <row r="280" ht="14.25" hidden="1" customHeight="1">
      <c r="A280" s="45" t="s">
        <v>32</v>
      </c>
      <c r="B280" s="45" t="s">
        <v>485</v>
      </c>
      <c r="C280" s="45"/>
      <c r="D280" s="45" t="s">
        <v>2138</v>
      </c>
      <c r="E280" s="45" t="s">
        <v>2081</v>
      </c>
      <c r="F280" s="45" t="s">
        <v>2074</v>
      </c>
      <c r="G280" s="45" t="s">
        <v>2163</v>
      </c>
      <c r="H280" s="45"/>
      <c r="I280" s="45"/>
      <c r="J280" s="45">
        <v>0.59</v>
      </c>
      <c r="K280" s="45"/>
      <c r="L280" s="45"/>
      <c r="M280" s="45">
        <v>0.39</v>
      </c>
      <c r="N280" s="45"/>
      <c r="O280" s="45">
        <v>803.0</v>
      </c>
    </row>
    <row r="281" ht="14.25" hidden="1" customHeight="1">
      <c r="A281" s="45" t="s">
        <v>32</v>
      </c>
      <c r="B281" s="45" t="s">
        <v>489</v>
      </c>
      <c r="C281" s="45"/>
      <c r="D281" s="45" t="s">
        <v>2128</v>
      </c>
      <c r="E281" s="45" t="s">
        <v>2075</v>
      </c>
      <c r="F281" s="45" t="s">
        <v>2074</v>
      </c>
      <c r="G281" s="45" t="s">
        <v>2129</v>
      </c>
      <c r="H281" s="45"/>
      <c r="I281" s="45"/>
      <c r="J281" s="45">
        <v>0.079</v>
      </c>
      <c r="K281" s="45"/>
      <c r="L281" s="45"/>
      <c r="M281" s="45"/>
      <c r="N281" s="45"/>
      <c r="O281" s="45">
        <v>849.0</v>
      </c>
    </row>
    <row r="282" ht="14.25" hidden="1" customHeight="1">
      <c r="A282" s="47" t="s">
        <v>32</v>
      </c>
      <c r="B282" s="47" t="s">
        <v>489</v>
      </c>
      <c r="C282" s="47"/>
      <c r="D282" s="47" t="s">
        <v>2128</v>
      </c>
      <c r="E282" s="47" t="s">
        <v>2073</v>
      </c>
      <c r="F282" s="47" t="s">
        <v>2074</v>
      </c>
      <c r="G282" s="47" t="s">
        <v>2131</v>
      </c>
      <c r="H282" s="47"/>
      <c r="I282" s="47"/>
      <c r="J282" s="47">
        <v>0.072</v>
      </c>
      <c r="K282" s="47"/>
      <c r="L282" s="47"/>
      <c r="M282" s="47"/>
      <c r="N282" s="47"/>
      <c r="O282" s="47">
        <v>850.0</v>
      </c>
    </row>
    <row r="283" ht="14.25" hidden="1" customHeight="1">
      <c r="A283" s="45" t="s">
        <v>32</v>
      </c>
      <c r="B283" s="45" t="s">
        <v>489</v>
      </c>
      <c r="C283" s="45"/>
      <c r="D283" s="45" t="s">
        <v>2128</v>
      </c>
      <c r="E283" s="45" t="s">
        <v>2090</v>
      </c>
      <c r="F283" s="45" t="s">
        <v>2074</v>
      </c>
      <c r="G283" s="45" t="s">
        <v>2132</v>
      </c>
      <c r="H283" s="45"/>
      <c r="I283" s="45"/>
      <c r="J283" s="45">
        <v>0.072</v>
      </c>
      <c r="K283" s="45"/>
      <c r="L283" s="45"/>
      <c r="M283" s="45"/>
      <c r="N283" s="45"/>
      <c r="O283" s="45">
        <v>851.0</v>
      </c>
    </row>
    <row r="284" ht="14.25" hidden="1" customHeight="1">
      <c r="A284" s="47" t="s">
        <v>32</v>
      </c>
      <c r="B284" s="47" t="s">
        <v>489</v>
      </c>
      <c r="C284" s="47"/>
      <c r="D284" s="47" t="s">
        <v>2133</v>
      </c>
      <c r="E284" s="47" t="s">
        <v>2075</v>
      </c>
      <c r="F284" s="47" t="s">
        <v>2074</v>
      </c>
      <c r="G284" s="47" t="s">
        <v>2134</v>
      </c>
      <c r="H284" s="47"/>
      <c r="I284" s="47"/>
      <c r="J284" s="47">
        <v>0.091</v>
      </c>
      <c r="K284" s="47"/>
      <c r="L284" s="47"/>
      <c r="M284" s="47"/>
      <c r="N284" s="47"/>
      <c r="O284" s="47">
        <v>852.0</v>
      </c>
    </row>
    <row r="285" ht="14.25" hidden="1" customHeight="1">
      <c r="A285" s="45" t="s">
        <v>32</v>
      </c>
      <c r="B285" s="45" t="s">
        <v>478</v>
      </c>
      <c r="C285" s="45"/>
      <c r="D285" s="45" t="s">
        <v>2126</v>
      </c>
      <c r="E285" s="45" t="s">
        <v>2088</v>
      </c>
      <c r="F285" s="45" t="s">
        <v>2074</v>
      </c>
      <c r="G285" s="45" t="s">
        <v>2157</v>
      </c>
      <c r="H285" s="45"/>
      <c r="I285" s="45"/>
      <c r="J285" s="45">
        <v>0.088</v>
      </c>
      <c r="K285" s="45"/>
      <c r="L285" s="45"/>
      <c r="M285" s="45"/>
      <c r="N285" s="45"/>
      <c r="O285" s="45">
        <v>703.0</v>
      </c>
    </row>
    <row r="286" ht="14.25" hidden="1" customHeight="1">
      <c r="A286" s="47" t="s">
        <v>32</v>
      </c>
      <c r="B286" s="47" t="s">
        <v>478</v>
      </c>
      <c r="C286" s="47"/>
      <c r="D286" s="47" t="s">
        <v>2126</v>
      </c>
      <c r="E286" s="47" t="s">
        <v>2076</v>
      </c>
      <c r="F286" s="47" t="s">
        <v>2074</v>
      </c>
      <c r="G286" s="47" t="s">
        <v>2149</v>
      </c>
      <c r="H286" s="47"/>
      <c r="I286" s="47"/>
      <c r="J286" s="47">
        <v>0.088</v>
      </c>
      <c r="K286" s="47"/>
      <c r="L286" s="47"/>
      <c r="M286" s="47"/>
      <c r="N286" s="47"/>
      <c r="O286" s="47">
        <v>704.0</v>
      </c>
    </row>
    <row r="287" ht="14.25" hidden="1" customHeight="1">
      <c r="A287" s="45" t="s">
        <v>32</v>
      </c>
      <c r="B287" s="45" t="s">
        <v>489</v>
      </c>
      <c r="C287" s="45"/>
      <c r="D287" s="45" t="s">
        <v>2124</v>
      </c>
      <c r="E287" s="45" t="s">
        <v>2075</v>
      </c>
      <c r="F287" s="45" t="s">
        <v>2074</v>
      </c>
      <c r="G287" s="45" t="s">
        <v>2125</v>
      </c>
      <c r="H287" s="45"/>
      <c r="I287" s="45"/>
      <c r="J287" s="45"/>
      <c r="K287" s="45"/>
      <c r="L287" s="45"/>
      <c r="M287" s="45"/>
      <c r="N287" s="45"/>
      <c r="O287" s="45">
        <v>853.0</v>
      </c>
    </row>
    <row r="288" ht="14.25" hidden="1" customHeight="1">
      <c r="A288" s="47" t="s">
        <v>30</v>
      </c>
      <c r="B288" s="47" t="s">
        <v>478</v>
      </c>
      <c r="C288" s="47"/>
      <c r="D288" s="47" t="s">
        <v>2135</v>
      </c>
      <c r="E288" s="60" t="s">
        <v>2075</v>
      </c>
      <c r="F288" s="47" t="s">
        <v>2074</v>
      </c>
      <c r="G288" s="60" t="s">
        <v>2158</v>
      </c>
      <c r="H288" s="47"/>
      <c r="I288" s="47"/>
      <c r="J288" s="47"/>
      <c r="K288" s="47"/>
      <c r="L288" s="47"/>
      <c r="M288" s="47"/>
      <c r="N288" s="47"/>
      <c r="O288" s="47">
        <v>422.0</v>
      </c>
    </row>
    <row r="289" ht="14.25" hidden="1" customHeight="1">
      <c r="A289" s="45" t="s">
        <v>32</v>
      </c>
      <c r="B289" s="45" t="s">
        <v>489</v>
      </c>
      <c r="C289" s="45"/>
      <c r="D289" s="45" t="s">
        <v>2120</v>
      </c>
      <c r="E289" s="45" t="s">
        <v>2082</v>
      </c>
      <c r="F289" s="45" t="s">
        <v>2074</v>
      </c>
      <c r="G289" s="45" t="s">
        <v>2122</v>
      </c>
      <c r="H289" s="45"/>
      <c r="I289" s="45"/>
      <c r="J289" s="45"/>
      <c r="K289" s="45"/>
      <c r="L289" s="45"/>
      <c r="M289" s="45"/>
      <c r="N289" s="45"/>
      <c r="O289" s="45">
        <v>855.0</v>
      </c>
    </row>
    <row r="290" ht="14.25" hidden="1" customHeight="1">
      <c r="A290" s="47" t="s">
        <v>32</v>
      </c>
      <c r="B290" s="47" t="s">
        <v>489</v>
      </c>
      <c r="C290" s="47"/>
      <c r="D290" s="47" t="s">
        <v>2120</v>
      </c>
      <c r="E290" s="47" t="s">
        <v>2083</v>
      </c>
      <c r="F290" s="47" t="s">
        <v>2074</v>
      </c>
      <c r="G290" s="47" t="s">
        <v>2121</v>
      </c>
      <c r="H290" s="47"/>
      <c r="I290" s="47"/>
      <c r="J290" s="47"/>
      <c r="K290" s="47"/>
      <c r="L290" s="47"/>
      <c r="M290" s="47"/>
      <c r="N290" s="47"/>
      <c r="O290" s="47">
        <v>856.0</v>
      </c>
    </row>
    <row r="291" ht="14.25" hidden="1" customHeight="1">
      <c r="A291" s="45" t="s">
        <v>32</v>
      </c>
      <c r="B291" s="45" t="s">
        <v>486</v>
      </c>
      <c r="C291" s="45"/>
      <c r="D291" s="45" t="s">
        <v>2138</v>
      </c>
      <c r="E291" s="45" t="s">
        <v>2081</v>
      </c>
      <c r="F291" s="45" t="s">
        <v>2074</v>
      </c>
      <c r="G291" s="45" t="s">
        <v>2163</v>
      </c>
      <c r="H291" s="45"/>
      <c r="I291" s="45"/>
      <c r="J291" s="45">
        <v>0.59</v>
      </c>
      <c r="K291" s="45"/>
      <c r="L291" s="45"/>
      <c r="M291" s="45">
        <v>0.39</v>
      </c>
      <c r="N291" s="45"/>
      <c r="O291" s="45">
        <v>821.0</v>
      </c>
    </row>
    <row r="292" ht="14.25" hidden="1" customHeight="1">
      <c r="A292" s="45" t="s">
        <v>32</v>
      </c>
      <c r="B292" s="45" t="s">
        <v>490</v>
      </c>
      <c r="C292" s="45"/>
      <c r="D292" s="45" t="s">
        <v>2128</v>
      </c>
      <c r="E292" s="45" t="s">
        <v>2075</v>
      </c>
      <c r="F292" s="45" t="s">
        <v>2074</v>
      </c>
      <c r="G292" s="45" t="s">
        <v>2129</v>
      </c>
      <c r="H292" s="45"/>
      <c r="I292" s="45"/>
      <c r="J292" s="45">
        <v>0.061</v>
      </c>
      <c r="K292" s="45"/>
      <c r="L292" s="45"/>
      <c r="M292" s="45"/>
      <c r="N292" s="45"/>
      <c r="O292" s="45">
        <v>867.0</v>
      </c>
    </row>
    <row r="293" ht="14.25" hidden="1" customHeight="1">
      <c r="A293" s="47" t="s">
        <v>32</v>
      </c>
      <c r="B293" s="47" t="s">
        <v>490</v>
      </c>
      <c r="C293" s="47"/>
      <c r="D293" s="47" t="s">
        <v>2128</v>
      </c>
      <c r="E293" s="47" t="s">
        <v>2073</v>
      </c>
      <c r="F293" s="47" t="s">
        <v>2074</v>
      </c>
      <c r="G293" s="47" t="s">
        <v>2131</v>
      </c>
      <c r="H293" s="47"/>
      <c r="I293" s="47"/>
      <c r="J293" s="47">
        <v>0.058</v>
      </c>
      <c r="K293" s="47"/>
      <c r="L293" s="47"/>
      <c r="M293" s="47"/>
      <c r="N293" s="47"/>
      <c r="O293" s="47">
        <v>868.0</v>
      </c>
    </row>
    <row r="294" ht="14.25" hidden="1" customHeight="1">
      <c r="A294" s="45" t="s">
        <v>32</v>
      </c>
      <c r="B294" s="45" t="s">
        <v>490</v>
      </c>
      <c r="C294" s="45"/>
      <c r="D294" s="45" t="s">
        <v>2128</v>
      </c>
      <c r="E294" s="45" t="s">
        <v>2090</v>
      </c>
      <c r="F294" s="45" t="s">
        <v>2074</v>
      </c>
      <c r="G294" s="45" t="s">
        <v>2132</v>
      </c>
      <c r="H294" s="45"/>
      <c r="I294" s="45"/>
      <c r="J294" s="45">
        <v>0.058</v>
      </c>
      <c r="K294" s="45"/>
      <c r="L294" s="45"/>
      <c r="M294" s="45"/>
      <c r="N294" s="45"/>
      <c r="O294" s="45">
        <v>869.0</v>
      </c>
    </row>
    <row r="295" ht="14.25" hidden="1" customHeight="1">
      <c r="A295" s="47" t="s">
        <v>32</v>
      </c>
      <c r="B295" s="47" t="s">
        <v>490</v>
      </c>
      <c r="C295" s="47"/>
      <c r="D295" s="47" t="s">
        <v>2133</v>
      </c>
      <c r="E295" s="47" t="s">
        <v>2075</v>
      </c>
      <c r="F295" s="47" t="s">
        <v>2074</v>
      </c>
      <c r="G295" s="47" t="s">
        <v>2134</v>
      </c>
      <c r="H295" s="47"/>
      <c r="I295" s="47"/>
      <c r="J295" s="47">
        <v>0.077</v>
      </c>
      <c r="K295" s="47"/>
      <c r="L295" s="47"/>
      <c r="M295" s="47"/>
      <c r="N295" s="47"/>
      <c r="O295" s="47">
        <v>870.0</v>
      </c>
    </row>
    <row r="296" ht="14.25" hidden="1" customHeight="1">
      <c r="A296" s="45" t="s">
        <v>32</v>
      </c>
      <c r="B296" s="45" t="s">
        <v>490</v>
      </c>
      <c r="C296" s="45"/>
      <c r="D296" s="45" t="s">
        <v>2124</v>
      </c>
      <c r="E296" s="45" t="s">
        <v>2075</v>
      </c>
      <c r="F296" s="45" t="s">
        <v>2074</v>
      </c>
      <c r="G296" s="45" t="s">
        <v>2125</v>
      </c>
      <c r="H296" s="45"/>
      <c r="I296" s="45"/>
      <c r="J296" s="45"/>
      <c r="K296" s="45"/>
      <c r="L296" s="45"/>
      <c r="M296" s="45"/>
      <c r="N296" s="45"/>
      <c r="O296" s="45">
        <v>871.0</v>
      </c>
    </row>
    <row r="297" ht="14.25" hidden="1" customHeight="1">
      <c r="A297" s="47" t="s">
        <v>32</v>
      </c>
      <c r="B297" s="47" t="s">
        <v>480</v>
      </c>
      <c r="C297" s="47"/>
      <c r="D297" s="47" t="s">
        <v>2135</v>
      </c>
      <c r="E297" s="60" t="s">
        <v>2075</v>
      </c>
      <c r="F297" s="47" t="s">
        <v>2074</v>
      </c>
      <c r="G297" s="60" t="s">
        <v>2158</v>
      </c>
      <c r="H297" s="47"/>
      <c r="I297" s="47"/>
      <c r="J297" s="47"/>
      <c r="K297" s="47"/>
      <c r="L297" s="47"/>
      <c r="M297" s="47"/>
      <c r="N297" s="47"/>
      <c r="O297" s="47">
        <v>728.0</v>
      </c>
    </row>
    <row r="298" ht="14.25" hidden="1" customHeight="1">
      <c r="A298" s="45" t="s">
        <v>32</v>
      </c>
      <c r="B298" s="45" t="s">
        <v>490</v>
      </c>
      <c r="C298" s="45"/>
      <c r="D298" s="45" t="s">
        <v>2120</v>
      </c>
      <c r="E298" s="45" t="s">
        <v>2082</v>
      </c>
      <c r="F298" s="45" t="s">
        <v>2074</v>
      </c>
      <c r="G298" s="45" t="s">
        <v>2122</v>
      </c>
      <c r="H298" s="45"/>
      <c r="I298" s="45"/>
      <c r="J298" s="45"/>
      <c r="K298" s="45"/>
      <c r="L298" s="45"/>
      <c r="M298" s="45"/>
      <c r="N298" s="45"/>
      <c r="O298" s="45">
        <v>873.0</v>
      </c>
    </row>
    <row r="299" ht="14.25" hidden="1" customHeight="1">
      <c r="A299" s="47" t="s">
        <v>32</v>
      </c>
      <c r="B299" s="47" t="s">
        <v>490</v>
      </c>
      <c r="C299" s="47"/>
      <c r="D299" s="47" t="s">
        <v>2120</v>
      </c>
      <c r="E299" s="47" t="s">
        <v>2083</v>
      </c>
      <c r="F299" s="47" t="s">
        <v>2074</v>
      </c>
      <c r="G299" s="47" t="s">
        <v>2121</v>
      </c>
      <c r="H299" s="47"/>
      <c r="I299" s="47"/>
      <c r="J299" s="47"/>
      <c r="K299" s="47"/>
      <c r="L299" s="47"/>
      <c r="M299" s="47"/>
      <c r="N299" s="47"/>
      <c r="O299" s="47">
        <v>874.0</v>
      </c>
    </row>
    <row r="300" ht="14.25" hidden="1" customHeight="1">
      <c r="A300" s="45" t="s">
        <v>32</v>
      </c>
      <c r="B300" s="45" t="s">
        <v>480</v>
      </c>
      <c r="C300" s="45"/>
      <c r="D300" s="45" t="s">
        <v>2126</v>
      </c>
      <c r="E300" s="45" t="s">
        <v>2088</v>
      </c>
      <c r="F300" s="45" t="s">
        <v>2074</v>
      </c>
      <c r="G300" s="45" t="s">
        <v>2157</v>
      </c>
      <c r="H300" s="45"/>
      <c r="I300" s="45"/>
      <c r="J300" s="45">
        <v>0.058</v>
      </c>
      <c r="K300" s="45"/>
      <c r="L300" s="45"/>
      <c r="M300" s="45"/>
      <c r="N300" s="45"/>
      <c r="O300" s="45">
        <v>721.0</v>
      </c>
    </row>
    <row r="301" ht="14.25" hidden="1" customHeight="1">
      <c r="A301" s="47" t="s">
        <v>32</v>
      </c>
      <c r="B301" s="47" t="s">
        <v>480</v>
      </c>
      <c r="C301" s="47"/>
      <c r="D301" s="47" t="s">
        <v>2126</v>
      </c>
      <c r="E301" s="47" t="s">
        <v>2076</v>
      </c>
      <c r="F301" s="47" t="s">
        <v>2074</v>
      </c>
      <c r="G301" s="47" t="s">
        <v>2149</v>
      </c>
      <c r="H301" s="47"/>
      <c r="I301" s="47"/>
      <c r="J301" s="47">
        <v>0.058</v>
      </c>
      <c r="K301" s="47"/>
      <c r="L301" s="47"/>
      <c r="M301" s="47"/>
      <c r="N301" s="47"/>
      <c r="O301" s="47">
        <v>722.0</v>
      </c>
    </row>
    <row r="302" ht="14.25" hidden="1" customHeight="1">
      <c r="A302" s="45" t="s">
        <v>32</v>
      </c>
      <c r="B302" s="45" t="s">
        <v>488</v>
      </c>
      <c r="C302" s="45"/>
      <c r="D302" s="45" t="s">
        <v>2138</v>
      </c>
      <c r="E302" s="45" t="s">
        <v>2081</v>
      </c>
      <c r="F302" s="45" t="s">
        <v>2074</v>
      </c>
      <c r="G302" s="45" t="s">
        <v>2164</v>
      </c>
      <c r="H302" s="45"/>
      <c r="I302" s="45"/>
      <c r="J302" s="45">
        <v>0.52</v>
      </c>
      <c r="K302" s="45"/>
      <c r="L302" s="45"/>
      <c r="M302" s="45">
        <v>0.39</v>
      </c>
      <c r="N302" s="45"/>
      <c r="O302" s="45">
        <v>839.0</v>
      </c>
    </row>
    <row r="303" ht="14.25" hidden="1" customHeight="1">
      <c r="A303" s="45" t="s">
        <v>32</v>
      </c>
      <c r="B303" s="45" t="s">
        <v>491</v>
      </c>
      <c r="C303" s="45"/>
      <c r="D303" s="45" t="s">
        <v>2128</v>
      </c>
      <c r="E303" s="45" t="s">
        <v>2075</v>
      </c>
      <c r="F303" s="45" t="s">
        <v>2074</v>
      </c>
      <c r="G303" s="45" t="s">
        <v>2129</v>
      </c>
      <c r="H303" s="45"/>
      <c r="I303" s="45"/>
      <c r="J303" s="45">
        <v>0.047</v>
      </c>
      <c r="K303" s="45"/>
      <c r="L303" s="45"/>
      <c r="M303" s="45"/>
      <c r="N303" s="45"/>
      <c r="O303" s="45">
        <v>885.0</v>
      </c>
    </row>
    <row r="304" ht="14.25" hidden="1" customHeight="1">
      <c r="A304" s="47" t="s">
        <v>32</v>
      </c>
      <c r="B304" s="47" t="s">
        <v>491</v>
      </c>
      <c r="C304" s="47"/>
      <c r="D304" s="47" t="s">
        <v>2128</v>
      </c>
      <c r="E304" s="47" t="s">
        <v>2073</v>
      </c>
      <c r="F304" s="47" t="s">
        <v>2074</v>
      </c>
      <c r="G304" s="47" t="s">
        <v>2131</v>
      </c>
      <c r="H304" s="47"/>
      <c r="I304" s="47"/>
      <c r="J304" s="47">
        <v>0.045</v>
      </c>
      <c r="K304" s="47"/>
      <c r="L304" s="47"/>
      <c r="M304" s="47"/>
      <c r="N304" s="47"/>
      <c r="O304" s="47">
        <v>886.0</v>
      </c>
    </row>
    <row r="305" ht="14.25" hidden="1" customHeight="1">
      <c r="A305" s="45" t="s">
        <v>32</v>
      </c>
      <c r="B305" s="45" t="s">
        <v>491</v>
      </c>
      <c r="C305" s="45"/>
      <c r="D305" s="45" t="s">
        <v>2128</v>
      </c>
      <c r="E305" s="45" t="s">
        <v>2090</v>
      </c>
      <c r="F305" s="45" t="s">
        <v>2074</v>
      </c>
      <c r="G305" s="45" t="s">
        <v>2132</v>
      </c>
      <c r="H305" s="45"/>
      <c r="I305" s="45"/>
      <c r="J305" s="45">
        <v>0.045</v>
      </c>
      <c r="K305" s="45"/>
      <c r="L305" s="45"/>
      <c r="M305" s="45"/>
      <c r="N305" s="45"/>
      <c r="O305" s="45">
        <v>887.0</v>
      </c>
    </row>
    <row r="306" ht="14.25" hidden="1" customHeight="1">
      <c r="A306" s="47" t="s">
        <v>32</v>
      </c>
      <c r="B306" s="47" t="s">
        <v>491</v>
      </c>
      <c r="C306" s="47"/>
      <c r="D306" s="47" t="s">
        <v>2133</v>
      </c>
      <c r="E306" s="47" t="s">
        <v>2075</v>
      </c>
      <c r="F306" s="47" t="s">
        <v>2074</v>
      </c>
      <c r="G306" s="47" t="s">
        <v>2134</v>
      </c>
      <c r="H306" s="47"/>
      <c r="I306" s="47"/>
      <c r="J306" s="47">
        <v>0.063</v>
      </c>
      <c r="K306" s="47"/>
      <c r="L306" s="47"/>
      <c r="M306" s="47"/>
      <c r="N306" s="47"/>
      <c r="O306" s="47">
        <v>888.0</v>
      </c>
    </row>
    <row r="307" ht="14.25" hidden="1" customHeight="1">
      <c r="A307" s="45" t="s">
        <v>32</v>
      </c>
      <c r="B307" s="45" t="s">
        <v>491</v>
      </c>
      <c r="C307" s="45"/>
      <c r="D307" s="45" t="s">
        <v>2124</v>
      </c>
      <c r="E307" s="45" t="s">
        <v>2075</v>
      </c>
      <c r="F307" s="45" t="s">
        <v>2074</v>
      </c>
      <c r="G307" s="45" t="s">
        <v>2125</v>
      </c>
      <c r="H307" s="45"/>
      <c r="I307" s="45"/>
      <c r="J307" s="45"/>
      <c r="K307" s="45"/>
      <c r="L307" s="45"/>
      <c r="M307" s="45"/>
      <c r="N307" s="45"/>
      <c r="O307" s="45">
        <v>889.0</v>
      </c>
    </row>
    <row r="308" ht="14.25" hidden="1" customHeight="1">
      <c r="A308" s="47" t="s">
        <v>30</v>
      </c>
      <c r="B308" s="47" t="s">
        <v>480</v>
      </c>
      <c r="C308" s="47"/>
      <c r="D308" s="47" t="s">
        <v>2135</v>
      </c>
      <c r="E308" s="60" t="s">
        <v>2075</v>
      </c>
      <c r="F308" s="47" t="s">
        <v>2074</v>
      </c>
      <c r="G308" s="60" t="s">
        <v>2158</v>
      </c>
      <c r="H308" s="47"/>
      <c r="I308" s="47"/>
      <c r="J308" s="47"/>
      <c r="K308" s="47"/>
      <c r="L308" s="47"/>
      <c r="M308" s="47"/>
      <c r="N308" s="47"/>
      <c r="O308" s="47">
        <v>440.0</v>
      </c>
    </row>
    <row r="309" ht="14.25" hidden="1" customHeight="1">
      <c r="A309" s="45" t="s">
        <v>32</v>
      </c>
      <c r="B309" s="45" t="s">
        <v>491</v>
      </c>
      <c r="C309" s="45"/>
      <c r="D309" s="45" t="s">
        <v>2120</v>
      </c>
      <c r="E309" s="45" t="s">
        <v>2082</v>
      </c>
      <c r="F309" s="45" t="s">
        <v>2074</v>
      </c>
      <c r="G309" s="45" t="s">
        <v>2122</v>
      </c>
      <c r="H309" s="45"/>
      <c r="I309" s="45"/>
      <c r="J309" s="45"/>
      <c r="K309" s="45"/>
      <c r="L309" s="45"/>
      <c r="M309" s="45"/>
      <c r="N309" s="45"/>
      <c r="O309" s="45">
        <v>891.0</v>
      </c>
    </row>
    <row r="310" ht="14.25" hidden="1" customHeight="1">
      <c r="A310" s="47" t="s">
        <v>32</v>
      </c>
      <c r="B310" s="47" t="s">
        <v>491</v>
      </c>
      <c r="C310" s="47"/>
      <c r="D310" s="47" t="s">
        <v>2120</v>
      </c>
      <c r="E310" s="47" t="s">
        <v>2083</v>
      </c>
      <c r="F310" s="47" t="s">
        <v>2074</v>
      </c>
      <c r="G310" s="47" t="s">
        <v>2121</v>
      </c>
      <c r="H310" s="47"/>
      <c r="I310" s="47"/>
      <c r="J310" s="47"/>
      <c r="K310" s="47"/>
      <c r="L310" s="47"/>
      <c r="M310" s="47"/>
      <c r="N310" s="47"/>
      <c r="O310" s="47">
        <v>892.0</v>
      </c>
    </row>
    <row r="311" ht="14.25" hidden="1" customHeight="1">
      <c r="A311" s="45" t="s">
        <v>32</v>
      </c>
      <c r="B311" s="45" t="s">
        <v>489</v>
      </c>
      <c r="C311" s="45"/>
      <c r="D311" s="45" t="s">
        <v>2138</v>
      </c>
      <c r="E311" s="45" t="s">
        <v>2081</v>
      </c>
      <c r="F311" s="45" t="s">
        <v>2074</v>
      </c>
      <c r="G311" s="45" t="s">
        <v>2164</v>
      </c>
      <c r="H311" s="45"/>
      <c r="I311" s="45"/>
      <c r="J311" s="45">
        <v>0.52</v>
      </c>
      <c r="K311" s="45"/>
      <c r="L311" s="45"/>
      <c r="M311" s="45">
        <v>0.39</v>
      </c>
      <c r="N311" s="45"/>
      <c r="O311" s="45">
        <v>857.0</v>
      </c>
    </row>
    <row r="312" ht="14.25" hidden="1" customHeight="1">
      <c r="A312" s="45" t="s">
        <v>32</v>
      </c>
      <c r="B312" s="45" t="s">
        <v>481</v>
      </c>
      <c r="C312" s="45"/>
      <c r="D312" s="45" t="s">
        <v>2126</v>
      </c>
      <c r="E312" s="45" t="s">
        <v>2088</v>
      </c>
      <c r="F312" s="45" t="s">
        <v>2074</v>
      </c>
      <c r="G312" s="45" t="s">
        <v>2157</v>
      </c>
      <c r="H312" s="45"/>
      <c r="I312" s="45"/>
      <c r="J312" s="45">
        <v>0.059</v>
      </c>
      <c r="K312" s="45"/>
      <c r="L312" s="45"/>
      <c r="M312" s="45"/>
      <c r="N312" s="45"/>
      <c r="O312" s="45">
        <v>739.0</v>
      </c>
    </row>
    <row r="313" ht="14.25" hidden="1" customHeight="1">
      <c r="A313" s="47" t="s">
        <v>32</v>
      </c>
      <c r="B313" s="47" t="s">
        <v>481</v>
      </c>
      <c r="C313" s="47"/>
      <c r="D313" s="47" t="s">
        <v>2126</v>
      </c>
      <c r="E313" s="47" t="s">
        <v>2076</v>
      </c>
      <c r="F313" s="47" t="s">
        <v>2074</v>
      </c>
      <c r="G313" s="47" t="s">
        <v>2149</v>
      </c>
      <c r="H313" s="47"/>
      <c r="I313" s="47"/>
      <c r="J313" s="47">
        <v>0.059</v>
      </c>
      <c r="K313" s="47"/>
      <c r="L313" s="47"/>
      <c r="M313" s="47"/>
      <c r="N313" s="47"/>
      <c r="O313" s="47">
        <v>740.0</v>
      </c>
    </row>
    <row r="314" ht="14.25" hidden="1" customHeight="1">
      <c r="A314" s="45" t="s">
        <v>32</v>
      </c>
      <c r="B314" s="45" t="s">
        <v>482</v>
      </c>
      <c r="C314" s="45"/>
      <c r="D314" s="45" t="s">
        <v>2126</v>
      </c>
      <c r="E314" s="45" t="s">
        <v>2088</v>
      </c>
      <c r="F314" s="45" t="s">
        <v>2074</v>
      </c>
      <c r="G314" s="45" t="s">
        <v>2157</v>
      </c>
      <c r="H314" s="45"/>
      <c r="I314" s="45"/>
      <c r="J314" s="45">
        <v>0.064</v>
      </c>
      <c r="K314" s="45"/>
      <c r="L314" s="45"/>
      <c r="M314" s="45"/>
      <c r="N314" s="45"/>
      <c r="O314" s="45">
        <v>757.0</v>
      </c>
    </row>
    <row r="315" ht="14.25" hidden="1" customHeight="1">
      <c r="A315" s="47" t="s">
        <v>32</v>
      </c>
      <c r="B315" s="47" t="s">
        <v>482</v>
      </c>
      <c r="C315" s="47"/>
      <c r="D315" s="47" t="s">
        <v>2126</v>
      </c>
      <c r="E315" s="47" t="s">
        <v>2076</v>
      </c>
      <c r="F315" s="47" t="s">
        <v>2074</v>
      </c>
      <c r="G315" s="47" t="s">
        <v>2149</v>
      </c>
      <c r="H315" s="47"/>
      <c r="I315" s="47"/>
      <c r="J315" s="47">
        <v>0.064</v>
      </c>
      <c r="K315" s="47"/>
      <c r="L315" s="47"/>
      <c r="M315" s="47"/>
      <c r="N315" s="47"/>
      <c r="O315" s="47">
        <v>758.0</v>
      </c>
    </row>
    <row r="316" ht="14.25" hidden="1" customHeight="1">
      <c r="A316" s="45" t="s">
        <v>32</v>
      </c>
      <c r="B316" s="45" t="s">
        <v>484</v>
      </c>
      <c r="C316" s="45"/>
      <c r="D316" s="45" t="s">
        <v>2126</v>
      </c>
      <c r="E316" s="45" t="s">
        <v>2088</v>
      </c>
      <c r="F316" s="45" t="s">
        <v>2074</v>
      </c>
      <c r="G316" s="45" t="s">
        <v>2157</v>
      </c>
      <c r="H316" s="45"/>
      <c r="I316" s="45"/>
      <c r="J316" s="45">
        <v>0.053</v>
      </c>
      <c r="K316" s="45"/>
      <c r="L316" s="45"/>
      <c r="M316" s="45"/>
      <c r="N316" s="45"/>
      <c r="O316" s="45">
        <v>775.0</v>
      </c>
    </row>
    <row r="317" ht="14.25" hidden="1" customHeight="1">
      <c r="A317" s="47" t="s">
        <v>32</v>
      </c>
      <c r="B317" s="47" t="s">
        <v>484</v>
      </c>
      <c r="C317" s="47"/>
      <c r="D317" s="47" t="s">
        <v>2126</v>
      </c>
      <c r="E317" s="47" t="s">
        <v>2076</v>
      </c>
      <c r="F317" s="47" t="s">
        <v>2074</v>
      </c>
      <c r="G317" s="47" t="s">
        <v>2149</v>
      </c>
      <c r="H317" s="47"/>
      <c r="I317" s="47"/>
      <c r="J317" s="47">
        <v>0.053</v>
      </c>
      <c r="K317" s="47"/>
      <c r="L317" s="47"/>
      <c r="M317" s="47"/>
      <c r="N317" s="47"/>
      <c r="O317" s="47">
        <v>776.0</v>
      </c>
    </row>
    <row r="318" ht="14.25" hidden="1" customHeight="1">
      <c r="A318" s="45" t="s">
        <v>32</v>
      </c>
      <c r="B318" s="45" t="s">
        <v>485</v>
      </c>
      <c r="C318" s="45"/>
      <c r="D318" s="45" t="s">
        <v>2126</v>
      </c>
      <c r="E318" s="45" t="s">
        <v>2088</v>
      </c>
      <c r="F318" s="45" t="s">
        <v>2074</v>
      </c>
      <c r="G318" s="45" t="s">
        <v>2157</v>
      </c>
      <c r="H318" s="45"/>
      <c r="I318" s="45"/>
      <c r="J318" s="45">
        <v>0.051</v>
      </c>
      <c r="K318" s="45"/>
      <c r="L318" s="45"/>
      <c r="M318" s="45"/>
      <c r="N318" s="45"/>
      <c r="O318" s="45">
        <v>793.0</v>
      </c>
    </row>
    <row r="319" ht="14.25" hidden="1" customHeight="1">
      <c r="A319" s="47" t="s">
        <v>32</v>
      </c>
      <c r="B319" s="47" t="s">
        <v>485</v>
      </c>
      <c r="C319" s="47"/>
      <c r="D319" s="47" t="s">
        <v>2126</v>
      </c>
      <c r="E319" s="47" t="s">
        <v>2076</v>
      </c>
      <c r="F319" s="47" t="s">
        <v>2074</v>
      </c>
      <c r="G319" s="47" t="s">
        <v>2149</v>
      </c>
      <c r="H319" s="47"/>
      <c r="I319" s="47"/>
      <c r="J319" s="47">
        <v>0.051</v>
      </c>
      <c r="K319" s="47"/>
      <c r="L319" s="47"/>
      <c r="M319" s="47"/>
      <c r="N319" s="47"/>
      <c r="O319" s="47">
        <v>794.0</v>
      </c>
    </row>
    <row r="320" ht="14.25" hidden="1" customHeight="1">
      <c r="A320" s="45" t="s">
        <v>32</v>
      </c>
      <c r="B320" s="45" t="s">
        <v>486</v>
      </c>
      <c r="C320" s="45"/>
      <c r="D320" s="45" t="s">
        <v>2126</v>
      </c>
      <c r="E320" s="45" t="s">
        <v>2088</v>
      </c>
      <c r="F320" s="45" t="s">
        <v>2074</v>
      </c>
      <c r="G320" s="45" t="s">
        <v>2157</v>
      </c>
      <c r="H320" s="45"/>
      <c r="I320" s="45"/>
      <c r="J320" s="45">
        <v>0.051</v>
      </c>
      <c r="K320" s="45"/>
      <c r="L320" s="45"/>
      <c r="M320" s="45"/>
      <c r="N320" s="45"/>
      <c r="O320" s="45">
        <v>811.0</v>
      </c>
    </row>
    <row r="321" ht="14.25" hidden="1" customHeight="1">
      <c r="A321" s="47" t="s">
        <v>32</v>
      </c>
      <c r="B321" s="47" t="s">
        <v>486</v>
      </c>
      <c r="C321" s="47"/>
      <c r="D321" s="47" t="s">
        <v>2126</v>
      </c>
      <c r="E321" s="47" t="s">
        <v>2076</v>
      </c>
      <c r="F321" s="47" t="s">
        <v>2074</v>
      </c>
      <c r="G321" s="47" t="s">
        <v>2149</v>
      </c>
      <c r="H321" s="47"/>
      <c r="I321" s="47"/>
      <c r="J321" s="47">
        <v>0.051</v>
      </c>
      <c r="K321" s="47"/>
      <c r="L321" s="47"/>
      <c r="M321" s="47"/>
      <c r="N321" s="47"/>
      <c r="O321" s="47">
        <v>812.0</v>
      </c>
    </row>
    <row r="322" ht="14.25" hidden="1" customHeight="1">
      <c r="A322" s="45" t="s">
        <v>32</v>
      </c>
      <c r="B322" s="45" t="s">
        <v>488</v>
      </c>
      <c r="C322" s="45"/>
      <c r="D322" s="45" t="s">
        <v>2126</v>
      </c>
      <c r="E322" s="45" t="s">
        <v>2088</v>
      </c>
      <c r="F322" s="45" t="s">
        <v>2074</v>
      </c>
      <c r="G322" s="45" t="s">
        <v>2157</v>
      </c>
      <c r="H322" s="45"/>
      <c r="I322" s="45"/>
      <c r="J322" s="45">
        <v>0.045</v>
      </c>
      <c r="K322" s="45"/>
      <c r="L322" s="45"/>
      <c r="M322" s="45"/>
      <c r="N322" s="45"/>
      <c r="O322" s="45">
        <v>829.0</v>
      </c>
    </row>
    <row r="323" ht="14.25" hidden="1" customHeight="1">
      <c r="A323" s="47" t="s">
        <v>32</v>
      </c>
      <c r="B323" s="47" t="s">
        <v>488</v>
      </c>
      <c r="C323" s="47"/>
      <c r="D323" s="47" t="s">
        <v>2126</v>
      </c>
      <c r="E323" s="47" t="s">
        <v>2076</v>
      </c>
      <c r="F323" s="47" t="s">
        <v>2074</v>
      </c>
      <c r="G323" s="47" t="s">
        <v>2149</v>
      </c>
      <c r="H323" s="47"/>
      <c r="I323" s="47"/>
      <c r="J323" s="47">
        <v>0.045</v>
      </c>
      <c r="K323" s="47"/>
      <c r="L323" s="47"/>
      <c r="M323" s="47"/>
      <c r="N323" s="47"/>
      <c r="O323" s="47">
        <v>830.0</v>
      </c>
    </row>
    <row r="324" ht="14.25" hidden="1" customHeight="1">
      <c r="A324" s="45" t="s">
        <v>32</v>
      </c>
      <c r="B324" s="45" t="s">
        <v>489</v>
      </c>
      <c r="C324" s="45"/>
      <c r="D324" s="45" t="s">
        <v>2126</v>
      </c>
      <c r="E324" s="45" t="s">
        <v>2088</v>
      </c>
      <c r="F324" s="45" t="s">
        <v>2074</v>
      </c>
      <c r="G324" s="45" t="s">
        <v>2157</v>
      </c>
      <c r="H324" s="45"/>
      <c r="I324" s="45"/>
      <c r="J324" s="45">
        <v>0.049</v>
      </c>
      <c r="K324" s="45"/>
      <c r="L324" s="45"/>
      <c r="M324" s="45"/>
      <c r="N324" s="45"/>
      <c r="O324" s="45">
        <v>847.0</v>
      </c>
    </row>
    <row r="325" ht="14.25" hidden="1" customHeight="1">
      <c r="A325" s="47" t="s">
        <v>32</v>
      </c>
      <c r="B325" s="47" t="s">
        <v>489</v>
      </c>
      <c r="C325" s="47"/>
      <c r="D325" s="47" t="s">
        <v>2126</v>
      </c>
      <c r="E325" s="47" t="s">
        <v>2076</v>
      </c>
      <c r="F325" s="47" t="s">
        <v>2074</v>
      </c>
      <c r="G325" s="47" t="s">
        <v>2149</v>
      </c>
      <c r="H325" s="47"/>
      <c r="I325" s="47"/>
      <c r="J325" s="47">
        <v>0.049</v>
      </c>
      <c r="K325" s="47"/>
      <c r="L325" s="47"/>
      <c r="M325" s="47"/>
      <c r="N325" s="47"/>
      <c r="O325" s="47">
        <v>848.0</v>
      </c>
    </row>
    <row r="326" ht="14.25" hidden="1" customHeight="1">
      <c r="A326" s="45" t="s">
        <v>32</v>
      </c>
      <c r="B326" s="45" t="s">
        <v>490</v>
      </c>
      <c r="C326" s="45"/>
      <c r="D326" s="45" t="s">
        <v>2126</v>
      </c>
      <c r="E326" s="45" t="s">
        <v>2088</v>
      </c>
      <c r="F326" s="45" t="s">
        <v>2074</v>
      </c>
      <c r="G326" s="45" t="s">
        <v>2157</v>
      </c>
      <c r="H326" s="45"/>
      <c r="I326" s="45"/>
      <c r="J326" s="45">
        <v>0.04</v>
      </c>
      <c r="K326" s="45"/>
      <c r="L326" s="45"/>
      <c r="M326" s="45"/>
      <c r="N326" s="45"/>
      <c r="O326" s="45">
        <v>865.0</v>
      </c>
    </row>
    <row r="327" ht="14.25" hidden="1" customHeight="1">
      <c r="A327" s="47" t="s">
        <v>32</v>
      </c>
      <c r="B327" s="47" t="s">
        <v>490</v>
      </c>
      <c r="C327" s="47"/>
      <c r="D327" s="47" t="s">
        <v>2126</v>
      </c>
      <c r="E327" s="47" t="s">
        <v>2076</v>
      </c>
      <c r="F327" s="47" t="s">
        <v>2074</v>
      </c>
      <c r="G327" s="47" t="s">
        <v>2149</v>
      </c>
      <c r="H327" s="47"/>
      <c r="I327" s="47"/>
      <c r="J327" s="47">
        <v>0.04</v>
      </c>
      <c r="K327" s="47"/>
      <c r="L327" s="47"/>
      <c r="M327" s="47"/>
      <c r="N327" s="47"/>
      <c r="O327" s="47">
        <v>866.0</v>
      </c>
    </row>
    <row r="328" ht="14.25" hidden="1" customHeight="1">
      <c r="A328" s="45" t="s">
        <v>32</v>
      </c>
      <c r="B328" s="45" t="s">
        <v>491</v>
      </c>
      <c r="C328" s="45"/>
      <c r="D328" s="45" t="s">
        <v>2126</v>
      </c>
      <c r="E328" s="45" t="s">
        <v>2088</v>
      </c>
      <c r="F328" s="45" t="s">
        <v>2074</v>
      </c>
      <c r="G328" s="45" t="s">
        <v>2157</v>
      </c>
      <c r="H328" s="45"/>
      <c r="I328" s="45"/>
      <c r="J328" s="45">
        <v>0.031</v>
      </c>
      <c r="K328" s="45"/>
      <c r="L328" s="45"/>
      <c r="M328" s="45"/>
      <c r="N328" s="45"/>
      <c r="O328" s="45">
        <v>883.0</v>
      </c>
    </row>
    <row r="329" ht="14.25" hidden="1" customHeight="1">
      <c r="A329" s="47" t="s">
        <v>32</v>
      </c>
      <c r="B329" s="47" t="s">
        <v>491</v>
      </c>
      <c r="C329" s="47"/>
      <c r="D329" s="47" t="s">
        <v>2126</v>
      </c>
      <c r="E329" s="47" t="s">
        <v>2076</v>
      </c>
      <c r="F329" s="47" t="s">
        <v>2074</v>
      </c>
      <c r="G329" s="47" t="s">
        <v>2149</v>
      </c>
      <c r="H329" s="47"/>
      <c r="I329" s="47"/>
      <c r="J329" s="47">
        <v>0.031</v>
      </c>
      <c r="K329" s="47"/>
      <c r="L329" s="47"/>
      <c r="M329" s="47"/>
      <c r="N329" s="47"/>
      <c r="O329" s="47">
        <v>884.0</v>
      </c>
    </row>
    <row r="330" ht="14.25" hidden="1" customHeight="1">
      <c r="A330" s="45" t="s">
        <v>32</v>
      </c>
      <c r="B330" s="45" t="s">
        <v>473</v>
      </c>
      <c r="C330" s="45"/>
      <c r="D330" s="45" t="s">
        <v>2126</v>
      </c>
      <c r="E330" s="45" t="s">
        <v>2088</v>
      </c>
      <c r="F330" s="45" t="s">
        <v>2074</v>
      </c>
      <c r="G330" s="45" t="s">
        <v>2157</v>
      </c>
      <c r="H330" s="45"/>
      <c r="I330" s="45"/>
      <c r="J330" s="45">
        <v>0.066</v>
      </c>
      <c r="K330" s="45"/>
      <c r="L330" s="45"/>
      <c r="M330" s="45"/>
      <c r="N330" s="45"/>
      <c r="O330" s="45">
        <v>631.0</v>
      </c>
    </row>
    <row r="331" ht="14.25" hidden="1" customHeight="1">
      <c r="A331" s="45" t="s">
        <v>32</v>
      </c>
      <c r="B331" s="45" t="s">
        <v>474</v>
      </c>
      <c r="C331" s="45"/>
      <c r="D331" s="45" t="s">
        <v>2126</v>
      </c>
      <c r="E331" s="45" t="s">
        <v>2088</v>
      </c>
      <c r="F331" s="45" t="s">
        <v>2074</v>
      </c>
      <c r="G331" s="45" t="s">
        <v>2157</v>
      </c>
      <c r="H331" s="45"/>
      <c r="I331" s="45"/>
      <c r="J331" s="45">
        <v>0.046</v>
      </c>
      <c r="K331" s="45"/>
      <c r="L331" s="45"/>
      <c r="M331" s="45"/>
      <c r="N331" s="45"/>
      <c r="O331" s="45">
        <v>649.0</v>
      </c>
    </row>
    <row r="332" ht="14.25" hidden="1" customHeight="1">
      <c r="A332" s="45" t="s">
        <v>30</v>
      </c>
      <c r="B332" s="45" t="s">
        <v>473</v>
      </c>
      <c r="C332" s="45"/>
      <c r="D332" s="45" t="s">
        <v>2126</v>
      </c>
      <c r="E332" s="45" t="s">
        <v>2088</v>
      </c>
      <c r="F332" s="45" t="s">
        <v>2074</v>
      </c>
      <c r="G332" s="45" t="s">
        <v>2157</v>
      </c>
      <c r="H332" s="45"/>
      <c r="I332" s="45"/>
      <c r="J332" s="45">
        <v>0.1</v>
      </c>
      <c r="K332" s="45"/>
      <c r="L332" s="45"/>
      <c r="M332" s="45"/>
      <c r="N332" s="45"/>
      <c r="O332" s="45">
        <v>343.0</v>
      </c>
    </row>
    <row r="333" ht="14.25" hidden="1" customHeight="1">
      <c r="A333" s="45" t="s">
        <v>30</v>
      </c>
      <c r="B333" s="45" t="s">
        <v>474</v>
      </c>
      <c r="C333" s="45"/>
      <c r="D333" s="45" t="s">
        <v>2126</v>
      </c>
      <c r="E333" s="45" t="s">
        <v>2088</v>
      </c>
      <c r="F333" s="45" t="s">
        <v>2074</v>
      </c>
      <c r="G333" s="45" t="s">
        <v>2157</v>
      </c>
      <c r="H333" s="45"/>
      <c r="I333" s="45"/>
      <c r="J333" s="45">
        <v>0.1</v>
      </c>
      <c r="K333" s="45"/>
      <c r="L333" s="45"/>
      <c r="M333" s="45"/>
      <c r="N333" s="45"/>
      <c r="O333" s="45">
        <v>361.0</v>
      </c>
    </row>
    <row r="334" ht="14.25" hidden="1" customHeight="1">
      <c r="A334" s="45" t="s">
        <v>40</v>
      </c>
      <c r="B334" s="45" t="s">
        <v>472</v>
      </c>
      <c r="C334" s="45"/>
      <c r="D334" s="45" t="s">
        <v>2126</v>
      </c>
      <c r="E334" s="45" t="s">
        <v>2088</v>
      </c>
      <c r="F334" s="45" t="s">
        <v>2089</v>
      </c>
      <c r="G334" s="61" t="s">
        <v>2148</v>
      </c>
      <c r="H334" s="45"/>
      <c r="I334" s="45"/>
      <c r="J334" s="45">
        <v>0.048</v>
      </c>
      <c r="K334" s="45"/>
      <c r="L334" s="45"/>
      <c r="M334" s="45"/>
      <c r="N334" s="45"/>
      <c r="O334" s="45">
        <v>2585.0</v>
      </c>
    </row>
    <row r="335" ht="14.25" hidden="1" customHeight="1">
      <c r="A335" s="45" t="s">
        <v>32</v>
      </c>
      <c r="B335" s="45" t="s">
        <v>473</v>
      </c>
      <c r="C335" s="45"/>
      <c r="D335" s="45" t="s">
        <v>2126</v>
      </c>
      <c r="E335" s="45" t="s">
        <v>2088</v>
      </c>
      <c r="F335" s="45" t="s">
        <v>2089</v>
      </c>
      <c r="G335" s="45" t="s">
        <v>2157</v>
      </c>
      <c r="H335" s="45"/>
      <c r="I335" s="45"/>
      <c r="J335" s="45"/>
      <c r="K335" s="45"/>
      <c r="L335" s="45"/>
      <c r="M335" s="45"/>
      <c r="N335" s="45"/>
      <c r="O335" s="45">
        <v>643.0</v>
      </c>
    </row>
    <row r="336" ht="14.25" hidden="1" customHeight="1">
      <c r="A336" s="45" t="s">
        <v>32</v>
      </c>
      <c r="B336" s="45" t="s">
        <v>474</v>
      </c>
      <c r="C336" s="45"/>
      <c r="D336" s="45" t="s">
        <v>2126</v>
      </c>
      <c r="E336" s="45" t="s">
        <v>2088</v>
      </c>
      <c r="F336" s="45" t="s">
        <v>2089</v>
      </c>
      <c r="G336" s="45" t="s">
        <v>2157</v>
      </c>
      <c r="H336" s="45"/>
      <c r="I336" s="45"/>
      <c r="J336" s="45"/>
      <c r="K336" s="45"/>
      <c r="L336" s="45"/>
      <c r="M336" s="45"/>
      <c r="N336" s="45"/>
      <c r="O336" s="45">
        <v>661.0</v>
      </c>
    </row>
    <row r="337" ht="14.25" hidden="1" customHeight="1">
      <c r="A337" s="45" t="s">
        <v>30</v>
      </c>
      <c r="B337" s="45" t="s">
        <v>473</v>
      </c>
      <c r="C337" s="45"/>
      <c r="D337" s="45" t="s">
        <v>2126</v>
      </c>
      <c r="E337" s="45" t="s">
        <v>2088</v>
      </c>
      <c r="F337" s="45" t="s">
        <v>2089</v>
      </c>
      <c r="G337" s="45" t="s">
        <v>2157</v>
      </c>
      <c r="H337" s="45"/>
      <c r="I337" s="45"/>
      <c r="J337" s="45"/>
      <c r="K337" s="45"/>
      <c r="L337" s="45"/>
      <c r="M337" s="45"/>
      <c r="N337" s="45"/>
      <c r="O337" s="45">
        <v>355.0</v>
      </c>
    </row>
    <row r="338" ht="14.25" hidden="1" customHeight="1">
      <c r="A338" s="45" t="s">
        <v>30</v>
      </c>
      <c r="B338" s="45" t="s">
        <v>474</v>
      </c>
      <c r="C338" s="45"/>
      <c r="D338" s="45" t="s">
        <v>2126</v>
      </c>
      <c r="E338" s="45" t="s">
        <v>2088</v>
      </c>
      <c r="F338" s="45" t="s">
        <v>2089</v>
      </c>
      <c r="G338" s="45" t="s">
        <v>2157</v>
      </c>
      <c r="H338" s="45"/>
      <c r="I338" s="45"/>
      <c r="J338" s="45"/>
      <c r="K338" s="45"/>
      <c r="L338" s="45"/>
      <c r="M338" s="45"/>
      <c r="N338" s="45"/>
      <c r="O338" s="45">
        <v>373.0</v>
      </c>
    </row>
    <row r="339" ht="14.25" hidden="1" customHeight="1">
      <c r="A339" s="47" t="s">
        <v>40</v>
      </c>
      <c r="B339" s="47" t="s">
        <v>472</v>
      </c>
      <c r="C339" s="47"/>
      <c r="D339" s="47" t="s">
        <v>2126</v>
      </c>
      <c r="E339" s="47" t="s">
        <v>2088</v>
      </c>
      <c r="F339" s="47" t="s">
        <v>2102</v>
      </c>
      <c r="G339" s="61" t="s">
        <v>2157</v>
      </c>
      <c r="H339" s="47"/>
      <c r="I339" s="47"/>
      <c r="J339" s="47">
        <v>0.218</v>
      </c>
      <c r="K339" s="47"/>
      <c r="L339" s="47"/>
      <c r="M339" s="47"/>
      <c r="N339" s="47"/>
      <c r="O339" s="47">
        <v>2610.0</v>
      </c>
    </row>
    <row r="340" ht="14.25" hidden="1" customHeight="1">
      <c r="A340" s="45" t="s">
        <v>30</v>
      </c>
      <c r="B340" s="45" t="s">
        <v>471</v>
      </c>
      <c r="C340" s="45"/>
      <c r="D340" s="45" t="s">
        <v>2126</v>
      </c>
      <c r="E340" s="45" t="s">
        <v>2088</v>
      </c>
      <c r="F340" s="45" t="s">
        <v>2074</v>
      </c>
      <c r="G340" s="45" t="s">
        <v>2157</v>
      </c>
      <c r="H340" s="45"/>
      <c r="I340" s="45"/>
      <c r="J340" s="45">
        <v>0.1</v>
      </c>
      <c r="K340" s="45"/>
      <c r="L340" s="45"/>
      <c r="M340" s="45"/>
      <c r="N340" s="45"/>
      <c r="O340" s="45">
        <v>325.0</v>
      </c>
    </row>
    <row r="341" ht="14.25" hidden="1" customHeight="1">
      <c r="A341" s="47" t="s">
        <v>30</v>
      </c>
      <c r="B341" s="47" t="s">
        <v>471</v>
      </c>
      <c r="C341" s="47"/>
      <c r="D341" s="47" t="s">
        <v>2126</v>
      </c>
      <c r="E341" s="47" t="s">
        <v>2076</v>
      </c>
      <c r="F341" s="47" t="s">
        <v>2074</v>
      </c>
      <c r="G341" s="47" t="s">
        <v>2149</v>
      </c>
      <c r="H341" s="47"/>
      <c r="I341" s="47"/>
      <c r="J341" s="47">
        <v>0.1</v>
      </c>
      <c r="K341" s="47"/>
      <c r="L341" s="47"/>
      <c r="M341" s="47"/>
      <c r="N341" s="47"/>
      <c r="O341" s="47">
        <v>326.0</v>
      </c>
    </row>
    <row r="342" ht="14.25" hidden="1" customHeight="1">
      <c r="A342" s="45" t="s">
        <v>30</v>
      </c>
      <c r="B342" s="45" t="s">
        <v>471</v>
      </c>
      <c r="C342" s="45"/>
      <c r="D342" s="45" t="s">
        <v>2128</v>
      </c>
      <c r="E342" s="45" t="s">
        <v>2075</v>
      </c>
      <c r="F342" s="45" t="s">
        <v>2074</v>
      </c>
      <c r="G342" s="45" t="s">
        <v>2129</v>
      </c>
      <c r="H342" s="45"/>
      <c r="I342" s="45"/>
      <c r="J342" s="45">
        <v>0.23</v>
      </c>
      <c r="K342" s="45"/>
      <c r="L342" s="45"/>
      <c r="M342" s="45"/>
      <c r="N342" s="45"/>
      <c r="O342" s="45">
        <v>327.0</v>
      </c>
    </row>
    <row r="343" ht="14.25" hidden="1" customHeight="1">
      <c r="A343" s="47" t="s">
        <v>30</v>
      </c>
      <c r="B343" s="47" t="s">
        <v>471</v>
      </c>
      <c r="C343" s="47"/>
      <c r="D343" s="47" t="s">
        <v>2128</v>
      </c>
      <c r="E343" s="47" t="s">
        <v>2073</v>
      </c>
      <c r="F343" s="47" t="s">
        <v>2074</v>
      </c>
      <c r="G343" s="47" t="s">
        <v>2131</v>
      </c>
      <c r="H343" s="47"/>
      <c r="I343" s="47"/>
      <c r="J343" s="47">
        <v>0.23</v>
      </c>
      <c r="K343" s="47"/>
      <c r="L343" s="47"/>
      <c r="M343" s="47"/>
      <c r="N343" s="47"/>
      <c r="O343" s="47">
        <v>328.0</v>
      </c>
    </row>
    <row r="344" ht="14.25" hidden="1" customHeight="1">
      <c r="A344" s="45" t="s">
        <v>30</v>
      </c>
      <c r="B344" s="45" t="s">
        <v>471</v>
      </c>
      <c r="C344" s="45"/>
      <c r="D344" s="45" t="s">
        <v>2128</v>
      </c>
      <c r="E344" s="45" t="s">
        <v>2090</v>
      </c>
      <c r="F344" s="45" t="s">
        <v>2074</v>
      </c>
      <c r="G344" s="45" t="s">
        <v>2132</v>
      </c>
      <c r="H344" s="45"/>
      <c r="I344" s="45"/>
      <c r="J344" s="45">
        <v>0.23</v>
      </c>
      <c r="K344" s="45"/>
      <c r="L344" s="45"/>
      <c r="M344" s="45"/>
      <c r="N344" s="45"/>
      <c r="O344" s="45">
        <v>329.0</v>
      </c>
    </row>
    <row r="345" ht="14.25" hidden="1" customHeight="1">
      <c r="A345" s="47" t="s">
        <v>30</v>
      </c>
      <c r="B345" s="47" t="s">
        <v>471</v>
      </c>
      <c r="C345" s="47"/>
      <c r="D345" s="47" t="s">
        <v>2133</v>
      </c>
      <c r="E345" s="47" t="s">
        <v>2075</v>
      </c>
      <c r="F345" s="47" t="s">
        <v>2074</v>
      </c>
      <c r="G345" s="47" t="s">
        <v>2134</v>
      </c>
      <c r="H345" s="47"/>
      <c r="I345" s="47"/>
      <c r="J345" s="47">
        <v>0.0</v>
      </c>
      <c r="K345" s="47"/>
      <c r="L345" s="47"/>
      <c r="M345" s="47"/>
      <c r="N345" s="47"/>
      <c r="O345" s="47">
        <v>330.0</v>
      </c>
    </row>
    <row r="346" ht="14.25" hidden="1" customHeight="1">
      <c r="A346" s="45" t="s">
        <v>30</v>
      </c>
      <c r="B346" s="45" t="s">
        <v>471</v>
      </c>
      <c r="C346" s="45"/>
      <c r="D346" s="45" t="s">
        <v>2124</v>
      </c>
      <c r="E346" s="45" t="s">
        <v>2075</v>
      </c>
      <c r="F346" s="45" t="s">
        <v>2074</v>
      </c>
      <c r="G346" s="45" t="s">
        <v>2125</v>
      </c>
      <c r="H346" s="45"/>
      <c r="I346" s="45"/>
      <c r="J346" s="45">
        <v>0.0</v>
      </c>
      <c r="K346" s="45"/>
      <c r="L346" s="45"/>
      <c r="M346" s="45"/>
      <c r="N346" s="45"/>
      <c r="O346" s="45">
        <v>331.0</v>
      </c>
    </row>
    <row r="347" ht="14.25" hidden="1" customHeight="1">
      <c r="A347" s="47" t="s">
        <v>32</v>
      </c>
      <c r="B347" s="47" t="s">
        <v>481</v>
      </c>
      <c r="C347" s="47"/>
      <c r="D347" s="47" t="s">
        <v>2135</v>
      </c>
      <c r="E347" s="60" t="s">
        <v>2075</v>
      </c>
      <c r="F347" s="47" t="s">
        <v>2074</v>
      </c>
      <c r="G347" s="60" t="s">
        <v>2158</v>
      </c>
      <c r="H347" s="47"/>
      <c r="I347" s="47"/>
      <c r="J347" s="47"/>
      <c r="K347" s="47"/>
      <c r="L347" s="47"/>
      <c r="M347" s="47"/>
      <c r="N347" s="47"/>
      <c r="O347" s="47">
        <v>746.0</v>
      </c>
    </row>
    <row r="348" ht="14.25" customHeight="1">
      <c r="A348" s="45" t="s">
        <v>30</v>
      </c>
      <c r="B348" s="45" t="s">
        <v>471</v>
      </c>
      <c r="C348" s="45"/>
      <c r="D348" s="45" t="s">
        <v>2120</v>
      </c>
      <c r="E348" s="45" t="s">
        <v>2082</v>
      </c>
      <c r="F348" s="45" t="s">
        <v>2074</v>
      </c>
      <c r="G348" s="45" t="s">
        <v>2122</v>
      </c>
      <c r="H348" s="45"/>
      <c r="I348" s="45"/>
      <c r="J348" s="45"/>
      <c r="K348" s="45"/>
      <c r="L348" s="45"/>
      <c r="M348" s="45"/>
      <c r="N348" s="45"/>
      <c r="O348" s="45">
        <v>333.0</v>
      </c>
    </row>
    <row r="349" ht="14.25" customHeight="1">
      <c r="A349" s="47" t="s">
        <v>30</v>
      </c>
      <c r="B349" s="47" t="s">
        <v>471</v>
      </c>
      <c r="C349" s="47"/>
      <c r="D349" s="47" t="s">
        <v>2120</v>
      </c>
      <c r="E349" s="47" t="s">
        <v>2083</v>
      </c>
      <c r="F349" s="47" t="s">
        <v>2074</v>
      </c>
      <c r="G349" s="47" t="s">
        <v>2121</v>
      </c>
      <c r="H349" s="47"/>
      <c r="I349" s="47"/>
      <c r="J349" s="47"/>
      <c r="K349" s="47"/>
      <c r="L349" s="47"/>
      <c r="M349" s="47"/>
      <c r="N349" s="47"/>
      <c r="O349" s="47">
        <v>334.0</v>
      </c>
    </row>
    <row r="350" ht="14.25" hidden="1" customHeight="1">
      <c r="A350" s="45" t="s">
        <v>30</v>
      </c>
      <c r="B350" s="45" t="s">
        <v>471</v>
      </c>
      <c r="C350" s="45"/>
      <c r="D350" s="45" t="s">
        <v>2138</v>
      </c>
      <c r="E350" s="45" t="s">
        <v>2081</v>
      </c>
      <c r="F350" s="45" t="s">
        <v>2074</v>
      </c>
      <c r="G350" s="45" t="s">
        <v>2097</v>
      </c>
      <c r="H350" s="45"/>
      <c r="I350" s="45"/>
      <c r="J350" s="45">
        <v>1.22</v>
      </c>
      <c r="K350" s="45"/>
      <c r="L350" s="45"/>
      <c r="M350" s="45">
        <v>0.54</v>
      </c>
      <c r="N350" s="45"/>
      <c r="O350" s="45">
        <v>335.0</v>
      </c>
    </row>
    <row r="351" ht="14.25" hidden="1" customHeight="1">
      <c r="A351" s="47" t="s">
        <v>32</v>
      </c>
      <c r="B351" s="47" t="s">
        <v>473</v>
      </c>
      <c r="C351" s="47"/>
      <c r="D351" s="47" t="s">
        <v>2126</v>
      </c>
      <c r="E351" s="47" t="s">
        <v>2088</v>
      </c>
      <c r="F351" s="47" t="s">
        <v>2102</v>
      </c>
      <c r="G351" s="47" t="s">
        <v>2157</v>
      </c>
      <c r="H351" s="47"/>
      <c r="I351" s="47"/>
      <c r="J351" s="47"/>
      <c r="K351" s="47"/>
      <c r="L351" s="47"/>
      <c r="M351" s="47"/>
      <c r="N351" s="47"/>
      <c r="O351" s="47">
        <v>646.0</v>
      </c>
    </row>
    <row r="352" ht="14.25" hidden="1" customHeight="1">
      <c r="A352" s="47" t="s">
        <v>32</v>
      </c>
      <c r="B352" s="47" t="s">
        <v>474</v>
      </c>
      <c r="C352" s="47"/>
      <c r="D352" s="47" t="s">
        <v>2126</v>
      </c>
      <c r="E352" s="47" t="s">
        <v>2088</v>
      </c>
      <c r="F352" s="47" t="s">
        <v>2102</v>
      </c>
      <c r="G352" s="47" t="s">
        <v>2157</v>
      </c>
      <c r="H352" s="47"/>
      <c r="I352" s="47"/>
      <c r="J352" s="47"/>
      <c r="K352" s="47"/>
      <c r="L352" s="47"/>
      <c r="M352" s="47"/>
      <c r="N352" s="47"/>
      <c r="O352" s="47">
        <v>664.0</v>
      </c>
    </row>
    <row r="353" ht="14.25" hidden="1" customHeight="1">
      <c r="A353" s="47" t="s">
        <v>30</v>
      </c>
      <c r="B353" s="47" t="s">
        <v>473</v>
      </c>
      <c r="C353" s="47"/>
      <c r="D353" s="47" t="s">
        <v>2126</v>
      </c>
      <c r="E353" s="47" t="s">
        <v>2088</v>
      </c>
      <c r="F353" s="47" t="s">
        <v>2102</v>
      </c>
      <c r="G353" s="47" t="s">
        <v>2157</v>
      </c>
      <c r="H353" s="47"/>
      <c r="I353" s="47"/>
      <c r="J353" s="60">
        <v>0.1</v>
      </c>
      <c r="K353" s="47"/>
      <c r="L353" s="47"/>
      <c r="M353" s="47"/>
      <c r="N353" s="47"/>
      <c r="O353" s="47">
        <v>358.0</v>
      </c>
    </row>
    <row r="354" ht="14.25" hidden="1" customHeight="1">
      <c r="A354" s="47" t="s">
        <v>30</v>
      </c>
      <c r="B354" s="47" t="s">
        <v>474</v>
      </c>
      <c r="C354" s="47"/>
      <c r="D354" s="47" t="s">
        <v>2126</v>
      </c>
      <c r="E354" s="47" t="s">
        <v>2088</v>
      </c>
      <c r="F354" s="47" t="s">
        <v>2102</v>
      </c>
      <c r="G354" s="47" t="s">
        <v>2157</v>
      </c>
      <c r="H354" s="47"/>
      <c r="I354" s="47"/>
      <c r="J354" s="60">
        <v>0.1</v>
      </c>
      <c r="K354" s="47"/>
      <c r="L354" s="47"/>
      <c r="M354" s="47"/>
      <c r="N354" s="47"/>
      <c r="O354" s="47">
        <v>376.0</v>
      </c>
    </row>
    <row r="355" ht="14.25" hidden="1" customHeight="1">
      <c r="A355" s="45" t="s">
        <v>40</v>
      </c>
      <c r="B355" s="45" t="s">
        <v>472</v>
      </c>
      <c r="C355" s="45"/>
      <c r="D355" s="45" t="s">
        <v>2126</v>
      </c>
      <c r="E355" s="45" t="s">
        <v>2101</v>
      </c>
      <c r="F355" s="45" t="s">
        <v>2074</v>
      </c>
      <c r="G355" s="93" t="s">
        <v>2143</v>
      </c>
      <c r="H355" s="45"/>
      <c r="I355" s="45"/>
      <c r="J355" s="45">
        <v>0.055</v>
      </c>
      <c r="K355" s="45"/>
      <c r="L355" s="45"/>
      <c r="M355" s="45"/>
      <c r="N355" s="45"/>
      <c r="O355" s="45">
        <v>2561.0</v>
      </c>
    </row>
    <row r="356" ht="14.25" hidden="1" customHeight="1">
      <c r="A356" s="47" t="s">
        <v>40</v>
      </c>
      <c r="B356" s="47" t="s">
        <v>472</v>
      </c>
      <c r="C356" s="47"/>
      <c r="D356" s="47" t="s">
        <v>2126</v>
      </c>
      <c r="E356" s="47" t="s">
        <v>2101</v>
      </c>
      <c r="F356" s="47" t="s">
        <v>2089</v>
      </c>
      <c r="G356" s="93" t="s">
        <v>2143</v>
      </c>
      <c r="H356" s="47"/>
      <c r="I356" s="47"/>
      <c r="J356" s="47">
        <v>0.055</v>
      </c>
      <c r="K356" s="47"/>
      <c r="L356" s="47"/>
      <c r="M356" s="47"/>
      <c r="N356" s="47"/>
      <c r="O356" s="47">
        <v>2586.0</v>
      </c>
    </row>
    <row r="357" ht="14.25" hidden="1" customHeight="1">
      <c r="A357" s="45" t="s">
        <v>40</v>
      </c>
      <c r="B357" s="45" t="s">
        <v>472</v>
      </c>
      <c r="C357" s="45"/>
      <c r="D357" s="45" t="s">
        <v>2126</v>
      </c>
      <c r="E357" s="45" t="s">
        <v>2101</v>
      </c>
      <c r="F357" s="45" t="s">
        <v>2102</v>
      </c>
      <c r="G357" s="93" t="s">
        <v>2143</v>
      </c>
      <c r="H357" s="45"/>
      <c r="I357" s="45"/>
      <c r="J357" s="45">
        <v>0.097</v>
      </c>
      <c r="K357" s="45"/>
      <c r="L357" s="45"/>
      <c r="M357" s="45"/>
      <c r="N357" s="45"/>
      <c r="O357" s="45">
        <v>2611.0</v>
      </c>
    </row>
    <row r="358" ht="14.25" hidden="1" customHeight="1">
      <c r="A358" s="45" t="s">
        <v>32</v>
      </c>
      <c r="B358" s="45" t="s">
        <v>473</v>
      </c>
      <c r="C358" s="45"/>
      <c r="D358" s="45" t="s">
        <v>2126</v>
      </c>
      <c r="E358" s="45" t="s">
        <v>2101</v>
      </c>
      <c r="F358" s="45" t="s">
        <v>2102</v>
      </c>
      <c r="G358" s="45" t="s">
        <v>2143</v>
      </c>
      <c r="H358" s="45"/>
      <c r="I358" s="45"/>
      <c r="J358" s="61">
        <v>0.1</v>
      </c>
      <c r="K358" s="45"/>
      <c r="L358" s="45"/>
      <c r="M358" s="45"/>
      <c r="N358" s="45"/>
      <c r="O358" s="45">
        <v>647.0</v>
      </c>
    </row>
    <row r="359" ht="14.25" hidden="1" customHeight="1">
      <c r="A359" s="47" t="s">
        <v>34</v>
      </c>
      <c r="B359" s="47" t="s">
        <v>471</v>
      </c>
      <c r="C359" s="47"/>
      <c r="D359" s="47" t="s">
        <v>2126</v>
      </c>
      <c r="E359" s="47" t="s">
        <v>2101</v>
      </c>
      <c r="F359" s="47" t="s">
        <v>2074</v>
      </c>
      <c r="G359" s="47" t="s">
        <v>2143</v>
      </c>
      <c r="H359" s="47"/>
      <c r="I359" s="47"/>
      <c r="J359" s="47">
        <v>0.065</v>
      </c>
      <c r="K359" s="47"/>
      <c r="L359" s="47"/>
      <c r="M359" s="47"/>
      <c r="N359" s="47"/>
      <c r="O359" s="47">
        <v>902.0</v>
      </c>
    </row>
    <row r="360" ht="14.25" hidden="1" customHeight="1">
      <c r="A360" s="47" t="s">
        <v>34</v>
      </c>
      <c r="B360" s="47" t="s">
        <v>471</v>
      </c>
      <c r="C360" s="47"/>
      <c r="D360" s="47" t="s">
        <v>2128</v>
      </c>
      <c r="E360" s="47" t="s">
        <v>2075</v>
      </c>
      <c r="F360" s="47" t="s">
        <v>2074</v>
      </c>
      <c r="G360" s="47" t="s">
        <v>2129</v>
      </c>
      <c r="H360" s="47"/>
      <c r="I360" s="47"/>
      <c r="J360" s="47">
        <v>0.58</v>
      </c>
      <c r="K360" s="47"/>
      <c r="L360" s="47"/>
      <c r="M360" s="47"/>
      <c r="N360" s="47"/>
      <c r="O360" s="47">
        <v>904.0</v>
      </c>
    </row>
    <row r="361" ht="14.25" hidden="1" customHeight="1">
      <c r="A361" s="45" t="s">
        <v>32</v>
      </c>
      <c r="B361" s="45" t="s">
        <v>474</v>
      </c>
      <c r="C361" s="45"/>
      <c r="D361" s="45" t="s">
        <v>2126</v>
      </c>
      <c r="E361" s="45" t="s">
        <v>2101</v>
      </c>
      <c r="F361" s="45" t="s">
        <v>2102</v>
      </c>
      <c r="G361" s="45" t="s">
        <v>2143</v>
      </c>
      <c r="H361" s="45"/>
      <c r="I361" s="45"/>
      <c r="J361" s="61">
        <v>0.1</v>
      </c>
      <c r="K361" s="45"/>
      <c r="L361" s="45"/>
      <c r="M361" s="45"/>
      <c r="N361" s="45"/>
      <c r="O361" s="45">
        <v>665.0</v>
      </c>
    </row>
    <row r="362" ht="14.25" hidden="1" customHeight="1">
      <c r="A362" s="45" t="s">
        <v>30</v>
      </c>
      <c r="B362" s="45" t="s">
        <v>474</v>
      </c>
      <c r="C362" s="45"/>
      <c r="D362" s="45" t="s">
        <v>2126</v>
      </c>
      <c r="E362" s="45" t="s">
        <v>2101</v>
      </c>
      <c r="F362" s="45" t="s">
        <v>2102</v>
      </c>
      <c r="G362" s="45" t="s">
        <v>2143</v>
      </c>
      <c r="H362" s="45"/>
      <c r="I362" s="45"/>
      <c r="J362" s="45"/>
      <c r="K362" s="45"/>
      <c r="L362" s="45"/>
      <c r="M362" s="45"/>
      <c r="N362" s="45"/>
      <c r="O362" s="45">
        <v>377.0</v>
      </c>
    </row>
    <row r="363" ht="14.25" hidden="1" customHeight="1">
      <c r="A363" s="45" t="s">
        <v>34</v>
      </c>
      <c r="B363" s="45" t="s">
        <v>471</v>
      </c>
      <c r="C363" s="45"/>
      <c r="D363" s="45" t="s">
        <v>2128</v>
      </c>
      <c r="E363" s="45" t="s">
        <v>2101</v>
      </c>
      <c r="F363" s="45" t="s">
        <v>2074</v>
      </c>
      <c r="G363" s="45" t="s">
        <v>2130</v>
      </c>
      <c r="H363" s="45"/>
      <c r="I363" s="45"/>
      <c r="J363" s="45">
        <v>0.113</v>
      </c>
      <c r="K363" s="45"/>
      <c r="L363" s="45"/>
      <c r="M363" s="45"/>
      <c r="N363" s="45"/>
      <c r="O363" s="45">
        <v>905.0</v>
      </c>
    </row>
    <row r="364" ht="14.25" hidden="1" customHeight="1">
      <c r="A364" s="47" t="s">
        <v>34</v>
      </c>
      <c r="B364" s="47" t="s">
        <v>471</v>
      </c>
      <c r="C364" s="47"/>
      <c r="D364" s="47" t="s">
        <v>2128</v>
      </c>
      <c r="E364" s="47" t="s">
        <v>2073</v>
      </c>
      <c r="F364" s="47" t="s">
        <v>2074</v>
      </c>
      <c r="G364" s="47" t="s">
        <v>2131</v>
      </c>
      <c r="H364" s="47"/>
      <c r="I364" s="47"/>
      <c r="J364" s="47">
        <v>0.124</v>
      </c>
      <c r="K364" s="47"/>
      <c r="L364" s="47"/>
      <c r="M364" s="47"/>
      <c r="N364" s="47"/>
      <c r="O364" s="47">
        <v>906.0</v>
      </c>
    </row>
    <row r="365" ht="14.25" hidden="1" customHeight="1">
      <c r="A365" s="45" t="s">
        <v>34</v>
      </c>
      <c r="B365" s="45" t="s">
        <v>471</v>
      </c>
      <c r="C365" s="45"/>
      <c r="D365" s="45" t="s">
        <v>2128</v>
      </c>
      <c r="E365" s="45" t="s">
        <v>2090</v>
      </c>
      <c r="F365" s="45" t="s">
        <v>2074</v>
      </c>
      <c r="G365" s="45" t="s">
        <v>2132</v>
      </c>
      <c r="H365" s="45"/>
      <c r="I365" s="45"/>
      <c r="J365" s="45">
        <v>0.089</v>
      </c>
      <c r="K365" s="45"/>
      <c r="L365" s="45"/>
      <c r="M365" s="45"/>
      <c r="N365" s="45"/>
      <c r="O365" s="45">
        <v>907.0</v>
      </c>
    </row>
    <row r="366" ht="14.25" hidden="1" customHeight="1">
      <c r="A366" s="47" t="s">
        <v>34</v>
      </c>
      <c r="B366" s="47" t="s">
        <v>471</v>
      </c>
      <c r="C366" s="47"/>
      <c r="D366" s="47" t="s">
        <v>2133</v>
      </c>
      <c r="E366" s="47" t="s">
        <v>2075</v>
      </c>
      <c r="F366" s="47" t="s">
        <v>2074</v>
      </c>
      <c r="G366" s="47" t="s">
        <v>2134</v>
      </c>
      <c r="H366" s="47"/>
      <c r="I366" s="47"/>
      <c r="J366" s="47"/>
      <c r="K366" s="47"/>
      <c r="L366" s="47">
        <v>1.14</v>
      </c>
      <c r="M366" s="47"/>
      <c r="N366" s="47"/>
      <c r="O366" s="47">
        <v>908.0</v>
      </c>
    </row>
    <row r="367" ht="14.25" hidden="1" customHeight="1">
      <c r="A367" s="45" t="s">
        <v>34</v>
      </c>
      <c r="B367" s="45" t="s">
        <v>471</v>
      </c>
      <c r="C367" s="45"/>
      <c r="D367" s="45" t="s">
        <v>2124</v>
      </c>
      <c r="E367" s="45" t="s">
        <v>2075</v>
      </c>
      <c r="F367" s="45" t="s">
        <v>2074</v>
      </c>
      <c r="G367" s="45" t="s">
        <v>2125</v>
      </c>
      <c r="H367" s="45"/>
      <c r="I367" s="45"/>
      <c r="J367" s="45">
        <v>0.322</v>
      </c>
      <c r="K367" s="45"/>
      <c r="L367" s="45"/>
      <c r="M367" s="45"/>
      <c r="N367" s="45"/>
      <c r="O367" s="45">
        <v>909.0</v>
      </c>
    </row>
    <row r="368" ht="14.25" hidden="1" customHeight="1">
      <c r="A368" s="47" t="s">
        <v>34</v>
      </c>
      <c r="B368" s="47" t="s">
        <v>471</v>
      </c>
      <c r="C368" s="47"/>
      <c r="D368" s="47" t="s">
        <v>2124</v>
      </c>
      <c r="E368" s="47" t="s">
        <v>2073</v>
      </c>
      <c r="F368" s="47" t="s">
        <v>2074</v>
      </c>
      <c r="G368" s="47"/>
      <c r="H368" s="47"/>
      <c r="I368" s="47"/>
      <c r="J368" s="47">
        <v>0.35</v>
      </c>
      <c r="K368" s="47"/>
      <c r="L368" s="47"/>
      <c r="M368" s="47"/>
      <c r="N368" s="47"/>
      <c r="O368" s="47">
        <v>910.0</v>
      </c>
    </row>
    <row r="369" ht="14.25" hidden="1" customHeight="1">
      <c r="A369" s="45" t="s">
        <v>34</v>
      </c>
      <c r="B369" s="45" t="s">
        <v>471</v>
      </c>
      <c r="C369" s="45"/>
      <c r="D369" s="45" t="s">
        <v>2124</v>
      </c>
      <c r="E369" s="45" t="s">
        <v>2090</v>
      </c>
      <c r="F369" s="45" t="s">
        <v>2074</v>
      </c>
      <c r="G369" s="45"/>
      <c r="H369" s="45"/>
      <c r="I369" s="45"/>
      <c r="J369" s="45">
        <v>0.282</v>
      </c>
      <c r="K369" s="45"/>
      <c r="L369" s="45"/>
      <c r="M369" s="45"/>
      <c r="N369" s="45"/>
      <c r="O369" s="45">
        <v>911.0</v>
      </c>
    </row>
    <row r="370" ht="14.25" hidden="1" customHeight="1">
      <c r="A370" s="47" t="s">
        <v>34</v>
      </c>
      <c r="B370" s="47" t="s">
        <v>471</v>
      </c>
      <c r="C370" s="47"/>
      <c r="D370" s="47" t="s">
        <v>2135</v>
      </c>
      <c r="E370" s="47" t="s">
        <v>2080</v>
      </c>
      <c r="F370" s="47" t="s">
        <v>2074</v>
      </c>
      <c r="G370" s="47" t="s">
        <v>2136</v>
      </c>
      <c r="H370" s="47"/>
      <c r="I370" s="47"/>
      <c r="J370" s="47"/>
      <c r="K370" s="47">
        <v>0.73</v>
      </c>
      <c r="L370" s="47"/>
      <c r="M370" s="47"/>
      <c r="N370" s="47"/>
      <c r="O370" s="47">
        <v>912.0</v>
      </c>
    </row>
    <row r="371" ht="14.25" hidden="1" customHeight="1">
      <c r="A371" s="45" t="s">
        <v>34</v>
      </c>
      <c r="B371" s="45" t="s">
        <v>471</v>
      </c>
      <c r="C371" s="45"/>
      <c r="D371" s="45" t="s">
        <v>2135</v>
      </c>
      <c r="E371" s="45" t="s">
        <v>2137</v>
      </c>
      <c r="F371" s="45" t="s">
        <v>2074</v>
      </c>
      <c r="G371" s="45" t="s">
        <v>2136</v>
      </c>
      <c r="H371" s="45"/>
      <c r="I371" s="45"/>
      <c r="J371" s="45"/>
      <c r="K371" s="45">
        <v>1.02</v>
      </c>
      <c r="L371" s="45"/>
      <c r="M371" s="45"/>
      <c r="N371" s="45"/>
      <c r="O371" s="45">
        <v>913.0</v>
      </c>
    </row>
    <row r="372" ht="14.25" hidden="1" customHeight="1">
      <c r="A372" s="47" t="s">
        <v>34</v>
      </c>
      <c r="B372" s="47" t="s">
        <v>471</v>
      </c>
      <c r="C372" s="47"/>
      <c r="D372" s="47" t="s">
        <v>2120</v>
      </c>
      <c r="E372" s="47" t="s">
        <v>2082</v>
      </c>
      <c r="F372" s="47" t="s">
        <v>2074</v>
      </c>
      <c r="G372" s="47" t="s">
        <v>2122</v>
      </c>
      <c r="H372" s="47"/>
      <c r="I372" s="47"/>
      <c r="J372" s="47">
        <v>0.7</v>
      </c>
      <c r="K372" s="47"/>
      <c r="L372" s="47"/>
      <c r="M372" s="47"/>
      <c r="N372" s="47"/>
      <c r="O372" s="47">
        <v>914.0</v>
      </c>
    </row>
    <row r="373" ht="14.25" hidden="1" customHeight="1">
      <c r="A373" s="45" t="s">
        <v>30</v>
      </c>
      <c r="B373" s="45" t="s">
        <v>473</v>
      </c>
      <c r="C373" s="45"/>
      <c r="D373" s="45" t="s">
        <v>2126</v>
      </c>
      <c r="E373" s="45" t="s">
        <v>2101</v>
      </c>
      <c r="F373" s="45" t="s">
        <v>2102</v>
      </c>
      <c r="G373" s="45" t="s">
        <v>2143</v>
      </c>
      <c r="H373" s="45"/>
      <c r="I373" s="45"/>
      <c r="J373" s="45"/>
      <c r="K373" s="45"/>
      <c r="L373" s="45"/>
      <c r="M373" s="45"/>
      <c r="N373" s="45"/>
      <c r="O373" s="45">
        <v>359.0</v>
      </c>
    </row>
    <row r="374" ht="14.25" hidden="1" customHeight="1">
      <c r="A374" s="45" t="s">
        <v>34</v>
      </c>
      <c r="B374" s="45" t="s">
        <v>471</v>
      </c>
      <c r="C374" s="45"/>
      <c r="D374" s="45" t="s">
        <v>2120</v>
      </c>
      <c r="E374" s="45" t="s">
        <v>2083</v>
      </c>
      <c r="F374" s="45" t="s">
        <v>2074</v>
      </c>
      <c r="G374" s="45" t="s">
        <v>2121</v>
      </c>
      <c r="H374" s="45"/>
      <c r="I374" s="45"/>
      <c r="J374" s="45">
        <v>1.45</v>
      </c>
      <c r="K374" s="45"/>
      <c r="L374" s="45"/>
      <c r="M374" s="45"/>
      <c r="N374" s="45"/>
      <c r="O374" s="45">
        <v>915.0</v>
      </c>
    </row>
    <row r="375" ht="14.25" hidden="1" customHeight="1">
      <c r="A375" s="47" t="s">
        <v>34</v>
      </c>
      <c r="B375" s="47" t="s">
        <v>471</v>
      </c>
      <c r="C375" s="47"/>
      <c r="D375" s="47" t="s">
        <v>2138</v>
      </c>
      <c r="E375" s="47" t="s">
        <v>2139</v>
      </c>
      <c r="F375" s="47" t="s">
        <v>2074</v>
      </c>
      <c r="G375" s="47" t="s">
        <v>2099</v>
      </c>
      <c r="H375" s="47">
        <v>1.0</v>
      </c>
      <c r="I375" s="47">
        <v>10.0</v>
      </c>
      <c r="J375" s="47">
        <v>1.22</v>
      </c>
      <c r="K375" s="47"/>
      <c r="L375" s="47"/>
      <c r="M375" s="47">
        <v>0.25</v>
      </c>
      <c r="N375" s="47"/>
      <c r="O375" s="47">
        <v>916.0</v>
      </c>
    </row>
    <row r="376" ht="14.25" hidden="1" customHeight="1">
      <c r="A376" s="45" t="s">
        <v>40</v>
      </c>
      <c r="B376" s="45" t="s">
        <v>472</v>
      </c>
      <c r="C376" s="45"/>
      <c r="D376" s="45" t="s">
        <v>2128</v>
      </c>
      <c r="E376" s="45" t="s">
        <v>2075</v>
      </c>
      <c r="F376" s="45" t="s">
        <v>2074</v>
      </c>
      <c r="G376" s="45" t="s">
        <v>2129</v>
      </c>
      <c r="H376" s="45"/>
      <c r="I376" s="45"/>
      <c r="J376" s="45">
        <v>0.151</v>
      </c>
      <c r="K376" s="45"/>
      <c r="L376" s="45"/>
      <c r="M376" s="45"/>
      <c r="N376" s="45"/>
      <c r="O376" s="45">
        <v>2563.0</v>
      </c>
    </row>
    <row r="377" ht="14.25" hidden="1" customHeight="1">
      <c r="A377" s="45" t="s">
        <v>34</v>
      </c>
      <c r="B377" s="45" t="s">
        <v>471</v>
      </c>
      <c r="C377" s="45"/>
      <c r="D377" s="45" t="s">
        <v>2138</v>
      </c>
      <c r="E377" s="45" t="s">
        <v>2141</v>
      </c>
      <c r="F377" s="45" t="s">
        <v>2074</v>
      </c>
      <c r="G377" s="45" t="s">
        <v>2099</v>
      </c>
      <c r="H377" s="45">
        <v>1.0</v>
      </c>
      <c r="I377" s="45">
        <v>10.0</v>
      </c>
      <c r="J377" s="45">
        <v>1.22</v>
      </c>
      <c r="K377" s="45"/>
      <c r="L377" s="45"/>
      <c r="M377" s="45">
        <v>0.25</v>
      </c>
      <c r="N377" s="45"/>
      <c r="O377" s="45">
        <v>917.0</v>
      </c>
    </row>
    <row r="378" ht="14.25" hidden="1" customHeight="1">
      <c r="A378" s="47" t="s">
        <v>34</v>
      </c>
      <c r="B378" s="47" t="s">
        <v>471</v>
      </c>
      <c r="C378" s="47"/>
      <c r="D378" s="47" t="s">
        <v>2138</v>
      </c>
      <c r="E378" s="47" t="s">
        <v>2142</v>
      </c>
      <c r="F378" s="47" t="s">
        <v>2074</v>
      </c>
      <c r="G378" s="47" t="s">
        <v>2099</v>
      </c>
      <c r="H378" s="47">
        <v>1.0</v>
      </c>
      <c r="I378" s="47">
        <v>10.0</v>
      </c>
      <c r="J378" s="47">
        <v>1.22</v>
      </c>
      <c r="K378" s="47"/>
      <c r="L378" s="47"/>
      <c r="M378" s="47">
        <v>0.25</v>
      </c>
      <c r="N378" s="47"/>
      <c r="O378" s="47">
        <v>918.0</v>
      </c>
    </row>
    <row r="379" ht="14.25" hidden="1" customHeight="1">
      <c r="A379" s="47" t="s">
        <v>40</v>
      </c>
      <c r="B379" s="47" t="s">
        <v>472</v>
      </c>
      <c r="C379" s="47"/>
      <c r="D379" s="47" t="s">
        <v>2128</v>
      </c>
      <c r="E379" s="47" t="s">
        <v>2075</v>
      </c>
      <c r="F379" s="47" t="s">
        <v>2089</v>
      </c>
      <c r="G379" s="47" t="s">
        <v>2129</v>
      </c>
      <c r="H379" s="47"/>
      <c r="I379" s="47"/>
      <c r="J379" s="60">
        <v>0.123</v>
      </c>
      <c r="K379" s="47"/>
      <c r="L379" s="47"/>
      <c r="M379" s="47"/>
      <c r="N379" s="47"/>
      <c r="O379" s="47">
        <v>2588.0</v>
      </c>
    </row>
    <row r="380" ht="14.25" hidden="1" customHeight="1">
      <c r="A380" s="45" t="s">
        <v>40</v>
      </c>
      <c r="B380" s="45" t="s">
        <v>472</v>
      </c>
      <c r="C380" s="45"/>
      <c r="D380" s="45" t="s">
        <v>2128</v>
      </c>
      <c r="E380" s="45" t="s">
        <v>2075</v>
      </c>
      <c r="F380" s="45" t="s">
        <v>2102</v>
      </c>
      <c r="G380" s="45" t="s">
        <v>2129</v>
      </c>
      <c r="H380" s="45"/>
      <c r="I380" s="45"/>
      <c r="J380" s="45">
        <v>0.58</v>
      </c>
      <c r="K380" s="45"/>
      <c r="L380" s="45"/>
      <c r="M380" s="45"/>
      <c r="N380" s="45"/>
      <c r="O380" s="45">
        <v>2613.0</v>
      </c>
    </row>
    <row r="381" ht="14.25" hidden="1" customHeight="1">
      <c r="A381" s="45" t="s">
        <v>34</v>
      </c>
      <c r="B381" s="45" t="s">
        <v>471</v>
      </c>
      <c r="C381" s="45"/>
      <c r="D381" s="45" t="s">
        <v>2138</v>
      </c>
      <c r="E381" s="45" t="s">
        <v>2081</v>
      </c>
      <c r="F381" s="45" t="s">
        <v>2074</v>
      </c>
      <c r="G381" s="45" t="s">
        <v>2099</v>
      </c>
      <c r="H381" s="45">
        <v>1.0</v>
      </c>
      <c r="I381" s="45">
        <v>10.0</v>
      </c>
      <c r="J381" s="45">
        <v>1.22</v>
      </c>
      <c r="K381" s="45"/>
      <c r="L381" s="45"/>
      <c r="M381" s="45">
        <v>0.25</v>
      </c>
      <c r="N381" s="45"/>
      <c r="O381" s="45">
        <v>919.0</v>
      </c>
    </row>
    <row r="382" ht="14.25" hidden="1" customHeight="1">
      <c r="A382" s="47" t="s">
        <v>34</v>
      </c>
      <c r="B382" s="47" t="s">
        <v>471</v>
      </c>
      <c r="C382" s="47"/>
      <c r="D382" s="47" t="s">
        <v>2138</v>
      </c>
      <c r="E382" s="47" t="s">
        <v>2139</v>
      </c>
      <c r="F382" s="47" t="s">
        <v>2074</v>
      </c>
      <c r="G382" s="47" t="s">
        <v>2099</v>
      </c>
      <c r="H382" s="47">
        <v>10.001</v>
      </c>
      <c r="I382" s="47">
        <v>20.0</v>
      </c>
      <c r="J382" s="47">
        <v>1.22</v>
      </c>
      <c r="K382" s="47"/>
      <c r="L382" s="47"/>
      <c r="M382" s="47">
        <v>0.25</v>
      </c>
      <c r="N382" s="47"/>
      <c r="O382" s="47">
        <v>920.0</v>
      </c>
    </row>
    <row r="383" ht="14.25" hidden="1" customHeight="1">
      <c r="A383" s="45" t="s">
        <v>34</v>
      </c>
      <c r="B383" s="45" t="s">
        <v>471</v>
      </c>
      <c r="C383" s="45"/>
      <c r="D383" s="45" t="s">
        <v>2138</v>
      </c>
      <c r="E383" s="45" t="s">
        <v>2141</v>
      </c>
      <c r="F383" s="45" t="s">
        <v>2074</v>
      </c>
      <c r="G383" s="45" t="s">
        <v>2099</v>
      </c>
      <c r="H383" s="45">
        <v>10.001</v>
      </c>
      <c r="I383" s="45">
        <v>20.0</v>
      </c>
      <c r="J383" s="45">
        <v>1.22</v>
      </c>
      <c r="K383" s="45"/>
      <c r="L383" s="45"/>
      <c r="M383" s="45">
        <v>0.25</v>
      </c>
      <c r="N383" s="45"/>
      <c r="O383" s="45">
        <v>921.0</v>
      </c>
    </row>
    <row r="384" ht="14.25" hidden="1" customHeight="1">
      <c r="A384" s="47" t="s">
        <v>34</v>
      </c>
      <c r="B384" s="47" t="s">
        <v>471</v>
      </c>
      <c r="C384" s="47"/>
      <c r="D384" s="47" t="s">
        <v>2138</v>
      </c>
      <c r="E384" s="47" t="s">
        <v>2142</v>
      </c>
      <c r="F384" s="47" t="s">
        <v>2074</v>
      </c>
      <c r="G384" s="47" t="s">
        <v>2099</v>
      </c>
      <c r="H384" s="47">
        <v>10.001</v>
      </c>
      <c r="I384" s="47">
        <v>20.0</v>
      </c>
      <c r="J384" s="47">
        <v>1.22</v>
      </c>
      <c r="K384" s="47"/>
      <c r="L384" s="47"/>
      <c r="M384" s="47">
        <v>0.25</v>
      </c>
      <c r="N384" s="47"/>
      <c r="O384" s="47">
        <v>922.0</v>
      </c>
    </row>
    <row r="385" ht="14.25" hidden="1" customHeight="1">
      <c r="A385" s="45" t="s">
        <v>34</v>
      </c>
      <c r="B385" s="45" t="s">
        <v>471</v>
      </c>
      <c r="C385" s="45"/>
      <c r="D385" s="45" t="s">
        <v>2138</v>
      </c>
      <c r="E385" s="45" t="s">
        <v>2081</v>
      </c>
      <c r="F385" s="45" t="s">
        <v>2074</v>
      </c>
      <c r="G385" s="45" t="s">
        <v>2099</v>
      </c>
      <c r="H385" s="45">
        <v>10.001</v>
      </c>
      <c r="I385" s="45">
        <v>20.0</v>
      </c>
      <c r="J385" s="45">
        <v>1.22</v>
      </c>
      <c r="K385" s="45"/>
      <c r="L385" s="45"/>
      <c r="M385" s="45">
        <v>0.25</v>
      </c>
      <c r="N385" s="45"/>
      <c r="O385" s="45">
        <v>923.0</v>
      </c>
    </row>
    <row r="386" ht="14.25" hidden="1" customHeight="1">
      <c r="A386" s="47" t="s">
        <v>34</v>
      </c>
      <c r="B386" s="47" t="s">
        <v>471</v>
      </c>
      <c r="C386" s="47"/>
      <c r="D386" s="47" t="s">
        <v>2138</v>
      </c>
      <c r="E386" s="47" t="s">
        <v>2139</v>
      </c>
      <c r="F386" s="47" t="s">
        <v>2074</v>
      </c>
      <c r="G386" s="47" t="s">
        <v>2099</v>
      </c>
      <c r="H386" s="47">
        <v>20.001</v>
      </c>
      <c r="I386" s="47">
        <v>30.0</v>
      </c>
      <c r="J386" s="47">
        <v>1.22</v>
      </c>
      <c r="K386" s="47"/>
      <c r="L386" s="47"/>
      <c r="M386" s="47">
        <v>0.25</v>
      </c>
      <c r="N386" s="47"/>
      <c r="O386" s="47">
        <v>924.0</v>
      </c>
    </row>
    <row r="387" ht="14.25" hidden="1" customHeight="1">
      <c r="A387" s="45" t="s">
        <v>34</v>
      </c>
      <c r="B387" s="45" t="s">
        <v>471</v>
      </c>
      <c r="C387" s="45"/>
      <c r="D387" s="45" t="s">
        <v>2138</v>
      </c>
      <c r="E387" s="45" t="s">
        <v>2141</v>
      </c>
      <c r="F387" s="45" t="s">
        <v>2074</v>
      </c>
      <c r="G387" s="45" t="s">
        <v>2099</v>
      </c>
      <c r="H387" s="45">
        <v>20.001</v>
      </c>
      <c r="I387" s="45">
        <v>30.0</v>
      </c>
      <c r="J387" s="45">
        <v>1.22</v>
      </c>
      <c r="K387" s="45"/>
      <c r="L387" s="45"/>
      <c r="M387" s="45">
        <v>0.25</v>
      </c>
      <c r="N387" s="45"/>
      <c r="O387" s="45">
        <v>925.0</v>
      </c>
    </row>
    <row r="388" ht="14.25" hidden="1" customHeight="1">
      <c r="A388" s="47" t="s">
        <v>34</v>
      </c>
      <c r="B388" s="47" t="s">
        <v>471</v>
      </c>
      <c r="C388" s="47"/>
      <c r="D388" s="47" t="s">
        <v>2138</v>
      </c>
      <c r="E388" s="47" t="s">
        <v>2142</v>
      </c>
      <c r="F388" s="47" t="s">
        <v>2074</v>
      </c>
      <c r="G388" s="47" t="s">
        <v>2099</v>
      </c>
      <c r="H388" s="47">
        <v>20.001</v>
      </c>
      <c r="I388" s="47">
        <v>30.0</v>
      </c>
      <c r="J388" s="47">
        <v>1.22</v>
      </c>
      <c r="K388" s="47"/>
      <c r="L388" s="47"/>
      <c r="M388" s="47">
        <v>0.25</v>
      </c>
      <c r="N388" s="47"/>
      <c r="O388" s="47">
        <v>926.0</v>
      </c>
    </row>
    <row r="389" ht="14.25" hidden="1" customHeight="1">
      <c r="A389" s="45" t="s">
        <v>34</v>
      </c>
      <c r="B389" s="45" t="s">
        <v>471</v>
      </c>
      <c r="C389" s="45"/>
      <c r="D389" s="45" t="s">
        <v>2138</v>
      </c>
      <c r="E389" s="45" t="s">
        <v>2081</v>
      </c>
      <c r="F389" s="45" t="s">
        <v>2074</v>
      </c>
      <c r="G389" s="45" t="s">
        <v>2099</v>
      </c>
      <c r="H389" s="45">
        <v>20.001</v>
      </c>
      <c r="I389" s="45">
        <v>30.0</v>
      </c>
      <c r="J389" s="45">
        <v>1.22</v>
      </c>
      <c r="K389" s="45"/>
      <c r="L389" s="45"/>
      <c r="M389" s="45">
        <v>0.25</v>
      </c>
      <c r="N389" s="45"/>
      <c r="O389" s="45">
        <v>927.0</v>
      </c>
    </row>
    <row r="390" ht="14.25" hidden="1" customHeight="1">
      <c r="A390" s="47" t="s">
        <v>34</v>
      </c>
      <c r="B390" s="47" t="s">
        <v>471</v>
      </c>
      <c r="C390" s="47"/>
      <c r="D390" s="47" t="s">
        <v>2138</v>
      </c>
      <c r="E390" s="47" t="s">
        <v>2139</v>
      </c>
      <c r="F390" s="47" t="s">
        <v>2074</v>
      </c>
      <c r="G390" s="47" t="s">
        <v>2099</v>
      </c>
      <c r="H390" s="47">
        <v>30.001</v>
      </c>
      <c r="I390" s="47">
        <v>40.0</v>
      </c>
      <c r="J390" s="47">
        <v>1.22</v>
      </c>
      <c r="K390" s="47"/>
      <c r="L390" s="47"/>
      <c r="M390" s="47">
        <v>0.25</v>
      </c>
      <c r="N390" s="47"/>
      <c r="O390" s="47">
        <v>928.0</v>
      </c>
    </row>
    <row r="391" ht="14.25" hidden="1" customHeight="1">
      <c r="A391" s="45" t="s">
        <v>30</v>
      </c>
      <c r="B391" s="45" t="s">
        <v>476</v>
      </c>
      <c r="C391" s="45"/>
      <c r="D391" s="45" t="s">
        <v>2128</v>
      </c>
      <c r="E391" s="45" t="s">
        <v>2075</v>
      </c>
      <c r="F391" s="45" t="s">
        <v>2074</v>
      </c>
      <c r="G391" s="45" t="s">
        <v>2129</v>
      </c>
      <c r="H391" s="45"/>
      <c r="I391" s="45"/>
      <c r="J391" s="45">
        <v>0.225</v>
      </c>
      <c r="K391" s="45"/>
      <c r="L391" s="45"/>
      <c r="M391" s="45"/>
      <c r="N391" s="45"/>
      <c r="O391" s="45">
        <v>381.0</v>
      </c>
    </row>
    <row r="392" ht="14.25" hidden="1" customHeight="1">
      <c r="A392" s="45" t="s">
        <v>34</v>
      </c>
      <c r="B392" s="45" t="s">
        <v>471</v>
      </c>
      <c r="C392" s="45"/>
      <c r="D392" s="45" t="s">
        <v>2138</v>
      </c>
      <c r="E392" s="45" t="s">
        <v>2141</v>
      </c>
      <c r="F392" s="45" t="s">
        <v>2074</v>
      </c>
      <c r="G392" s="45" t="s">
        <v>2099</v>
      </c>
      <c r="H392" s="45">
        <v>30.001</v>
      </c>
      <c r="I392" s="45">
        <v>40.0</v>
      </c>
      <c r="J392" s="45">
        <v>1.22</v>
      </c>
      <c r="K392" s="45"/>
      <c r="L392" s="45"/>
      <c r="M392" s="45">
        <v>0.25</v>
      </c>
      <c r="N392" s="45"/>
      <c r="O392" s="45">
        <v>929.0</v>
      </c>
    </row>
    <row r="393" ht="14.25" hidden="1" customHeight="1">
      <c r="A393" s="47" t="s">
        <v>34</v>
      </c>
      <c r="B393" s="47" t="s">
        <v>471</v>
      </c>
      <c r="C393" s="47"/>
      <c r="D393" s="47" t="s">
        <v>2138</v>
      </c>
      <c r="E393" s="47" t="s">
        <v>2142</v>
      </c>
      <c r="F393" s="47" t="s">
        <v>2074</v>
      </c>
      <c r="G393" s="47" t="s">
        <v>2099</v>
      </c>
      <c r="H393" s="47">
        <v>30.001</v>
      </c>
      <c r="I393" s="47">
        <v>40.0</v>
      </c>
      <c r="J393" s="47">
        <v>1.22</v>
      </c>
      <c r="K393" s="47"/>
      <c r="L393" s="47"/>
      <c r="M393" s="47">
        <v>0.25</v>
      </c>
      <c r="N393" s="47"/>
      <c r="O393" s="47">
        <v>930.0</v>
      </c>
    </row>
    <row r="394" ht="14.25" hidden="1" customHeight="1">
      <c r="A394" s="47" t="s">
        <v>30</v>
      </c>
      <c r="B394" s="47" t="s">
        <v>476</v>
      </c>
      <c r="C394" s="47"/>
      <c r="D394" s="47" t="s">
        <v>2128</v>
      </c>
      <c r="E394" s="47" t="s">
        <v>2073</v>
      </c>
      <c r="F394" s="47" t="s">
        <v>2074</v>
      </c>
      <c r="G394" s="47" t="s">
        <v>2131</v>
      </c>
      <c r="H394" s="47"/>
      <c r="I394" s="47"/>
      <c r="J394" s="47">
        <v>0.225</v>
      </c>
      <c r="K394" s="47"/>
      <c r="L394" s="47"/>
      <c r="M394" s="47"/>
      <c r="N394" s="47"/>
      <c r="O394" s="47">
        <v>382.0</v>
      </c>
    </row>
    <row r="395" ht="14.25" hidden="1" customHeight="1">
      <c r="A395" s="45" t="s">
        <v>34</v>
      </c>
      <c r="B395" s="45" t="s">
        <v>471</v>
      </c>
      <c r="C395" s="45"/>
      <c r="D395" s="45" t="s">
        <v>2138</v>
      </c>
      <c r="E395" s="45" t="s">
        <v>2081</v>
      </c>
      <c r="F395" s="45" t="s">
        <v>2074</v>
      </c>
      <c r="G395" s="45" t="s">
        <v>2099</v>
      </c>
      <c r="H395" s="45">
        <v>30.001</v>
      </c>
      <c r="I395" s="45">
        <v>40.0</v>
      </c>
      <c r="J395" s="45">
        <v>1.22</v>
      </c>
      <c r="K395" s="45"/>
      <c r="L395" s="45"/>
      <c r="M395" s="45">
        <v>0.25</v>
      </c>
      <c r="N395" s="45"/>
      <c r="O395" s="45">
        <v>931.0</v>
      </c>
    </row>
    <row r="396" ht="14.25" hidden="1" customHeight="1">
      <c r="A396" s="47" t="s">
        <v>34</v>
      </c>
      <c r="B396" s="47" t="s">
        <v>471</v>
      </c>
      <c r="C396" s="47"/>
      <c r="D396" s="47" t="s">
        <v>2138</v>
      </c>
      <c r="E396" s="47" t="s">
        <v>2139</v>
      </c>
      <c r="F396" s="47" t="s">
        <v>2074</v>
      </c>
      <c r="G396" s="47" t="s">
        <v>2140</v>
      </c>
      <c r="H396" s="47">
        <v>40.001</v>
      </c>
      <c r="I396" s="47">
        <v>100.0</v>
      </c>
      <c r="J396" s="47">
        <v>1.22</v>
      </c>
      <c r="K396" s="47"/>
      <c r="L396" s="47"/>
      <c r="M396" s="47">
        <v>0.19</v>
      </c>
      <c r="N396" s="47"/>
      <c r="O396" s="47">
        <v>932.0</v>
      </c>
    </row>
    <row r="397" ht="14.25" hidden="1" customHeight="1">
      <c r="A397" s="45" t="s">
        <v>30</v>
      </c>
      <c r="B397" s="45" t="s">
        <v>476</v>
      </c>
      <c r="C397" s="45"/>
      <c r="D397" s="45" t="s">
        <v>2128</v>
      </c>
      <c r="E397" s="45" t="s">
        <v>2090</v>
      </c>
      <c r="F397" s="45" t="s">
        <v>2074</v>
      </c>
      <c r="G397" s="45" t="s">
        <v>2132</v>
      </c>
      <c r="H397" s="45"/>
      <c r="I397" s="45"/>
      <c r="J397" s="45">
        <v>0.225</v>
      </c>
      <c r="K397" s="45"/>
      <c r="L397" s="45"/>
      <c r="M397" s="45"/>
      <c r="N397" s="45"/>
      <c r="O397" s="45">
        <v>383.0</v>
      </c>
    </row>
    <row r="398" ht="14.25" hidden="1" customHeight="1">
      <c r="A398" s="47" t="s">
        <v>30</v>
      </c>
      <c r="B398" s="47" t="s">
        <v>476</v>
      </c>
      <c r="C398" s="47"/>
      <c r="D398" s="47" t="s">
        <v>2133</v>
      </c>
      <c r="E398" s="47" t="s">
        <v>2075</v>
      </c>
      <c r="F398" s="47" t="s">
        <v>2074</v>
      </c>
      <c r="G398" s="47" t="s">
        <v>2134</v>
      </c>
      <c r="H398" s="47"/>
      <c r="I398" s="47"/>
      <c r="J398" s="47">
        <v>0.0</v>
      </c>
      <c r="K398" s="47"/>
      <c r="L398" s="47"/>
      <c r="M398" s="47"/>
      <c r="N398" s="47"/>
      <c r="O398" s="47">
        <v>384.0</v>
      </c>
    </row>
    <row r="399" ht="14.25" hidden="1" customHeight="1">
      <c r="A399" s="45" t="s">
        <v>34</v>
      </c>
      <c r="B399" s="45" t="s">
        <v>471</v>
      </c>
      <c r="C399" s="45"/>
      <c r="D399" s="45" t="s">
        <v>2138</v>
      </c>
      <c r="E399" s="45" t="s">
        <v>2141</v>
      </c>
      <c r="F399" s="45" t="s">
        <v>2074</v>
      </c>
      <c r="G399" s="45" t="s">
        <v>2140</v>
      </c>
      <c r="H399" s="45">
        <v>40.001</v>
      </c>
      <c r="I399" s="45">
        <v>100.0</v>
      </c>
      <c r="J399" s="45">
        <v>1.22</v>
      </c>
      <c r="K399" s="45"/>
      <c r="L399" s="45"/>
      <c r="M399" s="45">
        <v>0.19</v>
      </c>
      <c r="N399" s="45"/>
      <c r="O399" s="45">
        <v>933.0</v>
      </c>
    </row>
    <row r="400" ht="14.25" hidden="1" customHeight="1">
      <c r="A400" s="47" t="s">
        <v>34</v>
      </c>
      <c r="B400" s="47" t="s">
        <v>471</v>
      </c>
      <c r="C400" s="47"/>
      <c r="D400" s="47" t="s">
        <v>2138</v>
      </c>
      <c r="E400" s="47" t="s">
        <v>2142</v>
      </c>
      <c r="F400" s="47" t="s">
        <v>2074</v>
      </c>
      <c r="G400" s="47" t="s">
        <v>2140</v>
      </c>
      <c r="H400" s="47">
        <v>40.001</v>
      </c>
      <c r="I400" s="47">
        <v>100.0</v>
      </c>
      <c r="J400" s="47">
        <v>1.22</v>
      </c>
      <c r="K400" s="47"/>
      <c r="L400" s="47"/>
      <c r="M400" s="47">
        <v>0.19</v>
      </c>
      <c r="N400" s="47"/>
      <c r="O400" s="47">
        <v>934.0</v>
      </c>
    </row>
    <row r="401" ht="14.25" hidden="1" customHeight="1">
      <c r="A401" s="45" t="s">
        <v>34</v>
      </c>
      <c r="B401" s="45" t="s">
        <v>471</v>
      </c>
      <c r="C401" s="45"/>
      <c r="D401" s="45" t="s">
        <v>2138</v>
      </c>
      <c r="E401" s="45" t="s">
        <v>2081</v>
      </c>
      <c r="F401" s="45" t="s">
        <v>2074</v>
      </c>
      <c r="G401" s="45" t="s">
        <v>2140</v>
      </c>
      <c r="H401" s="45">
        <v>40.001</v>
      </c>
      <c r="I401" s="45">
        <v>100.0</v>
      </c>
      <c r="J401" s="45">
        <v>1.22</v>
      </c>
      <c r="K401" s="45"/>
      <c r="L401" s="45"/>
      <c r="M401" s="45">
        <v>0.19</v>
      </c>
      <c r="N401" s="45"/>
      <c r="O401" s="45">
        <v>935.0</v>
      </c>
    </row>
    <row r="402" ht="14.25" hidden="1" customHeight="1">
      <c r="A402" s="47" t="s">
        <v>38</v>
      </c>
      <c r="B402" s="47" t="s">
        <v>471</v>
      </c>
      <c r="C402" s="47"/>
      <c r="D402" s="47" t="s">
        <v>2126</v>
      </c>
      <c r="E402" s="47" t="s">
        <v>2101</v>
      </c>
      <c r="F402" s="47" t="s">
        <v>2074</v>
      </c>
      <c r="G402" s="93" t="s">
        <v>2127</v>
      </c>
      <c r="H402" s="47"/>
      <c r="I402" s="47"/>
      <c r="J402" s="47">
        <v>0.065</v>
      </c>
      <c r="K402" s="47"/>
      <c r="L402" s="47"/>
      <c r="M402" s="47"/>
      <c r="N402" s="47"/>
      <c r="O402" s="47">
        <v>1886.0</v>
      </c>
    </row>
    <row r="403" ht="14.25" hidden="1" customHeight="1">
      <c r="A403" s="45" t="s">
        <v>30</v>
      </c>
      <c r="B403" s="45" t="s">
        <v>476</v>
      </c>
      <c r="C403" s="45"/>
      <c r="D403" s="45" t="s">
        <v>2124</v>
      </c>
      <c r="E403" s="45" t="s">
        <v>2075</v>
      </c>
      <c r="F403" s="45" t="s">
        <v>2074</v>
      </c>
      <c r="G403" s="45" t="s">
        <v>2125</v>
      </c>
      <c r="H403" s="45"/>
      <c r="I403" s="45"/>
      <c r="J403" s="45">
        <v>0.0</v>
      </c>
      <c r="K403" s="45"/>
      <c r="L403" s="45"/>
      <c r="M403" s="45"/>
      <c r="N403" s="45"/>
      <c r="O403" s="45">
        <v>385.0</v>
      </c>
    </row>
    <row r="404" ht="14.25" hidden="1" customHeight="1">
      <c r="A404" s="47" t="s">
        <v>38</v>
      </c>
      <c r="B404" s="47" t="s">
        <v>471</v>
      </c>
      <c r="C404" s="47"/>
      <c r="D404" s="47" t="s">
        <v>2128</v>
      </c>
      <c r="E404" s="47" t="s">
        <v>2075</v>
      </c>
      <c r="F404" s="47" t="s">
        <v>2074</v>
      </c>
      <c r="G404" s="47" t="s">
        <v>2129</v>
      </c>
      <c r="H404" s="47"/>
      <c r="I404" s="47"/>
      <c r="J404" s="47">
        <v>0.58</v>
      </c>
      <c r="K404" s="47"/>
      <c r="L404" s="47"/>
      <c r="M404" s="47"/>
      <c r="N404" s="47"/>
      <c r="O404" s="47">
        <v>1888.0</v>
      </c>
    </row>
    <row r="405" ht="14.25" hidden="1" customHeight="1">
      <c r="A405" s="45" t="s">
        <v>38</v>
      </c>
      <c r="B405" s="45" t="s">
        <v>471</v>
      </c>
      <c r="C405" s="45"/>
      <c r="D405" s="45" t="s">
        <v>2128</v>
      </c>
      <c r="E405" s="45" t="s">
        <v>2101</v>
      </c>
      <c r="F405" s="45" t="s">
        <v>2074</v>
      </c>
      <c r="G405" s="45" t="s">
        <v>2130</v>
      </c>
      <c r="H405" s="45"/>
      <c r="I405" s="45"/>
      <c r="J405" s="45">
        <v>0.113</v>
      </c>
      <c r="K405" s="45"/>
      <c r="L405" s="45"/>
      <c r="M405" s="45"/>
      <c r="N405" s="45"/>
      <c r="O405" s="45">
        <v>1889.0</v>
      </c>
    </row>
    <row r="406" ht="14.25" hidden="1" customHeight="1">
      <c r="A406" s="47" t="s">
        <v>30</v>
      </c>
      <c r="B406" s="47" t="s">
        <v>481</v>
      </c>
      <c r="C406" s="47"/>
      <c r="D406" s="47" t="s">
        <v>2135</v>
      </c>
      <c r="E406" s="60" t="s">
        <v>2075</v>
      </c>
      <c r="F406" s="47" t="s">
        <v>2074</v>
      </c>
      <c r="G406" s="60" t="s">
        <v>2158</v>
      </c>
      <c r="H406" s="47"/>
      <c r="I406" s="47"/>
      <c r="J406" s="47"/>
      <c r="K406" s="47"/>
      <c r="L406" s="47"/>
      <c r="M406" s="47"/>
      <c r="N406" s="47"/>
      <c r="O406" s="47">
        <v>458.0</v>
      </c>
    </row>
    <row r="407" ht="14.25" hidden="1" customHeight="1">
      <c r="A407" s="47" t="s">
        <v>38</v>
      </c>
      <c r="B407" s="47" t="s">
        <v>471</v>
      </c>
      <c r="C407" s="47"/>
      <c r="D407" s="47" t="s">
        <v>2128</v>
      </c>
      <c r="E407" s="47" t="s">
        <v>2073</v>
      </c>
      <c r="F407" s="47" t="s">
        <v>2074</v>
      </c>
      <c r="G407" s="47" t="s">
        <v>2131</v>
      </c>
      <c r="H407" s="47"/>
      <c r="I407" s="47"/>
      <c r="J407" s="47">
        <v>0.124</v>
      </c>
      <c r="K407" s="47"/>
      <c r="L407" s="47"/>
      <c r="M407" s="47"/>
      <c r="N407" s="47"/>
      <c r="O407" s="47">
        <v>1890.0</v>
      </c>
    </row>
    <row r="408" ht="14.25" hidden="1" customHeight="1">
      <c r="A408" s="45" t="s">
        <v>38</v>
      </c>
      <c r="B408" s="45" t="s">
        <v>471</v>
      </c>
      <c r="C408" s="45"/>
      <c r="D408" s="45" t="s">
        <v>2128</v>
      </c>
      <c r="E408" s="45" t="s">
        <v>2090</v>
      </c>
      <c r="F408" s="45" t="s">
        <v>2074</v>
      </c>
      <c r="G408" s="45" t="s">
        <v>2132</v>
      </c>
      <c r="H408" s="45"/>
      <c r="I408" s="45"/>
      <c r="J408" s="45">
        <v>0.089</v>
      </c>
      <c r="K408" s="45"/>
      <c r="L408" s="45"/>
      <c r="M408" s="45"/>
      <c r="N408" s="45"/>
      <c r="O408" s="45">
        <v>1891.0</v>
      </c>
    </row>
    <row r="409" ht="14.25" customHeight="1">
      <c r="A409" s="45" t="s">
        <v>30</v>
      </c>
      <c r="B409" s="45" t="s">
        <v>476</v>
      </c>
      <c r="C409" s="45"/>
      <c r="D409" s="45" t="s">
        <v>2120</v>
      </c>
      <c r="E409" s="45" t="s">
        <v>2082</v>
      </c>
      <c r="F409" s="45" t="s">
        <v>2074</v>
      </c>
      <c r="G409" s="45" t="s">
        <v>2122</v>
      </c>
      <c r="H409" s="45"/>
      <c r="I409" s="45"/>
      <c r="J409" s="45"/>
      <c r="K409" s="45"/>
      <c r="L409" s="45"/>
      <c r="M409" s="45"/>
      <c r="N409" s="45"/>
      <c r="O409" s="45">
        <v>387.0</v>
      </c>
    </row>
    <row r="410" ht="14.25" customHeight="1">
      <c r="A410" s="47" t="s">
        <v>30</v>
      </c>
      <c r="B410" s="47" t="s">
        <v>476</v>
      </c>
      <c r="C410" s="47"/>
      <c r="D410" s="47" t="s">
        <v>2120</v>
      </c>
      <c r="E410" s="47" t="s">
        <v>2083</v>
      </c>
      <c r="F410" s="47" t="s">
        <v>2074</v>
      </c>
      <c r="G410" s="47" t="s">
        <v>2121</v>
      </c>
      <c r="H410" s="47"/>
      <c r="I410" s="47"/>
      <c r="J410" s="47"/>
      <c r="K410" s="47"/>
      <c r="L410" s="47"/>
      <c r="M410" s="47"/>
      <c r="N410" s="47"/>
      <c r="O410" s="47">
        <v>388.0</v>
      </c>
    </row>
    <row r="411" ht="14.25" hidden="1" customHeight="1">
      <c r="A411" s="47" t="s">
        <v>38</v>
      </c>
      <c r="B411" s="47" t="s">
        <v>471</v>
      </c>
      <c r="C411" s="47"/>
      <c r="D411" s="47" t="s">
        <v>2133</v>
      </c>
      <c r="E411" s="47" t="s">
        <v>2075</v>
      </c>
      <c r="F411" s="47" t="s">
        <v>2074</v>
      </c>
      <c r="G411" s="47" t="s">
        <v>2134</v>
      </c>
      <c r="H411" s="47"/>
      <c r="I411" s="47"/>
      <c r="J411" s="47"/>
      <c r="K411" s="47"/>
      <c r="L411" s="47">
        <v>1.14</v>
      </c>
      <c r="M411" s="47"/>
      <c r="N411" s="47"/>
      <c r="O411" s="47">
        <v>1892.0</v>
      </c>
    </row>
    <row r="412" ht="14.25" hidden="1" customHeight="1">
      <c r="A412" s="45" t="s">
        <v>38</v>
      </c>
      <c r="B412" s="45" t="s">
        <v>471</v>
      </c>
      <c r="C412" s="45"/>
      <c r="D412" s="45" t="s">
        <v>2124</v>
      </c>
      <c r="E412" s="45" t="s">
        <v>2075</v>
      </c>
      <c r="F412" s="45" t="s">
        <v>2074</v>
      </c>
      <c r="G412" s="45" t="s">
        <v>2125</v>
      </c>
      <c r="H412" s="45"/>
      <c r="I412" s="45"/>
      <c r="J412" s="45">
        <v>0.322</v>
      </c>
      <c r="K412" s="45"/>
      <c r="L412" s="45"/>
      <c r="M412" s="45"/>
      <c r="N412" s="45"/>
      <c r="O412" s="45">
        <v>1893.0</v>
      </c>
    </row>
    <row r="413" ht="14.25" hidden="1" customHeight="1">
      <c r="A413" s="47" t="s">
        <v>38</v>
      </c>
      <c r="B413" s="47" t="s">
        <v>471</v>
      </c>
      <c r="C413" s="47"/>
      <c r="D413" s="47" t="s">
        <v>2124</v>
      </c>
      <c r="E413" s="47" t="s">
        <v>2073</v>
      </c>
      <c r="F413" s="47" t="s">
        <v>2074</v>
      </c>
      <c r="G413" s="47"/>
      <c r="H413" s="47"/>
      <c r="I413" s="47"/>
      <c r="J413" s="47">
        <v>0.35</v>
      </c>
      <c r="K413" s="47"/>
      <c r="L413" s="47"/>
      <c r="M413" s="47"/>
      <c r="N413" s="47"/>
      <c r="O413" s="47">
        <v>1894.0</v>
      </c>
    </row>
    <row r="414" ht="14.25" hidden="1" customHeight="1">
      <c r="A414" s="45" t="s">
        <v>38</v>
      </c>
      <c r="B414" s="45" t="s">
        <v>471</v>
      </c>
      <c r="C414" s="45"/>
      <c r="D414" s="45" t="s">
        <v>2124</v>
      </c>
      <c r="E414" s="45" t="s">
        <v>2090</v>
      </c>
      <c r="F414" s="45" t="s">
        <v>2074</v>
      </c>
      <c r="G414" s="45"/>
      <c r="H414" s="45"/>
      <c r="I414" s="45"/>
      <c r="J414" s="45">
        <v>0.282</v>
      </c>
      <c r="K414" s="45"/>
      <c r="L414" s="45"/>
      <c r="M414" s="45"/>
      <c r="N414" s="45"/>
      <c r="O414" s="45">
        <v>1895.0</v>
      </c>
    </row>
    <row r="415" ht="14.25" hidden="1" customHeight="1">
      <c r="A415" s="47" t="s">
        <v>38</v>
      </c>
      <c r="B415" s="47" t="s">
        <v>471</v>
      </c>
      <c r="C415" s="47"/>
      <c r="D415" s="47" t="s">
        <v>2135</v>
      </c>
      <c r="E415" s="47" t="s">
        <v>2080</v>
      </c>
      <c r="F415" s="47" t="s">
        <v>2074</v>
      </c>
      <c r="G415" s="47" t="s">
        <v>2136</v>
      </c>
      <c r="H415" s="47"/>
      <c r="I415" s="47"/>
      <c r="J415" s="47"/>
      <c r="K415" s="47">
        <v>0.73</v>
      </c>
      <c r="L415" s="47"/>
      <c r="M415" s="47"/>
      <c r="N415" s="47"/>
      <c r="O415" s="47">
        <v>1896.0</v>
      </c>
    </row>
    <row r="416" ht="14.25" hidden="1" customHeight="1">
      <c r="A416" s="45" t="s">
        <v>38</v>
      </c>
      <c r="B416" s="45" t="s">
        <v>471</v>
      </c>
      <c r="C416" s="45"/>
      <c r="D416" s="45" t="s">
        <v>2135</v>
      </c>
      <c r="E416" s="45" t="s">
        <v>2137</v>
      </c>
      <c r="F416" s="45" t="s">
        <v>2074</v>
      </c>
      <c r="G416" s="45" t="s">
        <v>2136</v>
      </c>
      <c r="H416" s="45"/>
      <c r="I416" s="45"/>
      <c r="J416" s="45"/>
      <c r="K416" s="45">
        <v>1.02</v>
      </c>
      <c r="L416" s="45"/>
      <c r="M416" s="45"/>
      <c r="N416" s="45"/>
      <c r="O416" s="45">
        <v>1897.0</v>
      </c>
    </row>
    <row r="417" ht="14.25" hidden="1" customHeight="1">
      <c r="A417" s="47" t="s">
        <v>38</v>
      </c>
      <c r="B417" s="47" t="s">
        <v>471</v>
      </c>
      <c r="C417" s="47"/>
      <c r="D417" s="47" t="s">
        <v>2120</v>
      </c>
      <c r="E417" s="47" t="s">
        <v>2082</v>
      </c>
      <c r="F417" s="47" t="s">
        <v>2074</v>
      </c>
      <c r="G417" s="47" t="s">
        <v>2122</v>
      </c>
      <c r="H417" s="47"/>
      <c r="I417" s="47"/>
      <c r="J417" s="47">
        <v>0.7</v>
      </c>
      <c r="K417" s="47"/>
      <c r="L417" s="47"/>
      <c r="M417" s="47"/>
      <c r="N417" s="47"/>
      <c r="O417" s="47">
        <v>1898.0</v>
      </c>
    </row>
    <row r="418" ht="14.25" hidden="1" customHeight="1">
      <c r="A418" s="45" t="s">
        <v>38</v>
      </c>
      <c r="B418" s="45" t="s">
        <v>471</v>
      </c>
      <c r="C418" s="45"/>
      <c r="D418" s="45" t="s">
        <v>2120</v>
      </c>
      <c r="E418" s="45" t="s">
        <v>2083</v>
      </c>
      <c r="F418" s="45" t="s">
        <v>2074</v>
      </c>
      <c r="G418" s="45" t="s">
        <v>2121</v>
      </c>
      <c r="H418" s="45"/>
      <c r="I418" s="45"/>
      <c r="J418" s="45">
        <v>1.45</v>
      </c>
      <c r="K418" s="45"/>
      <c r="L418" s="45"/>
      <c r="M418" s="45"/>
      <c r="N418" s="45"/>
      <c r="O418" s="45">
        <v>1899.0</v>
      </c>
    </row>
    <row r="419" ht="14.25" hidden="1" customHeight="1">
      <c r="A419" s="47" t="s">
        <v>38</v>
      </c>
      <c r="B419" s="47" t="s">
        <v>471</v>
      </c>
      <c r="C419" s="47"/>
      <c r="D419" s="47" t="s">
        <v>2138</v>
      </c>
      <c r="E419" s="47" t="s">
        <v>2139</v>
      </c>
      <c r="F419" s="47" t="s">
        <v>2074</v>
      </c>
      <c r="G419" s="47" t="s">
        <v>2140</v>
      </c>
      <c r="H419" s="47"/>
      <c r="I419" s="47"/>
      <c r="J419" s="47">
        <v>1.2</v>
      </c>
      <c r="K419" s="47"/>
      <c r="L419" s="47"/>
      <c r="M419" s="47">
        <v>0.25</v>
      </c>
      <c r="N419" s="47"/>
      <c r="O419" s="47">
        <v>1900.0</v>
      </c>
    </row>
    <row r="420" ht="14.25" hidden="1" customHeight="1">
      <c r="A420" s="45" t="s">
        <v>38</v>
      </c>
      <c r="B420" s="45" t="s">
        <v>471</v>
      </c>
      <c r="C420" s="45"/>
      <c r="D420" s="45" t="s">
        <v>2138</v>
      </c>
      <c r="E420" s="45" t="s">
        <v>2141</v>
      </c>
      <c r="F420" s="45" t="s">
        <v>2074</v>
      </c>
      <c r="G420" s="45" t="s">
        <v>2140</v>
      </c>
      <c r="H420" s="45"/>
      <c r="I420" s="45"/>
      <c r="J420" s="45">
        <v>1.2</v>
      </c>
      <c r="K420" s="45"/>
      <c r="L420" s="45"/>
      <c r="M420" s="45">
        <v>0.25</v>
      </c>
      <c r="N420" s="45"/>
      <c r="O420" s="45">
        <v>1901.0</v>
      </c>
    </row>
    <row r="421" ht="14.25" hidden="1" customHeight="1">
      <c r="A421" s="45" t="s">
        <v>30</v>
      </c>
      <c r="B421" s="45" t="s">
        <v>476</v>
      </c>
      <c r="C421" s="45"/>
      <c r="D421" s="45" t="s">
        <v>2138</v>
      </c>
      <c r="E421" s="45" t="s">
        <v>2081</v>
      </c>
      <c r="F421" s="45" t="s">
        <v>2074</v>
      </c>
      <c r="G421" s="45" t="s">
        <v>2097</v>
      </c>
      <c r="H421" s="45"/>
      <c r="I421" s="45"/>
      <c r="J421" s="45">
        <v>1.22</v>
      </c>
      <c r="K421" s="45"/>
      <c r="L421" s="45"/>
      <c r="M421" s="45">
        <v>0.54</v>
      </c>
      <c r="N421" s="45"/>
      <c r="O421" s="45">
        <v>389.0</v>
      </c>
    </row>
    <row r="422" ht="14.25" hidden="1" customHeight="1">
      <c r="A422" s="47" t="s">
        <v>38</v>
      </c>
      <c r="B422" s="47" t="s">
        <v>471</v>
      </c>
      <c r="C422" s="47"/>
      <c r="D422" s="47" t="s">
        <v>2138</v>
      </c>
      <c r="E422" s="47" t="s">
        <v>2142</v>
      </c>
      <c r="F422" s="47" t="s">
        <v>2074</v>
      </c>
      <c r="G422" s="47" t="s">
        <v>2140</v>
      </c>
      <c r="H422" s="47"/>
      <c r="I422" s="47"/>
      <c r="J422" s="47">
        <v>1.2</v>
      </c>
      <c r="K422" s="47"/>
      <c r="L422" s="47"/>
      <c r="M422" s="47">
        <v>0.25</v>
      </c>
      <c r="N422" s="47"/>
      <c r="O422" s="47">
        <v>1902.0</v>
      </c>
    </row>
    <row r="423" ht="14.25" hidden="1" customHeight="1">
      <c r="A423" s="45" t="s">
        <v>38</v>
      </c>
      <c r="B423" s="45" t="s">
        <v>471</v>
      </c>
      <c r="C423" s="45"/>
      <c r="D423" s="45" t="s">
        <v>2138</v>
      </c>
      <c r="E423" s="45" t="s">
        <v>2081</v>
      </c>
      <c r="F423" s="45" t="s">
        <v>2074</v>
      </c>
      <c r="G423" s="30" t="s">
        <v>2099</v>
      </c>
      <c r="H423" s="45"/>
      <c r="I423" s="45"/>
      <c r="J423" s="45">
        <v>1.2</v>
      </c>
      <c r="K423" s="45"/>
      <c r="L423" s="45"/>
      <c r="M423" s="45">
        <v>0.25</v>
      </c>
      <c r="N423" s="45"/>
      <c r="O423" s="45">
        <v>1903.0</v>
      </c>
    </row>
    <row r="424" ht="14.25" hidden="1" customHeight="1">
      <c r="A424" s="45" t="s">
        <v>30</v>
      </c>
      <c r="B424" s="45" t="s">
        <v>477</v>
      </c>
      <c r="C424" s="45"/>
      <c r="D424" s="45" t="s">
        <v>2128</v>
      </c>
      <c r="E424" s="45" t="s">
        <v>2075</v>
      </c>
      <c r="F424" s="45" t="s">
        <v>2074</v>
      </c>
      <c r="G424" s="45" t="s">
        <v>2129</v>
      </c>
      <c r="H424" s="45"/>
      <c r="I424" s="45"/>
      <c r="J424" s="45">
        <v>0.23</v>
      </c>
      <c r="K424" s="45"/>
      <c r="L424" s="45"/>
      <c r="M424" s="45"/>
      <c r="N424" s="45"/>
      <c r="O424" s="45">
        <v>399.0</v>
      </c>
    </row>
    <row r="425" ht="14.25" hidden="1" customHeight="1">
      <c r="A425" s="47" t="s">
        <v>30</v>
      </c>
      <c r="B425" s="47" t="s">
        <v>477</v>
      </c>
      <c r="C425" s="47"/>
      <c r="D425" s="47" t="s">
        <v>2128</v>
      </c>
      <c r="E425" s="47" t="s">
        <v>2073</v>
      </c>
      <c r="F425" s="47" t="s">
        <v>2074</v>
      </c>
      <c r="G425" s="47" t="s">
        <v>2131</v>
      </c>
      <c r="H425" s="47"/>
      <c r="I425" s="47"/>
      <c r="J425" s="47">
        <v>0.23</v>
      </c>
      <c r="K425" s="47"/>
      <c r="L425" s="47"/>
      <c r="M425" s="47"/>
      <c r="N425" s="47"/>
      <c r="O425" s="47">
        <v>400.0</v>
      </c>
    </row>
    <row r="426" ht="14.25" hidden="1" customHeight="1">
      <c r="A426" s="45" t="s">
        <v>30</v>
      </c>
      <c r="B426" s="45" t="s">
        <v>476</v>
      </c>
      <c r="C426" s="45"/>
      <c r="D426" s="45" t="s">
        <v>2126</v>
      </c>
      <c r="E426" s="45" t="s">
        <v>2088</v>
      </c>
      <c r="F426" s="45" t="s">
        <v>2074</v>
      </c>
      <c r="G426" s="45" t="s">
        <v>2157</v>
      </c>
      <c r="H426" s="45"/>
      <c r="I426" s="45"/>
      <c r="J426" s="45">
        <v>0.1</v>
      </c>
      <c r="K426" s="45"/>
      <c r="L426" s="45"/>
      <c r="M426" s="45"/>
      <c r="N426" s="45"/>
      <c r="O426" s="45">
        <v>379.0</v>
      </c>
    </row>
    <row r="427" ht="14.25" hidden="1" customHeight="1">
      <c r="A427" s="47" t="s">
        <v>30</v>
      </c>
      <c r="B427" s="47" t="s">
        <v>476</v>
      </c>
      <c r="C427" s="47"/>
      <c r="D427" s="47" t="s">
        <v>2126</v>
      </c>
      <c r="E427" s="47" t="s">
        <v>2076</v>
      </c>
      <c r="F427" s="47" t="s">
        <v>2074</v>
      </c>
      <c r="G427" s="47" t="s">
        <v>2149</v>
      </c>
      <c r="H427" s="47"/>
      <c r="I427" s="47"/>
      <c r="J427" s="47">
        <v>0.1</v>
      </c>
      <c r="K427" s="47"/>
      <c r="L427" s="47"/>
      <c r="M427" s="47"/>
      <c r="N427" s="47"/>
      <c r="O427" s="47">
        <v>380.0</v>
      </c>
    </row>
    <row r="428" ht="14.25" hidden="1" customHeight="1">
      <c r="A428" s="45" t="s">
        <v>30</v>
      </c>
      <c r="B428" s="45" t="s">
        <v>477</v>
      </c>
      <c r="C428" s="45"/>
      <c r="D428" s="45" t="s">
        <v>2128</v>
      </c>
      <c r="E428" s="45" t="s">
        <v>2090</v>
      </c>
      <c r="F428" s="45" t="s">
        <v>2074</v>
      </c>
      <c r="G428" s="45" t="s">
        <v>2132</v>
      </c>
      <c r="H428" s="45"/>
      <c r="I428" s="45"/>
      <c r="J428" s="45">
        <v>0.23</v>
      </c>
      <c r="K428" s="45"/>
      <c r="L428" s="45"/>
      <c r="M428" s="45"/>
      <c r="N428" s="45"/>
      <c r="O428" s="45">
        <v>401.0</v>
      </c>
    </row>
    <row r="429" ht="14.25" hidden="1" customHeight="1">
      <c r="A429" s="47" t="s">
        <v>30</v>
      </c>
      <c r="B429" s="47" t="s">
        <v>477</v>
      </c>
      <c r="C429" s="47"/>
      <c r="D429" s="47" t="s">
        <v>2133</v>
      </c>
      <c r="E429" s="47" t="s">
        <v>2075</v>
      </c>
      <c r="F429" s="47" t="s">
        <v>2074</v>
      </c>
      <c r="G429" s="47" t="s">
        <v>2134</v>
      </c>
      <c r="H429" s="47"/>
      <c r="I429" s="47"/>
      <c r="J429" s="47">
        <v>0.0</v>
      </c>
      <c r="K429" s="47"/>
      <c r="L429" s="47"/>
      <c r="M429" s="47"/>
      <c r="N429" s="47"/>
      <c r="O429" s="47">
        <v>402.0</v>
      </c>
    </row>
    <row r="430" ht="14.25" hidden="1" customHeight="1">
      <c r="A430" s="45" t="s">
        <v>30</v>
      </c>
      <c r="B430" s="45" t="s">
        <v>477</v>
      </c>
      <c r="C430" s="45"/>
      <c r="D430" s="45" t="s">
        <v>2124</v>
      </c>
      <c r="E430" s="45" t="s">
        <v>2075</v>
      </c>
      <c r="F430" s="45" t="s">
        <v>2074</v>
      </c>
      <c r="G430" s="45" t="s">
        <v>2125</v>
      </c>
      <c r="H430" s="45"/>
      <c r="I430" s="45"/>
      <c r="J430" s="45">
        <v>0.0</v>
      </c>
      <c r="K430" s="45"/>
      <c r="L430" s="45"/>
      <c r="M430" s="45"/>
      <c r="N430" s="45"/>
      <c r="O430" s="45">
        <v>403.0</v>
      </c>
    </row>
    <row r="431" ht="14.25" hidden="1" customHeight="1">
      <c r="A431" s="47" t="s">
        <v>32</v>
      </c>
      <c r="B431" s="47" t="s">
        <v>482</v>
      </c>
      <c r="C431" s="47"/>
      <c r="D431" s="47" t="s">
        <v>2135</v>
      </c>
      <c r="E431" s="60" t="s">
        <v>2075</v>
      </c>
      <c r="F431" s="47" t="s">
        <v>2074</v>
      </c>
      <c r="G431" s="60" t="s">
        <v>2158</v>
      </c>
      <c r="H431" s="47"/>
      <c r="I431" s="47"/>
      <c r="J431" s="47"/>
      <c r="K431" s="47"/>
      <c r="L431" s="47"/>
      <c r="M431" s="47"/>
      <c r="N431" s="47"/>
      <c r="O431" s="47">
        <v>764.0</v>
      </c>
    </row>
    <row r="432" ht="14.25" customHeight="1">
      <c r="A432" s="45" t="s">
        <v>30</v>
      </c>
      <c r="B432" s="45" t="s">
        <v>477</v>
      </c>
      <c r="C432" s="45"/>
      <c r="D432" s="45" t="s">
        <v>2120</v>
      </c>
      <c r="E432" s="45" t="s">
        <v>2082</v>
      </c>
      <c r="F432" s="45" t="s">
        <v>2074</v>
      </c>
      <c r="G432" s="45" t="s">
        <v>2122</v>
      </c>
      <c r="H432" s="45"/>
      <c r="I432" s="45"/>
      <c r="J432" s="45"/>
      <c r="K432" s="45"/>
      <c r="L432" s="45"/>
      <c r="M432" s="45"/>
      <c r="N432" s="45"/>
      <c r="O432" s="45">
        <v>405.0</v>
      </c>
    </row>
    <row r="433" ht="14.25" customHeight="1">
      <c r="A433" s="47" t="s">
        <v>30</v>
      </c>
      <c r="B433" s="47" t="s">
        <v>477</v>
      </c>
      <c r="C433" s="47"/>
      <c r="D433" s="47" t="s">
        <v>2120</v>
      </c>
      <c r="E433" s="47" t="s">
        <v>2083</v>
      </c>
      <c r="F433" s="47" t="s">
        <v>2074</v>
      </c>
      <c r="G433" s="47" t="s">
        <v>2121</v>
      </c>
      <c r="H433" s="47"/>
      <c r="I433" s="47"/>
      <c r="J433" s="47"/>
      <c r="K433" s="47"/>
      <c r="L433" s="47"/>
      <c r="M433" s="47"/>
      <c r="N433" s="47"/>
      <c r="O433" s="47">
        <v>406.0</v>
      </c>
    </row>
    <row r="434" ht="14.25" hidden="1" customHeight="1">
      <c r="A434" s="45" t="s">
        <v>30</v>
      </c>
      <c r="B434" s="45" t="s">
        <v>477</v>
      </c>
      <c r="C434" s="45"/>
      <c r="D434" s="45" t="s">
        <v>2138</v>
      </c>
      <c r="E434" s="45" t="s">
        <v>2081</v>
      </c>
      <c r="F434" s="45" t="s">
        <v>2074</v>
      </c>
      <c r="G434" s="45" t="s">
        <v>2097</v>
      </c>
      <c r="H434" s="45"/>
      <c r="I434" s="45"/>
      <c r="J434" s="45">
        <v>1.22</v>
      </c>
      <c r="K434" s="45"/>
      <c r="L434" s="45"/>
      <c r="M434" s="45">
        <v>0.54</v>
      </c>
      <c r="N434" s="45"/>
      <c r="O434" s="45">
        <v>407.0</v>
      </c>
    </row>
    <row r="435" ht="14.25" hidden="1" customHeight="1">
      <c r="A435" s="45" t="s">
        <v>30</v>
      </c>
      <c r="B435" s="45" t="s">
        <v>478</v>
      </c>
      <c r="C435" s="45"/>
      <c r="D435" s="45" t="s">
        <v>2128</v>
      </c>
      <c r="E435" s="45" t="s">
        <v>2075</v>
      </c>
      <c r="F435" s="45" t="s">
        <v>2074</v>
      </c>
      <c r="G435" s="45" t="s">
        <v>2129</v>
      </c>
      <c r="H435" s="45"/>
      <c r="I435" s="45"/>
      <c r="J435" s="45">
        <v>0.224</v>
      </c>
      <c r="K435" s="45"/>
      <c r="L435" s="45"/>
      <c r="M435" s="45"/>
      <c r="N435" s="45"/>
      <c r="O435" s="45">
        <v>417.0</v>
      </c>
    </row>
    <row r="436" ht="14.25" hidden="1" customHeight="1">
      <c r="A436" s="47" t="s">
        <v>30</v>
      </c>
      <c r="B436" s="47" t="s">
        <v>478</v>
      </c>
      <c r="C436" s="47"/>
      <c r="D436" s="47" t="s">
        <v>2128</v>
      </c>
      <c r="E436" s="47" t="s">
        <v>2073</v>
      </c>
      <c r="F436" s="47" t="s">
        <v>2074</v>
      </c>
      <c r="G436" s="47" t="s">
        <v>2131</v>
      </c>
      <c r="H436" s="47"/>
      <c r="I436" s="47"/>
      <c r="J436" s="47">
        <v>0.224</v>
      </c>
      <c r="K436" s="47"/>
      <c r="L436" s="47"/>
      <c r="M436" s="47"/>
      <c r="N436" s="47"/>
      <c r="O436" s="47">
        <v>418.0</v>
      </c>
    </row>
    <row r="437" ht="14.25" hidden="1" customHeight="1">
      <c r="A437" s="45" t="s">
        <v>30</v>
      </c>
      <c r="B437" s="45" t="s">
        <v>478</v>
      </c>
      <c r="C437" s="45"/>
      <c r="D437" s="45" t="s">
        <v>2128</v>
      </c>
      <c r="E437" s="45" t="s">
        <v>2090</v>
      </c>
      <c r="F437" s="45" t="s">
        <v>2074</v>
      </c>
      <c r="G437" s="45" t="s">
        <v>2132</v>
      </c>
      <c r="H437" s="45"/>
      <c r="I437" s="45"/>
      <c r="J437" s="45">
        <v>0.224</v>
      </c>
      <c r="K437" s="45"/>
      <c r="L437" s="45"/>
      <c r="M437" s="45"/>
      <c r="N437" s="45"/>
      <c r="O437" s="45">
        <v>419.0</v>
      </c>
    </row>
    <row r="438" ht="14.25" hidden="1" customHeight="1">
      <c r="A438" s="47" t="s">
        <v>30</v>
      </c>
      <c r="B438" s="47" t="s">
        <v>478</v>
      </c>
      <c r="C438" s="47"/>
      <c r="D438" s="47" t="s">
        <v>2133</v>
      </c>
      <c r="E438" s="47" t="s">
        <v>2075</v>
      </c>
      <c r="F438" s="47" t="s">
        <v>2074</v>
      </c>
      <c r="G438" s="47" t="s">
        <v>2134</v>
      </c>
      <c r="H438" s="47"/>
      <c r="I438" s="47"/>
      <c r="J438" s="47">
        <v>0.0</v>
      </c>
      <c r="K438" s="47"/>
      <c r="L438" s="47"/>
      <c r="M438" s="47"/>
      <c r="N438" s="47"/>
      <c r="O438" s="47">
        <v>420.0</v>
      </c>
    </row>
    <row r="439" ht="14.25" hidden="1" customHeight="1">
      <c r="A439" s="45" t="s">
        <v>30</v>
      </c>
      <c r="B439" s="45" t="s">
        <v>478</v>
      </c>
      <c r="C439" s="45"/>
      <c r="D439" s="45" t="s">
        <v>2124</v>
      </c>
      <c r="E439" s="45" t="s">
        <v>2075</v>
      </c>
      <c r="F439" s="45" t="s">
        <v>2074</v>
      </c>
      <c r="G439" s="45" t="s">
        <v>2125</v>
      </c>
      <c r="H439" s="45"/>
      <c r="I439" s="45"/>
      <c r="J439" s="45">
        <v>0.0</v>
      </c>
      <c r="K439" s="45"/>
      <c r="L439" s="45"/>
      <c r="M439" s="45"/>
      <c r="N439" s="45"/>
      <c r="O439" s="45">
        <v>421.0</v>
      </c>
    </row>
    <row r="440" ht="14.25" hidden="1" customHeight="1">
      <c r="A440" s="47" t="s">
        <v>30</v>
      </c>
      <c r="B440" s="47" t="s">
        <v>482</v>
      </c>
      <c r="C440" s="47"/>
      <c r="D440" s="47" t="s">
        <v>2135</v>
      </c>
      <c r="E440" s="60" t="s">
        <v>2075</v>
      </c>
      <c r="F440" s="47" t="s">
        <v>2074</v>
      </c>
      <c r="G440" s="60" t="s">
        <v>2158</v>
      </c>
      <c r="H440" s="47"/>
      <c r="I440" s="47"/>
      <c r="J440" s="47"/>
      <c r="K440" s="47"/>
      <c r="L440" s="47"/>
      <c r="M440" s="47"/>
      <c r="N440" s="47"/>
      <c r="O440" s="47">
        <v>476.0</v>
      </c>
    </row>
    <row r="441" ht="14.25" hidden="1" customHeight="1">
      <c r="A441" s="45" t="s">
        <v>30</v>
      </c>
      <c r="B441" s="45" t="s">
        <v>477</v>
      </c>
      <c r="C441" s="45"/>
      <c r="D441" s="45" t="s">
        <v>2126</v>
      </c>
      <c r="E441" s="45" t="s">
        <v>2088</v>
      </c>
      <c r="F441" s="45" t="s">
        <v>2074</v>
      </c>
      <c r="G441" s="45" t="s">
        <v>2157</v>
      </c>
      <c r="H441" s="45"/>
      <c r="I441" s="45"/>
      <c r="J441" s="45">
        <v>0.1</v>
      </c>
      <c r="K441" s="45"/>
      <c r="L441" s="45"/>
      <c r="M441" s="45"/>
      <c r="N441" s="45"/>
      <c r="O441" s="45">
        <v>397.0</v>
      </c>
    </row>
    <row r="442" ht="14.25" hidden="1" customHeight="1">
      <c r="A442" s="47" t="s">
        <v>30</v>
      </c>
      <c r="B442" s="47" t="s">
        <v>477</v>
      </c>
      <c r="C442" s="47"/>
      <c r="D442" s="47" t="s">
        <v>2126</v>
      </c>
      <c r="E442" s="47" t="s">
        <v>2076</v>
      </c>
      <c r="F442" s="47" t="s">
        <v>2074</v>
      </c>
      <c r="G442" s="47" t="s">
        <v>2149</v>
      </c>
      <c r="H442" s="47"/>
      <c r="I442" s="47"/>
      <c r="J442" s="47">
        <v>0.1</v>
      </c>
      <c r="K442" s="47"/>
      <c r="L442" s="47"/>
      <c r="M442" s="47"/>
      <c r="N442" s="47"/>
      <c r="O442" s="47">
        <v>398.0</v>
      </c>
    </row>
    <row r="443" ht="14.25" customHeight="1">
      <c r="A443" s="45" t="s">
        <v>30</v>
      </c>
      <c r="B443" s="45" t="s">
        <v>478</v>
      </c>
      <c r="C443" s="45"/>
      <c r="D443" s="45" t="s">
        <v>2120</v>
      </c>
      <c r="E443" s="45" t="s">
        <v>2082</v>
      </c>
      <c r="F443" s="45" t="s">
        <v>2074</v>
      </c>
      <c r="G443" s="45" t="s">
        <v>2122</v>
      </c>
      <c r="H443" s="45"/>
      <c r="I443" s="45"/>
      <c r="J443" s="45"/>
      <c r="K443" s="45"/>
      <c r="L443" s="45"/>
      <c r="M443" s="45"/>
      <c r="N443" s="45"/>
      <c r="O443" s="45">
        <v>423.0</v>
      </c>
    </row>
    <row r="444" ht="14.25" customHeight="1">
      <c r="A444" s="47" t="s">
        <v>30</v>
      </c>
      <c r="B444" s="47" t="s">
        <v>478</v>
      </c>
      <c r="C444" s="47"/>
      <c r="D444" s="47" t="s">
        <v>2120</v>
      </c>
      <c r="E444" s="47" t="s">
        <v>2083</v>
      </c>
      <c r="F444" s="47" t="s">
        <v>2074</v>
      </c>
      <c r="G444" s="47" t="s">
        <v>2121</v>
      </c>
      <c r="H444" s="47"/>
      <c r="I444" s="47"/>
      <c r="J444" s="47"/>
      <c r="K444" s="47"/>
      <c r="L444" s="47"/>
      <c r="M444" s="47"/>
      <c r="N444" s="47"/>
      <c r="O444" s="47">
        <v>424.0</v>
      </c>
    </row>
    <row r="445" ht="14.25" hidden="1" customHeight="1">
      <c r="A445" s="45" t="s">
        <v>30</v>
      </c>
      <c r="B445" s="45" t="s">
        <v>478</v>
      </c>
      <c r="C445" s="45"/>
      <c r="D445" s="45" t="s">
        <v>2138</v>
      </c>
      <c r="E445" s="45" t="s">
        <v>2081</v>
      </c>
      <c r="F445" s="45" t="s">
        <v>2074</v>
      </c>
      <c r="G445" s="45" t="s">
        <v>2097</v>
      </c>
      <c r="H445" s="45"/>
      <c r="I445" s="45"/>
      <c r="J445" s="45">
        <v>1.22</v>
      </c>
      <c r="K445" s="45"/>
      <c r="L445" s="45"/>
      <c r="M445" s="45">
        <v>0.54</v>
      </c>
      <c r="N445" s="45"/>
      <c r="O445" s="45">
        <v>425.0</v>
      </c>
    </row>
    <row r="446" ht="14.25" hidden="1" customHeight="1">
      <c r="A446" s="45" t="s">
        <v>30</v>
      </c>
      <c r="B446" s="45" t="s">
        <v>480</v>
      </c>
      <c r="C446" s="45"/>
      <c r="D446" s="45" t="s">
        <v>2128</v>
      </c>
      <c r="E446" s="45" t="s">
        <v>2075</v>
      </c>
      <c r="F446" s="45" t="s">
        <v>2074</v>
      </c>
      <c r="G446" s="45" t="s">
        <v>2129</v>
      </c>
      <c r="H446" s="45"/>
      <c r="I446" s="45"/>
      <c r="J446" s="45">
        <v>0.178</v>
      </c>
      <c r="K446" s="45"/>
      <c r="L446" s="45"/>
      <c r="M446" s="45"/>
      <c r="N446" s="45"/>
      <c r="O446" s="45">
        <v>435.0</v>
      </c>
    </row>
    <row r="447" ht="14.25" hidden="1" customHeight="1">
      <c r="A447" s="47" t="s">
        <v>30</v>
      </c>
      <c r="B447" s="47" t="s">
        <v>480</v>
      </c>
      <c r="C447" s="47"/>
      <c r="D447" s="47" t="s">
        <v>2128</v>
      </c>
      <c r="E447" s="47" t="s">
        <v>2073</v>
      </c>
      <c r="F447" s="47" t="s">
        <v>2074</v>
      </c>
      <c r="G447" s="47" t="s">
        <v>2131</v>
      </c>
      <c r="H447" s="47"/>
      <c r="I447" s="47"/>
      <c r="J447" s="47">
        <v>0.178</v>
      </c>
      <c r="K447" s="47"/>
      <c r="L447" s="47"/>
      <c r="M447" s="47"/>
      <c r="N447" s="47"/>
      <c r="O447" s="47">
        <v>436.0</v>
      </c>
    </row>
    <row r="448" ht="14.25" hidden="1" customHeight="1">
      <c r="A448" s="45" t="s">
        <v>30</v>
      </c>
      <c r="B448" s="45" t="s">
        <v>480</v>
      </c>
      <c r="C448" s="45"/>
      <c r="D448" s="45" t="s">
        <v>2128</v>
      </c>
      <c r="E448" s="45" t="s">
        <v>2090</v>
      </c>
      <c r="F448" s="45" t="s">
        <v>2074</v>
      </c>
      <c r="G448" s="45" t="s">
        <v>2132</v>
      </c>
      <c r="H448" s="45"/>
      <c r="I448" s="45"/>
      <c r="J448" s="45">
        <v>0.178</v>
      </c>
      <c r="K448" s="45"/>
      <c r="L448" s="45"/>
      <c r="M448" s="45"/>
      <c r="N448" s="45"/>
      <c r="O448" s="45">
        <v>437.0</v>
      </c>
    </row>
    <row r="449" ht="14.25" hidden="1" customHeight="1">
      <c r="A449" s="47" t="s">
        <v>30</v>
      </c>
      <c r="B449" s="47" t="s">
        <v>480</v>
      </c>
      <c r="C449" s="47"/>
      <c r="D449" s="47" t="s">
        <v>2133</v>
      </c>
      <c r="E449" s="47" t="s">
        <v>2075</v>
      </c>
      <c r="F449" s="47" t="s">
        <v>2074</v>
      </c>
      <c r="G449" s="47" t="s">
        <v>2134</v>
      </c>
      <c r="H449" s="47"/>
      <c r="I449" s="47"/>
      <c r="J449" s="47">
        <v>0.0</v>
      </c>
      <c r="K449" s="47"/>
      <c r="L449" s="47"/>
      <c r="M449" s="47"/>
      <c r="N449" s="47"/>
      <c r="O449" s="47">
        <v>438.0</v>
      </c>
    </row>
    <row r="450" ht="14.25" hidden="1" customHeight="1">
      <c r="A450" s="45" t="s">
        <v>30</v>
      </c>
      <c r="B450" s="45" t="s">
        <v>480</v>
      </c>
      <c r="C450" s="45"/>
      <c r="D450" s="45" t="s">
        <v>2124</v>
      </c>
      <c r="E450" s="45" t="s">
        <v>2075</v>
      </c>
      <c r="F450" s="45" t="s">
        <v>2074</v>
      </c>
      <c r="G450" s="45" t="s">
        <v>2125</v>
      </c>
      <c r="H450" s="45"/>
      <c r="I450" s="45"/>
      <c r="J450" s="45">
        <v>0.0</v>
      </c>
      <c r="K450" s="45"/>
      <c r="L450" s="45"/>
      <c r="M450" s="45"/>
      <c r="N450" s="45"/>
      <c r="O450" s="45">
        <v>439.0</v>
      </c>
    </row>
    <row r="451" ht="14.25" hidden="1" customHeight="1">
      <c r="A451" s="47" t="s">
        <v>32</v>
      </c>
      <c r="B451" s="47" t="s">
        <v>484</v>
      </c>
      <c r="C451" s="47"/>
      <c r="D451" s="47" t="s">
        <v>2135</v>
      </c>
      <c r="E451" s="60" t="s">
        <v>2075</v>
      </c>
      <c r="F451" s="47" t="s">
        <v>2074</v>
      </c>
      <c r="G451" s="60" t="s">
        <v>2158</v>
      </c>
      <c r="H451" s="47"/>
      <c r="I451" s="47"/>
      <c r="J451" s="47"/>
      <c r="K451" s="47"/>
      <c r="L451" s="47"/>
      <c r="M451" s="47"/>
      <c r="N451" s="47"/>
      <c r="O451" s="47">
        <v>782.0</v>
      </c>
    </row>
    <row r="452" ht="14.25" customHeight="1">
      <c r="A452" s="45" t="s">
        <v>30</v>
      </c>
      <c r="B452" s="45" t="s">
        <v>480</v>
      </c>
      <c r="C452" s="45"/>
      <c r="D452" s="45" t="s">
        <v>2120</v>
      </c>
      <c r="E452" s="45" t="s">
        <v>2082</v>
      </c>
      <c r="F452" s="45" t="s">
        <v>2074</v>
      </c>
      <c r="G452" s="45" t="s">
        <v>2122</v>
      </c>
      <c r="H452" s="45"/>
      <c r="I452" s="45"/>
      <c r="J452" s="45"/>
      <c r="K452" s="45"/>
      <c r="L452" s="45"/>
      <c r="M452" s="45"/>
      <c r="N452" s="45"/>
      <c r="O452" s="45">
        <v>441.0</v>
      </c>
    </row>
    <row r="453" ht="14.25" hidden="1" customHeight="1">
      <c r="A453" s="45" t="s">
        <v>34</v>
      </c>
      <c r="B453" s="45" t="s">
        <v>472</v>
      </c>
      <c r="C453" s="45"/>
      <c r="D453" s="45" t="s">
        <v>2126</v>
      </c>
      <c r="E453" s="45" t="s">
        <v>2101</v>
      </c>
      <c r="F453" s="45" t="s">
        <v>2074</v>
      </c>
      <c r="G453" s="45" t="s">
        <v>2143</v>
      </c>
      <c r="H453" s="45"/>
      <c r="I453" s="45"/>
      <c r="J453" s="45">
        <v>0.065</v>
      </c>
      <c r="K453" s="45"/>
      <c r="L453" s="45"/>
      <c r="M453" s="45"/>
      <c r="N453" s="45"/>
      <c r="O453" s="45">
        <v>1025.0</v>
      </c>
    </row>
    <row r="454" ht="14.25" customHeight="1">
      <c r="A454" s="47" t="s">
        <v>30</v>
      </c>
      <c r="B454" s="47" t="s">
        <v>480</v>
      </c>
      <c r="C454" s="47"/>
      <c r="D454" s="47" t="s">
        <v>2120</v>
      </c>
      <c r="E454" s="47" t="s">
        <v>2083</v>
      </c>
      <c r="F454" s="47" t="s">
        <v>2074</v>
      </c>
      <c r="G454" s="47" t="s">
        <v>2121</v>
      </c>
      <c r="H454" s="47"/>
      <c r="I454" s="47"/>
      <c r="J454" s="47"/>
      <c r="K454" s="47"/>
      <c r="L454" s="47"/>
      <c r="M454" s="47"/>
      <c r="N454" s="47"/>
      <c r="O454" s="47">
        <v>442.0</v>
      </c>
    </row>
    <row r="455" ht="14.25" hidden="1" customHeight="1">
      <c r="A455" s="45" t="s">
        <v>30</v>
      </c>
      <c r="B455" s="45" t="s">
        <v>480</v>
      </c>
      <c r="C455" s="45"/>
      <c r="D455" s="45" t="s">
        <v>2138</v>
      </c>
      <c r="E455" s="45" t="s">
        <v>2081</v>
      </c>
      <c r="F455" s="45" t="s">
        <v>2074</v>
      </c>
      <c r="G455" s="45" t="s">
        <v>2097</v>
      </c>
      <c r="H455" s="45"/>
      <c r="I455" s="45"/>
      <c r="J455" s="45">
        <v>1.22</v>
      </c>
      <c r="K455" s="45"/>
      <c r="L455" s="45"/>
      <c r="M455" s="45">
        <v>0.54</v>
      </c>
      <c r="N455" s="45"/>
      <c r="O455" s="45">
        <v>443.0</v>
      </c>
    </row>
    <row r="456" ht="14.25" hidden="1" customHeight="1">
      <c r="A456" s="45" t="s">
        <v>34</v>
      </c>
      <c r="B456" s="45" t="s">
        <v>472</v>
      </c>
      <c r="C456" s="45"/>
      <c r="D456" s="45" t="s">
        <v>2128</v>
      </c>
      <c r="E456" s="45" t="s">
        <v>2075</v>
      </c>
      <c r="F456" s="45" t="s">
        <v>2074</v>
      </c>
      <c r="G456" s="45" t="s">
        <v>2129</v>
      </c>
      <c r="H456" s="45"/>
      <c r="I456" s="45"/>
      <c r="J456" s="45">
        <v>0.58</v>
      </c>
      <c r="K456" s="45"/>
      <c r="L456" s="45"/>
      <c r="M456" s="45"/>
      <c r="N456" s="45"/>
      <c r="O456" s="45">
        <v>1027.0</v>
      </c>
    </row>
    <row r="457" ht="14.25" hidden="1" customHeight="1">
      <c r="A457" s="47" t="s">
        <v>34</v>
      </c>
      <c r="B457" s="47" t="s">
        <v>472</v>
      </c>
      <c r="C457" s="47"/>
      <c r="D457" s="47" t="s">
        <v>2128</v>
      </c>
      <c r="E457" s="47" t="s">
        <v>2101</v>
      </c>
      <c r="F457" s="47" t="s">
        <v>2074</v>
      </c>
      <c r="G457" s="47" t="s">
        <v>2130</v>
      </c>
      <c r="H457" s="47"/>
      <c r="I457" s="47"/>
      <c r="J457" s="47">
        <v>0.113</v>
      </c>
      <c r="K457" s="47"/>
      <c r="L457" s="47"/>
      <c r="M457" s="47"/>
      <c r="N457" s="47"/>
      <c r="O457" s="47">
        <v>1028.0</v>
      </c>
    </row>
    <row r="458" ht="14.25" hidden="1" customHeight="1">
      <c r="A458" s="45" t="s">
        <v>34</v>
      </c>
      <c r="B458" s="45" t="s">
        <v>472</v>
      </c>
      <c r="C458" s="45"/>
      <c r="D458" s="45" t="s">
        <v>2128</v>
      </c>
      <c r="E458" s="45" t="s">
        <v>2073</v>
      </c>
      <c r="F458" s="45" t="s">
        <v>2074</v>
      </c>
      <c r="G458" s="45" t="s">
        <v>2131</v>
      </c>
      <c r="H458" s="45"/>
      <c r="I458" s="45"/>
      <c r="J458" s="45">
        <v>0.124</v>
      </c>
      <c r="K458" s="45"/>
      <c r="L458" s="45"/>
      <c r="M458" s="45"/>
      <c r="N458" s="45"/>
      <c r="O458" s="45">
        <v>1029.0</v>
      </c>
    </row>
    <row r="459" ht="14.25" hidden="1" customHeight="1">
      <c r="A459" s="47" t="s">
        <v>34</v>
      </c>
      <c r="B459" s="47" t="s">
        <v>472</v>
      </c>
      <c r="C459" s="47"/>
      <c r="D459" s="47" t="s">
        <v>2128</v>
      </c>
      <c r="E459" s="47" t="s">
        <v>2090</v>
      </c>
      <c r="F459" s="47" t="s">
        <v>2074</v>
      </c>
      <c r="G459" s="47" t="s">
        <v>2132</v>
      </c>
      <c r="H459" s="47"/>
      <c r="I459" s="47"/>
      <c r="J459" s="47">
        <v>0.089</v>
      </c>
      <c r="K459" s="47"/>
      <c r="L459" s="47"/>
      <c r="M459" s="47"/>
      <c r="N459" s="47"/>
      <c r="O459" s="47">
        <v>1030.0</v>
      </c>
    </row>
    <row r="460" ht="14.25" hidden="1" customHeight="1">
      <c r="A460" s="45" t="s">
        <v>34</v>
      </c>
      <c r="B460" s="45" t="s">
        <v>472</v>
      </c>
      <c r="C460" s="45"/>
      <c r="D460" s="45" t="s">
        <v>2133</v>
      </c>
      <c r="E460" s="45" t="s">
        <v>2075</v>
      </c>
      <c r="F460" s="45" t="s">
        <v>2074</v>
      </c>
      <c r="G460" s="45" t="s">
        <v>2134</v>
      </c>
      <c r="H460" s="45"/>
      <c r="I460" s="45"/>
      <c r="J460" s="45"/>
      <c r="K460" s="45"/>
      <c r="L460" s="45">
        <v>1.14</v>
      </c>
      <c r="M460" s="45"/>
      <c r="N460" s="45"/>
      <c r="O460" s="45">
        <v>1031.0</v>
      </c>
    </row>
    <row r="461" ht="14.25" hidden="1" customHeight="1">
      <c r="A461" s="47" t="s">
        <v>34</v>
      </c>
      <c r="B461" s="47" t="s">
        <v>472</v>
      </c>
      <c r="C461" s="47"/>
      <c r="D461" s="47" t="s">
        <v>2124</v>
      </c>
      <c r="E461" s="47" t="s">
        <v>2075</v>
      </c>
      <c r="F461" s="47" t="s">
        <v>2074</v>
      </c>
      <c r="G461" s="47" t="s">
        <v>2125</v>
      </c>
      <c r="H461" s="47"/>
      <c r="I461" s="47"/>
      <c r="J461" s="47">
        <v>0.137</v>
      </c>
      <c r="K461" s="47"/>
      <c r="L461" s="47"/>
      <c r="M461" s="47"/>
      <c r="N461" s="47"/>
      <c r="O461" s="47">
        <v>1032.0</v>
      </c>
    </row>
    <row r="462" ht="14.25" hidden="1" customHeight="1">
      <c r="A462" s="45" t="s">
        <v>34</v>
      </c>
      <c r="B462" s="45" t="s">
        <v>472</v>
      </c>
      <c r="C462" s="45"/>
      <c r="D462" s="45" t="s">
        <v>2124</v>
      </c>
      <c r="E462" s="45" t="s">
        <v>2073</v>
      </c>
      <c r="F462" s="45" t="s">
        <v>2074</v>
      </c>
      <c r="G462" s="45"/>
      <c r="H462" s="45"/>
      <c r="I462" s="45"/>
      <c r="J462" s="45">
        <v>0.052</v>
      </c>
      <c r="K462" s="45"/>
      <c r="L462" s="45"/>
      <c r="M462" s="45"/>
      <c r="N462" s="45"/>
      <c r="O462" s="45">
        <v>1033.0</v>
      </c>
    </row>
    <row r="463" ht="14.25" hidden="1" customHeight="1">
      <c r="A463" s="47" t="s">
        <v>34</v>
      </c>
      <c r="B463" s="47" t="s">
        <v>472</v>
      </c>
      <c r="C463" s="47"/>
      <c r="D463" s="47" t="s">
        <v>2124</v>
      </c>
      <c r="E463" s="47" t="s">
        <v>2090</v>
      </c>
      <c r="F463" s="47" t="s">
        <v>2074</v>
      </c>
      <c r="G463" s="47"/>
      <c r="H463" s="47"/>
      <c r="I463" s="47"/>
      <c r="J463" s="47">
        <v>0.051</v>
      </c>
      <c r="K463" s="47"/>
      <c r="L463" s="47"/>
      <c r="M463" s="47"/>
      <c r="N463" s="47"/>
      <c r="O463" s="47">
        <v>1034.0</v>
      </c>
    </row>
    <row r="464" ht="14.25" hidden="1" customHeight="1">
      <c r="A464" s="45" t="s">
        <v>34</v>
      </c>
      <c r="B464" s="45" t="s">
        <v>472</v>
      </c>
      <c r="C464" s="45"/>
      <c r="D464" s="45" t="s">
        <v>2135</v>
      </c>
      <c r="E464" s="45" t="s">
        <v>2080</v>
      </c>
      <c r="F464" s="45" t="s">
        <v>2074</v>
      </c>
      <c r="G464" s="45" t="s">
        <v>2136</v>
      </c>
      <c r="H464" s="45"/>
      <c r="I464" s="45"/>
      <c r="J464" s="45"/>
      <c r="K464" s="45">
        <v>0.73</v>
      </c>
      <c r="L464" s="45"/>
      <c r="M464" s="45"/>
      <c r="N464" s="45"/>
      <c r="O464" s="45">
        <v>1035.0</v>
      </c>
    </row>
    <row r="465" ht="14.25" hidden="1" customHeight="1">
      <c r="A465" s="47" t="s">
        <v>34</v>
      </c>
      <c r="B465" s="47" t="s">
        <v>472</v>
      </c>
      <c r="C465" s="47"/>
      <c r="D465" s="47" t="s">
        <v>2135</v>
      </c>
      <c r="E465" s="47" t="s">
        <v>2137</v>
      </c>
      <c r="F465" s="47" t="s">
        <v>2074</v>
      </c>
      <c r="G465" s="47" t="s">
        <v>2136</v>
      </c>
      <c r="H465" s="47"/>
      <c r="I465" s="47"/>
      <c r="J465" s="47"/>
      <c r="K465" s="47">
        <v>1.02</v>
      </c>
      <c r="L465" s="47"/>
      <c r="M465" s="47"/>
      <c r="N465" s="47"/>
      <c r="O465" s="47">
        <v>1036.0</v>
      </c>
    </row>
    <row r="466" ht="14.25" hidden="1" customHeight="1">
      <c r="A466" s="45" t="s">
        <v>34</v>
      </c>
      <c r="B466" s="45" t="s">
        <v>472</v>
      </c>
      <c r="C466" s="45"/>
      <c r="D466" s="45" t="s">
        <v>2120</v>
      </c>
      <c r="E466" s="45" t="s">
        <v>2082</v>
      </c>
      <c r="F466" s="45" t="s">
        <v>2074</v>
      </c>
      <c r="G466" s="45" t="s">
        <v>2122</v>
      </c>
      <c r="H466" s="45"/>
      <c r="I466" s="45"/>
      <c r="J466" s="45">
        <v>0.7</v>
      </c>
      <c r="K466" s="45"/>
      <c r="L466" s="45"/>
      <c r="M466" s="45"/>
      <c r="N466" s="45"/>
      <c r="O466" s="45">
        <v>1037.0</v>
      </c>
    </row>
    <row r="467" ht="14.25" hidden="1" customHeight="1">
      <c r="A467" s="47" t="s">
        <v>34</v>
      </c>
      <c r="B467" s="47" t="s">
        <v>472</v>
      </c>
      <c r="C467" s="47"/>
      <c r="D467" s="47" t="s">
        <v>2120</v>
      </c>
      <c r="E467" s="47" t="s">
        <v>2083</v>
      </c>
      <c r="F467" s="47" t="s">
        <v>2074</v>
      </c>
      <c r="G467" s="47" t="s">
        <v>2121</v>
      </c>
      <c r="H467" s="47"/>
      <c r="I467" s="47"/>
      <c r="J467" s="47">
        <v>1.45</v>
      </c>
      <c r="K467" s="47"/>
      <c r="L467" s="47"/>
      <c r="M467" s="47"/>
      <c r="N467" s="47"/>
      <c r="O467" s="47">
        <v>1038.0</v>
      </c>
    </row>
    <row r="468" ht="14.25" hidden="1" customHeight="1">
      <c r="A468" s="45" t="s">
        <v>30</v>
      </c>
      <c r="B468" s="45" t="s">
        <v>478</v>
      </c>
      <c r="C468" s="45"/>
      <c r="D468" s="45" t="s">
        <v>2126</v>
      </c>
      <c r="E468" s="45" t="s">
        <v>2088</v>
      </c>
      <c r="F468" s="45" t="s">
        <v>2074</v>
      </c>
      <c r="G468" s="45" t="s">
        <v>2157</v>
      </c>
      <c r="H468" s="45"/>
      <c r="I468" s="45"/>
      <c r="J468" s="45">
        <v>0.1</v>
      </c>
      <c r="K468" s="45"/>
      <c r="L468" s="45"/>
      <c r="M468" s="45"/>
      <c r="N468" s="45"/>
      <c r="O468" s="45">
        <v>415.0</v>
      </c>
    </row>
    <row r="469" ht="14.25" hidden="1" customHeight="1">
      <c r="A469" s="45" t="s">
        <v>34</v>
      </c>
      <c r="B469" s="45" t="s">
        <v>472</v>
      </c>
      <c r="C469" s="45"/>
      <c r="D469" s="45" t="s">
        <v>2138</v>
      </c>
      <c r="E469" s="45" t="s">
        <v>2139</v>
      </c>
      <c r="F469" s="45" t="s">
        <v>2074</v>
      </c>
      <c r="G469" s="45" t="s">
        <v>2099</v>
      </c>
      <c r="H469" s="45">
        <v>1.0</v>
      </c>
      <c r="I469" s="45">
        <v>10.0</v>
      </c>
      <c r="J469" s="45">
        <v>1.22</v>
      </c>
      <c r="K469" s="45"/>
      <c r="L469" s="45"/>
      <c r="M469" s="45">
        <v>0.25</v>
      </c>
      <c r="N469" s="45"/>
      <c r="O469" s="45">
        <v>1039.0</v>
      </c>
    </row>
    <row r="470" ht="14.25" hidden="1" customHeight="1">
      <c r="A470" s="47" t="s">
        <v>34</v>
      </c>
      <c r="B470" s="47" t="s">
        <v>472</v>
      </c>
      <c r="C470" s="47"/>
      <c r="D470" s="47" t="s">
        <v>2138</v>
      </c>
      <c r="E470" s="47" t="s">
        <v>2141</v>
      </c>
      <c r="F470" s="47" t="s">
        <v>2074</v>
      </c>
      <c r="G470" s="47" t="s">
        <v>2099</v>
      </c>
      <c r="H470" s="47">
        <v>1.0</v>
      </c>
      <c r="I470" s="47">
        <v>10.0</v>
      </c>
      <c r="J470" s="47">
        <v>1.22</v>
      </c>
      <c r="K470" s="47"/>
      <c r="L470" s="47"/>
      <c r="M470" s="47">
        <v>0.25</v>
      </c>
      <c r="N470" s="47"/>
      <c r="O470" s="47">
        <v>1040.0</v>
      </c>
    </row>
    <row r="471" ht="14.25" hidden="1" customHeight="1">
      <c r="A471" s="47" t="s">
        <v>30</v>
      </c>
      <c r="B471" s="47" t="s">
        <v>478</v>
      </c>
      <c r="C471" s="47"/>
      <c r="D471" s="47" t="s">
        <v>2126</v>
      </c>
      <c r="E471" s="47" t="s">
        <v>2076</v>
      </c>
      <c r="F471" s="47" t="s">
        <v>2074</v>
      </c>
      <c r="G471" s="47" t="s">
        <v>2149</v>
      </c>
      <c r="H471" s="47"/>
      <c r="I471" s="47"/>
      <c r="J471" s="47">
        <v>0.1</v>
      </c>
      <c r="K471" s="47"/>
      <c r="L471" s="47"/>
      <c r="M471" s="47"/>
      <c r="N471" s="47"/>
      <c r="O471" s="47">
        <v>416.0</v>
      </c>
    </row>
    <row r="472" ht="14.25" hidden="1" customHeight="1">
      <c r="A472" s="45" t="s">
        <v>30</v>
      </c>
      <c r="B472" s="45" t="s">
        <v>481</v>
      </c>
      <c r="C472" s="45"/>
      <c r="D472" s="45" t="s">
        <v>2128</v>
      </c>
      <c r="E472" s="45" t="s">
        <v>2075</v>
      </c>
      <c r="F472" s="45" t="s">
        <v>2074</v>
      </c>
      <c r="G472" s="45" t="s">
        <v>2129</v>
      </c>
      <c r="H472" s="45"/>
      <c r="I472" s="45"/>
      <c r="J472" s="45">
        <v>0.184</v>
      </c>
      <c r="K472" s="45"/>
      <c r="L472" s="45"/>
      <c r="M472" s="45"/>
      <c r="N472" s="45"/>
      <c r="O472" s="45">
        <v>453.0</v>
      </c>
    </row>
    <row r="473" ht="14.25" hidden="1" customHeight="1">
      <c r="A473" s="45" t="s">
        <v>34</v>
      </c>
      <c r="B473" s="45" t="s">
        <v>472</v>
      </c>
      <c r="C473" s="45"/>
      <c r="D473" s="45" t="s">
        <v>2138</v>
      </c>
      <c r="E473" s="45" t="s">
        <v>2142</v>
      </c>
      <c r="F473" s="45" t="s">
        <v>2074</v>
      </c>
      <c r="G473" s="45" t="s">
        <v>2099</v>
      </c>
      <c r="H473" s="45">
        <v>1.0</v>
      </c>
      <c r="I473" s="45">
        <v>10.0</v>
      </c>
      <c r="J473" s="45">
        <v>1.22</v>
      </c>
      <c r="K473" s="45"/>
      <c r="L473" s="45"/>
      <c r="M473" s="45">
        <v>0.25</v>
      </c>
      <c r="N473" s="45"/>
      <c r="O473" s="45">
        <v>1041.0</v>
      </c>
    </row>
    <row r="474" ht="14.25" hidden="1" customHeight="1">
      <c r="A474" s="47" t="s">
        <v>34</v>
      </c>
      <c r="B474" s="47" t="s">
        <v>472</v>
      </c>
      <c r="C474" s="45"/>
      <c r="D474" s="47" t="s">
        <v>2138</v>
      </c>
      <c r="E474" s="47" t="s">
        <v>2081</v>
      </c>
      <c r="F474" s="47" t="s">
        <v>2074</v>
      </c>
      <c r="G474" s="47" t="s">
        <v>2099</v>
      </c>
      <c r="H474" s="47">
        <v>1.0</v>
      </c>
      <c r="I474" s="47">
        <v>10.0</v>
      </c>
      <c r="J474" s="47">
        <v>1.22</v>
      </c>
      <c r="K474" s="47"/>
      <c r="L474" s="47"/>
      <c r="M474" s="47">
        <v>0.25</v>
      </c>
      <c r="N474" s="47"/>
      <c r="O474" s="47">
        <v>1042.0</v>
      </c>
    </row>
    <row r="475" ht="14.25" hidden="1" customHeight="1">
      <c r="A475" s="45" t="s">
        <v>34</v>
      </c>
      <c r="B475" s="45" t="s">
        <v>472</v>
      </c>
      <c r="C475" s="45"/>
      <c r="D475" s="45" t="s">
        <v>2138</v>
      </c>
      <c r="E475" s="45" t="s">
        <v>2139</v>
      </c>
      <c r="F475" s="45" t="s">
        <v>2074</v>
      </c>
      <c r="G475" s="45" t="s">
        <v>2099</v>
      </c>
      <c r="H475" s="45">
        <v>10.001</v>
      </c>
      <c r="I475" s="45">
        <v>20.0</v>
      </c>
      <c r="J475" s="45">
        <v>1.22</v>
      </c>
      <c r="K475" s="45"/>
      <c r="L475" s="45"/>
      <c r="M475" s="45">
        <v>0.25</v>
      </c>
      <c r="N475" s="45"/>
      <c r="O475" s="45">
        <v>1043.0</v>
      </c>
    </row>
    <row r="476" ht="14.25" hidden="1" customHeight="1">
      <c r="A476" s="47" t="s">
        <v>34</v>
      </c>
      <c r="B476" s="47" t="s">
        <v>472</v>
      </c>
      <c r="C476" s="47"/>
      <c r="D476" s="47" t="s">
        <v>2138</v>
      </c>
      <c r="E476" s="47" t="s">
        <v>2141</v>
      </c>
      <c r="F476" s="47" t="s">
        <v>2074</v>
      </c>
      <c r="G476" s="47" t="s">
        <v>2099</v>
      </c>
      <c r="H476" s="47">
        <v>10.001</v>
      </c>
      <c r="I476" s="47">
        <v>20.0</v>
      </c>
      <c r="J476" s="47">
        <v>1.22</v>
      </c>
      <c r="K476" s="47"/>
      <c r="L476" s="47"/>
      <c r="M476" s="47">
        <v>0.25</v>
      </c>
      <c r="N476" s="47"/>
      <c r="O476" s="47">
        <v>1044.0</v>
      </c>
    </row>
    <row r="477" ht="14.25" hidden="1" customHeight="1">
      <c r="A477" s="45" t="s">
        <v>34</v>
      </c>
      <c r="B477" s="45" t="s">
        <v>472</v>
      </c>
      <c r="C477" s="45"/>
      <c r="D477" s="45" t="s">
        <v>2138</v>
      </c>
      <c r="E477" s="45" t="s">
        <v>2142</v>
      </c>
      <c r="F477" s="45" t="s">
        <v>2074</v>
      </c>
      <c r="G477" s="45" t="s">
        <v>2099</v>
      </c>
      <c r="H477" s="45">
        <v>10.001</v>
      </c>
      <c r="I477" s="45">
        <v>20.0</v>
      </c>
      <c r="J477" s="45">
        <v>1.22</v>
      </c>
      <c r="K477" s="45"/>
      <c r="L477" s="45"/>
      <c r="M477" s="45">
        <v>0.25</v>
      </c>
      <c r="N477" s="45"/>
      <c r="O477" s="45">
        <v>1045.0</v>
      </c>
    </row>
    <row r="478" ht="14.25" hidden="1" customHeight="1">
      <c r="A478" s="47" t="s">
        <v>34</v>
      </c>
      <c r="B478" s="47" t="s">
        <v>472</v>
      </c>
      <c r="C478" s="45"/>
      <c r="D478" s="47" t="s">
        <v>2138</v>
      </c>
      <c r="E478" s="47" t="s">
        <v>2081</v>
      </c>
      <c r="F478" s="47" t="s">
        <v>2074</v>
      </c>
      <c r="G478" s="47" t="s">
        <v>2099</v>
      </c>
      <c r="H478" s="47">
        <v>10.001</v>
      </c>
      <c r="I478" s="47">
        <v>20.0</v>
      </c>
      <c r="J478" s="47">
        <v>1.22</v>
      </c>
      <c r="K478" s="47"/>
      <c r="L478" s="47"/>
      <c r="M478" s="47">
        <v>0.25</v>
      </c>
      <c r="N478" s="47"/>
      <c r="O478" s="47">
        <v>1046.0</v>
      </c>
    </row>
    <row r="479" ht="14.25" hidden="1" customHeight="1">
      <c r="A479" s="45" t="s">
        <v>34</v>
      </c>
      <c r="B479" s="45" t="s">
        <v>472</v>
      </c>
      <c r="C479" s="45"/>
      <c r="D479" s="45" t="s">
        <v>2138</v>
      </c>
      <c r="E479" s="45" t="s">
        <v>2139</v>
      </c>
      <c r="F479" s="45" t="s">
        <v>2074</v>
      </c>
      <c r="G479" s="45" t="s">
        <v>2099</v>
      </c>
      <c r="H479" s="45">
        <v>20.001</v>
      </c>
      <c r="I479" s="45">
        <v>30.0</v>
      </c>
      <c r="J479" s="45">
        <v>1.22</v>
      </c>
      <c r="K479" s="45"/>
      <c r="L479" s="45"/>
      <c r="M479" s="45">
        <v>0.25</v>
      </c>
      <c r="N479" s="45"/>
      <c r="O479" s="45">
        <v>1047.0</v>
      </c>
    </row>
    <row r="480" ht="14.25" hidden="1" customHeight="1">
      <c r="A480" s="47" t="s">
        <v>34</v>
      </c>
      <c r="B480" s="47" t="s">
        <v>472</v>
      </c>
      <c r="C480" s="47"/>
      <c r="D480" s="47" t="s">
        <v>2138</v>
      </c>
      <c r="E480" s="47" t="s">
        <v>2141</v>
      </c>
      <c r="F480" s="47" t="s">
        <v>2074</v>
      </c>
      <c r="G480" s="47" t="s">
        <v>2099</v>
      </c>
      <c r="H480" s="47">
        <v>20.001</v>
      </c>
      <c r="I480" s="47">
        <v>30.0</v>
      </c>
      <c r="J480" s="47">
        <v>1.22</v>
      </c>
      <c r="K480" s="47"/>
      <c r="L480" s="47"/>
      <c r="M480" s="47">
        <v>0.25</v>
      </c>
      <c r="N480" s="47"/>
      <c r="O480" s="47">
        <v>1048.0</v>
      </c>
    </row>
    <row r="481" ht="14.25" hidden="1" customHeight="1">
      <c r="A481" s="45" t="s">
        <v>34</v>
      </c>
      <c r="B481" s="45" t="s">
        <v>472</v>
      </c>
      <c r="C481" s="45"/>
      <c r="D481" s="45" t="s">
        <v>2138</v>
      </c>
      <c r="E481" s="45" t="s">
        <v>2142</v>
      </c>
      <c r="F481" s="45" t="s">
        <v>2074</v>
      </c>
      <c r="G481" s="45" t="s">
        <v>2099</v>
      </c>
      <c r="H481" s="45">
        <v>20.001</v>
      </c>
      <c r="I481" s="45">
        <v>30.0</v>
      </c>
      <c r="J481" s="45">
        <v>1.22</v>
      </c>
      <c r="K481" s="45"/>
      <c r="L481" s="45"/>
      <c r="M481" s="45">
        <v>0.25</v>
      </c>
      <c r="N481" s="45"/>
      <c r="O481" s="45">
        <v>1049.0</v>
      </c>
    </row>
    <row r="482" ht="14.25" hidden="1" customHeight="1">
      <c r="A482" s="47" t="s">
        <v>34</v>
      </c>
      <c r="B482" s="47" t="s">
        <v>472</v>
      </c>
      <c r="C482" s="45"/>
      <c r="D482" s="47" t="s">
        <v>2138</v>
      </c>
      <c r="E482" s="47" t="s">
        <v>2081</v>
      </c>
      <c r="F482" s="47" t="s">
        <v>2074</v>
      </c>
      <c r="G482" s="47" t="s">
        <v>2099</v>
      </c>
      <c r="H482" s="47">
        <v>20.001</v>
      </c>
      <c r="I482" s="47">
        <v>30.0</v>
      </c>
      <c r="J482" s="47">
        <v>1.22</v>
      </c>
      <c r="K482" s="47"/>
      <c r="L482" s="47"/>
      <c r="M482" s="47">
        <v>0.25</v>
      </c>
      <c r="N482" s="47"/>
      <c r="O482" s="47">
        <v>1050.0</v>
      </c>
    </row>
    <row r="483" ht="14.25" hidden="1" customHeight="1">
      <c r="A483" s="47" t="s">
        <v>30</v>
      </c>
      <c r="B483" s="47" t="s">
        <v>481</v>
      </c>
      <c r="C483" s="47"/>
      <c r="D483" s="47" t="s">
        <v>2128</v>
      </c>
      <c r="E483" s="47" t="s">
        <v>2073</v>
      </c>
      <c r="F483" s="47" t="s">
        <v>2074</v>
      </c>
      <c r="G483" s="47" t="s">
        <v>2131</v>
      </c>
      <c r="H483" s="47"/>
      <c r="I483" s="47"/>
      <c r="J483" s="47">
        <v>0.184</v>
      </c>
      <c r="K483" s="47"/>
      <c r="L483" s="47"/>
      <c r="M483" s="47"/>
      <c r="N483" s="47"/>
      <c r="O483" s="47">
        <v>454.0</v>
      </c>
    </row>
    <row r="484" ht="14.25" hidden="1" customHeight="1">
      <c r="A484" s="45" t="s">
        <v>34</v>
      </c>
      <c r="B484" s="45" t="s">
        <v>472</v>
      </c>
      <c r="C484" s="45"/>
      <c r="D484" s="45" t="s">
        <v>2138</v>
      </c>
      <c r="E484" s="45" t="s">
        <v>2139</v>
      </c>
      <c r="F484" s="45" t="s">
        <v>2074</v>
      </c>
      <c r="G484" s="45" t="s">
        <v>2099</v>
      </c>
      <c r="H484" s="45">
        <v>30.001</v>
      </c>
      <c r="I484" s="45">
        <v>40.0</v>
      </c>
      <c r="J484" s="45">
        <v>1.22</v>
      </c>
      <c r="K484" s="45"/>
      <c r="L484" s="45"/>
      <c r="M484" s="45">
        <v>0.25</v>
      </c>
      <c r="N484" s="45"/>
      <c r="O484" s="45">
        <v>1051.0</v>
      </c>
    </row>
    <row r="485" ht="14.25" hidden="1" customHeight="1">
      <c r="A485" s="47" t="s">
        <v>34</v>
      </c>
      <c r="B485" s="47" t="s">
        <v>472</v>
      </c>
      <c r="C485" s="47"/>
      <c r="D485" s="47" t="s">
        <v>2138</v>
      </c>
      <c r="E485" s="47" t="s">
        <v>2141</v>
      </c>
      <c r="F485" s="47" t="s">
        <v>2074</v>
      </c>
      <c r="G485" s="47" t="s">
        <v>2099</v>
      </c>
      <c r="H485" s="47">
        <v>30.001</v>
      </c>
      <c r="I485" s="47">
        <v>40.0</v>
      </c>
      <c r="J485" s="47">
        <v>1.22</v>
      </c>
      <c r="K485" s="47"/>
      <c r="L485" s="47"/>
      <c r="M485" s="47">
        <v>0.25</v>
      </c>
      <c r="N485" s="47"/>
      <c r="O485" s="47">
        <v>1052.0</v>
      </c>
    </row>
    <row r="486" ht="14.25" hidden="1" customHeight="1">
      <c r="A486" s="45" t="s">
        <v>30</v>
      </c>
      <c r="B486" s="45" t="s">
        <v>481</v>
      </c>
      <c r="C486" s="45"/>
      <c r="D486" s="45" t="s">
        <v>2128</v>
      </c>
      <c r="E486" s="45" t="s">
        <v>2090</v>
      </c>
      <c r="F486" s="45" t="s">
        <v>2074</v>
      </c>
      <c r="G486" s="45" t="s">
        <v>2132</v>
      </c>
      <c r="H486" s="45"/>
      <c r="I486" s="45"/>
      <c r="J486" s="45">
        <v>0.184</v>
      </c>
      <c r="K486" s="45"/>
      <c r="L486" s="45"/>
      <c r="M486" s="45"/>
      <c r="N486" s="45"/>
      <c r="O486" s="45">
        <v>455.0</v>
      </c>
    </row>
    <row r="487" ht="14.25" hidden="1" customHeight="1">
      <c r="A487" s="45" t="s">
        <v>34</v>
      </c>
      <c r="B487" s="45" t="s">
        <v>472</v>
      </c>
      <c r="C487" s="45"/>
      <c r="D487" s="45" t="s">
        <v>2138</v>
      </c>
      <c r="E487" s="45" t="s">
        <v>2142</v>
      </c>
      <c r="F487" s="45" t="s">
        <v>2074</v>
      </c>
      <c r="G487" s="45" t="s">
        <v>2099</v>
      </c>
      <c r="H487" s="45">
        <v>30.001</v>
      </c>
      <c r="I487" s="45">
        <v>40.0</v>
      </c>
      <c r="J487" s="45">
        <v>1.22</v>
      </c>
      <c r="K487" s="45"/>
      <c r="L487" s="45"/>
      <c r="M487" s="45">
        <v>0.25</v>
      </c>
      <c r="N487" s="45"/>
      <c r="O487" s="45">
        <v>1053.0</v>
      </c>
    </row>
    <row r="488" ht="14.25" hidden="1" customHeight="1">
      <c r="A488" s="47" t="s">
        <v>34</v>
      </c>
      <c r="B488" s="47" t="s">
        <v>472</v>
      </c>
      <c r="C488" s="45"/>
      <c r="D488" s="47" t="s">
        <v>2138</v>
      </c>
      <c r="E488" s="47" t="s">
        <v>2081</v>
      </c>
      <c r="F488" s="47" t="s">
        <v>2074</v>
      </c>
      <c r="G488" s="47" t="s">
        <v>2099</v>
      </c>
      <c r="H488" s="47">
        <v>30.001</v>
      </c>
      <c r="I488" s="47">
        <v>40.0</v>
      </c>
      <c r="J488" s="47">
        <v>1.22</v>
      </c>
      <c r="K488" s="47"/>
      <c r="L488" s="47"/>
      <c r="M488" s="47">
        <v>0.25</v>
      </c>
      <c r="N488" s="47"/>
      <c r="O488" s="47">
        <v>1054.0</v>
      </c>
    </row>
    <row r="489" ht="14.25" hidden="1" customHeight="1">
      <c r="A489" s="47" t="s">
        <v>30</v>
      </c>
      <c r="B489" s="47" t="s">
        <v>481</v>
      </c>
      <c r="C489" s="47"/>
      <c r="D489" s="47" t="s">
        <v>2133</v>
      </c>
      <c r="E489" s="47" t="s">
        <v>2075</v>
      </c>
      <c r="F489" s="47" t="s">
        <v>2074</v>
      </c>
      <c r="G489" s="47" t="s">
        <v>2134</v>
      </c>
      <c r="H489" s="47"/>
      <c r="I489" s="47"/>
      <c r="J489" s="47">
        <v>0.0</v>
      </c>
      <c r="K489" s="47"/>
      <c r="L489" s="47"/>
      <c r="M489" s="47"/>
      <c r="N489" s="47"/>
      <c r="O489" s="47">
        <v>456.0</v>
      </c>
    </row>
    <row r="490" ht="14.25" hidden="1" customHeight="1">
      <c r="A490" s="45" t="s">
        <v>30</v>
      </c>
      <c r="B490" s="45" t="s">
        <v>481</v>
      </c>
      <c r="C490" s="45"/>
      <c r="D490" s="45" t="s">
        <v>2124</v>
      </c>
      <c r="E490" s="45" t="s">
        <v>2075</v>
      </c>
      <c r="F490" s="45" t="s">
        <v>2074</v>
      </c>
      <c r="G490" s="45" t="s">
        <v>2125</v>
      </c>
      <c r="H490" s="45"/>
      <c r="I490" s="45"/>
      <c r="J490" s="45">
        <v>0.0</v>
      </c>
      <c r="K490" s="45"/>
      <c r="L490" s="45"/>
      <c r="M490" s="45"/>
      <c r="N490" s="45"/>
      <c r="O490" s="45">
        <v>457.0</v>
      </c>
    </row>
    <row r="491" ht="14.25" hidden="1" customHeight="1">
      <c r="A491" s="45" t="s">
        <v>34</v>
      </c>
      <c r="B491" s="45" t="s">
        <v>472</v>
      </c>
      <c r="C491" s="45"/>
      <c r="D491" s="45" t="s">
        <v>2138</v>
      </c>
      <c r="E491" s="45" t="s">
        <v>2139</v>
      </c>
      <c r="F491" s="45" t="s">
        <v>2074</v>
      </c>
      <c r="G491" s="45" t="s">
        <v>2140</v>
      </c>
      <c r="H491" s="45">
        <v>40.001</v>
      </c>
      <c r="I491" s="45">
        <v>100.0</v>
      </c>
      <c r="J491" s="45">
        <v>1.22</v>
      </c>
      <c r="K491" s="45"/>
      <c r="L491" s="45"/>
      <c r="M491" s="45">
        <v>0.17</v>
      </c>
      <c r="N491" s="45"/>
      <c r="O491" s="45">
        <v>1055.0</v>
      </c>
    </row>
    <row r="492" ht="14.25" hidden="1" customHeight="1">
      <c r="A492" s="47" t="s">
        <v>34</v>
      </c>
      <c r="B492" s="47" t="s">
        <v>472</v>
      </c>
      <c r="C492" s="47"/>
      <c r="D492" s="47" t="s">
        <v>2138</v>
      </c>
      <c r="E492" s="47" t="s">
        <v>2141</v>
      </c>
      <c r="F492" s="47" t="s">
        <v>2074</v>
      </c>
      <c r="G492" s="47" t="s">
        <v>2140</v>
      </c>
      <c r="H492" s="47">
        <v>40.001</v>
      </c>
      <c r="I492" s="47">
        <v>100.0</v>
      </c>
      <c r="J492" s="47">
        <v>1.22</v>
      </c>
      <c r="K492" s="47"/>
      <c r="L492" s="47"/>
      <c r="M492" s="47">
        <v>0.17</v>
      </c>
      <c r="N492" s="47"/>
      <c r="O492" s="47">
        <v>1056.0</v>
      </c>
    </row>
    <row r="493" ht="14.25" hidden="1" customHeight="1">
      <c r="A493" s="45" t="s">
        <v>34</v>
      </c>
      <c r="B493" s="45" t="s">
        <v>472</v>
      </c>
      <c r="C493" s="45"/>
      <c r="D493" s="45" t="s">
        <v>2138</v>
      </c>
      <c r="E493" s="45" t="s">
        <v>2142</v>
      </c>
      <c r="F493" s="45" t="s">
        <v>2074</v>
      </c>
      <c r="G493" s="45" t="s">
        <v>2140</v>
      </c>
      <c r="H493" s="45">
        <v>40.001</v>
      </c>
      <c r="I493" s="45">
        <v>100.0</v>
      </c>
      <c r="J493" s="45">
        <v>1.22</v>
      </c>
      <c r="K493" s="45"/>
      <c r="L493" s="45"/>
      <c r="M493" s="45">
        <v>0.17</v>
      </c>
      <c r="N493" s="45"/>
      <c r="O493" s="45">
        <v>1057.0</v>
      </c>
    </row>
    <row r="494" ht="14.25" hidden="1" customHeight="1">
      <c r="A494" s="47" t="s">
        <v>34</v>
      </c>
      <c r="B494" s="47" t="s">
        <v>472</v>
      </c>
      <c r="C494" s="45"/>
      <c r="D494" s="47" t="s">
        <v>2138</v>
      </c>
      <c r="E494" s="47" t="s">
        <v>2081</v>
      </c>
      <c r="F494" s="47" t="s">
        <v>2074</v>
      </c>
      <c r="G494" s="47" t="s">
        <v>2140</v>
      </c>
      <c r="H494" s="47">
        <v>40.001</v>
      </c>
      <c r="I494" s="47">
        <v>100.0</v>
      </c>
      <c r="J494" s="47">
        <v>1.22</v>
      </c>
      <c r="K494" s="47"/>
      <c r="L494" s="47"/>
      <c r="M494" s="47">
        <v>0.17</v>
      </c>
      <c r="N494" s="47"/>
      <c r="O494" s="47">
        <v>1058.0</v>
      </c>
    </row>
    <row r="495" ht="14.25" hidden="1" customHeight="1">
      <c r="A495" s="47" t="s">
        <v>30</v>
      </c>
      <c r="B495" s="47" t="s">
        <v>484</v>
      </c>
      <c r="C495" s="47"/>
      <c r="D495" s="47" t="s">
        <v>2135</v>
      </c>
      <c r="E495" s="60" t="s">
        <v>2075</v>
      </c>
      <c r="F495" s="47" t="s">
        <v>2074</v>
      </c>
      <c r="G495" s="60" t="s">
        <v>2158</v>
      </c>
      <c r="H495" s="47"/>
      <c r="I495" s="47"/>
      <c r="J495" s="47"/>
      <c r="K495" s="47"/>
      <c r="L495" s="47"/>
      <c r="M495" s="47"/>
      <c r="N495" s="47"/>
      <c r="O495" s="47">
        <v>494.0</v>
      </c>
    </row>
    <row r="496" ht="14.25" hidden="1" customHeight="1">
      <c r="A496" s="45" t="s">
        <v>38</v>
      </c>
      <c r="B496" s="45" t="s">
        <v>472</v>
      </c>
      <c r="C496" s="45"/>
      <c r="D496" s="45" t="s">
        <v>2126</v>
      </c>
      <c r="E496" s="45" t="s">
        <v>2101</v>
      </c>
      <c r="F496" s="45" t="s">
        <v>2074</v>
      </c>
      <c r="G496" s="93" t="s">
        <v>2143</v>
      </c>
      <c r="H496" s="45"/>
      <c r="I496" s="45"/>
      <c r="J496" s="45">
        <v>0.065</v>
      </c>
      <c r="K496" s="45"/>
      <c r="L496" s="45"/>
      <c r="M496" s="45"/>
      <c r="N496" s="45"/>
      <c r="O496" s="45">
        <v>1961.0</v>
      </c>
    </row>
    <row r="497" ht="14.25" hidden="1" customHeight="1">
      <c r="A497" s="45" t="s">
        <v>38</v>
      </c>
      <c r="B497" s="45" t="s">
        <v>472</v>
      </c>
      <c r="C497" s="45"/>
      <c r="D497" s="45" t="s">
        <v>2128</v>
      </c>
      <c r="E497" s="45" t="s">
        <v>2075</v>
      </c>
      <c r="F497" s="45" t="s">
        <v>2074</v>
      </c>
      <c r="G497" s="45" t="s">
        <v>2129</v>
      </c>
      <c r="H497" s="45"/>
      <c r="I497" s="45"/>
      <c r="J497" s="45">
        <v>0.151</v>
      </c>
      <c r="K497" s="45"/>
      <c r="L497" s="45"/>
      <c r="M497" s="45"/>
      <c r="N497" s="45"/>
      <c r="O497" s="45">
        <v>1963.0</v>
      </c>
    </row>
    <row r="498" ht="14.25" customHeight="1">
      <c r="A498" s="45" t="s">
        <v>30</v>
      </c>
      <c r="B498" s="45" t="s">
        <v>481</v>
      </c>
      <c r="C498" s="45"/>
      <c r="D498" s="45" t="s">
        <v>2120</v>
      </c>
      <c r="E498" s="45" t="s">
        <v>2082</v>
      </c>
      <c r="F498" s="45" t="s">
        <v>2074</v>
      </c>
      <c r="G498" s="45" t="s">
        <v>2122</v>
      </c>
      <c r="H498" s="45"/>
      <c r="I498" s="45"/>
      <c r="J498" s="45"/>
      <c r="K498" s="45"/>
      <c r="L498" s="45"/>
      <c r="M498" s="45"/>
      <c r="N498" s="45"/>
      <c r="O498" s="45">
        <v>459.0</v>
      </c>
    </row>
    <row r="499" ht="14.25" hidden="1" customHeight="1">
      <c r="A499" s="47" t="s">
        <v>38</v>
      </c>
      <c r="B499" s="47" t="s">
        <v>472</v>
      </c>
      <c r="C499" s="47"/>
      <c r="D499" s="47" t="s">
        <v>2128</v>
      </c>
      <c r="E499" s="47" t="s">
        <v>2101</v>
      </c>
      <c r="F499" s="47" t="s">
        <v>2074</v>
      </c>
      <c r="G499" s="47" t="s">
        <v>2130</v>
      </c>
      <c r="H499" s="47"/>
      <c r="I499" s="47"/>
      <c r="J499" s="47">
        <v>0.113</v>
      </c>
      <c r="K499" s="47"/>
      <c r="L499" s="47"/>
      <c r="M499" s="47"/>
      <c r="N499" s="47"/>
      <c r="O499" s="47">
        <v>1964.0</v>
      </c>
    </row>
    <row r="500" ht="14.25" hidden="1" customHeight="1">
      <c r="A500" s="45" t="s">
        <v>38</v>
      </c>
      <c r="B500" s="45" t="s">
        <v>472</v>
      </c>
      <c r="C500" s="45"/>
      <c r="D500" s="45" t="s">
        <v>2128</v>
      </c>
      <c r="E500" s="45" t="s">
        <v>2073</v>
      </c>
      <c r="F500" s="45" t="s">
        <v>2074</v>
      </c>
      <c r="G500" s="45" t="s">
        <v>2131</v>
      </c>
      <c r="H500" s="45"/>
      <c r="I500" s="45"/>
      <c r="J500" s="45">
        <v>0.124</v>
      </c>
      <c r="K500" s="45"/>
      <c r="L500" s="45"/>
      <c r="M500" s="45"/>
      <c r="N500" s="45"/>
      <c r="O500" s="45">
        <v>1965.0</v>
      </c>
    </row>
    <row r="501" ht="14.25" hidden="1" customHeight="1">
      <c r="A501" s="45" t="s">
        <v>34</v>
      </c>
      <c r="B501" s="45" t="s">
        <v>471</v>
      </c>
      <c r="C501" s="45"/>
      <c r="D501" s="45" t="s">
        <v>2126</v>
      </c>
      <c r="E501" s="45" t="s">
        <v>2088</v>
      </c>
      <c r="F501" s="45" t="s">
        <v>2074</v>
      </c>
      <c r="G501" s="45" t="s">
        <v>2157</v>
      </c>
      <c r="H501" s="45"/>
      <c r="I501" s="45"/>
      <c r="J501" s="45">
        <v>0.063</v>
      </c>
      <c r="K501" s="45"/>
      <c r="L501" s="45"/>
      <c r="M501" s="45"/>
      <c r="N501" s="45"/>
      <c r="O501" s="45">
        <v>901.0</v>
      </c>
    </row>
    <row r="502" ht="14.25" hidden="1" customHeight="1">
      <c r="A502" s="47" t="s">
        <v>38</v>
      </c>
      <c r="B502" s="47" t="s">
        <v>472</v>
      </c>
      <c r="C502" s="47"/>
      <c r="D502" s="47" t="s">
        <v>2128</v>
      </c>
      <c r="E502" s="47" t="s">
        <v>2090</v>
      </c>
      <c r="F502" s="47" t="s">
        <v>2074</v>
      </c>
      <c r="G502" s="47" t="s">
        <v>2132</v>
      </c>
      <c r="H502" s="47"/>
      <c r="I502" s="47"/>
      <c r="J502" s="47">
        <v>0.089</v>
      </c>
      <c r="K502" s="47"/>
      <c r="L502" s="47"/>
      <c r="M502" s="47"/>
      <c r="N502" s="47"/>
      <c r="O502" s="47">
        <v>1966.0</v>
      </c>
    </row>
    <row r="503" ht="14.25" hidden="1" customHeight="1">
      <c r="A503" s="45" t="s">
        <v>34</v>
      </c>
      <c r="B503" s="45" t="s">
        <v>471</v>
      </c>
      <c r="C503" s="45"/>
      <c r="D503" s="45" t="s">
        <v>2126</v>
      </c>
      <c r="E503" s="45" t="s">
        <v>2076</v>
      </c>
      <c r="F503" s="45" t="s">
        <v>2074</v>
      </c>
      <c r="G503" s="45" t="s">
        <v>2149</v>
      </c>
      <c r="H503" s="45"/>
      <c r="I503" s="45"/>
      <c r="J503" s="45">
        <v>0.034</v>
      </c>
      <c r="K503" s="45"/>
      <c r="L503" s="45"/>
      <c r="M503" s="45"/>
      <c r="N503" s="45"/>
      <c r="O503" s="45">
        <v>903.0</v>
      </c>
    </row>
    <row r="504" ht="14.25" hidden="1" customHeight="1">
      <c r="A504" s="45" t="s">
        <v>38</v>
      </c>
      <c r="B504" s="45" t="s">
        <v>472</v>
      </c>
      <c r="C504" s="45"/>
      <c r="D504" s="45" t="s">
        <v>2133</v>
      </c>
      <c r="E504" s="45" t="s">
        <v>2075</v>
      </c>
      <c r="F504" s="45" t="s">
        <v>2074</v>
      </c>
      <c r="G504" s="45" t="s">
        <v>2134</v>
      </c>
      <c r="H504" s="45"/>
      <c r="I504" s="45"/>
      <c r="J504" s="45"/>
      <c r="K504" s="45"/>
      <c r="L504" s="45">
        <v>1.14</v>
      </c>
      <c r="M504" s="45"/>
      <c r="N504" s="45"/>
      <c r="O504" s="45">
        <v>1967.0</v>
      </c>
    </row>
    <row r="505" ht="14.25" hidden="1" customHeight="1">
      <c r="A505" s="47" t="s">
        <v>38</v>
      </c>
      <c r="B505" s="47" t="s">
        <v>472</v>
      </c>
      <c r="C505" s="47"/>
      <c r="D505" s="47" t="s">
        <v>2124</v>
      </c>
      <c r="E505" s="47" t="s">
        <v>2075</v>
      </c>
      <c r="F505" s="47" t="s">
        <v>2074</v>
      </c>
      <c r="G505" s="47" t="s">
        <v>2125</v>
      </c>
      <c r="H505" s="47"/>
      <c r="I505" s="47"/>
      <c r="J505" s="47">
        <v>0.107</v>
      </c>
      <c r="K505" s="47"/>
      <c r="L505" s="47"/>
      <c r="M505" s="47"/>
      <c r="N505" s="47"/>
      <c r="O505" s="47">
        <v>1968.0</v>
      </c>
    </row>
    <row r="506" ht="14.25" hidden="1" customHeight="1">
      <c r="A506" s="45" t="s">
        <v>38</v>
      </c>
      <c r="B506" s="45" t="s">
        <v>472</v>
      </c>
      <c r="C506" s="45"/>
      <c r="D506" s="45" t="s">
        <v>2124</v>
      </c>
      <c r="E506" s="45" t="s">
        <v>2073</v>
      </c>
      <c r="F506" s="45" t="s">
        <v>2074</v>
      </c>
      <c r="G506" s="45"/>
      <c r="H506" s="45"/>
      <c r="I506" s="45"/>
      <c r="J506" s="45">
        <v>0.052</v>
      </c>
      <c r="K506" s="45"/>
      <c r="L506" s="45"/>
      <c r="M506" s="45"/>
      <c r="N506" s="45"/>
      <c r="O506" s="45">
        <v>1969.0</v>
      </c>
    </row>
    <row r="507" ht="14.25" hidden="1" customHeight="1">
      <c r="A507" s="47" t="s">
        <v>38</v>
      </c>
      <c r="B507" s="47" t="s">
        <v>472</v>
      </c>
      <c r="C507" s="47"/>
      <c r="D507" s="47" t="s">
        <v>2124</v>
      </c>
      <c r="E507" s="47" t="s">
        <v>2090</v>
      </c>
      <c r="F507" s="47" t="s">
        <v>2074</v>
      </c>
      <c r="G507" s="47"/>
      <c r="H507" s="47"/>
      <c r="I507" s="47"/>
      <c r="J507" s="47">
        <v>0.051</v>
      </c>
      <c r="K507" s="47"/>
      <c r="L507" s="47"/>
      <c r="M507" s="47"/>
      <c r="N507" s="47"/>
      <c r="O507" s="47">
        <v>1970.0</v>
      </c>
    </row>
    <row r="508" ht="14.25" hidden="1" customHeight="1">
      <c r="A508" s="45" t="s">
        <v>38</v>
      </c>
      <c r="B508" s="45" t="s">
        <v>472</v>
      </c>
      <c r="C508" s="45"/>
      <c r="D508" s="45" t="s">
        <v>2135</v>
      </c>
      <c r="E508" s="45" t="s">
        <v>2080</v>
      </c>
      <c r="F508" s="45" t="s">
        <v>2074</v>
      </c>
      <c r="G508" s="45" t="s">
        <v>2136</v>
      </c>
      <c r="H508" s="45"/>
      <c r="I508" s="45"/>
      <c r="J508" s="45"/>
      <c r="K508" s="45">
        <v>0.73</v>
      </c>
      <c r="L508" s="45"/>
      <c r="M508" s="45"/>
      <c r="N508" s="45"/>
      <c r="O508" s="45">
        <v>1971.0</v>
      </c>
    </row>
    <row r="509" ht="14.25" hidden="1" customHeight="1">
      <c r="A509" s="47" t="s">
        <v>38</v>
      </c>
      <c r="B509" s="47" t="s">
        <v>472</v>
      </c>
      <c r="C509" s="47"/>
      <c r="D509" s="47" t="s">
        <v>2135</v>
      </c>
      <c r="E509" s="47" t="s">
        <v>2137</v>
      </c>
      <c r="F509" s="47" t="s">
        <v>2074</v>
      </c>
      <c r="G509" s="47" t="s">
        <v>2136</v>
      </c>
      <c r="H509" s="47"/>
      <c r="I509" s="47"/>
      <c r="J509" s="47"/>
      <c r="K509" s="47">
        <v>1.02</v>
      </c>
      <c r="L509" s="47"/>
      <c r="M509" s="47"/>
      <c r="N509" s="47"/>
      <c r="O509" s="47">
        <v>1972.0</v>
      </c>
    </row>
    <row r="510" ht="14.25" hidden="1" customHeight="1">
      <c r="A510" s="45" t="s">
        <v>38</v>
      </c>
      <c r="B510" s="45" t="s">
        <v>472</v>
      </c>
      <c r="C510" s="45"/>
      <c r="D510" s="45" t="s">
        <v>2120</v>
      </c>
      <c r="E510" s="45" t="s">
        <v>2082</v>
      </c>
      <c r="F510" s="45" t="s">
        <v>2074</v>
      </c>
      <c r="G510" s="45" t="s">
        <v>2122</v>
      </c>
      <c r="H510" s="45"/>
      <c r="I510" s="45"/>
      <c r="J510" s="45">
        <v>0.7</v>
      </c>
      <c r="K510" s="45"/>
      <c r="L510" s="45"/>
      <c r="M510" s="45"/>
      <c r="N510" s="45"/>
      <c r="O510" s="45">
        <v>1973.0</v>
      </c>
    </row>
    <row r="511" ht="14.25" hidden="1" customHeight="1">
      <c r="A511" s="47" t="s">
        <v>38</v>
      </c>
      <c r="B511" s="47" t="s">
        <v>472</v>
      </c>
      <c r="C511" s="47"/>
      <c r="D511" s="47" t="s">
        <v>2120</v>
      </c>
      <c r="E511" s="47" t="s">
        <v>2083</v>
      </c>
      <c r="F511" s="47" t="s">
        <v>2074</v>
      </c>
      <c r="G511" s="47" t="s">
        <v>2121</v>
      </c>
      <c r="H511" s="47"/>
      <c r="I511" s="47"/>
      <c r="J511" s="47">
        <v>1.45</v>
      </c>
      <c r="K511" s="47"/>
      <c r="L511" s="47"/>
      <c r="M511" s="47"/>
      <c r="N511" s="47"/>
      <c r="O511" s="47">
        <v>1974.0</v>
      </c>
    </row>
    <row r="512" ht="14.25" hidden="1" customHeight="1">
      <c r="A512" s="45" t="s">
        <v>38</v>
      </c>
      <c r="B512" s="45" t="s">
        <v>472</v>
      </c>
      <c r="C512" s="45"/>
      <c r="D512" s="45" t="s">
        <v>2138</v>
      </c>
      <c r="E512" s="45" t="s">
        <v>2139</v>
      </c>
      <c r="F512" s="45" t="s">
        <v>2074</v>
      </c>
      <c r="G512" s="45" t="s">
        <v>2100</v>
      </c>
      <c r="H512" s="45"/>
      <c r="I512" s="45"/>
      <c r="J512" s="45">
        <v>0.75</v>
      </c>
      <c r="K512" s="45"/>
      <c r="L512" s="45"/>
      <c r="M512" s="45">
        <v>0.25</v>
      </c>
      <c r="N512" s="45"/>
      <c r="O512" s="45">
        <v>1975.0</v>
      </c>
    </row>
    <row r="513" ht="14.25" hidden="1" customHeight="1">
      <c r="A513" s="47" t="s">
        <v>38</v>
      </c>
      <c r="B513" s="47" t="s">
        <v>472</v>
      </c>
      <c r="C513" s="47"/>
      <c r="D513" s="47" t="s">
        <v>2138</v>
      </c>
      <c r="E513" s="47" t="s">
        <v>2141</v>
      </c>
      <c r="F513" s="47" t="s">
        <v>2074</v>
      </c>
      <c r="G513" s="47" t="s">
        <v>2144</v>
      </c>
      <c r="H513" s="47"/>
      <c r="I513" s="47"/>
      <c r="J513" s="47">
        <v>0.7</v>
      </c>
      <c r="K513" s="47"/>
      <c r="L513" s="47"/>
      <c r="M513" s="47">
        <v>0.25</v>
      </c>
      <c r="N513" s="47"/>
      <c r="O513" s="47">
        <v>1976.0</v>
      </c>
    </row>
    <row r="514" ht="14.25" hidden="1" customHeight="1">
      <c r="A514" s="45" t="s">
        <v>38</v>
      </c>
      <c r="B514" s="45" t="s">
        <v>472</v>
      </c>
      <c r="C514" s="45"/>
      <c r="D514" s="45" t="s">
        <v>2138</v>
      </c>
      <c r="E514" s="45" t="s">
        <v>2142</v>
      </c>
      <c r="F514" s="45" t="s">
        <v>2074</v>
      </c>
      <c r="G514" s="45" t="s">
        <v>2140</v>
      </c>
      <c r="H514" s="45"/>
      <c r="I514" s="45"/>
      <c r="J514" s="45">
        <v>1.1</v>
      </c>
      <c r="K514" s="45"/>
      <c r="L514" s="45"/>
      <c r="M514" s="45">
        <v>0.25</v>
      </c>
      <c r="N514" s="45"/>
      <c r="O514" s="45">
        <v>1977.0</v>
      </c>
    </row>
    <row r="515" ht="14.25" hidden="1" customHeight="1">
      <c r="A515" s="47" t="s">
        <v>38</v>
      </c>
      <c r="B515" s="47" t="s">
        <v>472</v>
      </c>
      <c r="C515" s="47"/>
      <c r="D515" s="47" t="s">
        <v>2138</v>
      </c>
      <c r="E515" s="47" t="s">
        <v>2081</v>
      </c>
      <c r="F515" s="47" t="s">
        <v>2074</v>
      </c>
      <c r="G515" s="8" t="s">
        <v>2100</v>
      </c>
      <c r="H515" s="47"/>
      <c r="I515" s="47"/>
      <c r="J515" s="47">
        <v>0.75</v>
      </c>
      <c r="K515" s="47"/>
      <c r="L515" s="47"/>
      <c r="M515" s="47">
        <v>0.25</v>
      </c>
      <c r="N515" s="47"/>
      <c r="O515" s="47">
        <v>1978.0</v>
      </c>
    </row>
    <row r="516" ht="14.25" customHeight="1">
      <c r="A516" s="47" t="s">
        <v>30</v>
      </c>
      <c r="B516" s="47" t="s">
        <v>481</v>
      </c>
      <c r="C516" s="47"/>
      <c r="D516" s="47" t="s">
        <v>2120</v>
      </c>
      <c r="E516" s="47" t="s">
        <v>2083</v>
      </c>
      <c r="F516" s="47" t="s">
        <v>2074</v>
      </c>
      <c r="G516" s="47" t="s">
        <v>2121</v>
      </c>
      <c r="H516" s="47"/>
      <c r="I516" s="47"/>
      <c r="J516" s="47"/>
      <c r="K516" s="47"/>
      <c r="L516" s="47"/>
      <c r="M516" s="47"/>
      <c r="N516" s="47"/>
      <c r="O516" s="47">
        <v>460.0</v>
      </c>
    </row>
    <row r="517" ht="14.25" hidden="1" customHeight="1">
      <c r="A517" s="45" t="s">
        <v>30</v>
      </c>
      <c r="B517" s="45" t="s">
        <v>481</v>
      </c>
      <c r="C517" s="45"/>
      <c r="D517" s="45" t="s">
        <v>2138</v>
      </c>
      <c r="E517" s="45" t="s">
        <v>2081</v>
      </c>
      <c r="F517" s="45" t="s">
        <v>2074</v>
      </c>
      <c r="G517" s="45" t="s">
        <v>2097</v>
      </c>
      <c r="H517" s="45"/>
      <c r="I517" s="45"/>
      <c r="J517" s="45">
        <v>1.22</v>
      </c>
      <c r="K517" s="45"/>
      <c r="L517" s="45"/>
      <c r="M517" s="45">
        <v>0.54</v>
      </c>
      <c r="N517" s="45"/>
      <c r="O517" s="45">
        <v>461.0</v>
      </c>
    </row>
    <row r="518" ht="14.25" hidden="1" customHeight="1">
      <c r="A518" s="45" t="s">
        <v>30</v>
      </c>
      <c r="B518" s="45" t="s">
        <v>482</v>
      </c>
      <c r="C518" s="45"/>
      <c r="D518" s="45" t="s">
        <v>2128</v>
      </c>
      <c r="E518" s="45" t="s">
        <v>2075</v>
      </c>
      <c r="F518" s="45" t="s">
        <v>2074</v>
      </c>
      <c r="G518" s="45" t="s">
        <v>2129</v>
      </c>
      <c r="H518" s="45"/>
      <c r="I518" s="45"/>
      <c r="J518" s="45">
        <v>0.175</v>
      </c>
      <c r="K518" s="45"/>
      <c r="L518" s="45"/>
      <c r="M518" s="45"/>
      <c r="N518" s="45"/>
      <c r="O518" s="45">
        <v>471.0</v>
      </c>
    </row>
    <row r="519" ht="14.25" hidden="1" customHeight="1">
      <c r="A519" s="47" t="s">
        <v>30</v>
      </c>
      <c r="B519" s="47" t="s">
        <v>482</v>
      </c>
      <c r="C519" s="47"/>
      <c r="D519" s="47" t="s">
        <v>2128</v>
      </c>
      <c r="E519" s="47" t="s">
        <v>2073</v>
      </c>
      <c r="F519" s="47" t="s">
        <v>2074</v>
      </c>
      <c r="G519" s="47" t="s">
        <v>2131</v>
      </c>
      <c r="H519" s="47"/>
      <c r="I519" s="47"/>
      <c r="J519" s="47">
        <v>0.175</v>
      </c>
      <c r="K519" s="47"/>
      <c r="L519" s="47"/>
      <c r="M519" s="47"/>
      <c r="N519" s="47"/>
      <c r="O519" s="47">
        <v>472.0</v>
      </c>
    </row>
    <row r="520" ht="14.25" hidden="1" customHeight="1">
      <c r="A520" s="45" t="s">
        <v>30</v>
      </c>
      <c r="B520" s="45" t="s">
        <v>482</v>
      </c>
      <c r="C520" s="45"/>
      <c r="D520" s="45" t="s">
        <v>2128</v>
      </c>
      <c r="E520" s="45" t="s">
        <v>2090</v>
      </c>
      <c r="F520" s="45" t="s">
        <v>2074</v>
      </c>
      <c r="G520" s="45" t="s">
        <v>2132</v>
      </c>
      <c r="H520" s="45"/>
      <c r="I520" s="45"/>
      <c r="J520" s="45">
        <v>0.175</v>
      </c>
      <c r="K520" s="45"/>
      <c r="L520" s="45"/>
      <c r="M520" s="45"/>
      <c r="N520" s="45"/>
      <c r="O520" s="45">
        <v>473.0</v>
      </c>
    </row>
    <row r="521" ht="14.25" hidden="1" customHeight="1">
      <c r="A521" s="47" t="s">
        <v>30</v>
      </c>
      <c r="B521" s="47" t="s">
        <v>482</v>
      </c>
      <c r="C521" s="47"/>
      <c r="D521" s="47" t="s">
        <v>2133</v>
      </c>
      <c r="E521" s="47" t="s">
        <v>2075</v>
      </c>
      <c r="F521" s="47" t="s">
        <v>2074</v>
      </c>
      <c r="G521" s="47" t="s">
        <v>2134</v>
      </c>
      <c r="H521" s="47"/>
      <c r="I521" s="47"/>
      <c r="J521" s="47">
        <v>0.0</v>
      </c>
      <c r="K521" s="47"/>
      <c r="L521" s="47"/>
      <c r="M521" s="47"/>
      <c r="N521" s="47"/>
      <c r="O521" s="47">
        <v>474.0</v>
      </c>
    </row>
    <row r="522" ht="14.25" hidden="1" customHeight="1">
      <c r="A522" s="45" t="s">
        <v>30</v>
      </c>
      <c r="B522" s="45" t="s">
        <v>480</v>
      </c>
      <c r="C522" s="45"/>
      <c r="D522" s="45" t="s">
        <v>2126</v>
      </c>
      <c r="E522" s="45" t="s">
        <v>2088</v>
      </c>
      <c r="F522" s="45" t="s">
        <v>2074</v>
      </c>
      <c r="G522" s="45" t="s">
        <v>2157</v>
      </c>
      <c r="H522" s="45"/>
      <c r="I522" s="45"/>
      <c r="J522" s="45">
        <v>0.086</v>
      </c>
      <c r="K522" s="45"/>
      <c r="L522" s="45"/>
      <c r="M522" s="45"/>
      <c r="N522" s="45"/>
      <c r="O522" s="45">
        <v>433.0</v>
      </c>
    </row>
    <row r="523" ht="14.25" hidden="1" customHeight="1">
      <c r="A523" s="47" t="s">
        <v>30</v>
      </c>
      <c r="B523" s="47" t="s">
        <v>480</v>
      </c>
      <c r="C523" s="47"/>
      <c r="D523" s="47" t="s">
        <v>2126</v>
      </c>
      <c r="E523" s="47" t="s">
        <v>2076</v>
      </c>
      <c r="F523" s="47" t="s">
        <v>2074</v>
      </c>
      <c r="G523" s="47" t="s">
        <v>2149</v>
      </c>
      <c r="H523" s="47"/>
      <c r="I523" s="47"/>
      <c r="J523" s="47">
        <v>0.086</v>
      </c>
      <c r="K523" s="47"/>
      <c r="L523" s="47"/>
      <c r="M523" s="47"/>
      <c r="N523" s="47"/>
      <c r="O523" s="47">
        <v>434.0</v>
      </c>
    </row>
    <row r="524" ht="14.25" hidden="1" customHeight="1">
      <c r="A524" s="45" t="s">
        <v>30</v>
      </c>
      <c r="B524" s="45" t="s">
        <v>482</v>
      </c>
      <c r="C524" s="45"/>
      <c r="D524" s="45" t="s">
        <v>2124</v>
      </c>
      <c r="E524" s="45" t="s">
        <v>2075</v>
      </c>
      <c r="F524" s="45" t="s">
        <v>2074</v>
      </c>
      <c r="G524" s="45" t="s">
        <v>2125</v>
      </c>
      <c r="H524" s="45"/>
      <c r="I524" s="45"/>
      <c r="J524" s="45">
        <v>0.0</v>
      </c>
      <c r="K524" s="45"/>
      <c r="L524" s="45"/>
      <c r="M524" s="45"/>
      <c r="N524" s="45"/>
      <c r="O524" s="45">
        <v>475.0</v>
      </c>
    </row>
    <row r="525" ht="14.25" hidden="1" customHeight="1">
      <c r="A525" s="47" t="s">
        <v>32</v>
      </c>
      <c r="B525" s="47" t="s">
        <v>485</v>
      </c>
      <c r="C525" s="47"/>
      <c r="D525" s="47" t="s">
        <v>2135</v>
      </c>
      <c r="E525" s="60" t="s">
        <v>2075</v>
      </c>
      <c r="F525" s="47" t="s">
        <v>2074</v>
      </c>
      <c r="G525" s="60" t="s">
        <v>2158</v>
      </c>
      <c r="H525" s="47"/>
      <c r="I525" s="47"/>
      <c r="J525" s="47"/>
      <c r="K525" s="47"/>
      <c r="L525" s="47"/>
      <c r="M525" s="47"/>
      <c r="N525" s="47"/>
      <c r="O525" s="47">
        <v>800.0</v>
      </c>
    </row>
    <row r="526" ht="14.25" customHeight="1">
      <c r="A526" s="45" t="s">
        <v>30</v>
      </c>
      <c r="B526" s="45" t="s">
        <v>482</v>
      </c>
      <c r="C526" s="45"/>
      <c r="D526" s="45" t="s">
        <v>2120</v>
      </c>
      <c r="E526" s="45" t="s">
        <v>2082</v>
      </c>
      <c r="F526" s="45" t="s">
        <v>2074</v>
      </c>
      <c r="G526" s="45" t="s">
        <v>2122</v>
      </c>
      <c r="H526" s="45"/>
      <c r="I526" s="45"/>
      <c r="J526" s="45"/>
      <c r="K526" s="45"/>
      <c r="L526" s="45"/>
      <c r="M526" s="45"/>
      <c r="N526" s="45"/>
      <c r="O526" s="45">
        <v>477.0</v>
      </c>
    </row>
    <row r="527" ht="14.25" customHeight="1">
      <c r="A527" s="47" t="s">
        <v>30</v>
      </c>
      <c r="B527" s="47" t="s">
        <v>482</v>
      </c>
      <c r="C527" s="47"/>
      <c r="D527" s="47" t="s">
        <v>2120</v>
      </c>
      <c r="E527" s="47" t="s">
        <v>2083</v>
      </c>
      <c r="F527" s="47" t="s">
        <v>2074</v>
      </c>
      <c r="G527" s="47" t="s">
        <v>2121</v>
      </c>
      <c r="H527" s="47"/>
      <c r="I527" s="47"/>
      <c r="J527" s="47"/>
      <c r="K527" s="47"/>
      <c r="L527" s="47"/>
      <c r="M527" s="47"/>
      <c r="N527" s="47"/>
      <c r="O527" s="47">
        <v>478.0</v>
      </c>
    </row>
    <row r="528" ht="14.25" hidden="1" customHeight="1">
      <c r="A528" s="45" t="s">
        <v>30</v>
      </c>
      <c r="B528" s="45" t="s">
        <v>482</v>
      </c>
      <c r="C528" s="45"/>
      <c r="D528" s="45" t="s">
        <v>2138</v>
      </c>
      <c r="E528" s="45" t="s">
        <v>2081</v>
      </c>
      <c r="F528" s="45" t="s">
        <v>2074</v>
      </c>
      <c r="G528" s="45" t="s">
        <v>2097</v>
      </c>
      <c r="H528" s="45"/>
      <c r="I528" s="45"/>
      <c r="J528" s="45">
        <v>1.22</v>
      </c>
      <c r="K528" s="45"/>
      <c r="L528" s="45"/>
      <c r="M528" s="45">
        <v>0.54</v>
      </c>
      <c r="N528" s="45"/>
      <c r="O528" s="45">
        <v>479.0</v>
      </c>
    </row>
    <row r="529" ht="14.25" hidden="1" customHeight="1">
      <c r="A529" s="45" t="s">
        <v>30</v>
      </c>
      <c r="B529" s="45" t="s">
        <v>484</v>
      </c>
      <c r="C529" s="45"/>
      <c r="D529" s="45" t="s">
        <v>2128</v>
      </c>
      <c r="E529" s="45" t="s">
        <v>2075</v>
      </c>
      <c r="F529" s="45" t="s">
        <v>2074</v>
      </c>
      <c r="G529" s="45" t="s">
        <v>2129</v>
      </c>
      <c r="H529" s="45"/>
      <c r="I529" s="45"/>
      <c r="J529" s="45">
        <v>0.156</v>
      </c>
      <c r="K529" s="45"/>
      <c r="L529" s="45"/>
      <c r="M529" s="45"/>
      <c r="N529" s="45"/>
      <c r="O529" s="45">
        <v>489.0</v>
      </c>
    </row>
    <row r="530" ht="14.25" hidden="1" customHeight="1">
      <c r="A530" s="47" t="s">
        <v>30</v>
      </c>
      <c r="B530" s="47" t="s">
        <v>484</v>
      </c>
      <c r="C530" s="47"/>
      <c r="D530" s="47" t="s">
        <v>2128</v>
      </c>
      <c r="E530" s="47" t="s">
        <v>2073</v>
      </c>
      <c r="F530" s="47" t="s">
        <v>2074</v>
      </c>
      <c r="G530" s="47" t="s">
        <v>2131</v>
      </c>
      <c r="H530" s="47"/>
      <c r="I530" s="47"/>
      <c r="J530" s="47">
        <v>0.156</v>
      </c>
      <c r="K530" s="47"/>
      <c r="L530" s="47"/>
      <c r="M530" s="47"/>
      <c r="N530" s="47"/>
      <c r="O530" s="47">
        <v>490.0</v>
      </c>
    </row>
    <row r="531" ht="14.25" hidden="1" customHeight="1">
      <c r="A531" s="45" t="s">
        <v>30</v>
      </c>
      <c r="B531" s="45" t="s">
        <v>484</v>
      </c>
      <c r="C531" s="45"/>
      <c r="D531" s="45" t="s">
        <v>2128</v>
      </c>
      <c r="E531" s="45" t="s">
        <v>2090</v>
      </c>
      <c r="F531" s="45" t="s">
        <v>2074</v>
      </c>
      <c r="G531" s="45" t="s">
        <v>2132</v>
      </c>
      <c r="H531" s="45"/>
      <c r="I531" s="45"/>
      <c r="J531" s="45">
        <v>0.156</v>
      </c>
      <c r="K531" s="45"/>
      <c r="L531" s="45"/>
      <c r="M531" s="45"/>
      <c r="N531" s="45"/>
      <c r="O531" s="45">
        <v>491.0</v>
      </c>
    </row>
    <row r="532" ht="14.25" hidden="1" customHeight="1">
      <c r="A532" s="47" t="s">
        <v>30</v>
      </c>
      <c r="B532" s="47" t="s">
        <v>484</v>
      </c>
      <c r="C532" s="47"/>
      <c r="D532" s="47" t="s">
        <v>2133</v>
      </c>
      <c r="E532" s="47" t="s">
        <v>2075</v>
      </c>
      <c r="F532" s="47" t="s">
        <v>2074</v>
      </c>
      <c r="G532" s="47" t="s">
        <v>2134</v>
      </c>
      <c r="H532" s="47"/>
      <c r="I532" s="47"/>
      <c r="J532" s="47">
        <v>0.0</v>
      </c>
      <c r="K532" s="47"/>
      <c r="L532" s="47"/>
      <c r="M532" s="47"/>
      <c r="N532" s="47"/>
      <c r="O532" s="47">
        <v>492.0</v>
      </c>
    </row>
    <row r="533" ht="14.25" hidden="1" customHeight="1">
      <c r="A533" s="45" t="s">
        <v>30</v>
      </c>
      <c r="B533" s="45" t="s">
        <v>484</v>
      </c>
      <c r="C533" s="45"/>
      <c r="D533" s="45" t="s">
        <v>2124</v>
      </c>
      <c r="E533" s="45" t="s">
        <v>2075</v>
      </c>
      <c r="F533" s="45" t="s">
        <v>2074</v>
      </c>
      <c r="G533" s="45" t="s">
        <v>2125</v>
      </c>
      <c r="H533" s="45"/>
      <c r="I533" s="45"/>
      <c r="J533" s="45">
        <v>0.0</v>
      </c>
      <c r="K533" s="45"/>
      <c r="L533" s="45"/>
      <c r="M533" s="45"/>
      <c r="N533" s="45"/>
      <c r="O533" s="45">
        <v>493.0</v>
      </c>
    </row>
    <row r="534" ht="14.25" hidden="1" customHeight="1">
      <c r="A534" s="47" t="s">
        <v>34</v>
      </c>
      <c r="B534" s="47" t="s">
        <v>471</v>
      </c>
      <c r="C534" s="47"/>
      <c r="D534" s="47" t="s">
        <v>2126</v>
      </c>
      <c r="E534" s="47" t="s">
        <v>2088</v>
      </c>
      <c r="F534" s="47" t="s">
        <v>2089</v>
      </c>
      <c r="G534" s="47" t="s">
        <v>2157</v>
      </c>
      <c r="H534" s="47"/>
      <c r="I534" s="47"/>
      <c r="J534" s="47">
        <v>0.063</v>
      </c>
      <c r="K534" s="47"/>
      <c r="L534" s="47"/>
      <c r="M534" s="47"/>
      <c r="N534" s="47"/>
      <c r="O534" s="47">
        <v>942.0</v>
      </c>
    </row>
    <row r="535" ht="14.25" hidden="1" customHeight="1">
      <c r="A535" s="47" t="s">
        <v>30</v>
      </c>
      <c r="B535" s="47" t="s">
        <v>485</v>
      </c>
      <c r="C535" s="47"/>
      <c r="D535" s="47" t="s">
        <v>2135</v>
      </c>
      <c r="E535" s="60" t="s">
        <v>2075</v>
      </c>
      <c r="F535" s="47" t="s">
        <v>2074</v>
      </c>
      <c r="G535" s="60" t="s">
        <v>2158</v>
      </c>
      <c r="H535" s="47"/>
      <c r="I535" s="47"/>
      <c r="J535" s="47"/>
      <c r="K535" s="47"/>
      <c r="L535" s="47"/>
      <c r="M535" s="47"/>
      <c r="N535" s="47"/>
      <c r="O535" s="47">
        <v>512.0</v>
      </c>
    </row>
    <row r="536" ht="14.25" hidden="1" customHeight="1">
      <c r="A536" s="47" t="s">
        <v>34</v>
      </c>
      <c r="B536" s="47" t="s">
        <v>471</v>
      </c>
      <c r="C536" s="47"/>
      <c r="D536" s="47" t="s">
        <v>2126</v>
      </c>
      <c r="E536" s="47" t="s">
        <v>2076</v>
      </c>
      <c r="F536" s="47" t="s">
        <v>2089</v>
      </c>
      <c r="G536" s="47" t="s">
        <v>2149</v>
      </c>
      <c r="H536" s="47"/>
      <c r="I536" s="47"/>
      <c r="J536" s="47">
        <v>0.027</v>
      </c>
      <c r="K536" s="47"/>
      <c r="L536" s="47"/>
      <c r="M536" s="47"/>
      <c r="N536" s="47"/>
      <c r="O536" s="47">
        <v>944.0</v>
      </c>
    </row>
    <row r="537" ht="14.25" customHeight="1">
      <c r="A537" s="45" t="s">
        <v>30</v>
      </c>
      <c r="B537" s="45" t="s">
        <v>484</v>
      </c>
      <c r="C537" s="45"/>
      <c r="D537" s="45" t="s">
        <v>2120</v>
      </c>
      <c r="E537" s="45" t="s">
        <v>2082</v>
      </c>
      <c r="F537" s="45" t="s">
        <v>2074</v>
      </c>
      <c r="G537" s="45" t="s">
        <v>2122</v>
      </c>
      <c r="H537" s="45"/>
      <c r="I537" s="45"/>
      <c r="J537" s="45"/>
      <c r="K537" s="45"/>
      <c r="L537" s="45"/>
      <c r="M537" s="45"/>
      <c r="N537" s="45"/>
      <c r="O537" s="45">
        <v>495.0</v>
      </c>
    </row>
    <row r="538" ht="14.25" customHeight="1">
      <c r="A538" s="47" t="s">
        <v>30</v>
      </c>
      <c r="B538" s="47" t="s">
        <v>484</v>
      </c>
      <c r="C538" s="47"/>
      <c r="D538" s="47" t="s">
        <v>2120</v>
      </c>
      <c r="E538" s="47" t="s">
        <v>2083</v>
      </c>
      <c r="F538" s="47" t="s">
        <v>2074</v>
      </c>
      <c r="G538" s="47" t="s">
        <v>2121</v>
      </c>
      <c r="H538" s="47"/>
      <c r="I538" s="47"/>
      <c r="J538" s="47"/>
      <c r="K538" s="47"/>
      <c r="L538" s="47"/>
      <c r="M538" s="47"/>
      <c r="N538" s="47"/>
      <c r="O538" s="47">
        <v>496.0</v>
      </c>
    </row>
    <row r="539" ht="14.25" hidden="1" customHeight="1">
      <c r="A539" s="47" t="s">
        <v>34</v>
      </c>
      <c r="B539" s="60" t="s">
        <v>476</v>
      </c>
      <c r="C539" s="47"/>
      <c r="D539" s="47" t="s">
        <v>2126</v>
      </c>
      <c r="E539" s="47" t="s">
        <v>2101</v>
      </c>
      <c r="F539" s="47" t="s">
        <v>2074</v>
      </c>
      <c r="G539" s="47" t="s">
        <v>2143</v>
      </c>
      <c r="H539" s="47"/>
      <c r="I539" s="47"/>
      <c r="J539" s="47">
        <v>0.065</v>
      </c>
      <c r="K539" s="47"/>
      <c r="L539" s="47"/>
      <c r="M539" s="47"/>
      <c r="N539" s="47"/>
      <c r="O539" s="47">
        <v>1148.0</v>
      </c>
    </row>
    <row r="540" ht="14.25" hidden="1" customHeight="1">
      <c r="A540" s="47" t="s">
        <v>34</v>
      </c>
      <c r="B540" s="60" t="s">
        <v>476</v>
      </c>
      <c r="C540" s="47"/>
      <c r="D540" s="47" t="s">
        <v>2128</v>
      </c>
      <c r="E540" s="47" t="s">
        <v>2075</v>
      </c>
      <c r="F540" s="47" t="s">
        <v>2074</v>
      </c>
      <c r="G540" s="47" t="s">
        <v>2129</v>
      </c>
      <c r="H540" s="47"/>
      <c r="I540" s="47"/>
      <c r="J540" s="47">
        <v>0.151</v>
      </c>
      <c r="K540" s="47"/>
      <c r="L540" s="47"/>
      <c r="M540" s="47"/>
      <c r="N540" s="47"/>
      <c r="O540" s="47">
        <v>1150.0</v>
      </c>
    </row>
    <row r="541" ht="14.25" hidden="1" customHeight="1">
      <c r="A541" s="45" t="s">
        <v>34</v>
      </c>
      <c r="B541" s="60" t="s">
        <v>476</v>
      </c>
      <c r="C541" s="45"/>
      <c r="D541" s="45" t="s">
        <v>2128</v>
      </c>
      <c r="E541" s="45" t="s">
        <v>2101</v>
      </c>
      <c r="F541" s="45" t="s">
        <v>2074</v>
      </c>
      <c r="G541" s="45" t="s">
        <v>2130</v>
      </c>
      <c r="H541" s="45"/>
      <c r="I541" s="45"/>
      <c r="J541" s="45">
        <v>0.113</v>
      </c>
      <c r="K541" s="45"/>
      <c r="L541" s="45"/>
      <c r="M541" s="45"/>
      <c r="N541" s="45"/>
      <c r="O541" s="45">
        <v>1151.0</v>
      </c>
    </row>
    <row r="542" ht="14.25" hidden="1" customHeight="1">
      <c r="A542" s="47" t="s">
        <v>34</v>
      </c>
      <c r="B542" s="60" t="s">
        <v>476</v>
      </c>
      <c r="C542" s="47"/>
      <c r="D542" s="47" t="s">
        <v>2128</v>
      </c>
      <c r="E542" s="47" t="s">
        <v>2073</v>
      </c>
      <c r="F542" s="47" t="s">
        <v>2074</v>
      </c>
      <c r="G542" s="47" t="s">
        <v>2131</v>
      </c>
      <c r="H542" s="47"/>
      <c r="I542" s="47"/>
      <c r="J542" s="47">
        <v>0.124</v>
      </c>
      <c r="K542" s="47"/>
      <c r="L542" s="47"/>
      <c r="M542" s="47"/>
      <c r="N542" s="47"/>
      <c r="O542" s="47">
        <v>1152.0</v>
      </c>
    </row>
    <row r="543" ht="14.25" hidden="1" customHeight="1">
      <c r="A543" s="45" t="s">
        <v>34</v>
      </c>
      <c r="B543" s="60" t="s">
        <v>476</v>
      </c>
      <c r="C543" s="45"/>
      <c r="D543" s="45" t="s">
        <v>2128</v>
      </c>
      <c r="E543" s="45" t="s">
        <v>2090</v>
      </c>
      <c r="F543" s="45" t="s">
        <v>2074</v>
      </c>
      <c r="G543" s="45" t="s">
        <v>2132</v>
      </c>
      <c r="H543" s="45"/>
      <c r="I543" s="45"/>
      <c r="J543" s="45">
        <v>0.089</v>
      </c>
      <c r="K543" s="45"/>
      <c r="L543" s="45"/>
      <c r="M543" s="45"/>
      <c r="N543" s="45"/>
      <c r="O543" s="45">
        <v>1153.0</v>
      </c>
    </row>
    <row r="544" ht="14.25" hidden="1" customHeight="1">
      <c r="A544" s="47" t="s">
        <v>34</v>
      </c>
      <c r="B544" s="60" t="s">
        <v>476</v>
      </c>
      <c r="C544" s="47"/>
      <c r="D544" s="47" t="s">
        <v>2133</v>
      </c>
      <c r="E544" s="47" t="s">
        <v>2075</v>
      </c>
      <c r="F544" s="47" t="s">
        <v>2074</v>
      </c>
      <c r="G544" s="47" t="s">
        <v>2134</v>
      </c>
      <c r="H544" s="47"/>
      <c r="I544" s="47"/>
      <c r="J544" s="47"/>
      <c r="K544" s="47"/>
      <c r="L544" s="47">
        <v>1.14</v>
      </c>
      <c r="M544" s="47"/>
      <c r="N544" s="47"/>
      <c r="O544" s="47">
        <v>1154.0</v>
      </c>
    </row>
    <row r="545" ht="14.25" hidden="1" customHeight="1">
      <c r="A545" s="45" t="s">
        <v>34</v>
      </c>
      <c r="B545" s="60" t="s">
        <v>476</v>
      </c>
      <c r="C545" s="45"/>
      <c r="D545" s="45" t="s">
        <v>2124</v>
      </c>
      <c r="E545" s="45" t="s">
        <v>2075</v>
      </c>
      <c r="F545" s="45" t="s">
        <v>2074</v>
      </c>
      <c r="G545" s="45" t="s">
        <v>2125</v>
      </c>
      <c r="H545" s="45"/>
      <c r="I545" s="45"/>
      <c r="J545" s="45">
        <v>0.107</v>
      </c>
      <c r="K545" s="45"/>
      <c r="L545" s="45"/>
      <c r="M545" s="45"/>
      <c r="N545" s="45"/>
      <c r="O545" s="45">
        <v>1155.0</v>
      </c>
    </row>
    <row r="546" ht="14.25" hidden="1" customHeight="1">
      <c r="A546" s="47" t="s">
        <v>34</v>
      </c>
      <c r="B546" s="60" t="s">
        <v>476</v>
      </c>
      <c r="C546" s="47"/>
      <c r="D546" s="47" t="s">
        <v>2124</v>
      </c>
      <c r="E546" s="47" t="s">
        <v>2073</v>
      </c>
      <c r="F546" s="47" t="s">
        <v>2074</v>
      </c>
      <c r="G546" s="47"/>
      <c r="H546" s="47"/>
      <c r="I546" s="47"/>
      <c r="J546" s="47">
        <v>0.052</v>
      </c>
      <c r="K546" s="47"/>
      <c r="L546" s="47"/>
      <c r="M546" s="47"/>
      <c r="N546" s="47"/>
      <c r="O546" s="47">
        <v>1156.0</v>
      </c>
    </row>
    <row r="547" ht="14.25" hidden="1" customHeight="1">
      <c r="A547" s="45" t="s">
        <v>34</v>
      </c>
      <c r="B547" s="60" t="s">
        <v>476</v>
      </c>
      <c r="C547" s="45"/>
      <c r="D547" s="45" t="s">
        <v>2124</v>
      </c>
      <c r="E547" s="45" t="s">
        <v>2090</v>
      </c>
      <c r="F547" s="45" t="s">
        <v>2074</v>
      </c>
      <c r="G547" s="45"/>
      <c r="H547" s="45"/>
      <c r="I547" s="45"/>
      <c r="J547" s="45">
        <v>0.051</v>
      </c>
      <c r="K547" s="45"/>
      <c r="L547" s="45"/>
      <c r="M547" s="45"/>
      <c r="N547" s="45"/>
      <c r="O547" s="45">
        <v>1157.0</v>
      </c>
    </row>
    <row r="548" ht="14.25" hidden="1" customHeight="1">
      <c r="A548" s="47" t="s">
        <v>34</v>
      </c>
      <c r="B548" s="60" t="s">
        <v>476</v>
      </c>
      <c r="C548" s="47"/>
      <c r="D548" s="47" t="s">
        <v>2135</v>
      </c>
      <c r="E548" s="47" t="s">
        <v>2080</v>
      </c>
      <c r="F548" s="47" t="s">
        <v>2074</v>
      </c>
      <c r="G548" s="47" t="s">
        <v>2136</v>
      </c>
      <c r="H548" s="47"/>
      <c r="I548" s="47"/>
      <c r="J548" s="47"/>
      <c r="K548" s="47">
        <v>0.73</v>
      </c>
      <c r="L548" s="47"/>
      <c r="M548" s="47"/>
      <c r="N548" s="47"/>
      <c r="O548" s="47">
        <v>1158.0</v>
      </c>
    </row>
    <row r="549" ht="14.25" hidden="1" customHeight="1">
      <c r="A549" s="45" t="s">
        <v>34</v>
      </c>
      <c r="B549" s="60" t="s">
        <v>476</v>
      </c>
      <c r="C549" s="45"/>
      <c r="D549" s="45" t="s">
        <v>2135</v>
      </c>
      <c r="E549" s="45" t="s">
        <v>2137</v>
      </c>
      <c r="F549" s="45" t="s">
        <v>2074</v>
      </c>
      <c r="G549" s="45" t="s">
        <v>2136</v>
      </c>
      <c r="H549" s="45"/>
      <c r="I549" s="45"/>
      <c r="J549" s="45"/>
      <c r="K549" s="45">
        <v>1.02</v>
      </c>
      <c r="L549" s="45"/>
      <c r="M549" s="45"/>
      <c r="N549" s="45"/>
      <c r="O549" s="45">
        <v>1159.0</v>
      </c>
    </row>
    <row r="550" ht="14.25" hidden="1" customHeight="1">
      <c r="A550" s="47" t="s">
        <v>34</v>
      </c>
      <c r="B550" s="60" t="s">
        <v>476</v>
      </c>
      <c r="C550" s="47"/>
      <c r="D550" s="47" t="s">
        <v>2120</v>
      </c>
      <c r="E550" s="47" t="s">
        <v>2082</v>
      </c>
      <c r="F550" s="47" t="s">
        <v>2074</v>
      </c>
      <c r="G550" s="47" t="s">
        <v>2122</v>
      </c>
      <c r="H550" s="47"/>
      <c r="I550" s="47"/>
      <c r="J550" s="47">
        <v>0.7</v>
      </c>
      <c r="K550" s="47"/>
      <c r="L550" s="47"/>
      <c r="M550" s="47"/>
      <c r="N550" s="47"/>
      <c r="O550" s="47">
        <v>1160.0</v>
      </c>
    </row>
    <row r="551" ht="14.25" hidden="1" customHeight="1">
      <c r="A551" s="45" t="s">
        <v>34</v>
      </c>
      <c r="B551" s="60" t="s">
        <v>476</v>
      </c>
      <c r="C551" s="45"/>
      <c r="D551" s="45" t="s">
        <v>2120</v>
      </c>
      <c r="E551" s="45" t="s">
        <v>2083</v>
      </c>
      <c r="F551" s="45" t="s">
        <v>2074</v>
      </c>
      <c r="G551" s="45" t="s">
        <v>2121</v>
      </c>
      <c r="H551" s="45"/>
      <c r="I551" s="45"/>
      <c r="J551" s="45">
        <v>1.45</v>
      </c>
      <c r="K551" s="45"/>
      <c r="L551" s="45"/>
      <c r="M551" s="45"/>
      <c r="N551" s="45"/>
      <c r="O551" s="45">
        <v>1161.0</v>
      </c>
    </row>
    <row r="552" ht="14.25" hidden="1" customHeight="1">
      <c r="A552" s="47" t="s">
        <v>34</v>
      </c>
      <c r="B552" s="60" t="s">
        <v>476</v>
      </c>
      <c r="C552" s="47"/>
      <c r="D552" s="47" t="s">
        <v>2138</v>
      </c>
      <c r="E552" s="47" t="s">
        <v>2139</v>
      </c>
      <c r="F552" s="47" t="s">
        <v>2074</v>
      </c>
      <c r="G552" s="47" t="s">
        <v>2165</v>
      </c>
      <c r="H552" s="47">
        <v>1.0</v>
      </c>
      <c r="I552" s="47">
        <v>10.0</v>
      </c>
      <c r="J552" s="47">
        <v>0.57</v>
      </c>
      <c r="K552" s="47"/>
      <c r="L552" s="47"/>
      <c r="M552" s="47">
        <v>0.39</v>
      </c>
      <c r="N552" s="47"/>
      <c r="O552" s="47">
        <v>1162.0</v>
      </c>
    </row>
    <row r="553" ht="14.25" hidden="1" customHeight="1">
      <c r="A553" s="45" t="s">
        <v>34</v>
      </c>
      <c r="B553" s="61" t="s">
        <v>476</v>
      </c>
      <c r="C553" s="45"/>
      <c r="D553" s="45" t="s">
        <v>2138</v>
      </c>
      <c r="E553" s="45" t="s">
        <v>2141</v>
      </c>
      <c r="F553" s="45" t="s">
        <v>2074</v>
      </c>
      <c r="G553" s="45" t="s">
        <v>2165</v>
      </c>
      <c r="H553" s="45">
        <v>1.0</v>
      </c>
      <c r="I553" s="45">
        <v>10.0</v>
      </c>
      <c r="J553" s="45">
        <v>0.57</v>
      </c>
      <c r="K553" s="45"/>
      <c r="L553" s="45"/>
      <c r="M553" s="45">
        <v>0.39</v>
      </c>
      <c r="N553" s="45"/>
      <c r="O553" s="45">
        <v>1163.0</v>
      </c>
    </row>
    <row r="554" ht="14.25" hidden="1" customHeight="1">
      <c r="A554" s="47" t="s">
        <v>34</v>
      </c>
      <c r="B554" s="60" t="s">
        <v>476</v>
      </c>
      <c r="C554" s="47"/>
      <c r="D554" s="47" t="s">
        <v>2138</v>
      </c>
      <c r="E554" s="47" t="s">
        <v>2142</v>
      </c>
      <c r="F554" s="47" t="s">
        <v>2074</v>
      </c>
      <c r="G554" s="47" t="s">
        <v>2165</v>
      </c>
      <c r="H554" s="47">
        <v>1.0</v>
      </c>
      <c r="I554" s="47">
        <v>10.0</v>
      </c>
      <c r="J554" s="47">
        <v>0.57</v>
      </c>
      <c r="K554" s="47"/>
      <c r="L554" s="47"/>
      <c r="M554" s="47">
        <v>0.39</v>
      </c>
      <c r="N554" s="47"/>
      <c r="O554" s="47">
        <v>1164.0</v>
      </c>
    </row>
    <row r="555" ht="14.25" hidden="1" customHeight="1">
      <c r="A555" s="45" t="s">
        <v>34</v>
      </c>
      <c r="B555" s="61" t="s">
        <v>476</v>
      </c>
      <c r="C555" s="45"/>
      <c r="D555" s="45" t="s">
        <v>2138</v>
      </c>
      <c r="E555" s="45" t="s">
        <v>2081</v>
      </c>
      <c r="F555" s="45" t="s">
        <v>2074</v>
      </c>
      <c r="G555" s="45" t="s">
        <v>2165</v>
      </c>
      <c r="H555" s="45">
        <v>1.0</v>
      </c>
      <c r="I555" s="45">
        <v>10.0</v>
      </c>
      <c r="J555" s="45">
        <v>0.57</v>
      </c>
      <c r="K555" s="45"/>
      <c r="L555" s="45"/>
      <c r="M555" s="45">
        <v>0.39</v>
      </c>
      <c r="N555" s="45"/>
      <c r="O555" s="45">
        <v>1165.0</v>
      </c>
    </row>
    <row r="556" ht="14.25" hidden="1" customHeight="1">
      <c r="A556" s="47" t="s">
        <v>34</v>
      </c>
      <c r="B556" s="60" t="s">
        <v>476</v>
      </c>
      <c r="C556" s="47"/>
      <c r="D556" s="47" t="s">
        <v>2138</v>
      </c>
      <c r="E556" s="47" t="s">
        <v>2139</v>
      </c>
      <c r="F556" s="47" t="s">
        <v>2074</v>
      </c>
      <c r="G556" s="47" t="s">
        <v>2145</v>
      </c>
      <c r="H556" s="47">
        <v>10.001</v>
      </c>
      <c r="I556" s="47">
        <v>20.0</v>
      </c>
      <c r="J556" s="47">
        <v>0.57</v>
      </c>
      <c r="K556" s="47"/>
      <c r="L556" s="47"/>
      <c r="M556" s="47">
        <v>0.25</v>
      </c>
      <c r="N556" s="47"/>
      <c r="O556" s="47">
        <v>1166.0</v>
      </c>
    </row>
    <row r="557" ht="14.25" hidden="1" customHeight="1">
      <c r="A557" s="45" t="s">
        <v>34</v>
      </c>
      <c r="B557" s="61" t="s">
        <v>476</v>
      </c>
      <c r="C557" s="45"/>
      <c r="D557" s="45" t="s">
        <v>2138</v>
      </c>
      <c r="E557" s="45" t="s">
        <v>2141</v>
      </c>
      <c r="F557" s="45" t="s">
        <v>2074</v>
      </c>
      <c r="G557" s="45" t="s">
        <v>2145</v>
      </c>
      <c r="H557" s="45">
        <v>10.001</v>
      </c>
      <c r="I557" s="45">
        <v>20.0</v>
      </c>
      <c r="J557" s="45">
        <v>0.57</v>
      </c>
      <c r="K557" s="45"/>
      <c r="L557" s="45"/>
      <c r="M557" s="45">
        <v>0.25</v>
      </c>
      <c r="N557" s="45"/>
      <c r="O557" s="45">
        <v>1167.0</v>
      </c>
    </row>
    <row r="558" ht="14.25" hidden="1" customHeight="1">
      <c r="A558" s="47" t="s">
        <v>34</v>
      </c>
      <c r="B558" s="60" t="s">
        <v>476</v>
      </c>
      <c r="C558" s="47"/>
      <c r="D558" s="47" t="s">
        <v>2138</v>
      </c>
      <c r="E558" s="47" t="s">
        <v>2142</v>
      </c>
      <c r="F558" s="47" t="s">
        <v>2074</v>
      </c>
      <c r="G558" s="47" t="s">
        <v>2145</v>
      </c>
      <c r="H558" s="47">
        <v>10.001</v>
      </c>
      <c r="I558" s="47">
        <v>20.0</v>
      </c>
      <c r="J558" s="47">
        <v>0.57</v>
      </c>
      <c r="K558" s="47"/>
      <c r="L558" s="47"/>
      <c r="M558" s="47">
        <v>0.25</v>
      </c>
      <c r="N558" s="47"/>
      <c r="O558" s="47">
        <v>1168.0</v>
      </c>
    </row>
    <row r="559" ht="14.25" hidden="1" customHeight="1">
      <c r="A559" s="45" t="s">
        <v>34</v>
      </c>
      <c r="B559" s="61" t="s">
        <v>476</v>
      </c>
      <c r="C559" s="45"/>
      <c r="D559" s="45" t="s">
        <v>2138</v>
      </c>
      <c r="E559" s="45" t="s">
        <v>2081</v>
      </c>
      <c r="F559" s="45" t="s">
        <v>2074</v>
      </c>
      <c r="G559" s="45" t="s">
        <v>2145</v>
      </c>
      <c r="H559" s="45">
        <v>10.001</v>
      </c>
      <c r="I559" s="45">
        <v>20.0</v>
      </c>
      <c r="J559" s="45">
        <v>0.57</v>
      </c>
      <c r="K559" s="45"/>
      <c r="L559" s="45"/>
      <c r="M559" s="45">
        <v>0.25</v>
      </c>
      <c r="N559" s="45"/>
      <c r="O559" s="45">
        <v>1169.0</v>
      </c>
    </row>
    <row r="560" ht="14.25" hidden="1" customHeight="1">
      <c r="A560" s="47" t="s">
        <v>34</v>
      </c>
      <c r="B560" s="60" t="s">
        <v>476</v>
      </c>
      <c r="C560" s="47"/>
      <c r="D560" s="47" t="s">
        <v>2138</v>
      </c>
      <c r="E560" s="47" t="s">
        <v>2139</v>
      </c>
      <c r="F560" s="47" t="s">
        <v>2074</v>
      </c>
      <c r="G560" s="47" t="s">
        <v>2145</v>
      </c>
      <c r="H560" s="47">
        <v>20.001</v>
      </c>
      <c r="I560" s="47">
        <v>30.0</v>
      </c>
      <c r="J560" s="47">
        <v>0.57</v>
      </c>
      <c r="K560" s="47"/>
      <c r="L560" s="47"/>
      <c r="M560" s="47">
        <v>0.25</v>
      </c>
      <c r="N560" s="47"/>
      <c r="O560" s="47">
        <v>1170.0</v>
      </c>
    </row>
    <row r="561" ht="14.25" hidden="1" customHeight="1">
      <c r="A561" s="45" t="s">
        <v>34</v>
      </c>
      <c r="B561" s="61" t="s">
        <v>476</v>
      </c>
      <c r="C561" s="45"/>
      <c r="D561" s="45" t="s">
        <v>2138</v>
      </c>
      <c r="E561" s="45" t="s">
        <v>2141</v>
      </c>
      <c r="F561" s="45" t="s">
        <v>2074</v>
      </c>
      <c r="G561" s="45" t="s">
        <v>2145</v>
      </c>
      <c r="H561" s="45">
        <v>20.001</v>
      </c>
      <c r="I561" s="45">
        <v>30.0</v>
      </c>
      <c r="J561" s="45">
        <v>0.57</v>
      </c>
      <c r="K561" s="45"/>
      <c r="L561" s="45"/>
      <c r="M561" s="45">
        <v>0.25</v>
      </c>
      <c r="N561" s="45"/>
      <c r="O561" s="45">
        <v>1171.0</v>
      </c>
    </row>
    <row r="562" ht="14.25" hidden="1" customHeight="1">
      <c r="A562" s="47" t="s">
        <v>34</v>
      </c>
      <c r="B562" s="60" t="s">
        <v>476</v>
      </c>
      <c r="C562" s="47"/>
      <c r="D562" s="47" t="s">
        <v>2138</v>
      </c>
      <c r="E562" s="47" t="s">
        <v>2142</v>
      </c>
      <c r="F562" s="47" t="s">
        <v>2074</v>
      </c>
      <c r="G562" s="47" t="s">
        <v>2145</v>
      </c>
      <c r="H562" s="47">
        <v>20.001</v>
      </c>
      <c r="I562" s="47">
        <v>30.0</v>
      </c>
      <c r="J562" s="47">
        <v>0.57</v>
      </c>
      <c r="K562" s="47"/>
      <c r="L562" s="47"/>
      <c r="M562" s="47">
        <v>0.25</v>
      </c>
      <c r="N562" s="47"/>
      <c r="O562" s="47">
        <v>1172.0</v>
      </c>
    </row>
    <row r="563" ht="14.25" hidden="1" customHeight="1">
      <c r="A563" s="45" t="s">
        <v>34</v>
      </c>
      <c r="B563" s="61" t="s">
        <v>476</v>
      </c>
      <c r="C563" s="45"/>
      <c r="D563" s="45" t="s">
        <v>2138</v>
      </c>
      <c r="E563" s="45" t="s">
        <v>2081</v>
      </c>
      <c r="F563" s="45" t="s">
        <v>2074</v>
      </c>
      <c r="G563" s="45" t="s">
        <v>2145</v>
      </c>
      <c r="H563" s="45">
        <v>20.001</v>
      </c>
      <c r="I563" s="45">
        <v>30.0</v>
      </c>
      <c r="J563" s="45">
        <v>0.57</v>
      </c>
      <c r="K563" s="45"/>
      <c r="L563" s="45"/>
      <c r="M563" s="45">
        <v>0.25</v>
      </c>
      <c r="N563" s="45"/>
      <c r="O563" s="45">
        <v>1173.0</v>
      </c>
    </row>
    <row r="564" ht="14.25" hidden="1" customHeight="1">
      <c r="A564" s="47" t="s">
        <v>34</v>
      </c>
      <c r="B564" s="60" t="s">
        <v>476</v>
      </c>
      <c r="C564" s="47"/>
      <c r="D564" s="47" t="s">
        <v>2138</v>
      </c>
      <c r="E564" s="47" t="s">
        <v>2139</v>
      </c>
      <c r="F564" s="47" t="s">
        <v>2074</v>
      </c>
      <c r="G564" s="47" t="s">
        <v>2145</v>
      </c>
      <c r="H564" s="47">
        <v>30.001</v>
      </c>
      <c r="I564" s="47">
        <v>40.0</v>
      </c>
      <c r="J564" s="47">
        <v>0.57</v>
      </c>
      <c r="K564" s="47"/>
      <c r="L564" s="47"/>
      <c r="M564" s="47">
        <v>0.25</v>
      </c>
      <c r="N564" s="47"/>
      <c r="O564" s="47">
        <v>1174.0</v>
      </c>
    </row>
    <row r="565" ht="14.25" hidden="1" customHeight="1">
      <c r="A565" s="45" t="s">
        <v>34</v>
      </c>
      <c r="B565" s="61" t="s">
        <v>476</v>
      </c>
      <c r="C565" s="45"/>
      <c r="D565" s="45" t="s">
        <v>2138</v>
      </c>
      <c r="E565" s="45" t="s">
        <v>2141</v>
      </c>
      <c r="F565" s="45" t="s">
        <v>2074</v>
      </c>
      <c r="G565" s="45" t="s">
        <v>2145</v>
      </c>
      <c r="H565" s="45">
        <v>30.001</v>
      </c>
      <c r="I565" s="45">
        <v>40.0</v>
      </c>
      <c r="J565" s="45">
        <v>0.57</v>
      </c>
      <c r="K565" s="45"/>
      <c r="L565" s="45"/>
      <c r="M565" s="45">
        <v>0.25</v>
      </c>
      <c r="N565" s="45"/>
      <c r="O565" s="45">
        <v>1175.0</v>
      </c>
    </row>
    <row r="566" ht="14.25" hidden="1" customHeight="1">
      <c r="A566" s="47" t="s">
        <v>34</v>
      </c>
      <c r="B566" s="60" t="s">
        <v>476</v>
      </c>
      <c r="C566" s="47"/>
      <c r="D566" s="47" t="s">
        <v>2138</v>
      </c>
      <c r="E566" s="47" t="s">
        <v>2142</v>
      </c>
      <c r="F566" s="47" t="s">
        <v>2074</v>
      </c>
      <c r="G566" s="47" t="s">
        <v>2145</v>
      </c>
      <c r="H566" s="47">
        <v>30.001</v>
      </c>
      <c r="I566" s="47">
        <v>40.0</v>
      </c>
      <c r="J566" s="47">
        <v>0.57</v>
      </c>
      <c r="K566" s="47"/>
      <c r="L566" s="47"/>
      <c r="M566" s="47">
        <v>0.25</v>
      </c>
      <c r="N566" s="47"/>
      <c r="O566" s="47">
        <v>1176.0</v>
      </c>
    </row>
    <row r="567" ht="14.25" hidden="1" customHeight="1">
      <c r="A567" s="45" t="s">
        <v>34</v>
      </c>
      <c r="B567" s="61" t="s">
        <v>476</v>
      </c>
      <c r="C567" s="45"/>
      <c r="D567" s="45" t="s">
        <v>2138</v>
      </c>
      <c r="E567" s="45" t="s">
        <v>2081</v>
      </c>
      <c r="F567" s="45" t="s">
        <v>2074</v>
      </c>
      <c r="G567" s="45" t="s">
        <v>2145</v>
      </c>
      <c r="H567" s="45">
        <v>30.001</v>
      </c>
      <c r="I567" s="45">
        <v>40.0</v>
      </c>
      <c r="J567" s="45">
        <v>0.57</v>
      </c>
      <c r="K567" s="45"/>
      <c r="L567" s="45"/>
      <c r="M567" s="45">
        <v>0.25</v>
      </c>
      <c r="N567" s="45"/>
      <c r="O567" s="45">
        <v>1177.0</v>
      </c>
    </row>
    <row r="568" ht="14.25" hidden="1" customHeight="1">
      <c r="A568" s="47" t="s">
        <v>34</v>
      </c>
      <c r="B568" s="60" t="s">
        <v>476</v>
      </c>
      <c r="C568" s="47"/>
      <c r="D568" s="47" t="s">
        <v>2138</v>
      </c>
      <c r="E568" s="47" t="s">
        <v>2139</v>
      </c>
      <c r="F568" s="47" t="s">
        <v>2074</v>
      </c>
      <c r="G568" s="47" t="s">
        <v>2166</v>
      </c>
      <c r="H568" s="47">
        <v>40.001</v>
      </c>
      <c r="I568" s="47">
        <v>100.0</v>
      </c>
      <c r="J568" s="47">
        <v>0.46</v>
      </c>
      <c r="K568" s="47"/>
      <c r="L568" s="47"/>
      <c r="M568" s="47">
        <v>0.19</v>
      </c>
      <c r="N568" s="47"/>
      <c r="O568" s="47">
        <v>1178.0</v>
      </c>
    </row>
    <row r="569" ht="14.25" hidden="1" customHeight="1">
      <c r="A569" s="45" t="s">
        <v>34</v>
      </c>
      <c r="B569" s="61" t="s">
        <v>476</v>
      </c>
      <c r="C569" s="45"/>
      <c r="D569" s="45" t="s">
        <v>2138</v>
      </c>
      <c r="E569" s="45" t="s">
        <v>2141</v>
      </c>
      <c r="F569" s="45" t="s">
        <v>2074</v>
      </c>
      <c r="G569" s="45" t="s">
        <v>2166</v>
      </c>
      <c r="H569" s="45">
        <v>40.001</v>
      </c>
      <c r="I569" s="45">
        <v>100.0</v>
      </c>
      <c r="J569" s="45">
        <v>0.46</v>
      </c>
      <c r="K569" s="45"/>
      <c r="L569" s="45"/>
      <c r="M569" s="45">
        <v>0.19</v>
      </c>
      <c r="N569" s="45"/>
      <c r="O569" s="45">
        <v>1179.0</v>
      </c>
    </row>
    <row r="570" ht="14.25" hidden="1" customHeight="1">
      <c r="A570" s="47" t="s">
        <v>34</v>
      </c>
      <c r="B570" s="60" t="s">
        <v>476</v>
      </c>
      <c r="C570" s="47"/>
      <c r="D570" s="47" t="s">
        <v>2138</v>
      </c>
      <c r="E570" s="47" t="s">
        <v>2142</v>
      </c>
      <c r="F570" s="47" t="s">
        <v>2074</v>
      </c>
      <c r="G570" s="47" t="s">
        <v>2166</v>
      </c>
      <c r="H570" s="47">
        <v>40.001</v>
      </c>
      <c r="I570" s="47">
        <v>100.0</v>
      </c>
      <c r="J570" s="47">
        <v>0.46</v>
      </c>
      <c r="K570" s="47"/>
      <c r="L570" s="47"/>
      <c r="M570" s="47">
        <v>0.19</v>
      </c>
      <c r="N570" s="47"/>
      <c r="O570" s="47">
        <v>1180.0</v>
      </c>
    </row>
    <row r="571" ht="14.25" hidden="1" customHeight="1">
      <c r="A571" s="45" t="s">
        <v>34</v>
      </c>
      <c r="B571" s="61" t="s">
        <v>476</v>
      </c>
      <c r="C571" s="45"/>
      <c r="D571" s="45" t="s">
        <v>2138</v>
      </c>
      <c r="E571" s="45" t="s">
        <v>2081</v>
      </c>
      <c r="F571" s="45" t="s">
        <v>2074</v>
      </c>
      <c r="G571" s="45" t="s">
        <v>2166</v>
      </c>
      <c r="H571" s="45">
        <v>40.001</v>
      </c>
      <c r="I571" s="45">
        <v>100.0</v>
      </c>
      <c r="J571" s="45">
        <v>0.46</v>
      </c>
      <c r="K571" s="45"/>
      <c r="L571" s="45"/>
      <c r="M571" s="45">
        <v>0.19</v>
      </c>
      <c r="N571" s="45"/>
      <c r="O571" s="45">
        <v>1181.0</v>
      </c>
    </row>
    <row r="572" ht="14.25" hidden="1" customHeight="1">
      <c r="A572" s="47" t="s">
        <v>34</v>
      </c>
      <c r="B572" s="60" t="s">
        <v>477</v>
      </c>
      <c r="C572" s="47"/>
      <c r="D572" s="47" t="s">
        <v>2138</v>
      </c>
      <c r="E572" s="47" t="s">
        <v>2139</v>
      </c>
      <c r="F572" s="47" t="s">
        <v>2074</v>
      </c>
      <c r="G572" s="47" t="s">
        <v>2165</v>
      </c>
      <c r="H572" s="47">
        <v>1.0</v>
      </c>
      <c r="I572" s="47">
        <v>10.0</v>
      </c>
      <c r="J572" s="47">
        <v>0.57</v>
      </c>
      <c r="K572" s="47"/>
      <c r="L572" s="47"/>
      <c r="M572" s="47">
        <v>0.39</v>
      </c>
      <c r="N572" s="47"/>
      <c r="O572" s="47">
        <v>1162.0</v>
      </c>
    </row>
    <row r="573" ht="14.25" hidden="1" customHeight="1">
      <c r="A573" s="45" t="s">
        <v>34</v>
      </c>
      <c r="B573" s="61" t="s">
        <v>477</v>
      </c>
      <c r="C573" s="45"/>
      <c r="D573" s="45" t="s">
        <v>2138</v>
      </c>
      <c r="E573" s="45" t="s">
        <v>2141</v>
      </c>
      <c r="F573" s="45" t="s">
        <v>2074</v>
      </c>
      <c r="G573" s="45" t="s">
        <v>2165</v>
      </c>
      <c r="H573" s="45">
        <v>1.0</v>
      </c>
      <c r="I573" s="45">
        <v>10.0</v>
      </c>
      <c r="J573" s="45">
        <v>0.57</v>
      </c>
      <c r="K573" s="45"/>
      <c r="L573" s="45"/>
      <c r="M573" s="45">
        <v>0.39</v>
      </c>
      <c r="N573" s="45"/>
      <c r="O573" s="45">
        <v>1163.0</v>
      </c>
    </row>
    <row r="574" ht="14.25" hidden="1" customHeight="1">
      <c r="A574" s="47" t="s">
        <v>34</v>
      </c>
      <c r="B574" s="60" t="s">
        <v>477</v>
      </c>
      <c r="C574" s="47"/>
      <c r="D574" s="47" t="s">
        <v>2138</v>
      </c>
      <c r="E574" s="47" t="s">
        <v>2142</v>
      </c>
      <c r="F574" s="47" t="s">
        <v>2074</v>
      </c>
      <c r="G574" s="47" t="s">
        <v>2165</v>
      </c>
      <c r="H574" s="47">
        <v>1.0</v>
      </c>
      <c r="I574" s="47">
        <v>10.0</v>
      </c>
      <c r="J574" s="47">
        <v>0.57</v>
      </c>
      <c r="K574" s="47"/>
      <c r="L574" s="47"/>
      <c r="M574" s="47">
        <v>0.39</v>
      </c>
      <c r="N574" s="47"/>
      <c r="O574" s="47">
        <v>1164.0</v>
      </c>
    </row>
    <row r="575" ht="14.25" hidden="1" customHeight="1">
      <c r="A575" s="45" t="s">
        <v>34</v>
      </c>
      <c r="B575" s="61" t="s">
        <v>477</v>
      </c>
      <c r="C575" s="45"/>
      <c r="D575" s="45" t="s">
        <v>2138</v>
      </c>
      <c r="E575" s="45" t="s">
        <v>2081</v>
      </c>
      <c r="F575" s="45" t="s">
        <v>2074</v>
      </c>
      <c r="G575" s="45" t="s">
        <v>2165</v>
      </c>
      <c r="H575" s="45">
        <v>1.0</v>
      </c>
      <c r="I575" s="45">
        <v>10.0</v>
      </c>
      <c r="J575" s="45">
        <v>0.57</v>
      </c>
      <c r="K575" s="45"/>
      <c r="L575" s="45"/>
      <c r="M575" s="45">
        <v>0.39</v>
      </c>
      <c r="N575" s="45"/>
      <c r="O575" s="45">
        <v>1165.0</v>
      </c>
    </row>
    <row r="576" ht="14.25" hidden="1" customHeight="1">
      <c r="A576" s="47" t="s">
        <v>34</v>
      </c>
      <c r="B576" s="60" t="s">
        <v>477</v>
      </c>
      <c r="C576" s="47"/>
      <c r="D576" s="47" t="s">
        <v>2138</v>
      </c>
      <c r="E576" s="47" t="s">
        <v>2139</v>
      </c>
      <c r="F576" s="47" t="s">
        <v>2074</v>
      </c>
      <c r="G576" s="47" t="s">
        <v>2145</v>
      </c>
      <c r="H576" s="47">
        <v>10.001</v>
      </c>
      <c r="I576" s="47">
        <v>20.0</v>
      </c>
      <c r="J576" s="47">
        <v>0.57</v>
      </c>
      <c r="K576" s="47"/>
      <c r="L576" s="47"/>
      <c r="M576" s="47">
        <v>0.25</v>
      </c>
      <c r="N576" s="47"/>
      <c r="O576" s="47">
        <v>1166.0</v>
      </c>
    </row>
    <row r="577" ht="14.25" hidden="1" customHeight="1">
      <c r="A577" s="45" t="s">
        <v>34</v>
      </c>
      <c r="B577" s="61" t="s">
        <v>477</v>
      </c>
      <c r="C577" s="45"/>
      <c r="D577" s="45" t="s">
        <v>2138</v>
      </c>
      <c r="E577" s="45" t="s">
        <v>2141</v>
      </c>
      <c r="F577" s="45" t="s">
        <v>2074</v>
      </c>
      <c r="G577" s="45" t="s">
        <v>2145</v>
      </c>
      <c r="H577" s="45">
        <v>10.001</v>
      </c>
      <c r="I577" s="45">
        <v>20.0</v>
      </c>
      <c r="J577" s="45">
        <v>0.57</v>
      </c>
      <c r="K577" s="45"/>
      <c r="L577" s="45"/>
      <c r="M577" s="45">
        <v>0.25</v>
      </c>
      <c r="N577" s="45"/>
      <c r="O577" s="45">
        <v>1167.0</v>
      </c>
    </row>
    <row r="578" ht="14.25" hidden="1" customHeight="1">
      <c r="A578" s="47" t="s">
        <v>34</v>
      </c>
      <c r="B578" s="60" t="s">
        <v>477</v>
      </c>
      <c r="C578" s="47"/>
      <c r="D578" s="47" t="s">
        <v>2138</v>
      </c>
      <c r="E578" s="47" t="s">
        <v>2142</v>
      </c>
      <c r="F578" s="47" t="s">
        <v>2074</v>
      </c>
      <c r="G578" s="47" t="s">
        <v>2145</v>
      </c>
      <c r="H578" s="47">
        <v>10.001</v>
      </c>
      <c r="I578" s="47">
        <v>20.0</v>
      </c>
      <c r="J578" s="47">
        <v>0.57</v>
      </c>
      <c r="K578" s="47"/>
      <c r="L578" s="47"/>
      <c r="M578" s="47">
        <v>0.25</v>
      </c>
      <c r="N578" s="47"/>
      <c r="O578" s="47">
        <v>1168.0</v>
      </c>
    </row>
    <row r="579" ht="14.25" hidden="1" customHeight="1">
      <c r="A579" s="45" t="s">
        <v>34</v>
      </c>
      <c r="B579" s="61" t="s">
        <v>477</v>
      </c>
      <c r="C579" s="45"/>
      <c r="D579" s="45" t="s">
        <v>2138</v>
      </c>
      <c r="E579" s="45" t="s">
        <v>2081</v>
      </c>
      <c r="F579" s="45" t="s">
        <v>2074</v>
      </c>
      <c r="G579" s="45" t="s">
        <v>2145</v>
      </c>
      <c r="H579" s="45">
        <v>10.001</v>
      </c>
      <c r="I579" s="45">
        <v>20.0</v>
      </c>
      <c r="J579" s="45">
        <v>0.57</v>
      </c>
      <c r="K579" s="45"/>
      <c r="L579" s="45"/>
      <c r="M579" s="45">
        <v>0.25</v>
      </c>
      <c r="N579" s="45"/>
      <c r="O579" s="45">
        <v>1169.0</v>
      </c>
    </row>
    <row r="580" ht="14.25" hidden="1" customHeight="1">
      <c r="A580" s="47" t="s">
        <v>34</v>
      </c>
      <c r="B580" s="60" t="s">
        <v>477</v>
      </c>
      <c r="C580" s="47"/>
      <c r="D580" s="47" t="s">
        <v>2138</v>
      </c>
      <c r="E580" s="47" t="s">
        <v>2139</v>
      </c>
      <c r="F580" s="47" t="s">
        <v>2074</v>
      </c>
      <c r="G580" s="47" t="s">
        <v>2145</v>
      </c>
      <c r="H580" s="47">
        <v>20.001</v>
      </c>
      <c r="I580" s="47">
        <v>30.0</v>
      </c>
      <c r="J580" s="47">
        <v>0.57</v>
      </c>
      <c r="K580" s="47"/>
      <c r="L580" s="47"/>
      <c r="M580" s="47">
        <v>0.25</v>
      </c>
      <c r="N580" s="47"/>
      <c r="O580" s="47">
        <v>1170.0</v>
      </c>
    </row>
    <row r="581" ht="14.25" hidden="1" customHeight="1">
      <c r="A581" s="45" t="s">
        <v>34</v>
      </c>
      <c r="B581" s="61" t="s">
        <v>477</v>
      </c>
      <c r="C581" s="45"/>
      <c r="D581" s="45" t="s">
        <v>2138</v>
      </c>
      <c r="E581" s="45" t="s">
        <v>2141</v>
      </c>
      <c r="F581" s="45" t="s">
        <v>2074</v>
      </c>
      <c r="G581" s="45" t="s">
        <v>2145</v>
      </c>
      <c r="H581" s="45">
        <v>20.001</v>
      </c>
      <c r="I581" s="45">
        <v>30.0</v>
      </c>
      <c r="J581" s="45">
        <v>0.57</v>
      </c>
      <c r="K581" s="45"/>
      <c r="L581" s="45"/>
      <c r="M581" s="45">
        <v>0.25</v>
      </c>
      <c r="N581" s="45"/>
      <c r="O581" s="45">
        <v>1171.0</v>
      </c>
    </row>
    <row r="582" ht="14.25" hidden="1" customHeight="1">
      <c r="A582" s="47" t="s">
        <v>34</v>
      </c>
      <c r="B582" s="60" t="s">
        <v>477</v>
      </c>
      <c r="C582" s="47"/>
      <c r="D582" s="47" t="s">
        <v>2138</v>
      </c>
      <c r="E582" s="47" t="s">
        <v>2142</v>
      </c>
      <c r="F582" s="47" t="s">
        <v>2074</v>
      </c>
      <c r="G582" s="47" t="s">
        <v>2145</v>
      </c>
      <c r="H582" s="47">
        <v>20.001</v>
      </c>
      <c r="I582" s="47">
        <v>30.0</v>
      </c>
      <c r="J582" s="47">
        <v>0.57</v>
      </c>
      <c r="K582" s="47"/>
      <c r="L582" s="47"/>
      <c r="M582" s="47">
        <v>0.25</v>
      </c>
      <c r="N582" s="47"/>
      <c r="O582" s="47">
        <v>1172.0</v>
      </c>
    </row>
    <row r="583" ht="14.25" hidden="1" customHeight="1">
      <c r="A583" s="45" t="s">
        <v>34</v>
      </c>
      <c r="B583" s="61" t="s">
        <v>477</v>
      </c>
      <c r="C583" s="45"/>
      <c r="D583" s="45" t="s">
        <v>2138</v>
      </c>
      <c r="E583" s="45" t="s">
        <v>2081</v>
      </c>
      <c r="F583" s="45" t="s">
        <v>2074</v>
      </c>
      <c r="G583" s="45" t="s">
        <v>2145</v>
      </c>
      <c r="H583" s="45">
        <v>20.001</v>
      </c>
      <c r="I583" s="45">
        <v>30.0</v>
      </c>
      <c r="J583" s="45">
        <v>0.57</v>
      </c>
      <c r="K583" s="45"/>
      <c r="L583" s="45"/>
      <c r="M583" s="45">
        <v>0.25</v>
      </c>
      <c r="N583" s="45"/>
      <c r="O583" s="45">
        <v>1173.0</v>
      </c>
    </row>
    <row r="584" ht="14.25" hidden="1" customHeight="1">
      <c r="A584" s="47" t="s">
        <v>34</v>
      </c>
      <c r="B584" s="60" t="s">
        <v>477</v>
      </c>
      <c r="C584" s="47"/>
      <c r="D584" s="47" t="s">
        <v>2138</v>
      </c>
      <c r="E584" s="47" t="s">
        <v>2139</v>
      </c>
      <c r="F584" s="47" t="s">
        <v>2074</v>
      </c>
      <c r="G584" s="47" t="s">
        <v>2145</v>
      </c>
      <c r="H584" s="47">
        <v>30.001</v>
      </c>
      <c r="I584" s="47">
        <v>40.0</v>
      </c>
      <c r="J584" s="47">
        <v>0.57</v>
      </c>
      <c r="K584" s="47"/>
      <c r="L584" s="47"/>
      <c r="M584" s="47">
        <v>0.25</v>
      </c>
      <c r="N584" s="47"/>
      <c r="O584" s="47">
        <v>1174.0</v>
      </c>
    </row>
    <row r="585" ht="14.25" hidden="1" customHeight="1">
      <c r="A585" s="45" t="s">
        <v>34</v>
      </c>
      <c r="B585" s="61" t="s">
        <v>477</v>
      </c>
      <c r="C585" s="45"/>
      <c r="D585" s="45" t="s">
        <v>2138</v>
      </c>
      <c r="E585" s="45" t="s">
        <v>2141</v>
      </c>
      <c r="F585" s="45" t="s">
        <v>2074</v>
      </c>
      <c r="G585" s="45" t="s">
        <v>2145</v>
      </c>
      <c r="H585" s="45">
        <v>30.001</v>
      </c>
      <c r="I585" s="45">
        <v>40.0</v>
      </c>
      <c r="J585" s="45">
        <v>0.57</v>
      </c>
      <c r="K585" s="45"/>
      <c r="L585" s="45"/>
      <c r="M585" s="45">
        <v>0.25</v>
      </c>
      <c r="N585" s="45"/>
      <c r="O585" s="45">
        <v>1175.0</v>
      </c>
    </row>
    <row r="586" ht="14.25" hidden="1" customHeight="1">
      <c r="A586" s="47" t="s">
        <v>34</v>
      </c>
      <c r="B586" s="60" t="s">
        <v>477</v>
      </c>
      <c r="C586" s="47"/>
      <c r="D586" s="47" t="s">
        <v>2138</v>
      </c>
      <c r="E586" s="47" t="s">
        <v>2142</v>
      </c>
      <c r="F586" s="47" t="s">
        <v>2074</v>
      </c>
      <c r="G586" s="47" t="s">
        <v>2145</v>
      </c>
      <c r="H586" s="47">
        <v>30.001</v>
      </c>
      <c r="I586" s="47">
        <v>40.0</v>
      </c>
      <c r="J586" s="47">
        <v>0.57</v>
      </c>
      <c r="K586" s="47"/>
      <c r="L586" s="47"/>
      <c r="M586" s="47">
        <v>0.25</v>
      </c>
      <c r="N586" s="47"/>
      <c r="O586" s="47">
        <v>1176.0</v>
      </c>
    </row>
    <row r="587" ht="14.25" hidden="1" customHeight="1">
      <c r="A587" s="45" t="s">
        <v>34</v>
      </c>
      <c r="B587" s="61" t="s">
        <v>477</v>
      </c>
      <c r="C587" s="45"/>
      <c r="D587" s="45" t="s">
        <v>2138</v>
      </c>
      <c r="E587" s="45" t="s">
        <v>2081</v>
      </c>
      <c r="F587" s="45" t="s">
        <v>2074</v>
      </c>
      <c r="G587" s="45" t="s">
        <v>2145</v>
      </c>
      <c r="H587" s="45">
        <v>30.001</v>
      </c>
      <c r="I587" s="45">
        <v>40.0</v>
      </c>
      <c r="J587" s="45">
        <v>0.57</v>
      </c>
      <c r="K587" s="45"/>
      <c r="L587" s="45"/>
      <c r="M587" s="45">
        <v>0.25</v>
      </c>
      <c r="N587" s="45"/>
      <c r="O587" s="45">
        <v>1177.0</v>
      </c>
    </row>
    <row r="588" ht="14.25" hidden="1" customHeight="1">
      <c r="A588" s="47" t="s">
        <v>34</v>
      </c>
      <c r="B588" s="60" t="s">
        <v>477</v>
      </c>
      <c r="C588" s="47"/>
      <c r="D588" s="47" t="s">
        <v>2138</v>
      </c>
      <c r="E588" s="47" t="s">
        <v>2139</v>
      </c>
      <c r="F588" s="47" t="s">
        <v>2074</v>
      </c>
      <c r="G588" s="47" t="s">
        <v>2166</v>
      </c>
      <c r="H588" s="47">
        <v>40.001</v>
      </c>
      <c r="I588" s="47">
        <v>100.0</v>
      </c>
      <c r="J588" s="47">
        <v>0.46</v>
      </c>
      <c r="K588" s="47"/>
      <c r="L588" s="47"/>
      <c r="M588" s="47">
        <v>0.19</v>
      </c>
      <c r="N588" s="47"/>
      <c r="O588" s="47">
        <v>1178.0</v>
      </c>
    </row>
    <row r="589" ht="14.25" hidden="1" customHeight="1">
      <c r="A589" s="45" t="s">
        <v>34</v>
      </c>
      <c r="B589" s="61" t="s">
        <v>477</v>
      </c>
      <c r="C589" s="45"/>
      <c r="D589" s="45" t="s">
        <v>2138</v>
      </c>
      <c r="E589" s="45" t="s">
        <v>2141</v>
      </c>
      <c r="F589" s="45" t="s">
        <v>2074</v>
      </c>
      <c r="G589" s="45" t="s">
        <v>2166</v>
      </c>
      <c r="H589" s="45">
        <v>40.001</v>
      </c>
      <c r="I589" s="45">
        <v>100.0</v>
      </c>
      <c r="J589" s="45">
        <v>0.46</v>
      </c>
      <c r="K589" s="45"/>
      <c r="L589" s="45"/>
      <c r="M589" s="45">
        <v>0.19</v>
      </c>
      <c r="N589" s="45"/>
      <c r="O589" s="45">
        <v>1179.0</v>
      </c>
    </row>
    <row r="590" ht="14.25" hidden="1" customHeight="1">
      <c r="A590" s="47" t="s">
        <v>34</v>
      </c>
      <c r="B590" s="60" t="s">
        <v>477</v>
      </c>
      <c r="C590" s="47"/>
      <c r="D590" s="47" t="s">
        <v>2138</v>
      </c>
      <c r="E590" s="47" t="s">
        <v>2142</v>
      </c>
      <c r="F590" s="47" t="s">
        <v>2074</v>
      </c>
      <c r="G590" s="47" t="s">
        <v>2166</v>
      </c>
      <c r="H590" s="47">
        <v>40.001</v>
      </c>
      <c r="I590" s="47">
        <v>100.0</v>
      </c>
      <c r="J590" s="47">
        <v>0.46</v>
      </c>
      <c r="K590" s="47"/>
      <c r="L590" s="47"/>
      <c r="M590" s="47">
        <v>0.19</v>
      </c>
      <c r="N590" s="47"/>
      <c r="O590" s="47">
        <v>1180.0</v>
      </c>
    </row>
    <row r="591" ht="14.25" hidden="1" customHeight="1">
      <c r="A591" s="45" t="s">
        <v>34</v>
      </c>
      <c r="B591" s="61" t="s">
        <v>477</v>
      </c>
      <c r="C591" s="45"/>
      <c r="D591" s="45" t="s">
        <v>2138</v>
      </c>
      <c r="E591" s="45" t="s">
        <v>2081</v>
      </c>
      <c r="F591" s="45" t="s">
        <v>2074</v>
      </c>
      <c r="G591" s="45" t="s">
        <v>2166</v>
      </c>
      <c r="H591" s="45">
        <v>40.001</v>
      </c>
      <c r="I591" s="45">
        <v>100.0</v>
      </c>
      <c r="J591" s="45">
        <v>0.46</v>
      </c>
      <c r="K591" s="45"/>
      <c r="L591" s="45"/>
      <c r="M591" s="45">
        <v>0.19</v>
      </c>
      <c r="N591" s="45"/>
      <c r="O591" s="45">
        <v>1181.0</v>
      </c>
    </row>
    <row r="592" ht="14.25" hidden="1" customHeight="1">
      <c r="A592" s="47" t="s">
        <v>34</v>
      </c>
      <c r="B592" s="60" t="s">
        <v>478</v>
      </c>
      <c r="C592" s="47"/>
      <c r="D592" s="47" t="s">
        <v>2138</v>
      </c>
      <c r="E592" s="47" t="s">
        <v>2139</v>
      </c>
      <c r="F592" s="47" t="s">
        <v>2074</v>
      </c>
      <c r="G592" s="60" t="s">
        <v>2167</v>
      </c>
      <c r="H592" s="47">
        <v>1.0</v>
      </c>
      <c r="I592" s="47">
        <v>10.0</v>
      </c>
      <c r="J592" s="60">
        <v>1.22</v>
      </c>
      <c r="K592" s="47"/>
      <c r="L592" s="47"/>
      <c r="M592" s="60">
        <v>0.61</v>
      </c>
      <c r="N592" s="47"/>
      <c r="O592" s="47">
        <v>1162.0</v>
      </c>
    </row>
    <row r="593" ht="14.25" hidden="1" customHeight="1">
      <c r="A593" s="45" t="s">
        <v>34</v>
      </c>
      <c r="B593" s="61" t="s">
        <v>478</v>
      </c>
      <c r="C593" s="45"/>
      <c r="D593" s="45" t="s">
        <v>2138</v>
      </c>
      <c r="E593" s="45" t="s">
        <v>2141</v>
      </c>
      <c r="F593" s="45" t="s">
        <v>2074</v>
      </c>
      <c r="G593" s="61" t="s">
        <v>2167</v>
      </c>
      <c r="H593" s="45">
        <v>1.0</v>
      </c>
      <c r="I593" s="45">
        <v>10.0</v>
      </c>
      <c r="J593" s="61">
        <v>1.22</v>
      </c>
      <c r="K593" s="45"/>
      <c r="L593" s="45"/>
      <c r="M593" s="61">
        <v>0.61</v>
      </c>
      <c r="N593" s="45"/>
      <c r="O593" s="45">
        <v>1163.0</v>
      </c>
    </row>
    <row r="594" ht="14.25" hidden="1" customHeight="1">
      <c r="A594" s="47" t="s">
        <v>34</v>
      </c>
      <c r="B594" s="60" t="s">
        <v>478</v>
      </c>
      <c r="C594" s="47"/>
      <c r="D594" s="47" t="s">
        <v>2138</v>
      </c>
      <c r="E594" s="47" t="s">
        <v>2142</v>
      </c>
      <c r="F594" s="47" t="s">
        <v>2074</v>
      </c>
      <c r="G594" s="60" t="s">
        <v>2167</v>
      </c>
      <c r="H594" s="47">
        <v>1.0</v>
      </c>
      <c r="I594" s="47">
        <v>10.0</v>
      </c>
      <c r="J594" s="60">
        <v>1.22</v>
      </c>
      <c r="K594" s="47"/>
      <c r="L594" s="47"/>
      <c r="M594" s="60">
        <v>0.61</v>
      </c>
      <c r="N594" s="47"/>
      <c r="O594" s="47">
        <v>1164.0</v>
      </c>
    </row>
    <row r="595" ht="14.25" hidden="1" customHeight="1">
      <c r="A595" s="45" t="s">
        <v>34</v>
      </c>
      <c r="B595" s="61" t="s">
        <v>478</v>
      </c>
      <c r="C595" s="45"/>
      <c r="D595" s="45" t="s">
        <v>2138</v>
      </c>
      <c r="E595" s="45" t="s">
        <v>2081</v>
      </c>
      <c r="F595" s="45" t="s">
        <v>2074</v>
      </c>
      <c r="G595" s="61" t="s">
        <v>2167</v>
      </c>
      <c r="H595" s="45">
        <v>1.0</v>
      </c>
      <c r="I595" s="45">
        <v>10.0</v>
      </c>
      <c r="J595" s="61">
        <v>1.22</v>
      </c>
      <c r="K595" s="45"/>
      <c r="L595" s="45"/>
      <c r="M595" s="61">
        <v>0.61</v>
      </c>
      <c r="N595" s="45"/>
      <c r="O595" s="45">
        <v>1165.0</v>
      </c>
    </row>
    <row r="596" ht="14.25" hidden="1" customHeight="1">
      <c r="A596" s="47" t="s">
        <v>34</v>
      </c>
      <c r="B596" s="60" t="s">
        <v>478</v>
      </c>
      <c r="C596" s="47"/>
      <c r="D596" s="47" t="s">
        <v>2138</v>
      </c>
      <c r="E596" s="47" t="s">
        <v>2139</v>
      </c>
      <c r="F596" s="47" t="s">
        <v>2074</v>
      </c>
      <c r="G596" s="60" t="s">
        <v>2168</v>
      </c>
      <c r="H596" s="47">
        <v>10.001</v>
      </c>
      <c r="I596" s="47">
        <v>20.0</v>
      </c>
      <c r="J596" s="60">
        <v>1.22</v>
      </c>
      <c r="K596" s="47"/>
      <c r="L596" s="47"/>
      <c r="M596" s="60">
        <v>0.39</v>
      </c>
      <c r="N596" s="47"/>
      <c r="O596" s="47">
        <v>1166.0</v>
      </c>
    </row>
    <row r="597" ht="14.25" hidden="1" customHeight="1">
      <c r="A597" s="45" t="s">
        <v>34</v>
      </c>
      <c r="B597" s="61" t="s">
        <v>478</v>
      </c>
      <c r="C597" s="45"/>
      <c r="D597" s="45" t="s">
        <v>2138</v>
      </c>
      <c r="E597" s="45" t="s">
        <v>2141</v>
      </c>
      <c r="F597" s="45" t="s">
        <v>2074</v>
      </c>
      <c r="G597" s="61" t="s">
        <v>2168</v>
      </c>
      <c r="H597" s="45">
        <v>10.001</v>
      </c>
      <c r="I597" s="45">
        <v>20.0</v>
      </c>
      <c r="J597" s="61">
        <v>1.22</v>
      </c>
      <c r="K597" s="45"/>
      <c r="L597" s="45"/>
      <c r="M597" s="61">
        <v>0.39</v>
      </c>
      <c r="N597" s="45"/>
      <c r="O597" s="45">
        <v>1167.0</v>
      </c>
    </row>
    <row r="598" ht="14.25" hidden="1" customHeight="1">
      <c r="A598" s="47" t="s">
        <v>34</v>
      </c>
      <c r="B598" s="60" t="s">
        <v>478</v>
      </c>
      <c r="C598" s="47"/>
      <c r="D598" s="47" t="s">
        <v>2138</v>
      </c>
      <c r="E598" s="47" t="s">
        <v>2142</v>
      </c>
      <c r="F598" s="47" t="s">
        <v>2074</v>
      </c>
      <c r="G598" s="60" t="s">
        <v>2168</v>
      </c>
      <c r="H598" s="47">
        <v>10.001</v>
      </c>
      <c r="I598" s="47">
        <v>20.0</v>
      </c>
      <c r="J598" s="60">
        <v>1.22</v>
      </c>
      <c r="K598" s="47"/>
      <c r="L598" s="47"/>
      <c r="M598" s="60">
        <v>0.39</v>
      </c>
      <c r="N598" s="47"/>
      <c r="O598" s="47">
        <v>1168.0</v>
      </c>
    </row>
    <row r="599" ht="14.25" hidden="1" customHeight="1">
      <c r="A599" s="45" t="s">
        <v>34</v>
      </c>
      <c r="B599" s="61" t="s">
        <v>478</v>
      </c>
      <c r="C599" s="45"/>
      <c r="D599" s="45" t="s">
        <v>2138</v>
      </c>
      <c r="E599" s="45" t="s">
        <v>2081</v>
      </c>
      <c r="F599" s="45" t="s">
        <v>2074</v>
      </c>
      <c r="G599" s="61" t="s">
        <v>2168</v>
      </c>
      <c r="H599" s="45">
        <v>10.001</v>
      </c>
      <c r="I599" s="45">
        <v>20.0</v>
      </c>
      <c r="J599" s="61">
        <v>1.22</v>
      </c>
      <c r="K599" s="45"/>
      <c r="L599" s="45"/>
      <c r="M599" s="61">
        <v>0.39</v>
      </c>
      <c r="N599" s="45"/>
      <c r="O599" s="45">
        <v>1169.0</v>
      </c>
    </row>
    <row r="600" ht="14.25" hidden="1" customHeight="1">
      <c r="A600" s="47" t="s">
        <v>34</v>
      </c>
      <c r="B600" s="60" t="s">
        <v>478</v>
      </c>
      <c r="C600" s="47"/>
      <c r="D600" s="47" t="s">
        <v>2138</v>
      </c>
      <c r="E600" s="47" t="s">
        <v>2139</v>
      </c>
      <c r="F600" s="47" t="s">
        <v>2074</v>
      </c>
      <c r="G600" s="60" t="s">
        <v>2168</v>
      </c>
      <c r="H600" s="47">
        <v>20.001</v>
      </c>
      <c r="I600" s="47">
        <v>30.0</v>
      </c>
      <c r="J600" s="60">
        <v>1.22</v>
      </c>
      <c r="K600" s="47"/>
      <c r="L600" s="47"/>
      <c r="M600" s="60">
        <v>0.39</v>
      </c>
      <c r="N600" s="47"/>
      <c r="O600" s="47">
        <v>1170.0</v>
      </c>
    </row>
    <row r="601" ht="14.25" hidden="1" customHeight="1">
      <c r="A601" s="45" t="s">
        <v>34</v>
      </c>
      <c r="B601" s="61" t="s">
        <v>478</v>
      </c>
      <c r="C601" s="45"/>
      <c r="D601" s="45" t="s">
        <v>2138</v>
      </c>
      <c r="E601" s="45" t="s">
        <v>2141</v>
      </c>
      <c r="F601" s="45" t="s">
        <v>2074</v>
      </c>
      <c r="G601" s="61" t="s">
        <v>2168</v>
      </c>
      <c r="H601" s="45">
        <v>20.001</v>
      </c>
      <c r="I601" s="45">
        <v>30.0</v>
      </c>
      <c r="J601" s="61">
        <v>1.22</v>
      </c>
      <c r="K601" s="45"/>
      <c r="L601" s="45"/>
      <c r="M601" s="61">
        <v>0.39</v>
      </c>
      <c r="N601" s="45"/>
      <c r="O601" s="45">
        <v>1171.0</v>
      </c>
    </row>
    <row r="602" ht="14.25" hidden="1" customHeight="1">
      <c r="A602" s="47" t="s">
        <v>34</v>
      </c>
      <c r="B602" s="60" t="s">
        <v>478</v>
      </c>
      <c r="C602" s="47"/>
      <c r="D602" s="47" t="s">
        <v>2138</v>
      </c>
      <c r="E602" s="47" t="s">
        <v>2142</v>
      </c>
      <c r="F602" s="47" t="s">
        <v>2074</v>
      </c>
      <c r="G602" s="60" t="s">
        <v>2168</v>
      </c>
      <c r="H602" s="47">
        <v>20.001</v>
      </c>
      <c r="I602" s="47">
        <v>30.0</v>
      </c>
      <c r="J602" s="60">
        <v>1.22</v>
      </c>
      <c r="K602" s="47"/>
      <c r="L602" s="47"/>
      <c r="M602" s="60">
        <v>0.39</v>
      </c>
      <c r="N602" s="47"/>
      <c r="O602" s="47">
        <v>1172.0</v>
      </c>
    </row>
    <row r="603" ht="14.25" hidden="1" customHeight="1">
      <c r="A603" s="45" t="s">
        <v>34</v>
      </c>
      <c r="B603" s="61" t="s">
        <v>478</v>
      </c>
      <c r="C603" s="45"/>
      <c r="D603" s="45" t="s">
        <v>2138</v>
      </c>
      <c r="E603" s="45" t="s">
        <v>2081</v>
      </c>
      <c r="F603" s="45" t="s">
        <v>2074</v>
      </c>
      <c r="G603" s="61" t="s">
        <v>2168</v>
      </c>
      <c r="H603" s="45">
        <v>20.001</v>
      </c>
      <c r="I603" s="45">
        <v>30.0</v>
      </c>
      <c r="J603" s="61">
        <v>1.22</v>
      </c>
      <c r="K603" s="45"/>
      <c r="L603" s="45"/>
      <c r="M603" s="61">
        <v>0.39</v>
      </c>
      <c r="N603" s="45"/>
      <c r="O603" s="45">
        <v>1173.0</v>
      </c>
    </row>
    <row r="604" ht="14.25" hidden="1" customHeight="1">
      <c r="A604" s="47" t="s">
        <v>34</v>
      </c>
      <c r="B604" s="60" t="s">
        <v>478</v>
      </c>
      <c r="C604" s="47"/>
      <c r="D604" s="47" t="s">
        <v>2138</v>
      </c>
      <c r="E604" s="47" t="s">
        <v>2139</v>
      </c>
      <c r="F604" s="47" t="s">
        <v>2074</v>
      </c>
      <c r="G604" s="60" t="s">
        <v>2169</v>
      </c>
      <c r="H604" s="47">
        <v>30.001</v>
      </c>
      <c r="I604" s="47">
        <v>40.0</v>
      </c>
      <c r="J604" s="60">
        <v>1.22</v>
      </c>
      <c r="K604" s="47"/>
      <c r="L604" s="47"/>
      <c r="M604" s="60">
        <v>0.34</v>
      </c>
      <c r="N604" s="47"/>
      <c r="O604" s="47">
        <v>1174.0</v>
      </c>
    </row>
    <row r="605" ht="14.25" hidden="1" customHeight="1">
      <c r="A605" s="45" t="s">
        <v>34</v>
      </c>
      <c r="B605" s="61" t="s">
        <v>478</v>
      </c>
      <c r="C605" s="45"/>
      <c r="D605" s="45" t="s">
        <v>2138</v>
      </c>
      <c r="E605" s="45" t="s">
        <v>2141</v>
      </c>
      <c r="F605" s="45" t="s">
        <v>2074</v>
      </c>
      <c r="G605" s="61" t="s">
        <v>2169</v>
      </c>
      <c r="H605" s="45">
        <v>30.001</v>
      </c>
      <c r="I605" s="45">
        <v>40.0</v>
      </c>
      <c r="J605" s="61">
        <v>1.22</v>
      </c>
      <c r="K605" s="45"/>
      <c r="L605" s="45"/>
      <c r="M605" s="61">
        <v>0.34</v>
      </c>
      <c r="N605" s="45"/>
      <c r="O605" s="45">
        <v>1175.0</v>
      </c>
    </row>
    <row r="606" ht="14.25" hidden="1" customHeight="1">
      <c r="A606" s="47" t="s">
        <v>34</v>
      </c>
      <c r="B606" s="60" t="s">
        <v>478</v>
      </c>
      <c r="C606" s="47"/>
      <c r="D606" s="47" t="s">
        <v>2138</v>
      </c>
      <c r="E606" s="47" t="s">
        <v>2142</v>
      </c>
      <c r="F606" s="47" t="s">
        <v>2074</v>
      </c>
      <c r="G606" s="60" t="s">
        <v>2169</v>
      </c>
      <c r="H606" s="47">
        <v>30.001</v>
      </c>
      <c r="I606" s="47">
        <v>40.0</v>
      </c>
      <c r="J606" s="60">
        <v>1.22</v>
      </c>
      <c r="K606" s="47"/>
      <c r="L606" s="47"/>
      <c r="M606" s="60">
        <v>0.34</v>
      </c>
      <c r="N606" s="47"/>
      <c r="O606" s="47">
        <v>1176.0</v>
      </c>
    </row>
    <row r="607" ht="14.25" hidden="1" customHeight="1">
      <c r="A607" s="45" t="s">
        <v>34</v>
      </c>
      <c r="B607" s="61" t="s">
        <v>478</v>
      </c>
      <c r="C607" s="45"/>
      <c r="D607" s="45" t="s">
        <v>2138</v>
      </c>
      <c r="E607" s="45" t="s">
        <v>2081</v>
      </c>
      <c r="F607" s="45" t="s">
        <v>2074</v>
      </c>
      <c r="G607" s="61" t="s">
        <v>2169</v>
      </c>
      <c r="H607" s="45">
        <v>30.001</v>
      </c>
      <c r="I607" s="45">
        <v>40.0</v>
      </c>
      <c r="J607" s="61">
        <v>1.22</v>
      </c>
      <c r="K607" s="45"/>
      <c r="L607" s="45"/>
      <c r="M607" s="61">
        <v>0.34</v>
      </c>
      <c r="N607" s="45"/>
      <c r="O607" s="45">
        <v>1177.0</v>
      </c>
    </row>
    <row r="608" ht="14.25" hidden="1" customHeight="1">
      <c r="A608" s="47" t="s">
        <v>34</v>
      </c>
      <c r="B608" s="60" t="s">
        <v>478</v>
      </c>
      <c r="C608" s="47"/>
      <c r="D608" s="47" t="s">
        <v>2138</v>
      </c>
      <c r="E608" s="47" t="s">
        <v>2139</v>
      </c>
      <c r="F608" s="47" t="s">
        <v>2074</v>
      </c>
      <c r="G608" s="60" t="s">
        <v>2098</v>
      </c>
      <c r="H608" s="47">
        <v>40.001</v>
      </c>
      <c r="I608" s="47">
        <v>100.0</v>
      </c>
      <c r="J608" s="60">
        <v>1.22</v>
      </c>
      <c r="K608" s="47"/>
      <c r="L608" s="47"/>
      <c r="M608" s="60">
        <v>0.25</v>
      </c>
      <c r="N608" s="47"/>
      <c r="O608" s="47">
        <v>1178.0</v>
      </c>
    </row>
    <row r="609" ht="14.25" hidden="1" customHeight="1">
      <c r="A609" s="45" t="s">
        <v>34</v>
      </c>
      <c r="B609" s="61" t="s">
        <v>478</v>
      </c>
      <c r="C609" s="45"/>
      <c r="D609" s="45" t="s">
        <v>2138</v>
      </c>
      <c r="E609" s="45" t="s">
        <v>2141</v>
      </c>
      <c r="F609" s="45" t="s">
        <v>2074</v>
      </c>
      <c r="G609" s="60" t="s">
        <v>2098</v>
      </c>
      <c r="H609" s="45">
        <v>40.001</v>
      </c>
      <c r="I609" s="45">
        <v>100.0</v>
      </c>
      <c r="J609" s="61">
        <v>1.22</v>
      </c>
      <c r="K609" s="45"/>
      <c r="L609" s="45"/>
      <c r="M609" s="61">
        <v>0.25</v>
      </c>
      <c r="N609" s="45"/>
      <c r="O609" s="45">
        <v>1179.0</v>
      </c>
    </row>
    <row r="610" ht="14.25" hidden="1" customHeight="1">
      <c r="A610" s="47" t="s">
        <v>34</v>
      </c>
      <c r="B610" s="60" t="s">
        <v>478</v>
      </c>
      <c r="C610" s="47"/>
      <c r="D610" s="47" t="s">
        <v>2138</v>
      </c>
      <c r="E610" s="47" t="s">
        <v>2142</v>
      </c>
      <c r="F610" s="47" t="s">
        <v>2074</v>
      </c>
      <c r="G610" s="60" t="s">
        <v>2098</v>
      </c>
      <c r="H610" s="47">
        <v>40.001</v>
      </c>
      <c r="I610" s="47">
        <v>100.0</v>
      </c>
      <c r="J610" s="60">
        <v>1.22</v>
      </c>
      <c r="K610" s="47"/>
      <c r="L610" s="47"/>
      <c r="M610" s="60">
        <v>0.25</v>
      </c>
      <c r="N610" s="47"/>
      <c r="O610" s="47">
        <v>1180.0</v>
      </c>
    </row>
    <row r="611" ht="14.25" hidden="1" customHeight="1">
      <c r="A611" s="45" t="s">
        <v>34</v>
      </c>
      <c r="B611" s="61" t="s">
        <v>478</v>
      </c>
      <c r="C611" s="45"/>
      <c r="D611" s="45" t="s">
        <v>2138</v>
      </c>
      <c r="E611" s="45" t="s">
        <v>2081</v>
      </c>
      <c r="F611" s="45" t="s">
        <v>2074</v>
      </c>
      <c r="G611" s="60" t="s">
        <v>2098</v>
      </c>
      <c r="H611" s="45">
        <v>40.001</v>
      </c>
      <c r="I611" s="45">
        <v>100.0</v>
      </c>
      <c r="J611" s="61">
        <v>1.22</v>
      </c>
      <c r="K611" s="45"/>
      <c r="L611" s="45"/>
      <c r="M611" s="61">
        <v>0.25</v>
      </c>
      <c r="N611" s="45"/>
      <c r="O611" s="45">
        <v>1181.0</v>
      </c>
    </row>
    <row r="612" ht="14.25" hidden="1" customHeight="1">
      <c r="A612" s="45" t="s">
        <v>34</v>
      </c>
      <c r="B612" s="45" t="s">
        <v>471</v>
      </c>
      <c r="C612" s="45"/>
      <c r="D612" s="45" t="s">
        <v>2126</v>
      </c>
      <c r="E612" s="45" t="s">
        <v>2088</v>
      </c>
      <c r="F612" s="45" t="s">
        <v>2102</v>
      </c>
      <c r="G612" s="45" t="s">
        <v>2157</v>
      </c>
      <c r="H612" s="45"/>
      <c r="I612" s="45"/>
      <c r="J612" s="45">
        <v>1.282</v>
      </c>
      <c r="K612" s="45"/>
      <c r="L612" s="45"/>
      <c r="M612" s="45"/>
      <c r="N612" s="45"/>
      <c r="O612" s="45">
        <v>983.0</v>
      </c>
    </row>
    <row r="613" ht="14.25" hidden="1" customHeight="1">
      <c r="A613" s="45" t="s">
        <v>34</v>
      </c>
      <c r="B613" s="45" t="s">
        <v>471</v>
      </c>
      <c r="C613" s="45"/>
      <c r="D613" s="45" t="s">
        <v>2126</v>
      </c>
      <c r="E613" s="45" t="s">
        <v>2076</v>
      </c>
      <c r="F613" s="45" t="s">
        <v>2102</v>
      </c>
      <c r="G613" s="45" t="s">
        <v>2149</v>
      </c>
      <c r="H613" s="45"/>
      <c r="I613" s="45"/>
      <c r="J613" s="45">
        <v>0.614</v>
      </c>
      <c r="K613" s="45"/>
      <c r="L613" s="45"/>
      <c r="M613" s="45"/>
      <c r="N613" s="45"/>
      <c r="O613" s="45">
        <v>985.0</v>
      </c>
    </row>
    <row r="614" ht="14.25" hidden="1" customHeight="1">
      <c r="A614" s="47" t="s">
        <v>38</v>
      </c>
      <c r="B614" s="47" t="s">
        <v>475</v>
      </c>
      <c r="C614" s="47"/>
      <c r="D614" s="47" t="s">
        <v>2126</v>
      </c>
      <c r="E614" s="47" t="s">
        <v>2101</v>
      </c>
      <c r="F614" s="47" t="s">
        <v>2074</v>
      </c>
      <c r="G614" s="93" t="s">
        <v>2143</v>
      </c>
      <c r="H614" s="47"/>
      <c r="I614" s="47"/>
      <c r="J614" s="47">
        <v>0.065</v>
      </c>
      <c r="K614" s="47"/>
      <c r="L614" s="47"/>
      <c r="M614" s="47"/>
      <c r="N614" s="47"/>
      <c r="O614" s="47">
        <v>2036.0</v>
      </c>
    </row>
    <row r="615" ht="14.25" hidden="1" customHeight="1">
      <c r="A615" s="47" t="s">
        <v>38</v>
      </c>
      <c r="B615" s="47" t="s">
        <v>475</v>
      </c>
      <c r="C615" s="47"/>
      <c r="D615" s="47" t="s">
        <v>2128</v>
      </c>
      <c r="E615" s="47" t="s">
        <v>2075</v>
      </c>
      <c r="F615" s="47" t="s">
        <v>2074</v>
      </c>
      <c r="G615" s="47" t="s">
        <v>2129</v>
      </c>
      <c r="H615" s="47"/>
      <c r="I615" s="47"/>
      <c r="J615" s="47">
        <v>0.123</v>
      </c>
      <c r="K615" s="47"/>
      <c r="L615" s="47"/>
      <c r="M615" s="47"/>
      <c r="N615" s="47"/>
      <c r="O615" s="47">
        <v>2038.0</v>
      </c>
    </row>
    <row r="616" ht="14.25" hidden="1" customHeight="1">
      <c r="A616" s="45" t="s">
        <v>38</v>
      </c>
      <c r="B616" s="45" t="s">
        <v>475</v>
      </c>
      <c r="C616" s="45"/>
      <c r="D616" s="45" t="s">
        <v>2128</v>
      </c>
      <c r="E616" s="45" t="s">
        <v>2101</v>
      </c>
      <c r="F616" s="45" t="s">
        <v>2074</v>
      </c>
      <c r="G616" s="45" t="s">
        <v>2130</v>
      </c>
      <c r="H616" s="45"/>
      <c r="I616" s="45"/>
      <c r="J616" s="45">
        <v>0.113</v>
      </c>
      <c r="K616" s="45"/>
      <c r="L616" s="45"/>
      <c r="M616" s="45"/>
      <c r="N616" s="45"/>
      <c r="O616" s="45">
        <v>2039.0</v>
      </c>
    </row>
    <row r="617" ht="14.25" hidden="1" customHeight="1">
      <c r="A617" s="47" t="s">
        <v>38</v>
      </c>
      <c r="B617" s="47" t="s">
        <v>475</v>
      </c>
      <c r="C617" s="47"/>
      <c r="D617" s="47" t="s">
        <v>2128</v>
      </c>
      <c r="E617" s="47" t="s">
        <v>2073</v>
      </c>
      <c r="F617" s="47" t="s">
        <v>2074</v>
      </c>
      <c r="G617" s="47" t="s">
        <v>2131</v>
      </c>
      <c r="H617" s="47"/>
      <c r="I617" s="47"/>
      <c r="J617" s="47">
        <v>0.084</v>
      </c>
      <c r="K617" s="47"/>
      <c r="L617" s="47"/>
      <c r="M617" s="47"/>
      <c r="N617" s="47"/>
      <c r="O617" s="47">
        <v>2040.0</v>
      </c>
    </row>
    <row r="618" ht="14.25" hidden="1" customHeight="1">
      <c r="A618" s="45" t="s">
        <v>38</v>
      </c>
      <c r="B618" s="45" t="s">
        <v>475</v>
      </c>
      <c r="C618" s="45"/>
      <c r="D618" s="45" t="s">
        <v>2128</v>
      </c>
      <c r="E618" s="45" t="s">
        <v>2090</v>
      </c>
      <c r="F618" s="45" t="s">
        <v>2074</v>
      </c>
      <c r="G618" s="45" t="s">
        <v>2132</v>
      </c>
      <c r="H618" s="45"/>
      <c r="I618" s="45"/>
      <c r="J618" s="45">
        <v>0.089</v>
      </c>
      <c r="K618" s="45"/>
      <c r="L618" s="45"/>
      <c r="M618" s="45"/>
      <c r="N618" s="45"/>
      <c r="O618" s="45">
        <v>2041.0</v>
      </c>
    </row>
    <row r="619" ht="14.25" hidden="1" customHeight="1">
      <c r="A619" s="47" t="s">
        <v>38</v>
      </c>
      <c r="B619" s="47" t="s">
        <v>475</v>
      </c>
      <c r="C619" s="47"/>
      <c r="D619" s="47" t="s">
        <v>2133</v>
      </c>
      <c r="E619" s="47" t="s">
        <v>2075</v>
      </c>
      <c r="F619" s="47" t="s">
        <v>2074</v>
      </c>
      <c r="G619" s="47" t="s">
        <v>2134</v>
      </c>
      <c r="H619" s="47"/>
      <c r="I619" s="47"/>
      <c r="J619" s="47"/>
      <c r="K619" s="47"/>
      <c r="L619" s="47">
        <v>1.14</v>
      </c>
      <c r="M619" s="47"/>
      <c r="N619" s="47"/>
      <c r="O619" s="47">
        <v>2042.0</v>
      </c>
    </row>
    <row r="620" ht="14.25" hidden="1" customHeight="1">
      <c r="A620" s="45" t="s">
        <v>38</v>
      </c>
      <c r="B620" s="45" t="s">
        <v>475</v>
      </c>
      <c r="C620" s="45"/>
      <c r="D620" s="45" t="s">
        <v>2124</v>
      </c>
      <c r="E620" s="45" t="s">
        <v>2075</v>
      </c>
      <c r="F620" s="45" t="s">
        <v>2074</v>
      </c>
      <c r="G620" s="45" t="s">
        <v>2125</v>
      </c>
      <c r="H620" s="45"/>
      <c r="I620" s="45"/>
      <c r="J620" s="45">
        <v>0.107</v>
      </c>
      <c r="K620" s="45"/>
      <c r="L620" s="45"/>
      <c r="M620" s="45"/>
      <c r="N620" s="45"/>
      <c r="O620" s="45">
        <v>2043.0</v>
      </c>
    </row>
    <row r="621" ht="14.25" hidden="1" customHeight="1">
      <c r="A621" s="47" t="s">
        <v>38</v>
      </c>
      <c r="B621" s="47" t="s">
        <v>475</v>
      </c>
      <c r="C621" s="47"/>
      <c r="D621" s="47" t="s">
        <v>2124</v>
      </c>
      <c r="E621" s="47" t="s">
        <v>2073</v>
      </c>
      <c r="F621" s="47" t="s">
        <v>2074</v>
      </c>
      <c r="G621" s="47"/>
      <c r="H621" s="47"/>
      <c r="I621" s="47"/>
      <c r="J621" s="47">
        <v>0.052</v>
      </c>
      <c r="K621" s="47"/>
      <c r="L621" s="47"/>
      <c r="M621" s="47"/>
      <c r="N621" s="47"/>
      <c r="O621" s="47">
        <v>2044.0</v>
      </c>
    </row>
    <row r="622" ht="14.25" hidden="1" customHeight="1">
      <c r="A622" s="45" t="s">
        <v>38</v>
      </c>
      <c r="B622" s="45" t="s">
        <v>475</v>
      </c>
      <c r="C622" s="45"/>
      <c r="D622" s="45" t="s">
        <v>2124</v>
      </c>
      <c r="E622" s="45" t="s">
        <v>2090</v>
      </c>
      <c r="F622" s="45" t="s">
        <v>2074</v>
      </c>
      <c r="G622" s="45"/>
      <c r="H622" s="45"/>
      <c r="I622" s="45"/>
      <c r="J622" s="45">
        <v>0.051</v>
      </c>
      <c r="K622" s="45"/>
      <c r="L622" s="45"/>
      <c r="M622" s="45"/>
      <c r="N622" s="45"/>
      <c r="O622" s="45">
        <v>2045.0</v>
      </c>
    </row>
    <row r="623" ht="14.25" hidden="1" customHeight="1">
      <c r="A623" s="47" t="s">
        <v>38</v>
      </c>
      <c r="B623" s="47" t="s">
        <v>475</v>
      </c>
      <c r="C623" s="47"/>
      <c r="D623" s="47" t="s">
        <v>2135</v>
      </c>
      <c r="E623" s="47" t="s">
        <v>2080</v>
      </c>
      <c r="F623" s="47" t="s">
        <v>2074</v>
      </c>
      <c r="G623" s="47" t="s">
        <v>2136</v>
      </c>
      <c r="H623" s="47"/>
      <c r="I623" s="47"/>
      <c r="J623" s="47"/>
      <c r="K623" s="47">
        <v>0.73</v>
      </c>
      <c r="L623" s="47"/>
      <c r="M623" s="47"/>
      <c r="N623" s="47"/>
      <c r="O623" s="47">
        <v>2046.0</v>
      </c>
    </row>
    <row r="624" ht="14.25" hidden="1" customHeight="1">
      <c r="A624" s="45" t="s">
        <v>38</v>
      </c>
      <c r="B624" s="45" t="s">
        <v>475</v>
      </c>
      <c r="C624" s="45"/>
      <c r="D624" s="45" t="s">
        <v>2135</v>
      </c>
      <c r="E624" s="45" t="s">
        <v>2137</v>
      </c>
      <c r="F624" s="45" t="s">
        <v>2074</v>
      </c>
      <c r="G624" s="45" t="s">
        <v>2136</v>
      </c>
      <c r="H624" s="45"/>
      <c r="I624" s="45"/>
      <c r="J624" s="45"/>
      <c r="K624" s="45">
        <v>0.9</v>
      </c>
      <c r="L624" s="45"/>
      <c r="M624" s="45"/>
      <c r="N624" s="45"/>
      <c r="O624" s="45">
        <v>2047.0</v>
      </c>
    </row>
    <row r="625" ht="14.25" hidden="1" customHeight="1">
      <c r="A625" s="47" t="s">
        <v>38</v>
      </c>
      <c r="B625" s="47" t="s">
        <v>475</v>
      </c>
      <c r="C625" s="47"/>
      <c r="D625" s="47" t="s">
        <v>2120</v>
      </c>
      <c r="E625" s="47" t="s">
        <v>2082</v>
      </c>
      <c r="F625" s="47" t="s">
        <v>2074</v>
      </c>
      <c r="G625" s="47" t="s">
        <v>2122</v>
      </c>
      <c r="H625" s="47"/>
      <c r="I625" s="47"/>
      <c r="J625" s="47">
        <v>0.7</v>
      </c>
      <c r="K625" s="47"/>
      <c r="L625" s="47"/>
      <c r="M625" s="47"/>
      <c r="N625" s="47"/>
      <c r="O625" s="47">
        <v>2048.0</v>
      </c>
    </row>
    <row r="626" ht="14.25" hidden="1" customHeight="1">
      <c r="A626" s="45" t="s">
        <v>38</v>
      </c>
      <c r="B626" s="45" t="s">
        <v>475</v>
      </c>
      <c r="C626" s="45"/>
      <c r="D626" s="45" t="s">
        <v>2120</v>
      </c>
      <c r="E626" s="45" t="s">
        <v>2083</v>
      </c>
      <c r="F626" s="45" t="s">
        <v>2074</v>
      </c>
      <c r="G626" s="45" t="s">
        <v>2121</v>
      </c>
      <c r="H626" s="45"/>
      <c r="I626" s="45"/>
      <c r="J626" s="45">
        <v>1.45</v>
      </c>
      <c r="K626" s="45"/>
      <c r="L626" s="45"/>
      <c r="M626" s="45"/>
      <c r="N626" s="45"/>
      <c r="O626" s="45">
        <v>2049.0</v>
      </c>
    </row>
    <row r="627" ht="14.25" hidden="1" customHeight="1">
      <c r="A627" s="47" t="s">
        <v>38</v>
      </c>
      <c r="B627" s="47" t="s">
        <v>475</v>
      </c>
      <c r="C627" s="47"/>
      <c r="D627" s="47" t="s">
        <v>2138</v>
      </c>
      <c r="E627" s="47" t="s">
        <v>2139</v>
      </c>
      <c r="F627" s="47" t="s">
        <v>2074</v>
      </c>
      <c r="G627" s="47" t="s">
        <v>2144</v>
      </c>
      <c r="H627" s="47"/>
      <c r="I627" s="47"/>
      <c r="J627" s="47">
        <v>0.65</v>
      </c>
      <c r="K627" s="47"/>
      <c r="L627" s="47"/>
      <c r="M627" s="47">
        <v>0.25</v>
      </c>
      <c r="N627" s="47"/>
      <c r="O627" s="47">
        <v>2050.0</v>
      </c>
    </row>
    <row r="628" ht="14.25" hidden="1" customHeight="1">
      <c r="A628" s="45" t="s">
        <v>38</v>
      </c>
      <c r="B628" s="45" t="s">
        <v>475</v>
      </c>
      <c r="C628" s="45"/>
      <c r="D628" s="45" t="s">
        <v>2138</v>
      </c>
      <c r="E628" s="45" t="s">
        <v>2141</v>
      </c>
      <c r="F628" s="45" t="s">
        <v>2074</v>
      </c>
      <c r="G628" s="45" t="s">
        <v>2145</v>
      </c>
      <c r="H628" s="45"/>
      <c r="I628" s="45"/>
      <c r="J628" s="45">
        <v>0.6</v>
      </c>
      <c r="K628" s="45"/>
      <c r="L628" s="45"/>
      <c r="M628" s="45">
        <v>0.25</v>
      </c>
      <c r="N628" s="45"/>
      <c r="O628" s="45">
        <v>2051.0</v>
      </c>
    </row>
    <row r="629" ht="14.25" hidden="1" customHeight="1">
      <c r="A629" s="47" t="s">
        <v>38</v>
      </c>
      <c r="B629" s="47" t="s">
        <v>475</v>
      </c>
      <c r="C629" s="47"/>
      <c r="D629" s="47" t="s">
        <v>2138</v>
      </c>
      <c r="E629" s="47" t="s">
        <v>2142</v>
      </c>
      <c r="F629" s="47" t="s">
        <v>2074</v>
      </c>
      <c r="G629" s="47" t="s">
        <v>2140</v>
      </c>
      <c r="H629" s="47"/>
      <c r="I629" s="47"/>
      <c r="J629" s="47">
        <v>0.9</v>
      </c>
      <c r="K629" s="47"/>
      <c r="L629" s="47"/>
      <c r="M629" s="47">
        <v>0.25</v>
      </c>
      <c r="N629" s="47"/>
      <c r="O629" s="47">
        <v>2052.0</v>
      </c>
    </row>
    <row r="630" ht="14.25" hidden="1" customHeight="1">
      <c r="A630" s="45" t="s">
        <v>38</v>
      </c>
      <c r="B630" s="45" t="s">
        <v>475</v>
      </c>
      <c r="C630" s="45"/>
      <c r="D630" s="45" t="s">
        <v>2138</v>
      </c>
      <c r="E630" s="45" t="s">
        <v>2081</v>
      </c>
      <c r="F630" s="45" t="s">
        <v>2074</v>
      </c>
      <c r="G630" s="8" t="s">
        <v>2146</v>
      </c>
      <c r="H630" s="45"/>
      <c r="I630" s="45"/>
      <c r="J630" s="45">
        <v>0.65</v>
      </c>
      <c r="K630" s="45"/>
      <c r="L630" s="45"/>
      <c r="M630" s="45">
        <v>0.25</v>
      </c>
      <c r="N630" s="45"/>
      <c r="O630" s="45">
        <v>2053.0</v>
      </c>
    </row>
    <row r="631" ht="14.25" hidden="1" customHeight="1">
      <c r="A631" s="45" t="s">
        <v>30</v>
      </c>
      <c r="B631" s="45" t="s">
        <v>481</v>
      </c>
      <c r="C631" s="45"/>
      <c r="D631" s="45" t="s">
        <v>2126</v>
      </c>
      <c r="E631" s="45" t="s">
        <v>2088</v>
      </c>
      <c r="F631" s="45" t="s">
        <v>2074</v>
      </c>
      <c r="G631" s="45" t="s">
        <v>2157</v>
      </c>
      <c r="H631" s="45"/>
      <c r="I631" s="45"/>
      <c r="J631" s="45">
        <v>0.089</v>
      </c>
      <c r="K631" s="45"/>
      <c r="L631" s="45"/>
      <c r="M631" s="45"/>
      <c r="N631" s="45"/>
      <c r="O631" s="45">
        <v>451.0</v>
      </c>
    </row>
    <row r="632" ht="14.25" hidden="1" customHeight="1">
      <c r="A632" s="47" t="s">
        <v>30</v>
      </c>
      <c r="B632" s="47" t="s">
        <v>481</v>
      </c>
      <c r="C632" s="47"/>
      <c r="D632" s="47" t="s">
        <v>2126</v>
      </c>
      <c r="E632" s="47" t="s">
        <v>2076</v>
      </c>
      <c r="F632" s="47" t="s">
        <v>2074</v>
      </c>
      <c r="G632" s="47" t="s">
        <v>2149</v>
      </c>
      <c r="H632" s="47"/>
      <c r="I632" s="47"/>
      <c r="J632" s="47">
        <v>0.089</v>
      </c>
      <c r="K632" s="47"/>
      <c r="L632" s="47"/>
      <c r="M632" s="47"/>
      <c r="N632" s="47"/>
      <c r="O632" s="47">
        <v>452.0</v>
      </c>
    </row>
    <row r="633" ht="14.25" hidden="1" customHeight="1">
      <c r="A633" s="45" t="s">
        <v>30</v>
      </c>
      <c r="B633" s="45" t="s">
        <v>484</v>
      </c>
      <c r="C633" s="45"/>
      <c r="D633" s="45" t="s">
        <v>2138</v>
      </c>
      <c r="E633" s="45" t="s">
        <v>2081</v>
      </c>
      <c r="F633" s="45" t="s">
        <v>2074</v>
      </c>
      <c r="G633" s="45" t="s">
        <v>2170</v>
      </c>
      <c r="H633" s="45"/>
      <c r="I633" s="45"/>
      <c r="J633" s="45">
        <v>0.62</v>
      </c>
      <c r="K633" s="45"/>
      <c r="L633" s="45"/>
      <c r="M633" s="45">
        <v>0.41</v>
      </c>
      <c r="N633" s="45"/>
      <c r="O633" s="45">
        <v>497.0</v>
      </c>
    </row>
    <row r="634" ht="14.25" hidden="1" customHeight="1">
      <c r="A634" s="45" t="s">
        <v>30</v>
      </c>
      <c r="B634" s="45" t="s">
        <v>485</v>
      </c>
      <c r="C634" s="45"/>
      <c r="D634" s="45" t="s">
        <v>2128</v>
      </c>
      <c r="E634" s="45" t="s">
        <v>2075</v>
      </c>
      <c r="F634" s="45" t="s">
        <v>2074</v>
      </c>
      <c r="G634" s="45" t="s">
        <v>2129</v>
      </c>
      <c r="H634" s="45"/>
      <c r="I634" s="45"/>
      <c r="J634" s="45">
        <v>0.161</v>
      </c>
      <c r="K634" s="45"/>
      <c r="L634" s="45"/>
      <c r="M634" s="45"/>
      <c r="N634" s="45"/>
      <c r="O634" s="45">
        <v>507.0</v>
      </c>
    </row>
    <row r="635" ht="14.25" hidden="1" customHeight="1">
      <c r="A635" s="47" t="s">
        <v>30</v>
      </c>
      <c r="B635" s="47" t="s">
        <v>485</v>
      </c>
      <c r="C635" s="47"/>
      <c r="D635" s="47" t="s">
        <v>2128</v>
      </c>
      <c r="E635" s="47" t="s">
        <v>2073</v>
      </c>
      <c r="F635" s="47" t="s">
        <v>2074</v>
      </c>
      <c r="G635" s="47" t="s">
        <v>2131</v>
      </c>
      <c r="H635" s="47"/>
      <c r="I635" s="47"/>
      <c r="J635" s="47">
        <v>0.161</v>
      </c>
      <c r="K635" s="47"/>
      <c r="L635" s="47"/>
      <c r="M635" s="47"/>
      <c r="N635" s="47"/>
      <c r="O635" s="47">
        <v>508.0</v>
      </c>
    </row>
    <row r="636" ht="14.25" hidden="1" customHeight="1">
      <c r="A636" s="45" t="s">
        <v>30</v>
      </c>
      <c r="B636" s="45" t="s">
        <v>485</v>
      </c>
      <c r="C636" s="45"/>
      <c r="D636" s="45" t="s">
        <v>2128</v>
      </c>
      <c r="E636" s="45" t="s">
        <v>2090</v>
      </c>
      <c r="F636" s="45" t="s">
        <v>2074</v>
      </c>
      <c r="G636" s="45" t="s">
        <v>2132</v>
      </c>
      <c r="H636" s="45"/>
      <c r="I636" s="45"/>
      <c r="J636" s="45">
        <v>0.161</v>
      </c>
      <c r="K636" s="45"/>
      <c r="L636" s="45"/>
      <c r="M636" s="45"/>
      <c r="N636" s="45"/>
      <c r="O636" s="45">
        <v>509.0</v>
      </c>
    </row>
    <row r="637" ht="14.25" hidden="1" customHeight="1">
      <c r="A637" s="47" t="s">
        <v>30</v>
      </c>
      <c r="B637" s="47" t="s">
        <v>485</v>
      </c>
      <c r="C637" s="47"/>
      <c r="D637" s="47" t="s">
        <v>2133</v>
      </c>
      <c r="E637" s="47" t="s">
        <v>2075</v>
      </c>
      <c r="F637" s="47" t="s">
        <v>2074</v>
      </c>
      <c r="G637" s="47" t="s">
        <v>2134</v>
      </c>
      <c r="H637" s="47"/>
      <c r="I637" s="47"/>
      <c r="J637" s="47">
        <v>0.0</v>
      </c>
      <c r="K637" s="47"/>
      <c r="L637" s="47"/>
      <c r="M637" s="47"/>
      <c r="N637" s="47"/>
      <c r="O637" s="47">
        <v>510.0</v>
      </c>
    </row>
    <row r="638" ht="14.25" hidden="1" customHeight="1">
      <c r="A638" s="45" t="s">
        <v>30</v>
      </c>
      <c r="B638" s="45" t="s">
        <v>485</v>
      </c>
      <c r="C638" s="45"/>
      <c r="D638" s="45" t="s">
        <v>2124</v>
      </c>
      <c r="E638" s="45" t="s">
        <v>2075</v>
      </c>
      <c r="F638" s="45" t="s">
        <v>2074</v>
      </c>
      <c r="G638" s="45" t="s">
        <v>2125</v>
      </c>
      <c r="H638" s="45"/>
      <c r="I638" s="45"/>
      <c r="J638" s="45">
        <v>0.0</v>
      </c>
      <c r="K638" s="45"/>
      <c r="L638" s="45"/>
      <c r="M638" s="45"/>
      <c r="N638" s="45"/>
      <c r="O638" s="45">
        <v>511.0</v>
      </c>
    </row>
    <row r="639" ht="14.25" hidden="1" customHeight="1">
      <c r="A639" s="47" t="s">
        <v>32</v>
      </c>
      <c r="B639" s="47" t="s">
        <v>486</v>
      </c>
      <c r="C639" s="47"/>
      <c r="D639" s="47" t="s">
        <v>2135</v>
      </c>
      <c r="E639" s="60" t="s">
        <v>2075</v>
      </c>
      <c r="F639" s="47" t="s">
        <v>2074</v>
      </c>
      <c r="G639" s="60" t="s">
        <v>2158</v>
      </c>
      <c r="H639" s="47"/>
      <c r="I639" s="47"/>
      <c r="J639" s="47"/>
      <c r="K639" s="47"/>
      <c r="L639" s="47"/>
      <c r="M639" s="47"/>
      <c r="N639" s="47"/>
      <c r="O639" s="47">
        <v>818.0</v>
      </c>
    </row>
    <row r="640" ht="14.25" customHeight="1">
      <c r="A640" s="45" t="s">
        <v>30</v>
      </c>
      <c r="B640" s="45" t="s">
        <v>485</v>
      </c>
      <c r="C640" s="45"/>
      <c r="D640" s="45" t="s">
        <v>2120</v>
      </c>
      <c r="E640" s="45" t="s">
        <v>2082</v>
      </c>
      <c r="F640" s="45" t="s">
        <v>2074</v>
      </c>
      <c r="G640" s="45" t="s">
        <v>2122</v>
      </c>
      <c r="H640" s="45"/>
      <c r="I640" s="45"/>
      <c r="J640" s="45"/>
      <c r="K640" s="45"/>
      <c r="L640" s="45"/>
      <c r="M640" s="45"/>
      <c r="N640" s="45"/>
      <c r="O640" s="45">
        <v>513.0</v>
      </c>
    </row>
    <row r="641" ht="14.25" customHeight="1">
      <c r="A641" s="47" t="s">
        <v>30</v>
      </c>
      <c r="B641" s="47" t="s">
        <v>485</v>
      </c>
      <c r="C641" s="47"/>
      <c r="D641" s="47" t="s">
        <v>2120</v>
      </c>
      <c r="E641" s="47" t="s">
        <v>2083</v>
      </c>
      <c r="F641" s="47" t="s">
        <v>2074</v>
      </c>
      <c r="G641" s="47" t="s">
        <v>2121</v>
      </c>
      <c r="H641" s="47"/>
      <c r="I641" s="47"/>
      <c r="J641" s="47"/>
      <c r="K641" s="47"/>
      <c r="L641" s="47"/>
      <c r="M641" s="47"/>
      <c r="N641" s="47"/>
      <c r="O641" s="47">
        <v>514.0</v>
      </c>
    </row>
    <row r="642" ht="14.25" hidden="1" customHeight="1">
      <c r="A642" s="45" t="s">
        <v>30</v>
      </c>
      <c r="B642" s="45" t="s">
        <v>485</v>
      </c>
      <c r="C642" s="45"/>
      <c r="D642" s="45" t="s">
        <v>2138</v>
      </c>
      <c r="E642" s="45" t="s">
        <v>2081</v>
      </c>
      <c r="F642" s="45" t="s">
        <v>2074</v>
      </c>
      <c r="G642" s="45" t="s">
        <v>2170</v>
      </c>
      <c r="H642" s="45"/>
      <c r="I642" s="45"/>
      <c r="J642" s="45">
        <v>0.62</v>
      </c>
      <c r="K642" s="45"/>
      <c r="L642" s="45"/>
      <c r="M642" s="45">
        <v>0.41</v>
      </c>
      <c r="N642" s="45"/>
      <c r="O642" s="45">
        <v>515.0</v>
      </c>
    </row>
    <row r="643" ht="14.25" hidden="1" customHeight="1">
      <c r="A643" s="45" t="s">
        <v>38</v>
      </c>
      <c r="B643" s="45" t="s">
        <v>471</v>
      </c>
      <c r="C643" s="45"/>
      <c r="D643" s="45" t="s">
        <v>2126</v>
      </c>
      <c r="E643" s="45" t="s">
        <v>2088</v>
      </c>
      <c r="F643" s="45" t="s">
        <v>2074</v>
      </c>
      <c r="G643" s="61" t="s">
        <v>2148</v>
      </c>
      <c r="H643" s="45"/>
      <c r="I643" s="45"/>
      <c r="J643" s="45">
        <v>0.063</v>
      </c>
      <c r="K643" s="45"/>
      <c r="L643" s="45"/>
      <c r="M643" s="45"/>
      <c r="N643" s="45"/>
      <c r="O643" s="45">
        <v>1885.0</v>
      </c>
    </row>
    <row r="644" ht="14.25" hidden="1" customHeight="1">
      <c r="A644" s="45" t="s">
        <v>38</v>
      </c>
      <c r="B644" s="45" t="s">
        <v>471</v>
      </c>
      <c r="C644" s="45"/>
      <c r="D644" s="45" t="s">
        <v>2126</v>
      </c>
      <c r="E644" s="45" t="s">
        <v>2076</v>
      </c>
      <c r="F644" s="45" t="s">
        <v>2074</v>
      </c>
      <c r="G644" s="45" t="s">
        <v>2149</v>
      </c>
      <c r="H644" s="45"/>
      <c r="I644" s="45"/>
      <c r="J644" s="45">
        <v>0.034</v>
      </c>
      <c r="K644" s="45"/>
      <c r="L644" s="45"/>
      <c r="M644" s="45"/>
      <c r="N644" s="45"/>
      <c r="O644" s="45">
        <v>1887.0</v>
      </c>
    </row>
    <row r="645" ht="14.25" hidden="1" customHeight="1">
      <c r="A645" s="45" t="s">
        <v>30</v>
      </c>
      <c r="B645" s="45" t="s">
        <v>486</v>
      </c>
      <c r="C645" s="45"/>
      <c r="D645" s="45" t="s">
        <v>2128</v>
      </c>
      <c r="E645" s="45" t="s">
        <v>2075</v>
      </c>
      <c r="F645" s="45" t="s">
        <v>2074</v>
      </c>
      <c r="G645" s="45" t="s">
        <v>2129</v>
      </c>
      <c r="H645" s="45"/>
      <c r="I645" s="45"/>
      <c r="J645" s="45">
        <v>0.161</v>
      </c>
      <c r="K645" s="45"/>
      <c r="L645" s="45"/>
      <c r="M645" s="45"/>
      <c r="N645" s="45"/>
      <c r="O645" s="45">
        <v>525.0</v>
      </c>
    </row>
    <row r="646" ht="14.25" hidden="1" customHeight="1">
      <c r="A646" s="47" t="s">
        <v>30</v>
      </c>
      <c r="B646" s="47" t="s">
        <v>486</v>
      </c>
      <c r="C646" s="47"/>
      <c r="D646" s="47" t="s">
        <v>2128</v>
      </c>
      <c r="E646" s="47" t="s">
        <v>2073</v>
      </c>
      <c r="F646" s="47" t="s">
        <v>2074</v>
      </c>
      <c r="G646" s="47" t="s">
        <v>2131</v>
      </c>
      <c r="H646" s="47"/>
      <c r="I646" s="47"/>
      <c r="J646" s="47">
        <v>0.161</v>
      </c>
      <c r="K646" s="47"/>
      <c r="L646" s="47"/>
      <c r="M646" s="47"/>
      <c r="N646" s="47"/>
      <c r="O646" s="47">
        <v>526.0</v>
      </c>
    </row>
    <row r="647" ht="14.25" hidden="1" customHeight="1">
      <c r="A647" s="45" t="s">
        <v>30</v>
      </c>
      <c r="B647" s="45" t="s">
        <v>482</v>
      </c>
      <c r="C647" s="45"/>
      <c r="D647" s="45" t="s">
        <v>2126</v>
      </c>
      <c r="E647" s="45" t="s">
        <v>2088</v>
      </c>
      <c r="F647" s="45" t="s">
        <v>2074</v>
      </c>
      <c r="G647" s="45" t="s">
        <v>2157</v>
      </c>
      <c r="H647" s="45"/>
      <c r="I647" s="45"/>
      <c r="J647" s="45">
        <v>0.085</v>
      </c>
      <c r="K647" s="45"/>
      <c r="L647" s="45"/>
      <c r="M647" s="45"/>
      <c r="N647" s="45"/>
      <c r="O647" s="45">
        <v>469.0</v>
      </c>
    </row>
    <row r="648" ht="14.25" hidden="1" customHeight="1">
      <c r="A648" s="47" t="s">
        <v>30</v>
      </c>
      <c r="B648" s="47" t="s">
        <v>482</v>
      </c>
      <c r="C648" s="47"/>
      <c r="D648" s="47" t="s">
        <v>2126</v>
      </c>
      <c r="E648" s="47" t="s">
        <v>2076</v>
      </c>
      <c r="F648" s="47" t="s">
        <v>2074</v>
      </c>
      <c r="G648" s="47" t="s">
        <v>2149</v>
      </c>
      <c r="H648" s="47"/>
      <c r="I648" s="47"/>
      <c r="J648" s="47">
        <v>0.085</v>
      </c>
      <c r="K648" s="47"/>
      <c r="L648" s="47"/>
      <c r="M648" s="47"/>
      <c r="N648" s="47"/>
      <c r="O648" s="47">
        <v>470.0</v>
      </c>
    </row>
    <row r="649" ht="14.25" hidden="1" customHeight="1">
      <c r="A649" s="45" t="s">
        <v>30</v>
      </c>
      <c r="B649" s="45" t="s">
        <v>486</v>
      </c>
      <c r="C649" s="45"/>
      <c r="D649" s="45" t="s">
        <v>2128</v>
      </c>
      <c r="E649" s="45" t="s">
        <v>2090</v>
      </c>
      <c r="F649" s="45" t="s">
        <v>2074</v>
      </c>
      <c r="G649" s="45" t="s">
        <v>2132</v>
      </c>
      <c r="H649" s="45"/>
      <c r="I649" s="45"/>
      <c r="J649" s="45">
        <v>0.161</v>
      </c>
      <c r="K649" s="45"/>
      <c r="L649" s="45"/>
      <c r="M649" s="45"/>
      <c r="N649" s="45"/>
      <c r="O649" s="45">
        <v>527.0</v>
      </c>
    </row>
    <row r="650" ht="14.25" hidden="1" customHeight="1">
      <c r="A650" s="47" t="s">
        <v>30</v>
      </c>
      <c r="B650" s="47" t="s">
        <v>486</v>
      </c>
      <c r="C650" s="47"/>
      <c r="D650" s="47" t="s">
        <v>2133</v>
      </c>
      <c r="E650" s="47" t="s">
        <v>2075</v>
      </c>
      <c r="F650" s="47" t="s">
        <v>2074</v>
      </c>
      <c r="G650" s="47" t="s">
        <v>2134</v>
      </c>
      <c r="H650" s="47"/>
      <c r="I650" s="47"/>
      <c r="J650" s="47">
        <v>0.0</v>
      </c>
      <c r="K650" s="47"/>
      <c r="L650" s="47"/>
      <c r="M650" s="47"/>
      <c r="N650" s="47"/>
      <c r="O650" s="47">
        <v>528.0</v>
      </c>
    </row>
    <row r="651" ht="14.25" hidden="1" customHeight="1">
      <c r="A651" s="45" t="s">
        <v>30</v>
      </c>
      <c r="B651" s="45" t="s">
        <v>486</v>
      </c>
      <c r="C651" s="45"/>
      <c r="D651" s="45" t="s">
        <v>2124</v>
      </c>
      <c r="E651" s="45" t="s">
        <v>2075</v>
      </c>
      <c r="F651" s="45" t="s">
        <v>2074</v>
      </c>
      <c r="G651" s="45" t="s">
        <v>2125</v>
      </c>
      <c r="H651" s="45"/>
      <c r="I651" s="45"/>
      <c r="J651" s="45">
        <v>0.0</v>
      </c>
      <c r="K651" s="45"/>
      <c r="L651" s="45"/>
      <c r="M651" s="45"/>
      <c r="N651" s="45"/>
      <c r="O651" s="45">
        <v>529.0</v>
      </c>
    </row>
    <row r="652" ht="14.25" hidden="1" customHeight="1">
      <c r="A652" s="47" t="s">
        <v>30</v>
      </c>
      <c r="B652" s="47" t="s">
        <v>486</v>
      </c>
      <c r="C652" s="47"/>
      <c r="D652" s="47" t="s">
        <v>2135</v>
      </c>
      <c r="E652" s="60" t="s">
        <v>2075</v>
      </c>
      <c r="F652" s="47" t="s">
        <v>2074</v>
      </c>
      <c r="G652" s="60" t="s">
        <v>2158</v>
      </c>
      <c r="H652" s="47"/>
      <c r="I652" s="47"/>
      <c r="J652" s="47"/>
      <c r="K652" s="47"/>
      <c r="L652" s="47"/>
      <c r="M652" s="47"/>
      <c r="N652" s="47"/>
      <c r="O652" s="47">
        <v>530.0</v>
      </c>
    </row>
    <row r="653" ht="14.25" customHeight="1">
      <c r="A653" s="45" t="s">
        <v>30</v>
      </c>
      <c r="B653" s="45" t="s">
        <v>486</v>
      </c>
      <c r="C653" s="45"/>
      <c r="D653" s="45" t="s">
        <v>2120</v>
      </c>
      <c r="E653" s="45" t="s">
        <v>2082</v>
      </c>
      <c r="F653" s="45" t="s">
        <v>2074</v>
      </c>
      <c r="G653" s="45" t="s">
        <v>2122</v>
      </c>
      <c r="H653" s="45"/>
      <c r="I653" s="45"/>
      <c r="J653" s="45"/>
      <c r="K653" s="45"/>
      <c r="L653" s="45"/>
      <c r="M653" s="45"/>
      <c r="N653" s="45"/>
      <c r="O653" s="45">
        <v>531.0</v>
      </c>
    </row>
    <row r="654" ht="14.25" hidden="1" customHeight="1">
      <c r="A654" s="45" t="s">
        <v>34</v>
      </c>
      <c r="B654" s="45" t="s">
        <v>479</v>
      </c>
      <c r="C654" s="45"/>
      <c r="D654" s="45" t="s">
        <v>2126</v>
      </c>
      <c r="E654" s="45" t="s">
        <v>2101</v>
      </c>
      <c r="F654" s="45" t="s">
        <v>2074</v>
      </c>
      <c r="G654" s="45" t="s">
        <v>2143</v>
      </c>
      <c r="H654" s="45"/>
      <c r="I654" s="45"/>
      <c r="J654" s="45">
        <v>0.065</v>
      </c>
      <c r="K654" s="45"/>
      <c r="L654" s="45"/>
      <c r="M654" s="45"/>
      <c r="N654" s="45"/>
      <c r="O654" s="45">
        <v>1271.0</v>
      </c>
    </row>
    <row r="655" ht="14.25" hidden="1" customHeight="1">
      <c r="A655" s="45" t="s">
        <v>34</v>
      </c>
      <c r="B655" s="45" t="s">
        <v>479</v>
      </c>
      <c r="C655" s="45"/>
      <c r="D655" s="45" t="s">
        <v>2128</v>
      </c>
      <c r="E655" s="45" t="s">
        <v>2075</v>
      </c>
      <c r="F655" s="45" t="s">
        <v>2074</v>
      </c>
      <c r="G655" s="45" t="s">
        <v>2129</v>
      </c>
      <c r="H655" s="45"/>
      <c r="I655" s="45"/>
      <c r="J655" s="45">
        <v>0.151</v>
      </c>
      <c r="K655" s="45"/>
      <c r="L655" s="45"/>
      <c r="M655" s="45"/>
      <c r="N655" s="45"/>
      <c r="O655" s="45">
        <v>1273.0</v>
      </c>
    </row>
    <row r="656" ht="14.25" hidden="1" customHeight="1">
      <c r="A656" s="47" t="s">
        <v>34</v>
      </c>
      <c r="B656" s="47" t="s">
        <v>479</v>
      </c>
      <c r="C656" s="47"/>
      <c r="D656" s="47" t="s">
        <v>2128</v>
      </c>
      <c r="E656" s="47" t="s">
        <v>2101</v>
      </c>
      <c r="F656" s="47" t="s">
        <v>2074</v>
      </c>
      <c r="G656" s="47" t="s">
        <v>2130</v>
      </c>
      <c r="H656" s="47"/>
      <c r="I656" s="47"/>
      <c r="J656" s="47">
        <v>0.113</v>
      </c>
      <c r="K656" s="47"/>
      <c r="L656" s="47"/>
      <c r="M656" s="47"/>
      <c r="N656" s="47"/>
      <c r="O656" s="47">
        <v>1274.0</v>
      </c>
    </row>
    <row r="657" ht="14.25" hidden="1" customHeight="1">
      <c r="A657" s="45" t="s">
        <v>34</v>
      </c>
      <c r="B657" s="45" t="s">
        <v>479</v>
      </c>
      <c r="C657" s="45"/>
      <c r="D657" s="45" t="s">
        <v>2128</v>
      </c>
      <c r="E657" s="45" t="s">
        <v>2073</v>
      </c>
      <c r="F657" s="45" t="s">
        <v>2074</v>
      </c>
      <c r="G657" s="45" t="s">
        <v>2131</v>
      </c>
      <c r="H657" s="45"/>
      <c r="I657" s="45"/>
      <c r="J657" s="45">
        <v>0.124</v>
      </c>
      <c r="K657" s="45"/>
      <c r="L657" s="45"/>
      <c r="M657" s="45"/>
      <c r="N657" s="45"/>
      <c r="O657" s="45">
        <v>1275.0</v>
      </c>
    </row>
    <row r="658" ht="14.25" hidden="1" customHeight="1">
      <c r="A658" s="47" t="s">
        <v>34</v>
      </c>
      <c r="B658" s="47" t="s">
        <v>479</v>
      </c>
      <c r="C658" s="47"/>
      <c r="D658" s="47" t="s">
        <v>2128</v>
      </c>
      <c r="E658" s="47" t="s">
        <v>2090</v>
      </c>
      <c r="F658" s="47" t="s">
        <v>2074</v>
      </c>
      <c r="G658" s="47" t="s">
        <v>2132</v>
      </c>
      <c r="H658" s="47"/>
      <c r="I658" s="47"/>
      <c r="J658" s="47">
        <v>0.089</v>
      </c>
      <c r="K658" s="47"/>
      <c r="L658" s="47"/>
      <c r="M658" s="47"/>
      <c r="N658" s="47"/>
      <c r="O658" s="47">
        <v>1276.0</v>
      </c>
    </row>
    <row r="659" ht="14.25" hidden="1" customHeight="1">
      <c r="A659" s="45" t="s">
        <v>34</v>
      </c>
      <c r="B659" s="45" t="s">
        <v>479</v>
      </c>
      <c r="C659" s="45"/>
      <c r="D659" s="45" t="s">
        <v>2133</v>
      </c>
      <c r="E659" s="45" t="s">
        <v>2075</v>
      </c>
      <c r="F659" s="45" t="s">
        <v>2074</v>
      </c>
      <c r="G659" s="45" t="s">
        <v>2134</v>
      </c>
      <c r="H659" s="45"/>
      <c r="I659" s="45"/>
      <c r="J659" s="45"/>
      <c r="K659" s="45"/>
      <c r="L659" s="45">
        <v>1.14</v>
      </c>
      <c r="M659" s="45"/>
      <c r="N659" s="45"/>
      <c r="O659" s="45">
        <v>1277.0</v>
      </c>
    </row>
    <row r="660" ht="14.25" hidden="1" customHeight="1">
      <c r="A660" s="47" t="s">
        <v>34</v>
      </c>
      <c r="B660" s="47" t="s">
        <v>479</v>
      </c>
      <c r="C660" s="47"/>
      <c r="D660" s="47" t="s">
        <v>2124</v>
      </c>
      <c r="E660" s="47" t="s">
        <v>2075</v>
      </c>
      <c r="F660" s="47" t="s">
        <v>2074</v>
      </c>
      <c r="G660" s="47" t="s">
        <v>2125</v>
      </c>
      <c r="H660" s="47"/>
      <c r="I660" s="47"/>
      <c r="J660" s="47">
        <v>0.107</v>
      </c>
      <c r="K660" s="47"/>
      <c r="L660" s="47"/>
      <c r="M660" s="47"/>
      <c r="N660" s="47"/>
      <c r="O660" s="47">
        <v>1278.0</v>
      </c>
    </row>
    <row r="661" ht="14.25" hidden="1" customHeight="1">
      <c r="A661" s="45" t="s">
        <v>34</v>
      </c>
      <c r="B661" s="45" t="s">
        <v>479</v>
      </c>
      <c r="C661" s="45"/>
      <c r="D661" s="45" t="s">
        <v>2124</v>
      </c>
      <c r="E661" s="45" t="s">
        <v>2073</v>
      </c>
      <c r="F661" s="45" t="s">
        <v>2074</v>
      </c>
      <c r="G661" s="45"/>
      <c r="H661" s="45"/>
      <c r="I661" s="45"/>
      <c r="J661" s="45">
        <v>0.052</v>
      </c>
      <c r="K661" s="45"/>
      <c r="L661" s="45"/>
      <c r="M661" s="45"/>
      <c r="N661" s="45"/>
      <c r="O661" s="45">
        <v>1279.0</v>
      </c>
    </row>
    <row r="662" ht="14.25" hidden="1" customHeight="1">
      <c r="A662" s="47" t="s">
        <v>34</v>
      </c>
      <c r="B662" s="47" t="s">
        <v>479</v>
      </c>
      <c r="C662" s="47"/>
      <c r="D662" s="47" t="s">
        <v>2124</v>
      </c>
      <c r="E662" s="47" t="s">
        <v>2090</v>
      </c>
      <c r="F662" s="47" t="s">
        <v>2074</v>
      </c>
      <c r="G662" s="47"/>
      <c r="H662" s="47"/>
      <c r="I662" s="47"/>
      <c r="J662" s="47">
        <v>0.051</v>
      </c>
      <c r="K662" s="47"/>
      <c r="L662" s="47"/>
      <c r="M662" s="47"/>
      <c r="N662" s="47"/>
      <c r="O662" s="47">
        <v>1280.0</v>
      </c>
    </row>
    <row r="663" ht="14.25" hidden="1" customHeight="1">
      <c r="A663" s="45" t="s">
        <v>34</v>
      </c>
      <c r="B663" s="45" t="s">
        <v>479</v>
      </c>
      <c r="C663" s="45"/>
      <c r="D663" s="45" t="s">
        <v>2135</v>
      </c>
      <c r="E663" s="45" t="s">
        <v>2080</v>
      </c>
      <c r="F663" s="45" t="s">
        <v>2074</v>
      </c>
      <c r="G663" s="45" t="s">
        <v>2136</v>
      </c>
      <c r="H663" s="45"/>
      <c r="I663" s="45"/>
      <c r="J663" s="45"/>
      <c r="K663" s="45">
        <v>0.73</v>
      </c>
      <c r="L663" s="45"/>
      <c r="M663" s="45"/>
      <c r="N663" s="45"/>
      <c r="O663" s="45">
        <v>1281.0</v>
      </c>
    </row>
    <row r="664" ht="14.25" hidden="1" customHeight="1">
      <c r="A664" s="47" t="s">
        <v>34</v>
      </c>
      <c r="B664" s="47" t="s">
        <v>479</v>
      </c>
      <c r="C664" s="47"/>
      <c r="D664" s="47" t="s">
        <v>2135</v>
      </c>
      <c r="E664" s="47" t="s">
        <v>2137</v>
      </c>
      <c r="F664" s="47" t="s">
        <v>2074</v>
      </c>
      <c r="G664" s="47" t="s">
        <v>2136</v>
      </c>
      <c r="H664" s="47"/>
      <c r="I664" s="47"/>
      <c r="J664" s="47"/>
      <c r="K664" s="47">
        <v>0.95</v>
      </c>
      <c r="L664" s="47"/>
      <c r="M664" s="47"/>
      <c r="N664" s="47"/>
      <c r="O664" s="47">
        <v>1282.0</v>
      </c>
    </row>
    <row r="665" ht="14.25" hidden="1" customHeight="1">
      <c r="A665" s="45" t="s">
        <v>34</v>
      </c>
      <c r="B665" s="45" t="s">
        <v>479</v>
      </c>
      <c r="C665" s="45"/>
      <c r="D665" s="45" t="s">
        <v>2120</v>
      </c>
      <c r="E665" s="45" t="s">
        <v>2082</v>
      </c>
      <c r="F665" s="45" t="s">
        <v>2074</v>
      </c>
      <c r="G665" s="45" t="s">
        <v>2122</v>
      </c>
      <c r="H665" s="45"/>
      <c r="I665" s="45"/>
      <c r="J665" s="45">
        <v>0.7</v>
      </c>
      <c r="K665" s="45"/>
      <c r="L665" s="45"/>
      <c r="M665" s="45"/>
      <c r="N665" s="45"/>
      <c r="O665" s="45">
        <v>1283.0</v>
      </c>
    </row>
    <row r="666" ht="14.25" hidden="1" customHeight="1">
      <c r="A666" s="47" t="s">
        <v>34</v>
      </c>
      <c r="B666" s="47" t="s">
        <v>479</v>
      </c>
      <c r="C666" s="47"/>
      <c r="D666" s="47" t="s">
        <v>2120</v>
      </c>
      <c r="E666" s="47" t="s">
        <v>2083</v>
      </c>
      <c r="F666" s="47" t="s">
        <v>2074</v>
      </c>
      <c r="G666" s="47" t="s">
        <v>2121</v>
      </c>
      <c r="H666" s="47"/>
      <c r="I666" s="47"/>
      <c r="J666" s="47">
        <v>1.45</v>
      </c>
      <c r="K666" s="47"/>
      <c r="L666" s="47"/>
      <c r="M666" s="47"/>
      <c r="N666" s="47"/>
      <c r="O666" s="47">
        <v>1284.0</v>
      </c>
    </row>
    <row r="667" ht="14.25" hidden="1" customHeight="1">
      <c r="A667" s="47" t="s">
        <v>38</v>
      </c>
      <c r="B667" s="47" t="s">
        <v>471</v>
      </c>
      <c r="C667" s="47"/>
      <c r="D667" s="47" t="s">
        <v>2126</v>
      </c>
      <c r="E667" s="47" t="s">
        <v>2088</v>
      </c>
      <c r="F667" s="47" t="s">
        <v>2089</v>
      </c>
      <c r="G667" s="61" t="s">
        <v>2148</v>
      </c>
      <c r="H667" s="47"/>
      <c r="I667" s="47"/>
      <c r="J667" s="47">
        <v>0.048</v>
      </c>
      <c r="K667" s="47"/>
      <c r="L667" s="47"/>
      <c r="M667" s="47"/>
      <c r="N667" s="47"/>
      <c r="O667" s="47">
        <v>1910.0</v>
      </c>
    </row>
    <row r="668" ht="14.25" hidden="1" customHeight="1">
      <c r="A668" s="45" t="s">
        <v>34</v>
      </c>
      <c r="B668" s="45" t="s">
        <v>479</v>
      </c>
      <c r="C668" s="45"/>
      <c r="D668" s="45" t="s">
        <v>2138</v>
      </c>
      <c r="E668" s="45" t="s">
        <v>2139</v>
      </c>
      <c r="F668" s="45" t="s">
        <v>2074</v>
      </c>
      <c r="G668" s="45" t="s">
        <v>2165</v>
      </c>
      <c r="H668" s="45">
        <v>1.0</v>
      </c>
      <c r="I668" s="45">
        <v>10.0</v>
      </c>
      <c r="J668" s="45">
        <v>0.57</v>
      </c>
      <c r="K668" s="45"/>
      <c r="L668" s="45"/>
      <c r="M668" s="45">
        <v>0.39</v>
      </c>
      <c r="N668" s="45"/>
      <c r="O668" s="45">
        <v>1285.0</v>
      </c>
    </row>
    <row r="669" ht="14.25" hidden="1" customHeight="1">
      <c r="A669" s="47" t="s">
        <v>38</v>
      </c>
      <c r="B669" s="47" t="s">
        <v>471</v>
      </c>
      <c r="C669" s="47"/>
      <c r="D669" s="47" t="s">
        <v>2126</v>
      </c>
      <c r="E669" s="47" t="s">
        <v>2076</v>
      </c>
      <c r="F669" s="47" t="s">
        <v>2089</v>
      </c>
      <c r="G669" s="47" t="s">
        <v>2149</v>
      </c>
      <c r="H669" s="47"/>
      <c r="I669" s="47"/>
      <c r="J669" s="47">
        <v>0.027</v>
      </c>
      <c r="K669" s="47"/>
      <c r="L669" s="47"/>
      <c r="M669" s="47"/>
      <c r="N669" s="47"/>
      <c r="O669" s="47">
        <v>1912.0</v>
      </c>
    </row>
    <row r="670" ht="14.25" hidden="1" customHeight="1">
      <c r="A670" s="47" t="s">
        <v>34</v>
      </c>
      <c r="B670" s="47" t="s">
        <v>479</v>
      </c>
      <c r="C670" s="47"/>
      <c r="D670" s="47" t="s">
        <v>2138</v>
      </c>
      <c r="E670" s="47" t="s">
        <v>2141</v>
      </c>
      <c r="F670" s="47" t="s">
        <v>2074</v>
      </c>
      <c r="G670" s="47" t="s">
        <v>2165</v>
      </c>
      <c r="H670" s="47">
        <v>1.0</v>
      </c>
      <c r="I670" s="47">
        <v>10.0</v>
      </c>
      <c r="J670" s="47">
        <v>0.57</v>
      </c>
      <c r="K670" s="47"/>
      <c r="L670" s="47"/>
      <c r="M670" s="47">
        <v>0.39</v>
      </c>
      <c r="N670" s="47"/>
      <c r="O670" s="47">
        <v>1286.0</v>
      </c>
    </row>
    <row r="671" ht="14.25" hidden="1" customHeight="1">
      <c r="A671" s="45" t="s">
        <v>34</v>
      </c>
      <c r="B671" s="45" t="s">
        <v>479</v>
      </c>
      <c r="C671" s="45"/>
      <c r="D671" s="45" t="s">
        <v>2138</v>
      </c>
      <c r="E671" s="45" t="s">
        <v>2142</v>
      </c>
      <c r="F671" s="45" t="s">
        <v>2074</v>
      </c>
      <c r="G671" s="45" t="s">
        <v>2165</v>
      </c>
      <c r="H671" s="45">
        <v>1.0</v>
      </c>
      <c r="I671" s="45">
        <v>10.0</v>
      </c>
      <c r="J671" s="45">
        <v>0.57</v>
      </c>
      <c r="K671" s="45"/>
      <c r="L671" s="45"/>
      <c r="M671" s="45">
        <v>0.39</v>
      </c>
      <c r="N671" s="45"/>
      <c r="O671" s="45">
        <v>1287.0</v>
      </c>
    </row>
    <row r="672" ht="14.25" hidden="1" customHeight="1">
      <c r="A672" s="47" t="s">
        <v>34</v>
      </c>
      <c r="B672" s="47" t="s">
        <v>479</v>
      </c>
      <c r="C672" s="45"/>
      <c r="D672" s="47" t="s">
        <v>2138</v>
      </c>
      <c r="E672" s="47" t="s">
        <v>2081</v>
      </c>
      <c r="F672" s="47" t="s">
        <v>2074</v>
      </c>
      <c r="G672" s="47" t="s">
        <v>2165</v>
      </c>
      <c r="H672" s="47">
        <v>1.0</v>
      </c>
      <c r="I672" s="47">
        <v>10.0</v>
      </c>
      <c r="J672" s="47">
        <v>0.57</v>
      </c>
      <c r="K672" s="47"/>
      <c r="L672" s="47"/>
      <c r="M672" s="47">
        <v>0.39</v>
      </c>
      <c r="N672" s="47"/>
      <c r="O672" s="47">
        <v>1288.0</v>
      </c>
    </row>
    <row r="673" ht="14.25" hidden="1" customHeight="1">
      <c r="A673" s="45" t="s">
        <v>34</v>
      </c>
      <c r="B673" s="45" t="s">
        <v>479</v>
      </c>
      <c r="C673" s="45"/>
      <c r="D673" s="45" t="s">
        <v>2138</v>
      </c>
      <c r="E673" s="45" t="s">
        <v>2139</v>
      </c>
      <c r="F673" s="45" t="s">
        <v>2074</v>
      </c>
      <c r="G673" s="45" t="s">
        <v>2165</v>
      </c>
      <c r="H673" s="45">
        <v>10.001</v>
      </c>
      <c r="I673" s="45">
        <v>20.0</v>
      </c>
      <c r="J673" s="45">
        <v>0.57</v>
      </c>
      <c r="K673" s="45"/>
      <c r="L673" s="45"/>
      <c r="M673" s="45">
        <v>0.39</v>
      </c>
      <c r="N673" s="45"/>
      <c r="O673" s="45">
        <v>1289.0</v>
      </c>
    </row>
    <row r="674" ht="14.25" hidden="1" customHeight="1">
      <c r="A674" s="47" t="s">
        <v>34</v>
      </c>
      <c r="B674" s="47" t="s">
        <v>479</v>
      </c>
      <c r="C674" s="47"/>
      <c r="D674" s="47" t="s">
        <v>2138</v>
      </c>
      <c r="E674" s="47" t="s">
        <v>2141</v>
      </c>
      <c r="F674" s="47" t="s">
        <v>2074</v>
      </c>
      <c r="G674" s="47" t="s">
        <v>2165</v>
      </c>
      <c r="H674" s="47">
        <v>10.001</v>
      </c>
      <c r="I674" s="47">
        <v>20.0</v>
      </c>
      <c r="J674" s="47">
        <v>0.57</v>
      </c>
      <c r="K674" s="47"/>
      <c r="L674" s="47"/>
      <c r="M674" s="47">
        <v>0.39</v>
      </c>
      <c r="N674" s="47"/>
      <c r="O674" s="47">
        <v>1290.0</v>
      </c>
    </row>
    <row r="675" ht="14.25" hidden="1" customHeight="1">
      <c r="A675" s="45" t="s">
        <v>34</v>
      </c>
      <c r="B675" s="45" t="s">
        <v>479</v>
      </c>
      <c r="C675" s="45"/>
      <c r="D675" s="45" t="s">
        <v>2138</v>
      </c>
      <c r="E675" s="45" t="s">
        <v>2142</v>
      </c>
      <c r="F675" s="45" t="s">
        <v>2074</v>
      </c>
      <c r="G675" s="45" t="s">
        <v>2165</v>
      </c>
      <c r="H675" s="45">
        <v>10.001</v>
      </c>
      <c r="I675" s="45">
        <v>20.0</v>
      </c>
      <c r="J675" s="45">
        <v>0.57</v>
      </c>
      <c r="K675" s="45"/>
      <c r="L675" s="45"/>
      <c r="M675" s="45">
        <v>0.39</v>
      </c>
      <c r="N675" s="45"/>
      <c r="O675" s="45">
        <v>1291.0</v>
      </c>
    </row>
    <row r="676" ht="14.25" hidden="1" customHeight="1">
      <c r="A676" s="47" t="s">
        <v>34</v>
      </c>
      <c r="B676" s="47" t="s">
        <v>479</v>
      </c>
      <c r="C676" s="45"/>
      <c r="D676" s="47" t="s">
        <v>2138</v>
      </c>
      <c r="E676" s="47" t="s">
        <v>2081</v>
      </c>
      <c r="F676" s="47" t="s">
        <v>2074</v>
      </c>
      <c r="G676" s="47" t="s">
        <v>2165</v>
      </c>
      <c r="H676" s="47">
        <v>10.001</v>
      </c>
      <c r="I676" s="47">
        <v>20.0</v>
      </c>
      <c r="J676" s="47">
        <v>0.57</v>
      </c>
      <c r="K676" s="47"/>
      <c r="L676" s="47"/>
      <c r="M676" s="47">
        <v>0.39</v>
      </c>
      <c r="N676" s="47"/>
      <c r="O676" s="47">
        <v>1292.0</v>
      </c>
    </row>
    <row r="677" ht="14.25" hidden="1" customHeight="1">
      <c r="A677" s="45" t="s">
        <v>34</v>
      </c>
      <c r="B677" s="45" t="s">
        <v>479</v>
      </c>
      <c r="C677" s="45"/>
      <c r="D677" s="45" t="s">
        <v>2138</v>
      </c>
      <c r="E677" s="45" t="s">
        <v>2139</v>
      </c>
      <c r="F677" s="45" t="s">
        <v>2074</v>
      </c>
      <c r="G677" s="45" t="s">
        <v>2165</v>
      </c>
      <c r="H677" s="45">
        <v>20.001</v>
      </c>
      <c r="I677" s="45">
        <v>30.0</v>
      </c>
      <c r="J677" s="45">
        <v>0.57</v>
      </c>
      <c r="K677" s="45"/>
      <c r="L677" s="45"/>
      <c r="M677" s="45">
        <v>0.39</v>
      </c>
      <c r="N677" s="45"/>
      <c r="O677" s="45">
        <v>1293.0</v>
      </c>
    </row>
    <row r="678" ht="14.25" hidden="1" customHeight="1">
      <c r="A678" s="47" t="s">
        <v>34</v>
      </c>
      <c r="B678" s="47" t="s">
        <v>479</v>
      </c>
      <c r="C678" s="47"/>
      <c r="D678" s="47" t="s">
        <v>2138</v>
      </c>
      <c r="E678" s="47" t="s">
        <v>2141</v>
      </c>
      <c r="F678" s="47" t="s">
        <v>2074</v>
      </c>
      <c r="G678" s="47" t="s">
        <v>2165</v>
      </c>
      <c r="H678" s="47">
        <v>20.001</v>
      </c>
      <c r="I678" s="47">
        <v>30.0</v>
      </c>
      <c r="J678" s="47">
        <v>0.57</v>
      </c>
      <c r="K678" s="47"/>
      <c r="L678" s="47"/>
      <c r="M678" s="47">
        <v>0.39</v>
      </c>
      <c r="N678" s="47"/>
      <c r="O678" s="47">
        <v>1294.0</v>
      </c>
    </row>
    <row r="679" ht="14.25" hidden="1" customHeight="1">
      <c r="A679" s="45" t="s">
        <v>34</v>
      </c>
      <c r="B679" s="45" t="s">
        <v>479</v>
      </c>
      <c r="C679" s="45"/>
      <c r="D679" s="45" t="s">
        <v>2138</v>
      </c>
      <c r="E679" s="45" t="s">
        <v>2142</v>
      </c>
      <c r="F679" s="45" t="s">
        <v>2074</v>
      </c>
      <c r="G679" s="45" t="s">
        <v>2165</v>
      </c>
      <c r="H679" s="45">
        <v>20.001</v>
      </c>
      <c r="I679" s="45">
        <v>30.0</v>
      </c>
      <c r="J679" s="45">
        <v>0.57</v>
      </c>
      <c r="K679" s="45"/>
      <c r="L679" s="45"/>
      <c r="M679" s="45">
        <v>0.39</v>
      </c>
      <c r="N679" s="45"/>
      <c r="O679" s="45">
        <v>1295.0</v>
      </c>
    </row>
    <row r="680" ht="14.25" hidden="1" customHeight="1">
      <c r="A680" s="47" t="s">
        <v>34</v>
      </c>
      <c r="B680" s="47" t="s">
        <v>479</v>
      </c>
      <c r="C680" s="45"/>
      <c r="D680" s="47" t="s">
        <v>2138</v>
      </c>
      <c r="E680" s="47" t="s">
        <v>2081</v>
      </c>
      <c r="F680" s="47" t="s">
        <v>2074</v>
      </c>
      <c r="G680" s="47" t="s">
        <v>2165</v>
      </c>
      <c r="H680" s="47">
        <v>20.001</v>
      </c>
      <c r="I680" s="47">
        <v>30.0</v>
      </c>
      <c r="J680" s="47">
        <v>0.57</v>
      </c>
      <c r="K680" s="47"/>
      <c r="L680" s="47"/>
      <c r="M680" s="47">
        <v>0.39</v>
      </c>
      <c r="N680" s="47"/>
      <c r="O680" s="47">
        <v>1296.0</v>
      </c>
    </row>
    <row r="681" ht="14.25" hidden="1" customHeight="1">
      <c r="A681" s="45" t="s">
        <v>34</v>
      </c>
      <c r="B681" s="45" t="s">
        <v>479</v>
      </c>
      <c r="C681" s="45"/>
      <c r="D681" s="45" t="s">
        <v>2138</v>
      </c>
      <c r="E681" s="45" t="s">
        <v>2139</v>
      </c>
      <c r="F681" s="45" t="s">
        <v>2074</v>
      </c>
      <c r="G681" s="45" t="s">
        <v>2165</v>
      </c>
      <c r="H681" s="45">
        <v>30.001</v>
      </c>
      <c r="I681" s="45">
        <v>40.0</v>
      </c>
      <c r="J681" s="45">
        <v>0.57</v>
      </c>
      <c r="K681" s="45"/>
      <c r="L681" s="45"/>
      <c r="M681" s="45">
        <v>0.39</v>
      </c>
      <c r="N681" s="45"/>
      <c r="O681" s="45">
        <v>1297.0</v>
      </c>
    </row>
    <row r="682" ht="14.25" hidden="1" customHeight="1">
      <c r="A682" s="47" t="s">
        <v>34</v>
      </c>
      <c r="B682" s="47" t="s">
        <v>479</v>
      </c>
      <c r="C682" s="47"/>
      <c r="D682" s="47" t="s">
        <v>2138</v>
      </c>
      <c r="E682" s="47" t="s">
        <v>2141</v>
      </c>
      <c r="F682" s="47" t="s">
        <v>2074</v>
      </c>
      <c r="G682" s="47" t="s">
        <v>2165</v>
      </c>
      <c r="H682" s="47">
        <v>30.001</v>
      </c>
      <c r="I682" s="47">
        <v>40.0</v>
      </c>
      <c r="J682" s="47">
        <v>0.57</v>
      </c>
      <c r="K682" s="47"/>
      <c r="L682" s="47"/>
      <c r="M682" s="47">
        <v>0.39</v>
      </c>
      <c r="N682" s="47"/>
      <c r="O682" s="47">
        <v>1298.0</v>
      </c>
    </row>
    <row r="683" ht="14.25" hidden="1" customHeight="1">
      <c r="A683" s="45" t="s">
        <v>34</v>
      </c>
      <c r="B683" s="45" t="s">
        <v>479</v>
      </c>
      <c r="C683" s="45"/>
      <c r="D683" s="45" t="s">
        <v>2138</v>
      </c>
      <c r="E683" s="45" t="s">
        <v>2142</v>
      </c>
      <c r="F683" s="45" t="s">
        <v>2074</v>
      </c>
      <c r="G683" s="45" t="s">
        <v>2165</v>
      </c>
      <c r="H683" s="45">
        <v>30.001</v>
      </c>
      <c r="I683" s="45">
        <v>40.0</v>
      </c>
      <c r="J683" s="45">
        <v>0.57</v>
      </c>
      <c r="K683" s="45"/>
      <c r="L683" s="45"/>
      <c r="M683" s="45">
        <v>0.39</v>
      </c>
      <c r="N683" s="45"/>
      <c r="O683" s="45">
        <v>1299.0</v>
      </c>
    </row>
    <row r="684" ht="14.25" hidden="1" customHeight="1">
      <c r="A684" s="47" t="s">
        <v>34</v>
      </c>
      <c r="B684" s="47" t="s">
        <v>479</v>
      </c>
      <c r="C684" s="45"/>
      <c r="D684" s="47" t="s">
        <v>2138</v>
      </c>
      <c r="E684" s="47" t="s">
        <v>2081</v>
      </c>
      <c r="F684" s="47" t="s">
        <v>2074</v>
      </c>
      <c r="G684" s="47" t="s">
        <v>2165</v>
      </c>
      <c r="H684" s="47">
        <v>30.001</v>
      </c>
      <c r="I684" s="47">
        <v>40.0</v>
      </c>
      <c r="J684" s="47">
        <v>0.57</v>
      </c>
      <c r="K684" s="47"/>
      <c r="L684" s="47"/>
      <c r="M684" s="47">
        <v>0.39</v>
      </c>
      <c r="N684" s="47"/>
      <c r="O684" s="47">
        <v>1300.0</v>
      </c>
    </row>
    <row r="685" ht="14.25" hidden="1" customHeight="1">
      <c r="A685" s="45" t="s">
        <v>34</v>
      </c>
      <c r="B685" s="45" t="s">
        <v>479</v>
      </c>
      <c r="C685" s="45"/>
      <c r="D685" s="45" t="s">
        <v>2138</v>
      </c>
      <c r="E685" s="45" t="s">
        <v>2139</v>
      </c>
      <c r="F685" s="45" t="s">
        <v>2074</v>
      </c>
      <c r="G685" s="45" t="s">
        <v>2166</v>
      </c>
      <c r="H685" s="45">
        <v>40.001</v>
      </c>
      <c r="I685" s="45">
        <v>100.0</v>
      </c>
      <c r="J685" s="45">
        <v>0.46</v>
      </c>
      <c r="K685" s="45"/>
      <c r="L685" s="45"/>
      <c r="M685" s="45">
        <v>0.25</v>
      </c>
      <c r="N685" s="45"/>
      <c r="O685" s="45">
        <v>1301.0</v>
      </c>
    </row>
    <row r="686" ht="14.25" hidden="1" customHeight="1">
      <c r="A686" s="47" t="s">
        <v>34</v>
      </c>
      <c r="B686" s="47" t="s">
        <v>479</v>
      </c>
      <c r="C686" s="47"/>
      <c r="D686" s="47" t="s">
        <v>2138</v>
      </c>
      <c r="E686" s="47" t="s">
        <v>2141</v>
      </c>
      <c r="F686" s="47" t="s">
        <v>2074</v>
      </c>
      <c r="G686" s="47" t="s">
        <v>2166</v>
      </c>
      <c r="H686" s="47">
        <v>40.001</v>
      </c>
      <c r="I686" s="47">
        <v>100.0</v>
      </c>
      <c r="J686" s="47">
        <v>0.46</v>
      </c>
      <c r="K686" s="47"/>
      <c r="L686" s="47"/>
      <c r="M686" s="47">
        <v>0.25</v>
      </c>
      <c r="N686" s="47"/>
      <c r="O686" s="47">
        <v>1302.0</v>
      </c>
    </row>
    <row r="687" ht="14.25" hidden="1" customHeight="1">
      <c r="A687" s="45" t="s">
        <v>34</v>
      </c>
      <c r="B687" s="45" t="s">
        <v>479</v>
      </c>
      <c r="C687" s="45"/>
      <c r="D687" s="45" t="s">
        <v>2138</v>
      </c>
      <c r="E687" s="45" t="s">
        <v>2142</v>
      </c>
      <c r="F687" s="45" t="s">
        <v>2074</v>
      </c>
      <c r="G687" s="45" t="s">
        <v>2166</v>
      </c>
      <c r="H687" s="45">
        <v>40.001</v>
      </c>
      <c r="I687" s="45">
        <v>100.0</v>
      </c>
      <c r="J687" s="45">
        <v>0.46</v>
      </c>
      <c r="K687" s="45"/>
      <c r="L687" s="45"/>
      <c r="M687" s="45">
        <v>0.25</v>
      </c>
      <c r="N687" s="45"/>
      <c r="O687" s="45">
        <v>1303.0</v>
      </c>
    </row>
    <row r="688" ht="14.25" hidden="1" customHeight="1">
      <c r="A688" s="47" t="s">
        <v>34</v>
      </c>
      <c r="B688" s="47" t="s">
        <v>479</v>
      </c>
      <c r="C688" s="45"/>
      <c r="D688" s="47" t="s">
        <v>2138</v>
      </c>
      <c r="E688" s="47" t="s">
        <v>2081</v>
      </c>
      <c r="F688" s="47" t="s">
        <v>2074</v>
      </c>
      <c r="G688" s="47" t="s">
        <v>2166</v>
      </c>
      <c r="H688" s="47">
        <v>40.001</v>
      </c>
      <c r="I688" s="47">
        <v>100.0</v>
      </c>
      <c r="J688" s="47">
        <v>0.46</v>
      </c>
      <c r="K688" s="47"/>
      <c r="L688" s="47"/>
      <c r="M688" s="47">
        <v>0.25</v>
      </c>
      <c r="N688" s="47"/>
      <c r="O688" s="47">
        <v>1304.0</v>
      </c>
    </row>
    <row r="689" ht="14.25" hidden="1" customHeight="1">
      <c r="A689" s="45" t="s">
        <v>38</v>
      </c>
      <c r="B689" s="45" t="s">
        <v>471</v>
      </c>
      <c r="C689" s="45"/>
      <c r="D689" s="45" t="s">
        <v>2126</v>
      </c>
      <c r="E689" s="45" t="s">
        <v>2088</v>
      </c>
      <c r="F689" s="45" t="s">
        <v>2102</v>
      </c>
      <c r="G689" s="61" t="s">
        <v>2157</v>
      </c>
      <c r="H689" s="45"/>
      <c r="I689" s="45"/>
      <c r="J689" s="45">
        <v>0.218</v>
      </c>
      <c r="K689" s="45"/>
      <c r="L689" s="45"/>
      <c r="M689" s="45"/>
      <c r="N689" s="45"/>
      <c r="O689" s="45">
        <v>1935.0</v>
      </c>
    </row>
    <row r="690" ht="14.25" hidden="1" customHeight="1">
      <c r="A690" s="45" t="s">
        <v>38</v>
      </c>
      <c r="B690" s="45" t="s">
        <v>471</v>
      </c>
      <c r="C690" s="45"/>
      <c r="D690" s="45" t="s">
        <v>2126</v>
      </c>
      <c r="E690" s="45" t="s">
        <v>2076</v>
      </c>
      <c r="F690" s="45" t="s">
        <v>2102</v>
      </c>
      <c r="G690" s="45" t="s">
        <v>2149</v>
      </c>
      <c r="H690" s="45"/>
      <c r="I690" s="45"/>
      <c r="J690" s="45">
        <v>0.081</v>
      </c>
      <c r="K690" s="45"/>
      <c r="L690" s="45"/>
      <c r="M690" s="45"/>
      <c r="N690" s="45"/>
      <c r="O690" s="45">
        <v>1937.0</v>
      </c>
    </row>
    <row r="691" ht="14.25" hidden="1" customHeight="1">
      <c r="A691" s="45" t="s">
        <v>38</v>
      </c>
      <c r="B691" s="45" t="s">
        <v>479</v>
      </c>
      <c r="C691" s="45"/>
      <c r="D691" s="45" t="s">
        <v>2126</v>
      </c>
      <c r="E691" s="45" t="s">
        <v>2101</v>
      </c>
      <c r="F691" s="45" t="s">
        <v>2074</v>
      </c>
      <c r="G691" s="45" t="s">
        <v>2143</v>
      </c>
      <c r="H691" s="45"/>
      <c r="I691" s="45"/>
      <c r="J691" s="45">
        <v>0.065</v>
      </c>
      <c r="K691" s="45"/>
      <c r="L691" s="45"/>
      <c r="M691" s="45"/>
      <c r="N691" s="45"/>
      <c r="O691" s="45">
        <v>2111.0</v>
      </c>
    </row>
    <row r="692" ht="14.25" hidden="1" customHeight="1">
      <c r="A692" s="45" t="s">
        <v>38</v>
      </c>
      <c r="B692" s="45" t="s">
        <v>479</v>
      </c>
      <c r="C692" s="45"/>
      <c r="D692" s="45" t="s">
        <v>2128</v>
      </c>
      <c r="E692" s="45" t="s">
        <v>2075</v>
      </c>
      <c r="F692" s="45" t="s">
        <v>2074</v>
      </c>
      <c r="G692" s="45" t="s">
        <v>2129</v>
      </c>
      <c r="H692" s="45"/>
      <c r="I692" s="45"/>
      <c r="J692" s="45">
        <v>0.104</v>
      </c>
      <c r="K692" s="45"/>
      <c r="L692" s="45"/>
      <c r="M692" s="45"/>
      <c r="N692" s="45"/>
      <c r="O692" s="45">
        <v>2113.0</v>
      </c>
    </row>
    <row r="693" ht="14.25" hidden="1" customHeight="1">
      <c r="A693" s="47" t="s">
        <v>38</v>
      </c>
      <c r="B693" s="47" t="s">
        <v>479</v>
      </c>
      <c r="C693" s="47"/>
      <c r="D693" s="47" t="s">
        <v>2128</v>
      </c>
      <c r="E693" s="47" t="s">
        <v>2101</v>
      </c>
      <c r="F693" s="47" t="s">
        <v>2074</v>
      </c>
      <c r="G693" s="47" t="s">
        <v>2130</v>
      </c>
      <c r="H693" s="47"/>
      <c r="I693" s="47"/>
      <c r="J693" s="47">
        <v>0.113</v>
      </c>
      <c r="K693" s="47"/>
      <c r="L693" s="47"/>
      <c r="M693" s="47"/>
      <c r="N693" s="47"/>
      <c r="O693" s="47">
        <v>2114.0</v>
      </c>
    </row>
    <row r="694" ht="14.25" hidden="1" customHeight="1">
      <c r="A694" s="45" t="s">
        <v>38</v>
      </c>
      <c r="B694" s="45" t="s">
        <v>479</v>
      </c>
      <c r="C694" s="45"/>
      <c r="D694" s="45" t="s">
        <v>2128</v>
      </c>
      <c r="E694" s="45" t="s">
        <v>2073</v>
      </c>
      <c r="F694" s="45" t="s">
        <v>2074</v>
      </c>
      <c r="G694" s="45" t="s">
        <v>2131</v>
      </c>
      <c r="H694" s="45"/>
      <c r="I694" s="45"/>
      <c r="J694" s="45">
        <v>0.064</v>
      </c>
      <c r="K694" s="45"/>
      <c r="L694" s="45"/>
      <c r="M694" s="45"/>
      <c r="N694" s="45"/>
      <c r="O694" s="45">
        <v>2115.0</v>
      </c>
    </row>
    <row r="695" ht="14.25" hidden="1" customHeight="1">
      <c r="A695" s="47" t="s">
        <v>38</v>
      </c>
      <c r="B695" s="47" t="s">
        <v>479</v>
      </c>
      <c r="C695" s="47"/>
      <c r="D695" s="47" t="s">
        <v>2128</v>
      </c>
      <c r="E695" s="47" t="s">
        <v>2090</v>
      </c>
      <c r="F695" s="47" t="s">
        <v>2074</v>
      </c>
      <c r="G695" s="47" t="s">
        <v>2132</v>
      </c>
      <c r="H695" s="47"/>
      <c r="I695" s="47"/>
      <c r="J695" s="47">
        <v>0.089</v>
      </c>
      <c r="K695" s="47"/>
      <c r="L695" s="47"/>
      <c r="M695" s="47"/>
      <c r="N695" s="47"/>
      <c r="O695" s="47">
        <v>2116.0</v>
      </c>
    </row>
    <row r="696" ht="14.25" hidden="1" customHeight="1">
      <c r="A696" s="45" t="s">
        <v>38</v>
      </c>
      <c r="B696" s="45" t="s">
        <v>479</v>
      </c>
      <c r="C696" s="45"/>
      <c r="D696" s="45" t="s">
        <v>2133</v>
      </c>
      <c r="E696" s="45" t="s">
        <v>2075</v>
      </c>
      <c r="F696" s="45" t="s">
        <v>2074</v>
      </c>
      <c r="G696" s="45" t="s">
        <v>2134</v>
      </c>
      <c r="H696" s="45"/>
      <c r="I696" s="45"/>
      <c r="J696" s="45"/>
      <c r="K696" s="45"/>
      <c r="L696" s="45">
        <v>1.14</v>
      </c>
      <c r="M696" s="45"/>
      <c r="N696" s="45"/>
      <c r="O696" s="45">
        <v>2117.0</v>
      </c>
    </row>
    <row r="697" ht="14.25" hidden="1" customHeight="1">
      <c r="A697" s="47" t="s">
        <v>38</v>
      </c>
      <c r="B697" s="47" t="s">
        <v>479</v>
      </c>
      <c r="C697" s="47"/>
      <c r="D697" s="47" t="s">
        <v>2124</v>
      </c>
      <c r="E697" s="47" t="s">
        <v>2075</v>
      </c>
      <c r="F697" s="47" t="s">
        <v>2074</v>
      </c>
      <c r="G697" s="47" t="s">
        <v>2125</v>
      </c>
      <c r="H697" s="47"/>
      <c r="I697" s="47"/>
      <c r="J697" s="47">
        <v>0.087</v>
      </c>
      <c r="K697" s="47"/>
      <c r="L697" s="47"/>
      <c r="M697" s="47"/>
      <c r="N697" s="47"/>
      <c r="O697" s="47">
        <v>2118.0</v>
      </c>
    </row>
    <row r="698" ht="14.25" hidden="1" customHeight="1">
      <c r="A698" s="45" t="s">
        <v>38</v>
      </c>
      <c r="B698" s="45" t="s">
        <v>479</v>
      </c>
      <c r="C698" s="45"/>
      <c r="D698" s="45" t="s">
        <v>2124</v>
      </c>
      <c r="E698" s="45" t="s">
        <v>2073</v>
      </c>
      <c r="F698" s="45" t="s">
        <v>2074</v>
      </c>
      <c r="G698" s="45"/>
      <c r="H698" s="45"/>
      <c r="I698" s="45"/>
      <c r="J698" s="45">
        <v>0.038</v>
      </c>
      <c r="K698" s="45"/>
      <c r="L698" s="45"/>
      <c r="M698" s="45"/>
      <c r="N698" s="45"/>
      <c r="O698" s="45">
        <v>2119.0</v>
      </c>
    </row>
    <row r="699" ht="14.25" hidden="1" customHeight="1">
      <c r="A699" s="47" t="s">
        <v>38</v>
      </c>
      <c r="B699" s="47" t="s">
        <v>479</v>
      </c>
      <c r="C699" s="47"/>
      <c r="D699" s="47" t="s">
        <v>2124</v>
      </c>
      <c r="E699" s="47" t="s">
        <v>2090</v>
      </c>
      <c r="F699" s="47" t="s">
        <v>2074</v>
      </c>
      <c r="G699" s="47"/>
      <c r="H699" s="47"/>
      <c r="I699" s="47"/>
      <c r="J699" s="47">
        <v>0.033</v>
      </c>
      <c r="K699" s="47"/>
      <c r="L699" s="47"/>
      <c r="M699" s="47"/>
      <c r="N699" s="47"/>
      <c r="O699" s="47">
        <v>2120.0</v>
      </c>
    </row>
    <row r="700" ht="14.25" hidden="1" customHeight="1">
      <c r="A700" s="45" t="s">
        <v>38</v>
      </c>
      <c r="B700" s="45" t="s">
        <v>479</v>
      </c>
      <c r="C700" s="45"/>
      <c r="D700" s="45" t="s">
        <v>2135</v>
      </c>
      <c r="E700" s="45" t="s">
        <v>2080</v>
      </c>
      <c r="F700" s="45" t="s">
        <v>2074</v>
      </c>
      <c r="G700" s="45" t="s">
        <v>2136</v>
      </c>
      <c r="H700" s="45"/>
      <c r="I700" s="45"/>
      <c r="J700" s="45"/>
      <c r="K700" s="45">
        <v>0.73</v>
      </c>
      <c r="L700" s="45"/>
      <c r="M700" s="45"/>
      <c r="N700" s="45"/>
      <c r="O700" s="45">
        <v>2121.0</v>
      </c>
    </row>
    <row r="701" ht="14.25" hidden="1" customHeight="1">
      <c r="A701" s="47" t="s">
        <v>38</v>
      </c>
      <c r="B701" s="47" t="s">
        <v>479</v>
      </c>
      <c r="C701" s="47"/>
      <c r="D701" s="47" t="s">
        <v>2135</v>
      </c>
      <c r="E701" s="47" t="s">
        <v>2137</v>
      </c>
      <c r="F701" s="47" t="s">
        <v>2074</v>
      </c>
      <c r="G701" s="47" t="s">
        <v>2136</v>
      </c>
      <c r="H701" s="47"/>
      <c r="I701" s="47"/>
      <c r="J701" s="47"/>
      <c r="K701" s="47">
        <v>0.86</v>
      </c>
      <c r="L701" s="47"/>
      <c r="M701" s="47"/>
      <c r="N701" s="47"/>
      <c r="O701" s="47">
        <v>2122.0</v>
      </c>
    </row>
    <row r="702" ht="14.25" hidden="1" customHeight="1">
      <c r="A702" s="45" t="s">
        <v>38</v>
      </c>
      <c r="B702" s="45" t="s">
        <v>479</v>
      </c>
      <c r="C702" s="45"/>
      <c r="D702" s="45" t="s">
        <v>2120</v>
      </c>
      <c r="E702" s="45" t="s">
        <v>2082</v>
      </c>
      <c r="F702" s="45" t="s">
        <v>2074</v>
      </c>
      <c r="G702" s="45" t="s">
        <v>2122</v>
      </c>
      <c r="H702" s="45"/>
      <c r="I702" s="45"/>
      <c r="J702" s="45">
        <v>0.7</v>
      </c>
      <c r="K702" s="45"/>
      <c r="L702" s="45"/>
      <c r="M702" s="45"/>
      <c r="N702" s="45"/>
      <c r="O702" s="45">
        <v>2123.0</v>
      </c>
    </row>
    <row r="703" ht="14.25" hidden="1" customHeight="1">
      <c r="A703" s="47" t="s">
        <v>38</v>
      </c>
      <c r="B703" s="47" t="s">
        <v>479</v>
      </c>
      <c r="C703" s="47"/>
      <c r="D703" s="47" t="s">
        <v>2120</v>
      </c>
      <c r="E703" s="47" t="s">
        <v>2083</v>
      </c>
      <c r="F703" s="47" t="s">
        <v>2074</v>
      </c>
      <c r="G703" s="47" t="s">
        <v>2121</v>
      </c>
      <c r="H703" s="47"/>
      <c r="I703" s="47"/>
      <c r="J703" s="47">
        <v>1.5</v>
      </c>
      <c r="K703" s="47"/>
      <c r="L703" s="47"/>
      <c r="M703" s="47"/>
      <c r="N703" s="47"/>
      <c r="O703" s="47">
        <v>2124.0</v>
      </c>
    </row>
    <row r="704" ht="14.25" hidden="1" customHeight="1">
      <c r="A704" s="45" t="s">
        <v>38</v>
      </c>
      <c r="B704" s="45" t="s">
        <v>479</v>
      </c>
      <c r="C704" s="45"/>
      <c r="D704" s="45" t="s">
        <v>2138</v>
      </c>
      <c r="E704" s="45" t="s">
        <v>2139</v>
      </c>
      <c r="F704" s="45" t="s">
        <v>2074</v>
      </c>
      <c r="G704" s="45" t="s">
        <v>2150</v>
      </c>
      <c r="H704" s="45"/>
      <c r="I704" s="45"/>
      <c r="J704" s="45">
        <v>0.4</v>
      </c>
      <c r="K704" s="45"/>
      <c r="L704" s="45"/>
      <c r="M704" s="45">
        <v>0.4</v>
      </c>
      <c r="N704" s="45"/>
      <c r="O704" s="45">
        <v>2125.0</v>
      </c>
    </row>
    <row r="705" ht="14.25" hidden="1" customHeight="1">
      <c r="A705" s="47" t="s">
        <v>38</v>
      </c>
      <c r="B705" s="47" t="s">
        <v>479</v>
      </c>
      <c r="C705" s="47"/>
      <c r="D705" s="47" t="s">
        <v>2138</v>
      </c>
      <c r="E705" s="47" t="s">
        <v>2141</v>
      </c>
      <c r="F705" s="47" t="s">
        <v>2074</v>
      </c>
      <c r="G705" s="47" t="s">
        <v>2151</v>
      </c>
      <c r="H705" s="47"/>
      <c r="I705" s="47"/>
      <c r="J705" s="47">
        <v>0.5</v>
      </c>
      <c r="K705" s="47"/>
      <c r="L705" s="47"/>
      <c r="M705" s="47">
        <v>0.4</v>
      </c>
      <c r="N705" s="47"/>
      <c r="O705" s="47">
        <v>2126.0</v>
      </c>
    </row>
    <row r="706" ht="14.25" hidden="1" customHeight="1">
      <c r="A706" s="45" t="s">
        <v>38</v>
      </c>
      <c r="B706" s="45" t="s">
        <v>479</v>
      </c>
      <c r="C706" s="45"/>
      <c r="D706" s="45" t="s">
        <v>2138</v>
      </c>
      <c r="E706" s="45" t="s">
        <v>2142</v>
      </c>
      <c r="F706" s="45" t="s">
        <v>2074</v>
      </c>
      <c r="G706" s="45" t="s">
        <v>2100</v>
      </c>
      <c r="H706" s="45"/>
      <c r="I706" s="45"/>
      <c r="J706" s="45">
        <v>0.85</v>
      </c>
      <c r="K706" s="45"/>
      <c r="L706" s="45"/>
      <c r="M706" s="45">
        <v>0.4</v>
      </c>
      <c r="N706" s="45"/>
      <c r="O706" s="45">
        <v>2127.0</v>
      </c>
    </row>
    <row r="707" ht="14.25" hidden="1" customHeight="1">
      <c r="A707" s="47" t="s">
        <v>38</v>
      </c>
      <c r="B707" s="47" t="s">
        <v>479</v>
      </c>
      <c r="C707" s="47"/>
      <c r="D707" s="47" t="s">
        <v>2138</v>
      </c>
      <c r="E707" s="47" t="s">
        <v>2081</v>
      </c>
      <c r="F707" s="47" t="s">
        <v>2074</v>
      </c>
      <c r="G707" s="8" t="s">
        <v>2152</v>
      </c>
      <c r="H707" s="47"/>
      <c r="I707" s="47"/>
      <c r="J707" s="47">
        <v>0.55</v>
      </c>
      <c r="K707" s="47"/>
      <c r="L707" s="47"/>
      <c r="M707" s="47">
        <v>0.4</v>
      </c>
      <c r="N707" s="47"/>
      <c r="O707" s="47">
        <v>2128.0</v>
      </c>
    </row>
    <row r="708" ht="14.25" customHeight="1">
      <c r="A708" s="47" t="s">
        <v>30</v>
      </c>
      <c r="B708" s="47" t="s">
        <v>486</v>
      </c>
      <c r="C708" s="47"/>
      <c r="D708" s="47" t="s">
        <v>2120</v>
      </c>
      <c r="E708" s="47" t="s">
        <v>2083</v>
      </c>
      <c r="F708" s="47" t="s">
        <v>2074</v>
      </c>
      <c r="G708" s="47" t="s">
        <v>2121</v>
      </c>
      <c r="H708" s="47"/>
      <c r="I708" s="47"/>
      <c r="J708" s="47"/>
      <c r="K708" s="47"/>
      <c r="L708" s="47"/>
      <c r="M708" s="47"/>
      <c r="N708" s="47"/>
      <c r="O708" s="47">
        <v>532.0</v>
      </c>
    </row>
    <row r="709" ht="14.25" hidden="1" customHeight="1">
      <c r="A709" s="45" t="s">
        <v>30</v>
      </c>
      <c r="B709" s="45" t="s">
        <v>486</v>
      </c>
      <c r="C709" s="45"/>
      <c r="D709" s="45" t="s">
        <v>2138</v>
      </c>
      <c r="E709" s="45" t="s">
        <v>2081</v>
      </c>
      <c r="F709" s="45" t="s">
        <v>2074</v>
      </c>
      <c r="G709" s="45" t="s">
        <v>2170</v>
      </c>
      <c r="H709" s="45"/>
      <c r="I709" s="45"/>
      <c r="J709" s="45">
        <v>0.62</v>
      </c>
      <c r="K709" s="45"/>
      <c r="L709" s="45"/>
      <c r="M709" s="45">
        <v>0.41</v>
      </c>
      <c r="N709" s="45"/>
      <c r="O709" s="45">
        <v>533.0</v>
      </c>
    </row>
    <row r="710" ht="14.25" hidden="1" customHeight="1">
      <c r="A710" s="45" t="s">
        <v>30</v>
      </c>
      <c r="B710" s="45" t="s">
        <v>488</v>
      </c>
      <c r="C710" s="45"/>
      <c r="D710" s="45" t="s">
        <v>2128</v>
      </c>
      <c r="E710" s="45" t="s">
        <v>2075</v>
      </c>
      <c r="F710" s="45" t="s">
        <v>2074</v>
      </c>
      <c r="G710" s="45" t="s">
        <v>2129</v>
      </c>
      <c r="H710" s="45"/>
      <c r="I710" s="45"/>
      <c r="J710" s="45">
        <v>0.145</v>
      </c>
      <c r="K710" s="45"/>
      <c r="L710" s="45"/>
      <c r="M710" s="45"/>
      <c r="N710" s="45"/>
      <c r="O710" s="45">
        <v>543.0</v>
      </c>
    </row>
    <row r="711" ht="14.25" hidden="1" customHeight="1">
      <c r="A711" s="47" t="s">
        <v>30</v>
      </c>
      <c r="B711" s="47" t="s">
        <v>488</v>
      </c>
      <c r="C711" s="47"/>
      <c r="D711" s="47" t="s">
        <v>2128</v>
      </c>
      <c r="E711" s="47" t="s">
        <v>2073</v>
      </c>
      <c r="F711" s="47" t="s">
        <v>2074</v>
      </c>
      <c r="G711" s="47" t="s">
        <v>2131</v>
      </c>
      <c r="H711" s="47"/>
      <c r="I711" s="47"/>
      <c r="J711" s="47">
        <v>0.145</v>
      </c>
      <c r="K711" s="47"/>
      <c r="L711" s="47"/>
      <c r="M711" s="47"/>
      <c r="N711" s="47"/>
      <c r="O711" s="47">
        <v>544.0</v>
      </c>
    </row>
    <row r="712" ht="14.25" hidden="1" customHeight="1">
      <c r="A712" s="45" t="s">
        <v>30</v>
      </c>
      <c r="B712" s="45" t="s">
        <v>488</v>
      </c>
      <c r="C712" s="45"/>
      <c r="D712" s="45" t="s">
        <v>2128</v>
      </c>
      <c r="E712" s="45" t="s">
        <v>2090</v>
      </c>
      <c r="F712" s="45" t="s">
        <v>2074</v>
      </c>
      <c r="G712" s="45" t="s">
        <v>2132</v>
      </c>
      <c r="H712" s="45"/>
      <c r="I712" s="45"/>
      <c r="J712" s="45">
        <v>0.145</v>
      </c>
      <c r="K712" s="45"/>
      <c r="L712" s="45"/>
      <c r="M712" s="45"/>
      <c r="N712" s="45"/>
      <c r="O712" s="45">
        <v>545.0</v>
      </c>
    </row>
    <row r="713" ht="14.25" hidden="1" customHeight="1">
      <c r="A713" s="47" t="s">
        <v>30</v>
      </c>
      <c r="B713" s="47" t="s">
        <v>488</v>
      </c>
      <c r="C713" s="47"/>
      <c r="D713" s="47" t="s">
        <v>2133</v>
      </c>
      <c r="E713" s="47" t="s">
        <v>2075</v>
      </c>
      <c r="F713" s="47" t="s">
        <v>2074</v>
      </c>
      <c r="G713" s="47" t="s">
        <v>2134</v>
      </c>
      <c r="H713" s="47"/>
      <c r="I713" s="47"/>
      <c r="J713" s="47">
        <v>0.0</v>
      </c>
      <c r="K713" s="47"/>
      <c r="L713" s="47"/>
      <c r="M713" s="47"/>
      <c r="N713" s="47"/>
      <c r="O713" s="47">
        <v>546.0</v>
      </c>
    </row>
    <row r="714" ht="14.25" hidden="1" customHeight="1">
      <c r="A714" s="45" t="s">
        <v>30</v>
      </c>
      <c r="B714" s="45" t="s">
        <v>488</v>
      </c>
      <c r="C714" s="45"/>
      <c r="D714" s="45" t="s">
        <v>2124</v>
      </c>
      <c r="E714" s="45" t="s">
        <v>2075</v>
      </c>
      <c r="F714" s="45" t="s">
        <v>2074</v>
      </c>
      <c r="G714" s="45" t="s">
        <v>2125</v>
      </c>
      <c r="H714" s="45"/>
      <c r="I714" s="45"/>
      <c r="J714" s="45">
        <v>0.0</v>
      </c>
      <c r="K714" s="45"/>
      <c r="L714" s="45"/>
      <c r="M714" s="45"/>
      <c r="N714" s="45"/>
      <c r="O714" s="45">
        <v>547.0</v>
      </c>
    </row>
    <row r="715" ht="14.25" hidden="1" customHeight="1">
      <c r="A715" s="47" t="s">
        <v>32</v>
      </c>
      <c r="B715" s="47" t="s">
        <v>488</v>
      </c>
      <c r="C715" s="47"/>
      <c r="D715" s="47" t="s">
        <v>2135</v>
      </c>
      <c r="E715" s="60" t="s">
        <v>2075</v>
      </c>
      <c r="F715" s="47" t="s">
        <v>2074</v>
      </c>
      <c r="G715" s="60" t="s">
        <v>2158</v>
      </c>
      <c r="H715" s="47"/>
      <c r="I715" s="47"/>
      <c r="J715" s="47"/>
      <c r="K715" s="47"/>
      <c r="L715" s="47"/>
      <c r="M715" s="47"/>
      <c r="N715" s="47"/>
      <c r="O715" s="47">
        <v>836.0</v>
      </c>
    </row>
    <row r="716" ht="14.25" hidden="1" customHeight="1">
      <c r="A716" s="45" t="s">
        <v>30</v>
      </c>
      <c r="B716" s="45" t="s">
        <v>484</v>
      </c>
      <c r="C716" s="45"/>
      <c r="D716" s="45" t="s">
        <v>2126</v>
      </c>
      <c r="E716" s="45" t="s">
        <v>2088</v>
      </c>
      <c r="F716" s="45" t="s">
        <v>2074</v>
      </c>
      <c r="G716" s="45" t="s">
        <v>2157</v>
      </c>
      <c r="H716" s="45"/>
      <c r="I716" s="45"/>
      <c r="J716" s="45">
        <v>0.072</v>
      </c>
      <c r="K716" s="45"/>
      <c r="L716" s="45"/>
      <c r="M716" s="45"/>
      <c r="N716" s="45"/>
      <c r="O716" s="45">
        <v>487.0</v>
      </c>
    </row>
    <row r="717" ht="14.25" hidden="1" customHeight="1">
      <c r="A717" s="47" t="s">
        <v>30</v>
      </c>
      <c r="B717" s="47" t="s">
        <v>484</v>
      </c>
      <c r="C717" s="47"/>
      <c r="D717" s="47" t="s">
        <v>2126</v>
      </c>
      <c r="E717" s="47" t="s">
        <v>2076</v>
      </c>
      <c r="F717" s="47" t="s">
        <v>2074</v>
      </c>
      <c r="G717" s="47" t="s">
        <v>2149</v>
      </c>
      <c r="H717" s="47"/>
      <c r="I717" s="47"/>
      <c r="J717" s="47">
        <v>0.072</v>
      </c>
      <c r="K717" s="47"/>
      <c r="L717" s="47"/>
      <c r="M717" s="47"/>
      <c r="N717" s="47"/>
      <c r="O717" s="47">
        <v>488.0</v>
      </c>
    </row>
    <row r="718" ht="14.25" customHeight="1">
      <c r="A718" s="45" t="s">
        <v>30</v>
      </c>
      <c r="B718" s="45" t="s">
        <v>488</v>
      </c>
      <c r="C718" s="45"/>
      <c r="D718" s="45" t="s">
        <v>2120</v>
      </c>
      <c r="E718" s="45" t="s">
        <v>2082</v>
      </c>
      <c r="F718" s="45" t="s">
        <v>2074</v>
      </c>
      <c r="G718" s="45" t="s">
        <v>2122</v>
      </c>
      <c r="H718" s="45"/>
      <c r="I718" s="45"/>
      <c r="J718" s="45"/>
      <c r="K718" s="45"/>
      <c r="L718" s="45"/>
      <c r="M718" s="45"/>
      <c r="N718" s="45"/>
      <c r="O718" s="45">
        <v>549.0</v>
      </c>
    </row>
    <row r="719" ht="14.25" customHeight="1">
      <c r="A719" s="47" t="s">
        <v>30</v>
      </c>
      <c r="B719" s="47" t="s">
        <v>488</v>
      </c>
      <c r="C719" s="47"/>
      <c r="D719" s="47" t="s">
        <v>2120</v>
      </c>
      <c r="E719" s="47" t="s">
        <v>2083</v>
      </c>
      <c r="F719" s="47" t="s">
        <v>2074</v>
      </c>
      <c r="G719" s="47" t="s">
        <v>2121</v>
      </c>
      <c r="H719" s="47"/>
      <c r="I719" s="47"/>
      <c r="J719" s="47"/>
      <c r="K719" s="47"/>
      <c r="L719" s="47"/>
      <c r="M719" s="47"/>
      <c r="N719" s="47"/>
      <c r="O719" s="47">
        <v>550.0</v>
      </c>
    </row>
    <row r="720" ht="14.25" hidden="1" customHeight="1">
      <c r="A720" s="45" t="s">
        <v>30</v>
      </c>
      <c r="B720" s="45" t="s">
        <v>488</v>
      </c>
      <c r="C720" s="45"/>
      <c r="D720" s="45" t="s">
        <v>2138</v>
      </c>
      <c r="E720" s="45" t="s">
        <v>2081</v>
      </c>
      <c r="F720" s="45" t="s">
        <v>2074</v>
      </c>
      <c r="G720" s="45" t="s">
        <v>2170</v>
      </c>
      <c r="H720" s="45"/>
      <c r="I720" s="45"/>
      <c r="J720" s="45">
        <v>0.62</v>
      </c>
      <c r="K720" s="45"/>
      <c r="L720" s="45"/>
      <c r="M720" s="45">
        <v>0.41</v>
      </c>
      <c r="N720" s="45"/>
      <c r="O720" s="45">
        <v>551.0</v>
      </c>
    </row>
    <row r="721" ht="14.25" hidden="1" customHeight="1">
      <c r="A721" s="45" t="s">
        <v>30</v>
      </c>
      <c r="B721" s="45" t="s">
        <v>489</v>
      </c>
      <c r="C721" s="45"/>
      <c r="D721" s="45" t="s">
        <v>2128</v>
      </c>
      <c r="E721" s="45" t="s">
        <v>2075</v>
      </c>
      <c r="F721" s="45" t="s">
        <v>2074</v>
      </c>
      <c r="G721" s="45" t="s">
        <v>2129</v>
      </c>
      <c r="H721" s="45"/>
      <c r="I721" s="45"/>
      <c r="J721" s="45">
        <v>0.145</v>
      </c>
      <c r="K721" s="45"/>
      <c r="L721" s="45"/>
      <c r="M721" s="45"/>
      <c r="N721" s="45"/>
      <c r="O721" s="45">
        <v>561.0</v>
      </c>
    </row>
    <row r="722" ht="14.25" hidden="1" customHeight="1">
      <c r="A722" s="47" t="s">
        <v>30</v>
      </c>
      <c r="B722" s="47" t="s">
        <v>489</v>
      </c>
      <c r="C722" s="47"/>
      <c r="D722" s="47" t="s">
        <v>2128</v>
      </c>
      <c r="E722" s="47" t="s">
        <v>2073</v>
      </c>
      <c r="F722" s="47" t="s">
        <v>2074</v>
      </c>
      <c r="G722" s="47" t="s">
        <v>2131</v>
      </c>
      <c r="H722" s="47"/>
      <c r="I722" s="47"/>
      <c r="J722" s="47">
        <v>0.145</v>
      </c>
      <c r="K722" s="47"/>
      <c r="L722" s="47"/>
      <c r="M722" s="47"/>
      <c r="N722" s="47"/>
      <c r="O722" s="47">
        <v>562.0</v>
      </c>
    </row>
    <row r="723" ht="14.25" hidden="1" customHeight="1">
      <c r="A723" s="45" t="s">
        <v>30</v>
      </c>
      <c r="B723" s="45" t="s">
        <v>489</v>
      </c>
      <c r="C723" s="45"/>
      <c r="D723" s="45" t="s">
        <v>2128</v>
      </c>
      <c r="E723" s="45" t="s">
        <v>2090</v>
      </c>
      <c r="F723" s="45" t="s">
        <v>2074</v>
      </c>
      <c r="G723" s="45" t="s">
        <v>2132</v>
      </c>
      <c r="H723" s="45"/>
      <c r="I723" s="45"/>
      <c r="J723" s="45">
        <v>0.145</v>
      </c>
      <c r="K723" s="45"/>
      <c r="L723" s="45"/>
      <c r="M723" s="45"/>
      <c r="N723" s="45"/>
      <c r="O723" s="45">
        <v>563.0</v>
      </c>
    </row>
    <row r="724" ht="14.25" hidden="1" customHeight="1">
      <c r="A724" s="47" t="s">
        <v>30</v>
      </c>
      <c r="B724" s="47" t="s">
        <v>489</v>
      </c>
      <c r="C724" s="47"/>
      <c r="D724" s="47" t="s">
        <v>2133</v>
      </c>
      <c r="E724" s="47" t="s">
        <v>2075</v>
      </c>
      <c r="F724" s="47" t="s">
        <v>2074</v>
      </c>
      <c r="G724" s="47" t="s">
        <v>2134</v>
      </c>
      <c r="H724" s="47"/>
      <c r="I724" s="47"/>
      <c r="J724" s="47">
        <v>0.0</v>
      </c>
      <c r="K724" s="47"/>
      <c r="L724" s="47"/>
      <c r="M724" s="47"/>
      <c r="N724" s="47"/>
      <c r="O724" s="47">
        <v>564.0</v>
      </c>
    </row>
    <row r="725" ht="14.25" hidden="1" customHeight="1">
      <c r="A725" s="45" t="s">
        <v>30</v>
      </c>
      <c r="B725" s="45" t="s">
        <v>489</v>
      </c>
      <c r="C725" s="45"/>
      <c r="D725" s="45" t="s">
        <v>2124</v>
      </c>
      <c r="E725" s="45" t="s">
        <v>2075</v>
      </c>
      <c r="F725" s="45" t="s">
        <v>2074</v>
      </c>
      <c r="G725" s="45" t="s">
        <v>2125</v>
      </c>
      <c r="H725" s="45"/>
      <c r="I725" s="45"/>
      <c r="J725" s="45">
        <v>0.0</v>
      </c>
      <c r="K725" s="45"/>
      <c r="L725" s="45"/>
      <c r="M725" s="45"/>
      <c r="N725" s="45"/>
      <c r="O725" s="45">
        <v>565.0</v>
      </c>
    </row>
    <row r="726" ht="14.25" hidden="1" customHeight="1">
      <c r="A726" s="47" t="s">
        <v>30</v>
      </c>
      <c r="B726" s="47" t="s">
        <v>488</v>
      </c>
      <c r="C726" s="47"/>
      <c r="D726" s="47" t="s">
        <v>2135</v>
      </c>
      <c r="E726" s="60" t="s">
        <v>2075</v>
      </c>
      <c r="F726" s="47" t="s">
        <v>2074</v>
      </c>
      <c r="G726" s="60" t="s">
        <v>2158</v>
      </c>
      <c r="H726" s="47"/>
      <c r="I726" s="47"/>
      <c r="J726" s="47"/>
      <c r="K726" s="47"/>
      <c r="L726" s="47"/>
      <c r="M726" s="47"/>
      <c r="N726" s="47"/>
      <c r="O726" s="47">
        <v>548.0</v>
      </c>
    </row>
    <row r="727" ht="14.25" customHeight="1">
      <c r="A727" s="45" t="s">
        <v>30</v>
      </c>
      <c r="B727" s="45" t="s">
        <v>489</v>
      </c>
      <c r="C727" s="45"/>
      <c r="D727" s="45" t="s">
        <v>2120</v>
      </c>
      <c r="E727" s="45" t="s">
        <v>2082</v>
      </c>
      <c r="F727" s="45" t="s">
        <v>2074</v>
      </c>
      <c r="G727" s="45" t="s">
        <v>2122</v>
      </c>
      <c r="H727" s="45"/>
      <c r="I727" s="45"/>
      <c r="J727" s="45"/>
      <c r="K727" s="45"/>
      <c r="L727" s="45"/>
      <c r="M727" s="45"/>
      <c r="N727" s="45"/>
      <c r="O727" s="45">
        <v>567.0</v>
      </c>
    </row>
    <row r="728" ht="14.25" customHeight="1">
      <c r="A728" s="47" t="s">
        <v>30</v>
      </c>
      <c r="B728" s="47" t="s">
        <v>489</v>
      </c>
      <c r="C728" s="47"/>
      <c r="D728" s="47" t="s">
        <v>2120</v>
      </c>
      <c r="E728" s="47" t="s">
        <v>2083</v>
      </c>
      <c r="F728" s="47" t="s">
        <v>2074</v>
      </c>
      <c r="G728" s="47" t="s">
        <v>2121</v>
      </c>
      <c r="H728" s="47"/>
      <c r="I728" s="47"/>
      <c r="J728" s="47"/>
      <c r="K728" s="47"/>
      <c r="L728" s="47"/>
      <c r="M728" s="47"/>
      <c r="N728" s="47"/>
      <c r="O728" s="47">
        <v>568.0</v>
      </c>
    </row>
    <row r="729" ht="14.25" hidden="1" customHeight="1">
      <c r="A729" s="45" t="s">
        <v>30</v>
      </c>
      <c r="B729" s="45" t="s">
        <v>489</v>
      </c>
      <c r="C729" s="45"/>
      <c r="D729" s="45" t="s">
        <v>2138</v>
      </c>
      <c r="E729" s="45" t="s">
        <v>2081</v>
      </c>
      <c r="F729" s="45" t="s">
        <v>2074</v>
      </c>
      <c r="G729" s="45" t="s">
        <v>2170</v>
      </c>
      <c r="H729" s="45"/>
      <c r="I729" s="45"/>
      <c r="J729" s="45">
        <v>0.62</v>
      </c>
      <c r="K729" s="45"/>
      <c r="L729" s="45"/>
      <c r="M729" s="45">
        <v>0.41</v>
      </c>
      <c r="N729" s="45"/>
      <c r="O729" s="45">
        <v>569.0</v>
      </c>
    </row>
    <row r="730" ht="14.25" hidden="1" customHeight="1">
      <c r="A730" s="45" t="s">
        <v>30</v>
      </c>
      <c r="B730" s="45" t="s">
        <v>485</v>
      </c>
      <c r="C730" s="45"/>
      <c r="D730" s="45" t="s">
        <v>2126</v>
      </c>
      <c r="E730" s="45" t="s">
        <v>2088</v>
      </c>
      <c r="F730" s="45" t="s">
        <v>2074</v>
      </c>
      <c r="G730" s="45" t="s">
        <v>2157</v>
      </c>
      <c r="H730" s="45"/>
      <c r="I730" s="45"/>
      <c r="J730" s="45">
        <v>0.076</v>
      </c>
      <c r="K730" s="45"/>
      <c r="L730" s="45"/>
      <c r="M730" s="45"/>
      <c r="N730" s="45"/>
      <c r="O730" s="45">
        <v>505.0</v>
      </c>
    </row>
    <row r="731" ht="14.25" hidden="1" customHeight="1">
      <c r="A731" s="47" t="s">
        <v>30</v>
      </c>
      <c r="B731" s="47" t="s">
        <v>485</v>
      </c>
      <c r="C731" s="47"/>
      <c r="D731" s="47" t="s">
        <v>2126</v>
      </c>
      <c r="E731" s="47" t="s">
        <v>2076</v>
      </c>
      <c r="F731" s="47" t="s">
        <v>2074</v>
      </c>
      <c r="G731" s="47" t="s">
        <v>2149</v>
      </c>
      <c r="H731" s="47"/>
      <c r="I731" s="47"/>
      <c r="J731" s="47">
        <v>0.076</v>
      </c>
      <c r="K731" s="47"/>
      <c r="L731" s="47"/>
      <c r="M731" s="47"/>
      <c r="N731" s="47"/>
      <c r="O731" s="47">
        <v>506.0</v>
      </c>
    </row>
    <row r="732" ht="14.25" hidden="1" customHeight="1">
      <c r="A732" s="47" t="s">
        <v>34</v>
      </c>
      <c r="B732" s="47" t="s">
        <v>483</v>
      </c>
      <c r="C732" s="47"/>
      <c r="D732" s="47" t="s">
        <v>2126</v>
      </c>
      <c r="E732" s="47" t="s">
        <v>2101</v>
      </c>
      <c r="F732" s="47" t="s">
        <v>2074</v>
      </c>
      <c r="G732" s="47" t="s">
        <v>2143</v>
      </c>
      <c r="H732" s="47"/>
      <c r="I732" s="47"/>
      <c r="J732" s="47">
        <v>0.065</v>
      </c>
      <c r="K732" s="47"/>
      <c r="L732" s="47"/>
      <c r="M732" s="47"/>
      <c r="N732" s="47"/>
      <c r="O732" s="47">
        <v>1394.0</v>
      </c>
    </row>
    <row r="733" ht="14.25" hidden="1" customHeight="1">
      <c r="A733" s="47" t="s">
        <v>34</v>
      </c>
      <c r="B733" s="47" t="s">
        <v>483</v>
      </c>
      <c r="C733" s="47"/>
      <c r="D733" s="47" t="s">
        <v>2128</v>
      </c>
      <c r="E733" s="47" t="s">
        <v>2075</v>
      </c>
      <c r="F733" s="47" t="s">
        <v>2074</v>
      </c>
      <c r="G733" s="47" t="s">
        <v>2129</v>
      </c>
      <c r="H733" s="47"/>
      <c r="I733" s="47"/>
      <c r="J733" s="47">
        <v>0.123</v>
      </c>
      <c r="K733" s="47"/>
      <c r="L733" s="47"/>
      <c r="M733" s="47"/>
      <c r="N733" s="47"/>
      <c r="O733" s="47">
        <v>1396.0</v>
      </c>
    </row>
    <row r="734" ht="14.25" hidden="1" customHeight="1">
      <c r="A734" s="45" t="s">
        <v>34</v>
      </c>
      <c r="B734" s="45" t="s">
        <v>483</v>
      </c>
      <c r="C734" s="45"/>
      <c r="D734" s="45" t="s">
        <v>2128</v>
      </c>
      <c r="E734" s="45" t="s">
        <v>2101</v>
      </c>
      <c r="F734" s="45" t="s">
        <v>2074</v>
      </c>
      <c r="G734" s="45" t="s">
        <v>2130</v>
      </c>
      <c r="H734" s="45"/>
      <c r="I734" s="45"/>
      <c r="J734" s="45">
        <v>0.113</v>
      </c>
      <c r="K734" s="45"/>
      <c r="L734" s="45"/>
      <c r="M734" s="45"/>
      <c r="N734" s="45"/>
      <c r="O734" s="45">
        <v>1397.0</v>
      </c>
    </row>
    <row r="735" ht="14.25" hidden="1" customHeight="1">
      <c r="A735" s="47" t="s">
        <v>34</v>
      </c>
      <c r="B735" s="47" t="s">
        <v>483</v>
      </c>
      <c r="C735" s="47"/>
      <c r="D735" s="47" t="s">
        <v>2128</v>
      </c>
      <c r="E735" s="47" t="s">
        <v>2073</v>
      </c>
      <c r="F735" s="47" t="s">
        <v>2074</v>
      </c>
      <c r="G735" s="47" t="s">
        <v>2131</v>
      </c>
      <c r="H735" s="47"/>
      <c r="I735" s="47"/>
      <c r="J735" s="47">
        <v>0.084</v>
      </c>
      <c r="K735" s="47"/>
      <c r="L735" s="47"/>
      <c r="M735" s="47"/>
      <c r="N735" s="47"/>
      <c r="O735" s="47">
        <v>1398.0</v>
      </c>
    </row>
    <row r="736" ht="14.25" hidden="1" customHeight="1">
      <c r="A736" s="45" t="s">
        <v>34</v>
      </c>
      <c r="B736" s="45" t="s">
        <v>483</v>
      </c>
      <c r="C736" s="45"/>
      <c r="D736" s="45" t="s">
        <v>2128</v>
      </c>
      <c r="E736" s="45" t="s">
        <v>2090</v>
      </c>
      <c r="F736" s="45" t="s">
        <v>2074</v>
      </c>
      <c r="G736" s="45" t="s">
        <v>2132</v>
      </c>
      <c r="H736" s="45"/>
      <c r="I736" s="45"/>
      <c r="J736" s="45">
        <v>0.089</v>
      </c>
      <c r="K736" s="45"/>
      <c r="L736" s="45"/>
      <c r="M736" s="45"/>
      <c r="N736" s="45"/>
      <c r="O736" s="45">
        <v>1399.0</v>
      </c>
    </row>
    <row r="737" ht="14.25" hidden="1" customHeight="1">
      <c r="A737" s="47" t="s">
        <v>34</v>
      </c>
      <c r="B737" s="47" t="s">
        <v>483</v>
      </c>
      <c r="C737" s="47"/>
      <c r="D737" s="47" t="s">
        <v>2133</v>
      </c>
      <c r="E737" s="47" t="s">
        <v>2075</v>
      </c>
      <c r="F737" s="47" t="s">
        <v>2074</v>
      </c>
      <c r="G737" s="47" t="s">
        <v>2134</v>
      </c>
      <c r="H737" s="47"/>
      <c r="I737" s="47"/>
      <c r="J737" s="47"/>
      <c r="K737" s="47"/>
      <c r="L737" s="47">
        <v>1.14</v>
      </c>
      <c r="M737" s="47"/>
      <c r="N737" s="47"/>
      <c r="O737" s="47">
        <v>1400.0</v>
      </c>
    </row>
    <row r="738" ht="14.25" hidden="1" customHeight="1">
      <c r="A738" s="45" t="s">
        <v>34</v>
      </c>
      <c r="B738" s="45" t="s">
        <v>483</v>
      </c>
      <c r="C738" s="45"/>
      <c r="D738" s="45" t="s">
        <v>2124</v>
      </c>
      <c r="E738" s="45" t="s">
        <v>2075</v>
      </c>
      <c r="F738" s="45" t="s">
        <v>2074</v>
      </c>
      <c r="G738" s="45" t="s">
        <v>2125</v>
      </c>
      <c r="H738" s="45"/>
      <c r="I738" s="45"/>
      <c r="J738" s="45">
        <v>0.087</v>
      </c>
      <c r="K738" s="45"/>
      <c r="L738" s="45"/>
      <c r="M738" s="45"/>
      <c r="N738" s="45"/>
      <c r="O738" s="45">
        <v>1401.0</v>
      </c>
    </row>
    <row r="739" ht="14.25" hidden="1" customHeight="1">
      <c r="A739" s="47" t="s">
        <v>34</v>
      </c>
      <c r="B739" s="47" t="s">
        <v>483</v>
      </c>
      <c r="C739" s="47"/>
      <c r="D739" s="47" t="s">
        <v>2124</v>
      </c>
      <c r="E739" s="47" t="s">
        <v>2073</v>
      </c>
      <c r="F739" s="47" t="s">
        <v>2074</v>
      </c>
      <c r="G739" s="47"/>
      <c r="H739" s="47"/>
      <c r="I739" s="47"/>
      <c r="J739" s="47">
        <v>0.052</v>
      </c>
      <c r="K739" s="47"/>
      <c r="L739" s="47"/>
      <c r="M739" s="47"/>
      <c r="N739" s="47"/>
      <c r="O739" s="47">
        <v>1402.0</v>
      </c>
    </row>
    <row r="740" ht="14.25" hidden="1" customHeight="1">
      <c r="A740" s="45" t="s">
        <v>34</v>
      </c>
      <c r="B740" s="45" t="s">
        <v>483</v>
      </c>
      <c r="C740" s="45"/>
      <c r="D740" s="45" t="s">
        <v>2124</v>
      </c>
      <c r="E740" s="45" t="s">
        <v>2090</v>
      </c>
      <c r="F740" s="45" t="s">
        <v>2074</v>
      </c>
      <c r="G740" s="45"/>
      <c r="H740" s="45"/>
      <c r="I740" s="45"/>
      <c r="J740" s="45">
        <v>0.033</v>
      </c>
      <c r="K740" s="45"/>
      <c r="L740" s="45"/>
      <c r="M740" s="45"/>
      <c r="N740" s="45"/>
      <c r="O740" s="45">
        <v>1403.0</v>
      </c>
    </row>
    <row r="741" ht="14.25" hidden="1" customHeight="1">
      <c r="A741" s="47" t="s">
        <v>34</v>
      </c>
      <c r="B741" s="47" t="s">
        <v>483</v>
      </c>
      <c r="C741" s="47"/>
      <c r="D741" s="47" t="s">
        <v>2135</v>
      </c>
      <c r="E741" s="47" t="s">
        <v>2080</v>
      </c>
      <c r="F741" s="47" t="s">
        <v>2074</v>
      </c>
      <c r="G741" s="47" t="s">
        <v>2136</v>
      </c>
      <c r="H741" s="47"/>
      <c r="I741" s="47"/>
      <c r="J741" s="47"/>
      <c r="K741" s="47">
        <v>0.73</v>
      </c>
      <c r="L741" s="47"/>
      <c r="M741" s="47"/>
      <c r="N741" s="47"/>
      <c r="O741" s="47">
        <v>1404.0</v>
      </c>
    </row>
    <row r="742" ht="14.25" hidden="1" customHeight="1">
      <c r="A742" s="45" t="s">
        <v>34</v>
      </c>
      <c r="B742" s="45" t="s">
        <v>483</v>
      </c>
      <c r="C742" s="45"/>
      <c r="D742" s="45" t="s">
        <v>2135</v>
      </c>
      <c r="E742" s="45" t="s">
        <v>2137</v>
      </c>
      <c r="F742" s="45" t="s">
        <v>2074</v>
      </c>
      <c r="G742" s="45" t="s">
        <v>2136</v>
      </c>
      <c r="H742" s="45"/>
      <c r="I742" s="45"/>
      <c r="J742" s="45"/>
      <c r="K742" s="45">
        <v>0.84</v>
      </c>
      <c r="L742" s="45"/>
      <c r="M742" s="45"/>
      <c r="N742" s="45"/>
      <c r="O742" s="45">
        <v>1405.0</v>
      </c>
    </row>
    <row r="743" ht="14.25" hidden="1" customHeight="1">
      <c r="A743" s="47" t="s">
        <v>34</v>
      </c>
      <c r="B743" s="47" t="s">
        <v>483</v>
      </c>
      <c r="C743" s="47"/>
      <c r="D743" s="47" t="s">
        <v>2120</v>
      </c>
      <c r="E743" s="47" t="s">
        <v>2082</v>
      </c>
      <c r="F743" s="47" t="s">
        <v>2074</v>
      </c>
      <c r="G743" s="47" t="s">
        <v>2122</v>
      </c>
      <c r="H743" s="47"/>
      <c r="I743" s="47"/>
      <c r="J743" s="47">
        <v>0.7</v>
      </c>
      <c r="K743" s="47"/>
      <c r="L743" s="47"/>
      <c r="M743" s="47"/>
      <c r="N743" s="47"/>
      <c r="O743" s="47">
        <v>1406.0</v>
      </c>
    </row>
    <row r="744" ht="14.25" hidden="1" customHeight="1">
      <c r="A744" s="45" t="s">
        <v>34</v>
      </c>
      <c r="B744" s="45" t="s">
        <v>483</v>
      </c>
      <c r="C744" s="45"/>
      <c r="D744" s="45" t="s">
        <v>2120</v>
      </c>
      <c r="E744" s="45" t="s">
        <v>2083</v>
      </c>
      <c r="F744" s="45" t="s">
        <v>2074</v>
      </c>
      <c r="G744" s="45" t="s">
        <v>2121</v>
      </c>
      <c r="H744" s="45"/>
      <c r="I744" s="45"/>
      <c r="J744" s="45">
        <v>1.45</v>
      </c>
      <c r="K744" s="45"/>
      <c r="L744" s="45"/>
      <c r="M744" s="45"/>
      <c r="N744" s="45"/>
      <c r="O744" s="45">
        <v>1407.0</v>
      </c>
    </row>
    <row r="745" ht="14.25" hidden="1" customHeight="1">
      <c r="A745" s="47" t="s">
        <v>34</v>
      </c>
      <c r="B745" s="47" t="s">
        <v>483</v>
      </c>
      <c r="C745" s="47"/>
      <c r="D745" s="47" t="s">
        <v>2138</v>
      </c>
      <c r="E745" s="47" t="s">
        <v>2139</v>
      </c>
      <c r="F745" s="47" t="s">
        <v>2074</v>
      </c>
      <c r="G745" s="47" t="s">
        <v>2171</v>
      </c>
      <c r="H745" s="47">
        <v>1.0</v>
      </c>
      <c r="I745" s="47">
        <v>10.0</v>
      </c>
      <c r="J745" s="47">
        <v>0.57</v>
      </c>
      <c r="K745" s="47"/>
      <c r="L745" s="47"/>
      <c r="M745" s="47">
        <v>0.49</v>
      </c>
      <c r="N745" s="47"/>
      <c r="O745" s="47">
        <v>1408.0</v>
      </c>
    </row>
    <row r="746" ht="14.25" hidden="1" customHeight="1">
      <c r="A746" s="45" t="s">
        <v>34</v>
      </c>
      <c r="B746" s="45" t="s">
        <v>483</v>
      </c>
      <c r="C746" s="45"/>
      <c r="D746" s="45" t="s">
        <v>2138</v>
      </c>
      <c r="E746" s="45" t="s">
        <v>2141</v>
      </c>
      <c r="F746" s="45" t="s">
        <v>2074</v>
      </c>
      <c r="G746" s="45" t="s">
        <v>2171</v>
      </c>
      <c r="H746" s="45">
        <v>1.0</v>
      </c>
      <c r="I746" s="45">
        <v>10.0</v>
      </c>
      <c r="J746" s="45">
        <v>0.57</v>
      </c>
      <c r="K746" s="45"/>
      <c r="L746" s="45"/>
      <c r="M746" s="45">
        <v>0.49</v>
      </c>
      <c r="N746" s="45"/>
      <c r="O746" s="45">
        <v>1409.0</v>
      </c>
    </row>
    <row r="747" ht="14.25" hidden="1" customHeight="1">
      <c r="A747" s="47" t="s">
        <v>34</v>
      </c>
      <c r="B747" s="47" t="s">
        <v>483</v>
      </c>
      <c r="C747" s="47"/>
      <c r="D747" s="47" t="s">
        <v>2138</v>
      </c>
      <c r="E747" s="47" t="s">
        <v>2142</v>
      </c>
      <c r="F747" s="47" t="s">
        <v>2074</v>
      </c>
      <c r="G747" s="47" t="s">
        <v>2171</v>
      </c>
      <c r="H747" s="47">
        <v>1.0</v>
      </c>
      <c r="I747" s="47">
        <v>10.0</v>
      </c>
      <c r="J747" s="47">
        <v>0.57</v>
      </c>
      <c r="K747" s="47"/>
      <c r="L747" s="47"/>
      <c r="M747" s="47">
        <v>0.49</v>
      </c>
      <c r="N747" s="47"/>
      <c r="O747" s="47">
        <v>1410.0</v>
      </c>
    </row>
    <row r="748" ht="14.25" hidden="1" customHeight="1">
      <c r="A748" s="45" t="s">
        <v>34</v>
      </c>
      <c r="B748" s="45" t="s">
        <v>483</v>
      </c>
      <c r="C748" s="45"/>
      <c r="D748" s="45" t="s">
        <v>2138</v>
      </c>
      <c r="E748" s="45" t="s">
        <v>2081</v>
      </c>
      <c r="F748" s="45" t="s">
        <v>2074</v>
      </c>
      <c r="G748" s="45" t="s">
        <v>2171</v>
      </c>
      <c r="H748" s="45">
        <v>1.0</v>
      </c>
      <c r="I748" s="45">
        <v>10.0</v>
      </c>
      <c r="J748" s="45">
        <v>0.57</v>
      </c>
      <c r="K748" s="45"/>
      <c r="L748" s="45"/>
      <c r="M748" s="45">
        <v>0.49</v>
      </c>
      <c r="N748" s="45"/>
      <c r="O748" s="45">
        <v>1411.0</v>
      </c>
    </row>
    <row r="749" ht="14.25" hidden="1" customHeight="1">
      <c r="A749" s="47" t="s">
        <v>34</v>
      </c>
      <c r="B749" s="47" t="s">
        <v>483</v>
      </c>
      <c r="C749" s="47"/>
      <c r="D749" s="47" t="s">
        <v>2138</v>
      </c>
      <c r="E749" s="47" t="s">
        <v>2139</v>
      </c>
      <c r="F749" s="47" t="s">
        <v>2074</v>
      </c>
      <c r="G749" s="47" t="s">
        <v>2165</v>
      </c>
      <c r="H749" s="47">
        <v>10.001</v>
      </c>
      <c r="I749" s="47">
        <v>20.0</v>
      </c>
      <c r="J749" s="47">
        <v>0.57</v>
      </c>
      <c r="K749" s="47"/>
      <c r="L749" s="47"/>
      <c r="M749" s="47">
        <v>0.39</v>
      </c>
      <c r="N749" s="47"/>
      <c r="O749" s="47">
        <v>1412.0</v>
      </c>
    </row>
    <row r="750" ht="14.25" hidden="1" customHeight="1">
      <c r="A750" s="45" t="s">
        <v>34</v>
      </c>
      <c r="B750" s="45" t="s">
        <v>483</v>
      </c>
      <c r="C750" s="45"/>
      <c r="D750" s="45" t="s">
        <v>2138</v>
      </c>
      <c r="E750" s="45" t="s">
        <v>2141</v>
      </c>
      <c r="F750" s="45" t="s">
        <v>2074</v>
      </c>
      <c r="G750" s="45" t="s">
        <v>2165</v>
      </c>
      <c r="H750" s="45">
        <v>10.001</v>
      </c>
      <c r="I750" s="45">
        <v>20.0</v>
      </c>
      <c r="J750" s="45">
        <v>0.57</v>
      </c>
      <c r="K750" s="45"/>
      <c r="L750" s="45"/>
      <c r="M750" s="45">
        <v>0.39</v>
      </c>
      <c r="N750" s="45"/>
      <c r="O750" s="45">
        <v>1413.0</v>
      </c>
    </row>
    <row r="751" ht="14.25" hidden="1" customHeight="1">
      <c r="A751" s="47" t="s">
        <v>34</v>
      </c>
      <c r="B751" s="47" t="s">
        <v>483</v>
      </c>
      <c r="C751" s="47"/>
      <c r="D751" s="47" t="s">
        <v>2138</v>
      </c>
      <c r="E751" s="47" t="s">
        <v>2142</v>
      </c>
      <c r="F751" s="47" t="s">
        <v>2074</v>
      </c>
      <c r="G751" s="47" t="s">
        <v>2165</v>
      </c>
      <c r="H751" s="47">
        <v>10.001</v>
      </c>
      <c r="I751" s="47">
        <v>20.0</v>
      </c>
      <c r="J751" s="47">
        <v>0.57</v>
      </c>
      <c r="K751" s="47"/>
      <c r="L751" s="47"/>
      <c r="M751" s="47">
        <v>0.39</v>
      </c>
      <c r="N751" s="47"/>
      <c r="O751" s="47">
        <v>1414.0</v>
      </c>
    </row>
    <row r="752" ht="14.25" hidden="1" customHeight="1">
      <c r="A752" s="45" t="s">
        <v>30</v>
      </c>
      <c r="B752" s="45" t="s">
        <v>490</v>
      </c>
      <c r="C752" s="45"/>
      <c r="D752" s="45" t="s">
        <v>2128</v>
      </c>
      <c r="E752" s="45" t="s">
        <v>2075</v>
      </c>
      <c r="F752" s="45" t="s">
        <v>2074</v>
      </c>
      <c r="G752" s="45" t="s">
        <v>2129</v>
      </c>
      <c r="H752" s="45"/>
      <c r="I752" s="45"/>
      <c r="J752" s="45">
        <v>0.136</v>
      </c>
      <c r="K752" s="45"/>
      <c r="L752" s="45"/>
      <c r="M752" s="45"/>
      <c r="N752" s="45"/>
      <c r="O752" s="45">
        <v>579.0</v>
      </c>
    </row>
    <row r="753" ht="14.25" hidden="1" customHeight="1">
      <c r="A753" s="45" t="s">
        <v>34</v>
      </c>
      <c r="B753" s="45" t="s">
        <v>483</v>
      </c>
      <c r="C753" s="45"/>
      <c r="D753" s="45" t="s">
        <v>2138</v>
      </c>
      <c r="E753" s="45" t="s">
        <v>2081</v>
      </c>
      <c r="F753" s="45" t="s">
        <v>2074</v>
      </c>
      <c r="G753" s="45" t="s">
        <v>2165</v>
      </c>
      <c r="H753" s="45">
        <v>10.001</v>
      </c>
      <c r="I753" s="45">
        <v>20.0</v>
      </c>
      <c r="J753" s="45">
        <v>0.57</v>
      </c>
      <c r="K753" s="45"/>
      <c r="L753" s="45"/>
      <c r="M753" s="45">
        <v>0.39</v>
      </c>
      <c r="N753" s="45"/>
      <c r="O753" s="45">
        <v>1415.0</v>
      </c>
    </row>
    <row r="754" ht="14.25" hidden="1" customHeight="1">
      <c r="A754" s="47" t="s">
        <v>30</v>
      </c>
      <c r="B754" s="47" t="s">
        <v>490</v>
      </c>
      <c r="C754" s="47"/>
      <c r="D754" s="47" t="s">
        <v>2128</v>
      </c>
      <c r="E754" s="47" t="s">
        <v>2073</v>
      </c>
      <c r="F754" s="47" t="s">
        <v>2074</v>
      </c>
      <c r="G754" s="47" t="s">
        <v>2131</v>
      </c>
      <c r="H754" s="47"/>
      <c r="I754" s="47"/>
      <c r="J754" s="47">
        <v>0.136</v>
      </c>
      <c r="K754" s="47"/>
      <c r="L754" s="47"/>
      <c r="M754" s="47"/>
      <c r="N754" s="47"/>
      <c r="O754" s="47">
        <v>580.0</v>
      </c>
    </row>
    <row r="755" ht="14.25" hidden="1" customHeight="1">
      <c r="A755" s="47" t="s">
        <v>34</v>
      </c>
      <c r="B755" s="47" t="s">
        <v>483</v>
      </c>
      <c r="C755" s="47"/>
      <c r="D755" s="47" t="s">
        <v>2138</v>
      </c>
      <c r="E755" s="47" t="s">
        <v>2139</v>
      </c>
      <c r="F755" s="47" t="s">
        <v>2074</v>
      </c>
      <c r="G755" s="47" t="s">
        <v>2165</v>
      </c>
      <c r="H755" s="47">
        <v>20.001</v>
      </c>
      <c r="I755" s="47">
        <v>30.0</v>
      </c>
      <c r="J755" s="47">
        <v>0.57</v>
      </c>
      <c r="K755" s="47"/>
      <c r="L755" s="47"/>
      <c r="M755" s="47">
        <v>0.39</v>
      </c>
      <c r="N755" s="47"/>
      <c r="O755" s="47">
        <v>1416.0</v>
      </c>
    </row>
    <row r="756" ht="14.25" hidden="1" customHeight="1">
      <c r="A756" s="45" t="s">
        <v>34</v>
      </c>
      <c r="B756" s="45" t="s">
        <v>483</v>
      </c>
      <c r="C756" s="45"/>
      <c r="D756" s="45" t="s">
        <v>2138</v>
      </c>
      <c r="E756" s="45" t="s">
        <v>2141</v>
      </c>
      <c r="F756" s="45" t="s">
        <v>2074</v>
      </c>
      <c r="G756" s="45" t="s">
        <v>2165</v>
      </c>
      <c r="H756" s="45">
        <v>20.001</v>
      </c>
      <c r="I756" s="45">
        <v>30.0</v>
      </c>
      <c r="J756" s="45">
        <v>0.57</v>
      </c>
      <c r="K756" s="45"/>
      <c r="L756" s="45"/>
      <c r="M756" s="45">
        <v>0.39</v>
      </c>
      <c r="N756" s="45"/>
      <c r="O756" s="45">
        <v>1417.0</v>
      </c>
    </row>
    <row r="757" ht="14.25" hidden="1" customHeight="1">
      <c r="A757" s="47" t="s">
        <v>34</v>
      </c>
      <c r="B757" s="47" t="s">
        <v>483</v>
      </c>
      <c r="C757" s="47"/>
      <c r="D757" s="47" t="s">
        <v>2138</v>
      </c>
      <c r="E757" s="47" t="s">
        <v>2142</v>
      </c>
      <c r="F757" s="47" t="s">
        <v>2074</v>
      </c>
      <c r="G757" s="47" t="s">
        <v>2165</v>
      </c>
      <c r="H757" s="47">
        <v>20.001</v>
      </c>
      <c r="I757" s="47">
        <v>30.0</v>
      </c>
      <c r="J757" s="47">
        <v>0.57</v>
      </c>
      <c r="K757" s="47"/>
      <c r="L757" s="47"/>
      <c r="M757" s="47">
        <v>0.39</v>
      </c>
      <c r="N757" s="47"/>
      <c r="O757" s="47">
        <v>1418.0</v>
      </c>
    </row>
    <row r="758" ht="14.25" hidden="1" customHeight="1">
      <c r="A758" s="45" t="s">
        <v>34</v>
      </c>
      <c r="B758" s="45" t="s">
        <v>483</v>
      </c>
      <c r="C758" s="45"/>
      <c r="D758" s="45" t="s">
        <v>2138</v>
      </c>
      <c r="E758" s="45" t="s">
        <v>2081</v>
      </c>
      <c r="F758" s="45" t="s">
        <v>2074</v>
      </c>
      <c r="G758" s="45" t="s">
        <v>2165</v>
      </c>
      <c r="H758" s="45">
        <v>20.001</v>
      </c>
      <c r="I758" s="45">
        <v>30.0</v>
      </c>
      <c r="J758" s="45">
        <v>0.57</v>
      </c>
      <c r="K758" s="45"/>
      <c r="L758" s="45"/>
      <c r="M758" s="45">
        <v>0.39</v>
      </c>
      <c r="N758" s="45"/>
      <c r="O758" s="45">
        <v>1419.0</v>
      </c>
    </row>
    <row r="759" ht="14.25" hidden="1" customHeight="1">
      <c r="A759" s="47" t="s">
        <v>34</v>
      </c>
      <c r="B759" s="47" t="s">
        <v>483</v>
      </c>
      <c r="C759" s="47"/>
      <c r="D759" s="47" t="s">
        <v>2138</v>
      </c>
      <c r="E759" s="47" t="s">
        <v>2139</v>
      </c>
      <c r="F759" s="47" t="s">
        <v>2074</v>
      </c>
      <c r="G759" s="47" t="s">
        <v>2165</v>
      </c>
      <c r="H759" s="47">
        <v>30.001</v>
      </c>
      <c r="I759" s="47">
        <v>40.0</v>
      </c>
      <c r="J759" s="47">
        <v>0.57</v>
      </c>
      <c r="K759" s="47"/>
      <c r="L759" s="47"/>
      <c r="M759" s="47">
        <v>0.39</v>
      </c>
      <c r="N759" s="47"/>
      <c r="O759" s="47">
        <v>1420.0</v>
      </c>
    </row>
    <row r="760" ht="14.25" hidden="1" customHeight="1">
      <c r="A760" s="45" t="s">
        <v>34</v>
      </c>
      <c r="B760" s="45" t="s">
        <v>483</v>
      </c>
      <c r="C760" s="45"/>
      <c r="D760" s="45" t="s">
        <v>2138</v>
      </c>
      <c r="E760" s="45" t="s">
        <v>2141</v>
      </c>
      <c r="F760" s="45" t="s">
        <v>2074</v>
      </c>
      <c r="G760" s="45" t="s">
        <v>2165</v>
      </c>
      <c r="H760" s="45">
        <v>30.001</v>
      </c>
      <c r="I760" s="45">
        <v>40.0</v>
      </c>
      <c r="J760" s="45">
        <v>0.57</v>
      </c>
      <c r="K760" s="45"/>
      <c r="L760" s="45"/>
      <c r="M760" s="45">
        <v>0.39</v>
      </c>
      <c r="N760" s="45"/>
      <c r="O760" s="45">
        <v>1421.0</v>
      </c>
    </row>
    <row r="761" ht="14.25" hidden="1" customHeight="1">
      <c r="A761" s="47" t="s">
        <v>34</v>
      </c>
      <c r="B761" s="47" t="s">
        <v>483</v>
      </c>
      <c r="C761" s="47"/>
      <c r="D761" s="47" t="s">
        <v>2138</v>
      </c>
      <c r="E761" s="47" t="s">
        <v>2142</v>
      </c>
      <c r="F761" s="47" t="s">
        <v>2074</v>
      </c>
      <c r="G761" s="47" t="s">
        <v>2165</v>
      </c>
      <c r="H761" s="47">
        <v>30.001</v>
      </c>
      <c r="I761" s="47">
        <v>40.0</v>
      </c>
      <c r="J761" s="47">
        <v>0.57</v>
      </c>
      <c r="K761" s="47"/>
      <c r="L761" s="47"/>
      <c r="M761" s="47">
        <v>0.39</v>
      </c>
      <c r="N761" s="47"/>
      <c r="O761" s="47">
        <v>1422.0</v>
      </c>
    </row>
    <row r="762" ht="14.25" hidden="1" customHeight="1">
      <c r="A762" s="45" t="s">
        <v>34</v>
      </c>
      <c r="B762" s="45" t="s">
        <v>483</v>
      </c>
      <c r="C762" s="45"/>
      <c r="D762" s="45" t="s">
        <v>2138</v>
      </c>
      <c r="E762" s="45" t="s">
        <v>2081</v>
      </c>
      <c r="F762" s="45" t="s">
        <v>2074</v>
      </c>
      <c r="G762" s="45" t="s">
        <v>2165</v>
      </c>
      <c r="H762" s="45">
        <v>30.001</v>
      </c>
      <c r="I762" s="45">
        <v>40.0</v>
      </c>
      <c r="J762" s="45">
        <v>0.57</v>
      </c>
      <c r="K762" s="45"/>
      <c r="L762" s="45"/>
      <c r="M762" s="45">
        <v>0.39</v>
      </c>
      <c r="N762" s="45"/>
      <c r="O762" s="45">
        <v>1423.0</v>
      </c>
    </row>
    <row r="763" ht="14.25" hidden="1" customHeight="1">
      <c r="A763" s="47" t="s">
        <v>34</v>
      </c>
      <c r="B763" s="47" t="s">
        <v>483</v>
      </c>
      <c r="C763" s="47"/>
      <c r="D763" s="47" t="s">
        <v>2138</v>
      </c>
      <c r="E763" s="47" t="s">
        <v>2139</v>
      </c>
      <c r="F763" s="47" t="s">
        <v>2074</v>
      </c>
      <c r="G763" s="47" t="s">
        <v>2166</v>
      </c>
      <c r="H763" s="47">
        <v>40.001</v>
      </c>
      <c r="I763" s="47">
        <v>100.0</v>
      </c>
      <c r="J763" s="47">
        <v>0.46</v>
      </c>
      <c r="K763" s="47"/>
      <c r="L763" s="47"/>
      <c r="M763" s="47">
        <v>0.26</v>
      </c>
      <c r="N763" s="47"/>
      <c r="O763" s="47">
        <v>1424.0</v>
      </c>
    </row>
    <row r="764" ht="14.25" hidden="1" customHeight="1">
      <c r="A764" s="45" t="s">
        <v>34</v>
      </c>
      <c r="B764" s="45" t="s">
        <v>483</v>
      </c>
      <c r="C764" s="45"/>
      <c r="D764" s="45" t="s">
        <v>2138</v>
      </c>
      <c r="E764" s="45" t="s">
        <v>2141</v>
      </c>
      <c r="F764" s="45" t="s">
        <v>2074</v>
      </c>
      <c r="G764" s="45" t="s">
        <v>2166</v>
      </c>
      <c r="H764" s="45">
        <v>40.001</v>
      </c>
      <c r="I764" s="45">
        <v>100.0</v>
      </c>
      <c r="J764" s="45">
        <v>0.46</v>
      </c>
      <c r="K764" s="45"/>
      <c r="L764" s="45"/>
      <c r="M764" s="45">
        <v>0.26</v>
      </c>
      <c r="N764" s="45"/>
      <c r="O764" s="45">
        <v>1425.0</v>
      </c>
    </row>
    <row r="765" ht="14.25" hidden="1" customHeight="1">
      <c r="A765" s="47" t="s">
        <v>34</v>
      </c>
      <c r="B765" s="47" t="s">
        <v>483</v>
      </c>
      <c r="C765" s="47"/>
      <c r="D765" s="47" t="s">
        <v>2138</v>
      </c>
      <c r="E765" s="47" t="s">
        <v>2142</v>
      </c>
      <c r="F765" s="47" t="s">
        <v>2074</v>
      </c>
      <c r="G765" s="47" t="s">
        <v>2166</v>
      </c>
      <c r="H765" s="47">
        <v>40.001</v>
      </c>
      <c r="I765" s="47">
        <v>100.0</v>
      </c>
      <c r="J765" s="47">
        <v>0.46</v>
      </c>
      <c r="K765" s="47"/>
      <c r="L765" s="47"/>
      <c r="M765" s="47">
        <v>0.26</v>
      </c>
      <c r="N765" s="47"/>
      <c r="O765" s="47">
        <v>1426.0</v>
      </c>
    </row>
    <row r="766" ht="14.25" hidden="1" customHeight="1">
      <c r="A766" s="45" t="s">
        <v>34</v>
      </c>
      <c r="B766" s="45" t="s">
        <v>483</v>
      </c>
      <c r="C766" s="45"/>
      <c r="D766" s="45" t="s">
        <v>2138</v>
      </c>
      <c r="E766" s="45" t="s">
        <v>2081</v>
      </c>
      <c r="F766" s="45" t="s">
        <v>2074</v>
      </c>
      <c r="G766" s="45" t="s">
        <v>2166</v>
      </c>
      <c r="H766" s="45">
        <v>40.001</v>
      </c>
      <c r="I766" s="45">
        <v>100.0</v>
      </c>
      <c r="J766" s="45">
        <v>0.46</v>
      </c>
      <c r="K766" s="45"/>
      <c r="L766" s="45"/>
      <c r="M766" s="45">
        <v>0.26</v>
      </c>
      <c r="N766" s="45"/>
      <c r="O766" s="45">
        <v>1427.0</v>
      </c>
    </row>
    <row r="767" ht="14.25" hidden="1" customHeight="1">
      <c r="A767" s="47" t="s">
        <v>38</v>
      </c>
      <c r="B767" s="47" t="s">
        <v>483</v>
      </c>
      <c r="C767" s="47"/>
      <c r="D767" s="47" t="s">
        <v>2126</v>
      </c>
      <c r="E767" s="47" t="s">
        <v>2101</v>
      </c>
      <c r="F767" s="47" t="s">
        <v>2074</v>
      </c>
      <c r="G767" s="47" t="s">
        <v>2143</v>
      </c>
      <c r="H767" s="47"/>
      <c r="I767" s="47"/>
      <c r="J767" s="47">
        <v>0.065</v>
      </c>
      <c r="K767" s="47"/>
      <c r="L767" s="47"/>
      <c r="M767" s="47"/>
      <c r="N767" s="47"/>
      <c r="O767" s="47">
        <v>2186.0</v>
      </c>
    </row>
    <row r="768" ht="14.25" hidden="1" customHeight="1">
      <c r="A768" s="47" t="s">
        <v>38</v>
      </c>
      <c r="B768" s="47" t="s">
        <v>483</v>
      </c>
      <c r="C768" s="47"/>
      <c r="D768" s="47" t="s">
        <v>2128</v>
      </c>
      <c r="E768" s="47" t="s">
        <v>2075</v>
      </c>
      <c r="F768" s="47" t="s">
        <v>2074</v>
      </c>
      <c r="G768" s="47" t="s">
        <v>2129</v>
      </c>
      <c r="H768" s="47"/>
      <c r="I768" s="47"/>
      <c r="J768" s="47">
        <v>0.09</v>
      </c>
      <c r="K768" s="47"/>
      <c r="L768" s="47"/>
      <c r="M768" s="47"/>
      <c r="N768" s="47"/>
      <c r="O768" s="47">
        <v>2188.0</v>
      </c>
    </row>
    <row r="769" ht="14.25" hidden="1" customHeight="1">
      <c r="A769" s="45" t="s">
        <v>38</v>
      </c>
      <c r="B769" s="45" t="s">
        <v>483</v>
      </c>
      <c r="C769" s="45"/>
      <c r="D769" s="45" t="s">
        <v>2128</v>
      </c>
      <c r="E769" s="45" t="s">
        <v>2101</v>
      </c>
      <c r="F769" s="45" t="s">
        <v>2074</v>
      </c>
      <c r="G769" s="45" t="s">
        <v>2130</v>
      </c>
      <c r="H769" s="45"/>
      <c r="I769" s="45"/>
      <c r="J769" s="45">
        <v>0.113</v>
      </c>
      <c r="K769" s="45"/>
      <c r="L769" s="45"/>
      <c r="M769" s="45"/>
      <c r="N769" s="45"/>
      <c r="O769" s="45">
        <v>2189.0</v>
      </c>
    </row>
    <row r="770" ht="14.25" hidden="1" customHeight="1">
      <c r="A770" s="47" t="s">
        <v>38</v>
      </c>
      <c r="B770" s="47" t="s">
        <v>483</v>
      </c>
      <c r="C770" s="47"/>
      <c r="D770" s="47" t="s">
        <v>2128</v>
      </c>
      <c r="E770" s="47" t="s">
        <v>2073</v>
      </c>
      <c r="F770" s="47" t="s">
        <v>2074</v>
      </c>
      <c r="G770" s="47" t="s">
        <v>2131</v>
      </c>
      <c r="H770" s="47"/>
      <c r="I770" s="47"/>
      <c r="J770" s="47">
        <v>0.064</v>
      </c>
      <c r="K770" s="47"/>
      <c r="L770" s="47"/>
      <c r="M770" s="47"/>
      <c r="N770" s="47"/>
      <c r="O770" s="47">
        <v>2190.0</v>
      </c>
    </row>
    <row r="771" ht="14.25" hidden="1" customHeight="1">
      <c r="A771" s="45" t="s">
        <v>42</v>
      </c>
      <c r="B771" s="45" t="s">
        <v>471</v>
      </c>
      <c r="C771" s="45"/>
      <c r="D771" s="45" t="s">
        <v>2126</v>
      </c>
      <c r="E771" s="45" t="s">
        <v>2088</v>
      </c>
      <c r="F771" s="45" t="s">
        <v>2074</v>
      </c>
      <c r="G771" s="61" t="s">
        <v>2148</v>
      </c>
      <c r="H771" s="45"/>
      <c r="I771" s="45"/>
      <c r="J771" s="45">
        <v>0.048</v>
      </c>
      <c r="K771" s="45"/>
      <c r="L771" s="45"/>
      <c r="M771" s="45"/>
      <c r="N771" s="45"/>
      <c r="O771" s="45">
        <v>3085.0</v>
      </c>
    </row>
    <row r="772" ht="14.25" hidden="1" customHeight="1">
      <c r="A772" s="47" t="s">
        <v>42</v>
      </c>
      <c r="B772" s="47" t="s">
        <v>471</v>
      </c>
      <c r="C772" s="47"/>
      <c r="D772" s="47" t="s">
        <v>2126</v>
      </c>
      <c r="E772" s="47" t="s">
        <v>2101</v>
      </c>
      <c r="F772" s="47" t="s">
        <v>2074</v>
      </c>
      <c r="G772" s="93" t="s">
        <v>2127</v>
      </c>
      <c r="H772" s="47"/>
      <c r="I772" s="47"/>
      <c r="J772" s="47">
        <v>0.041</v>
      </c>
      <c r="K772" s="47"/>
      <c r="L772" s="47"/>
      <c r="M772" s="47"/>
      <c r="N772" s="47"/>
      <c r="O772" s="47">
        <v>3086.0</v>
      </c>
    </row>
    <row r="773" ht="14.25" hidden="1" customHeight="1">
      <c r="A773" s="45" t="s">
        <v>42</v>
      </c>
      <c r="B773" s="45" t="s">
        <v>471</v>
      </c>
      <c r="C773" s="45"/>
      <c r="D773" s="45" t="s">
        <v>2126</v>
      </c>
      <c r="E773" s="45" t="s">
        <v>2076</v>
      </c>
      <c r="F773" s="45" t="s">
        <v>2074</v>
      </c>
      <c r="G773" s="45" t="s">
        <v>2149</v>
      </c>
      <c r="H773" s="45"/>
      <c r="I773" s="45"/>
      <c r="J773" s="45">
        <v>0.027</v>
      </c>
      <c r="K773" s="45"/>
      <c r="L773" s="45"/>
      <c r="M773" s="45"/>
      <c r="N773" s="45"/>
      <c r="O773" s="45">
        <v>3087.0</v>
      </c>
    </row>
    <row r="774" ht="14.25" hidden="1" customHeight="1">
      <c r="A774" s="47" t="s">
        <v>42</v>
      </c>
      <c r="B774" s="47" t="s">
        <v>471</v>
      </c>
      <c r="C774" s="47"/>
      <c r="D774" s="47" t="s">
        <v>2128</v>
      </c>
      <c r="E774" s="47" t="s">
        <v>2075</v>
      </c>
      <c r="F774" s="47" t="s">
        <v>2074</v>
      </c>
      <c r="G774" s="47" t="s">
        <v>2129</v>
      </c>
      <c r="H774" s="47"/>
      <c r="I774" s="47"/>
      <c r="J774" s="47">
        <v>0.58</v>
      </c>
      <c r="K774" s="47"/>
      <c r="L774" s="47"/>
      <c r="M774" s="47"/>
      <c r="N774" s="47"/>
      <c r="O774" s="47">
        <v>3088.0</v>
      </c>
    </row>
    <row r="775" ht="14.25" hidden="1" customHeight="1">
      <c r="A775" s="45" t="s">
        <v>42</v>
      </c>
      <c r="B775" s="45" t="s">
        <v>471</v>
      </c>
      <c r="C775" s="45"/>
      <c r="D775" s="45" t="s">
        <v>2128</v>
      </c>
      <c r="E775" s="45" t="s">
        <v>2101</v>
      </c>
      <c r="F775" s="45" t="s">
        <v>2074</v>
      </c>
      <c r="G775" s="45" t="s">
        <v>2130</v>
      </c>
      <c r="H775" s="45"/>
      <c r="I775" s="45"/>
      <c r="J775" s="45">
        <v>0.094</v>
      </c>
      <c r="K775" s="45"/>
      <c r="L775" s="45"/>
      <c r="M775" s="45"/>
      <c r="N775" s="45"/>
      <c r="O775" s="45">
        <v>3089.0</v>
      </c>
    </row>
    <row r="776" ht="14.25" hidden="1" customHeight="1">
      <c r="A776" s="47" t="s">
        <v>42</v>
      </c>
      <c r="B776" s="47" t="s">
        <v>471</v>
      </c>
      <c r="C776" s="47"/>
      <c r="D776" s="47" t="s">
        <v>2128</v>
      </c>
      <c r="E776" s="47" t="s">
        <v>2073</v>
      </c>
      <c r="F776" s="47" t="s">
        <v>2074</v>
      </c>
      <c r="G776" s="47" t="s">
        <v>2131</v>
      </c>
      <c r="H776" s="47"/>
      <c r="I776" s="47"/>
      <c r="J776" s="47">
        <v>0.124</v>
      </c>
      <c r="K776" s="47"/>
      <c r="L776" s="47"/>
      <c r="M776" s="47"/>
      <c r="N776" s="47"/>
      <c r="O776" s="47">
        <v>3090.0</v>
      </c>
    </row>
    <row r="777" ht="14.25" hidden="1" customHeight="1">
      <c r="A777" s="45" t="s">
        <v>42</v>
      </c>
      <c r="B777" s="45" t="s">
        <v>471</v>
      </c>
      <c r="C777" s="45"/>
      <c r="D777" s="45" t="s">
        <v>2128</v>
      </c>
      <c r="E777" s="45" t="s">
        <v>2090</v>
      </c>
      <c r="F777" s="45" t="s">
        <v>2074</v>
      </c>
      <c r="G777" s="45" t="s">
        <v>2132</v>
      </c>
      <c r="H777" s="45"/>
      <c r="I777" s="45"/>
      <c r="J777" s="45">
        <v>0.089</v>
      </c>
      <c r="K777" s="45"/>
      <c r="L777" s="45"/>
      <c r="M777" s="45"/>
      <c r="N777" s="45"/>
      <c r="O777" s="45">
        <v>3091.0</v>
      </c>
    </row>
    <row r="778" ht="14.25" hidden="1" customHeight="1">
      <c r="A778" s="47" t="s">
        <v>42</v>
      </c>
      <c r="B778" s="47" t="s">
        <v>471</v>
      </c>
      <c r="C778" s="47"/>
      <c r="D778" s="47" t="s">
        <v>2133</v>
      </c>
      <c r="E778" s="47" t="s">
        <v>2075</v>
      </c>
      <c r="F778" s="47" t="s">
        <v>2074</v>
      </c>
      <c r="G778" s="47" t="s">
        <v>2134</v>
      </c>
      <c r="H778" s="47"/>
      <c r="I778" s="47"/>
      <c r="J778" s="47"/>
      <c r="K778" s="47"/>
      <c r="L778" s="47">
        <v>1.14</v>
      </c>
      <c r="M778" s="47"/>
      <c r="N778" s="47"/>
      <c r="O778" s="47">
        <v>3092.0</v>
      </c>
    </row>
    <row r="779" ht="14.25" hidden="1" customHeight="1">
      <c r="A779" s="45" t="s">
        <v>42</v>
      </c>
      <c r="B779" s="45" t="s">
        <v>471</v>
      </c>
      <c r="C779" s="45"/>
      <c r="D779" s="45" t="s">
        <v>2124</v>
      </c>
      <c r="E779" s="45" t="s">
        <v>2075</v>
      </c>
      <c r="F779" s="45" t="s">
        <v>2074</v>
      </c>
      <c r="G779" s="45" t="s">
        <v>2125</v>
      </c>
      <c r="H779" s="45"/>
      <c r="I779" s="45"/>
      <c r="J779" s="45">
        <v>0.322</v>
      </c>
      <c r="K779" s="45"/>
      <c r="L779" s="45"/>
      <c r="M779" s="45"/>
      <c r="N779" s="45"/>
      <c r="O779" s="45">
        <v>3093.0</v>
      </c>
    </row>
    <row r="780" ht="14.25" hidden="1" customHeight="1">
      <c r="A780" s="47" t="s">
        <v>42</v>
      </c>
      <c r="B780" s="47" t="s">
        <v>471</v>
      </c>
      <c r="C780" s="47"/>
      <c r="D780" s="47" t="s">
        <v>2124</v>
      </c>
      <c r="E780" s="47" t="s">
        <v>2073</v>
      </c>
      <c r="F780" s="47" t="s">
        <v>2074</v>
      </c>
      <c r="G780" s="47"/>
      <c r="H780" s="47"/>
      <c r="I780" s="47"/>
      <c r="J780" s="47">
        <v>0.35</v>
      </c>
      <c r="K780" s="47"/>
      <c r="L780" s="47"/>
      <c r="M780" s="47"/>
      <c r="N780" s="47"/>
      <c r="O780" s="47">
        <v>3094.0</v>
      </c>
    </row>
    <row r="781" ht="14.25" hidden="1" customHeight="1">
      <c r="A781" s="45" t="s">
        <v>42</v>
      </c>
      <c r="B781" s="45" t="s">
        <v>471</v>
      </c>
      <c r="C781" s="45"/>
      <c r="D781" s="45" t="s">
        <v>2124</v>
      </c>
      <c r="E781" s="45" t="s">
        <v>2090</v>
      </c>
      <c r="F781" s="45" t="s">
        <v>2074</v>
      </c>
      <c r="G781" s="45"/>
      <c r="H781" s="45"/>
      <c r="I781" s="45"/>
      <c r="J781" s="45">
        <v>0.282</v>
      </c>
      <c r="K781" s="45"/>
      <c r="L781" s="45"/>
      <c r="M781" s="45"/>
      <c r="N781" s="45"/>
      <c r="O781" s="45">
        <v>3095.0</v>
      </c>
    </row>
    <row r="782" ht="14.25" hidden="1" customHeight="1">
      <c r="A782" s="47" t="s">
        <v>42</v>
      </c>
      <c r="B782" s="47" t="s">
        <v>471</v>
      </c>
      <c r="C782" s="47"/>
      <c r="D782" s="47" t="s">
        <v>2135</v>
      </c>
      <c r="E782" s="47" t="s">
        <v>2080</v>
      </c>
      <c r="F782" s="47" t="s">
        <v>2074</v>
      </c>
      <c r="G782" s="47" t="s">
        <v>2136</v>
      </c>
      <c r="H782" s="47"/>
      <c r="I782" s="47"/>
      <c r="J782" s="47"/>
      <c r="K782" s="47">
        <v>0.73</v>
      </c>
      <c r="L782" s="47"/>
      <c r="M782" s="47"/>
      <c r="N782" s="47"/>
      <c r="O782" s="47">
        <v>3096.0</v>
      </c>
    </row>
    <row r="783" ht="14.25" hidden="1" customHeight="1">
      <c r="A783" s="45" t="s">
        <v>42</v>
      </c>
      <c r="B783" s="45" t="s">
        <v>471</v>
      </c>
      <c r="C783" s="45"/>
      <c r="D783" s="45" t="s">
        <v>2135</v>
      </c>
      <c r="E783" s="45" t="s">
        <v>2137</v>
      </c>
      <c r="F783" s="45" t="s">
        <v>2074</v>
      </c>
      <c r="G783" s="45" t="s">
        <v>2136</v>
      </c>
      <c r="H783" s="45"/>
      <c r="I783" s="45"/>
      <c r="J783" s="45"/>
      <c r="K783" s="45">
        <v>1.02</v>
      </c>
      <c r="L783" s="45"/>
      <c r="M783" s="45"/>
      <c r="N783" s="45"/>
      <c r="O783" s="45">
        <v>3097.0</v>
      </c>
    </row>
    <row r="784" ht="14.25" hidden="1" customHeight="1">
      <c r="A784" s="47" t="s">
        <v>42</v>
      </c>
      <c r="B784" s="47" t="s">
        <v>471</v>
      </c>
      <c r="C784" s="47"/>
      <c r="D784" s="47" t="s">
        <v>2120</v>
      </c>
      <c r="E784" s="47" t="s">
        <v>2082</v>
      </c>
      <c r="F784" s="47" t="s">
        <v>2074</v>
      </c>
      <c r="G784" s="47" t="s">
        <v>2122</v>
      </c>
      <c r="H784" s="47"/>
      <c r="I784" s="47"/>
      <c r="J784" s="47">
        <v>0.7</v>
      </c>
      <c r="K784" s="47"/>
      <c r="L784" s="47"/>
      <c r="M784" s="47"/>
      <c r="N784" s="47"/>
      <c r="O784" s="47">
        <v>3098.0</v>
      </c>
    </row>
    <row r="785" ht="14.25" hidden="1" customHeight="1">
      <c r="A785" s="45" t="s">
        <v>42</v>
      </c>
      <c r="B785" s="45" t="s">
        <v>471</v>
      </c>
      <c r="C785" s="45"/>
      <c r="D785" s="45" t="s">
        <v>2120</v>
      </c>
      <c r="E785" s="45" t="s">
        <v>2083</v>
      </c>
      <c r="F785" s="45" t="s">
        <v>2074</v>
      </c>
      <c r="G785" s="45" t="s">
        <v>2121</v>
      </c>
      <c r="H785" s="45"/>
      <c r="I785" s="45"/>
      <c r="J785" s="45">
        <v>1.45</v>
      </c>
      <c r="K785" s="45"/>
      <c r="L785" s="45"/>
      <c r="M785" s="45"/>
      <c r="N785" s="45"/>
      <c r="O785" s="45">
        <v>3099.0</v>
      </c>
    </row>
    <row r="786" ht="14.25" hidden="1" customHeight="1">
      <c r="A786" s="47" t="s">
        <v>42</v>
      </c>
      <c r="B786" s="47" t="s">
        <v>471</v>
      </c>
      <c r="C786" s="47"/>
      <c r="D786" s="47" t="s">
        <v>2138</v>
      </c>
      <c r="E786" s="47" t="s">
        <v>2139</v>
      </c>
      <c r="F786" s="47" t="s">
        <v>2074</v>
      </c>
      <c r="G786" s="47" t="s">
        <v>2151</v>
      </c>
      <c r="H786" s="47"/>
      <c r="I786" s="47"/>
      <c r="J786" s="47">
        <v>0.5</v>
      </c>
      <c r="K786" s="47"/>
      <c r="L786" s="47"/>
      <c r="M786" s="47">
        <v>0.25</v>
      </c>
      <c r="N786" s="47">
        <v>1.1</v>
      </c>
      <c r="O786" s="47">
        <v>3100.0</v>
      </c>
    </row>
    <row r="787" ht="14.25" hidden="1" customHeight="1">
      <c r="A787" s="45" t="s">
        <v>42</v>
      </c>
      <c r="B787" s="45" t="s">
        <v>471</v>
      </c>
      <c r="C787" s="45"/>
      <c r="D787" s="45" t="s">
        <v>2138</v>
      </c>
      <c r="E787" s="45" t="s">
        <v>2141</v>
      </c>
      <c r="F787" s="45" t="s">
        <v>2074</v>
      </c>
      <c r="G787" s="45" t="s">
        <v>2145</v>
      </c>
      <c r="H787" s="45"/>
      <c r="I787" s="45"/>
      <c r="J787" s="45">
        <v>0.57</v>
      </c>
      <c r="K787" s="45"/>
      <c r="L787" s="45"/>
      <c r="M787" s="45">
        <v>0.25</v>
      </c>
      <c r="N787" s="45">
        <v>1.1</v>
      </c>
      <c r="O787" s="45">
        <v>3101.0</v>
      </c>
    </row>
    <row r="788" ht="14.25" hidden="1" customHeight="1">
      <c r="A788" s="47" t="s">
        <v>42</v>
      </c>
      <c r="B788" s="47" t="s">
        <v>471</v>
      </c>
      <c r="C788" s="47"/>
      <c r="D788" s="47" t="s">
        <v>2138</v>
      </c>
      <c r="E788" s="47" t="s">
        <v>2142</v>
      </c>
      <c r="F788" s="47" t="s">
        <v>2074</v>
      </c>
      <c r="G788" s="47" t="s">
        <v>2144</v>
      </c>
      <c r="H788" s="47"/>
      <c r="I788" s="47"/>
      <c r="J788" s="47">
        <v>0.65</v>
      </c>
      <c r="K788" s="47"/>
      <c r="L788" s="47"/>
      <c r="M788" s="47">
        <v>0.25</v>
      </c>
      <c r="N788" s="47">
        <v>1.1</v>
      </c>
      <c r="O788" s="47">
        <v>3102.0</v>
      </c>
    </row>
    <row r="789" ht="14.25" hidden="1" customHeight="1">
      <c r="A789" s="45" t="s">
        <v>42</v>
      </c>
      <c r="B789" s="45" t="s">
        <v>471</v>
      </c>
      <c r="C789" s="45"/>
      <c r="D789" s="45" t="s">
        <v>2138</v>
      </c>
      <c r="E789" s="45" t="s">
        <v>2081</v>
      </c>
      <c r="F789" s="45" t="s">
        <v>2074</v>
      </c>
      <c r="G789" s="92" t="s">
        <v>2103</v>
      </c>
      <c r="H789" s="45"/>
      <c r="I789" s="45"/>
      <c r="J789" s="45">
        <v>1.1</v>
      </c>
      <c r="K789" s="45"/>
      <c r="L789" s="45"/>
      <c r="M789" s="45">
        <v>0.25</v>
      </c>
      <c r="N789" s="45">
        <v>1.1</v>
      </c>
      <c r="O789" s="45">
        <v>3103.0</v>
      </c>
    </row>
    <row r="790" ht="14.25" hidden="1" customHeight="1">
      <c r="A790" s="47" t="s">
        <v>42</v>
      </c>
      <c r="B790" s="47" t="s">
        <v>471</v>
      </c>
      <c r="C790" s="47"/>
      <c r="D790" s="47" t="s">
        <v>2126</v>
      </c>
      <c r="E790" s="47" t="s">
        <v>2088</v>
      </c>
      <c r="F790" s="47" t="s">
        <v>2089</v>
      </c>
      <c r="G790" s="61" t="s">
        <v>2148</v>
      </c>
      <c r="H790" s="47"/>
      <c r="I790" s="47"/>
      <c r="J790" s="47">
        <v>0.039</v>
      </c>
      <c r="K790" s="47"/>
      <c r="L790" s="47"/>
      <c r="M790" s="47"/>
      <c r="N790" s="47"/>
      <c r="O790" s="47">
        <v>3110.0</v>
      </c>
    </row>
    <row r="791" ht="14.25" hidden="1" customHeight="1">
      <c r="A791" s="45" t="s">
        <v>42</v>
      </c>
      <c r="B791" s="45" t="s">
        <v>471</v>
      </c>
      <c r="C791" s="45"/>
      <c r="D791" s="45" t="s">
        <v>2126</v>
      </c>
      <c r="E791" s="45" t="s">
        <v>2101</v>
      </c>
      <c r="F791" s="45" t="s">
        <v>2089</v>
      </c>
      <c r="G791" s="93" t="s">
        <v>2127</v>
      </c>
      <c r="H791" s="45"/>
      <c r="I791" s="45"/>
      <c r="J791" s="45">
        <v>0.041</v>
      </c>
      <c r="K791" s="45"/>
      <c r="L791" s="45"/>
      <c r="M791" s="45"/>
      <c r="N791" s="45"/>
      <c r="O791" s="45">
        <v>3111.0</v>
      </c>
    </row>
    <row r="792" ht="14.25" hidden="1" customHeight="1">
      <c r="A792" s="47" t="s">
        <v>42</v>
      </c>
      <c r="B792" s="47" t="s">
        <v>471</v>
      </c>
      <c r="C792" s="47"/>
      <c r="D792" s="47" t="s">
        <v>2126</v>
      </c>
      <c r="E792" s="47" t="s">
        <v>2076</v>
      </c>
      <c r="F792" s="47" t="s">
        <v>2089</v>
      </c>
      <c r="G792" s="47" t="s">
        <v>2149</v>
      </c>
      <c r="H792" s="47"/>
      <c r="I792" s="47"/>
      <c r="J792" s="47">
        <v>0.027</v>
      </c>
      <c r="K792" s="47"/>
      <c r="L792" s="47"/>
      <c r="M792" s="47"/>
      <c r="N792" s="47"/>
      <c r="O792" s="47">
        <v>3112.0</v>
      </c>
    </row>
    <row r="793" ht="14.25" hidden="1" customHeight="1">
      <c r="A793" s="45" t="s">
        <v>42</v>
      </c>
      <c r="B793" s="45" t="s">
        <v>471</v>
      </c>
      <c r="C793" s="45"/>
      <c r="D793" s="45" t="s">
        <v>2128</v>
      </c>
      <c r="E793" s="45" t="s">
        <v>2075</v>
      </c>
      <c r="F793" s="45" t="s">
        <v>2089</v>
      </c>
      <c r="G793" s="45" t="s">
        <v>2129</v>
      </c>
      <c r="H793" s="45"/>
      <c r="I793" s="45"/>
      <c r="J793" s="45">
        <v>1151.0</v>
      </c>
      <c r="K793" s="45"/>
      <c r="L793" s="45"/>
      <c r="M793" s="45"/>
      <c r="N793" s="45"/>
      <c r="O793" s="45">
        <v>3113.0</v>
      </c>
    </row>
    <row r="794" ht="14.25" hidden="1" customHeight="1">
      <c r="A794" s="47" t="s">
        <v>42</v>
      </c>
      <c r="B794" s="47" t="s">
        <v>471</v>
      </c>
      <c r="C794" s="47"/>
      <c r="D794" s="47" t="s">
        <v>2128</v>
      </c>
      <c r="E794" s="47" t="s">
        <v>2101</v>
      </c>
      <c r="F794" s="47" t="s">
        <v>2089</v>
      </c>
      <c r="G794" s="47" t="s">
        <v>2130</v>
      </c>
      <c r="H794" s="47"/>
      <c r="I794" s="47"/>
      <c r="J794" s="47">
        <v>0.094</v>
      </c>
      <c r="K794" s="47"/>
      <c r="L794" s="47"/>
      <c r="M794" s="47"/>
      <c r="N794" s="47"/>
      <c r="O794" s="47">
        <v>3114.0</v>
      </c>
    </row>
    <row r="795" ht="14.25" hidden="1" customHeight="1">
      <c r="A795" s="45" t="s">
        <v>42</v>
      </c>
      <c r="B795" s="45" t="s">
        <v>471</v>
      </c>
      <c r="C795" s="45"/>
      <c r="D795" s="45" t="s">
        <v>2128</v>
      </c>
      <c r="E795" s="45" t="s">
        <v>2073</v>
      </c>
      <c r="F795" s="45" t="s">
        <v>2089</v>
      </c>
      <c r="G795" s="45" t="s">
        <v>2131</v>
      </c>
      <c r="H795" s="45"/>
      <c r="I795" s="45"/>
      <c r="J795" s="45">
        <v>0.124</v>
      </c>
      <c r="K795" s="45"/>
      <c r="L795" s="45"/>
      <c r="M795" s="45"/>
      <c r="N795" s="45"/>
      <c r="O795" s="45">
        <v>3115.0</v>
      </c>
    </row>
    <row r="796" ht="14.25" hidden="1" customHeight="1">
      <c r="A796" s="47" t="s">
        <v>42</v>
      </c>
      <c r="B796" s="47" t="s">
        <v>471</v>
      </c>
      <c r="C796" s="47"/>
      <c r="D796" s="47" t="s">
        <v>2128</v>
      </c>
      <c r="E796" s="47" t="s">
        <v>2090</v>
      </c>
      <c r="F796" s="47" t="s">
        <v>2089</v>
      </c>
      <c r="G796" s="47" t="s">
        <v>2132</v>
      </c>
      <c r="H796" s="47"/>
      <c r="I796" s="47"/>
      <c r="J796" s="47">
        <v>0.089</v>
      </c>
      <c r="K796" s="47"/>
      <c r="L796" s="47"/>
      <c r="M796" s="47"/>
      <c r="N796" s="47"/>
      <c r="O796" s="47">
        <v>3116.0</v>
      </c>
    </row>
    <row r="797" ht="14.25" hidden="1" customHeight="1">
      <c r="A797" s="45" t="s">
        <v>42</v>
      </c>
      <c r="B797" s="45" t="s">
        <v>471</v>
      </c>
      <c r="C797" s="45"/>
      <c r="D797" s="45" t="s">
        <v>2133</v>
      </c>
      <c r="E797" s="45" t="s">
        <v>2075</v>
      </c>
      <c r="F797" s="45" t="s">
        <v>2089</v>
      </c>
      <c r="G797" s="45" t="s">
        <v>2134</v>
      </c>
      <c r="H797" s="45"/>
      <c r="I797" s="45"/>
      <c r="J797" s="45"/>
      <c r="K797" s="45"/>
      <c r="L797" s="45">
        <v>1.14</v>
      </c>
      <c r="M797" s="45"/>
      <c r="N797" s="45"/>
      <c r="O797" s="45">
        <v>3117.0</v>
      </c>
    </row>
    <row r="798" ht="14.25" hidden="1" customHeight="1">
      <c r="A798" s="47" t="s">
        <v>42</v>
      </c>
      <c r="B798" s="47" t="s">
        <v>471</v>
      </c>
      <c r="C798" s="47"/>
      <c r="D798" s="47" t="s">
        <v>2124</v>
      </c>
      <c r="E798" s="47" t="s">
        <v>2075</v>
      </c>
      <c r="F798" s="47" t="s">
        <v>2089</v>
      </c>
      <c r="G798" s="47" t="s">
        <v>2125</v>
      </c>
      <c r="H798" s="47"/>
      <c r="I798" s="47"/>
      <c r="J798" s="47">
        <v>0.322</v>
      </c>
      <c r="K798" s="47"/>
      <c r="L798" s="47"/>
      <c r="M798" s="47"/>
      <c r="N798" s="47"/>
      <c r="O798" s="47">
        <v>3118.0</v>
      </c>
    </row>
    <row r="799" ht="14.25" hidden="1" customHeight="1">
      <c r="A799" s="45" t="s">
        <v>42</v>
      </c>
      <c r="B799" s="45" t="s">
        <v>471</v>
      </c>
      <c r="C799" s="45"/>
      <c r="D799" s="45" t="s">
        <v>2124</v>
      </c>
      <c r="E799" s="45" t="s">
        <v>2073</v>
      </c>
      <c r="F799" s="45" t="s">
        <v>2089</v>
      </c>
      <c r="G799" s="45"/>
      <c r="H799" s="45"/>
      <c r="I799" s="45"/>
      <c r="J799" s="45">
        <v>0.35</v>
      </c>
      <c r="K799" s="45"/>
      <c r="L799" s="45"/>
      <c r="M799" s="45"/>
      <c r="N799" s="45"/>
      <c r="O799" s="45">
        <v>3119.0</v>
      </c>
    </row>
    <row r="800" ht="14.25" hidden="1" customHeight="1">
      <c r="A800" s="47" t="s">
        <v>42</v>
      </c>
      <c r="B800" s="47" t="s">
        <v>471</v>
      </c>
      <c r="C800" s="47"/>
      <c r="D800" s="47" t="s">
        <v>2124</v>
      </c>
      <c r="E800" s="47" t="s">
        <v>2090</v>
      </c>
      <c r="F800" s="47" t="s">
        <v>2089</v>
      </c>
      <c r="G800" s="47"/>
      <c r="H800" s="47"/>
      <c r="I800" s="47"/>
      <c r="J800" s="47">
        <v>0.282</v>
      </c>
      <c r="K800" s="47"/>
      <c r="L800" s="47"/>
      <c r="M800" s="47"/>
      <c r="N800" s="47"/>
      <c r="O800" s="47">
        <v>3120.0</v>
      </c>
    </row>
    <row r="801" ht="14.25" hidden="1" customHeight="1">
      <c r="A801" s="45" t="s">
        <v>42</v>
      </c>
      <c r="B801" s="45" t="s">
        <v>471</v>
      </c>
      <c r="C801" s="45"/>
      <c r="D801" s="45" t="s">
        <v>2135</v>
      </c>
      <c r="E801" s="45" t="s">
        <v>2080</v>
      </c>
      <c r="F801" s="45" t="s">
        <v>2089</v>
      </c>
      <c r="G801" s="45" t="s">
        <v>2136</v>
      </c>
      <c r="H801" s="45"/>
      <c r="I801" s="45"/>
      <c r="J801" s="45"/>
      <c r="K801" s="45">
        <v>0.73</v>
      </c>
      <c r="L801" s="45"/>
      <c r="M801" s="45"/>
      <c r="N801" s="45"/>
      <c r="O801" s="45">
        <v>3121.0</v>
      </c>
    </row>
    <row r="802" ht="14.25" hidden="1" customHeight="1">
      <c r="A802" s="47" t="s">
        <v>42</v>
      </c>
      <c r="B802" s="47" t="s">
        <v>471</v>
      </c>
      <c r="C802" s="47"/>
      <c r="D802" s="47" t="s">
        <v>2135</v>
      </c>
      <c r="E802" s="47" t="s">
        <v>2137</v>
      </c>
      <c r="F802" s="47" t="s">
        <v>2089</v>
      </c>
      <c r="G802" s="47" t="s">
        <v>2136</v>
      </c>
      <c r="H802" s="47"/>
      <c r="I802" s="47"/>
      <c r="J802" s="47"/>
      <c r="K802" s="47">
        <v>1.02</v>
      </c>
      <c r="L802" s="47"/>
      <c r="M802" s="47"/>
      <c r="N802" s="47"/>
      <c r="O802" s="47">
        <v>3122.0</v>
      </c>
    </row>
    <row r="803" ht="14.25" hidden="1" customHeight="1">
      <c r="A803" s="45" t="s">
        <v>42</v>
      </c>
      <c r="B803" s="45" t="s">
        <v>471</v>
      </c>
      <c r="C803" s="45"/>
      <c r="D803" s="45" t="s">
        <v>2120</v>
      </c>
      <c r="E803" s="45" t="s">
        <v>2082</v>
      </c>
      <c r="F803" s="45" t="s">
        <v>2089</v>
      </c>
      <c r="G803" s="45" t="s">
        <v>2122</v>
      </c>
      <c r="H803" s="45"/>
      <c r="I803" s="45"/>
      <c r="J803" s="45">
        <v>0.5</v>
      </c>
      <c r="K803" s="45"/>
      <c r="L803" s="45"/>
      <c r="M803" s="45"/>
      <c r="N803" s="45"/>
      <c r="O803" s="45">
        <v>3123.0</v>
      </c>
    </row>
    <row r="804" ht="14.25" hidden="1" customHeight="1">
      <c r="A804" s="47" t="s">
        <v>42</v>
      </c>
      <c r="B804" s="47" t="s">
        <v>471</v>
      </c>
      <c r="C804" s="47"/>
      <c r="D804" s="47" t="s">
        <v>2120</v>
      </c>
      <c r="E804" s="47" t="s">
        <v>2083</v>
      </c>
      <c r="F804" s="47" t="s">
        <v>2089</v>
      </c>
      <c r="G804" s="47" t="s">
        <v>2121</v>
      </c>
      <c r="H804" s="47"/>
      <c r="I804" s="47"/>
      <c r="J804" s="47">
        <v>0.5</v>
      </c>
      <c r="K804" s="47"/>
      <c r="L804" s="47"/>
      <c r="M804" s="47"/>
      <c r="N804" s="47"/>
      <c r="O804" s="47">
        <v>3124.0</v>
      </c>
    </row>
    <row r="805" ht="14.25" hidden="1" customHeight="1">
      <c r="A805" s="45" t="s">
        <v>42</v>
      </c>
      <c r="B805" s="45" t="s">
        <v>471</v>
      </c>
      <c r="C805" s="45"/>
      <c r="D805" s="45" t="s">
        <v>2138</v>
      </c>
      <c r="E805" s="45" t="s">
        <v>2139</v>
      </c>
      <c r="F805" s="45" t="s">
        <v>2089</v>
      </c>
      <c r="G805" s="45" t="s">
        <v>2151</v>
      </c>
      <c r="H805" s="45"/>
      <c r="I805" s="45"/>
      <c r="J805" s="45">
        <v>0.5</v>
      </c>
      <c r="K805" s="45"/>
      <c r="L805" s="45"/>
      <c r="M805" s="45">
        <v>0.25</v>
      </c>
      <c r="N805" s="45">
        <v>1.1</v>
      </c>
      <c r="O805" s="45">
        <v>3125.0</v>
      </c>
    </row>
    <row r="806" ht="14.25" hidden="1" customHeight="1">
      <c r="A806" s="47" t="s">
        <v>42</v>
      </c>
      <c r="B806" s="47" t="s">
        <v>471</v>
      </c>
      <c r="C806" s="47"/>
      <c r="D806" s="47" t="s">
        <v>2138</v>
      </c>
      <c r="E806" s="47" t="s">
        <v>2141</v>
      </c>
      <c r="F806" s="47" t="s">
        <v>2089</v>
      </c>
      <c r="G806" s="47" t="s">
        <v>2145</v>
      </c>
      <c r="H806" s="47"/>
      <c r="I806" s="47"/>
      <c r="J806" s="47">
        <v>0.57</v>
      </c>
      <c r="K806" s="47"/>
      <c r="L806" s="47"/>
      <c r="M806" s="47">
        <v>0.25</v>
      </c>
      <c r="N806" s="47">
        <v>1.1</v>
      </c>
      <c r="O806" s="47">
        <v>3126.0</v>
      </c>
    </row>
    <row r="807" ht="14.25" hidden="1" customHeight="1">
      <c r="A807" s="45" t="s">
        <v>42</v>
      </c>
      <c r="B807" s="45" t="s">
        <v>471</v>
      </c>
      <c r="C807" s="45"/>
      <c r="D807" s="45" t="s">
        <v>2138</v>
      </c>
      <c r="E807" s="45" t="s">
        <v>2142</v>
      </c>
      <c r="F807" s="45" t="s">
        <v>2089</v>
      </c>
      <c r="G807" s="45" t="s">
        <v>2144</v>
      </c>
      <c r="H807" s="45"/>
      <c r="I807" s="45"/>
      <c r="J807" s="45">
        <v>0.65</v>
      </c>
      <c r="K807" s="45"/>
      <c r="L807" s="45"/>
      <c r="M807" s="45">
        <v>0.25</v>
      </c>
      <c r="N807" s="45">
        <v>1.1</v>
      </c>
      <c r="O807" s="45">
        <v>3127.0</v>
      </c>
    </row>
    <row r="808" ht="14.25" hidden="1" customHeight="1">
      <c r="A808" s="47" t="s">
        <v>42</v>
      </c>
      <c r="B808" s="47" t="s">
        <v>471</v>
      </c>
      <c r="C808" s="47"/>
      <c r="D808" s="47" t="s">
        <v>2138</v>
      </c>
      <c r="E808" s="47" t="s">
        <v>2081</v>
      </c>
      <c r="F808" s="47" t="s">
        <v>2089</v>
      </c>
      <c r="G808" s="47" t="s">
        <v>2140</v>
      </c>
      <c r="H808" s="47"/>
      <c r="I808" s="47"/>
      <c r="J808" s="47">
        <v>1.1</v>
      </c>
      <c r="K808" s="47"/>
      <c r="L808" s="47"/>
      <c r="M808" s="47">
        <v>0.25</v>
      </c>
      <c r="N808" s="47">
        <v>1.1</v>
      </c>
      <c r="O808" s="47">
        <v>3128.0</v>
      </c>
    </row>
    <row r="809" ht="14.25" hidden="1" customHeight="1">
      <c r="A809" s="45" t="s">
        <v>42</v>
      </c>
      <c r="B809" s="45" t="s">
        <v>471</v>
      </c>
      <c r="C809" s="45"/>
      <c r="D809" s="45" t="s">
        <v>2126</v>
      </c>
      <c r="E809" s="45" t="s">
        <v>2088</v>
      </c>
      <c r="F809" s="45" t="s">
        <v>2102</v>
      </c>
      <c r="G809" s="61" t="s">
        <v>2157</v>
      </c>
      <c r="H809" s="45"/>
      <c r="I809" s="45"/>
      <c r="J809" s="45">
        <v>0.218</v>
      </c>
      <c r="K809" s="45"/>
      <c r="L809" s="45"/>
      <c r="M809" s="45"/>
      <c r="N809" s="45"/>
      <c r="O809" s="45">
        <v>3135.0</v>
      </c>
    </row>
    <row r="810" ht="14.25" hidden="1" customHeight="1">
      <c r="A810" s="47" t="s">
        <v>42</v>
      </c>
      <c r="B810" s="47" t="s">
        <v>471</v>
      </c>
      <c r="C810" s="47"/>
      <c r="D810" s="47" t="s">
        <v>2126</v>
      </c>
      <c r="E810" s="47" t="s">
        <v>2101</v>
      </c>
      <c r="F810" s="47" t="s">
        <v>2102</v>
      </c>
      <c r="G810" s="93" t="s">
        <v>2143</v>
      </c>
      <c r="H810" s="47"/>
      <c r="I810" s="47"/>
      <c r="J810" s="47">
        <v>0.1156</v>
      </c>
      <c r="K810" s="47"/>
      <c r="L810" s="47"/>
      <c r="M810" s="47"/>
      <c r="N810" s="47"/>
      <c r="O810" s="47">
        <v>3136.0</v>
      </c>
    </row>
    <row r="811" ht="14.25" hidden="1" customHeight="1">
      <c r="A811" s="45" t="s">
        <v>42</v>
      </c>
      <c r="B811" s="45" t="s">
        <v>471</v>
      </c>
      <c r="C811" s="45"/>
      <c r="D811" s="45" t="s">
        <v>2126</v>
      </c>
      <c r="E811" s="45" t="s">
        <v>2076</v>
      </c>
      <c r="F811" s="45" t="s">
        <v>2102</v>
      </c>
      <c r="G811" s="45" t="s">
        <v>2149</v>
      </c>
      <c r="H811" s="45"/>
      <c r="I811" s="45"/>
      <c r="J811" s="45">
        <v>0.081</v>
      </c>
      <c r="K811" s="45"/>
      <c r="L811" s="45"/>
      <c r="M811" s="45"/>
      <c r="N811" s="45"/>
      <c r="O811" s="45">
        <v>3137.0</v>
      </c>
    </row>
    <row r="812" ht="14.25" hidden="1" customHeight="1">
      <c r="A812" s="47" t="s">
        <v>42</v>
      </c>
      <c r="B812" s="47" t="s">
        <v>471</v>
      </c>
      <c r="C812" s="47"/>
      <c r="D812" s="47" t="s">
        <v>2128</v>
      </c>
      <c r="E812" s="47" t="s">
        <v>2075</v>
      </c>
      <c r="F812" s="47" t="s">
        <v>2102</v>
      </c>
      <c r="G812" s="47" t="s">
        <v>2129</v>
      </c>
      <c r="H812" s="47"/>
      <c r="I812" s="47"/>
      <c r="J812" s="47">
        <v>0.58</v>
      </c>
      <c r="K812" s="47"/>
      <c r="L812" s="47"/>
      <c r="M812" s="47"/>
      <c r="N812" s="47"/>
      <c r="O812" s="47">
        <v>3138.0</v>
      </c>
    </row>
    <row r="813" ht="14.25" hidden="1" customHeight="1">
      <c r="A813" s="45" t="s">
        <v>42</v>
      </c>
      <c r="B813" s="45" t="s">
        <v>471</v>
      </c>
      <c r="C813" s="45"/>
      <c r="D813" s="45" t="s">
        <v>2128</v>
      </c>
      <c r="E813" s="45" t="s">
        <v>2101</v>
      </c>
      <c r="F813" s="45" t="s">
        <v>2102</v>
      </c>
      <c r="G813" s="45" t="s">
        <v>2130</v>
      </c>
      <c r="H813" s="45"/>
      <c r="I813" s="45"/>
      <c r="J813" s="45">
        <v>0.352</v>
      </c>
      <c r="K813" s="45"/>
      <c r="L813" s="45"/>
      <c r="M813" s="45"/>
      <c r="N813" s="45"/>
      <c r="O813" s="45">
        <v>3139.0</v>
      </c>
    </row>
    <row r="814" ht="14.25" hidden="1" customHeight="1">
      <c r="A814" s="47" t="s">
        <v>42</v>
      </c>
      <c r="B814" s="47" t="s">
        <v>471</v>
      </c>
      <c r="C814" s="47"/>
      <c r="D814" s="47" t="s">
        <v>2128</v>
      </c>
      <c r="E814" s="47" t="s">
        <v>2073</v>
      </c>
      <c r="F814" s="47" t="s">
        <v>2102</v>
      </c>
      <c r="G814" s="47" t="s">
        <v>2131</v>
      </c>
      <c r="H814" s="47"/>
      <c r="I814" s="47"/>
      <c r="J814" s="47">
        <v>0.352</v>
      </c>
      <c r="K814" s="47"/>
      <c r="L814" s="47"/>
      <c r="M814" s="47"/>
      <c r="N814" s="47"/>
      <c r="O814" s="47">
        <v>3140.0</v>
      </c>
    </row>
    <row r="815" ht="14.25" hidden="1" customHeight="1">
      <c r="A815" s="45" t="s">
        <v>42</v>
      </c>
      <c r="B815" s="45" t="s">
        <v>471</v>
      </c>
      <c r="C815" s="45"/>
      <c r="D815" s="45" t="s">
        <v>2128</v>
      </c>
      <c r="E815" s="45" t="s">
        <v>2090</v>
      </c>
      <c r="F815" s="45" t="s">
        <v>2102</v>
      </c>
      <c r="G815" s="45" t="s">
        <v>2132</v>
      </c>
      <c r="H815" s="45"/>
      <c r="I815" s="45"/>
      <c r="J815" s="45">
        <v>0.292</v>
      </c>
      <c r="K815" s="45"/>
      <c r="L815" s="45"/>
      <c r="M815" s="45"/>
      <c r="N815" s="45"/>
      <c r="O815" s="45">
        <v>3141.0</v>
      </c>
    </row>
    <row r="816" ht="14.25" hidden="1" customHeight="1">
      <c r="A816" s="47" t="s">
        <v>42</v>
      </c>
      <c r="B816" s="47" t="s">
        <v>471</v>
      </c>
      <c r="C816" s="47"/>
      <c r="D816" s="47" t="s">
        <v>2133</v>
      </c>
      <c r="E816" s="47" t="s">
        <v>2075</v>
      </c>
      <c r="F816" s="47" t="s">
        <v>2102</v>
      </c>
      <c r="G816" s="47" t="s">
        <v>2134</v>
      </c>
      <c r="H816" s="47"/>
      <c r="I816" s="47"/>
      <c r="J816" s="47"/>
      <c r="K816" s="47"/>
      <c r="L816" s="47">
        <v>1.14</v>
      </c>
      <c r="M816" s="47"/>
      <c r="N816" s="47"/>
      <c r="O816" s="47">
        <v>3142.0</v>
      </c>
    </row>
    <row r="817" ht="14.25" hidden="1" customHeight="1">
      <c r="A817" s="45" t="s">
        <v>42</v>
      </c>
      <c r="B817" s="45" t="s">
        <v>471</v>
      </c>
      <c r="C817" s="45"/>
      <c r="D817" s="45" t="s">
        <v>2124</v>
      </c>
      <c r="E817" s="45" t="s">
        <v>2075</v>
      </c>
      <c r="F817" s="45" t="s">
        <v>2102</v>
      </c>
      <c r="G817" s="45" t="s">
        <v>2125</v>
      </c>
      <c r="H817" s="45"/>
      <c r="I817" s="45"/>
      <c r="J817" s="45">
        <v>0.322</v>
      </c>
      <c r="K817" s="45"/>
      <c r="L817" s="45"/>
      <c r="M817" s="45"/>
      <c r="N817" s="45"/>
      <c r="O817" s="45">
        <v>3143.0</v>
      </c>
    </row>
    <row r="818" ht="14.25" hidden="1" customHeight="1">
      <c r="A818" s="47" t="s">
        <v>42</v>
      </c>
      <c r="B818" s="47" t="s">
        <v>471</v>
      </c>
      <c r="C818" s="47"/>
      <c r="D818" s="47" t="s">
        <v>2124</v>
      </c>
      <c r="E818" s="47" t="s">
        <v>2073</v>
      </c>
      <c r="F818" s="47" t="s">
        <v>2102</v>
      </c>
      <c r="G818" s="47"/>
      <c r="H818" s="47"/>
      <c r="I818" s="47"/>
      <c r="J818" s="47">
        <v>0.35</v>
      </c>
      <c r="K818" s="47"/>
      <c r="L818" s="47"/>
      <c r="M818" s="47"/>
      <c r="N818" s="47"/>
      <c r="O818" s="47">
        <v>3144.0</v>
      </c>
    </row>
    <row r="819" ht="14.25" hidden="1" customHeight="1">
      <c r="A819" s="45" t="s">
        <v>42</v>
      </c>
      <c r="B819" s="45" t="s">
        <v>471</v>
      </c>
      <c r="C819" s="45"/>
      <c r="D819" s="45" t="s">
        <v>2124</v>
      </c>
      <c r="E819" s="45" t="s">
        <v>2090</v>
      </c>
      <c r="F819" s="45" t="s">
        <v>2102</v>
      </c>
      <c r="G819" s="45"/>
      <c r="H819" s="45"/>
      <c r="I819" s="45"/>
      <c r="J819" s="45">
        <v>0.282</v>
      </c>
      <c r="K819" s="45"/>
      <c r="L819" s="45"/>
      <c r="M819" s="45"/>
      <c r="N819" s="45"/>
      <c r="O819" s="45">
        <v>3145.0</v>
      </c>
    </row>
    <row r="820" ht="14.25" hidden="1" customHeight="1">
      <c r="A820" s="47" t="s">
        <v>42</v>
      </c>
      <c r="B820" s="47" t="s">
        <v>471</v>
      </c>
      <c r="C820" s="47"/>
      <c r="D820" s="47" t="s">
        <v>2135</v>
      </c>
      <c r="E820" s="47" t="s">
        <v>2080</v>
      </c>
      <c r="F820" s="47" t="s">
        <v>2102</v>
      </c>
      <c r="G820" s="47" t="s">
        <v>2136</v>
      </c>
      <c r="H820" s="47"/>
      <c r="I820" s="47"/>
      <c r="J820" s="47"/>
      <c r="K820" s="47">
        <v>0.73</v>
      </c>
      <c r="L820" s="47"/>
      <c r="M820" s="47"/>
      <c r="N820" s="47"/>
      <c r="O820" s="47">
        <v>3146.0</v>
      </c>
    </row>
    <row r="821" ht="14.25" hidden="1" customHeight="1">
      <c r="A821" s="45" t="s">
        <v>42</v>
      </c>
      <c r="B821" s="45" t="s">
        <v>471</v>
      </c>
      <c r="C821" s="45"/>
      <c r="D821" s="45" t="s">
        <v>2135</v>
      </c>
      <c r="E821" s="45" t="s">
        <v>2137</v>
      </c>
      <c r="F821" s="45" t="s">
        <v>2102</v>
      </c>
      <c r="G821" s="45" t="s">
        <v>2136</v>
      </c>
      <c r="H821" s="45"/>
      <c r="I821" s="45"/>
      <c r="J821" s="45"/>
      <c r="K821" s="45">
        <v>1.02</v>
      </c>
      <c r="L821" s="45"/>
      <c r="M821" s="45"/>
      <c r="N821" s="45"/>
      <c r="O821" s="45">
        <v>3147.0</v>
      </c>
    </row>
    <row r="822" ht="14.25" hidden="1" customHeight="1">
      <c r="A822" s="47" t="s">
        <v>42</v>
      </c>
      <c r="B822" s="47" t="s">
        <v>471</v>
      </c>
      <c r="C822" s="47"/>
      <c r="D822" s="47" t="s">
        <v>2120</v>
      </c>
      <c r="E822" s="47" t="s">
        <v>2082</v>
      </c>
      <c r="F822" s="47" t="s">
        <v>2102</v>
      </c>
      <c r="G822" s="47" t="s">
        <v>2122</v>
      </c>
      <c r="H822" s="47"/>
      <c r="I822" s="47"/>
      <c r="J822" s="47">
        <v>0.7</v>
      </c>
      <c r="K822" s="47"/>
      <c r="L822" s="47"/>
      <c r="M822" s="47"/>
      <c r="N822" s="47"/>
      <c r="O822" s="47">
        <v>3148.0</v>
      </c>
    </row>
    <row r="823" ht="14.25" hidden="1" customHeight="1">
      <c r="A823" s="45" t="s">
        <v>42</v>
      </c>
      <c r="B823" s="45" t="s">
        <v>471</v>
      </c>
      <c r="C823" s="45"/>
      <c r="D823" s="45" t="s">
        <v>2120</v>
      </c>
      <c r="E823" s="45" t="s">
        <v>2083</v>
      </c>
      <c r="F823" s="45" t="s">
        <v>2102</v>
      </c>
      <c r="G823" s="45" t="s">
        <v>2121</v>
      </c>
      <c r="H823" s="45"/>
      <c r="I823" s="45"/>
      <c r="J823" s="45">
        <v>1.45</v>
      </c>
      <c r="K823" s="45"/>
      <c r="L823" s="45"/>
      <c r="M823" s="45"/>
      <c r="N823" s="45"/>
      <c r="O823" s="45">
        <v>3149.0</v>
      </c>
    </row>
    <row r="824" ht="14.25" hidden="1" customHeight="1">
      <c r="A824" s="47" t="s">
        <v>42</v>
      </c>
      <c r="B824" s="47" t="s">
        <v>471</v>
      </c>
      <c r="C824" s="47"/>
      <c r="D824" s="47" t="s">
        <v>2138</v>
      </c>
      <c r="E824" s="47" t="s">
        <v>2139</v>
      </c>
      <c r="F824" s="47" t="s">
        <v>2102</v>
      </c>
      <c r="G824" s="47" t="s">
        <v>2140</v>
      </c>
      <c r="H824" s="47"/>
      <c r="I824" s="47"/>
      <c r="J824" s="47">
        <v>0.93</v>
      </c>
      <c r="K824" s="47"/>
      <c r="L824" s="47"/>
      <c r="M824" s="47">
        <v>0.25</v>
      </c>
      <c r="N824" s="47"/>
      <c r="O824" s="47">
        <v>3150.0</v>
      </c>
    </row>
    <row r="825" ht="14.25" hidden="1" customHeight="1">
      <c r="A825" s="45" t="s">
        <v>42</v>
      </c>
      <c r="B825" s="45" t="s">
        <v>471</v>
      </c>
      <c r="C825" s="45"/>
      <c r="D825" s="45" t="s">
        <v>2138</v>
      </c>
      <c r="E825" s="45" t="s">
        <v>2141</v>
      </c>
      <c r="F825" s="45" t="s">
        <v>2102</v>
      </c>
      <c r="G825" s="45" t="s">
        <v>2140</v>
      </c>
      <c r="H825" s="45"/>
      <c r="I825" s="45"/>
      <c r="J825" s="45">
        <v>1.2</v>
      </c>
      <c r="K825" s="45"/>
      <c r="L825" s="45"/>
      <c r="M825" s="45">
        <v>0.25</v>
      </c>
      <c r="N825" s="45"/>
      <c r="O825" s="45">
        <v>3151.0</v>
      </c>
    </row>
    <row r="826" ht="14.25" hidden="1" customHeight="1">
      <c r="A826" s="47" t="s">
        <v>42</v>
      </c>
      <c r="B826" s="47" t="s">
        <v>471</v>
      </c>
      <c r="C826" s="47"/>
      <c r="D826" s="47" t="s">
        <v>2138</v>
      </c>
      <c r="E826" s="47" t="s">
        <v>2142</v>
      </c>
      <c r="F826" s="47" t="s">
        <v>2102</v>
      </c>
      <c r="G826" s="47" t="s">
        <v>2140</v>
      </c>
      <c r="H826" s="47"/>
      <c r="I826" s="47"/>
      <c r="J826" s="47">
        <v>1.2</v>
      </c>
      <c r="K826" s="47"/>
      <c r="L826" s="47"/>
      <c r="M826" s="47">
        <v>0.25</v>
      </c>
      <c r="N826" s="47"/>
      <c r="O826" s="47">
        <v>3152.0</v>
      </c>
    </row>
    <row r="827" ht="14.25" hidden="1" customHeight="1">
      <c r="A827" s="45" t="s">
        <v>42</v>
      </c>
      <c r="B827" s="45" t="s">
        <v>471</v>
      </c>
      <c r="C827" s="45"/>
      <c r="D827" s="45" t="s">
        <v>2138</v>
      </c>
      <c r="E827" s="45" t="s">
        <v>2081</v>
      </c>
      <c r="F827" s="45" t="s">
        <v>2102</v>
      </c>
      <c r="G827" s="45" t="s">
        <v>2140</v>
      </c>
      <c r="H827" s="45"/>
      <c r="I827" s="45"/>
      <c r="J827" s="45">
        <v>1.1</v>
      </c>
      <c r="K827" s="45"/>
      <c r="L827" s="45"/>
      <c r="M827" s="45">
        <v>0.25</v>
      </c>
      <c r="N827" s="45"/>
      <c r="O827" s="45">
        <v>3153.0</v>
      </c>
    </row>
    <row r="828" ht="14.25" hidden="1" customHeight="1">
      <c r="A828" s="47" t="s">
        <v>34</v>
      </c>
      <c r="B828" s="47" t="s">
        <v>472</v>
      </c>
      <c r="C828" s="47"/>
      <c r="D828" s="47" t="s">
        <v>2126</v>
      </c>
      <c r="E828" s="47" t="s">
        <v>2088</v>
      </c>
      <c r="F828" s="47" t="s">
        <v>2074</v>
      </c>
      <c r="G828" s="47" t="s">
        <v>2157</v>
      </c>
      <c r="H828" s="47"/>
      <c r="I828" s="47"/>
      <c r="J828" s="47">
        <v>0.063</v>
      </c>
      <c r="K828" s="47"/>
      <c r="L828" s="47"/>
      <c r="M828" s="47"/>
      <c r="N828" s="47"/>
      <c r="O828" s="47">
        <v>1024.0</v>
      </c>
    </row>
    <row r="829" ht="14.25" hidden="1" customHeight="1">
      <c r="A829" s="45" t="s">
        <v>38</v>
      </c>
      <c r="B829" s="45" t="s">
        <v>483</v>
      </c>
      <c r="C829" s="45"/>
      <c r="D829" s="45" t="s">
        <v>2128</v>
      </c>
      <c r="E829" s="45" t="s">
        <v>2090</v>
      </c>
      <c r="F829" s="45" t="s">
        <v>2074</v>
      </c>
      <c r="G829" s="45" t="s">
        <v>2132</v>
      </c>
      <c r="H829" s="45"/>
      <c r="I829" s="45"/>
      <c r="J829" s="45">
        <v>0.064</v>
      </c>
      <c r="K829" s="45"/>
      <c r="L829" s="45"/>
      <c r="M829" s="45"/>
      <c r="N829" s="45"/>
      <c r="O829" s="45">
        <v>2191.0</v>
      </c>
    </row>
    <row r="830" ht="14.25" hidden="1" customHeight="1">
      <c r="A830" s="47" t="s">
        <v>34</v>
      </c>
      <c r="B830" s="47" t="s">
        <v>472</v>
      </c>
      <c r="C830" s="47"/>
      <c r="D830" s="47" t="s">
        <v>2126</v>
      </c>
      <c r="E830" s="47" t="s">
        <v>2076</v>
      </c>
      <c r="F830" s="47" t="s">
        <v>2074</v>
      </c>
      <c r="G830" s="47" t="s">
        <v>2149</v>
      </c>
      <c r="H830" s="47"/>
      <c r="I830" s="47"/>
      <c r="J830" s="47">
        <v>0.034</v>
      </c>
      <c r="K830" s="47"/>
      <c r="L830" s="47"/>
      <c r="M830" s="47"/>
      <c r="N830" s="47"/>
      <c r="O830" s="47">
        <v>1026.0</v>
      </c>
    </row>
    <row r="831" ht="14.25" hidden="1" customHeight="1">
      <c r="A831" s="47" t="s">
        <v>38</v>
      </c>
      <c r="B831" s="47" t="s">
        <v>483</v>
      </c>
      <c r="C831" s="47"/>
      <c r="D831" s="47" t="s">
        <v>2133</v>
      </c>
      <c r="E831" s="47" t="s">
        <v>2075</v>
      </c>
      <c r="F831" s="47" t="s">
        <v>2074</v>
      </c>
      <c r="G831" s="47" t="s">
        <v>2134</v>
      </c>
      <c r="H831" s="47"/>
      <c r="I831" s="47"/>
      <c r="J831" s="47"/>
      <c r="K831" s="47"/>
      <c r="L831" s="47">
        <v>0.119</v>
      </c>
      <c r="M831" s="47"/>
      <c r="N831" s="47"/>
      <c r="O831" s="47">
        <v>2192.0</v>
      </c>
    </row>
    <row r="832" ht="14.25" hidden="1" customHeight="1">
      <c r="A832" s="45" t="s">
        <v>38</v>
      </c>
      <c r="B832" s="45" t="s">
        <v>483</v>
      </c>
      <c r="C832" s="45"/>
      <c r="D832" s="45" t="s">
        <v>2124</v>
      </c>
      <c r="E832" s="45" t="s">
        <v>2075</v>
      </c>
      <c r="F832" s="45" t="s">
        <v>2074</v>
      </c>
      <c r="G832" s="45" t="s">
        <v>2125</v>
      </c>
      <c r="H832" s="45"/>
      <c r="I832" s="45"/>
      <c r="J832" s="45">
        <v>0.074</v>
      </c>
      <c r="K832" s="45"/>
      <c r="L832" s="45"/>
      <c r="M832" s="45"/>
      <c r="N832" s="45"/>
      <c r="O832" s="45">
        <v>2193.0</v>
      </c>
    </row>
    <row r="833" ht="14.25" hidden="1" customHeight="1">
      <c r="A833" s="47" t="s">
        <v>38</v>
      </c>
      <c r="B833" s="47" t="s">
        <v>483</v>
      </c>
      <c r="C833" s="47"/>
      <c r="D833" s="47" t="s">
        <v>2124</v>
      </c>
      <c r="E833" s="47" t="s">
        <v>2073</v>
      </c>
      <c r="F833" s="47" t="s">
        <v>2074</v>
      </c>
      <c r="G833" s="47"/>
      <c r="H833" s="47"/>
      <c r="I833" s="47"/>
      <c r="J833" s="47">
        <v>0.038</v>
      </c>
      <c r="K833" s="47"/>
      <c r="L833" s="47"/>
      <c r="M833" s="47"/>
      <c r="N833" s="47"/>
      <c r="O833" s="47">
        <v>2194.0</v>
      </c>
    </row>
    <row r="834" ht="14.25" hidden="1" customHeight="1">
      <c r="A834" s="45" t="s">
        <v>38</v>
      </c>
      <c r="B834" s="45" t="s">
        <v>483</v>
      </c>
      <c r="C834" s="45"/>
      <c r="D834" s="45" t="s">
        <v>2124</v>
      </c>
      <c r="E834" s="45" t="s">
        <v>2090</v>
      </c>
      <c r="F834" s="45" t="s">
        <v>2074</v>
      </c>
      <c r="G834" s="45"/>
      <c r="H834" s="45"/>
      <c r="I834" s="45"/>
      <c r="J834" s="45">
        <v>0.033</v>
      </c>
      <c r="K834" s="45"/>
      <c r="L834" s="45"/>
      <c r="M834" s="45"/>
      <c r="N834" s="45"/>
      <c r="O834" s="45">
        <v>2195.0</v>
      </c>
    </row>
    <row r="835" ht="14.25" hidden="1" customHeight="1">
      <c r="A835" s="47" t="s">
        <v>38</v>
      </c>
      <c r="B835" s="47" t="s">
        <v>483</v>
      </c>
      <c r="C835" s="47"/>
      <c r="D835" s="47" t="s">
        <v>2135</v>
      </c>
      <c r="E835" s="47" t="s">
        <v>2080</v>
      </c>
      <c r="F835" s="47" t="s">
        <v>2074</v>
      </c>
      <c r="G835" s="47" t="s">
        <v>2136</v>
      </c>
      <c r="H835" s="47"/>
      <c r="I835" s="47"/>
      <c r="J835" s="47"/>
      <c r="K835" s="47">
        <v>0.73</v>
      </c>
      <c r="L835" s="47"/>
      <c r="M835" s="47"/>
      <c r="N835" s="47"/>
      <c r="O835" s="47">
        <v>2196.0</v>
      </c>
    </row>
    <row r="836" ht="14.25" hidden="1" customHeight="1">
      <c r="A836" s="45" t="s">
        <v>38</v>
      </c>
      <c r="B836" s="45" t="s">
        <v>483</v>
      </c>
      <c r="C836" s="45"/>
      <c r="D836" s="45" t="s">
        <v>2135</v>
      </c>
      <c r="E836" s="45" t="s">
        <v>2137</v>
      </c>
      <c r="F836" s="45" t="s">
        <v>2074</v>
      </c>
      <c r="G836" s="45" t="s">
        <v>2136</v>
      </c>
      <c r="H836" s="45"/>
      <c r="I836" s="45"/>
      <c r="J836" s="45"/>
      <c r="K836" s="45">
        <v>0.86</v>
      </c>
      <c r="L836" s="45"/>
      <c r="M836" s="45"/>
      <c r="N836" s="45"/>
      <c r="O836" s="45">
        <v>2197.0</v>
      </c>
    </row>
    <row r="837" ht="14.25" hidden="1" customHeight="1">
      <c r="A837" s="47" t="s">
        <v>38</v>
      </c>
      <c r="B837" s="47" t="s">
        <v>483</v>
      </c>
      <c r="C837" s="47"/>
      <c r="D837" s="47" t="s">
        <v>2120</v>
      </c>
      <c r="E837" s="47" t="s">
        <v>2082</v>
      </c>
      <c r="F837" s="47" t="s">
        <v>2074</v>
      </c>
      <c r="G837" s="47" t="s">
        <v>2122</v>
      </c>
      <c r="H837" s="47"/>
      <c r="I837" s="47"/>
      <c r="J837" s="47">
        <v>0.7</v>
      </c>
      <c r="K837" s="47"/>
      <c r="L837" s="47"/>
      <c r="M837" s="47"/>
      <c r="N837" s="47"/>
      <c r="O837" s="47">
        <v>2198.0</v>
      </c>
    </row>
    <row r="838" ht="14.25" hidden="1" customHeight="1">
      <c r="A838" s="45" t="s">
        <v>38</v>
      </c>
      <c r="B838" s="45" t="s">
        <v>483</v>
      </c>
      <c r="C838" s="45"/>
      <c r="D838" s="45" t="s">
        <v>2120</v>
      </c>
      <c r="E838" s="45" t="s">
        <v>2083</v>
      </c>
      <c r="F838" s="45" t="s">
        <v>2074</v>
      </c>
      <c r="G838" s="45" t="s">
        <v>2121</v>
      </c>
      <c r="H838" s="45"/>
      <c r="I838" s="45"/>
      <c r="J838" s="45">
        <v>0.5</v>
      </c>
      <c r="K838" s="45"/>
      <c r="L838" s="45"/>
      <c r="M838" s="45"/>
      <c r="N838" s="45"/>
      <c r="O838" s="45">
        <v>2199.0</v>
      </c>
    </row>
    <row r="839" ht="14.25" hidden="1" customHeight="1">
      <c r="A839" s="47" t="s">
        <v>38</v>
      </c>
      <c r="B839" s="47" t="s">
        <v>483</v>
      </c>
      <c r="C839" s="47"/>
      <c r="D839" s="47" t="s">
        <v>2138</v>
      </c>
      <c r="E839" s="47" t="s">
        <v>2139</v>
      </c>
      <c r="F839" s="47" t="s">
        <v>2074</v>
      </c>
      <c r="G839" s="47" t="s">
        <v>2172</v>
      </c>
      <c r="H839" s="47"/>
      <c r="I839" s="47"/>
      <c r="J839" s="47">
        <v>0.35</v>
      </c>
      <c r="K839" s="47"/>
      <c r="L839" s="47"/>
      <c r="M839" s="47">
        <v>0.4</v>
      </c>
      <c r="N839" s="47"/>
      <c r="O839" s="47">
        <v>2200.0</v>
      </c>
    </row>
    <row r="840" ht="14.25" hidden="1" customHeight="1">
      <c r="A840" s="45" t="s">
        <v>38</v>
      </c>
      <c r="B840" s="45" t="s">
        <v>483</v>
      </c>
      <c r="C840" s="45"/>
      <c r="D840" s="45" t="s">
        <v>2138</v>
      </c>
      <c r="E840" s="45" t="s">
        <v>2141</v>
      </c>
      <c r="F840" s="45" t="s">
        <v>2074</v>
      </c>
      <c r="G840" s="45" t="s">
        <v>2153</v>
      </c>
      <c r="H840" s="45"/>
      <c r="I840" s="45"/>
      <c r="J840" s="45">
        <v>0.45</v>
      </c>
      <c r="K840" s="45"/>
      <c r="L840" s="45"/>
      <c r="M840" s="45">
        <v>0.4</v>
      </c>
      <c r="N840" s="45"/>
      <c r="O840" s="45">
        <v>2201.0</v>
      </c>
    </row>
    <row r="841" ht="14.25" hidden="1" customHeight="1">
      <c r="A841" s="47" t="s">
        <v>38</v>
      </c>
      <c r="B841" s="47" t="s">
        <v>483</v>
      </c>
      <c r="C841" s="47"/>
      <c r="D841" s="47" t="s">
        <v>2138</v>
      </c>
      <c r="E841" s="47" t="s">
        <v>2142</v>
      </c>
      <c r="F841" s="47" t="s">
        <v>2074</v>
      </c>
      <c r="G841" s="47" t="s">
        <v>2100</v>
      </c>
      <c r="H841" s="47"/>
      <c r="I841" s="47"/>
      <c r="J841" s="47">
        <v>0.8</v>
      </c>
      <c r="K841" s="47"/>
      <c r="L841" s="47"/>
      <c r="M841" s="47">
        <v>0.4</v>
      </c>
      <c r="N841" s="47"/>
      <c r="O841" s="47">
        <v>2202.0</v>
      </c>
    </row>
    <row r="842" ht="14.25" hidden="1" customHeight="1">
      <c r="A842" s="45" t="s">
        <v>38</v>
      </c>
      <c r="B842" s="45" t="s">
        <v>483</v>
      </c>
      <c r="C842" s="45"/>
      <c r="D842" s="45" t="s">
        <v>2138</v>
      </c>
      <c r="E842" s="45" t="s">
        <v>2081</v>
      </c>
      <c r="F842" s="45" t="s">
        <v>2074</v>
      </c>
      <c r="G842" s="8" t="s">
        <v>2152</v>
      </c>
      <c r="H842" s="45"/>
      <c r="I842" s="45"/>
      <c r="J842" s="45">
        <v>0.55</v>
      </c>
      <c r="K842" s="45"/>
      <c r="L842" s="45"/>
      <c r="M842" s="45">
        <v>0.4</v>
      </c>
      <c r="N842" s="45"/>
      <c r="O842" s="45">
        <v>2203.0</v>
      </c>
    </row>
    <row r="843" ht="14.25" hidden="1" customHeight="1">
      <c r="A843" s="45" t="s">
        <v>30</v>
      </c>
      <c r="B843" s="45" t="s">
        <v>490</v>
      </c>
      <c r="C843" s="45"/>
      <c r="D843" s="45" t="s">
        <v>2128</v>
      </c>
      <c r="E843" s="45" t="s">
        <v>2090</v>
      </c>
      <c r="F843" s="45" t="s">
        <v>2074</v>
      </c>
      <c r="G843" s="45" t="s">
        <v>2132</v>
      </c>
      <c r="H843" s="45"/>
      <c r="I843" s="45"/>
      <c r="J843" s="45">
        <v>0.136</v>
      </c>
      <c r="K843" s="45"/>
      <c r="L843" s="45"/>
      <c r="M843" s="45"/>
      <c r="N843" s="45"/>
      <c r="O843" s="45">
        <v>581.0</v>
      </c>
    </row>
    <row r="844" ht="14.25" hidden="1" customHeight="1">
      <c r="A844" s="47" t="s">
        <v>30</v>
      </c>
      <c r="B844" s="47" t="s">
        <v>490</v>
      </c>
      <c r="C844" s="47"/>
      <c r="D844" s="47" t="s">
        <v>2133</v>
      </c>
      <c r="E844" s="47" t="s">
        <v>2075</v>
      </c>
      <c r="F844" s="47" t="s">
        <v>2074</v>
      </c>
      <c r="G844" s="47" t="s">
        <v>2134</v>
      </c>
      <c r="H844" s="47"/>
      <c r="I844" s="47"/>
      <c r="J844" s="47">
        <v>0.0</v>
      </c>
      <c r="K844" s="47"/>
      <c r="L844" s="47"/>
      <c r="M844" s="47"/>
      <c r="N844" s="47"/>
      <c r="O844" s="47">
        <v>582.0</v>
      </c>
    </row>
    <row r="845" ht="14.25" hidden="1" customHeight="1">
      <c r="A845" s="45" t="s">
        <v>30</v>
      </c>
      <c r="B845" s="45" t="s">
        <v>490</v>
      </c>
      <c r="C845" s="45"/>
      <c r="D845" s="45" t="s">
        <v>2124</v>
      </c>
      <c r="E845" s="45" t="s">
        <v>2075</v>
      </c>
      <c r="F845" s="45" t="s">
        <v>2074</v>
      </c>
      <c r="G845" s="45" t="s">
        <v>2125</v>
      </c>
      <c r="H845" s="45"/>
      <c r="I845" s="45"/>
      <c r="J845" s="45">
        <v>0.0</v>
      </c>
      <c r="K845" s="45"/>
      <c r="L845" s="45"/>
      <c r="M845" s="45"/>
      <c r="N845" s="45"/>
      <c r="O845" s="45">
        <v>583.0</v>
      </c>
    </row>
    <row r="846" ht="14.25" hidden="1" customHeight="1">
      <c r="A846" s="47" t="s">
        <v>32</v>
      </c>
      <c r="B846" s="47" t="s">
        <v>489</v>
      </c>
      <c r="C846" s="47"/>
      <c r="D846" s="47" t="s">
        <v>2135</v>
      </c>
      <c r="E846" s="60" t="s">
        <v>2075</v>
      </c>
      <c r="F846" s="47" t="s">
        <v>2074</v>
      </c>
      <c r="G846" s="60" t="s">
        <v>2158</v>
      </c>
      <c r="H846" s="47"/>
      <c r="I846" s="47"/>
      <c r="J846" s="47"/>
      <c r="K846" s="47"/>
      <c r="L846" s="47"/>
      <c r="M846" s="47"/>
      <c r="N846" s="47"/>
      <c r="O846" s="47">
        <v>854.0</v>
      </c>
    </row>
    <row r="847" ht="14.25" customHeight="1">
      <c r="A847" s="45" t="s">
        <v>30</v>
      </c>
      <c r="B847" s="45" t="s">
        <v>490</v>
      </c>
      <c r="C847" s="45"/>
      <c r="D847" s="45" t="s">
        <v>2120</v>
      </c>
      <c r="E847" s="45" t="s">
        <v>2082</v>
      </c>
      <c r="F847" s="45" t="s">
        <v>2074</v>
      </c>
      <c r="G847" s="45" t="s">
        <v>2122</v>
      </c>
      <c r="H847" s="45"/>
      <c r="I847" s="45"/>
      <c r="J847" s="45"/>
      <c r="K847" s="45"/>
      <c r="L847" s="45"/>
      <c r="M847" s="45"/>
      <c r="N847" s="45"/>
      <c r="O847" s="45">
        <v>585.0</v>
      </c>
    </row>
    <row r="848" ht="14.25" customHeight="1">
      <c r="A848" s="47" t="s">
        <v>30</v>
      </c>
      <c r="B848" s="47" t="s">
        <v>490</v>
      </c>
      <c r="C848" s="47"/>
      <c r="D848" s="47" t="s">
        <v>2120</v>
      </c>
      <c r="E848" s="47" t="s">
        <v>2083</v>
      </c>
      <c r="F848" s="47" t="s">
        <v>2074</v>
      </c>
      <c r="G848" s="47" t="s">
        <v>2121</v>
      </c>
      <c r="H848" s="47"/>
      <c r="I848" s="47"/>
      <c r="J848" s="47"/>
      <c r="K848" s="47"/>
      <c r="L848" s="47"/>
      <c r="M848" s="47"/>
      <c r="N848" s="47"/>
      <c r="O848" s="47">
        <v>586.0</v>
      </c>
    </row>
    <row r="849" ht="14.25" hidden="1" customHeight="1">
      <c r="A849" s="45" t="s">
        <v>30</v>
      </c>
      <c r="B849" s="45" t="s">
        <v>490</v>
      </c>
      <c r="C849" s="45"/>
      <c r="D849" s="45" t="s">
        <v>2138</v>
      </c>
      <c r="E849" s="45" t="s">
        <v>2081</v>
      </c>
      <c r="F849" s="45" t="s">
        <v>2074</v>
      </c>
      <c r="G849" s="45" t="s">
        <v>2170</v>
      </c>
      <c r="H849" s="45"/>
      <c r="I849" s="45"/>
      <c r="J849" s="45">
        <v>0.62</v>
      </c>
      <c r="K849" s="45"/>
      <c r="L849" s="45"/>
      <c r="M849" s="45">
        <v>0.41</v>
      </c>
      <c r="N849" s="45"/>
      <c r="O849" s="45">
        <v>587.0</v>
      </c>
    </row>
    <row r="850" ht="14.25" hidden="1" customHeight="1">
      <c r="A850" s="45" t="s">
        <v>30</v>
      </c>
      <c r="B850" s="45" t="s">
        <v>491</v>
      </c>
      <c r="C850" s="45"/>
      <c r="D850" s="45" t="s">
        <v>2128</v>
      </c>
      <c r="E850" s="45" t="s">
        <v>2075</v>
      </c>
      <c r="F850" s="45" t="s">
        <v>2074</v>
      </c>
      <c r="G850" s="45" t="s">
        <v>2129</v>
      </c>
      <c r="H850" s="45"/>
      <c r="I850" s="45"/>
      <c r="J850" s="45">
        <v>0.125</v>
      </c>
      <c r="K850" s="45"/>
      <c r="L850" s="45"/>
      <c r="M850" s="45"/>
      <c r="N850" s="45"/>
      <c r="O850" s="45">
        <v>597.0</v>
      </c>
    </row>
    <row r="851" ht="14.25" hidden="1" customHeight="1">
      <c r="A851" s="47" t="s">
        <v>30</v>
      </c>
      <c r="B851" s="47" t="s">
        <v>491</v>
      </c>
      <c r="C851" s="47"/>
      <c r="D851" s="47" t="s">
        <v>2128</v>
      </c>
      <c r="E851" s="47" t="s">
        <v>2073</v>
      </c>
      <c r="F851" s="47" t="s">
        <v>2074</v>
      </c>
      <c r="G851" s="47" t="s">
        <v>2131</v>
      </c>
      <c r="H851" s="47"/>
      <c r="I851" s="47"/>
      <c r="J851" s="47">
        <v>0.125</v>
      </c>
      <c r="K851" s="47"/>
      <c r="L851" s="47"/>
      <c r="M851" s="47"/>
      <c r="N851" s="47"/>
      <c r="O851" s="47">
        <v>598.0</v>
      </c>
    </row>
    <row r="852" ht="14.25" hidden="1" customHeight="1">
      <c r="A852" s="45" t="s">
        <v>30</v>
      </c>
      <c r="B852" s="45" t="s">
        <v>491</v>
      </c>
      <c r="C852" s="45"/>
      <c r="D852" s="45" t="s">
        <v>2128</v>
      </c>
      <c r="E852" s="45" t="s">
        <v>2090</v>
      </c>
      <c r="F852" s="45" t="s">
        <v>2074</v>
      </c>
      <c r="G852" s="45" t="s">
        <v>2132</v>
      </c>
      <c r="H852" s="45"/>
      <c r="I852" s="45"/>
      <c r="J852" s="45">
        <v>0.125</v>
      </c>
      <c r="K852" s="45"/>
      <c r="L852" s="45"/>
      <c r="M852" s="45"/>
      <c r="N852" s="45"/>
      <c r="O852" s="45">
        <v>599.0</v>
      </c>
    </row>
    <row r="853" ht="14.25" hidden="1" customHeight="1">
      <c r="A853" s="47" t="s">
        <v>30</v>
      </c>
      <c r="B853" s="47" t="s">
        <v>491</v>
      </c>
      <c r="C853" s="47"/>
      <c r="D853" s="47" t="s">
        <v>2133</v>
      </c>
      <c r="E853" s="47" t="s">
        <v>2075</v>
      </c>
      <c r="F853" s="47" t="s">
        <v>2074</v>
      </c>
      <c r="G853" s="47" t="s">
        <v>2134</v>
      </c>
      <c r="H853" s="47"/>
      <c r="I853" s="47"/>
      <c r="J853" s="47">
        <v>0.0</v>
      </c>
      <c r="K853" s="47"/>
      <c r="L853" s="47"/>
      <c r="M853" s="47"/>
      <c r="N853" s="47"/>
      <c r="O853" s="47">
        <v>600.0</v>
      </c>
    </row>
    <row r="854" ht="14.25" hidden="1" customHeight="1">
      <c r="A854" s="45" t="s">
        <v>30</v>
      </c>
      <c r="B854" s="45" t="s">
        <v>486</v>
      </c>
      <c r="C854" s="45"/>
      <c r="D854" s="45" t="s">
        <v>2126</v>
      </c>
      <c r="E854" s="45" t="s">
        <v>2088</v>
      </c>
      <c r="F854" s="45" t="s">
        <v>2074</v>
      </c>
      <c r="G854" s="45" t="s">
        <v>2157</v>
      </c>
      <c r="H854" s="45"/>
      <c r="I854" s="45"/>
      <c r="J854" s="45">
        <v>0.076</v>
      </c>
      <c r="K854" s="45"/>
      <c r="L854" s="45"/>
      <c r="M854" s="45"/>
      <c r="N854" s="45"/>
      <c r="O854" s="45">
        <v>523.0</v>
      </c>
    </row>
    <row r="855" ht="14.25" hidden="1" customHeight="1">
      <c r="A855" s="47" t="s">
        <v>30</v>
      </c>
      <c r="B855" s="47" t="s">
        <v>486</v>
      </c>
      <c r="C855" s="47"/>
      <c r="D855" s="47" t="s">
        <v>2126</v>
      </c>
      <c r="E855" s="47" t="s">
        <v>2076</v>
      </c>
      <c r="F855" s="47" t="s">
        <v>2074</v>
      </c>
      <c r="G855" s="47" t="s">
        <v>2149</v>
      </c>
      <c r="H855" s="47"/>
      <c r="I855" s="47"/>
      <c r="J855" s="47">
        <v>0.076</v>
      </c>
      <c r="K855" s="47"/>
      <c r="L855" s="47"/>
      <c r="M855" s="47"/>
      <c r="N855" s="47"/>
      <c r="O855" s="47">
        <v>524.0</v>
      </c>
    </row>
    <row r="856" ht="14.25" hidden="1" customHeight="1">
      <c r="A856" s="45" t="s">
        <v>30</v>
      </c>
      <c r="B856" s="45" t="s">
        <v>491</v>
      </c>
      <c r="C856" s="45"/>
      <c r="D856" s="45" t="s">
        <v>2124</v>
      </c>
      <c r="E856" s="45" t="s">
        <v>2075</v>
      </c>
      <c r="F856" s="45" t="s">
        <v>2074</v>
      </c>
      <c r="G856" s="45" t="s">
        <v>2125</v>
      </c>
      <c r="H856" s="45"/>
      <c r="I856" s="45"/>
      <c r="J856" s="45">
        <v>0.0</v>
      </c>
      <c r="K856" s="45"/>
      <c r="L856" s="45"/>
      <c r="M856" s="45"/>
      <c r="N856" s="45"/>
      <c r="O856" s="45">
        <v>601.0</v>
      </c>
    </row>
    <row r="857" ht="14.25" hidden="1" customHeight="1">
      <c r="A857" s="47" t="s">
        <v>30</v>
      </c>
      <c r="B857" s="47" t="s">
        <v>489</v>
      </c>
      <c r="C857" s="47"/>
      <c r="D857" s="47" t="s">
        <v>2135</v>
      </c>
      <c r="E857" s="60" t="s">
        <v>2075</v>
      </c>
      <c r="F857" s="47" t="s">
        <v>2074</v>
      </c>
      <c r="G857" s="60" t="s">
        <v>2158</v>
      </c>
      <c r="H857" s="47"/>
      <c r="I857" s="47"/>
      <c r="J857" s="47"/>
      <c r="K857" s="47"/>
      <c r="L857" s="47"/>
      <c r="M857" s="47"/>
      <c r="N857" s="47"/>
      <c r="O857" s="47">
        <v>566.0</v>
      </c>
    </row>
    <row r="858" ht="14.25" customHeight="1">
      <c r="A858" s="45" t="s">
        <v>30</v>
      </c>
      <c r="B858" s="45" t="s">
        <v>491</v>
      </c>
      <c r="C858" s="45"/>
      <c r="D858" s="45" t="s">
        <v>2120</v>
      </c>
      <c r="E858" s="45" t="s">
        <v>2082</v>
      </c>
      <c r="F858" s="45" t="s">
        <v>2074</v>
      </c>
      <c r="G858" s="45" t="s">
        <v>2122</v>
      </c>
      <c r="H858" s="45"/>
      <c r="I858" s="45"/>
      <c r="J858" s="45"/>
      <c r="K858" s="45"/>
      <c r="L858" s="45"/>
      <c r="M858" s="45"/>
      <c r="N858" s="45"/>
      <c r="O858" s="45">
        <v>603.0</v>
      </c>
    </row>
    <row r="859" ht="14.25" customHeight="1">
      <c r="A859" s="47" t="s">
        <v>30</v>
      </c>
      <c r="B859" s="47" t="s">
        <v>491</v>
      </c>
      <c r="C859" s="47"/>
      <c r="D859" s="47" t="s">
        <v>2120</v>
      </c>
      <c r="E859" s="47" t="s">
        <v>2083</v>
      </c>
      <c r="F859" s="47" t="s">
        <v>2074</v>
      </c>
      <c r="G859" s="47" t="s">
        <v>2121</v>
      </c>
      <c r="H859" s="47"/>
      <c r="I859" s="47"/>
      <c r="J859" s="47"/>
      <c r="K859" s="47"/>
      <c r="L859" s="47"/>
      <c r="M859" s="47"/>
      <c r="N859" s="47"/>
      <c r="O859" s="47">
        <v>604.0</v>
      </c>
    </row>
    <row r="860" ht="14.25" hidden="1" customHeight="1">
      <c r="A860" s="45" t="s">
        <v>30</v>
      </c>
      <c r="B860" s="45" t="s">
        <v>491</v>
      </c>
      <c r="C860" s="45"/>
      <c r="D860" s="45" t="s">
        <v>2138</v>
      </c>
      <c r="E860" s="45" t="s">
        <v>2081</v>
      </c>
      <c r="F860" s="45" t="s">
        <v>2074</v>
      </c>
      <c r="G860" s="45" t="s">
        <v>2170</v>
      </c>
      <c r="H860" s="45"/>
      <c r="I860" s="45"/>
      <c r="J860" s="45">
        <v>0.62</v>
      </c>
      <c r="K860" s="45"/>
      <c r="L860" s="45"/>
      <c r="M860" s="45">
        <v>0.41</v>
      </c>
      <c r="N860" s="45"/>
      <c r="O860" s="45">
        <v>605.0</v>
      </c>
    </row>
    <row r="861" ht="14.25" hidden="1" customHeight="1">
      <c r="A861" s="45" t="s">
        <v>34</v>
      </c>
      <c r="B861" s="45" t="s">
        <v>472</v>
      </c>
      <c r="C861" s="45"/>
      <c r="D861" s="45" t="s">
        <v>2126</v>
      </c>
      <c r="E861" s="45" t="s">
        <v>2088</v>
      </c>
      <c r="F861" s="45" t="s">
        <v>2089</v>
      </c>
      <c r="G861" s="45" t="s">
        <v>2157</v>
      </c>
      <c r="H861" s="45"/>
      <c r="I861" s="45"/>
      <c r="J861" s="45">
        <v>0.063</v>
      </c>
      <c r="K861" s="45"/>
      <c r="L861" s="45"/>
      <c r="M861" s="45"/>
      <c r="N861" s="45"/>
      <c r="O861" s="45">
        <v>1065.0</v>
      </c>
    </row>
    <row r="862" ht="14.25" hidden="1" customHeight="1">
      <c r="A862" s="45" t="s">
        <v>30</v>
      </c>
      <c r="B862" s="45" t="s">
        <v>488</v>
      </c>
      <c r="C862" s="45"/>
      <c r="D862" s="45" t="s">
        <v>2126</v>
      </c>
      <c r="E862" s="45" t="s">
        <v>2088</v>
      </c>
      <c r="F862" s="45" t="s">
        <v>2074</v>
      </c>
      <c r="G862" s="45" t="s">
        <v>2157</v>
      </c>
      <c r="H862" s="45"/>
      <c r="I862" s="45"/>
      <c r="J862" s="45">
        <v>0.06</v>
      </c>
      <c r="K862" s="45"/>
      <c r="L862" s="45"/>
      <c r="M862" s="45"/>
      <c r="N862" s="45"/>
      <c r="O862" s="45">
        <v>541.0</v>
      </c>
    </row>
    <row r="863" ht="14.25" hidden="1" customHeight="1">
      <c r="A863" s="45" t="s">
        <v>34</v>
      </c>
      <c r="B863" s="45" t="s">
        <v>472</v>
      </c>
      <c r="C863" s="45"/>
      <c r="D863" s="45" t="s">
        <v>2126</v>
      </c>
      <c r="E863" s="45" t="s">
        <v>2076</v>
      </c>
      <c r="F863" s="45" t="s">
        <v>2089</v>
      </c>
      <c r="G863" s="45" t="s">
        <v>2149</v>
      </c>
      <c r="H863" s="45"/>
      <c r="I863" s="45"/>
      <c r="J863" s="45">
        <v>0.027</v>
      </c>
      <c r="K863" s="45"/>
      <c r="L863" s="45"/>
      <c r="M863" s="45"/>
      <c r="N863" s="45"/>
      <c r="O863" s="45">
        <v>1067.0</v>
      </c>
    </row>
    <row r="864" ht="14.25" hidden="1" customHeight="1">
      <c r="A864" s="47" t="s">
        <v>30</v>
      </c>
      <c r="B864" s="47" t="s">
        <v>488</v>
      </c>
      <c r="C864" s="47"/>
      <c r="D864" s="47" t="s">
        <v>2126</v>
      </c>
      <c r="E864" s="47" t="s">
        <v>2076</v>
      </c>
      <c r="F864" s="47" t="s">
        <v>2074</v>
      </c>
      <c r="G864" s="47" t="s">
        <v>2149</v>
      </c>
      <c r="H864" s="47"/>
      <c r="I864" s="47"/>
      <c r="J864" s="47">
        <v>0.06</v>
      </c>
      <c r="K864" s="47"/>
      <c r="L864" s="47"/>
      <c r="M864" s="47"/>
      <c r="N864" s="47"/>
      <c r="O864" s="47">
        <v>542.0</v>
      </c>
    </row>
    <row r="865" ht="14.25" hidden="1" customHeight="1">
      <c r="A865" s="45" t="s">
        <v>30</v>
      </c>
      <c r="B865" s="45" t="s">
        <v>489</v>
      </c>
      <c r="C865" s="45"/>
      <c r="D865" s="45" t="s">
        <v>2126</v>
      </c>
      <c r="E865" s="45" t="s">
        <v>2088</v>
      </c>
      <c r="F865" s="45" t="s">
        <v>2074</v>
      </c>
      <c r="G865" s="45" t="s">
        <v>2157</v>
      </c>
      <c r="H865" s="45"/>
      <c r="I865" s="45"/>
      <c r="J865" s="45">
        <v>0.06</v>
      </c>
      <c r="K865" s="45"/>
      <c r="L865" s="45"/>
      <c r="M865" s="45"/>
      <c r="N865" s="45"/>
      <c r="O865" s="45">
        <v>559.0</v>
      </c>
    </row>
    <row r="866" ht="14.25" hidden="1" customHeight="1">
      <c r="A866" s="45" t="s">
        <v>34</v>
      </c>
      <c r="B866" s="45" t="s">
        <v>487</v>
      </c>
      <c r="C866" s="45"/>
      <c r="D866" s="45" t="s">
        <v>2126</v>
      </c>
      <c r="E866" s="45" t="s">
        <v>2101</v>
      </c>
      <c r="F866" s="45" t="s">
        <v>2074</v>
      </c>
      <c r="G866" s="45" t="s">
        <v>2143</v>
      </c>
      <c r="H866" s="45"/>
      <c r="I866" s="45"/>
      <c r="J866" s="45">
        <v>0.065</v>
      </c>
      <c r="K866" s="45"/>
      <c r="L866" s="45"/>
      <c r="M866" s="45"/>
      <c r="N866" s="45"/>
      <c r="O866" s="45">
        <v>1517.0</v>
      </c>
    </row>
    <row r="867" ht="14.25" hidden="1" customHeight="1">
      <c r="A867" s="45" t="s">
        <v>34</v>
      </c>
      <c r="B867" s="45" t="s">
        <v>487</v>
      </c>
      <c r="C867" s="45"/>
      <c r="D867" s="45" t="s">
        <v>2128</v>
      </c>
      <c r="E867" s="45" t="s">
        <v>2075</v>
      </c>
      <c r="F867" s="45" t="s">
        <v>2074</v>
      </c>
      <c r="G867" s="45" t="s">
        <v>2129</v>
      </c>
      <c r="H867" s="45"/>
      <c r="I867" s="45"/>
      <c r="J867" s="45">
        <v>0.104</v>
      </c>
      <c r="K867" s="45"/>
      <c r="L867" s="45"/>
      <c r="M867" s="45"/>
      <c r="N867" s="45"/>
      <c r="O867" s="45">
        <v>1519.0</v>
      </c>
    </row>
    <row r="868" ht="14.25" hidden="1" customHeight="1">
      <c r="A868" s="47" t="s">
        <v>34</v>
      </c>
      <c r="B868" s="47" t="s">
        <v>487</v>
      </c>
      <c r="C868" s="47"/>
      <c r="D868" s="47" t="s">
        <v>2128</v>
      </c>
      <c r="E868" s="47" t="s">
        <v>2101</v>
      </c>
      <c r="F868" s="47" t="s">
        <v>2074</v>
      </c>
      <c r="G868" s="47" t="s">
        <v>2130</v>
      </c>
      <c r="H868" s="47"/>
      <c r="I868" s="47"/>
      <c r="J868" s="47">
        <v>0.113</v>
      </c>
      <c r="K868" s="47"/>
      <c r="L868" s="47"/>
      <c r="M868" s="47"/>
      <c r="N868" s="47"/>
      <c r="O868" s="47">
        <v>1520.0</v>
      </c>
    </row>
    <row r="869" ht="14.25" hidden="1" customHeight="1">
      <c r="A869" s="45" t="s">
        <v>34</v>
      </c>
      <c r="B869" s="45" t="s">
        <v>487</v>
      </c>
      <c r="C869" s="45"/>
      <c r="D869" s="45" t="s">
        <v>2128</v>
      </c>
      <c r="E869" s="45" t="s">
        <v>2073</v>
      </c>
      <c r="F869" s="45" t="s">
        <v>2074</v>
      </c>
      <c r="G869" s="45" t="s">
        <v>2131</v>
      </c>
      <c r="H869" s="45"/>
      <c r="I869" s="45"/>
      <c r="J869" s="45">
        <v>0.084</v>
      </c>
      <c r="K869" s="45"/>
      <c r="L869" s="45"/>
      <c r="M869" s="45"/>
      <c r="N869" s="45"/>
      <c r="O869" s="45">
        <v>1521.0</v>
      </c>
    </row>
    <row r="870" ht="14.25" hidden="1" customHeight="1">
      <c r="A870" s="47" t="s">
        <v>34</v>
      </c>
      <c r="B870" s="47" t="s">
        <v>487</v>
      </c>
      <c r="C870" s="47"/>
      <c r="D870" s="47" t="s">
        <v>2128</v>
      </c>
      <c r="E870" s="47" t="s">
        <v>2090</v>
      </c>
      <c r="F870" s="47" t="s">
        <v>2074</v>
      </c>
      <c r="G870" s="47" t="s">
        <v>2132</v>
      </c>
      <c r="H870" s="47"/>
      <c r="I870" s="47"/>
      <c r="J870" s="47">
        <v>0.089</v>
      </c>
      <c r="K870" s="47"/>
      <c r="L870" s="47"/>
      <c r="M870" s="47"/>
      <c r="N870" s="47"/>
      <c r="O870" s="47">
        <v>1522.0</v>
      </c>
    </row>
    <row r="871" ht="14.25" hidden="1" customHeight="1">
      <c r="A871" s="45" t="s">
        <v>34</v>
      </c>
      <c r="B871" s="45" t="s">
        <v>487</v>
      </c>
      <c r="C871" s="45"/>
      <c r="D871" s="45" t="s">
        <v>2133</v>
      </c>
      <c r="E871" s="45" t="s">
        <v>2075</v>
      </c>
      <c r="F871" s="45" t="s">
        <v>2074</v>
      </c>
      <c r="G871" s="45" t="s">
        <v>2134</v>
      </c>
      <c r="H871" s="45"/>
      <c r="I871" s="45"/>
      <c r="J871" s="45"/>
      <c r="K871" s="45"/>
      <c r="L871" s="45">
        <v>1.14</v>
      </c>
      <c r="M871" s="45"/>
      <c r="N871" s="45"/>
      <c r="O871" s="45">
        <v>1523.0</v>
      </c>
    </row>
    <row r="872" ht="14.25" hidden="1" customHeight="1">
      <c r="A872" s="47" t="s">
        <v>34</v>
      </c>
      <c r="B872" s="47" t="s">
        <v>487</v>
      </c>
      <c r="C872" s="47"/>
      <c r="D872" s="47" t="s">
        <v>2124</v>
      </c>
      <c r="E872" s="47" t="s">
        <v>2075</v>
      </c>
      <c r="F872" s="47" t="s">
        <v>2074</v>
      </c>
      <c r="G872" s="47" t="s">
        <v>2125</v>
      </c>
      <c r="H872" s="47"/>
      <c r="I872" s="47"/>
      <c r="J872" s="47">
        <v>0.087</v>
      </c>
      <c r="K872" s="47"/>
      <c r="L872" s="47"/>
      <c r="M872" s="47"/>
      <c r="N872" s="47"/>
      <c r="O872" s="47">
        <v>1524.0</v>
      </c>
    </row>
    <row r="873" ht="14.25" hidden="1" customHeight="1">
      <c r="A873" s="45" t="s">
        <v>34</v>
      </c>
      <c r="B873" s="45" t="s">
        <v>487</v>
      </c>
      <c r="C873" s="45"/>
      <c r="D873" s="45" t="s">
        <v>2124</v>
      </c>
      <c r="E873" s="45" t="s">
        <v>2073</v>
      </c>
      <c r="F873" s="45" t="s">
        <v>2074</v>
      </c>
      <c r="G873" s="45"/>
      <c r="H873" s="45"/>
      <c r="I873" s="45"/>
      <c r="J873" s="45">
        <v>0.038</v>
      </c>
      <c r="K873" s="45"/>
      <c r="L873" s="45"/>
      <c r="M873" s="45"/>
      <c r="N873" s="45"/>
      <c r="O873" s="45">
        <v>1525.0</v>
      </c>
    </row>
    <row r="874" ht="14.25" hidden="1" customHeight="1">
      <c r="A874" s="47" t="s">
        <v>34</v>
      </c>
      <c r="B874" s="47" t="s">
        <v>487</v>
      </c>
      <c r="C874" s="47"/>
      <c r="D874" s="47" t="s">
        <v>2124</v>
      </c>
      <c r="E874" s="47" t="s">
        <v>2090</v>
      </c>
      <c r="F874" s="47" t="s">
        <v>2074</v>
      </c>
      <c r="G874" s="47"/>
      <c r="H874" s="47"/>
      <c r="I874" s="47"/>
      <c r="J874" s="47">
        <v>0.033</v>
      </c>
      <c r="K874" s="47"/>
      <c r="L874" s="47"/>
      <c r="M874" s="47"/>
      <c r="N874" s="47"/>
      <c r="O874" s="47">
        <v>1526.0</v>
      </c>
    </row>
    <row r="875" ht="14.25" hidden="1" customHeight="1">
      <c r="A875" s="45" t="s">
        <v>34</v>
      </c>
      <c r="B875" s="45" t="s">
        <v>487</v>
      </c>
      <c r="C875" s="45"/>
      <c r="D875" s="45" t="s">
        <v>2135</v>
      </c>
      <c r="E875" s="45" t="s">
        <v>2080</v>
      </c>
      <c r="F875" s="45" t="s">
        <v>2074</v>
      </c>
      <c r="G875" s="45" t="s">
        <v>2136</v>
      </c>
      <c r="H875" s="45"/>
      <c r="I875" s="45"/>
      <c r="J875" s="45"/>
      <c r="K875" s="45">
        <v>0.73</v>
      </c>
      <c r="L875" s="45"/>
      <c r="M875" s="45"/>
      <c r="N875" s="45"/>
      <c r="O875" s="45">
        <v>1527.0</v>
      </c>
    </row>
    <row r="876" ht="14.25" hidden="1" customHeight="1">
      <c r="A876" s="47" t="s">
        <v>34</v>
      </c>
      <c r="B876" s="47" t="s">
        <v>487</v>
      </c>
      <c r="C876" s="47"/>
      <c r="D876" s="47" t="s">
        <v>2135</v>
      </c>
      <c r="E876" s="47" t="s">
        <v>2137</v>
      </c>
      <c r="F876" s="47" t="s">
        <v>2074</v>
      </c>
      <c r="G876" s="47" t="s">
        <v>2136</v>
      </c>
      <c r="H876" s="47"/>
      <c r="I876" s="47"/>
      <c r="J876" s="47"/>
      <c r="K876" s="47">
        <v>0.84</v>
      </c>
      <c r="L876" s="47"/>
      <c r="M876" s="47"/>
      <c r="N876" s="47"/>
      <c r="O876" s="47">
        <v>1528.0</v>
      </c>
    </row>
    <row r="877" ht="14.25" hidden="1" customHeight="1">
      <c r="A877" s="45" t="s">
        <v>34</v>
      </c>
      <c r="B877" s="45" t="s">
        <v>487</v>
      </c>
      <c r="C877" s="45"/>
      <c r="D877" s="45" t="s">
        <v>2120</v>
      </c>
      <c r="E877" s="45" t="s">
        <v>2082</v>
      </c>
      <c r="F877" s="45" t="s">
        <v>2074</v>
      </c>
      <c r="G877" s="45" t="s">
        <v>2122</v>
      </c>
      <c r="H877" s="45"/>
      <c r="I877" s="45"/>
      <c r="J877" s="45">
        <v>0.7</v>
      </c>
      <c r="K877" s="45"/>
      <c r="L877" s="45"/>
      <c r="M877" s="45"/>
      <c r="N877" s="45"/>
      <c r="O877" s="45">
        <v>1529.0</v>
      </c>
    </row>
    <row r="878" ht="14.25" hidden="1" customHeight="1">
      <c r="A878" s="47" t="s">
        <v>34</v>
      </c>
      <c r="B878" s="47" t="s">
        <v>487</v>
      </c>
      <c r="C878" s="47"/>
      <c r="D878" s="47" t="s">
        <v>2120</v>
      </c>
      <c r="E878" s="47" t="s">
        <v>2083</v>
      </c>
      <c r="F878" s="47" t="s">
        <v>2074</v>
      </c>
      <c r="G878" s="47" t="s">
        <v>2121</v>
      </c>
      <c r="H878" s="47"/>
      <c r="I878" s="47"/>
      <c r="J878" s="47">
        <v>0.5</v>
      </c>
      <c r="K878" s="47"/>
      <c r="L878" s="47"/>
      <c r="M878" s="47"/>
      <c r="N878" s="47"/>
      <c r="O878" s="47">
        <v>1530.0</v>
      </c>
    </row>
    <row r="879" ht="14.25" hidden="1" customHeight="1">
      <c r="A879" s="45" t="s">
        <v>34</v>
      </c>
      <c r="B879" s="45" t="s">
        <v>487</v>
      </c>
      <c r="C879" s="45"/>
      <c r="D879" s="45" t="s">
        <v>2138</v>
      </c>
      <c r="E879" s="45" t="s">
        <v>2139</v>
      </c>
      <c r="F879" s="45" t="s">
        <v>2074</v>
      </c>
      <c r="G879" s="45" t="s">
        <v>2171</v>
      </c>
      <c r="H879" s="45">
        <v>1.0</v>
      </c>
      <c r="I879" s="45">
        <v>10.0</v>
      </c>
      <c r="J879" s="45">
        <v>0.57</v>
      </c>
      <c r="K879" s="45"/>
      <c r="L879" s="45"/>
      <c r="M879" s="45">
        <v>0.49</v>
      </c>
      <c r="N879" s="45"/>
      <c r="O879" s="45">
        <v>1531.0</v>
      </c>
    </row>
    <row r="880" ht="14.25" hidden="1" customHeight="1">
      <c r="A880" s="47" t="s">
        <v>34</v>
      </c>
      <c r="B880" s="47" t="s">
        <v>487</v>
      </c>
      <c r="C880" s="47"/>
      <c r="D880" s="47" t="s">
        <v>2138</v>
      </c>
      <c r="E880" s="47" t="s">
        <v>2141</v>
      </c>
      <c r="F880" s="47" t="s">
        <v>2074</v>
      </c>
      <c r="G880" s="47" t="s">
        <v>2171</v>
      </c>
      <c r="H880" s="47">
        <v>1.0</v>
      </c>
      <c r="I880" s="47">
        <v>10.0</v>
      </c>
      <c r="J880" s="47">
        <v>0.57</v>
      </c>
      <c r="K880" s="47"/>
      <c r="L880" s="47"/>
      <c r="M880" s="47">
        <v>0.49</v>
      </c>
      <c r="N880" s="47"/>
      <c r="O880" s="47">
        <v>1532.0</v>
      </c>
    </row>
    <row r="881" ht="14.25" hidden="1" customHeight="1">
      <c r="A881" s="45" t="s">
        <v>34</v>
      </c>
      <c r="B881" s="45" t="s">
        <v>487</v>
      </c>
      <c r="C881" s="45"/>
      <c r="D881" s="45" t="s">
        <v>2138</v>
      </c>
      <c r="E881" s="45" t="s">
        <v>2142</v>
      </c>
      <c r="F881" s="45" t="s">
        <v>2074</v>
      </c>
      <c r="G881" s="45" t="s">
        <v>2171</v>
      </c>
      <c r="H881" s="45">
        <v>1.0</v>
      </c>
      <c r="I881" s="45">
        <v>10.0</v>
      </c>
      <c r="J881" s="45">
        <v>0.57</v>
      </c>
      <c r="K881" s="45"/>
      <c r="L881" s="45"/>
      <c r="M881" s="45">
        <v>0.49</v>
      </c>
      <c r="N881" s="45"/>
      <c r="O881" s="45">
        <v>1533.0</v>
      </c>
    </row>
    <row r="882" ht="14.25" hidden="1" customHeight="1">
      <c r="A882" s="47" t="s">
        <v>34</v>
      </c>
      <c r="B882" s="47" t="s">
        <v>487</v>
      </c>
      <c r="C882" s="45"/>
      <c r="D882" s="47" t="s">
        <v>2138</v>
      </c>
      <c r="E882" s="47" t="s">
        <v>2081</v>
      </c>
      <c r="F882" s="47" t="s">
        <v>2074</v>
      </c>
      <c r="G882" s="47" t="s">
        <v>2171</v>
      </c>
      <c r="H882" s="47">
        <v>1.0</v>
      </c>
      <c r="I882" s="47">
        <v>10.0</v>
      </c>
      <c r="J882" s="47">
        <v>0.57</v>
      </c>
      <c r="K882" s="47"/>
      <c r="L882" s="47"/>
      <c r="M882" s="47">
        <v>0.49</v>
      </c>
      <c r="N882" s="47"/>
      <c r="O882" s="47">
        <v>1534.0</v>
      </c>
    </row>
    <row r="883" ht="14.25" hidden="1" customHeight="1">
      <c r="A883" s="45" t="s">
        <v>34</v>
      </c>
      <c r="B883" s="45" t="s">
        <v>487</v>
      </c>
      <c r="C883" s="45"/>
      <c r="D883" s="45" t="s">
        <v>2138</v>
      </c>
      <c r="E883" s="45" t="s">
        <v>2139</v>
      </c>
      <c r="F883" s="45" t="s">
        <v>2074</v>
      </c>
      <c r="G883" s="45" t="s">
        <v>2165</v>
      </c>
      <c r="H883" s="45">
        <v>10.001</v>
      </c>
      <c r="I883" s="45">
        <v>20.0</v>
      </c>
      <c r="J883" s="45">
        <v>0.57</v>
      </c>
      <c r="K883" s="45"/>
      <c r="L883" s="45"/>
      <c r="M883" s="45">
        <v>0.39</v>
      </c>
      <c r="N883" s="45"/>
      <c r="O883" s="45">
        <v>1535.0</v>
      </c>
    </row>
    <row r="884" ht="14.25" hidden="1" customHeight="1">
      <c r="A884" s="47" t="s">
        <v>34</v>
      </c>
      <c r="B884" s="47" t="s">
        <v>487</v>
      </c>
      <c r="C884" s="47"/>
      <c r="D884" s="47" t="s">
        <v>2138</v>
      </c>
      <c r="E884" s="47" t="s">
        <v>2141</v>
      </c>
      <c r="F884" s="47" t="s">
        <v>2074</v>
      </c>
      <c r="G884" s="47" t="s">
        <v>2165</v>
      </c>
      <c r="H884" s="47">
        <v>10.001</v>
      </c>
      <c r="I884" s="47">
        <v>20.0</v>
      </c>
      <c r="J884" s="47">
        <v>0.57</v>
      </c>
      <c r="K884" s="47"/>
      <c r="L884" s="47"/>
      <c r="M884" s="47">
        <v>0.39</v>
      </c>
      <c r="N884" s="47"/>
      <c r="O884" s="47">
        <v>1536.0</v>
      </c>
    </row>
    <row r="885" ht="14.25" hidden="1" customHeight="1">
      <c r="A885" s="45" t="s">
        <v>34</v>
      </c>
      <c r="B885" s="45" t="s">
        <v>487</v>
      </c>
      <c r="C885" s="45"/>
      <c r="D885" s="45" t="s">
        <v>2138</v>
      </c>
      <c r="E885" s="45" t="s">
        <v>2142</v>
      </c>
      <c r="F885" s="45" t="s">
        <v>2074</v>
      </c>
      <c r="G885" s="45" t="s">
        <v>2165</v>
      </c>
      <c r="H885" s="45">
        <v>10.001</v>
      </c>
      <c r="I885" s="45">
        <v>20.0</v>
      </c>
      <c r="J885" s="45">
        <v>0.57</v>
      </c>
      <c r="K885" s="45"/>
      <c r="L885" s="45"/>
      <c r="M885" s="45">
        <v>0.39</v>
      </c>
      <c r="N885" s="45"/>
      <c r="O885" s="45">
        <v>1537.0</v>
      </c>
    </row>
    <row r="886" ht="14.25" hidden="1" customHeight="1">
      <c r="A886" s="47" t="s">
        <v>34</v>
      </c>
      <c r="B886" s="47" t="s">
        <v>487</v>
      </c>
      <c r="C886" s="45"/>
      <c r="D886" s="47" t="s">
        <v>2138</v>
      </c>
      <c r="E886" s="47" t="s">
        <v>2081</v>
      </c>
      <c r="F886" s="47" t="s">
        <v>2074</v>
      </c>
      <c r="G886" s="47" t="s">
        <v>2165</v>
      </c>
      <c r="H886" s="47">
        <v>10.001</v>
      </c>
      <c r="I886" s="47">
        <v>20.0</v>
      </c>
      <c r="J886" s="47">
        <v>0.57</v>
      </c>
      <c r="K886" s="47"/>
      <c r="L886" s="47"/>
      <c r="M886" s="47">
        <v>0.39</v>
      </c>
      <c r="N886" s="47"/>
      <c r="O886" s="47">
        <v>1538.0</v>
      </c>
    </row>
    <row r="887" ht="14.25" hidden="1" customHeight="1">
      <c r="A887" s="45" t="s">
        <v>34</v>
      </c>
      <c r="B887" s="45" t="s">
        <v>487</v>
      </c>
      <c r="C887" s="45"/>
      <c r="D887" s="45" t="s">
        <v>2138</v>
      </c>
      <c r="E887" s="45" t="s">
        <v>2139</v>
      </c>
      <c r="F887" s="45" t="s">
        <v>2074</v>
      </c>
      <c r="G887" s="45" t="s">
        <v>2165</v>
      </c>
      <c r="H887" s="45">
        <v>20.001</v>
      </c>
      <c r="I887" s="45">
        <v>30.0</v>
      </c>
      <c r="J887" s="45">
        <v>0.57</v>
      </c>
      <c r="K887" s="45"/>
      <c r="L887" s="45"/>
      <c r="M887" s="45">
        <v>0.39</v>
      </c>
      <c r="N887" s="45"/>
      <c r="O887" s="45">
        <v>1539.0</v>
      </c>
    </row>
    <row r="888" ht="14.25" hidden="1" customHeight="1">
      <c r="A888" s="47" t="s">
        <v>34</v>
      </c>
      <c r="B888" s="47" t="s">
        <v>487</v>
      </c>
      <c r="C888" s="47"/>
      <c r="D888" s="47" t="s">
        <v>2138</v>
      </c>
      <c r="E888" s="47" t="s">
        <v>2141</v>
      </c>
      <c r="F888" s="47" t="s">
        <v>2074</v>
      </c>
      <c r="G888" s="47" t="s">
        <v>2165</v>
      </c>
      <c r="H888" s="47">
        <v>20.001</v>
      </c>
      <c r="I888" s="47">
        <v>30.0</v>
      </c>
      <c r="J888" s="47">
        <v>0.57</v>
      </c>
      <c r="K888" s="47"/>
      <c r="L888" s="47"/>
      <c r="M888" s="47">
        <v>0.39</v>
      </c>
      <c r="N888" s="47"/>
      <c r="O888" s="47">
        <v>1540.0</v>
      </c>
    </row>
    <row r="889" ht="14.25" hidden="1" customHeight="1">
      <c r="A889" s="45" t="s">
        <v>34</v>
      </c>
      <c r="B889" s="45" t="s">
        <v>487</v>
      </c>
      <c r="C889" s="45"/>
      <c r="D889" s="45" t="s">
        <v>2138</v>
      </c>
      <c r="E889" s="45" t="s">
        <v>2142</v>
      </c>
      <c r="F889" s="45" t="s">
        <v>2074</v>
      </c>
      <c r="G889" s="45" t="s">
        <v>2165</v>
      </c>
      <c r="H889" s="45">
        <v>20.001</v>
      </c>
      <c r="I889" s="45">
        <v>30.0</v>
      </c>
      <c r="J889" s="45">
        <v>0.57</v>
      </c>
      <c r="K889" s="45"/>
      <c r="L889" s="45"/>
      <c r="M889" s="45">
        <v>0.39</v>
      </c>
      <c r="N889" s="45"/>
      <c r="O889" s="45">
        <v>1541.0</v>
      </c>
    </row>
    <row r="890" ht="14.25" hidden="1" customHeight="1">
      <c r="A890" s="47" t="s">
        <v>34</v>
      </c>
      <c r="B890" s="47" t="s">
        <v>487</v>
      </c>
      <c r="C890" s="45"/>
      <c r="D890" s="47" t="s">
        <v>2138</v>
      </c>
      <c r="E890" s="47" t="s">
        <v>2081</v>
      </c>
      <c r="F890" s="47" t="s">
        <v>2074</v>
      </c>
      <c r="G890" s="47" t="s">
        <v>2165</v>
      </c>
      <c r="H890" s="47">
        <v>20.001</v>
      </c>
      <c r="I890" s="47">
        <v>30.0</v>
      </c>
      <c r="J890" s="47">
        <v>0.57</v>
      </c>
      <c r="K890" s="47"/>
      <c r="L890" s="47"/>
      <c r="M890" s="47">
        <v>0.39</v>
      </c>
      <c r="N890" s="47"/>
      <c r="O890" s="47">
        <v>1542.0</v>
      </c>
    </row>
    <row r="891" ht="14.25" hidden="1" customHeight="1">
      <c r="A891" s="45" t="s">
        <v>34</v>
      </c>
      <c r="B891" s="45" t="s">
        <v>487</v>
      </c>
      <c r="C891" s="45"/>
      <c r="D891" s="45" t="s">
        <v>2138</v>
      </c>
      <c r="E891" s="45" t="s">
        <v>2139</v>
      </c>
      <c r="F891" s="45" t="s">
        <v>2074</v>
      </c>
      <c r="G891" s="45" t="s">
        <v>2165</v>
      </c>
      <c r="H891" s="45">
        <v>30.001</v>
      </c>
      <c r="I891" s="45">
        <v>40.0</v>
      </c>
      <c r="J891" s="45">
        <v>0.57</v>
      </c>
      <c r="K891" s="45"/>
      <c r="L891" s="45"/>
      <c r="M891" s="45">
        <v>0.39</v>
      </c>
      <c r="N891" s="45"/>
      <c r="O891" s="45">
        <v>1543.0</v>
      </c>
    </row>
    <row r="892" ht="14.25" hidden="1" customHeight="1">
      <c r="A892" s="47" t="s">
        <v>34</v>
      </c>
      <c r="B892" s="47" t="s">
        <v>487</v>
      </c>
      <c r="C892" s="47"/>
      <c r="D892" s="47" t="s">
        <v>2138</v>
      </c>
      <c r="E892" s="47" t="s">
        <v>2141</v>
      </c>
      <c r="F892" s="47" t="s">
        <v>2074</v>
      </c>
      <c r="G892" s="47" t="s">
        <v>2165</v>
      </c>
      <c r="H892" s="47">
        <v>30.001</v>
      </c>
      <c r="I892" s="47">
        <v>40.0</v>
      </c>
      <c r="J892" s="47">
        <v>0.57</v>
      </c>
      <c r="K892" s="47"/>
      <c r="L892" s="47"/>
      <c r="M892" s="47">
        <v>0.39</v>
      </c>
      <c r="N892" s="47"/>
      <c r="O892" s="47">
        <v>1544.0</v>
      </c>
    </row>
    <row r="893" ht="14.25" hidden="1" customHeight="1">
      <c r="A893" s="45" t="s">
        <v>34</v>
      </c>
      <c r="B893" s="45" t="s">
        <v>487</v>
      </c>
      <c r="C893" s="45"/>
      <c r="D893" s="45" t="s">
        <v>2138</v>
      </c>
      <c r="E893" s="45" t="s">
        <v>2142</v>
      </c>
      <c r="F893" s="45" t="s">
        <v>2074</v>
      </c>
      <c r="G893" s="45" t="s">
        <v>2165</v>
      </c>
      <c r="H893" s="45">
        <v>30.001</v>
      </c>
      <c r="I893" s="45">
        <v>40.0</v>
      </c>
      <c r="J893" s="45">
        <v>0.57</v>
      </c>
      <c r="K893" s="45"/>
      <c r="L893" s="45"/>
      <c r="M893" s="45">
        <v>0.39</v>
      </c>
      <c r="N893" s="45"/>
      <c r="O893" s="45">
        <v>1545.0</v>
      </c>
    </row>
    <row r="894" ht="14.25" hidden="1" customHeight="1">
      <c r="A894" s="47" t="s">
        <v>34</v>
      </c>
      <c r="B894" s="47" t="s">
        <v>487</v>
      </c>
      <c r="C894" s="45"/>
      <c r="D894" s="47" t="s">
        <v>2138</v>
      </c>
      <c r="E894" s="47" t="s">
        <v>2081</v>
      </c>
      <c r="F894" s="47" t="s">
        <v>2074</v>
      </c>
      <c r="G894" s="47" t="s">
        <v>2165</v>
      </c>
      <c r="H894" s="47">
        <v>30.001</v>
      </c>
      <c r="I894" s="47">
        <v>40.0</v>
      </c>
      <c r="J894" s="47">
        <v>0.57</v>
      </c>
      <c r="K894" s="47"/>
      <c r="L894" s="47"/>
      <c r="M894" s="47">
        <v>0.39</v>
      </c>
      <c r="N894" s="47"/>
      <c r="O894" s="47">
        <v>1546.0</v>
      </c>
    </row>
    <row r="895" ht="14.25" hidden="1" customHeight="1">
      <c r="A895" s="45" t="s">
        <v>34</v>
      </c>
      <c r="B895" s="45" t="s">
        <v>487</v>
      </c>
      <c r="C895" s="45"/>
      <c r="D895" s="45" t="s">
        <v>2138</v>
      </c>
      <c r="E895" s="45" t="s">
        <v>2139</v>
      </c>
      <c r="F895" s="45" t="s">
        <v>2074</v>
      </c>
      <c r="G895" s="45" t="s">
        <v>2166</v>
      </c>
      <c r="H895" s="45">
        <v>40.001</v>
      </c>
      <c r="I895" s="45">
        <v>100.0</v>
      </c>
      <c r="J895" s="45">
        <v>0.46</v>
      </c>
      <c r="K895" s="45"/>
      <c r="L895" s="45"/>
      <c r="M895" s="45">
        <v>0.26</v>
      </c>
      <c r="N895" s="45"/>
      <c r="O895" s="45">
        <v>1547.0</v>
      </c>
    </row>
    <row r="896" ht="14.25" hidden="1" customHeight="1">
      <c r="A896" s="47" t="s">
        <v>34</v>
      </c>
      <c r="B896" s="47" t="s">
        <v>487</v>
      </c>
      <c r="C896" s="47"/>
      <c r="D896" s="47" t="s">
        <v>2138</v>
      </c>
      <c r="E896" s="47" t="s">
        <v>2141</v>
      </c>
      <c r="F896" s="47" t="s">
        <v>2074</v>
      </c>
      <c r="G896" s="47" t="s">
        <v>2166</v>
      </c>
      <c r="H896" s="47">
        <v>40.001</v>
      </c>
      <c r="I896" s="47">
        <v>100.0</v>
      </c>
      <c r="J896" s="47">
        <v>0.46</v>
      </c>
      <c r="K896" s="47"/>
      <c r="L896" s="47"/>
      <c r="M896" s="47">
        <v>0.26</v>
      </c>
      <c r="N896" s="47"/>
      <c r="O896" s="47">
        <v>1548.0</v>
      </c>
    </row>
    <row r="897" ht="14.25" hidden="1" customHeight="1">
      <c r="A897" s="45" t="s">
        <v>34</v>
      </c>
      <c r="B897" s="45" t="s">
        <v>487</v>
      </c>
      <c r="C897" s="45"/>
      <c r="D897" s="45" t="s">
        <v>2138</v>
      </c>
      <c r="E897" s="45" t="s">
        <v>2142</v>
      </c>
      <c r="F897" s="45" t="s">
        <v>2074</v>
      </c>
      <c r="G897" s="45" t="s">
        <v>2166</v>
      </c>
      <c r="H897" s="45">
        <v>40.001</v>
      </c>
      <c r="I897" s="45">
        <v>100.0</v>
      </c>
      <c r="J897" s="45">
        <v>0.46</v>
      </c>
      <c r="K897" s="45"/>
      <c r="L897" s="45"/>
      <c r="M897" s="45">
        <v>0.26</v>
      </c>
      <c r="N897" s="45"/>
      <c r="O897" s="45">
        <v>1549.0</v>
      </c>
    </row>
    <row r="898" ht="14.25" hidden="1" customHeight="1">
      <c r="A898" s="47" t="s">
        <v>34</v>
      </c>
      <c r="B898" s="47" t="s">
        <v>487</v>
      </c>
      <c r="C898" s="45"/>
      <c r="D898" s="47" t="s">
        <v>2138</v>
      </c>
      <c r="E898" s="47" t="s">
        <v>2081</v>
      </c>
      <c r="F898" s="47" t="s">
        <v>2074</v>
      </c>
      <c r="G898" s="47" t="s">
        <v>2166</v>
      </c>
      <c r="H898" s="47">
        <v>40.001</v>
      </c>
      <c r="I898" s="47">
        <v>100.0</v>
      </c>
      <c r="J898" s="47">
        <v>0.46</v>
      </c>
      <c r="K898" s="47"/>
      <c r="L898" s="47"/>
      <c r="M898" s="47">
        <v>0.26</v>
      </c>
      <c r="N898" s="47"/>
      <c r="O898" s="47">
        <v>1550.0</v>
      </c>
    </row>
    <row r="899" ht="14.25" hidden="1" customHeight="1">
      <c r="A899" s="47" t="s">
        <v>34</v>
      </c>
      <c r="B899" s="47" t="s">
        <v>472</v>
      </c>
      <c r="C899" s="47"/>
      <c r="D899" s="47" t="s">
        <v>2126</v>
      </c>
      <c r="E899" s="47" t="s">
        <v>2088</v>
      </c>
      <c r="F899" s="47" t="s">
        <v>2102</v>
      </c>
      <c r="G899" s="47" t="s">
        <v>2157</v>
      </c>
      <c r="H899" s="47"/>
      <c r="I899" s="47"/>
      <c r="J899" s="47">
        <v>0.218</v>
      </c>
      <c r="K899" s="47"/>
      <c r="L899" s="47"/>
      <c r="M899" s="47"/>
      <c r="N899" s="47"/>
      <c r="O899" s="47">
        <v>1106.0</v>
      </c>
    </row>
    <row r="900" ht="14.25" hidden="1" customHeight="1">
      <c r="A900" s="47" t="s">
        <v>34</v>
      </c>
      <c r="B900" s="47" t="s">
        <v>472</v>
      </c>
      <c r="C900" s="47"/>
      <c r="D900" s="47" t="s">
        <v>2126</v>
      </c>
      <c r="E900" s="47" t="s">
        <v>2076</v>
      </c>
      <c r="F900" s="47" t="s">
        <v>2102</v>
      </c>
      <c r="G900" s="47" t="s">
        <v>2149</v>
      </c>
      <c r="H900" s="47"/>
      <c r="I900" s="47"/>
      <c r="J900" s="47">
        <v>0.081</v>
      </c>
      <c r="K900" s="47"/>
      <c r="L900" s="47"/>
      <c r="M900" s="47"/>
      <c r="N900" s="47"/>
      <c r="O900" s="47">
        <v>1108.0</v>
      </c>
    </row>
    <row r="901" ht="14.25" hidden="1" customHeight="1">
      <c r="A901" s="45" t="s">
        <v>38</v>
      </c>
      <c r="B901" s="45" t="s">
        <v>487</v>
      </c>
      <c r="C901" s="45"/>
      <c r="D901" s="45" t="s">
        <v>2126</v>
      </c>
      <c r="E901" s="45" t="s">
        <v>2101</v>
      </c>
      <c r="F901" s="45" t="s">
        <v>2074</v>
      </c>
      <c r="G901" s="45" t="s">
        <v>2143</v>
      </c>
      <c r="H901" s="45"/>
      <c r="I901" s="45"/>
      <c r="J901" s="45">
        <v>0.065</v>
      </c>
      <c r="K901" s="45"/>
      <c r="L901" s="45"/>
      <c r="M901" s="45"/>
      <c r="N901" s="45"/>
      <c r="O901" s="45">
        <v>2261.0</v>
      </c>
    </row>
    <row r="902" ht="14.25" hidden="1" customHeight="1">
      <c r="A902" s="45" t="s">
        <v>38</v>
      </c>
      <c r="B902" s="45" t="s">
        <v>487</v>
      </c>
      <c r="C902" s="45"/>
      <c r="D902" s="45" t="s">
        <v>2128</v>
      </c>
      <c r="E902" s="45" t="s">
        <v>2075</v>
      </c>
      <c r="F902" s="45" t="s">
        <v>2074</v>
      </c>
      <c r="G902" s="45" t="s">
        <v>2129</v>
      </c>
      <c r="H902" s="45"/>
      <c r="I902" s="45"/>
      <c r="J902" s="45">
        <v>0.08</v>
      </c>
      <c r="K902" s="45"/>
      <c r="L902" s="45"/>
      <c r="M902" s="45"/>
      <c r="N902" s="45"/>
      <c r="O902" s="45">
        <v>2263.0</v>
      </c>
    </row>
    <row r="903" ht="14.25" hidden="1" customHeight="1">
      <c r="A903" s="47" t="s">
        <v>38</v>
      </c>
      <c r="B903" s="47" t="s">
        <v>487</v>
      </c>
      <c r="C903" s="47"/>
      <c r="D903" s="47" t="s">
        <v>2128</v>
      </c>
      <c r="E903" s="47" t="s">
        <v>2101</v>
      </c>
      <c r="F903" s="47" t="s">
        <v>2074</v>
      </c>
      <c r="G903" s="47" t="s">
        <v>2130</v>
      </c>
      <c r="H903" s="47"/>
      <c r="I903" s="47"/>
      <c r="J903" s="47">
        <v>0.113</v>
      </c>
      <c r="K903" s="47"/>
      <c r="L903" s="47"/>
      <c r="M903" s="47"/>
      <c r="N903" s="47"/>
      <c r="O903" s="47">
        <v>2264.0</v>
      </c>
    </row>
    <row r="904" ht="14.25" hidden="1" customHeight="1">
      <c r="A904" s="45" t="s">
        <v>38</v>
      </c>
      <c r="B904" s="45" t="s">
        <v>487</v>
      </c>
      <c r="C904" s="45"/>
      <c r="D904" s="45" t="s">
        <v>2128</v>
      </c>
      <c r="E904" s="45" t="s">
        <v>2073</v>
      </c>
      <c r="F904" s="45" t="s">
        <v>2074</v>
      </c>
      <c r="G904" s="45" t="s">
        <v>2131</v>
      </c>
      <c r="H904" s="45"/>
      <c r="I904" s="45"/>
      <c r="J904" s="45">
        <v>0.064</v>
      </c>
      <c r="K904" s="45"/>
      <c r="L904" s="45"/>
      <c r="M904" s="45"/>
      <c r="N904" s="45"/>
      <c r="O904" s="45">
        <v>2265.0</v>
      </c>
    </row>
    <row r="905" ht="14.25" hidden="1" customHeight="1">
      <c r="A905" s="47" t="s">
        <v>38</v>
      </c>
      <c r="B905" s="47" t="s">
        <v>487</v>
      </c>
      <c r="C905" s="47"/>
      <c r="D905" s="47" t="s">
        <v>2128</v>
      </c>
      <c r="E905" s="47" t="s">
        <v>2090</v>
      </c>
      <c r="F905" s="47" t="s">
        <v>2074</v>
      </c>
      <c r="G905" s="47" t="s">
        <v>2132</v>
      </c>
      <c r="H905" s="47"/>
      <c r="I905" s="47"/>
      <c r="J905" s="47">
        <v>0.051</v>
      </c>
      <c r="K905" s="47"/>
      <c r="L905" s="47"/>
      <c r="M905" s="47"/>
      <c r="N905" s="47"/>
      <c r="O905" s="47">
        <v>2266.0</v>
      </c>
    </row>
    <row r="906" ht="14.25" hidden="1" customHeight="1">
      <c r="A906" s="45" t="s">
        <v>38</v>
      </c>
      <c r="B906" s="45" t="s">
        <v>487</v>
      </c>
      <c r="C906" s="45"/>
      <c r="D906" s="45" t="s">
        <v>2133</v>
      </c>
      <c r="E906" s="45" t="s">
        <v>2075</v>
      </c>
      <c r="F906" s="45" t="s">
        <v>2074</v>
      </c>
      <c r="G906" s="45" t="s">
        <v>2134</v>
      </c>
      <c r="H906" s="45"/>
      <c r="I906" s="45"/>
      <c r="J906" s="45"/>
      <c r="K906" s="45"/>
      <c r="L906" s="45">
        <v>0.119</v>
      </c>
      <c r="M906" s="45"/>
      <c r="N906" s="45"/>
      <c r="O906" s="45">
        <v>2267.0</v>
      </c>
    </row>
    <row r="907" ht="14.25" hidden="1" customHeight="1">
      <c r="A907" s="47" t="s">
        <v>38</v>
      </c>
      <c r="B907" s="47" t="s">
        <v>487</v>
      </c>
      <c r="C907" s="47"/>
      <c r="D907" s="47" t="s">
        <v>2124</v>
      </c>
      <c r="E907" s="47" t="s">
        <v>2075</v>
      </c>
      <c r="F907" s="47" t="s">
        <v>2074</v>
      </c>
      <c r="G907" s="47" t="s">
        <v>2125</v>
      </c>
      <c r="H907" s="47"/>
      <c r="I907" s="47"/>
      <c r="J907" s="47">
        <v>0.064</v>
      </c>
      <c r="K907" s="47"/>
      <c r="L907" s="47"/>
      <c r="M907" s="47"/>
      <c r="N907" s="47"/>
      <c r="O907" s="47">
        <v>2268.0</v>
      </c>
    </row>
    <row r="908" ht="14.25" hidden="1" customHeight="1">
      <c r="A908" s="45" t="s">
        <v>38</v>
      </c>
      <c r="B908" s="45" t="s">
        <v>487</v>
      </c>
      <c r="C908" s="45"/>
      <c r="D908" s="45" t="s">
        <v>2124</v>
      </c>
      <c r="E908" s="45" t="s">
        <v>2073</v>
      </c>
      <c r="F908" s="45" t="s">
        <v>2074</v>
      </c>
      <c r="G908" s="45"/>
      <c r="H908" s="45"/>
      <c r="I908" s="45"/>
      <c r="J908" s="45">
        <v>0.038</v>
      </c>
      <c r="K908" s="45"/>
      <c r="L908" s="45"/>
      <c r="M908" s="45"/>
      <c r="N908" s="45"/>
      <c r="O908" s="45">
        <v>2269.0</v>
      </c>
    </row>
    <row r="909" ht="14.25" hidden="1" customHeight="1">
      <c r="A909" s="47" t="s">
        <v>38</v>
      </c>
      <c r="B909" s="47" t="s">
        <v>487</v>
      </c>
      <c r="C909" s="47"/>
      <c r="D909" s="47" t="s">
        <v>2124</v>
      </c>
      <c r="E909" s="47" t="s">
        <v>2090</v>
      </c>
      <c r="F909" s="47" t="s">
        <v>2074</v>
      </c>
      <c r="G909" s="47"/>
      <c r="H909" s="47"/>
      <c r="I909" s="47"/>
      <c r="J909" s="47">
        <v>0.033</v>
      </c>
      <c r="K909" s="47"/>
      <c r="L909" s="47"/>
      <c r="M909" s="47"/>
      <c r="N909" s="47"/>
      <c r="O909" s="47">
        <v>2270.0</v>
      </c>
    </row>
    <row r="910" ht="14.25" hidden="1" customHeight="1">
      <c r="A910" s="45" t="s">
        <v>38</v>
      </c>
      <c r="B910" s="45" t="s">
        <v>487</v>
      </c>
      <c r="C910" s="45"/>
      <c r="D910" s="45" t="s">
        <v>2135</v>
      </c>
      <c r="E910" s="45" t="s">
        <v>2080</v>
      </c>
      <c r="F910" s="45" t="s">
        <v>2074</v>
      </c>
      <c r="G910" s="45" t="s">
        <v>2136</v>
      </c>
      <c r="H910" s="45"/>
      <c r="I910" s="45"/>
      <c r="J910" s="45"/>
      <c r="K910" s="45">
        <v>0.54</v>
      </c>
      <c r="L910" s="45"/>
      <c r="M910" s="45"/>
      <c r="N910" s="45"/>
      <c r="O910" s="45">
        <v>2271.0</v>
      </c>
    </row>
    <row r="911" ht="14.25" hidden="1" customHeight="1">
      <c r="A911" s="47" t="s">
        <v>38</v>
      </c>
      <c r="B911" s="47" t="s">
        <v>487</v>
      </c>
      <c r="C911" s="47"/>
      <c r="D911" s="47" t="s">
        <v>2135</v>
      </c>
      <c r="E911" s="47" t="s">
        <v>2137</v>
      </c>
      <c r="F911" s="47" t="s">
        <v>2074</v>
      </c>
      <c r="G911" s="47" t="s">
        <v>2136</v>
      </c>
      <c r="H911" s="47"/>
      <c r="I911" s="47"/>
      <c r="J911" s="47"/>
      <c r="K911" s="47">
        <v>0.86</v>
      </c>
      <c r="L911" s="47"/>
      <c r="M911" s="47"/>
      <c r="N911" s="47"/>
      <c r="O911" s="47">
        <v>2272.0</v>
      </c>
    </row>
    <row r="912" ht="14.25" hidden="1" customHeight="1">
      <c r="A912" s="45" t="s">
        <v>38</v>
      </c>
      <c r="B912" s="45" t="s">
        <v>487</v>
      </c>
      <c r="C912" s="45"/>
      <c r="D912" s="45" t="s">
        <v>2120</v>
      </c>
      <c r="E912" s="45" t="s">
        <v>2082</v>
      </c>
      <c r="F912" s="45" t="s">
        <v>2074</v>
      </c>
      <c r="G912" s="45" t="s">
        <v>2122</v>
      </c>
      <c r="H912" s="45"/>
      <c r="I912" s="45"/>
      <c r="J912" s="45">
        <v>0.7</v>
      </c>
      <c r="K912" s="45"/>
      <c r="L912" s="45"/>
      <c r="M912" s="45"/>
      <c r="N912" s="45"/>
      <c r="O912" s="45">
        <v>2273.0</v>
      </c>
    </row>
    <row r="913" ht="14.25" hidden="1" customHeight="1">
      <c r="A913" s="47" t="s">
        <v>38</v>
      </c>
      <c r="B913" s="47" t="s">
        <v>487</v>
      </c>
      <c r="C913" s="47"/>
      <c r="D913" s="47" t="s">
        <v>2120</v>
      </c>
      <c r="E913" s="47" t="s">
        <v>2083</v>
      </c>
      <c r="F913" s="47" t="s">
        <v>2074</v>
      </c>
      <c r="G913" s="47" t="s">
        <v>2121</v>
      </c>
      <c r="H913" s="47"/>
      <c r="I913" s="47"/>
      <c r="J913" s="47">
        <v>0.5</v>
      </c>
      <c r="K913" s="47"/>
      <c r="L913" s="47"/>
      <c r="M913" s="47"/>
      <c r="N913" s="47"/>
      <c r="O913" s="47">
        <v>2274.0</v>
      </c>
    </row>
    <row r="914" ht="14.25" hidden="1" customHeight="1">
      <c r="A914" s="45" t="s">
        <v>38</v>
      </c>
      <c r="B914" s="45" t="s">
        <v>487</v>
      </c>
      <c r="C914" s="45"/>
      <c r="D914" s="45" t="s">
        <v>2138</v>
      </c>
      <c r="E914" s="45" t="s">
        <v>2139</v>
      </c>
      <c r="F914" s="45" t="s">
        <v>2074</v>
      </c>
      <c r="G914" s="45" t="s">
        <v>2104</v>
      </c>
      <c r="H914" s="45"/>
      <c r="I914" s="45"/>
      <c r="J914" s="45">
        <v>0.35</v>
      </c>
      <c r="K914" s="45"/>
      <c r="L914" s="45"/>
      <c r="M914" s="45">
        <v>0.4</v>
      </c>
      <c r="N914" s="45"/>
      <c r="O914" s="45">
        <v>2275.0</v>
      </c>
    </row>
    <row r="915" ht="14.25" hidden="1" customHeight="1">
      <c r="A915" s="47" t="s">
        <v>38</v>
      </c>
      <c r="B915" s="47" t="s">
        <v>487</v>
      </c>
      <c r="C915" s="47"/>
      <c r="D915" s="47" t="s">
        <v>2138</v>
      </c>
      <c r="E915" s="47" t="s">
        <v>2141</v>
      </c>
      <c r="F915" s="47" t="s">
        <v>2074</v>
      </c>
      <c r="G915" s="47" t="s">
        <v>2153</v>
      </c>
      <c r="H915" s="47"/>
      <c r="I915" s="47"/>
      <c r="J915" s="47">
        <v>0.45</v>
      </c>
      <c r="K915" s="47"/>
      <c r="L915" s="47"/>
      <c r="M915" s="47">
        <v>0.4</v>
      </c>
      <c r="N915" s="47"/>
      <c r="O915" s="47">
        <v>2276.0</v>
      </c>
    </row>
    <row r="916" ht="14.25" hidden="1" customHeight="1">
      <c r="A916" s="45" t="s">
        <v>38</v>
      </c>
      <c r="B916" s="45" t="s">
        <v>487</v>
      </c>
      <c r="C916" s="45"/>
      <c r="D916" s="45" t="s">
        <v>2138</v>
      </c>
      <c r="E916" s="45" t="s">
        <v>2142</v>
      </c>
      <c r="F916" s="45" t="s">
        <v>2074</v>
      </c>
      <c r="G916" s="45" t="s">
        <v>2100</v>
      </c>
      <c r="H916" s="45"/>
      <c r="I916" s="45"/>
      <c r="J916" s="45">
        <v>0.8</v>
      </c>
      <c r="K916" s="45"/>
      <c r="L916" s="45"/>
      <c r="M916" s="45">
        <v>0.4</v>
      </c>
      <c r="N916" s="45"/>
      <c r="O916" s="45">
        <v>2277.0</v>
      </c>
    </row>
    <row r="917" ht="14.25" hidden="1" customHeight="1">
      <c r="A917" s="47" t="s">
        <v>38</v>
      </c>
      <c r="B917" s="47" t="s">
        <v>487</v>
      </c>
      <c r="C917" s="47"/>
      <c r="D917" s="47" t="s">
        <v>2138</v>
      </c>
      <c r="E917" s="47" t="s">
        <v>2081</v>
      </c>
      <c r="F917" s="47" t="s">
        <v>2074</v>
      </c>
      <c r="G917" s="30" t="s">
        <v>2154</v>
      </c>
      <c r="H917" s="47"/>
      <c r="I917" s="47"/>
      <c r="J917" s="47">
        <v>0.55</v>
      </c>
      <c r="K917" s="47"/>
      <c r="L917" s="47"/>
      <c r="M917" s="47">
        <v>0.4</v>
      </c>
      <c r="N917" s="47"/>
      <c r="O917" s="47">
        <v>2278.0</v>
      </c>
    </row>
    <row r="918" ht="14.25" hidden="1" customHeight="1">
      <c r="A918" s="47" t="s">
        <v>30</v>
      </c>
      <c r="B918" s="47" t="s">
        <v>489</v>
      </c>
      <c r="C918" s="47"/>
      <c r="D918" s="47" t="s">
        <v>2126</v>
      </c>
      <c r="E918" s="47" t="s">
        <v>2076</v>
      </c>
      <c r="F918" s="47" t="s">
        <v>2074</v>
      </c>
      <c r="G918" s="47" t="s">
        <v>2149</v>
      </c>
      <c r="H918" s="47"/>
      <c r="I918" s="47"/>
      <c r="J918" s="47">
        <v>0.06</v>
      </c>
      <c r="K918" s="47"/>
      <c r="L918" s="47"/>
      <c r="M918" s="47"/>
      <c r="N918" s="47"/>
      <c r="O918" s="47">
        <v>560.0</v>
      </c>
    </row>
    <row r="919" ht="14.25" hidden="1" customHeight="1">
      <c r="A919" s="45" t="s">
        <v>30</v>
      </c>
      <c r="B919" s="45" t="s">
        <v>490</v>
      </c>
      <c r="C919" s="45"/>
      <c r="D919" s="45" t="s">
        <v>2126</v>
      </c>
      <c r="E919" s="45" t="s">
        <v>2088</v>
      </c>
      <c r="F919" s="45" t="s">
        <v>2074</v>
      </c>
      <c r="G919" s="45" t="s">
        <v>2157</v>
      </c>
      <c r="H919" s="45"/>
      <c r="I919" s="45"/>
      <c r="J919" s="45">
        <v>0.06</v>
      </c>
      <c r="K919" s="45"/>
      <c r="L919" s="45"/>
      <c r="M919" s="45"/>
      <c r="N919" s="45"/>
      <c r="O919" s="45">
        <v>577.0</v>
      </c>
    </row>
    <row r="920" ht="14.25" hidden="1" customHeight="1">
      <c r="A920" s="47" t="s">
        <v>30</v>
      </c>
      <c r="B920" s="47" t="s">
        <v>490</v>
      </c>
      <c r="C920" s="47"/>
      <c r="D920" s="47" t="s">
        <v>2126</v>
      </c>
      <c r="E920" s="47" t="s">
        <v>2076</v>
      </c>
      <c r="F920" s="47" t="s">
        <v>2074</v>
      </c>
      <c r="G920" s="47" t="s">
        <v>2149</v>
      </c>
      <c r="H920" s="47"/>
      <c r="I920" s="47"/>
      <c r="J920" s="47">
        <v>0.06</v>
      </c>
      <c r="K920" s="47"/>
      <c r="L920" s="47"/>
      <c r="M920" s="47"/>
      <c r="N920" s="47"/>
      <c r="O920" s="47">
        <v>578.0</v>
      </c>
    </row>
    <row r="921" ht="14.25" hidden="1" customHeight="1">
      <c r="A921" s="45" t="s">
        <v>30</v>
      </c>
      <c r="B921" s="45" t="s">
        <v>491</v>
      </c>
      <c r="C921" s="45"/>
      <c r="D921" s="45" t="s">
        <v>2126</v>
      </c>
      <c r="E921" s="45" t="s">
        <v>2088</v>
      </c>
      <c r="F921" s="45" t="s">
        <v>2074</v>
      </c>
      <c r="G921" s="45" t="s">
        <v>2157</v>
      </c>
      <c r="H921" s="45"/>
      <c r="I921" s="45"/>
      <c r="J921" s="45">
        <v>0.06</v>
      </c>
      <c r="K921" s="45"/>
      <c r="L921" s="45"/>
      <c r="M921" s="45"/>
      <c r="N921" s="45"/>
      <c r="O921" s="45">
        <v>595.0</v>
      </c>
    </row>
    <row r="922" ht="14.25" hidden="1" customHeight="1">
      <c r="A922" s="47" t="s">
        <v>30</v>
      </c>
      <c r="B922" s="47" t="s">
        <v>491</v>
      </c>
      <c r="C922" s="47"/>
      <c r="D922" s="47" t="s">
        <v>2126</v>
      </c>
      <c r="E922" s="47" t="s">
        <v>2076</v>
      </c>
      <c r="F922" s="47" t="s">
        <v>2074</v>
      </c>
      <c r="G922" s="47" t="s">
        <v>2149</v>
      </c>
      <c r="H922" s="47"/>
      <c r="I922" s="47"/>
      <c r="J922" s="47">
        <v>0.06</v>
      </c>
      <c r="K922" s="47"/>
      <c r="L922" s="47"/>
      <c r="M922" s="47"/>
      <c r="N922" s="47"/>
      <c r="O922" s="47">
        <v>596.0</v>
      </c>
    </row>
    <row r="923" ht="14.25" hidden="1" customHeight="1">
      <c r="A923" s="47" t="s">
        <v>40</v>
      </c>
      <c r="B923" s="47" t="s">
        <v>472</v>
      </c>
      <c r="C923" s="47"/>
      <c r="D923" s="47" t="s">
        <v>2128</v>
      </c>
      <c r="E923" s="47" t="s">
        <v>2101</v>
      </c>
      <c r="F923" s="47" t="s">
        <v>2074</v>
      </c>
      <c r="G923" s="47" t="s">
        <v>2130</v>
      </c>
      <c r="H923" s="47"/>
      <c r="I923" s="47"/>
      <c r="J923" s="47">
        <v>0.093</v>
      </c>
      <c r="K923" s="47"/>
      <c r="L923" s="47"/>
      <c r="M923" s="47"/>
      <c r="N923" s="47"/>
      <c r="O923" s="47">
        <v>2564.0</v>
      </c>
    </row>
    <row r="924" ht="14.25" hidden="1" customHeight="1">
      <c r="A924" s="45" t="s">
        <v>40</v>
      </c>
      <c r="B924" s="45" t="s">
        <v>472</v>
      </c>
      <c r="C924" s="45"/>
      <c r="D924" s="45" t="s">
        <v>2128</v>
      </c>
      <c r="E924" s="45" t="s">
        <v>2101</v>
      </c>
      <c r="F924" s="45" t="s">
        <v>2089</v>
      </c>
      <c r="G924" s="45" t="s">
        <v>2130</v>
      </c>
      <c r="H924" s="45"/>
      <c r="I924" s="45"/>
      <c r="J924" s="45">
        <v>0.093</v>
      </c>
      <c r="K924" s="45"/>
      <c r="L924" s="45"/>
      <c r="M924" s="45"/>
      <c r="N924" s="45"/>
      <c r="O924" s="45">
        <v>2589.0</v>
      </c>
    </row>
    <row r="925" ht="14.25" hidden="1" customHeight="1">
      <c r="A925" s="47" t="s">
        <v>40</v>
      </c>
      <c r="B925" s="47" t="s">
        <v>472</v>
      </c>
      <c r="C925" s="47"/>
      <c r="D925" s="47" t="s">
        <v>2128</v>
      </c>
      <c r="E925" s="47" t="s">
        <v>2101</v>
      </c>
      <c r="F925" s="47" t="s">
        <v>2102</v>
      </c>
      <c r="G925" s="47" t="s">
        <v>2130</v>
      </c>
      <c r="H925" s="47"/>
      <c r="I925" s="47"/>
      <c r="J925" s="47">
        <v>0.113</v>
      </c>
      <c r="K925" s="47"/>
      <c r="L925" s="47"/>
      <c r="M925" s="47"/>
      <c r="N925" s="47"/>
      <c r="O925" s="47">
        <v>2614.0</v>
      </c>
    </row>
    <row r="926" ht="14.25" hidden="1" customHeight="1">
      <c r="A926" s="45" t="s">
        <v>40</v>
      </c>
      <c r="B926" s="45" t="s">
        <v>472</v>
      </c>
      <c r="C926" s="45"/>
      <c r="D926" s="45" t="s">
        <v>2128</v>
      </c>
      <c r="E926" s="45" t="s">
        <v>2073</v>
      </c>
      <c r="F926" s="45" t="s">
        <v>2074</v>
      </c>
      <c r="G926" s="45" t="s">
        <v>2131</v>
      </c>
      <c r="H926" s="45"/>
      <c r="I926" s="45"/>
      <c r="J926" s="45">
        <v>0.124</v>
      </c>
      <c r="K926" s="45"/>
      <c r="L926" s="45"/>
      <c r="M926" s="45"/>
      <c r="N926" s="45"/>
      <c r="O926" s="45">
        <v>2565.0</v>
      </c>
    </row>
    <row r="927" ht="14.25" hidden="1" customHeight="1">
      <c r="A927" s="47" t="s">
        <v>40</v>
      </c>
      <c r="B927" s="47" t="s">
        <v>472</v>
      </c>
      <c r="C927" s="47"/>
      <c r="D927" s="47" t="s">
        <v>2128</v>
      </c>
      <c r="E927" s="47" t="s">
        <v>2073</v>
      </c>
      <c r="F927" s="47" t="s">
        <v>2089</v>
      </c>
      <c r="G927" s="47" t="s">
        <v>2131</v>
      </c>
      <c r="H927" s="47"/>
      <c r="I927" s="47"/>
      <c r="J927" s="47">
        <v>0.064</v>
      </c>
      <c r="K927" s="47"/>
      <c r="L927" s="47"/>
      <c r="M927" s="47"/>
      <c r="N927" s="47"/>
      <c r="O927" s="47">
        <v>2590.0</v>
      </c>
    </row>
    <row r="928" ht="14.25" hidden="1" customHeight="1">
      <c r="A928" s="45" t="s">
        <v>40</v>
      </c>
      <c r="B928" s="45" t="s">
        <v>472</v>
      </c>
      <c r="C928" s="45"/>
      <c r="D928" s="45" t="s">
        <v>2128</v>
      </c>
      <c r="E928" s="45" t="s">
        <v>2073</v>
      </c>
      <c r="F928" s="45" t="s">
        <v>2102</v>
      </c>
      <c r="G928" s="45" t="s">
        <v>2131</v>
      </c>
      <c r="H928" s="45"/>
      <c r="I928" s="45"/>
      <c r="J928" s="45">
        <v>0.124</v>
      </c>
      <c r="K928" s="45"/>
      <c r="L928" s="45"/>
      <c r="M928" s="45"/>
      <c r="N928" s="45"/>
      <c r="O928" s="45">
        <v>2615.0</v>
      </c>
    </row>
    <row r="929" ht="14.25" hidden="1" customHeight="1">
      <c r="A929" s="47" t="s">
        <v>40</v>
      </c>
      <c r="B929" s="47" t="s">
        <v>472</v>
      </c>
      <c r="C929" s="47"/>
      <c r="D929" s="47" t="s">
        <v>2128</v>
      </c>
      <c r="E929" s="47" t="s">
        <v>2090</v>
      </c>
      <c r="F929" s="47" t="s">
        <v>2074</v>
      </c>
      <c r="G929" s="47" t="s">
        <v>2132</v>
      </c>
      <c r="H929" s="47"/>
      <c r="I929" s="47"/>
      <c r="J929" s="47">
        <v>0.089</v>
      </c>
      <c r="K929" s="47"/>
      <c r="L929" s="47"/>
      <c r="M929" s="47"/>
      <c r="N929" s="47"/>
      <c r="O929" s="47">
        <v>2566.0</v>
      </c>
    </row>
    <row r="930" ht="14.25" hidden="1" customHeight="1">
      <c r="A930" s="45" t="s">
        <v>40</v>
      </c>
      <c r="B930" s="45" t="s">
        <v>472</v>
      </c>
      <c r="C930" s="45"/>
      <c r="D930" s="45" t="s">
        <v>2128</v>
      </c>
      <c r="E930" s="45" t="s">
        <v>2090</v>
      </c>
      <c r="F930" s="45" t="s">
        <v>2089</v>
      </c>
      <c r="G930" s="45" t="s">
        <v>2132</v>
      </c>
      <c r="H930" s="45"/>
      <c r="I930" s="45"/>
      <c r="J930" s="45">
        <v>0.089</v>
      </c>
      <c r="K930" s="45"/>
      <c r="L930" s="45"/>
      <c r="M930" s="45"/>
      <c r="N930" s="45"/>
      <c r="O930" s="45">
        <v>2591.0</v>
      </c>
    </row>
    <row r="931" ht="14.25" hidden="1" customHeight="1">
      <c r="A931" s="47" t="s">
        <v>38</v>
      </c>
      <c r="B931" s="47" t="s">
        <v>472</v>
      </c>
      <c r="C931" s="47"/>
      <c r="D931" s="47" t="s">
        <v>2126</v>
      </c>
      <c r="E931" s="47" t="s">
        <v>2088</v>
      </c>
      <c r="F931" s="47" t="s">
        <v>2074</v>
      </c>
      <c r="G931" s="61" t="s">
        <v>2148</v>
      </c>
      <c r="H931" s="47"/>
      <c r="I931" s="47"/>
      <c r="J931" s="47">
        <v>0.048</v>
      </c>
      <c r="K931" s="47"/>
      <c r="L931" s="47"/>
      <c r="M931" s="47"/>
      <c r="N931" s="47"/>
      <c r="O931" s="47">
        <v>1960.0</v>
      </c>
    </row>
    <row r="932" ht="14.25" hidden="1" customHeight="1">
      <c r="A932" s="47" t="s">
        <v>40</v>
      </c>
      <c r="B932" s="47" t="s">
        <v>472</v>
      </c>
      <c r="C932" s="47"/>
      <c r="D932" s="47" t="s">
        <v>2128</v>
      </c>
      <c r="E932" s="47" t="s">
        <v>2090</v>
      </c>
      <c r="F932" s="47" t="s">
        <v>2102</v>
      </c>
      <c r="G932" s="47" t="s">
        <v>2132</v>
      </c>
      <c r="H932" s="47"/>
      <c r="I932" s="47"/>
      <c r="J932" s="47">
        <v>0.089</v>
      </c>
      <c r="K932" s="47"/>
      <c r="L932" s="47"/>
      <c r="M932" s="47"/>
      <c r="N932" s="47"/>
      <c r="O932" s="47">
        <v>2616.0</v>
      </c>
    </row>
    <row r="933" ht="14.25" hidden="1" customHeight="1">
      <c r="A933" s="47" t="s">
        <v>38</v>
      </c>
      <c r="B933" s="47" t="s">
        <v>472</v>
      </c>
      <c r="C933" s="47"/>
      <c r="D933" s="47" t="s">
        <v>2126</v>
      </c>
      <c r="E933" s="47" t="s">
        <v>2076</v>
      </c>
      <c r="F933" s="47" t="s">
        <v>2074</v>
      </c>
      <c r="G933" s="47" t="s">
        <v>2149</v>
      </c>
      <c r="H933" s="47"/>
      <c r="I933" s="47"/>
      <c r="J933" s="47">
        <v>0.027</v>
      </c>
      <c r="K933" s="47"/>
      <c r="L933" s="47"/>
      <c r="M933" s="47"/>
      <c r="N933" s="47"/>
      <c r="O933" s="47">
        <v>1962.0</v>
      </c>
    </row>
    <row r="934" ht="14.25" hidden="1" customHeight="1">
      <c r="A934" s="45" t="s">
        <v>32</v>
      </c>
      <c r="B934" s="45" t="s">
        <v>474</v>
      </c>
      <c r="C934" s="45"/>
      <c r="D934" s="45" t="s">
        <v>2128</v>
      </c>
      <c r="E934" s="45" t="s">
        <v>2075</v>
      </c>
      <c r="F934" s="45" t="s">
        <v>2074</v>
      </c>
      <c r="G934" s="45" t="s">
        <v>2129</v>
      </c>
      <c r="H934" s="45"/>
      <c r="I934" s="45"/>
      <c r="J934" s="45">
        <v>0.41</v>
      </c>
      <c r="K934" s="45"/>
      <c r="L934" s="45"/>
      <c r="M934" s="45"/>
      <c r="N934" s="45"/>
      <c r="O934" s="45">
        <v>651.0</v>
      </c>
    </row>
    <row r="935" ht="14.25" hidden="1" customHeight="1">
      <c r="A935" s="47" t="s">
        <v>40</v>
      </c>
      <c r="B935" s="47" t="s">
        <v>471</v>
      </c>
      <c r="C935" s="47"/>
      <c r="D935" s="47" t="s">
        <v>2126</v>
      </c>
      <c r="E935" s="47" t="s">
        <v>2088</v>
      </c>
      <c r="F935" s="47" t="s">
        <v>2089</v>
      </c>
      <c r="G935" s="61" t="s">
        <v>2148</v>
      </c>
      <c r="H935" s="47"/>
      <c r="I935" s="47"/>
      <c r="J935" s="47">
        <v>0.048</v>
      </c>
      <c r="K935" s="47"/>
      <c r="L935" s="47"/>
      <c r="M935" s="47"/>
      <c r="N935" s="47"/>
      <c r="O935" s="47">
        <v>2510.0</v>
      </c>
    </row>
    <row r="936" ht="14.25" hidden="1" customHeight="1">
      <c r="A936" s="47" t="s">
        <v>40</v>
      </c>
      <c r="B936" s="47" t="s">
        <v>471</v>
      </c>
      <c r="C936" s="47"/>
      <c r="D936" s="47" t="s">
        <v>2126</v>
      </c>
      <c r="E936" s="47" t="s">
        <v>2076</v>
      </c>
      <c r="F936" s="47" t="s">
        <v>2089</v>
      </c>
      <c r="G936" s="47" t="s">
        <v>2149</v>
      </c>
      <c r="H936" s="47"/>
      <c r="I936" s="47"/>
      <c r="J936" s="47">
        <v>0.027</v>
      </c>
      <c r="K936" s="47"/>
      <c r="L936" s="47"/>
      <c r="M936" s="47"/>
      <c r="N936" s="47"/>
      <c r="O936" s="47">
        <v>2512.0</v>
      </c>
    </row>
    <row r="937" ht="14.25" hidden="1" customHeight="1">
      <c r="A937" s="45" t="s">
        <v>32</v>
      </c>
      <c r="B937" s="45" t="s">
        <v>473</v>
      </c>
      <c r="C937" s="45"/>
      <c r="D937" s="45" t="s">
        <v>2128</v>
      </c>
      <c r="E937" s="45" t="s">
        <v>2075</v>
      </c>
      <c r="F937" s="45" t="s">
        <v>2074</v>
      </c>
      <c r="G937" s="45" t="s">
        <v>2129</v>
      </c>
      <c r="H937" s="45"/>
      <c r="I937" s="45"/>
      <c r="J937" s="45">
        <v>0.34</v>
      </c>
      <c r="K937" s="45"/>
      <c r="L937" s="45"/>
      <c r="M937" s="45"/>
      <c r="N937" s="45"/>
      <c r="O937" s="45">
        <v>633.0</v>
      </c>
    </row>
    <row r="938" ht="14.25" hidden="1" customHeight="1">
      <c r="A938" s="47" t="s">
        <v>32</v>
      </c>
      <c r="B938" s="47" t="s">
        <v>473</v>
      </c>
      <c r="C938" s="47"/>
      <c r="D938" s="47" t="s">
        <v>2128</v>
      </c>
      <c r="E938" s="47" t="s">
        <v>2101</v>
      </c>
      <c r="F938" s="47" t="s">
        <v>2102</v>
      </c>
      <c r="G938" s="47" t="s">
        <v>2130</v>
      </c>
      <c r="H938" s="47"/>
      <c r="I938" s="47"/>
      <c r="J938" s="60">
        <v>0.15</v>
      </c>
      <c r="K938" s="47"/>
      <c r="L938" s="47"/>
      <c r="M938" s="47"/>
      <c r="N938" s="47"/>
      <c r="O938" s="47">
        <v>648.0</v>
      </c>
    </row>
    <row r="939" ht="14.25" hidden="1" customHeight="1">
      <c r="A939" s="45" t="s">
        <v>40</v>
      </c>
      <c r="B939" s="45" t="s">
        <v>471</v>
      </c>
      <c r="C939" s="45"/>
      <c r="D939" s="45" t="s">
        <v>2126</v>
      </c>
      <c r="E939" s="45" t="s">
        <v>2101</v>
      </c>
      <c r="F939" s="45" t="s">
        <v>2089</v>
      </c>
      <c r="G939" s="93" t="s">
        <v>2127</v>
      </c>
      <c r="H939" s="45"/>
      <c r="I939" s="45"/>
      <c r="J939" s="45">
        <v>0.065</v>
      </c>
      <c r="K939" s="45"/>
      <c r="L939" s="45"/>
      <c r="M939" s="45"/>
      <c r="N939" s="45"/>
      <c r="O939" s="45">
        <v>2511.0</v>
      </c>
    </row>
    <row r="940" ht="14.25" hidden="1" customHeight="1">
      <c r="A940" s="45" t="s">
        <v>40</v>
      </c>
      <c r="B940" s="45" t="s">
        <v>471</v>
      </c>
      <c r="C940" s="45"/>
      <c r="D940" s="45" t="s">
        <v>2128</v>
      </c>
      <c r="E940" s="45" t="s">
        <v>2075</v>
      </c>
      <c r="F940" s="45" t="s">
        <v>2089</v>
      </c>
      <c r="G940" s="45" t="s">
        <v>2129</v>
      </c>
      <c r="H940" s="45"/>
      <c r="I940" s="45"/>
      <c r="J940" s="45">
        <v>0.151</v>
      </c>
      <c r="K940" s="45"/>
      <c r="L940" s="45"/>
      <c r="M940" s="45"/>
      <c r="N940" s="45"/>
      <c r="O940" s="45">
        <v>2513.0</v>
      </c>
    </row>
    <row r="941" ht="14.25" hidden="1" customHeight="1">
      <c r="A941" s="47" t="s">
        <v>40</v>
      </c>
      <c r="B941" s="47" t="s">
        <v>471</v>
      </c>
      <c r="C941" s="47"/>
      <c r="D941" s="47" t="s">
        <v>2128</v>
      </c>
      <c r="E941" s="47" t="s">
        <v>2101</v>
      </c>
      <c r="F941" s="47" t="s">
        <v>2089</v>
      </c>
      <c r="G941" s="47" t="s">
        <v>2130</v>
      </c>
      <c r="H941" s="47"/>
      <c r="I941" s="47"/>
      <c r="J941" s="47">
        <v>0.093</v>
      </c>
      <c r="K941" s="47"/>
      <c r="L941" s="47"/>
      <c r="M941" s="47"/>
      <c r="N941" s="47"/>
      <c r="O941" s="47">
        <v>2514.0</v>
      </c>
    </row>
    <row r="942" ht="14.25" hidden="1" customHeight="1">
      <c r="A942" s="45" t="s">
        <v>40</v>
      </c>
      <c r="B942" s="45" t="s">
        <v>471</v>
      </c>
      <c r="C942" s="45"/>
      <c r="D942" s="45" t="s">
        <v>2128</v>
      </c>
      <c r="E942" s="45" t="s">
        <v>2073</v>
      </c>
      <c r="F942" s="45" t="s">
        <v>2089</v>
      </c>
      <c r="G942" s="45" t="s">
        <v>2131</v>
      </c>
      <c r="H942" s="45"/>
      <c r="I942" s="45"/>
      <c r="J942" s="45">
        <v>0.124</v>
      </c>
      <c r="K942" s="45"/>
      <c r="L942" s="45"/>
      <c r="M942" s="45"/>
      <c r="N942" s="45"/>
      <c r="O942" s="45">
        <v>2515.0</v>
      </c>
    </row>
    <row r="943" ht="14.25" hidden="1" customHeight="1">
      <c r="A943" s="47" t="s">
        <v>34</v>
      </c>
      <c r="B943" s="47" t="s">
        <v>490</v>
      </c>
      <c r="C943" s="47"/>
      <c r="D943" s="47" t="s">
        <v>2126</v>
      </c>
      <c r="E943" s="47" t="s">
        <v>2101</v>
      </c>
      <c r="F943" s="47" t="s">
        <v>2074</v>
      </c>
      <c r="G943" s="47" t="s">
        <v>2143</v>
      </c>
      <c r="H943" s="47"/>
      <c r="I943" s="47"/>
      <c r="J943" s="47">
        <v>0.065</v>
      </c>
      <c r="K943" s="47"/>
      <c r="L943" s="47"/>
      <c r="M943" s="47"/>
      <c r="N943" s="47"/>
      <c r="O943" s="47">
        <v>1640.0</v>
      </c>
    </row>
    <row r="944" ht="14.25" hidden="1" customHeight="1">
      <c r="A944" s="47" t="s">
        <v>34</v>
      </c>
      <c r="B944" s="47" t="s">
        <v>490</v>
      </c>
      <c r="C944" s="47"/>
      <c r="D944" s="47" t="s">
        <v>2128</v>
      </c>
      <c r="E944" s="47" t="s">
        <v>2075</v>
      </c>
      <c r="F944" s="47" t="s">
        <v>2074</v>
      </c>
      <c r="G944" s="47" t="s">
        <v>2129</v>
      </c>
      <c r="H944" s="47"/>
      <c r="I944" s="47"/>
      <c r="J944" s="47">
        <v>0.09</v>
      </c>
      <c r="K944" s="47"/>
      <c r="L944" s="47"/>
      <c r="M944" s="47"/>
      <c r="N944" s="47"/>
      <c r="O944" s="47">
        <v>1642.0</v>
      </c>
    </row>
    <row r="945" ht="14.25" hidden="1" customHeight="1">
      <c r="A945" s="45" t="s">
        <v>34</v>
      </c>
      <c r="B945" s="45" t="s">
        <v>490</v>
      </c>
      <c r="C945" s="45"/>
      <c r="D945" s="45" t="s">
        <v>2128</v>
      </c>
      <c r="E945" s="45" t="s">
        <v>2101</v>
      </c>
      <c r="F945" s="45" t="s">
        <v>2074</v>
      </c>
      <c r="G945" s="45" t="s">
        <v>2130</v>
      </c>
      <c r="H945" s="45"/>
      <c r="I945" s="45"/>
      <c r="J945" s="45">
        <v>0.057</v>
      </c>
      <c r="K945" s="45"/>
      <c r="L945" s="45"/>
      <c r="M945" s="45"/>
      <c r="N945" s="45"/>
      <c r="O945" s="45">
        <v>1643.0</v>
      </c>
    </row>
    <row r="946" ht="14.25" hidden="1" customHeight="1">
      <c r="A946" s="47" t="s">
        <v>34</v>
      </c>
      <c r="B946" s="47" t="s">
        <v>490</v>
      </c>
      <c r="C946" s="47"/>
      <c r="D946" s="47" t="s">
        <v>2128</v>
      </c>
      <c r="E946" s="47" t="s">
        <v>2073</v>
      </c>
      <c r="F946" s="47" t="s">
        <v>2074</v>
      </c>
      <c r="G946" s="47" t="s">
        <v>2131</v>
      </c>
      <c r="H946" s="47"/>
      <c r="I946" s="47"/>
      <c r="J946" s="47">
        <v>0.064</v>
      </c>
      <c r="K946" s="47"/>
      <c r="L946" s="47"/>
      <c r="M946" s="47"/>
      <c r="N946" s="47"/>
      <c r="O946" s="47">
        <v>1644.0</v>
      </c>
    </row>
    <row r="947" ht="14.25" hidden="1" customHeight="1">
      <c r="A947" s="45" t="s">
        <v>34</v>
      </c>
      <c r="B947" s="45" t="s">
        <v>490</v>
      </c>
      <c r="C947" s="45"/>
      <c r="D947" s="45" t="s">
        <v>2128</v>
      </c>
      <c r="E947" s="45" t="s">
        <v>2090</v>
      </c>
      <c r="F947" s="45" t="s">
        <v>2074</v>
      </c>
      <c r="G947" s="45" t="s">
        <v>2132</v>
      </c>
      <c r="H947" s="45"/>
      <c r="I947" s="45"/>
      <c r="J947" s="45">
        <v>0.089</v>
      </c>
      <c r="K947" s="45"/>
      <c r="L947" s="45"/>
      <c r="M947" s="45"/>
      <c r="N947" s="45"/>
      <c r="O947" s="45">
        <v>1645.0</v>
      </c>
    </row>
    <row r="948" ht="14.25" hidden="1" customHeight="1">
      <c r="A948" s="47" t="s">
        <v>34</v>
      </c>
      <c r="B948" s="47" t="s">
        <v>490</v>
      </c>
      <c r="C948" s="47"/>
      <c r="D948" s="47" t="s">
        <v>2133</v>
      </c>
      <c r="E948" s="47" t="s">
        <v>2075</v>
      </c>
      <c r="F948" s="47" t="s">
        <v>2074</v>
      </c>
      <c r="G948" s="47" t="s">
        <v>2134</v>
      </c>
      <c r="H948" s="47"/>
      <c r="I948" s="47"/>
      <c r="J948" s="47"/>
      <c r="K948" s="47"/>
      <c r="L948" s="47">
        <v>0.119</v>
      </c>
      <c r="M948" s="47"/>
      <c r="N948" s="47"/>
      <c r="O948" s="47">
        <v>1646.0</v>
      </c>
    </row>
    <row r="949" ht="14.25" hidden="1" customHeight="1">
      <c r="A949" s="45" t="s">
        <v>34</v>
      </c>
      <c r="B949" s="45" t="s">
        <v>490</v>
      </c>
      <c r="C949" s="45"/>
      <c r="D949" s="45" t="s">
        <v>2124</v>
      </c>
      <c r="E949" s="45" t="s">
        <v>2075</v>
      </c>
      <c r="F949" s="45" t="s">
        <v>2074</v>
      </c>
      <c r="G949" s="45" t="s">
        <v>2125</v>
      </c>
      <c r="H949" s="45"/>
      <c r="I949" s="45"/>
      <c r="J949" s="45">
        <v>0.087</v>
      </c>
      <c r="K949" s="45"/>
      <c r="L949" s="45"/>
      <c r="M949" s="45"/>
      <c r="N949" s="45"/>
      <c r="O949" s="45">
        <v>1647.0</v>
      </c>
    </row>
    <row r="950" ht="14.25" hidden="1" customHeight="1">
      <c r="A950" s="47" t="s">
        <v>34</v>
      </c>
      <c r="B950" s="47" t="s">
        <v>490</v>
      </c>
      <c r="C950" s="47"/>
      <c r="D950" s="47" t="s">
        <v>2124</v>
      </c>
      <c r="E950" s="47" t="s">
        <v>2073</v>
      </c>
      <c r="F950" s="47" t="s">
        <v>2074</v>
      </c>
      <c r="G950" s="47"/>
      <c r="H950" s="47"/>
      <c r="I950" s="47"/>
      <c r="J950" s="47">
        <v>0.038</v>
      </c>
      <c r="K950" s="47"/>
      <c r="L950" s="47"/>
      <c r="M950" s="47"/>
      <c r="N950" s="47"/>
      <c r="O950" s="47">
        <v>1648.0</v>
      </c>
    </row>
    <row r="951" ht="14.25" hidden="1" customHeight="1">
      <c r="A951" s="45" t="s">
        <v>34</v>
      </c>
      <c r="B951" s="45" t="s">
        <v>490</v>
      </c>
      <c r="C951" s="45"/>
      <c r="D951" s="45" t="s">
        <v>2124</v>
      </c>
      <c r="E951" s="45" t="s">
        <v>2090</v>
      </c>
      <c r="F951" s="45" t="s">
        <v>2074</v>
      </c>
      <c r="G951" s="45"/>
      <c r="H951" s="45"/>
      <c r="I951" s="45"/>
      <c r="J951" s="45">
        <v>0.033</v>
      </c>
      <c r="K951" s="45"/>
      <c r="L951" s="45"/>
      <c r="M951" s="45"/>
      <c r="N951" s="45"/>
      <c r="O951" s="45">
        <v>1649.0</v>
      </c>
    </row>
    <row r="952" ht="14.25" hidden="1" customHeight="1">
      <c r="A952" s="47" t="s">
        <v>34</v>
      </c>
      <c r="B952" s="47" t="s">
        <v>490</v>
      </c>
      <c r="C952" s="47"/>
      <c r="D952" s="47" t="s">
        <v>2135</v>
      </c>
      <c r="E952" s="47" t="s">
        <v>2080</v>
      </c>
      <c r="F952" s="47" t="s">
        <v>2074</v>
      </c>
      <c r="G952" s="47" t="s">
        <v>2136</v>
      </c>
      <c r="H952" s="47"/>
      <c r="I952" s="47"/>
      <c r="J952" s="47"/>
      <c r="K952" s="47">
        <v>0.73</v>
      </c>
      <c r="L952" s="47"/>
      <c r="M952" s="47"/>
      <c r="N952" s="47"/>
      <c r="O952" s="47">
        <v>1650.0</v>
      </c>
    </row>
    <row r="953" ht="14.25" hidden="1" customHeight="1">
      <c r="A953" s="45" t="s">
        <v>34</v>
      </c>
      <c r="B953" s="45" t="s">
        <v>490</v>
      </c>
      <c r="C953" s="45"/>
      <c r="D953" s="45" t="s">
        <v>2135</v>
      </c>
      <c r="E953" s="45" t="s">
        <v>2137</v>
      </c>
      <c r="F953" s="45" t="s">
        <v>2074</v>
      </c>
      <c r="G953" s="45" t="s">
        <v>2136</v>
      </c>
      <c r="H953" s="45"/>
      <c r="I953" s="45"/>
      <c r="J953" s="45"/>
      <c r="K953" s="45">
        <v>0.84</v>
      </c>
      <c r="L953" s="45"/>
      <c r="M953" s="45"/>
      <c r="N953" s="45"/>
      <c r="O953" s="45">
        <v>1651.0</v>
      </c>
    </row>
    <row r="954" ht="14.25" hidden="1" customHeight="1">
      <c r="A954" s="47" t="s">
        <v>34</v>
      </c>
      <c r="B954" s="47" t="s">
        <v>490</v>
      </c>
      <c r="C954" s="47"/>
      <c r="D954" s="47" t="s">
        <v>2120</v>
      </c>
      <c r="E954" s="47" t="s">
        <v>2082</v>
      </c>
      <c r="F954" s="47" t="s">
        <v>2074</v>
      </c>
      <c r="G954" s="47" t="s">
        <v>2122</v>
      </c>
      <c r="H954" s="47"/>
      <c r="I954" s="47"/>
      <c r="J954" s="47">
        <v>0.7</v>
      </c>
      <c r="K954" s="47"/>
      <c r="L954" s="47"/>
      <c r="M954" s="47"/>
      <c r="N954" s="47"/>
      <c r="O954" s="47">
        <v>1652.0</v>
      </c>
    </row>
    <row r="955" ht="14.25" hidden="1" customHeight="1">
      <c r="A955" s="45" t="s">
        <v>34</v>
      </c>
      <c r="B955" s="45" t="s">
        <v>490</v>
      </c>
      <c r="C955" s="45"/>
      <c r="D955" s="45" t="s">
        <v>2120</v>
      </c>
      <c r="E955" s="45" t="s">
        <v>2083</v>
      </c>
      <c r="F955" s="45" t="s">
        <v>2074</v>
      </c>
      <c r="G955" s="45" t="s">
        <v>2121</v>
      </c>
      <c r="H955" s="45"/>
      <c r="I955" s="45"/>
      <c r="J955" s="45">
        <v>0.5</v>
      </c>
      <c r="K955" s="45"/>
      <c r="L955" s="45"/>
      <c r="M955" s="45"/>
      <c r="N955" s="45"/>
      <c r="O955" s="45">
        <v>1653.0</v>
      </c>
    </row>
    <row r="956" ht="14.25" hidden="1" customHeight="1">
      <c r="A956" s="45" t="s">
        <v>38</v>
      </c>
      <c r="B956" s="45" t="s">
        <v>472</v>
      </c>
      <c r="C956" s="45"/>
      <c r="D956" s="45" t="s">
        <v>2126</v>
      </c>
      <c r="E956" s="45" t="s">
        <v>2088</v>
      </c>
      <c r="F956" s="45" t="s">
        <v>2089</v>
      </c>
      <c r="G956" s="61" t="s">
        <v>2148</v>
      </c>
      <c r="H956" s="45"/>
      <c r="I956" s="45"/>
      <c r="J956" s="45">
        <v>0.048</v>
      </c>
      <c r="K956" s="45"/>
      <c r="L956" s="45"/>
      <c r="M956" s="45"/>
      <c r="N956" s="45"/>
      <c r="O956" s="45">
        <v>1985.0</v>
      </c>
    </row>
    <row r="957" ht="14.25" hidden="1" customHeight="1">
      <c r="A957" s="47" t="s">
        <v>34</v>
      </c>
      <c r="B957" s="47" t="s">
        <v>490</v>
      </c>
      <c r="C957" s="47"/>
      <c r="D957" s="47" t="s">
        <v>2138</v>
      </c>
      <c r="E957" s="47" t="s">
        <v>2139</v>
      </c>
      <c r="F957" s="47" t="s">
        <v>2074</v>
      </c>
      <c r="G957" s="47" t="s">
        <v>2171</v>
      </c>
      <c r="H957" s="47">
        <v>1.0</v>
      </c>
      <c r="I957" s="47">
        <v>10.0</v>
      </c>
      <c r="J957" s="47">
        <v>0.57</v>
      </c>
      <c r="K957" s="47"/>
      <c r="L957" s="47"/>
      <c r="M957" s="47">
        <v>0.49</v>
      </c>
      <c r="N957" s="47"/>
      <c r="O957" s="47">
        <v>1654.0</v>
      </c>
    </row>
    <row r="958" ht="14.25" hidden="1" customHeight="1">
      <c r="A958" s="45" t="s">
        <v>38</v>
      </c>
      <c r="B958" s="45" t="s">
        <v>472</v>
      </c>
      <c r="C958" s="45"/>
      <c r="D958" s="45" t="s">
        <v>2126</v>
      </c>
      <c r="E958" s="45" t="s">
        <v>2076</v>
      </c>
      <c r="F958" s="45" t="s">
        <v>2089</v>
      </c>
      <c r="G958" s="45" t="s">
        <v>2149</v>
      </c>
      <c r="H958" s="45"/>
      <c r="I958" s="45"/>
      <c r="J958" s="45">
        <v>0.027</v>
      </c>
      <c r="K958" s="45"/>
      <c r="L958" s="45"/>
      <c r="M958" s="45"/>
      <c r="N958" s="45"/>
      <c r="O958" s="45">
        <v>1987.0</v>
      </c>
    </row>
    <row r="959" ht="14.25" hidden="1" customHeight="1">
      <c r="A959" s="45" t="s">
        <v>34</v>
      </c>
      <c r="B959" s="45" t="s">
        <v>490</v>
      </c>
      <c r="C959" s="45"/>
      <c r="D959" s="45" t="s">
        <v>2138</v>
      </c>
      <c r="E959" s="45" t="s">
        <v>2141</v>
      </c>
      <c r="F959" s="45" t="s">
        <v>2074</v>
      </c>
      <c r="G959" s="45" t="s">
        <v>2171</v>
      </c>
      <c r="H959" s="45">
        <v>1.0</v>
      </c>
      <c r="I959" s="45">
        <v>10.0</v>
      </c>
      <c r="J959" s="45">
        <v>0.57</v>
      </c>
      <c r="K959" s="45"/>
      <c r="L959" s="45"/>
      <c r="M959" s="45">
        <v>0.49</v>
      </c>
      <c r="N959" s="45"/>
      <c r="O959" s="45">
        <v>1655.0</v>
      </c>
    </row>
    <row r="960" ht="14.25" hidden="1" customHeight="1">
      <c r="A960" s="47" t="s">
        <v>34</v>
      </c>
      <c r="B960" s="47" t="s">
        <v>490</v>
      </c>
      <c r="C960" s="47"/>
      <c r="D960" s="47" t="s">
        <v>2138</v>
      </c>
      <c r="E960" s="47" t="s">
        <v>2142</v>
      </c>
      <c r="F960" s="47" t="s">
        <v>2074</v>
      </c>
      <c r="G960" s="47" t="s">
        <v>2171</v>
      </c>
      <c r="H960" s="47">
        <v>1.0</v>
      </c>
      <c r="I960" s="47">
        <v>10.0</v>
      </c>
      <c r="J960" s="47">
        <v>0.57</v>
      </c>
      <c r="K960" s="47"/>
      <c r="L960" s="47"/>
      <c r="M960" s="47">
        <v>0.49</v>
      </c>
      <c r="N960" s="47"/>
      <c r="O960" s="47">
        <v>1656.0</v>
      </c>
    </row>
    <row r="961" ht="14.25" hidden="1" customHeight="1">
      <c r="A961" s="45" t="s">
        <v>34</v>
      </c>
      <c r="B961" s="45" t="s">
        <v>490</v>
      </c>
      <c r="C961" s="45"/>
      <c r="D961" s="45" t="s">
        <v>2138</v>
      </c>
      <c r="E961" s="45" t="s">
        <v>2081</v>
      </c>
      <c r="F961" s="45" t="s">
        <v>2074</v>
      </c>
      <c r="G961" s="45" t="s">
        <v>2171</v>
      </c>
      <c r="H961" s="45">
        <v>1.0</v>
      </c>
      <c r="I961" s="45">
        <v>10.0</v>
      </c>
      <c r="J961" s="45">
        <v>0.57</v>
      </c>
      <c r="K961" s="45"/>
      <c r="L961" s="45"/>
      <c r="M961" s="45">
        <v>0.49</v>
      </c>
      <c r="N961" s="45"/>
      <c r="O961" s="45">
        <v>1657.0</v>
      </c>
    </row>
    <row r="962" ht="14.25" hidden="1" customHeight="1">
      <c r="A962" s="47" t="s">
        <v>34</v>
      </c>
      <c r="B962" s="47" t="s">
        <v>490</v>
      </c>
      <c r="C962" s="47"/>
      <c r="D962" s="47" t="s">
        <v>2138</v>
      </c>
      <c r="E962" s="47" t="s">
        <v>2139</v>
      </c>
      <c r="F962" s="47" t="s">
        <v>2074</v>
      </c>
      <c r="G962" s="47" t="s">
        <v>2171</v>
      </c>
      <c r="H962" s="47">
        <v>10.001</v>
      </c>
      <c r="I962" s="47">
        <v>20.0</v>
      </c>
      <c r="J962" s="47">
        <v>0.57</v>
      </c>
      <c r="K962" s="47"/>
      <c r="L962" s="47"/>
      <c r="M962" s="47">
        <v>0.49</v>
      </c>
      <c r="N962" s="47"/>
      <c r="O962" s="47">
        <v>1658.0</v>
      </c>
    </row>
    <row r="963" ht="14.25" hidden="1" customHeight="1">
      <c r="A963" s="45" t="s">
        <v>34</v>
      </c>
      <c r="B963" s="45" t="s">
        <v>490</v>
      </c>
      <c r="C963" s="45"/>
      <c r="D963" s="45" t="s">
        <v>2138</v>
      </c>
      <c r="E963" s="45" t="s">
        <v>2141</v>
      </c>
      <c r="F963" s="45" t="s">
        <v>2074</v>
      </c>
      <c r="G963" s="45" t="s">
        <v>2171</v>
      </c>
      <c r="H963" s="45">
        <v>10.001</v>
      </c>
      <c r="I963" s="45">
        <v>20.0</v>
      </c>
      <c r="J963" s="45">
        <v>0.57</v>
      </c>
      <c r="K963" s="45"/>
      <c r="L963" s="45"/>
      <c r="M963" s="45">
        <v>0.49</v>
      </c>
      <c r="N963" s="45"/>
      <c r="O963" s="45">
        <v>1659.0</v>
      </c>
    </row>
    <row r="964" ht="14.25" hidden="1" customHeight="1">
      <c r="A964" s="47" t="s">
        <v>34</v>
      </c>
      <c r="B964" s="47" t="s">
        <v>490</v>
      </c>
      <c r="C964" s="47"/>
      <c r="D964" s="47" t="s">
        <v>2138</v>
      </c>
      <c r="E964" s="47" t="s">
        <v>2142</v>
      </c>
      <c r="F964" s="47" t="s">
        <v>2074</v>
      </c>
      <c r="G964" s="47" t="s">
        <v>2171</v>
      </c>
      <c r="H964" s="47">
        <v>10.001</v>
      </c>
      <c r="I964" s="47">
        <v>20.0</v>
      </c>
      <c r="J964" s="47">
        <v>0.57</v>
      </c>
      <c r="K964" s="47"/>
      <c r="L964" s="47"/>
      <c r="M964" s="47">
        <v>0.49</v>
      </c>
      <c r="N964" s="47"/>
      <c r="O964" s="47">
        <v>1660.0</v>
      </c>
    </row>
    <row r="965" ht="14.25" hidden="1" customHeight="1">
      <c r="A965" s="45" t="s">
        <v>34</v>
      </c>
      <c r="B965" s="45" t="s">
        <v>490</v>
      </c>
      <c r="C965" s="45"/>
      <c r="D965" s="45" t="s">
        <v>2138</v>
      </c>
      <c r="E965" s="45" t="s">
        <v>2081</v>
      </c>
      <c r="F965" s="45" t="s">
        <v>2074</v>
      </c>
      <c r="G965" s="45" t="s">
        <v>2171</v>
      </c>
      <c r="H965" s="45">
        <v>10.001</v>
      </c>
      <c r="I965" s="45">
        <v>20.0</v>
      </c>
      <c r="J965" s="45">
        <v>0.57</v>
      </c>
      <c r="K965" s="45"/>
      <c r="L965" s="45"/>
      <c r="M965" s="45">
        <v>0.49</v>
      </c>
      <c r="N965" s="45"/>
      <c r="O965" s="45">
        <v>1661.0</v>
      </c>
    </row>
    <row r="966" ht="14.25" hidden="1" customHeight="1">
      <c r="A966" s="47" t="s">
        <v>34</v>
      </c>
      <c r="B966" s="47" t="s">
        <v>490</v>
      </c>
      <c r="C966" s="47"/>
      <c r="D966" s="47" t="s">
        <v>2138</v>
      </c>
      <c r="E966" s="47" t="s">
        <v>2139</v>
      </c>
      <c r="F966" s="47" t="s">
        <v>2074</v>
      </c>
      <c r="G966" s="47" t="s">
        <v>2171</v>
      </c>
      <c r="H966" s="47">
        <v>20.001</v>
      </c>
      <c r="I966" s="47">
        <v>30.0</v>
      </c>
      <c r="J966" s="47">
        <v>0.57</v>
      </c>
      <c r="K966" s="47"/>
      <c r="L966" s="47"/>
      <c r="M966" s="47">
        <v>0.49</v>
      </c>
      <c r="N966" s="47"/>
      <c r="O966" s="47">
        <v>1662.0</v>
      </c>
    </row>
    <row r="967" ht="14.25" hidden="1" customHeight="1">
      <c r="A967" s="45" t="s">
        <v>34</v>
      </c>
      <c r="B967" s="45" t="s">
        <v>490</v>
      </c>
      <c r="C967" s="45"/>
      <c r="D967" s="45" t="s">
        <v>2138</v>
      </c>
      <c r="E967" s="45" t="s">
        <v>2141</v>
      </c>
      <c r="F967" s="45" t="s">
        <v>2074</v>
      </c>
      <c r="G967" s="45" t="s">
        <v>2171</v>
      </c>
      <c r="H967" s="45">
        <v>20.001</v>
      </c>
      <c r="I967" s="45">
        <v>30.0</v>
      </c>
      <c r="J967" s="45">
        <v>0.57</v>
      </c>
      <c r="K967" s="45"/>
      <c r="L967" s="45"/>
      <c r="M967" s="45">
        <v>0.49</v>
      </c>
      <c r="N967" s="45"/>
      <c r="O967" s="45">
        <v>1663.0</v>
      </c>
    </row>
    <row r="968" ht="14.25" hidden="1" customHeight="1">
      <c r="A968" s="47" t="s">
        <v>34</v>
      </c>
      <c r="B968" s="47" t="s">
        <v>490</v>
      </c>
      <c r="C968" s="47"/>
      <c r="D968" s="47" t="s">
        <v>2138</v>
      </c>
      <c r="E968" s="47" t="s">
        <v>2142</v>
      </c>
      <c r="F968" s="47" t="s">
        <v>2074</v>
      </c>
      <c r="G968" s="47" t="s">
        <v>2171</v>
      </c>
      <c r="H968" s="47">
        <v>20.001</v>
      </c>
      <c r="I968" s="47">
        <v>30.0</v>
      </c>
      <c r="J968" s="47">
        <v>0.57</v>
      </c>
      <c r="K968" s="47"/>
      <c r="L968" s="47"/>
      <c r="M968" s="47">
        <v>0.49</v>
      </c>
      <c r="N968" s="47"/>
      <c r="O968" s="47">
        <v>1664.0</v>
      </c>
    </row>
    <row r="969" ht="14.25" hidden="1" customHeight="1">
      <c r="A969" s="45" t="s">
        <v>34</v>
      </c>
      <c r="B969" s="45" t="s">
        <v>490</v>
      </c>
      <c r="C969" s="45"/>
      <c r="D969" s="45" t="s">
        <v>2138</v>
      </c>
      <c r="E969" s="45" t="s">
        <v>2081</v>
      </c>
      <c r="F969" s="45" t="s">
        <v>2074</v>
      </c>
      <c r="G969" s="45" t="s">
        <v>2171</v>
      </c>
      <c r="H969" s="45">
        <v>20.001</v>
      </c>
      <c r="I969" s="45">
        <v>30.0</v>
      </c>
      <c r="J969" s="45">
        <v>0.57</v>
      </c>
      <c r="K969" s="45"/>
      <c r="L969" s="45"/>
      <c r="M969" s="45">
        <v>0.49</v>
      </c>
      <c r="N969" s="45"/>
      <c r="O969" s="45">
        <v>1665.0</v>
      </c>
    </row>
    <row r="970" ht="14.25" hidden="1" customHeight="1">
      <c r="A970" s="47" t="s">
        <v>34</v>
      </c>
      <c r="B970" s="47" t="s">
        <v>490</v>
      </c>
      <c r="C970" s="47"/>
      <c r="D970" s="47" t="s">
        <v>2138</v>
      </c>
      <c r="E970" s="47" t="s">
        <v>2139</v>
      </c>
      <c r="F970" s="47" t="s">
        <v>2074</v>
      </c>
      <c r="G970" s="47" t="s">
        <v>2171</v>
      </c>
      <c r="H970" s="47">
        <v>30.001</v>
      </c>
      <c r="I970" s="47">
        <v>40.0</v>
      </c>
      <c r="J970" s="47">
        <v>0.57</v>
      </c>
      <c r="K970" s="47"/>
      <c r="L970" s="47"/>
      <c r="M970" s="47">
        <v>0.49</v>
      </c>
      <c r="N970" s="47"/>
      <c r="O970" s="47">
        <v>1666.0</v>
      </c>
    </row>
    <row r="971" ht="14.25" hidden="1" customHeight="1">
      <c r="A971" s="45" t="s">
        <v>34</v>
      </c>
      <c r="B971" s="45" t="s">
        <v>490</v>
      </c>
      <c r="C971" s="45"/>
      <c r="D971" s="45" t="s">
        <v>2138</v>
      </c>
      <c r="E971" s="45" t="s">
        <v>2141</v>
      </c>
      <c r="F971" s="45" t="s">
        <v>2074</v>
      </c>
      <c r="G971" s="45" t="s">
        <v>2171</v>
      </c>
      <c r="H971" s="45">
        <v>30.001</v>
      </c>
      <c r="I971" s="45">
        <v>40.0</v>
      </c>
      <c r="J971" s="45">
        <v>0.57</v>
      </c>
      <c r="K971" s="45"/>
      <c r="L971" s="45"/>
      <c r="M971" s="45">
        <v>0.49</v>
      </c>
      <c r="N971" s="45"/>
      <c r="O971" s="45">
        <v>1667.0</v>
      </c>
    </row>
    <row r="972" ht="14.25" hidden="1" customHeight="1">
      <c r="A972" s="47" t="s">
        <v>34</v>
      </c>
      <c r="B972" s="47" t="s">
        <v>490</v>
      </c>
      <c r="C972" s="47"/>
      <c r="D972" s="47" t="s">
        <v>2138</v>
      </c>
      <c r="E972" s="47" t="s">
        <v>2142</v>
      </c>
      <c r="F972" s="47" t="s">
        <v>2074</v>
      </c>
      <c r="G972" s="47" t="s">
        <v>2171</v>
      </c>
      <c r="H972" s="47">
        <v>30.001</v>
      </c>
      <c r="I972" s="47">
        <v>40.0</v>
      </c>
      <c r="J972" s="47">
        <v>0.57</v>
      </c>
      <c r="K972" s="47"/>
      <c r="L972" s="47"/>
      <c r="M972" s="47">
        <v>0.49</v>
      </c>
      <c r="N972" s="47"/>
      <c r="O972" s="47">
        <v>1668.0</v>
      </c>
    </row>
    <row r="973" ht="14.25" hidden="1" customHeight="1">
      <c r="A973" s="45" t="s">
        <v>34</v>
      </c>
      <c r="B973" s="45" t="s">
        <v>490</v>
      </c>
      <c r="C973" s="45"/>
      <c r="D973" s="45" t="s">
        <v>2138</v>
      </c>
      <c r="E973" s="45" t="s">
        <v>2081</v>
      </c>
      <c r="F973" s="45" t="s">
        <v>2074</v>
      </c>
      <c r="G973" s="45" t="s">
        <v>2171</v>
      </c>
      <c r="H973" s="45">
        <v>30.001</v>
      </c>
      <c r="I973" s="45">
        <v>40.0</v>
      </c>
      <c r="J973" s="45">
        <v>0.57</v>
      </c>
      <c r="K973" s="45"/>
      <c r="L973" s="45"/>
      <c r="M973" s="45">
        <v>0.49</v>
      </c>
      <c r="N973" s="45"/>
      <c r="O973" s="45">
        <v>1669.0</v>
      </c>
    </row>
    <row r="974" ht="14.25" hidden="1" customHeight="1">
      <c r="A974" s="47" t="s">
        <v>34</v>
      </c>
      <c r="B974" s="47" t="s">
        <v>490</v>
      </c>
      <c r="C974" s="47"/>
      <c r="D974" s="47" t="s">
        <v>2138</v>
      </c>
      <c r="E974" s="47" t="s">
        <v>2139</v>
      </c>
      <c r="F974" s="47" t="s">
        <v>2074</v>
      </c>
      <c r="G974" s="47" t="s">
        <v>2153</v>
      </c>
      <c r="H974" s="47">
        <v>40.001</v>
      </c>
      <c r="I974" s="47">
        <v>100.0</v>
      </c>
      <c r="J974" s="47">
        <v>0.46</v>
      </c>
      <c r="K974" s="47"/>
      <c r="L974" s="47"/>
      <c r="M974" s="47">
        <v>0.36</v>
      </c>
      <c r="N974" s="47"/>
      <c r="O974" s="47">
        <v>1670.0</v>
      </c>
    </row>
    <row r="975" ht="14.25" hidden="1" customHeight="1">
      <c r="A975" s="45" t="s">
        <v>34</v>
      </c>
      <c r="B975" s="45" t="s">
        <v>490</v>
      </c>
      <c r="C975" s="45"/>
      <c r="D975" s="45" t="s">
        <v>2138</v>
      </c>
      <c r="E975" s="45" t="s">
        <v>2141</v>
      </c>
      <c r="F975" s="45" t="s">
        <v>2074</v>
      </c>
      <c r="G975" s="45" t="s">
        <v>2153</v>
      </c>
      <c r="H975" s="45">
        <v>40.001</v>
      </c>
      <c r="I975" s="45">
        <v>100.0</v>
      </c>
      <c r="J975" s="45">
        <v>0.46</v>
      </c>
      <c r="K975" s="45"/>
      <c r="L975" s="45"/>
      <c r="M975" s="45">
        <v>0.36</v>
      </c>
      <c r="N975" s="45"/>
      <c r="O975" s="45">
        <v>1671.0</v>
      </c>
    </row>
    <row r="976" ht="14.25" hidden="1" customHeight="1">
      <c r="A976" s="47" t="s">
        <v>34</v>
      </c>
      <c r="B976" s="47" t="s">
        <v>490</v>
      </c>
      <c r="C976" s="47"/>
      <c r="D976" s="47" t="s">
        <v>2138</v>
      </c>
      <c r="E976" s="47" t="s">
        <v>2142</v>
      </c>
      <c r="F976" s="47" t="s">
        <v>2074</v>
      </c>
      <c r="G976" s="47" t="s">
        <v>2153</v>
      </c>
      <c r="H976" s="47">
        <v>40.001</v>
      </c>
      <c r="I976" s="47">
        <v>100.0</v>
      </c>
      <c r="J976" s="47">
        <v>0.46</v>
      </c>
      <c r="K976" s="47"/>
      <c r="L976" s="47"/>
      <c r="M976" s="47">
        <v>0.36</v>
      </c>
      <c r="N976" s="47"/>
      <c r="O976" s="47">
        <v>1672.0</v>
      </c>
    </row>
    <row r="977" ht="14.25" hidden="1" customHeight="1">
      <c r="A977" s="45" t="s">
        <v>34</v>
      </c>
      <c r="B977" s="45" t="s">
        <v>490</v>
      </c>
      <c r="C977" s="45"/>
      <c r="D977" s="45" t="s">
        <v>2138</v>
      </c>
      <c r="E977" s="45" t="s">
        <v>2081</v>
      </c>
      <c r="F977" s="45" t="s">
        <v>2074</v>
      </c>
      <c r="G977" s="45" t="s">
        <v>2153</v>
      </c>
      <c r="H977" s="45">
        <v>40.001</v>
      </c>
      <c r="I977" s="45">
        <v>100.0</v>
      </c>
      <c r="J977" s="45">
        <v>0.46</v>
      </c>
      <c r="K977" s="45"/>
      <c r="L977" s="45"/>
      <c r="M977" s="45">
        <v>0.36</v>
      </c>
      <c r="N977" s="45"/>
      <c r="O977" s="45">
        <v>1673.0</v>
      </c>
    </row>
    <row r="978" ht="14.25" hidden="1" customHeight="1">
      <c r="A978" s="47" t="s">
        <v>38</v>
      </c>
      <c r="B978" s="47" t="s">
        <v>472</v>
      </c>
      <c r="C978" s="47"/>
      <c r="D978" s="47" t="s">
        <v>2126</v>
      </c>
      <c r="E978" s="47" t="s">
        <v>2088</v>
      </c>
      <c r="F978" s="47" t="s">
        <v>2102</v>
      </c>
      <c r="G978" s="61" t="s">
        <v>2157</v>
      </c>
      <c r="H978" s="47"/>
      <c r="I978" s="47"/>
      <c r="J978" s="47">
        <v>0.218</v>
      </c>
      <c r="K978" s="47"/>
      <c r="L978" s="47"/>
      <c r="M978" s="47"/>
      <c r="N978" s="47"/>
      <c r="O978" s="47">
        <v>2010.0</v>
      </c>
    </row>
    <row r="979" ht="14.25" hidden="1" customHeight="1">
      <c r="A979" s="47" t="s">
        <v>38</v>
      </c>
      <c r="B979" s="47" t="s">
        <v>472</v>
      </c>
      <c r="C979" s="47"/>
      <c r="D979" s="47" t="s">
        <v>2126</v>
      </c>
      <c r="E979" s="47" t="s">
        <v>2076</v>
      </c>
      <c r="F979" s="47" t="s">
        <v>2102</v>
      </c>
      <c r="G979" s="47" t="s">
        <v>2149</v>
      </c>
      <c r="H979" s="47"/>
      <c r="I979" s="47"/>
      <c r="J979" s="47">
        <v>0.081</v>
      </c>
      <c r="K979" s="47"/>
      <c r="L979" s="47"/>
      <c r="M979" s="47"/>
      <c r="N979" s="47"/>
      <c r="O979" s="47">
        <v>2012.0</v>
      </c>
    </row>
    <row r="980" ht="14.25" hidden="1" customHeight="1">
      <c r="A980" s="47" t="s">
        <v>38</v>
      </c>
      <c r="B980" s="47" t="s">
        <v>490</v>
      </c>
      <c r="C980" s="47"/>
      <c r="D980" s="47" t="s">
        <v>2126</v>
      </c>
      <c r="E980" s="47" t="s">
        <v>2101</v>
      </c>
      <c r="F980" s="47" t="s">
        <v>2074</v>
      </c>
      <c r="G980" s="47" t="s">
        <v>2143</v>
      </c>
      <c r="H980" s="47"/>
      <c r="I980" s="47"/>
      <c r="J980" s="47">
        <v>0.065</v>
      </c>
      <c r="K980" s="47"/>
      <c r="L980" s="47"/>
      <c r="M980" s="47"/>
      <c r="N980" s="47"/>
      <c r="O980" s="47">
        <v>2336.0</v>
      </c>
    </row>
    <row r="981" ht="14.25" hidden="1" customHeight="1">
      <c r="A981" s="47" t="s">
        <v>38</v>
      </c>
      <c r="B981" s="47" t="s">
        <v>490</v>
      </c>
      <c r="C981" s="47"/>
      <c r="D981" s="47" t="s">
        <v>2128</v>
      </c>
      <c r="E981" s="47" t="s">
        <v>2075</v>
      </c>
      <c r="F981" s="47" t="s">
        <v>2074</v>
      </c>
      <c r="G981" s="47" t="s">
        <v>2129</v>
      </c>
      <c r="H981" s="47"/>
      <c r="I981" s="47"/>
      <c r="J981" s="47">
        <v>0.071</v>
      </c>
      <c r="K981" s="47"/>
      <c r="L981" s="47"/>
      <c r="M981" s="47"/>
      <c r="N981" s="47"/>
      <c r="O981" s="47">
        <v>2338.0</v>
      </c>
    </row>
    <row r="982" ht="14.25" hidden="1" customHeight="1">
      <c r="A982" s="45" t="s">
        <v>38</v>
      </c>
      <c r="B982" s="45" t="s">
        <v>490</v>
      </c>
      <c r="C982" s="45"/>
      <c r="D982" s="45" t="s">
        <v>2128</v>
      </c>
      <c r="E982" s="45" t="s">
        <v>2101</v>
      </c>
      <c r="F982" s="45" t="s">
        <v>2074</v>
      </c>
      <c r="G982" s="45" t="s">
        <v>2130</v>
      </c>
      <c r="H982" s="45"/>
      <c r="I982" s="45"/>
      <c r="J982" s="45">
        <v>0.057</v>
      </c>
      <c r="K982" s="45"/>
      <c r="L982" s="45"/>
      <c r="M982" s="45"/>
      <c r="N982" s="45"/>
      <c r="O982" s="45">
        <v>2339.0</v>
      </c>
    </row>
    <row r="983" ht="14.25" hidden="1" customHeight="1">
      <c r="A983" s="47" t="s">
        <v>38</v>
      </c>
      <c r="B983" s="47" t="s">
        <v>490</v>
      </c>
      <c r="C983" s="47"/>
      <c r="D983" s="47" t="s">
        <v>2128</v>
      </c>
      <c r="E983" s="47" t="s">
        <v>2073</v>
      </c>
      <c r="F983" s="47" t="s">
        <v>2074</v>
      </c>
      <c r="G983" s="47" t="s">
        <v>2131</v>
      </c>
      <c r="H983" s="47"/>
      <c r="I983" s="47"/>
      <c r="J983" s="47">
        <v>0.064</v>
      </c>
      <c r="K983" s="47"/>
      <c r="L983" s="47"/>
      <c r="M983" s="47"/>
      <c r="N983" s="47"/>
      <c r="O983" s="47">
        <v>2340.0</v>
      </c>
    </row>
    <row r="984" ht="14.25" hidden="1" customHeight="1">
      <c r="A984" s="45" t="s">
        <v>38</v>
      </c>
      <c r="B984" s="45" t="s">
        <v>490</v>
      </c>
      <c r="C984" s="45"/>
      <c r="D984" s="45" t="s">
        <v>2128</v>
      </c>
      <c r="E984" s="45" t="s">
        <v>2090</v>
      </c>
      <c r="F984" s="45" t="s">
        <v>2074</v>
      </c>
      <c r="G984" s="45" t="s">
        <v>2132</v>
      </c>
      <c r="H984" s="45"/>
      <c r="I984" s="45"/>
      <c r="J984" s="45">
        <v>0.051</v>
      </c>
      <c r="K984" s="45"/>
      <c r="L984" s="45"/>
      <c r="M984" s="45"/>
      <c r="N984" s="45"/>
      <c r="O984" s="45">
        <v>2341.0</v>
      </c>
    </row>
    <row r="985" ht="14.25" hidden="1" customHeight="1">
      <c r="A985" s="47" t="s">
        <v>38</v>
      </c>
      <c r="B985" s="47" t="s">
        <v>490</v>
      </c>
      <c r="C985" s="47"/>
      <c r="D985" s="47" t="s">
        <v>2133</v>
      </c>
      <c r="E985" s="47" t="s">
        <v>2075</v>
      </c>
      <c r="F985" s="47" t="s">
        <v>2074</v>
      </c>
      <c r="G985" s="47" t="s">
        <v>2134</v>
      </c>
      <c r="H985" s="47"/>
      <c r="I985" s="47"/>
      <c r="J985" s="47"/>
      <c r="K985" s="47"/>
      <c r="L985" s="47">
        <v>0.119</v>
      </c>
      <c r="M985" s="47"/>
      <c r="N985" s="47"/>
      <c r="O985" s="47">
        <v>2342.0</v>
      </c>
    </row>
    <row r="986" ht="14.25" hidden="1" customHeight="1">
      <c r="A986" s="45" t="s">
        <v>38</v>
      </c>
      <c r="B986" s="45" t="s">
        <v>490</v>
      </c>
      <c r="C986" s="45"/>
      <c r="D986" s="45" t="s">
        <v>2124</v>
      </c>
      <c r="E986" s="45" t="s">
        <v>2075</v>
      </c>
      <c r="F986" s="45" t="s">
        <v>2074</v>
      </c>
      <c r="G986" s="45" t="s">
        <v>2125</v>
      </c>
      <c r="H986" s="45"/>
      <c r="I986" s="45"/>
      <c r="J986" s="45">
        <v>0.064</v>
      </c>
      <c r="K986" s="45"/>
      <c r="L986" s="45"/>
      <c r="M986" s="45"/>
      <c r="N986" s="45"/>
      <c r="O986" s="45">
        <v>2343.0</v>
      </c>
    </row>
    <row r="987" ht="14.25" hidden="1" customHeight="1">
      <c r="A987" s="47" t="s">
        <v>38</v>
      </c>
      <c r="B987" s="47" t="s">
        <v>490</v>
      </c>
      <c r="C987" s="47"/>
      <c r="D987" s="47" t="s">
        <v>2124</v>
      </c>
      <c r="E987" s="47" t="s">
        <v>2073</v>
      </c>
      <c r="F987" s="47" t="s">
        <v>2074</v>
      </c>
      <c r="G987" s="47"/>
      <c r="H987" s="47"/>
      <c r="I987" s="47"/>
      <c r="J987" s="47">
        <v>0.038</v>
      </c>
      <c r="K987" s="47"/>
      <c r="L987" s="47"/>
      <c r="M987" s="47"/>
      <c r="N987" s="47"/>
      <c r="O987" s="47">
        <v>2344.0</v>
      </c>
    </row>
    <row r="988" ht="14.25" hidden="1" customHeight="1">
      <c r="A988" s="45" t="s">
        <v>38</v>
      </c>
      <c r="B988" s="45" t="s">
        <v>490</v>
      </c>
      <c r="C988" s="45"/>
      <c r="D988" s="45" t="s">
        <v>2124</v>
      </c>
      <c r="E988" s="45" t="s">
        <v>2090</v>
      </c>
      <c r="F988" s="45" t="s">
        <v>2074</v>
      </c>
      <c r="G988" s="45"/>
      <c r="H988" s="45"/>
      <c r="I988" s="45"/>
      <c r="J988" s="45">
        <v>0.033</v>
      </c>
      <c r="K988" s="45"/>
      <c r="L988" s="45"/>
      <c r="M988" s="45"/>
      <c r="N988" s="45"/>
      <c r="O988" s="45">
        <v>2345.0</v>
      </c>
    </row>
    <row r="989" ht="14.25" hidden="1" customHeight="1">
      <c r="A989" s="47" t="s">
        <v>38</v>
      </c>
      <c r="B989" s="47" t="s">
        <v>490</v>
      </c>
      <c r="C989" s="47"/>
      <c r="D989" s="47" t="s">
        <v>2135</v>
      </c>
      <c r="E989" s="47" t="s">
        <v>2080</v>
      </c>
      <c r="F989" s="47" t="s">
        <v>2074</v>
      </c>
      <c r="G989" s="47" t="s">
        <v>2136</v>
      </c>
      <c r="H989" s="47"/>
      <c r="I989" s="47"/>
      <c r="J989" s="47"/>
      <c r="K989" s="47">
        <v>0.52</v>
      </c>
      <c r="L989" s="47"/>
      <c r="M989" s="47"/>
      <c r="N989" s="47"/>
      <c r="O989" s="47">
        <v>2346.0</v>
      </c>
    </row>
    <row r="990" ht="14.25" hidden="1" customHeight="1">
      <c r="A990" s="45" t="s">
        <v>38</v>
      </c>
      <c r="B990" s="45" t="s">
        <v>490</v>
      </c>
      <c r="C990" s="45"/>
      <c r="D990" s="45" t="s">
        <v>2135</v>
      </c>
      <c r="E990" s="45" t="s">
        <v>2137</v>
      </c>
      <c r="F990" s="45" t="s">
        <v>2074</v>
      </c>
      <c r="G990" s="45" t="s">
        <v>2136</v>
      </c>
      <c r="H990" s="45"/>
      <c r="I990" s="45"/>
      <c r="J990" s="45"/>
      <c r="K990" s="45">
        <v>0.843</v>
      </c>
      <c r="L990" s="45"/>
      <c r="M990" s="45"/>
      <c r="N990" s="45"/>
      <c r="O990" s="45">
        <v>2347.0</v>
      </c>
    </row>
    <row r="991" ht="14.25" hidden="1" customHeight="1">
      <c r="A991" s="47" t="s">
        <v>38</v>
      </c>
      <c r="B991" s="47" t="s">
        <v>490</v>
      </c>
      <c r="C991" s="47"/>
      <c r="D991" s="47" t="s">
        <v>2120</v>
      </c>
      <c r="E991" s="47" t="s">
        <v>2082</v>
      </c>
      <c r="F991" s="47" t="s">
        <v>2074</v>
      </c>
      <c r="G991" s="47" t="s">
        <v>2122</v>
      </c>
      <c r="H991" s="47"/>
      <c r="I991" s="47"/>
      <c r="J991" s="47">
        <v>0.5</v>
      </c>
      <c r="K991" s="47"/>
      <c r="L991" s="47"/>
      <c r="M991" s="47"/>
      <c r="N991" s="47"/>
      <c r="O991" s="47">
        <v>2348.0</v>
      </c>
    </row>
    <row r="992" ht="14.25" hidden="1" customHeight="1">
      <c r="A992" s="45" t="s">
        <v>38</v>
      </c>
      <c r="B992" s="45" t="s">
        <v>490</v>
      </c>
      <c r="C992" s="45"/>
      <c r="D992" s="45" t="s">
        <v>2120</v>
      </c>
      <c r="E992" s="45" t="s">
        <v>2083</v>
      </c>
      <c r="F992" s="45" t="s">
        <v>2074</v>
      </c>
      <c r="G992" s="45" t="s">
        <v>2121</v>
      </c>
      <c r="H992" s="45"/>
      <c r="I992" s="45"/>
      <c r="J992" s="45">
        <v>0.5</v>
      </c>
      <c r="K992" s="45"/>
      <c r="L992" s="45"/>
      <c r="M992" s="45"/>
      <c r="N992" s="45"/>
      <c r="O992" s="45">
        <v>2349.0</v>
      </c>
    </row>
    <row r="993" ht="14.25" hidden="1" customHeight="1">
      <c r="A993" s="47" t="s">
        <v>38</v>
      </c>
      <c r="B993" s="47" t="s">
        <v>490</v>
      </c>
      <c r="C993" s="47"/>
      <c r="D993" s="47" t="s">
        <v>2138</v>
      </c>
      <c r="E993" s="47" t="s">
        <v>2139</v>
      </c>
      <c r="F993" s="47" t="s">
        <v>2074</v>
      </c>
      <c r="G993" s="47" t="s">
        <v>2104</v>
      </c>
      <c r="H993" s="47"/>
      <c r="I993" s="47"/>
      <c r="J993" s="47">
        <v>0.35</v>
      </c>
      <c r="K993" s="47"/>
      <c r="L993" s="47"/>
      <c r="M993" s="47">
        <v>0.45</v>
      </c>
      <c r="N993" s="47"/>
      <c r="O993" s="47">
        <v>2350.0</v>
      </c>
    </row>
    <row r="994" ht="14.25" hidden="1" customHeight="1">
      <c r="A994" s="45" t="s">
        <v>38</v>
      </c>
      <c r="B994" s="45" t="s">
        <v>490</v>
      </c>
      <c r="C994" s="45"/>
      <c r="D994" s="45" t="s">
        <v>2138</v>
      </c>
      <c r="E994" s="45" t="s">
        <v>2141</v>
      </c>
      <c r="F994" s="45" t="s">
        <v>2074</v>
      </c>
      <c r="G994" s="45" t="s">
        <v>2155</v>
      </c>
      <c r="H994" s="45"/>
      <c r="I994" s="45"/>
      <c r="J994" s="45">
        <v>0.4</v>
      </c>
      <c r="K994" s="45"/>
      <c r="L994" s="45"/>
      <c r="M994" s="45">
        <v>0.45</v>
      </c>
      <c r="N994" s="45"/>
      <c r="O994" s="45">
        <v>2351.0</v>
      </c>
    </row>
    <row r="995" ht="14.25" hidden="1" customHeight="1">
      <c r="A995" s="47" t="s">
        <v>38</v>
      </c>
      <c r="B995" s="47" t="s">
        <v>490</v>
      </c>
      <c r="C995" s="47"/>
      <c r="D995" s="47" t="s">
        <v>2138</v>
      </c>
      <c r="E995" s="47" t="s">
        <v>2142</v>
      </c>
      <c r="F995" s="47" t="s">
        <v>2074</v>
      </c>
      <c r="G995" s="47" t="s">
        <v>2100</v>
      </c>
      <c r="H995" s="47"/>
      <c r="I995" s="47"/>
      <c r="J995" s="47">
        <v>0.8</v>
      </c>
      <c r="K995" s="47"/>
      <c r="L995" s="47"/>
      <c r="M995" s="47">
        <v>0.45</v>
      </c>
      <c r="N995" s="47"/>
      <c r="O995" s="47">
        <v>2352.0</v>
      </c>
    </row>
    <row r="996" ht="14.25" hidden="1" customHeight="1">
      <c r="A996" s="45" t="s">
        <v>38</v>
      </c>
      <c r="B996" s="45" t="s">
        <v>490</v>
      </c>
      <c r="C996" s="45"/>
      <c r="D996" s="45" t="s">
        <v>2138</v>
      </c>
      <c r="E996" s="45" t="s">
        <v>2081</v>
      </c>
      <c r="F996" s="45" t="s">
        <v>2074</v>
      </c>
      <c r="G996" s="7" t="s">
        <v>2156</v>
      </c>
      <c r="H996" s="45"/>
      <c r="I996" s="45"/>
      <c r="J996" s="45">
        <v>0.45</v>
      </c>
      <c r="K996" s="45"/>
      <c r="L996" s="45"/>
      <c r="M996" s="45">
        <v>0.45</v>
      </c>
      <c r="N996" s="45"/>
      <c r="O996" s="45">
        <v>2353.0</v>
      </c>
    </row>
    <row r="997" ht="14.25" hidden="1" customHeight="1">
      <c r="A997" s="47" t="s">
        <v>40</v>
      </c>
      <c r="B997" s="47" t="s">
        <v>471</v>
      </c>
      <c r="C997" s="47"/>
      <c r="D997" s="47" t="s">
        <v>2128</v>
      </c>
      <c r="E997" s="47" t="s">
        <v>2090</v>
      </c>
      <c r="F997" s="47" t="s">
        <v>2089</v>
      </c>
      <c r="G997" s="47" t="s">
        <v>2132</v>
      </c>
      <c r="H997" s="47"/>
      <c r="I997" s="47"/>
      <c r="J997" s="47">
        <v>0.089</v>
      </c>
      <c r="K997" s="47"/>
      <c r="L997" s="47"/>
      <c r="M997" s="47"/>
      <c r="N997" s="47"/>
      <c r="O997" s="47">
        <v>2516.0</v>
      </c>
    </row>
    <row r="998" ht="14.25" hidden="1" customHeight="1">
      <c r="A998" s="45" t="s">
        <v>40</v>
      </c>
      <c r="B998" s="45" t="s">
        <v>471</v>
      </c>
      <c r="C998" s="45"/>
      <c r="D998" s="45" t="s">
        <v>2133</v>
      </c>
      <c r="E998" s="45" t="s">
        <v>2075</v>
      </c>
      <c r="F998" s="45" t="s">
        <v>2089</v>
      </c>
      <c r="G998" s="45" t="s">
        <v>2134</v>
      </c>
      <c r="H998" s="45"/>
      <c r="I998" s="45"/>
      <c r="J998" s="45"/>
      <c r="K998" s="45"/>
      <c r="L998" s="45">
        <v>1.14</v>
      </c>
      <c r="M998" s="45"/>
      <c r="N998" s="45"/>
      <c r="O998" s="45">
        <v>2517.0</v>
      </c>
    </row>
    <row r="999" ht="14.25" hidden="1" customHeight="1">
      <c r="A999" s="47" t="s">
        <v>40</v>
      </c>
      <c r="B999" s="47" t="s">
        <v>471</v>
      </c>
      <c r="C999" s="47"/>
      <c r="D999" s="47" t="s">
        <v>2124</v>
      </c>
      <c r="E999" s="47" t="s">
        <v>2075</v>
      </c>
      <c r="F999" s="47" t="s">
        <v>2089</v>
      </c>
      <c r="G999" s="47" t="s">
        <v>2125</v>
      </c>
      <c r="H999" s="47"/>
      <c r="I999" s="47"/>
      <c r="J999" s="47">
        <v>0.35</v>
      </c>
      <c r="K999" s="47"/>
      <c r="L999" s="47"/>
      <c r="M999" s="47"/>
      <c r="N999" s="47"/>
      <c r="O999" s="47">
        <v>2518.0</v>
      </c>
    </row>
    <row r="1000" ht="14.25" hidden="1" customHeight="1">
      <c r="A1000" s="45" t="s">
        <v>40</v>
      </c>
      <c r="B1000" s="45" t="s">
        <v>471</v>
      </c>
      <c r="C1000" s="45"/>
      <c r="D1000" s="45" t="s">
        <v>2124</v>
      </c>
      <c r="E1000" s="45" t="s">
        <v>2073</v>
      </c>
      <c r="F1000" s="45" t="s">
        <v>2089</v>
      </c>
      <c r="G1000" s="45"/>
      <c r="H1000" s="45"/>
      <c r="I1000" s="45"/>
      <c r="J1000" s="45">
        <v>0.282</v>
      </c>
      <c r="K1000" s="45"/>
      <c r="L1000" s="45"/>
      <c r="M1000" s="45"/>
      <c r="N1000" s="45"/>
      <c r="O1000" s="45">
        <v>2519.0</v>
      </c>
    </row>
    <row r="1001" ht="14.25" hidden="1" customHeight="1">
      <c r="A1001" s="47" t="s">
        <v>40</v>
      </c>
      <c r="B1001" s="47" t="s">
        <v>471</v>
      </c>
      <c r="C1001" s="47"/>
      <c r="D1001" s="47" t="s">
        <v>2124</v>
      </c>
      <c r="E1001" s="47" t="s">
        <v>2090</v>
      </c>
      <c r="F1001" s="47" t="s">
        <v>2089</v>
      </c>
      <c r="G1001" s="47"/>
      <c r="H1001" s="47"/>
      <c r="I1001" s="47"/>
      <c r="J1001" s="47">
        <v>0.033</v>
      </c>
      <c r="K1001" s="47"/>
      <c r="L1001" s="47"/>
      <c r="M1001" s="47"/>
      <c r="N1001" s="47"/>
      <c r="O1001" s="47">
        <v>2520.0</v>
      </c>
    </row>
    <row r="1002" ht="14.25" hidden="1" customHeight="1">
      <c r="A1002" s="45" t="s">
        <v>40</v>
      </c>
      <c r="B1002" s="45" t="s">
        <v>471</v>
      </c>
      <c r="C1002" s="45"/>
      <c r="D1002" s="45" t="s">
        <v>2135</v>
      </c>
      <c r="E1002" s="45" t="s">
        <v>2080</v>
      </c>
      <c r="F1002" s="45" t="s">
        <v>2089</v>
      </c>
      <c r="G1002" s="45" t="s">
        <v>2136</v>
      </c>
      <c r="H1002" s="45"/>
      <c r="I1002" s="45"/>
      <c r="J1002" s="45"/>
      <c r="K1002" s="45">
        <v>0.73</v>
      </c>
      <c r="L1002" s="45"/>
      <c r="M1002" s="45"/>
      <c r="N1002" s="45"/>
      <c r="O1002" s="45">
        <v>2521.0</v>
      </c>
    </row>
    <row r="1003" ht="14.25" hidden="1" customHeight="1">
      <c r="A1003" s="47" t="s">
        <v>40</v>
      </c>
      <c r="B1003" s="47" t="s">
        <v>471</v>
      </c>
      <c r="C1003" s="47"/>
      <c r="D1003" s="47" t="s">
        <v>2135</v>
      </c>
      <c r="E1003" s="47" t="s">
        <v>2137</v>
      </c>
      <c r="F1003" s="47" t="s">
        <v>2089</v>
      </c>
      <c r="G1003" s="47" t="s">
        <v>2136</v>
      </c>
      <c r="H1003" s="47"/>
      <c r="I1003" s="47"/>
      <c r="J1003" s="47"/>
      <c r="K1003" s="47">
        <v>1.02</v>
      </c>
      <c r="L1003" s="47"/>
      <c r="M1003" s="47"/>
      <c r="N1003" s="47"/>
      <c r="O1003" s="47">
        <v>2522.0</v>
      </c>
    </row>
    <row r="1004" ht="14.25" hidden="1" customHeight="1">
      <c r="A1004" s="45" t="s">
        <v>40</v>
      </c>
      <c r="B1004" s="45" t="s">
        <v>471</v>
      </c>
      <c r="C1004" s="45"/>
      <c r="D1004" s="45" t="s">
        <v>2120</v>
      </c>
      <c r="E1004" s="45" t="s">
        <v>2082</v>
      </c>
      <c r="F1004" s="45" t="s">
        <v>2089</v>
      </c>
      <c r="G1004" s="45" t="s">
        <v>2122</v>
      </c>
      <c r="H1004" s="45"/>
      <c r="I1004" s="45"/>
      <c r="J1004" s="45">
        <v>0.7</v>
      </c>
      <c r="K1004" s="45"/>
      <c r="L1004" s="45"/>
      <c r="M1004" s="45"/>
      <c r="N1004" s="45"/>
      <c r="O1004" s="45">
        <v>2523.0</v>
      </c>
    </row>
    <row r="1005" ht="14.25" hidden="1" customHeight="1">
      <c r="A1005" s="47" t="s">
        <v>40</v>
      </c>
      <c r="B1005" s="47" t="s">
        <v>471</v>
      </c>
      <c r="C1005" s="47"/>
      <c r="D1005" s="47" t="s">
        <v>2120</v>
      </c>
      <c r="E1005" s="47" t="s">
        <v>2083</v>
      </c>
      <c r="F1005" s="47" t="s">
        <v>2089</v>
      </c>
      <c r="G1005" s="47" t="s">
        <v>2121</v>
      </c>
      <c r="H1005" s="47"/>
      <c r="I1005" s="47"/>
      <c r="J1005" s="47">
        <v>1.45</v>
      </c>
      <c r="K1005" s="47"/>
      <c r="L1005" s="47"/>
      <c r="M1005" s="47"/>
      <c r="N1005" s="47"/>
      <c r="O1005" s="47">
        <v>2524.0</v>
      </c>
    </row>
    <row r="1006" ht="14.25" hidden="1" customHeight="1">
      <c r="A1006" s="45" t="s">
        <v>40</v>
      </c>
      <c r="B1006" s="45" t="s">
        <v>471</v>
      </c>
      <c r="C1006" s="45"/>
      <c r="D1006" s="45" t="s">
        <v>2138</v>
      </c>
      <c r="E1006" s="45" t="s">
        <v>2139</v>
      </c>
      <c r="F1006" s="45" t="s">
        <v>2089</v>
      </c>
      <c r="G1006" s="45" t="s">
        <v>2140</v>
      </c>
      <c r="H1006" s="45"/>
      <c r="I1006" s="45"/>
      <c r="J1006" s="45">
        <v>1.2</v>
      </c>
      <c r="K1006" s="45"/>
      <c r="L1006" s="45"/>
      <c r="M1006" s="45">
        <v>0.25</v>
      </c>
      <c r="N1006" s="45"/>
      <c r="O1006" s="45">
        <v>2525.0</v>
      </c>
    </row>
    <row r="1007" ht="14.25" hidden="1" customHeight="1">
      <c r="A1007" s="47" t="s">
        <v>40</v>
      </c>
      <c r="B1007" s="47" t="s">
        <v>471</v>
      </c>
      <c r="C1007" s="47"/>
      <c r="D1007" s="47" t="s">
        <v>2138</v>
      </c>
      <c r="E1007" s="47" t="s">
        <v>2141</v>
      </c>
      <c r="F1007" s="47" t="s">
        <v>2089</v>
      </c>
      <c r="G1007" s="47" t="s">
        <v>2140</v>
      </c>
      <c r="H1007" s="47"/>
      <c r="I1007" s="47"/>
      <c r="J1007" s="47">
        <v>1.2</v>
      </c>
      <c r="K1007" s="47"/>
      <c r="L1007" s="47"/>
      <c r="M1007" s="47">
        <v>0.25</v>
      </c>
      <c r="N1007" s="47"/>
      <c r="O1007" s="47">
        <v>2526.0</v>
      </c>
    </row>
    <row r="1008" ht="14.25" hidden="1" customHeight="1">
      <c r="A1008" s="45" t="s">
        <v>40</v>
      </c>
      <c r="B1008" s="45" t="s">
        <v>471</v>
      </c>
      <c r="C1008" s="45"/>
      <c r="D1008" s="45" t="s">
        <v>2138</v>
      </c>
      <c r="E1008" s="45" t="s">
        <v>2142</v>
      </c>
      <c r="F1008" s="45" t="s">
        <v>2089</v>
      </c>
      <c r="G1008" s="45" t="s">
        <v>2140</v>
      </c>
      <c r="H1008" s="45"/>
      <c r="I1008" s="45"/>
      <c r="J1008" s="45">
        <v>1.2</v>
      </c>
      <c r="K1008" s="45"/>
      <c r="L1008" s="45"/>
      <c r="M1008" s="45">
        <v>0.25</v>
      </c>
      <c r="N1008" s="45"/>
      <c r="O1008" s="45">
        <v>2527.0</v>
      </c>
    </row>
    <row r="1009" ht="14.25" hidden="1" customHeight="1">
      <c r="A1009" s="47" t="s">
        <v>40</v>
      </c>
      <c r="B1009" s="47" t="s">
        <v>471</v>
      </c>
      <c r="C1009" s="47"/>
      <c r="D1009" s="47" t="s">
        <v>2138</v>
      </c>
      <c r="E1009" s="47" t="s">
        <v>2081</v>
      </c>
      <c r="F1009" s="47" t="s">
        <v>2089</v>
      </c>
      <c r="G1009" s="47" t="s">
        <v>2140</v>
      </c>
      <c r="H1009" s="47"/>
      <c r="I1009" s="47"/>
      <c r="J1009" s="47">
        <v>1.2</v>
      </c>
      <c r="K1009" s="47"/>
      <c r="L1009" s="47"/>
      <c r="M1009" s="47">
        <v>0.25</v>
      </c>
      <c r="N1009" s="47"/>
      <c r="O1009" s="47">
        <v>2528.0</v>
      </c>
    </row>
    <row r="1010" ht="14.25" hidden="1" customHeight="1">
      <c r="A1010" s="47" t="s">
        <v>40</v>
      </c>
      <c r="B1010" s="47" t="s">
        <v>475</v>
      </c>
      <c r="C1010" s="47"/>
      <c r="D1010" s="47" t="s">
        <v>2126</v>
      </c>
      <c r="E1010" s="47" t="s">
        <v>2088</v>
      </c>
      <c r="F1010" s="47" t="s">
        <v>2089</v>
      </c>
      <c r="G1010" s="61" t="s">
        <v>2148</v>
      </c>
      <c r="H1010" s="47"/>
      <c r="I1010" s="47"/>
      <c r="J1010" s="47">
        <v>0.048</v>
      </c>
      <c r="K1010" s="47"/>
      <c r="L1010" s="47"/>
      <c r="M1010" s="47"/>
      <c r="N1010" s="47"/>
      <c r="O1010" s="47">
        <v>2660.0</v>
      </c>
    </row>
    <row r="1011" ht="14.25" hidden="1" customHeight="1">
      <c r="A1011" s="47" t="s">
        <v>40</v>
      </c>
      <c r="B1011" s="47" t="s">
        <v>475</v>
      </c>
      <c r="C1011" s="47"/>
      <c r="D1011" s="47" t="s">
        <v>2126</v>
      </c>
      <c r="E1011" s="47" t="s">
        <v>2076</v>
      </c>
      <c r="F1011" s="47" t="s">
        <v>2089</v>
      </c>
      <c r="G1011" s="47" t="s">
        <v>2149</v>
      </c>
      <c r="H1011" s="47"/>
      <c r="I1011" s="47"/>
      <c r="J1011" s="47">
        <v>0.027</v>
      </c>
      <c r="K1011" s="47"/>
      <c r="L1011" s="47"/>
      <c r="M1011" s="47"/>
      <c r="N1011" s="47"/>
      <c r="O1011" s="47">
        <v>2662.0</v>
      </c>
    </row>
    <row r="1012" ht="14.25" hidden="1" customHeight="1">
      <c r="A1012" s="47" t="s">
        <v>32</v>
      </c>
      <c r="B1012" s="47" t="s">
        <v>474</v>
      </c>
      <c r="C1012" s="47"/>
      <c r="D1012" s="47" t="s">
        <v>2128</v>
      </c>
      <c r="E1012" s="47" t="s">
        <v>2101</v>
      </c>
      <c r="F1012" s="47" t="s">
        <v>2102</v>
      </c>
      <c r="G1012" s="47" t="s">
        <v>2130</v>
      </c>
      <c r="H1012" s="47"/>
      <c r="I1012" s="47"/>
      <c r="J1012" s="60">
        <v>0.24</v>
      </c>
      <c r="K1012" s="47"/>
      <c r="L1012" s="47"/>
      <c r="M1012" s="47"/>
      <c r="N1012" s="47"/>
      <c r="O1012" s="47">
        <v>666.0</v>
      </c>
    </row>
    <row r="1013" ht="14.25" hidden="1" customHeight="1">
      <c r="A1013" s="47" t="s">
        <v>32</v>
      </c>
      <c r="B1013" s="47" t="s">
        <v>474</v>
      </c>
      <c r="C1013" s="47"/>
      <c r="D1013" s="47" t="s">
        <v>2128</v>
      </c>
      <c r="E1013" s="47" t="s">
        <v>2073</v>
      </c>
      <c r="F1013" s="47" t="s">
        <v>2074</v>
      </c>
      <c r="G1013" s="47" t="s">
        <v>2131</v>
      </c>
      <c r="H1013" s="47"/>
      <c r="I1013" s="47"/>
      <c r="J1013" s="47">
        <v>0.24</v>
      </c>
      <c r="K1013" s="47"/>
      <c r="L1013" s="47"/>
      <c r="M1013" s="47"/>
      <c r="N1013" s="47"/>
      <c r="O1013" s="47">
        <v>652.0</v>
      </c>
    </row>
    <row r="1014" ht="14.25" hidden="1" customHeight="1">
      <c r="A1014" s="47" t="s">
        <v>32</v>
      </c>
      <c r="B1014" s="47" t="s">
        <v>473</v>
      </c>
      <c r="C1014" s="47"/>
      <c r="D1014" s="47" t="s">
        <v>2128</v>
      </c>
      <c r="E1014" s="47" t="s">
        <v>2073</v>
      </c>
      <c r="F1014" s="47" t="s">
        <v>2074</v>
      </c>
      <c r="G1014" s="47" t="s">
        <v>2131</v>
      </c>
      <c r="H1014" s="47"/>
      <c r="I1014" s="47"/>
      <c r="J1014" s="47">
        <v>0.15</v>
      </c>
      <c r="K1014" s="47"/>
      <c r="L1014" s="47"/>
      <c r="M1014" s="47"/>
      <c r="N1014" s="47"/>
      <c r="O1014" s="47">
        <v>634.0</v>
      </c>
    </row>
    <row r="1015" ht="14.25" hidden="1" customHeight="1">
      <c r="A1015" s="45" t="s">
        <v>32</v>
      </c>
      <c r="B1015" s="45" t="s">
        <v>474</v>
      </c>
      <c r="C1015" s="45"/>
      <c r="D1015" s="45" t="s">
        <v>2128</v>
      </c>
      <c r="E1015" s="45" t="s">
        <v>2090</v>
      </c>
      <c r="F1015" s="45" t="s">
        <v>2074</v>
      </c>
      <c r="G1015" s="45" t="s">
        <v>2132</v>
      </c>
      <c r="H1015" s="45"/>
      <c r="I1015" s="45"/>
      <c r="J1015" s="45">
        <v>0.24</v>
      </c>
      <c r="K1015" s="45"/>
      <c r="L1015" s="45"/>
      <c r="M1015" s="45"/>
      <c r="N1015" s="45"/>
      <c r="O1015" s="45">
        <v>653.0</v>
      </c>
    </row>
    <row r="1016" ht="14.25" hidden="1" customHeight="1">
      <c r="A1016" s="45" t="s">
        <v>32</v>
      </c>
      <c r="B1016" s="45" t="s">
        <v>473</v>
      </c>
      <c r="C1016" s="45"/>
      <c r="D1016" s="45" t="s">
        <v>2128</v>
      </c>
      <c r="E1016" s="45" t="s">
        <v>2090</v>
      </c>
      <c r="F1016" s="45" t="s">
        <v>2074</v>
      </c>
      <c r="G1016" s="45" t="s">
        <v>2132</v>
      </c>
      <c r="H1016" s="45"/>
      <c r="I1016" s="45"/>
      <c r="J1016" s="45">
        <v>0.15</v>
      </c>
      <c r="K1016" s="45"/>
      <c r="L1016" s="45"/>
      <c r="M1016" s="45"/>
      <c r="N1016" s="45"/>
      <c r="O1016" s="45">
        <v>635.0</v>
      </c>
    </row>
    <row r="1017" ht="14.25" hidden="1" customHeight="1">
      <c r="A1017" s="47" t="s">
        <v>32</v>
      </c>
      <c r="B1017" s="47" t="s">
        <v>473</v>
      </c>
      <c r="C1017" s="47"/>
      <c r="D1017" s="47" t="s">
        <v>2128</v>
      </c>
      <c r="E1017" s="47" t="s">
        <v>2090</v>
      </c>
      <c r="F1017" s="47" t="s">
        <v>2089</v>
      </c>
      <c r="G1017" s="47" t="s">
        <v>2132</v>
      </c>
      <c r="H1017" s="47"/>
      <c r="I1017" s="47"/>
      <c r="J1017" s="47">
        <v>0.15</v>
      </c>
      <c r="K1017" s="47"/>
      <c r="L1017" s="47"/>
      <c r="M1017" s="47"/>
      <c r="N1017" s="47"/>
      <c r="O1017" s="47">
        <v>644.0</v>
      </c>
    </row>
    <row r="1018" ht="14.25" hidden="1" customHeight="1">
      <c r="A1018" s="45" t="s">
        <v>34</v>
      </c>
      <c r="B1018" s="45" t="s">
        <v>491</v>
      </c>
      <c r="C1018" s="45"/>
      <c r="D1018" s="45" t="s">
        <v>2126</v>
      </c>
      <c r="E1018" s="45" t="s">
        <v>2101</v>
      </c>
      <c r="F1018" s="45" t="s">
        <v>2074</v>
      </c>
      <c r="G1018" s="45" t="s">
        <v>2143</v>
      </c>
      <c r="H1018" s="45"/>
      <c r="I1018" s="45"/>
      <c r="J1018" s="45">
        <v>0.049</v>
      </c>
      <c r="K1018" s="45"/>
      <c r="L1018" s="45"/>
      <c r="M1018" s="45"/>
      <c r="N1018" s="45"/>
      <c r="O1018" s="45">
        <v>1763.0</v>
      </c>
    </row>
    <row r="1019" ht="14.25" hidden="1" customHeight="1">
      <c r="A1019" s="45" t="s">
        <v>34</v>
      </c>
      <c r="B1019" s="45" t="s">
        <v>491</v>
      </c>
      <c r="C1019" s="45"/>
      <c r="D1019" s="45" t="s">
        <v>2128</v>
      </c>
      <c r="E1019" s="45" t="s">
        <v>2075</v>
      </c>
      <c r="F1019" s="45" t="s">
        <v>2074</v>
      </c>
      <c r="G1019" s="45" t="s">
        <v>2129</v>
      </c>
      <c r="H1019" s="45"/>
      <c r="I1019" s="45"/>
      <c r="J1019" s="45">
        <v>0.08</v>
      </c>
      <c r="K1019" s="45"/>
      <c r="L1019" s="45"/>
      <c r="M1019" s="45"/>
      <c r="N1019" s="45"/>
      <c r="O1019" s="45">
        <v>1765.0</v>
      </c>
    </row>
    <row r="1020" ht="14.25" hidden="1" customHeight="1">
      <c r="A1020" s="47" t="s">
        <v>34</v>
      </c>
      <c r="B1020" s="47" t="s">
        <v>491</v>
      </c>
      <c r="C1020" s="47"/>
      <c r="D1020" s="47" t="s">
        <v>2128</v>
      </c>
      <c r="E1020" s="47" t="s">
        <v>2101</v>
      </c>
      <c r="F1020" s="47" t="s">
        <v>2074</v>
      </c>
      <c r="G1020" s="47" t="s">
        <v>2130</v>
      </c>
      <c r="H1020" s="47"/>
      <c r="I1020" s="47"/>
      <c r="J1020" s="47">
        <v>0.057</v>
      </c>
      <c r="K1020" s="47"/>
      <c r="L1020" s="47"/>
      <c r="M1020" s="47"/>
      <c r="N1020" s="47"/>
      <c r="O1020" s="47">
        <v>1766.0</v>
      </c>
    </row>
    <row r="1021" ht="14.25" hidden="1" customHeight="1">
      <c r="A1021" s="45" t="s">
        <v>34</v>
      </c>
      <c r="B1021" s="45" t="s">
        <v>491</v>
      </c>
      <c r="C1021" s="45"/>
      <c r="D1021" s="45" t="s">
        <v>2128</v>
      </c>
      <c r="E1021" s="45" t="s">
        <v>2073</v>
      </c>
      <c r="F1021" s="45" t="s">
        <v>2074</v>
      </c>
      <c r="G1021" s="45" t="s">
        <v>2131</v>
      </c>
      <c r="H1021" s="45"/>
      <c r="I1021" s="45"/>
      <c r="J1021" s="45">
        <v>0.064</v>
      </c>
      <c r="K1021" s="45"/>
      <c r="L1021" s="45"/>
      <c r="M1021" s="45"/>
      <c r="N1021" s="45"/>
      <c r="O1021" s="45">
        <v>1767.0</v>
      </c>
    </row>
    <row r="1022" ht="14.25" hidden="1" customHeight="1">
      <c r="A1022" s="47" t="s">
        <v>34</v>
      </c>
      <c r="B1022" s="47" t="s">
        <v>491</v>
      </c>
      <c r="C1022" s="47"/>
      <c r="D1022" s="47" t="s">
        <v>2128</v>
      </c>
      <c r="E1022" s="47" t="s">
        <v>2090</v>
      </c>
      <c r="F1022" s="47" t="s">
        <v>2074</v>
      </c>
      <c r="G1022" s="47" t="s">
        <v>2132</v>
      </c>
      <c r="H1022" s="47"/>
      <c r="I1022" s="47"/>
      <c r="J1022" s="47">
        <v>0.051</v>
      </c>
      <c r="K1022" s="47"/>
      <c r="L1022" s="47"/>
      <c r="M1022" s="47"/>
      <c r="N1022" s="47"/>
      <c r="O1022" s="47">
        <v>1768.0</v>
      </c>
    </row>
    <row r="1023" ht="14.25" hidden="1" customHeight="1">
      <c r="A1023" s="45" t="s">
        <v>34</v>
      </c>
      <c r="B1023" s="45" t="s">
        <v>491</v>
      </c>
      <c r="C1023" s="45"/>
      <c r="D1023" s="45" t="s">
        <v>2133</v>
      </c>
      <c r="E1023" s="45" t="s">
        <v>2075</v>
      </c>
      <c r="F1023" s="45" t="s">
        <v>2074</v>
      </c>
      <c r="G1023" s="45" t="s">
        <v>2134</v>
      </c>
      <c r="H1023" s="45"/>
      <c r="I1023" s="45"/>
      <c r="J1023" s="45"/>
      <c r="K1023" s="45"/>
      <c r="L1023" s="45">
        <v>0.119</v>
      </c>
      <c r="M1023" s="45"/>
      <c r="N1023" s="45"/>
      <c r="O1023" s="45">
        <v>1769.0</v>
      </c>
    </row>
    <row r="1024" ht="14.25" hidden="1" customHeight="1">
      <c r="A1024" s="47" t="s">
        <v>34</v>
      </c>
      <c r="B1024" s="47" t="s">
        <v>491</v>
      </c>
      <c r="C1024" s="47"/>
      <c r="D1024" s="47" t="s">
        <v>2124</v>
      </c>
      <c r="E1024" s="47" t="s">
        <v>2075</v>
      </c>
      <c r="F1024" s="47" t="s">
        <v>2074</v>
      </c>
      <c r="G1024" s="47" t="s">
        <v>2125</v>
      </c>
      <c r="H1024" s="47"/>
      <c r="I1024" s="47"/>
      <c r="J1024" s="47">
        <v>0.064</v>
      </c>
      <c r="K1024" s="47"/>
      <c r="L1024" s="47"/>
      <c r="M1024" s="47"/>
      <c r="N1024" s="47"/>
      <c r="O1024" s="47">
        <v>1770.0</v>
      </c>
    </row>
    <row r="1025" ht="14.25" hidden="1" customHeight="1">
      <c r="A1025" s="45" t="s">
        <v>34</v>
      </c>
      <c r="B1025" s="45" t="s">
        <v>491</v>
      </c>
      <c r="C1025" s="45"/>
      <c r="D1025" s="45" t="s">
        <v>2124</v>
      </c>
      <c r="E1025" s="45" t="s">
        <v>2073</v>
      </c>
      <c r="F1025" s="45" t="s">
        <v>2074</v>
      </c>
      <c r="G1025" s="45"/>
      <c r="H1025" s="45"/>
      <c r="I1025" s="45"/>
      <c r="J1025" s="45">
        <v>0.038</v>
      </c>
      <c r="K1025" s="45"/>
      <c r="L1025" s="45"/>
      <c r="M1025" s="45"/>
      <c r="N1025" s="45"/>
      <c r="O1025" s="45">
        <v>1771.0</v>
      </c>
    </row>
    <row r="1026" ht="14.25" hidden="1" customHeight="1">
      <c r="A1026" s="47" t="s">
        <v>34</v>
      </c>
      <c r="B1026" s="47" t="s">
        <v>491</v>
      </c>
      <c r="C1026" s="47"/>
      <c r="D1026" s="47" t="s">
        <v>2124</v>
      </c>
      <c r="E1026" s="47" t="s">
        <v>2090</v>
      </c>
      <c r="F1026" s="47" t="s">
        <v>2074</v>
      </c>
      <c r="G1026" s="47"/>
      <c r="H1026" s="47"/>
      <c r="I1026" s="47"/>
      <c r="J1026" s="47">
        <v>0.033</v>
      </c>
      <c r="K1026" s="47"/>
      <c r="L1026" s="47"/>
      <c r="M1026" s="47"/>
      <c r="N1026" s="47"/>
      <c r="O1026" s="47">
        <v>1772.0</v>
      </c>
    </row>
    <row r="1027" ht="14.25" hidden="1" customHeight="1">
      <c r="A1027" s="45" t="s">
        <v>34</v>
      </c>
      <c r="B1027" s="45" t="s">
        <v>491</v>
      </c>
      <c r="C1027" s="45"/>
      <c r="D1027" s="45" t="s">
        <v>2135</v>
      </c>
      <c r="E1027" s="45" t="s">
        <v>2080</v>
      </c>
      <c r="F1027" s="45" t="s">
        <v>2074</v>
      </c>
      <c r="G1027" s="45" t="s">
        <v>2136</v>
      </c>
      <c r="H1027" s="45"/>
      <c r="I1027" s="45"/>
      <c r="J1027" s="45"/>
      <c r="K1027" s="45">
        <v>0.54</v>
      </c>
      <c r="L1027" s="45"/>
      <c r="M1027" s="45"/>
      <c r="N1027" s="45"/>
      <c r="O1027" s="45">
        <v>1773.0</v>
      </c>
    </row>
    <row r="1028" ht="14.25" hidden="1" customHeight="1">
      <c r="A1028" s="47" t="s">
        <v>34</v>
      </c>
      <c r="B1028" s="47" t="s">
        <v>491</v>
      </c>
      <c r="C1028" s="47"/>
      <c r="D1028" s="47" t="s">
        <v>2135</v>
      </c>
      <c r="E1028" s="47" t="s">
        <v>2137</v>
      </c>
      <c r="F1028" s="47" t="s">
        <v>2074</v>
      </c>
      <c r="G1028" s="47" t="s">
        <v>2136</v>
      </c>
      <c r="H1028" s="47"/>
      <c r="I1028" s="47"/>
      <c r="J1028" s="47"/>
      <c r="K1028" s="47">
        <v>0.78</v>
      </c>
      <c r="L1028" s="47"/>
      <c r="M1028" s="47"/>
      <c r="N1028" s="47"/>
      <c r="O1028" s="47">
        <v>1774.0</v>
      </c>
    </row>
    <row r="1029" ht="14.25" hidden="1" customHeight="1">
      <c r="A1029" s="45" t="s">
        <v>34</v>
      </c>
      <c r="B1029" s="45" t="s">
        <v>491</v>
      </c>
      <c r="C1029" s="45"/>
      <c r="D1029" s="45" t="s">
        <v>2120</v>
      </c>
      <c r="E1029" s="45" t="s">
        <v>2082</v>
      </c>
      <c r="F1029" s="45" t="s">
        <v>2074</v>
      </c>
      <c r="G1029" s="45" t="s">
        <v>2122</v>
      </c>
      <c r="H1029" s="45"/>
      <c r="I1029" s="45"/>
      <c r="J1029" s="45">
        <v>0.5</v>
      </c>
      <c r="K1029" s="45"/>
      <c r="L1029" s="45"/>
      <c r="M1029" s="45"/>
      <c r="N1029" s="45"/>
      <c r="O1029" s="45">
        <v>1775.0</v>
      </c>
    </row>
    <row r="1030" ht="14.25" hidden="1" customHeight="1">
      <c r="A1030" s="47" t="s">
        <v>34</v>
      </c>
      <c r="B1030" s="47" t="s">
        <v>491</v>
      </c>
      <c r="C1030" s="47"/>
      <c r="D1030" s="47" t="s">
        <v>2120</v>
      </c>
      <c r="E1030" s="47" t="s">
        <v>2083</v>
      </c>
      <c r="F1030" s="47" t="s">
        <v>2074</v>
      </c>
      <c r="G1030" s="47" t="s">
        <v>2121</v>
      </c>
      <c r="H1030" s="47"/>
      <c r="I1030" s="47"/>
      <c r="J1030" s="47">
        <v>0.5</v>
      </c>
      <c r="K1030" s="47"/>
      <c r="L1030" s="47"/>
      <c r="M1030" s="47"/>
      <c r="N1030" s="47"/>
      <c r="O1030" s="47">
        <v>1776.0</v>
      </c>
    </row>
    <row r="1031" ht="14.25" hidden="1" customHeight="1">
      <c r="A1031" s="45" t="s">
        <v>34</v>
      </c>
      <c r="B1031" s="45" t="s">
        <v>491</v>
      </c>
      <c r="C1031" s="45"/>
      <c r="D1031" s="45" t="s">
        <v>2138</v>
      </c>
      <c r="E1031" s="45" t="s">
        <v>2139</v>
      </c>
      <c r="F1031" s="45" t="s">
        <v>2074</v>
      </c>
      <c r="G1031" s="45" t="s">
        <v>2173</v>
      </c>
      <c r="H1031" s="45">
        <v>1.0</v>
      </c>
      <c r="I1031" s="45">
        <v>10.0</v>
      </c>
      <c r="J1031" s="45">
        <v>0.46</v>
      </c>
      <c r="K1031" s="45"/>
      <c r="L1031" s="45"/>
      <c r="M1031" s="45"/>
      <c r="N1031" s="45"/>
      <c r="O1031" s="45">
        <v>1777.0</v>
      </c>
    </row>
    <row r="1032" ht="14.25" hidden="1" customHeight="1">
      <c r="A1032" s="47" t="s">
        <v>34</v>
      </c>
      <c r="B1032" s="47" t="s">
        <v>491</v>
      </c>
      <c r="C1032" s="47"/>
      <c r="D1032" s="47" t="s">
        <v>2138</v>
      </c>
      <c r="E1032" s="47" t="s">
        <v>2141</v>
      </c>
      <c r="F1032" s="47" t="s">
        <v>2074</v>
      </c>
      <c r="G1032" s="47" t="s">
        <v>2173</v>
      </c>
      <c r="H1032" s="47">
        <v>1.0</v>
      </c>
      <c r="I1032" s="47">
        <v>10.0</v>
      </c>
      <c r="J1032" s="47">
        <v>0.46</v>
      </c>
      <c r="K1032" s="47"/>
      <c r="L1032" s="47"/>
      <c r="M1032" s="47"/>
      <c r="N1032" s="47"/>
      <c r="O1032" s="47">
        <v>1778.0</v>
      </c>
    </row>
    <row r="1033" ht="14.25" hidden="1" customHeight="1">
      <c r="A1033" s="45" t="s">
        <v>34</v>
      </c>
      <c r="B1033" s="45" t="s">
        <v>491</v>
      </c>
      <c r="C1033" s="45"/>
      <c r="D1033" s="45" t="s">
        <v>2138</v>
      </c>
      <c r="E1033" s="45" t="s">
        <v>2142</v>
      </c>
      <c r="F1033" s="45" t="s">
        <v>2074</v>
      </c>
      <c r="G1033" s="45" t="s">
        <v>2173</v>
      </c>
      <c r="H1033" s="45">
        <v>1.0</v>
      </c>
      <c r="I1033" s="45">
        <v>10.0</v>
      </c>
      <c r="J1033" s="45">
        <v>0.46</v>
      </c>
      <c r="K1033" s="45"/>
      <c r="L1033" s="45"/>
      <c r="M1033" s="45"/>
      <c r="N1033" s="45"/>
      <c r="O1033" s="45">
        <v>1779.0</v>
      </c>
    </row>
    <row r="1034" ht="14.25" hidden="1" customHeight="1">
      <c r="A1034" s="47" t="s">
        <v>34</v>
      </c>
      <c r="B1034" s="47" t="s">
        <v>491</v>
      </c>
      <c r="C1034" s="45"/>
      <c r="D1034" s="47" t="s">
        <v>2138</v>
      </c>
      <c r="E1034" s="47" t="s">
        <v>2081</v>
      </c>
      <c r="F1034" s="47" t="s">
        <v>2074</v>
      </c>
      <c r="G1034" s="47" t="s">
        <v>2173</v>
      </c>
      <c r="H1034" s="47">
        <v>1.0</v>
      </c>
      <c r="I1034" s="47">
        <v>10.0</v>
      </c>
      <c r="J1034" s="47">
        <v>0.46</v>
      </c>
      <c r="K1034" s="47"/>
      <c r="L1034" s="47"/>
      <c r="M1034" s="47"/>
      <c r="N1034" s="47"/>
      <c r="O1034" s="47">
        <v>1780.0</v>
      </c>
    </row>
    <row r="1035" ht="14.25" hidden="1" customHeight="1">
      <c r="A1035" s="45" t="s">
        <v>34</v>
      </c>
      <c r="B1035" s="45" t="s">
        <v>491</v>
      </c>
      <c r="C1035" s="45"/>
      <c r="D1035" s="45" t="s">
        <v>2138</v>
      </c>
      <c r="E1035" s="45" t="s">
        <v>2139</v>
      </c>
      <c r="F1035" s="45" t="s">
        <v>2074</v>
      </c>
      <c r="G1035" s="45" t="s">
        <v>2173</v>
      </c>
      <c r="H1035" s="45">
        <v>10.001</v>
      </c>
      <c r="I1035" s="45">
        <v>20.0</v>
      </c>
      <c r="J1035" s="45">
        <v>0.46</v>
      </c>
      <c r="K1035" s="45"/>
      <c r="L1035" s="45"/>
      <c r="M1035" s="45"/>
      <c r="N1035" s="45"/>
      <c r="O1035" s="45">
        <v>1781.0</v>
      </c>
    </row>
    <row r="1036" ht="14.25" hidden="1" customHeight="1">
      <c r="A1036" s="47" t="s">
        <v>34</v>
      </c>
      <c r="B1036" s="47" t="s">
        <v>491</v>
      </c>
      <c r="C1036" s="47"/>
      <c r="D1036" s="47" t="s">
        <v>2138</v>
      </c>
      <c r="E1036" s="47" t="s">
        <v>2141</v>
      </c>
      <c r="F1036" s="47" t="s">
        <v>2074</v>
      </c>
      <c r="G1036" s="47" t="s">
        <v>2173</v>
      </c>
      <c r="H1036" s="47">
        <v>10.001</v>
      </c>
      <c r="I1036" s="47">
        <v>20.0</v>
      </c>
      <c r="J1036" s="47">
        <v>0.46</v>
      </c>
      <c r="K1036" s="47"/>
      <c r="L1036" s="47"/>
      <c r="M1036" s="47"/>
      <c r="N1036" s="47"/>
      <c r="O1036" s="47">
        <v>1782.0</v>
      </c>
    </row>
    <row r="1037" ht="14.25" hidden="1" customHeight="1">
      <c r="A1037" s="45" t="s">
        <v>34</v>
      </c>
      <c r="B1037" s="45" t="s">
        <v>491</v>
      </c>
      <c r="C1037" s="45"/>
      <c r="D1037" s="45" t="s">
        <v>2138</v>
      </c>
      <c r="E1037" s="45" t="s">
        <v>2142</v>
      </c>
      <c r="F1037" s="45" t="s">
        <v>2074</v>
      </c>
      <c r="G1037" s="45" t="s">
        <v>2173</v>
      </c>
      <c r="H1037" s="45">
        <v>10.001</v>
      </c>
      <c r="I1037" s="45">
        <v>20.0</v>
      </c>
      <c r="J1037" s="45">
        <v>0.46</v>
      </c>
      <c r="K1037" s="45"/>
      <c r="L1037" s="45"/>
      <c r="M1037" s="45"/>
      <c r="N1037" s="45"/>
      <c r="O1037" s="45">
        <v>1783.0</v>
      </c>
    </row>
    <row r="1038" ht="14.25" hidden="1" customHeight="1">
      <c r="A1038" s="47" t="s">
        <v>32</v>
      </c>
      <c r="B1038" s="47" t="s">
        <v>474</v>
      </c>
      <c r="C1038" s="47"/>
      <c r="D1038" s="47" t="s">
        <v>2128</v>
      </c>
      <c r="E1038" s="47" t="s">
        <v>2090</v>
      </c>
      <c r="F1038" s="47" t="s">
        <v>2089</v>
      </c>
      <c r="G1038" s="47" t="s">
        <v>2132</v>
      </c>
      <c r="H1038" s="47"/>
      <c r="I1038" s="47"/>
      <c r="J1038" s="47">
        <v>0.24</v>
      </c>
      <c r="K1038" s="47"/>
      <c r="L1038" s="47"/>
      <c r="M1038" s="47"/>
      <c r="N1038" s="47"/>
      <c r="O1038" s="47">
        <v>662.0</v>
      </c>
    </row>
    <row r="1039" ht="14.25" hidden="1" customHeight="1">
      <c r="A1039" s="47" t="s">
        <v>34</v>
      </c>
      <c r="B1039" s="47" t="s">
        <v>491</v>
      </c>
      <c r="C1039" s="45"/>
      <c r="D1039" s="47" t="s">
        <v>2138</v>
      </c>
      <c r="E1039" s="47" t="s">
        <v>2081</v>
      </c>
      <c r="F1039" s="47" t="s">
        <v>2074</v>
      </c>
      <c r="G1039" s="47" t="s">
        <v>2173</v>
      </c>
      <c r="H1039" s="47">
        <v>10.001</v>
      </c>
      <c r="I1039" s="47">
        <v>20.0</v>
      </c>
      <c r="J1039" s="47">
        <v>0.46</v>
      </c>
      <c r="K1039" s="47"/>
      <c r="L1039" s="47"/>
      <c r="M1039" s="47"/>
      <c r="N1039" s="47"/>
      <c r="O1039" s="47">
        <v>1784.0</v>
      </c>
    </row>
    <row r="1040" ht="14.25" hidden="1" customHeight="1">
      <c r="A1040" s="45" t="s">
        <v>30</v>
      </c>
      <c r="B1040" s="45" t="s">
        <v>474</v>
      </c>
      <c r="C1040" s="45"/>
      <c r="D1040" s="45" t="s">
        <v>2128</v>
      </c>
      <c r="E1040" s="45" t="s">
        <v>2075</v>
      </c>
      <c r="F1040" s="45" t="s">
        <v>2074</v>
      </c>
      <c r="G1040" s="45" t="s">
        <v>2129</v>
      </c>
      <c r="H1040" s="45"/>
      <c r="I1040" s="45"/>
      <c r="J1040" s="45">
        <v>0.23</v>
      </c>
      <c r="K1040" s="45"/>
      <c r="L1040" s="45"/>
      <c r="M1040" s="45"/>
      <c r="N1040" s="45"/>
      <c r="O1040" s="45">
        <v>363.0</v>
      </c>
    </row>
    <row r="1041" ht="14.25" hidden="1" customHeight="1">
      <c r="A1041" s="45" t="s">
        <v>34</v>
      </c>
      <c r="B1041" s="45" t="s">
        <v>491</v>
      </c>
      <c r="C1041" s="45"/>
      <c r="D1041" s="45" t="s">
        <v>2138</v>
      </c>
      <c r="E1041" s="45" t="s">
        <v>2139</v>
      </c>
      <c r="F1041" s="45" t="s">
        <v>2074</v>
      </c>
      <c r="G1041" s="45" t="s">
        <v>2173</v>
      </c>
      <c r="H1041" s="45">
        <v>20.001</v>
      </c>
      <c r="I1041" s="45">
        <v>30.0</v>
      </c>
      <c r="J1041" s="45">
        <v>0.46</v>
      </c>
      <c r="K1041" s="45"/>
      <c r="L1041" s="45"/>
      <c r="M1041" s="45"/>
      <c r="N1041" s="45"/>
      <c r="O1041" s="45">
        <v>1785.0</v>
      </c>
    </row>
    <row r="1042" ht="14.25" hidden="1" customHeight="1">
      <c r="A1042" s="47" t="s">
        <v>34</v>
      </c>
      <c r="B1042" s="47" t="s">
        <v>491</v>
      </c>
      <c r="C1042" s="47"/>
      <c r="D1042" s="47" t="s">
        <v>2138</v>
      </c>
      <c r="E1042" s="47" t="s">
        <v>2141</v>
      </c>
      <c r="F1042" s="47" t="s">
        <v>2074</v>
      </c>
      <c r="G1042" s="47" t="s">
        <v>2173</v>
      </c>
      <c r="H1042" s="47">
        <v>20.001</v>
      </c>
      <c r="I1042" s="47">
        <v>30.0</v>
      </c>
      <c r="J1042" s="47">
        <v>0.46</v>
      </c>
      <c r="K1042" s="47"/>
      <c r="L1042" s="47"/>
      <c r="M1042" s="47"/>
      <c r="N1042" s="47"/>
      <c r="O1042" s="47">
        <v>1786.0</v>
      </c>
    </row>
    <row r="1043" ht="14.25" hidden="1" customHeight="1">
      <c r="A1043" s="45" t="s">
        <v>34</v>
      </c>
      <c r="B1043" s="45" t="s">
        <v>491</v>
      </c>
      <c r="C1043" s="45"/>
      <c r="D1043" s="45" t="s">
        <v>2138</v>
      </c>
      <c r="E1043" s="45" t="s">
        <v>2142</v>
      </c>
      <c r="F1043" s="45" t="s">
        <v>2074</v>
      </c>
      <c r="G1043" s="45" t="s">
        <v>2173</v>
      </c>
      <c r="H1043" s="45">
        <v>20.001</v>
      </c>
      <c r="I1043" s="45">
        <v>30.0</v>
      </c>
      <c r="J1043" s="45">
        <v>0.46</v>
      </c>
      <c r="K1043" s="45"/>
      <c r="L1043" s="45"/>
      <c r="M1043" s="45"/>
      <c r="N1043" s="45"/>
      <c r="O1043" s="45">
        <v>1787.0</v>
      </c>
    </row>
    <row r="1044" ht="14.25" hidden="1" customHeight="1">
      <c r="A1044" s="47" t="s">
        <v>34</v>
      </c>
      <c r="B1044" s="47" t="s">
        <v>491</v>
      </c>
      <c r="C1044" s="45"/>
      <c r="D1044" s="47" t="s">
        <v>2138</v>
      </c>
      <c r="E1044" s="47" t="s">
        <v>2081</v>
      </c>
      <c r="F1044" s="47" t="s">
        <v>2074</v>
      </c>
      <c r="G1044" s="47" t="s">
        <v>2173</v>
      </c>
      <c r="H1044" s="47">
        <v>20.001</v>
      </c>
      <c r="I1044" s="47">
        <v>30.0</v>
      </c>
      <c r="J1044" s="47">
        <v>0.46</v>
      </c>
      <c r="K1044" s="47"/>
      <c r="L1044" s="47"/>
      <c r="M1044" s="47"/>
      <c r="N1044" s="47"/>
      <c r="O1044" s="47">
        <v>1788.0</v>
      </c>
    </row>
    <row r="1045" ht="14.25" hidden="1" customHeight="1">
      <c r="A1045" s="45" t="s">
        <v>34</v>
      </c>
      <c r="B1045" s="45" t="s">
        <v>491</v>
      </c>
      <c r="C1045" s="45"/>
      <c r="D1045" s="45" t="s">
        <v>2138</v>
      </c>
      <c r="E1045" s="45" t="s">
        <v>2139</v>
      </c>
      <c r="F1045" s="45" t="s">
        <v>2074</v>
      </c>
      <c r="G1045" s="45" t="s">
        <v>2173</v>
      </c>
      <c r="H1045" s="45">
        <v>30.001</v>
      </c>
      <c r="I1045" s="45">
        <v>40.0</v>
      </c>
      <c r="J1045" s="45">
        <v>0.46</v>
      </c>
      <c r="K1045" s="45"/>
      <c r="L1045" s="45"/>
      <c r="M1045" s="45"/>
      <c r="N1045" s="45"/>
      <c r="O1045" s="45">
        <v>1789.0</v>
      </c>
    </row>
    <row r="1046" ht="14.25" hidden="1" customHeight="1">
      <c r="A1046" s="47" t="s">
        <v>34</v>
      </c>
      <c r="B1046" s="47" t="s">
        <v>491</v>
      </c>
      <c r="C1046" s="47"/>
      <c r="D1046" s="47" t="s">
        <v>2138</v>
      </c>
      <c r="E1046" s="47" t="s">
        <v>2141</v>
      </c>
      <c r="F1046" s="47" t="s">
        <v>2074</v>
      </c>
      <c r="G1046" s="47" t="s">
        <v>2173</v>
      </c>
      <c r="H1046" s="47">
        <v>30.001</v>
      </c>
      <c r="I1046" s="47">
        <v>40.0</v>
      </c>
      <c r="J1046" s="47">
        <v>0.46</v>
      </c>
      <c r="K1046" s="47"/>
      <c r="L1046" s="47"/>
      <c r="M1046" s="47"/>
      <c r="N1046" s="47"/>
      <c r="O1046" s="47">
        <v>1790.0</v>
      </c>
    </row>
    <row r="1047" ht="14.25" hidden="1" customHeight="1">
      <c r="A1047" s="45" t="s">
        <v>34</v>
      </c>
      <c r="B1047" s="45" t="s">
        <v>491</v>
      </c>
      <c r="C1047" s="45"/>
      <c r="D1047" s="45" t="s">
        <v>2138</v>
      </c>
      <c r="E1047" s="45" t="s">
        <v>2142</v>
      </c>
      <c r="F1047" s="45" t="s">
        <v>2074</v>
      </c>
      <c r="G1047" s="45" t="s">
        <v>2173</v>
      </c>
      <c r="H1047" s="45">
        <v>30.001</v>
      </c>
      <c r="I1047" s="45">
        <v>40.0</v>
      </c>
      <c r="J1047" s="45">
        <v>0.46</v>
      </c>
      <c r="K1047" s="45"/>
      <c r="L1047" s="45"/>
      <c r="M1047" s="45"/>
      <c r="N1047" s="45"/>
      <c r="O1047" s="45">
        <v>1791.0</v>
      </c>
    </row>
    <row r="1048" ht="14.25" hidden="1" customHeight="1">
      <c r="A1048" s="47" t="s">
        <v>34</v>
      </c>
      <c r="B1048" s="47" t="s">
        <v>491</v>
      </c>
      <c r="C1048" s="45"/>
      <c r="D1048" s="47" t="s">
        <v>2138</v>
      </c>
      <c r="E1048" s="47" t="s">
        <v>2081</v>
      </c>
      <c r="F1048" s="47" t="s">
        <v>2074</v>
      </c>
      <c r="G1048" s="47" t="s">
        <v>2173</v>
      </c>
      <c r="H1048" s="47">
        <v>30.001</v>
      </c>
      <c r="I1048" s="47">
        <v>40.0</v>
      </c>
      <c r="J1048" s="47">
        <v>0.46</v>
      </c>
      <c r="K1048" s="47"/>
      <c r="L1048" s="47"/>
      <c r="M1048" s="47"/>
      <c r="N1048" s="47"/>
      <c r="O1048" s="47">
        <v>1792.0</v>
      </c>
    </row>
    <row r="1049" ht="14.25" hidden="1" customHeight="1">
      <c r="A1049" s="45" t="s">
        <v>34</v>
      </c>
      <c r="B1049" s="45" t="s">
        <v>491</v>
      </c>
      <c r="C1049" s="45"/>
      <c r="D1049" s="45" t="s">
        <v>2138</v>
      </c>
      <c r="E1049" s="45" t="s">
        <v>2139</v>
      </c>
      <c r="F1049" s="45" t="s">
        <v>2074</v>
      </c>
      <c r="G1049" s="45" t="s">
        <v>2172</v>
      </c>
      <c r="H1049" s="45">
        <v>40.001</v>
      </c>
      <c r="I1049" s="45">
        <v>100.0</v>
      </c>
      <c r="J1049" s="45">
        <v>0.35</v>
      </c>
      <c r="K1049" s="45"/>
      <c r="L1049" s="45"/>
      <c r="M1049" s="45"/>
      <c r="N1049" s="45"/>
      <c r="O1049" s="45">
        <v>1793.0</v>
      </c>
    </row>
    <row r="1050" ht="14.25" hidden="1" customHeight="1">
      <c r="A1050" s="47" t="s">
        <v>34</v>
      </c>
      <c r="B1050" s="47" t="s">
        <v>491</v>
      </c>
      <c r="C1050" s="47"/>
      <c r="D1050" s="47" t="s">
        <v>2138</v>
      </c>
      <c r="E1050" s="47" t="s">
        <v>2141</v>
      </c>
      <c r="F1050" s="47" t="s">
        <v>2074</v>
      </c>
      <c r="G1050" s="47" t="s">
        <v>2172</v>
      </c>
      <c r="H1050" s="47">
        <v>40.001</v>
      </c>
      <c r="I1050" s="47">
        <v>100.0</v>
      </c>
      <c r="J1050" s="47">
        <v>0.35</v>
      </c>
      <c r="K1050" s="47"/>
      <c r="L1050" s="47"/>
      <c r="M1050" s="47"/>
      <c r="N1050" s="47"/>
      <c r="O1050" s="47">
        <v>1794.0</v>
      </c>
    </row>
    <row r="1051" ht="14.25" hidden="1" customHeight="1">
      <c r="A1051" s="45" t="s">
        <v>34</v>
      </c>
      <c r="B1051" s="45" t="s">
        <v>491</v>
      </c>
      <c r="C1051" s="45"/>
      <c r="D1051" s="45" t="s">
        <v>2138</v>
      </c>
      <c r="E1051" s="45" t="s">
        <v>2142</v>
      </c>
      <c r="F1051" s="45" t="s">
        <v>2074</v>
      </c>
      <c r="G1051" s="45" t="s">
        <v>2172</v>
      </c>
      <c r="H1051" s="45">
        <v>40.001</v>
      </c>
      <c r="I1051" s="45">
        <v>100.0</v>
      </c>
      <c r="J1051" s="45">
        <v>0.35</v>
      </c>
      <c r="K1051" s="45"/>
      <c r="L1051" s="45"/>
      <c r="M1051" s="45"/>
      <c r="N1051" s="45"/>
      <c r="O1051" s="45">
        <v>1795.0</v>
      </c>
    </row>
    <row r="1052" ht="14.25" hidden="1" customHeight="1">
      <c r="A1052" s="47" t="s">
        <v>34</v>
      </c>
      <c r="B1052" s="47" t="s">
        <v>491</v>
      </c>
      <c r="C1052" s="45"/>
      <c r="D1052" s="47" t="s">
        <v>2138</v>
      </c>
      <c r="E1052" s="47" t="s">
        <v>2081</v>
      </c>
      <c r="F1052" s="47" t="s">
        <v>2074</v>
      </c>
      <c r="G1052" s="47" t="s">
        <v>2172</v>
      </c>
      <c r="H1052" s="47">
        <v>40.001</v>
      </c>
      <c r="I1052" s="47">
        <v>100.0</v>
      </c>
      <c r="J1052" s="47">
        <v>0.35</v>
      </c>
      <c r="K1052" s="47"/>
      <c r="L1052" s="47"/>
      <c r="M1052" s="47"/>
      <c r="N1052" s="47"/>
      <c r="O1052" s="47">
        <v>1796.0</v>
      </c>
    </row>
    <row r="1053" ht="14.25" hidden="1" customHeight="1">
      <c r="A1053" s="45" t="s">
        <v>38</v>
      </c>
      <c r="B1053" s="45" t="s">
        <v>491</v>
      </c>
      <c r="C1053" s="45"/>
      <c r="D1053" s="45" t="s">
        <v>2126</v>
      </c>
      <c r="E1053" s="45" t="s">
        <v>2101</v>
      </c>
      <c r="F1053" s="45" t="s">
        <v>2074</v>
      </c>
      <c r="G1053" s="45" t="s">
        <v>2143</v>
      </c>
      <c r="H1053" s="45"/>
      <c r="I1053" s="45"/>
      <c r="J1053" s="45">
        <v>0.049</v>
      </c>
      <c r="K1053" s="45"/>
      <c r="L1053" s="45"/>
      <c r="M1053" s="45"/>
      <c r="N1053" s="45"/>
      <c r="O1053" s="45">
        <v>2411.0</v>
      </c>
    </row>
    <row r="1054" ht="14.25" hidden="1" customHeight="1">
      <c r="A1054" s="45" t="s">
        <v>38</v>
      </c>
      <c r="B1054" s="45" t="s">
        <v>491</v>
      </c>
      <c r="C1054" s="45"/>
      <c r="D1054" s="45" t="s">
        <v>2128</v>
      </c>
      <c r="E1054" s="45" t="s">
        <v>2075</v>
      </c>
      <c r="F1054" s="45" t="s">
        <v>2074</v>
      </c>
      <c r="G1054" s="45" t="s">
        <v>2129</v>
      </c>
      <c r="H1054" s="45"/>
      <c r="I1054" s="45"/>
      <c r="J1054" s="45">
        <v>0.071</v>
      </c>
      <c r="K1054" s="45"/>
      <c r="L1054" s="45"/>
      <c r="M1054" s="45"/>
      <c r="N1054" s="45"/>
      <c r="O1054" s="45">
        <v>2413.0</v>
      </c>
    </row>
    <row r="1055" ht="14.25" hidden="1" customHeight="1">
      <c r="A1055" s="47" t="s">
        <v>38</v>
      </c>
      <c r="B1055" s="47" t="s">
        <v>491</v>
      </c>
      <c r="C1055" s="47"/>
      <c r="D1055" s="47" t="s">
        <v>2128</v>
      </c>
      <c r="E1055" s="47" t="s">
        <v>2101</v>
      </c>
      <c r="F1055" s="47" t="s">
        <v>2074</v>
      </c>
      <c r="G1055" s="47" t="s">
        <v>2130</v>
      </c>
      <c r="H1055" s="47"/>
      <c r="I1055" s="47"/>
      <c r="J1055" s="47">
        <v>0.057</v>
      </c>
      <c r="K1055" s="47"/>
      <c r="L1055" s="47"/>
      <c r="M1055" s="47"/>
      <c r="N1055" s="47"/>
      <c r="O1055" s="47">
        <v>2414.0</v>
      </c>
    </row>
    <row r="1056" ht="14.25" hidden="1" customHeight="1">
      <c r="A1056" s="45" t="s">
        <v>38</v>
      </c>
      <c r="B1056" s="45" t="s">
        <v>491</v>
      </c>
      <c r="C1056" s="45"/>
      <c r="D1056" s="45" t="s">
        <v>2128</v>
      </c>
      <c r="E1056" s="45" t="s">
        <v>2073</v>
      </c>
      <c r="F1056" s="45" t="s">
        <v>2074</v>
      </c>
      <c r="G1056" s="45" t="s">
        <v>2131</v>
      </c>
      <c r="H1056" s="45"/>
      <c r="I1056" s="45"/>
      <c r="J1056" s="45">
        <v>0.064</v>
      </c>
      <c r="K1056" s="45"/>
      <c r="L1056" s="45"/>
      <c r="M1056" s="45"/>
      <c r="N1056" s="45"/>
      <c r="O1056" s="45">
        <v>2415.0</v>
      </c>
    </row>
    <row r="1057" ht="14.25" hidden="1" customHeight="1">
      <c r="A1057" s="47" t="s">
        <v>42</v>
      </c>
      <c r="B1057" s="47" t="s">
        <v>472</v>
      </c>
      <c r="C1057" s="47"/>
      <c r="D1057" s="47" t="s">
        <v>2126</v>
      </c>
      <c r="E1057" s="47" t="s">
        <v>2088</v>
      </c>
      <c r="F1057" s="47" t="s">
        <v>2074</v>
      </c>
      <c r="G1057" s="61" t="s">
        <v>2148</v>
      </c>
      <c r="H1057" s="47"/>
      <c r="I1057" s="47"/>
      <c r="J1057" s="47">
        <v>0.039</v>
      </c>
      <c r="K1057" s="47"/>
      <c r="L1057" s="47"/>
      <c r="M1057" s="47"/>
      <c r="N1057" s="47"/>
      <c r="O1057" s="47">
        <v>3160.0</v>
      </c>
    </row>
    <row r="1058" ht="14.25" hidden="1" customHeight="1">
      <c r="A1058" s="45" t="s">
        <v>42</v>
      </c>
      <c r="B1058" s="45" t="s">
        <v>472</v>
      </c>
      <c r="C1058" s="45"/>
      <c r="D1058" s="45" t="s">
        <v>2126</v>
      </c>
      <c r="E1058" s="45" t="s">
        <v>2101</v>
      </c>
      <c r="F1058" s="45" t="s">
        <v>2074</v>
      </c>
      <c r="G1058" s="93" t="s">
        <v>2143</v>
      </c>
      <c r="H1058" s="45"/>
      <c r="I1058" s="45"/>
      <c r="J1058" s="45">
        <v>0.041</v>
      </c>
      <c r="K1058" s="45"/>
      <c r="L1058" s="45"/>
      <c r="M1058" s="45"/>
      <c r="N1058" s="45"/>
      <c r="O1058" s="45">
        <v>3161.0</v>
      </c>
    </row>
    <row r="1059" ht="14.25" hidden="1" customHeight="1">
      <c r="A1059" s="47" t="s">
        <v>42</v>
      </c>
      <c r="B1059" s="47" t="s">
        <v>472</v>
      </c>
      <c r="C1059" s="47"/>
      <c r="D1059" s="47" t="s">
        <v>2126</v>
      </c>
      <c r="E1059" s="47" t="s">
        <v>2076</v>
      </c>
      <c r="F1059" s="47" t="s">
        <v>2074</v>
      </c>
      <c r="G1059" s="47" t="s">
        <v>2149</v>
      </c>
      <c r="H1059" s="47"/>
      <c r="I1059" s="47"/>
      <c r="J1059" s="47">
        <v>0.027</v>
      </c>
      <c r="K1059" s="47"/>
      <c r="L1059" s="47"/>
      <c r="M1059" s="47"/>
      <c r="N1059" s="47"/>
      <c r="O1059" s="47">
        <v>3162.0</v>
      </c>
    </row>
    <row r="1060" ht="14.25" hidden="1" customHeight="1">
      <c r="A1060" s="45" t="s">
        <v>42</v>
      </c>
      <c r="B1060" s="45" t="s">
        <v>472</v>
      </c>
      <c r="C1060" s="45"/>
      <c r="D1060" s="45" t="s">
        <v>2128</v>
      </c>
      <c r="E1060" s="45" t="s">
        <v>2075</v>
      </c>
      <c r="F1060" s="45" t="s">
        <v>2074</v>
      </c>
      <c r="G1060" s="45" t="s">
        <v>2129</v>
      </c>
      <c r="H1060" s="45"/>
      <c r="I1060" s="45"/>
      <c r="J1060" s="45">
        <v>0.151</v>
      </c>
      <c r="K1060" s="45"/>
      <c r="L1060" s="45"/>
      <c r="M1060" s="45"/>
      <c r="N1060" s="45"/>
      <c r="O1060" s="45">
        <v>3163.0</v>
      </c>
    </row>
    <row r="1061" ht="14.25" hidden="1" customHeight="1">
      <c r="A1061" s="47" t="s">
        <v>42</v>
      </c>
      <c r="B1061" s="47" t="s">
        <v>472</v>
      </c>
      <c r="C1061" s="47"/>
      <c r="D1061" s="47" t="s">
        <v>2128</v>
      </c>
      <c r="E1061" s="47" t="s">
        <v>2101</v>
      </c>
      <c r="F1061" s="47" t="s">
        <v>2074</v>
      </c>
      <c r="G1061" s="47" t="s">
        <v>2130</v>
      </c>
      <c r="H1061" s="47"/>
      <c r="I1061" s="47"/>
      <c r="J1061" s="47">
        <v>0.094</v>
      </c>
      <c r="K1061" s="47"/>
      <c r="L1061" s="47"/>
      <c r="M1061" s="47"/>
      <c r="N1061" s="47"/>
      <c r="O1061" s="47">
        <v>3164.0</v>
      </c>
    </row>
    <row r="1062" ht="14.25" hidden="1" customHeight="1">
      <c r="A1062" s="45" t="s">
        <v>42</v>
      </c>
      <c r="B1062" s="45" t="s">
        <v>472</v>
      </c>
      <c r="C1062" s="45"/>
      <c r="D1062" s="45" t="s">
        <v>2128</v>
      </c>
      <c r="E1062" s="45" t="s">
        <v>2073</v>
      </c>
      <c r="F1062" s="45" t="s">
        <v>2074</v>
      </c>
      <c r="G1062" s="45" t="s">
        <v>2131</v>
      </c>
      <c r="H1062" s="45"/>
      <c r="I1062" s="45"/>
      <c r="J1062" s="45">
        <v>0.084</v>
      </c>
      <c r="K1062" s="45"/>
      <c r="L1062" s="45"/>
      <c r="M1062" s="45"/>
      <c r="N1062" s="45"/>
      <c r="O1062" s="45">
        <v>3165.0</v>
      </c>
    </row>
    <row r="1063" ht="14.25" hidden="1" customHeight="1">
      <c r="A1063" s="47" t="s">
        <v>42</v>
      </c>
      <c r="B1063" s="47" t="s">
        <v>472</v>
      </c>
      <c r="C1063" s="47"/>
      <c r="D1063" s="47" t="s">
        <v>2128</v>
      </c>
      <c r="E1063" s="47" t="s">
        <v>2090</v>
      </c>
      <c r="F1063" s="47" t="s">
        <v>2074</v>
      </c>
      <c r="G1063" s="47" t="s">
        <v>2132</v>
      </c>
      <c r="H1063" s="47"/>
      <c r="I1063" s="47"/>
      <c r="J1063" s="47">
        <v>0.089</v>
      </c>
      <c r="K1063" s="47"/>
      <c r="L1063" s="47"/>
      <c r="M1063" s="47"/>
      <c r="N1063" s="47"/>
      <c r="O1063" s="47">
        <v>3166.0</v>
      </c>
    </row>
    <row r="1064" ht="14.25" hidden="1" customHeight="1">
      <c r="A1064" s="45" t="s">
        <v>42</v>
      </c>
      <c r="B1064" s="45" t="s">
        <v>472</v>
      </c>
      <c r="C1064" s="45"/>
      <c r="D1064" s="45" t="s">
        <v>2133</v>
      </c>
      <c r="E1064" s="45" t="s">
        <v>2075</v>
      </c>
      <c r="F1064" s="45" t="s">
        <v>2074</v>
      </c>
      <c r="G1064" s="45" t="s">
        <v>2134</v>
      </c>
      <c r="H1064" s="45"/>
      <c r="I1064" s="45"/>
      <c r="J1064" s="45"/>
      <c r="K1064" s="45"/>
      <c r="L1064" s="45">
        <v>1.14</v>
      </c>
      <c r="M1064" s="45"/>
      <c r="N1064" s="45"/>
      <c r="O1064" s="45">
        <v>3167.0</v>
      </c>
    </row>
    <row r="1065" ht="14.25" hidden="1" customHeight="1">
      <c r="A1065" s="47" t="s">
        <v>42</v>
      </c>
      <c r="B1065" s="47" t="s">
        <v>472</v>
      </c>
      <c r="C1065" s="47"/>
      <c r="D1065" s="47" t="s">
        <v>2124</v>
      </c>
      <c r="E1065" s="47" t="s">
        <v>2075</v>
      </c>
      <c r="F1065" s="47" t="s">
        <v>2074</v>
      </c>
      <c r="G1065" s="47" t="s">
        <v>2125</v>
      </c>
      <c r="H1065" s="47"/>
      <c r="I1065" s="47"/>
      <c r="J1065" s="47">
        <v>0.107</v>
      </c>
      <c r="K1065" s="47"/>
      <c r="L1065" s="47"/>
      <c r="M1065" s="47"/>
      <c r="N1065" s="47"/>
      <c r="O1065" s="47">
        <v>3168.0</v>
      </c>
    </row>
    <row r="1066" ht="14.25" hidden="1" customHeight="1">
      <c r="A1066" s="45" t="s">
        <v>42</v>
      </c>
      <c r="B1066" s="45" t="s">
        <v>472</v>
      </c>
      <c r="C1066" s="45"/>
      <c r="D1066" s="45" t="s">
        <v>2124</v>
      </c>
      <c r="E1066" s="45" t="s">
        <v>2073</v>
      </c>
      <c r="F1066" s="45" t="s">
        <v>2074</v>
      </c>
      <c r="G1066" s="45"/>
      <c r="H1066" s="45"/>
      <c r="I1066" s="45"/>
      <c r="J1066" s="45">
        <v>0.038</v>
      </c>
      <c r="K1066" s="45"/>
      <c r="L1066" s="45"/>
      <c r="M1066" s="45"/>
      <c r="N1066" s="45"/>
      <c r="O1066" s="45">
        <v>3169.0</v>
      </c>
    </row>
    <row r="1067" ht="14.25" hidden="1" customHeight="1">
      <c r="A1067" s="47" t="s">
        <v>42</v>
      </c>
      <c r="B1067" s="47" t="s">
        <v>472</v>
      </c>
      <c r="C1067" s="47"/>
      <c r="D1067" s="47" t="s">
        <v>2124</v>
      </c>
      <c r="E1067" s="47" t="s">
        <v>2090</v>
      </c>
      <c r="F1067" s="47" t="s">
        <v>2074</v>
      </c>
      <c r="G1067" s="47"/>
      <c r="H1067" s="47"/>
      <c r="I1067" s="47"/>
      <c r="J1067" s="47">
        <v>0.033</v>
      </c>
      <c r="K1067" s="47"/>
      <c r="L1067" s="47"/>
      <c r="M1067" s="47"/>
      <c r="N1067" s="47"/>
      <c r="O1067" s="47">
        <v>3170.0</v>
      </c>
    </row>
    <row r="1068" ht="14.25" hidden="1" customHeight="1">
      <c r="A1068" s="45" t="s">
        <v>42</v>
      </c>
      <c r="B1068" s="45" t="s">
        <v>472</v>
      </c>
      <c r="C1068" s="45"/>
      <c r="D1068" s="45" t="s">
        <v>2135</v>
      </c>
      <c r="E1068" s="45" t="s">
        <v>2080</v>
      </c>
      <c r="F1068" s="45" t="s">
        <v>2074</v>
      </c>
      <c r="G1068" s="45" t="s">
        <v>2136</v>
      </c>
      <c r="H1068" s="45"/>
      <c r="I1068" s="45"/>
      <c r="J1068" s="45"/>
      <c r="K1068" s="45">
        <v>0.73</v>
      </c>
      <c r="L1068" s="45"/>
      <c r="M1068" s="45"/>
      <c r="N1068" s="45"/>
      <c r="O1068" s="45">
        <v>3171.0</v>
      </c>
    </row>
    <row r="1069" ht="14.25" hidden="1" customHeight="1">
      <c r="A1069" s="47" t="s">
        <v>42</v>
      </c>
      <c r="B1069" s="47" t="s">
        <v>472</v>
      </c>
      <c r="C1069" s="47"/>
      <c r="D1069" s="47" t="s">
        <v>2135</v>
      </c>
      <c r="E1069" s="47" t="s">
        <v>2137</v>
      </c>
      <c r="F1069" s="47" t="s">
        <v>2074</v>
      </c>
      <c r="G1069" s="47" t="s">
        <v>2136</v>
      </c>
      <c r="H1069" s="47"/>
      <c r="I1069" s="47"/>
      <c r="J1069" s="47"/>
      <c r="K1069" s="47">
        <v>0.9</v>
      </c>
      <c r="L1069" s="47"/>
      <c r="M1069" s="47"/>
      <c r="N1069" s="47"/>
      <c r="O1069" s="47">
        <v>3172.0</v>
      </c>
    </row>
    <row r="1070" ht="14.25" hidden="1" customHeight="1">
      <c r="A1070" s="45" t="s">
        <v>42</v>
      </c>
      <c r="B1070" s="45" t="s">
        <v>472</v>
      </c>
      <c r="C1070" s="45"/>
      <c r="D1070" s="45" t="s">
        <v>2120</v>
      </c>
      <c r="E1070" s="45" t="s">
        <v>2082</v>
      </c>
      <c r="F1070" s="45" t="s">
        <v>2074</v>
      </c>
      <c r="G1070" s="45" t="s">
        <v>2122</v>
      </c>
      <c r="H1070" s="45"/>
      <c r="I1070" s="45"/>
      <c r="J1070" s="45">
        <v>0.7</v>
      </c>
      <c r="K1070" s="45"/>
      <c r="L1070" s="45"/>
      <c r="M1070" s="45"/>
      <c r="N1070" s="45"/>
      <c r="O1070" s="45">
        <v>3173.0</v>
      </c>
    </row>
    <row r="1071" ht="14.25" hidden="1" customHeight="1">
      <c r="A1071" s="47" t="s">
        <v>42</v>
      </c>
      <c r="B1071" s="47" t="s">
        <v>472</v>
      </c>
      <c r="C1071" s="47"/>
      <c r="D1071" s="47" t="s">
        <v>2120</v>
      </c>
      <c r="E1071" s="47" t="s">
        <v>2083</v>
      </c>
      <c r="F1071" s="47" t="s">
        <v>2074</v>
      </c>
      <c r="G1071" s="47" t="s">
        <v>2121</v>
      </c>
      <c r="H1071" s="47"/>
      <c r="I1071" s="47"/>
      <c r="J1071" s="47">
        <v>0.5</v>
      </c>
      <c r="K1071" s="47"/>
      <c r="L1071" s="47"/>
      <c r="M1071" s="47"/>
      <c r="N1071" s="47"/>
      <c r="O1071" s="47">
        <v>3174.0</v>
      </c>
    </row>
    <row r="1072" ht="14.25" hidden="1" customHeight="1">
      <c r="A1072" s="45" t="s">
        <v>42</v>
      </c>
      <c r="B1072" s="45" t="s">
        <v>472</v>
      </c>
      <c r="C1072" s="45"/>
      <c r="D1072" s="45" t="s">
        <v>2138</v>
      </c>
      <c r="E1072" s="45" t="s">
        <v>2139</v>
      </c>
      <c r="F1072" s="45" t="s">
        <v>2074</v>
      </c>
      <c r="G1072" s="45" t="s">
        <v>2174</v>
      </c>
      <c r="H1072" s="45"/>
      <c r="I1072" s="45"/>
      <c r="J1072" s="45">
        <v>0.4</v>
      </c>
      <c r="K1072" s="45"/>
      <c r="L1072" s="45"/>
      <c r="M1072" s="45">
        <v>0.25</v>
      </c>
      <c r="N1072" s="45">
        <v>1.1</v>
      </c>
      <c r="O1072" s="45">
        <v>3175.0</v>
      </c>
    </row>
    <row r="1073" ht="14.25" hidden="1" customHeight="1">
      <c r="A1073" s="47" t="s">
        <v>42</v>
      </c>
      <c r="B1073" s="47" t="s">
        <v>472</v>
      </c>
      <c r="C1073" s="47"/>
      <c r="D1073" s="47" t="s">
        <v>2138</v>
      </c>
      <c r="E1073" s="47" t="s">
        <v>2141</v>
      </c>
      <c r="F1073" s="47" t="s">
        <v>2074</v>
      </c>
      <c r="G1073" s="47" t="s">
        <v>2145</v>
      </c>
      <c r="H1073" s="47"/>
      <c r="I1073" s="47"/>
      <c r="J1073" s="47">
        <v>0.57</v>
      </c>
      <c r="K1073" s="47"/>
      <c r="L1073" s="47"/>
      <c r="M1073" s="47">
        <v>0.25</v>
      </c>
      <c r="N1073" s="47">
        <v>1.1</v>
      </c>
      <c r="O1073" s="47">
        <v>3176.0</v>
      </c>
    </row>
    <row r="1074" ht="14.25" hidden="1" customHeight="1">
      <c r="A1074" s="45" t="s">
        <v>42</v>
      </c>
      <c r="B1074" s="45" t="s">
        <v>472</v>
      </c>
      <c r="C1074" s="45"/>
      <c r="D1074" s="45" t="s">
        <v>2138</v>
      </c>
      <c r="E1074" s="45" t="s">
        <v>2142</v>
      </c>
      <c r="F1074" s="45" t="s">
        <v>2074</v>
      </c>
      <c r="G1074" s="45" t="s">
        <v>2144</v>
      </c>
      <c r="H1074" s="45"/>
      <c r="I1074" s="45"/>
      <c r="J1074" s="45">
        <v>0.65</v>
      </c>
      <c r="K1074" s="45"/>
      <c r="L1074" s="45"/>
      <c r="M1074" s="45">
        <v>0.25</v>
      </c>
      <c r="N1074" s="45">
        <v>1.1</v>
      </c>
      <c r="O1074" s="45">
        <v>3177.0</v>
      </c>
    </row>
    <row r="1075" ht="14.25" hidden="1" customHeight="1">
      <c r="A1075" s="47" t="s">
        <v>42</v>
      </c>
      <c r="B1075" s="47" t="s">
        <v>472</v>
      </c>
      <c r="C1075" s="47"/>
      <c r="D1075" s="47" t="s">
        <v>2138</v>
      </c>
      <c r="E1075" s="47" t="s">
        <v>2081</v>
      </c>
      <c r="F1075" s="47" t="s">
        <v>2074</v>
      </c>
      <c r="G1075" s="92" t="s">
        <v>2103</v>
      </c>
      <c r="H1075" s="47"/>
      <c r="I1075" s="47"/>
      <c r="J1075" s="47">
        <v>0.83</v>
      </c>
      <c r="K1075" s="47"/>
      <c r="L1075" s="47"/>
      <c r="M1075" s="47">
        <v>0.25</v>
      </c>
      <c r="N1075" s="47">
        <v>1.1</v>
      </c>
      <c r="O1075" s="47">
        <v>3178.0</v>
      </c>
    </row>
    <row r="1076" ht="14.25" hidden="1" customHeight="1">
      <c r="A1076" s="45" t="s">
        <v>42</v>
      </c>
      <c r="B1076" s="45" t="s">
        <v>472</v>
      </c>
      <c r="C1076" s="45"/>
      <c r="D1076" s="45" t="s">
        <v>2126</v>
      </c>
      <c r="E1076" s="45" t="s">
        <v>2088</v>
      </c>
      <c r="F1076" s="45" t="s">
        <v>2089</v>
      </c>
      <c r="G1076" s="61" t="s">
        <v>2148</v>
      </c>
      <c r="H1076" s="45"/>
      <c r="I1076" s="45"/>
      <c r="J1076" s="45">
        <v>0.039</v>
      </c>
      <c r="K1076" s="45"/>
      <c r="L1076" s="45"/>
      <c r="M1076" s="45"/>
      <c r="N1076" s="45"/>
      <c r="O1076" s="45">
        <v>3185.0</v>
      </c>
    </row>
    <row r="1077" ht="14.25" hidden="1" customHeight="1">
      <c r="A1077" s="47" t="s">
        <v>42</v>
      </c>
      <c r="B1077" s="47" t="s">
        <v>472</v>
      </c>
      <c r="C1077" s="47"/>
      <c r="D1077" s="47" t="s">
        <v>2126</v>
      </c>
      <c r="E1077" s="47" t="s">
        <v>2101</v>
      </c>
      <c r="F1077" s="47" t="s">
        <v>2089</v>
      </c>
      <c r="G1077" s="93" t="s">
        <v>2143</v>
      </c>
      <c r="H1077" s="47"/>
      <c r="I1077" s="47"/>
      <c r="J1077" s="47">
        <v>0.041</v>
      </c>
      <c r="K1077" s="47"/>
      <c r="L1077" s="47"/>
      <c r="M1077" s="47"/>
      <c r="N1077" s="47"/>
      <c r="O1077" s="47">
        <v>3186.0</v>
      </c>
    </row>
    <row r="1078" ht="14.25" hidden="1" customHeight="1">
      <c r="A1078" s="45" t="s">
        <v>42</v>
      </c>
      <c r="B1078" s="45" t="s">
        <v>472</v>
      </c>
      <c r="C1078" s="45"/>
      <c r="D1078" s="45" t="s">
        <v>2126</v>
      </c>
      <c r="E1078" s="45" t="s">
        <v>2076</v>
      </c>
      <c r="F1078" s="45" t="s">
        <v>2089</v>
      </c>
      <c r="G1078" s="45" t="s">
        <v>2149</v>
      </c>
      <c r="H1078" s="45"/>
      <c r="I1078" s="45"/>
      <c r="J1078" s="45">
        <v>0.027</v>
      </c>
      <c r="K1078" s="45"/>
      <c r="L1078" s="45"/>
      <c r="M1078" s="45"/>
      <c r="N1078" s="45"/>
      <c r="O1078" s="45">
        <v>3187.0</v>
      </c>
    </row>
    <row r="1079" ht="14.25" hidden="1" customHeight="1">
      <c r="A1079" s="47" t="s">
        <v>42</v>
      </c>
      <c r="B1079" s="47" t="s">
        <v>472</v>
      </c>
      <c r="C1079" s="47"/>
      <c r="D1079" s="47" t="s">
        <v>2128</v>
      </c>
      <c r="E1079" s="47" t="s">
        <v>2075</v>
      </c>
      <c r="F1079" s="47" t="s">
        <v>2089</v>
      </c>
      <c r="G1079" s="47" t="s">
        <v>2129</v>
      </c>
      <c r="H1079" s="47"/>
      <c r="I1079" s="47"/>
      <c r="J1079" s="47">
        <v>0.123</v>
      </c>
      <c r="K1079" s="47"/>
      <c r="L1079" s="47"/>
      <c r="M1079" s="47"/>
      <c r="N1079" s="47"/>
      <c r="O1079" s="47">
        <v>3188.0</v>
      </c>
    </row>
    <row r="1080" ht="14.25" hidden="1" customHeight="1">
      <c r="A1080" s="45" t="s">
        <v>42</v>
      </c>
      <c r="B1080" s="45" t="s">
        <v>472</v>
      </c>
      <c r="C1080" s="45"/>
      <c r="D1080" s="45" t="s">
        <v>2128</v>
      </c>
      <c r="E1080" s="45" t="s">
        <v>2101</v>
      </c>
      <c r="F1080" s="45" t="s">
        <v>2089</v>
      </c>
      <c r="G1080" s="45" t="s">
        <v>2130</v>
      </c>
      <c r="H1080" s="45"/>
      <c r="I1080" s="45"/>
      <c r="J1080" s="45">
        <v>0.094</v>
      </c>
      <c r="K1080" s="45"/>
      <c r="L1080" s="45"/>
      <c r="M1080" s="45"/>
      <c r="N1080" s="45"/>
      <c r="O1080" s="45">
        <v>3189.0</v>
      </c>
    </row>
    <row r="1081" ht="14.25" hidden="1" customHeight="1">
      <c r="A1081" s="47" t="s">
        <v>42</v>
      </c>
      <c r="B1081" s="47" t="s">
        <v>472</v>
      </c>
      <c r="C1081" s="47"/>
      <c r="D1081" s="47" t="s">
        <v>2128</v>
      </c>
      <c r="E1081" s="47" t="s">
        <v>2073</v>
      </c>
      <c r="F1081" s="47" t="s">
        <v>2089</v>
      </c>
      <c r="G1081" s="47" t="s">
        <v>2131</v>
      </c>
      <c r="H1081" s="47"/>
      <c r="I1081" s="47"/>
      <c r="J1081" s="47">
        <v>0.064</v>
      </c>
      <c r="K1081" s="47"/>
      <c r="L1081" s="47"/>
      <c r="M1081" s="47"/>
      <c r="N1081" s="47"/>
      <c r="O1081" s="47">
        <v>3190.0</v>
      </c>
    </row>
    <row r="1082" ht="14.25" hidden="1" customHeight="1">
      <c r="A1082" s="45" t="s">
        <v>42</v>
      </c>
      <c r="B1082" s="45" t="s">
        <v>472</v>
      </c>
      <c r="C1082" s="45"/>
      <c r="D1082" s="45" t="s">
        <v>2128</v>
      </c>
      <c r="E1082" s="45" t="s">
        <v>2090</v>
      </c>
      <c r="F1082" s="45" t="s">
        <v>2089</v>
      </c>
      <c r="G1082" s="45" t="s">
        <v>2132</v>
      </c>
      <c r="H1082" s="45"/>
      <c r="I1082" s="45"/>
      <c r="J1082" s="45">
        <v>0.089</v>
      </c>
      <c r="K1082" s="45"/>
      <c r="L1082" s="45"/>
      <c r="M1082" s="45"/>
      <c r="N1082" s="45"/>
      <c r="O1082" s="45">
        <v>3191.0</v>
      </c>
    </row>
    <row r="1083" ht="14.25" hidden="1" customHeight="1">
      <c r="A1083" s="47" t="s">
        <v>42</v>
      </c>
      <c r="B1083" s="47" t="s">
        <v>472</v>
      </c>
      <c r="C1083" s="47"/>
      <c r="D1083" s="47" t="s">
        <v>2133</v>
      </c>
      <c r="E1083" s="47" t="s">
        <v>2075</v>
      </c>
      <c r="F1083" s="47" t="s">
        <v>2089</v>
      </c>
      <c r="G1083" s="47" t="s">
        <v>2134</v>
      </c>
      <c r="H1083" s="47"/>
      <c r="I1083" s="47"/>
      <c r="J1083" s="47"/>
      <c r="K1083" s="47"/>
      <c r="L1083" s="47">
        <v>1.14</v>
      </c>
      <c r="M1083" s="47"/>
      <c r="N1083" s="47"/>
      <c r="O1083" s="47">
        <v>3192.0</v>
      </c>
    </row>
    <row r="1084" ht="14.25" hidden="1" customHeight="1">
      <c r="A1084" s="45" t="s">
        <v>42</v>
      </c>
      <c r="B1084" s="45" t="s">
        <v>472</v>
      </c>
      <c r="C1084" s="45"/>
      <c r="D1084" s="45" t="s">
        <v>2124</v>
      </c>
      <c r="E1084" s="45" t="s">
        <v>2075</v>
      </c>
      <c r="F1084" s="45" t="s">
        <v>2089</v>
      </c>
      <c r="G1084" s="45" t="s">
        <v>2125</v>
      </c>
      <c r="H1084" s="45"/>
      <c r="I1084" s="45"/>
      <c r="J1084" s="45">
        <v>0.087</v>
      </c>
      <c r="K1084" s="45"/>
      <c r="L1084" s="45"/>
      <c r="M1084" s="45"/>
      <c r="N1084" s="45"/>
      <c r="O1084" s="45">
        <v>3193.0</v>
      </c>
    </row>
    <row r="1085" ht="14.25" hidden="1" customHeight="1">
      <c r="A1085" s="47" t="s">
        <v>42</v>
      </c>
      <c r="B1085" s="47" t="s">
        <v>472</v>
      </c>
      <c r="C1085" s="47"/>
      <c r="D1085" s="47" t="s">
        <v>2124</v>
      </c>
      <c r="E1085" s="47" t="s">
        <v>2073</v>
      </c>
      <c r="F1085" s="47" t="s">
        <v>2089</v>
      </c>
      <c r="G1085" s="47"/>
      <c r="H1085" s="47"/>
      <c r="I1085" s="47"/>
      <c r="J1085" s="47">
        <v>0.038</v>
      </c>
      <c r="K1085" s="47"/>
      <c r="L1085" s="47"/>
      <c r="M1085" s="47"/>
      <c r="N1085" s="47"/>
      <c r="O1085" s="47">
        <v>3194.0</v>
      </c>
    </row>
    <row r="1086" ht="14.25" hidden="1" customHeight="1">
      <c r="A1086" s="45" t="s">
        <v>42</v>
      </c>
      <c r="B1086" s="45" t="s">
        <v>472</v>
      </c>
      <c r="C1086" s="45"/>
      <c r="D1086" s="45" t="s">
        <v>2124</v>
      </c>
      <c r="E1086" s="45" t="s">
        <v>2090</v>
      </c>
      <c r="F1086" s="45" t="s">
        <v>2089</v>
      </c>
      <c r="G1086" s="45"/>
      <c r="H1086" s="45"/>
      <c r="I1086" s="45"/>
      <c r="J1086" s="45">
        <v>0.033</v>
      </c>
      <c r="K1086" s="45"/>
      <c r="L1086" s="45"/>
      <c r="M1086" s="45"/>
      <c r="N1086" s="45"/>
      <c r="O1086" s="45">
        <v>3195.0</v>
      </c>
    </row>
    <row r="1087" ht="14.25" hidden="1" customHeight="1">
      <c r="A1087" s="47" t="s">
        <v>42</v>
      </c>
      <c r="B1087" s="47" t="s">
        <v>472</v>
      </c>
      <c r="C1087" s="47"/>
      <c r="D1087" s="47" t="s">
        <v>2135</v>
      </c>
      <c r="E1087" s="47" t="s">
        <v>2080</v>
      </c>
      <c r="F1087" s="47" t="s">
        <v>2089</v>
      </c>
      <c r="G1087" s="47" t="s">
        <v>2136</v>
      </c>
      <c r="H1087" s="47"/>
      <c r="I1087" s="47"/>
      <c r="J1087" s="47"/>
      <c r="K1087" s="47">
        <v>0.73</v>
      </c>
      <c r="L1087" s="47"/>
      <c r="M1087" s="47"/>
      <c r="N1087" s="47"/>
      <c r="O1087" s="47">
        <v>3196.0</v>
      </c>
    </row>
    <row r="1088" ht="14.25" hidden="1" customHeight="1">
      <c r="A1088" s="45" t="s">
        <v>42</v>
      </c>
      <c r="B1088" s="45" t="s">
        <v>472</v>
      </c>
      <c r="C1088" s="45"/>
      <c r="D1088" s="45" t="s">
        <v>2135</v>
      </c>
      <c r="E1088" s="45" t="s">
        <v>2137</v>
      </c>
      <c r="F1088" s="45" t="s">
        <v>2089</v>
      </c>
      <c r="G1088" s="45" t="s">
        <v>2136</v>
      </c>
      <c r="H1088" s="45"/>
      <c r="I1088" s="45"/>
      <c r="J1088" s="45"/>
      <c r="K1088" s="45">
        <v>0.86</v>
      </c>
      <c r="L1088" s="45"/>
      <c r="M1088" s="45"/>
      <c r="N1088" s="45"/>
      <c r="O1088" s="45">
        <v>3197.0</v>
      </c>
    </row>
    <row r="1089" ht="14.25" hidden="1" customHeight="1">
      <c r="A1089" s="47" t="s">
        <v>42</v>
      </c>
      <c r="B1089" s="47" t="s">
        <v>472</v>
      </c>
      <c r="C1089" s="47"/>
      <c r="D1089" s="47" t="s">
        <v>2120</v>
      </c>
      <c r="E1089" s="47" t="s">
        <v>2082</v>
      </c>
      <c r="F1089" s="47" t="s">
        <v>2089</v>
      </c>
      <c r="G1089" s="47" t="s">
        <v>2122</v>
      </c>
      <c r="H1089" s="47"/>
      <c r="I1089" s="47"/>
      <c r="J1089" s="47">
        <v>0.5</v>
      </c>
      <c r="K1089" s="47"/>
      <c r="L1089" s="47"/>
      <c r="M1089" s="47"/>
      <c r="N1089" s="47"/>
      <c r="O1089" s="47">
        <v>3198.0</v>
      </c>
    </row>
    <row r="1090" ht="14.25" hidden="1" customHeight="1">
      <c r="A1090" s="45" t="s">
        <v>42</v>
      </c>
      <c r="B1090" s="45" t="s">
        <v>472</v>
      </c>
      <c r="C1090" s="45"/>
      <c r="D1090" s="45" t="s">
        <v>2120</v>
      </c>
      <c r="E1090" s="45" t="s">
        <v>2083</v>
      </c>
      <c r="F1090" s="45" t="s">
        <v>2089</v>
      </c>
      <c r="G1090" s="45" t="s">
        <v>2121</v>
      </c>
      <c r="H1090" s="45"/>
      <c r="I1090" s="45"/>
      <c r="J1090" s="45">
        <v>0.5</v>
      </c>
      <c r="K1090" s="45"/>
      <c r="L1090" s="45"/>
      <c r="M1090" s="45"/>
      <c r="N1090" s="45"/>
      <c r="O1090" s="45">
        <v>3199.0</v>
      </c>
    </row>
    <row r="1091" ht="14.25" hidden="1" customHeight="1">
      <c r="A1091" s="47" t="s">
        <v>42</v>
      </c>
      <c r="B1091" s="47" t="s">
        <v>472</v>
      </c>
      <c r="C1091" s="47"/>
      <c r="D1091" s="47" t="s">
        <v>2138</v>
      </c>
      <c r="E1091" s="47" t="s">
        <v>2139</v>
      </c>
      <c r="F1091" s="47" t="s">
        <v>2089</v>
      </c>
      <c r="G1091" s="47" t="s">
        <v>2174</v>
      </c>
      <c r="H1091" s="47"/>
      <c r="I1091" s="47"/>
      <c r="J1091" s="47">
        <v>0.4</v>
      </c>
      <c r="K1091" s="47"/>
      <c r="L1091" s="47"/>
      <c r="M1091" s="47">
        <v>0.25</v>
      </c>
      <c r="N1091" s="47">
        <v>1.1</v>
      </c>
      <c r="O1091" s="47">
        <v>3200.0</v>
      </c>
    </row>
    <row r="1092" ht="14.25" hidden="1" customHeight="1">
      <c r="A1092" s="45" t="s">
        <v>42</v>
      </c>
      <c r="B1092" s="45" t="s">
        <v>472</v>
      </c>
      <c r="C1092" s="45"/>
      <c r="D1092" s="45" t="s">
        <v>2138</v>
      </c>
      <c r="E1092" s="45" t="s">
        <v>2141</v>
      </c>
      <c r="F1092" s="45" t="s">
        <v>2089</v>
      </c>
      <c r="G1092" s="45" t="s">
        <v>2145</v>
      </c>
      <c r="H1092" s="45"/>
      <c r="I1092" s="45"/>
      <c r="J1092" s="45">
        <v>0.57</v>
      </c>
      <c r="K1092" s="45"/>
      <c r="L1092" s="45"/>
      <c r="M1092" s="45">
        <v>0.25</v>
      </c>
      <c r="N1092" s="45">
        <v>1.1</v>
      </c>
      <c r="O1092" s="45">
        <v>3201.0</v>
      </c>
    </row>
    <row r="1093" ht="14.25" hidden="1" customHeight="1">
      <c r="A1093" s="47" t="s">
        <v>42</v>
      </c>
      <c r="B1093" s="47" t="s">
        <v>472</v>
      </c>
      <c r="C1093" s="47"/>
      <c r="D1093" s="47" t="s">
        <v>2138</v>
      </c>
      <c r="E1093" s="47" t="s">
        <v>2142</v>
      </c>
      <c r="F1093" s="47" t="s">
        <v>2089</v>
      </c>
      <c r="G1093" s="47" t="s">
        <v>2144</v>
      </c>
      <c r="H1093" s="47"/>
      <c r="I1093" s="47"/>
      <c r="J1093" s="47">
        <v>0.65</v>
      </c>
      <c r="K1093" s="47"/>
      <c r="L1093" s="47"/>
      <c r="M1093" s="47">
        <v>0.25</v>
      </c>
      <c r="N1093" s="47">
        <v>1.1</v>
      </c>
      <c r="O1093" s="47">
        <v>3202.0</v>
      </c>
    </row>
    <row r="1094" ht="14.25" hidden="1" customHeight="1">
      <c r="A1094" s="45" t="s">
        <v>42</v>
      </c>
      <c r="B1094" s="45" t="s">
        <v>472</v>
      </c>
      <c r="C1094" s="45"/>
      <c r="D1094" s="45" t="s">
        <v>2138</v>
      </c>
      <c r="E1094" s="45" t="s">
        <v>2081</v>
      </c>
      <c r="F1094" s="45" t="s">
        <v>2089</v>
      </c>
      <c r="G1094" s="45" t="s">
        <v>2100</v>
      </c>
      <c r="H1094" s="45"/>
      <c r="I1094" s="45"/>
      <c r="J1094" s="45">
        <v>0.77</v>
      </c>
      <c r="K1094" s="45"/>
      <c r="L1094" s="45"/>
      <c r="M1094" s="45">
        <v>0.25</v>
      </c>
      <c r="N1094" s="45">
        <v>1.1</v>
      </c>
      <c r="O1094" s="45">
        <v>3203.0</v>
      </c>
    </row>
    <row r="1095" ht="14.25" hidden="1" customHeight="1">
      <c r="A1095" s="47" t="s">
        <v>42</v>
      </c>
      <c r="B1095" s="47" t="s">
        <v>472</v>
      </c>
      <c r="C1095" s="47"/>
      <c r="D1095" s="47" t="s">
        <v>2126</v>
      </c>
      <c r="E1095" s="47" t="s">
        <v>2088</v>
      </c>
      <c r="F1095" s="47" t="s">
        <v>2102</v>
      </c>
      <c r="G1095" s="61" t="s">
        <v>2157</v>
      </c>
      <c r="H1095" s="47"/>
      <c r="I1095" s="47"/>
      <c r="J1095" s="47">
        <v>0.173</v>
      </c>
      <c r="K1095" s="47"/>
      <c r="L1095" s="47"/>
      <c r="M1095" s="47"/>
      <c r="N1095" s="47"/>
      <c r="O1095" s="47">
        <v>3210.0</v>
      </c>
    </row>
    <row r="1096" ht="14.25" hidden="1" customHeight="1">
      <c r="A1096" s="45" t="s">
        <v>42</v>
      </c>
      <c r="B1096" s="45" t="s">
        <v>472</v>
      </c>
      <c r="C1096" s="45"/>
      <c r="D1096" s="45" t="s">
        <v>2126</v>
      </c>
      <c r="E1096" s="45" t="s">
        <v>2101</v>
      </c>
      <c r="F1096" s="45" t="s">
        <v>2102</v>
      </c>
      <c r="G1096" s="93" t="s">
        <v>2143</v>
      </c>
      <c r="H1096" s="45"/>
      <c r="I1096" s="45"/>
      <c r="J1096" s="45">
        <v>0.096</v>
      </c>
      <c r="K1096" s="45"/>
      <c r="L1096" s="45"/>
      <c r="M1096" s="45"/>
      <c r="N1096" s="45"/>
      <c r="O1096" s="45">
        <v>3211.0</v>
      </c>
    </row>
    <row r="1097" ht="14.25" hidden="1" customHeight="1">
      <c r="A1097" s="47" t="s">
        <v>42</v>
      </c>
      <c r="B1097" s="47" t="s">
        <v>472</v>
      </c>
      <c r="C1097" s="47"/>
      <c r="D1097" s="47" t="s">
        <v>2126</v>
      </c>
      <c r="E1097" s="47" t="s">
        <v>2076</v>
      </c>
      <c r="F1097" s="47" t="s">
        <v>2102</v>
      </c>
      <c r="G1097" s="47" t="s">
        <v>2149</v>
      </c>
      <c r="H1097" s="47"/>
      <c r="I1097" s="47"/>
      <c r="J1097" s="47">
        <v>0.053</v>
      </c>
      <c r="K1097" s="47"/>
      <c r="L1097" s="47"/>
      <c r="M1097" s="47"/>
      <c r="N1097" s="47"/>
      <c r="O1097" s="47">
        <v>3212.0</v>
      </c>
    </row>
    <row r="1098" ht="14.25" hidden="1" customHeight="1">
      <c r="A1098" s="45" t="s">
        <v>42</v>
      </c>
      <c r="B1098" s="45" t="s">
        <v>472</v>
      </c>
      <c r="C1098" s="45"/>
      <c r="D1098" s="45" t="s">
        <v>2128</v>
      </c>
      <c r="E1098" s="45" t="s">
        <v>2075</v>
      </c>
      <c r="F1098" s="45" t="s">
        <v>2102</v>
      </c>
      <c r="G1098" s="45" t="s">
        <v>2129</v>
      </c>
      <c r="H1098" s="45"/>
      <c r="I1098" s="45"/>
      <c r="J1098" s="45">
        <v>0.58</v>
      </c>
      <c r="K1098" s="45"/>
      <c r="L1098" s="45"/>
      <c r="M1098" s="45"/>
      <c r="N1098" s="45"/>
      <c r="O1098" s="45">
        <v>3213.0</v>
      </c>
    </row>
    <row r="1099" ht="14.25" hidden="1" customHeight="1">
      <c r="A1099" s="47" t="s">
        <v>42</v>
      </c>
      <c r="B1099" s="47" t="s">
        <v>472</v>
      </c>
      <c r="C1099" s="47"/>
      <c r="D1099" s="47" t="s">
        <v>2128</v>
      </c>
      <c r="E1099" s="47" t="s">
        <v>2101</v>
      </c>
      <c r="F1099" s="47" t="s">
        <v>2102</v>
      </c>
      <c r="G1099" s="47" t="s">
        <v>2130</v>
      </c>
      <c r="H1099" s="47"/>
      <c r="I1099" s="47"/>
      <c r="J1099" s="47">
        <v>0.162</v>
      </c>
      <c r="K1099" s="47"/>
      <c r="L1099" s="47"/>
      <c r="M1099" s="47"/>
      <c r="N1099" s="47"/>
      <c r="O1099" s="47">
        <v>3214.0</v>
      </c>
    </row>
    <row r="1100" ht="14.25" hidden="1" customHeight="1">
      <c r="A1100" s="45" t="s">
        <v>42</v>
      </c>
      <c r="B1100" s="45" t="s">
        <v>472</v>
      </c>
      <c r="C1100" s="45"/>
      <c r="D1100" s="45" t="s">
        <v>2128</v>
      </c>
      <c r="E1100" s="45" t="s">
        <v>2073</v>
      </c>
      <c r="F1100" s="45" t="s">
        <v>2102</v>
      </c>
      <c r="G1100" s="45" t="s">
        <v>2131</v>
      </c>
      <c r="H1100" s="45"/>
      <c r="I1100" s="45"/>
      <c r="J1100" s="45">
        <v>0.124</v>
      </c>
      <c r="K1100" s="45"/>
      <c r="L1100" s="45"/>
      <c r="M1100" s="45"/>
      <c r="N1100" s="45"/>
      <c r="O1100" s="45">
        <v>3215.0</v>
      </c>
    </row>
    <row r="1101" ht="14.25" hidden="1" customHeight="1">
      <c r="A1101" s="47" t="s">
        <v>42</v>
      </c>
      <c r="B1101" s="47" t="s">
        <v>472</v>
      </c>
      <c r="C1101" s="47"/>
      <c r="D1101" s="47" t="s">
        <v>2128</v>
      </c>
      <c r="E1101" s="47" t="s">
        <v>2090</v>
      </c>
      <c r="F1101" s="47" t="s">
        <v>2102</v>
      </c>
      <c r="G1101" s="47" t="s">
        <v>2132</v>
      </c>
      <c r="H1101" s="47"/>
      <c r="I1101" s="47"/>
      <c r="J1101" s="47">
        <v>0.089</v>
      </c>
      <c r="K1101" s="47"/>
      <c r="L1101" s="47"/>
      <c r="M1101" s="47"/>
      <c r="N1101" s="47"/>
      <c r="O1101" s="47">
        <v>3216.0</v>
      </c>
    </row>
    <row r="1102" ht="14.25" hidden="1" customHeight="1">
      <c r="A1102" s="45" t="s">
        <v>42</v>
      </c>
      <c r="B1102" s="45" t="s">
        <v>472</v>
      </c>
      <c r="C1102" s="45"/>
      <c r="D1102" s="45" t="s">
        <v>2133</v>
      </c>
      <c r="E1102" s="45" t="s">
        <v>2075</v>
      </c>
      <c r="F1102" s="45" t="s">
        <v>2102</v>
      </c>
      <c r="G1102" s="45" t="s">
        <v>2134</v>
      </c>
      <c r="H1102" s="45"/>
      <c r="I1102" s="45"/>
      <c r="J1102" s="45"/>
      <c r="K1102" s="45"/>
      <c r="L1102" s="45">
        <v>1.14</v>
      </c>
      <c r="M1102" s="45"/>
      <c r="N1102" s="45"/>
      <c r="O1102" s="45">
        <v>3217.0</v>
      </c>
    </row>
    <row r="1103" ht="14.25" hidden="1" customHeight="1">
      <c r="A1103" s="47" t="s">
        <v>42</v>
      </c>
      <c r="B1103" s="47" t="s">
        <v>472</v>
      </c>
      <c r="C1103" s="47"/>
      <c r="D1103" s="47" t="s">
        <v>2124</v>
      </c>
      <c r="E1103" s="47" t="s">
        <v>2075</v>
      </c>
      <c r="F1103" s="47" t="s">
        <v>2102</v>
      </c>
      <c r="G1103" s="47" t="s">
        <v>2125</v>
      </c>
      <c r="H1103" s="47"/>
      <c r="I1103" s="47"/>
      <c r="J1103" s="47">
        <v>0.322</v>
      </c>
      <c r="K1103" s="47"/>
      <c r="L1103" s="47"/>
      <c r="M1103" s="47"/>
      <c r="N1103" s="47"/>
      <c r="O1103" s="47">
        <v>3218.0</v>
      </c>
    </row>
    <row r="1104" ht="14.25" hidden="1" customHeight="1">
      <c r="A1104" s="45" t="s">
        <v>42</v>
      </c>
      <c r="B1104" s="45" t="s">
        <v>472</v>
      </c>
      <c r="C1104" s="45"/>
      <c r="D1104" s="45" t="s">
        <v>2124</v>
      </c>
      <c r="E1104" s="45" t="s">
        <v>2073</v>
      </c>
      <c r="F1104" s="45" t="s">
        <v>2102</v>
      </c>
      <c r="G1104" s="45"/>
      <c r="H1104" s="45"/>
      <c r="I1104" s="45"/>
      <c r="J1104" s="45">
        <v>0.069</v>
      </c>
      <c r="K1104" s="45"/>
      <c r="L1104" s="45"/>
      <c r="M1104" s="45"/>
      <c r="N1104" s="45"/>
      <c r="O1104" s="45">
        <v>3219.0</v>
      </c>
    </row>
    <row r="1105" ht="14.25" hidden="1" customHeight="1">
      <c r="A1105" s="47" t="s">
        <v>42</v>
      </c>
      <c r="B1105" s="47" t="s">
        <v>472</v>
      </c>
      <c r="C1105" s="47"/>
      <c r="D1105" s="47" t="s">
        <v>2124</v>
      </c>
      <c r="E1105" s="47" t="s">
        <v>2090</v>
      </c>
      <c r="F1105" s="47" t="s">
        <v>2102</v>
      </c>
      <c r="G1105" s="47"/>
      <c r="H1105" s="47"/>
      <c r="I1105" s="47"/>
      <c r="J1105" s="47">
        <v>0.066</v>
      </c>
      <c r="K1105" s="47"/>
      <c r="L1105" s="47"/>
      <c r="M1105" s="47"/>
      <c r="N1105" s="47"/>
      <c r="O1105" s="47">
        <v>3220.0</v>
      </c>
    </row>
    <row r="1106" ht="14.25" hidden="1" customHeight="1">
      <c r="A1106" s="45" t="s">
        <v>42</v>
      </c>
      <c r="B1106" s="45" t="s">
        <v>472</v>
      </c>
      <c r="C1106" s="45"/>
      <c r="D1106" s="45" t="s">
        <v>2135</v>
      </c>
      <c r="E1106" s="45" t="s">
        <v>2080</v>
      </c>
      <c r="F1106" s="45" t="s">
        <v>2102</v>
      </c>
      <c r="G1106" s="45" t="s">
        <v>2136</v>
      </c>
      <c r="H1106" s="45"/>
      <c r="I1106" s="45"/>
      <c r="J1106" s="45"/>
      <c r="K1106" s="45">
        <v>0.73</v>
      </c>
      <c r="L1106" s="45"/>
      <c r="M1106" s="45"/>
      <c r="N1106" s="45"/>
      <c r="O1106" s="45">
        <v>3221.0</v>
      </c>
    </row>
    <row r="1107" ht="14.25" hidden="1" customHeight="1">
      <c r="A1107" s="47" t="s">
        <v>42</v>
      </c>
      <c r="B1107" s="47" t="s">
        <v>472</v>
      </c>
      <c r="C1107" s="47"/>
      <c r="D1107" s="47" t="s">
        <v>2135</v>
      </c>
      <c r="E1107" s="47" t="s">
        <v>2137</v>
      </c>
      <c r="F1107" s="47" t="s">
        <v>2102</v>
      </c>
      <c r="G1107" s="47" t="s">
        <v>2136</v>
      </c>
      <c r="H1107" s="47"/>
      <c r="I1107" s="47"/>
      <c r="J1107" s="47"/>
      <c r="K1107" s="47">
        <v>1.02</v>
      </c>
      <c r="L1107" s="47"/>
      <c r="M1107" s="47"/>
      <c r="N1107" s="47"/>
      <c r="O1107" s="47">
        <v>3222.0</v>
      </c>
    </row>
    <row r="1108" ht="14.25" hidden="1" customHeight="1">
      <c r="A1108" s="45" t="s">
        <v>42</v>
      </c>
      <c r="B1108" s="45" t="s">
        <v>472</v>
      </c>
      <c r="C1108" s="45"/>
      <c r="D1108" s="45" t="s">
        <v>2120</v>
      </c>
      <c r="E1108" s="45" t="s">
        <v>2082</v>
      </c>
      <c r="F1108" s="45" t="s">
        <v>2102</v>
      </c>
      <c r="G1108" s="45" t="s">
        <v>2122</v>
      </c>
      <c r="H1108" s="45"/>
      <c r="I1108" s="45"/>
      <c r="J1108" s="45">
        <v>0.7</v>
      </c>
      <c r="K1108" s="45"/>
      <c r="L1108" s="45"/>
      <c r="M1108" s="45"/>
      <c r="N1108" s="45"/>
      <c r="O1108" s="45">
        <v>3223.0</v>
      </c>
    </row>
    <row r="1109" ht="14.25" hidden="1" customHeight="1">
      <c r="A1109" s="47" t="s">
        <v>42</v>
      </c>
      <c r="B1109" s="47" t="s">
        <v>472</v>
      </c>
      <c r="C1109" s="47"/>
      <c r="D1109" s="47" t="s">
        <v>2120</v>
      </c>
      <c r="E1109" s="47" t="s">
        <v>2083</v>
      </c>
      <c r="F1109" s="47" t="s">
        <v>2102</v>
      </c>
      <c r="G1109" s="47" t="s">
        <v>2121</v>
      </c>
      <c r="H1109" s="47"/>
      <c r="I1109" s="47"/>
      <c r="J1109" s="47">
        <v>1.45</v>
      </c>
      <c r="K1109" s="47"/>
      <c r="L1109" s="47"/>
      <c r="M1109" s="47"/>
      <c r="N1109" s="47"/>
      <c r="O1109" s="47">
        <v>3224.0</v>
      </c>
    </row>
    <row r="1110" ht="14.25" hidden="1" customHeight="1">
      <c r="A1110" s="45" t="s">
        <v>42</v>
      </c>
      <c r="B1110" s="45" t="s">
        <v>472</v>
      </c>
      <c r="C1110" s="45"/>
      <c r="D1110" s="45" t="s">
        <v>2138</v>
      </c>
      <c r="E1110" s="45" t="s">
        <v>2139</v>
      </c>
      <c r="F1110" s="45" t="s">
        <v>2102</v>
      </c>
      <c r="G1110" s="45" t="s">
        <v>2140</v>
      </c>
      <c r="H1110" s="45"/>
      <c r="I1110" s="45"/>
      <c r="J1110" s="45">
        <v>0.93</v>
      </c>
      <c r="K1110" s="45"/>
      <c r="L1110" s="45"/>
      <c r="M1110" s="45"/>
      <c r="N1110" s="45"/>
      <c r="O1110" s="45">
        <v>3225.0</v>
      </c>
    </row>
    <row r="1111" ht="14.25" hidden="1" customHeight="1">
      <c r="A1111" s="47" t="s">
        <v>42</v>
      </c>
      <c r="B1111" s="47" t="s">
        <v>472</v>
      </c>
      <c r="C1111" s="47"/>
      <c r="D1111" s="47" t="s">
        <v>2138</v>
      </c>
      <c r="E1111" s="47" t="s">
        <v>2141</v>
      </c>
      <c r="F1111" s="47" t="s">
        <v>2102</v>
      </c>
      <c r="G1111" s="47" t="s">
        <v>2175</v>
      </c>
      <c r="H1111" s="47"/>
      <c r="I1111" s="47"/>
      <c r="J1111" s="47">
        <v>1.2</v>
      </c>
      <c r="K1111" s="47"/>
      <c r="L1111" s="47"/>
      <c r="M1111" s="47"/>
      <c r="N1111" s="47"/>
      <c r="O1111" s="47">
        <v>3226.0</v>
      </c>
    </row>
    <row r="1112" ht="14.25" hidden="1" customHeight="1">
      <c r="A1112" s="45" t="s">
        <v>42</v>
      </c>
      <c r="B1112" s="45" t="s">
        <v>472</v>
      </c>
      <c r="C1112" s="45"/>
      <c r="D1112" s="45" t="s">
        <v>2138</v>
      </c>
      <c r="E1112" s="45" t="s">
        <v>2142</v>
      </c>
      <c r="F1112" s="45" t="s">
        <v>2102</v>
      </c>
      <c r="G1112" s="45" t="s">
        <v>2175</v>
      </c>
      <c r="H1112" s="45"/>
      <c r="I1112" s="45"/>
      <c r="J1112" s="45">
        <v>1.2</v>
      </c>
      <c r="K1112" s="45"/>
      <c r="L1112" s="45"/>
      <c r="M1112" s="45"/>
      <c r="N1112" s="45"/>
      <c r="O1112" s="45">
        <v>3227.0</v>
      </c>
    </row>
    <row r="1113" ht="14.25" hidden="1" customHeight="1">
      <c r="A1113" s="47" t="s">
        <v>42</v>
      </c>
      <c r="B1113" s="47" t="s">
        <v>472</v>
      </c>
      <c r="C1113" s="47"/>
      <c r="D1113" s="47" t="s">
        <v>2138</v>
      </c>
      <c r="E1113" s="47" t="s">
        <v>2081</v>
      </c>
      <c r="F1113" s="47" t="s">
        <v>2102</v>
      </c>
      <c r="G1113" s="47" t="s">
        <v>2100</v>
      </c>
      <c r="H1113" s="47"/>
      <c r="I1113" s="47"/>
      <c r="J1113" s="47">
        <v>0.83</v>
      </c>
      <c r="K1113" s="47"/>
      <c r="L1113" s="47"/>
      <c r="M1113" s="47"/>
      <c r="N1113" s="47"/>
      <c r="O1113" s="47">
        <v>3228.0</v>
      </c>
    </row>
    <row r="1114" ht="14.25" hidden="1" customHeight="1">
      <c r="A1114" s="45" t="s">
        <v>34</v>
      </c>
      <c r="B1114" s="60" t="s">
        <v>476</v>
      </c>
      <c r="C1114" s="45"/>
      <c r="D1114" s="45" t="s">
        <v>2126</v>
      </c>
      <c r="E1114" s="45" t="s">
        <v>2088</v>
      </c>
      <c r="F1114" s="45" t="s">
        <v>2074</v>
      </c>
      <c r="G1114" s="45" t="s">
        <v>2157</v>
      </c>
      <c r="H1114" s="45"/>
      <c r="I1114" s="45"/>
      <c r="J1114" s="45">
        <v>0.063</v>
      </c>
      <c r="K1114" s="45"/>
      <c r="L1114" s="45"/>
      <c r="M1114" s="45"/>
      <c r="N1114" s="45"/>
      <c r="O1114" s="45">
        <v>1147.0</v>
      </c>
    </row>
    <row r="1115" ht="14.25" hidden="1" customHeight="1">
      <c r="A1115" s="47" t="s">
        <v>38</v>
      </c>
      <c r="B1115" s="47" t="s">
        <v>491</v>
      </c>
      <c r="C1115" s="47"/>
      <c r="D1115" s="47" t="s">
        <v>2128</v>
      </c>
      <c r="E1115" s="47" t="s">
        <v>2090</v>
      </c>
      <c r="F1115" s="47" t="s">
        <v>2074</v>
      </c>
      <c r="G1115" s="47" t="s">
        <v>2132</v>
      </c>
      <c r="H1115" s="47"/>
      <c r="I1115" s="47"/>
      <c r="J1115" s="47">
        <v>0.036</v>
      </c>
      <c r="K1115" s="47"/>
      <c r="L1115" s="47"/>
      <c r="M1115" s="47"/>
      <c r="N1115" s="47"/>
      <c r="O1115" s="47">
        <v>2416.0</v>
      </c>
    </row>
    <row r="1116" ht="14.25" hidden="1" customHeight="1">
      <c r="A1116" s="45" t="s">
        <v>34</v>
      </c>
      <c r="B1116" s="60" t="s">
        <v>476</v>
      </c>
      <c r="C1116" s="45"/>
      <c r="D1116" s="45" t="s">
        <v>2126</v>
      </c>
      <c r="E1116" s="45" t="s">
        <v>2076</v>
      </c>
      <c r="F1116" s="45" t="s">
        <v>2074</v>
      </c>
      <c r="G1116" s="45" t="s">
        <v>2149</v>
      </c>
      <c r="H1116" s="45"/>
      <c r="I1116" s="45"/>
      <c r="J1116" s="45">
        <v>0.034</v>
      </c>
      <c r="K1116" s="45"/>
      <c r="L1116" s="45"/>
      <c r="M1116" s="45"/>
      <c r="N1116" s="45"/>
      <c r="O1116" s="45">
        <v>1149.0</v>
      </c>
    </row>
    <row r="1117" ht="14.25" hidden="1" customHeight="1">
      <c r="A1117" s="45" t="s">
        <v>38</v>
      </c>
      <c r="B1117" s="45" t="s">
        <v>491</v>
      </c>
      <c r="C1117" s="45"/>
      <c r="D1117" s="45" t="s">
        <v>2133</v>
      </c>
      <c r="E1117" s="45" t="s">
        <v>2075</v>
      </c>
      <c r="F1117" s="45" t="s">
        <v>2074</v>
      </c>
      <c r="G1117" s="45" t="s">
        <v>2134</v>
      </c>
      <c r="H1117" s="45"/>
      <c r="I1117" s="45"/>
      <c r="J1117" s="45"/>
      <c r="K1117" s="45"/>
      <c r="L1117" s="45">
        <v>0.119</v>
      </c>
      <c r="M1117" s="45"/>
      <c r="N1117" s="45"/>
      <c r="O1117" s="45">
        <v>2417.0</v>
      </c>
    </row>
    <row r="1118" ht="14.25" hidden="1" customHeight="1">
      <c r="A1118" s="47" t="s">
        <v>38</v>
      </c>
      <c r="B1118" s="47" t="s">
        <v>491</v>
      </c>
      <c r="C1118" s="47"/>
      <c r="D1118" s="47" t="s">
        <v>2124</v>
      </c>
      <c r="E1118" s="47" t="s">
        <v>2075</v>
      </c>
      <c r="F1118" s="47" t="s">
        <v>2074</v>
      </c>
      <c r="G1118" s="47" t="s">
        <v>2125</v>
      </c>
      <c r="H1118" s="47"/>
      <c r="I1118" s="47"/>
      <c r="J1118" s="47">
        <v>0.057</v>
      </c>
      <c r="K1118" s="47"/>
      <c r="L1118" s="47"/>
      <c r="M1118" s="47"/>
      <c r="N1118" s="47"/>
      <c r="O1118" s="47">
        <v>2418.0</v>
      </c>
    </row>
    <row r="1119" ht="14.25" hidden="1" customHeight="1">
      <c r="A1119" s="45" t="s">
        <v>38</v>
      </c>
      <c r="B1119" s="45" t="s">
        <v>491</v>
      </c>
      <c r="C1119" s="45"/>
      <c r="D1119" s="45" t="s">
        <v>2124</v>
      </c>
      <c r="E1119" s="45" t="s">
        <v>2073</v>
      </c>
      <c r="F1119" s="45" t="s">
        <v>2074</v>
      </c>
      <c r="G1119" s="45"/>
      <c r="H1119" s="45"/>
      <c r="I1119" s="45"/>
      <c r="J1119" s="45">
        <v>0.032</v>
      </c>
      <c r="K1119" s="45"/>
      <c r="L1119" s="45"/>
      <c r="M1119" s="45"/>
      <c r="N1119" s="45"/>
      <c r="O1119" s="45">
        <v>2419.0</v>
      </c>
    </row>
    <row r="1120" ht="14.25" hidden="1" customHeight="1">
      <c r="A1120" s="47" t="s">
        <v>38</v>
      </c>
      <c r="B1120" s="47" t="s">
        <v>491</v>
      </c>
      <c r="C1120" s="47"/>
      <c r="D1120" s="47" t="s">
        <v>2124</v>
      </c>
      <c r="E1120" s="47" t="s">
        <v>2090</v>
      </c>
      <c r="F1120" s="47" t="s">
        <v>2074</v>
      </c>
      <c r="G1120" s="47"/>
      <c r="H1120" s="47"/>
      <c r="I1120" s="47"/>
      <c r="J1120" s="47">
        <v>0.033</v>
      </c>
      <c r="K1120" s="47"/>
      <c r="L1120" s="47"/>
      <c r="M1120" s="47"/>
      <c r="N1120" s="47"/>
      <c r="O1120" s="47">
        <v>2420.0</v>
      </c>
    </row>
    <row r="1121" ht="14.25" hidden="1" customHeight="1">
      <c r="A1121" s="45" t="s">
        <v>38</v>
      </c>
      <c r="B1121" s="45" t="s">
        <v>491</v>
      </c>
      <c r="C1121" s="45"/>
      <c r="D1121" s="45" t="s">
        <v>2135</v>
      </c>
      <c r="E1121" s="45" t="s">
        <v>2080</v>
      </c>
      <c r="F1121" s="45" t="s">
        <v>2074</v>
      </c>
      <c r="G1121" s="45" t="s">
        <v>2136</v>
      </c>
      <c r="H1121" s="45"/>
      <c r="I1121" s="45"/>
      <c r="J1121" s="45"/>
      <c r="K1121" s="45">
        <v>0.52</v>
      </c>
      <c r="L1121" s="45"/>
      <c r="M1121" s="45"/>
      <c r="N1121" s="45"/>
      <c r="O1121" s="45">
        <v>2421.0</v>
      </c>
    </row>
    <row r="1122" ht="14.25" hidden="1" customHeight="1">
      <c r="A1122" s="47" t="s">
        <v>38</v>
      </c>
      <c r="B1122" s="47" t="s">
        <v>491</v>
      </c>
      <c r="C1122" s="47"/>
      <c r="D1122" s="47" t="s">
        <v>2135</v>
      </c>
      <c r="E1122" s="47" t="s">
        <v>2137</v>
      </c>
      <c r="F1122" s="47" t="s">
        <v>2074</v>
      </c>
      <c r="G1122" s="47" t="s">
        <v>2136</v>
      </c>
      <c r="H1122" s="47"/>
      <c r="I1122" s="47"/>
      <c r="J1122" s="47"/>
      <c r="K1122" s="47">
        <v>0.688</v>
      </c>
      <c r="L1122" s="47"/>
      <c r="M1122" s="47"/>
      <c r="N1122" s="47"/>
      <c r="O1122" s="47">
        <v>2422.0</v>
      </c>
    </row>
    <row r="1123" ht="14.25" hidden="1" customHeight="1">
      <c r="A1123" s="45" t="s">
        <v>38</v>
      </c>
      <c r="B1123" s="45" t="s">
        <v>491</v>
      </c>
      <c r="C1123" s="45"/>
      <c r="D1123" s="45" t="s">
        <v>2120</v>
      </c>
      <c r="E1123" s="45" t="s">
        <v>2082</v>
      </c>
      <c r="F1123" s="45" t="s">
        <v>2074</v>
      </c>
      <c r="G1123" s="45" t="s">
        <v>2122</v>
      </c>
      <c r="H1123" s="45"/>
      <c r="I1123" s="45"/>
      <c r="J1123" s="45">
        <v>0.5</v>
      </c>
      <c r="K1123" s="45"/>
      <c r="L1123" s="45"/>
      <c r="M1123" s="45"/>
      <c r="N1123" s="45"/>
      <c r="O1123" s="45">
        <v>2423.0</v>
      </c>
    </row>
    <row r="1124" ht="14.25" hidden="1" customHeight="1">
      <c r="A1124" s="47" t="s">
        <v>38</v>
      </c>
      <c r="B1124" s="47" t="s">
        <v>491</v>
      </c>
      <c r="C1124" s="47"/>
      <c r="D1124" s="47" t="s">
        <v>2120</v>
      </c>
      <c r="E1124" s="47" t="s">
        <v>2083</v>
      </c>
      <c r="F1124" s="47" t="s">
        <v>2074</v>
      </c>
      <c r="G1124" s="47" t="s">
        <v>2121</v>
      </c>
      <c r="H1124" s="47"/>
      <c r="I1124" s="47"/>
      <c r="J1124" s="47">
        <v>0.5</v>
      </c>
      <c r="K1124" s="47"/>
      <c r="L1124" s="47"/>
      <c r="M1124" s="47"/>
      <c r="N1124" s="47"/>
      <c r="O1124" s="47">
        <v>2424.0</v>
      </c>
    </row>
    <row r="1125" ht="14.25" hidden="1" customHeight="1">
      <c r="A1125" s="45" t="s">
        <v>38</v>
      </c>
      <c r="B1125" s="45" t="s">
        <v>491</v>
      </c>
      <c r="C1125" s="45"/>
      <c r="D1125" s="45" t="s">
        <v>2138</v>
      </c>
      <c r="E1125" s="45" t="s">
        <v>2139</v>
      </c>
      <c r="F1125" s="45" t="s">
        <v>2074</v>
      </c>
      <c r="G1125" s="45" t="s">
        <v>2104</v>
      </c>
      <c r="H1125" s="45"/>
      <c r="I1125" s="45"/>
      <c r="J1125" s="45">
        <v>0.35</v>
      </c>
      <c r="K1125" s="45"/>
      <c r="L1125" s="45"/>
      <c r="M1125" s="45">
        <v>0.45</v>
      </c>
      <c r="N1125" s="45"/>
      <c r="O1125" s="45">
        <v>2425.0</v>
      </c>
    </row>
    <row r="1126" ht="14.25" hidden="1" customHeight="1">
      <c r="A1126" s="47" t="s">
        <v>38</v>
      </c>
      <c r="B1126" s="47" t="s">
        <v>491</v>
      </c>
      <c r="C1126" s="47"/>
      <c r="D1126" s="47" t="s">
        <v>2138</v>
      </c>
      <c r="E1126" s="47" t="s">
        <v>2141</v>
      </c>
      <c r="F1126" s="47" t="s">
        <v>2074</v>
      </c>
      <c r="G1126" s="47" t="s">
        <v>2155</v>
      </c>
      <c r="H1126" s="47"/>
      <c r="I1126" s="47"/>
      <c r="J1126" s="47">
        <v>0.4</v>
      </c>
      <c r="K1126" s="47"/>
      <c r="L1126" s="47"/>
      <c r="M1126" s="47">
        <v>0.45</v>
      </c>
      <c r="N1126" s="47"/>
      <c r="O1126" s="47">
        <v>2426.0</v>
      </c>
    </row>
    <row r="1127" ht="14.25" hidden="1" customHeight="1">
      <c r="A1127" s="45" t="s">
        <v>38</v>
      </c>
      <c r="B1127" s="45" t="s">
        <v>491</v>
      </c>
      <c r="C1127" s="45"/>
      <c r="D1127" s="45" t="s">
        <v>2138</v>
      </c>
      <c r="E1127" s="45" t="s">
        <v>2142</v>
      </c>
      <c r="F1127" s="45" t="s">
        <v>2074</v>
      </c>
      <c r="G1127" s="45" t="s">
        <v>2100</v>
      </c>
      <c r="H1127" s="45"/>
      <c r="I1127" s="45"/>
      <c r="J1127" s="45">
        <v>0.8</v>
      </c>
      <c r="K1127" s="45"/>
      <c r="L1127" s="45"/>
      <c r="M1127" s="45">
        <v>0.45</v>
      </c>
      <c r="N1127" s="45"/>
      <c r="O1127" s="45">
        <v>2427.0</v>
      </c>
    </row>
    <row r="1128" ht="14.25" hidden="1" customHeight="1">
      <c r="A1128" s="47" t="s">
        <v>38</v>
      </c>
      <c r="B1128" s="47" t="s">
        <v>491</v>
      </c>
      <c r="C1128" s="47"/>
      <c r="D1128" s="47" t="s">
        <v>2138</v>
      </c>
      <c r="E1128" s="47" t="s">
        <v>2081</v>
      </c>
      <c r="F1128" s="47" t="s">
        <v>2074</v>
      </c>
      <c r="G1128" s="7" t="s">
        <v>2156</v>
      </c>
      <c r="H1128" s="47"/>
      <c r="I1128" s="47"/>
      <c r="J1128" s="47">
        <v>0.45</v>
      </c>
      <c r="K1128" s="47"/>
      <c r="L1128" s="47"/>
      <c r="M1128" s="47">
        <v>0.45</v>
      </c>
      <c r="N1128" s="47"/>
      <c r="O1128" s="47">
        <v>2428.0</v>
      </c>
    </row>
    <row r="1129" ht="14.25" hidden="1" customHeight="1">
      <c r="A1129" s="45" t="s">
        <v>30</v>
      </c>
      <c r="B1129" s="45" t="s">
        <v>473</v>
      </c>
      <c r="C1129" s="45"/>
      <c r="D1129" s="45" t="s">
        <v>2128</v>
      </c>
      <c r="E1129" s="45" t="s">
        <v>2075</v>
      </c>
      <c r="F1129" s="45" t="s">
        <v>2074</v>
      </c>
      <c r="G1129" s="45" t="s">
        <v>2129</v>
      </c>
      <c r="H1129" s="45"/>
      <c r="I1129" s="45"/>
      <c r="J1129" s="45">
        <v>0.23</v>
      </c>
      <c r="K1129" s="45"/>
      <c r="L1129" s="45"/>
      <c r="M1129" s="45"/>
      <c r="N1129" s="45"/>
      <c r="O1129" s="45">
        <v>345.0</v>
      </c>
    </row>
    <row r="1130" ht="14.25" hidden="1" customHeight="1">
      <c r="A1130" s="47" t="s">
        <v>30</v>
      </c>
      <c r="B1130" s="47" t="s">
        <v>474</v>
      </c>
      <c r="C1130" s="47"/>
      <c r="D1130" s="47" t="s">
        <v>2128</v>
      </c>
      <c r="E1130" s="47" t="s">
        <v>2101</v>
      </c>
      <c r="F1130" s="47" t="s">
        <v>2102</v>
      </c>
      <c r="G1130" s="47" t="s">
        <v>2130</v>
      </c>
      <c r="H1130" s="47"/>
      <c r="I1130" s="47"/>
      <c r="J1130" s="60">
        <v>0.23</v>
      </c>
      <c r="K1130" s="47"/>
      <c r="L1130" s="47"/>
      <c r="M1130" s="47"/>
      <c r="N1130" s="47"/>
      <c r="O1130" s="47">
        <v>378.0</v>
      </c>
    </row>
    <row r="1131" ht="14.25" hidden="1" customHeight="1">
      <c r="A1131" s="47" t="s">
        <v>30</v>
      </c>
      <c r="B1131" s="47" t="s">
        <v>473</v>
      </c>
      <c r="C1131" s="47"/>
      <c r="D1131" s="47" t="s">
        <v>2128</v>
      </c>
      <c r="E1131" s="47" t="s">
        <v>2101</v>
      </c>
      <c r="F1131" s="47" t="s">
        <v>2102</v>
      </c>
      <c r="G1131" s="47" t="s">
        <v>2130</v>
      </c>
      <c r="H1131" s="47"/>
      <c r="I1131" s="47"/>
      <c r="J1131" s="60">
        <v>0.23</v>
      </c>
      <c r="K1131" s="47"/>
      <c r="L1131" s="47"/>
      <c r="M1131" s="47"/>
      <c r="N1131" s="47"/>
      <c r="O1131" s="47">
        <v>360.0</v>
      </c>
    </row>
    <row r="1132" ht="14.25" hidden="1" customHeight="1">
      <c r="A1132" s="47" t="s">
        <v>30</v>
      </c>
      <c r="B1132" s="47" t="s">
        <v>474</v>
      </c>
      <c r="C1132" s="47"/>
      <c r="D1132" s="47" t="s">
        <v>2128</v>
      </c>
      <c r="E1132" s="47" t="s">
        <v>2073</v>
      </c>
      <c r="F1132" s="47" t="s">
        <v>2074</v>
      </c>
      <c r="G1132" s="47" t="s">
        <v>2131</v>
      </c>
      <c r="H1132" s="47"/>
      <c r="I1132" s="47"/>
      <c r="J1132" s="47">
        <v>0.23</v>
      </c>
      <c r="K1132" s="47"/>
      <c r="L1132" s="47"/>
      <c r="M1132" s="47"/>
      <c r="N1132" s="47"/>
      <c r="O1132" s="47">
        <v>364.0</v>
      </c>
    </row>
    <row r="1133" ht="14.25" hidden="1" customHeight="1">
      <c r="A1133" s="47" t="s">
        <v>30</v>
      </c>
      <c r="B1133" s="47" t="s">
        <v>473</v>
      </c>
      <c r="C1133" s="47"/>
      <c r="D1133" s="47" t="s">
        <v>2128</v>
      </c>
      <c r="E1133" s="47" t="s">
        <v>2073</v>
      </c>
      <c r="F1133" s="47" t="s">
        <v>2074</v>
      </c>
      <c r="G1133" s="47" t="s">
        <v>2131</v>
      </c>
      <c r="H1133" s="47"/>
      <c r="I1133" s="47"/>
      <c r="J1133" s="47">
        <v>0.23</v>
      </c>
      <c r="K1133" s="47"/>
      <c r="L1133" s="47"/>
      <c r="M1133" s="47"/>
      <c r="N1133" s="47"/>
      <c r="O1133" s="47">
        <v>346.0</v>
      </c>
    </row>
    <row r="1134" ht="14.25" hidden="1" customHeight="1">
      <c r="A1134" s="47" t="s">
        <v>32</v>
      </c>
      <c r="B1134" s="47" t="s">
        <v>471</v>
      </c>
      <c r="C1134" s="47"/>
      <c r="D1134" s="47" t="s">
        <v>2128</v>
      </c>
      <c r="E1134" s="47" t="s">
        <v>2073</v>
      </c>
      <c r="F1134" s="60" t="s">
        <v>2089</v>
      </c>
      <c r="G1134" s="47" t="s">
        <v>2131</v>
      </c>
      <c r="H1134" s="47"/>
      <c r="I1134" s="47"/>
      <c r="J1134" s="47">
        <v>1.0</v>
      </c>
      <c r="K1134" s="47"/>
      <c r="L1134" s="47"/>
      <c r="M1134" s="47"/>
      <c r="N1134" s="47"/>
      <c r="O1134" s="47">
        <v>616.0</v>
      </c>
    </row>
    <row r="1135" ht="14.25" hidden="1" customHeight="1">
      <c r="A1135" s="47" t="s">
        <v>32</v>
      </c>
      <c r="B1135" s="47" t="s">
        <v>476</v>
      </c>
      <c r="C1135" s="47"/>
      <c r="D1135" s="47" t="s">
        <v>2128</v>
      </c>
      <c r="E1135" s="47" t="s">
        <v>2073</v>
      </c>
      <c r="F1135" s="60" t="s">
        <v>2089</v>
      </c>
      <c r="G1135" s="47" t="s">
        <v>2131</v>
      </c>
      <c r="H1135" s="47"/>
      <c r="I1135" s="47"/>
      <c r="J1135" s="47">
        <v>0.13</v>
      </c>
      <c r="K1135" s="47"/>
      <c r="L1135" s="47"/>
      <c r="M1135" s="47"/>
      <c r="N1135" s="47"/>
      <c r="O1135" s="47">
        <v>670.0</v>
      </c>
    </row>
    <row r="1136" ht="14.25" hidden="1" customHeight="1">
      <c r="A1136" s="47" t="s">
        <v>32</v>
      </c>
      <c r="B1136" s="47" t="s">
        <v>477</v>
      </c>
      <c r="C1136" s="47"/>
      <c r="D1136" s="47" t="s">
        <v>2128</v>
      </c>
      <c r="E1136" s="47" t="s">
        <v>2073</v>
      </c>
      <c r="F1136" s="60" t="s">
        <v>2089</v>
      </c>
      <c r="G1136" s="47" t="s">
        <v>2131</v>
      </c>
      <c r="H1136" s="47"/>
      <c r="I1136" s="47"/>
      <c r="J1136" s="47">
        <v>0.16</v>
      </c>
      <c r="K1136" s="47"/>
      <c r="L1136" s="47"/>
      <c r="M1136" s="47"/>
      <c r="N1136" s="47"/>
      <c r="O1136" s="47">
        <v>688.0</v>
      </c>
    </row>
    <row r="1137" ht="14.25" hidden="1" customHeight="1">
      <c r="A1137" s="47" t="s">
        <v>32</v>
      </c>
      <c r="B1137" s="47" t="s">
        <v>478</v>
      </c>
      <c r="C1137" s="47"/>
      <c r="D1137" s="47" t="s">
        <v>2128</v>
      </c>
      <c r="E1137" s="47" t="s">
        <v>2073</v>
      </c>
      <c r="F1137" s="60" t="s">
        <v>2089</v>
      </c>
      <c r="G1137" s="47" t="s">
        <v>2131</v>
      </c>
      <c r="H1137" s="47"/>
      <c r="I1137" s="47"/>
      <c r="J1137" s="47">
        <v>0.13</v>
      </c>
      <c r="K1137" s="47"/>
      <c r="L1137" s="47"/>
      <c r="M1137" s="47"/>
      <c r="N1137" s="47"/>
      <c r="O1137" s="47">
        <v>706.0</v>
      </c>
    </row>
    <row r="1138" ht="14.25" hidden="1" customHeight="1">
      <c r="A1138" s="47" t="s">
        <v>32</v>
      </c>
      <c r="B1138" s="47" t="s">
        <v>480</v>
      </c>
      <c r="C1138" s="47"/>
      <c r="D1138" s="47" t="s">
        <v>2128</v>
      </c>
      <c r="E1138" s="47" t="s">
        <v>2073</v>
      </c>
      <c r="F1138" s="60" t="s">
        <v>2089</v>
      </c>
      <c r="G1138" s="47" t="s">
        <v>2131</v>
      </c>
      <c r="H1138" s="47"/>
      <c r="I1138" s="47"/>
      <c r="J1138" s="47">
        <v>0.089</v>
      </c>
      <c r="K1138" s="47"/>
      <c r="L1138" s="47"/>
      <c r="M1138" s="47"/>
      <c r="N1138" s="47"/>
      <c r="O1138" s="47">
        <v>724.0</v>
      </c>
    </row>
    <row r="1139" ht="14.25" hidden="1" customHeight="1">
      <c r="A1139" s="47" t="s">
        <v>32</v>
      </c>
      <c r="B1139" s="47" t="s">
        <v>481</v>
      </c>
      <c r="C1139" s="47"/>
      <c r="D1139" s="47" t="s">
        <v>2128</v>
      </c>
      <c r="E1139" s="47" t="s">
        <v>2073</v>
      </c>
      <c r="F1139" s="60" t="s">
        <v>2089</v>
      </c>
      <c r="G1139" s="47" t="s">
        <v>2131</v>
      </c>
      <c r="H1139" s="47"/>
      <c r="I1139" s="47"/>
      <c r="J1139" s="47">
        <v>0.1</v>
      </c>
      <c r="K1139" s="47"/>
      <c r="L1139" s="47"/>
      <c r="M1139" s="47"/>
      <c r="N1139" s="47"/>
      <c r="O1139" s="47">
        <v>742.0</v>
      </c>
    </row>
    <row r="1140" ht="14.25" hidden="1" customHeight="1">
      <c r="A1140" s="47" t="s">
        <v>32</v>
      </c>
      <c r="B1140" s="47" t="s">
        <v>482</v>
      </c>
      <c r="C1140" s="47"/>
      <c r="D1140" s="47" t="s">
        <v>2128</v>
      </c>
      <c r="E1140" s="47" t="s">
        <v>2073</v>
      </c>
      <c r="F1140" s="60" t="s">
        <v>2089</v>
      </c>
      <c r="G1140" s="47" t="s">
        <v>2131</v>
      </c>
      <c r="H1140" s="47"/>
      <c r="I1140" s="47"/>
      <c r="J1140" s="47">
        <v>0.092</v>
      </c>
      <c r="K1140" s="47"/>
      <c r="L1140" s="47"/>
      <c r="M1140" s="47"/>
      <c r="N1140" s="47"/>
      <c r="O1140" s="47">
        <v>760.0</v>
      </c>
    </row>
    <row r="1141" ht="14.25" hidden="1" customHeight="1">
      <c r="A1141" s="47" t="s">
        <v>32</v>
      </c>
      <c r="B1141" s="47" t="s">
        <v>484</v>
      </c>
      <c r="C1141" s="47"/>
      <c r="D1141" s="47" t="s">
        <v>2128</v>
      </c>
      <c r="E1141" s="47" t="s">
        <v>2073</v>
      </c>
      <c r="F1141" s="60" t="s">
        <v>2089</v>
      </c>
      <c r="G1141" s="47" t="s">
        <v>2131</v>
      </c>
      <c r="H1141" s="47"/>
      <c r="I1141" s="47"/>
      <c r="J1141" s="47">
        <v>0.082</v>
      </c>
      <c r="K1141" s="47"/>
      <c r="L1141" s="47"/>
      <c r="M1141" s="47"/>
      <c r="N1141" s="47"/>
      <c r="O1141" s="47">
        <v>778.0</v>
      </c>
    </row>
    <row r="1142" ht="14.25" hidden="1" customHeight="1">
      <c r="A1142" s="47" t="s">
        <v>32</v>
      </c>
      <c r="B1142" s="47" t="s">
        <v>485</v>
      </c>
      <c r="C1142" s="47"/>
      <c r="D1142" s="47" t="s">
        <v>2128</v>
      </c>
      <c r="E1142" s="47" t="s">
        <v>2073</v>
      </c>
      <c r="F1142" s="60" t="s">
        <v>2089</v>
      </c>
      <c r="G1142" s="47" t="s">
        <v>2131</v>
      </c>
      <c r="H1142" s="47"/>
      <c r="I1142" s="47"/>
      <c r="J1142" s="47">
        <v>0.082</v>
      </c>
      <c r="K1142" s="47"/>
      <c r="L1142" s="47"/>
      <c r="M1142" s="47"/>
      <c r="N1142" s="47"/>
      <c r="O1142" s="47">
        <v>796.0</v>
      </c>
    </row>
    <row r="1143" ht="14.25" hidden="1" customHeight="1">
      <c r="A1143" s="47" t="s">
        <v>32</v>
      </c>
      <c r="B1143" s="47" t="s">
        <v>486</v>
      </c>
      <c r="C1143" s="47"/>
      <c r="D1143" s="47" t="s">
        <v>2128</v>
      </c>
      <c r="E1143" s="47" t="s">
        <v>2073</v>
      </c>
      <c r="F1143" s="60" t="s">
        <v>2089</v>
      </c>
      <c r="G1143" s="47" t="s">
        <v>2131</v>
      </c>
      <c r="H1143" s="47"/>
      <c r="I1143" s="47"/>
      <c r="J1143" s="47">
        <v>0.082</v>
      </c>
      <c r="K1143" s="47"/>
      <c r="L1143" s="47"/>
      <c r="M1143" s="47"/>
      <c r="N1143" s="47"/>
      <c r="O1143" s="47">
        <v>814.0</v>
      </c>
    </row>
    <row r="1144" ht="14.25" hidden="1" customHeight="1">
      <c r="A1144" s="47" t="s">
        <v>32</v>
      </c>
      <c r="B1144" s="47" t="s">
        <v>488</v>
      </c>
      <c r="C1144" s="47"/>
      <c r="D1144" s="47" t="s">
        <v>2128</v>
      </c>
      <c r="E1144" s="47" t="s">
        <v>2073</v>
      </c>
      <c r="F1144" s="60" t="s">
        <v>2089</v>
      </c>
      <c r="G1144" s="47" t="s">
        <v>2131</v>
      </c>
      <c r="H1144" s="47"/>
      <c r="I1144" s="47"/>
      <c r="J1144" s="47">
        <v>0.065</v>
      </c>
      <c r="K1144" s="47"/>
      <c r="L1144" s="47"/>
      <c r="M1144" s="47"/>
      <c r="N1144" s="47"/>
      <c r="O1144" s="47">
        <v>832.0</v>
      </c>
    </row>
    <row r="1145" ht="14.25" hidden="1" customHeight="1">
      <c r="A1145" s="47" t="s">
        <v>32</v>
      </c>
      <c r="B1145" s="47" t="s">
        <v>489</v>
      </c>
      <c r="C1145" s="47"/>
      <c r="D1145" s="47" t="s">
        <v>2128</v>
      </c>
      <c r="E1145" s="47" t="s">
        <v>2073</v>
      </c>
      <c r="F1145" s="60" t="s">
        <v>2089</v>
      </c>
      <c r="G1145" s="47" t="s">
        <v>2131</v>
      </c>
      <c r="H1145" s="47"/>
      <c r="I1145" s="47"/>
      <c r="J1145" s="47">
        <v>0.072</v>
      </c>
      <c r="K1145" s="47"/>
      <c r="L1145" s="47"/>
      <c r="M1145" s="47"/>
      <c r="N1145" s="47"/>
      <c r="O1145" s="47">
        <v>850.0</v>
      </c>
    </row>
    <row r="1146" ht="14.25" hidden="1" customHeight="1">
      <c r="A1146" s="47" t="s">
        <v>32</v>
      </c>
      <c r="B1146" s="47" t="s">
        <v>490</v>
      </c>
      <c r="C1146" s="47"/>
      <c r="D1146" s="47" t="s">
        <v>2128</v>
      </c>
      <c r="E1146" s="47" t="s">
        <v>2073</v>
      </c>
      <c r="F1146" s="60" t="s">
        <v>2089</v>
      </c>
      <c r="G1146" s="47" t="s">
        <v>2131</v>
      </c>
      <c r="H1146" s="47"/>
      <c r="I1146" s="47"/>
      <c r="J1146" s="47">
        <v>0.058</v>
      </c>
      <c r="K1146" s="47"/>
      <c r="L1146" s="47"/>
      <c r="M1146" s="47"/>
      <c r="N1146" s="47"/>
      <c r="O1146" s="47">
        <v>868.0</v>
      </c>
    </row>
    <row r="1147" ht="14.25" hidden="1" customHeight="1">
      <c r="A1147" s="47" t="s">
        <v>32</v>
      </c>
      <c r="B1147" s="47" t="s">
        <v>491</v>
      </c>
      <c r="C1147" s="47"/>
      <c r="D1147" s="47" t="s">
        <v>2128</v>
      </c>
      <c r="E1147" s="47" t="s">
        <v>2073</v>
      </c>
      <c r="F1147" s="60" t="s">
        <v>2089</v>
      </c>
      <c r="G1147" s="47" t="s">
        <v>2131</v>
      </c>
      <c r="H1147" s="47"/>
      <c r="I1147" s="47"/>
      <c r="J1147" s="47">
        <v>0.045</v>
      </c>
      <c r="K1147" s="47"/>
      <c r="L1147" s="47"/>
      <c r="M1147" s="47"/>
      <c r="N1147" s="47"/>
      <c r="O1147" s="47">
        <v>886.0</v>
      </c>
    </row>
    <row r="1148" ht="14.25" hidden="1" customHeight="1">
      <c r="A1148" s="47" t="s">
        <v>30</v>
      </c>
      <c r="B1148" s="47" t="s">
        <v>471</v>
      </c>
      <c r="C1148" s="47"/>
      <c r="D1148" s="47" t="s">
        <v>2128</v>
      </c>
      <c r="E1148" s="47" t="s">
        <v>2073</v>
      </c>
      <c r="F1148" s="60" t="s">
        <v>2089</v>
      </c>
      <c r="G1148" s="47" t="s">
        <v>2131</v>
      </c>
      <c r="H1148" s="47"/>
      <c r="I1148" s="47"/>
      <c r="J1148" s="47">
        <v>0.23</v>
      </c>
      <c r="K1148" s="47"/>
      <c r="L1148" s="47"/>
      <c r="M1148" s="47"/>
      <c r="N1148" s="47"/>
      <c r="O1148" s="47">
        <v>328.0</v>
      </c>
    </row>
    <row r="1149" ht="14.25" hidden="1" customHeight="1">
      <c r="A1149" s="47" t="s">
        <v>30</v>
      </c>
      <c r="B1149" s="47" t="s">
        <v>476</v>
      </c>
      <c r="C1149" s="47"/>
      <c r="D1149" s="47" t="s">
        <v>2128</v>
      </c>
      <c r="E1149" s="47" t="s">
        <v>2073</v>
      </c>
      <c r="F1149" s="60" t="s">
        <v>2089</v>
      </c>
      <c r="G1149" s="47" t="s">
        <v>2131</v>
      </c>
      <c r="H1149" s="47"/>
      <c r="I1149" s="47"/>
      <c r="J1149" s="47">
        <v>0.225</v>
      </c>
      <c r="K1149" s="47"/>
      <c r="L1149" s="47"/>
      <c r="M1149" s="47"/>
      <c r="N1149" s="47"/>
      <c r="O1149" s="47">
        <v>382.0</v>
      </c>
    </row>
    <row r="1150" ht="14.25" hidden="1" customHeight="1">
      <c r="A1150" s="47" t="s">
        <v>30</v>
      </c>
      <c r="B1150" s="47" t="s">
        <v>477</v>
      </c>
      <c r="C1150" s="47"/>
      <c r="D1150" s="47" t="s">
        <v>2128</v>
      </c>
      <c r="E1150" s="47" t="s">
        <v>2073</v>
      </c>
      <c r="F1150" s="60" t="s">
        <v>2089</v>
      </c>
      <c r="G1150" s="47" t="s">
        <v>2131</v>
      </c>
      <c r="H1150" s="47"/>
      <c r="I1150" s="47"/>
      <c r="J1150" s="47">
        <v>0.23</v>
      </c>
      <c r="K1150" s="47"/>
      <c r="L1150" s="47"/>
      <c r="M1150" s="47"/>
      <c r="N1150" s="47"/>
      <c r="O1150" s="47">
        <v>400.0</v>
      </c>
    </row>
    <row r="1151" ht="14.25" hidden="1" customHeight="1">
      <c r="A1151" s="47" t="s">
        <v>30</v>
      </c>
      <c r="B1151" s="47" t="s">
        <v>478</v>
      </c>
      <c r="C1151" s="47"/>
      <c r="D1151" s="47" t="s">
        <v>2128</v>
      </c>
      <c r="E1151" s="47" t="s">
        <v>2073</v>
      </c>
      <c r="F1151" s="60" t="s">
        <v>2089</v>
      </c>
      <c r="G1151" s="47" t="s">
        <v>2131</v>
      </c>
      <c r="H1151" s="47"/>
      <c r="I1151" s="47"/>
      <c r="J1151" s="47">
        <v>0.224</v>
      </c>
      <c r="K1151" s="47"/>
      <c r="L1151" s="47"/>
      <c r="M1151" s="47"/>
      <c r="N1151" s="47"/>
      <c r="O1151" s="47">
        <v>418.0</v>
      </c>
    </row>
    <row r="1152" ht="14.25" hidden="1" customHeight="1">
      <c r="A1152" s="47" t="s">
        <v>30</v>
      </c>
      <c r="B1152" s="47" t="s">
        <v>480</v>
      </c>
      <c r="C1152" s="47"/>
      <c r="D1152" s="47" t="s">
        <v>2128</v>
      </c>
      <c r="E1152" s="47" t="s">
        <v>2073</v>
      </c>
      <c r="F1152" s="60" t="s">
        <v>2089</v>
      </c>
      <c r="G1152" s="47" t="s">
        <v>2131</v>
      </c>
      <c r="H1152" s="47"/>
      <c r="I1152" s="47"/>
      <c r="J1152" s="47">
        <v>0.178</v>
      </c>
      <c r="K1152" s="47"/>
      <c r="L1152" s="47"/>
      <c r="M1152" s="47"/>
      <c r="N1152" s="47"/>
      <c r="O1152" s="47">
        <v>436.0</v>
      </c>
    </row>
    <row r="1153" ht="14.25" hidden="1" customHeight="1">
      <c r="A1153" s="47" t="s">
        <v>30</v>
      </c>
      <c r="B1153" s="47" t="s">
        <v>481</v>
      </c>
      <c r="C1153" s="47"/>
      <c r="D1153" s="47" t="s">
        <v>2128</v>
      </c>
      <c r="E1153" s="47" t="s">
        <v>2073</v>
      </c>
      <c r="F1153" s="60" t="s">
        <v>2089</v>
      </c>
      <c r="G1153" s="47" t="s">
        <v>2131</v>
      </c>
      <c r="H1153" s="47"/>
      <c r="I1153" s="47"/>
      <c r="J1153" s="47">
        <v>0.184</v>
      </c>
      <c r="K1153" s="47"/>
      <c r="L1153" s="47"/>
      <c r="M1153" s="47"/>
      <c r="N1153" s="47"/>
      <c r="O1153" s="47">
        <v>454.0</v>
      </c>
    </row>
    <row r="1154" ht="14.25" hidden="1" customHeight="1">
      <c r="A1154" s="47" t="s">
        <v>30</v>
      </c>
      <c r="B1154" s="47" t="s">
        <v>482</v>
      </c>
      <c r="C1154" s="47"/>
      <c r="D1154" s="47" t="s">
        <v>2128</v>
      </c>
      <c r="E1154" s="47" t="s">
        <v>2073</v>
      </c>
      <c r="F1154" s="60" t="s">
        <v>2089</v>
      </c>
      <c r="G1154" s="47" t="s">
        <v>2131</v>
      </c>
      <c r="H1154" s="47"/>
      <c r="I1154" s="47"/>
      <c r="J1154" s="47">
        <v>0.175</v>
      </c>
      <c r="K1154" s="47"/>
      <c r="L1154" s="47"/>
      <c r="M1154" s="47"/>
      <c r="N1154" s="47"/>
      <c r="O1154" s="47">
        <v>472.0</v>
      </c>
    </row>
    <row r="1155" ht="14.25" hidden="1" customHeight="1">
      <c r="A1155" s="47" t="s">
        <v>30</v>
      </c>
      <c r="B1155" s="47" t="s">
        <v>484</v>
      </c>
      <c r="C1155" s="47"/>
      <c r="D1155" s="47" t="s">
        <v>2128</v>
      </c>
      <c r="E1155" s="47" t="s">
        <v>2073</v>
      </c>
      <c r="F1155" s="60" t="s">
        <v>2089</v>
      </c>
      <c r="G1155" s="47" t="s">
        <v>2131</v>
      </c>
      <c r="H1155" s="47"/>
      <c r="I1155" s="47"/>
      <c r="J1155" s="47">
        <v>0.156</v>
      </c>
      <c r="K1155" s="47"/>
      <c r="L1155" s="47"/>
      <c r="M1155" s="47"/>
      <c r="N1155" s="47"/>
      <c r="O1155" s="47">
        <v>490.0</v>
      </c>
    </row>
    <row r="1156" ht="14.25" hidden="1" customHeight="1">
      <c r="A1156" s="47" t="s">
        <v>30</v>
      </c>
      <c r="B1156" s="47" t="s">
        <v>485</v>
      </c>
      <c r="C1156" s="47"/>
      <c r="D1156" s="47" t="s">
        <v>2128</v>
      </c>
      <c r="E1156" s="47" t="s">
        <v>2073</v>
      </c>
      <c r="F1156" s="60" t="s">
        <v>2089</v>
      </c>
      <c r="G1156" s="47" t="s">
        <v>2131</v>
      </c>
      <c r="H1156" s="47"/>
      <c r="I1156" s="47"/>
      <c r="J1156" s="47">
        <v>0.161</v>
      </c>
      <c r="K1156" s="47"/>
      <c r="L1156" s="47"/>
      <c r="M1156" s="47"/>
      <c r="N1156" s="47"/>
      <c r="O1156" s="47">
        <v>508.0</v>
      </c>
    </row>
    <row r="1157" ht="14.25" hidden="1" customHeight="1">
      <c r="A1157" s="47" t="s">
        <v>30</v>
      </c>
      <c r="B1157" s="47" t="s">
        <v>486</v>
      </c>
      <c r="C1157" s="47"/>
      <c r="D1157" s="47" t="s">
        <v>2128</v>
      </c>
      <c r="E1157" s="47" t="s">
        <v>2073</v>
      </c>
      <c r="F1157" s="60" t="s">
        <v>2089</v>
      </c>
      <c r="G1157" s="47" t="s">
        <v>2131</v>
      </c>
      <c r="H1157" s="47"/>
      <c r="I1157" s="47"/>
      <c r="J1157" s="47">
        <v>0.161</v>
      </c>
      <c r="K1157" s="47"/>
      <c r="L1157" s="47"/>
      <c r="M1157" s="47"/>
      <c r="N1157" s="47"/>
      <c r="O1157" s="47">
        <v>526.0</v>
      </c>
    </row>
    <row r="1158" ht="14.25" hidden="1" customHeight="1">
      <c r="A1158" s="47" t="s">
        <v>30</v>
      </c>
      <c r="B1158" s="47" t="s">
        <v>488</v>
      </c>
      <c r="C1158" s="47"/>
      <c r="D1158" s="47" t="s">
        <v>2128</v>
      </c>
      <c r="E1158" s="47" t="s">
        <v>2073</v>
      </c>
      <c r="F1158" s="60" t="s">
        <v>2089</v>
      </c>
      <c r="G1158" s="47" t="s">
        <v>2131</v>
      </c>
      <c r="H1158" s="47"/>
      <c r="I1158" s="47"/>
      <c r="J1158" s="47">
        <v>0.145</v>
      </c>
      <c r="K1158" s="47"/>
      <c r="L1158" s="47"/>
      <c r="M1158" s="47"/>
      <c r="N1158" s="47"/>
      <c r="O1158" s="47">
        <v>544.0</v>
      </c>
    </row>
    <row r="1159" ht="14.25" hidden="1" customHeight="1">
      <c r="A1159" s="47" t="s">
        <v>30</v>
      </c>
      <c r="B1159" s="47" t="s">
        <v>489</v>
      </c>
      <c r="C1159" s="47"/>
      <c r="D1159" s="47" t="s">
        <v>2128</v>
      </c>
      <c r="E1159" s="47" t="s">
        <v>2073</v>
      </c>
      <c r="F1159" s="60" t="s">
        <v>2089</v>
      </c>
      <c r="G1159" s="47" t="s">
        <v>2131</v>
      </c>
      <c r="H1159" s="47"/>
      <c r="I1159" s="47"/>
      <c r="J1159" s="47">
        <v>0.145</v>
      </c>
      <c r="K1159" s="47"/>
      <c r="L1159" s="47"/>
      <c r="M1159" s="47"/>
      <c r="N1159" s="47"/>
      <c r="O1159" s="47">
        <v>562.0</v>
      </c>
    </row>
    <row r="1160" ht="14.25" hidden="1" customHeight="1">
      <c r="A1160" s="47" t="s">
        <v>30</v>
      </c>
      <c r="B1160" s="47" t="s">
        <v>490</v>
      </c>
      <c r="C1160" s="47"/>
      <c r="D1160" s="47" t="s">
        <v>2128</v>
      </c>
      <c r="E1160" s="47" t="s">
        <v>2073</v>
      </c>
      <c r="F1160" s="60" t="s">
        <v>2089</v>
      </c>
      <c r="G1160" s="47" t="s">
        <v>2131</v>
      </c>
      <c r="H1160" s="47"/>
      <c r="I1160" s="47"/>
      <c r="J1160" s="47">
        <v>0.136</v>
      </c>
      <c r="K1160" s="47"/>
      <c r="L1160" s="47"/>
      <c r="M1160" s="47"/>
      <c r="N1160" s="47"/>
      <c r="O1160" s="47">
        <v>580.0</v>
      </c>
    </row>
    <row r="1161" ht="14.25" hidden="1" customHeight="1">
      <c r="A1161" s="47" t="s">
        <v>30</v>
      </c>
      <c r="B1161" s="47" t="s">
        <v>491</v>
      </c>
      <c r="C1161" s="47"/>
      <c r="D1161" s="47" t="s">
        <v>2128</v>
      </c>
      <c r="E1161" s="47" t="s">
        <v>2073</v>
      </c>
      <c r="F1161" s="60" t="s">
        <v>2089</v>
      </c>
      <c r="G1161" s="47" t="s">
        <v>2131</v>
      </c>
      <c r="H1161" s="47"/>
      <c r="I1161" s="47"/>
      <c r="J1161" s="47">
        <v>0.125</v>
      </c>
      <c r="K1161" s="47"/>
      <c r="L1161" s="47"/>
      <c r="M1161" s="47"/>
      <c r="N1161" s="47"/>
      <c r="O1161" s="47">
        <v>598.0</v>
      </c>
    </row>
    <row r="1162" ht="14.25" hidden="1" customHeight="1">
      <c r="A1162" s="47" t="s">
        <v>32</v>
      </c>
      <c r="B1162" s="47" t="s">
        <v>474</v>
      </c>
      <c r="C1162" s="47"/>
      <c r="D1162" s="47" t="s">
        <v>2128</v>
      </c>
      <c r="E1162" s="47" t="s">
        <v>2073</v>
      </c>
      <c r="F1162" s="60" t="s">
        <v>2089</v>
      </c>
      <c r="G1162" s="47" t="s">
        <v>2131</v>
      </c>
      <c r="H1162" s="47"/>
      <c r="I1162" s="47"/>
      <c r="J1162" s="47">
        <v>0.24</v>
      </c>
      <c r="K1162" s="47"/>
      <c r="L1162" s="47"/>
      <c r="M1162" s="47"/>
      <c r="N1162" s="47"/>
      <c r="O1162" s="47">
        <v>652.0</v>
      </c>
    </row>
    <row r="1163" ht="14.25" hidden="1" customHeight="1">
      <c r="A1163" s="47" t="s">
        <v>32</v>
      </c>
      <c r="B1163" s="47" t="s">
        <v>473</v>
      </c>
      <c r="C1163" s="47"/>
      <c r="D1163" s="47" t="s">
        <v>2128</v>
      </c>
      <c r="E1163" s="47" t="s">
        <v>2073</v>
      </c>
      <c r="F1163" s="60" t="s">
        <v>2089</v>
      </c>
      <c r="G1163" s="47" t="s">
        <v>2131</v>
      </c>
      <c r="H1163" s="47"/>
      <c r="I1163" s="47"/>
      <c r="J1163" s="47">
        <v>0.15</v>
      </c>
      <c r="K1163" s="47"/>
      <c r="L1163" s="47"/>
      <c r="M1163" s="47"/>
      <c r="N1163" s="47"/>
      <c r="O1163" s="47">
        <v>634.0</v>
      </c>
    </row>
    <row r="1164" ht="14.25" hidden="1" customHeight="1">
      <c r="A1164" s="47" t="s">
        <v>30</v>
      </c>
      <c r="B1164" s="47" t="s">
        <v>474</v>
      </c>
      <c r="C1164" s="47"/>
      <c r="D1164" s="47" t="s">
        <v>2128</v>
      </c>
      <c r="E1164" s="47" t="s">
        <v>2073</v>
      </c>
      <c r="F1164" s="60" t="s">
        <v>2089</v>
      </c>
      <c r="G1164" s="47" t="s">
        <v>2131</v>
      </c>
      <c r="H1164" s="47"/>
      <c r="I1164" s="47"/>
      <c r="J1164" s="47">
        <v>0.23</v>
      </c>
      <c r="K1164" s="47"/>
      <c r="L1164" s="47"/>
      <c r="M1164" s="47"/>
      <c r="N1164" s="47"/>
      <c r="O1164" s="47">
        <v>364.0</v>
      </c>
    </row>
    <row r="1165" ht="14.25" hidden="1" customHeight="1">
      <c r="A1165" s="47" t="s">
        <v>30</v>
      </c>
      <c r="B1165" s="47" t="s">
        <v>473</v>
      </c>
      <c r="C1165" s="47"/>
      <c r="D1165" s="47" t="s">
        <v>2128</v>
      </c>
      <c r="E1165" s="47" t="s">
        <v>2073</v>
      </c>
      <c r="F1165" s="60" t="s">
        <v>2089</v>
      </c>
      <c r="G1165" s="47" t="s">
        <v>2131</v>
      </c>
      <c r="H1165" s="47"/>
      <c r="I1165" s="47"/>
      <c r="J1165" s="47">
        <v>0.23</v>
      </c>
      <c r="K1165" s="47"/>
      <c r="L1165" s="47"/>
      <c r="M1165" s="47"/>
      <c r="N1165" s="47"/>
      <c r="O1165" s="47">
        <v>346.0</v>
      </c>
    </row>
    <row r="1166" ht="14.25" hidden="1" customHeight="1">
      <c r="A1166" s="45" t="s">
        <v>30</v>
      </c>
      <c r="B1166" s="45" t="s">
        <v>474</v>
      </c>
      <c r="C1166" s="45"/>
      <c r="D1166" s="45" t="s">
        <v>2128</v>
      </c>
      <c r="E1166" s="45" t="s">
        <v>2090</v>
      </c>
      <c r="F1166" s="45" t="s">
        <v>2074</v>
      </c>
      <c r="G1166" s="45" t="s">
        <v>2132</v>
      </c>
      <c r="H1166" s="45"/>
      <c r="I1166" s="45"/>
      <c r="J1166" s="45">
        <v>0.23</v>
      </c>
      <c r="K1166" s="45"/>
      <c r="L1166" s="45"/>
      <c r="M1166" s="45"/>
      <c r="N1166" s="45"/>
      <c r="O1166" s="45">
        <v>365.0</v>
      </c>
    </row>
    <row r="1167" ht="14.25" hidden="1" customHeight="1">
      <c r="A1167" s="45" t="s">
        <v>30</v>
      </c>
      <c r="B1167" s="45" t="s">
        <v>473</v>
      </c>
      <c r="C1167" s="45"/>
      <c r="D1167" s="45" t="s">
        <v>2128</v>
      </c>
      <c r="E1167" s="45" t="s">
        <v>2090</v>
      </c>
      <c r="F1167" s="45" t="s">
        <v>2074</v>
      </c>
      <c r="G1167" s="45" t="s">
        <v>2132</v>
      </c>
      <c r="H1167" s="45"/>
      <c r="I1167" s="45"/>
      <c r="J1167" s="45">
        <v>0.23</v>
      </c>
      <c r="K1167" s="45"/>
      <c r="L1167" s="45"/>
      <c r="M1167" s="45"/>
      <c r="N1167" s="45"/>
      <c r="O1167" s="45">
        <v>347.0</v>
      </c>
    </row>
    <row r="1168" ht="14.25" hidden="1" customHeight="1">
      <c r="A1168" s="47" t="s">
        <v>30</v>
      </c>
      <c r="B1168" s="47" t="s">
        <v>474</v>
      </c>
      <c r="C1168" s="47"/>
      <c r="D1168" s="47" t="s">
        <v>2128</v>
      </c>
      <c r="E1168" s="47" t="s">
        <v>2090</v>
      </c>
      <c r="F1168" s="47" t="s">
        <v>2089</v>
      </c>
      <c r="G1168" s="47" t="s">
        <v>2132</v>
      </c>
      <c r="H1168" s="47"/>
      <c r="I1168" s="47"/>
      <c r="J1168" s="47">
        <v>0.23</v>
      </c>
      <c r="K1168" s="47"/>
      <c r="L1168" s="47"/>
      <c r="M1168" s="47"/>
      <c r="N1168" s="47"/>
      <c r="O1168" s="47">
        <v>374.0</v>
      </c>
    </row>
    <row r="1169" ht="14.25" hidden="1" customHeight="1">
      <c r="A1169" s="47" t="s">
        <v>30</v>
      </c>
      <c r="B1169" s="47" t="s">
        <v>473</v>
      </c>
      <c r="C1169" s="47"/>
      <c r="D1169" s="47" t="s">
        <v>2128</v>
      </c>
      <c r="E1169" s="47" t="s">
        <v>2090</v>
      </c>
      <c r="F1169" s="47" t="s">
        <v>2089</v>
      </c>
      <c r="G1169" s="47" t="s">
        <v>2132</v>
      </c>
      <c r="H1169" s="47"/>
      <c r="I1169" s="47"/>
      <c r="J1169" s="47">
        <v>0.23</v>
      </c>
      <c r="K1169" s="47"/>
      <c r="L1169" s="47"/>
      <c r="M1169" s="47"/>
      <c r="N1169" s="47"/>
      <c r="O1169" s="47">
        <v>356.0</v>
      </c>
    </row>
    <row r="1170" ht="14.25" hidden="1" customHeight="1">
      <c r="A1170" s="47" t="s">
        <v>40</v>
      </c>
      <c r="B1170" s="47" t="s">
        <v>472</v>
      </c>
      <c r="C1170" s="47"/>
      <c r="D1170" s="47" t="s">
        <v>2138</v>
      </c>
      <c r="E1170" s="47" t="s">
        <v>2081</v>
      </c>
      <c r="F1170" s="47" t="s">
        <v>2074</v>
      </c>
      <c r="G1170" s="8" t="s">
        <v>2100</v>
      </c>
      <c r="H1170" s="47"/>
      <c r="I1170" s="47"/>
      <c r="J1170" s="47">
        <v>0.75</v>
      </c>
      <c r="K1170" s="47"/>
      <c r="L1170" s="47"/>
      <c r="M1170" s="47">
        <v>0.25</v>
      </c>
      <c r="N1170" s="47"/>
      <c r="O1170" s="47">
        <v>2578.0</v>
      </c>
    </row>
    <row r="1171" ht="14.25" hidden="1" customHeight="1">
      <c r="A1171" s="45" t="s">
        <v>32</v>
      </c>
      <c r="B1171" s="45" t="s">
        <v>490</v>
      </c>
      <c r="C1171" s="45"/>
      <c r="D1171" s="45" t="s">
        <v>2138</v>
      </c>
      <c r="E1171" s="45" t="s">
        <v>2081</v>
      </c>
      <c r="F1171" s="45" t="s">
        <v>2074</v>
      </c>
      <c r="G1171" s="45" t="s">
        <v>2176</v>
      </c>
      <c r="H1171" s="45"/>
      <c r="I1171" s="45"/>
      <c r="J1171" s="45">
        <v>0.52</v>
      </c>
      <c r="K1171" s="45"/>
      <c r="L1171" s="45"/>
      <c r="M1171" s="45">
        <v>0.49</v>
      </c>
      <c r="N1171" s="45"/>
      <c r="O1171" s="45">
        <v>875.0</v>
      </c>
    </row>
    <row r="1172" ht="14.25" hidden="1" customHeight="1">
      <c r="A1172" s="45" t="s">
        <v>32</v>
      </c>
      <c r="B1172" s="45" t="s">
        <v>491</v>
      </c>
      <c r="C1172" s="45"/>
      <c r="D1172" s="45" t="s">
        <v>2138</v>
      </c>
      <c r="E1172" s="45" t="s">
        <v>2081</v>
      </c>
      <c r="F1172" s="45" t="s">
        <v>2074</v>
      </c>
      <c r="G1172" s="61" t="s">
        <v>2177</v>
      </c>
      <c r="H1172" s="45"/>
      <c r="I1172" s="45"/>
      <c r="J1172" s="45">
        <v>0.52</v>
      </c>
      <c r="K1172" s="45"/>
      <c r="L1172" s="45"/>
      <c r="M1172" s="45">
        <v>0.49</v>
      </c>
      <c r="N1172" s="45"/>
      <c r="O1172" s="45">
        <v>893.0</v>
      </c>
    </row>
    <row r="1173" ht="14.25" hidden="1" customHeight="1">
      <c r="A1173" s="45" t="s">
        <v>30</v>
      </c>
      <c r="B1173" s="45" t="s">
        <v>474</v>
      </c>
      <c r="C1173" s="45"/>
      <c r="D1173" s="45" t="s">
        <v>2138</v>
      </c>
      <c r="E1173" s="45" t="s">
        <v>2081</v>
      </c>
      <c r="F1173" s="45" t="s">
        <v>2074</v>
      </c>
      <c r="G1173" s="45" t="s">
        <v>2097</v>
      </c>
      <c r="H1173" s="45"/>
      <c r="I1173" s="45"/>
      <c r="J1173" s="45">
        <v>1.22</v>
      </c>
      <c r="K1173" s="45"/>
      <c r="L1173" s="45"/>
      <c r="M1173" s="45">
        <v>0.54</v>
      </c>
      <c r="N1173" s="45"/>
      <c r="O1173" s="45">
        <v>371.0</v>
      </c>
    </row>
    <row r="1174" ht="14.25" hidden="1" customHeight="1">
      <c r="A1174" s="45" t="s">
        <v>30</v>
      </c>
      <c r="B1174" s="45" t="s">
        <v>473</v>
      </c>
      <c r="C1174" s="45"/>
      <c r="D1174" s="45" t="s">
        <v>2138</v>
      </c>
      <c r="E1174" s="45" t="s">
        <v>2081</v>
      </c>
      <c r="F1174" s="45" t="s">
        <v>2074</v>
      </c>
      <c r="G1174" s="45" t="s">
        <v>2097</v>
      </c>
      <c r="H1174" s="45"/>
      <c r="I1174" s="45"/>
      <c r="J1174" s="45">
        <v>1.22</v>
      </c>
      <c r="K1174" s="45"/>
      <c r="L1174" s="45"/>
      <c r="M1174" s="45">
        <v>0.54</v>
      </c>
      <c r="N1174" s="45"/>
      <c r="O1174" s="45">
        <v>353.0</v>
      </c>
    </row>
    <row r="1175" ht="14.25" hidden="1" customHeight="1">
      <c r="A1175" s="45" t="s">
        <v>40</v>
      </c>
      <c r="B1175" s="45" t="s">
        <v>472</v>
      </c>
      <c r="C1175" s="45"/>
      <c r="D1175" s="45" t="s">
        <v>2138</v>
      </c>
      <c r="E1175" s="45" t="s">
        <v>2081</v>
      </c>
      <c r="F1175" s="45" t="s">
        <v>2089</v>
      </c>
      <c r="G1175" s="45" t="s">
        <v>2100</v>
      </c>
      <c r="H1175" s="45"/>
      <c r="I1175" s="45"/>
      <c r="J1175" s="45">
        <v>0.75</v>
      </c>
      <c r="K1175" s="45"/>
      <c r="L1175" s="45"/>
      <c r="M1175" s="45">
        <v>0.25</v>
      </c>
      <c r="N1175" s="45"/>
      <c r="O1175" s="45">
        <v>2603.0</v>
      </c>
    </row>
    <row r="1176" ht="14.25" hidden="1" customHeight="1">
      <c r="A1176" s="45" t="s">
        <v>40</v>
      </c>
      <c r="B1176" s="45" t="s">
        <v>475</v>
      </c>
      <c r="C1176" s="45"/>
      <c r="D1176" s="45" t="s">
        <v>2126</v>
      </c>
      <c r="E1176" s="45" t="s">
        <v>2101</v>
      </c>
      <c r="F1176" s="45" t="s">
        <v>2089</v>
      </c>
      <c r="G1176" s="93" t="s">
        <v>2143</v>
      </c>
      <c r="H1176" s="45"/>
      <c r="I1176" s="45"/>
      <c r="J1176" s="45">
        <v>0.055</v>
      </c>
      <c r="K1176" s="45"/>
      <c r="L1176" s="45"/>
      <c r="M1176" s="45"/>
      <c r="N1176" s="45"/>
      <c r="O1176" s="45">
        <v>2661.0</v>
      </c>
    </row>
    <row r="1177" ht="14.25" hidden="1" customHeight="1">
      <c r="A1177" s="45" t="s">
        <v>40</v>
      </c>
      <c r="B1177" s="45" t="s">
        <v>475</v>
      </c>
      <c r="C1177" s="45"/>
      <c r="D1177" s="45" t="s">
        <v>2128</v>
      </c>
      <c r="E1177" s="45" t="s">
        <v>2075</v>
      </c>
      <c r="F1177" s="45" t="s">
        <v>2089</v>
      </c>
      <c r="G1177" s="45" t="s">
        <v>2129</v>
      </c>
      <c r="H1177" s="45"/>
      <c r="I1177" s="45"/>
      <c r="J1177" s="45">
        <v>0.104</v>
      </c>
      <c r="K1177" s="45"/>
      <c r="L1177" s="45"/>
      <c r="M1177" s="45"/>
      <c r="N1177" s="45"/>
      <c r="O1177" s="45">
        <v>2663.0</v>
      </c>
    </row>
    <row r="1178" ht="14.25" hidden="1" customHeight="1">
      <c r="A1178" s="47" t="s">
        <v>40</v>
      </c>
      <c r="B1178" s="47" t="s">
        <v>475</v>
      </c>
      <c r="C1178" s="47"/>
      <c r="D1178" s="47" t="s">
        <v>2128</v>
      </c>
      <c r="E1178" s="47" t="s">
        <v>2101</v>
      </c>
      <c r="F1178" s="47" t="s">
        <v>2089</v>
      </c>
      <c r="G1178" s="47" t="s">
        <v>2130</v>
      </c>
      <c r="H1178" s="47"/>
      <c r="I1178" s="47"/>
      <c r="J1178" s="47">
        <v>0.084</v>
      </c>
      <c r="K1178" s="47"/>
      <c r="L1178" s="47"/>
      <c r="M1178" s="47"/>
      <c r="N1178" s="47"/>
      <c r="O1178" s="47">
        <v>2664.0</v>
      </c>
    </row>
    <row r="1179" ht="14.25" hidden="1" customHeight="1">
      <c r="A1179" s="45" t="s">
        <v>40</v>
      </c>
      <c r="B1179" s="45" t="s">
        <v>475</v>
      </c>
      <c r="C1179" s="45"/>
      <c r="D1179" s="45" t="s">
        <v>2128</v>
      </c>
      <c r="E1179" s="45" t="s">
        <v>2073</v>
      </c>
      <c r="F1179" s="45" t="s">
        <v>2089</v>
      </c>
      <c r="G1179" s="45" t="s">
        <v>2131</v>
      </c>
      <c r="H1179" s="45"/>
      <c r="I1179" s="45"/>
      <c r="J1179" s="45">
        <v>0.064</v>
      </c>
      <c r="K1179" s="45"/>
      <c r="L1179" s="45"/>
      <c r="M1179" s="45"/>
      <c r="N1179" s="45"/>
      <c r="O1179" s="45">
        <v>2665.0</v>
      </c>
    </row>
    <row r="1180" ht="14.25" hidden="1" customHeight="1">
      <c r="A1180" s="47" t="s">
        <v>40</v>
      </c>
      <c r="B1180" s="47" t="s">
        <v>475</v>
      </c>
      <c r="C1180" s="47"/>
      <c r="D1180" s="47" t="s">
        <v>2128</v>
      </c>
      <c r="E1180" s="47" t="s">
        <v>2090</v>
      </c>
      <c r="F1180" s="47" t="s">
        <v>2089</v>
      </c>
      <c r="G1180" s="47" t="s">
        <v>2132</v>
      </c>
      <c r="H1180" s="47"/>
      <c r="I1180" s="47"/>
      <c r="J1180" s="47">
        <v>0.089</v>
      </c>
      <c r="K1180" s="47"/>
      <c r="L1180" s="47"/>
      <c r="M1180" s="47"/>
      <c r="N1180" s="47"/>
      <c r="O1180" s="47">
        <v>2666.0</v>
      </c>
    </row>
    <row r="1181" ht="14.25" hidden="1" customHeight="1">
      <c r="A1181" s="47" t="s">
        <v>34</v>
      </c>
      <c r="B1181" s="60" t="s">
        <v>476</v>
      </c>
      <c r="C1181" s="47"/>
      <c r="D1181" s="47" t="s">
        <v>2126</v>
      </c>
      <c r="E1181" s="47" t="s">
        <v>2088</v>
      </c>
      <c r="F1181" s="47" t="s">
        <v>2089</v>
      </c>
      <c r="G1181" s="45" t="s">
        <v>2157</v>
      </c>
      <c r="H1181" s="47"/>
      <c r="I1181" s="47"/>
      <c r="J1181" s="47">
        <v>0.063</v>
      </c>
      <c r="K1181" s="47"/>
      <c r="L1181" s="47"/>
      <c r="M1181" s="47"/>
      <c r="N1181" s="47"/>
      <c r="O1181" s="47">
        <v>1188.0</v>
      </c>
    </row>
    <row r="1182" ht="14.25" hidden="1" customHeight="1">
      <c r="A1182" s="45" t="s">
        <v>40</v>
      </c>
      <c r="B1182" s="45" t="s">
        <v>475</v>
      </c>
      <c r="C1182" s="45"/>
      <c r="D1182" s="45" t="s">
        <v>2133</v>
      </c>
      <c r="E1182" s="45" t="s">
        <v>2075</v>
      </c>
      <c r="F1182" s="45" t="s">
        <v>2089</v>
      </c>
      <c r="G1182" s="45" t="s">
        <v>2134</v>
      </c>
      <c r="H1182" s="45"/>
      <c r="I1182" s="45"/>
      <c r="J1182" s="45"/>
      <c r="K1182" s="45"/>
      <c r="L1182" s="45">
        <v>1.14</v>
      </c>
      <c r="M1182" s="45"/>
      <c r="N1182" s="45"/>
      <c r="O1182" s="45">
        <v>2667.0</v>
      </c>
    </row>
    <row r="1183" ht="14.25" hidden="1" customHeight="1">
      <c r="A1183" s="47" t="s">
        <v>34</v>
      </c>
      <c r="B1183" s="60" t="s">
        <v>476</v>
      </c>
      <c r="C1183" s="47"/>
      <c r="D1183" s="47" t="s">
        <v>2126</v>
      </c>
      <c r="E1183" s="47" t="s">
        <v>2076</v>
      </c>
      <c r="F1183" s="47" t="s">
        <v>2089</v>
      </c>
      <c r="G1183" s="45" t="s">
        <v>2149</v>
      </c>
      <c r="H1183" s="47"/>
      <c r="I1183" s="47"/>
      <c r="J1183" s="47">
        <v>0.027</v>
      </c>
      <c r="K1183" s="47"/>
      <c r="L1183" s="47"/>
      <c r="M1183" s="47"/>
      <c r="N1183" s="47"/>
      <c r="O1183" s="47">
        <v>1190.0</v>
      </c>
    </row>
    <row r="1184" ht="14.25" hidden="1" customHeight="1">
      <c r="A1184" s="47" t="s">
        <v>40</v>
      </c>
      <c r="B1184" s="47" t="s">
        <v>475</v>
      </c>
      <c r="C1184" s="47"/>
      <c r="D1184" s="47" t="s">
        <v>2124</v>
      </c>
      <c r="E1184" s="47" t="s">
        <v>2075</v>
      </c>
      <c r="F1184" s="47" t="s">
        <v>2089</v>
      </c>
      <c r="G1184" s="47" t="s">
        <v>2125</v>
      </c>
      <c r="H1184" s="47"/>
      <c r="I1184" s="47"/>
      <c r="J1184" s="47">
        <v>0.087</v>
      </c>
      <c r="K1184" s="47"/>
      <c r="L1184" s="47"/>
      <c r="M1184" s="47"/>
      <c r="N1184" s="47"/>
      <c r="O1184" s="47">
        <v>2668.0</v>
      </c>
    </row>
    <row r="1185" ht="14.25" hidden="1" customHeight="1">
      <c r="A1185" s="45" t="s">
        <v>40</v>
      </c>
      <c r="B1185" s="45" t="s">
        <v>475</v>
      </c>
      <c r="C1185" s="45"/>
      <c r="D1185" s="45" t="s">
        <v>2124</v>
      </c>
      <c r="E1185" s="45" t="s">
        <v>2073</v>
      </c>
      <c r="F1185" s="45" t="s">
        <v>2089</v>
      </c>
      <c r="G1185" s="45"/>
      <c r="H1185" s="45"/>
      <c r="I1185" s="45"/>
      <c r="J1185" s="45">
        <v>0.052</v>
      </c>
      <c r="K1185" s="45"/>
      <c r="L1185" s="45"/>
      <c r="M1185" s="45"/>
      <c r="N1185" s="45"/>
      <c r="O1185" s="45">
        <v>2669.0</v>
      </c>
    </row>
    <row r="1186" ht="14.25" hidden="1" customHeight="1">
      <c r="A1186" s="47" t="s">
        <v>40</v>
      </c>
      <c r="B1186" s="47" t="s">
        <v>475</v>
      </c>
      <c r="C1186" s="47"/>
      <c r="D1186" s="47" t="s">
        <v>2124</v>
      </c>
      <c r="E1186" s="47" t="s">
        <v>2090</v>
      </c>
      <c r="F1186" s="47" t="s">
        <v>2089</v>
      </c>
      <c r="G1186" s="47"/>
      <c r="H1186" s="47"/>
      <c r="I1186" s="47"/>
      <c r="J1186" s="47">
        <v>0.033</v>
      </c>
      <c r="K1186" s="47"/>
      <c r="L1186" s="47"/>
      <c r="M1186" s="47"/>
      <c r="N1186" s="47"/>
      <c r="O1186" s="47">
        <v>2670.0</v>
      </c>
    </row>
    <row r="1187" ht="14.25" hidden="1" customHeight="1">
      <c r="A1187" s="45" t="s">
        <v>40</v>
      </c>
      <c r="B1187" s="45" t="s">
        <v>475</v>
      </c>
      <c r="C1187" s="45"/>
      <c r="D1187" s="45" t="s">
        <v>2135</v>
      </c>
      <c r="E1187" s="45" t="s">
        <v>2080</v>
      </c>
      <c r="F1187" s="45" t="s">
        <v>2089</v>
      </c>
      <c r="G1187" s="3" t="s">
        <v>2147</v>
      </c>
      <c r="H1187" s="45"/>
      <c r="I1187" s="45"/>
      <c r="J1187" s="45"/>
      <c r="K1187" s="45">
        <v>0.73</v>
      </c>
      <c r="L1187" s="45"/>
      <c r="M1187" s="45"/>
      <c r="N1187" s="45"/>
      <c r="O1187" s="45">
        <v>2671.0</v>
      </c>
    </row>
    <row r="1188" ht="14.25" hidden="1" customHeight="1">
      <c r="A1188" s="47" t="s">
        <v>40</v>
      </c>
      <c r="B1188" s="47" t="s">
        <v>475</v>
      </c>
      <c r="C1188" s="47"/>
      <c r="D1188" s="47" t="s">
        <v>2135</v>
      </c>
      <c r="E1188" s="47" t="s">
        <v>2137</v>
      </c>
      <c r="F1188" s="47" t="s">
        <v>2089</v>
      </c>
      <c r="G1188" s="3" t="s">
        <v>2147</v>
      </c>
      <c r="H1188" s="47"/>
      <c r="I1188" s="47"/>
      <c r="J1188" s="47"/>
      <c r="K1188" s="47">
        <v>0.09</v>
      </c>
      <c r="L1188" s="47"/>
      <c r="M1188" s="47"/>
      <c r="N1188" s="47"/>
      <c r="O1188" s="47">
        <v>2672.0</v>
      </c>
    </row>
    <row r="1189" ht="14.25" hidden="1" customHeight="1">
      <c r="A1189" s="45" t="s">
        <v>40</v>
      </c>
      <c r="B1189" s="45" t="s">
        <v>475</v>
      </c>
      <c r="C1189" s="45"/>
      <c r="D1189" s="45" t="s">
        <v>2120</v>
      </c>
      <c r="E1189" s="45" t="s">
        <v>2082</v>
      </c>
      <c r="F1189" s="45" t="s">
        <v>2089</v>
      </c>
      <c r="G1189" s="45" t="s">
        <v>2122</v>
      </c>
      <c r="H1189" s="45"/>
      <c r="I1189" s="45"/>
      <c r="J1189" s="45">
        <v>0.7</v>
      </c>
      <c r="K1189" s="45"/>
      <c r="L1189" s="45"/>
      <c r="M1189" s="45"/>
      <c r="N1189" s="45"/>
      <c r="O1189" s="45">
        <v>2673.0</v>
      </c>
    </row>
    <row r="1190" ht="14.25" hidden="1" customHeight="1">
      <c r="A1190" s="47" t="s">
        <v>40</v>
      </c>
      <c r="B1190" s="47" t="s">
        <v>475</v>
      </c>
      <c r="C1190" s="47"/>
      <c r="D1190" s="47" t="s">
        <v>2120</v>
      </c>
      <c r="E1190" s="47" t="s">
        <v>2083</v>
      </c>
      <c r="F1190" s="47" t="s">
        <v>2089</v>
      </c>
      <c r="G1190" s="47" t="s">
        <v>2121</v>
      </c>
      <c r="H1190" s="47"/>
      <c r="I1190" s="47"/>
      <c r="J1190" s="47">
        <v>0.5</v>
      </c>
      <c r="K1190" s="47"/>
      <c r="L1190" s="47"/>
      <c r="M1190" s="47"/>
      <c r="N1190" s="47"/>
      <c r="O1190" s="47">
        <v>2674.0</v>
      </c>
    </row>
    <row r="1191" ht="14.25" hidden="1" customHeight="1">
      <c r="A1191" s="45" t="s">
        <v>40</v>
      </c>
      <c r="B1191" s="45" t="s">
        <v>475</v>
      </c>
      <c r="C1191" s="45"/>
      <c r="D1191" s="45" t="s">
        <v>2138</v>
      </c>
      <c r="E1191" s="45" t="s">
        <v>2139</v>
      </c>
      <c r="F1191" s="45" t="s">
        <v>2089</v>
      </c>
      <c r="G1191" s="45" t="s">
        <v>2144</v>
      </c>
      <c r="H1191" s="45"/>
      <c r="I1191" s="45"/>
      <c r="J1191" s="45">
        <v>0.65</v>
      </c>
      <c r="K1191" s="45"/>
      <c r="L1191" s="45"/>
      <c r="M1191" s="45">
        <v>0.25</v>
      </c>
      <c r="N1191" s="45"/>
      <c r="O1191" s="45">
        <v>2675.0</v>
      </c>
    </row>
    <row r="1192" ht="14.25" hidden="1" customHeight="1">
      <c r="A1192" s="47" t="s">
        <v>40</v>
      </c>
      <c r="B1192" s="47" t="s">
        <v>475</v>
      </c>
      <c r="C1192" s="47"/>
      <c r="D1192" s="47" t="s">
        <v>2138</v>
      </c>
      <c r="E1192" s="47" t="s">
        <v>2141</v>
      </c>
      <c r="F1192" s="47" t="s">
        <v>2089</v>
      </c>
      <c r="G1192" s="47" t="s">
        <v>2145</v>
      </c>
      <c r="H1192" s="47"/>
      <c r="I1192" s="47"/>
      <c r="J1192" s="47">
        <v>0.6</v>
      </c>
      <c r="K1192" s="47"/>
      <c r="L1192" s="47"/>
      <c r="M1192" s="47">
        <v>0.25</v>
      </c>
      <c r="N1192" s="47"/>
      <c r="O1192" s="47">
        <v>2676.0</v>
      </c>
    </row>
    <row r="1193" ht="14.25" hidden="1" customHeight="1">
      <c r="A1193" s="45" t="s">
        <v>40</v>
      </c>
      <c r="B1193" s="45" t="s">
        <v>475</v>
      </c>
      <c r="C1193" s="45"/>
      <c r="D1193" s="45" t="s">
        <v>2138</v>
      </c>
      <c r="E1193" s="45" t="s">
        <v>2142</v>
      </c>
      <c r="F1193" s="45" t="s">
        <v>2089</v>
      </c>
      <c r="G1193" s="45" t="s">
        <v>2140</v>
      </c>
      <c r="H1193" s="45"/>
      <c r="I1193" s="45"/>
      <c r="J1193" s="45">
        <v>0.9</v>
      </c>
      <c r="K1193" s="45"/>
      <c r="L1193" s="45"/>
      <c r="M1193" s="45">
        <v>0.25</v>
      </c>
      <c r="N1193" s="45"/>
      <c r="O1193" s="45">
        <v>2677.0</v>
      </c>
    </row>
    <row r="1194" ht="14.25" hidden="1" customHeight="1">
      <c r="A1194" s="47" t="s">
        <v>40</v>
      </c>
      <c r="B1194" s="47" t="s">
        <v>475</v>
      </c>
      <c r="C1194" s="47"/>
      <c r="D1194" s="47" t="s">
        <v>2138</v>
      </c>
      <c r="E1194" s="47" t="s">
        <v>2081</v>
      </c>
      <c r="F1194" s="47" t="s">
        <v>2089</v>
      </c>
      <c r="G1194" s="47" t="s">
        <v>2144</v>
      </c>
      <c r="H1194" s="47"/>
      <c r="I1194" s="47"/>
      <c r="J1194" s="47">
        <v>0.65</v>
      </c>
      <c r="K1194" s="47"/>
      <c r="L1194" s="47"/>
      <c r="M1194" s="47">
        <v>0.25</v>
      </c>
      <c r="N1194" s="47"/>
      <c r="O1194" s="47">
        <v>2678.0</v>
      </c>
    </row>
    <row r="1195" ht="14.25" hidden="1" customHeight="1">
      <c r="A1195" s="47" t="s">
        <v>40</v>
      </c>
      <c r="B1195" s="47" t="s">
        <v>479</v>
      </c>
      <c r="C1195" s="47"/>
      <c r="D1195" s="47" t="s">
        <v>2126</v>
      </c>
      <c r="E1195" s="47" t="s">
        <v>2101</v>
      </c>
      <c r="F1195" s="47" t="s">
        <v>2089</v>
      </c>
      <c r="G1195" s="47" t="s">
        <v>2143</v>
      </c>
      <c r="H1195" s="47"/>
      <c r="I1195" s="47"/>
      <c r="J1195" s="47">
        <v>0.055</v>
      </c>
      <c r="K1195" s="47"/>
      <c r="L1195" s="47"/>
      <c r="M1195" s="47"/>
      <c r="N1195" s="47"/>
      <c r="O1195" s="47">
        <v>2736.0</v>
      </c>
    </row>
    <row r="1196" ht="14.25" hidden="1" customHeight="1">
      <c r="A1196" s="47" t="s">
        <v>40</v>
      </c>
      <c r="B1196" s="47" t="s">
        <v>479</v>
      </c>
      <c r="C1196" s="47"/>
      <c r="D1196" s="47" t="s">
        <v>2128</v>
      </c>
      <c r="E1196" s="47" t="s">
        <v>2075</v>
      </c>
      <c r="F1196" s="47" t="s">
        <v>2089</v>
      </c>
      <c r="G1196" s="47" t="s">
        <v>2129</v>
      </c>
      <c r="H1196" s="47"/>
      <c r="I1196" s="47"/>
      <c r="J1196" s="47">
        <v>0.09</v>
      </c>
      <c r="K1196" s="47"/>
      <c r="L1196" s="47"/>
      <c r="M1196" s="47"/>
      <c r="N1196" s="47"/>
      <c r="O1196" s="47">
        <v>2738.0</v>
      </c>
    </row>
    <row r="1197" ht="14.25" hidden="1" customHeight="1">
      <c r="A1197" s="45" t="s">
        <v>40</v>
      </c>
      <c r="B1197" s="45" t="s">
        <v>479</v>
      </c>
      <c r="C1197" s="45"/>
      <c r="D1197" s="45" t="s">
        <v>2128</v>
      </c>
      <c r="E1197" s="45" t="s">
        <v>2101</v>
      </c>
      <c r="F1197" s="45" t="s">
        <v>2089</v>
      </c>
      <c r="G1197" s="45" t="s">
        <v>2130</v>
      </c>
      <c r="H1197" s="45"/>
      <c r="I1197" s="45"/>
      <c r="J1197" s="45">
        <v>0.084</v>
      </c>
      <c r="K1197" s="45"/>
      <c r="L1197" s="45"/>
      <c r="M1197" s="45"/>
      <c r="N1197" s="45"/>
      <c r="O1197" s="45">
        <v>2739.0</v>
      </c>
    </row>
    <row r="1198" ht="14.25" hidden="1" customHeight="1">
      <c r="A1198" s="47" t="s">
        <v>40</v>
      </c>
      <c r="B1198" s="47" t="s">
        <v>479</v>
      </c>
      <c r="C1198" s="47"/>
      <c r="D1198" s="47" t="s">
        <v>2128</v>
      </c>
      <c r="E1198" s="47" t="s">
        <v>2073</v>
      </c>
      <c r="F1198" s="47" t="s">
        <v>2089</v>
      </c>
      <c r="G1198" s="47" t="s">
        <v>2131</v>
      </c>
      <c r="H1198" s="47"/>
      <c r="I1198" s="47"/>
      <c r="J1198" s="47">
        <v>0.064</v>
      </c>
      <c r="K1198" s="47"/>
      <c r="L1198" s="47"/>
      <c r="M1198" s="47"/>
      <c r="N1198" s="47"/>
      <c r="O1198" s="47">
        <v>2740.0</v>
      </c>
    </row>
    <row r="1199" ht="14.25" hidden="1" customHeight="1">
      <c r="A1199" s="45" t="s">
        <v>40</v>
      </c>
      <c r="B1199" s="45" t="s">
        <v>479</v>
      </c>
      <c r="C1199" s="45"/>
      <c r="D1199" s="45" t="s">
        <v>2128</v>
      </c>
      <c r="E1199" s="45" t="s">
        <v>2090</v>
      </c>
      <c r="F1199" s="45" t="s">
        <v>2089</v>
      </c>
      <c r="G1199" s="45" t="s">
        <v>2132</v>
      </c>
      <c r="H1199" s="45"/>
      <c r="I1199" s="45"/>
      <c r="J1199" s="45">
        <v>0.064</v>
      </c>
      <c r="K1199" s="45"/>
      <c r="L1199" s="45"/>
      <c r="M1199" s="45"/>
      <c r="N1199" s="45"/>
      <c r="O1199" s="45">
        <v>2741.0</v>
      </c>
    </row>
    <row r="1200" ht="14.25" hidden="1" customHeight="1">
      <c r="A1200" s="47" t="s">
        <v>40</v>
      </c>
      <c r="B1200" s="47" t="s">
        <v>479</v>
      </c>
      <c r="C1200" s="47"/>
      <c r="D1200" s="47" t="s">
        <v>2133</v>
      </c>
      <c r="E1200" s="47" t="s">
        <v>2075</v>
      </c>
      <c r="F1200" s="47" t="s">
        <v>2089</v>
      </c>
      <c r="G1200" s="47" t="s">
        <v>2134</v>
      </c>
      <c r="H1200" s="47"/>
      <c r="I1200" s="47"/>
      <c r="J1200" s="47"/>
      <c r="K1200" s="47"/>
      <c r="L1200" s="47">
        <v>0.119</v>
      </c>
      <c r="M1200" s="47"/>
      <c r="N1200" s="47"/>
      <c r="O1200" s="47">
        <v>2742.0</v>
      </c>
    </row>
    <row r="1201" ht="14.25" hidden="1" customHeight="1">
      <c r="A1201" s="45" t="s">
        <v>40</v>
      </c>
      <c r="B1201" s="45" t="s">
        <v>479</v>
      </c>
      <c r="C1201" s="45"/>
      <c r="D1201" s="45" t="s">
        <v>2124</v>
      </c>
      <c r="E1201" s="45" t="s">
        <v>2075</v>
      </c>
      <c r="F1201" s="45" t="s">
        <v>2089</v>
      </c>
      <c r="G1201" s="45" t="s">
        <v>2125</v>
      </c>
      <c r="H1201" s="45"/>
      <c r="I1201" s="45"/>
      <c r="J1201" s="45">
        <v>0.074</v>
      </c>
      <c r="K1201" s="45"/>
      <c r="L1201" s="45"/>
      <c r="M1201" s="45"/>
      <c r="N1201" s="45"/>
      <c r="O1201" s="45">
        <v>2743.0</v>
      </c>
    </row>
    <row r="1202" ht="14.25" hidden="1" customHeight="1">
      <c r="A1202" s="47" t="s">
        <v>40</v>
      </c>
      <c r="B1202" s="47" t="s">
        <v>479</v>
      </c>
      <c r="C1202" s="47"/>
      <c r="D1202" s="47" t="s">
        <v>2124</v>
      </c>
      <c r="E1202" s="47" t="s">
        <v>2073</v>
      </c>
      <c r="F1202" s="47" t="s">
        <v>2089</v>
      </c>
      <c r="G1202" s="47"/>
      <c r="H1202" s="47"/>
      <c r="I1202" s="47"/>
      <c r="J1202" s="47">
        <v>0.038</v>
      </c>
      <c r="K1202" s="47"/>
      <c r="L1202" s="47"/>
      <c r="M1202" s="47"/>
      <c r="N1202" s="47"/>
      <c r="O1202" s="47">
        <v>2744.0</v>
      </c>
    </row>
    <row r="1203" ht="14.25" hidden="1" customHeight="1">
      <c r="A1203" s="45" t="s">
        <v>40</v>
      </c>
      <c r="B1203" s="45" t="s">
        <v>479</v>
      </c>
      <c r="C1203" s="45"/>
      <c r="D1203" s="45" t="s">
        <v>2124</v>
      </c>
      <c r="E1203" s="45" t="s">
        <v>2090</v>
      </c>
      <c r="F1203" s="45" t="s">
        <v>2089</v>
      </c>
      <c r="G1203" s="45"/>
      <c r="H1203" s="45"/>
      <c r="I1203" s="45"/>
      <c r="J1203" s="45">
        <v>0.033</v>
      </c>
      <c r="K1203" s="45"/>
      <c r="L1203" s="45"/>
      <c r="M1203" s="45"/>
      <c r="N1203" s="45"/>
      <c r="O1203" s="45">
        <v>2745.0</v>
      </c>
    </row>
    <row r="1204" ht="14.25" hidden="1" customHeight="1">
      <c r="A1204" s="47" t="s">
        <v>40</v>
      </c>
      <c r="B1204" s="47" t="s">
        <v>479</v>
      </c>
      <c r="C1204" s="47"/>
      <c r="D1204" s="47" t="s">
        <v>2135</v>
      </c>
      <c r="E1204" s="47" t="s">
        <v>2080</v>
      </c>
      <c r="F1204" s="47" t="s">
        <v>2089</v>
      </c>
      <c r="G1204" s="47" t="s">
        <v>2136</v>
      </c>
      <c r="H1204" s="47"/>
      <c r="I1204" s="47"/>
      <c r="J1204" s="47"/>
      <c r="K1204" s="47">
        <v>0.54</v>
      </c>
      <c r="L1204" s="47"/>
      <c r="M1204" s="47"/>
      <c r="N1204" s="47"/>
      <c r="O1204" s="47">
        <v>2746.0</v>
      </c>
    </row>
    <row r="1205" ht="14.25" hidden="1" customHeight="1">
      <c r="A1205" s="45" t="s">
        <v>40</v>
      </c>
      <c r="B1205" s="45" t="s">
        <v>479</v>
      </c>
      <c r="C1205" s="45"/>
      <c r="D1205" s="45" t="s">
        <v>2135</v>
      </c>
      <c r="E1205" s="45" t="s">
        <v>2137</v>
      </c>
      <c r="F1205" s="45" t="s">
        <v>2089</v>
      </c>
      <c r="G1205" s="45" t="s">
        <v>2136</v>
      </c>
      <c r="H1205" s="45"/>
      <c r="I1205" s="45"/>
      <c r="J1205" s="45"/>
      <c r="K1205" s="45">
        <v>0.86</v>
      </c>
      <c r="L1205" s="45"/>
      <c r="M1205" s="45"/>
      <c r="N1205" s="45"/>
      <c r="O1205" s="45">
        <v>2747.0</v>
      </c>
    </row>
    <row r="1206" ht="14.25" hidden="1" customHeight="1">
      <c r="A1206" s="47" t="s">
        <v>40</v>
      </c>
      <c r="B1206" s="47" t="s">
        <v>479</v>
      </c>
      <c r="C1206" s="47"/>
      <c r="D1206" s="47" t="s">
        <v>2120</v>
      </c>
      <c r="E1206" s="47" t="s">
        <v>2082</v>
      </c>
      <c r="F1206" s="47" t="s">
        <v>2089</v>
      </c>
      <c r="G1206" s="47" t="s">
        <v>2122</v>
      </c>
      <c r="H1206" s="47"/>
      <c r="I1206" s="47"/>
      <c r="J1206" s="47">
        <v>0.7</v>
      </c>
      <c r="K1206" s="47"/>
      <c r="L1206" s="47"/>
      <c r="M1206" s="47"/>
      <c r="N1206" s="47"/>
      <c r="O1206" s="47">
        <v>2748.0</v>
      </c>
    </row>
    <row r="1207" ht="14.25" hidden="1" customHeight="1">
      <c r="A1207" s="45" t="s">
        <v>40</v>
      </c>
      <c r="B1207" s="45" t="s">
        <v>479</v>
      </c>
      <c r="C1207" s="45"/>
      <c r="D1207" s="45" t="s">
        <v>2120</v>
      </c>
      <c r="E1207" s="45" t="s">
        <v>2083</v>
      </c>
      <c r="F1207" s="45" t="s">
        <v>2089</v>
      </c>
      <c r="G1207" s="45" t="s">
        <v>2121</v>
      </c>
      <c r="H1207" s="45"/>
      <c r="I1207" s="45"/>
      <c r="J1207" s="45">
        <v>0.5</v>
      </c>
      <c r="K1207" s="45"/>
      <c r="L1207" s="45"/>
      <c r="M1207" s="45"/>
      <c r="N1207" s="45"/>
      <c r="O1207" s="45">
        <v>2749.0</v>
      </c>
    </row>
    <row r="1208" ht="14.25" hidden="1" customHeight="1">
      <c r="A1208" s="47" t="s">
        <v>40</v>
      </c>
      <c r="B1208" s="47" t="s">
        <v>479</v>
      </c>
      <c r="C1208" s="47"/>
      <c r="D1208" s="47" t="s">
        <v>2138</v>
      </c>
      <c r="E1208" s="47" t="s">
        <v>2139</v>
      </c>
      <c r="F1208" s="47" t="s">
        <v>2089</v>
      </c>
      <c r="G1208" s="47" t="s">
        <v>2150</v>
      </c>
      <c r="H1208" s="47"/>
      <c r="I1208" s="47"/>
      <c r="J1208" s="47">
        <v>0.4</v>
      </c>
      <c r="K1208" s="47"/>
      <c r="L1208" s="47"/>
      <c r="M1208" s="47">
        <v>0.4</v>
      </c>
      <c r="N1208" s="47"/>
      <c r="O1208" s="47">
        <v>2750.0</v>
      </c>
    </row>
    <row r="1209" ht="14.25" hidden="1" customHeight="1">
      <c r="A1209" s="45" t="s">
        <v>40</v>
      </c>
      <c r="B1209" s="45" t="s">
        <v>479</v>
      </c>
      <c r="C1209" s="45"/>
      <c r="D1209" s="45" t="s">
        <v>2138</v>
      </c>
      <c r="E1209" s="45" t="s">
        <v>2141</v>
      </c>
      <c r="F1209" s="45" t="s">
        <v>2089</v>
      </c>
      <c r="G1209" s="45" t="s">
        <v>2151</v>
      </c>
      <c r="H1209" s="45"/>
      <c r="I1209" s="45"/>
      <c r="J1209" s="45">
        <v>0.5</v>
      </c>
      <c r="K1209" s="45"/>
      <c r="L1209" s="45"/>
      <c r="M1209" s="45">
        <v>0.4</v>
      </c>
      <c r="N1209" s="45"/>
      <c r="O1209" s="45">
        <v>2751.0</v>
      </c>
    </row>
    <row r="1210" ht="14.25" hidden="1" customHeight="1">
      <c r="A1210" s="47" t="s">
        <v>40</v>
      </c>
      <c r="B1210" s="47" t="s">
        <v>479</v>
      </c>
      <c r="C1210" s="47"/>
      <c r="D1210" s="47" t="s">
        <v>2138</v>
      </c>
      <c r="E1210" s="47" t="s">
        <v>2142</v>
      </c>
      <c r="F1210" s="47" t="s">
        <v>2089</v>
      </c>
      <c r="G1210" s="47" t="s">
        <v>2100</v>
      </c>
      <c r="H1210" s="47"/>
      <c r="I1210" s="47"/>
      <c r="J1210" s="47">
        <v>0.85</v>
      </c>
      <c r="K1210" s="47"/>
      <c r="L1210" s="47"/>
      <c r="M1210" s="47">
        <v>0.4</v>
      </c>
      <c r="N1210" s="47"/>
      <c r="O1210" s="47">
        <v>2752.0</v>
      </c>
    </row>
    <row r="1211" ht="14.25" hidden="1" customHeight="1">
      <c r="A1211" s="45" t="s">
        <v>40</v>
      </c>
      <c r="B1211" s="45" t="s">
        <v>479</v>
      </c>
      <c r="C1211" s="45"/>
      <c r="D1211" s="45" t="s">
        <v>2138</v>
      </c>
      <c r="E1211" s="45" t="s">
        <v>2081</v>
      </c>
      <c r="F1211" s="45" t="s">
        <v>2089</v>
      </c>
      <c r="G1211" s="45" t="s">
        <v>2178</v>
      </c>
      <c r="H1211" s="45"/>
      <c r="I1211" s="45"/>
      <c r="J1211" s="45">
        <v>0.55</v>
      </c>
      <c r="K1211" s="45"/>
      <c r="L1211" s="45"/>
      <c r="M1211" s="45">
        <v>0.4</v>
      </c>
      <c r="N1211" s="45"/>
      <c r="O1211" s="45">
        <v>2753.0</v>
      </c>
    </row>
    <row r="1212" ht="14.25" hidden="1" customHeight="1">
      <c r="A1212" s="45" t="s">
        <v>34</v>
      </c>
      <c r="B1212" s="60" t="s">
        <v>476</v>
      </c>
      <c r="C1212" s="45"/>
      <c r="D1212" s="45" t="s">
        <v>2126</v>
      </c>
      <c r="E1212" s="45" t="s">
        <v>2088</v>
      </c>
      <c r="F1212" s="45" t="s">
        <v>2102</v>
      </c>
      <c r="G1212" s="45" t="s">
        <v>2157</v>
      </c>
      <c r="H1212" s="45"/>
      <c r="I1212" s="45"/>
      <c r="J1212" s="45">
        <v>0.218</v>
      </c>
      <c r="K1212" s="45"/>
      <c r="L1212" s="45"/>
      <c r="M1212" s="45"/>
      <c r="N1212" s="45"/>
      <c r="O1212" s="45">
        <v>1229.0</v>
      </c>
    </row>
    <row r="1213" ht="14.25" hidden="1" customHeight="1">
      <c r="A1213" s="45" t="s">
        <v>34</v>
      </c>
      <c r="B1213" s="60" t="s">
        <v>476</v>
      </c>
      <c r="C1213" s="45"/>
      <c r="D1213" s="45" t="s">
        <v>2126</v>
      </c>
      <c r="E1213" s="45" t="s">
        <v>2076</v>
      </c>
      <c r="F1213" s="45" t="s">
        <v>2102</v>
      </c>
      <c r="G1213" s="45" t="s">
        <v>2149</v>
      </c>
      <c r="H1213" s="45"/>
      <c r="I1213" s="45"/>
      <c r="J1213" s="45">
        <v>0.081</v>
      </c>
      <c r="K1213" s="45"/>
      <c r="L1213" s="45"/>
      <c r="M1213" s="45"/>
      <c r="N1213" s="45"/>
      <c r="O1213" s="45">
        <v>1231.0</v>
      </c>
    </row>
    <row r="1214" ht="14.25" hidden="1" customHeight="1">
      <c r="A1214" s="45" t="s">
        <v>40</v>
      </c>
      <c r="B1214" s="45" t="s">
        <v>479</v>
      </c>
      <c r="C1214" s="45"/>
      <c r="D1214" s="45" t="s">
        <v>2126</v>
      </c>
      <c r="E1214" s="45" t="s">
        <v>2088</v>
      </c>
      <c r="F1214" s="45" t="s">
        <v>2089</v>
      </c>
      <c r="G1214" s="45" t="s">
        <v>2157</v>
      </c>
      <c r="H1214" s="45"/>
      <c r="I1214" s="45"/>
      <c r="J1214" s="45">
        <v>0.048</v>
      </c>
      <c r="K1214" s="45"/>
      <c r="L1214" s="45"/>
      <c r="M1214" s="45"/>
      <c r="N1214" s="45"/>
      <c r="O1214" s="45">
        <v>2735.0</v>
      </c>
    </row>
    <row r="1215" ht="14.25" hidden="1" customHeight="1">
      <c r="A1215" s="45" t="s">
        <v>40</v>
      </c>
      <c r="B1215" s="45" t="s">
        <v>479</v>
      </c>
      <c r="C1215" s="45"/>
      <c r="D1215" s="45" t="s">
        <v>2126</v>
      </c>
      <c r="E1215" s="45" t="s">
        <v>2076</v>
      </c>
      <c r="F1215" s="45" t="s">
        <v>2089</v>
      </c>
      <c r="G1215" s="45" t="s">
        <v>2149</v>
      </c>
      <c r="H1215" s="45"/>
      <c r="I1215" s="45"/>
      <c r="J1215" s="45">
        <v>0.027</v>
      </c>
      <c r="K1215" s="45"/>
      <c r="L1215" s="45"/>
      <c r="M1215" s="45"/>
      <c r="N1215" s="45"/>
      <c r="O1215" s="45">
        <v>2737.0</v>
      </c>
    </row>
    <row r="1216" ht="14.25" hidden="1" customHeight="1">
      <c r="A1216" s="45" t="s">
        <v>40</v>
      </c>
      <c r="B1216" s="45" t="s">
        <v>483</v>
      </c>
      <c r="C1216" s="45"/>
      <c r="D1216" s="45" t="s">
        <v>2126</v>
      </c>
      <c r="E1216" s="45" t="s">
        <v>2101</v>
      </c>
      <c r="F1216" s="45" t="s">
        <v>2089</v>
      </c>
      <c r="G1216" s="45" t="s">
        <v>2143</v>
      </c>
      <c r="H1216" s="45"/>
      <c r="I1216" s="45"/>
      <c r="J1216" s="45">
        <v>0.055</v>
      </c>
      <c r="K1216" s="45"/>
      <c r="L1216" s="45"/>
      <c r="M1216" s="45"/>
      <c r="N1216" s="45"/>
      <c r="O1216" s="45">
        <v>2811.0</v>
      </c>
    </row>
    <row r="1217" ht="14.25" hidden="1" customHeight="1">
      <c r="A1217" s="45" t="s">
        <v>40</v>
      </c>
      <c r="B1217" s="45" t="s">
        <v>483</v>
      </c>
      <c r="C1217" s="45"/>
      <c r="D1217" s="45" t="s">
        <v>2128</v>
      </c>
      <c r="E1217" s="45" t="s">
        <v>2075</v>
      </c>
      <c r="F1217" s="45" t="s">
        <v>2089</v>
      </c>
      <c r="G1217" s="45" t="s">
        <v>2129</v>
      </c>
      <c r="H1217" s="45"/>
      <c r="I1217" s="45"/>
      <c r="J1217" s="45">
        <v>0.08</v>
      </c>
      <c r="K1217" s="45"/>
      <c r="L1217" s="45"/>
      <c r="M1217" s="45"/>
      <c r="N1217" s="45"/>
      <c r="O1217" s="45">
        <v>2813.0</v>
      </c>
    </row>
    <row r="1218" ht="14.25" hidden="1" customHeight="1">
      <c r="A1218" s="47" t="s">
        <v>40</v>
      </c>
      <c r="B1218" s="47" t="s">
        <v>483</v>
      </c>
      <c r="C1218" s="47"/>
      <c r="D1218" s="47" t="s">
        <v>2128</v>
      </c>
      <c r="E1218" s="47" t="s">
        <v>2101</v>
      </c>
      <c r="F1218" s="47" t="s">
        <v>2089</v>
      </c>
      <c r="G1218" s="47" t="s">
        <v>2130</v>
      </c>
      <c r="H1218" s="47"/>
      <c r="I1218" s="47"/>
      <c r="J1218" s="47">
        <v>0.069</v>
      </c>
      <c r="K1218" s="47"/>
      <c r="L1218" s="47"/>
      <c r="M1218" s="47"/>
      <c r="N1218" s="47"/>
      <c r="O1218" s="47">
        <v>2814.0</v>
      </c>
    </row>
    <row r="1219" ht="14.25" hidden="1" customHeight="1">
      <c r="A1219" s="45" t="s">
        <v>40</v>
      </c>
      <c r="B1219" s="45" t="s">
        <v>483</v>
      </c>
      <c r="C1219" s="45"/>
      <c r="D1219" s="45" t="s">
        <v>2128</v>
      </c>
      <c r="E1219" s="45" t="s">
        <v>2073</v>
      </c>
      <c r="F1219" s="45" t="s">
        <v>2089</v>
      </c>
      <c r="G1219" s="45" t="s">
        <v>2131</v>
      </c>
      <c r="H1219" s="45"/>
      <c r="I1219" s="45"/>
      <c r="J1219" s="45">
        <v>0.064</v>
      </c>
      <c r="K1219" s="45"/>
      <c r="L1219" s="45"/>
      <c r="M1219" s="45"/>
      <c r="N1219" s="45"/>
      <c r="O1219" s="45">
        <v>2815.0</v>
      </c>
    </row>
    <row r="1220" ht="14.25" hidden="1" customHeight="1">
      <c r="A1220" s="47" t="s">
        <v>40</v>
      </c>
      <c r="B1220" s="47" t="s">
        <v>483</v>
      </c>
      <c r="C1220" s="47"/>
      <c r="D1220" s="47" t="s">
        <v>2128</v>
      </c>
      <c r="E1220" s="47" t="s">
        <v>2090</v>
      </c>
      <c r="F1220" s="47" t="s">
        <v>2089</v>
      </c>
      <c r="G1220" s="47" t="s">
        <v>2132</v>
      </c>
      <c r="H1220" s="47"/>
      <c r="I1220" s="47"/>
      <c r="J1220" s="47">
        <v>0.051</v>
      </c>
      <c r="K1220" s="47"/>
      <c r="L1220" s="47"/>
      <c r="M1220" s="47"/>
      <c r="N1220" s="47"/>
      <c r="O1220" s="47">
        <v>2816.0</v>
      </c>
    </row>
    <row r="1221" ht="14.25" hidden="1" customHeight="1">
      <c r="A1221" s="45" t="s">
        <v>40</v>
      </c>
      <c r="B1221" s="45" t="s">
        <v>483</v>
      </c>
      <c r="C1221" s="45"/>
      <c r="D1221" s="45" t="s">
        <v>2133</v>
      </c>
      <c r="E1221" s="45" t="s">
        <v>2075</v>
      </c>
      <c r="F1221" s="45" t="s">
        <v>2089</v>
      </c>
      <c r="G1221" s="45" t="s">
        <v>2134</v>
      </c>
      <c r="H1221" s="45"/>
      <c r="I1221" s="45"/>
      <c r="J1221" s="45"/>
      <c r="K1221" s="45"/>
      <c r="L1221" s="45">
        <v>0.119</v>
      </c>
      <c r="M1221" s="45"/>
      <c r="N1221" s="45"/>
      <c r="O1221" s="45">
        <v>2817.0</v>
      </c>
    </row>
    <row r="1222" ht="14.25" hidden="1" customHeight="1">
      <c r="A1222" s="47" t="s">
        <v>40</v>
      </c>
      <c r="B1222" s="47" t="s">
        <v>483</v>
      </c>
      <c r="C1222" s="47"/>
      <c r="D1222" s="47" t="s">
        <v>2124</v>
      </c>
      <c r="E1222" s="47" t="s">
        <v>2075</v>
      </c>
      <c r="F1222" s="47" t="s">
        <v>2089</v>
      </c>
      <c r="G1222" s="47" t="s">
        <v>2125</v>
      </c>
      <c r="H1222" s="47"/>
      <c r="I1222" s="47"/>
      <c r="J1222" s="47">
        <v>0.064</v>
      </c>
      <c r="K1222" s="47"/>
      <c r="L1222" s="47"/>
      <c r="M1222" s="47"/>
      <c r="N1222" s="47"/>
      <c r="O1222" s="47">
        <v>2818.0</v>
      </c>
    </row>
    <row r="1223" ht="14.25" hidden="1" customHeight="1">
      <c r="A1223" s="45" t="s">
        <v>40</v>
      </c>
      <c r="B1223" s="45" t="s">
        <v>483</v>
      </c>
      <c r="C1223" s="45"/>
      <c r="D1223" s="45" t="s">
        <v>2124</v>
      </c>
      <c r="E1223" s="45" t="s">
        <v>2073</v>
      </c>
      <c r="F1223" s="45" t="s">
        <v>2089</v>
      </c>
      <c r="G1223" s="45"/>
      <c r="H1223" s="45"/>
      <c r="I1223" s="45"/>
      <c r="J1223" s="45">
        <v>0.038</v>
      </c>
      <c r="K1223" s="45"/>
      <c r="L1223" s="45"/>
      <c r="M1223" s="45"/>
      <c r="N1223" s="45"/>
      <c r="O1223" s="45">
        <v>2819.0</v>
      </c>
    </row>
    <row r="1224" ht="14.25" hidden="1" customHeight="1">
      <c r="A1224" s="47" t="s">
        <v>40</v>
      </c>
      <c r="B1224" s="47" t="s">
        <v>483</v>
      </c>
      <c r="C1224" s="47"/>
      <c r="D1224" s="47" t="s">
        <v>2124</v>
      </c>
      <c r="E1224" s="47" t="s">
        <v>2090</v>
      </c>
      <c r="F1224" s="47" t="s">
        <v>2089</v>
      </c>
      <c r="G1224" s="47"/>
      <c r="H1224" s="47"/>
      <c r="I1224" s="47"/>
      <c r="J1224" s="47">
        <v>0.033</v>
      </c>
      <c r="K1224" s="47"/>
      <c r="L1224" s="47"/>
      <c r="M1224" s="47"/>
      <c r="N1224" s="47"/>
      <c r="O1224" s="47">
        <v>2820.0</v>
      </c>
    </row>
    <row r="1225" ht="14.25" hidden="1" customHeight="1">
      <c r="A1225" s="45" t="s">
        <v>40</v>
      </c>
      <c r="B1225" s="45" t="s">
        <v>483</v>
      </c>
      <c r="C1225" s="45"/>
      <c r="D1225" s="45" t="s">
        <v>2135</v>
      </c>
      <c r="E1225" s="45" t="s">
        <v>2080</v>
      </c>
      <c r="F1225" s="45" t="s">
        <v>2089</v>
      </c>
      <c r="G1225" s="45" t="s">
        <v>2136</v>
      </c>
      <c r="H1225" s="45"/>
      <c r="I1225" s="45"/>
      <c r="J1225" s="45"/>
      <c r="K1225" s="45">
        <v>0.54</v>
      </c>
      <c r="L1225" s="45"/>
      <c r="M1225" s="45"/>
      <c r="N1225" s="45"/>
      <c r="O1225" s="45">
        <v>2821.0</v>
      </c>
    </row>
    <row r="1226" ht="14.25" hidden="1" customHeight="1">
      <c r="A1226" s="47" t="s">
        <v>40</v>
      </c>
      <c r="B1226" s="47" t="s">
        <v>483</v>
      </c>
      <c r="C1226" s="47"/>
      <c r="D1226" s="47" t="s">
        <v>2135</v>
      </c>
      <c r="E1226" s="47" t="s">
        <v>2137</v>
      </c>
      <c r="F1226" s="47" t="s">
        <v>2089</v>
      </c>
      <c r="G1226" s="47" t="s">
        <v>2136</v>
      </c>
      <c r="H1226" s="47"/>
      <c r="I1226" s="47"/>
      <c r="J1226" s="47"/>
      <c r="K1226" s="47">
        <v>0.86</v>
      </c>
      <c r="L1226" s="47"/>
      <c r="M1226" s="47"/>
      <c r="N1226" s="47"/>
      <c r="O1226" s="47">
        <v>2822.0</v>
      </c>
    </row>
    <row r="1227" ht="14.25" hidden="1" customHeight="1">
      <c r="A1227" s="45" t="s">
        <v>40</v>
      </c>
      <c r="B1227" s="45" t="s">
        <v>483</v>
      </c>
      <c r="C1227" s="45"/>
      <c r="D1227" s="45" t="s">
        <v>2120</v>
      </c>
      <c r="E1227" s="45" t="s">
        <v>2082</v>
      </c>
      <c r="F1227" s="45" t="s">
        <v>2089</v>
      </c>
      <c r="G1227" s="45" t="s">
        <v>2122</v>
      </c>
      <c r="H1227" s="45"/>
      <c r="I1227" s="45"/>
      <c r="J1227" s="45">
        <v>0.5</v>
      </c>
      <c r="K1227" s="45"/>
      <c r="L1227" s="45"/>
      <c r="M1227" s="45"/>
      <c r="N1227" s="45"/>
      <c r="O1227" s="45">
        <v>2823.0</v>
      </c>
    </row>
    <row r="1228" ht="14.25" hidden="1" customHeight="1">
      <c r="A1228" s="47" t="s">
        <v>40</v>
      </c>
      <c r="B1228" s="47" t="s">
        <v>483</v>
      </c>
      <c r="C1228" s="47"/>
      <c r="D1228" s="47" t="s">
        <v>2120</v>
      </c>
      <c r="E1228" s="47" t="s">
        <v>2083</v>
      </c>
      <c r="F1228" s="47" t="s">
        <v>2089</v>
      </c>
      <c r="G1228" s="47" t="s">
        <v>2121</v>
      </c>
      <c r="H1228" s="47"/>
      <c r="I1228" s="47"/>
      <c r="J1228" s="47">
        <v>0.5</v>
      </c>
      <c r="K1228" s="47"/>
      <c r="L1228" s="47"/>
      <c r="M1228" s="47"/>
      <c r="N1228" s="47"/>
      <c r="O1228" s="47">
        <v>2824.0</v>
      </c>
    </row>
    <row r="1229" ht="14.25" hidden="1" customHeight="1">
      <c r="A1229" s="45" t="s">
        <v>40</v>
      </c>
      <c r="B1229" s="45" t="s">
        <v>483</v>
      </c>
      <c r="C1229" s="45"/>
      <c r="D1229" s="45" t="s">
        <v>2138</v>
      </c>
      <c r="E1229" s="45" t="s">
        <v>2139</v>
      </c>
      <c r="F1229" s="45" t="s">
        <v>2089</v>
      </c>
      <c r="G1229" s="45" t="s">
        <v>2104</v>
      </c>
      <c r="H1229" s="45"/>
      <c r="I1229" s="45"/>
      <c r="J1229" s="45">
        <v>0.35</v>
      </c>
      <c r="K1229" s="45"/>
      <c r="L1229" s="45"/>
      <c r="M1229" s="45">
        <v>0.4</v>
      </c>
      <c r="N1229" s="45"/>
      <c r="O1229" s="45">
        <v>2825.0</v>
      </c>
    </row>
    <row r="1230" ht="14.25" hidden="1" customHeight="1">
      <c r="A1230" s="47" t="s">
        <v>40</v>
      </c>
      <c r="B1230" s="47" t="s">
        <v>483</v>
      </c>
      <c r="C1230" s="47"/>
      <c r="D1230" s="47" t="s">
        <v>2138</v>
      </c>
      <c r="E1230" s="47" t="s">
        <v>2141</v>
      </c>
      <c r="F1230" s="47" t="s">
        <v>2089</v>
      </c>
      <c r="G1230" s="47" t="s">
        <v>2153</v>
      </c>
      <c r="H1230" s="47"/>
      <c r="I1230" s="47"/>
      <c r="J1230" s="47">
        <v>0.45</v>
      </c>
      <c r="K1230" s="47"/>
      <c r="L1230" s="47"/>
      <c r="M1230" s="47">
        <v>0.4</v>
      </c>
      <c r="N1230" s="47"/>
      <c r="O1230" s="47">
        <v>2826.0</v>
      </c>
    </row>
    <row r="1231" ht="14.25" hidden="1" customHeight="1">
      <c r="A1231" s="45" t="s">
        <v>40</v>
      </c>
      <c r="B1231" s="45" t="s">
        <v>483</v>
      </c>
      <c r="C1231" s="45"/>
      <c r="D1231" s="45" t="s">
        <v>2138</v>
      </c>
      <c r="E1231" s="45" t="s">
        <v>2142</v>
      </c>
      <c r="F1231" s="45" t="s">
        <v>2089</v>
      </c>
      <c r="G1231" s="45" t="s">
        <v>2100</v>
      </c>
      <c r="H1231" s="45"/>
      <c r="I1231" s="45"/>
      <c r="J1231" s="45">
        <v>0.8</v>
      </c>
      <c r="K1231" s="45"/>
      <c r="L1231" s="45"/>
      <c r="M1231" s="45">
        <v>0.4</v>
      </c>
      <c r="N1231" s="45"/>
      <c r="O1231" s="45">
        <v>2827.0</v>
      </c>
    </row>
    <row r="1232" ht="14.25" hidden="1" customHeight="1">
      <c r="A1232" s="47" t="s">
        <v>40</v>
      </c>
      <c r="B1232" s="47" t="s">
        <v>483</v>
      </c>
      <c r="C1232" s="47"/>
      <c r="D1232" s="47" t="s">
        <v>2138</v>
      </c>
      <c r="E1232" s="47" t="s">
        <v>2081</v>
      </c>
      <c r="F1232" s="47" t="s">
        <v>2089</v>
      </c>
      <c r="G1232" s="47" t="s">
        <v>2178</v>
      </c>
      <c r="H1232" s="47"/>
      <c r="I1232" s="47"/>
      <c r="J1232" s="47">
        <v>0.55</v>
      </c>
      <c r="K1232" s="47"/>
      <c r="L1232" s="47"/>
      <c r="M1232" s="47">
        <v>0.4</v>
      </c>
      <c r="N1232" s="47"/>
      <c r="O1232" s="47">
        <v>2828.0</v>
      </c>
    </row>
    <row r="1233" ht="14.25" hidden="1" customHeight="1">
      <c r="A1233" s="47" t="s">
        <v>40</v>
      </c>
      <c r="B1233" s="47" t="s">
        <v>487</v>
      </c>
      <c r="C1233" s="47"/>
      <c r="D1233" s="47" t="s">
        <v>2126</v>
      </c>
      <c r="E1233" s="47" t="s">
        <v>2101</v>
      </c>
      <c r="F1233" s="47" t="s">
        <v>2089</v>
      </c>
      <c r="G1233" s="47" t="s">
        <v>2143</v>
      </c>
      <c r="H1233" s="47"/>
      <c r="I1233" s="47"/>
      <c r="J1233" s="47">
        <v>0.049</v>
      </c>
      <c r="K1233" s="47"/>
      <c r="L1233" s="47"/>
      <c r="M1233" s="47"/>
      <c r="N1233" s="47"/>
      <c r="O1233" s="47">
        <v>2886.0</v>
      </c>
    </row>
    <row r="1234" ht="14.25" hidden="1" customHeight="1">
      <c r="A1234" s="45" t="s">
        <v>34</v>
      </c>
      <c r="B1234" s="45" t="s">
        <v>471</v>
      </c>
      <c r="C1234" s="45"/>
      <c r="D1234" s="45" t="s">
        <v>2126</v>
      </c>
      <c r="E1234" s="45" t="s">
        <v>2101</v>
      </c>
      <c r="F1234" s="45" t="s">
        <v>2089</v>
      </c>
      <c r="G1234" s="45" t="s">
        <v>2143</v>
      </c>
      <c r="H1234" s="45"/>
      <c r="I1234" s="45"/>
      <c r="J1234" s="45">
        <v>0.065</v>
      </c>
      <c r="K1234" s="45"/>
      <c r="L1234" s="45"/>
      <c r="M1234" s="45"/>
      <c r="N1234" s="45"/>
      <c r="O1234" s="45">
        <v>943.0</v>
      </c>
    </row>
    <row r="1235" ht="14.25" hidden="1" customHeight="1">
      <c r="A1235" s="45" t="s">
        <v>34</v>
      </c>
      <c r="B1235" s="45" t="s">
        <v>471</v>
      </c>
      <c r="C1235" s="45"/>
      <c r="D1235" s="45" t="s">
        <v>2128</v>
      </c>
      <c r="E1235" s="45" t="s">
        <v>2075</v>
      </c>
      <c r="F1235" s="45" t="s">
        <v>2089</v>
      </c>
      <c r="G1235" s="45" t="s">
        <v>2129</v>
      </c>
      <c r="H1235" s="45"/>
      <c r="I1235" s="45"/>
      <c r="J1235" s="45">
        <v>0.151</v>
      </c>
      <c r="K1235" s="45"/>
      <c r="L1235" s="45"/>
      <c r="M1235" s="45"/>
      <c r="N1235" s="45"/>
      <c r="O1235" s="45">
        <v>945.0</v>
      </c>
    </row>
    <row r="1236" ht="14.25" hidden="1" customHeight="1">
      <c r="A1236" s="47" t="s">
        <v>34</v>
      </c>
      <c r="B1236" s="47" t="s">
        <v>471</v>
      </c>
      <c r="C1236" s="47"/>
      <c r="D1236" s="47" t="s">
        <v>2128</v>
      </c>
      <c r="E1236" s="47" t="s">
        <v>2101</v>
      </c>
      <c r="F1236" s="47" t="s">
        <v>2089</v>
      </c>
      <c r="G1236" s="47" t="s">
        <v>2130</v>
      </c>
      <c r="H1236" s="47"/>
      <c r="I1236" s="47"/>
      <c r="J1236" s="47">
        <v>0.113</v>
      </c>
      <c r="K1236" s="47"/>
      <c r="L1236" s="47"/>
      <c r="M1236" s="47"/>
      <c r="N1236" s="47"/>
      <c r="O1236" s="47">
        <v>946.0</v>
      </c>
    </row>
    <row r="1237" ht="14.25" hidden="1" customHeight="1">
      <c r="A1237" s="45" t="s">
        <v>34</v>
      </c>
      <c r="B1237" s="45" t="s">
        <v>471</v>
      </c>
      <c r="C1237" s="45"/>
      <c r="D1237" s="45" t="s">
        <v>2128</v>
      </c>
      <c r="E1237" s="45" t="s">
        <v>2073</v>
      </c>
      <c r="F1237" s="45" t="s">
        <v>2089</v>
      </c>
      <c r="G1237" s="45" t="s">
        <v>2131</v>
      </c>
      <c r="H1237" s="45"/>
      <c r="I1237" s="45"/>
      <c r="J1237" s="45">
        <v>0.124</v>
      </c>
      <c r="K1237" s="45"/>
      <c r="L1237" s="45"/>
      <c r="M1237" s="45"/>
      <c r="N1237" s="45"/>
      <c r="O1237" s="45">
        <v>947.0</v>
      </c>
    </row>
    <row r="1238" ht="14.25" hidden="1" customHeight="1">
      <c r="A1238" s="47" t="s">
        <v>34</v>
      </c>
      <c r="B1238" s="47" t="s">
        <v>471</v>
      </c>
      <c r="C1238" s="47"/>
      <c r="D1238" s="47" t="s">
        <v>2128</v>
      </c>
      <c r="E1238" s="47" t="s">
        <v>2090</v>
      </c>
      <c r="F1238" s="47" t="s">
        <v>2089</v>
      </c>
      <c r="G1238" s="47" t="s">
        <v>2132</v>
      </c>
      <c r="H1238" s="47"/>
      <c r="I1238" s="47"/>
      <c r="J1238" s="47">
        <v>0.089</v>
      </c>
      <c r="K1238" s="47"/>
      <c r="L1238" s="47"/>
      <c r="M1238" s="47"/>
      <c r="N1238" s="47"/>
      <c r="O1238" s="47">
        <v>948.0</v>
      </c>
    </row>
    <row r="1239" ht="14.25" hidden="1" customHeight="1">
      <c r="A1239" s="45" t="s">
        <v>34</v>
      </c>
      <c r="B1239" s="45" t="s">
        <v>471</v>
      </c>
      <c r="C1239" s="45"/>
      <c r="D1239" s="45" t="s">
        <v>2133</v>
      </c>
      <c r="E1239" s="45" t="s">
        <v>2075</v>
      </c>
      <c r="F1239" s="45" t="s">
        <v>2089</v>
      </c>
      <c r="G1239" s="45" t="s">
        <v>2134</v>
      </c>
      <c r="H1239" s="45"/>
      <c r="I1239" s="45"/>
      <c r="J1239" s="45"/>
      <c r="K1239" s="45"/>
      <c r="L1239" s="45">
        <v>1.14</v>
      </c>
      <c r="M1239" s="45"/>
      <c r="N1239" s="45"/>
      <c r="O1239" s="45">
        <v>949.0</v>
      </c>
    </row>
    <row r="1240" ht="14.25" hidden="1" customHeight="1">
      <c r="A1240" s="47" t="s">
        <v>34</v>
      </c>
      <c r="B1240" s="47" t="s">
        <v>471</v>
      </c>
      <c r="C1240" s="47"/>
      <c r="D1240" s="47" t="s">
        <v>2124</v>
      </c>
      <c r="E1240" s="47" t="s">
        <v>2075</v>
      </c>
      <c r="F1240" s="47" t="s">
        <v>2089</v>
      </c>
      <c r="G1240" s="47" t="s">
        <v>2125</v>
      </c>
      <c r="H1240" s="47"/>
      <c r="I1240" s="47"/>
      <c r="J1240" s="47">
        <v>0.322</v>
      </c>
      <c r="K1240" s="47"/>
      <c r="L1240" s="47"/>
      <c r="M1240" s="47"/>
      <c r="N1240" s="47"/>
      <c r="O1240" s="47">
        <v>950.0</v>
      </c>
    </row>
    <row r="1241" ht="14.25" hidden="1" customHeight="1">
      <c r="A1241" s="45" t="s">
        <v>34</v>
      </c>
      <c r="B1241" s="45" t="s">
        <v>471</v>
      </c>
      <c r="C1241" s="45"/>
      <c r="D1241" s="45" t="s">
        <v>2124</v>
      </c>
      <c r="E1241" s="45" t="s">
        <v>2073</v>
      </c>
      <c r="F1241" s="45" t="s">
        <v>2089</v>
      </c>
      <c r="G1241" s="45"/>
      <c r="H1241" s="45"/>
      <c r="I1241" s="45"/>
      <c r="J1241" s="45">
        <v>0.35</v>
      </c>
      <c r="K1241" s="45"/>
      <c r="L1241" s="45"/>
      <c r="M1241" s="45"/>
      <c r="N1241" s="45"/>
      <c r="O1241" s="45">
        <v>951.0</v>
      </c>
    </row>
    <row r="1242" ht="14.25" hidden="1" customHeight="1">
      <c r="A1242" s="47" t="s">
        <v>34</v>
      </c>
      <c r="B1242" s="47" t="s">
        <v>471</v>
      </c>
      <c r="C1242" s="47"/>
      <c r="D1242" s="47" t="s">
        <v>2124</v>
      </c>
      <c r="E1242" s="47" t="s">
        <v>2090</v>
      </c>
      <c r="F1242" s="47" t="s">
        <v>2089</v>
      </c>
      <c r="G1242" s="47"/>
      <c r="H1242" s="47"/>
      <c r="I1242" s="47"/>
      <c r="J1242" s="47">
        <v>0.282</v>
      </c>
      <c r="K1242" s="47"/>
      <c r="L1242" s="47"/>
      <c r="M1242" s="47"/>
      <c r="N1242" s="47"/>
      <c r="O1242" s="47">
        <v>952.0</v>
      </c>
    </row>
    <row r="1243" ht="14.25" hidden="1" customHeight="1">
      <c r="A1243" s="45" t="s">
        <v>34</v>
      </c>
      <c r="B1243" s="45" t="s">
        <v>471</v>
      </c>
      <c r="C1243" s="45"/>
      <c r="D1243" s="45" t="s">
        <v>2135</v>
      </c>
      <c r="E1243" s="45" t="s">
        <v>2080</v>
      </c>
      <c r="F1243" s="45" t="s">
        <v>2089</v>
      </c>
      <c r="G1243" s="45" t="s">
        <v>2136</v>
      </c>
      <c r="H1243" s="45"/>
      <c r="I1243" s="45"/>
      <c r="J1243" s="45"/>
      <c r="K1243" s="45">
        <v>0.73</v>
      </c>
      <c r="L1243" s="45"/>
      <c r="M1243" s="45"/>
      <c r="N1243" s="45"/>
      <c r="O1243" s="45">
        <v>953.0</v>
      </c>
    </row>
    <row r="1244" ht="14.25" hidden="1" customHeight="1">
      <c r="A1244" s="47" t="s">
        <v>34</v>
      </c>
      <c r="B1244" s="47" t="s">
        <v>471</v>
      </c>
      <c r="C1244" s="47"/>
      <c r="D1244" s="47" t="s">
        <v>2135</v>
      </c>
      <c r="E1244" s="47" t="s">
        <v>2137</v>
      </c>
      <c r="F1244" s="47" t="s">
        <v>2089</v>
      </c>
      <c r="G1244" s="47" t="s">
        <v>2136</v>
      </c>
      <c r="H1244" s="47"/>
      <c r="I1244" s="47"/>
      <c r="J1244" s="47"/>
      <c r="K1244" s="47">
        <v>1.02</v>
      </c>
      <c r="L1244" s="47"/>
      <c r="M1244" s="47"/>
      <c r="N1244" s="47"/>
      <c r="O1244" s="47">
        <v>954.0</v>
      </c>
    </row>
    <row r="1245" ht="14.25" hidden="1" customHeight="1">
      <c r="A1245" s="45" t="s">
        <v>38</v>
      </c>
      <c r="B1245" s="45" t="s">
        <v>475</v>
      </c>
      <c r="C1245" s="45"/>
      <c r="D1245" s="45" t="s">
        <v>2126</v>
      </c>
      <c r="E1245" s="45" t="s">
        <v>2088</v>
      </c>
      <c r="F1245" s="45" t="s">
        <v>2074</v>
      </c>
      <c r="G1245" s="61" t="s">
        <v>2148</v>
      </c>
      <c r="H1245" s="45"/>
      <c r="I1245" s="45"/>
      <c r="J1245" s="45">
        <v>0.048</v>
      </c>
      <c r="K1245" s="45"/>
      <c r="L1245" s="45"/>
      <c r="M1245" s="45"/>
      <c r="N1245" s="45"/>
      <c r="O1245" s="45">
        <v>2035.0</v>
      </c>
    </row>
    <row r="1246" ht="14.25" hidden="1" customHeight="1">
      <c r="A1246" s="45" t="s">
        <v>34</v>
      </c>
      <c r="B1246" s="45" t="s">
        <v>471</v>
      </c>
      <c r="C1246" s="45"/>
      <c r="D1246" s="45" t="s">
        <v>2120</v>
      </c>
      <c r="E1246" s="45" t="s">
        <v>2082</v>
      </c>
      <c r="F1246" s="45" t="s">
        <v>2089</v>
      </c>
      <c r="G1246" s="45" t="s">
        <v>2122</v>
      </c>
      <c r="H1246" s="45"/>
      <c r="I1246" s="45"/>
      <c r="J1246" s="45">
        <v>0.7</v>
      </c>
      <c r="K1246" s="45"/>
      <c r="L1246" s="45"/>
      <c r="M1246" s="45"/>
      <c r="N1246" s="45"/>
      <c r="O1246" s="45">
        <v>955.0</v>
      </c>
    </row>
    <row r="1247" ht="14.25" hidden="1" customHeight="1">
      <c r="A1247" s="45" t="s">
        <v>38</v>
      </c>
      <c r="B1247" s="45" t="s">
        <v>475</v>
      </c>
      <c r="C1247" s="45"/>
      <c r="D1247" s="45" t="s">
        <v>2126</v>
      </c>
      <c r="E1247" s="45" t="s">
        <v>2076</v>
      </c>
      <c r="F1247" s="45" t="s">
        <v>2074</v>
      </c>
      <c r="G1247" s="45" t="s">
        <v>2149</v>
      </c>
      <c r="H1247" s="45"/>
      <c r="I1247" s="45"/>
      <c r="J1247" s="45">
        <v>0.027</v>
      </c>
      <c r="K1247" s="45"/>
      <c r="L1247" s="45"/>
      <c r="M1247" s="45"/>
      <c r="N1247" s="45"/>
      <c r="O1247" s="45">
        <v>2037.0</v>
      </c>
    </row>
    <row r="1248" ht="14.25" hidden="1" customHeight="1">
      <c r="A1248" s="47" t="s">
        <v>34</v>
      </c>
      <c r="B1248" s="47" t="s">
        <v>471</v>
      </c>
      <c r="C1248" s="47"/>
      <c r="D1248" s="47" t="s">
        <v>2120</v>
      </c>
      <c r="E1248" s="47" t="s">
        <v>2083</v>
      </c>
      <c r="F1248" s="47" t="s">
        <v>2089</v>
      </c>
      <c r="G1248" s="47" t="s">
        <v>2121</v>
      </c>
      <c r="H1248" s="47"/>
      <c r="I1248" s="47"/>
      <c r="J1248" s="47">
        <v>1.45</v>
      </c>
      <c r="K1248" s="47"/>
      <c r="L1248" s="47"/>
      <c r="M1248" s="47"/>
      <c r="N1248" s="47"/>
      <c r="O1248" s="47">
        <v>956.0</v>
      </c>
    </row>
    <row r="1249" ht="14.25" hidden="1" customHeight="1">
      <c r="A1249" s="45" t="s">
        <v>34</v>
      </c>
      <c r="B1249" s="45" t="s">
        <v>471</v>
      </c>
      <c r="C1249" s="45"/>
      <c r="D1249" s="45" t="s">
        <v>2138</v>
      </c>
      <c r="E1249" s="45" t="s">
        <v>2139</v>
      </c>
      <c r="F1249" s="45" t="s">
        <v>2089</v>
      </c>
      <c r="G1249" s="45" t="s">
        <v>2099</v>
      </c>
      <c r="H1249" s="45">
        <v>1.0</v>
      </c>
      <c r="I1249" s="45">
        <v>10.0</v>
      </c>
      <c r="J1249" s="45">
        <v>1.22</v>
      </c>
      <c r="K1249" s="45"/>
      <c r="L1249" s="45"/>
      <c r="M1249" s="45">
        <v>0.25</v>
      </c>
      <c r="N1249" s="45"/>
      <c r="O1249" s="45">
        <v>957.0</v>
      </c>
    </row>
    <row r="1250" ht="14.25" hidden="1" customHeight="1">
      <c r="A1250" s="47" t="s">
        <v>34</v>
      </c>
      <c r="B1250" s="47" t="s">
        <v>471</v>
      </c>
      <c r="C1250" s="47"/>
      <c r="D1250" s="47" t="s">
        <v>2138</v>
      </c>
      <c r="E1250" s="47" t="s">
        <v>2141</v>
      </c>
      <c r="F1250" s="47" t="s">
        <v>2089</v>
      </c>
      <c r="G1250" s="47" t="s">
        <v>2099</v>
      </c>
      <c r="H1250" s="47">
        <v>1.0</v>
      </c>
      <c r="I1250" s="47">
        <v>10.0</v>
      </c>
      <c r="J1250" s="47">
        <v>1.22</v>
      </c>
      <c r="K1250" s="47"/>
      <c r="L1250" s="47"/>
      <c r="M1250" s="47">
        <v>0.25</v>
      </c>
      <c r="N1250" s="47"/>
      <c r="O1250" s="47">
        <v>958.0</v>
      </c>
    </row>
    <row r="1251" ht="14.25" hidden="1" customHeight="1">
      <c r="A1251" s="45" t="s">
        <v>34</v>
      </c>
      <c r="B1251" s="45" t="s">
        <v>471</v>
      </c>
      <c r="C1251" s="45"/>
      <c r="D1251" s="45" t="s">
        <v>2138</v>
      </c>
      <c r="E1251" s="45" t="s">
        <v>2142</v>
      </c>
      <c r="F1251" s="45" t="s">
        <v>2089</v>
      </c>
      <c r="G1251" s="45" t="s">
        <v>2099</v>
      </c>
      <c r="H1251" s="45">
        <v>1.0</v>
      </c>
      <c r="I1251" s="45">
        <v>10.0</v>
      </c>
      <c r="J1251" s="45">
        <v>1.22</v>
      </c>
      <c r="K1251" s="45"/>
      <c r="L1251" s="45"/>
      <c r="M1251" s="45">
        <v>0.25</v>
      </c>
      <c r="N1251" s="45"/>
      <c r="O1251" s="45">
        <v>959.0</v>
      </c>
    </row>
    <row r="1252" ht="14.25" hidden="1" customHeight="1">
      <c r="A1252" s="47" t="s">
        <v>34</v>
      </c>
      <c r="B1252" s="47" t="s">
        <v>471</v>
      </c>
      <c r="C1252" s="47"/>
      <c r="D1252" s="47" t="s">
        <v>2138</v>
      </c>
      <c r="E1252" s="47" t="s">
        <v>2081</v>
      </c>
      <c r="F1252" s="47" t="s">
        <v>2089</v>
      </c>
      <c r="G1252" s="47" t="s">
        <v>2099</v>
      </c>
      <c r="H1252" s="47">
        <v>1.0</v>
      </c>
      <c r="I1252" s="47">
        <v>10.0</v>
      </c>
      <c r="J1252" s="47">
        <v>1.22</v>
      </c>
      <c r="K1252" s="47"/>
      <c r="L1252" s="47"/>
      <c r="M1252" s="47">
        <v>0.25</v>
      </c>
      <c r="N1252" s="47"/>
      <c r="O1252" s="47">
        <v>960.0</v>
      </c>
    </row>
    <row r="1253" ht="14.25" hidden="1" customHeight="1">
      <c r="A1253" s="45" t="s">
        <v>34</v>
      </c>
      <c r="B1253" s="45" t="s">
        <v>471</v>
      </c>
      <c r="C1253" s="45"/>
      <c r="D1253" s="45" t="s">
        <v>2138</v>
      </c>
      <c r="E1253" s="45" t="s">
        <v>2139</v>
      </c>
      <c r="F1253" s="45" t="s">
        <v>2089</v>
      </c>
      <c r="G1253" s="45" t="s">
        <v>2099</v>
      </c>
      <c r="H1253" s="45">
        <v>10.001</v>
      </c>
      <c r="I1253" s="45">
        <v>20.0</v>
      </c>
      <c r="J1253" s="45">
        <v>1.22</v>
      </c>
      <c r="K1253" s="45"/>
      <c r="L1253" s="45"/>
      <c r="M1253" s="45">
        <v>0.25</v>
      </c>
      <c r="N1253" s="45"/>
      <c r="O1253" s="45">
        <v>961.0</v>
      </c>
    </row>
    <row r="1254" ht="14.25" hidden="1" customHeight="1">
      <c r="A1254" s="47" t="s">
        <v>34</v>
      </c>
      <c r="B1254" s="47" t="s">
        <v>471</v>
      </c>
      <c r="C1254" s="47"/>
      <c r="D1254" s="47" t="s">
        <v>2138</v>
      </c>
      <c r="E1254" s="47" t="s">
        <v>2141</v>
      </c>
      <c r="F1254" s="47" t="s">
        <v>2089</v>
      </c>
      <c r="G1254" s="47" t="s">
        <v>2099</v>
      </c>
      <c r="H1254" s="47">
        <v>10.001</v>
      </c>
      <c r="I1254" s="47">
        <v>20.0</v>
      </c>
      <c r="J1254" s="47">
        <v>1.22</v>
      </c>
      <c r="K1254" s="47"/>
      <c r="L1254" s="47"/>
      <c r="M1254" s="47">
        <v>0.25</v>
      </c>
      <c r="N1254" s="47"/>
      <c r="O1254" s="47">
        <v>962.0</v>
      </c>
    </row>
    <row r="1255" ht="14.25" hidden="1" customHeight="1">
      <c r="A1255" s="45" t="s">
        <v>34</v>
      </c>
      <c r="B1255" s="45" t="s">
        <v>471</v>
      </c>
      <c r="C1255" s="45"/>
      <c r="D1255" s="45" t="s">
        <v>2138</v>
      </c>
      <c r="E1255" s="45" t="s">
        <v>2142</v>
      </c>
      <c r="F1255" s="45" t="s">
        <v>2089</v>
      </c>
      <c r="G1255" s="45" t="s">
        <v>2099</v>
      </c>
      <c r="H1255" s="45">
        <v>10.001</v>
      </c>
      <c r="I1255" s="45">
        <v>20.0</v>
      </c>
      <c r="J1255" s="45">
        <v>1.22</v>
      </c>
      <c r="K1255" s="45"/>
      <c r="L1255" s="45"/>
      <c r="M1255" s="45">
        <v>0.25</v>
      </c>
      <c r="N1255" s="45"/>
      <c r="O1255" s="45">
        <v>963.0</v>
      </c>
    </row>
    <row r="1256" ht="14.25" hidden="1" customHeight="1">
      <c r="A1256" s="47" t="s">
        <v>34</v>
      </c>
      <c r="B1256" s="47" t="s">
        <v>471</v>
      </c>
      <c r="C1256" s="47"/>
      <c r="D1256" s="47" t="s">
        <v>2138</v>
      </c>
      <c r="E1256" s="47" t="s">
        <v>2081</v>
      </c>
      <c r="F1256" s="47" t="s">
        <v>2089</v>
      </c>
      <c r="G1256" s="47" t="s">
        <v>2099</v>
      </c>
      <c r="H1256" s="47">
        <v>10.001</v>
      </c>
      <c r="I1256" s="47">
        <v>20.0</v>
      </c>
      <c r="J1256" s="47">
        <v>1.22</v>
      </c>
      <c r="K1256" s="47"/>
      <c r="L1256" s="47"/>
      <c r="M1256" s="47">
        <v>0.25</v>
      </c>
      <c r="N1256" s="47"/>
      <c r="O1256" s="47">
        <v>964.0</v>
      </c>
    </row>
    <row r="1257" ht="14.25" hidden="1" customHeight="1">
      <c r="A1257" s="45" t="s">
        <v>34</v>
      </c>
      <c r="B1257" s="45" t="s">
        <v>471</v>
      </c>
      <c r="C1257" s="45"/>
      <c r="D1257" s="45" t="s">
        <v>2138</v>
      </c>
      <c r="E1257" s="45" t="s">
        <v>2139</v>
      </c>
      <c r="F1257" s="45" t="s">
        <v>2089</v>
      </c>
      <c r="G1257" s="45" t="s">
        <v>2099</v>
      </c>
      <c r="H1257" s="45">
        <v>20.001</v>
      </c>
      <c r="I1257" s="45">
        <v>30.0</v>
      </c>
      <c r="J1257" s="45">
        <v>1.22</v>
      </c>
      <c r="K1257" s="45"/>
      <c r="L1257" s="45"/>
      <c r="M1257" s="45">
        <v>0.25</v>
      </c>
      <c r="N1257" s="45"/>
      <c r="O1257" s="45">
        <v>965.0</v>
      </c>
    </row>
    <row r="1258" ht="14.25" hidden="1" customHeight="1">
      <c r="A1258" s="47" t="s">
        <v>34</v>
      </c>
      <c r="B1258" s="47" t="s">
        <v>471</v>
      </c>
      <c r="C1258" s="47"/>
      <c r="D1258" s="47" t="s">
        <v>2138</v>
      </c>
      <c r="E1258" s="47" t="s">
        <v>2141</v>
      </c>
      <c r="F1258" s="47" t="s">
        <v>2089</v>
      </c>
      <c r="G1258" s="47" t="s">
        <v>2099</v>
      </c>
      <c r="H1258" s="47">
        <v>20.001</v>
      </c>
      <c r="I1258" s="47">
        <v>30.0</v>
      </c>
      <c r="J1258" s="47">
        <v>1.22</v>
      </c>
      <c r="K1258" s="47"/>
      <c r="L1258" s="47"/>
      <c r="M1258" s="47">
        <v>0.25</v>
      </c>
      <c r="N1258" s="47"/>
      <c r="O1258" s="47">
        <v>966.0</v>
      </c>
    </row>
    <row r="1259" ht="14.25" hidden="1" customHeight="1">
      <c r="A1259" s="45" t="s">
        <v>34</v>
      </c>
      <c r="B1259" s="45" t="s">
        <v>471</v>
      </c>
      <c r="C1259" s="45"/>
      <c r="D1259" s="45" t="s">
        <v>2138</v>
      </c>
      <c r="E1259" s="45" t="s">
        <v>2142</v>
      </c>
      <c r="F1259" s="45" t="s">
        <v>2089</v>
      </c>
      <c r="G1259" s="45" t="s">
        <v>2099</v>
      </c>
      <c r="H1259" s="45">
        <v>20.001</v>
      </c>
      <c r="I1259" s="45">
        <v>30.0</v>
      </c>
      <c r="J1259" s="45">
        <v>1.22</v>
      </c>
      <c r="K1259" s="45"/>
      <c r="L1259" s="45"/>
      <c r="M1259" s="45">
        <v>0.25</v>
      </c>
      <c r="N1259" s="45"/>
      <c r="O1259" s="45">
        <v>967.0</v>
      </c>
    </row>
    <row r="1260" ht="14.25" hidden="1" customHeight="1">
      <c r="A1260" s="47" t="s">
        <v>34</v>
      </c>
      <c r="B1260" s="47" t="s">
        <v>471</v>
      </c>
      <c r="C1260" s="47"/>
      <c r="D1260" s="47" t="s">
        <v>2138</v>
      </c>
      <c r="E1260" s="47" t="s">
        <v>2081</v>
      </c>
      <c r="F1260" s="47" t="s">
        <v>2089</v>
      </c>
      <c r="G1260" s="47" t="s">
        <v>2099</v>
      </c>
      <c r="H1260" s="47">
        <v>20.001</v>
      </c>
      <c r="I1260" s="47">
        <v>30.0</v>
      </c>
      <c r="J1260" s="47">
        <v>1.22</v>
      </c>
      <c r="K1260" s="47"/>
      <c r="L1260" s="47"/>
      <c r="M1260" s="47">
        <v>0.25</v>
      </c>
      <c r="N1260" s="47"/>
      <c r="O1260" s="47">
        <v>968.0</v>
      </c>
    </row>
    <row r="1261" ht="14.25" hidden="1" customHeight="1">
      <c r="A1261" s="45" t="s">
        <v>34</v>
      </c>
      <c r="B1261" s="45" t="s">
        <v>471</v>
      </c>
      <c r="C1261" s="45"/>
      <c r="D1261" s="45" t="s">
        <v>2138</v>
      </c>
      <c r="E1261" s="45" t="s">
        <v>2139</v>
      </c>
      <c r="F1261" s="45" t="s">
        <v>2089</v>
      </c>
      <c r="G1261" s="45" t="s">
        <v>2099</v>
      </c>
      <c r="H1261" s="45">
        <v>30.001</v>
      </c>
      <c r="I1261" s="45">
        <v>40.0</v>
      </c>
      <c r="J1261" s="45">
        <v>1.22</v>
      </c>
      <c r="K1261" s="45"/>
      <c r="L1261" s="45"/>
      <c r="M1261" s="45">
        <v>0.25</v>
      </c>
      <c r="N1261" s="45"/>
      <c r="O1261" s="45">
        <v>969.0</v>
      </c>
    </row>
    <row r="1262" ht="14.25" hidden="1" customHeight="1">
      <c r="A1262" s="47" t="s">
        <v>34</v>
      </c>
      <c r="B1262" s="47" t="s">
        <v>471</v>
      </c>
      <c r="C1262" s="47"/>
      <c r="D1262" s="47" t="s">
        <v>2138</v>
      </c>
      <c r="E1262" s="47" t="s">
        <v>2141</v>
      </c>
      <c r="F1262" s="47" t="s">
        <v>2089</v>
      </c>
      <c r="G1262" s="47" t="s">
        <v>2099</v>
      </c>
      <c r="H1262" s="47">
        <v>30.001</v>
      </c>
      <c r="I1262" s="47">
        <v>40.0</v>
      </c>
      <c r="J1262" s="47">
        <v>1.22</v>
      </c>
      <c r="K1262" s="47"/>
      <c r="L1262" s="47"/>
      <c r="M1262" s="47">
        <v>0.25</v>
      </c>
      <c r="N1262" s="47"/>
      <c r="O1262" s="47">
        <v>970.0</v>
      </c>
    </row>
    <row r="1263" ht="14.25" hidden="1" customHeight="1">
      <c r="A1263" s="45" t="s">
        <v>34</v>
      </c>
      <c r="B1263" s="45" t="s">
        <v>471</v>
      </c>
      <c r="C1263" s="45"/>
      <c r="D1263" s="45" t="s">
        <v>2138</v>
      </c>
      <c r="E1263" s="45" t="s">
        <v>2142</v>
      </c>
      <c r="F1263" s="45" t="s">
        <v>2089</v>
      </c>
      <c r="G1263" s="45" t="s">
        <v>2099</v>
      </c>
      <c r="H1263" s="45">
        <v>30.001</v>
      </c>
      <c r="I1263" s="45">
        <v>40.0</v>
      </c>
      <c r="J1263" s="45">
        <v>1.22</v>
      </c>
      <c r="K1263" s="45"/>
      <c r="L1263" s="45"/>
      <c r="M1263" s="45">
        <v>0.25</v>
      </c>
      <c r="N1263" s="45"/>
      <c r="O1263" s="45">
        <v>971.0</v>
      </c>
    </row>
    <row r="1264" ht="14.25" hidden="1" customHeight="1">
      <c r="A1264" s="47" t="s">
        <v>34</v>
      </c>
      <c r="B1264" s="47" t="s">
        <v>471</v>
      </c>
      <c r="C1264" s="47"/>
      <c r="D1264" s="47" t="s">
        <v>2138</v>
      </c>
      <c r="E1264" s="47" t="s">
        <v>2081</v>
      </c>
      <c r="F1264" s="47" t="s">
        <v>2089</v>
      </c>
      <c r="G1264" s="47" t="s">
        <v>2099</v>
      </c>
      <c r="H1264" s="47">
        <v>30.001</v>
      </c>
      <c r="I1264" s="47">
        <v>40.0</v>
      </c>
      <c r="J1264" s="47">
        <v>1.22</v>
      </c>
      <c r="K1264" s="47"/>
      <c r="L1264" s="47"/>
      <c r="M1264" s="47">
        <v>0.25</v>
      </c>
      <c r="N1264" s="47"/>
      <c r="O1264" s="47">
        <v>972.0</v>
      </c>
    </row>
    <row r="1265" ht="14.25" hidden="1" customHeight="1">
      <c r="A1265" s="45" t="s">
        <v>34</v>
      </c>
      <c r="B1265" s="45" t="s">
        <v>471</v>
      </c>
      <c r="C1265" s="45"/>
      <c r="D1265" s="45" t="s">
        <v>2138</v>
      </c>
      <c r="E1265" s="45" t="s">
        <v>2139</v>
      </c>
      <c r="F1265" s="45" t="s">
        <v>2089</v>
      </c>
      <c r="G1265" s="45" t="s">
        <v>2140</v>
      </c>
      <c r="H1265" s="45">
        <v>40.001</v>
      </c>
      <c r="I1265" s="45">
        <v>100.0</v>
      </c>
      <c r="J1265" s="45">
        <v>1.22</v>
      </c>
      <c r="K1265" s="45"/>
      <c r="L1265" s="45"/>
      <c r="M1265" s="45">
        <v>0.19</v>
      </c>
      <c r="N1265" s="45"/>
      <c r="O1265" s="45">
        <v>973.0</v>
      </c>
    </row>
    <row r="1266" ht="14.25" hidden="1" customHeight="1">
      <c r="A1266" s="47" t="s">
        <v>34</v>
      </c>
      <c r="B1266" s="47" t="s">
        <v>471</v>
      </c>
      <c r="C1266" s="47"/>
      <c r="D1266" s="47" t="s">
        <v>2138</v>
      </c>
      <c r="E1266" s="47" t="s">
        <v>2141</v>
      </c>
      <c r="F1266" s="47" t="s">
        <v>2089</v>
      </c>
      <c r="G1266" s="47" t="s">
        <v>2140</v>
      </c>
      <c r="H1266" s="47">
        <v>40.001</v>
      </c>
      <c r="I1266" s="47">
        <v>100.0</v>
      </c>
      <c r="J1266" s="47">
        <v>1.22</v>
      </c>
      <c r="K1266" s="47"/>
      <c r="L1266" s="47"/>
      <c r="M1266" s="47">
        <v>0.19</v>
      </c>
      <c r="N1266" s="47"/>
      <c r="O1266" s="47">
        <v>974.0</v>
      </c>
    </row>
    <row r="1267" ht="14.25" hidden="1" customHeight="1">
      <c r="A1267" s="45" t="s">
        <v>34</v>
      </c>
      <c r="B1267" s="45" t="s">
        <v>471</v>
      </c>
      <c r="C1267" s="45"/>
      <c r="D1267" s="45" t="s">
        <v>2138</v>
      </c>
      <c r="E1267" s="45" t="s">
        <v>2142</v>
      </c>
      <c r="F1267" s="45" t="s">
        <v>2089</v>
      </c>
      <c r="G1267" s="45" t="s">
        <v>2140</v>
      </c>
      <c r="H1267" s="45">
        <v>40.001</v>
      </c>
      <c r="I1267" s="45">
        <v>100.0</v>
      </c>
      <c r="J1267" s="45">
        <v>1.22</v>
      </c>
      <c r="K1267" s="45"/>
      <c r="L1267" s="45"/>
      <c r="M1267" s="45">
        <v>0.19</v>
      </c>
      <c r="N1267" s="45"/>
      <c r="O1267" s="45">
        <v>975.0</v>
      </c>
    </row>
    <row r="1268" ht="14.25" hidden="1" customHeight="1">
      <c r="A1268" s="47" t="s">
        <v>34</v>
      </c>
      <c r="B1268" s="47" t="s">
        <v>471</v>
      </c>
      <c r="C1268" s="47"/>
      <c r="D1268" s="47" t="s">
        <v>2138</v>
      </c>
      <c r="E1268" s="47" t="s">
        <v>2081</v>
      </c>
      <c r="F1268" s="47" t="s">
        <v>2089</v>
      </c>
      <c r="G1268" s="47" t="s">
        <v>2140</v>
      </c>
      <c r="H1268" s="47">
        <v>40.001</v>
      </c>
      <c r="I1268" s="47">
        <v>100.0</v>
      </c>
      <c r="J1268" s="47">
        <v>1.22</v>
      </c>
      <c r="K1268" s="47"/>
      <c r="L1268" s="47"/>
      <c r="M1268" s="47">
        <v>0.19</v>
      </c>
      <c r="N1268" s="47"/>
      <c r="O1268" s="47">
        <v>976.0</v>
      </c>
    </row>
    <row r="1269" ht="14.25" hidden="1" customHeight="1">
      <c r="A1269" s="47" t="s">
        <v>38</v>
      </c>
      <c r="B1269" s="47" t="s">
        <v>475</v>
      </c>
      <c r="C1269" s="47"/>
      <c r="D1269" s="47" t="s">
        <v>2126</v>
      </c>
      <c r="E1269" s="47" t="s">
        <v>2088</v>
      </c>
      <c r="F1269" s="47" t="s">
        <v>2089</v>
      </c>
      <c r="G1269" s="61" t="s">
        <v>2148</v>
      </c>
      <c r="H1269" s="47"/>
      <c r="I1269" s="47"/>
      <c r="J1269" s="47">
        <v>0.048</v>
      </c>
      <c r="K1269" s="47"/>
      <c r="L1269" s="47"/>
      <c r="M1269" s="47"/>
      <c r="N1269" s="47"/>
      <c r="O1269" s="47">
        <v>2060.0</v>
      </c>
    </row>
    <row r="1270" ht="14.25" hidden="1" customHeight="1">
      <c r="A1270" s="47" t="s">
        <v>38</v>
      </c>
      <c r="B1270" s="47" t="s">
        <v>475</v>
      </c>
      <c r="C1270" s="47"/>
      <c r="D1270" s="47" t="s">
        <v>2126</v>
      </c>
      <c r="E1270" s="47" t="s">
        <v>2076</v>
      </c>
      <c r="F1270" s="47" t="s">
        <v>2089</v>
      </c>
      <c r="G1270" s="47" t="s">
        <v>2149</v>
      </c>
      <c r="H1270" s="47"/>
      <c r="I1270" s="47"/>
      <c r="J1270" s="47">
        <v>0.027</v>
      </c>
      <c r="K1270" s="47"/>
      <c r="L1270" s="47"/>
      <c r="M1270" s="47"/>
      <c r="N1270" s="47"/>
      <c r="O1270" s="47">
        <v>2062.0</v>
      </c>
    </row>
    <row r="1271" ht="14.25" hidden="1" customHeight="1">
      <c r="A1271" s="45" t="s">
        <v>38</v>
      </c>
      <c r="B1271" s="45" t="s">
        <v>471</v>
      </c>
      <c r="C1271" s="45"/>
      <c r="D1271" s="45" t="s">
        <v>2126</v>
      </c>
      <c r="E1271" s="45" t="s">
        <v>2101</v>
      </c>
      <c r="F1271" s="45" t="s">
        <v>2089</v>
      </c>
      <c r="G1271" s="93" t="s">
        <v>2127</v>
      </c>
      <c r="H1271" s="45"/>
      <c r="I1271" s="45"/>
      <c r="J1271" s="45">
        <v>0.65</v>
      </c>
      <c r="K1271" s="45"/>
      <c r="L1271" s="45"/>
      <c r="M1271" s="45"/>
      <c r="N1271" s="45"/>
      <c r="O1271" s="45">
        <v>1911.0</v>
      </c>
    </row>
    <row r="1272" ht="14.25" hidden="1" customHeight="1">
      <c r="A1272" s="45" t="s">
        <v>38</v>
      </c>
      <c r="B1272" s="45" t="s">
        <v>471</v>
      </c>
      <c r="C1272" s="45"/>
      <c r="D1272" s="45" t="s">
        <v>2128</v>
      </c>
      <c r="E1272" s="45" t="s">
        <v>2075</v>
      </c>
      <c r="F1272" s="45" t="s">
        <v>2089</v>
      </c>
      <c r="G1272" s="45" t="s">
        <v>2129</v>
      </c>
      <c r="H1272" s="45"/>
      <c r="I1272" s="45"/>
      <c r="J1272" s="45">
        <v>0.151</v>
      </c>
      <c r="K1272" s="45"/>
      <c r="L1272" s="45"/>
      <c r="M1272" s="45"/>
      <c r="N1272" s="45"/>
      <c r="O1272" s="45">
        <v>1913.0</v>
      </c>
    </row>
    <row r="1273" ht="14.25" hidden="1" customHeight="1">
      <c r="A1273" s="47" t="s">
        <v>38</v>
      </c>
      <c r="B1273" s="47" t="s">
        <v>471</v>
      </c>
      <c r="C1273" s="47"/>
      <c r="D1273" s="47" t="s">
        <v>2128</v>
      </c>
      <c r="E1273" s="47" t="s">
        <v>2101</v>
      </c>
      <c r="F1273" s="47" t="s">
        <v>2089</v>
      </c>
      <c r="G1273" s="47" t="s">
        <v>2130</v>
      </c>
      <c r="H1273" s="47"/>
      <c r="I1273" s="47"/>
      <c r="J1273" s="47">
        <v>0.113</v>
      </c>
      <c r="K1273" s="47"/>
      <c r="L1273" s="47"/>
      <c r="M1273" s="47"/>
      <c r="N1273" s="47"/>
      <c r="O1273" s="47">
        <v>1914.0</v>
      </c>
    </row>
    <row r="1274" ht="14.25" hidden="1" customHeight="1">
      <c r="A1274" s="45" t="s">
        <v>38</v>
      </c>
      <c r="B1274" s="45" t="s">
        <v>471</v>
      </c>
      <c r="C1274" s="45"/>
      <c r="D1274" s="45" t="s">
        <v>2128</v>
      </c>
      <c r="E1274" s="45" t="s">
        <v>2073</v>
      </c>
      <c r="F1274" s="45" t="s">
        <v>2089</v>
      </c>
      <c r="G1274" s="45" t="s">
        <v>2131</v>
      </c>
      <c r="H1274" s="45"/>
      <c r="I1274" s="45"/>
      <c r="J1274" s="45">
        <v>0.124</v>
      </c>
      <c r="K1274" s="45"/>
      <c r="L1274" s="45"/>
      <c r="M1274" s="45"/>
      <c r="N1274" s="45"/>
      <c r="O1274" s="45">
        <v>1915.0</v>
      </c>
    </row>
    <row r="1275" ht="14.25" hidden="1" customHeight="1">
      <c r="A1275" s="47" t="s">
        <v>38</v>
      </c>
      <c r="B1275" s="47" t="s">
        <v>471</v>
      </c>
      <c r="C1275" s="47"/>
      <c r="D1275" s="47" t="s">
        <v>2128</v>
      </c>
      <c r="E1275" s="47" t="s">
        <v>2090</v>
      </c>
      <c r="F1275" s="47" t="s">
        <v>2089</v>
      </c>
      <c r="G1275" s="47" t="s">
        <v>2132</v>
      </c>
      <c r="H1275" s="47"/>
      <c r="I1275" s="47"/>
      <c r="J1275" s="47">
        <v>0.089</v>
      </c>
      <c r="K1275" s="47"/>
      <c r="L1275" s="47"/>
      <c r="M1275" s="47"/>
      <c r="N1275" s="47"/>
      <c r="O1275" s="47">
        <v>1916.0</v>
      </c>
    </row>
    <row r="1276" ht="14.25" hidden="1" customHeight="1">
      <c r="A1276" s="45" t="s">
        <v>38</v>
      </c>
      <c r="B1276" s="45" t="s">
        <v>471</v>
      </c>
      <c r="C1276" s="45"/>
      <c r="D1276" s="45" t="s">
        <v>2133</v>
      </c>
      <c r="E1276" s="45" t="s">
        <v>2075</v>
      </c>
      <c r="F1276" s="45" t="s">
        <v>2089</v>
      </c>
      <c r="G1276" s="45" t="s">
        <v>2134</v>
      </c>
      <c r="H1276" s="45"/>
      <c r="I1276" s="45"/>
      <c r="J1276" s="45"/>
      <c r="K1276" s="45"/>
      <c r="L1276" s="45">
        <v>1.14</v>
      </c>
      <c r="M1276" s="45"/>
      <c r="N1276" s="45"/>
      <c r="O1276" s="45">
        <v>1917.0</v>
      </c>
    </row>
    <row r="1277" ht="14.25" hidden="1" customHeight="1">
      <c r="A1277" s="47" t="s">
        <v>38</v>
      </c>
      <c r="B1277" s="47" t="s">
        <v>471</v>
      </c>
      <c r="C1277" s="47"/>
      <c r="D1277" s="47" t="s">
        <v>2124</v>
      </c>
      <c r="E1277" s="47" t="s">
        <v>2075</v>
      </c>
      <c r="F1277" s="47" t="s">
        <v>2089</v>
      </c>
      <c r="G1277" s="47" t="s">
        <v>2125</v>
      </c>
      <c r="H1277" s="47"/>
      <c r="I1277" s="47"/>
      <c r="J1277" s="47">
        <v>0.322</v>
      </c>
      <c r="K1277" s="47"/>
      <c r="L1277" s="47"/>
      <c r="M1277" s="47"/>
      <c r="N1277" s="47"/>
      <c r="O1277" s="47">
        <v>1918.0</v>
      </c>
    </row>
    <row r="1278" ht="14.25" hidden="1" customHeight="1">
      <c r="A1278" s="45" t="s">
        <v>38</v>
      </c>
      <c r="B1278" s="45" t="s">
        <v>471</v>
      </c>
      <c r="C1278" s="45"/>
      <c r="D1278" s="45" t="s">
        <v>2124</v>
      </c>
      <c r="E1278" s="45" t="s">
        <v>2073</v>
      </c>
      <c r="F1278" s="45" t="s">
        <v>2089</v>
      </c>
      <c r="G1278" s="45"/>
      <c r="H1278" s="45"/>
      <c r="I1278" s="45"/>
      <c r="J1278" s="45">
        <v>0.35</v>
      </c>
      <c r="K1278" s="45"/>
      <c r="L1278" s="45"/>
      <c r="M1278" s="45"/>
      <c r="N1278" s="45"/>
      <c r="O1278" s="45">
        <v>1919.0</v>
      </c>
    </row>
    <row r="1279" ht="14.25" hidden="1" customHeight="1">
      <c r="A1279" s="47" t="s">
        <v>38</v>
      </c>
      <c r="B1279" s="47" t="s">
        <v>471</v>
      </c>
      <c r="C1279" s="47"/>
      <c r="D1279" s="47" t="s">
        <v>2124</v>
      </c>
      <c r="E1279" s="47" t="s">
        <v>2090</v>
      </c>
      <c r="F1279" s="47" t="s">
        <v>2089</v>
      </c>
      <c r="G1279" s="47"/>
      <c r="H1279" s="47"/>
      <c r="I1279" s="47"/>
      <c r="J1279" s="47">
        <v>0.282</v>
      </c>
      <c r="K1279" s="47"/>
      <c r="L1279" s="47"/>
      <c r="M1279" s="47"/>
      <c r="N1279" s="47"/>
      <c r="O1279" s="47">
        <v>1920.0</v>
      </c>
    </row>
    <row r="1280" ht="14.25" hidden="1" customHeight="1">
      <c r="A1280" s="45" t="s">
        <v>38</v>
      </c>
      <c r="B1280" s="45" t="s">
        <v>471</v>
      </c>
      <c r="C1280" s="45"/>
      <c r="D1280" s="45" t="s">
        <v>2135</v>
      </c>
      <c r="E1280" s="45" t="s">
        <v>2080</v>
      </c>
      <c r="F1280" s="45" t="s">
        <v>2089</v>
      </c>
      <c r="G1280" s="45" t="s">
        <v>2136</v>
      </c>
      <c r="H1280" s="45"/>
      <c r="I1280" s="45"/>
      <c r="J1280" s="45"/>
      <c r="K1280" s="45">
        <v>0.73</v>
      </c>
      <c r="L1280" s="45"/>
      <c r="M1280" s="45"/>
      <c r="N1280" s="45"/>
      <c r="O1280" s="45">
        <v>1921.0</v>
      </c>
    </row>
    <row r="1281" ht="14.25" hidden="1" customHeight="1">
      <c r="A1281" s="47" t="s">
        <v>38</v>
      </c>
      <c r="B1281" s="47" t="s">
        <v>471</v>
      </c>
      <c r="C1281" s="47"/>
      <c r="D1281" s="47" t="s">
        <v>2135</v>
      </c>
      <c r="E1281" s="47" t="s">
        <v>2137</v>
      </c>
      <c r="F1281" s="47" t="s">
        <v>2089</v>
      </c>
      <c r="G1281" s="47" t="s">
        <v>2136</v>
      </c>
      <c r="H1281" s="47"/>
      <c r="I1281" s="47"/>
      <c r="J1281" s="47"/>
      <c r="K1281" s="47">
        <v>1.02</v>
      </c>
      <c r="L1281" s="47"/>
      <c r="M1281" s="47"/>
      <c r="N1281" s="47"/>
      <c r="O1281" s="47">
        <v>1922.0</v>
      </c>
    </row>
    <row r="1282" ht="14.25" hidden="1" customHeight="1">
      <c r="A1282" s="45" t="s">
        <v>38</v>
      </c>
      <c r="B1282" s="45" t="s">
        <v>471</v>
      </c>
      <c r="C1282" s="45"/>
      <c r="D1282" s="45" t="s">
        <v>2120</v>
      </c>
      <c r="E1282" s="45" t="s">
        <v>2082</v>
      </c>
      <c r="F1282" s="45" t="s">
        <v>2089</v>
      </c>
      <c r="G1282" s="45" t="s">
        <v>2122</v>
      </c>
      <c r="H1282" s="45"/>
      <c r="I1282" s="45"/>
      <c r="J1282" s="45">
        <v>0.7</v>
      </c>
      <c r="K1282" s="45"/>
      <c r="L1282" s="45"/>
      <c r="M1282" s="45"/>
      <c r="N1282" s="45"/>
      <c r="O1282" s="45">
        <v>1923.0</v>
      </c>
    </row>
    <row r="1283" ht="14.25" hidden="1" customHeight="1">
      <c r="A1283" s="47" t="s">
        <v>38</v>
      </c>
      <c r="B1283" s="47" t="s">
        <v>471</v>
      </c>
      <c r="C1283" s="47"/>
      <c r="D1283" s="47" t="s">
        <v>2120</v>
      </c>
      <c r="E1283" s="47" t="s">
        <v>2083</v>
      </c>
      <c r="F1283" s="47" t="s">
        <v>2089</v>
      </c>
      <c r="G1283" s="47" t="s">
        <v>2121</v>
      </c>
      <c r="H1283" s="47"/>
      <c r="I1283" s="47"/>
      <c r="J1283" s="47">
        <v>1.45</v>
      </c>
      <c r="K1283" s="47"/>
      <c r="L1283" s="47"/>
      <c r="M1283" s="47"/>
      <c r="N1283" s="47"/>
      <c r="O1283" s="47">
        <v>1924.0</v>
      </c>
    </row>
    <row r="1284" ht="14.25" hidden="1" customHeight="1">
      <c r="A1284" s="45" t="s">
        <v>38</v>
      </c>
      <c r="B1284" s="45" t="s">
        <v>471</v>
      </c>
      <c r="C1284" s="45"/>
      <c r="D1284" s="45" t="s">
        <v>2138</v>
      </c>
      <c r="E1284" s="45" t="s">
        <v>2139</v>
      </c>
      <c r="F1284" s="45" t="s">
        <v>2089</v>
      </c>
      <c r="G1284" s="45" t="s">
        <v>2140</v>
      </c>
      <c r="H1284" s="45"/>
      <c r="I1284" s="45"/>
      <c r="J1284" s="45">
        <v>1.2</v>
      </c>
      <c r="K1284" s="45"/>
      <c r="L1284" s="45"/>
      <c r="M1284" s="45">
        <v>0.25</v>
      </c>
      <c r="N1284" s="45"/>
      <c r="O1284" s="45">
        <v>1925.0</v>
      </c>
    </row>
    <row r="1285" ht="14.25" hidden="1" customHeight="1">
      <c r="A1285" s="47" t="s">
        <v>38</v>
      </c>
      <c r="B1285" s="47" t="s">
        <v>471</v>
      </c>
      <c r="C1285" s="47"/>
      <c r="D1285" s="47" t="s">
        <v>2138</v>
      </c>
      <c r="E1285" s="47" t="s">
        <v>2141</v>
      </c>
      <c r="F1285" s="47" t="s">
        <v>2089</v>
      </c>
      <c r="G1285" s="47" t="s">
        <v>2140</v>
      </c>
      <c r="H1285" s="47"/>
      <c r="I1285" s="47"/>
      <c r="J1285" s="47">
        <v>1.2</v>
      </c>
      <c r="K1285" s="47"/>
      <c r="L1285" s="47"/>
      <c r="M1285" s="47">
        <v>0.25</v>
      </c>
      <c r="N1285" s="47"/>
      <c r="O1285" s="47">
        <v>1926.0</v>
      </c>
    </row>
    <row r="1286" ht="14.25" hidden="1" customHeight="1">
      <c r="A1286" s="45" t="s">
        <v>38</v>
      </c>
      <c r="B1286" s="45" t="s">
        <v>471</v>
      </c>
      <c r="C1286" s="45"/>
      <c r="D1286" s="45" t="s">
        <v>2138</v>
      </c>
      <c r="E1286" s="45" t="s">
        <v>2142</v>
      </c>
      <c r="F1286" s="45" t="s">
        <v>2089</v>
      </c>
      <c r="G1286" s="45" t="s">
        <v>2140</v>
      </c>
      <c r="H1286" s="45"/>
      <c r="I1286" s="45"/>
      <c r="J1286" s="45">
        <v>1.2</v>
      </c>
      <c r="K1286" s="45"/>
      <c r="L1286" s="45"/>
      <c r="M1286" s="45">
        <v>0.25</v>
      </c>
      <c r="N1286" s="45"/>
      <c r="O1286" s="45">
        <v>1927.0</v>
      </c>
    </row>
    <row r="1287" ht="14.25" hidden="1" customHeight="1">
      <c r="A1287" s="47" t="s">
        <v>38</v>
      </c>
      <c r="B1287" s="47" t="s">
        <v>471</v>
      </c>
      <c r="C1287" s="47"/>
      <c r="D1287" s="47" t="s">
        <v>2138</v>
      </c>
      <c r="E1287" s="47" t="s">
        <v>2081</v>
      </c>
      <c r="F1287" s="47" t="s">
        <v>2089</v>
      </c>
      <c r="G1287" s="47" t="s">
        <v>2140</v>
      </c>
      <c r="H1287" s="47"/>
      <c r="I1287" s="47"/>
      <c r="J1287" s="47">
        <v>1.2</v>
      </c>
      <c r="K1287" s="47"/>
      <c r="L1287" s="47"/>
      <c r="M1287" s="47">
        <v>0.25</v>
      </c>
      <c r="N1287" s="47"/>
      <c r="O1287" s="47">
        <v>1928.0</v>
      </c>
    </row>
    <row r="1288" ht="14.25" hidden="1" customHeight="1">
      <c r="A1288" s="45" t="s">
        <v>38</v>
      </c>
      <c r="B1288" s="45" t="s">
        <v>475</v>
      </c>
      <c r="C1288" s="45"/>
      <c r="D1288" s="45" t="s">
        <v>2126</v>
      </c>
      <c r="E1288" s="45" t="s">
        <v>2088</v>
      </c>
      <c r="F1288" s="45" t="s">
        <v>2102</v>
      </c>
      <c r="G1288" s="61" t="s">
        <v>2157</v>
      </c>
      <c r="H1288" s="45"/>
      <c r="I1288" s="45"/>
      <c r="J1288" s="45">
        <v>0.173</v>
      </c>
      <c r="K1288" s="45"/>
      <c r="L1288" s="45"/>
      <c r="M1288" s="45"/>
      <c r="N1288" s="45"/>
      <c r="O1288" s="45">
        <v>2085.0</v>
      </c>
    </row>
    <row r="1289" ht="14.25" hidden="1" customHeight="1">
      <c r="A1289" s="45" t="s">
        <v>38</v>
      </c>
      <c r="B1289" s="45" t="s">
        <v>475</v>
      </c>
      <c r="C1289" s="45"/>
      <c r="D1289" s="45" t="s">
        <v>2126</v>
      </c>
      <c r="E1289" s="45" t="s">
        <v>2076</v>
      </c>
      <c r="F1289" s="45" t="s">
        <v>2102</v>
      </c>
      <c r="G1289" s="45" t="s">
        <v>2149</v>
      </c>
      <c r="H1289" s="45"/>
      <c r="I1289" s="45"/>
      <c r="J1289" s="45">
        <v>0.053</v>
      </c>
      <c r="K1289" s="45"/>
      <c r="L1289" s="45"/>
      <c r="M1289" s="45"/>
      <c r="N1289" s="45"/>
      <c r="O1289" s="45">
        <v>2087.0</v>
      </c>
    </row>
    <row r="1290" ht="14.25" hidden="1" customHeight="1">
      <c r="A1290" s="47" t="s">
        <v>40</v>
      </c>
      <c r="B1290" s="47" t="s">
        <v>487</v>
      </c>
      <c r="C1290" s="47"/>
      <c r="D1290" s="47" t="s">
        <v>2128</v>
      </c>
      <c r="E1290" s="47" t="s">
        <v>2075</v>
      </c>
      <c r="F1290" s="47" t="s">
        <v>2089</v>
      </c>
      <c r="G1290" s="47" t="s">
        <v>2129</v>
      </c>
      <c r="H1290" s="47"/>
      <c r="I1290" s="47"/>
      <c r="J1290" s="47">
        <v>0.071</v>
      </c>
      <c r="K1290" s="47"/>
      <c r="L1290" s="47"/>
      <c r="M1290" s="47"/>
      <c r="N1290" s="47"/>
      <c r="O1290" s="47">
        <v>2888.0</v>
      </c>
    </row>
    <row r="1291" ht="14.25" hidden="1" customHeight="1">
      <c r="A1291" s="45" t="s">
        <v>40</v>
      </c>
      <c r="B1291" s="45" t="s">
        <v>487</v>
      </c>
      <c r="C1291" s="45"/>
      <c r="D1291" s="45" t="s">
        <v>2128</v>
      </c>
      <c r="E1291" s="45" t="s">
        <v>2101</v>
      </c>
      <c r="F1291" s="45" t="s">
        <v>2089</v>
      </c>
      <c r="G1291" s="45" t="s">
        <v>2130</v>
      </c>
      <c r="H1291" s="45"/>
      <c r="I1291" s="45"/>
      <c r="J1291" s="45">
        <v>0.069</v>
      </c>
      <c r="K1291" s="45"/>
      <c r="L1291" s="45"/>
      <c r="M1291" s="45"/>
      <c r="N1291" s="45"/>
      <c r="O1291" s="45">
        <v>2889.0</v>
      </c>
    </row>
    <row r="1292" ht="14.25" hidden="1" customHeight="1">
      <c r="A1292" s="47" t="s">
        <v>40</v>
      </c>
      <c r="B1292" s="47" t="s">
        <v>487</v>
      </c>
      <c r="C1292" s="47"/>
      <c r="D1292" s="47" t="s">
        <v>2128</v>
      </c>
      <c r="E1292" s="47" t="s">
        <v>2073</v>
      </c>
      <c r="F1292" s="47" t="s">
        <v>2089</v>
      </c>
      <c r="G1292" s="47" t="s">
        <v>2131</v>
      </c>
      <c r="H1292" s="47"/>
      <c r="I1292" s="47"/>
      <c r="J1292" s="47">
        <v>0.064</v>
      </c>
      <c r="K1292" s="47"/>
      <c r="L1292" s="47"/>
      <c r="M1292" s="47"/>
      <c r="N1292" s="47"/>
      <c r="O1292" s="47">
        <v>2890.0</v>
      </c>
    </row>
    <row r="1293" ht="14.25" hidden="1" customHeight="1">
      <c r="A1293" s="45" t="s">
        <v>40</v>
      </c>
      <c r="B1293" s="45" t="s">
        <v>487</v>
      </c>
      <c r="C1293" s="45"/>
      <c r="D1293" s="45" t="s">
        <v>2128</v>
      </c>
      <c r="E1293" s="45" t="s">
        <v>2090</v>
      </c>
      <c r="F1293" s="45" t="s">
        <v>2089</v>
      </c>
      <c r="G1293" s="45" t="s">
        <v>2132</v>
      </c>
      <c r="H1293" s="45"/>
      <c r="I1293" s="45"/>
      <c r="J1293" s="45">
        <v>0.051</v>
      </c>
      <c r="K1293" s="45"/>
      <c r="L1293" s="45"/>
      <c r="M1293" s="45"/>
      <c r="N1293" s="45"/>
      <c r="O1293" s="45">
        <v>2891.0</v>
      </c>
    </row>
    <row r="1294" ht="14.25" hidden="1" customHeight="1">
      <c r="A1294" s="47" t="s">
        <v>40</v>
      </c>
      <c r="B1294" s="47" t="s">
        <v>487</v>
      </c>
      <c r="C1294" s="47"/>
      <c r="D1294" s="47" t="s">
        <v>2133</v>
      </c>
      <c r="E1294" s="47" t="s">
        <v>2075</v>
      </c>
      <c r="F1294" s="47" t="s">
        <v>2089</v>
      </c>
      <c r="G1294" s="47" t="s">
        <v>2134</v>
      </c>
      <c r="H1294" s="47"/>
      <c r="I1294" s="47"/>
      <c r="J1294" s="47"/>
      <c r="K1294" s="47"/>
      <c r="L1294" s="47">
        <v>0.119</v>
      </c>
      <c r="M1294" s="47"/>
      <c r="N1294" s="47"/>
      <c r="O1294" s="47">
        <v>2892.0</v>
      </c>
    </row>
    <row r="1295" ht="14.25" hidden="1" customHeight="1">
      <c r="A1295" s="45" t="s">
        <v>40</v>
      </c>
      <c r="B1295" s="45" t="s">
        <v>487</v>
      </c>
      <c r="C1295" s="45"/>
      <c r="D1295" s="45" t="s">
        <v>2124</v>
      </c>
      <c r="E1295" s="45" t="s">
        <v>2075</v>
      </c>
      <c r="F1295" s="45" t="s">
        <v>2089</v>
      </c>
      <c r="G1295" s="45" t="s">
        <v>2125</v>
      </c>
      <c r="H1295" s="45"/>
      <c r="I1295" s="45"/>
      <c r="J1295" s="45">
        <v>0.057</v>
      </c>
      <c r="K1295" s="45"/>
      <c r="L1295" s="45"/>
      <c r="M1295" s="45"/>
      <c r="N1295" s="45"/>
      <c r="O1295" s="45">
        <v>2893.0</v>
      </c>
    </row>
    <row r="1296" ht="14.25" hidden="1" customHeight="1">
      <c r="A1296" s="47" t="s">
        <v>40</v>
      </c>
      <c r="B1296" s="47" t="s">
        <v>487</v>
      </c>
      <c r="C1296" s="47"/>
      <c r="D1296" s="47" t="s">
        <v>2124</v>
      </c>
      <c r="E1296" s="47" t="s">
        <v>2073</v>
      </c>
      <c r="F1296" s="47" t="s">
        <v>2089</v>
      </c>
      <c r="G1296" s="47"/>
      <c r="H1296" s="47"/>
      <c r="I1296" s="47"/>
      <c r="J1296" s="47">
        <v>0.032</v>
      </c>
      <c r="K1296" s="47"/>
      <c r="L1296" s="47"/>
      <c r="M1296" s="47"/>
      <c r="N1296" s="47"/>
      <c r="O1296" s="47">
        <v>2894.0</v>
      </c>
    </row>
    <row r="1297" ht="14.25" hidden="1" customHeight="1">
      <c r="A1297" s="45" t="s">
        <v>40</v>
      </c>
      <c r="B1297" s="45" t="s">
        <v>487</v>
      </c>
      <c r="C1297" s="45"/>
      <c r="D1297" s="45" t="s">
        <v>2124</v>
      </c>
      <c r="E1297" s="45" t="s">
        <v>2090</v>
      </c>
      <c r="F1297" s="45" t="s">
        <v>2089</v>
      </c>
      <c r="G1297" s="45"/>
      <c r="H1297" s="45"/>
      <c r="I1297" s="45"/>
      <c r="J1297" s="45">
        <v>0.033</v>
      </c>
      <c r="K1297" s="45"/>
      <c r="L1297" s="45"/>
      <c r="M1297" s="45"/>
      <c r="N1297" s="45"/>
      <c r="O1297" s="45">
        <v>2895.0</v>
      </c>
    </row>
    <row r="1298" ht="14.25" hidden="1" customHeight="1">
      <c r="A1298" s="47" t="s">
        <v>40</v>
      </c>
      <c r="B1298" s="47" t="s">
        <v>487</v>
      </c>
      <c r="C1298" s="47"/>
      <c r="D1298" s="47" t="s">
        <v>2135</v>
      </c>
      <c r="E1298" s="47" t="s">
        <v>2080</v>
      </c>
      <c r="F1298" s="47" t="s">
        <v>2089</v>
      </c>
      <c r="G1298" s="47" t="s">
        <v>2136</v>
      </c>
      <c r="H1298" s="47"/>
      <c r="I1298" s="47"/>
      <c r="J1298" s="47"/>
      <c r="K1298" s="47">
        <v>0.52</v>
      </c>
      <c r="L1298" s="47"/>
      <c r="M1298" s="47"/>
      <c r="N1298" s="47"/>
      <c r="O1298" s="47">
        <v>2896.0</v>
      </c>
    </row>
    <row r="1299" ht="14.25" hidden="1" customHeight="1">
      <c r="A1299" s="45" t="s">
        <v>40</v>
      </c>
      <c r="B1299" s="45" t="s">
        <v>487</v>
      </c>
      <c r="C1299" s="45"/>
      <c r="D1299" s="45" t="s">
        <v>2135</v>
      </c>
      <c r="E1299" s="45" t="s">
        <v>2137</v>
      </c>
      <c r="F1299" s="45" t="s">
        <v>2089</v>
      </c>
      <c r="G1299" s="45" t="s">
        <v>2136</v>
      </c>
      <c r="H1299" s="45"/>
      <c r="I1299" s="45"/>
      <c r="J1299" s="45"/>
      <c r="K1299" s="45">
        <v>0.688</v>
      </c>
      <c r="L1299" s="45"/>
      <c r="M1299" s="45"/>
      <c r="N1299" s="45"/>
      <c r="O1299" s="45">
        <v>2897.0</v>
      </c>
    </row>
    <row r="1300" ht="14.25" hidden="1" customHeight="1">
      <c r="A1300" s="47" t="s">
        <v>40</v>
      </c>
      <c r="B1300" s="47" t="s">
        <v>487</v>
      </c>
      <c r="C1300" s="47"/>
      <c r="D1300" s="47" t="s">
        <v>2120</v>
      </c>
      <c r="E1300" s="47" t="s">
        <v>2082</v>
      </c>
      <c r="F1300" s="47" t="s">
        <v>2089</v>
      </c>
      <c r="G1300" s="47" t="s">
        <v>2122</v>
      </c>
      <c r="H1300" s="47"/>
      <c r="I1300" s="47"/>
      <c r="J1300" s="47">
        <v>0.5</v>
      </c>
      <c r="K1300" s="47"/>
      <c r="L1300" s="47"/>
      <c r="M1300" s="47"/>
      <c r="N1300" s="47"/>
      <c r="O1300" s="47">
        <v>2898.0</v>
      </c>
    </row>
    <row r="1301" ht="14.25" hidden="1" customHeight="1">
      <c r="A1301" s="45" t="s">
        <v>40</v>
      </c>
      <c r="B1301" s="45" t="s">
        <v>487</v>
      </c>
      <c r="C1301" s="45"/>
      <c r="D1301" s="45" t="s">
        <v>2120</v>
      </c>
      <c r="E1301" s="45" t="s">
        <v>2083</v>
      </c>
      <c r="F1301" s="45" t="s">
        <v>2089</v>
      </c>
      <c r="G1301" s="45" t="s">
        <v>2121</v>
      </c>
      <c r="H1301" s="45"/>
      <c r="I1301" s="45"/>
      <c r="J1301" s="45">
        <v>0.5</v>
      </c>
      <c r="K1301" s="45"/>
      <c r="L1301" s="45"/>
      <c r="M1301" s="45"/>
      <c r="N1301" s="45"/>
      <c r="O1301" s="45">
        <v>2899.0</v>
      </c>
    </row>
    <row r="1302" ht="14.25" hidden="1" customHeight="1">
      <c r="A1302" s="47" t="s">
        <v>40</v>
      </c>
      <c r="B1302" s="47" t="s">
        <v>487</v>
      </c>
      <c r="C1302" s="47"/>
      <c r="D1302" s="47" t="s">
        <v>2138</v>
      </c>
      <c r="E1302" s="47" t="s">
        <v>2139</v>
      </c>
      <c r="F1302" s="47" t="s">
        <v>2089</v>
      </c>
      <c r="G1302" s="47" t="s">
        <v>2104</v>
      </c>
      <c r="H1302" s="47"/>
      <c r="I1302" s="47"/>
      <c r="J1302" s="47">
        <v>0.35</v>
      </c>
      <c r="K1302" s="47"/>
      <c r="L1302" s="47"/>
      <c r="M1302" s="47">
        <v>0.4</v>
      </c>
      <c r="N1302" s="47"/>
      <c r="O1302" s="47">
        <v>2900.0</v>
      </c>
    </row>
    <row r="1303" ht="14.25" hidden="1" customHeight="1">
      <c r="A1303" s="45" t="s">
        <v>40</v>
      </c>
      <c r="B1303" s="45" t="s">
        <v>487</v>
      </c>
      <c r="C1303" s="45"/>
      <c r="D1303" s="45" t="s">
        <v>2138</v>
      </c>
      <c r="E1303" s="45" t="s">
        <v>2141</v>
      </c>
      <c r="F1303" s="45" t="s">
        <v>2089</v>
      </c>
      <c r="G1303" s="45" t="s">
        <v>2153</v>
      </c>
      <c r="H1303" s="45"/>
      <c r="I1303" s="45"/>
      <c r="J1303" s="45">
        <v>0.45</v>
      </c>
      <c r="K1303" s="45"/>
      <c r="L1303" s="45"/>
      <c r="M1303" s="45">
        <v>0.4</v>
      </c>
      <c r="N1303" s="45"/>
      <c r="O1303" s="45">
        <v>2901.0</v>
      </c>
    </row>
    <row r="1304" ht="14.25" hidden="1" customHeight="1">
      <c r="A1304" s="47" t="s">
        <v>40</v>
      </c>
      <c r="B1304" s="47" t="s">
        <v>487</v>
      </c>
      <c r="C1304" s="47"/>
      <c r="D1304" s="47" t="s">
        <v>2138</v>
      </c>
      <c r="E1304" s="47" t="s">
        <v>2142</v>
      </c>
      <c r="F1304" s="47" t="s">
        <v>2089</v>
      </c>
      <c r="G1304" s="47" t="s">
        <v>2100</v>
      </c>
      <c r="H1304" s="47"/>
      <c r="I1304" s="47"/>
      <c r="J1304" s="47">
        <v>0.8</v>
      </c>
      <c r="K1304" s="47"/>
      <c r="L1304" s="47"/>
      <c r="M1304" s="47">
        <v>0.4</v>
      </c>
      <c r="N1304" s="47"/>
      <c r="O1304" s="47">
        <v>2902.0</v>
      </c>
    </row>
    <row r="1305" ht="14.25" hidden="1" customHeight="1">
      <c r="A1305" s="45" t="s">
        <v>40</v>
      </c>
      <c r="B1305" s="45" t="s">
        <v>487</v>
      </c>
      <c r="C1305" s="45"/>
      <c r="D1305" s="45" t="s">
        <v>2138</v>
      </c>
      <c r="E1305" s="45" t="s">
        <v>2081</v>
      </c>
      <c r="F1305" s="45" t="s">
        <v>2089</v>
      </c>
      <c r="G1305" s="45" t="s">
        <v>2178</v>
      </c>
      <c r="H1305" s="45"/>
      <c r="I1305" s="45"/>
      <c r="J1305" s="45">
        <v>0.55</v>
      </c>
      <c r="K1305" s="45"/>
      <c r="L1305" s="45"/>
      <c r="M1305" s="45">
        <v>0.4</v>
      </c>
      <c r="N1305" s="45"/>
      <c r="O1305" s="45">
        <v>2903.0</v>
      </c>
    </row>
    <row r="1306" ht="14.25" hidden="1" customHeight="1">
      <c r="A1306" s="45" t="s">
        <v>40</v>
      </c>
      <c r="B1306" s="45" t="s">
        <v>490</v>
      </c>
      <c r="C1306" s="45"/>
      <c r="D1306" s="45" t="s">
        <v>2126</v>
      </c>
      <c r="E1306" s="45" t="s">
        <v>2101</v>
      </c>
      <c r="F1306" s="45" t="s">
        <v>2089</v>
      </c>
      <c r="G1306" s="45" t="s">
        <v>2143</v>
      </c>
      <c r="H1306" s="45"/>
      <c r="I1306" s="45"/>
      <c r="J1306" s="45">
        <v>0.049</v>
      </c>
      <c r="K1306" s="45"/>
      <c r="L1306" s="45"/>
      <c r="M1306" s="45"/>
      <c r="N1306" s="45"/>
      <c r="O1306" s="45">
        <v>2961.0</v>
      </c>
    </row>
    <row r="1307" ht="14.25" hidden="1" customHeight="1">
      <c r="A1307" s="45" t="s">
        <v>40</v>
      </c>
      <c r="B1307" s="45" t="s">
        <v>490</v>
      </c>
      <c r="C1307" s="45"/>
      <c r="D1307" s="45" t="s">
        <v>2128</v>
      </c>
      <c r="E1307" s="45" t="s">
        <v>2075</v>
      </c>
      <c r="F1307" s="45" t="s">
        <v>2089</v>
      </c>
      <c r="G1307" s="45" t="s">
        <v>2129</v>
      </c>
      <c r="H1307" s="45"/>
      <c r="I1307" s="45"/>
      <c r="J1307" s="45">
        <v>0.071</v>
      </c>
      <c r="K1307" s="45"/>
      <c r="L1307" s="45"/>
      <c r="M1307" s="45"/>
      <c r="N1307" s="45"/>
      <c r="O1307" s="45">
        <v>2963.0</v>
      </c>
    </row>
    <row r="1308" ht="14.25" hidden="1" customHeight="1">
      <c r="A1308" s="47" t="s">
        <v>40</v>
      </c>
      <c r="B1308" s="47" t="s">
        <v>490</v>
      </c>
      <c r="C1308" s="47"/>
      <c r="D1308" s="47" t="s">
        <v>2128</v>
      </c>
      <c r="E1308" s="47" t="s">
        <v>2101</v>
      </c>
      <c r="F1308" s="47" t="s">
        <v>2089</v>
      </c>
      <c r="G1308" s="47" t="s">
        <v>2130</v>
      </c>
      <c r="H1308" s="47"/>
      <c r="I1308" s="47"/>
      <c r="J1308" s="47">
        <v>0.057</v>
      </c>
      <c r="K1308" s="47"/>
      <c r="L1308" s="47"/>
      <c r="M1308" s="47"/>
      <c r="N1308" s="47"/>
      <c r="O1308" s="47">
        <v>2964.0</v>
      </c>
    </row>
    <row r="1309" ht="14.25" hidden="1" customHeight="1">
      <c r="A1309" s="47" t="s">
        <v>34</v>
      </c>
      <c r="B1309" s="47" t="s">
        <v>472</v>
      </c>
      <c r="C1309" s="47"/>
      <c r="D1309" s="47" t="s">
        <v>2126</v>
      </c>
      <c r="E1309" s="47" t="s">
        <v>2101</v>
      </c>
      <c r="F1309" s="47" t="s">
        <v>2089</v>
      </c>
      <c r="G1309" s="47" t="s">
        <v>2143</v>
      </c>
      <c r="H1309" s="47"/>
      <c r="I1309" s="47"/>
      <c r="J1309" s="47">
        <v>0.065</v>
      </c>
      <c r="K1309" s="47"/>
      <c r="L1309" s="47"/>
      <c r="M1309" s="47"/>
      <c r="N1309" s="47"/>
      <c r="O1309" s="47">
        <v>1066.0</v>
      </c>
    </row>
    <row r="1310" ht="14.25" hidden="1" customHeight="1">
      <c r="A1310" s="47" t="s">
        <v>34</v>
      </c>
      <c r="B1310" s="47" t="s">
        <v>472</v>
      </c>
      <c r="C1310" s="47"/>
      <c r="D1310" s="47" t="s">
        <v>2128</v>
      </c>
      <c r="E1310" s="47" t="s">
        <v>2075</v>
      </c>
      <c r="F1310" s="47" t="s">
        <v>2089</v>
      </c>
      <c r="G1310" s="47" t="s">
        <v>2129</v>
      </c>
      <c r="H1310" s="47"/>
      <c r="I1310" s="47"/>
      <c r="J1310" s="47">
        <v>0.151</v>
      </c>
      <c r="K1310" s="47"/>
      <c r="L1310" s="47"/>
      <c r="M1310" s="47"/>
      <c r="N1310" s="47"/>
      <c r="O1310" s="47">
        <v>1068.0</v>
      </c>
    </row>
    <row r="1311" ht="14.25" hidden="1" customHeight="1">
      <c r="A1311" s="45" t="s">
        <v>34</v>
      </c>
      <c r="B1311" s="45" t="s">
        <v>472</v>
      </c>
      <c r="C1311" s="45"/>
      <c r="D1311" s="45" t="s">
        <v>2128</v>
      </c>
      <c r="E1311" s="45" t="s">
        <v>2101</v>
      </c>
      <c r="F1311" s="45" t="s">
        <v>2089</v>
      </c>
      <c r="G1311" s="45" t="s">
        <v>2130</v>
      </c>
      <c r="H1311" s="45"/>
      <c r="I1311" s="45"/>
      <c r="J1311" s="45">
        <v>0.113</v>
      </c>
      <c r="K1311" s="45"/>
      <c r="L1311" s="45"/>
      <c r="M1311" s="45"/>
      <c r="N1311" s="45"/>
      <c r="O1311" s="45">
        <v>1069.0</v>
      </c>
    </row>
    <row r="1312" ht="14.25" hidden="1" customHeight="1">
      <c r="A1312" s="47" t="s">
        <v>34</v>
      </c>
      <c r="B1312" s="47" t="s">
        <v>472</v>
      </c>
      <c r="C1312" s="47"/>
      <c r="D1312" s="47" t="s">
        <v>2128</v>
      </c>
      <c r="E1312" s="47" t="s">
        <v>2073</v>
      </c>
      <c r="F1312" s="47" t="s">
        <v>2089</v>
      </c>
      <c r="G1312" s="47" t="s">
        <v>2131</v>
      </c>
      <c r="H1312" s="47"/>
      <c r="I1312" s="47"/>
      <c r="J1312" s="47">
        <v>0.124</v>
      </c>
      <c r="K1312" s="47"/>
      <c r="L1312" s="47"/>
      <c r="M1312" s="47"/>
      <c r="N1312" s="47"/>
      <c r="O1312" s="47">
        <v>1070.0</v>
      </c>
    </row>
    <row r="1313" ht="14.25" hidden="1" customHeight="1">
      <c r="A1313" s="45" t="s">
        <v>34</v>
      </c>
      <c r="B1313" s="45" t="s">
        <v>472</v>
      </c>
      <c r="C1313" s="45"/>
      <c r="D1313" s="45" t="s">
        <v>2128</v>
      </c>
      <c r="E1313" s="45" t="s">
        <v>2090</v>
      </c>
      <c r="F1313" s="45" t="s">
        <v>2089</v>
      </c>
      <c r="G1313" s="45" t="s">
        <v>2132</v>
      </c>
      <c r="H1313" s="45"/>
      <c r="I1313" s="45"/>
      <c r="J1313" s="45">
        <v>0.089</v>
      </c>
      <c r="K1313" s="45"/>
      <c r="L1313" s="45"/>
      <c r="M1313" s="45"/>
      <c r="N1313" s="45"/>
      <c r="O1313" s="45">
        <v>1071.0</v>
      </c>
    </row>
    <row r="1314" ht="14.25" hidden="1" customHeight="1">
      <c r="A1314" s="47" t="s">
        <v>34</v>
      </c>
      <c r="B1314" s="47" t="s">
        <v>472</v>
      </c>
      <c r="C1314" s="47"/>
      <c r="D1314" s="47" t="s">
        <v>2133</v>
      </c>
      <c r="E1314" s="47" t="s">
        <v>2075</v>
      </c>
      <c r="F1314" s="47" t="s">
        <v>2089</v>
      </c>
      <c r="G1314" s="47" t="s">
        <v>2134</v>
      </c>
      <c r="H1314" s="47"/>
      <c r="I1314" s="47"/>
      <c r="J1314" s="47"/>
      <c r="K1314" s="47"/>
      <c r="L1314" s="47">
        <v>1.14</v>
      </c>
      <c r="M1314" s="47"/>
      <c r="N1314" s="47"/>
      <c r="O1314" s="47">
        <v>1072.0</v>
      </c>
    </row>
    <row r="1315" ht="14.25" hidden="1" customHeight="1">
      <c r="A1315" s="45" t="s">
        <v>34</v>
      </c>
      <c r="B1315" s="45" t="s">
        <v>472</v>
      </c>
      <c r="C1315" s="45"/>
      <c r="D1315" s="45" t="s">
        <v>2124</v>
      </c>
      <c r="E1315" s="45" t="s">
        <v>2075</v>
      </c>
      <c r="F1315" s="45" t="s">
        <v>2089</v>
      </c>
      <c r="G1315" s="45" t="s">
        <v>2125</v>
      </c>
      <c r="H1315" s="45"/>
      <c r="I1315" s="45"/>
      <c r="J1315" s="45">
        <v>0.107</v>
      </c>
      <c r="K1315" s="45"/>
      <c r="L1315" s="45"/>
      <c r="M1315" s="45"/>
      <c r="N1315" s="45"/>
      <c r="O1315" s="45">
        <v>1073.0</v>
      </c>
    </row>
    <row r="1316" ht="14.25" hidden="1" customHeight="1">
      <c r="A1316" s="47" t="s">
        <v>34</v>
      </c>
      <c r="B1316" s="47" t="s">
        <v>472</v>
      </c>
      <c r="C1316" s="47"/>
      <c r="D1316" s="47" t="s">
        <v>2124</v>
      </c>
      <c r="E1316" s="47" t="s">
        <v>2073</v>
      </c>
      <c r="F1316" s="47" t="s">
        <v>2089</v>
      </c>
      <c r="G1316" s="47"/>
      <c r="H1316" s="47"/>
      <c r="I1316" s="47"/>
      <c r="J1316" s="47">
        <v>0.052</v>
      </c>
      <c r="K1316" s="47"/>
      <c r="L1316" s="47"/>
      <c r="M1316" s="47"/>
      <c r="N1316" s="47"/>
      <c r="O1316" s="47">
        <v>1074.0</v>
      </c>
    </row>
    <row r="1317" ht="14.25" hidden="1" customHeight="1">
      <c r="A1317" s="45" t="s">
        <v>34</v>
      </c>
      <c r="B1317" s="45" t="s">
        <v>472</v>
      </c>
      <c r="C1317" s="45"/>
      <c r="D1317" s="45" t="s">
        <v>2124</v>
      </c>
      <c r="E1317" s="45" t="s">
        <v>2090</v>
      </c>
      <c r="F1317" s="45" t="s">
        <v>2089</v>
      </c>
      <c r="G1317" s="45"/>
      <c r="H1317" s="45"/>
      <c r="I1317" s="45"/>
      <c r="J1317" s="45">
        <v>0.051</v>
      </c>
      <c r="K1317" s="45"/>
      <c r="L1317" s="45"/>
      <c r="M1317" s="45"/>
      <c r="N1317" s="45"/>
      <c r="O1317" s="45">
        <v>1075.0</v>
      </c>
    </row>
    <row r="1318" ht="14.25" hidden="1" customHeight="1">
      <c r="A1318" s="47" t="s">
        <v>34</v>
      </c>
      <c r="B1318" s="47" t="s">
        <v>472</v>
      </c>
      <c r="C1318" s="47"/>
      <c r="D1318" s="47" t="s">
        <v>2135</v>
      </c>
      <c r="E1318" s="47" t="s">
        <v>2080</v>
      </c>
      <c r="F1318" s="47" t="s">
        <v>2089</v>
      </c>
      <c r="G1318" s="47" t="s">
        <v>2136</v>
      </c>
      <c r="H1318" s="47"/>
      <c r="I1318" s="47"/>
      <c r="J1318" s="47"/>
      <c r="K1318" s="47">
        <v>0.73</v>
      </c>
      <c r="L1318" s="47"/>
      <c r="M1318" s="47"/>
      <c r="N1318" s="47"/>
      <c r="O1318" s="47">
        <v>1076.0</v>
      </c>
    </row>
    <row r="1319" ht="14.25" hidden="1" customHeight="1">
      <c r="A1319" s="45" t="s">
        <v>34</v>
      </c>
      <c r="B1319" s="45" t="s">
        <v>472</v>
      </c>
      <c r="C1319" s="45"/>
      <c r="D1319" s="45" t="s">
        <v>2135</v>
      </c>
      <c r="E1319" s="45" t="s">
        <v>2137</v>
      </c>
      <c r="F1319" s="45" t="s">
        <v>2089</v>
      </c>
      <c r="G1319" s="45" t="s">
        <v>2136</v>
      </c>
      <c r="H1319" s="45"/>
      <c r="I1319" s="45"/>
      <c r="J1319" s="45"/>
      <c r="K1319" s="45">
        <v>1.02</v>
      </c>
      <c r="L1319" s="45"/>
      <c r="M1319" s="45"/>
      <c r="N1319" s="45"/>
      <c r="O1319" s="45">
        <v>1077.0</v>
      </c>
    </row>
    <row r="1320" ht="14.25" hidden="1" customHeight="1">
      <c r="A1320" s="47" t="s">
        <v>34</v>
      </c>
      <c r="B1320" s="47" t="s">
        <v>472</v>
      </c>
      <c r="C1320" s="47"/>
      <c r="D1320" s="47" t="s">
        <v>2120</v>
      </c>
      <c r="E1320" s="47" t="s">
        <v>2082</v>
      </c>
      <c r="F1320" s="47" t="s">
        <v>2089</v>
      </c>
      <c r="G1320" s="47" t="s">
        <v>2122</v>
      </c>
      <c r="H1320" s="47"/>
      <c r="I1320" s="47"/>
      <c r="J1320" s="47">
        <v>0.7</v>
      </c>
      <c r="K1320" s="47"/>
      <c r="L1320" s="47"/>
      <c r="M1320" s="47"/>
      <c r="N1320" s="47"/>
      <c r="O1320" s="47">
        <v>1078.0</v>
      </c>
    </row>
    <row r="1321" ht="14.25" hidden="1" customHeight="1">
      <c r="A1321" s="45" t="s">
        <v>34</v>
      </c>
      <c r="B1321" s="45" t="s">
        <v>472</v>
      </c>
      <c r="C1321" s="45"/>
      <c r="D1321" s="45" t="s">
        <v>2120</v>
      </c>
      <c r="E1321" s="45" t="s">
        <v>2083</v>
      </c>
      <c r="F1321" s="45" t="s">
        <v>2089</v>
      </c>
      <c r="G1321" s="45" t="s">
        <v>2121</v>
      </c>
      <c r="H1321" s="45"/>
      <c r="I1321" s="45"/>
      <c r="J1321" s="45">
        <v>1.45</v>
      </c>
      <c r="K1321" s="45"/>
      <c r="L1321" s="45"/>
      <c r="M1321" s="45"/>
      <c r="N1321" s="45"/>
      <c r="O1321" s="45">
        <v>1079.0</v>
      </c>
    </row>
    <row r="1322" ht="14.25" hidden="1" customHeight="1">
      <c r="A1322" s="47" t="s">
        <v>34</v>
      </c>
      <c r="B1322" s="47" t="s">
        <v>472</v>
      </c>
      <c r="C1322" s="47"/>
      <c r="D1322" s="47" t="s">
        <v>2138</v>
      </c>
      <c r="E1322" s="47" t="s">
        <v>2139</v>
      </c>
      <c r="F1322" s="47" t="s">
        <v>2089</v>
      </c>
      <c r="G1322" s="47" t="s">
        <v>2168</v>
      </c>
      <c r="H1322" s="47">
        <v>1.0</v>
      </c>
      <c r="I1322" s="47">
        <v>10.0</v>
      </c>
      <c r="J1322" s="47">
        <v>1.22</v>
      </c>
      <c r="K1322" s="47"/>
      <c r="L1322" s="47"/>
      <c r="M1322" s="47">
        <v>0.39</v>
      </c>
      <c r="N1322" s="47"/>
      <c r="O1322" s="47">
        <v>1080.0</v>
      </c>
    </row>
    <row r="1323" ht="14.25" hidden="1" customHeight="1">
      <c r="A1323" s="45" t="s">
        <v>34</v>
      </c>
      <c r="B1323" s="45" t="s">
        <v>472</v>
      </c>
      <c r="C1323" s="45"/>
      <c r="D1323" s="45" t="s">
        <v>2138</v>
      </c>
      <c r="E1323" s="45" t="s">
        <v>2141</v>
      </c>
      <c r="F1323" s="45" t="s">
        <v>2089</v>
      </c>
      <c r="G1323" s="45" t="s">
        <v>2168</v>
      </c>
      <c r="H1323" s="45">
        <v>1.0</v>
      </c>
      <c r="I1323" s="45">
        <v>10.0</v>
      </c>
      <c r="J1323" s="45">
        <v>1.22</v>
      </c>
      <c r="K1323" s="45"/>
      <c r="L1323" s="45"/>
      <c r="M1323" s="45">
        <v>0.39</v>
      </c>
      <c r="N1323" s="45"/>
      <c r="O1323" s="45">
        <v>1081.0</v>
      </c>
    </row>
    <row r="1324" ht="14.25" hidden="1" customHeight="1">
      <c r="A1324" s="47" t="s">
        <v>34</v>
      </c>
      <c r="B1324" s="47" t="s">
        <v>472</v>
      </c>
      <c r="C1324" s="47"/>
      <c r="D1324" s="47" t="s">
        <v>2138</v>
      </c>
      <c r="E1324" s="47" t="s">
        <v>2142</v>
      </c>
      <c r="F1324" s="47" t="s">
        <v>2089</v>
      </c>
      <c r="G1324" s="47" t="s">
        <v>2168</v>
      </c>
      <c r="H1324" s="47">
        <v>1.0</v>
      </c>
      <c r="I1324" s="47">
        <v>10.0</v>
      </c>
      <c r="J1324" s="47">
        <v>1.22</v>
      </c>
      <c r="K1324" s="47"/>
      <c r="L1324" s="47"/>
      <c r="M1324" s="47">
        <v>0.39</v>
      </c>
      <c r="N1324" s="47"/>
      <c r="O1324" s="47">
        <v>1082.0</v>
      </c>
    </row>
    <row r="1325" ht="14.25" hidden="1" customHeight="1">
      <c r="A1325" s="45" t="s">
        <v>34</v>
      </c>
      <c r="B1325" s="45" t="s">
        <v>472</v>
      </c>
      <c r="C1325" s="45"/>
      <c r="D1325" s="45" t="s">
        <v>2138</v>
      </c>
      <c r="E1325" s="45" t="s">
        <v>2081</v>
      </c>
      <c r="F1325" s="45" t="s">
        <v>2089</v>
      </c>
      <c r="G1325" s="45" t="s">
        <v>2168</v>
      </c>
      <c r="H1325" s="45">
        <v>1.0</v>
      </c>
      <c r="I1325" s="45">
        <v>10.0</v>
      </c>
      <c r="J1325" s="45">
        <v>1.22</v>
      </c>
      <c r="K1325" s="45"/>
      <c r="L1325" s="45"/>
      <c r="M1325" s="45">
        <v>0.39</v>
      </c>
      <c r="N1325" s="45"/>
      <c r="O1325" s="45">
        <v>1083.0</v>
      </c>
    </row>
    <row r="1326" ht="14.25" hidden="1" customHeight="1">
      <c r="A1326" s="47" t="s">
        <v>34</v>
      </c>
      <c r="B1326" s="47" t="s">
        <v>472</v>
      </c>
      <c r="C1326" s="47"/>
      <c r="D1326" s="47" t="s">
        <v>2138</v>
      </c>
      <c r="E1326" s="47" t="s">
        <v>2139</v>
      </c>
      <c r="F1326" s="47" t="s">
        <v>2089</v>
      </c>
      <c r="G1326" s="47" t="s">
        <v>2099</v>
      </c>
      <c r="H1326" s="47">
        <v>10.001</v>
      </c>
      <c r="I1326" s="47">
        <v>20.0</v>
      </c>
      <c r="J1326" s="47">
        <v>1.22</v>
      </c>
      <c r="K1326" s="47"/>
      <c r="L1326" s="47"/>
      <c r="M1326" s="47">
        <v>0.25</v>
      </c>
      <c r="N1326" s="47"/>
      <c r="O1326" s="47">
        <v>1084.0</v>
      </c>
    </row>
    <row r="1327" ht="14.25" hidden="1" customHeight="1">
      <c r="A1327" s="45" t="s">
        <v>40</v>
      </c>
      <c r="B1327" s="45" t="s">
        <v>490</v>
      </c>
      <c r="C1327" s="45"/>
      <c r="D1327" s="45" t="s">
        <v>2128</v>
      </c>
      <c r="E1327" s="45" t="s">
        <v>2073</v>
      </c>
      <c r="F1327" s="45" t="s">
        <v>2089</v>
      </c>
      <c r="G1327" s="45" t="s">
        <v>2131</v>
      </c>
      <c r="H1327" s="45"/>
      <c r="I1327" s="45"/>
      <c r="J1327" s="45">
        <v>0.042</v>
      </c>
      <c r="K1327" s="45"/>
      <c r="L1327" s="45"/>
      <c r="M1327" s="45"/>
      <c r="N1327" s="45"/>
      <c r="O1327" s="45">
        <v>2965.0</v>
      </c>
    </row>
    <row r="1328" ht="14.25" hidden="1" customHeight="1">
      <c r="A1328" s="45" t="s">
        <v>34</v>
      </c>
      <c r="B1328" s="45" t="s">
        <v>472</v>
      </c>
      <c r="C1328" s="45"/>
      <c r="D1328" s="45" t="s">
        <v>2138</v>
      </c>
      <c r="E1328" s="45" t="s">
        <v>2141</v>
      </c>
      <c r="F1328" s="45" t="s">
        <v>2089</v>
      </c>
      <c r="G1328" s="45" t="s">
        <v>2099</v>
      </c>
      <c r="H1328" s="45">
        <v>10.001</v>
      </c>
      <c r="I1328" s="45">
        <v>20.0</v>
      </c>
      <c r="J1328" s="45">
        <v>1.22</v>
      </c>
      <c r="K1328" s="45"/>
      <c r="L1328" s="45"/>
      <c r="M1328" s="45">
        <v>0.25</v>
      </c>
      <c r="N1328" s="45"/>
      <c r="O1328" s="45">
        <v>1085.0</v>
      </c>
    </row>
    <row r="1329" ht="14.25" hidden="1" customHeight="1">
      <c r="A1329" s="47" t="s">
        <v>40</v>
      </c>
      <c r="B1329" s="47" t="s">
        <v>490</v>
      </c>
      <c r="C1329" s="47"/>
      <c r="D1329" s="47" t="s">
        <v>2128</v>
      </c>
      <c r="E1329" s="47" t="s">
        <v>2090</v>
      </c>
      <c r="F1329" s="47" t="s">
        <v>2089</v>
      </c>
      <c r="G1329" s="47" t="s">
        <v>2132</v>
      </c>
      <c r="H1329" s="47"/>
      <c r="I1329" s="47"/>
      <c r="J1329" s="47">
        <v>0.051</v>
      </c>
      <c r="K1329" s="47"/>
      <c r="L1329" s="47"/>
      <c r="M1329" s="47"/>
      <c r="N1329" s="47"/>
      <c r="O1329" s="47">
        <v>2966.0</v>
      </c>
    </row>
    <row r="1330" ht="14.25" hidden="1" customHeight="1">
      <c r="A1330" s="47" t="s">
        <v>34</v>
      </c>
      <c r="B1330" s="47" t="s">
        <v>472</v>
      </c>
      <c r="C1330" s="47"/>
      <c r="D1330" s="47" t="s">
        <v>2138</v>
      </c>
      <c r="E1330" s="47" t="s">
        <v>2142</v>
      </c>
      <c r="F1330" s="47" t="s">
        <v>2089</v>
      </c>
      <c r="G1330" s="47" t="s">
        <v>2099</v>
      </c>
      <c r="H1330" s="47">
        <v>10.001</v>
      </c>
      <c r="I1330" s="47">
        <v>20.0</v>
      </c>
      <c r="J1330" s="47">
        <v>1.22</v>
      </c>
      <c r="K1330" s="47"/>
      <c r="L1330" s="47"/>
      <c r="M1330" s="47">
        <v>0.25</v>
      </c>
      <c r="N1330" s="47"/>
      <c r="O1330" s="47">
        <v>1086.0</v>
      </c>
    </row>
    <row r="1331" ht="14.25" hidden="1" customHeight="1">
      <c r="A1331" s="45" t="s">
        <v>34</v>
      </c>
      <c r="B1331" s="45" t="s">
        <v>472</v>
      </c>
      <c r="C1331" s="45"/>
      <c r="D1331" s="45" t="s">
        <v>2138</v>
      </c>
      <c r="E1331" s="45" t="s">
        <v>2081</v>
      </c>
      <c r="F1331" s="45" t="s">
        <v>2089</v>
      </c>
      <c r="G1331" s="45" t="s">
        <v>2099</v>
      </c>
      <c r="H1331" s="45">
        <v>10.001</v>
      </c>
      <c r="I1331" s="45">
        <v>20.0</v>
      </c>
      <c r="J1331" s="45">
        <v>1.22</v>
      </c>
      <c r="K1331" s="45"/>
      <c r="L1331" s="45"/>
      <c r="M1331" s="45">
        <v>0.25</v>
      </c>
      <c r="N1331" s="45"/>
      <c r="O1331" s="45">
        <v>1087.0</v>
      </c>
    </row>
    <row r="1332" ht="14.25" hidden="1" customHeight="1">
      <c r="A1332" s="47" t="s">
        <v>34</v>
      </c>
      <c r="B1332" s="47" t="s">
        <v>472</v>
      </c>
      <c r="C1332" s="47"/>
      <c r="D1332" s="47" t="s">
        <v>2138</v>
      </c>
      <c r="E1332" s="47" t="s">
        <v>2139</v>
      </c>
      <c r="F1332" s="47" t="s">
        <v>2089</v>
      </c>
      <c r="G1332" s="47" t="s">
        <v>2099</v>
      </c>
      <c r="H1332" s="47">
        <v>20.001</v>
      </c>
      <c r="I1332" s="47">
        <v>30.0</v>
      </c>
      <c r="J1332" s="47">
        <v>1.22</v>
      </c>
      <c r="K1332" s="47"/>
      <c r="L1332" s="47"/>
      <c r="M1332" s="47">
        <v>0.25</v>
      </c>
      <c r="N1332" s="47"/>
      <c r="O1332" s="47">
        <v>1088.0</v>
      </c>
    </row>
    <row r="1333" ht="14.25" hidden="1" customHeight="1">
      <c r="A1333" s="45" t="s">
        <v>34</v>
      </c>
      <c r="B1333" s="45" t="s">
        <v>472</v>
      </c>
      <c r="C1333" s="45"/>
      <c r="D1333" s="45" t="s">
        <v>2138</v>
      </c>
      <c r="E1333" s="45" t="s">
        <v>2141</v>
      </c>
      <c r="F1333" s="45" t="s">
        <v>2089</v>
      </c>
      <c r="G1333" s="45" t="s">
        <v>2099</v>
      </c>
      <c r="H1333" s="45">
        <v>20.001</v>
      </c>
      <c r="I1333" s="45">
        <v>30.0</v>
      </c>
      <c r="J1333" s="45">
        <v>1.22</v>
      </c>
      <c r="K1333" s="45"/>
      <c r="L1333" s="45"/>
      <c r="M1333" s="45">
        <v>0.25</v>
      </c>
      <c r="N1333" s="45"/>
      <c r="O1333" s="45">
        <v>1089.0</v>
      </c>
    </row>
    <row r="1334" ht="14.25" hidden="1" customHeight="1">
      <c r="A1334" s="47" t="s">
        <v>34</v>
      </c>
      <c r="B1334" s="47" t="s">
        <v>472</v>
      </c>
      <c r="C1334" s="47"/>
      <c r="D1334" s="47" t="s">
        <v>2138</v>
      </c>
      <c r="E1334" s="47" t="s">
        <v>2142</v>
      </c>
      <c r="F1334" s="47" t="s">
        <v>2089</v>
      </c>
      <c r="G1334" s="47" t="s">
        <v>2099</v>
      </c>
      <c r="H1334" s="47">
        <v>20.001</v>
      </c>
      <c r="I1334" s="47">
        <v>30.0</v>
      </c>
      <c r="J1334" s="47">
        <v>1.22</v>
      </c>
      <c r="K1334" s="47"/>
      <c r="L1334" s="47"/>
      <c r="M1334" s="47">
        <v>0.25</v>
      </c>
      <c r="N1334" s="47"/>
      <c r="O1334" s="47">
        <v>1090.0</v>
      </c>
    </row>
    <row r="1335" ht="14.25" hidden="1" customHeight="1">
      <c r="A1335" s="45" t="s">
        <v>34</v>
      </c>
      <c r="B1335" s="45" t="s">
        <v>472</v>
      </c>
      <c r="C1335" s="45"/>
      <c r="D1335" s="45" t="s">
        <v>2138</v>
      </c>
      <c r="E1335" s="45" t="s">
        <v>2081</v>
      </c>
      <c r="F1335" s="45" t="s">
        <v>2089</v>
      </c>
      <c r="G1335" s="45" t="s">
        <v>2099</v>
      </c>
      <c r="H1335" s="45">
        <v>20.001</v>
      </c>
      <c r="I1335" s="45">
        <v>30.0</v>
      </c>
      <c r="J1335" s="45">
        <v>1.22</v>
      </c>
      <c r="K1335" s="45"/>
      <c r="L1335" s="45"/>
      <c r="M1335" s="45">
        <v>0.25</v>
      </c>
      <c r="N1335" s="45"/>
      <c r="O1335" s="45">
        <v>1091.0</v>
      </c>
    </row>
    <row r="1336" ht="14.25" hidden="1" customHeight="1">
      <c r="A1336" s="47" t="s">
        <v>34</v>
      </c>
      <c r="B1336" s="47" t="s">
        <v>472</v>
      </c>
      <c r="C1336" s="47"/>
      <c r="D1336" s="47" t="s">
        <v>2138</v>
      </c>
      <c r="E1336" s="47" t="s">
        <v>2139</v>
      </c>
      <c r="F1336" s="47" t="s">
        <v>2089</v>
      </c>
      <c r="G1336" s="47" t="s">
        <v>2099</v>
      </c>
      <c r="H1336" s="47">
        <v>30.001</v>
      </c>
      <c r="I1336" s="47">
        <v>40.0</v>
      </c>
      <c r="J1336" s="47">
        <v>1.22</v>
      </c>
      <c r="K1336" s="47"/>
      <c r="L1336" s="47"/>
      <c r="M1336" s="47">
        <v>0.25</v>
      </c>
      <c r="N1336" s="47"/>
      <c r="O1336" s="47">
        <v>1092.0</v>
      </c>
    </row>
    <row r="1337" ht="14.25" hidden="1" customHeight="1">
      <c r="A1337" s="45" t="s">
        <v>34</v>
      </c>
      <c r="B1337" s="45" t="s">
        <v>472</v>
      </c>
      <c r="C1337" s="45"/>
      <c r="D1337" s="45" t="s">
        <v>2138</v>
      </c>
      <c r="E1337" s="45" t="s">
        <v>2141</v>
      </c>
      <c r="F1337" s="45" t="s">
        <v>2089</v>
      </c>
      <c r="G1337" s="45" t="s">
        <v>2099</v>
      </c>
      <c r="H1337" s="45">
        <v>30.001</v>
      </c>
      <c r="I1337" s="45">
        <v>40.0</v>
      </c>
      <c r="J1337" s="45">
        <v>1.22</v>
      </c>
      <c r="K1337" s="45"/>
      <c r="L1337" s="45"/>
      <c r="M1337" s="45">
        <v>0.25</v>
      </c>
      <c r="N1337" s="45"/>
      <c r="O1337" s="45">
        <v>1093.0</v>
      </c>
    </row>
    <row r="1338" ht="14.25" hidden="1" customHeight="1">
      <c r="A1338" s="47" t="s">
        <v>34</v>
      </c>
      <c r="B1338" s="47" t="s">
        <v>472</v>
      </c>
      <c r="C1338" s="47"/>
      <c r="D1338" s="47" t="s">
        <v>2138</v>
      </c>
      <c r="E1338" s="47" t="s">
        <v>2142</v>
      </c>
      <c r="F1338" s="47" t="s">
        <v>2089</v>
      </c>
      <c r="G1338" s="47" t="s">
        <v>2099</v>
      </c>
      <c r="H1338" s="47">
        <v>30.001</v>
      </c>
      <c r="I1338" s="47">
        <v>40.0</v>
      </c>
      <c r="J1338" s="47">
        <v>1.22</v>
      </c>
      <c r="K1338" s="47"/>
      <c r="L1338" s="47"/>
      <c r="M1338" s="47">
        <v>0.25</v>
      </c>
      <c r="N1338" s="47"/>
      <c r="O1338" s="47">
        <v>1094.0</v>
      </c>
    </row>
    <row r="1339" ht="14.25" hidden="1" customHeight="1">
      <c r="A1339" s="45" t="s">
        <v>34</v>
      </c>
      <c r="B1339" s="45" t="s">
        <v>472</v>
      </c>
      <c r="C1339" s="45"/>
      <c r="D1339" s="45" t="s">
        <v>2138</v>
      </c>
      <c r="E1339" s="45" t="s">
        <v>2081</v>
      </c>
      <c r="F1339" s="45" t="s">
        <v>2089</v>
      </c>
      <c r="G1339" s="45" t="s">
        <v>2099</v>
      </c>
      <c r="H1339" s="45">
        <v>30.001</v>
      </c>
      <c r="I1339" s="45">
        <v>40.0</v>
      </c>
      <c r="J1339" s="45">
        <v>1.22</v>
      </c>
      <c r="K1339" s="45"/>
      <c r="L1339" s="45"/>
      <c r="M1339" s="45">
        <v>0.25</v>
      </c>
      <c r="N1339" s="45"/>
      <c r="O1339" s="45">
        <v>1095.0</v>
      </c>
    </row>
    <row r="1340" ht="14.25" hidden="1" customHeight="1">
      <c r="A1340" s="47" t="s">
        <v>34</v>
      </c>
      <c r="B1340" s="47" t="s">
        <v>472</v>
      </c>
      <c r="C1340" s="47"/>
      <c r="D1340" s="47" t="s">
        <v>2138</v>
      </c>
      <c r="E1340" s="47" t="s">
        <v>2139</v>
      </c>
      <c r="F1340" s="47" t="s">
        <v>2089</v>
      </c>
      <c r="G1340" s="47" t="s">
        <v>2140</v>
      </c>
      <c r="H1340" s="47">
        <v>40.001</v>
      </c>
      <c r="I1340" s="47">
        <v>100.0</v>
      </c>
      <c r="J1340" s="47">
        <v>1.22</v>
      </c>
      <c r="K1340" s="47"/>
      <c r="L1340" s="47"/>
      <c r="M1340" s="47">
        <v>0.17</v>
      </c>
      <c r="N1340" s="47"/>
      <c r="O1340" s="47">
        <v>1096.0</v>
      </c>
    </row>
    <row r="1341" ht="14.25" hidden="1" customHeight="1">
      <c r="A1341" s="45" t="s">
        <v>34</v>
      </c>
      <c r="B1341" s="45" t="s">
        <v>472</v>
      </c>
      <c r="C1341" s="45"/>
      <c r="D1341" s="45" t="s">
        <v>2138</v>
      </c>
      <c r="E1341" s="45" t="s">
        <v>2141</v>
      </c>
      <c r="F1341" s="45" t="s">
        <v>2089</v>
      </c>
      <c r="G1341" s="45" t="s">
        <v>2140</v>
      </c>
      <c r="H1341" s="45">
        <v>40.001</v>
      </c>
      <c r="I1341" s="45">
        <v>100.0</v>
      </c>
      <c r="J1341" s="45">
        <v>1.22</v>
      </c>
      <c r="K1341" s="45"/>
      <c r="L1341" s="45"/>
      <c r="M1341" s="45">
        <v>0.17</v>
      </c>
      <c r="N1341" s="45"/>
      <c r="O1341" s="45">
        <v>1097.0</v>
      </c>
    </row>
    <row r="1342" ht="14.25" hidden="1" customHeight="1">
      <c r="A1342" s="47" t="s">
        <v>34</v>
      </c>
      <c r="B1342" s="47" t="s">
        <v>472</v>
      </c>
      <c r="C1342" s="47"/>
      <c r="D1342" s="47" t="s">
        <v>2138</v>
      </c>
      <c r="E1342" s="47" t="s">
        <v>2142</v>
      </c>
      <c r="F1342" s="47" t="s">
        <v>2089</v>
      </c>
      <c r="G1342" s="47" t="s">
        <v>2140</v>
      </c>
      <c r="H1342" s="47">
        <v>40.001</v>
      </c>
      <c r="I1342" s="47">
        <v>100.0</v>
      </c>
      <c r="J1342" s="47">
        <v>1.22</v>
      </c>
      <c r="K1342" s="47"/>
      <c r="L1342" s="47"/>
      <c r="M1342" s="47">
        <v>0.17</v>
      </c>
      <c r="N1342" s="47"/>
      <c r="O1342" s="47">
        <v>1098.0</v>
      </c>
    </row>
    <row r="1343" ht="14.25" hidden="1" customHeight="1">
      <c r="A1343" s="45" t="s">
        <v>34</v>
      </c>
      <c r="B1343" s="45" t="s">
        <v>472</v>
      </c>
      <c r="C1343" s="45"/>
      <c r="D1343" s="45" t="s">
        <v>2138</v>
      </c>
      <c r="E1343" s="45" t="s">
        <v>2081</v>
      </c>
      <c r="F1343" s="45" t="s">
        <v>2089</v>
      </c>
      <c r="G1343" s="45" t="s">
        <v>2140</v>
      </c>
      <c r="H1343" s="45">
        <v>40.001</v>
      </c>
      <c r="I1343" s="45">
        <v>100.0</v>
      </c>
      <c r="J1343" s="45">
        <v>1.22</v>
      </c>
      <c r="K1343" s="45"/>
      <c r="L1343" s="45"/>
      <c r="M1343" s="45">
        <v>0.17</v>
      </c>
      <c r="N1343" s="45"/>
      <c r="O1343" s="45">
        <v>1099.0</v>
      </c>
    </row>
    <row r="1344" ht="14.25" hidden="1" customHeight="1">
      <c r="A1344" s="47" t="s">
        <v>38</v>
      </c>
      <c r="B1344" s="47" t="s">
        <v>472</v>
      </c>
      <c r="C1344" s="47"/>
      <c r="D1344" s="47" t="s">
        <v>2126</v>
      </c>
      <c r="E1344" s="47" t="s">
        <v>2101</v>
      </c>
      <c r="F1344" s="47" t="s">
        <v>2089</v>
      </c>
      <c r="G1344" s="93" t="s">
        <v>2143</v>
      </c>
      <c r="H1344" s="47"/>
      <c r="I1344" s="47"/>
      <c r="J1344" s="47">
        <v>0.065</v>
      </c>
      <c r="K1344" s="47"/>
      <c r="L1344" s="47"/>
      <c r="M1344" s="47"/>
      <c r="N1344" s="47"/>
      <c r="O1344" s="47">
        <v>1986.0</v>
      </c>
    </row>
    <row r="1345" ht="14.25" hidden="1" customHeight="1">
      <c r="A1345" s="47" t="s">
        <v>38</v>
      </c>
      <c r="B1345" s="47" t="s">
        <v>472</v>
      </c>
      <c r="C1345" s="47"/>
      <c r="D1345" s="47" t="s">
        <v>2128</v>
      </c>
      <c r="E1345" s="47" t="s">
        <v>2075</v>
      </c>
      <c r="F1345" s="47" t="s">
        <v>2089</v>
      </c>
      <c r="G1345" s="47" t="s">
        <v>2129</v>
      </c>
      <c r="H1345" s="47"/>
      <c r="I1345" s="47"/>
      <c r="J1345" s="47">
        <v>0.123</v>
      </c>
      <c r="K1345" s="47"/>
      <c r="L1345" s="47"/>
      <c r="M1345" s="47"/>
      <c r="N1345" s="47"/>
      <c r="O1345" s="47">
        <v>1988.0</v>
      </c>
    </row>
    <row r="1346" ht="14.25" hidden="1" customHeight="1">
      <c r="A1346" s="45" t="s">
        <v>40</v>
      </c>
      <c r="B1346" s="45" t="s">
        <v>490</v>
      </c>
      <c r="C1346" s="45"/>
      <c r="D1346" s="45" t="s">
        <v>2133</v>
      </c>
      <c r="E1346" s="45" t="s">
        <v>2075</v>
      </c>
      <c r="F1346" s="45" t="s">
        <v>2089</v>
      </c>
      <c r="G1346" s="45" t="s">
        <v>2134</v>
      </c>
      <c r="H1346" s="45"/>
      <c r="I1346" s="45"/>
      <c r="J1346" s="45"/>
      <c r="K1346" s="45"/>
      <c r="L1346" s="45">
        <v>0.092</v>
      </c>
      <c r="M1346" s="45"/>
      <c r="N1346" s="45"/>
      <c r="O1346" s="45">
        <v>2967.0</v>
      </c>
    </row>
    <row r="1347" ht="14.25" hidden="1" customHeight="1">
      <c r="A1347" s="45" t="s">
        <v>38</v>
      </c>
      <c r="B1347" s="45" t="s">
        <v>472</v>
      </c>
      <c r="C1347" s="45"/>
      <c r="D1347" s="45" t="s">
        <v>2128</v>
      </c>
      <c r="E1347" s="45" t="s">
        <v>2101</v>
      </c>
      <c r="F1347" s="45" t="s">
        <v>2089</v>
      </c>
      <c r="G1347" s="45" t="s">
        <v>2130</v>
      </c>
      <c r="H1347" s="45"/>
      <c r="I1347" s="45"/>
      <c r="J1347" s="45">
        <v>0.113</v>
      </c>
      <c r="K1347" s="45"/>
      <c r="L1347" s="45"/>
      <c r="M1347" s="45"/>
      <c r="N1347" s="45"/>
      <c r="O1347" s="45">
        <v>1989.0</v>
      </c>
    </row>
    <row r="1348" ht="14.25" hidden="1" customHeight="1">
      <c r="A1348" s="47" t="s">
        <v>40</v>
      </c>
      <c r="B1348" s="47" t="s">
        <v>490</v>
      </c>
      <c r="C1348" s="47"/>
      <c r="D1348" s="47" t="s">
        <v>2124</v>
      </c>
      <c r="E1348" s="47" t="s">
        <v>2075</v>
      </c>
      <c r="F1348" s="47" t="s">
        <v>2089</v>
      </c>
      <c r="G1348" s="47" t="s">
        <v>2125</v>
      </c>
      <c r="H1348" s="47"/>
      <c r="I1348" s="47"/>
      <c r="J1348" s="47">
        <v>0.051</v>
      </c>
      <c r="K1348" s="47"/>
      <c r="L1348" s="47"/>
      <c r="M1348" s="47"/>
      <c r="N1348" s="47"/>
      <c r="O1348" s="47">
        <v>2968.0</v>
      </c>
    </row>
    <row r="1349" ht="14.25" hidden="1" customHeight="1">
      <c r="A1349" s="47" t="s">
        <v>38</v>
      </c>
      <c r="B1349" s="47" t="s">
        <v>472</v>
      </c>
      <c r="C1349" s="47"/>
      <c r="D1349" s="47" t="s">
        <v>2128</v>
      </c>
      <c r="E1349" s="47" t="s">
        <v>2073</v>
      </c>
      <c r="F1349" s="47" t="s">
        <v>2089</v>
      </c>
      <c r="G1349" s="47" t="s">
        <v>2131</v>
      </c>
      <c r="H1349" s="47"/>
      <c r="I1349" s="47"/>
      <c r="J1349" s="47">
        <v>0.064</v>
      </c>
      <c r="K1349" s="47"/>
      <c r="L1349" s="47"/>
      <c r="M1349" s="47"/>
      <c r="N1349" s="47"/>
      <c r="O1349" s="47">
        <v>1990.0</v>
      </c>
    </row>
    <row r="1350" ht="14.25" hidden="1" customHeight="1">
      <c r="A1350" s="45" t="s">
        <v>38</v>
      </c>
      <c r="B1350" s="45" t="s">
        <v>472</v>
      </c>
      <c r="C1350" s="45"/>
      <c r="D1350" s="45" t="s">
        <v>2128</v>
      </c>
      <c r="E1350" s="45" t="s">
        <v>2090</v>
      </c>
      <c r="F1350" s="45" t="s">
        <v>2089</v>
      </c>
      <c r="G1350" s="45" t="s">
        <v>2132</v>
      </c>
      <c r="H1350" s="45"/>
      <c r="I1350" s="45"/>
      <c r="J1350" s="45">
        <v>0.089</v>
      </c>
      <c r="K1350" s="45"/>
      <c r="L1350" s="45"/>
      <c r="M1350" s="45"/>
      <c r="N1350" s="45"/>
      <c r="O1350" s="45">
        <v>1991.0</v>
      </c>
    </row>
    <row r="1351" ht="14.25" hidden="1" customHeight="1">
      <c r="A1351" s="47" t="s">
        <v>38</v>
      </c>
      <c r="B1351" s="47" t="s">
        <v>472</v>
      </c>
      <c r="C1351" s="47"/>
      <c r="D1351" s="47" t="s">
        <v>2133</v>
      </c>
      <c r="E1351" s="47" t="s">
        <v>2075</v>
      </c>
      <c r="F1351" s="47" t="s">
        <v>2089</v>
      </c>
      <c r="G1351" s="47" t="s">
        <v>2134</v>
      </c>
      <c r="H1351" s="47"/>
      <c r="I1351" s="47"/>
      <c r="J1351" s="47"/>
      <c r="K1351" s="47"/>
      <c r="L1351" s="47">
        <v>1.14</v>
      </c>
      <c r="M1351" s="47"/>
      <c r="N1351" s="47"/>
      <c r="O1351" s="47">
        <v>1992.0</v>
      </c>
    </row>
    <row r="1352" ht="14.25" hidden="1" customHeight="1">
      <c r="A1352" s="45" t="s">
        <v>38</v>
      </c>
      <c r="B1352" s="45" t="s">
        <v>472</v>
      </c>
      <c r="C1352" s="45"/>
      <c r="D1352" s="45" t="s">
        <v>2124</v>
      </c>
      <c r="E1352" s="45" t="s">
        <v>2075</v>
      </c>
      <c r="F1352" s="45" t="s">
        <v>2089</v>
      </c>
      <c r="G1352" s="45" t="s">
        <v>2125</v>
      </c>
      <c r="H1352" s="45"/>
      <c r="I1352" s="45"/>
      <c r="J1352" s="45">
        <v>0.087</v>
      </c>
      <c r="K1352" s="45"/>
      <c r="L1352" s="45"/>
      <c r="M1352" s="45"/>
      <c r="N1352" s="45"/>
      <c r="O1352" s="45">
        <v>1993.0</v>
      </c>
    </row>
    <row r="1353" ht="14.25" hidden="1" customHeight="1">
      <c r="A1353" s="47" t="s">
        <v>38</v>
      </c>
      <c r="B1353" s="47" t="s">
        <v>472</v>
      </c>
      <c r="C1353" s="47"/>
      <c r="D1353" s="47" t="s">
        <v>2124</v>
      </c>
      <c r="E1353" s="47" t="s">
        <v>2073</v>
      </c>
      <c r="F1353" s="47" t="s">
        <v>2089</v>
      </c>
      <c r="G1353" s="47"/>
      <c r="H1353" s="47"/>
      <c r="I1353" s="47"/>
      <c r="J1353" s="47">
        <v>0.052</v>
      </c>
      <c r="K1353" s="47"/>
      <c r="L1353" s="47"/>
      <c r="M1353" s="47"/>
      <c r="N1353" s="47"/>
      <c r="O1353" s="47">
        <v>1994.0</v>
      </c>
    </row>
    <row r="1354" ht="14.25" hidden="1" customHeight="1">
      <c r="A1354" s="45" t="s">
        <v>38</v>
      </c>
      <c r="B1354" s="45" t="s">
        <v>472</v>
      </c>
      <c r="C1354" s="45"/>
      <c r="D1354" s="45" t="s">
        <v>2124</v>
      </c>
      <c r="E1354" s="45" t="s">
        <v>2090</v>
      </c>
      <c r="F1354" s="45" t="s">
        <v>2089</v>
      </c>
      <c r="G1354" s="45"/>
      <c r="H1354" s="45"/>
      <c r="I1354" s="45"/>
      <c r="J1354" s="45">
        <v>0.033</v>
      </c>
      <c r="K1354" s="45"/>
      <c r="L1354" s="45"/>
      <c r="M1354" s="45"/>
      <c r="N1354" s="45"/>
      <c r="O1354" s="45">
        <v>1995.0</v>
      </c>
    </row>
    <row r="1355" ht="14.25" hidden="1" customHeight="1">
      <c r="A1355" s="47" t="s">
        <v>38</v>
      </c>
      <c r="B1355" s="47" t="s">
        <v>472</v>
      </c>
      <c r="C1355" s="47"/>
      <c r="D1355" s="47" t="s">
        <v>2135</v>
      </c>
      <c r="E1355" s="47" t="s">
        <v>2080</v>
      </c>
      <c r="F1355" s="47" t="s">
        <v>2089</v>
      </c>
      <c r="G1355" s="47" t="s">
        <v>2136</v>
      </c>
      <c r="H1355" s="47"/>
      <c r="I1355" s="47"/>
      <c r="J1355" s="47"/>
      <c r="K1355" s="47">
        <v>0.73</v>
      </c>
      <c r="L1355" s="47"/>
      <c r="M1355" s="47"/>
      <c r="N1355" s="47"/>
      <c r="O1355" s="47">
        <v>1996.0</v>
      </c>
    </row>
    <row r="1356" ht="14.25" hidden="1" customHeight="1">
      <c r="A1356" s="45" t="s">
        <v>38</v>
      </c>
      <c r="B1356" s="45" t="s">
        <v>472</v>
      </c>
      <c r="C1356" s="45"/>
      <c r="D1356" s="45" t="s">
        <v>2135</v>
      </c>
      <c r="E1356" s="45" t="s">
        <v>2137</v>
      </c>
      <c r="F1356" s="45" t="s">
        <v>2089</v>
      </c>
      <c r="G1356" s="45" t="s">
        <v>2136</v>
      </c>
      <c r="H1356" s="45"/>
      <c r="I1356" s="45"/>
      <c r="J1356" s="45"/>
      <c r="K1356" s="45">
        <v>1.02</v>
      </c>
      <c r="L1356" s="45"/>
      <c r="M1356" s="45"/>
      <c r="N1356" s="45"/>
      <c r="O1356" s="45">
        <v>1997.0</v>
      </c>
    </row>
    <row r="1357" ht="14.25" hidden="1" customHeight="1">
      <c r="A1357" s="47" t="s">
        <v>38</v>
      </c>
      <c r="B1357" s="47" t="s">
        <v>472</v>
      </c>
      <c r="C1357" s="47"/>
      <c r="D1357" s="47" t="s">
        <v>2120</v>
      </c>
      <c r="E1357" s="47" t="s">
        <v>2082</v>
      </c>
      <c r="F1357" s="47" t="s">
        <v>2089</v>
      </c>
      <c r="G1357" s="47" t="s">
        <v>2122</v>
      </c>
      <c r="H1357" s="47"/>
      <c r="I1357" s="47"/>
      <c r="J1357" s="47">
        <v>0.7</v>
      </c>
      <c r="K1357" s="47"/>
      <c r="L1357" s="47"/>
      <c r="M1357" s="47"/>
      <c r="N1357" s="47"/>
      <c r="O1357" s="47">
        <v>1998.0</v>
      </c>
    </row>
    <row r="1358" ht="14.25" hidden="1" customHeight="1">
      <c r="A1358" s="45" t="s">
        <v>38</v>
      </c>
      <c r="B1358" s="45" t="s">
        <v>472</v>
      </c>
      <c r="C1358" s="45"/>
      <c r="D1358" s="45" t="s">
        <v>2120</v>
      </c>
      <c r="E1358" s="45" t="s">
        <v>2083</v>
      </c>
      <c r="F1358" s="45" t="s">
        <v>2089</v>
      </c>
      <c r="G1358" s="45" t="s">
        <v>2121</v>
      </c>
      <c r="H1358" s="45"/>
      <c r="I1358" s="45"/>
      <c r="J1358" s="45">
        <v>0.5</v>
      </c>
      <c r="K1358" s="45"/>
      <c r="L1358" s="45"/>
      <c r="M1358" s="45"/>
      <c r="N1358" s="45"/>
      <c r="O1358" s="45">
        <v>1999.0</v>
      </c>
    </row>
    <row r="1359" ht="14.25" hidden="1" customHeight="1">
      <c r="A1359" s="47" t="s">
        <v>38</v>
      </c>
      <c r="B1359" s="47" t="s">
        <v>472</v>
      </c>
      <c r="C1359" s="47"/>
      <c r="D1359" s="47" t="s">
        <v>2138</v>
      </c>
      <c r="E1359" s="47" t="s">
        <v>2139</v>
      </c>
      <c r="F1359" s="47" t="s">
        <v>2089</v>
      </c>
      <c r="G1359" s="47" t="s">
        <v>2100</v>
      </c>
      <c r="H1359" s="47"/>
      <c r="I1359" s="47"/>
      <c r="J1359" s="47">
        <v>0.75</v>
      </c>
      <c r="K1359" s="47"/>
      <c r="L1359" s="47"/>
      <c r="M1359" s="47">
        <v>0.25</v>
      </c>
      <c r="N1359" s="47"/>
      <c r="O1359" s="47">
        <v>2000.0</v>
      </c>
    </row>
    <row r="1360" ht="14.25" hidden="1" customHeight="1">
      <c r="A1360" s="45" t="s">
        <v>38</v>
      </c>
      <c r="B1360" s="45" t="s">
        <v>472</v>
      </c>
      <c r="C1360" s="45"/>
      <c r="D1360" s="45" t="s">
        <v>2138</v>
      </c>
      <c r="E1360" s="45" t="s">
        <v>2141</v>
      </c>
      <c r="F1360" s="45" t="s">
        <v>2089</v>
      </c>
      <c r="G1360" s="45" t="s">
        <v>2144</v>
      </c>
      <c r="H1360" s="45"/>
      <c r="I1360" s="45"/>
      <c r="J1360" s="45">
        <v>0.7</v>
      </c>
      <c r="K1360" s="45"/>
      <c r="L1360" s="45"/>
      <c r="M1360" s="45">
        <v>0.25</v>
      </c>
      <c r="N1360" s="45"/>
      <c r="O1360" s="45">
        <v>2001.0</v>
      </c>
    </row>
    <row r="1361" ht="14.25" hidden="1" customHeight="1">
      <c r="A1361" s="47" t="s">
        <v>38</v>
      </c>
      <c r="B1361" s="47" t="s">
        <v>472</v>
      </c>
      <c r="C1361" s="47"/>
      <c r="D1361" s="47" t="s">
        <v>2138</v>
      </c>
      <c r="E1361" s="47" t="s">
        <v>2142</v>
      </c>
      <c r="F1361" s="47" t="s">
        <v>2089</v>
      </c>
      <c r="G1361" s="47" t="s">
        <v>2140</v>
      </c>
      <c r="H1361" s="47"/>
      <c r="I1361" s="47"/>
      <c r="J1361" s="47">
        <v>1.1</v>
      </c>
      <c r="K1361" s="47"/>
      <c r="L1361" s="47"/>
      <c r="M1361" s="47">
        <v>0.25</v>
      </c>
      <c r="N1361" s="47"/>
      <c r="O1361" s="47">
        <v>2002.0</v>
      </c>
    </row>
    <row r="1362" ht="14.25" hidden="1" customHeight="1">
      <c r="A1362" s="45" t="s">
        <v>38</v>
      </c>
      <c r="B1362" s="45" t="s">
        <v>472</v>
      </c>
      <c r="C1362" s="45"/>
      <c r="D1362" s="45" t="s">
        <v>2138</v>
      </c>
      <c r="E1362" s="45" t="s">
        <v>2081</v>
      </c>
      <c r="F1362" s="45" t="s">
        <v>2089</v>
      </c>
      <c r="G1362" s="45" t="s">
        <v>2100</v>
      </c>
      <c r="H1362" s="45"/>
      <c r="I1362" s="45"/>
      <c r="J1362" s="45">
        <v>0.75</v>
      </c>
      <c r="K1362" s="45"/>
      <c r="L1362" s="45"/>
      <c r="M1362" s="45">
        <v>0.25</v>
      </c>
      <c r="N1362" s="45"/>
      <c r="O1362" s="45">
        <v>2003.0</v>
      </c>
    </row>
    <row r="1363" ht="14.25" hidden="1" customHeight="1">
      <c r="A1363" s="45" t="s">
        <v>40</v>
      </c>
      <c r="B1363" s="45" t="s">
        <v>490</v>
      </c>
      <c r="C1363" s="45"/>
      <c r="D1363" s="45" t="s">
        <v>2124</v>
      </c>
      <c r="E1363" s="45" t="s">
        <v>2073</v>
      </c>
      <c r="F1363" s="45" t="s">
        <v>2089</v>
      </c>
      <c r="G1363" s="45"/>
      <c r="H1363" s="45"/>
      <c r="I1363" s="45"/>
      <c r="J1363" s="45">
        <v>0.032</v>
      </c>
      <c r="K1363" s="45"/>
      <c r="L1363" s="45"/>
      <c r="M1363" s="45"/>
      <c r="N1363" s="45"/>
      <c r="O1363" s="45">
        <v>2969.0</v>
      </c>
    </row>
    <row r="1364" ht="14.25" hidden="1" customHeight="1">
      <c r="A1364" s="47" t="s">
        <v>40</v>
      </c>
      <c r="B1364" s="47" t="s">
        <v>490</v>
      </c>
      <c r="C1364" s="47"/>
      <c r="D1364" s="47" t="s">
        <v>2124</v>
      </c>
      <c r="E1364" s="47" t="s">
        <v>2090</v>
      </c>
      <c r="F1364" s="47" t="s">
        <v>2089</v>
      </c>
      <c r="G1364" s="47"/>
      <c r="H1364" s="47"/>
      <c r="I1364" s="47"/>
      <c r="J1364" s="47">
        <v>0.033</v>
      </c>
      <c r="K1364" s="47"/>
      <c r="L1364" s="47"/>
      <c r="M1364" s="47"/>
      <c r="N1364" s="47"/>
      <c r="O1364" s="47">
        <v>2970.0</v>
      </c>
    </row>
    <row r="1365" ht="14.25" hidden="1" customHeight="1">
      <c r="A1365" s="45" t="s">
        <v>42</v>
      </c>
      <c r="B1365" s="45" t="s">
        <v>475</v>
      </c>
      <c r="C1365" s="45"/>
      <c r="D1365" s="45" t="s">
        <v>2126</v>
      </c>
      <c r="E1365" s="45" t="s">
        <v>2088</v>
      </c>
      <c r="F1365" s="45" t="s">
        <v>2074</v>
      </c>
      <c r="G1365" s="45" t="s">
        <v>2157</v>
      </c>
      <c r="H1365" s="45"/>
      <c r="I1365" s="45"/>
      <c r="J1365" s="45">
        <v>0.039</v>
      </c>
      <c r="K1365" s="45"/>
      <c r="L1365" s="45"/>
      <c r="M1365" s="45"/>
      <c r="N1365" s="45"/>
      <c r="O1365" s="45">
        <v>3235.0</v>
      </c>
    </row>
    <row r="1366" ht="14.25" hidden="1" customHeight="1">
      <c r="A1366" s="47" t="s">
        <v>42</v>
      </c>
      <c r="B1366" s="47" t="s">
        <v>475</v>
      </c>
      <c r="C1366" s="47"/>
      <c r="D1366" s="47" t="s">
        <v>2126</v>
      </c>
      <c r="E1366" s="47" t="s">
        <v>2101</v>
      </c>
      <c r="F1366" s="47" t="s">
        <v>2074</v>
      </c>
      <c r="G1366" s="93" t="s">
        <v>2143</v>
      </c>
      <c r="H1366" s="47"/>
      <c r="I1366" s="47"/>
      <c r="J1366" s="47">
        <v>0.041</v>
      </c>
      <c r="K1366" s="47"/>
      <c r="L1366" s="47"/>
      <c r="M1366" s="47"/>
      <c r="N1366" s="47"/>
      <c r="O1366" s="47">
        <v>3236.0</v>
      </c>
    </row>
    <row r="1367" ht="14.25" hidden="1" customHeight="1">
      <c r="A1367" s="45" t="s">
        <v>42</v>
      </c>
      <c r="B1367" s="45" t="s">
        <v>475</v>
      </c>
      <c r="C1367" s="45"/>
      <c r="D1367" s="45" t="s">
        <v>2126</v>
      </c>
      <c r="E1367" s="45" t="s">
        <v>2076</v>
      </c>
      <c r="F1367" s="45" t="s">
        <v>2074</v>
      </c>
      <c r="G1367" s="45" t="s">
        <v>2149</v>
      </c>
      <c r="H1367" s="45"/>
      <c r="I1367" s="45"/>
      <c r="J1367" s="45">
        <v>0.027</v>
      </c>
      <c r="K1367" s="45"/>
      <c r="L1367" s="45"/>
      <c r="M1367" s="45"/>
      <c r="N1367" s="45"/>
      <c r="O1367" s="45">
        <v>3237.0</v>
      </c>
    </row>
    <row r="1368" ht="14.25" hidden="1" customHeight="1">
      <c r="A1368" s="47" t="s">
        <v>42</v>
      </c>
      <c r="B1368" s="47" t="s">
        <v>475</v>
      </c>
      <c r="C1368" s="47"/>
      <c r="D1368" s="47" t="s">
        <v>2128</v>
      </c>
      <c r="E1368" s="47" t="s">
        <v>2075</v>
      </c>
      <c r="F1368" s="47" t="s">
        <v>2074</v>
      </c>
      <c r="G1368" s="47" t="s">
        <v>2129</v>
      </c>
      <c r="H1368" s="47"/>
      <c r="I1368" s="47"/>
      <c r="J1368" s="47">
        <v>0.123</v>
      </c>
      <c r="K1368" s="47"/>
      <c r="L1368" s="47"/>
      <c r="M1368" s="47"/>
      <c r="N1368" s="47"/>
      <c r="O1368" s="47">
        <v>3238.0</v>
      </c>
    </row>
    <row r="1369" ht="14.25" hidden="1" customHeight="1">
      <c r="A1369" s="45" t="s">
        <v>42</v>
      </c>
      <c r="B1369" s="45" t="s">
        <v>475</v>
      </c>
      <c r="C1369" s="45"/>
      <c r="D1369" s="45" t="s">
        <v>2128</v>
      </c>
      <c r="E1369" s="45" t="s">
        <v>2101</v>
      </c>
      <c r="F1369" s="45" t="s">
        <v>2074</v>
      </c>
      <c r="G1369" s="45" t="s">
        <v>2130</v>
      </c>
      <c r="H1369" s="45"/>
      <c r="I1369" s="45"/>
      <c r="J1369" s="45">
        <v>0.094</v>
      </c>
      <c r="K1369" s="45"/>
      <c r="L1369" s="45"/>
      <c r="M1369" s="45"/>
      <c r="N1369" s="45"/>
      <c r="O1369" s="45">
        <v>3239.0</v>
      </c>
    </row>
    <row r="1370" ht="14.25" hidden="1" customHeight="1">
      <c r="A1370" s="47" t="s">
        <v>42</v>
      </c>
      <c r="B1370" s="47" t="s">
        <v>475</v>
      </c>
      <c r="C1370" s="47"/>
      <c r="D1370" s="47" t="s">
        <v>2128</v>
      </c>
      <c r="E1370" s="47" t="s">
        <v>2073</v>
      </c>
      <c r="F1370" s="47" t="s">
        <v>2074</v>
      </c>
      <c r="G1370" s="47" t="s">
        <v>2131</v>
      </c>
      <c r="H1370" s="47"/>
      <c r="I1370" s="47"/>
      <c r="J1370" s="47">
        <v>0.077</v>
      </c>
      <c r="K1370" s="47"/>
      <c r="L1370" s="47"/>
      <c r="M1370" s="47"/>
      <c r="N1370" s="47"/>
      <c r="O1370" s="47">
        <v>3240.0</v>
      </c>
    </row>
    <row r="1371" ht="14.25" hidden="1" customHeight="1">
      <c r="A1371" s="45" t="s">
        <v>42</v>
      </c>
      <c r="B1371" s="45" t="s">
        <v>475</v>
      </c>
      <c r="C1371" s="45"/>
      <c r="D1371" s="45" t="s">
        <v>2128</v>
      </c>
      <c r="E1371" s="45" t="s">
        <v>2090</v>
      </c>
      <c r="F1371" s="45" t="s">
        <v>2074</v>
      </c>
      <c r="G1371" s="45" t="s">
        <v>2132</v>
      </c>
      <c r="H1371" s="45"/>
      <c r="I1371" s="45"/>
      <c r="J1371" s="45">
        <v>0.089</v>
      </c>
      <c r="K1371" s="45"/>
      <c r="L1371" s="45"/>
      <c r="M1371" s="45"/>
      <c r="N1371" s="45"/>
      <c r="O1371" s="45">
        <v>3241.0</v>
      </c>
    </row>
    <row r="1372" ht="14.25" hidden="1" customHeight="1">
      <c r="A1372" s="47" t="s">
        <v>42</v>
      </c>
      <c r="B1372" s="47" t="s">
        <v>475</v>
      </c>
      <c r="C1372" s="47"/>
      <c r="D1372" s="47" t="s">
        <v>2133</v>
      </c>
      <c r="E1372" s="47" t="s">
        <v>2075</v>
      </c>
      <c r="F1372" s="47" t="s">
        <v>2074</v>
      </c>
      <c r="G1372" s="47" t="s">
        <v>2134</v>
      </c>
      <c r="H1372" s="47"/>
      <c r="I1372" s="47"/>
      <c r="J1372" s="47"/>
      <c r="K1372" s="47"/>
      <c r="L1372" s="47">
        <v>1.14</v>
      </c>
      <c r="M1372" s="47"/>
      <c r="N1372" s="47"/>
      <c r="O1372" s="47">
        <v>3242.0</v>
      </c>
    </row>
    <row r="1373" ht="14.25" hidden="1" customHeight="1">
      <c r="A1373" s="45" t="s">
        <v>42</v>
      </c>
      <c r="B1373" s="45" t="s">
        <v>475</v>
      </c>
      <c r="C1373" s="45"/>
      <c r="D1373" s="45" t="s">
        <v>2124</v>
      </c>
      <c r="E1373" s="45" t="s">
        <v>2075</v>
      </c>
      <c r="F1373" s="45" t="s">
        <v>2074</v>
      </c>
      <c r="G1373" s="45" t="s">
        <v>2125</v>
      </c>
      <c r="H1373" s="45"/>
      <c r="I1373" s="45"/>
      <c r="J1373" s="45">
        <v>0.074</v>
      </c>
      <c r="K1373" s="45"/>
      <c r="L1373" s="45"/>
      <c r="M1373" s="45"/>
      <c r="N1373" s="45"/>
      <c r="O1373" s="45">
        <v>3243.0</v>
      </c>
    </row>
    <row r="1374" ht="14.25" hidden="1" customHeight="1">
      <c r="A1374" s="47" t="s">
        <v>42</v>
      </c>
      <c r="B1374" s="47" t="s">
        <v>475</v>
      </c>
      <c r="C1374" s="47"/>
      <c r="D1374" s="47" t="s">
        <v>2124</v>
      </c>
      <c r="E1374" s="47" t="s">
        <v>2073</v>
      </c>
      <c r="F1374" s="47" t="s">
        <v>2074</v>
      </c>
      <c r="G1374" s="47"/>
      <c r="H1374" s="47"/>
      <c r="I1374" s="47"/>
      <c r="J1374" s="47">
        <v>0.038</v>
      </c>
      <c r="K1374" s="47"/>
      <c r="L1374" s="47"/>
      <c r="M1374" s="47"/>
      <c r="N1374" s="47"/>
      <c r="O1374" s="47">
        <v>3244.0</v>
      </c>
    </row>
    <row r="1375" ht="14.25" hidden="1" customHeight="1">
      <c r="A1375" s="45" t="s">
        <v>42</v>
      </c>
      <c r="B1375" s="45" t="s">
        <v>475</v>
      </c>
      <c r="C1375" s="45"/>
      <c r="D1375" s="45" t="s">
        <v>2124</v>
      </c>
      <c r="E1375" s="45" t="s">
        <v>2090</v>
      </c>
      <c r="F1375" s="45" t="s">
        <v>2074</v>
      </c>
      <c r="G1375" s="45"/>
      <c r="H1375" s="45"/>
      <c r="I1375" s="45"/>
      <c r="J1375" s="45">
        <v>0.033</v>
      </c>
      <c r="K1375" s="45"/>
      <c r="L1375" s="45"/>
      <c r="M1375" s="45"/>
      <c r="N1375" s="45"/>
      <c r="O1375" s="45">
        <v>3245.0</v>
      </c>
    </row>
    <row r="1376" ht="14.25" hidden="1" customHeight="1">
      <c r="A1376" s="47" t="s">
        <v>42</v>
      </c>
      <c r="B1376" s="47" t="s">
        <v>475</v>
      </c>
      <c r="C1376" s="47"/>
      <c r="D1376" s="47" t="s">
        <v>2135</v>
      </c>
      <c r="E1376" s="47" t="s">
        <v>2080</v>
      </c>
      <c r="F1376" s="47" t="s">
        <v>2074</v>
      </c>
      <c r="G1376" s="47" t="s">
        <v>2136</v>
      </c>
      <c r="H1376" s="47"/>
      <c r="I1376" s="47"/>
      <c r="J1376" s="47"/>
      <c r="K1376" s="47">
        <v>0.73</v>
      </c>
      <c r="L1376" s="47"/>
      <c r="M1376" s="47"/>
      <c r="N1376" s="47"/>
      <c r="O1376" s="47">
        <v>3246.0</v>
      </c>
    </row>
    <row r="1377" ht="14.25" hidden="1" customHeight="1">
      <c r="A1377" s="45" t="s">
        <v>42</v>
      </c>
      <c r="B1377" s="45" t="s">
        <v>475</v>
      </c>
      <c r="C1377" s="45"/>
      <c r="D1377" s="45" t="s">
        <v>2135</v>
      </c>
      <c r="E1377" s="45" t="s">
        <v>2137</v>
      </c>
      <c r="F1377" s="45" t="s">
        <v>2074</v>
      </c>
      <c r="G1377" s="45" t="s">
        <v>2136</v>
      </c>
      <c r="H1377" s="45"/>
      <c r="I1377" s="45"/>
      <c r="J1377" s="45"/>
      <c r="K1377" s="45">
        <v>0.86</v>
      </c>
      <c r="L1377" s="45"/>
      <c r="M1377" s="45"/>
      <c r="N1377" s="45"/>
      <c r="O1377" s="45">
        <v>3247.0</v>
      </c>
    </row>
    <row r="1378" ht="14.25" hidden="1" customHeight="1">
      <c r="A1378" s="47" t="s">
        <v>42</v>
      </c>
      <c r="B1378" s="47" t="s">
        <v>475</v>
      </c>
      <c r="C1378" s="47"/>
      <c r="D1378" s="47" t="s">
        <v>2120</v>
      </c>
      <c r="E1378" s="47" t="s">
        <v>2082</v>
      </c>
      <c r="F1378" s="47" t="s">
        <v>2074</v>
      </c>
      <c r="G1378" s="47" t="s">
        <v>2122</v>
      </c>
      <c r="H1378" s="47"/>
      <c r="I1378" s="47"/>
      <c r="J1378" s="47">
        <v>0.7</v>
      </c>
      <c r="K1378" s="47"/>
      <c r="L1378" s="47"/>
      <c r="M1378" s="47"/>
      <c r="N1378" s="47"/>
      <c r="O1378" s="47">
        <v>3248.0</v>
      </c>
    </row>
    <row r="1379" ht="14.25" hidden="1" customHeight="1">
      <c r="A1379" s="45" t="s">
        <v>42</v>
      </c>
      <c r="B1379" s="45" t="s">
        <v>475</v>
      </c>
      <c r="C1379" s="45"/>
      <c r="D1379" s="45" t="s">
        <v>2120</v>
      </c>
      <c r="E1379" s="45" t="s">
        <v>2083</v>
      </c>
      <c r="F1379" s="45" t="s">
        <v>2074</v>
      </c>
      <c r="G1379" s="45" t="s">
        <v>2121</v>
      </c>
      <c r="H1379" s="45"/>
      <c r="I1379" s="45"/>
      <c r="J1379" s="45">
        <v>0.5</v>
      </c>
      <c r="K1379" s="45"/>
      <c r="L1379" s="45"/>
      <c r="M1379" s="45"/>
      <c r="N1379" s="45"/>
      <c r="O1379" s="45">
        <v>3249.0</v>
      </c>
    </row>
    <row r="1380" ht="14.25" hidden="1" customHeight="1">
      <c r="A1380" s="47" t="s">
        <v>42</v>
      </c>
      <c r="B1380" s="47" t="s">
        <v>475</v>
      </c>
      <c r="C1380" s="47"/>
      <c r="D1380" s="47" t="s">
        <v>2138</v>
      </c>
      <c r="E1380" s="47" t="s">
        <v>2139</v>
      </c>
      <c r="F1380" s="47" t="s">
        <v>2074</v>
      </c>
      <c r="G1380" s="47" t="s">
        <v>2172</v>
      </c>
      <c r="H1380" s="47"/>
      <c r="I1380" s="47"/>
      <c r="J1380" s="47">
        <v>0.35</v>
      </c>
      <c r="K1380" s="47"/>
      <c r="L1380" s="47"/>
      <c r="M1380" s="47">
        <v>0.25</v>
      </c>
      <c r="N1380" s="47">
        <v>1.1</v>
      </c>
      <c r="O1380" s="47">
        <v>3250.0</v>
      </c>
    </row>
    <row r="1381" ht="14.25" hidden="1" customHeight="1">
      <c r="A1381" s="45" t="s">
        <v>42</v>
      </c>
      <c r="B1381" s="45" t="s">
        <v>475</v>
      </c>
      <c r="C1381" s="45"/>
      <c r="D1381" s="45" t="s">
        <v>2138</v>
      </c>
      <c r="E1381" s="45" t="s">
        <v>2141</v>
      </c>
      <c r="F1381" s="45" t="s">
        <v>2074</v>
      </c>
      <c r="G1381" s="45" t="s">
        <v>2151</v>
      </c>
      <c r="H1381" s="45"/>
      <c r="I1381" s="45"/>
      <c r="J1381" s="45">
        <v>0.5</v>
      </c>
      <c r="K1381" s="45"/>
      <c r="L1381" s="45"/>
      <c r="M1381" s="45">
        <v>0.25</v>
      </c>
      <c r="N1381" s="45">
        <v>1.1</v>
      </c>
      <c r="O1381" s="45">
        <v>3251.0</v>
      </c>
    </row>
    <row r="1382" ht="14.25" hidden="1" customHeight="1">
      <c r="A1382" s="47" t="s">
        <v>42</v>
      </c>
      <c r="B1382" s="47" t="s">
        <v>475</v>
      </c>
      <c r="C1382" s="47"/>
      <c r="D1382" s="47" t="s">
        <v>2138</v>
      </c>
      <c r="E1382" s="47" t="s">
        <v>2142</v>
      </c>
      <c r="F1382" s="47" t="s">
        <v>2074</v>
      </c>
      <c r="G1382" s="47" t="s">
        <v>2145</v>
      </c>
      <c r="H1382" s="47"/>
      <c r="I1382" s="47"/>
      <c r="J1382" s="47">
        <v>0.6</v>
      </c>
      <c r="K1382" s="47"/>
      <c r="L1382" s="47"/>
      <c r="M1382" s="47">
        <v>0.25</v>
      </c>
      <c r="N1382" s="47">
        <v>1.1</v>
      </c>
      <c r="O1382" s="47">
        <v>3252.0</v>
      </c>
    </row>
    <row r="1383" ht="14.25" hidden="1" customHeight="1">
      <c r="A1383" s="45" t="s">
        <v>42</v>
      </c>
      <c r="B1383" s="45" t="s">
        <v>475</v>
      </c>
      <c r="C1383" s="45"/>
      <c r="D1383" s="45" t="s">
        <v>2138</v>
      </c>
      <c r="E1383" s="45" t="s">
        <v>2081</v>
      </c>
      <c r="F1383" s="45" t="s">
        <v>2074</v>
      </c>
      <c r="G1383" s="93" t="s">
        <v>2179</v>
      </c>
      <c r="H1383" s="45"/>
      <c r="I1383" s="45"/>
      <c r="J1383" s="45">
        <v>0.77</v>
      </c>
      <c r="K1383" s="45"/>
      <c r="L1383" s="45"/>
      <c r="M1383" s="45">
        <v>0.25</v>
      </c>
      <c r="N1383" s="45">
        <v>1.1</v>
      </c>
      <c r="O1383" s="45">
        <v>3253.0</v>
      </c>
    </row>
    <row r="1384" ht="14.25" hidden="1" customHeight="1">
      <c r="A1384" s="47" t="s">
        <v>42</v>
      </c>
      <c r="B1384" s="47" t="s">
        <v>475</v>
      </c>
      <c r="C1384" s="47"/>
      <c r="D1384" s="47" t="s">
        <v>2126</v>
      </c>
      <c r="E1384" s="47" t="s">
        <v>2088</v>
      </c>
      <c r="F1384" s="47" t="s">
        <v>2089</v>
      </c>
      <c r="G1384" s="61" t="s">
        <v>2148</v>
      </c>
      <c r="H1384" s="47"/>
      <c r="I1384" s="47"/>
      <c r="J1384" s="47">
        <v>0.039</v>
      </c>
      <c r="K1384" s="47"/>
      <c r="L1384" s="47"/>
      <c r="M1384" s="47"/>
      <c r="N1384" s="47"/>
      <c r="O1384" s="47">
        <v>3260.0</v>
      </c>
    </row>
    <row r="1385" ht="14.25" hidden="1" customHeight="1">
      <c r="A1385" s="45" t="s">
        <v>42</v>
      </c>
      <c r="B1385" s="45" t="s">
        <v>475</v>
      </c>
      <c r="C1385" s="45"/>
      <c r="D1385" s="45" t="s">
        <v>2126</v>
      </c>
      <c r="E1385" s="45" t="s">
        <v>2101</v>
      </c>
      <c r="F1385" s="45" t="s">
        <v>2089</v>
      </c>
      <c r="G1385" s="93" t="s">
        <v>2143</v>
      </c>
      <c r="H1385" s="45"/>
      <c r="I1385" s="45"/>
      <c r="J1385" s="45">
        <v>0.041</v>
      </c>
      <c r="K1385" s="45"/>
      <c r="L1385" s="45"/>
      <c r="M1385" s="45"/>
      <c r="N1385" s="45"/>
      <c r="O1385" s="45">
        <v>3261.0</v>
      </c>
    </row>
    <row r="1386" ht="14.25" hidden="1" customHeight="1">
      <c r="A1386" s="47" t="s">
        <v>42</v>
      </c>
      <c r="B1386" s="47" t="s">
        <v>475</v>
      </c>
      <c r="C1386" s="47"/>
      <c r="D1386" s="47" t="s">
        <v>2126</v>
      </c>
      <c r="E1386" s="47" t="s">
        <v>2076</v>
      </c>
      <c r="F1386" s="47" t="s">
        <v>2089</v>
      </c>
      <c r="G1386" s="47" t="s">
        <v>2149</v>
      </c>
      <c r="H1386" s="47"/>
      <c r="I1386" s="47"/>
      <c r="J1386" s="47">
        <v>0.027</v>
      </c>
      <c r="K1386" s="47"/>
      <c r="L1386" s="47"/>
      <c r="M1386" s="47"/>
      <c r="N1386" s="47"/>
      <c r="O1386" s="47">
        <v>3262.0</v>
      </c>
    </row>
    <row r="1387" ht="14.25" hidden="1" customHeight="1">
      <c r="A1387" s="45" t="s">
        <v>42</v>
      </c>
      <c r="B1387" s="45" t="s">
        <v>475</v>
      </c>
      <c r="C1387" s="45"/>
      <c r="D1387" s="45" t="s">
        <v>2128</v>
      </c>
      <c r="E1387" s="45" t="s">
        <v>2075</v>
      </c>
      <c r="F1387" s="45" t="s">
        <v>2089</v>
      </c>
      <c r="G1387" s="45" t="s">
        <v>2129</v>
      </c>
      <c r="H1387" s="45"/>
      <c r="I1387" s="45"/>
      <c r="J1387" s="45">
        <v>0.104</v>
      </c>
      <c r="K1387" s="45"/>
      <c r="L1387" s="45"/>
      <c r="M1387" s="45"/>
      <c r="N1387" s="45"/>
      <c r="O1387" s="45">
        <v>3263.0</v>
      </c>
    </row>
    <row r="1388" ht="14.25" hidden="1" customHeight="1">
      <c r="A1388" s="47" t="s">
        <v>42</v>
      </c>
      <c r="B1388" s="47" t="s">
        <v>475</v>
      </c>
      <c r="C1388" s="47"/>
      <c r="D1388" s="47" t="s">
        <v>2128</v>
      </c>
      <c r="E1388" s="47" t="s">
        <v>2101</v>
      </c>
      <c r="F1388" s="47" t="s">
        <v>2089</v>
      </c>
      <c r="G1388" s="47" t="s">
        <v>2130</v>
      </c>
      <c r="H1388" s="47"/>
      <c r="I1388" s="47"/>
      <c r="J1388" s="47">
        <v>0.072</v>
      </c>
      <c r="K1388" s="47"/>
      <c r="L1388" s="47"/>
      <c r="M1388" s="47"/>
      <c r="N1388" s="47"/>
      <c r="O1388" s="47">
        <v>3264.0</v>
      </c>
    </row>
    <row r="1389" ht="14.25" hidden="1" customHeight="1">
      <c r="A1389" s="45" t="s">
        <v>42</v>
      </c>
      <c r="B1389" s="45" t="s">
        <v>475</v>
      </c>
      <c r="C1389" s="45"/>
      <c r="D1389" s="45" t="s">
        <v>2128</v>
      </c>
      <c r="E1389" s="45" t="s">
        <v>2073</v>
      </c>
      <c r="F1389" s="45" t="s">
        <v>2089</v>
      </c>
      <c r="G1389" s="45" t="s">
        <v>2131</v>
      </c>
      <c r="H1389" s="45"/>
      <c r="I1389" s="45"/>
      <c r="J1389" s="45">
        <v>0.064</v>
      </c>
      <c r="K1389" s="45"/>
      <c r="L1389" s="45"/>
      <c r="M1389" s="45"/>
      <c r="N1389" s="45"/>
      <c r="O1389" s="45">
        <v>3265.0</v>
      </c>
    </row>
    <row r="1390" ht="14.25" hidden="1" customHeight="1">
      <c r="A1390" s="47" t="s">
        <v>42</v>
      </c>
      <c r="B1390" s="47" t="s">
        <v>475</v>
      </c>
      <c r="C1390" s="47"/>
      <c r="D1390" s="47" t="s">
        <v>2128</v>
      </c>
      <c r="E1390" s="47" t="s">
        <v>2090</v>
      </c>
      <c r="F1390" s="47" t="s">
        <v>2089</v>
      </c>
      <c r="G1390" s="47" t="s">
        <v>2132</v>
      </c>
      <c r="H1390" s="47"/>
      <c r="I1390" s="47"/>
      <c r="J1390" s="47">
        <v>0.064</v>
      </c>
      <c r="K1390" s="47"/>
      <c r="L1390" s="47"/>
      <c r="M1390" s="47"/>
      <c r="N1390" s="47"/>
      <c r="O1390" s="47">
        <v>3266.0</v>
      </c>
    </row>
    <row r="1391" ht="14.25" hidden="1" customHeight="1">
      <c r="A1391" s="45" t="s">
        <v>42</v>
      </c>
      <c r="B1391" s="45" t="s">
        <v>475</v>
      </c>
      <c r="C1391" s="45"/>
      <c r="D1391" s="45" t="s">
        <v>2133</v>
      </c>
      <c r="E1391" s="45" t="s">
        <v>2075</v>
      </c>
      <c r="F1391" s="45" t="s">
        <v>2089</v>
      </c>
      <c r="G1391" s="45" t="s">
        <v>2134</v>
      </c>
      <c r="H1391" s="45"/>
      <c r="I1391" s="45"/>
      <c r="J1391" s="45"/>
      <c r="K1391" s="45"/>
      <c r="L1391" s="45">
        <v>1.14</v>
      </c>
      <c r="M1391" s="45"/>
      <c r="N1391" s="45"/>
      <c r="O1391" s="45">
        <v>3267.0</v>
      </c>
    </row>
    <row r="1392" ht="14.25" hidden="1" customHeight="1">
      <c r="A1392" s="47" t="s">
        <v>42</v>
      </c>
      <c r="B1392" s="47" t="s">
        <v>475</v>
      </c>
      <c r="C1392" s="47"/>
      <c r="D1392" s="47" t="s">
        <v>2124</v>
      </c>
      <c r="E1392" s="47" t="s">
        <v>2075</v>
      </c>
      <c r="F1392" s="47" t="s">
        <v>2089</v>
      </c>
      <c r="G1392" s="47" t="s">
        <v>2125</v>
      </c>
      <c r="H1392" s="47"/>
      <c r="I1392" s="47"/>
      <c r="J1392" s="47">
        <v>0.074</v>
      </c>
      <c r="K1392" s="47"/>
      <c r="L1392" s="47"/>
      <c r="M1392" s="47"/>
      <c r="N1392" s="47"/>
      <c r="O1392" s="47">
        <v>3268.0</v>
      </c>
    </row>
    <row r="1393" ht="14.25" hidden="1" customHeight="1">
      <c r="A1393" s="45" t="s">
        <v>42</v>
      </c>
      <c r="B1393" s="45" t="s">
        <v>475</v>
      </c>
      <c r="C1393" s="45"/>
      <c r="D1393" s="45" t="s">
        <v>2124</v>
      </c>
      <c r="E1393" s="45" t="s">
        <v>2073</v>
      </c>
      <c r="F1393" s="45" t="s">
        <v>2089</v>
      </c>
      <c r="G1393" s="45"/>
      <c r="H1393" s="45"/>
      <c r="I1393" s="45"/>
      <c r="J1393" s="45">
        <v>0.038</v>
      </c>
      <c r="K1393" s="45"/>
      <c r="L1393" s="45"/>
      <c r="M1393" s="45"/>
      <c r="N1393" s="45"/>
      <c r="O1393" s="45">
        <v>3269.0</v>
      </c>
    </row>
    <row r="1394" ht="14.25" hidden="1" customHeight="1">
      <c r="A1394" s="47" t="s">
        <v>42</v>
      </c>
      <c r="B1394" s="47" t="s">
        <v>475</v>
      </c>
      <c r="C1394" s="47"/>
      <c r="D1394" s="47" t="s">
        <v>2124</v>
      </c>
      <c r="E1394" s="47" t="s">
        <v>2090</v>
      </c>
      <c r="F1394" s="47" t="s">
        <v>2089</v>
      </c>
      <c r="G1394" s="47"/>
      <c r="H1394" s="47"/>
      <c r="I1394" s="47"/>
      <c r="J1394" s="47">
        <v>0.033</v>
      </c>
      <c r="K1394" s="47"/>
      <c r="L1394" s="47"/>
      <c r="M1394" s="47"/>
      <c r="N1394" s="47"/>
      <c r="O1394" s="47">
        <v>3270.0</v>
      </c>
    </row>
    <row r="1395" ht="14.25" hidden="1" customHeight="1">
      <c r="A1395" s="45" t="s">
        <v>42</v>
      </c>
      <c r="B1395" s="45" t="s">
        <v>475</v>
      </c>
      <c r="C1395" s="45"/>
      <c r="D1395" s="45" t="s">
        <v>2135</v>
      </c>
      <c r="E1395" s="45" t="s">
        <v>2080</v>
      </c>
      <c r="F1395" s="45" t="s">
        <v>2089</v>
      </c>
      <c r="G1395" s="45" t="s">
        <v>2136</v>
      </c>
      <c r="H1395" s="45"/>
      <c r="I1395" s="45"/>
      <c r="J1395" s="45"/>
      <c r="K1395" s="45">
        <v>0.54</v>
      </c>
      <c r="L1395" s="45"/>
      <c r="M1395" s="45"/>
      <c r="N1395" s="45"/>
      <c r="O1395" s="45">
        <v>3271.0</v>
      </c>
    </row>
    <row r="1396" ht="14.25" hidden="1" customHeight="1">
      <c r="A1396" s="47" t="s">
        <v>42</v>
      </c>
      <c r="B1396" s="47" t="s">
        <v>475</v>
      </c>
      <c r="C1396" s="47"/>
      <c r="D1396" s="47" t="s">
        <v>2135</v>
      </c>
      <c r="E1396" s="47" t="s">
        <v>2137</v>
      </c>
      <c r="F1396" s="47" t="s">
        <v>2089</v>
      </c>
      <c r="G1396" s="47" t="s">
        <v>2136</v>
      </c>
      <c r="H1396" s="47"/>
      <c r="I1396" s="47"/>
      <c r="J1396" s="47"/>
      <c r="K1396" s="47">
        <v>0.86</v>
      </c>
      <c r="L1396" s="47"/>
      <c r="M1396" s="47"/>
      <c r="N1396" s="47"/>
      <c r="O1396" s="47">
        <v>3272.0</v>
      </c>
    </row>
    <row r="1397" ht="14.25" hidden="1" customHeight="1">
      <c r="A1397" s="45" t="s">
        <v>42</v>
      </c>
      <c r="B1397" s="45" t="s">
        <v>475</v>
      </c>
      <c r="C1397" s="45"/>
      <c r="D1397" s="45" t="s">
        <v>2120</v>
      </c>
      <c r="E1397" s="45" t="s">
        <v>2082</v>
      </c>
      <c r="F1397" s="45" t="s">
        <v>2089</v>
      </c>
      <c r="G1397" s="45" t="s">
        <v>2122</v>
      </c>
      <c r="H1397" s="45"/>
      <c r="I1397" s="45"/>
      <c r="J1397" s="45">
        <v>0.5</v>
      </c>
      <c r="K1397" s="45"/>
      <c r="L1397" s="45"/>
      <c r="M1397" s="45"/>
      <c r="N1397" s="45"/>
      <c r="O1397" s="45">
        <v>3273.0</v>
      </c>
    </row>
    <row r="1398" ht="14.25" hidden="1" customHeight="1">
      <c r="A1398" s="47" t="s">
        <v>42</v>
      </c>
      <c r="B1398" s="47" t="s">
        <v>475</v>
      </c>
      <c r="C1398" s="47"/>
      <c r="D1398" s="47" t="s">
        <v>2120</v>
      </c>
      <c r="E1398" s="47" t="s">
        <v>2083</v>
      </c>
      <c r="F1398" s="47" t="s">
        <v>2089</v>
      </c>
      <c r="G1398" s="47" t="s">
        <v>2121</v>
      </c>
      <c r="H1398" s="47"/>
      <c r="I1398" s="47"/>
      <c r="J1398" s="47">
        <v>0.5</v>
      </c>
      <c r="K1398" s="47"/>
      <c r="L1398" s="47"/>
      <c r="M1398" s="47"/>
      <c r="N1398" s="47"/>
      <c r="O1398" s="47">
        <v>3274.0</v>
      </c>
    </row>
    <row r="1399" ht="14.25" hidden="1" customHeight="1">
      <c r="A1399" s="45" t="s">
        <v>42</v>
      </c>
      <c r="B1399" s="45" t="s">
        <v>475</v>
      </c>
      <c r="C1399" s="45"/>
      <c r="D1399" s="45" t="s">
        <v>2138</v>
      </c>
      <c r="E1399" s="45" t="s">
        <v>2139</v>
      </c>
      <c r="F1399" s="45" t="s">
        <v>2089</v>
      </c>
      <c r="G1399" s="45" t="s">
        <v>2172</v>
      </c>
      <c r="H1399" s="45"/>
      <c r="I1399" s="45"/>
      <c r="J1399" s="45">
        <v>0.35</v>
      </c>
      <c r="K1399" s="45"/>
      <c r="L1399" s="45"/>
      <c r="M1399" s="45">
        <v>0.25</v>
      </c>
      <c r="N1399" s="45">
        <v>1.1</v>
      </c>
      <c r="O1399" s="45">
        <v>3275.0</v>
      </c>
    </row>
    <row r="1400" ht="14.25" hidden="1" customHeight="1">
      <c r="A1400" s="47" t="s">
        <v>42</v>
      </c>
      <c r="B1400" s="47" t="s">
        <v>475</v>
      </c>
      <c r="C1400" s="47"/>
      <c r="D1400" s="47" t="s">
        <v>2138</v>
      </c>
      <c r="E1400" s="47" t="s">
        <v>2141</v>
      </c>
      <c r="F1400" s="47" t="s">
        <v>2089</v>
      </c>
      <c r="G1400" s="47" t="s">
        <v>2151</v>
      </c>
      <c r="H1400" s="47"/>
      <c r="I1400" s="47"/>
      <c r="J1400" s="47">
        <v>0.5</v>
      </c>
      <c r="K1400" s="47"/>
      <c r="L1400" s="47"/>
      <c r="M1400" s="47">
        <v>0.25</v>
      </c>
      <c r="N1400" s="47">
        <v>1.1</v>
      </c>
      <c r="O1400" s="47">
        <v>3276.0</v>
      </c>
    </row>
    <row r="1401" ht="14.25" hidden="1" customHeight="1">
      <c r="A1401" s="45" t="s">
        <v>42</v>
      </c>
      <c r="B1401" s="45" t="s">
        <v>475</v>
      </c>
      <c r="C1401" s="45"/>
      <c r="D1401" s="45" t="s">
        <v>2138</v>
      </c>
      <c r="E1401" s="45" t="s">
        <v>2142</v>
      </c>
      <c r="F1401" s="45" t="s">
        <v>2089</v>
      </c>
      <c r="G1401" s="45" t="s">
        <v>2145</v>
      </c>
      <c r="H1401" s="45"/>
      <c r="I1401" s="45"/>
      <c r="J1401" s="45">
        <v>0.6</v>
      </c>
      <c r="K1401" s="45"/>
      <c r="L1401" s="45"/>
      <c r="M1401" s="45">
        <v>0.25</v>
      </c>
      <c r="N1401" s="45">
        <v>1.1</v>
      </c>
      <c r="O1401" s="45">
        <v>3277.0</v>
      </c>
    </row>
    <row r="1402" ht="14.25" hidden="1" customHeight="1">
      <c r="A1402" s="47" t="s">
        <v>42</v>
      </c>
      <c r="B1402" s="47" t="s">
        <v>475</v>
      </c>
      <c r="C1402" s="47"/>
      <c r="D1402" s="47" t="s">
        <v>2138</v>
      </c>
      <c r="E1402" s="47" t="s">
        <v>2081</v>
      </c>
      <c r="F1402" s="47" t="s">
        <v>2089</v>
      </c>
      <c r="G1402" s="47" t="s">
        <v>2144</v>
      </c>
      <c r="H1402" s="47"/>
      <c r="I1402" s="47"/>
      <c r="J1402" s="47">
        <v>0.68</v>
      </c>
      <c r="K1402" s="47"/>
      <c r="L1402" s="47"/>
      <c r="M1402" s="47">
        <v>0.25</v>
      </c>
      <c r="N1402" s="47">
        <v>1.1</v>
      </c>
      <c r="O1402" s="47">
        <v>3278.0</v>
      </c>
    </row>
    <row r="1403" ht="14.25" hidden="1" customHeight="1">
      <c r="A1403" s="45" t="s">
        <v>42</v>
      </c>
      <c r="B1403" s="45" t="s">
        <v>475</v>
      </c>
      <c r="C1403" s="45"/>
      <c r="D1403" s="45" t="s">
        <v>2126</v>
      </c>
      <c r="E1403" s="45" t="s">
        <v>2088</v>
      </c>
      <c r="F1403" s="45" t="s">
        <v>2102</v>
      </c>
      <c r="G1403" s="61" t="s">
        <v>2157</v>
      </c>
      <c r="H1403" s="45"/>
      <c r="I1403" s="45"/>
      <c r="J1403" s="45">
        <v>0.119</v>
      </c>
      <c r="K1403" s="45"/>
      <c r="L1403" s="45"/>
      <c r="M1403" s="45"/>
      <c r="N1403" s="45"/>
      <c r="O1403" s="45">
        <v>3285.0</v>
      </c>
    </row>
    <row r="1404" ht="14.25" hidden="1" customHeight="1">
      <c r="A1404" s="47" t="s">
        <v>42</v>
      </c>
      <c r="B1404" s="47" t="s">
        <v>475</v>
      </c>
      <c r="C1404" s="47"/>
      <c r="D1404" s="47" t="s">
        <v>2126</v>
      </c>
      <c r="E1404" s="47" t="s">
        <v>2101</v>
      </c>
      <c r="F1404" s="47" t="s">
        <v>2102</v>
      </c>
      <c r="G1404" s="93" t="s">
        <v>2143</v>
      </c>
      <c r="H1404" s="47"/>
      <c r="I1404" s="47"/>
      <c r="J1404" s="47">
        <v>0.096</v>
      </c>
      <c r="K1404" s="47"/>
      <c r="L1404" s="47"/>
      <c r="M1404" s="47"/>
      <c r="N1404" s="47"/>
      <c r="O1404" s="47">
        <v>3286.0</v>
      </c>
    </row>
    <row r="1405" ht="14.25" hidden="1" customHeight="1">
      <c r="A1405" s="45" t="s">
        <v>42</v>
      </c>
      <c r="B1405" s="45" t="s">
        <v>475</v>
      </c>
      <c r="C1405" s="45"/>
      <c r="D1405" s="45" t="s">
        <v>2126</v>
      </c>
      <c r="E1405" s="45" t="s">
        <v>2076</v>
      </c>
      <c r="F1405" s="45" t="s">
        <v>2102</v>
      </c>
      <c r="G1405" s="45" t="s">
        <v>2149</v>
      </c>
      <c r="H1405" s="45"/>
      <c r="I1405" s="45"/>
      <c r="J1405" s="45">
        <v>0.053</v>
      </c>
      <c r="K1405" s="45"/>
      <c r="L1405" s="45"/>
      <c r="M1405" s="45"/>
      <c r="N1405" s="45"/>
      <c r="O1405" s="45">
        <v>3287.0</v>
      </c>
    </row>
    <row r="1406" ht="14.25" hidden="1" customHeight="1">
      <c r="A1406" s="47" t="s">
        <v>42</v>
      </c>
      <c r="B1406" s="47" t="s">
        <v>475</v>
      </c>
      <c r="C1406" s="47"/>
      <c r="D1406" s="47" t="s">
        <v>2128</v>
      </c>
      <c r="E1406" s="47" t="s">
        <v>2075</v>
      </c>
      <c r="F1406" s="47" t="s">
        <v>2102</v>
      </c>
      <c r="G1406" s="47" t="s">
        <v>2129</v>
      </c>
      <c r="H1406" s="47"/>
      <c r="I1406" s="47"/>
      <c r="J1406" s="47">
        <v>0.58</v>
      </c>
      <c r="K1406" s="47"/>
      <c r="L1406" s="47"/>
      <c r="M1406" s="47"/>
      <c r="N1406" s="47"/>
      <c r="O1406" s="47">
        <v>3288.0</v>
      </c>
    </row>
    <row r="1407" ht="14.25" hidden="1" customHeight="1">
      <c r="A1407" s="45" t="s">
        <v>42</v>
      </c>
      <c r="B1407" s="45" t="s">
        <v>475</v>
      </c>
      <c r="C1407" s="45"/>
      <c r="D1407" s="45" t="s">
        <v>2128</v>
      </c>
      <c r="E1407" s="45" t="s">
        <v>2101</v>
      </c>
      <c r="F1407" s="45" t="s">
        <v>2102</v>
      </c>
      <c r="G1407" s="45" t="s">
        <v>2130</v>
      </c>
      <c r="H1407" s="45"/>
      <c r="I1407" s="45"/>
      <c r="J1407" s="45">
        <v>0.162</v>
      </c>
      <c r="K1407" s="45"/>
      <c r="L1407" s="45"/>
      <c r="M1407" s="45"/>
      <c r="N1407" s="45"/>
      <c r="O1407" s="45">
        <v>3289.0</v>
      </c>
    </row>
    <row r="1408" ht="14.25" hidden="1" customHeight="1">
      <c r="A1408" s="47" t="s">
        <v>42</v>
      </c>
      <c r="B1408" s="47" t="s">
        <v>475</v>
      </c>
      <c r="C1408" s="47"/>
      <c r="D1408" s="47" t="s">
        <v>2128</v>
      </c>
      <c r="E1408" s="47" t="s">
        <v>2073</v>
      </c>
      <c r="F1408" s="47" t="s">
        <v>2102</v>
      </c>
      <c r="G1408" s="47" t="s">
        <v>2131</v>
      </c>
      <c r="H1408" s="47"/>
      <c r="I1408" s="47"/>
      <c r="J1408" s="47">
        <v>0.124</v>
      </c>
      <c r="K1408" s="47"/>
      <c r="L1408" s="47"/>
      <c r="M1408" s="47"/>
      <c r="N1408" s="47"/>
      <c r="O1408" s="47">
        <v>3290.0</v>
      </c>
    </row>
    <row r="1409" ht="14.25" hidden="1" customHeight="1">
      <c r="A1409" s="45" t="s">
        <v>42</v>
      </c>
      <c r="B1409" s="45" t="s">
        <v>475</v>
      </c>
      <c r="C1409" s="45"/>
      <c r="D1409" s="45" t="s">
        <v>2128</v>
      </c>
      <c r="E1409" s="45" t="s">
        <v>2090</v>
      </c>
      <c r="F1409" s="45" t="s">
        <v>2102</v>
      </c>
      <c r="G1409" s="45" t="s">
        <v>2132</v>
      </c>
      <c r="H1409" s="45"/>
      <c r="I1409" s="45"/>
      <c r="J1409" s="45">
        <v>0.089</v>
      </c>
      <c r="K1409" s="45"/>
      <c r="L1409" s="45"/>
      <c r="M1409" s="45"/>
      <c r="N1409" s="45"/>
      <c r="O1409" s="45">
        <v>3291.0</v>
      </c>
    </row>
    <row r="1410" ht="14.25" hidden="1" customHeight="1">
      <c r="A1410" s="47" t="s">
        <v>42</v>
      </c>
      <c r="B1410" s="47" t="s">
        <v>475</v>
      </c>
      <c r="C1410" s="47"/>
      <c r="D1410" s="47" t="s">
        <v>2133</v>
      </c>
      <c r="E1410" s="47" t="s">
        <v>2075</v>
      </c>
      <c r="F1410" s="47" t="s">
        <v>2102</v>
      </c>
      <c r="G1410" s="47" t="s">
        <v>2134</v>
      </c>
      <c r="H1410" s="47"/>
      <c r="I1410" s="47"/>
      <c r="J1410" s="47"/>
      <c r="K1410" s="47"/>
      <c r="L1410" s="47">
        <v>1.14</v>
      </c>
      <c r="M1410" s="47"/>
      <c r="N1410" s="47"/>
      <c r="O1410" s="47">
        <v>3292.0</v>
      </c>
    </row>
    <row r="1411" ht="14.25" hidden="1" customHeight="1">
      <c r="A1411" s="45" t="s">
        <v>42</v>
      </c>
      <c r="B1411" s="45" t="s">
        <v>475</v>
      </c>
      <c r="C1411" s="45"/>
      <c r="D1411" s="45" t="s">
        <v>2124</v>
      </c>
      <c r="E1411" s="45" t="s">
        <v>2075</v>
      </c>
      <c r="F1411" s="45" t="s">
        <v>2102</v>
      </c>
      <c r="G1411" s="45" t="s">
        <v>2125</v>
      </c>
      <c r="H1411" s="45"/>
      <c r="I1411" s="45"/>
      <c r="J1411" s="45">
        <v>0.137</v>
      </c>
      <c r="K1411" s="45"/>
      <c r="L1411" s="45"/>
      <c r="M1411" s="45"/>
      <c r="N1411" s="45"/>
      <c r="O1411" s="45">
        <v>3293.0</v>
      </c>
    </row>
    <row r="1412" ht="14.25" hidden="1" customHeight="1">
      <c r="A1412" s="47" t="s">
        <v>42</v>
      </c>
      <c r="B1412" s="47" t="s">
        <v>475</v>
      </c>
      <c r="C1412" s="47"/>
      <c r="D1412" s="47" t="s">
        <v>2124</v>
      </c>
      <c r="E1412" s="47" t="s">
        <v>2073</v>
      </c>
      <c r="F1412" s="47" t="s">
        <v>2102</v>
      </c>
      <c r="G1412" s="47"/>
      <c r="H1412" s="47"/>
      <c r="I1412" s="47"/>
      <c r="J1412" s="47">
        <v>0.052</v>
      </c>
      <c r="K1412" s="47"/>
      <c r="L1412" s="47"/>
      <c r="M1412" s="47"/>
      <c r="N1412" s="47"/>
      <c r="O1412" s="47">
        <v>3294.0</v>
      </c>
    </row>
    <row r="1413" ht="14.25" hidden="1" customHeight="1">
      <c r="A1413" s="45" t="s">
        <v>42</v>
      </c>
      <c r="B1413" s="45" t="s">
        <v>475</v>
      </c>
      <c r="C1413" s="45"/>
      <c r="D1413" s="45" t="s">
        <v>2124</v>
      </c>
      <c r="E1413" s="45" t="s">
        <v>2090</v>
      </c>
      <c r="F1413" s="45" t="s">
        <v>2102</v>
      </c>
      <c r="G1413" s="45"/>
      <c r="H1413" s="45"/>
      <c r="I1413" s="45"/>
      <c r="J1413" s="45">
        <v>0.051</v>
      </c>
      <c r="K1413" s="45"/>
      <c r="L1413" s="45"/>
      <c r="M1413" s="45"/>
      <c r="N1413" s="45"/>
      <c r="O1413" s="45">
        <v>3295.0</v>
      </c>
    </row>
    <row r="1414" ht="14.25" hidden="1" customHeight="1">
      <c r="A1414" s="47" t="s">
        <v>42</v>
      </c>
      <c r="B1414" s="47" t="s">
        <v>475</v>
      </c>
      <c r="C1414" s="47"/>
      <c r="D1414" s="47" t="s">
        <v>2135</v>
      </c>
      <c r="E1414" s="47" t="s">
        <v>2080</v>
      </c>
      <c r="F1414" s="47" t="s">
        <v>2102</v>
      </c>
      <c r="G1414" s="47" t="s">
        <v>2136</v>
      </c>
      <c r="H1414" s="47"/>
      <c r="I1414" s="47"/>
      <c r="J1414" s="47"/>
      <c r="K1414" s="47">
        <v>0.73</v>
      </c>
      <c r="L1414" s="47"/>
      <c r="M1414" s="47"/>
      <c r="N1414" s="47"/>
      <c r="O1414" s="47">
        <v>3296.0</v>
      </c>
    </row>
    <row r="1415" ht="14.25" hidden="1" customHeight="1">
      <c r="A1415" s="45" t="s">
        <v>42</v>
      </c>
      <c r="B1415" s="45" t="s">
        <v>475</v>
      </c>
      <c r="C1415" s="45"/>
      <c r="D1415" s="45" t="s">
        <v>2135</v>
      </c>
      <c r="E1415" s="45" t="s">
        <v>2137</v>
      </c>
      <c r="F1415" s="45" t="s">
        <v>2102</v>
      </c>
      <c r="G1415" s="45" t="s">
        <v>2136</v>
      </c>
      <c r="H1415" s="45"/>
      <c r="I1415" s="45"/>
      <c r="J1415" s="45"/>
      <c r="K1415" s="45">
        <v>1.02</v>
      </c>
      <c r="L1415" s="45"/>
      <c r="M1415" s="45"/>
      <c r="N1415" s="45"/>
      <c r="O1415" s="45">
        <v>3297.0</v>
      </c>
    </row>
    <row r="1416" ht="14.25" hidden="1" customHeight="1">
      <c r="A1416" s="47" t="s">
        <v>42</v>
      </c>
      <c r="B1416" s="47" t="s">
        <v>475</v>
      </c>
      <c r="C1416" s="47"/>
      <c r="D1416" s="47" t="s">
        <v>2120</v>
      </c>
      <c r="E1416" s="47" t="s">
        <v>2082</v>
      </c>
      <c r="F1416" s="47" t="s">
        <v>2102</v>
      </c>
      <c r="G1416" s="47" t="s">
        <v>2122</v>
      </c>
      <c r="H1416" s="47"/>
      <c r="I1416" s="47"/>
      <c r="J1416" s="47">
        <v>0.7</v>
      </c>
      <c r="K1416" s="47"/>
      <c r="L1416" s="47"/>
      <c r="M1416" s="47"/>
      <c r="N1416" s="47"/>
      <c r="O1416" s="47">
        <v>3298.0</v>
      </c>
    </row>
    <row r="1417" ht="14.25" hidden="1" customHeight="1">
      <c r="A1417" s="45" t="s">
        <v>42</v>
      </c>
      <c r="B1417" s="45" t="s">
        <v>475</v>
      </c>
      <c r="C1417" s="45"/>
      <c r="D1417" s="45" t="s">
        <v>2120</v>
      </c>
      <c r="E1417" s="45" t="s">
        <v>2083</v>
      </c>
      <c r="F1417" s="45" t="s">
        <v>2102</v>
      </c>
      <c r="G1417" s="45" t="s">
        <v>2121</v>
      </c>
      <c r="H1417" s="45"/>
      <c r="I1417" s="45"/>
      <c r="J1417" s="45">
        <v>1.45</v>
      </c>
      <c r="K1417" s="45"/>
      <c r="L1417" s="45"/>
      <c r="M1417" s="45"/>
      <c r="N1417" s="45"/>
      <c r="O1417" s="45">
        <v>3299.0</v>
      </c>
    </row>
    <row r="1418" ht="14.25" hidden="1" customHeight="1">
      <c r="A1418" s="47" t="s">
        <v>42</v>
      </c>
      <c r="B1418" s="47" t="s">
        <v>475</v>
      </c>
      <c r="C1418" s="47"/>
      <c r="D1418" s="47" t="s">
        <v>2138</v>
      </c>
      <c r="E1418" s="47" t="s">
        <v>2139</v>
      </c>
      <c r="F1418" s="47" t="s">
        <v>2102</v>
      </c>
      <c r="G1418" s="47" t="s">
        <v>2100</v>
      </c>
      <c r="H1418" s="47"/>
      <c r="I1418" s="47"/>
      <c r="J1418" s="47">
        <v>0.87</v>
      </c>
      <c r="K1418" s="47"/>
      <c r="L1418" s="47"/>
      <c r="M1418" s="47"/>
      <c r="N1418" s="47"/>
      <c r="O1418" s="47">
        <v>3300.0</v>
      </c>
    </row>
    <row r="1419" ht="14.25" hidden="1" customHeight="1">
      <c r="A1419" s="45" t="s">
        <v>42</v>
      </c>
      <c r="B1419" s="45" t="s">
        <v>475</v>
      </c>
      <c r="C1419" s="45"/>
      <c r="D1419" s="45" t="s">
        <v>2138</v>
      </c>
      <c r="E1419" s="45" t="s">
        <v>2141</v>
      </c>
      <c r="F1419" s="45" t="s">
        <v>2102</v>
      </c>
      <c r="G1419" s="45" t="s">
        <v>2175</v>
      </c>
      <c r="H1419" s="45"/>
      <c r="I1419" s="45"/>
      <c r="J1419" s="45">
        <v>1.2</v>
      </c>
      <c r="K1419" s="45"/>
      <c r="L1419" s="45"/>
      <c r="M1419" s="45"/>
      <c r="N1419" s="45"/>
      <c r="O1419" s="45">
        <v>3301.0</v>
      </c>
    </row>
    <row r="1420" ht="14.25" hidden="1" customHeight="1">
      <c r="A1420" s="47" t="s">
        <v>42</v>
      </c>
      <c r="B1420" s="47" t="s">
        <v>475</v>
      </c>
      <c r="C1420" s="47"/>
      <c r="D1420" s="47" t="s">
        <v>2138</v>
      </c>
      <c r="E1420" s="47" t="s">
        <v>2142</v>
      </c>
      <c r="F1420" s="47" t="s">
        <v>2102</v>
      </c>
      <c r="G1420" s="47" t="s">
        <v>2175</v>
      </c>
      <c r="H1420" s="47"/>
      <c r="I1420" s="47"/>
      <c r="J1420" s="47">
        <v>1.2</v>
      </c>
      <c r="K1420" s="47"/>
      <c r="L1420" s="47"/>
      <c r="M1420" s="47"/>
      <c r="N1420" s="47"/>
      <c r="O1420" s="47">
        <v>3302.0</v>
      </c>
    </row>
    <row r="1421" ht="14.25" hidden="1" customHeight="1">
      <c r="A1421" s="45" t="s">
        <v>42</v>
      </c>
      <c r="B1421" s="45" t="s">
        <v>475</v>
      </c>
      <c r="C1421" s="45"/>
      <c r="D1421" s="45" t="s">
        <v>2138</v>
      </c>
      <c r="E1421" s="45" t="s">
        <v>2081</v>
      </c>
      <c r="F1421" s="45" t="s">
        <v>2102</v>
      </c>
      <c r="G1421" s="45" t="s">
        <v>2100</v>
      </c>
      <c r="H1421" s="45"/>
      <c r="I1421" s="45"/>
      <c r="J1421" s="45">
        <v>0.77</v>
      </c>
      <c r="K1421" s="45"/>
      <c r="L1421" s="45"/>
      <c r="M1421" s="45"/>
      <c r="N1421" s="45"/>
      <c r="O1421" s="45">
        <v>3303.0</v>
      </c>
    </row>
    <row r="1422" ht="14.25" hidden="1" customHeight="1">
      <c r="A1422" s="47" t="s">
        <v>34</v>
      </c>
      <c r="B1422" s="47" t="s">
        <v>479</v>
      </c>
      <c r="C1422" s="47"/>
      <c r="D1422" s="47" t="s">
        <v>2126</v>
      </c>
      <c r="E1422" s="47" t="s">
        <v>2088</v>
      </c>
      <c r="F1422" s="47" t="s">
        <v>2074</v>
      </c>
      <c r="G1422" s="47" t="s">
        <v>2157</v>
      </c>
      <c r="H1422" s="47"/>
      <c r="I1422" s="47"/>
      <c r="J1422" s="47">
        <v>0.063</v>
      </c>
      <c r="K1422" s="47"/>
      <c r="L1422" s="47"/>
      <c r="M1422" s="47"/>
      <c r="N1422" s="47"/>
      <c r="O1422" s="47">
        <v>1270.0</v>
      </c>
    </row>
    <row r="1423" ht="14.25" hidden="1" customHeight="1">
      <c r="A1423" s="45" t="s">
        <v>40</v>
      </c>
      <c r="B1423" s="45" t="s">
        <v>490</v>
      </c>
      <c r="C1423" s="45"/>
      <c r="D1423" s="45" t="s">
        <v>2135</v>
      </c>
      <c r="E1423" s="45" t="s">
        <v>2080</v>
      </c>
      <c r="F1423" s="45" t="s">
        <v>2089</v>
      </c>
      <c r="G1423" s="45" t="s">
        <v>2136</v>
      </c>
      <c r="H1423" s="45"/>
      <c r="I1423" s="45"/>
      <c r="J1423" s="45"/>
      <c r="K1423" s="45">
        <v>0.52</v>
      </c>
      <c r="L1423" s="45"/>
      <c r="M1423" s="45"/>
      <c r="N1423" s="45"/>
      <c r="O1423" s="45">
        <v>2971.0</v>
      </c>
    </row>
    <row r="1424" ht="14.25" hidden="1" customHeight="1">
      <c r="A1424" s="47" t="s">
        <v>34</v>
      </c>
      <c r="B1424" s="47" t="s">
        <v>479</v>
      </c>
      <c r="C1424" s="47"/>
      <c r="D1424" s="47" t="s">
        <v>2126</v>
      </c>
      <c r="E1424" s="47" t="s">
        <v>2076</v>
      </c>
      <c r="F1424" s="47" t="s">
        <v>2074</v>
      </c>
      <c r="G1424" s="47" t="s">
        <v>2149</v>
      </c>
      <c r="H1424" s="47"/>
      <c r="I1424" s="47"/>
      <c r="J1424" s="47">
        <v>0.034</v>
      </c>
      <c r="K1424" s="47"/>
      <c r="L1424" s="47"/>
      <c r="M1424" s="47"/>
      <c r="N1424" s="47"/>
      <c r="O1424" s="47">
        <v>1272.0</v>
      </c>
    </row>
    <row r="1425" ht="14.25" hidden="1" customHeight="1">
      <c r="A1425" s="47" t="s">
        <v>40</v>
      </c>
      <c r="B1425" s="47" t="s">
        <v>490</v>
      </c>
      <c r="C1425" s="47"/>
      <c r="D1425" s="47" t="s">
        <v>2135</v>
      </c>
      <c r="E1425" s="47" t="s">
        <v>2137</v>
      </c>
      <c r="F1425" s="47" t="s">
        <v>2089</v>
      </c>
      <c r="G1425" s="47" t="s">
        <v>2136</v>
      </c>
      <c r="H1425" s="47"/>
      <c r="I1425" s="47"/>
      <c r="J1425" s="47"/>
      <c r="K1425" s="47">
        <v>0.688</v>
      </c>
      <c r="L1425" s="47"/>
      <c r="M1425" s="47"/>
      <c r="N1425" s="47"/>
      <c r="O1425" s="47">
        <v>2972.0</v>
      </c>
    </row>
    <row r="1426" ht="14.25" hidden="1" customHeight="1">
      <c r="A1426" s="45" t="s">
        <v>40</v>
      </c>
      <c r="B1426" s="45" t="s">
        <v>490</v>
      </c>
      <c r="C1426" s="45"/>
      <c r="D1426" s="45" t="s">
        <v>2120</v>
      </c>
      <c r="E1426" s="45" t="s">
        <v>2082</v>
      </c>
      <c r="F1426" s="45" t="s">
        <v>2089</v>
      </c>
      <c r="G1426" s="45" t="s">
        <v>2122</v>
      </c>
      <c r="H1426" s="45"/>
      <c r="I1426" s="45"/>
      <c r="J1426" s="45">
        <v>0.5</v>
      </c>
      <c r="K1426" s="45"/>
      <c r="L1426" s="45"/>
      <c r="M1426" s="45"/>
      <c r="N1426" s="45"/>
      <c r="O1426" s="45">
        <v>2973.0</v>
      </c>
    </row>
    <row r="1427" ht="14.25" hidden="1" customHeight="1">
      <c r="A1427" s="47" t="s">
        <v>40</v>
      </c>
      <c r="B1427" s="47" t="s">
        <v>490</v>
      </c>
      <c r="C1427" s="47"/>
      <c r="D1427" s="47" t="s">
        <v>2120</v>
      </c>
      <c r="E1427" s="47" t="s">
        <v>2083</v>
      </c>
      <c r="F1427" s="47" t="s">
        <v>2089</v>
      </c>
      <c r="G1427" s="47" t="s">
        <v>2121</v>
      </c>
      <c r="H1427" s="47"/>
      <c r="I1427" s="47"/>
      <c r="J1427" s="47">
        <v>0.5</v>
      </c>
      <c r="K1427" s="47"/>
      <c r="L1427" s="47"/>
      <c r="M1427" s="47"/>
      <c r="N1427" s="47"/>
      <c r="O1427" s="47">
        <v>2974.0</v>
      </c>
    </row>
    <row r="1428" ht="14.25" hidden="1" customHeight="1">
      <c r="A1428" s="45" t="s">
        <v>40</v>
      </c>
      <c r="B1428" s="45" t="s">
        <v>490</v>
      </c>
      <c r="C1428" s="45"/>
      <c r="D1428" s="45" t="s">
        <v>2138</v>
      </c>
      <c r="E1428" s="45" t="s">
        <v>2139</v>
      </c>
      <c r="F1428" s="45" t="s">
        <v>2089</v>
      </c>
      <c r="G1428" s="45" t="s">
        <v>2172</v>
      </c>
      <c r="H1428" s="45"/>
      <c r="I1428" s="45"/>
      <c r="J1428" s="45">
        <v>0.35</v>
      </c>
      <c r="K1428" s="45"/>
      <c r="L1428" s="45"/>
      <c r="M1428" s="45"/>
      <c r="N1428" s="45"/>
      <c r="O1428" s="45">
        <v>2975.0</v>
      </c>
    </row>
    <row r="1429" ht="14.25" hidden="1" customHeight="1">
      <c r="A1429" s="47" t="s">
        <v>40</v>
      </c>
      <c r="B1429" s="47" t="s">
        <v>490</v>
      </c>
      <c r="C1429" s="47"/>
      <c r="D1429" s="47" t="s">
        <v>2138</v>
      </c>
      <c r="E1429" s="47" t="s">
        <v>2141</v>
      </c>
      <c r="F1429" s="47" t="s">
        <v>2089</v>
      </c>
      <c r="G1429" s="47" t="s">
        <v>2155</v>
      </c>
      <c r="H1429" s="47"/>
      <c r="I1429" s="47"/>
      <c r="J1429" s="47">
        <v>0.4</v>
      </c>
      <c r="K1429" s="47"/>
      <c r="L1429" s="47"/>
      <c r="M1429" s="47"/>
      <c r="N1429" s="47"/>
      <c r="O1429" s="47">
        <v>2976.0</v>
      </c>
    </row>
    <row r="1430" ht="14.25" hidden="1" customHeight="1">
      <c r="A1430" s="45" t="s">
        <v>40</v>
      </c>
      <c r="B1430" s="45" t="s">
        <v>490</v>
      </c>
      <c r="C1430" s="45"/>
      <c r="D1430" s="45" t="s">
        <v>2138</v>
      </c>
      <c r="E1430" s="45" t="s">
        <v>2142</v>
      </c>
      <c r="F1430" s="45" t="s">
        <v>2089</v>
      </c>
      <c r="G1430" s="45" t="s">
        <v>2100</v>
      </c>
      <c r="H1430" s="45"/>
      <c r="I1430" s="45"/>
      <c r="J1430" s="45">
        <v>0.8</v>
      </c>
      <c r="K1430" s="45"/>
      <c r="L1430" s="45"/>
      <c r="M1430" s="45"/>
      <c r="N1430" s="45"/>
      <c r="O1430" s="45">
        <v>2977.0</v>
      </c>
    </row>
    <row r="1431" ht="14.25" hidden="1" customHeight="1">
      <c r="A1431" s="47" t="s">
        <v>40</v>
      </c>
      <c r="B1431" s="47" t="s">
        <v>490</v>
      </c>
      <c r="C1431" s="47"/>
      <c r="D1431" s="47" t="s">
        <v>2138</v>
      </c>
      <c r="E1431" s="47" t="s">
        <v>2081</v>
      </c>
      <c r="F1431" s="47" t="s">
        <v>2089</v>
      </c>
      <c r="G1431" s="47" t="s">
        <v>2153</v>
      </c>
      <c r="H1431" s="47"/>
      <c r="I1431" s="47"/>
      <c r="J1431" s="47">
        <v>0.45</v>
      </c>
      <c r="K1431" s="47"/>
      <c r="L1431" s="47"/>
      <c r="M1431" s="47"/>
      <c r="N1431" s="47"/>
      <c r="O1431" s="47">
        <v>2978.0</v>
      </c>
    </row>
    <row r="1432" ht="14.25" hidden="1" customHeight="1">
      <c r="A1432" s="47" t="s">
        <v>40</v>
      </c>
      <c r="B1432" s="47" t="s">
        <v>483</v>
      </c>
      <c r="C1432" s="47"/>
      <c r="D1432" s="47" t="s">
        <v>2126</v>
      </c>
      <c r="E1432" s="47" t="s">
        <v>2088</v>
      </c>
      <c r="F1432" s="47" t="s">
        <v>2089</v>
      </c>
      <c r="G1432" s="47" t="s">
        <v>2157</v>
      </c>
      <c r="H1432" s="47"/>
      <c r="I1432" s="47"/>
      <c r="J1432" s="47">
        <v>0.048</v>
      </c>
      <c r="K1432" s="47"/>
      <c r="L1432" s="47"/>
      <c r="M1432" s="47"/>
      <c r="N1432" s="47"/>
      <c r="O1432" s="47">
        <v>2810.0</v>
      </c>
    </row>
    <row r="1433" ht="14.25" hidden="1" customHeight="1">
      <c r="A1433" s="47" t="s">
        <v>40</v>
      </c>
      <c r="B1433" s="47" t="s">
        <v>483</v>
      </c>
      <c r="C1433" s="47"/>
      <c r="D1433" s="47" t="s">
        <v>2126</v>
      </c>
      <c r="E1433" s="47" t="s">
        <v>2076</v>
      </c>
      <c r="F1433" s="47" t="s">
        <v>2089</v>
      </c>
      <c r="G1433" s="47" t="s">
        <v>2149</v>
      </c>
      <c r="H1433" s="47"/>
      <c r="I1433" s="47"/>
      <c r="J1433" s="47">
        <v>0.027</v>
      </c>
      <c r="K1433" s="47"/>
      <c r="L1433" s="47"/>
      <c r="M1433" s="47"/>
      <c r="N1433" s="47"/>
      <c r="O1433" s="47">
        <v>2812.0</v>
      </c>
    </row>
    <row r="1434" ht="14.25" hidden="1" customHeight="1">
      <c r="A1434" s="47" t="s">
        <v>40</v>
      </c>
      <c r="B1434" s="47" t="s">
        <v>491</v>
      </c>
      <c r="C1434" s="47"/>
      <c r="D1434" s="47" t="s">
        <v>2126</v>
      </c>
      <c r="E1434" s="47" t="s">
        <v>2101</v>
      </c>
      <c r="F1434" s="47" t="s">
        <v>2089</v>
      </c>
      <c r="G1434" s="47" t="s">
        <v>2143</v>
      </c>
      <c r="H1434" s="47"/>
      <c r="I1434" s="47"/>
      <c r="J1434" s="47">
        <v>0.035</v>
      </c>
      <c r="K1434" s="47"/>
      <c r="L1434" s="47"/>
      <c r="M1434" s="47"/>
      <c r="N1434" s="47"/>
      <c r="O1434" s="47">
        <v>3036.0</v>
      </c>
    </row>
    <row r="1435" ht="14.25" hidden="1" customHeight="1">
      <c r="A1435" s="47" t="s">
        <v>40</v>
      </c>
      <c r="B1435" s="47" t="s">
        <v>491</v>
      </c>
      <c r="C1435" s="47"/>
      <c r="D1435" s="47" t="s">
        <v>2128</v>
      </c>
      <c r="E1435" s="47" t="s">
        <v>2075</v>
      </c>
      <c r="F1435" s="47" t="s">
        <v>2089</v>
      </c>
      <c r="G1435" s="47" t="s">
        <v>2129</v>
      </c>
      <c r="H1435" s="47"/>
      <c r="I1435" s="47"/>
      <c r="J1435" s="47">
        <v>0.052</v>
      </c>
      <c r="K1435" s="47"/>
      <c r="L1435" s="47"/>
      <c r="M1435" s="47"/>
      <c r="N1435" s="47"/>
      <c r="O1435" s="47">
        <v>3038.0</v>
      </c>
    </row>
    <row r="1436" ht="14.25" hidden="1" customHeight="1">
      <c r="A1436" s="45" t="s">
        <v>40</v>
      </c>
      <c r="B1436" s="45" t="s">
        <v>491</v>
      </c>
      <c r="C1436" s="45"/>
      <c r="D1436" s="45" t="s">
        <v>2128</v>
      </c>
      <c r="E1436" s="45" t="s">
        <v>2101</v>
      </c>
      <c r="F1436" s="45" t="s">
        <v>2089</v>
      </c>
      <c r="G1436" s="45" t="s">
        <v>2130</v>
      </c>
      <c r="H1436" s="45"/>
      <c r="I1436" s="45"/>
      <c r="J1436" s="45">
        <v>0.057</v>
      </c>
      <c r="K1436" s="45"/>
      <c r="L1436" s="45"/>
      <c r="M1436" s="45"/>
      <c r="N1436" s="45"/>
      <c r="O1436" s="45">
        <v>3039.0</v>
      </c>
    </row>
    <row r="1437" ht="14.25" hidden="1" customHeight="1">
      <c r="A1437" s="47" t="s">
        <v>40</v>
      </c>
      <c r="B1437" s="47" t="s">
        <v>491</v>
      </c>
      <c r="C1437" s="47"/>
      <c r="D1437" s="47" t="s">
        <v>2128</v>
      </c>
      <c r="E1437" s="47" t="s">
        <v>2073</v>
      </c>
      <c r="F1437" s="47" t="s">
        <v>2089</v>
      </c>
      <c r="G1437" s="47" t="s">
        <v>2131</v>
      </c>
      <c r="H1437" s="47"/>
      <c r="I1437" s="47"/>
      <c r="J1437" s="47">
        <v>0.037</v>
      </c>
      <c r="K1437" s="47"/>
      <c r="L1437" s="47"/>
      <c r="M1437" s="47"/>
      <c r="N1437" s="47"/>
      <c r="O1437" s="47">
        <v>3040.0</v>
      </c>
    </row>
    <row r="1438" ht="14.25" hidden="1" customHeight="1">
      <c r="A1438" s="45" t="s">
        <v>40</v>
      </c>
      <c r="B1438" s="45" t="s">
        <v>491</v>
      </c>
      <c r="C1438" s="45"/>
      <c r="D1438" s="45" t="s">
        <v>2128</v>
      </c>
      <c r="E1438" s="45" t="s">
        <v>2090</v>
      </c>
      <c r="F1438" s="45" t="s">
        <v>2089</v>
      </c>
      <c r="G1438" s="45" t="s">
        <v>2132</v>
      </c>
      <c r="H1438" s="45"/>
      <c r="I1438" s="45"/>
      <c r="J1438" s="45">
        <v>0.036</v>
      </c>
      <c r="K1438" s="45"/>
      <c r="L1438" s="45"/>
      <c r="M1438" s="45"/>
      <c r="N1438" s="45"/>
      <c r="O1438" s="45">
        <v>3041.0</v>
      </c>
    </row>
    <row r="1439" ht="14.25" hidden="1" customHeight="1">
      <c r="A1439" s="45" t="s">
        <v>34</v>
      </c>
      <c r="B1439" s="60" t="s">
        <v>476</v>
      </c>
      <c r="C1439" s="45"/>
      <c r="D1439" s="45" t="s">
        <v>2126</v>
      </c>
      <c r="E1439" s="45" t="s">
        <v>2101</v>
      </c>
      <c r="F1439" s="45" t="s">
        <v>2089</v>
      </c>
      <c r="G1439" s="47" t="s">
        <v>2143</v>
      </c>
      <c r="H1439" s="45"/>
      <c r="I1439" s="45"/>
      <c r="J1439" s="45">
        <v>0.065</v>
      </c>
      <c r="K1439" s="45"/>
      <c r="L1439" s="45"/>
      <c r="M1439" s="45"/>
      <c r="N1439" s="45"/>
      <c r="O1439" s="45">
        <v>1189.0</v>
      </c>
    </row>
    <row r="1440" ht="14.25" hidden="1" customHeight="1">
      <c r="A1440" s="45" t="s">
        <v>34</v>
      </c>
      <c r="B1440" s="60" t="s">
        <v>476</v>
      </c>
      <c r="C1440" s="45"/>
      <c r="D1440" s="45" t="s">
        <v>2128</v>
      </c>
      <c r="E1440" s="45" t="s">
        <v>2075</v>
      </c>
      <c r="F1440" s="45" t="s">
        <v>2089</v>
      </c>
      <c r="G1440" s="47" t="s">
        <v>2129</v>
      </c>
      <c r="H1440" s="45"/>
      <c r="I1440" s="45"/>
      <c r="J1440" s="45">
        <v>0.123</v>
      </c>
      <c r="K1440" s="45"/>
      <c r="L1440" s="45"/>
      <c r="M1440" s="45"/>
      <c r="N1440" s="45"/>
      <c r="O1440" s="45">
        <v>1191.0</v>
      </c>
    </row>
    <row r="1441" ht="14.25" hidden="1" customHeight="1">
      <c r="A1441" s="47" t="s">
        <v>34</v>
      </c>
      <c r="B1441" s="60" t="s">
        <v>476</v>
      </c>
      <c r="C1441" s="47"/>
      <c r="D1441" s="47" t="s">
        <v>2128</v>
      </c>
      <c r="E1441" s="47" t="s">
        <v>2101</v>
      </c>
      <c r="F1441" s="47" t="s">
        <v>2089</v>
      </c>
      <c r="G1441" s="45" t="s">
        <v>2130</v>
      </c>
      <c r="H1441" s="47"/>
      <c r="I1441" s="47"/>
      <c r="J1441" s="47">
        <v>0.113</v>
      </c>
      <c r="K1441" s="47"/>
      <c r="L1441" s="47"/>
      <c r="M1441" s="47"/>
      <c r="N1441" s="47"/>
      <c r="O1441" s="47">
        <v>1192.0</v>
      </c>
    </row>
    <row r="1442" ht="14.25" hidden="1" customHeight="1">
      <c r="A1442" s="45" t="s">
        <v>34</v>
      </c>
      <c r="B1442" s="60" t="s">
        <v>476</v>
      </c>
      <c r="C1442" s="45"/>
      <c r="D1442" s="45" t="s">
        <v>2128</v>
      </c>
      <c r="E1442" s="45" t="s">
        <v>2073</v>
      </c>
      <c r="F1442" s="45" t="s">
        <v>2089</v>
      </c>
      <c r="G1442" s="47" t="s">
        <v>2131</v>
      </c>
      <c r="H1442" s="45"/>
      <c r="I1442" s="45"/>
      <c r="J1442" s="45">
        <v>0.084</v>
      </c>
      <c r="K1442" s="45"/>
      <c r="L1442" s="45"/>
      <c r="M1442" s="45"/>
      <c r="N1442" s="45"/>
      <c r="O1442" s="45">
        <v>1193.0</v>
      </c>
    </row>
    <row r="1443" ht="14.25" hidden="1" customHeight="1">
      <c r="A1443" s="47" t="s">
        <v>34</v>
      </c>
      <c r="B1443" s="60" t="s">
        <v>476</v>
      </c>
      <c r="C1443" s="47"/>
      <c r="D1443" s="47" t="s">
        <v>2128</v>
      </c>
      <c r="E1443" s="47" t="s">
        <v>2090</v>
      </c>
      <c r="F1443" s="47" t="s">
        <v>2089</v>
      </c>
      <c r="G1443" s="45" t="s">
        <v>2132</v>
      </c>
      <c r="H1443" s="47"/>
      <c r="I1443" s="47"/>
      <c r="J1443" s="47">
        <v>0.089</v>
      </c>
      <c r="K1443" s="47"/>
      <c r="L1443" s="47"/>
      <c r="M1443" s="47"/>
      <c r="N1443" s="47"/>
      <c r="O1443" s="47">
        <v>1194.0</v>
      </c>
    </row>
    <row r="1444" ht="14.25" hidden="1" customHeight="1">
      <c r="A1444" s="45" t="s">
        <v>34</v>
      </c>
      <c r="B1444" s="60" t="s">
        <v>476</v>
      </c>
      <c r="C1444" s="45"/>
      <c r="D1444" s="45" t="s">
        <v>2133</v>
      </c>
      <c r="E1444" s="45" t="s">
        <v>2075</v>
      </c>
      <c r="F1444" s="45" t="s">
        <v>2089</v>
      </c>
      <c r="G1444" s="45" t="s">
        <v>2180</v>
      </c>
      <c r="H1444" s="45"/>
      <c r="I1444" s="45"/>
      <c r="J1444" s="45"/>
      <c r="K1444" s="45"/>
      <c r="L1444" s="45">
        <v>1.14</v>
      </c>
      <c r="M1444" s="45"/>
      <c r="N1444" s="45"/>
      <c r="O1444" s="45">
        <v>1195.0</v>
      </c>
    </row>
    <row r="1445" ht="14.25" hidden="1" customHeight="1">
      <c r="A1445" s="47" t="s">
        <v>34</v>
      </c>
      <c r="B1445" s="60" t="s">
        <v>476</v>
      </c>
      <c r="C1445" s="47"/>
      <c r="D1445" s="47" t="s">
        <v>2124</v>
      </c>
      <c r="E1445" s="47" t="s">
        <v>2075</v>
      </c>
      <c r="F1445" s="47" t="s">
        <v>2089</v>
      </c>
      <c r="G1445" s="45" t="s">
        <v>2125</v>
      </c>
      <c r="H1445" s="47"/>
      <c r="I1445" s="47"/>
      <c r="J1445" s="47">
        <v>0.087</v>
      </c>
      <c r="K1445" s="47"/>
      <c r="L1445" s="47"/>
      <c r="M1445" s="47"/>
      <c r="N1445" s="47"/>
      <c r="O1445" s="47">
        <v>1196.0</v>
      </c>
    </row>
    <row r="1446" ht="14.25" hidden="1" customHeight="1">
      <c r="A1446" s="45" t="s">
        <v>34</v>
      </c>
      <c r="B1446" s="60" t="s">
        <v>476</v>
      </c>
      <c r="C1446" s="45"/>
      <c r="D1446" s="45" t="s">
        <v>2124</v>
      </c>
      <c r="E1446" s="45" t="s">
        <v>2073</v>
      </c>
      <c r="F1446" s="45" t="s">
        <v>2089</v>
      </c>
      <c r="G1446" s="47"/>
      <c r="H1446" s="45"/>
      <c r="I1446" s="45"/>
      <c r="J1446" s="45">
        <v>0.052</v>
      </c>
      <c r="K1446" s="45"/>
      <c r="L1446" s="45"/>
      <c r="M1446" s="45"/>
      <c r="N1446" s="45"/>
      <c r="O1446" s="45">
        <v>1197.0</v>
      </c>
    </row>
    <row r="1447" ht="14.25" hidden="1" customHeight="1">
      <c r="A1447" s="47" t="s">
        <v>34</v>
      </c>
      <c r="B1447" s="60" t="s">
        <v>476</v>
      </c>
      <c r="C1447" s="47"/>
      <c r="D1447" s="47" t="s">
        <v>2124</v>
      </c>
      <c r="E1447" s="47" t="s">
        <v>2090</v>
      </c>
      <c r="F1447" s="47" t="s">
        <v>2089</v>
      </c>
      <c r="G1447" s="45"/>
      <c r="H1447" s="47"/>
      <c r="I1447" s="47"/>
      <c r="J1447" s="47">
        <v>0.033</v>
      </c>
      <c r="K1447" s="47"/>
      <c r="L1447" s="47"/>
      <c r="M1447" s="47"/>
      <c r="N1447" s="47"/>
      <c r="O1447" s="47">
        <v>1198.0</v>
      </c>
    </row>
    <row r="1448" ht="14.25" hidden="1" customHeight="1">
      <c r="A1448" s="45" t="s">
        <v>34</v>
      </c>
      <c r="B1448" s="60" t="s">
        <v>476</v>
      </c>
      <c r="C1448" s="45"/>
      <c r="D1448" s="45" t="s">
        <v>2135</v>
      </c>
      <c r="E1448" s="45" t="s">
        <v>2080</v>
      </c>
      <c r="F1448" s="45" t="s">
        <v>2089</v>
      </c>
      <c r="G1448" s="45" t="s">
        <v>2180</v>
      </c>
      <c r="H1448" s="45"/>
      <c r="I1448" s="45"/>
      <c r="J1448" s="45"/>
      <c r="K1448" s="45">
        <v>0.73</v>
      </c>
      <c r="L1448" s="45"/>
      <c r="M1448" s="45"/>
      <c r="N1448" s="45"/>
      <c r="O1448" s="45">
        <v>1199.0</v>
      </c>
    </row>
    <row r="1449" ht="14.25" hidden="1" customHeight="1">
      <c r="A1449" s="47" t="s">
        <v>34</v>
      </c>
      <c r="B1449" s="60" t="s">
        <v>476</v>
      </c>
      <c r="C1449" s="47"/>
      <c r="D1449" s="47" t="s">
        <v>2135</v>
      </c>
      <c r="E1449" s="47" t="s">
        <v>2137</v>
      </c>
      <c r="F1449" s="47" t="s">
        <v>2089</v>
      </c>
      <c r="G1449" s="47" t="s">
        <v>2180</v>
      </c>
      <c r="H1449" s="47"/>
      <c r="I1449" s="47"/>
      <c r="J1449" s="47"/>
      <c r="K1449" s="47">
        <v>1.02</v>
      </c>
      <c r="L1449" s="47"/>
      <c r="M1449" s="47"/>
      <c r="N1449" s="47"/>
      <c r="O1449" s="47">
        <v>1200.0</v>
      </c>
    </row>
    <row r="1450" ht="14.25" hidden="1" customHeight="1">
      <c r="A1450" s="45" t="s">
        <v>34</v>
      </c>
      <c r="B1450" s="60" t="s">
        <v>476</v>
      </c>
      <c r="C1450" s="45"/>
      <c r="D1450" s="45" t="s">
        <v>2120</v>
      </c>
      <c r="E1450" s="45" t="s">
        <v>2082</v>
      </c>
      <c r="F1450" s="45" t="s">
        <v>2089</v>
      </c>
      <c r="G1450" s="45" t="s">
        <v>2180</v>
      </c>
      <c r="H1450" s="45"/>
      <c r="I1450" s="45"/>
      <c r="J1450" s="45">
        <v>0.7</v>
      </c>
      <c r="K1450" s="45"/>
      <c r="L1450" s="45"/>
      <c r="M1450" s="45"/>
      <c r="N1450" s="45"/>
      <c r="O1450" s="45">
        <v>1201.0</v>
      </c>
    </row>
    <row r="1451" ht="14.25" hidden="1" customHeight="1">
      <c r="A1451" s="47" t="s">
        <v>34</v>
      </c>
      <c r="B1451" s="60" t="s">
        <v>476</v>
      </c>
      <c r="C1451" s="47"/>
      <c r="D1451" s="47" t="s">
        <v>2120</v>
      </c>
      <c r="E1451" s="47" t="s">
        <v>2083</v>
      </c>
      <c r="F1451" s="47" t="s">
        <v>2089</v>
      </c>
      <c r="G1451" s="47" t="s">
        <v>2180</v>
      </c>
      <c r="H1451" s="47"/>
      <c r="I1451" s="47"/>
      <c r="J1451" s="47">
        <v>0.5</v>
      </c>
      <c r="K1451" s="47"/>
      <c r="L1451" s="47"/>
      <c r="M1451" s="47"/>
      <c r="N1451" s="47"/>
      <c r="O1451" s="47">
        <v>1202.0</v>
      </c>
    </row>
    <row r="1452" ht="14.25" hidden="1" customHeight="1">
      <c r="A1452" s="45" t="s">
        <v>34</v>
      </c>
      <c r="B1452" s="61" t="s">
        <v>476</v>
      </c>
      <c r="C1452" s="45"/>
      <c r="D1452" s="45" t="s">
        <v>2138</v>
      </c>
      <c r="E1452" s="45" t="s">
        <v>2139</v>
      </c>
      <c r="F1452" s="45" t="s">
        <v>2089</v>
      </c>
      <c r="G1452" s="45" t="s">
        <v>2180</v>
      </c>
      <c r="H1452" s="45">
        <v>1.0</v>
      </c>
      <c r="I1452" s="45">
        <v>10.0</v>
      </c>
      <c r="J1452" s="45">
        <v>0.57</v>
      </c>
      <c r="K1452" s="45"/>
      <c r="L1452" s="45"/>
      <c r="M1452" s="45">
        <v>0.39</v>
      </c>
      <c r="N1452" s="45"/>
      <c r="O1452" s="45">
        <v>1203.0</v>
      </c>
    </row>
    <row r="1453" ht="14.25" hidden="1" customHeight="1">
      <c r="A1453" s="47" t="s">
        <v>34</v>
      </c>
      <c r="B1453" s="60" t="s">
        <v>476</v>
      </c>
      <c r="C1453" s="47"/>
      <c r="D1453" s="47" t="s">
        <v>2138</v>
      </c>
      <c r="E1453" s="47" t="s">
        <v>2141</v>
      </c>
      <c r="F1453" s="47" t="s">
        <v>2089</v>
      </c>
      <c r="G1453" s="47" t="s">
        <v>2180</v>
      </c>
      <c r="H1453" s="47">
        <v>1.0</v>
      </c>
      <c r="I1453" s="47">
        <v>10.0</v>
      </c>
      <c r="J1453" s="47">
        <v>0.57</v>
      </c>
      <c r="K1453" s="47"/>
      <c r="L1453" s="47"/>
      <c r="M1453" s="47">
        <v>0.39</v>
      </c>
      <c r="N1453" s="47"/>
      <c r="O1453" s="47">
        <v>1204.0</v>
      </c>
    </row>
    <row r="1454" ht="14.25" hidden="1" customHeight="1">
      <c r="A1454" s="45" t="s">
        <v>34</v>
      </c>
      <c r="B1454" s="61" t="s">
        <v>476</v>
      </c>
      <c r="C1454" s="45"/>
      <c r="D1454" s="45" t="s">
        <v>2138</v>
      </c>
      <c r="E1454" s="45" t="s">
        <v>2142</v>
      </c>
      <c r="F1454" s="45" t="s">
        <v>2089</v>
      </c>
      <c r="G1454" s="45" t="s">
        <v>2180</v>
      </c>
      <c r="H1454" s="45">
        <v>1.0</v>
      </c>
      <c r="I1454" s="45">
        <v>10.0</v>
      </c>
      <c r="J1454" s="45">
        <v>0.57</v>
      </c>
      <c r="K1454" s="45"/>
      <c r="L1454" s="45"/>
      <c r="M1454" s="45">
        <v>0.39</v>
      </c>
      <c r="N1454" s="45"/>
      <c r="O1454" s="45">
        <v>1205.0</v>
      </c>
    </row>
    <row r="1455" ht="14.25" hidden="1" customHeight="1">
      <c r="A1455" s="47" t="s">
        <v>34</v>
      </c>
      <c r="B1455" s="60" t="s">
        <v>476</v>
      </c>
      <c r="C1455" s="47"/>
      <c r="D1455" s="47" t="s">
        <v>2138</v>
      </c>
      <c r="E1455" s="47" t="s">
        <v>2081</v>
      </c>
      <c r="F1455" s="47" t="s">
        <v>2089</v>
      </c>
      <c r="G1455" s="47" t="s">
        <v>2180</v>
      </c>
      <c r="H1455" s="47">
        <v>1.0</v>
      </c>
      <c r="I1455" s="47">
        <v>10.0</v>
      </c>
      <c r="J1455" s="47">
        <v>0.57</v>
      </c>
      <c r="K1455" s="47"/>
      <c r="L1455" s="47"/>
      <c r="M1455" s="47">
        <v>0.39</v>
      </c>
      <c r="N1455" s="47"/>
      <c r="O1455" s="47">
        <v>1206.0</v>
      </c>
    </row>
    <row r="1456" ht="14.25" hidden="1" customHeight="1">
      <c r="A1456" s="45" t="s">
        <v>34</v>
      </c>
      <c r="B1456" s="61" t="s">
        <v>476</v>
      </c>
      <c r="C1456" s="45"/>
      <c r="D1456" s="45" t="s">
        <v>2138</v>
      </c>
      <c r="E1456" s="45" t="s">
        <v>2139</v>
      </c>
      <c r="F1456" s="45" t="s">
        <v>2089</v>
      </c>
      <c r="G1456" s="45" t="s">
        <v>2180</v>
      </c>
      <c r="H1456" s="45">
        <v>10.001</v>
      </c>
      <c r="I1456" s="45">
        <v>20.0</v>
      </c>
      <c r="J1456" s="45">
        <v>0.57</v>
      </c>
      <c r="K1456" s="45"/>
      <c r="L1456" s="45"/>
      <c r="M1456" s="45">
        <v>0.39</v>
      </c>
      <c r="N1456" s="45"/>
      <c r="O1456" s="45">
        <v>1207.0</v>
      </c>
    </row>
    <row r="1457" ht="14.25" hidden="1" customHeight="1">
      <c r="A1457" s="45" t="s">
        <v>34</v>
      </c>
      <c r="B1457" s="45" t="s">
        <v>479</v>
      </c>
      <c r="C1457" s="45"/>
      <c r="D1457" s="45" t="s">
        <v>2126</v>
      </c>
      <c r="E1457" s="45" t="s">
        <v>2088</v>
      </c>
      <c r="F1457" s="45" t="s">
        <v>2089</v>
      </c>
      <c r="G1457" s="45" t="s">
        <v>2157</v>
      </c>
      <c r="H1457" s="45"/>
      <c r="I1457" s="45"/>
      <c r="J1457" s="45">
        <v>0.063</v>
      </c>
      <c r="K1457" s="45"/>
      <c r="L1457" s="45"/>
      <c r="M1457" s="45"/>
      <c r="N1457" s="45"/>
      <c r="O1457" s="45">
        <v>1311.0</v>
      </c>
    </row>
    <row r="1458" ht="14.25" hidden="1" customHeight="1">
      <c r="A1458" s="47" t="s">
        <v>34</v>
      </c>
      <c r="B1458" s="60" t="s">
        <v>476</v>
      </c>
      <c r="C1458" s="47"/>
      <c r="D1458" s="47" t="s">
        <v>2138</v>
      </c>
      <c r="E1458" s="47" t="s">
        <v>2141</v>
      </c>
      <c r="F1458" s="47" t="s">
        <v>2089</v>
      </c>
      <c r="G1458" s="47" t="s">
        <v>2180</v>
      </c>
      <c r="H1458" s="47">
        <v>10.001</v>
      </c>
      <c r="I1458" s="47">
        <v>20.0</v>
      </c>
      <c r="J1458" s="47">
        <v>0.57</v>
      </c>
      <c r="K1458" s="47"/>
      <c r="L1458" s="47"/>
      <c r="M1458" s="47">
        <v>0.39</v>
      </c>
      <c r="N1458" s="47"/>
      <c r="O1458" s="47">
        <v>1208.0</v>
      </c>
    </row>
    <row r="1459" ht="14.25" hidden="1" customHeight="1">
      <c r="A1459" s="45" t="s">
        <v>34</v>
      </c>
      <c r="B1459" s="45" t="s">
        <v>479</v>
      </c>
      <c r="C1459" s="45"/>
      <c r="D1459" s="45" t="s">
        <v>2126</v>
      </c>
      <c r="E1459" s="45" t="s">
        <v>2076</v>
      </c>
      <c r="F1459" s="45" t="s">
        <v>2089</v>
      </c>
      <c r="G1459" s="45" t="s">
        <v>2149</v>
      </c>
      <c r="H1459" s="45"/>
      <c r="I1459" s="45"/>
      <c r="J1459" s="45">
        <v>0.027</v>
      </c>
      <c r="K1459" s="45"/>
      <c r="L1459" s="45"/>
      <c r="M1459" s="45"/>
      <c r="N1459" s="45"/>
      <c r="O1459" s="45">
        <v>1313.0</v>
      </c>
    </row>
    <row r="1460" ht="14.25" hidden="1" customHeight="1">
      <c r="A1460" s="45" t="s">
        <v>34</v>
      </c>
      <c r="B1460" s="61" t="s">
        <v>476</v>
      </c>
      <c r="C1460" s="45"/>
      <c r="D1460" s="45" t="s">
        <v>2138</v>
      </c>
      <c r="E1460" s="45" t="s">
        <v>2142</v>
      </c>
      <c r="F1460" s="45" t="s">
        <v>2089</v>
      </c>
      <c r="G1460" s="45" t="s">
        <v>2180</v>
      </c>
      <c r="H1460" s="45">
        <v>10.001</v>
      </c>
      <c r="I1460" s="45">
        <v>20.0</v>
      </c>
      <c r="J1460" s="45">
        <v>0.57</v>
      </c>
      <c r="K1460" s="45"/>
      <c r="L1460" s="45"/>
      <c r="M1460" s="45">
        <v>0.39</v>
      </c>
      <c r="N1460" s="45"/>
      <c r="O1460" s="45">
        <v>1209.0</v>
      </c>
    </row>
    <row r="1461" ht="14.25" hidden="1" customHeight="1">
      <c r="A1461" s="47" t="s">
        <v>34</v>
      </c>
      <c r="B1461" s="60" t="s">
        <v>476</v>
      </c>
      <c r="C1461" s="47"/>
      <c r="D1461" s="47" t="s">
        <v>2138</v>
      </c>
      <c r="E1461" s="47" t="s">
        <v>2081</v>
      </c>
      <c r="F1461" s="47" t="s">
        <v>2089</v>
      </c>
      <c r="G1461" s="47" t="s">
        <v>2180</v>
      </c>
      <c r="H1461" s="47">
        <v>10.001</v>
      </c>
      <c r="I1461" s="47">
        <v>20.0</v>
      </c>
      <c r="J1461" s="47">
        <v>0.57</v>
      </c>
      <c r="K1461" s="47"/>
      <c r="L1461" s="47"/>
      <c r="M1461" s="47">
        <v>0.39</v>
      </c>
      <c r="N1461" s="47"/>
      <c r="O1461" s="47">
        <v>1210.0</v>
      </c>
    </row>
    <row r="1462" ht="14.25" hidden="1" customHeight="1">
      <c r="A1462" s="45" t="s">
        <v>34</v>
      </c>
      <c r="B1462" s="61" t="s">
        <v>476</v>
      </c>
      <c r="C1462" s="45"/>
      <c r="D1462" s="45" t="s">
        <v>2138</v>
      </c>
      <c r="E1462" s="45" t="s">
        <v>2139</v>
      </c>
      <c r="F1462" s="45" t="s">
        <v>2089</v>
      </c>
      <c r="G1462" s="45" t="s">
        <v>2180</v>
      </c>
      <c r="H1462" s="45">
        <v>20.001</v>
      </c>
      <c r="I1462" s="45">
        <v>30.0</v>
      </c>
      <c r="J1462" s="45">
        <v>0.57</v>
      </c>
      <c r="K1462" s="45"/>
      <c r="L1462" s="45"/>
      <c r="M1462" s="45">
        <v>0.25</v>
      </c>
      <c r="N1462" s="45"/>
      <c r="O1462" s="45">
        <v>1211.0</v>
      </c>
    </row>
    <row r="1463" ht="14.25" hidden="1" customHeight="1">
      <c r="A1463" s="47" t="s">
        <v>34</v>
      </c>
      <c r="B1463" s="60" t="s">
        <v>476</v>
      </c>
      <c r="C1463" s="47"/>
      <c r="D1463" s="47" t="s">
        <v>2138</v>
      </c>
      <c r="E1463" s="47" t="s">
        <v>2141</v>
      </c>
      <c r="F1463" s="47" t="s">
        <v>2089</v>
      </c>
      <c r="G1463" s="47" t="s">
        <v>2180</v>
      </c>
      <c r="H1463" s="47">
        <v>20.001</v>
      </c>
      <c r="I1463" s="47">
        <v>30.0</v>
      </c>
      <c r="J1463" s="47">
        <v>0.57</v>
      </c>
      <c r="K1463" s="47"/>
      <c r="L1463" s="47"/>
      <c r="M1463" s="47">
        <v>0.25</v>
      </c>
      <c r="N1463" s="47"/>
      <c r="O1463" s="47">
        <v>1212.0</v>
      </c>
    </row>
    <row r="1464" ht="14.25" hidden="1" customHeight="1">
      <c r="A1464" s="45" t="s">
        <v>34</v>
      </c>
      <c r="B1464" s="61" t="s">
        <v>476</v>
      </c>
      <c r="C1464" s="45"/>
      <c r="D1464" s="45" t="s">
        <v>2138</v>
      </c>
      <c r="E1464" s="45" t="s">
        <v>2142</v>
      </c>
      <c r="F1464" s="45" t="s">
        <v>2089</v>
      </c>
      <c r="G1464" s="45" t="s">
        <v>2180</v>
      </c>
      <c r="H1464" s="45">
        <v>20.001</v>
      </c>
      <c r="I1464" s="45">
        <v>30.0</v>
      </c>
      <c r="J1464" s="45">
        <v>0.57</v>
      </c>
      <c r="K1464" s="45"/>
      <c r="L1464" s="45"/>
      <c r="M1464" s="45">
        <v>0.25</v>
      </c>
      <c r="N1464" s="45"/>
      <c r="O1464" s="45">
        <v>1213.0</v>
      </c>
    </row>
    <row r="1465" ht="14.25" hidden="1" customHeight="1">
      <c r="A1465" s="47" t="s">
        <v>34</v>
      </c>
      <c r="B1465" s="60" t="s">
        <v>476</v>
      </c>
      <c r="C1465" s="47"/>
      <c r="D1465" s="47" t="s">
        <v>2138</v>
      </c>
      <c r="E1465" s="47" t="s">
        <v>2081</v>
      </c>
      <c r="F1465" s="47" t="s">
        <v>2089</v>
      </c>
      <c r="G1465" s="47" t="s">
        <v>2180</v>
      </c>
      <c r="H1465" s="47">
        <v>20.001</v>
      </c>
      <c r="I1465" s="47">
        <v>30.0</v>
      </c>
      <c r="J1465" s="47">
        <v>0.57</v>
      </c>
      <c r="K1465" s="47"/>
      <c r="L1465" s="47"/>
      <c r="M1465" s="47">
        <v>0.25</v>
      </c>
      <c r="N1465" s="47"/>
      <c r="O1465" s="47">
        <v>1214.0</v>
      </c>
    </row>
    <row r="1466" ht="14.25" hidden="1" customHeight="1">
      <c r="A1466" s="45" t="s">
        <v>34</v>
      </c>
      <c r="B1466" s="61" t="s">
        <v>476</v>
      </c>
      <c r="C1466" s="45"/>
      <c r="D1466" s="45" t="s">
        <v>2138</v>
      </c>
      <c r="E1466" s="45" t="s">
        <v>2139</v>
      </c>
      <c r="F1466" s="45" t="s">
        <v>2089</v>
      </c>
      <c r="G1466" s="45" t="s">
        <v>2180</v>
      </c>
      <c r="H1466" s="45">
        <v>30.001</v>
      </c>
      <c r="I1466" s="45">
        <v>40.0</v>
      </c>
      <c r="J1466" s="45">
        <v>0.57</v>
      </c>
      <c r="K1466" s="45"/>
      <c r="L1466" s="45"/>
      <c r="M1466" s="45">
        <v>0.25</v>
      </c>
      <c r="N1466" s="45"/>
      <c r="O1466" s="45">
        <v>1215.0</v>
      </c>
    </row>
    <row r="1467" ht="14.25" hidden="1" customHeight="1">
      <c r="A1467" s="47" t="s">
        <v>34</v>
      </c>
      <c r="B1467" s="60" t="s">
        <v>476</v>
      </c>
      <c r="C1467" s="47"/>
      <c r="D1467" s="47" t="s">
        <v>2138</v>
      </c>
      <c r="E1467" s="47" t="s">
        <v>2141</v>
      </c>
      <c r="F1467" s="47" t="s">
        <v>2089</v>
      </c>
      <c r="G1467" s="47" t="s">
        <v>2180</v>
      </c>
      <c r="H1467" s="47">
        <v>30.001</v>
      </c>
      <c r="I1467" s="47">
        <v>40.0</v>
      </c>
      <c r="J1467" s="47">
        <v>0.57</v>
      </c>
      <c r="K1467" s="47"/>
      <c r="L1467" s="47"/>
      <c r="M1467" s="47">
        <v>0.25</v>
      </c>
      <c r="N1467" s="47"/>
      <c r="O1467" s="47">
        <v>1216.0</v>
      </c>
    </row>
    <row r="1468" ht="14.25" hidden="1" customHeight="1">
      <c r="A1468" s="45" t="s">
        <v>34</v>
      </c>
      <c r="B1468" s="61" t="s">
        <v>476</v>
      </c>
      <c r="C1468" s="45"/>
      <c r="D1468" s="45" t="s">
        <v>2138</v>
      </c>
      <c r="E1468" s="45" t="s">
        <v>2142</v>
      </c>
      <c r="F1468" s="45" t="s">
        <v>2089</v>
      </c>
      <c r="G1468" s="45" t="s">
        <v>2180</v>
      </c>
      <c r="H1468" s="45">
        <v>30.001</v>
      </c>
      <c r="I1468" s="45">
        <v>40.0</v>
      </c>
      <c r="J1468" s="45">
        <v>0.57</v>
      </c>
      <c r="K1468" s="45"/>
      <c r="L1468" s="45"/>
      <c r="M1468" s="45">
        <v>0.25</v>
      </c>
      <c r="N1468" s="45"/>
      <c r="O1468" s="45">
        <v>1217.0</v>
      </c>
    </row>
    <row r="1469" ht="14.25" hidden="1" customHeight="1">
      <c r="A1469" s="47" t="s">
        <v>34</v>
      </c>
      <c r="B1469" s="60" t="s">
        <v>476</v>
      </c>
      <c r="C1469" s="47"/>
      <c r="D1469" s="47" t="s">
        <v>2138</v>
      </c>
      <c r="E1469" s="47" t="s">
        <v>2081</v>
      </c>
      <c r="F1469" s="47" t="s">
        <v>2089</v>
      </c>
      <c r="G1469" s="47" t="s">
        <v>2180</v>
      </c>
      <c r="H1469" s="47">
        <v>30.001</v>
      </c>
      <c r="I1469" s="47">
        <v>40.0</v>
      </c>
      <c r="J1469" s="47">
        <v>0.57</v>
      </c>
      <c r="K1469" s="47"/>
      <c r="L1469" s="47"/>
      <c r="M1469" s="47">
        <v>0.25</v>
      </c>
      <c r="N1469" s="47"/>
      <c r="O1469" s="47">
        <v>1218.0</v>
      </c>
    </row>
    <row r="1470" ht="14.25" hidden="1" customHeight="1">
      <c r="A1470" s="45" t="s">
        <v>34</v>
      </c>
      <c r="B1470" s="61" t="s">
        <v>476</v>
      </c>
      <c r="C1470" s="45"/>
      <c r="D1470" s="45" t="s">
        <v>2138</v>
      </c>
      <c r="E1470" s="45" t="s">
        <v>2139</v>
      </c>
      <c r="F1470" s="45" t="s">
        <v>2089</v>
      </c>
      <c r="G1470" s="45" t="s">
        <v>2180</v>
      </c>
      <c r="H1470" s="45">
        <v>40.001</v>
      </c>
      <c r="I1470" s="45">
        <v>100.0</v>
      </c>
      <c r="J1470" s="45">
        <v>0.46</v>
      </c>
      <c r="K1470" s="45"/>
      <c r="L1470" s="45"/>
      <c r="M1470" s="45">
        <v>0.19</v>
      </c>
      <c r="N1470" s="45"/>
      <c r="O1470" s="45">
        <v>1219.0</v>
      </c>
    </row>
    <row r="1471" ht="14.25" hidden="1" customHeight="1">
      <c r="A1471" s="47" t="s">
        <v>34</v>
      </c>
      <c r="B1471" s="60" t="s">
        <v>476</v>
      </c>
      <c r="C1471" s="47"/>
      <c r="D1471" s="47" t="s">
        <v>2138</v>
      </c>
      <c r="E1471" s="47" t="s">
        <v>2141</v>
      </c>
      <c r="F1471" s="47" t="s">
        <v>2089</v>
      </c>
      <c r="G1471" s="47" t="s">
        <v>2180</v>
      </c>
      <c r="H1471" s="47">
        <v>40.001</v>
      </c>
      <c r="I1471" s="47">
        <v>100.0</v>
      </c>
      <c r="J1471" s="47">
        <v>0.46</v>
      </c>
      <c r="K1471" s="47"/>
      <c r="L1471" s="47"/>
      <c r="M1471" s="47">
        <v>0.19</v>
      </c>
      <c r="N1471" s="47"/>
      <c r="O1471" s="47">
        <v>1220.0</v>
      </c>
    </row>
    <row r="1472" ht="14.25" hidden="1" customHeight="1">
      <c r="A1472" s="45" t="s">
        <v>34</v>
      </c>
      <c r="B1472" s="61" t="s">
        <v>476</v>
      </c>
      <c r="C1472" s="45"/>
      <c r="D1472" s="45" t="s">
        <v>2138</v>
      </c>
      <c r="E1472" s="45" t="s">
        <v>2142</v>
      </c>
      <c r="F1472" s="45" t="s">
        <v>2089</v>
      </c>
      <c r="G1472" s="45" t="s">
        <v>2180</v>
      </c>
      <c r="H1472" s="45">
        <v>40.001</v>
      </c>
      <c r="I1472" s="45">
        <v>100.0</v>
      </c>
      <c r="J1472" s="45">
        <v>0.46</v>
      </c>
      <c r="K1472" s="45"/>
      <c r="L1472" s="45"/>
      <c r="M1472" s="45">
        <v>0.19</v>
      </c>
      <c r="N1472" s="45"/>
      <c r="O1472" s="45">
        <v>1221.0</v>
      </c>
    </row>
    <row r="1473" ht="14.25" hidden="1" customHeight="1">
      <c r="A1473" s="47" t="s">
        <v>34</v>
      </c>
      <c r="B1473" s="60" t="s">
        <v>476</v>
      </c>
      <c r="C1473" s="47"/>
      <c r="D1473" s="47" t="s">
        <v>2138</v>
      </c>
      <c r="E1473" s="47" t="s">
        <v>2081</v>
      </c>
      <c r="F1473" s="47" t="s">
        <v>2089</v>
      </c>
      <c r="G1473" s="47" t="s">
        <v>2180</v>
      </c>
      <c r="H1473" s="47">
        <v>40.001</v>
      </c>
      <c r="I1473" s="47">
        <v>100.0</v>
      </c>
      <c r="J1473" s="47">
        <v>0.46</v>
      </c>
      <c r="K1473" s="47"/>
      <c r="L1473" s="47"/>
      <c r="M1473" s="47">
        <v>0.19</v>
      </c>
      <c r="N1473" s="47"/>
      <c r="O1473" s="47">
        <v>1222.0</v>
      </c>
    </row>
    <row r="1474" ht="14.25" hidden="1" customHeight="1">
      <c r="A1474" s="45" t="s">
        <v>34</v>
      </c>
      <c r="B1474" s="61" t="s">
        <v>477</v>
      </c>
      <c r="C1474" s="45"/>
      <c r="D1474" s="45" t="s">
        <v>2138</v>
      </c>
      <c r="E1474" s="45" t="s">
        <v>2139</v>
      </c>
      <c r="F1474" s="45" t="s">
        <v>2089</v>
      </c>
      <c r="G1474" s="45" t="s">
        <v>2180</v>
      </c>
      <c r="H1474" s="45">
        <v>1.0</v>
      </c>
      <c r="I1474" s="45">
        <v>10.0</v>
      </c>
      <c r="J1474" s="45">
        <v>0.57</v>
      </c>
      <c r="K1474" s="45"/>
      <c r="L1474" s="45"/>
      <c r="M1474" s="45">
        <v>0.39</v>
      </c>
      <c r="N1474" s="45"/>
      <c r="O1474" s="45">
        <v>1203.0</v>
      </c>
    </row>
    <row r="1475" ht="14.25" hidden="1" customHeight="1">
      <c r="A1475" s="47" t="s">
        <v>34</v>
      </c>
      <c r="B1475" s="60" t="s">
        <v>477</v>
      </c>
      <c r="C1475" s="47"/>
      <c r="D1475" s="47" t="s">
        <v>2138</v>
      </c>
      <c r="E1475" s="47" t="s">
        <v>2141</v>
      </c>
      <c r="F1475" s="47" t="s">
        <v>2089</v>
      </c>
      <c r="G1475" s="47" t="s">
        <v>2180</v>
      </c>
      <c r="H1475" s="47">
        <v>1.0</v>
      </c>
      <c r="I1475" s="47">
        <v>10.0</v>
      </c>
      <c r="J1475" s="47">
        <v>0.57</v>
      </c>
      <c r="K1475" s="47"/>
      <c r="L1475" s="47"/>
      <c r="M1475" s="47">
        <v>0.39</v>
      </c>
      <c r="N1475" s="47"/>
      <c r="O1475" s="47">
        <v>1204.0</v>
      </c>
    </row>
    <row r="1476" ht="14.25" hidden="1" customHeight="1">
      <c r="A1476" s="45" t="s">
        <v>34</v>
      </c>
      <c r="B1476" s="61" t="s">
        <v>477</v>
      </c>
      <c r="C1476" s="45"/>
      <c r="D1476" s="45" t="s">
        <v>2138</v>
      </c>
      <c r="E1476" s="45" t="s">
        <v>2142</v>
      </c>
      <c r="F1476" s="45" t="s">
        <v>2089</v>
      </c>
      <c r="G1476" s="45" t="s">
        <v>2180</v>
      </c>
      <c r="H1476" s="45">
        <v>1.0</v>
      </c>
      <c r="I1476" s="45">
        <v>10.0</v>
      </c>
      <c r="J1476" s="45">
        <v>0.57</v>
      </c>
      <c r="K1476" s="45"/>
      <c r="L1476" s="45"/>
      <c r="M1476" s="45">
        <v>0.39</v>
      </c>
      <c r="N1476" s="45"/>
      <c r="O1476" s="45">
        <v>1205.0</v>
      </c>
    </row>
    <row r="1477" ht="14.25" hidden="1" customHeight="1">
      <c r="A1477" s="47" t="s">
        <v>34</v>
      </c>
      <c r="B1477" s="60" t="s">
        <v>477</v>
      </c>
      <c r="C1477" s="47"/>
      <c r="D1477" s="47" t="s">
        <v>2138</v>
      </c>
      <c r="E1477" s="47" t="s">
        <v>2081</v>
      </c>
      <c r="F1477" s="47" t="s">
        <v>2089</v>
      </c>
      <c r="G1477" s="47" t="s">
        <v>2180</v>
      </c>
      <c r="H1477" s="47">
        <v>1.0</v>
      </c>
      <c r="I1477" s="47">
        <v>10.0</v>
      </c>
      <c r="J1477" s="47">
        <v>0.57</v>
      </c>
      <c r="K1477" s="47"/>
      <c r="L1477" s="47"/>
      <c r="M1477" s="47">
        <v>0.39</v>
      </c>
      <c r="N1477" s="47"/>
      <c r="O1477" s="47">
        <v>1206.0</v>
      </c>
    </row>
    <row r="1478" ht="14.25" hidden="1" customHeight="1">
      <c r="A1478" s="45" t="s">
        <v>34</v>
      </c>
      <c r="B1478" s="61" t="s">
        <v>477</v>
      </c>
      <c r="C1478" s="45"/>
      <c r="D1478" s="45" t="s">
        <v>2138</v>
      </c>
      <c r="E1478" s="45" t="s">
        <v>2139</v>
      </c>
      <c r="F1478" s="45" t="s">
        <v>2089</v>
      </c>
      <c r="G1478" s="45" t="s">
        <v>2180</v>
      </c>
      <c r="H1478" s="45">
        <v>10.001</v>
      </c>
      <c r="I1478" s="45">
        <v>20.0</v>
      </c>
      <c r="J1478" s="45">
        <v>0.57</v>
      </c>
      <c r="K1478" s="45"/>
      <c r="L1478" s="45"/>
      <c r="M1478" s="45">
        <v>0.39</v>
      </c>
      <c r="N1478" s="45"/>
      <c r="O1478" s="45">
        <v>1207.0</v>
      </c>
    </row>
    <row r="1479" ht="14.25" hidden="1" customHeight="1">
      <c r="A1479" s="47" t="s">
        <v>34</v>
      </c>
      <c r="B1479" s="60" t="s">
        <v>477</v>
      </c>
      <c r="C1479" s="47"/>
      <c r="D1479" s="47" t="s">
        <v>2138</v>
      </c>
      <c r="E1479" s="47" t="s">
        <v>2141</v>
      </c>
      <c r="F1479" s="47" t="s">
        <v>2089</v>
      </c>
      <c r="G1479" s="47" t="s">
        <v>2180</v>
      </c>
      <c r="H1479" s="47">
        <v>10.001</v>
      </c>
      <c r="I1479" s="47">
        <v>20.0</v>
      </c>
      <c r="J1479" s="47">
        <v>0.57</v>
      </c>
      <c r="K1479" s="47"/>
      <c r="L1479" s="47"/>
      <c r="M1479" s="47">
        <v>0.39</v>
      </c>
      <c r="N1479" s="47"/>
      <c r="O1479" s="47">
        <v>1208.0</v>
      </c>
    </row>
    <row r="1480" ht="14.25" hidden="1" customHeight="1">
      <c r="A1480" s="45" t="s">
        <v>34</v>
      </c>
      <c r="B1480" s="61" t="s">
        <v>477</v>
      </c>
      <c r="C1480" s="45"/>
      <c r="D1480" s="45" t="s">
        <v>2138</v>
      </c>
      <c r="E1480" s="45" t="s">
        <v>2142</v>
      </c>
      <c r="F1480" s="45" t="s">
        <v>2089</v>
      </c>
      <c r="G1480" s="45" t="s">
        <v>2180</v>
      </c>
      <c r="H1480" s="45">
        <v>10.001</v>
      </c>
      <c r="I1480" s="45">
        <v>20.0</v>
      </c>
      <c r="J1480" s="45">
        <v>0.57</v>
      </c>
      <c r="K1480" s="45"/>
      <c r="L1480" s="45"/>
      <c r="M1480" s="45">
        <v>0.39</v>
      </c>
      <c r="N1480" s="45"/>
      <c r="O1480" s="45">
        <v>1209.0</v>
      </c>
    </row>
    <row r="1481" ht="14.25" hidden="1" customHeight="1">
      <c r="A1481" s="47" t="s">
        <v>34</v>
      </c>
      <c r="B1481" s="60" t="s">
        <v>477</v>
      </c>
      <c r="C1481" s="47"/>
      <c r="D1481" s="47" t="s">
        <v>2138</v>
      </c>
      <c r="E1481" s="47" t="s">
        <v>2081</v>
      </c>
      <c r="F1481" s="47" t="s">
        <v>2089</v>
      </c>
      <c r="G1481" s="47" t="s">
        <v>2180</v>
      </c>
      <c r="H1481" s="47">
        <v>10.001</v>
      </c>
      <c r="I1481" s="47">
        <v>20.0</v>
      </c>
      <c r="J1481" s="47">
        <v>0.57</v>
      </c>
      <c r="K1481" s="47"/>
      <c r="L1481" s="47"/>
      <c r="M1481" s="47">
        <v>0.39</v>
      </c>
      <c r="N1481" s="47"/>
      <c r="O1481" s="47">
        <v>1210.0</v>
      </c>
    </row>
    <row r="1482" ht="14.25" hidden="1" customHeight="1">
      <c r="A1482" s="45" t="s">
        <v>34</v>
      </c>
      <c r="B1482" s="61" t="s">
        <v>477</v>
      </c>
      <c r="C1482" s="45"/>
      <c r="D1482" s="45" t="s">
        <v>2138</v>
      </c>
      <c r="E1482" s="45" t="s">
        <v>2139</v>
      </c>
      <c r="F1482" s="45" t="s">
        <v>2089</v>
      </c>
      <c r="G1482" s="45" t="s">
        <v>2180</v>
      </c>
      <c r="H1482" s="45">
        <v>20.001</v>
      </c>
      <c r="I1482" s="45">
        <v>30.0</v>
      </c>
      <c r="J1482" s="45">
        <v>0.57</v>
      </c>
      <c r="K1482" s="45"/>
      <c r="L1482" s="45"/>
      <c r="M1482" s="45">
        <v>0.25</v>
      </c>
      <c r="N1482" s="45"/>
      <c r="O1482" s="45">
        <v>1211.0</v>
      </c>
    </row>
    <row r="1483" ht="14.25" hidden="1" customHeight="1">
      <c r="A1483" s="47" t="s">
        <v>34</v>
      </c>
      <c r="B1483" s="60" t="s">
        <v>477</v>
      </c>
      <c r="C1483" s="47"/>
      <c r="D1483" s="47" t="s">
        <v>2138</v>
      </c>
      <c r="E1483" s="47" t="s">
        <v>2141</v>
      </c>
      <c r="F1483" s="47" t="s">
        <v>2089</v>
      </c>
      <c r="G1483" s="47" t="s">
        <v>2180</v>
      </c>
      <c r="H1483" s="47">
        <v>20.001</v>
      </c>
      <c r="I1483" s="47">
        <v>30.0</v>
      </c>
      <c r="J1483" s="47">
        <v>0.57</v>
      </c>
      <c r="K1483" s="47"/>
      <c r="L1483" s="47"/>
      <c r="M1483" s="47">
        <v>0.25</v>
      </c>
      <c r="N1483" s="47"/>
      <c r="O1483" s="47">
        <v>1212.0</v>
      </c>
    </row>
    <row r="1484" ht="14.25" hidden="1" customHeight="1">
      <c r="A1484" s="45" t="s">
        <v>34</v>
      </c>
      <c r="B1484" s="61" t="s">
        <v>477</v>
      </c>
      <c r="C1484" s="45"/>
      <c r="D1484" s="45" t="s">
        <v>2138</v>
      </c>
      <c r="E1484" s="45" t="s">
        <v>2142</v>
      </c>
      <c r="F1484" s="45" t="s">
        <v>2089</v>
      </c>
      <c r="G1484" s="45" t="s">
        <v>2180</v>
      </c>
      <c r="H1484" s="45">
        <v>20.001</v>
      </c>
      <c r="I1484" s="45">
        <v>30.0</v>
      </c>
      <c r="J1484" s="45">
        <v>0.57</v>
      </c>
      <c r="K1484" s="45"/>
      <c r="L1484" s="45"/>
      <c r="M1484" s="45">
        <v>0.25</v>
      </c>
      <c r="N1484" s="45"/>
      <c r="O1484" s="45">
        <v>1213.0</v>
      </c>
    </row>
    <row r="1485" ht="14.25" hidden="1" customHeight="1">
      <c r="A1485" s="47" t="s">
        <v>34</v>
      </c>
      <c r="B1485" s="60" t="s">
        <v>477</v>
      </c>
      <c r="C1485" s="47"/>
      <c r="D1485" s="47" t="s">
        <v>2138</v>
      </c>
      <c r="E1485" s="47" t="s">
        <v>2081</v>
      </c>
      <c r="F1485" s="47" t="s">
        <v>2089</v>
      </c>
      <c r="G1485" s="47" t="s">
        <v>2180</v>
      </c>
      <c r="H1485" s="47">
        <v>20.001</v>
      </c>
      <c r="I1485" s="47">
        <v>30.0</v>
      </c>
      <c r="J1485" s="47">
        <v>0.57</v>
      </c>
      <c r="K1485" s="47"/>
      <c r="L1485" s="47"/>
      <c r="M1485" s="47">
        <v>0.25</v>
      </c>
      <c r="N1485" s="47"/>
      <c r="O1485" s="47">
        <v>1214.0</v>
      </c>
    </row>
    <row r="1486" ht="14.25" hidden="1" customHeight="1">
      <c r="A1486" s="45" t="s">
        <v>34</v>
      </c>
      <c r="B1486" s="61" t="s">
        <v>477</v>
      </c>
      <c r="C1486" s="45"/>
      <c r="D1486" s="45" t="s">
        <v>2138</v>
      </c>
      <c r="E1486" s="45" t="s">
        <v>2139</v>
      </c>
      <c r="F1486" s="45" t="s">
        <v>2089</v>
      </c>
      <c r="G1486" s="45" t="s">
        <v>2180</v>
      </c>
      <c r="H1486" s="45">
        <v>30.001</v>
      </c>
      <c r="I1486" s="45">
        <v>40.0</v>
      </c>
      <c r="J1486" s="45">
        <v>0.57</v>
      </c>
      <c r="K1486" s="45"/>
      <c r="L1486" s="45"/>
      <c r="M1486" s="45">
        <v>0.25</v>
      </c>
      <c r="N1486" s="45"/>
      <c r="O1486" s="45">
        <v>1215.0</v>
      </c>
    </row>
    <row r="1487" ht="14.25" hidden="1" customHeight="1">
      <c r="A1487" s="47" t="s">
        <v>34</v>
      </c>
      <c r="B1487" s="60" t="s">
        <v>477</v>
      </c>
      <c r="C1487" s="47"/>
      <c r="D1487" s="47" t="s">
        <v>2138</v>
      </c>
      <c r="E1487" s="47" t="s">
        <v>2141</v>
      </c>
      <c r="F1487" s="47" t="s">
        <v>2089</v>
      </c>
      <c r="G1487" s="47" t="s">
        <v>2180</v>
      </c>
      <c r="H1487" s="47">
        <v>30.001</v>
      </c>
      <c r="I1487" s="47">
        <v>40.0</v>
      </c>
      <c r="J1487" s="47">
        <v>0.57</v>
      </c>
      <c r="K1487" s="47"/>
      <c r="L1487" s="47"/>
      <c r="M1487" s="47">
        <v>0.25</v>
      </c>
      <c r="N1487" s="47"/>
      <c r="O1487" s="47">
        <v>1216.0</v>
      </c>
    </row>
    <row r="1488" ht="14.25" hidden="1" customHeight="1">
      <c r="A1488" s="45" t="s">
        <v>34</v>
      </c>
      <c r="B1488" s="61" t="s">
        <v>477</v>
      </c>
      <c r="C1488" s="45"/>
      <c r="D1488" s="45" t="s">
        <v>2138</v>
      </c>
      <c r="E1488" s="45" t="s">
        <v>2142</v>
      </c>
      <c r="F1488" s="45" t="s">
        <v>2089</v>
      </c>
      <c r="G1488" s="45" t="s">
        <v>2180</v>
      </c>
      <c r="H1488" s="45">
        <v>30.001</v>
      </c>
      <c r="I1488" s="45">
        <v>40.0</v>
      </c>
      <c r="J1488" s="45">
        <v>0.57</v>
      </c>
      <c r="K1488" s="45"/>
      <c r="L1488" s="45"/>
      <c r="M1488" s="45">
        <v>0.25</v>
      </c>
      <c r="N1488" s="45"/>
      <c r="O1488" s="45">
        <v>1217.0</v>
      </c>
    </row>
    <row r="1489" ht="14.25" hidden="1" customHeight="1">
      <c r="A1489" s="47" t="s">
        <v>34</v>
      </c>
      <c r="B1489" s="60" t="s">
        <v>477</v>
      </c>
      <c r="C1489" s="47"/>
      <c r="D1489" s="47" t="s">
        <v>2138</v>
      </c>
      <c r="E1489" s="47" t="s">
        <v>2081</v>
      </c>
      <c r="F1489" s="47" t="s">
        <v>2089</v>
      </c>
      <c r="G1489" s="47" t="s">
        <v>2180</v>
      </c>
      <c r="H1489" s="47">
        <v>30.001</v>
      </c>
      <c r="I1489" s="47">
        <v>40.0</v>
      </c>
      <c r="J1489" s="47">
        <v>0.57</v>
      </c>
      <c r="K1489" s="47"/>
      <c r="L1489" s="47"/>
      <c r="M1489" s="47">
        <v>0.25</v>
      </c>
      <c r="N1489" s="47"/>
      <c r="O1489" s="47">
        <v>1218.0</v>
      </c>
    </row>
    <row r="1490" ht="14.25" hidden="1" customHeight="1">
      <c r="A1490" s="45" t="s">
        <v>34</v>
      </c>
      <c r="B1490" s="61" t="s">
        <v>477</v>
      </c>
      <c r="C1490" s="45"/>
      <c r="D1490" s="45" t="s">
        <v>2138</v>
      </c>
      <c r="E1490" s="45" t="s">
        <v>2139</v>
      </c>
      <c r="F1490" s="45" t="s">
        <v>2089</v>
      </c>
      <c r="G1490" s="45" t="s">
        <v>2180</v>
      </c>
      <c r="H1490" s="45">
        <v>40.001</v>
      </c>
      <c r="I1490" s="45">
        <v>100.0</v>
      </c>
      <c r="J1490" s="45">
        <v>0.46</v>
      </c>
      <c r="K1490" s="45"/>
      <c r="L1490" s="45"/>
      <c r="M1490" s="45">
        <v>0.19</v>
      </c>
      <c r="N1490" s="45"/>
      <c r="O1490" s="45">
        <v>1219.0</v>
      </c>
    </row>
    <row r="1491" ht="14.25" hidden="1" customHeight="1">
      <c r="A1491" s="47" t="s">
        <v>34</v>
      </c>
      <c r="B1491" s="60" t="s">
        <v>477</v>
      </c>
      <c r="C1491" s="47"/>
      <c r="D1491" s="47" t="s">
        <v>2138</v>
      </c>
      <c r="E1491" s="47" t="s">
        <v>2141</v>
      </c>
      <c r="F1491" s="47" t="s">
        <v>2089</v>
      </c>
      <c r="G1491" s="47" t="s">
        <v>2180</v>
      </c>
      <c r="H1491" s="47">
        <v>40.001</v>
      </c>
      <c r="I1491" s="47">
        <v>100.0</v>
      </c>
      <c r="J1491" s="47">
        <v>0.46</v>
      </c>
      <c r="K1491" s="47"/>
      <c r="L1491" s="47"/>
      <c r="M1491" s="47">
        <v>0.19</v>
      </c>
      <c r="N1491" s="47"/>
      <c r="O1491" s="47">
        <v>1220.0</v>
      </c>
    </row>
    <row r="1492" ht="14.25" hidden="1" customHeight="1">
      <c r="A1492" s="45" t="s">
        <v>34</v>
      </c>
      <c r="B1492" s="61" t="s">
        <v>477</v>
      </c>
      <c r="C1492" s="45"/>
      <c r="D1492" s="45" t="s">
        <v>2138</v>
      </c>
      <c r="E1492" s="45" t="s">
        <v>2142</v>
      </c>
      <c r="F1492" s="45" t="s">
        <v>2089</v>
      </c>
      <c r="G1492" s="45" t="s">
        <v>2180</v>
      </c>
      <c r="H1492" s="45">
        <v>40.001</v>
      </c>
      <c r="I1492" s="45">
        <v>100.0</v>
      </c>
      <c r="J1492" s="45">
        <v>0.46</v>
      </c>
      <c r="K1492" s="45"/>
      <c r="L1492" s="45"/>
      <c r="M1492" s="45">
        <v>0.19</v>
      </c>
      <c r="N1492" s="45"/>
      <c r="O1492" s="45">
        <v>1221.0</v>
      </c>
    </row>
    <row r="1493" ht="14.25" hidden="1" customHeight="1">
      <c r="A1493" s="47" t="s">
        <v>34</v>
      </c>
      <c r="B1493" s="60" t="s">
        <v>477</v>
      </c>
      <c r="C1493" s="47"/>
      <c r="D1493" s="47" t="s">
        <v>2138</v>
      </c>
      <c r="E1493" s="47" t="s">
        <v>2081</v>
      </c>
      <c r="F1493" s="47" t="s">
        <v>2089</v>
      </c>
      <c r="G1493" s="47" t="s">
        <v>2180</v>
      </c>
      <c r="H1493" s="47">
        <v>40.001</v>
      </c>
      <c r="I1493" s="47">
        <v>100.0</v>
      </c>
      <c r="J1493" s="47">
        <v>0.46</v>
      </c>
      <c r="K1493" s="47"/>
      <c r="L1493" s="47"/>
      <c r="M1493" s="47">
        <v>0.19</v>
      </c>
      <c r="N1493" s="47"/>
      <c r="O1493" s="47">
        <v>1222.0</v>
      </c>
    </row>
    <row r="1494" ht="14.25" hidden="1" customHeight="1">
      <c r="A1494" s="45" t="s">
        <v>34</v>
      </c>
      <c r="B1494" s="61" t="s">
        <v>478</v>
      </c>
      <c r="C1494" s="45"/>
      <c r="D1494" s="45" t="s">
        <v>2138</v>
      </c>
      <c r="E1494" s="45" t="s">
        <v>2139</v>
      </c>
      <c r="F1494" s="45" t="s">
        <v>2089</v>
      </c>
      <c r="G1494" s="61" t="s">
        <v>2167</v>
      </c>
      <c r="H1494" s="45">
        <v>1.0</v>
      </c>
      <c r="I1494" s="45">
        <v>10.0</v>
      </c>
      <c r="J1494" s="61">
        <v>1.22</v>
      </c>
      <c r="K1494" s="45"/>
      <c r="L1494" s="45"/>
      <c r="M1494" s="61">
        <v>0.61</v>
      </c>
      <c r="N1494" s="45"/>
      <c r="O1494" s="45">
        <v>1203.0</v>
      </c>
    </row>
    <row r="1495" ht="14.25" hidden="1" customHeight="1">
      <c r="A1495" s="47" t="s">
        <v>34</v>
      </c>
      <c r="B1495" s="60" t="s">
        <v>478</v>
      </c>
      <c r="C1495" s="47"/>
      <c r="D1495" s="47" t="s">
        <v>2138</v>
      </c>
      <c r="E1495" s="47" t="s">
        <v>2141</v>
      </c>
      <c r="F1495" s="47" t="s">
        <v>2089</v>
      </c>
      <c r="G1495" s="61" t="s">
        <v>2167</v>
      </c>
      <c r="H1495" s="47">
        <v>1.0</v>
      </c>
      <c r="I1495" s="47">
        <v>10.0</v>
      </c>
      <c r="J1495" s="61">
        <v>1.22</v>
      </c>
      <c r="K1495" s="47"/>
      <c r="L1495" s="47"/>
      <c r="M1495" s="61">
        <v>0.61</v>
      </c>
      <c r="N1495" s="47"/>
      <c r="O1495" s="47">
        <v>1204.0</v>
      </c>
    </row>
    <row r="1496" ht="14.25" hidden="1" customHeight="1">
      <c r="A1496" s="45" t="s">
        <v>34</v>
      </c>
      <c r="B1496" s="61" t="s">
        <v>478</v>
      </c>
      <c r="C1496" s="45"/>
      <c r="D1496" s="45" t="s">
        <v>2138</v>
      </c>
      <c r="E1496" s="45" t="s">
        <v>2142</v>
      </c>
      <c r="F1496" s="45" t="s">
        <v>2089</v>
      </c>
      <c r="G1496" s="61" t="s">
        <v>2167</v>
      </c>
      <c r="H1496" s="45">
        <v>1.0</v>
      </c>
      <c r="I1496" s="45">
        <v>10.0</v>
      </c>
      <c r="J1496" s="61">
        <v>1.22</v>
      </c>
      <c r="K1496" s="45"/>
      <c r="L1496" s="45"/>
      <c r="M1496" s="61">
        <v>0.61</v>
      </c>
      <c r="N1496" s="45"/>
      <c r="O1496" s="45">
        <v>1205.0</v>
      </c>
    </row>
    <row r="1497" ht="14.25" hidden="1" customHeight="1">
      <c r="A1497" s="47" t="s">
        <v>34</v>
      </c>
      <c r="B1497" s="60" t="s">
        <v>478</v>
      </c>
      <c r="C1497" s="47"/>
      <c r="D1497" s="47" t="s">
        <v>2138</v>
      </c>
      <c r="E1497" s="47" t="s">
        <v>2081</v>
      </c>
      <c r="F1497" s="47" t="s">
        <v>2089</v>
      </c>
      <c r="G1497" s="61" t="s">
        <v>2167</v>
      </c>
      <c r="H1497" s="47">
        <v>1.0</v>
      </c>
      <c r="I1497" s="47">
        <v>10.0</v>
      </c>
      <c r="J1497" s="61">
        <v>1.22</v>
      </c>
      <c r="K1497" s="47"/>
      <c r="L1497" s="47"/>
      <c r="M1497" s="61">
        <v>0.61</v>
      </c>
      <c r="N1497" s="47"/>
      <c r="O1497" s="47">
        <v>1206.0</v>
      </c>
    </row>
    <row r="1498" ht="14.25" hidden="1" customHeight="1">
      <c r="A1498" s="45" t="s">
        <v>34</v>
      </c>
      <c r="B1498" s="61" t="s">
        <v>478</v>
      </c>
      <c r="C1498" s="45"/>
      <c r="D1498" s="45" t="s">
        <v>2138</v>
      </c>
      <c r="E1498" s="45" t="s">
        <v>2139</v>
      </c>
      <c r="F1498" s="45" t="s">
        <v>2089</v>
      </c>
      <c r="G1498" s="61" t="s">
        <v>2167</v>
      </c>
      <c r="H1498" s="45">
        <v>10.001</v>
      </c>
      <c r="I1498" s="45">
        <v>20.0</v>
      </c>
      <c r="J1498" s="61">
        <v>1.22</v>
      </c>
      <c r="K1498" s="45"/>
      <c r="L1498" s="45"/>
      <c r="M1498" s="61">
        <v>0.61</v>
      </c>
      <c r="N1498" s="45"/>
      <c r="O1498" s="45">
        <v>1207.0</v>
      </c>
    </row>
    <row r="1499" ht="14.25" hidden="1" customHeight="1">
      <c r="A1499" s="47" t="s">
        <v>34</v>
      </c>
      <c r="B1499" s="60" t="s">
        <v>478</v>
      </c>
      <c r="C1499" s="47"/>
      <c r="D1499" s="47" t="s">
        <v>2138</v>
      </c>
      <c r="E1499" s="47" t="s">
        <v>2141</v>
      </c>
      <c r="F1499" s="47" t="s">
        <v>2089</v>
      </c>
      <c r="G1499" s="61" t="s">
        <v>2167</v>
      </c>
      <c r="H1499" s="47">
        <v>10.001</v>
      </c>
      <c r="I1499" s="47">
        <v>20.0</v>
      </c>
      <c r="J1499" s="61">
        <v>1.22</v>
      </c>
      <c r="K1499" s="47"/>
      <c r="L1499" s="47"/>
      <c r="M1499" s="61">
        <v>0.61</v>
      </c>
      <c r="N1499" s="47"/>
      <c r="O1499" s="47">
        <v>1208.0</v>
      </c>
    </row>
    <row r="1500" ht="14.25" hidden="1" customHeight="1">
      <c r="A1500" s="45" t="s">
        <v>34</v>
      </c>
      <c r="B1500" s="61" t="s">
        <v>478</v>
      </c>
      <c r="C1500" s="45"/>
      <c r="D1500" s="45" t="s">
        <v>2138</v>
      </c>
      <c r="E1500" s="45" t="s">
        <v>2142</v>
      </c>
      <c r="F1500" s="45" t="s">
        <v>2089</v>
      </c>
      <c r="G1500" s="61" t="s">
        <v>2167</v>
      </c>
      <c r="H1500" s="45">
        <v>10.001</v>
      </c>
      <c r="I1500" s="45">
        <v>20.0</v>
      </c>
      <c r="J1500" s="61">
        <v>1.22</v>
      </c>
      <c r="K1500" s="45"/>
      <c r="L1500" s="45"/>
      <c r="M1500" s="61">
        <v>0.61</v>
      </c>
      <c r="N1500" s="45"/>
      <c r="O1500" s="45">
        <v>1209.0</v>
      </c>
    </row>
    <row r="1501" ht="14.25" hidden="1" customHeight="1">
      <c r="A1501" s="47" t="s">
        <v>34</v>
      </c>
      <c r="B1501" s="60" t="s">
        <v>478</v>
      </c>
      <c r="C1501" s="47"/>
      <c r="D1501" s="47" t="s">
        <v>2138</v>
      </c>
      <c r="E1501" s="47" t="s">
        <v>2081</v>
      </c>
      <c r="F1501" s="47" t="s">
        <v>2089</v>
      </c>
      <c r="G1501" s="61" t="s">
        <v>2167</v>
      </c>
      <c r="H1501" s="47">
        <v>10.001</v>
      </c>
      <c r="I1501" s="47">
        <v>20.0</v>
      </c>
      <c r="J1501" s="61">
        <v>1.22</v>
      </c>
      <c r="K1501" s="47"/>
      <c r="L1501" s="47"/>
      <c r="M1501" s="61">
        <v>0.61</v>
      </c>
      <c r="N1501" s="47"/>
      <c r="O1501" s="47">
        <v>1210.0</v>
      </c>
    </row>
    <row r="1502" ht="14.25" hidden="1" customHeight="1">
      <c r="A1502" s="45" t="s">
        <v>34</v>
      </c>
      <c r="B1502" s="61" t="s">
        <v>478</v>
      </c>
      <c r="C1502" s="45"/>
      <c r="D1502" s="45" t="s">
        <v>2138</v>
      </c>
      <c r="E1502" s="45" t="s">
        <v>2139</v>
      </c>
      <c r="F1502" s="45" t="s">
        <v>2089</v>
      </c>
      <c r="G1502" s="61" t="s">
        <v>2168</v>
      </c>
      <c r="H1502" s="45">
        <v>20.001</v>
      </c>
      <c r="I1502" s="45">
        <v>30.0</v>
      </c>
      <c r="J1502" s="61">
        <v>1.22</v>
      </c>
      <c r="K1502" s="45"/>
      <c r="L1502" s="45"/>
      <c r="M1502" s="61">
        <v>0.39</v>
      </c>
      <c r="N1502" s="45"/>
      <c r="O1502" s="45">
        <v>1211.0</v>
      </c>
    </row>
    <row r="1503" ht="14.25" hidden="1" customHeight="1">
      <c r="A1503" s="47" t="s">
        <v>34</v>
      </c>
      <c r="B1503" s="60" t="s">
        <v>478</v>
      </c>
      <c r="C1503" s="47"/>
      <c r="D1503" s="47" t="s">
        <v>2138</v>
      </c>
      <c r="E1503" s="47" t="s">
        <v>2141</v>
      </c>
      <c r="F1503" s="47" t="s">
        <v>2089</v>
      </c>
      <c r="G1503" s="61" t="s">
        <v>2168</v>
      </c>
      <c r="H1503" s="47">
        <v>20.001</v>
      </c>
      <c r="I1503" s="47">
        <v>30.0</v>
      </c>
      <c r="J1503" s="61">
        <v>1.22</v>
      </c>
      <c r="K1503" s="47"/>
      <c r="L1503" s="47"/>
      <c r="M1503" s="61">
        <v>0.39</v>
      </c>
      <c r="N1503" s="47"/>
      <c r="O1503" s="47">
        <v>1212.0</v>
      </c>
    </row>
    <row r="1504" ht="14.25" hidden="1" customHeight="1">
      <c r="A1504" s="45" t="s">
        <v>34</v>
      </c>
      <c r="B1504" s="61" t="s">
        <v>478</v>
      </c>
      <c r="C1504" s="45"/>
      <c r="D1504" s="45" t="s">
        <v>2138</v>
      </c>
      <c r="E1504" s="45" t="s">
        <v>2142</v>
      </c>
      <c r="F1504" s="45" t="s">
        <v>2089</v>
      </c>
      <c r="G1504" s="61" t="s">
        <v>2168</v>
      </c>
      <c r="H1504" s="45">
        <v>20.001</v>
      </c>
      <c r="I1504" s="45">
        <v>30.0</v>
      </c>
      <c r="J1504" s="61">
        <v>1.22</v>
      </c>
      <c r="K1504" s="45"/>
      <c r="L1504" s="45"/>
      <c r="M1504" s="61">
        <v>0.39</v>
      </c>
      <c r="N1504" s="45"/>
      <c r="O1504" s="45">
        <v>1213.0</v>
      </c>
    </row>
    <row r="1505" ht="14.25" hidden="1" customHeight="1">
      <c r="A1505" s="47" t="s">
        <v>34</v>
      </c>
      <c r="B1505" s="60" t="s">
        <v>478</v>
      </c>
      <c r="C1505" s="47"/>
      <c r="D1505" s="47" t="s">
        <v>2138</v>
      </c>
      <c r="E1505" s="47" t="s">
        <v>2081</v>
      </c>
      <c r="F1505" s="47" t="s">
        <v>2089</v>
      </c>
      <c r="G1505" s="61" t="s">
        <v>2168</v>
      </c>
      <c r="H1505" s="47">
        <v>20.001</v>
      </c>
      <c r="I1505" s="47">
        <v>30.0</v>
      </c>
      <c r="J1505" s="61">
        <v>1.22</v>
      </c>
      <c r="K1505" s="47"/>
      <c r="L1505" s="47"/>
      <c r="M1505" s="61">
        <v>0.39</v>
      </c>
      <c r="N1505" s="47"/>
      <c r="O1505" s="47">
        <v>1214.0</v>
      </c>
    </row>
    <row r="1506" ht="14.25" hidden="1" customHeight="1">
      <c r="A1506" s="45" t="s">
        <v>34</v>
      </c>
      <c r="B1506" s="61" t="s">
        <v>478</v>
      </c>
      <c r="C1506" s="45"/>
      <c r="D1506" s="45" t="s">
        <v>2138</v>
      </c>
      <c r="E1506" s="45" t="s">
        <v>2139</v>
      </c>
      <c r="F1506" s="45" t="s">
        <v>2089</v>
      </c>
      <c r="G1506" s="61" t="s">
        <v>2169</v>
      </c>
      <c r="H1506" s="45">
        <v>30.001</v>
      </c>
      <c r="I1506" s="45">
        <v>40.0</v>
      </c>
      <c r="J1506" s="61">
        <v>1.22</v>
      </c>
      <c r="K1506" s="45"/>
      <c r="L1506" s="45"/>
      <c r="M1506" s="61">
        <v>0.34</v>
      </c>
      <c r="N1506" s="45"/>
      <c r="O1506" s="45">
        <v>1215.0</v>
      </c>
    </row>
    <row r="1507" ht="14.25" hidden="1" customHeight="1">
      <c r="A1507" s="47" t="s">
        <v>34</v>
      </c>
      <c r="B1507" s="60" t="s">
        <v>478</v>
      </c>
      <c r="C1507" s="47"/>
      <c r="D1507" s="47" t="s">
        <v>2138</v>
      </c>
      <c r="E1507" s="47" t="s">
        <v>2141</v>
      </c>
      <c r="F1507" s="47" t="s">
        <v>2089</v>
      </c>
      <c r="G1507" s="61" t="s">
        <v>2169</v>
      </c>
      <c r="H1507" s="47">
        <v>30.001</v>
      </c>
      <c r="I1507" s="47">
        <v>40.0</v>
      </c>
      <c r="J1507" s="61">
        <v>1.22</v>
      </c>
      <c r="K1507" s="47"/>
      <c r="L1507" s="47"/>
      <c r="M1507" s="61">
        <v>0.34</v>
      </c>
      <c r="N1507" s="47"/>
      <c r="O1507" s="47">
        <v>1216.0</v>
      </c>
    </row>
    <row r="1508" ht="14.25" hidden="1" customHeight="1">
      <c r="A1508" s="45" t="s">
        <v>34</v>
      </c>
      <c r="B1508" s="61" t="s">
        <v>478</v>
      </c>
      <c r="C1508" s="45"/>
      <c r="D1508" s="45" t="s">
        <v>2138</v>
      </c>
      <c r="E1508" s="45" t="s">
        <v>2142</v>
      </c>
      <c r="F1508" s="45" t="s">
        <v>2089</v>
      </c>
      <c r="G1508" s="61" t="s">
        <v>2169</v>
      </c>
      <c r="H1508" s="45">
        <v>30.001</v>
      </c>
      <c r="I1508" s="45">
        <v>40.0</v>
      </c>
      <c r="J1508" s="61">
        <v>1.22</v>
      </c>
      <c r="K1508" s="45"/>
      <c r="L1508" s="45"/>
      <c r="M1508" s="61">
        <v>0.34</v>
      </c>
      <c r="N1508" s="45"/>
      <c r="O1508" s="45">
        <v>1217.0</v>
      </c>
    </row>
    <row r="1509" ht="14.25" hidden="1" customHeight="1">
      <c r="A1509" s="47" t="s">
        <v>34</v>
      </c>
      <c r="B1509" s="60" t="s">
        <v>478</v>
      </c>
      <c r="C1509" s="47"/>
      <c r="D1509" s="47" t="s">
        <v>2138</v>
      </c>
      <c r="E1509" s="47" t="s">
        <v>2081</v>
      </c>
      <c r="F1509" s="47" t="s">
        <v>2089</v>
      </c>
      <c r="G1509" s="61" t="s">
        <v>2169</v>
      </c>
      <c r="H1509" s="47">
        <v>30.001</v>
      </c>
      <c r="I1509" s="47">
        <v>40.0</v>
      </c>
      <c r="J1509" s="61">
        <v>1.22</v>
      </c>
      <c r="K1509" s="47"/>
      <c r="L1509" s="47"/>
      <c r="M1509" s="61">
        <v>0.34</v>
      </c>
      <c r="N1509" s="47"/>
      <c r="O1509" s="47">
        <v>1218.0</v>
      </c>
    </row>
    <row r="1510" ht="14.25" hidden="1" customHeight="1">
      <c r="A1510" s="45" t="s">
        <v>34</v>
      </c>
      <c r="B1510" s="61" t="s">
        <v>478</v>
      </c>
      <c r="C1510" s="45"/>
      <c r="D1510" s="45" t="s">
        <v>2138</v>
      </c>
      <c r="E1510" s="45" t="s">
        <v>2139</v>
      </c>
      <c r="F1510" s="45" t="s">
        <v>2089</v>
      </c>
      <c r="G1510" s="61" t="s">
        <v>2159</v>
      </c>
      <c r="H1510" s="45">
        <v>40.001</v>
      </c>
      <c r="I1510" s="45">
        <v>100.0</v>
      </c>
      <c r="J1510" s="61">
        <v>0.72</v>
      </c>
      <c r="K1510" s="45"/>
      <c r="L1510" s="45"/>
      <c r="M1510" s="61">
        <v>0.25</v>
      </c>
      <c r="N1510" s="45"/>
      <c r="O1510" s="45">
        <v>1219.0</v>
      </c>
    </row>
    <row r="1511" ht="14.25" hidden="1" customHeight="1">
      <c r="A1511" s="47" t="s">
        <v>34</v>
      </c>
      <c r="B1511" s="60" t="s">
        <v>478</v>
      </c>
      <c r="C1511" s="47"/>
      <c r="D1511" s="47" t="s">
        <v>2138</v>
      </c>
      <c r="E1511" s="47" t="s">
        <v>2141</v>
      </c>
      <c r="F1511" s="47" t="s">
        <v>2089</v>
      </c>
      <c r="G1511" s="61" t="s">
        <v>2159</v>
      </c>
      <c r="H1511" s="47">
        <v>40.001</v>
      </c>
      <c r="I1511" s="47">
        <v>100.0</v>
      </c>
      <c r="J1511" s="61">
        <v>0.72</v>
      </c>
      <c r="K1511" s="47"/>
      <c r="L1511" s="47"/>
      <c r="M1511" s="61">
        <v>0.25</v>
      </c>
      <c r="N1511" s="47"/>
      <c r="O1511" s="47">
        <v>1220.0</v>
      </c>
    </row>
    <row r="1512" ht="14.25" hidden="1" customHeight="1">
      <c r="A1512" s="45" t="s">
        <v>34</v>
      </c>
      <c r="B1512" s="61" t="s">
        <v>478</v>
      </c>
      <c r="C1512" s="45"/>
      <c r="D1512" s="45" t="s">
        <v>2138</v>
      </c>
      <c r="E1512" s="45" t="s">
        <v>2142</v>
      </c>
      <c r="F1512" s="45" t="s">
        <v>2089</v>
      </c>
      <c r="G1512" s="61" t="s">
        <v>2159</v>
      </c>
      <c r="H1512" s="45">
        <v>40.001</v>
      </c>
      <c r="I1512" s="45">
        <v>100.0</v>
      </c>
      <c r="J1512" s="61">
        <v>0.72</v>
      </c>
      <c r="K1512" s="45"/>
      <c r="L1512" s="45"/>
      <c r="M1512" s="61">
        <v>0.25</v>
      </c>
      <c r="N1512" s="45"/>
      <c r="O1512" s="45">
        <v>1221.0</v>
      </c>
    </row>
    <row r="1513" ht="14.25" hidden="1" customHeight="1">
      <c r="A1513" s="47" t="s">
        <v>34</v>
      </c>
      <c r="B1513" s="60" t="s">
        <v>478</v>
      </c>
      <c r="C1513" s="47"/>
      <c r="D1513" s="47" t="s">
        <v>2138</v>
      </c>
      <c r="E1513" s="47" t="s">
        <v>2081</v>
      </c>
      <c r="F1513" s="47" t="s">
        <v>2089</v>
      </c>
      <c r="G1513" s="61" t="s">
        <v>2159</v>
      </c>
      <c r="H1513" s="47">
        <v>40.001</v>
      </c>
      <c r="I1513" s="47">
        <v>100.0</v>
      </c>
      <c r="J1513" s="61">
        <v>0.72</v>
      </c>
      <c r="K1513" s="47"/>
      <c r="L1513" s="47"/>
      <c r="M1513" s="61">
        <v>0.25</v>
      </c>
      <c r="N1513" s="47"/>
      <c r="O1513" s="47">
        <v>1222.0</v>
      </c>
    </row>
    <row r="1514" ht="14.25" hidden="1" customHeight="1">
      <c r="A1514" s="45" t="s">
        <v>38</v>
      </c>
      <c r="B1514" s="45" t="s">
        <v>475</v>
      </c>
      <c r="C1514" s="45"/>
      <c r="D1514" s="45" t="s">
        <v>2126</v>
      </c>
      <c r="E1514" s="45" t="s">
        <v>2101</v>
      </c>
      <c r="F1514" s="45" t="s">
        <v>2089</v>
      </c>
      <c r="G1514" s="93" t="s">
        <v>2143</v>
      </c>
      <c r="H1514" s="45"/>
      <c r="I1514" s="45"/>
      <c r="J1514" s="45">
        <v>0.055</v>
      </c>
      <c r="K1514" s="45"/>
      <c r="L1514" s="45"/>
      <c r="M1514" s="45"/>
      <c r="N1514" s="45"/>
      <c r="O1514" s="45">
        <v>2061.0</v>
      </c>
    </row>
    <row r="1515" ht="14.25" hidden="1" customHeight="1">
      <c r="A1515" s="45" t="s">
        <v>38</v>
      </c>
      <c r="B1515" s="45" t="s">
        <v>475</v>
      </c>
      <c r="C1515" s="45"/>
      <c r="D1515" s="45" t="s">
        <v>2128</v>
      </c>
      <c r="E1515" s="45" t="s">
        <v>2075</v>
      </c>
      <c r="F1515" s="45" t="s">
        <v>2089</v>
      </c>
      <c r="G1515" s="45" t="s">
        <v>2129</v>
      </c>
      <c r="H1515" s="45"/>
      <c r="I1515" s="45"/>
      <c r="J1515" s="45">
        <v>0.104</v>
      </c>
      <c r="K1515" s="45"/>
      <c r="L1515" s="45"/>
      <c r="M1515" s="45"/>
      <c r="N1515" s="45"/>
      <c r="O1515" s="45">
        <v>2063.0</v>
      </c>
    </row>
    <row r="1516" ht="14.25" hidden="1" customHeight="1">
      <c r="A1516" s="47" t="s">
        <v>38</v>
      </c>
      <c r="B1516" s="47" t="s">
        <v>475</v>
      </c>
      <c r="C1516" s="47"/>
      <c r="D1516" s="47" t="s">
        <v>2128</v>
      </c>
      <c r="E1516" s="47" t="s">
        <v>2101</v>
      </c>
      <c r="F1516" s="47" t="s">
        <v>2089</v>
      </c>
      <c r="G1516" s="47" t="s">
        <v>2130</v>
      </c>
      <c r="H1516" s="47"/>
      <c r="I1516" s="47"/>
      <c r="J1516" s="47">
        <v>0.084</v>
      </c>
      <c r="K1516" s="47"/>
      <c r="L1516" s="47"/>
      <c r="M1516" s="47"/>
      <c r="N1516" s="47"/>
      <c r="O1516" s="47">
        <v>2064.0</v>
      </c>
    </row>
    <row r="1517" ht="14.25" hidden="1" customHeight="1">
      <c r="A1517" s="45" t="s">
        <v>38</v>
      </c>
      <c r="B1517" s="45" t="s">
        <v>475</v>
      </c>
      <c r="C1517" s="45"/>
      <c r="D1517" s="45" t="s">
        <v>2128</v>
      </c>
      <c r="E1517" s="45" t="s">
        <v>2073</v>
      </c>
      <c r="F1517" s="45" t="s">
        <v>2089</v>
      </c>
      <c r="G1517" s="45" t="s">
        <v>2131</v>
      </c>
      <c r="H1517" s="45"/>
      <c r="I1517" s="45"/>
      <c r="J1517" s="45">
        <v>0.064</v>
      </c>
      <c r="K1517" s="45"/>
      <c r="L1517" s="45"/>
      <c r="M1517" s="45"/>
      <c r="N1517" s="45"/>
      <c r="O1517" s="45">
        <v>2065.0</v>
      </c>
    </row>
    <row r="1518" ht="14.25" hidden="1" customHeight="1">
      <c r="A1518" s="47" t="s">
        <v>38</v>
      </c>
      <c r="B1518" s="47" t="s">
        <v>475</v>
      </c>
      <c r="C1518" s="47"/>
      <c r="D1518" s="47" t="s">
        <v>2128</v>
      </c>
      <c r="E1518" s="47" t="s">
        <v>2090</v>
      </c>
      <c r="F1518" s="47" t="s">
        <v>2089</v>
      </c>
      <c r="G1518" s="47" t="s">
        <v>2132</v>
      </c>
      <c r="H1518" s="47"/>
      <c r="I1518" s="47"/>
      <c r="J1518" s="47">
        <v>0.089</v>
      </c>
      <c r="K1518" s="47"/>
      <c r="L1518" s="47"/>
      <c r="M1518" s="47"/>
      <c r="N1518" s="47"/>
      <c r="O1518" s="47">
        <v>2066.0</v>
      </c>
    </row>
    <row r="1519" ht="14.25" hidden="1" customHeight="1">
      <c r="A1519" s="45" t="s">
        <v>38</v>
      </c>
      <c r="B1519" s="45" t="s">
        <v>475</v>
      </c>
      <c r="C1519" s="45"/>
      <c r="D1519" s="45" t="s">
        <v>2133</v>
      </c>
      <c r="E1519" s="45" t="s">
        <v>2075</v>
      </c>
      <c r="F1519" s="45" t="s">
        <v>2089</v>
      </c>
      <c r="G1519" s="45" t="s">
        <v>2134</v>
      </c>
      <c r="H1519" s="45"/>
      <c r="I1519" s="45"/>
      <c r="J1519" s="45"/>
      <c r="K1519" s="45"/>
      <c r="L1519" s="45">
        <v>1.14</v>
      </c>
      <c r="M1519" s="45"/>
      <c r="N1519" s="45"/>
      <c r="O1519" s="45">
        <v>2067.0</v>
      </c>
    </row>
    <row r="1520" ht="14.25" hidden="1" customHeight="1">
      <c r="A1520" s="47" t="s">
        <v>38</v>
      </c>
      <c r="B1520" s="47" t="s">
        <v>475</v>
      </c>
      <c r="C1520" s="47"/>
      <c r="D1520" s="47" t="s">
        <v>2124</v>
      </c>
      <c r="E1520" s="47" t="s">
        <v>2075</v>
      </c>
      <c r="F1520" s="47" t="s">
        <v>2089</v>
      </c>
      <c r="G1520" s="47" t="s">
        <v>2125</v>
      </c>
      <c r="H1520" s="47"/>
      <c r="I1520" s="47"/>
      <c r="J1520" s="47">
        <v>0.087</v>
      </c>
      <c r="K1520" s="47"/>
      <c r="L1520" s="47"/>
      <c r="M1520" s="47"/>
      <c r="N1520" s="47"/>
      <c r="O1520" s="47">
        <v>2068.0</v>
      </c>
    </row>
    <row r="1521" ht="14.25" hidden="1" customHeight="1">
      <c r="A1521" s="45" t="s">
        <v>38</v>
      </c>
      <c r="B1521" s="45" t="s">
        <v>475</v>
      </c>
      <c r="C1521" s="45"/>
      <c r="D1521" s="45" t="s">
        <v>2124</v>
      </c>
      <c r="E1521" s="45" t="s">
        <v>2073</v>
      </c>
      <c r="F1521" s="45" t="s">
        <v>2089</v>
      </c>
      <c r="G1521" s="45"/>
      <c r="H1521" s="45"/>
      <c r="I1521" s="45"/>
      <c r="J1521" s="45">
        <v>0.052</v>
      </c>
      <c r="K1521" s="45"/>
      <c r="L1521" s="45"/>
      <c r="M1521" s="45"/>
      <c r="N1521" s="45"/>
      <c r="O1521" s="45">
        <v>2069.0</v>
      </c>
    </row>
    <row r="1522" ht="14.25" hidden="1" customHeight="1">
      <c r="A1522" s="47" t="s">
        <v>38</v>
      </c>
      <c r="B1522" s="47" t="s">
        <v>475</v>
      </c>
      <c r="C1522" s="47"/>
      <c r="D1522" s="47" t="s">
        <v>2124</v>
      </c>
      <c r="E1522" s="47" t="s">
        <v>2090</v>
      </c>
      <c r="F1522" s="47" t="s">
        <v>2089</v>
      </c>
      <c r="G1522" s="47"/>
      <c r="H1522" s="47"/>
      <c r="I1522" s="47"/>
      <c r="J1522" s="47">
        <v>0.033</v>
      </c>
      <c r="K1522" s="47"/>
      <c r="L1522" s="47"/>
      <c r="M1522" s="47"/>
      <c r="N1522" s="47"/>
      <c r="O1522" s="47">
        <v>2070.0</v>
      </c>
    </row>
    <row r="1523" ht="14.25" hidden="1" customHeight="1">
      <c r="A1523" s="45" t="s">
        <v>38</v>
      </c>
      <c r="B1523" s="45" t="s">
        <v>475</v>
      </c>
      <c r="C1523" s="45"/>
      <c r="D1523" s="45" t="s">
        <v>2135</v>
      </c>
      <c r="E1523" s="45" t="s">
        <v>2080</v>
      </c>
      <c r="F1523" s="45" t="s">
        <v>2089</v>
      </c>
      <c r="G1523" s="45" t="s">
        <v>2136</v>
      </c>
      <c r="H1523" s="45"/>
      <c r="I1523" s="45"/>
      <c r="J1523" s="45"/>
      <c r="K1523" s="45">
        <v>0.73</v>
      </c>
      <c r="L1523" s="45"/>
      <c r="M1523" s="45"/>
      <c r="N1523" s="45"/>
      <c r="O1523" s="45">
        <v>2071.0</v>
      </c>
    </row>
    <row r="1524" ht="14.25" hidden="1" customHeight="1">
      <c r="A1524" s="47" t="s">
        <v>38</v>
      </c>
      <c r="B1524" s="47" t="s">
        <v>475</v>
      </c>
      <c r="C1524" s="47"/>
      <c r="D1524" s="47" t="s">
        <v>2135</v>
      </c>
      <c r="E1524" s="47" t="s">
        <v>2137</v>
      </c>
      <c r="F1524" s="47" t="s">
        <v>2089</v>
      </c>
      <c r="G1524" s="47" t="s">
        <v>2136</v>
      </c>
      <c r="H1524" s="47"/>
      <c r="I1524" s="47"/>
      <c r="J1524" s="47"/>
      <c r="K1524" s="47">
        <v>0.09</v>
      </c>
      <c r="L1524" s="47"/>
      <c r="M1524" s="47"/>
      <c r="N1524" s="47"/>
      <c r="O1524" s="47">
        <v>2072.0</v>
      </c>
    </row>
    <row r="1525" ht="14.25" hidden="1" customHeight="1">
      <c r="A1525" s="45" t="s">
        <v>38</v>
      </c>
      <c r="B1525" s="45" t="s">
        <v>475</v>
      </c>
      <c r="C1525" s="45"/>
      <c r="D1525" s="45" t="s">
        <v>2120</v>
      </c>
      <c r="E1525" s="45" t="s">
        <v>2082</v>
      </c>
      <c r="F1525" s="45" t="s">
        <v>2089</v>
      </c>
      <c r="G1525" s="45" t="s">
        <v>2122</v>
      </c>
      <c r="H1525" s="45"/>
      <c r="I1525" s="45"/>
      <c r="J1525" s="45">
        <v>0.7</v>
      </c>
      <c r="K1525" s="45"/>
      <c r="L1525" s="45"/>
      <c r="M1525" s="45"/>
      <c r="N1525" s="45"/>
      <c r="O1525" s="45">
        <v>2073.0</v>
      </c>
    </row>
    <row r="1526" ht="14.25" hidden="1" customHeight="1">
      <c r="A1526" s="47" t="s">
        <v>38</v>
      </c>
      <c r="B1526" s="47" t="s">
        <v>475</v>
      </c>
      <c r="C1526" s="47"/>
      <c r="D1526" s="47" t="s">
        <v>2120</v>
      </c>
      <c r="E1526" s="47" t="s">
        <v>2083</v>
      </c>
      <c r="F1526" s="47" t="s">
        <v>2089</v>
      </c>
      <c r="G1526" s="47" t="s">
        <v>2121</v>
      </c>
      <c r="H1526" s="47"/>
      <c r="I1526" s="47"/>
      <c r="J1526" s="47">
        <v>0.5</v>
      </c>
      <c r="K1526" s="47"/>
      <c r="L1526" s="47"/>
      <c r="M1526" s="47"/>
      <c r="N1526" s="47"/>
      <c r="O1526" s="47">
        <v>2074.0</v>
      </c>
    </row>
    <row r="1527" ht="14.25" hidden="1" customHeight="1">
      <c r="A1527" s="45" t="s">
        <v>38</v>
      </c>
      <c r="B1527" s="45" t="s">
        <v>475</v>
      </c>
      <c r="C1527" s="45"/>
      <c r="D1527" s="45" t="s">
        <v>2138</v>
      </c>
      <c r="E1527" s="45" t="s">
        <v>2139</v>
      </c>
      <c r="F1527" s="45" t="s">
        <v>2089</v>
      </c>
      <c r="G1527" s="45" t="s">
        <v>2144</v>
      </c>
      <c r="H1527" s="45"/>
      <c r="I1527" s="45"/>
      <c r="J1527" s="45">
        <v>0.65</v>
      </c>
      <c r="K1527" s="45"/>
      <c r="L1527" s="45"/>
      <c r="M1527" s="45">
        <v>0.25</v>
      </c>
      <c r="N1527" s="45"/>
      <c r="O1527" s="45">
        <v>2075.0</v>
      </c>
    </row>
    <row r="1528" ht="14.25" hidden="1" customHeight="1">
      <c r="A1528" s="47" t="s">
        <v>38</v>
      </c>
      <c r="B1528" s="47" t="s">
        <v>475</v>
      </c>
      <c r="C1528" s="47"/>
      <c r="D1528" s="47" t="s">
        <v>2138</v>
      </c>
      <c r="E1528" s="47" t="s">
        <v>2141</v>
      </c>
      <c r="F1528" s="47" t="s">
        <v>2089</v>
      </c>
      <c r="G1528" s="47" t="s">
        <v>2145</v>
      </c>
      <c r="H1528" s="47"/>
      <c r="I1528" s="47"/>
      <c r="J1528" s="47">
        <v>0.6</v>
      </c>
      <c r="K1528" s="47"/>
      <c r="L1528" s="47"/>
      <c r="M1528" s="47">
        <v>0.25</v>
      </c>
      <c r="N1528" s="47"/>
      <c r="O1528" s="47">
        <v>2076.0</v>
      </c>
    </row>
    <row r="1529" ht="14.25" hidden="1" customHeight="1">
      <c r="A1529" s="45" t="s">
        <v>38</v>
      </c>
      <c r="B1529" s="45" t="s">
        <v>475</v>
      </c>
      <c r="C1529" s="45"/>
      <c r="D1529" s="45" t="s">
        <v>2138</v>
      </c>
      <c r="E1529" s="45" t="s">
        <v>2142</v>
      </c>
      <c r="F1529" s="45" t="s">
        <v>2089</v>
      </c>
      <c r="G1529" s="45" t="s">
        <v>2140</v>
      </c>
      <c r="H1529" s="45"/>
      <c r="I1529" s="45"/>
      <c r="J1529" s="45">
        <v>0.9</v>
      </c>
      <c r="K1529" s="45"/>
      <c r="L1529" s="45"/>
      <c r="M1529" s="45">
        <v>0.25</v>
      </c>
      <c r="N1529" s="45"/>
      <c r="O1529" s="45">
        <v>2077.0</v>
      </c>
    </row>
    <row r="1530" ht="14.25" hidden="1" customHeight="1">
      <c r="A1530" s="47" t="s">
        <v>38</v>
      </c>
      <c r="B1530" s="47" t="s">
        <v>475</v>
      </c>
      <c r="C1530" s="47"/>
      <c r="D1530" s="47" t="s">
        <v>2138</v>
      </c>
      <c r="E1530" s="47" t="s">
        <v>2081</v>
      </c>
      <c r="F1530" s="47" t="s">
        <v>2089</v>
      </c>
      <c r="G1530" s="47" t="s">
        <v>2144</v>
      </c>
      <c r="H1530" s="47"/>
      <c r="I1530" s="47"/>
      <c r="J1530" s="47">
        <v>0.65</v>
      </c>
      <c r="K1530" s="47"/>
      <c r="L1530" s="47"/>
      <c r="M1530" s="47">
        <v>0.25</v>
      </c>
      <c r="N1530" s="47"/>
      <c r="O1530" s="47">
        <v>2078.0</v>
      </c>
    </row>
    <row r="1531" ht="14.25" hidden="1" customHeight="1">
      <c r="A1531" s="47" t="s">
        <v>34</v>
      </c>
      <c r="B1531" s="47" t="s">
        <v>479</v>
      </c>
      <c r="C1531" s="47"/>
      <c r="D1531" s="47" t="s">
        <v>2126</v>
      </c>
      <c r="E1531" s="47" t="s">
        <v>2088</v>
      </c>
      <c r="F1531" s="47" t="s">
        <v>2102</v>
      </c>
      <c r="G1531" s="47" t="s">
        <v>2157</v>
      </c>
      <c r="H1531" s="47"/>
      <c r="I1531" s="47"/>
      <c r="J1531" s="47">
        <v>0.218</v>
      </c>
      <c r="K1531" s="47"/>
      <c r="L1531" s="47"/>
      <c r="M1531" s="47"/>
      <c r="N1531" s="47"/>
      <c r="O1531" s="47">
        <v>1352.0</v>
      </c>
    </row>
    <row r="1532" ht="14.25" hidden="1" customHeight="1">
      <c r="A1532" s="47" t="s">
        <v>34</v>
      </c>
      <c r="B1532" s="47" t="s">
        <v>479</v>
      </c>
      <c r="C1532" s="47"/>
      <c r="D1532" s="47" t="s">
        <v>2126</v>
      </c>
      <c r="E1532" s="47" t="s">
        <v>2076</v>
      </c>
      <c r="F1532" s="47" t="s">
        <v>2102</v>
      </c>
      <c r="G1532" s="47" t="s">
        <v>2149</v>
      </c>
      <c r="H1532" s="47"/>
      <c r="I1532" s="47"/>
      <c r="J1532" s="47">
        <v>0.081</v>
      </c>
      <c r="K1532" s="47"/>
      <c r="L1532" s="47"/>
      <c r="M1532" s="47"/>
      <c r="N1532" s="47"/>
      <c r="O1532" s="47">
        <v>1354.0</v>
      </c>
    </row>
    <row r="1533" ht="14.25" hidden="1" customHeight="1">
      <c r="A1533" s="47" t="s">
        <v>40</v>
      </c>
      <c r="B1533" s="47" t="s">
        <v>491</v>
      </c>
      <c r="C1533" s="47"/>
      <c r="D1533" s="47" t="s">
        <v>2133</v>
      </c>
      <c r="E1533" s="47" t="s">
        <v>2075</v>
      </c>
      <c r="F1533" s="47" t="s">
        <v>2089</v>
      </c>
      <c r="G1533" s="47" t="s">
        <v>2134</v>
      </c>
      <c r="H1533" s="47"/>
      <c r="I1533" s="47"/>
      <c r="J1533" s="47"/>
      <c r="K1533" s="47"/>
      <c r="L1533" s="47">
        <v>0.075</v>
      </c>
      <c r="M1533" s="47"/>
      <c r="N1533" s="47"/>
      <c r="O1533" s="47">
        <v>3042.0</v>
      </c>
    </row>
    <row r="1534" ht="14.25" hidden="1" customHeight="1">
      <c r="A1534" s="45" t="s">
        <v>40</v>
      </c>
      <c r="B1534" s="45" t="s">
        <v>491</v>
      </c>
      <c r="C1534" s="45"/>
      <c r="D1534" s="45" t="s">
        <v>2124</v>
      </c>
      <c r="E1534" s="45" t="s">
        <v>2075</v>
      </c>
      <c r="F1534" s="45" t="s">
        <v>2089</v>
      </c>
      <c r="G1534" s="45" t="s">
        <v>2125</v>
      </c>
      <c r="H1534" s="45"/>
      <c r="I1534" s="45"/>
      <c r="J1534" s="45">
        <v>0.051</v>
      </c>
      <c r="K1534" s="45"/>
      <c r="L1534" s="45"/>
      <c r="M1534" s="45"/>
      <c r="N1534" s="45"/>
      <c r="O1534" s="45">
        <v>3043.0</v>
      </c>
    </row>
    <row r="1535" ht="14.25" hidden="1" customHeight="1">
      <c r="A1535" s="47" t="s">
        <v>40</v>
      </c>
      <c r="B1535" s="47" t="s">
        <v>491</v>
      </c>
      <c r="C1535" s="47"/>
      <c r="D1535" s="47" t="s">
        <v>2124</v>
      </c>
      <c r="E1535" s="47" t="s">
        <v>2073</v>
      </c>
      <c r="F1535" s="47" t="s">
        <v>2089</v>
      </c>
      <c r="G1535" s="47"/>
      <c r="H1535" s="47"/>
      <c r="I1535" s="47"/>
      <c r="J1535" s="47">
        <v>0.032</v>
      </c>
      <c r="K1535" s="47"/>
      <c r="L1535" s="47"/>
      <c r="M1535" s="47"/>
      <c r="N1535" s="47"/>
      <c r="O1535" s="47">
        <v>3044.0</v>
      </c>
    </row>
    <row r="1536" ht="14.25" hidden="1" customHeight="1">
      <c r="A1536" s="45" t="s">
        <v>40</v>
      </c>
      <c r="B1536" s="45" t="s">
        <v>491</v>
      </c>
      <c r="C1536" s="45"/>
      <c r="D1536" s="45" t="s">
        <v>2124</v>
      </c>
      <c r="E1536" s="45" t="s">
        <v>2090</v>
      </c>
      <c r="F1536" s="45" t="s">
        <v>2089</v>
      </c>
      <c r="G1536" s="45"/>
      <c r="H1536" s="45"/>
      <c r="I1536" s="45"/>
      <c r="J1536" s="45">
        <v>0.033</v>
      </c>
      <c r="K1536" s="45"/>
      <c r="L1536" s="45"/>
      <c r="M1536" s="45"/>
      <c r="N1536" s="45"/>
      <c r="O1536" s="45">
        <v>3045.0</v>
      </c>
    </row>
    <row r="1537" ht="14.25" hidden="1" customHeight="1">
      <c r="A1537" s="47" t="s">
        <v>40</v>
      </c>
      <c r="B1537" s="47" t="s">
        <v>491</v>
      </c>
      <c r="C1537" s="47"/>
      <c r="D1537" s="47" t="s">
        <v>2135</v>
      </c>
      <c r="E1537" s="47" t="s">
        <v>2080</v>
      </c>
      <c r="F1537" s="47" t="s">
        <v>2089</v>
      </c>
      <c r="G1537" s="47" t="s">
        <v>2136</v>
      </c>
      <c r="H1537" s="47"/>
      <c r="I1537" s="47"/>
      <c r="J1537" s="47"/>
      <c r="K1537" s="47">
        <v>0.51</v>
      </c>
      <c r="L1537" s="47"/>
      <c r="M1537" s="47"/>
      <c r="N1537" s="47"/>
      <c r="O1537" s="47">
        <v>3046.0</v>
      </c>
    </row>
    <row r="1538" ht="14.25" hidden="1" customHeight="1">
      <c r="A1538" s="45" t="s">
        <v>40</v>
      </c>
      <c r="B1538" s="45" t="s">
        <v>491</v>
      </c>
      <c r="C1538" s="45"/>
      <c r="D1538" s="45" t="s">
        <v>2135</v>
      </c>
      <c r="E1538" s="45" t="s">
        <v>2137</v>
      </c>
      <c r="F1538" s="45" t="s">
        <v>2089</v>
      </c>
      <c r="G1538" s="45" t="s">
        <v>2136</v>
      </c>
      <c r="H1538" s="45"/>
      <c r="I1538" s="45"/>
      <c r="J1538" s="45"/>
      <c r="K1538" s="45">
        <v>0.688</v>
      </c>
      <c r="L1538" s="45"/>
      <c r="M1538" s="45"/>
      <c r="N1538" s="45"/>
      <c r="O1538" s="45">
        <v>3047.0</v>
      </c>
    </row>
    <row r="1539" ht="14.25" hidden="1" customHeight="1">
      <c r="A1539" s="47" t="s">
        <v>40</v>
      </c>
      <c r="B1539" s="47" t="s">
        <v>491</v>
      </c>
      <c r="C1539" s="47"/>
      <c r="D1539" s="47" t="s">
        <v>2120</v>
      </c>
      <c r="E1539" s="47" t="s">
        <v>2082</v>
      </c>
      <c r="F1539" s="47" t="s">
        <v>2089</v>
      </c>
      <c r="G1539" s="47" t="s">
        <v>2122</v>
      </c>
      <c r="H1539" s="47"/>
      <c r="I1539" s="47"/>
      <c r="J1539" s="47">
        <v>0.5</v>
      </c>
      <c r="K1539" s="47"/>
      <c r="L1539" s="47"/>
      <c r="M1539" s="47"/>
      <c r="N1539" s="47"/>
      <c r="O1539" s="47">
        <v>3048.0</v>
      </c>
    </row>
    <row r="1540" ht="14.25" hidden="1" customHeight="1">
      <c r="A1540" s="45" t="s">
        <v>40</v>
      </c>
      <c r="B1540" s="45" t="s">
        <v>491</v>
      </c>
      <c r="C1540" s="45"/>
      <c r="D1540" s="45" t="s">
        <v>2120</v>
      </c>
      <c r="E1540" s="45" t="s">
        <v>2083</v>
      </c>
      <c r="F1540" s="45" t="s">
        <v>2089</v>
      </c>
      <c r="G1540" s="45" t="s">
        <v>2121</v>
      </c>
      <c r="H1540" s="45"/>
      <c r="I1540" s="45"/>
      <c r="J1540" s="45">
        <v>0.5</v>
      </c>
      <c r="K1540" s="45"/>
      <c r="L1540" s="45"/>
      <c r="M1540" s="45"/>
      <c r="N1540" s="45"/>
      <c r="O1540" s="45">
        <v>3049.0</v>
      </c>
    </row>
    <row r="1541" ht="14.25" hidden="1" customHeight="1">
      <c r="A1541" s="47" t="s">
        <v>40</v>
      </c>
      <c r="B1541" s="47" t="s">
        <v>491</v>
      </c>
      <c r="C1541" s="47"/>
      <c r="D1541" s="47" t="s">
        <v>2138</v>
      </c>
      <c r="E1541" s="47" t="s">
        <v>2139</v>
      </c>
      <c r="F1541" s="47" t="s">
        <v>2089</v>
      </c>
      <c r="G1541" s="47" t="s">
        <v>2172</v>
      </c>
      <c r="H1541" s="47"/>
      <c r="I1541" s="47"/>
      <c r="J1541" s="47">
        <v>0.35</v>
      </c>
      <c r="K1541" s="47"/>
      <c r="L1541" s="47"/>
      <c r="M1541" s="47"/>
      <c r="N1541" s="47"/>
      <c r="O1541" s="47">
        <v>3050.0</v>
      </c>
    </row>
    <row r="1542" ht="14.25" hidden="1" customHeight="1">
      <c r="A1542" s="45" t="s">
        <v>40</v>
      </c>
      <c r="B1542" s="45" t="s">
        <v>491</v>
      </c>
      <c r="C1542" s="45"/>
      <c r="D1542" s="45" t="s">
        <v>2138</v>
      </c>
      <c r="E1542" s="45" t="s">
        <v>2141</v>
      </c>
      <c r="F1542" s="45" t="s">
        <v>2089</v>
      </c>
      <c r="G1542" s="45" t="s">
        <v>2155</v>
      </c>
      <c r="H1542" s="45"/>
      <c r="I1542" s="45"/>
      <c r="J1542" s="45">
        <v>0.4</v>
      </c>
      <c r="K1542" s="45"/>
      <c r="L1542" s="45"/>
      <c r="M1542" s="45"/>
      <c r="N1542" s="45"/>
      <c r="O1542" s="45">
        <v>3051.0</v>
      </c>
    </row>
    <row r="1543" ht="14.25" hidden="1" customHeight="1">
      <c r="A1543" s="47" t="s">
        <v>40</v>
      </c>
      <c r="B1543" s="47" t="s">
        <v>491</v>
      </c>
      <c r="C1543" s="47"/>
      <c r="D1543" s="47" t="s">
        <v>2138</v>
      </c>
      <c r="E1543" s="47" t="s">
        <v>2142</v>
      </c>
      <c r="F1543" s="47" t="s">
        <v>2089</v>
      </c>
      <c r="G1543" s="47" t="s">
        <v>2100</v>
      </c>
      <c r="H1543" s="47"/>
      <c r="I1543" s="47"/>
      <c r="J1543" s="47">
        <v>0.8</v>
      </c>
      <c r="K1543" s="47"/>
      <c r="L1543" s="47"/>
      <c r="M1543" s="47"/>
      <c r="N1543" s="47"/>
      <c r="O1543" s="47">
        <v>3052.0</v>
      </c>
    </row>
    <row r="1544" ht="14.25" hidden="1" customHeight="1">
      <c r="A1544" s="45" t="s">
        <v>40</v>
      </c>
      <c r="B1544" s="45" t="s">
        <v>491</v>
      </c>
      <c r="C1544" s="45"/>
      <c r="D1544" s="45" t="s">
        <v>2138</v>
      </c>
      <c r="E1544" s="45" t="s">
        <v>2081</v>
      </c>
      <c r="F1544" s="45" t="s">
        <v>2089</v>
      </c>
      <c r="G1544" s="45" t="s">
        <v>2153</v>
      </c>
      <c r="H1544" s="45"/>
      <c r="I1544" s="45"/>
      <c r="J1544" s="45">
        <v>0.45</v>
      </c>
      <c r="K1544" s="45"/>
      <c r="L1544" s="45"/>
      <c r="M1544" s="45"/>
      <c r="N1544" s="45"/>
      <c r="O1544" s="45">
        <v>3053.0</v>
      </c>
    </row>
    <row r="1545" ht="14.25" hidden="1" customHeight="1">
      <c r="A1545" s="45" t="s">
        <v>40</v>
      </c>
      <c r="B1545" s="45" t="s">
        <v>487</v>
      </c>
      <c r="C1545" s="45"/>
      <c r="D1545" s="45" t="s">
        <v>2126</v>
      </c>
      <c r="E1545" s="45" t="s">
        <v>2088</v>
      </c>
      <c r="F1545" s="45" t="s">
        <v>2089</v>
      </c>
      <c r="G1545" s="45" t="s">
        <v>2157</v>
      </c>
      <c r="H1545" s="45"/>
      <c r="I1545" s="45"/>
      <c r="J1545" s="45">
        <v>0.048</v>
      </c>
      <c r="K1545" s="45"/>
      <c r="L1545" s="45"/>
      <c r="M1545" s="45"/>
      <c r="N1545" s="45"/>
      <c r="O1545" s="45">
        <v>2885.0</v>
      </c>
    </row>
    <row r="1546" ht="14.25" hidden="1" customHeight="1">
      <c r="A1546" s="45" t="s">
        <v>40</v>
      </c>
      <c r="B1546" s="45" t="s">
        <v>487</v>
      </c>
      <c r="C1546" s="45"/>
      <c r="D1546" s="45" t="s">
        <v>2126</v>
      </c>
      <c r="E1546" s="45" t="s">
        <v>2076</v>
      </c>
      <c r="F1546" s="45" t="s">
        <v>2089</v>
      </c>
      <c r="G1546" s="45" t="s">
        <v>2149</v>
      </c>
      <c r="H1546" s="45"/>
      <c r="I1546" s="45"/>
      <c r="J1546" s="45">
        <v>0.027</v>
      </c>
      <c r="K1546" s="45"/>
      <c r="L1546" s="45"/>
      <c r="M1546" s="45"/>
      <c r="N1546" s="45"/>
      <c r="O1546" s="45">
        <v>2887.0</v>
      </c>
    </row>
    <row r="1547" ht="14.25" hidden="1" customHeight="1">
      <c r="A1547" s="47" t="s">
        <v>40</v>
      </c>
      <c r="B1547" s="47" t="s">
        <v>490</v>
      </c>
      <c r="C1547" s="47"/>
      <c r="D1547" s="47" t="s">
        <v>2126</v>
      </c>
      <c r="E1547" s="47" t="s">
        <v>2088</v>
      </c>
      <c r="F1547" s="47" t="s">
        <v>2089</v>
      </c>
      <c r="G1547" s="47" t="s">
        <v>2157</v>
      </c>
      <c r="H1547" s="47"/>
      <c r="I1547" s="47"/>
      <c r="J1547" s="47">
        <v>0.048</v>
      </c>
      <c r="K1547" s="47"/>
      <c r="L1547" s="47"/>
      <c r="M1547" s="47"/>
      <c r="N1547" s="47"/>
      <c r="O1547" s="47">
        <v>2960.0</v>
      </c>
    </row>
    <row r="1548" ht="14.25" hidden="1" customHeight="1">
      <c r="A1548" s="47" t="s">
        <v>40</v>
      </c>
      <c r="B1548" s="47" t="s">
        <v>490</v>
      </c>
      <c r="C1548" s="47"/>
      <c r="D1548" s="47" t="s">
        <v>2126</v>
      </c>
      <c r="E1548" s="47" t="s">
        <v>2076</v>
      </c>
      <c r="F1548" s="47" t="s">
        <v>2089</v>
      </c>
      <c r="G1548" s="47" t="s">
        <v>2149</v>
      </c>
      <c r="H1548" s="47"/>
      <c r="I1548" s="47"/>
      <c r="J1548" s="47">
        <v>0.027</v>
      </c>
      <c r="K1548" s="47"/>
      <c r="L1548" s="47"/>
      <c r="M1548" s="47"/>
      <c r="N1548" s="47"/>
      <c r="O1548" s="47">
        <v>2962.0</v>
      </c>
    </row>
    <row r="1549" ht="14.25" hidden="1" customHeight="1">
      <c r="A1549" s="45" t="s">
        <v>40</v>
      </c>
      <c r="B1549" s="45" t="s">
        <v>491</v>
      </c>
      <c r="C1549" s="45"/>
      <c r="D1549" s="45" t="s">
        <v>2126</v>
      </c>
      <c r="E1549" s="45" t="s">
        <v>2088</v>
      </c>
      <c r="F1549" s="45" t="s">
        <v>2089</v>
      </c>
      <c r="G1549" s="45" t="s">
        <v>2157</v>
      </c>
      <c r="H1549" s="45"/>
      <c r="I1549" s="45"/>
      <c r="J1549" s="45">
        <v>0.048</v>
      </c>
      <c r="K1549" s="45"/>
      <c r="L1549" s="45"/>
      <c r="M1549" s="45"/>
      <c r="N1549" s="45"/>
      <c r="O1549" s="45">
        <v>3035.0</v>
      </c>
    </row>
    <row r="1550" ht="14.25" hidden="1" customHeight="1">
      <c r="A1550" s="47" t="s">
        <v>34</v>
      </c>
      <c r="B1550" s="47" t="s">
        <v>479</v>
      </c>
      <c r="C1550" s="47"/>
      <c r="D1550" s="47" t="s">
        <v>2126</v>
      </c>
      <c r="E1550" s="47" t="s">
        <v>2101</v>
      </c>
      <c r="F1550" s="47" t="s">
        <v>2089</v>
      </c>
      <c r="G1550" s="47" t="s">
        <v>2143</v>
      </c>
      <c r="H1550" s="47"/>
      <c r="I1550" s="47"/>
      <c r="J1550" s="47">
        <v>0.065</v>
      </c>
      <c r="K1550" s="47"/>
      <c r="L1550" s="47"/>
      <c r="M1550" s="47"/>
      <c r="N1550" s="47"/>
      <c r="O1550" s="47">
        <v>1312.0</v>
      </c>
    </row>
    <row r="1551" ht="14.25" hidden="1" customHeight="1">
      <c r="A1551" s="47" t="s">
        <v>34</v>
      </c>
      <c r="B1551" s="47" t="s">
        <v>479</v>
      </c>
      <c r="C1551" s="47"/>
      <c r="D1551" s="47" t="s">
        <v>2128</v>
      </c>
      <c r="E1551" s="47" t="s">
        <v>2075</v>
      </c>
      <c r="F1551" s="47" t="s">
        <v>2089</v>
      </c>
      <c r="G1551" s="47" t="s">
        <v>2129</v>
      </c>
      <c r="H1551" s="47"/>
      <c r="I1551" s="47"/>
      <c r="J1551" s="47">
        <v>0.104</v>
      </c>
      <c r="K1551" s="47"/>
      <c r="L1551" s="47"/>
      <c r="M1551" s="47"/>
      <c r="N1551" s="47"/>
      <c r="O1551" s="47">
        <v>1314.0</v>
      </c>
    </row>
    <row r="1552" ht="14.25" hidden="1" customHeight="1">
      <c r="A1552" s="45" t="s">
        <v>34</v>
      </c>
      <c r="B1552" s="45" t="s">
        <v>479</v>
      </c>
      <c r="C1552" s="45"/>
      <c r="D1552" s="45" t="s">
        <v>2128</v>
      </c>
      <c r="E1552" s="45" t="s">
        <v>2101</v>
      </c>
      <c r="F1552" s="45" t="s">
        <v>2089</v>
      </c>
      <c r="G1552" s="45" t="s">
        <v>2130</v>
      </c>
      <c r="H1552" s="45"/>
      <c r="I1552" s="45"/>
      <c r="J1552" s="45">
        <v>0.113</v>
      </c>
      <c r="K1552" s="45"/>
      <c r="L1552" s="45"/>
      <c r="M1552" s="45"/>
      <c r="N1552" s="45"/>
      <c r="O1552" s="45">
        <v>1315.0</v>
      </c>
    </row>
    <row r="1553" ht="14.25" hidden="1" customHeight="1">
      <c r="A1553" s="47" t="s">
        <v>34</v>
      </c>
      <c r="B1553" s="47" t="s">
        <v>479</v>
      </c>
      <c r="C1553" s="47"/>
      <c r="D1553" s="47" t="s">
        <v>2128</v>
      </c>
      <c r="E1553" s="47" t="s">
        <v>2073</v>
      </c>
      <c r="F1553" s="47" t="s">
        <v>2089</v>
      </c>
      <c r="G1553" s="47" t="s">
        <v>2131</v>
      </c>
      <c r="H1553" s="47"/>
      <c r="I1553" s="47"/>
      <c r="J1553" s="47">
        <v>0.064</v>
      </c>
      <c r="K1553" s="47"/>
      <c r="L1553" s="47"/>
      <c r="M1553" s="47"/>
      <c r="N1553" s="47"/>
      <c r="O1553" s="47">
        <v>1316.0</v>
      </c>
    </row>
    <row r="1554" ht="14.25" hidden="1" customHeight="1">
      <c r="A1554" s="45" t="s">
        <v>34</v>
      </c>
      <c r="B1554" s="45" t="s">
        <v>479</v>
      </c>
      <c r="C1554" s="45"/>
      <c r="D1554" s="45" t="s">
        <v>2128</v>
      </c>
      <c r="E1554" s="45" t="s">
        <v>2090</v>
      </c>
      <c r="F1554" s="45" t="s">
        <v>2089</v>
      </c>
      <c r="G1554" s="45" t="s">
        <v>2132</v>
      </c>
      <c r="H1554" s="45"/>
      <c r="I1554" s="45"/>
      <c r="J1554" s="45">
        <v>0.089</v>
      </c>
      <c r="K1554" s="45"/>
      <c r="L1554" s="45"/>
      <c r="M1554" s="45"/>
      <c r="N1554" s="45"/>
      <c r="O1554" s="45">
        <v>1317.0</v>
      </c>
    </row>
    <row r="1555" ht="14.25" hidden="1" customHeight="1">
      <c r="A1555" s="47" t="s">
        <v>34</v>
      </c>
      <c r="B1555" s="47" t="s">
        <v>479</v>
      </c>
      <c r="C1555" s="47"/>
      <c r="D1555" s="47" t="s">
        <v>2133</v>
      </c>
      <c r="E1555" s="47" t="s">
        <v>2075</v>
      </c>
      <c r="F1555" s="47" t="s">
        <v>2089</v>
      </c>
      <c r="G1555" s="47" t="s">
        <v>2134</v>
      </c>
      <c r="H1555" s="47"/>
      <c r="I1555" s="47"/>
      <c r="J1555" s="47"/>
      <c r="K1555" s="47"/>
      <c r="L1555" s="47">
        <v>1.14</v>
      </c>
      <c r="M1555" s="47"/>
      <c r="N1555" s="47"/>
      <c r="O1555" s="47">
        <v>1318.0</v>
      </c>
    </row>
    <row r="1556" ht="14.25" hidden="1" customHeight="1">
      <c r="A1556" s="45" t="s">
        <v>34</v>
      </c>
      <c r="B1556" s="45" t="s">
        <v>479</v>
      </c>
      <c r="C1556" s="45"/>
      <c r="D1556" s="45" t="s">
        <v>2124</v>
      </c>
      <c r="E1556" s="45" t="s">
        <v>2075</v>
      </c>
      <c r="F1556" s="45" t="s">
        <v>2089</v>
      </c>
      <c r="G1556" s="45" t="s">
        <v>2125</v>
      </c>
      <c r="H1556" s="45"/>
      <c r="I1556" s="45"/>
      <c r="J1556" s="45">
        <v>0.087</v>
      </c>
      <c r="K1556" s="45"/>
      <c r="L1556" s="45"/>
      <c r="M1556" s="45"/>
      <c r="N1556" s="45"/>
      <c r="O1556" s="45">
        <v>1319.0</v>
      </c>
    </row>
    <row r="1557" ht="14.25" hidden="1" customHeight="1">
      <c r="A1557" s="47" t="s">
        <v>34</v>
      </c>
      <c r="B1557" s="47" t="s">
        <v>479</v>
      </c>
      <c r="C1557" s="47"/>
      <c r="D1557" s="47" t="s">
        <v>2124</v>
      </c>
      <c r="E1557" s="47" t="s">
        <v>2073</v>
      </c>
      <c r="F1557" s="47" t="s">
        <v>2089</v>
      </c>
      <c r="G1557" s="47"/>
      <c r="H1557" s="47"/>
      <c r="I1557" s="47"/>
      <c r="J1557" s="47">
        <v>0.038</v>
      </c>
      <c r="K1557" s="47"/>
      <c r="L1557" s="47"/>
      <c r="M1557" s="47"/>
      <c r="N1557" s="47"/>
      <c r="O1557" s="47">
        <v>1320.0</v>
      </c>
    </row>
    <row r="1558" ht="14.25" hidden="1" customHeight="1">
      <c r="A1558" s="45" t="s">
        <v>34</v>
      </c>
      <c r="B1558" s="45" t="s">
        <v>479</v>
      </c>
      <c r="C1558" s="45"/>
      <c r="D1558" s="45" t="s">
        <v>2124</v>
      </c>
      <c r="E1558" s="45" t="s">
        <v>2090</v>
      </c>
      <c r="F1558" s="45" t="s">
        <v>2089</v>
      </c>
      <c r="G1558" s="45"/>
      <c r="H1558" s="45"/>
      <c r="I1558" s="45"/>
      <c r="J1558" s="45">
        <v>0.033</v>
      </c>
      <c r="K1558" s="45"/>
      <c r="L1558" s="45"/>
      <c r="M1558" s="45"/>
      <c r="N1558" s="45"/>
      <c r="O1558" s="45">
        <v>1321.0</v>
      </c>
    </row>
    <row r="1559" ht="14.25" hidden="1" customHeight="1">
      <c r="A1559" s="47" t="s">
        <v>34</v>
      </c>
      <c r="B1559" s="47" t="s">
        <v>479</v>
      </c>
      <c r="C1559" s="47"/>
      <c r="D1559" s="47" t="s">
        <v>2135</v>
      </c>
      <c r="E1559" s="47" t="s">
        <v>2080</v>
      </c>
      <c r="F1559" s="47" t="s">
        <v>2089</v>
      </c>
      <c r="G1559" s="47" t="s">
        <v>2136</v>
      </c>
      <c r="H1559" s="47"/>
      <c r="I1559" s="47"/>
      <c r="J1559" s="47"/>
      <c r="K1559" s="47">
        <v>0.73</v>
      </c>
      <c r="L1559" s="47"/>
      <c r="M1559" s="47"/>
      <c r="N1559" s="47"/>
      <c r="O1559" s="47">
        <v>1322.0</v>
      </c>
    </row>
    <row r="1560" ht="14.25" hidden="1" customHeight="1">
      <c r="A1560" s="45" t="s">
        <v>34</v>
      </c>
      <c r="B1560" s="45" t="s">
        <v>479</v>
      </c>
      <c r="C1560" s="45"/>
      <c r="D1560" s="45" t="s">
        <v>2135</v>
      </c>
      <c r="E1560" s="45" t="s">
        <v>2137</v>
      </c>
      <c r="F1560" s="45" t="s">
        <v>2089</v>
      </c>
      <c r="G1560" s="45" t="s">
        <v>2136</v>
      </c>
      <c r="H1560" s="45"/>
      <c r="I1560" s="45"/>
      <c r="J1560" s="45"/>
      <c r="K1560" s="45">
        <v>0.84</v>
      </c>
      <c r="L1560" s="45"/>
      <c r="M1560" s="45"/>
      <c r="N1560" s="45"/>
      <c r="O1560" s="45">
        <v>1323.0</v>
      </c>
    </row>
    <row r="1561" ht="14.25" hidden="1" customHeight="1">
      <c r="A1561" s="47" t="s">
        <v>38</v>
      </c>
      <c r="B1561" s="47" t="s">
        <v>479</v>
      </c>
      <c r="C1561" s="47"/>
      <c r="D1561" s="47" t="s">
        <v>2126</v>
      </c>
      <c r="E1561" s="47" t="s">
        <v>2088</v>
      </c>
      <c r="F1561" s="47" t="s">
        <v>2074</v>
      </c>
      <c r="G1561" s="47" t="s">
        <v>2157</v>
      </c>
      <c r="H1561" s="47"/>
      <c r="I1561" s="47"/>
      <c r="J1561" s="47">
        <v>0.048</v>
      </c>
      <c r="K1561" s="47"/>
      <c r="L1561" s="47"/>
      <c r="M1561" s="47"/>
      <c r="N1561" s="47"/>
      <c r="O1561" s="47">
        <v>2110.0</v>
      </c>
    </row>
    <row r="1562" ht="14.25" hidden="1" customHeight="1">
      <c r="A1562" s="47" t="s">
        <v>34</v>
      </c>
      <c r="B1562" s="47" t="s">
        <v>479</v>
      </c>
      <c r="C1562" s="47"/>
      <c r="D1562" s="47" t="s">
        <v>2120</v>
      </c>
      <c r="E1562" s="47" t="s">
        <v>2082</v>
      </c>
      <c r="F1562" s="47" t="s">
        <v>2089</v>
      </c>
      <c r="G1562" s="47" t="s">
        <v>2122</v>
      </c>
      <c r="H1562" s="47"/>
      <c r="I1562" s="47"/>
      <c r="J1562" s="47">
        <v>0.7</v>
      </c>
      <c r="K1562" s="47"/>
      <c r="L1562" s="47"/>
      <c r="M1562" s="47"/>
      <c r="N1562" s="47"/>
      <c r="O1562" s="47">
        <v>1324.0</v>
      </c>
    </row>
    <row r="1563" ht="14.25" hidden="1" customHeight="1">
      <c r="A1563" s="47" t="s">
        <v>38</v>
      </c>
      <c r="B1563" s="47" t="s">
        <v>479</v>
      </c>
      <c r="C1563" s="47"/>
      <c r="D1563" s="47" t="s">
        <v>2126</v>
      </c>
      <c r="E1563" s="47" t="s">
        <v>2076</v>
      </c>
      <c r="F1563" s="47" t="s">
        <v>2074</v>
      </c>
      <c r="G1563" s="47" t="s">
        <v>2149</v>
      </c>
      <c r="H1563" s="47"/>
      <c r="I1563" s="47"/>
      <c r="J1563" s="47">
        <v>0.027</v>
      </c>
      <c r="K1563" s="47"/>
      <c r="L1563" s="47"/>
      <c r="M1563" s="47"/>
      <c r="N1563" s="47"/>
      <c r="O1563" s="47">
        <v>2112.0</v>
      </c>
    </row>
    <row r="1564" ht="14.25" hidden="1" customHeight="1">
      <c r="A1564" s="45" t="s">
        <v>34</v>
      </c>
      <c r="B1564" s="45" t="s">
        <v>479</v>
      </c>
      <c r="C1564" s="45"/>
      <c r="D1564" s="45" t="s">
        <v>2120</v>
      </c>
      <c r="E1564" s="45" t="s">
        <v>2083</v>
      </c>
      <c r="F1564" s="45" t="s">
        <v>2089</v>
      </c>
      <c r="G1564" s="45" t="s">
        <v>2121</v>
      </c>
      <c r="H1564" s="45"/>
      <c r="I1564" s="45"/>
      <c r="J1564" s="45">
        <v>0.5</v>
      </c>
      <c r="K1564" s="45"/>
      <c r="L1564" s="45"/>
      <c r="M1564" s="45"/>
      <c r="N1564" s="45"/>
      <c r="O1564" s="45">
        <v>1325.0</v>
      </c>
    </row>
    <row r="1565" ht="14.25" hidden="1" customHeight="1">
      <c r="A1565" s="47" t="s">
        <v>34</v>
      </c>
      <c r="B1565" s="47" t="s">
        <v>479</v>
      </c>
      <c r="C1565" s="47"/>
      <c r="D1565" s="47" t="s">
        <v>2138</v>
      </c>
      <c r="E1565" s="47" t="s">
        <v>2139</v>
      </c>
      <c r="F1565" s="47" t="s">
        <v>2089</v>
      </c>
      <c r="G1565" s="47" t="s">
        <v>2165</v>
      </c>
      <c r="H1565" s="47">
        <v>1.0</v>
      </c>
      <c r="I1565" s="47">
        <v>10.0</v>
      </c>
      <c r="J1565" s="47">
        <v>0.57</v>
      </c>
      <c r="K1565" s="47"/>
      <c r="L1565" s="47"/>
      <c r="M1565" s="47">
        <v>0.39</v>
      </c>
      <c r="N1565" s="47"/>
      <c r="O1565" s="47">
        <v>1326.0</v>
      </c>
    </row>
    <row r="1566" ht="14.25" hidden="1" customHeight="1">
      <c r="A1566" s="45" t="s">
        <v>34</v>
      </c>
      <c r="B1566" s="45" t="s">
        <v>479</v>
      </c>
      <c r="C1566" s="45"/>
      <c r="D1566" s="45" t="s">
        <v>2138</v>
      </c>
      <c r="E1566" s="45" t="s">
        <v>2141</v>
      </c>
      <c r="F1566" s="45" t="s">
        <v>2089</v>
      </c>
      <c r="G1566" s="45" t="s">
        <v>2165</v>
      </c>
      <c r="H1566" s="45">
        <v>1.0</v>
      </c>
      <c r="I1566" s="45">
        <v>10.0</v>
      </c>
      <c r="J1566" s="45">
        <v>0.57</v>
      </c>
      <c r="K1566" s="45"/>
      <c r="L1566" s="45"/>
      <c r="M1566" s="45">
        <v>0.39</v>
      </c>
      <c r="N1566" s="45"/>
      <c r="O1566" s="45">
        <v>1327.0</v>
      </c>
    </row>
    <row r="1567" ht="14.25" hidden="1" customHeight="1">
      <c r="A1567" s="47" t="s">
        <v>34</v>
      </c>
      <c r="B1567" s="47" t="s">
        <v>479</v>
      </c>
      <c r="C1567" s="47"/>
      <c r="D1567" s="47" t="s">
        <v>2138</v>
      </c>
      <c r="E1567" s="47" t="s">
        <v>2142</v>
      </c>
      <c r="F1567" s="47" t="s">
        <v>2089</v>
      </c>
      <c r="G1567" s="47" t="s">
        <v>2165</v>
      </c>
      <c r="H1567" s="47">
        <v>1.0</v>
      </c>
      <c r="I1567" s="47">
        <v>10.0</v>
      </c>
      <c r="J1567" s="47">
        <v>0.57</v>
      </c>
      <c r="K1567" s="47"/>
      <c r="L1567" s="47"/>
      <c r="M1567" s="47">
        <v>0.39</v>
      </c>
      <c r="N1567" s="47"/>
      <c r="O1567" s="47">
        <v>1328.0</v>
      </c>
    </row>
    <row r="1568" ht="14.25" hidden="1" customHeight="1">
      <c r="A1568" s="45" t="s">
        <v>34</v>
      </c>
      <c r="B1568" s="45" t="s">
        <v>479</v>
      </c>
      <c r="C1568" s="45"/>
      <c r="D1568" s="45" t="s">
        <v>2138</v>
      </c>
      <c r="E1568" s="45" t="s">
        <v>2081</v>
      </c>
      <c r="F1568" s="45" t="s">
        <v>2089</v>
      </c>
      <c r="G1568" s="45" t="s">
        <v>2165</v>
      </c>
      <c r="H1568" s="45">
        <v>1.0</v>
      </c>
      <c r="I1568" s="45">
        <v>10.0</v>
      </c>
      <c r="J1568" s="45">
        <v>0.57</v>
      </c>
      <c r="K1568" s="45"/>
      <c r="L1568" s="45"/>
      <c r="M1568" s="45">
        <v>0.39</v>
      </c>
      <c r="N1568" s="45"/>
      <c r="O1568" s="45">
        <v>1329.0</v>
      </c>
    </row>
    <row r="1569" ht="14.25" hidden="1" customHeight="1">
      <c r="A1569" s="47" t="s">
        <v>34</v>
      </c>
      <c r="B1569" s="47" t="s">
        <v>479</v>
      </c>
      <c r="C1569" s="47"/>
      <c r="D1569" s="47" t="s">
        <v>2138</v>
      </c>
      <c r="E1569" s="47" t="s">
        <v>2139</v>
      </c>
      <c r="F1569" s="47" t="s">
        <v>2089</v>
      </c>
      <c r="G1569" s="47" t="s">
        <v>2165</v>
      </c>
      <c r="H1569" s="47">
        <v>10.001</v>
      </c>
      <c r="I1569" s="47">
        <v>20.0</v>
      </c>
      <c r="J1569" s="47">
        <v>0.57</v>
      </c>
      <c r="K1569" s="47"/>
      <c r="L1569" s="47"/>
      <c r="M1569" s="47">
        <v>0.39</v>
      </c>
      <c r="N1569" s="47"/>
      <c r="O1569" s="47">
        <v>1330.0</v>
      </c>
    </row>
    <row r="1570" ht="14.25" hidden="1" customHeight="1">
      <c r="A1570" s="45" t="s">
        <v>34</v>
      </c>
      <c r="B1570" s="45" t="s">
        <v>479</v>
      </c>
      <c r="C1570" s="45"/>
      <c r="D1570" s="45" t="s">
        <v>2138</v>
      </c>
      <c r="E1570" s="45" t="s">
        <v>2141</v>
      </c>
      <c r="F1570" s="45" t="s">
        <v>2089</v>
      </c>
      <c r="G1570" s="45" t="s">
        <v>2165</v>
      </c>
      <c r="H1570" s="45">
        <v>10.001</v>
      </c>
      <c r="I1570" s="45">
        <v>20.0</v>
      </c>
      <c r="J1570" s="45">
        <v>0.57</v>
      </c>
      <c r="K1570" s="45"/>
      <c r="L1570" s="45"/>
      <c r="M1570" s="45">
        <v>0.39</v>
      </c>
      <c r="N1570" s="45"/>
      <c r="O1570" s="45">
        <v>1331.0</v>
      </c>
    </row>
    <row r="1571" ht="14.25" hidden="1" customHeight="1">
      <c r="A1571" s="47" t="s">
        <v>34</v>
      </c>
      <c r="B1571" s="47" t="s">
        <v>479</v>
      </c>
      <c r="C1571" s="47"/>
      <c r="D1571" s="47" t="s">
        <v>2138</v>
      </c>
      <c r="E1571" s="47" t="s">
        <v>2142</v>
      </c>
      <c r="F1571" s="47" t="s">
        <v>2089</v>
      </c>
      <c r="G1571" s="47" t="s">
        <v>2165</v>
      </c>
      <c r="H1571" s="47">
        <v>10.001</v>
      </c>
      <c r="I1571" s="47">
        <v>20.0</v>
      </c>
      <c r="J1571" s="47">
        <v>0.57</v>
      </c>
      <c r="K1571" s="47"/>
      <c r="L1571" s="47"/>
      <c r="M1571" s="47">
        <v>0.39</v>
      </c>
      <c r="N1571" s="47"/>
      <c r="O1571" s="47">
        <v>1332.0</v>
      </c>
    </row>
    <row r="1572" ht="14.25" hidden="1" customHeight="1">
      <c r="A1572" s="45" t="s">
        <v>34</v>
      </c>
      <c r="B1572" s="45" t="s">
        <v>479</v>
      </c>
      <c r="C1572" s="45"/>
      <c r="D1572" s="45" t="s">
        <v>2138</v>
      </c>
      <c r="E1572" s="45" t="s">
        <v>2081</v>
      </c>
      <c r="F1572" s="45" t="s">
        <v>2089</v>
      </c>
      <c r="G1572" s="45" t="s">
        <v>2165</v>
      </c>
      <c r="H1572" s="45">
        <v>10.001</v>
      </c>
      <c r="I1572" s="45">
        <v>20.0</v>
      </c>
      <c r="J1572" s="45">
        <v>0.57</v>
      </c>
      <c r="K1572" s="45"/>
      <c r="L1572" s="45"/>
      <c r="M1572" s="45">
        <v>0.39</v>
      </c>
      <c r="N1572" s="45"/>
      <c r="O1572" s="45">
        <v>1333.0</v>
      </c>
    </row>
    <row r="1573" ht="14.25" hidden="1" customHeight="1">
      <c r="A1573" s="47" t="s">
        <v>34</v>
      </c>
      <c r="B1573" s="47" t="s">
        <v>479</v>
      </c>
      <c r="C1573" s="47"/>
      <c r="D1573" s="47" t="s">
        <v>2138</v>
      </c>
      <c r="E1573" s="47" t="s">
        <v>2139</v>
      </c>
      <c r="F1573" s="47" t="s">
        <v>2089</v>
      </c>
      <c r="G1573" s="47" t="s">
        <v>2165</v>
      </c>
      <c r="H1573" s="47">
        <v>20.001</v>
      </c>
      <c r="I1573" s="47">
        <v>30.0</v>
      </c>
      <c r="J1573" s="47">
        <v>0.57</v>
      </c>
      <c r="K1573" s="47"/>
      <c r="L1573" s="47"/>
      <c r="M1573" s="47">
        <v>0.39</v>
      </c>
      <c r="N1573" s="47"/>
      <c r="O1573" s="47">
        <v>1334.0</v>
      </c>
    </row>
    <row r="1574" ht="14.25" hidden="1" customHeight="1">
      <c r="A1574" s="45" t="s">
        <v>34</v>
      </c>
      <c r="B1574" s="45" t="s">
        <v>479</v>
      </c>
      <c r="C1574" s="45"/>
      <c r="D1574" s="45" t="s">
        <v>2138</v>
      </c>
      <c r="E1574" s="45" t="s">
        <v>2141</v>
      </c>
      <c r="F1574" s="45" t="s">
        <v>2089</v>
      </c>
      <c r="G1574" s="45" t="s">
        <v>2165</v>
      </c>
      <c r="H1574" s="45">
        <v>20.001</v>
      </c>
      <c r="I1574" s="45">
        <v>30.0</v>
      </c>
      <c r="J1574" s="45">
        <v>0.57</v>
      </c>
      <c r="K1574" s="45"/>
      <c r="L1574" s="45"/>
      <c r="M1574" s="45">
        <v>0.39</v>
      </c>
      <c r="N1574" s="45"/>
      <c r="O1574" s="45">
        <v>1335.0</v>
      </c>
    </row>
    <row r="1575" ht="14.25" hidden="1" customHeight="1">
      <c r="A1575" s="47" t="s">
        <v>34</v>
      </c>
      <c r="B1575" s="47" t="s">
        <v>479</v>
      </c>
      <c r="C1575" s="47"/>
      <c r="D1575" s="47" t="s">
        <v>2138</v>
      </c>
      <c r="E1575" s="47" t="s">
        <v>2142</v>
      </c>
      <c r="F1575" s="47" t="s">
        <v>2089</v>
      </c>
      <c r="G1575" s="47" t="s">
        <v>2165</v>
      </c>
      <c r="H1575" s="47">
        <v>20.001</v>
      </c>
      <c r="I1575" s="47">
        <v>30.0</v>
      </c>
      <c r="J1575" s="47">
        <v>0.57</v>
      </c>
      <c r="K1575" s="47"/>
      <c r="L1575" s="47"/>
      <c r="M1575" s="47">
        <v>0.39</v>
      </c>
      <c r="N1575" s="47"/>
      <c r="O1575" s="47">
        <v>1336.0</v>
      </c>
    </row>
    <row r="1576" ht="14.25" hidden="1" customHeight="1">
      <c r="A1576" s="45" t="s">
        <v>34</v>
      </c>
      <c r="B1576" s="45" t="s">
        <v>479</v>
      </c>
      <c r="C1576" s="45"/>
      <c r="D1576" s="45" t="s">
        <v>2138</v>
      </c>
      <c r="E1576" s="45" t="s">
        <v>2081</v>
      </c>
      <c r="F1576" s="45" t="s">
        <v>2089</v>
      </c>
      <c r="G1576" s="45" t="s">
        <v>2165</v>
      </c>
      <c r="H1576" s="45">
        <v>20.001</v>
      </c>
      <c r="I1576" s="45">
        <v>30.0</v>
      </c>
      <c r="J1576" s="45">
        <v>0.57</v>
      </c>
      <c r="K1576" s="45"/>
      <c r="L1576" s="45"/>
      <c r="M1576" s="45">
        <v>0.39</v>
      </c>
      <c r="N1576" s="45"/>
      <c r="O1576" s="45">
        <v>1337.0</v>
      </c>
    </row>
    <row r="1577" ht="14.25" hidden="1" customHeight="1">
      <c r="A1577" s="47" t="s">
        <v>34</v>
      </c>
      <c r="B1577" s="47" t="s">
        <v>479</v>
      </c>
      <c r="C1577" s="47"/>
      <c r="D1577" s="47" t="s">
        <v>2138</v>
      </c>
      <c r="E1577" s="47" t="s">
        <v>2139</v>
      </c>
      <c r="F1577" s="47" t="s">
        <v>2089</v>
      </c>
      <c r="G1577" s="47" t="s">
        <v>2165</v>
      </c>
      <c r="H1577" s="47">
        <v>30.001</v>
      </c>
      <c r="I1577" s="47">
        <v>40.0</v>
      </c>
      <c r="J1577" s="47">
        <v>0.57</v>
      </c>
      <c r="K1577" s="47"/>
      <c r="L1577" s="47"/>
      <c r="M1577" s="47">
        <v>0.39</v>
      </c>
      <c r="N1577" s="47"/>
      <c r="O1577" s="47">
        <v>1338.0</v>
      </c>
    </row>
    <row r="1578" ht="14.25" hidden="1" customHeight="1">
      <c r="A1578" s="45" t="s">
        <v>34</v>
      </c>
      <c r="B1578" s="45" t="s">
        <v>479</v>
      </c>
      <c r="C1578" s="45"/>
      <c r="D1578" s="45" t="s">
        <v>2138</v>
      </c>
      <c r="E1578" s="45" t="s">
        <v>2141</v>
      </c>
      <c r="F1578" s="45" t="s">
        <v>2089</v>
      </c>
      <c r="G1578" s="45" t="s">
        <v>2165</v>
      </c>
      <c r="H1578" s="45">
        <v>30.001</v>
      </c>
      <c r="I1578" s="45">
        <v>40.0</v>
      </c>
      <c r="J1578" s="45">
        <v>0.57</v>
      </c>
      <c r="K1578" s="45"/>
      <c r="L1578" s="45"/>
      <c r="M1578" s="45">
        <v>0.39</v>
      </c>
      <c r="N1578" s="45"/>
      <c r="O1578" s="45">
        <v>1339.0</v>
      </c>
    </row>
    <row r="1579" ht="14.25" hidden="1" customHeight="1">
      <c r="A1579" s="47" t="s">
        <v>34</v>
      </c>
      <c r="B1579" s="47" t="s">
        <v>479</v>
      </c>
      <c r="C1579" s="47"/>
      <c r="D1579" s="47" t="s">
        <v>2138</v>
      </c>
      <c r="E1579" s="47" t="s">
        <v>2142</v>
      </c>
      <c r="F1579" s="47" t="s">
        <v>2089</v>
      </c>
      <c r="G1579" s="47" t="s">
        <v>2165</v>
      </c>
      <c r="H1579" s="47">
        <v>30.001</v>
      </c>
      <c r="I1579" s="47">
        <v>40.0</v>
      </c>
      <c r="J1579" s="47">
        <v>0.57</v>
      </c>
      <c r="K1579" s="47"/>
      <c r="L1579" s="47"/>
      <c r="M1579" s="47">
        <v>0.39</v>
      </c>
      <c r="N1579" s="47"/>
      <c r="O1579" s="47">
        <v>1340.0</v>
      </c>
    </row>
    <row r="1580" ht="14.25" hidden="1" customHeight="1">
      <c r="A1580" s="45" t="s">
        <v>34</v>
      </c>
      <c r="B1580" s="45" t="s">
        <v>479</v>
      </c>
      <c r="C1580" s="45"/>
      <c r="D1580" s="45" t="s">
        <v>2138</v>
      </c>
      <c r="E1580" s="45" t="s">
        <v>2081</v>
      </c>
      <c r="F1580" s="45" t="s">
        <v>2089</v>
      </c>
      <c r="G1580" s="45" t="s">
        <v>2165</v>
      </c>
      <c r="H1580" s="45">
        <v>30.001</v>
      </c>
      <c r="I1580" s="45">
        <v>40.0</v>
      </c>
      <c r="J1580" s="45">
        <v>0.57</v>
      </c>
      <c r="K1580" s="45"/>
      <c r="L1580" s="45"/>
      <c r="M1580" s="45">
        <v>0.39</v>
      </c>
      <c r="N1580" s="45"/>
      <c r="O1580" s="45">
        <v>1341.0</v>
      </c>
    </row>
    <row r="1581" ht="14.25" hidden="1" customHeight="1">
      <c r="A1581" s="47" t="s">
        <v>34</v>
      </c>
      <c r="B1581" s="47" t="s">
        <v>479</v>
      </c>
      <c r="C1581" s="47"/>
      <c r="D1581" s="47" t="s">
        <v>2138</v>
      </c>
      <c r="E1581" s="47" t="s">
        <v>2139</v>
      </c>
      <c r="F1581" s="47" t="s">
        <v>2089</v>
      </c>
      <c r="G1581" s="47" t="s">
        <v>2166</v>
      </c>
      <c r="H1581" s="47">
        <v>40.001</v>
      </c>
      <c r="I1581" s="47">
        <v>100.0</v>
      </c>
      <c r="J1581" s="47">
        <v>0.46</v>
      </c>
      <c r="K1581" s="47"/>
      <c r="L1581" s="47"/>
      <c r="M1581" s="47">
        <v>0.25</v>
      </c>
      <c r="N1581" s="47"/>
      <c r="O1581" s="47">
        <v>1342.0</v>
      </c>
    </row>
    <row r="1582" ht="14.25" hidden="1" customHeight="1">
      <c r="A1582" s="45" t="s">
        <v>34</v>
      </c>
      <c r="B1582" s="45" t="s">
        <v>479</v>
      </c>
      <c r="C1582" s="45"/>
      <c r="D1582" s="45" t="s">
        <v>2138</v>
      </c>
      <c r="E1582" s="45" t="s">
        <v>2141</v>
      </c>
      <c r="F1582" s="45" t="s">
        <v>2089</v>
      </c>
      <c r="G1582" s="45" t="s">
        <v>2166</v>
      </c>
      <c r="H1582" s="45">
        <v>40.001</v>
      </c>
      <c r="I1582" s="45">
        <v>100.0</v>
      </c>
      <c r="J1582" s="45">
        <v>0.46</v>
      </c>
      <c r="K1582" s="45"/>
      <c r="L1582" s="45"/>
      <c r="M1582" s="45">
        <v>0.25</v>
      </c>
      <c r="N1582" s="45"/>
      <c r="O1582" s="45">
        <v>1343.0</v>
      </c>
    </row>
    <row r="1583" ht="14.25" hidden="1" customHeight="1">
      <c r="A1583" s="47" t="s">
        <v>34</v>
      </c>
      <c r="B1583" s="47" t="s">
        <v>479</v>
      </c>
      <c r="C1583" s="47"/>
      <c r="D1583" s="47" t="s">
        <v>2138</v>
      </c>
      <c r="E1583" s="47" t="s">
        <v>2142</v>
      </c>
      <c r="F1583" s="47" t="s">
        <v>2089</v>
      </c>
      <c r="G1583" s="47" t="s">
        <v>2166</v>
      </c>
      <c r="H1583" s="47">
        <v>40.001</v>
      </c>
      <c r="I1583" s="47">
        <v>100.0</v>
      </c>
      <c r="J1583" s="47">
        <v>0.46</v>
      </c>
      <c r="K1583" s="47"/>
      <c r="L1583" s="47"/>
      <c r="M1583" s="47">
        <v>0.25</v>
      </c>
      <c r="N1583" s="47"/>
      <c r="O1583" s="47">
        <v>1344.0</v>
      </c>
    </row>
    <row r="1584" ht="14.25" hidden="1" customHeight="1">
      <c r="A1584" s="45" t="s">
        <v>34</v>
      </c>
      <c r="B1584" s="45" t="s">
        <v>479</v>
      </c>
      <c r="C1584" s="45"/>
      <c r="D1584" s="45" t="s">
        <v>2138</v>
      </c>
      <c r="E1584" s="45" t="s">
        <v>2081</v>
      </c>
      <c r="F1584" s="45" t="s">
        <v>2089</v>
      </c>
      <c r="G1584" s="45" t="s">
        <v>2166</v>
      </c>
      <c r="H1584" s="45">
        <v>40.001</v>
      </c>
      <c r="I1584" s="45">
        <v>100.0</v>
      </c>
      <c r="J1584" s="45">
        <v>0.46</v>
      </c>
      <c r="K1584" s="45"/>
      <c r="L1584" s="45"/>
      <c r="M1584" s="45">
        <v>0.25</v>
      </c>
      <c r="N1584" s="45"/>
      <c r="O1584" s="45">
        <v>1345.0</v>
      </c>
    </row>
    <row r="1585" ht="14.25" hidden="1" customHeight="1">
      <c r="A1585" s="45" t="s">
        <v>38</v>
      </c>
      <c r="B1585" s="45" t="s">
        <v>479</v>
      </c>
      <c r="C1585" s="45"/>
      <c r="D1585" s="45" t="s">
        <v>2126</v>
      </c>
      <c r="E1585" s="45" t="s">
        <v>2088</v>
      </c>
      <c r="F1585" s="45" t="s">
        <v>2089</v>
      </c>
      <c r="G1585" s="45" t="s">
        <v>2157</v>
      </c>
      <c r="H1585" s="45"/>
      <c r="I1585" s="45"/>
      <c r="J1585" s="45">
        <v>0.048</v>
      </c>
      <c r="K1585" s="45"/>
      <c r="L1585" s="45"/>
      <c r="M1585" s="45"/>
      <c r="N1585" s="45"/>
      <c r="O1585" s="45">
        <v>2135.0</v>
      </c>
    </row>
    <row r="1586" ht="14.25" hidden="1" customHeight="1">
      <c r="A1586" s="45" t="s">
        <v>38</v>
      </c>
      <c r="B1586" s="45" t="s">
        <v>479</v>
      </c>
      <c r="C1586" s="45"/>
      <c r="D1586" s="45" t="s">
        <v>2126</v>
      </c>
      <c r="E1586" s="45" t="s">
        <v>2076</v>
      </c>
      <c r="F1586" s="45" t="s">
        <v>2089</v>
      </c>
      <c r="G1586" s="45" t="s">
        <v>2149</v>
      </c>
      <c r="H1586" s="45"/>
      <c r="I1586" s="45"/>
      <c r="J1586" s="45">
        <v>0.027</v>
      </c>
      <c r="K1586" s="45"/>
      <c r="L1586" s="45"/>
      <c r="M1586" s="45"/>
      <c r="N1586" s="45"/>
      <c r="O1586" s="45">
        <v>2137.0</v>
      </c>
    </row>
    <row r="1587" ht="14.25" hidden="1" customHeight="1">
      <c r="A1587" s="47" t="s">
        <v>38</v>
      </c>
      <c r="B1587" s="47" t="s">
        <v>479</v>
      </c>
      <c r="C1587" s="47"/>
      <c r="D1587" s="47" t="s">
        <v>2126</v>
      </c>
      <c r="E1587" s="47" t="s">
        <v>2101</v>
      </c>
      <c r="F1587" s="47" t="s">
        <v>2089</v>
      </c>
      <c r="G1587" s="47" t="s">
        <v>2143</v>
      </c>
      <c r="H1587" s="47"/>
      <c r="I1587" s="47"/>
      <c r="J1587" s="47">
        <v>0.065</v>
      </c>
      <c r="K1587" s="47"/>
      <c r="L1587" s="47"/>
      <c r="M1587" s="47"/>
      <c r="N1587" s="47"/>
      <c r="O1587" s="47">
        <v>2136.0</v>
      </c>
    </row>
    <row r="1588" ht="14.25" hidden="1" customHeight="1">
      <c r="A1588" s="47" t="s">
        <v>38</v>
      </c>
      <c r="B1588" s="47" t="s">
        <v>479</v>
      </c>
      <c r="C1588" s="47"/>
      <c r="D1588" s="47" t="s">
        <v>2128</v>
      </c>
      <c r="E1588" s="47" t="s">
        <v>2075</v>
      </c>
      <c r="F1588" s="47" t="s">
        <v>2089</v>
      </c>
      <c r="G1588" s="47" t="s">
        <v>2129</v>
      </c>
      <c r="H1588" s="47"/>
      <c r="I1588" s="47"/>
      <c r="J1588" s="47">
        <v>0.09</v>
      </c>
      <c r="K1588" s="47"/>
      <c r="L1588" s="47"/>
      <c r="M1588" s="47"/>
      <c r="N1588" s="47"/>
      <c r="O1588" s="47">
        <v>2138.0</v>
      </c>
    </row>
    <row r="1589" ht="14.25" hidden="1" customHeight="1">
      <c r="A1589" s="45" t="s">
        <v>38</v>
      </c>
      <c r="B1589" s="45" t="s">
        <v>479</v>
      </c>
      <c r="C1589" s="45"/>
      <c r="D1589" s="45" t="s">
        <v>2128</v>
      </c>
      <c r="E1589" s="45" t="s">
        <v>2101</v>
      </c>
      <c r="F1589" s="45" t="s">
        <v>2089</v>
      </c>
      <c r="G1589" s="45" t="s">
        <v>2130</v>
      </c>
      <c r="H1589" s="45"/>
      <c r="I1589" s="45"/>
      <c r="J1589" s="45">
        <v>0.113</v>
      </c>
      <c r="K1589" s="45"/>
      <c r="L1589" s="45"/>
      <c r="M1589" s="45"/>
      <c r="N1589" s="45"/>
      <c r="O1589" s="45">
        <v>2139.0</v>
      </c>
    </row>
    <row r="1590" ht="14.25" hidden="1" customHeight="1">
      <c r="A1590" s="47" t="s">
        <v>38</v>
      </c>
      <c r="B1590" s="47" t="s">
        <v>479</v>
      </c>
      <c r="C1590" s="47"/>
      <c r="D1590" s="47" t="s">
        <v>2128</v>
      </c>
      <c r="E1590" s="47" t="s">
        <v>2073</v>
      </c>
      <c r="F1590" s="47" t="s">
        <v>2089</v>
      </c>
      <c r="G1590" s="47" t="s">
        <v>2131</v>
      </c>
      <c r="H1590" s="47"/>
      <c r="I1590" s="47"/>
      <c r="J1590" s="47">
        <v>0.064</v>
      </c>
      <c r="K1590" s="47"/>
      <c r="L1590" s="47"/>
      <c r="M1590" s="47"/>
      <c r="N1590" s="47"/>
      <c r="O1590" s="47">
        <v>2140.0</v>
      </c>
    </row>
    <row r="1591" ht="14.25" hidden="1" customHeight="1">
      <c r="A1591" s="45" t="s">
        <v>38</v>
      </c>
      <c r="B1591" s="45" t="s">
        <v>479</v>
      </c>
      <c r="C1591" s="45"/>
      <c r="D1591" s="45" t="s">
        <v>2128</v>
      </c>
      <c r="E1591" s="45" t="s">
        <v>2090</v>
      </c>
      <c r="F1591" s="45" t="s">
        <v>2089</v>
      </c>
      <c r="G1591" s="45" t="s">
        <v>2132</v>
      </c>
      <c r="H1591" s="45"/>
      <c r="I1591" s="45"/>
      <c r="J1591" s="45">
        <v>0.064</v>
      </c>
      <c r="K1591" s="45"/>
      <c r="L1591" s="45"/>
      <c r="M1591" s="45"/>
      <c r="N1591" s="45"/>
      <c r="O1591" s="45">
        <v>2141.0</v>
      </c>
    </row>
    <row r="1592" ht="14.25" hidden="1" customHeight="1">
      <c r="A1592" s="47" t="s">
        <v>38</v>
      </c>
      <c r="B1592" s="47" t="s">
        <v>479</v>
      </c>
      <c r="C1592" s="47"/>
      <c r="D1592" s="47" t="s">
        <v>2133</v>
      </c>
      <c r="E1592" s="47" t="s">
        <v>2075</v>
      </c>
      <c r="F1592" s="47" t="s">
        <v>2089</v>
      </c>
      <c r="G1592" s="47" t="s">
        <v>2134</v>
      </c>
      <c r="H1592" s="47"/>
      <c r="I1592" s="47"/>
      <c r="J1592" s="47"/>
      <c r="K1592" s="47"/>
      <c r="L1592" s="47">
        <v>0.119</v>
      </c>
      <c r="M1592" s="47"/>
      <c r="N1592" s="47"/>
      <c r="O1592" s="47">
        <v>2142.0</v>
      </c>
    </row>
    <row r="1593" ht="14.25" hidden="1" customHeight="1">
      <c r="A1593" s="45" t="s">
        <v>38</v>
      </c>
      <c r="B1593" s="45" t="s">
        <v>479</v>
      </c>
      <c r="C1593" s="45"/>
      <c r="D1593" s="45" t="s">
        <v>2124</v>
      </c>
      <c r="E1593" s="45" t="s">
        <v>2075</v>
      </c>
      <c r="F1593" s="45" t="s">
        <v>2089</v>
      </c>
      <c r="G1593" s="45" t="s">
        <v>2125</v>
      </c>
      <c r="H1593" s="45"/>
      <c r="I1593" s="45"/>
      <c r="J1593" s="45">
        <v>0.074</v>
      </c>
      <c r="K1593" s="45"/>
      <c r="L1593" s="45"/>
      <c r="M1593" s="45"/>
      <c r="N1593" s="45"/>
      <c r="O1593" s="45">
        <v>2143.0</v>
      </c>
    </row>
    <row r="1594" ht="14.25" hidden="1" customHeight="1">
      <c r="A1594" s="47" t="s">
        <v>38</v>
      </c>
      <c r="B1594" s="47" t="s">
        <v>479</v>
      </c>
      <c r="C1594" s="47"/>
      <c r="D1594" s="47" t="s">
        <v>2124</v>
      </c>
      <c r="E1594" s="47" t="s">
        <v>2073</v>
      </c>
      <c r="F1594" s="47" t="s">
        <v>2089</v>
      </c>
      <c r="G1594" s="47"/>
      <c r="H1594" s="47"/>
      <c r="I1594" s="47"/>
      <c r="J1594" s="47">
        <v>0.038</v>
      </c>
      <c r="K1594" s="47"/>
      <c r="L1594" s="47"/>
      <c r="M1594" s="47"/>
      <c r="N1594" s="47"/>
      <c r="O1594" s="47">
        <v>2144.0</v>
      </c>
    </row>
    <row r="1595" ht="14.25" hidden="1" customHeight="1">
      <c r="A1595" s="45" t="s">
        <v>38</v>
      </c>
      <c r="B1595" s="45" t="s">
        <v>479</v>
      </c>
      <c r="C1595" s="45"/>
      <c r="D1595" s="45" t="s">
        <v>2124</v>
      </c>
      <c r="E1595" s="45" t="s">
        <v>2090</v>
      </c>
      <c r="F1595" s="45" t="s">
        <v>2089</v>
      </c>
      <c r="G1595" s="45"/>
      <c r="H1595" s="45"/>
      <c r="I1595" s="45"/>
      <c r="J1595" s="45">
        <v>0.033</v>
      </c>
      <c r="K1595" s="45"/>
      <c r="L1595" s="45"/>
      <c r="M1595" s="45"/>
      <c r="N1595" s="45"/>
      <c r="O1595" s="45">
        <v>2145.0</v>
      </c>
    </row>
    <row r="1596" ht="14.25" hidden="1" customHeight="1">
      <c r="A1596" s="47" t="s">
        <v>38</v>
      </c>
      <c r="B1596" s="47" t="s">
        <v>479</v>
      </c>
      <c r="C1596" s="47"/>
      <c r="D1596" s="47" t="s">
        <v>2135</v>
      </c>
      <c r="E1596" s="47" t="s">
        <v>2080</v>
      </c>
      <c r="F1596" s="47" t="s">
        <v>2089</v>
      </c>
      <c r="G1596" s="47" t="s">
        <v>2136</v>
      </c>
      <c r="H1596" s="47"/>
      <c r="I1596" s="47"/>
      <c r="J1596" s="47"/>
      <c r="K1596" s="47">
        <v>0.54</v>
      </c>
      <c r="L1596" s="47"/>
      <c r="M1596" s="47"/>
      <c r="N1596" s="47"/>
      <c r="O1596" s="47">
        <v>2146.0</v>
      </c>
    </row>
    <row r="1597" ht="14.25" hidden="1" customHeight="1">
      <c r="A1597" s="45" t="s">
        <v>38</v>
      </c>
      <c r="B1597" s="45" t="s">
        <v>479</v>
      </c>
      <c r="C1597" s="45"/>
      <c r="D1597" s="45" t="s">
        <v>2135</v>
      </c>
      <c r="E1597" s="45" t="s">
        <v>2137</v>
      </c>
      <c r="F1597" s="45" t="s">
        <v>2089</v>
      </c>
      <c r="G1597" s="45" t="s">
        <v>2136</v>
      </c>
      <c r="H1597" s="45"/>
      <c r="I1597" s="45"/>
      <c r="J1597" s="45"/>
      <c r="K1597" s="45">
        <v>0.86</v>
      </c>
      <c r="L1597" s="45"/>
      <c r="M1597" s="45"/>
      <c r="N1597" s="45"/>
      <c r="O1597" s="45">
        <v>2147.0</v>
      </c>
    </row>
    <row r="1598" ht="14.25" hidden="1" customHeight="1">
      <c r="A1598" s="47" t="s">
        <v>38</v>
      </c>
      <c r="B1598" s="47" t="s">
        <v>479</v>
      </c>
      <c r="C1598" s="47"/>
      <c r="D1598" s="47" t="s">
        <v>2120</v>
      </c>
      <c r="E1598" s="47" t="s">
        <v>2082</v>
      </c>
      <c r="F1598" s="47" t="s">
        <v>2089</v>
      </c>
      <c r="G1598" s="47" t="s">
        <v>2122</v>
      </c>
      <c r="H1598" s="47"/>
      <c r="I1598" s="47"/>
      <c r="J1598" s="47">
        <v>0.7</v>
      </c>
      <c r="K1598" s="47"/>
      <c r="L1598" s="47"/>
      <c r="M1598" s="47"/>
      <c r="N1598" s="47"/>
      <c r="O1598" s="47">
        <v>2148.0</v>
      </c>
    </row>
    <row r="1599" ht="14.25" hidden="1" customHeight="1">
      <c r="A1599" s="45" t="s">
        <v>38</v>
      </c>
      <c r="B1599" s="45" t="s">
        <v>479</v>
      </c>
      <c r="C1599" s="45"/>
      <c r="D1599" s="45" t="s">
        <v>2120</v>
      </c>
      <c r="E1599" s="45" t="s">
        <v>2083</v>
      </c>
      <c r="F1599" s="45" t="s">
        <v>2089</v>
      </c>
      <c r="G1599" s="45" t="s">
        <v>2121</v>
      </c>
      <c r="H1599" s="45"/>
      <c r="I1599" s="45"/>
      <c r="J1599" s="45">
        <v>0.5</v>
      </c>
      <c r="K1599" s="45"/>
      <c r="L1599" s="45"/>
      <c r="M1599" s="45"/>
      <c r="N1599" s="45"/>
      <c r="O1599" s="45">
        <v>2149.0</v>
      </c>
    </row>
    <row r="1600" ht="14.25" hidden="1" customHeight="1">
      <c r="A1600" s="47" t="s">
        <v>38</v>
      </c>
      <c r="B1600" s="47" t="s">
        <v>479</v>
      </c>
      <c r="C1600" s="47"/>
      <c r="D1600" s="47" t="s">
        <v>2138</v>
      </c>
      <c r="E1600" s="47" t="s">
        <v>2139</v>
      </c>
      <c r="F1600" s="47" t="s">
        <v>2089</v>
      </c>
      <c r="G1600" s="47" t="s">
        <v>2150</v>
      </c>
      <c r="H1600" s="47"/>
      <c r="I1600" s="47"/>
      <c r="J1600" s="47">
        <v>0.4</v>
      </c>
      <c r="K1600" s="47"/>
      <c r="L1600" s="47"/>
      <c r="M1600" s="47">
        <v>0.4</v>
      </c>
      <c r="N1600" s="47"/>
      <c r="O1600" s="47">
        <v>2150.0</v>
      </c>
    </row>
    <row r="1601" ht="14.25" hidden="1" customHeight="1">
      <c r="A1601" s="45" t="s">
        <v>38</v>
      </c>
      <c r="B1601" s="45" t="s">
        <v>479</v>
      </c>
      <c r="C1601" s="45"/>
      <c r="D1601" s="45" t="s">
        <v>2138</v>
      </c>
      <c r="E1601" s="45" t="s">
        <v>2141</v>
      </c>
      <c r="F1601" s="45" t="s">
        <v>2089</v>
      </c>
      <c r="G1601" s="45" t="s">
        <v>2151</v>
      </c>
      <c r="H1601" s="45"/>
      <c r="I1601" s="45"/>
      <c r="J1601" s="45">
        <v>0.5</v>
      </c>
      <c r="K1601" s="45"/>
      <c r="L1601" s="45"/>
      <c r="M1601" s="45">
        <v>0.4</v>
      </c>
      <c r="N1601" s="45"/>
      <c r="O1601" s="45">
        <v>2151.0</v>
      </c>
    </row>
    <row r="1602" ht="14.25" hidden="1" customHeight="1">
      <c r="A1602" s="47" t="s">
        <v>38</v>
      </c>
      <c r="B1602" s="47" t="s">
        <v>479</v>
      </c>
      <c r="C1602" s="47"/>
      <c r="D1602" s="47" t="s">
        <v>2138</v>
      </c>
      <c r="E1602" s="47" t="s">
        <v>2142</v>
      </c>
      <c r="F1602" s="47" t="s">
        <v>2089</v>
      </c>
      <c r="G1602" s="47" t="s">
        <v>2100</v>
      </c>
      <c r="H1602" s="47"/>
      <c r="I1602" s="47"/>
      <c r="J1602" s="47">
        <v>0.85</v>
      </c>
      <c r="K1602" s="47"/>
      <c r="L1602" s="47"/>
      <c r="M1602" s="47">
        <v>0.4</v>
      </c>
      <c r="N1602" s="47"/>
      <c r="O1602" s="47">
        <v>2152.0</v>
      </c>
    </row>
    <row r="1603" ht="14.25" hidden="1" customHeight="1">
      <c r="A1603" s="45" t="s">
        <v>38</v>
      </c>
      <c r="B1603" s="45" t="s">
        <v>479</v>
      </c>
      <c r="C1603" s="45"/>
      <c r="D1603" s="45" t="s">
        <v>2138</v>
      </c>
      <c r="E1603" s="45" t="s">
        <v>2081</v>
      </c>
      <c r="F1603" s="45" t="s">
        <v>2089</v>
      </c>
      <c r="G1603" s="45" t="s">
        <v>2178</v>
      </c>
      <c r="H1603" s="45"/>
      <c r="I1603" s="45"/>
      <c r="J1603" s="45">
        <v>0.55</v>
      </c>
      <c r="K1603" s="45"/>
      <c r="L1603" s="45"/>
      <c r="M1603" s="45">
        <v>0.4</v>
      </c>
      <c r="N1603" s="45"/>
      <c r="O1603" s="45">
        <v>2153.0</v>
      </c>
    </row>
    <row r="1604" ht="14.25" hidden="1" customHeight="1">
      <c r="A1604" s="47" t="s">
        <v>38</v>
      </c>
      <c r="B1604" s="47" t="s">
        <v>479</v>
      </c>
      <c r="C1604" s="47"/>
      <c r="D1604" s="47" t="s">
        <v>2126</v>
      </c>
      <c r="E1604" s="47" t="s">
        <v>2088</v>
      </c>
      <c r="F1604" s="47" t="s">
        <v>2102</v>
      </c>
      <c r="G1604" s="47" t="s">
        <v>2157</v>
      </c>
      <c r="H1604" s="47"/>
      <c r="I1604" s="47"/>
      <c r="J1604" s="47">
        <v>0.173</v>
      </c>
      <c r="K1604" s="47"/>
      <c r="L1604" s="47"/>
      <c r="M1604" s="47"/>
      <c r="N1604" s="47"/>
      <c r="O1604" s="47">
        <v>2160.0</v>
      </c>
    </row>
    <row r="1605" ht="14.25" hidden="1" customHeight="1">
      <c r="A1605" s="47" t="s">
        <v>38</v>
      </c>
      <c r="B1605" s="47" t="s">
        <v>479</v>
      </c>
      <c r="C1605" s="47"/>
      <c r="D1605" s="47" t="s">
        <v>2126</v>
      </c>
      <c r="E1605" s="47" t="s">
        <v>2076</v>
      </c>
      <c r="F1605" s="47" t="s">
        <v>2102</v>
      </c>
      <c r="G1605" s="47" t="s">
        <v>2149</v>
      </c>
      <c r="H1605" s="47"/>
      <c r="I1605" s="47"/>
      <c r="J1605" s="47">
        <v>0.053</v>
      </c>
      <c r="K1605" s="47"/>
      <c r="L1605" s="47"/>
      <c r="M1605" s="47"/>
      <c r="N1605" s="47"/>
      <c r="O1605" s="47">
        <v>2162.0</v>
      </c>
    </row>
    <row r="1606" ht="14.25" hidden="1" customHeight="1">
      <c r="A1606" s="45" t="s">
        <v>40</v>
      </c>
      <c r="B1606" s="45" t="s">
        <v>491</v>
      </c>
      <c r="C1606" s="45"/>
      <c r="D1606" s="45" t="s">
        <v>2126</v>
      </c>
      <c r="E1606" s="45" t="s">
        <v>2076</v>
      </c>
      <c r="F1606" s="45" t="s">
        <v>2089</v>
      </c>
      <c r="G1606" s="45" t="s">
        <v>2149</v>
      </c>
      <c r="H1606" s="45"/>
      <c r="I1606" s="45"/>
      <c r="J1606" s="45">
        <v>0.021</v>
      </c>
      <c r="K1606" s="45"/>
      <c r="L1606" s="45"/>
      <c r="M1606" s="45"/>
      <c r="N1606" s="45"/>
      <c r="O1606" s="45">
        <v>3037.0</v>
      </c>
    </row>
    <row r="1607" ht="14.25" hidden="1" customHeight="1">
      <c r="A1607" s="45" t="s">
        <v>32</v>
      </c>
      <c r="B1607" s="45" t="s">
        <v>471</v>
      </c>
      <c r="C1607" s="45"/>
      <c r="D1607" s="45" t="s">
        <v>2126</v>
      </c>
      <c r="E1607" s="45" t="s">
        <v>2088</v>
      </c>
      <c r="F1607" s="45" t="s">
        <v>2089</v>
      </c>
      <c r="G1607" s="45" t="s">
        <v>2157</v>
      </c>
      <c r="H1607" s="45"/>
      <c r="I1607" s="45"/>
      <c r="J1607" s="45"/>
      <c r="K1607" s="45"/>
      <c r="L1607" s="45"/>
      <c r="M1607" s="45"/>
      <c r="N1607" s="45"/>
      <c r="O1607" s="45">
        <v>625.0</v>
      </c>
    </row>
    <row r="1608" ht="14.25" hidden="1" customHeight="1">
      <c r="A1608" s="47" t="s">
        <v>40</v>
      </c>
      <c r="B1608" s="47" t="s">
        <v>472</v>
      </c>
      <c r="C1608" s="47"/>
      <c r="D1608" s="47" t="s">
        <v>2138</v>
      </c>
      <c r="E1608" s="47" t="s">
        <v>2081</v>
      </c>
      <c r="F1608" s="47" t="s">
        <v>2102</v>
      </c>
      <c r="G1608" s="47" t="s">
        <v>2140</v>
      </c>
      <c r="H1608" s="47"/>
      <c r="I1608" s="47"/>
      <c r="J1608" s="47">
        <v>1.2</v>
      </c>
      <c r="K1608" s="47"/>
      <c r="L1608" s="47"/>
      <c r="M1608" s="47">
        <v>0.25</v>
      </c>
      <c r="N1608" s="47"/>
      <c r="O1608" s="47">
        <v>2628.0</v>
      </c>
    </row>
    <row r="1609" ht="14.25" hidden="1" customHeight="1">
      <c r="A1609" s="47" t="s">
        <v>40</v>
      </c>
      <c r="B1609" s="47" t="s">
        <v>472</v>
      </c>
      <c r="C1609" s="47"/>
      <c r="D1609" s="47" t="s">
        <v>2138</v>
      </c>
      <c r="E1609" s="47" t="s">
        <v>2141</v>
      </c>
      <c r="F1609" s="47" t="s">
        <v>2074</v>
      </c>
      <c r="G1609" s="47" t="s">
        <v>2144</v>
      </c>
      <c r="H1609" s="47"/>
      <c r="I1609" s="47"/>
      <c r="J1609" s="47">
        <v>0.7</v>
      </c>
      <c r="K1609" s="47"/>
      <c r="L1609" s="47"/>
      <c r="M1609" s="47">
        <v>0.25</v>
      </c>
      <c r="N1609" s="47"/>
      <c r="O1609" s="47">
        <v>2576.0</v>
      </c>
    </row>
    <row r="1610" ht="14.25" hidden="1" customHeight="1">
      <c r="A1610" s="45" t="s">
        <v>32</v>
      </c>
      <c r="B1610" s="45" t="s">
        <v>476</v>
      </c>
      <c r="C1610" s="45"/>
      <c r="D1610" s="45" t="s">
        <v>2126</v>
      </c>
      <c r="E1610" s="45" t="s">
        <v>2088</v>
      </c>
      <c r="F1610" s="45" t="s">
        <v>2089</v>
      </c>
      <c r="G1610" s="45" t="s">
        <v>2157</v>
      </c>
      <c r="H1610" s="45"/>
      <c r="I1610" s="45"/>
      <c r="J1610" s="45"/>
      <c r="K1610" s="45"/>
      <c r="L1610" s="45"/>
      <c r="M1610" s="45"/>
      <c r="N1610" s="45"/>
      <c r="O1610" s="45">
        <v>679.0</v>
      </c>
    </row>
    <row r="1611" ht="14.25" hidden="1" customHeight="1">
      <c r="A1611" s="45" t="s">
        <v>32</v>
      </c>
      <c r="B1611" s="45" t="s">
        <v>477</v>
      </c>
      <c r="C1611" s="45"/>
      <c r="D1611" s="45" t="s">
        <v>2126</v>
      </c>
      <c r="E1611" s="45" t="s">
        <v>2088</v>
      </c>
      <c r="F1611" s="45" t="s">
        <v>2089</v>
      </c>
      <c r="G1611" s="45" t="s">
        <v>2157</v>
      </c>
      <c r="H1611" s="45"/>
      <c r="I1611" s="45"/>
      <c r="J1611" s="45"/>
      <c r="K1611" s="45"/>
      <c r="L1611" s="45"/>
      <c r="M1611" s="45"/>
      <c r="N1611" s="45"/>
      <c r="O1611" s="45">
        <v>697.0</v>
      </c>
    </row>
    <row r="1612" ht="14.25" hidden="1" customHeight="1">
      <c r="A1612" s="45" t="s">
        <v>32</v>
      </c>
      <c r="B1612" s="45" t="s">
        <v>478</v>
      </c>
      <c r="C1612" s="45"/>
      <c r="D1612" s="45" t="s">
        <v>2126</v>
      </c>
      <c r="E1612" s="45" t="s">
        <v>2088</v>
      </c>
      <c r="F1612" s="45" t="s">
        <v>2089</v>
      </c>
      <c r="G1612" s="45" t="s">
        <v>2157</v>
      </c>
      <c r="H1612" s="45"/>
      <c r="I1612" s="45"/>
      <c r="J1612" s="45"/>
      <c r="K1612" s="45"/>
      <c r="L1612" s="45"/>
      <c r="M1612" s="45"/>
      <c r="N1612" s="45"/>
      <c r="O1612" s="45">
        <v>715.0</v>
      </c>
    </row>
    <row r="1613" ht="14.25" hidden="1" customHeight="1">
      <c r="A1613" s="45" t="s">
        <v>32</v>
      </c>
      <c r="B1613" s="45" t="s">
        <v>480</v>
      </c>
      <c r="C1613" s="45"/>
      <c r="D1613" s="45" t="s">
        <v>2126</v>
      </c>
      <c r="E1613" s="45" t="s">
        <v>2088</v>
      </c>
      <c r="F1613" s="45" t="s">
        <v>2089</v>
      </c>
      <c r="G1613" s="45" t="s">
        <v>2157</v>
      </c>
      <c r="H1613" s="45"/>
      <c r="I1613" s="45"/>
      <c r="J1613" s="45"/>
      <c r="K1613" s="45"/>
      <c r="L1613" s="45"/>
      <c r="M1613" s="45"/>
      <c r="N1613" s="45"/>
      <c r="O1613" s="45">
        <v>733.0</v>
      </c>
    </row>
    <row r="1614" ht="14.25" hidden="1" customHeight="1">
      <c r="A1614" s="45" t="s">
        <v>32</v>
      </c>
      <c r="B1614" s="45" t="s">
        <v>481</v>
      </c>
      <c r="C1614" s="45"/>
      <c r="D1614" s="45" t="s">
        <v>2126</v>
      </c>
      <c r="E1614" s="45" t="s">
        <v>2088</v>
      </c>
      <c r="F1614" s="45" t="s">
        <v>2089</v>
      </c>
      <c r="G1614" s="45" t="s">
        <v>2157</v>
      </c>
      <c r="H1614" s="45"/>
      <c r="I1614" s="45"/>
      <c r="J1614" s="45"/>
      <c r="K1614" s="45"/>
      <c r="L1614" s="45"/>
      <c r="M1614" s="45"/>
      <c r="N1614" s="45"/>
      <c r="O1614" s="45">
        <v>751.0</v>
      </c>
    </row>
    <row r="1615" ht="14.25" hidden="1" customHeight="1">
      <c r="A1615" s="45" t="s">
        <v>32</v>
      </c>
      <c r="B1615" s="45" t="s">
        <v>482</v>
      </c>
      <c r="C1615" s="45"/>
      <c r="D1615" s="45" t="s">
        <v>2126</v>
      </c>
      <c r="E1615" s="45" t="s">
        <v>2088</v>
      </c>
      <c r="F1615" s="45" t="s">
        <v>2089</v>
      </c>
      <c r="G1615" s="45" t="s">
        <v>2157</v>
      </c>
      <c r="H1615" s="45"/>
      <c r="I1615" s="45"/>
      <c r="J1615" s="45"/>
      <c r="K1615" s="45"/>
      <c r="L1615" s="45"/>
      <c r="M1615" s="45"/>
      <c r="N1615" s="45"/>
      <c r="O1615" s="45">
        <v>769.0</v>
      </c>
    </row>
    <row r="1616" ht="14.25" hidden="1" customHeight="1">
      <c r="A1616" s="45" t="s">
        <v>32</v>
      </c>
      <c r="B1616" s="45" t="s">
        <v>484</v>
      </c>
      <c r="C1616" s="45"/>
      <c r="D1616" s="45" t="s">
        <v>2126</v>
      </c>
      <c r="E1616" s="45" t="s">
        <v>2088</v>
      </c>
      <c r="F1616" s="45" t="s">
        <v>2089</v>
      </c>
      <c r="G1616" s="45" t="s">
        <v>2157</v>
      </c>
      <c r="H1616" s="45"/>
      <c r="I1616" s="45"/>
      <c r="J1616" s="45"/>
      <c r="K1616" s="45"/>
      <c r="L1616" s="45"/>
      <c r="M1616" s="45"/>
      <c r="N1616" s="45"/>
      <c r="O1616" s="45">
        <v>787.0</v>
      </c>
    </row>
    <row r="1617" ht="14.25" hidden="1" customHeight="1">
      <c r="A1617" s="45" t="s">
        <v>32</v>
      </c>
      <c r="B1617" s="45" t="s">
        <v>485</v>
      </c>
      <c r="C1617" s="45"/>
      <c r="D1617" s="45" t="s">
        <v>2126</v>
      </c>
      <c r="E1617" s="45" t="s">
        <v>2088</v>
      </c>
      <c r="F1617" s="45" t="s">
        <v>2089</v>
      </c>
      <c r="G1617" s="45" t="s">
        <v>2157</v>
      </c>
      <c r="H1617" s="45"/>
      <c r="I1617" s="45"/>
      <c r="J1617" s="45"/>
      <c r="K1617" s="45"/>
      <c r="L1617" s="45"/>
      <c r="M1617" s="45"/>
      <c r="N1617" s="45"/>
      <c r="O1617" s="45">
        <v>805.0</v>
      </c>
    </row>
    <row r="1618" ht="14.25" hidden="1" customHeight="1">
      <c r="A1618" s="45" t="s">
        <v>32</v>
      </c>
      <c r="B1618" s="45" t="s">
        <v>486</v>
      </c>
      <c r="C1618" s="45"/>
      <c r="D1618" s="45" t="s">
        <v>2126</v>
      </c>
      <c r="E1618" s="45" t="s">
        <v>2088</v>
      </c>
      <c r="F1618" s="45" t="s">
        <v>2089</v>
      </c>
      <c r="G1618" s="45" t="s">
        <v>2157</v>
      </c>
      <c r="H1618" s="45"/>
      <c r="I1618" s="45"/>
      <c r="J1618" s="45"/>
      <c r="K1618" s="45"/>
      <c r="L1618" s="45"/>
      <c r="M1618" s="45"/>
      <c r="N1618" s="45"/>
      <c r="O1618" s="45">
        <v>823.0</v>
      </c>
    </row>
    <row r="1619" ht="14.25" hidden="1" customHeight="1">
      <c r="A1619" s="45" t="s">
        <v>32</v>
      </c>
      <c r="B1619" s="45" t="s">
        <v>488</v>
      </c>
      <c r="C1619" s="45"/>
      <c r="D1619" s="45" t="s">
        <v>2126</v>
      </c>
      <c r="E1619" s="45" t="s">
        <v>2088</v>
      </c>
      <c r="F1619" s="45" t="s">
        <v>2089</v>
      </c>
      <c r="G1619" s="45" t="s">
        <v>2157</v>
      </c>
      <c r="H1619" s="45"/>
      <c r="I1619" s="45"/>
      <c r="J1619" s="45"/>
      <c r="K1619" s="45"/>
      <c r="L1619" s="45"/>
      <c r="M1619" s="45"/>
      <c r="N1619" s="45"/>
      <c r="O1619" s="45">
        <v>841.0</v>
      </c>
    </row>
    <row r="1620" ht="14.25" hidden="1" customHeight="1">
      <c r="A1620" s="45" t="s">
        <v>32</v>
      </c>
      <c r="B1620" s="45" t="s">
        <v>489</v>
      </c>
      <c r="C1620" s="45"/>
      <c r="D1620" s="45" t="s">
        <v>2126</v>
      </c>
      <c r="E1620" s="45" t="s">
        <v>2088</v>
      </c>
      <c r="F1620" s="45" t="s">
        <v>2089</v>
      </c>
      <c r="G1620" s="45" t="s">
        <v>2157</v>
      </c>
      <c r="H1620" s="45"/>
      <c r="I1620" s="45"/>
      <c r="J1620" s="45"/>
      <c r="K1620" s="45"/>
      <c r="L1620" s="45"/>
      <c r="M1620" s="45"/>
      <c r="N1620" s="45"/>
      <c r="O1620" s="45">
        <v>859.0</v>
      </c>
    </row>
    <row r="1621" ht="14.25" hidden="1" customHeight="1">
      <c r="A1621" s="45" t="s">
        <v>32</v>
      </c>
      <c r="B1621" s="45" t="s">
        <v>490</v>
      </c>
      <c r="C1621" s="45"/>
      <c r="D1621" s="45" t="s">
        <v>2126</v>
      </c>
      <c r="E1621" s="45" t="s">
        <v>2088</v>
      </c>
      <c r="F1621" s="45" t="s">
        <v>2089</v>
      </c>
      <c r="G1621" s="45" t="s">
        <v>2157</v>
      </c>
      <c r="H1621" s="45"/>
      <c r="I1621" s="45"/>
      <c r="J1621" s="45"/>
      <c r="K1621" s="45"/>
      <c r="L1621" s="45"/>
      <c r="M1621" s="45"/>
      <c r="N1621" s="45"/>
      <c r="O1621" s="45">
        <v>877.0</v>
      </c>
    </row>
    <row r="1622" ht="14.25" hidden="1" customHeight="1">
      <c r="A1622" s="45" t="s">
        <v>32</v>
      </c>
      <c r="B1622" s="45" t="s">
        <v>491</v>
      </c>
      <c r="C1622" s="45"/>
      <c r="D1622" s="45" t="s">
        <v>2126</v>
      </c>
      <c r="E1622" s="45" t="s">
        <v>2088</v>
      </c>
      <c r="F1622" s="45" t="s">
        <v>2089</v>
      </c>
      <c r="G1622" s="45" t="s">
        <v>2157</v>
      </c>
      <c r="H1622" s="45"/>
      <c r="I1622" s="45"/>
      <c r="J1622" s="45"/>
      <c r="K1622" s="45"/>
      <c r="L1622" s="45"/>
      <c r="M1622" s="45"/>
      <c r="N1622" s="45"/>
      <c r="O1622" s="45">
        <v>895.0</v>
      </c>
    </row>
    <row r="1623" ht="14.25" hidden="1" customHeight="1">
      <c r="A1623" s="45" t="s">
        <v>40</v>
      </c>
      <c r="B1623" s="45" t="s">
        <v>472</v>
      </c>
      <c r="C1623" s="45"/>
      <c r="D1623" s="45" t="s">
        <v>2138</v>
      </c>
      <c r="E1623" s="45" t="s">
        <v>2141</v>
      </c>
      <c r="F1623" s="45" t="s">
        <v>2089</v>
      </c>
      <c r="G1623" s="45" t="s">
        <v>2144</v>
      </c>
      <c r="H1623" s="45"/>
      <c r="I1623" s="45"/>
      <c r="J1623" s="45">
        <v>0.7</v>
      </c>
      <c r="K1623" s="45"/>
      <c r="L1623" s="45"/>
      <c r="M1623" s="45">
        <v>0.25</v>
      </c>
      <c r="N1623" s="45"/>
      <c r="O1623" s="45">
        <v>2601.0</v>
      </c>
    </row>
    <row r="1624" ht="14.25" hidden="1" customHeight="1">
      <c r="A1624" s="47" t="s">
        <v>40</v>
      </c>
      <c r="B1624" s="47" t="s">
        <v>472</v>
      </c>
      <c r="C1624" s="47"/>
      <c r="D1624" s="47" t="s">
        <v>2138</v>
      </c>
      <c r="E1624" s="47" t="s">
        <v>2141</v>
      </c>
      <c r="F1624" s="47" t="s">
        <v>2102</v>
      </c>
      <c r="G1624" s="47" t="s">
        <v>2140</v>
      </c>
      <c r="H1624" s="47"/>
      <c r="I1624" s="47"/>
      <c r="J1624" s="47">
        <v>1.2</v>
      </c>
      <c r="K1624" s="47"/>
      <c r="L1624" s="47"/>
      <c r="M1624" s="47">
        <v>0.25</v>
      </c>
      <c r="N1624" s="47"/>
      <c r="O1624" s="47">
        <v>2626.0</v>
      </c>
    </row>
    <row r="1625" ht="14.25" hidden="1" customHeight="1">
      <c r="A1625" s="47" t="s">
        <v>32</v>
      </c>
      <c r="B1625" s="47" t="s">
        <v>471</v>
      </c>
      <c r="C1625" s="47"/>
      <c r="D1625" s="47" t="s">
        <v>2128</v>
      </c>
      <c r="E1625" s="47" t="s">
        <v>2090</v>
      </c>
      <c r="F1625" s="47" t="s">
        <v>2089</v>
      </c>
      <c r="G1625" s="47" t="s">
        <v>2132</v>
      </c>
      <c r="H1625" s="47"/>
      <c r="I1625" s="47"/>
      <c r="J1625" s="47">
        <v>1.0</v>
      </c>
      <c r="K1625" s="47"/>
      <c r="L1625" s="47"/>
      <c r="M1625" s="47"/>
      <c r="N1625" s="47"/>
      <c r="O1625" s="47">
        <v>626.0</v>
      </c>
    </row>
    <row r="1626" ht="14.25" hidden="1" customHeight="1">
      <c r="A1626" s="45" t="s">
        <v>32</v>
      </c>
      <c r="B1626" s="45" t="s">
        <v>471</v>
      </c>
      <c r="C1626" s="45"/>
      <c r="D1626" s="45" t="s">
        <v>2124</v>
      </c>
      <c r="E1626" s="45" t="s">
        <v>2075</v>
      </c>
      <c r="F1626" s="45" t="s">
        <v>2089</v>
      </c>
      <c r="G1626" s="45" t="s">
        <v>2125</v>
      </c>
      <c r="H1626" s="45"/>
      <c r="I1626" s="45"/>
      <c r="J1626" s="45"/>
      <c r="K1626" s="45"/>
      <c r="L1626" s="45"/>
      <c r="M1626" s="45"/>
      <c r="N1626" s="45"/>
      <c r="O1626" s="45">
        <v>627.0</v>
      </c>
    </row>
    <row r="1627" ht="14.25" hidden="1" customHeight="1">
      <c r="A1627" s="45" t="s">
        <v>40</v>
      </c>
      <c r="B1627" s="45" t="s">
        <v>472</v>
      </c>
      <c r="C1627" s="45"/>
      <c r="D1627" s="45" t="s">
        <v>2138</v>
      </c>
      <c r="E1627" s="45" t="s">
        <v>2142</v>
      </c>
      <c r="F1627" s="45" t="s">
        <v>2074</v>
      </c>
      <c r="G1627" s="45" t="s">
        <v>2140</v>
      </c>
      <c r="H1627" s="45"/>
      <c r="I1627" s="45"/>
      <c r="J1627" s="45">
        <v>1.1</v>
      </c>
      <c r="K1627" s="45"/>
      <c r="L1627" s="45"/>
      <c r="M1627" s="45">
        <v>0.25</v>
      </c>
      <c r="N1627" s="45"/>
      <c r="O1627" s="45">
        <v>2577.0</v>
      </c>
    </row>
    <row r="1628" ht="14.25" hidden="1" customHeight="1">
      <c r="A1628" s="47" t="s">
        <v>40</v>
      </c>
      <c r="B1628" s="47" t="s">
        <v>472</v>
      </c>
      <c r="C1628" s="47"/>
      <c r="D1628" s="47" t="s">
        <v>2138</v>
      </c>
      <c r="E1628" s="47" t="s">
        <v>2142</v>
      </c>
      <c r="F1628" s="47" t="s">
        <v>2089</v>
      </c>
      <c r="G1628" s="47" t="s">
        <v>2140</v>
      </c>
      <c r="H1628" s="47"/>
      <c r="I1628" s="47"/>
      <c r="J1628" s="47">
        <v>1.1</v>
      </c>
      <c r="K1628" s="47"/>
      <c r="L1628" s="47"/>
      <c r="M1628" s="47">
        <v>0.25</v>
      </c>
      <c r="N1628" s="47"/>
      <c r="O1628" s="47">
        <v>2602.0</v>
      </c>
    </row>
    <row r="1629" ht="14.25" hidden="1" customHeight="1">
      <c r="A1629" s="47" t="s">
        <v>32</v>
      </c>
      <c r="B1629" s="47" t="s">
        <v>476</v>
      </c>
      <c r="C1629" s="47"/>
      <c r="D1629" s="47" t="s">
        <v>2128</v>
      </c>
      <c r="E1629" s="47" t="s">
        <v>2090</v>
      </c>
      <c r="F1629" s="47" t="s">
        <v>2089</v>
      </c>
      <c r="G1629" s="47" t="s">
        <v>2132</v>
      </c>
      <c r="H1629" s="47"/>
      <c r="I1629" s="47"/>
      <c r="J1629" s="47">
        <v>0.13</v>
      </c>
      <c r="K1629" s="47"/>
      <c r="L1629" s="47"/>
      <c r="M1629" s="47"/>
      <c r="N1629" s="47"/>
      <c r="O1629" s="47">
        <v>680.0</v>
      </c>
    </row>
    <row r="1630" ht="14.25" hidden="1" customHeight="1">
      <c r="A1630" s="45" t="s">
        <v>32</v>
      </c>
      <c r="B1630" s="45" t="s">
        <v>476</v>
      </c>
      <c r="C1630" s="45"/>
      <c r="D1630" s="45" t="s">
        <v>2124</v>
      </c>
      <c r="E1630" s="45" t="s">
        <v>2075</v>
      </c>
      <c r="F1630" s="45" t="s">
        <v>2089</v>
      </c>
      <c r="G1630" s="45" t="s">
        <v>2125</v>
      </c>
      <c r="H1630" s="45"/>
      <c r="I1630" s="45"/>
      <c r="J1630" s="45"/>
      <c r="K1630" s="45"/>
      <c r="L1630" s="45"/>
      <c r="M1630" s="45"/>
      <c r="N1630" s="45"/>
      <c r="O1630" s="45">
        <v>681.0</v>
      </c>
    </row>
    <row r="1631" ht="14.25" hidden="1" customHeight="1">
      <c r="A1631" s="45" t="s">
        <v>34</v>
      </c>
      <c r="B1631" s="45" t="s">
        <v>483</v>
      </c>
      <c r="C1631" s="45"/>
      <c r="D1631" s="45" t="s">
        <v>2126</v>
      </c>
      <c r="E1631" s="45" t="s">
        <v>2101</v>
      </c>
      <c r="F1631" s="45" t="s">
        <v>2089</v>
      </c>
      <c r="G1631" s="45" t="s">
        <v>2143</v>
      </c>
      <c r="H1631" s="45"/>
      <c r="I1631" s="45"/>
      <c r="J1631" s="45">
        <v>0.065</v>
      </c>
      <c r="K1631" s="45"/>
      <c r="L1631" s="45"/>
      <c r="M1631" s="45"/>
      <c r="N1631" s="45"/>
      <c r="O1631" s="45">
        <v>1435.0</v>
      </c>
    </row>
    <row r="1632" ht="14.25" hidden="1" customHeight="1">
      <c r="A1632" s="45" t="s">
        <v>34</v>
      </c>
      <c r="B1632" s="45" t="s">
        <v>483</v>
      </c>
      <c r="C1632" s="45"/>
      <c r="D1632" s="45" t="s">
        <v>2128</v>
      </c>
      <c r="E1632" s="45" t="s">
        <v>2075</v>
      </c>
      <c r="F1632" s="45" t="s">
        <v>2089</v>
      </c>
      <c r="G1632" s="45" t="s">
        <v>2129</v>
      </c>
      <c r="H1632" s="45"/>
      <c r="I1632" s="45"/>
      <c r="J1632" s="45">
        <v>0.09</v>
      </c>
      <c r="K1632" s="45"/>
      <c r="L1632" s="45"/>
      <c r="M1632" s="45"/>
      <c r="N1632" s="45"/>
      <c r="O1632" s="45">
        <v>1437.0</v>
      </c>
    </row>
    <row r="1633" ht="14.25" hidden="1" customHeight="1">
      <c r="A1633" s="47" t="s">
        <v>34</v>
      </c>
      <c r="B1633" s="47" t="s">
        <v>483</v>
      </c>
      <c r="C1633" s="47"/>
      <c r="D1633" s="47" t="s">
        <v>2128</v>
      </c>
      <c r="E1633" s="47" t="s">
        <v>2101</v>
      </c>
      <c r="F1633" s="47" t="s">
        <v>2089</v>
      </c>
      <c r="G1633" s="47" t="s">
        <v>2130</v>
      </c>
      <c r="H1633" s="47"/>
      <c r="I1633" s="47"/>
      <c r="J1633" s="47">
        <v>0.057</v>
      </c>
      <c r="K1633" s="47"/>
      <c r="L1633" s="47"/>
      <c r="M1633" s="47"/>
      <c r="N1633" s="47"/>
      <c r="O1633" s="47">
        <v>1438.0</v>
      </c>
    </row>
    <row r="1634" ht="14.25" hidden="1" customHeight="1">
      <c r="A1634" s="45" t="s">
        <v>34</v>
      </c>
      <c r="B1634" s="45" t="s">
        <v>483</v>
      </c>
      <c r="C1634" s="45"/>
      <c r="D1634" s="45" t="s">
        <v>2128</v>
      </c>
      <c r="E1634" s="45" t="s">
        <v>2073</v>
      </c>
      <c r="F1634" s="45" t="s">
        <v>2089</v>
      </c>
      <c r="G1634" s="45" t="s">
        <v>2131</v>
      </c>
      <c r="H1634" s="45"/>
      <c r="I1634" s="45"/>
      <c r="J1634" s="45">
        <v>0.064</v>
      </c>
      <c r="K1634" s="45"/>
      <c r="L1634" s="45"/>
      <c r="M1634" s="45"/>
      <c r="N1634" s="45"/>
      <c r="O1634" s="45">
        <v>1439.0</v>
      </c>
    </row>
    <row r="1635" ht="14.25" hidden="1" customHeight="1">
      <c r="A1635" s="47" t="s">
        <v>34</v>
      </c>
      <c r="B1635" s="47" t="s">
        <v>483</v>
      </c>
      <c r="C1635" s="47"/>
      <c r="D1635" s="47" t="s">
        <v>2128</v>
      </c>
      <c r="E1635" s="47" t="s">
        <v>2090</v>
      </c>
      <c r="F1635" s="47" t="s">
        <v>2089</v>
      </c>
      <c r="G1635" s="47" t="s">
        <v>2132</v>
      </c>
      <c r="H1635" s="47"/>
      <c r="I1635" s="47"/>
      <c r="J1635" s="47">
        <v>0.089</v>
      </c>
      <c r="K1635" s="47"/>
      <c r="L1635" s="47"/>
      <c r="M1635" s="47"/>
      <c r="N1635" s="47"/>
      <c r="O1635" s="47">
        <v>1440.0</v>
      </c>
    </row>
    <row r="1636" ht="14.25" hidden="1" customHeight="1">
      <c r="A1636" s="45" t="s">
        <v>34</v>
      </c>
      <c r="B1636" s="45" t="s">
        <v>483</v>
      </c>
      <c r="C1636" s="45"/>
      <c r="D1636" s="45" t="s">
        <v>2133</v>
      </c>
      <c r="E1636" s="45" t="s">
        <v>2075</v>
      </c>
      <c r="F1636" s="45" t="s">
        <v>2089</v>
      </c>
      <c r="G1636" s="45" t="s">
        <v>2134</v>
      </c>
      <c r="H1636" s="45"/>
      <c r="I1636" s="45"/>
      <c r="J1636" s="45"/>
      <c r="K1636" s="45"/>
      <c r="L1636" s="45">
        <v>1.14</v>
      </c>
      <c r="M1636" s="45"/>
      <c r="N1636" s="45"/>
      <c r="O1636" s="45">
        <v>1441.0</v>
      </c>
    </row>
    <row r="1637" ht="14.25" hidden="1" customHeight="1">
      <c r="A1637" s="47" t="s">
        <v>34</v>
      </c>
      <c r="B1637" s="47" t="s">
        <v>483</v>
      </c>
      <c r="C1637" s="47"/>
      <c r="D1637" s="47" t="s">
        <v>2124</v>
      </c>
      <c r="E1637" s="47" t="s">
        <v>2075</v>
      </c>
      <c r="F1637" s="47" t="s">
        <v>2089</v>
      </c>
      <c r="G1637" s="47" t="s">
        <v>2125</v>
      </c>
      <c r="H1637" s="47"/>
      <c r="I1637" s="47"/>
      <c r="J1637" s="47">
        <v>0.074</v>
      </c>
      <c r="K1637" s="47"/>
      <c r="L1637" s="47"/>
      <c r="M1637" s="47"/>
      <c r="N1637" s="47"/>
      <c r="O1637" s="47">
        <v>1442.0</v>
      </c>
    </row>
    <row r="1638" ht="14.25" hidden="1" customHeight="1">
      <c r="A1638" s="45" t="s">
        <v>34</v>
      </c>
      <c r="B1638" s="45" t="s">
        <v>483</v>
      </c>
      <c r="C1638" s="45"/>
      <c r="D1638" s="45" t="s">
        <v>2124</v>
      </c>
      <c r="E1638" s="45" t="s">
        <v>2073</v>
      </c>
      <c r="F1638" s="45" t="s">
        <v>2089</v>
      </c>
      <c r="G1638" s="45"/>
      <c r="H1638" s="45"/>
      <c r="I1638" s="45"/>
      <c r="J1638" s="45">
        <v>0.038</v>
      </c>
      <c r="K1638" s="45"/>
      <c r="L1638" s="45"/>
      <c r="M1638" s="45"/>
      <c r="N1638" s="45"/>
      <c r="O1638" s="45">
        <v>1443.0</v>
      </c>
    </row>
    <row r="1639" ht="14.25" hidden="1" customHeight="1">
      <c r="A1639" s="47" t="s">
        <v>34</v>
      </c>
      <c r="B1639" s="47" t="s">
        <v>483</v>
      </c>
      <c r="C1639" s="47"/>
      <c r="D1639" s="47" t="s">
        <v>2124</v>
      </c>
      <c r="E1639" s="47" t="s">
        <v>2090</v>
      </c>
      <c r="F1639" s="47" t="s">
        <v>2089</v>
      </c>
      <c r="G1639" s="47"/>
      <c r="H1639" s="47"/>
      <c r="I1639" s="47"/>
      <c r="J1639" s="47">
        <v>0.033</v>
      </c>
      <c r="K1639" s="47"/>
      <c r="L1639" s="47"/>
      <c r="M1639" s="47"/>
      <c r="N1639" s="47"/>
      <c r="O1639" s="47">
        <v>1444.0</v>
      </c>
    </row>
    <row r="1640" ht="14.25" hidden="1" customHeight="1">
      <c r="A1640" s="45" t="s">
        <v>34</v>
      </c>
      <c r="B1640" s="45" t="s">
        <v>483</v>
      </c>
      <c r="C1640" s="45"/>
      <c r="D1640" s="45" t="s">
        <v>2135</v>
      </c>
      <c r="E1640" s="45" t="s">
        <v>2080</v>
      </c>
      <c r="F1640" s="45" t="s">
        <v>2089</v>
      </c>
      <c r="G1640" s="45" t="s">
        <v>2136</v>
      </c>
      <c r="H1640" s="45"/>
      <c r="I1640" s="45"/>
      <c r="J1640" s="45"/>
      <c r="K1640" s="45">
        <v>0.73</v>
      </c>
      <c r="L1640" s="45"/>
      <c r="M1640" s="45"/>
      <c r="N1640" s="45"/>
      <c r="O1640" s="45">
        <v>1445.0</v>
      </c>
    </row>
    <row r="1641" ht="14.25" hidden="1" customHeight="1">
      <c r="A1641" s="47" t="s">
        <v>34</v>
      </c>
      <c r="B1641" s="47" t="s">
        <v>483</v>
      </c>
      <c r="C1641" s="47"/>
      <c r="D1641" s="47" t="s">
        <v>2135</v>
      </c>
      <c r="E1641" s="47" t="s">
        <v>2137</v>
      </c>
      <c r="F1641" s="47" t="s">
        <v>2089</v>
      </c>
      <c r="G1641" s="47" t="s">
        <v>2136</v>
      </c>
      <c r="H1641" s="47"/>
      <c r="I1641" s="47"/>
      <c r="J1641" s="47"/>
      <c r="K1641" s="47">
        <v>0.84</v>
      </c>
      <c r="L1641" s="47"/>
      <c r="M1641" s="47"/>
      <c r="N1641" s="47"/>
      <c r="O1641" s="47">
        <v>1446.0</v>
      </c>
    </row>
    <row r="1642" ht="14.25" hidden="1" customHeight="1">
      <c r="A1642" s="45" t="s">
        <v>34</v>
      </c>
      <c r="B1642" s="45" t="s">
        <v>483</v>
      </c>
      <c r="C1642" s="45"/>
      <c r="D1642" s="45" t="s">
        <v>2120</v>
      </c>
      <c r="E1642" s="45" t="s">
        <v>2082</v>
      </c>
      <c r="F1642" s="45" t="s">
        <v>2089</v>
      </c>
      <c r="G1642" s="45" t="s">
        <v>2122</v>
      </c>
      <c r="H1642" s="45"/>
      <c r="I1642" s="45"/>
      <c r="J1642" s="45">
        <v>0.7</v>
      </c>
      <c r="K1642" s="45"/>
      <c r="L1642" s="45"/>
      <c r="M1642" s="45"/>
      <c r="N1642" s="45"/>
      <c r="O1642" s="45">
        <v>1447.0</v>
      </c>
    </row>
    <row r="1643" ht="14.25" hidden="1" customHeight="1">
      <c r="A1643" s="47" t="s">
        <v>34</v>
      </c>
      <c r="B1643" s="47" t="s">
        <v>483</v>
      </c>
      <c r="C1643" s="47"/>
      <c r="D1643" s="47" t="s">
        <v>2120</v>
      </c>
      <c r="E1643" s="47" t="s">
        <v>2083</v>
      </c>
      <c r="F1643" s="47" t="s">
        <v>2089</v>
      </c>
      <c r="G1643" s="47" t="s">
        <v>2121</v>
      </c>
      <c r="H1643" s="47"/>
      <c r="I1643" s="47"/>
      <c r="J1643" s="47">
        <v>0.5</v>
      </c>
      <c r="K1643" s="47"/>
      <c r="L1643" s="47"/>
      <c r="M1643" s="47"/>
      <c r="N1643" s="47"/>
      <c r="O1643" s="47">
        <v>1448.0</v>
      </c>
    </row>
    <row r="1644" ht="14.25" hidden="1" customHeight="1">
      <c r="A1644" s="45" t="s">
        <v>34</v>
      </c>
      <c r="B1644" s="45" t="s">
        <v>483</v>
      </c>
      <c r="C1644" s="45"/>
      <c r="D1644" s="45" t="s">
        <v>2138</v>
      </c>
      <c r="E1644" s="45" t="s">
        <v>2139</v>
      </c>
      <c r="F1644" s="45" t="s">
        <v>2089</v>
      </c>
      <c r="G1644" s="45" t="s">
        <v>2171</v>
      </c>
      <c r="H1644" s="45">
        <v>1.0</v>
      </c>
      <c r="I1644" s="45">
        <v>10.0</v>
      </c>
      <c r="J1644" s="45">
        <v>0.57</v>
      </c>
      <c r="K1644" s="45"/>
      <c r="L1644" s="45"/>
      <c r="M1644" s="45">
        <v>0.49</v>
      </c>
      <c r="N1644" s="45"/>
      <c r="O1644" s="45">
        <v>1449.0</v>
      </c>
    </row>
    <row r="1645" ht="14.25" hidden="1" customHeight="1">
      <c r="A1645" s="47" t="s">
        <v>34</v>
      </c>
      <c r="B1645" s="47" t="s">
        <v>483</v>
      </c>
      <c r="C1645" s="47"/>
      <c r="D1645" s="47" t="s">
        <v>2138</v>
      </c>
      <c r="E1645" s="47" t="s">
        <v>2141</v>
      </c>
      <c r="F1645" s="47" t="s">
        <v>2089</v>
      </c>
      <c r="G1645" s="47" t="s">
        <v>2171</v>
      </c>
      <c r="H1645" s="47">
        <v>1.0</v>
      </c>
      <c r="I1645" s="47">
        <v>10.0</v>
      </c>
      <c r="J1645" s="47">
        <v>0.57</v>
      </c>
      <c r="K1645" s="47"/>
      <c r="L1645" s="47"/>
      <c r="M1645" s="47">
        <v>0.49</v>
      </c>
      <c r="N1645" s="47"/>
      <c r="O1645" s="47">
        <v>1450.0</v>
      </c>
    </row>
    <row r="1646" ht="14.25" hidden="1" customHeight="1">
      <c r="A1646" s="45" t="s">
        <v>34</v>
      </c>
      <c r="B1646" s="45" t="s">
        <v>483</v>
      </c>
      <c r="C1646" s="45"/>
      <c r="D1646" s="45" t="s">
        <v>2138</v>
      </c>
      <c r="E1646" s="45" t="s">
        <v>2142</v>
      </c>
      <c r="F1646" s="45" t="s">
        <v>2089</v>
      </c>
      <c r="G1646" s="45" t="s">
        <v>2171</v>
      </c>
      <c r="H1646" s="45">
        <v>1.0</v>
      </c>
      <c r="I1646" s="45">
        <v>10.0</v>
      </c>
      <c r="J1646" s="45">
        <v>0.57</v>
      </c>
      <c r="K1646" s="45"/>
      <c r="L1646" s="45"/>
      <c r="M1646" s="45">
        <v>0.49</v>
      </c>
      <c r="N1646" s="45"/>
      <c r="O1646" s="45">
        <v>1451.0</v>
      </c>
    </row>
    <row r="1647" ht="14.25" hidden="1" customHeight="1">
      <c r="A1647" s="47" t="s">
        <v>34</v>
      </c>
      <c r="B1647" s="47" t="s">
        <v>483</v>
      </c>
      <c r="C1647" s="47"/>
      <c r="D1647" s="47" t="s">
        <v>2138</v>
      </c>
      <c r="E1647" s="47" t="s">
        <v>2081</v>
      </c>
      <c r="F1647" s="47" t="s">
        <v>2089</v>
      </c>
      <c r="G1647" s="47" t="s">
        <v>2171</v>
      </c>
      <c r="H1647" s="47">
        <v>1.0</v>
      </c>
      <c r="I1647" s="47">
        <v>10.0</v>
      </c>
      <c r="J1647" s="47">
        <v>0.57</v>
      </c>
      <c r="K1647" s="47"/>
      <c r="L1647" s="47"/>
      <c r="M1647" s="47">
        <v>0.49</v>
      </c>
      <c r="N1647" s="47"/>
      <c r="O1647" s="47">
        <v>1452.0</v>
      </c>
    </row>
    <row r="1648" ht="14.25" hidden="1" customHeight="1">
      <c r="A1648" s="45" t="s">
        <v>34</v>
      </c>
      <c r="B1648" s="45" t="s">
        <v>483</v>
      </c>
      <c r="C1648" s="45"/>
      <c r="D1648" s="45" t="s">
        <v>2138</v>
      </c>
      <c r="E1648" s="45" t="s">
        <v>2139</v>
      </c>
      <c r="F1648" s="45" t="s">
        <v>2089</v>
      </c>
      <c r="G1648" s="45" t="s">
        <v>2165</v>
      </c>
      <c r="H1648" s="45">
        <v>10.001</v>
      </c>
      <c r="I1648" s="45">
        <v>20.0</v>
      </c>
      <c r="J1648" s="45">
        <v>0.57</v>
      </c>
      <c r="K1648" s="45"/>
      <c r="L1648" s="45"/>
      <c r="M1648" s="45">
        <v>0.39</v>
      </c>
      <c r="N1648" s="45"/>
      <c r="O1648" s="45">
        <v>1453.0</v>
      </c>
    </row>
    <row r="1649" ht="14.25" hidden="1" customHeight="1">
      <c r="A1649" s="47" t="s">
        <v>32</v>
      </c>
      <c r="B1649" s="47" t="s">
        <v>477</v>
      </c>
      <c r="C1649" s="47"/>
      <c r="D1649" s="47" t="s">
        <v>2128</v>
      </c>
      <c r="E1649" s="47" t="s">
        <v>2090</v>
      </c>
      <c r="F1649" s="47" t="s">
        <v>2089</v>
      </c>
      <c r="G1649" s="47" t="s">
        <v>2132</v>
      </c>
      <c r="H1649" s="47"/>
      <c r="I1649" s="47"/>
      <c r="J1649" s="47">
        <v>0.16</v>
      </c>
      <c r="K1649" s="47"/>
      <c r="L1649" s="47"/>
      <c r="M1649" s="47"/>
      <c r="N1649" s="47"/>
      <c r="O1649" s="47">
        <v>698.0</v>
      </c>
    </row>
    <row r="1650" ht="14.25" hidden="1" customHeight="1">
      <c r="A1650" s="47" t="s">
        <v>34</v>
      </c>
      <c r="B1650" s="47" t="s">
        <v>483</v>
      </c>
      <c r="C1650" s="47"/>
      <c r="D1650" s="47" t="s">
        <v>2138</v>
      </c>
      <c r="E1650" s="47" t="s">
        <v>2141</v>
      </c>
      <c r="F1650" s="47" t="s">
        <v>2089</v>
      </c>
      <c r="G1650" s="47" t="s">
        <v>2165</v>
      </c>
      <c r="H1650" s="47">
        <v>10.001</v>
      </c>
      <c r="I1650" s="47">
        <v>20.0</v>
      </c>
      <c r="J1650" s="47">
        <v>0.57</v>
      </c>
      <c r="K1650" s="47"/>
      <c r="L1650" s="47"/>
      <c r="M1650" s="47">
        <v>0.39</v>
      </c>
      <c r="N1650" s="47"/>
      <c r="O1650" s="47">
        <v>1454.0</v>
      </c>
    </row>
    <row r="1651" ht="14.25" hidden="1" customHeight="1">
      <c r="A1651" s="45" t="s">
        <v>32</v>
      </c>
      <c r="B1651" s="45" t="s">
        <v>477</v>
      </c>
      <c r="C1651" s="45"/>
      <c r="D1651" s="45" t="s">
        <v>2124</v>
      </c>
      <c r="E1651" s="45" t="s">
        <v>2075</v>
      </c>
      <c r="F1651" s="45" t="s">
        <v>2089</v>
      </c>
      <c r="G1651" s="45" t="s">
        <v>2125</v>
      </c>
      <c r="H1651" s="45"/>
      <c r="I1651" s="45"/>
      <c r="J1651" s="45"/>
      <c r="K1651" s="45"/>
      <c r="L1651" s="45"/>
      <c r="M1651" s="45"/>
      <c r="N1651" s="45"/>
      <c r="O1651" s="45">
        <v>699.0</v>
      </c>
    </row>
    <row r="1652" ht="14.25" hidden="1" customHeight="1">
      <c r="A1652" s="45" t="s">
        <v>34</v>
      </c>
      <c r="B1652" s="45" t="s">
        <v>483</v>
      </c>
      <c r="C1652" s="45"/>
      <c r="D1652" s="45" t="s">
        <v>2138</v>
      </c>
      <c r="E1652" s="45" t="s">
        <v>2142</v>
      </c>
      <c r="F1652" s="45" t="s">
        <v>2089</v>
      </c>
      <c r="G1652" s="45" t="s">
        <v>2165</v>
      </c>
      <c r="H1652" s="45">
        <v>10.001</v>
      </c>
      <c r="I1652" s="45">
        <v>20.0</v>
      </c>
      <c r="J1652" s="45">
        <v>0.57</v>
      </c>
      <c r="K1652" s="45"/>
      <c r="L1652" s="45"/>
      <c r="M1652" s="45">
        <v>0.39</v>
      </c>
      <c r="N1652" s="45"/>
      <c r="O1652" s="45">
        <v>1455.0</v>
      </c>
    </row>
    <row r="1653" ht="14.25" hidden="1" customHeight="1">
      <c r="A1653" s="47" t="s">
        <v>34</v>
      </c>
      <c r="B1653" s="47" t="s">
        <v>483</v>
      </c>
      <c r="C1653" s="47"/>
      <c r="D1653" s="47" t="s">
        <v>2138</v>
      </c>
      <c r="E1653" s="47" t="s">
        <v>2081</v>
      </c>
      <c r="F1653" s="47" t="s">
        <v>2089</v>
      </c>
      <c r="G1653" s="47" t="s">
        <v>2165</v>
      </c>
      <c r="H1653" s="47">
        <v>10.001</v>
      </c>
      <c r="I1653" s="47">
        <v>20.0</v>
      </c>
      <c r="J1653" s="47">
        <v>0.57</v>
      </c>
      <c r="K1653" s="47"/>
      <c r="L1653" s="47"/>
      <c r="M1653" s="47">
        <v>0.39</v>
      </c>
      <c r="N1653" s="47"/>
      <c r="O1653" s="47">
        <v>1456.0</v>
      </c>
    </row>
    <row r="1654" ht="14.25" hidden="1" customHeight="1">
      <c r="A1654" s="45" t="s">
        <v>34</v>
      </c>
      <c r="B1654" s="45" t="s">
        <v>483</v>
      </c>
      <c r="C1654" s="45"/>
      <c r="D1654" s="45" t="s">
        <v>2138</v>
      </c>
      <c r="E1654" s="45" t="s">
        <v>2139</v>
      </c>
      <c r="F1654" s="45" t="s">
        <v>2089</v>
      </c>
      <c r="G1654" s="45" t="s">
        <v>2165</v>
      </c>
      <c r="H1654" s="45">
        <v>20.001</v>
      </c>
      <c r="I1654" s="45">
        <v>30.0</v>
      </c>
      <c r="J1654" s="45">
        <v>0.57</v>
      </c>
      <c r="K1654" s="45"/>
      <c r="L1654" s="45"/>
      <c r="M1654" s="45">
        <v>0.39</v>
      </c>
      <c r="N1654" s="45"/>
      <c r="O1654" s="45">
        <v>1457.0</v>
      </c>
    </row>
    <row r="1655" ht="14.25" hidden="1" customHeight="1">
      <c r="A1655" s="47" t="s">
        <v>34</v>
      </c>
      <c r="B1655" s="47" t="s">
        <v>483</v>
      </c>
      <c r="C1655" s="47"/>
      <c r="D1655" s="47" t="s">
        <v>2138</v>
      </c>
      <c r="E1655" s="47" t="s">
        <v>2141</v>
      </c>
      <c r="F1655" s="47" t="s">
        <v>2089</v>
      </c>
      <c r="G1655" s="47" t="s">
        <v>2165</v>
      </c>
      <c r="H1655" s="47">
        <v>20.001</v>
      </c>
      <c r="I1655" s="47">
        <v>30.0</v>
      </c>
      <c r="J1655" s="47">
        <v>0.57</v>
      </c>
      <c r="K1655" s="47"/>
      <c r="L1655" s="47"/>
      <c r="M1655" s="47">
        <v>0.39</v>
      </c>
      <c r="N1655" s="47"/>
      <c r="O1655" s="47">
        <v>1458.0</v>
      </c>
    </row>
    <row r="1656" ht="14.25" hidden="1" customHeight="1">
      <c r="A1656" s="45" t="s">
        <v>34</v>
      </c>
      <c r="B1656" s="45" t="s">
        <v>483</v>
      </c>
      <c r="C1656" s="45"/>
      <c r="D1656" s="45" t="s">
        <v>2138</v>
      </c>
      <c r="E1656" s="45" t="s">
        <v>2142</v>
      </c>
      <c r="F1656" s="45" t="s">
        <v>2089</v>
      </c>
      <c r="G1656" s="45" t="s">
        <v>2165</v>
      </c>
      <c r="H1656" s="45">
        <v>20.001</v>
      </c>
      <c r="I1656" s="45">
        <v>30.0</v>
      </c>
      <c r="J1656" s="45">
        <v>0.57</v>
      </c>
      <c r="K1656" s="45"/>
      <c r="L1656" s="45"/>
      <c r="M1656" s="45">
        <v>0.39</v>
      </c>
      <c r="N1656" s="45"/>
      <c r="O1656" s="45">
        <v>1459.0</v>
      </c>
    </row>
    <row r="1657" ht="14.25" hidden="1" customHeight="1">
      <c r="A1657" s="47" t="s">
        <v>34</v>
      </c>
      <c r="B1657" s="47" t="s">
        <v>483</v>
      </c>
      <c r="C1657" s="47"/>
      <c r="D1657" s="47" t="s">
        <v>2138</v>
      </c>
      <c r="E1657" s="47" t="s">
        <v>2081</v>
      </c>
      <c r="F1657" s="47" t="s">
        <v>2089</v>
      </c>
      <c r="G1657" s="47" t="s">
        <v>2165</v>
      </c>
      <c r="H1657" s="47">
        <v>20.001</v>
      </c>
      <c r="I1657" s="47">
        <v>30.0</v>
      </c>
      <c r="J1657" s="47">
        <v>0.57</v>
      </c>
      <c r="K1657" s="47"/>
      <c r="L1657" s="47"/>
      <c r="M1657" s="47">
        <v>0.39</v>
      </c>
      <c r="N1657" s="47"/>
      <c r="O1657" s="47">
        <v>1460.0</v>
      </c>
    </row>
    <row r="1658" ht="14.25" hidden="1" customHeight="1">
      <c r="A1658" s="45" t="s">
        <v>34</v>
      </c>
      <c r="B1658" s="45" t="s">
        <v>483</v>
      </c>
      <c r="C1658" s="45"/>
      <c r="D1658" s="45" t="s">
        <v>2138</v>
      </c>
      <c r="E1658" s="45" t="s">
        <v>2139</v>
      </c>
      <c r="F1658" s="45" t="s">
        <v>2089</v>
      </c>
      <c r="G1658" s="45" t="s">
        <v>2165</v>
      </c>
      <c r="H1658" s="45">
        <v>30.001</v>
      </c>
      <c r="I1658" s="45">
        <v>40.0</v>
      </c>
      <c r="J1658" s="45">
        <v>0.57</v>
      </c>
      <c r="K1658" s="45"/>
      <c r="L1658" s="45"/>
      <c r="M1658" s="45">
        <v>0.39</v>
      </c>
      <c r="N1658" s="45"/>
      <c r="O1658" s="45">
        <v>1461.0</v>
      </c>
    </row>
    <row r="1659" ht="14.25" hidden="1" customHeight="1">
      <c r="A1659" s="47" t="s">
        <v>34</v>
      </c>
      <c r="B1659" s="47" t="s">
        <v>483</v>
      </c>
      <c r="C1659" s="47"/>
      <c r="D1659" s="47" t="s">
        <v>2138</v>
      </c>
      <c r="E1659" s="47" t="s">
        <v>2141</v>
      </c>
      <c r="F1659" s="47" t="s">
        <v>2089</v>
      </c>
      <c r="G1659" s="47" t="s">
        <v>2165</v>
      </c>
      <c r="H1659" s="47">
        <v>30.001</v>
      </c>
      <c r="I1659" s="47">
        <v>40.0</v>
      </c>
      <c r="J1659" s="47">
        <v>0.57</v>
      </c>
      <c r="K1659" s="47"/>
      <c r="L1659" s="47"/>
      <c r="M1659" s="47">
        <v>0.39</v>
      </c>
      <c r="N1659" s="47"/>
      <c r="O1659" s="47">
        <v>1462.0</v>
      </c>
    </row>
    <row r="1660" ht="14.25" hidden="1" customHeight="1">
      <c r="A1660" s="45" t="s">
        <v>34</v>
      </c>
      <c r="B1660" s="45" t="s">
        <v>483</v>
      </c>
      <c r="C1660" s="45"/>
      <c r="D1660" s="45" t="s">
        <v>2138</v>
      </c>
      <c r="E1660" s="45" t="s">
        <v>2142</v>
      </c>
      <c r="F1660" s="45" t="s">
        <v>2089</v>
      </c>
      <c r="G1660" s="45" t="s">
        <v>2165</v>
      </c>
      <c r="H1660" s="45">
        <v>30.001</v>
      </c>
      <c r="I1660" s="45">
        <v>40.0</v>
      </c>
      <c r="J1660" s="45">
        <v>0.57</v>
      </c>
      <c r="K1660" s="45"/>
      <c r="L1660" s="45"/>
      <c r="M1660" s="45">
        <v>0.39</v>
      </c>
      <c r="N1660" s="45"/>
      <c r="O1660" s="45">
        <v>1463.0</v>
      </c>
    </row>
    <row r="1661" ht="14.25" hidden="1" customHeight="1">
      <c r="A1661" s="47" t="s">
        <v>34</v>
      </c>
      <c r="B1661" s="47" t="s">
        <v>483</v>
      </c>
      <c r="C1661" s="47"/>
      <c r="D1661" s="47" t="s">
        <v>2138</v>
      </c>
      <c r="E1661" s="47" t="s">
        <v>2081</v>
      </c>
      <c r="F1661" s="47" t="s">
        <v>2089</v>
      </c>
      <c r="G1661" s="47" t="s">
        <v>2165</v>
      </c>
      <c r="H1661" s="47">
        <v>30.001</v>
      </c>
      <c r="I1661" s="47">
        <v>40.0</v>
      </c>
      <c r="J1661" s="47">
        <v>0.57</v>
      </c>
      <c r="K1661" s="47"/>
      <c r="L1661" s="47"/>
      <c r="M1661" s="47">
        <v>0.39</v>
      </c>
      <c r="N1661" s="47"/>
      <c r="O1661" s="47">
        <v>1464.0</v>
      </c>
    </row>
    <row r="1662" ht="14.25" hidden="1" customHeight="1">
      <c r="A1662" s="45" t="s">
        <v>34</v>
      </c>
      <c r="B1662" s="45" t="s">
        <v>483</v>
      </c>
      <c r="C1662" s="45"/>
      <c r="D1662" s="45" t="s">
        <v>2138</v>
      </c>
      <c r="E1662" s="45" t="s">
        <v>2139</v>
      </c>
      <c r="F1662" s="45" t="s">
        <v>2089</v>
      </c>
      <c r="G1662" s="45" t="s">
        <v>2166</v>
      </c>
      <c r="H1662" s="45">
        <v>40.001</v>
      </c>
      <c r="I1662" s="45">
        <v>100.0</v>
      </c>
      <c r="J1662" s="45">
        <v>0.46</v>
      </c>
      <c r="K1662" s="45"/>
      <c r="L1662" s="45"/>
      <c r="M1662" s="45">
        <v>0.26</v>
      </c>
      <c r="N1662" s="45"/>
      <c r="O1662" s="45">
        <v>1465.0</v>
      </c>
    </row>
    <row r="1663" ht="14.25" hidden="1" customHeight="1">
      <c r="A1663" s="47" t="s">
        <v>34</v>
      </c>
      <c r="B1663" s="47" t="s">
        <v>483</v>
      </c>
      <c r="C1663" s="47"/>
      <c r="D1663" s="47" t="s">
        <v>2138</v>
      </c>
      <c r="E1663" s="47" t="s">
        <v>2141</v>
      </c>
      <c r="F1663" s="47" t="s">
        <v>2089</v>
      </c>
      <c r="G1663" s="47" t="s">
        <v>2166</v>
      </c>
      <c r="H1663" s="47">
        <v>40.001</v>
      </c>
      <c r="I1663" s="47">
        <v>100.0</v>
      </c>
      <c r="J1663" s="47">
        <v>0.46</v>
      </c>
      <c r="K1663" s="47"/>
      <c r="L1663" s="47"/>
      <c r="M1663" s="47">
        <v>0.26</v>
      </c>
      <c r="N1663" s="47"/>
      <c r="O1663" s="47">
        <v>1466.0</v>
      </c>
    </row>
    <row r="1664" ht="14.25" hidden="1" customHeight="1">
      <c r="A1664" s="45" t="s">
        <v>34</v>
      </c>
      <c r="B1664" s="45" t="s">
        <v>483</v>
      </c>
      <c r="C1664" s="45"/>
      <c r="D1664" s="45" t="s">
        <v>2138</v>
      </c>
      <c r="E1664" s="45" t="s">
        <v>2142</v>
      </c>
      <c r="F1664" s="45" t="s">
        <v>2089</v>
      </c>
      <c r="G1664" s="45" t="s">
        <v>2166</v>
      </c>
      <c r="H1664" s="45">
        <v>40.001</v>
      </c>
      <c r="I1664" s="45">
        <v>100.0</v>
      </c>
      <c r="J1664" s="45">
        <v>0.46</v>
      </c>
      <c r="K1664" s="45"/>
      <c r="L1664" s="45"/>
      <c r="M1664" s="45">
        <v>0.26</v>
      </c>
      <c r="N1664" s="45"/>
      <c r="O1664" s="45">
        <v>1467.0</v>
      </c>
    </row>
    <row r="1665" ht="14.25" hidden="1" customHeight="1">
      <c r="A1665" s="47" t="s">
        <v>34</v>
      </c>
      <c r="B1665" s="47" t="s">
        <v>483</v>
      </c>
      <c r="C1665" s="47"/>
      <c r="D1665" s="47" t="s">
        <v>2138</v>
      </c>
      <c r="E1665" s="47" t="s">
        <v>2081</v>
      </c>
      <c r="F1665" s="47" t="s">
        <v>2089</v>
      </c>
      <c r="G1665" s="47" t="s">
        <v>2166</v>
      </c>
      <c r="H1665" s="47">
        <v>40.001</v>
      </c>
      <c r="I1665" s="47">
        <v>100.0</v>
      </c>
      <c r="J1665" s="47">
        <v>0.46</v>
      </c>
      <c r="K1665" s="47"/>
      <c r="L1665" s="47"/>
      <c r="M1665" s="47">
        <v>0.26</v>
      </c>
      <c r="N1665" s="47"/>
      <c r="O1665" s="47">
        <v>1468.0</v>
      </c>
    </row>
    <row r="1666" ht="14.25" hidden="1" customHeight="1">
      <c r="A1666" s="45" t="s">
        <v>38</v>
      </c>
      <c r="B1666" s="45" t="s">
        <v>483</v>
      </c>
      <c r="C1666" s="45"/>
      <c r="D1666" s="45" t="s">
        <v>2126</v>
      </c>
      <c r="E1666" s="45" t="s">
        <v>2101</v>
      </c>
      <c r="F1666" s="45" t="s">
        <v>2089</v>
      </c>
      <c r="G1666" s="45" t="s">
        <v>2143</v>
      </c>
      <c r="H1666" s="45"/>
      <c r="I1666" s="45"/>
      <c r="J1666" s="45">
        <v>0.065</v>
      </c>
      <c r="K1666" s="45"/>
      <c r="L1666" s="45"/>
      <c r="M1666" s="45"/>
      <c r="N1666" s="45"/>
      <c r="O1666" s="45">
        <v>2211.0</v>
      </c>
    </row>
    <row r="1667" ht="14.25" hidden="1" customHeight="1">
      <c r="A1667" s="45" t="s">
        <v>38</v>
      </c>
      <c r="B1667" s="45" t="s">
        <v>483</v>
      </c>
      <c r="C1667" s="45"/>
      <c r="D1667" s="45" t="s">
        <v>2128</v>
      </c>
      <c r="E1667" s="45" t="s">
        <v>2075</v>
      </c>
      <c r="F1667" s="45" t="s">
        <v>2089</v>
      </c>
      <c r="G1667" s="45" t="s">
        <v>2129</v>
      </c>
      <c r="H1667" s="45"/>
      <c r="I1667" s="45"/>
      <c r="J1667" s="45">
        <v>0.08</v>
      </c>
      <c r="K1667" s="45"/>
      <c r="L1667" s="45"/>
      <c r="M1667" s="45"/>
      <c r="N1667" s="45"/>
      <c r="O1667" s="45">
        <v>2213.0</v>
      </c>
    </row>
    <row r="1668" ht="14.25" hidden="1" customHeight="1">
      <c r="A1668" s="47" t="s">
        <v>32</v>
      </c>
      <c r="B1668" s="47" t="s">
        <v>478</v>
      </c>
      <c r="C1668" s="47"/>
      <c r="D1668" s="47" t="s">
        <v>2128</v>
      </c>
      <c r="E1668" s="47" t="s">
        <v>2090</v>
      </c>
      <c r="F1668" s="47" t="s">
        <v>2089</v>
      </c>
      <c r="G1668" s="47" t="s">
        <v>2132</v>
      </c>
      <c r="H1668" s="47"/>
      <c r="I1668" s="47"/>
      <c r="J1668" s="47">
        <v>0.13</v>
      </c>
      <c r="K1668" s="47"/>
      <c r="L1668" s="47"/>
      <c r="M1668" s="47"/>
      <c r="N1668" s="47"/>
      <c r="O1668" s="47">
        <v>716.0</v>
      </c>
    </row>
    <row r="1669" ht="14.25" hidden="1" customHeight="1">
      <c r="A1669" s="47" t="s">
        <v>38</v>
      </c>
      <c r="B1669" s="47" t="s">
        <v>483</v>
      </c>
      <c r="C1669" s="47"/>
      <c r="D1669" s="47" t="s">
        <v>2128</v>
      </c>
      <c r="E1669" s="47" t="s">
        <v>2101</v>
      </c>
      <c r="F1669" s="47" t="s">
        <v>2089</v>
      </c>
      <c r="G1669" s="47" t="s">
        <v>2130</v>
      </c>
      <c r="H1669" s="47"/>
      <c r="I1669" s="47"/>
      <c r="J1669" s="47">
        <v>0.057</v>
      </c>
      <c r="K1669" s="47"/>
      <c r="L1669" s="47"/>
      <c r="M1669" s="47"/>
      <c r="N1669" s="47"/>
      <c r="O1669" s="47">
        <v>2214.0</v>
      </c>
    </row>
    <row r="1670" ht="14.25" hidden="1" customHeight="1">
      <c r="A1670" s="45" t="s">
        <v>32</v>
      </c>
      <c r="B1670" s="45" t="s">
        <v>478</v>
      </c>
      <c r="C1670" s="45"/>
      <c r="D1670" s="45" t="s">
        <v>2124</v>
      </c>
      <c r="E1670" s="45" t="s">
        <v>2075</v>
      </c>
      <c r="F1670" s="45" t="s">
        <v>2089</v>
      </c>
      <c r="G1670" s="45" t="s">
        <v>2125</v>
      </c>
      <c r="H1670" s="45"/>
      <c r="I1670" s="45"/>
      <c r="J1670" s="45"/>
      <c r="K1670" s="45"/>
      <c r="L1670" s="45"/>
      <c r="M1670" s="45"/>
      <c r="N1670" s="45"/>
      <c r="O1670" s="45">
        <v>717.0</v>
      </c>
    </row>
    <row r="1671" ht="14.25" hidden="1" customHeight="1">
      <c r="A1671" s="45" t="s">
        <v>38</v>
      </c>
      <c r="B1671" s="45" t="s">
        <v>483</v>
      </c>
      <c r="C1671" s="45"/>
      <c r="D1671" s="45" t="s">
        <v>2128</v>
      </c>
      <c r="E1671" s="45" t="s">
        <v>2073</v>
      </c>
      <c r="F1671" s="45" t="s">
        <v>2089</v>
      </c>
      <c r="G1671" s="45" t="s">
        <v>2131</v>
      </c>
      <c r="H1671" s="45"/>
      <c r="I1671" s="45"/>
      <c r="J1671" s="45">
        <v>0.064</v>
      </c>
      <c r="K1671" s="45"/>
      <c r="L1671" s="45"/>
      <c r="M1671" s="45"/>
      <c r="N1671" s="45"/>
      <c r="O1671" s="45">
        <v>2215.0</v>
      </c>
    </row>
    <row r="1672" ht="14.25" hidden="1" customHeight="1">
      <c r="A1672" s="47" t="s">
        <v>38</v>
      </c>
      <c r="B1672" s="47" t="s">
        <v>483</v>
      </c>
      <c r="C1672" s="47"/>
      <c r="D1672" s="47" t="s">
        <v>2128</v>
      </c>
      <c r="E1672" s="47" t="s">
        <v>2090</v>
      </c>
      <c r="F1672" s="47" t="s">
        <v>2089</v>
      </c>
      <c r="G1672" s="47" t="s">
        <v>2132</v>
      </c>
      <c r="H1672" s="47"/>
      <c r="I1672" s="47"/>
      <c r="J1672" s="47">
        <v>0.051</v>
      </c>
      <c r="K1672" s="47"/>
      <c r="L1672" s="47"/>
      <c r="M1672" s="47"/>
      <c r="N1672" s="47"/>
      <c r="O1672" s="47">
        <v>2216.0</v>
      </c>
    </row>
    <row r="1673" ht="14.25" hidden="1" customHeight="1">
      <c r="A1673" s="45" t="s">
        <v>38</v>
      </c>
      <c r="B1673" s="45" t="s">
        <v>483</v>
      </c>
      <c r="C1673" s="45"/>
      <c r="D1673" s="45" t="s">
        <v>2133</v>
      </c>
      <c r="E1673" s="45" t="s">
        <v>2075</v>
      </c>
      <c r="F1673" s="45" t="s">
        <v>2089</v>
      </c>
      <c r="G1673" s="45" t="s">
        <v>2134</v>
      </c>
      <c r="H1673" s="45"/>
      <c r="I1673" s="45"/>
      <c r="J1673" s="45"/>
      <c r="K1673" s="45"/>
      <c r="L1673" s="45">
        <v>0.119</v>
      </c>
      <c r="M1673" s="45"/>
      <c r="N1673" s="45"/>
      <c r="O1673" s="45">
        <v>2217.0</v>
      </c>
    </row>
    <row r="1674" ht="14.25" hidden="1" customHeight="1">
      <c r="A1674" s="47" t="s">
        <v>38</v>
      </c>
      <c r="B1674" s="47" t="s">
        <v>483</v>
      </c>
      <c r="C1674" s="47"/>
      <c r="D1674" s="47" t="s">
        <v>2124</v>
      </c>
      <c r="E1674" s="47" t="s">
        <v>2075</v>
      </c>
      <c r="F1674" s="47" t="s">
        <v>2089</v>
      </c>
      <c r="G1674" s="47" t="s">
        <v>2125</v>
      </c>
      <c r="H1674" s="47"/>
      <c r="I1674" s="47"/>
      <c r="J1674" s="47">
        <v>0.064</v>
      </c>
      <c r="K1674" s="47"/>
      <c r="L1674" s="47"/>
      <c r="M1674" s="47"/>
      <c r="N1674" s="47"/>
      <c r="O1674" s="47">
        <v>2218.0</v>
      </c>
    </row>
    <row r="1675" ht="14.25" hidden="1" customHeight="1">
      <c r="A1675" s="45" t="s">
        <v>38</v>
      </c>
      <c r="B1675" s="45" t="s">
        <v>483</v>
      </c>
      <c r="C1675" s="45"/>
      <c r="D1675" s="45" t="s">
        <v>2124</v>
      </c>
      <c r="E1675" s="45" t="s">
        <v>2073</v>
      </c>
      <c r="F1675" s="45" t="s">
        <v>2089</v>
      </c>
      <c r="G1675" s="45"/>
      <c r="H1675" s="45"/>
      <c r="I1675" s="45"/>
      <c r="J1675" s="45">
        <v>0.038</v>
      </c>
      <c r="K1675" s="45"/>
      <c r="L1675" s="45"/>
      <c r="M1675" s="45"/>
      <c r="N1675" s="45"/>
      <c r="O1675" s="45">
        <v>2219.0</v>
      </c>
    </row>
    <row r="1676" ht="14.25" hidden="1" customHeight="1">
      <c r="A1676" s="47" t="s">
        <v>38</v>
      </c>
      <c r="B1676" s="47" t="s">
        <v>483</v>
      </c>
      <c r="C1676" s="47"/>
      <c r="D1676" s="47" t="s">
        <v>2124</v>
      </c>
      <c r="E1676" s="47" t="s">
        <v>2090</v>
      </c>
      <c r="F1676" s="47" t="s">
        <v>2089</v>
      </c>
      <c r="G1676" s="47"/>
      <c r="H1676" s="47"/>
      <c r="I1676" s="47"/>
      <c r="J1676" s="47">
        <v>0.033</v>
      </c>
      <c r="K1676" s="47"/>
      <c r="L1676" s="47"/>
      <c r="M1676" s="47"/>
      <c r="N1676" s="47"/>
      <c r="O1676" s="47">
        <v>2220.0</v>
      </c>
    </row>
    <row r="1677" ht="14.25" hidden="1" customHeight="1">
      <c r="A1677" s="45" t="s">
        <v>38</v>
      </c>
      <c r="B1677" s="45" t="s">
        <v>483</v>
      </c>
      <c r="C1677" s="45"/>
      <c r="D1677" s="45" t="s">
        <v>2135</v>
      </c>
      <c r="E1677" s="45" t="s">
        <v>2080</v>
      </c>
      <c r="F1677" s="45" t="s">
        <v>2089</v>
      </c>
      <c r="G1677" s="45" t="s">
        <v>2136</v>
      </c>
      <c r="H1677" s="45"/>
      <c r="I1677" s="45"/>
      <c r="J1677" s="45"/>
      <c r="K1677" s="45">
        <v>0.54</v>
      </c>
      <c r="L1677" s="45"/>
      <c r="M1677" s="45"/>
      <c r="N1677" s="45"/>
      <c r="O1677" s="45">
        <v>2221.0</v>
      </c>
    </row>
    <row r="1678" ht="14.25" hidden="1" customHeight="1">
      <c r="A1678" s="47" t="s">
        <v>38</v>
      </c>
      <c r="B1678" s="47" t="s">
        <v>483</v>
      </c>
      <c r="C1678" s="47"/>
      <c r="D1678" s="47" t="s">
        <v>2135</v>
      </c>
      <c r="E1678" s="47" t="s">
        <v>2137</v>
      </c>
      <c r="F1678" s="47" t="s">
        <v>2089</v>
      </c>
      <c r="G1678" s="47" t="s">
        <v>2136</v>
      </c>
      <c r="H1678" s="47"/>
      <c r="I1678" s="47"/>
      <c r="J1678" s="47"/>
      <c r="K1678" s="47">
        <v>0.86</v>
      </c>
      <c r="L1678" s="47"/>
      <c r="M1678" s="47"/>
      <c r="N1678" s="47"/>
      <c r="O1678" s="47">
        <v>2222.0</v>
      </c>
    </row>
    <row r="1679" ht="14.25" hidden="1" customHeight="1">
      <c r="A1679" s="45" t="s">
        <v>38</v>
      </c>
      <c r="B1679" s="45" t="s">
        <v>483</v>
      </c>
      <c r="C1679" s="45"/>
      <c r="D1679" s="45" t="s">
        <v>2120</v>
      </c>
      <c r="E1679" s="45" t="s">
        <v>2082</v>
      </c>
      <c r="F1679" s="45" t="s">
        <v>2089</v>
      </c>
      <c r="G1679" s="45" t="s">
        <v>2122</v>
      </c>
      <c r="H1679" s="45"/>
      <c r="I1679" s="45"/>
      <c r="J1679" s="45">
        <v>0.5</v>
      </c>
      <c r="K1679" s="45"/>
      <c r="L1679" s="45"/>
      <c r="M1679" s="45"/>
      <c r="N1679" s="45"/>
      <c r="O1679" s="45">
        <v>2223.0</v>
      </c>
    </row>
    <row r="1680" ht="14.25" hidden="1" customHeight="1">
      <c r="A1680" s="47" t="s">
        <v>38</v>
      </c>
      <c r="B1680" s="47" t="s">
        <v>483</v>
      </c>
      <c r="C1680" s="47"/>
      <c r="D1680" s="47" t="s">
        <v>2120</v>
      </c>
      <c r="E1680" s="47" t="s">
        <v>2083</v>
      </c>
      <c r="F1680" s="47" t="s">
        <v>2089</v>
      </c>
      <c r="G1680" s="47" t="s">
        <v>2121</v>
      </c>
      <c r="H1680" s="47"/>
      <c r="I1680" s="47"/>
      <c r="J1680" s="47">
        <v>0.5</v>
      </c>
      <c r="K1680" s="47"/>
      <c r="L1680" s="47"/>
      <c r="M1680" s="47"/>
      <c r="N1680" s="47"/>
      <c r="O1680" s="47">
        <v>2224.0</v>
      </c>
    </row>
    <row r="1681" ht="14.25" hidden="1" customHeight="1">
      <c r="A1681" s="45" t="s">
        <v>38</v>
      </c>
      <c r="B1681" s="45" t="s">
        <v>483</v>
      </c>
      <c r="C1681" s="45"/>
      <c r="D1681" s="45" t="s">
        <v>2138</v>
      </c>
      <c r="E1681" s="45" t="s">
        <v>2139</v>
      </c>
      <c r="F1681" s="45" t="s">
        <v>2089</v>
      </c>
      <c r="G1681" s="45" t="s">
        <v>2104</v>
      </c>
      <c r="H1681" s="45"/>
      <c r="I1681" s="45"/>
      <c r="J1681" s="45">
        <v>0.35</v>
      </c>
      <c r="K1681" s="45"/>
      <c r="L1681" s="45"/>
      <c r="M1681" s="45">
        <v>0.4</v>
      </c>
      <c r="N1681" s="45"/>
      <c r="O1681" s="45">
        <v>2225.0</v>
      </c>
    </row>
    <row r="1682" ht="14.25" hidden="1" customHeight="1">
      <c r="A1682" s="47" t="s">
        <v>38</v>
      </c>
      <c r="B1682" s="47" t="s">
        <v>483</v>
      </c>
      <c r="C1682" s="47"/>
      <c r="D1682" s="47" t="s">
        <v>2138</v>
      </c>
      <c r="E1682" s="47" t="s">
        <v>2141</v>
      </c>
      <c r="F1682" s="47" t="s">
        <v>2089</v>
      </c>
      <c r="G1682" s="47" t="s">
        <v>2153</v>
      </c>
      <c r="H1682" s="47"/>
      <c r="I1682" s="47"/>
      <c r="J1682" s="47">
        <v>0.45</v>
      </c>
      <c r="K1682" s="47"/>
      <c r="L1682" s="47"/>
      <c r="M1682" s="47">
        <v>0.4</v>
      </c>
      <c r="N1682" s="47"/>
      <c r="O1682" s="47">
        <v>2226.0</v>
      </c>
    </row>
    <row r="1683" ht="14.25" hidden="1" customHeight="1">
      <c r="A1683" s="45" t="s">
        <v>38</v>
      </c>
      <c r="B1683" s="45" t="s">
        <v>483</v>
      </c>
      <c r="C1683" s="45"/>
      <c r="D1683" s="45" t="s">
        <v>2138</v>
      </c>
      <c r="E1683" s="45" t="s">
        <v>2142</v>
      </c>
      <c r="F1683" s="45" t="s">
        <v>2089</v>
      </c>
      <c r="G1683" s="45" t="s">
        <v>2100</v>
      </c>
      <c r="H1683" s="45"/>
      <c r="I1683" s="45"/>
      <c r="J1683" s="45">
        <v>0.8</v>
      </c>
      <c r="K1683" s="45"/>
      <c r="L1683" s="45"/>
      <c r="M1683" s="45">
        <v>0.4</v>
      </c>
      <c r="N1683" s="45"/>
      <c r="O1683" s="45">
        <v>2227.0</v>
      </c>
    </row>
    <row r="1684" ht="14.25" hidden="1" customHeight="1">
      <c r="A1684" s="47" t="s">
        <v>38</v>
      </c>
      <c r="B1684" s="47" t="s">
        <v>483</v>
      </c>
      <c r="C1684" s="47"/>
      <c r="D1684" s="47" t="s">
        <v>2138</v>
      </c>
      <c r="E1684" s="47" t="s">
        <v>2081</v>
      </c>
      <c r="F1684" s="47" t="s">
        <v>2089</v>
      </c>
      <c r="G1684" s="47" t="s">
        <v>2178</v>
      </c>
      <c r="H1684" s="47"/>
      <c r="I1684" s="47"/>
      <c r="J1684" s="47">
        <v>0.55</v>
      </c>
      <c r="K1684" s="47"/>
      <c r="L1684" s="47"/>
      <c r="M1684" s="47">
        <v>0.4</v>
      </c>
      <c r="N1684" s="47"/>
      <c r="O1684" s="47">
        <v>2228.0</v>
      </c>
    </row>
    <row r="1685" ht="14.25" hidden="1" customHeight="1">
      <c r="A1685" s="47" t="s">
        <v>32</v>
      </c>
      <c r="B1685" s="47" t="s">
        <v>480</v>
      </c>
      <c r="C1685" s="47"/>
      <c r="D1685" s="47" t="s">
        <v>2128</v>
      </c>
      <c r="E1685" s="47" t="s">
        <v>2090</v>
      </c>
      <c r="F1685" s="47" t="s">
        <v>2089</v>
      </c>
      <c r="G1685" s="47" t="s">
        <v>2132</v>
      </c>
      <c r="H1685" s="47"/>
      <c r="I1685" s="47"/>
      <c r="J1685" s="47">
        <v>0.089</v>
      </c>
      <c r="K1685" s="47"/>
      <c r="L1685" s="47"/>
      <c r="M1685" s="47"/>
      <c r="N1685" s="47"/>
      <c r="O1685" s="47">
        <v>734.0</v>
      </c>
    </row>
    <row r="1686" ht="14.25" hidden="1" customHeight="1">
      <c r="A1686" s="45" t="s">
        <v>32</v>
      </c>
      <c r="B1686" s="45" t="s">
        <v>480</v>
      </c>
      <c r="C1686" s="45"/>
      <c r="D1686" s="45" t="s">
        <v>2124</v>
      </c>
      <c r="E1686" s="45" t="s">
        <v>2075</v>
      </c>
      <c r="F1686" s="45" t="s">
        <v>2089</v>
      </c>
      <c r="G1686" s="45" t="s">
        <v>2125</v>
      </c>
      <c r="H1686" s="45"/>
      <c r="I1686" s="45"/>
      <c r="J1686" s="45"/>
      <c r="K1686" s="45"/>
      <c r="L1686" s="45"/>
      <c r="M1686" s="45"/>
      <c r="N1686" s="45"/>
      <c r="O1686" s="45">
        <v>735.0</v>
      </c>
    </row>
    <row r="1687" ht="14.25" hidden="1" customHeight="1">
      <c r="A1687" s="47" t="s">
        <v>42</v>
      </c>
      <c r="B1687" s="47" t="s">
        <v>479</v>
      </c>
      <c r="C1687" s="47"/>
      <c r="D1687" s="47" t="s">
        <v>2126</v>
      </c>
      <c r="E1687" s="47" t="s">
        <v>2088</v>
      </c>
      <c r="F1687" s="47" t="s">
        <v>2074</v>
      </c>
      <c r="G1687" s="47" t="s">
        <v>2157</v>
      </c>
      <c r="H1687" s="47"/>
      <c r="I1687" s="47"/>
      <c r="J1687" s="47">
        <v>0.032</v>
      </c>
      <c r="K1687" s="47"/>
      <c r="L1687" s="47"/>
      <c r="M1687" s="47"/>
      <c r="N1687" s="47"/>
      <c r="O1687" s="47">
        <v>3310.0</v>
      </c>
    </row>
    <row r="1688" ht="14.25" hidden="1" customHeight="1">
      <c r="A1688" s="45" t="s">
        <v>42</v>
      </c>
      <c r="B1688" s="45" t="s">
        <v>479</v>
      </c>
      <c r="C1688" s="45"/>
      <c r="D1688" s="45" t="s">
        <v>2126</v>
      </c>
      <c r="E1688" s="45" t="s">
        <v>2101</v>
      </c>
      <c r="F1688" s="45" t="s">
        <v>2074</v>
      </c>
      <c r="G1688" s="45" t="s">
        <v>2143</v>
      </c>
      <c r="H1688" s="45"/>
      <c r="I1688" s="45"/>
      <c r="J1688" s="45">
        <v>0.037</v>
      </c>
      <c r="K1688" s="45"/>
      <c r="L1688" s="45"/>
      <c r="M1688" s="45"/>
      <c r="N1688" s="45"/>
      <c r="O1688" s="45">
        <v>3311.0</v>
      </c>
    </row>
    <row r="1689" ht="14.25" hidden="1" customHeight="1">
      <c r="A1689" s="47" t="s">
        <v>42</v>
      </c>
      <c r="B1689" s="47" t="s">
        <v>479</v>
      </c>
      <c r="C1689" s="47"/>
      <c r="D1689" s="47" t="s">
        <v>2126</v>
      </c>
      <c r="E1689" s="47" t="s">
        <v>2076</v>
      </c>
      <c r="F1689" s="47" t="s">
        <v>2074</v>
      </c>
      <c r="G1689" s="47" t="s">
        <v>2149</v>
      </c>
      <c r="H1689" s="47"/>
      <c r="I1689" s="47"/>
      <c r="J1689" s="47">
        <v>0.021</v>
      </c>
      <c r="K1689" s="47"/>
      <c r="L1689" s="47"/>
      <c r="M1689" s="47"/>
      <c r="N1689" s="47"/>
      <c r="O1689" s="47">
        <v>3312.0</v>
      </c>
    </row>
    <row r="1690" ht="14.25" hidden="1" customHeight="1">
      <c r="A1690" s="45" t="s">
        <v>42</v>
      </c>
      <c r="B1690" s="45" t="s">
        <v>479</v>
      </c>
      <c r="C1690" s="45"/>
      <c r="D1690" s="45" t="s">
        <v>2128</v>
      </c>
      <c r="E1690" s="45" t="s">
        <v>2075</v>
      </c>
      <c r="F1690" s="45" t="s">
        <v>2074</v>
      </c>
      <c r="G1690" s="45" t="s">
        <v>2129</v>
      </c>
      <c r="H1690" s="45"/>
      <c r="I1690" s="45"/>
      <c r="J1690" s="45">
        <v>0.104</v>
      </c>
      <c r="K1690" s="45"/>
      <c r="L1690" s="45"/>
      <c r="M1690" s="45"/>
      <c r="N1690" s="45"/>
      <c r="O1690" s="45">
        <v>3313.0</v>
      </c>
    </row>
    <row r="1691" ht="14.25" hidden="1" customHeight="1">
      <c r="A1691" s="47" t="s">
        <v>42</v>
      </c>
      <c r="B1691" s="47" t="s">
        <v>479</v>
      </c>
      <c r="C1691" s="47"/>
      <c r="D1691" s="47" t="s">
        <v>2128</v>
      </c>
      <c r="E1691" s="47" t="s">
        <v>2101</v>
      </c>
      <c r="F1691" s="47" t="s">
        <v>2074</v>
      </c>
      <c r="G1691" s="47" t="s">
        <v>2130</v>
      </c>
      <c r="H1691" s="47"/>
      <c r="I1691" s="47"/>
      <c r="J1691" s="47">
        <v>0.06</v>
      </c>
      <c r="K1691" s="47"/>
      <c r="L1691" s="47"/>
      <c r="M1691" s="47"/>
      <c r="N1691" s="47"/>
      <c r="O1691" s="47">
        <v>3314.0</v>
      </c>
    </row>
    <row r="1692" ht="14.25" hidden="1" customHeight="1">
      <c r="A1692" s="45" t="s">
        <v>42</v>
      </c>
      <c r="B1692" s="45" t="s">
        <v>479</v>
      </c>
      <c r="C1692" s="45"/>
      <c r="D1692" s="45" t="s">
        <v>2128</v>
      </c>
      <c r="E1692" s="45" t="s">
        <v>2073</v>
      </c>
      <c r="F1692" s="45" t="s">
        <v>2074</v>
      </c>
      <c r="G1692" s="45" t="s">
        <v>2131</v>
      </c>
      <c r="H1692" s="45"/>
      <c r="I1692" s="45"/>
      <c r="J1692" s="45">
        <v>0.064</v>
      </c>
      <c r="K1692" s="45"/>
      <c r="L1692" s="45"/>
      <c r="M1692" s="45"/>
      <c r="N1692" s="45"/>
      <c r="O1692" s="45">
        <v>3315.0</v>
      </c>
    </row>
    <row r="1693" ht="14.25" hidden="1" customHeight="1">
      <c r="A1693" s="47" t="s">
        <v>42</v>
      </c>
      <c r="B1693" s="47" t="s">
        <v>479</v>
      </c>
      <c r="C1693" s="47"/>
      <c r="D1693" s="47" t="s">
        <v>2128</v>
      </c>
      <c r="E1693" s="47" t="s">
        <v>2090</v>
      </c>
      <c r="F1693" s="47" t="s">
        <v>2074</v>
      </c>
      <c r="G1693" s="47" t="s">
        <v>2132</v>
      </c>
      <c r="H1693" s="47"/>
      <c r="I1693" s="47"/>
      <c r="J1693" s="47">
        <v>0.064</v>
      </c>
      <c r="K1693" s="47"/>
      <c r="L1693" s="47"/>
      <c r="M1693" s="47"/>
      <c r="N1693" s="47"/>
      <c r="O1693" s="47">
        <v>3316.0</v>
      </c>
    </row>
    <row r="1694" ht="14.25" hidden="1" customHeight="1">
      <c r="A1694" s="45" t="s">
        <v>42</v>
      </c>
      <c r="B1694" s="45" t="s">
        <v>479</v>
      </c>
      <c r="C1694" s="45"/>
      <c r="D1694" s="45" t="s">
        <v>2133</v>
      </c>
      <c r="E1694" s="45" t="s">
        <v>2075</v>
      </c>
      <c r="F1694" s="45" t="s">
        <v>2074</v>
      </c>
      <c r="G1694" s="45" t="s">
        <v>2134</v>
      </c>
      <c r="H1694" s="45"/>
      <c r="I1694" s="45"/>
      <c r="J1694" s="45"/>
      <c r="K1694" s="45"/>
      <c r="L1694" s="45">
        <v>0.119</v>
      </c>
      <c r="M1694" s="45"/>
      <c r="N1694" s="45"/>
      <c r="O1694" s="45">
        <v>3317.0</v>
      </c>
    </row>
    <row r="1695" ht="14.25" hidden="1" customHeight="1">
      <c r="A1695" s="47" t="s">
        <v>42</v>
      </c>
      <c r="B1695" s="47" t="s">
        <v>479</v>
      </c>
      <c r="C1695" s="47"/>
      <c r="D1695" s="47" t="s">
        <v>2124</v>
      </c>
      <c r="E1695" s="47" t="s">
        <v>2075</v>
      </c>
      <c r="F1695" s="47" t="s">
        <v>2074</v>
      </c>
      <c r="G1695" s="47" t="s">
        <v>2125</v>
      </c>
      <c r="H1695" s="47"/>
      <c r="I1695" s="47"/>
      <c r="J1695" s="47">
        <v>0.057</v>
      </c>
      <c r="K1695" s="47"/>
      <c r="L1695" s="47"/>
      <c r="M1695" s="47"/>
      <c r="N1695" s="47"/>
      <c r="O1695" s="47">
        <v>3318.0</v>
      </c>
    </row>
    <row r="1696" ht="14.25" hidden="1" customHeight="1">
      <c r="A1696" s="45" t="s">
        <v>42</v>
      </c>
      <c r="B1696" s="45" t="s">
        <v>479</v>
      </c>
      <c r="C1696" s="45"/>
      <c r="D1696" s="45" t="s">
        <v>2124</v>
      </c>
      <c r="E1696" s="45" t="s">
        <v>2073</v>
      </c>
      <c r="F1696" s="45" t="s">
        <v>2074</v>
      </c>
      <c r="G1696" s="45"/>
      <c r="H1696" s="45"/>
      <c r="I1696" s="45"/>
      <c r="J1696" s="45">
        <v>0.038</v>
      </c>
      <c r="K1696" s="45"/>
      <c r="L1696" s="45"/>
      <c r="M1696" s="45"/>
      <c r="N1696" s="45"/>
      <c r="O1696" s="45">
        <v>3319.0</v>
      </c>
    </row>
    <row r="1697" ht="14.25" hidden="1" customHeight="1">
      <c r="A1697" s="47" t="s">
        <v>42</v>
      </c>
      <c r="B1697" s="47" t="s">
        <v>479</v>
      </c>
      <c r="C1697" s="47"/>
      <c r="D1697" s="47" t="s">
        <v>2124</v>
      </c>
      <c r="E1697" s="47" t="s">
        <v>2090</v>
      </c>
      <c r="F1697" s="47" t="s">
        <v>2074</v>
      </c>
      <c r="G1697" s="47"/>
      <c r="H1697" s="47"/>
      <c r="I1697" s="47"/>
      <c r="J1697" s="47">
        <v>0.033</v>
      </c>
      <c r="K1697" s="47"/>
      <c r="L1697" s="47"/>
      <c r="M1697" s="47"/>
      <c r="N1697" s="47"/>
      <c r="O1697" s="47">
        <v>3320.0</v>
      </c>
    </row>
    <row r="1698" ht="14.25" hidden="1" customHeight="1">
      <c r="A1698" s="45" t="s">
        <v>42</v>
      </c>
      <c r="B1698" s="45" t="s">
        <v>479</v>
      </c>
      <c r="C1698" s="45"/>
      <c r="D1698" s="45" t="s">
        <v>2135</v>
      </c>
      <c r="E1698" s="45" t="s">
        <v>2080</v>
      </c>
      <c r="F1698" s="45" t="s">
        <v>2074</v>
      </c>
      <c r="G1698" s="45" t="s">
        <v>2136</v>
      </c>
      <c r="H1698" s="45"/>
      <c r="I1698" s="45"/>
      <c r="J1698" s="45"/>
      <c r="K1698" s="45">
        <v>0.52</v>
      </c>
      <c r="L1698" s="45"/>
      <c r="M1698" s="45"/>
      <c r="N1698" s="45"/>
      <c r="O1698" s="45">
        <v>3321.0</v>
      </c>
    </row>
    <row r="1699" ht="14.25" hidden="1" customHeight="1">
      <c r="A1699" s="47" t="s">
        <v>42</v>
      </c>
      <c r="B1699" s="47" t="s">
        <v>479</v>
      </c>
      <c r="C1699" s="47"/>
      <c r="D1699" s="47" t="s">
        <v>2135</v>
      </c>
      <c r="E1699" s="47" t="s">
        <v>2137</v>
      </c>
      <c r="F1699" s="47" t="s">
        <v>2074</v>
      </c>
      <c r="G1699" s="47" t="s">
        <v>2136</v>
      </c>
      <c r="H1699" s="47"/>
      <c r="I1699" s="47"/>
      <c r="J1699" s="47"/>
      <c r="K1699" s="47">
        <v>0.843</v>
      </c>
      <c r="L1699" s="47"/>
      <c r="M1699" s="47"/>
      <c r="N1699" s="47"/>
      <c r="O1699" s="47">
        <v>3322.0</v>
      </c>
    </row>
    <row r="1700" ht="14.25" hidden="1" customHeight="1">
      <c r="A1700" s="45" t="s">
        <v>42</v>
      </c>
      <c r="B1700" s="45" t="s">
        <v>479</v>
      </c>
      <c r="C1700" s="45"/>
      <c r="D1700" s="45" t="s">
        <v>2120</v>
      </c>
      <c r="E1700" s="45" t="s">
        <v>2082</v>
      </c>
      <c r="F1700" s="45" t="s">
        <v>2074</v>
      </c>
      <c r="G1700" s="45" t="s">
        <v>2122</v>
      </c>
      <c r="H1700" s="45"/>
      <c r="I1700" s="45"/>
      <c r="J1700" s="45">
        <v>0.5</v>
      </c>
      <c r="K1700" s="45"/>
      <c r="L1700" s="45"/>
      <c r="M1700" s="45"/>
      <c r="N1700" s="45"/>
      <c r="O1700" s="45">
        <v>3323.0</v>
      </c>
    </row>
    <row r="1701" ht="14.25" hidden="1" customHeight="1">
      <c r="A1701" s="47" t="s">
        <v>42</v>
      </c>
      <c r="B1701" s="47" t="s">
        <v>479</v>
      </c>
      <c r="C1701" s="47"/>
      <c r="D1701" s="47" t="s">
        <v>2120</v>
      </c>
      <c r="E1701" s="47" t="s">
        <v>2083</v>
      </c>
      <c r="F1701" s="47" t="s">
        <v>2074</v>
      </c>
      <c r="G1701" s="47" t="s">
        <v>2121</v>
      </c>
      <c r="H1701" s="47"/>
      <c r="I1701" s="47"/>
      <c r="J1701" s="47">
        <v>0.5</v>
      </c>
      <c r="K1701" s="47"/>
      <c r="L1701" s="47"/>
      <c r="M1701" s="47"/>
      <c r="N1701" s="47"/>
      <c r="O1701" s="47">
        <v>3324.0</v>
      </c>
    </row>
    <row r="1702" ht="14.25" hidden="1" customHeight="1">
      <c r="A1702" s="45" t="s">
        <v>42</v>
      </c>
      <c r="B1702" s="45" t="s">
        <v>479</v>
      </c>
      <c r="C1702" s="45"/>
      <c r="D1702" s="45" t="s">
        <v>2138</v>
      </c>
      <c r="E1702" s="45" t="s">
        <v>2139</v>
      </c>
      <c r="F1702" s="45" t="s">
        <v>2074</v>
      </c>
      <c r="G1702" s="45" t="s">
        <v>2104</v>
      </c>
      <c r="H1702" s="45"/>
      <c r="I1702" s="45"/>
      <c r="J1702" s="45">
        <v>0.35</v>
      </c>
      <c r="K1702" s="45"/>
      <c r="L1702" s="45"/>
      <c r="M1702" s="45">
        <v>0.4</v>
      </c>
      <c r="N1702" s="45">
        <v>1.1</v>
      </c>
      <c r="O1702" s="45">
        <v>3325.0</v>
      </c>
    </row>
    <row r="1703" ht="14.25" hidden="1" customHeight="1">
      <c r="A1703" s="47" t="s">
        <v>42</v>
      </c>
      <c r="B1703" s="47" t="s">
        <v>479</v>
      </c>
      <c r="C1703" s="47"/>
      <c r="D1703" s="47" t="s">
        <v>2138</v>
      </c>
      <c r="E1703" s="47" t="s">
        <v>2141</v>
      </c>
      <c r="F1703" s="47" t="s">
        <v>2074</v>
      </c>
      <c r="G1703" s="47" t="s">
        <v>2181</v>
      </c>
      <c r="H1703" s="47"/>
      <c r="I1703" s="47"/>
      <c r="J1703" s="47">
        <v>0.42</v>
      </c>
      <c r="K1703" s="47"/>
      <c r="L1703" s="47"/>
      <c r="M1703" s="47">
        <v>0.4</v>
      </c>
      <c r="N1703" s="47">
        <v>1.1</v>
      </c>
      <c r="O1703" s="47">
        <v>3326.0</v>
      </c>
    </row>
    <row r="1704" ht="14.25" hidden="1" customHeight="1">
      <c r="A1704" s="45" t="s">
        <v>42</v>
      </c>
      <c r="B1704" s="45" t="s">
        <v>479</v>
      </c>
      <c r="C1704" s="45"/>
      <c r="D1704" s="45" t="s">
        <v>2138</v>
      </c>
      <c r="E1704" s="45" t="s">
        <v>2142</v>
      </c>
      <c r="F1704" s="45" t="s">
        <v>2074</v>
      </c>
      <c r="G1704" s="45" t="s">
        <v>2151</v>
      </c>
      <c r="H1704" s="45"/>
      <c r="I1704" s="45"/>
      <c r="J1704" s="45">
        <v>0.5</v>
      </c>
      <c r="K1704" s="45"/>
      <c r="L1704" s="45"/>
      <c r="M1704" s="45">
        <v>0.4</v>
      </c>
      <c r="N1704" s="45">
        <v>1.1</v>
      </c>
      <c r="O1704" s="45">
        <v>3327.0</v>
      </c>
    </row>
    <row r="1705" ht="14.25" hidden="1" customHeight="1">
      <c r="A1705" s="47" t="s">
        <v>42</v>
      </c>
      <c r="B1705" s="47" t="s">
        <v>479</v>
      </c>
      <c r="C1705" s="47"/>
      <c r="D1705" s="47" t="s">
        <v>2138</v>
      </c>
      <c r="E1705" s="47" t="s">
        <v>2081</v>
      </c>
      <c r="F1705" s="47" t="s">
        <v>2074</v>
      </c>
      <c r="G1705" s="8" t="s">
        <v>2181</v>
      </c>
      <c r="H1705" s="47"/>
      <c r="I1705" s="47"/>
      <c r="J1705" s="47">
        <v>0.77</v>
      </c>
      <c r="K1705" s="47"/>
      <c r="L1705" s="47"/>
      <c r="M1705" s="47">
        <v>0.4</v>
      </c>
      <c r="N1705" s="47">
        <v>1.1</v>
      </c>
      <c r="O1705" s="47">
        <v>3328.0</v>
      </c>
    </row>
    <row r="1706" ht="14.25" hidden="1" customHeight="1">
      <c r="A1706" s="45" t="s">
        <v>42</v>
      </c>
      <c r="B1706" s="45" t="s">
        <v>479</v>
      </c>
      <c r="C1706" s="45"/>
      <c r="D1706" s="45" t="s">
        <v>2126</v>
      </c>
      <c r="E1706" s="45" t="s">
        <v>2088</v>
      </c>
      <c r="F1706" s="45" t="s">
        <v>2089</v>
      </c>
      <c r="G1706" s="45" t="s">
        <v>2157</v>
      </c>
      <c r="H1706" s="45"/>
      <c r="I1706" s="45"/>
      <c r="J1706" s="45">
        <v>0.032</v>
      </c>
      <c r="K1706" s="45"/>
      <c r="L1706" s="45"/>
      <c r="M1706" s="45"/>
      <c r="N1706" s="45"/>
      <c r="O1706" s="45">
        <v>3335.0</v>
      </c>
    </row>
    <row r="1707" ht="14.25" hidden="1" customHeight="1">
      <c r="A1707" s="47" t="s">
        <v>42</v>
      </c>
      <c r="B1707" s="47" t="s">
        <v>479</v>
      </c>
      <c r="C1707" s="47"/>
      <c r="D1707" s="47" t="s">
        <v>2126</v>
      </c>
      <c r="E1707" s="47" t="s">
        <v>2101</v>
      </c>
      <c r="F1707" s="47" t="s">
        <v>2089</v>
      </c>
      <c r="G1707" s="47" t="s">
        <v>2143</v>
      </c>
      <c r="H1707" s="47"/>
      <c r="I1707" s="47"/>
      <c r="J1707" s="47">
        <v>0.037</v>
      </c>
      <c r="K1707" s="47"/>
      <c r="L1707" s="47"/>
      <c r="M1707" s="47"/>
      <c r="N1707" s="47"/>
      <c r="O1707" s="47">
        <v>3336.0</v>
      </c>
    </row>
    <row r="1708" ht="14.25" hidden="1" customHeight="1">
      <c r="A1708" s="45" t="s">
        <v>42</v>
      </c>
      <c r="B1708" s="45" t="s">
        <v>479</v>
      </c>
      <c r="C1708" s="45"/>
      <c r="D1708" s="45" t="s">
        <v>2126</v>
      </c>
      <c r="E1708" s="45" t="s">
        <v>2076</v>
      </c>
      <c r="F1708" s="45" t="s">
        <v>2089</v>
      </c>
      <c r="G1708" s="45" t="s">
        <v>2149</v>
      </c>
      <c r="H1708" s="45"/>
      <c r="I1708" s="45"/>
      <c r="J1708" s="45">
        <v>0.021</v>
      </c>
      <c r="K1708" s="45"/>
      <c r="L1708" s="45"/>
      <c r="M1708" s="45"/>
      <c r="N1708" s="45"/>
      <c r="O1708" s="45">
        <v>3337.0</v>
      </c>
    </row>
    <row r="1709" ht="14.25" hidden="1" customHeight="1">
      <c r="A1709" s="47" t="s">
        <v>42</v>
      </c>
      <c r="B1709" s="47" t="s">
        <v>479</v>
      </c>
      <c r="C1709" s="47"/>
      <c r="D1709" s="47" t="s">
        <v>2128</v>
      </c>
      <c r="E1709" s="47" t="s">
        <v>2075</v>
      </c>
      <c r="F1709" s="47" t="s">
        <v>2089</v>
      </c>
      <c r="G1709" s="47" t="s">
        <v>2129</v>
      </c>
      <c r="H1709" s="47"/>
      <c r="I1709" s="47"/>
      <c r="J1709" s="47">
        <v>0.09</v>
      </c>
      <c r="K1709" s="47"/>
      <c r="L1709" s="47"/>
      <c r="M1709" s="47"/>
      <c r="N1709" s="47"/>
      <c r="O1709" s="47">
        <v>3338.0</v>
      </c>
    </row>
    <row r="1710" ht="14.25" hidden="1" customHeight="1">
      <c r="A1710" s="45" t="s">
        <v>42</v>
      </c>
      <c r="B1710" s="45" t="s">
        <v>479</v>
      </c>
      <c r="C1710" s="45"/>
      <c r="D1710" s="45" t="s">
        <v>2128</v>
      </c>
      <c r="E1710" s="45" t="s">
        <v>2101</v>
      </c>
      <c r="F1710" s="45" t="s">
        <v>2089</v>
      </c>
      <c r="G1710" s="45" t="s">
        <v>2130</v>
      </c>
      <c r="H1710" s="45"/>
      <c r="I1710" s="45"/>
      <c r="J1710" s="45">
        <v>0.05</v>
      </c>
      <c r="K1710" s="45"/>
      <c r="L1710" s="45"/>
      <c r="M1710" s="45"/>
      <c r="N1710" s="45"/>
      <c r="O1710" s="45">
        <v>3339.0</v>
      </c>
    </row>
    <row r="1711" ht="14.25" hidden="1" customHeight="1">
      <c r="A1711" s="47" t="s">
        <v>42</v>
      </c>
      <c r="B1711" s="47" t="s">
        <v>479</v>
      </c>
      <c r="C1711" s="47"/>
      <c r="D1711" s="47" t="s">
        <v>2128</v>
      </c>
      <c r="E1711" s="47" t="s">
        <v>2073</v>
      </c>
      <c r="F1711" s="47" t="s">
        <v>2089</v>
      </c>
      <c r="G1711" s="47" t="s">
        <v>2131</v>
      </c>
      <c r="H1711" s="47"/>
      <c r="I1711" s="47"/>
      <c r="J1711" s="47">
        <v>0.064</v>
      </c>
      <c r="K1711" s="47"/>
      <c r="L1711" s="47"/>
      <c r="M1711" s="47"/>
      <c r="N1711" s="47"/>
      <c r="O1711" s="47">
        <v>3340.0</v>
      </c>
    </row>
    <row r="1712" ht="14.25" hidden="1" customHeight="1">
      <c r="A1712" s="45" t="s">
        <v>42</v>
      </c>
      <c r="B1712" s="45" t="s">
        <v>479</v>
      </c>
      <c r="C1712" s="45"/>
      <c r="D1712" s="45" t="s">
        <v>2128</v>
      </c>
      <c r="E1712" s="45" t="s">
        <v>2090</v>
      </c>
      <c r="F1712" s="45" t="s">
        <v>2089</v>
      </c>
      <c r="G1712" s="45" t="s">
        <v>2132</v>
      </c>
      <c r="H1712" s="45"/>
      <c r="I1712" s="45"/>
      <c r="J1712" s="45">
        <v>0.064</v>
      </c>
      <c r="K1712" s="45"/>
      <c r="L1712" s="45"/>
      <c r="M1712" s="45"/>
      <c r="N1712" s="45"/>
      <c r="O1712" s="45">
        <v>3341.0</v>
      </c>
    </row>
    <row r="1713" ht="14.25" hidden="1" customHeight="1">
      <c r="A1713" s="47" t="s">
        <v>42</v>
      </c>
      <c r="B1713" s="47" t="s">
        <v>479</v>
      </c>
      <c r="C1713" s="47"/>
      <c r="D1713" s="47" t="s">
        <v>2133</v>
      </c>
      <c r="E1713" s="47" t="s">
        <v>2075</v>
      </c>
      <c r="F1713" s="47" t="s">
        <v>2089</v>
      </c>
      <c r="G1713" s="47" t="s">
        <v>2134</v>
      </c>
      <c r="H1713" s="47"/>
      <c r="I1713" s="47"/>
      <c r="J1713" s="47"/>
      <c r="K1713" s="47"/>
      <c r="L1713" s="47">
        <v>0.092</v>
      </c>
      <c r="M1713" s="47"/>
      <c r="N1713" s="47"/>
      <c r="O1713" s="47">
        <v>3342.0</v>
      </c>
    </row>
    <row r="1714" ht="14.25" hidden="1" customHeight="1">
      <c r="A1714" s="45" t="s">
        <v>42</v>
      </c>
      <c r="B1714" s="45" t="s">
        <v>479</v>
      </c>
      <c r="C1714" s="45"/>
      <c r="D1714" s="45" t="s">
        <v>2124</v>
      </c>
      <c r="E1714" s="45" t="s">
        <v>2075</v>
      </c>
      <c r="F1714" s="45" t="s">
        <v>2089</v>
      </c>
      <c r="G1714" s="45" t="s">
        <v>2125</v>
      </c>
      <c r="H1714" s="45"/>
      <c r="I1714" s="45"/>
      <c r="J1714" s="45">
        <v>0.051</v>
      </c>
      <c r="K1714" s="45"/>
      <c r="L1714" s="45"/>
      <c r="M1714" s="45"/>
      <c r="N1714" s="45"/>
      <c r="O1714" s="45">
        <v>3343.0</v>
      </c>
    </row>
    <row r="1715" ht="14.25" hidden="1" customHeight="1">
      <c r="A1715" s="47" t="s">
        <v>42</v>
      </c>
      <c r="B1715" s="47" t="s">
        <v>479</v>
      </c>
      <c r="C1715" s="47"/>
      <c r="D1715" s="47" t="s">
        <v>2124</v>
      </c>
      <c r="E1715" s="47" t="s">
        <v>2073</v>
      </c>
      <c r="F1715" s="47" t="s">
        <v>2089</v>
      </c>
      <c r="G1715" s="47"/>
      <c r="H1715" s="47"/>
      <c r="I1715" s="47"/>
      <c r="J1715" s="47">
        <v>0.038</v>
      </c>
      <c r="K1715" s="47"/>
      <c r="L1715" s="47"/>
      <c r="M1715" s="47"/>
      <c r="N1715" s="47"/>
      <c r="O1715" s="47">
        <v>3344.0</v>
      </c>
    </row>
    <row r="1716" ht="14.25" hidden="1" customHeight="1">
      <c r="A1716" s="45" t="s">
        <v>42</v>
      </c>
      <c r="B1716" s="45" t="s">
        <v>479</v>
      </c>
      <c r="C1716" s="45"/>
      <c r="D1716" s="45" t="s">
        <v>2124</v>
      </c>
      <c r="E1716" s="45" t="s">
        <v>2090</v>
      </c>
      <c r="F1716" s="45" t="s">
        <v>2089</v>
      </c>
      <c r="G1716" s="45"/>
      <c r="H1716" s="45"/>
      <c r="I1716" s="45"/>
      <c r="J1716" s="45">
        <v>0.033</v>
      </c>
      <c r="K1716" s="45"/>
      <c r="L1716" s="45"/>
      <c r="M1716" s="45"/>
      <c r="N1716" s="45"/>
      <c r="O1716" s="45">
        <v>3345.0</v>
      </c>
    </row>
    <row r="1717" ht="14.25" hidden="1" customHeight="1">
      <c r="A1717" s="47" t="s">
        <v>42</v>
      </c>
      <c r="B1717" s="47" t="s">
        <v>479</v>
      </c>
      <c r="C1717" s="47"/>
      <c r="D1717" s="47" t="s">
        <v>2135</v>
      </c>
      <c r="E1717" s="47" t="s">
        <v>2080</v>
      </c>
      <c r="F1717" s="47" t="s">
        <v>2089</v>
      </c>
      <c r="G1717" s="47" t="s">
        <v>2136</v>
      </c>
      <c r="H1717" s="47"/>
      <c r="I1717" s="47"/>
      <c r="J1717" s="47"/>
      <c r="K1717" s="47">
        <v>0.52</v>
      </c>
      <c r="L1717" s="47"/>
      <c r="M1717" s="47"/>
      <c r="N1717" s="47"/>
      <c r="O1717" s="47">
        <v>3346.0</v>
      </c>
    </row>
    <row r="1718" ht="14.25" hidden="1" customHeight="1">
      <c r="A1718" s="45" t="s">
        <v>42</v>
      </c>
      <c r="B1718" s="45" t="s">
        <v>479</v>
      </c>
      <c r="C1718" s="45"/>
      <c r="D1718" s="45" t="s">
        <v>2135</v>
      </c>
      <c r="E1718" s="45" t="s">
        <v>2137</v>
      </c>
      <c r="F1718" s="45" t="s">
        <v>2089</v>
      </c>
      <c r="G1718" s="45" t="s">
        <v>2136</v>
      </c>
      <c r="H1718" s="45"/>
      <c r="I1718" s="45"/>
      <c r="J1718" s="45"/>
      <c r="K1718" s="45">
        <v>0.688</v>
      </c>
      <c r="L1718" s="45"/>
      <c r="M1718" s="45"/>
      <c r="N1718" s="45"/>
      <c r="O1718" s="45">
        <v>3347.0</v>
      </c>
    </row>
    <row r="1719" ht="14.25" hidden="1" customHeight="1">
      <c r="A1719" s="47" t="s">
        <v>42</v>
      </c>
      <c r="B1719" s="47" t="s">
        <v>479</v>
      </c>
      <c r="C1719" s="47"/>
      <c r="D1719" s="47" t="s">
        <v>2120</v>
      </c>
      <c r="E1719" s="47" t="s">
        <v>2082</v>
      </c>
      <c r="F1719" s="47" t="s">
        <v>2089</v>
      </c>
      <c r="G1719" s="47" t="s">
        <v>2122</v>
      </c>
      <c r="H1719" s="47"/>
      <c r="I1719" s="47"/>
      <c r="J1719" s="47">
        <v>0.5</v>
      </c>
      <c r="K1719" s="47"/>
      <c r="L1719" s="47"/>
      <c r="M1719" s="47"/>
      <c r="N1719" s="47"/>
      <c r="O1719" s="47">
        <v>3348.0</v>
      </c>
    </row>
    <row r="1720" ht="14.25" hidden="1" customHeight="1">
      <c r="A1720" s="45" t="s">
        <v>42</v>
      </c>
      <c r="B1720" s="45" t="s">
        <v>479</v>
      </c>
      <c r="C1720" s="45"/>
      <c r="D1720" s="45" t="s">
        <v>2120</v>
      </c>
      <c r="E1720" s="45" t="s">
        <v>2083</v>
      </c>
      <c r="F1720" s="45" t="s">
        <v>2089</v>
      </c>
      <c r="G1720" s="45" t="s">
        <v>2121</v>
      </c>
      <c r="H1720" s="45"/>
      <c r="I1720" s="45"/>
      <c r="J1720" s="45">
        <v>0.5</v>
      </c>
      <c r="K1720" s="45"/>
      <c r="L1720" s="45"/>
      <c r="M1720" s="45"/>
      <c r="N1720" s="45"/>
      <c r="O1720" s="45">
        <v>3349.0</v>
      </c>
    </row>
    <row r="1721" ht="14.25" hidden="1" customHeight="1">
      <c r="A1721" s="47" t="s">
        <v>42</v>
      </c>
      <c r="B1721" s="47" t="s">
        <v>479</v>
      </c>
      <c r="C1721" s="47"/>
      <c r="D1721" s="47" t="s">
        <v>2138</v>
      </c>
      <c r="E1721" s="47" t="s">
        <v>2139</v>
      </c>
      <c r="F1721" s="47" t="s">
        <v>2089</v>
      </c>
      <c r="G1721" s="47" t="s">
        <v>2104</v>
      </c>
      <c r="H1721" s="47"/>
      <c r="I1721" s="47"/>
      <c r="J1721" s="47">
        <v>0.35</v>
      </c>
      <c r="K1721" s="47"/>
      <c r="L1721" s="47"/>
      <c r="M1721" s="47">
        <v>0.4</v>
      </c>
      <c r="N1721" s="47">
        <v>1.1</v>
      </c>
      <c r="O1721" s="47">
        <v>3350.0</v>
      </c>
    </row>
    <row r="1722" ht="14.25" hidden="1" customHeight="1">
      <c r="A1722" s="45" t="s">
        <v>42</v>
      </c>
      <c r="B1722" s="45" t="s">
        <v>479</v>
      </c>
      <c r="C1722" s="45"/>
      <c r="D1722" s="45" t="s">
        <v>2138</v>
      </c>
      <c r="E1722" s="45" t="s">
        <v>2141</v>
      </c>
      <c r="F1722" s="45" t="s">
        <v>2089</v>
      </c>
      <c r="G1722" s="45" t="s">
        <v>2181</v>
      </c>
      <c r="H1722" s="45"/>
      <c r="I1722" s="45"/>
      <c r="J1722" s="45">
        <v>0.42</v>
      </c>
      <c r="K1722" s="45"/>
      <c r="L1722" s="45"/>
      <c r="M1722" s="45">
        <v>0.4</v>
      </c>
      <c r="N1722" s="45">
        <v>1.1</v>
      </c>
      <c r="O1722" s="45">
        <v>3351.0</v>
      </c>
    </row>
    <row r="1723" ht="14.25" hidden="1" customHeight="1">
      <c r="A1723" s="47" t="s">
        <v>42</v>
      </c>
      <c r="B1723" s="47" t="s">
        <v>479</v>
      </c>
      <c r="C1723" s="47"/>
      <c r="D1723" s="47" t="s">
        <v>2138</v>
      </c>
      <c r="E1723" s="47" t="s">
        <v>2142</v>
      </c>
      <c r="F1723" s="47" t="s">
        <v>2089</v>
      </c>
      <c r="G1723" s="47" t="s">
        <v>2151</v>
      </c>
      <c r="H1723" s="47"/>
      <c r="I1723" s="47"/>
      <c r="J1723" s="47">
        <v>0.5</v>
      </c>
      <c r="K1723" s="47"/>
      <c r="L1723" s="47"/>
      <c r="M1723" s="47">
        <v>0.4</v>
      </c>
      <c r="N1723" s="47">
        <v>1.1</v>
      </c>
      <c r="O1723" s="47">
        <v>3352.0</v>
      </c>
    </row>
    <row r="1724" ht="14.25" hidden="1" customHeight="1">
      <c r="A1724" s="45" t="s">
        <v>42</v>
      </c>
      <c r="B1724" s="45" t="s">
        <v>479</v>
      </c>
      <c r="C1724" s="45"/>
      <c r="D1724" s="45" t="s">
        <v>2138</v>
      </c>
      <c r="E1724" s="45" t="s">
        <v>2081</v>
      </c>
      <c r="F1724" s="45" t="s">
        <v>2089</v>
      </c>
      <c r="G1724" s="45" t="s">
        <v>2144</v>
      </c>
      <c r="H1724" s="45"/>
      <c r="I1724" s="45"/>
      <c r="J1724" s="45">
        <v>0.68</v>
      </c>
      <c r="K1724" s="45"/>
      <c r="L1724" s="45"/>
      <c r="M1724" s="45">
        <v>0.4</v>
      </c>
      <c r="N1724" s="45">
        <v>1.1</v>
      </c>
      <c r="O1724" s="45">
        <v>3353.0</v>
      </c>
    </row>
    <row r="1725" ht="14.25" hidden="1" customHeight="1">
      <c r="A1725" s="47" t="s">
        <v>42</v>
      </c>
      <c r="B1725" s="47" t="s">
        <v>479</v>
      </c>
      <c r="C1725" s="47"/>
      <c r="D1725" s="47" t="s">
        <v>2126</v>
      </c>
      <c r="E1725" s="47" t="s">
        <v>2088</v>
      </c>
      <c r="F1725" s="47" t="s">
        <v>2102</v>
      </c>
      <c r="G1725" s="47" t="s">
        <v>2157</v>
      </c>
      <c r="H1725" s="47"/>
      <c r="I1725" s="47"/>
      <c r="J1725" s="47">
        <v>0.093</v>
      </c>
      <c r="K1725" s="47"/>
      <c r="L1725" s="47"/>
      <c r="M1725" s="47"/>
      <c r="N1725" s="47"/>
      <c r="O1725" s="47">
        <v>3360.0</v>
      </c>
    </row>
    <row r="1726" ht="14.25" hidden="1" customHeight="1">
      <c r="A1726" s="45" t="s">
        <v>42</v>
      </c>
      <c r="B1726" s="45" t="s">
        <v>479</v>
      </c>
      <c r="C1726" s="45"/>
      <c r="D1726" s="45" t="s">
        <v>2126</v>
      </c>
      <c r="E1726" s="45" t="s">
        <v>2101</v>
      </c>
      <c r="F1726" s="45" t="s">
        <v>2102</v>
      </c>
      <c r="G1726" s="45" t="s">
        <v>2143</v>
      </c>
      <c r="H1726" s="45"/>
      <c r="I1726" s="45"/>
      <c r="J1726" s="45">
        <v>0.082</v>
      </c>
      <c r="K1726" s="45"/>
      <c r="L1726" s="45"/>
      <c r="M1726" s="45"/>
      <c r="N1726" s="45"/>
      <c r="O1726" s="45">
        <v>3361.0</v>
      </c>
    </row>
    <row r="1727" ht="14.25" hidden="1" customHeight="1">
      <c r="A1727" s="47" t="s">
        <v>42</v>
      </c>
      <c r="B1727" s="47" t="s">
        <v>479</v>
      </c>
      <c r="C1727" s="47"/>
      <c r="D1727" s="47" t="s">
        <v>2126</v>
      </c>
      <c r="E1727" s="47" t="s">
        <v>2076</v>
      </c>
      <c r="F1727" s="47" t="s">
        <v>2102</v>
      </c>
      <c r="G1727" s="47" t="s">
        <v>2149</v>
      </c>
      <c r="H1727" s="47"/>
      <c r="I1727" s="47"/>
      <c r="J1727" s="47">
        <v>0.034</v>
      </c>
      <c r="K1727" s="47"/>
      <c r="L1727" s="47"/>
      <c r="M1727" s="47"/>
      <c r="N1727" s="47"/>
      <c r="O1727" s="47">
        <v>3362.0</v>
      </c>
    </row>
    <row r="1728" ht="14.25" hidden="1" customHeight="1">
      <c r="A1728" s="45" t="s">
        <v>42</v>
      </c>
      <c r="B1728" s="45" t="s">
        <v>479</v>
      </c>
      <c r="C1728" s="45"/>
      <c r="D1728" s="45" t="s">
        <v>2128</v>
      </c>
      <c r="E1728" s="45" t="s">
        <v>2075</v>
      </c>
      <c r="F1728" s="45" t="s">
        <v>2102</v>
      </c>
      <c r="G1728" s="45" t="s">
        <v>2129</v>
      </c>
      <c r="H1728" s="45"/>
      <c r="I1728" s="45"/>
      <c r="J1728" s="45">
        <v>0.58</v>
      </c>
      <c r="K1728" s="45"/>
      <c r="L1728" s="45"/>
      <c r="M1728" s="45"/>
      <c r="N1728" s="45"/>
      <c r="O1728" s="45">
        <v>3363.0</v>
      </c>
    </row>
    <row r="1729" ht="14.25" hidden="1" customHeight="1">
      <c r="A1729" s="47" t="s">
        <v>42</v>
      </c>
      <c r="B1729" s="47" t="s">
        <v>479</v>
      </c>
      <c r="C1729" s="47"/>
      <c r="D1729" s="47" t="s">
        <v>2128</v>
      </c>
      <c r="E1729" s="47" t="s">
        <v>2101</v>
      </c>
      <c r="F1729" s="47" t="s">
        <v>2102</v>
      </c>
      <c r="G1729" s="47" t="s">
        <v>2130</v>
      </c>
      <c r="H1729" s="47"/>
      <c r="I1729" s="47"/>
      <c r="J1729" s="47">
        <v>0.162</v>
      </c>
      <c r="K1729" s="47"/>
      <c r="L1729" s="47"/>
      <c r="M1729" s="47"/>
      <c r="N1729" s="47"/>
      <c r="O1729" s="47">
        <v>3364.0</v>
      </c>
    </row>
    <row r="1730" ht="14.25" hidden="1" customHeight="1">
      <c r="A1730" s="45" t="s">
        <v>42</v>
      </c>
      <c r="B1730" s="45" t="s">
        <v>479</v>
      </c>
      <c r="C1730" s="45"/>
      <c r="D1730" s="45" t="s">
        <v>2128</v>
      </c>
      <c r="E1730" s="45" t="s">
        <v>2073</v>
      </c>
      <c r="F1730" s="45" t="s">
        <v>2102</v>
      </c>
      <c r="G1730" s="45" t="s">
        <v>2131</v>
      </c>
      <c r="H1730" s="45"/>
      <c r="I1730" s="45"/>
      <c r="J1730" s="45">
        <v>0.124</v>
      </c>
      <c r="K1730" s="45"/>
      <c r="L1730" s="45"/>
      <c r="M1730" s="45"/>
      <c r="N1730" s="45"/>
      <c r="O1730" s="45">
        <v>3365.0</v>
      </c>
    </row>
    <row r="1731" ht="14.25" hidden="1" customHeight="1">
      <c r="A1731" s="47" t="s">
        <v>42</v>
      </c>
      <c r="B1731" s="47" t="s">
        <v>479</v>
      </c>
      <c r="C1731" s="47"/>
      <c r="D1731" s="47" t="s">
        <v>2128</v>
      </c>
      <c r="E1731" s="47" t="s">
        <v>2090</v>
      </c>
      <c r="F1731" s="47" t="s">
        <v>2102</v>
      </c>
      <c r="G1731" s="47" t="s">
        <v>2132</v>
      </c>
      <c r="H1731" s="47"/>
      <c r="I1731" s="47"/>
      <c r="J1731" s="47">
        <v>0.089</v>
      </c>
      <c r="K1731" s="47"/>
      <c r="L1731" s="47"/>
      <c r="M1731" s="47"/>
      <c r="N1731" s="47"/>
      <c r="O1731" s="47">
        <v>3366.0</v>
      </c>
    </row>
    <row r="1732" ht="14.25" hidden="1" customHeight="1">
      <c r="A1732" s="45" t="s">
        <v>42</v>
      </c>
      <c r="B1732" s="45" t="s">
        <v>479</v>
      </c>
      <c r="C1732" s="45"/>
      <c r="D1732" s="45" t="s">
        <v>2133</v>
      </c>
      <c r="E1732" s="45" t="s">
        <v>2075</v>
      </c>
      <c r="F1732" s="45" t="s">
        <v>2102</v>
      </c>
      <c r="G1732" s="45" t="s">
        <v>2134</v>
      </c>
      <c r="H1732" s="45"/>
      <c r="I1732" s="45"/>
      <c r="J1732" s="45"/>
      <c r="K1732" s="45"/>
      <c r="L1732" s="45">
        <v>1.14</v>
      </c>
      <c r="M1732" s="45"/>
      <c r="N1732" s="45"/>
      <c r="O1732" s="45">
        <v>3367.0</v>
      </c>
    </row>
    <row r="1733" ht="14.25" hidden="1" customHeight="1">
      <c r="A1733" s="47" t="s">
        <v>42</v>
      </c>
      <c r="B1733" s="47" t="s">
        <v>479</v>
      </c>
      <c r="C1733" s="47"/>
      <c r="D1733" s="47" t="s">
        <v>2124</v>
      </c>
      <c r="E1733" s="47" t="s">
        <v>2075</v>
      </c>
      <c r="F1733" s="47" t="s">
        <v>2102</v>
      </c>
      <c r="G1733" s="47" t="s">
        <v>2125</v>
      </c>
      <c r="H1733" s="47"/>
      <c r="I1733" s="47"/>
      <c r="J1733" s="47">
        <v>0.107</v>
      </c>
      <c r="K1733" s="47"/>
      <c r="L1733" s="47"/>
      <c r="M1733" s="47"/>
      <c r="N1733" s="47"/>
      <c r="O1733" s="47">
        <v>3368.0</v>
      </c>
    </row>
    <row r="1734" ht="14.25" hidden="1" customHeight="1">
      <c r="A1734" s="45" t="s">
        <v>42</v>
      </c>
      <c r="B1734" s="45" t="s">
        <v>479</v>
      </c>
      <c r="C1734" s="45"/>
      <c r="D1734" s="45" t="s">
        <v>2124</v>
      </c>
      <c r="E1734" s="45" t="s">
        <v>2073</v>
      </c>
      <c r="F1734" s="45" t="s">
        <v>2102</v>
      </c>
      <c r="G1734" s="45"/>
      <c r="H1734" s="45"/>
      <c r="I1734" s="45"/>
      <c r="J1734" s="45">
        <v>0.052</v>
      </c>
      <c r="K1734" s="45"/>
      <c r="L1734" s="45"/>
      <c r="M1734" s="45"/>
      <c r="N1734" s="45"/>
      <c r="O1734" s="45">
        <v>3369.0</v>
      </c>
    </row>
    <row r="1735" ht="14.25" hidden="1" customHeight="1">
      <c r="A1735" s="47" t="s">
        <v>42</v>
      </c>
      <c r="B1735" s="47" t="s">
        <v>479</v>
      </c>
      <c r="C1735" s="47"/>
      <c r="D1735" s="47" t="s">
        <v>2124</v>
      </c>
      <c r="E1735" s="47" t="s">
        <v>2090</v>
      </c>
      <c r="F1735" s="47" t="s">
        <v>2102</v>
      </c>
      <c r="G1735" s="47"/>
      <c r="H1735" s="47"/>
      <c r="I1735" s="47"/>
      <c r="J1735" s="47">
        <v>0.051</v>
      </c>
      <c r="K1735" s="47"/>
      <c r="L1735" s="47"/>
      <c r="M1735" s="47"/>
      <c r="N1735" s="47"/>
      <c r="O1735" s="47">
        <v>3370.0</v>
      </c>
    </row>
    <row r="1736" ht="14.25" hidden="1" customHeight="1">
      <c r="A1736" s="45" t="s">
        <v>42</v>
      </c>
      <c r="B1736" s="45" t="s">
        <v>479</v>
      </c>
      <c r="C1736" s="45"/>
      <c r="D1736" s="45" t="s">
        <v>2135</v>
      </c>
      <c r="E1736" s="45" t="s">
        <v>2080</v>
      </c>
      <c r="F1736" s="45" t="s">
        <v>2102</v>
      </c>
      <c r="G1736" s="45" t="s">
        <v>2136</v>
      </c>
      <c r="H1736" s="45"/>
      <c r="I1736" s="45"/>
      <c r="J1736" s="45"/>
      <c r="K1736" s="45">
        <v>0.73</v>
      </c>
      <c r="L1736" s="45"/>
      <c r="M1736" s="45"/>
      <c r="N1736" s="45"/>
      <c r="O1736" s="45">
        <v>3371.0</v>
      </c>
    </row>
    <row r="1737" ht="14.25" hidden="1" customHeight="1">
      <c r="A1737" s="47" t="s">
        <v>42</v>
      </c>
      <c r="B1737" s="47" t="s">
        <v>479</v>
      </c>
      <c r="C1737" s="47"/>
      <c r="D1737" s="47" t="s">
        <v>2135</v>
      </c>
      <c r="E1737" s="47" t="s">
        <v>2137</v>
      </c>
      <c r="F1737" s="47" t="s">
        <v>2102</v>
      </c>
      <c r="G1737" s="47" t="s">
        <v>2136</v>
      </c>
      <c r="H1737" s="47"/>
      <c r="I1737" s="47"/>
      <c r="J1737" s="47"/>
      <c r="K1737" s="47">
        <v>0.9</v>
      </c>
      <c r="L1737" s="47"/>
      <c r="M1737" s="47"/>
      <c r="N1737" s="47"/>
      <c r="O1737" s="47">
        <v>3372.0</v>
      </c>
    </row>
    <row r="1738" ht="14.25" hidden="1" customHeight="1">
      <c r="A1738" s="45" t="s">
        <v>42</v>
      </c>
      <c r="B1738" s="45" t="s">
        <v>479</v>
      </c>
      <c r="C1738" s="45"/>
      <c r="D1738" s="45" t="s">
        <v>2120</v>
      </c>
      <c r="E1738" s="45" t="s">
        <v>2082</v>
      </c>
      <c r="F1738" s="45" t="s">
        <v>2102</v>
      </c>
      <c r="G1738" s="45" t="s">
        <v>2122</v>
      </c>
      <c r="H1738" s="45"/>
      <c r="I1738" s="45"/>
      <c r="J1738" s="45">
        <v>0.7</v>
      </c>
      <c r="K1738" s="45"/>
      <c r="L1738" s="45"/>
      <c r="M1738" s="45"/>
      <c r="N1738" s="45"/>
      <c r="O1738" s="45">
        <v>3373.0</v>
      </c>
    </row>
    <row r="1739" ht="14.25" hidden="1" customHeight="1">
      <c r="A1739" s="47" t="s">
        <v>42</v>
      </c>
      <c r="B1739" s="47" t="s">
        <v>479</v>
      </c>
      <c r="C1739" s="47"/>
      <c r="D1739" s="47" t="s">
        <v>2120</v>
      </c>
      <c r="E1739" s="47" t="s">
        <v>2083</v>
      </c>
      <c r="F1739" s="47" t="s">
        <v>2102</v>
      </c>
      <c r="G1739" s="47" t="s">
        <v>2121</v>
      </c>
      <c r="H1739" s="47"/>
      <c r="I1739" s="47"/>
      <c r="J1739" s="47">
        <v>1.45</v>
      </c>
      <c r="K1739" s="47"/>
      <c r="L1739" s="47"/>
      <c r="M1739" s="47"/>
      <c r="N1739" s="47"/>
      <c r="O1739" s="47">
        <v>3374.0</v>
      </c>
    </row>
    <row r="1740" ht="14.25" hidden="1" customHeight="1">
      <c r="A1740" s="45" t="s">
        <v>42</v>
      </c>
      <c r="B1740" s="45" t="s">
        <v>479</v>
      </c>
      <c r="C1740" s="45"/>
      <c r="D1740" s="45" t="s">
        <v>2138</v>
      </c>
      <c r="E1740" s="45" t="s">
        <v>2139</v>
      </c>
      <c r="F1740" s="45" t="s">
        <v>2102</v>
      </c>
      <c r="G1740" s="45" t="s">
        <v>2154</v>
      </c>
      <c r="H1740" s="45"/>
      <c r="I1740" s="45"/>
      <c r="J1740" s="45">
        <v>0.51</v>
      </c>
      <c r="K1740" s="45"/>
      <c r="L1740" s="45"/>
      <c r="M1740" s="45"/>
      <c r="N1740" s="45"/>
      <c r="O1740" s="45">
        <v>3375.0</v>
      </c>
    </row>
    <row r="1741" ht="14.25" hidden="1" customHeight="1">
      <c r="A1741" s="47" t="s">
        <v>42</v>
      </c>
      <c r="B1741" s="47" t="s">
        <v>479</v>
      </c>
      <c r="C1741" s="47"/>
      <c r="D1741" s="47" t="s">
        <v>2138</v>
      </c>
      <c r="E1741" s="47" t="s">
        <v>2141</v>
      </c>
      <c r="F1741" s="47" t="s">
        <v>2102</v>
      </c>
      <c r="G1741" s="47" t="s">
        <v>2100</v>
      </c>
      <c r="H1741" s="47"/>
      <c r="I1741" s="47"/>
      <c r="J1741" s="47">
        <v>0.73</v>
      </c>
      <c r="K1741" s="47"/>
      <c r="L1741" s="47"/>
      <c r="M1741" s="47"/>
      <c r="N1741" s="47"/>
      <c r="O1741" s="47">
        <v>3376.0</v>
      </c>
    </row>
    <row r="1742" ht="14.25" hidden="1" customHeight="1">
      <c r="A1742" s="45" t="s">
        <v>42</v>
      </c>
      <c r="B1742" s="45" t="s">
        <v>479</v>
      </c>
      <c r="C1742" s="45"/>
      <c r="D1742" s="45" t="s">
        <v>2138</v>
      </c>
      <c r="E1742" s="45" t="s">
        <v>2142</v>
      </c>
      <c r="F1742" s="45" t="s">
        <v>2102</v>
      </c>
      <c r="G1742" s="45" t="s">
        <v>2100</v>
      </c>
      <c r="H1742" s="45"/>
      <c r="I1742" s="45"/>
      <c r="J1742" s="45">
        <v>0.81</v>
      </c>
      <c r="K1742" s="45"/>
      <c r="L1742" s="45"/>
      <c r="M1742" s="45"/>
      <c r="N1742" s="45"/>
      <c r="O1742" s="45">
        <v>3377.0</v>
      </c>
    </row>
    <row r="1743" ht="14.25" hidden="1" customHeight="1">
      <c r="A1743" s="47" t="s">
        <v>42</v>
      </c>
      <c r="B1743" s="47" t="s">
        <v>479</v>
      </c>
      <c r="C1743" s="47"/>
      <c r="D1743" s="47" t="s">
        <v>2138</v>
      </c>
      <c r="E1743" s="47" t="s">
        <v>2081</v>
      </c>
      <c r="F1743" s="47" t="s">
        <v>2102</v>
      </c>
      <c r="G1743" s="47" t="s">
        <v>2100</v>
      </c>
      <c r="H1743" s="47"/>
      <c r="I1743" s="47"/>
      <c r="J1743" s="47">
        <v>0.77</v>
      </c>
      <c r="K1743" s="47"/>
      <c r="L1743" s="47"/>
      <c r="M1743" s="47"/>
      <c r="N1743" s="47"/>
      <c r="O1743" s="47">
        <v>3378.0</v>
      </c>
    </row>
    <row r="1744" ht="14.25" hidden="1" customHeight="1">
      <c r="A1744" s="45" t="s">
        <v>34</v>
      </c>
      <c r="B1744" s="45" t="s">
        <v>483</v>
      </c>
      <c r="C1744" s="45"/>
      <c r="D1744" s="45" t="s">
        <v>2126</v>
      </c>
      <c r="E1744" s="45" t="s">
        <v>2088</v>
      </c>
      <c r="F1744" s="45" t="s">
        <v>2074</v>
      </c>
      <c r="G1744" s="45" t="s">
        <v>2157</v>
      </c>
      <c r="H1744" s="45"/>
      <c r="I1744" s="45"/>
      <c r="J1744" s="45">
        <v>0.063</v>
      </c>
      <c r="K1744" s="45"/>
      <c r="L1744" s="45"/>
      <c r="M1744" s="45"/>
      <c r="N1744" s="45"/>
      <c r="O1744" s="45">
        <v>1393.0</v>
      </c>
    </row>
    <row r="1745" ht="14.25" hidden="1" customHeight="1">
      <c r="A1745" s="47" t="s">
        <v>32</v>
      </c>
      <c r="B1745" s="47" t="s">
        <v>481</v>
      </c>
      <c r="C1745" s="47"/>
      <c r="D1745" s="47" t="s">
        <v>2128</v>
      </c>
      <c r="E1745" s="47" t="s">
        <v>2090</v>
      </c>
      <c r="F1745" s="47" t="s">
        <v>2089</v>
      </c>
      <c r="G1745" s="47" t="s">
        <v>2132</v>
      </c>
      <c r="H1745" s="47"/>
      <c r="I1745" s="47"/>
      <c r="J1745" s="47">
        <v>0.1</v>
      </c>
      <c r="K1745" s="47"/>
      <c r="L1745" s="47"/>
      <c r="M1745" s="47"/>
      <c r="N1745" s="47"/>
      <c r="O1745" s="47">
        <v>752.0</v>
      </c>
    </row>
    <row r="1746" ht="14.25" hidden="1" customHeight="1">
      <c r="A1746" s="45" t="s">
        <v>34</v>
      </c>
      <c r="B1746" s="45" t="s">
        <v>483</v>
      </c>
      <c r="C1746" s="45"/>
      <c r="D1746" s="45" t="s">
        <v>2126</v>
      </c>
      <c r="E1746" s="45" t="s">
        <v>2076</v>
      </c>
      <c r="F1746" s="45" t="s">
        <v>2074</v>
      </c>
      <c r="G1746" s="45" t="s">
        <v>2149</v>
      </c>
      <c r="H1746" s="45"/>
      <c r="I1746" s="45"/>
      <c r="J1746" s="45">
        <v>0.034</v>
      </c>
      <c r="K1746" s="45"/>
      <c r="L1746" s="45"/>
      <c r="M1746" s="45"/>
      <c r="N1746" s="45"/>
      <c r="O1746" s="45">
        <v>1395.0</v>
      </c>
    </row>
    <row r="1747" ht="14.25" hidden="1" customHeight="1">
      <c r="A1747" s="45" t="s">
        <v>32</v>
      </c>
      <c r="B1747" s="45" t="s">
        <v>481</v>
      </c>
      <c r="C1747" s="45"/>
      <c r="D1747" s="45" t="s">
        <v>2124</v>
      </c>
      <c r="E1747" s="45" t="s">
        <v>2075</v>
      </c>
      <c r="F1747" s="45" t="s">
        <v>2089</v>
      </c>
      <c r="G1747" s="45" t="s">
        <v>2125</v>
      </c>
      <c r="H1747" s="45"/>
      <c r="I1747" s="45"/>
      <c r="J1747" s="45"/>
      <c r="K1747" s="45"/>
      <c r="L1747" s="45"/>
      <c r="M1747" s="45"/>
      <c r="N1747" s="45"/>
      <c r="O1747" s="45">
        <v>753.0</v>
      </c>
    </row>
    <row r="1748" ht="14.25" hidden="1" customHeight="1">
      <c r="A1748" s="47" t="s">
        <v>32</v>
      </c>
      <c r="B1748" s="47" t="s">
        <v>482</v>
      </c>
      <c r="C1748" s="47"/>
      <c r="D1748" s="47" t="s">
        <v>2128</v>
      </c>
      <c r="E1748" s="47" t="s">
        <v>2090</v>
      </c>
      <c r="F1748" s="47" t="s">
        <v>2089</v>
      </c>
      <c r="G1748" s="47" t="s">
        <v>2132</v>
      </c>
      <c r="H1748" s="47"/>
      <c r="I1748" s="47"/>
      <c r="J1748" s="47">
        <v>0.092</v>
      </c>
      <c r="K1748" s="47"/>
      <c r="L1748" s="47"/>
      <c r="M1748" s="47"/>
      <c r="N1748" s="47"/>
      <c r="O1748" s="47">
        <v>770.0</v>
      </c>
    </row>
    <row r="1749" ht="14.25" hidden="1" customHeight="1">
      <c r="A1749" s="45" t="s">
        <v>32</v>
      </c>
      <c r="B1749" s="45" t="s">
        <v>482</v>
      </c>
      <c r="C1749" s="45"/>
      <c r="D1749" s="45" t="s">
        <v>2124</v>
      </c>
      <c r="E1749" s="45" t="s">
        <v>2075</v>
      </c>
      <c r="F1749" s="45" t="s">
        <v>2089</v>
      </c>
      <c r="G1749" s="45" t="s">
        <v>2125</v>
      </c>
      <c r="H1749" s="45"/>
      <c r="I1749" s="45"/>
      <c r="J1749" s="45"/>
      <c r="K1749" s="45"/>
      <c r="L1749" s="45"/>
      <c r="M1749" s="45"/>
      <c r="N1749" s="45"/>
      <c r="O1749" s="45">
        <v>771.0</v>
      </c>
    </row>
    <row r="1750" ht="14.25" hidden="1" customHeight="1">
      <c r="A1750" s="47" t="s">
        <v>32</v>
      </c>
      <c r="B1750" s="47" t="s">
        <v>484</v>
      </c>
      <c r="C1750" s="47"/>
      <c r="D1750" s="47" t="s">
        <v>2128</v>
      </c>
      <c r="E1750" s="47" t="s">
        <v>2090</v>
      </c>
      <c r="F1750" s="47" t="s">
        <v>2089</v>
      </c>
      <c r="G1750" s="47" t="s">
        <v>2132</v>
      </c>
      <c r="H1750" s="47"/>
      <c r="I1750" s="47"/>
      <c r="J1750" s="47">
        <v>0.082</v>
      </c>
      <c r="K1750" s="47"/>
      <c r="L1750" s="47"/>
      <c r="M1750" s="47"/>
      <c r="N1750" s="47"/>
      <c r="O1750" s="47">
        <v>788.0</v>
      </c>
    </row>
    <row r="1751" ht="14.25" hidden="1" customHeight="1">
      <c r="A1751" s="45" t="s">
        <v>32</v>
      </c>
      <c r="B1751" s="45" t="s">
        <v>484</v>
      </c>
      <c r="C1751" s="45"/>
      <c r="D1751" s="45" t="s">
        <v>2124</v>
      </c>
      <c r="E1751" s="45" t="s">
        <v>2075</v>
      </c>
      <c r="F1751" s="45" t="s">
        <v>2089</v>
      </c>
      <c r="G1751" s="45" t="s">
        <v>2125</v>
      </c>
      <c r="H1751" s="45"/>
      <c r="I1751" s="45"/>
      <c r="J1751" s="45"/>
      <c r="K1751" s="45"/>
      <c r="L1751" s="45"/>
      <c r="M1751" s="45"/>
      <c r="N1751" s="45"/>
      <c r="O1751" s="45">
        <v>789.0</v>
      </c>
    </row>
    <row r="1752" ht="14.25" hidden="1" customHeight="1">
      <c r="A1752" s="47" t="s">
        <v>32</v>
      </c>
      <c r="B1752" s="47" t="s">
        <v>485</v>
      </c>
      <c r="C1752" s="47"/>
      <c r="D1752" s="47" t="s">
        <v>2128</v>
      </c>
      <c r="E1752" s="47" t="s">
        <v>2090</v>
      </c>
      <c r="F1752" s="47" t="s">
        <v>2089</v>
      </c>
      <c r="G1752" s="47" t="s">
        <v>2132</v>
      </c>
      <c r="H1752" s="47"/>
      <c r="I1752" s="47"/>
      <c r="J1752" s="47">
        <v>0.082</v>
      </c>
      <c r="K1752" s="47"/>
      <c r="L1752" s="47"/>
      <c r="M1752" s="47"/>
      <c r="N1752" s="47"/>
      <c r="O1752" s="47">
        <v>806.0</v>
      </c>
    </row>
    <row r="1753" ht="14.25" hidden="1" customHeight="1">
      <c r="A1753" s="45" t="s">
        <v>32</v>
      </c>
      <c r="B1753" s="45" t="s">
        <v>485</v>
      </c>
      <c r="C1753" s="45"/>
      <c r="D1753" s="45" t="s">
        <v>2124</v>
      </c>
      <c r="E1753" s="45" t="s">
        <v>2075</v>
      </c>
      <c r="F1753" s="45" t="s">
        <v>2089</v>
      </c>
      <c r="G1753" s="45" t="s">
        <v>2125</v>
      </c>
      <c r="H1753" s="45"/>
      <c r="I1753" s="45"/>
      <c r="J1753" s="45"/>
      <c r="K1753" s="45"/>
      <c r="L1753" s="45"/>
      <c r="M1753" s="45"/>
      <c r="N1753" s="45"/>
      <c r="O1753" s="45">
        <v>807.0</v>
      </c>
    </row>
    <row r="1754" ht="14.25" hidden="1" customHeight="1">
      <c r="A1754" s="47" t="s">
        <v>32</v>
      </c>
      <c r="B1754" s="47" t="s">
        <v>486</v>
      </c>
      <c r="C1754" s="47"/>
      <c r="D1754" s="47" t="s">
        <v>2128</v>
      </c>
      <c r="E1754" s="47" t="s">
        <v>2090</v>
      </c>
      <c r="F1754" s="47" t="s">
        <v>2089</v>
      </c>
      <c r="G1754" s="47" t="s">
        <v>2132</v>
      </c>
      <c r="H1754" s="47"/>
      <c r="I1754" s="47"/>
      <c r="J1754" s="47">
        <v>0.082</v>
      </c>
      <c r="K1754" s="47"/>
      <c r="L1754" s="47"/>
      <c r="M1754" s="47"/>
      <c r="N1754" s="47"/>
      <c r="O1754" s="47">
        <v>824.0</v>
      </c>
    </row>
    <row r="1755" ht="14.25" hidden="1" customHeight="1">
      <c r="A1755" s="45" t="s">
        <v>32</v>
      </c>
      <c r="B1755" s="45" t="s">
        <v>486</v>
      </c>
      <c r="C1755" s="45"/>
      <c r="D1755" s="45" t="s">
        <v>2124</v>
      </c>
      <c r="E1755" s="45" t="s">
        <v>2075</v>
      </c>
      <c r="F1755" s="45" t="s">
        <v>2089</v>
      </c>
      <c r="G1755" s="45" t="s">
        <v>2125</v>
      </c>
      <c r="H1755" s="45"/>
      <c r="I1755" s="45"/>
      <c r="J1755" s="45"/>
      <c r="K1755" s="45"/>
      <c r="L1755" s="45"/>
      <c r="M1755" s="45"/>
      <c r="N1755" s="45"/>
      <c r="O1755" s="45">
        <v>825.0</v>
      </c>
    </row>
    <row r="1756" ht="14.25" hidden="1" customHeight="1">
      <c r="A1756" s="47" t="s">
        <v>32</v>
      </c>
      <c r="B1756" s="47" t="s">
        <v>488</v>
      </c>
      <c r="C1756" s="47"/>
      <c r="D1756" s="47" t="s">
        <v>2128</v>
      </c>
      <c r="E1756" s="47" t="s">
        <v>2090</v>
      </c>
      <c r="F1756" s="47" t="s">
        <v>2089</v>
      </c>
      <c r="G1756" s="47" t="s">
        <v>2132</v>
      </c>
      <c r="H1756" s="47"/>
      <c r="I1756" s="47"/>
      <c r="J1756" s="47">
        <v>0.065</v>
      </c>
      <c r="K1756" s="47"/>
      <c r="L1756" s="47"/>
      <c r="M1756" s="47"/>
      <c r="N1756" s="47"/>
      <c r="O1756" s="47">
        <v>842.0</v>
      </c>
    </row>
    <row r="1757" ht="14.25" hidden="1" customHeight="1">
      <c r="A1757" s="45" t="s">
        <v>32</v>
      </c>
      <c r="B1757" s="45" t="s">
        <v>488</v>
      </c>
      <c r="C1757" s="45"/>
      <c r="D1757" s="45" t="s">
        <v>2124</v>
      </c>
      <c r="E1757" s="45" t="s">
        <v>2075</v>
      </c>
      <c r="F1757" s="45" t="s">
        <v>2089</v>
      </c>
      <c r="G1757" s="45" t="s">
        <v>2125</v>
      </c>
      <c r="H1757" s="45"/>
      <c r="I1757" s="45"/>
      <c r="J1757" s="45"/>
      <c r="K1757" s="45"/>
      <c r="L1757" s="45"/>
      <c r="M1757" s="45"/>
      <c r="N1757" s="45"/>
      <c r="O1757" s="45">
        <v>843.0</v>
      </c>
    </row>
    <row r="1758" ht="14.25" hidden="1" customHeight="1">
      <c r="A1758" s="47" t="s">
        <v>32</v>
      </c>
      <c r="B1758" s="47" t="s">
        <v>489</v>
      </c>
      <c r="C1758" s="47"/>
      <c r="D1758" s="47" t="s">
        <v>2128</v>
      </c>
      <c r="E1758" s="47" t="s">
        <v>2090</v>
      </c>
      <c r="F1758" s="47" t="s">
        <v>2089</v>
      </c>
      <c r="G1758" s="47" t="s">
        <v>2132</v>
      </c>
      <c r="H1758" s="47"/>
      <c r="I1758" s="47"/>
      <c r="J1758" s="47">
        <v>0.072</v>
      </c>
      <c r="K1758" s="47"/>
      <c r="L1758" s="47"/>
      <c r="M1758" s="47"/>
      <c r="N1758" s="47"/>
      <c r="O1758" s="47">
        <v>860.0</v>
      </c>
    </row>
    <row r="1759" ht="14.25" hidden="1" customHeight="1">
      <c r="A1759" s="45" t="s">
        <v>32</v>
      </c>
      <c r="B1759" s="45" t="s">
        <v>489</v>
      </c>
      <c r="C1759" s="45"/>
      <c r="D1759" s="45" t="s">
        <v>2124</v>
      </c>
      <c r="E1759" s="45" t="s">
        <v>2075</v>
      </c>
      <c r="F1759" s="45" t="s">
        <v>2089</v>
      </c>
      <c r="G1759" s="45" t="s">
        <v>2125</v>
      </c>
      <c r="H1759" s="45"/>
      <c r="I1759" s="45"/>
      <c r="J1759" s="45"/>
      <c r="K1759" s="45"/>
      <c r="L1759" s="45"/>
      <c r="M1759" s="45"/>
      <c r="N1759" s="45"/>
      <c r="O1759" s="45">
        <v>861.0</v>
      </c>
    </row>
    <row r="1760" ht="14.25" hidden="1" customHeight="1">
      <c r="A1760" s="47" t="s">
        <v>32</v>
      </c>
      <c r="B1760" s="47" t="s">
        <v>490</v>
      </c>
      <c r="C1760" s="47"/>
      <c r="D1760" s="47" t="s">
        <v>2128</v>
      </c>
      <c r="E1760" s="47" t="s">
        <v>2090</v>
      </c>
      <c r="F1760" s="47" t="s">
        <v>2089</v>
      </c>
      <c r="G1760" s="47" t="s">
        <v>2132</v>
      </c>
      <c r="H1760" s="47"/>
      <c r="I1760" s="47"/>
      <c r="J1760" s="47">
        <v>0.058</v>
      </c>
      <c r="K1760" s="47"/>
      <c r="L1760" s="47"/>
      <c r="M1760" s="47"/>
      <c r="N1760" s="47"/>
      <c r="O1760" s="47">
        <v>878.0</v>
      </c>
    </row>
    <row r="1761" ht="14.25" hidden="1" customHeight="1">
      <c r="A1761" s="45" t="s">
        <v>32</v>
      </c>
      <c r="B1761" s="45" t="s">
        <v>490</v>
      </c>
      <c r="C1761" s="45"/>
      <c r="D1761" s="45" t="s">
        <v>2124</v>
      </c>
      <c r="E1761" s="45" t="s">
        <v>2075</v>
      </c>
      <c r="F1761" s="45" t="s">
        <v>2089</v>
      </c>
      <c r="G1761" s="45" t="s">
        <v>2125</v>
      </c>
      <c r="H1761" s="45"/>
      <c r="I1761" s="45"/>
      <c r="J1761" s="45"/>
      <c r="K1761" s="45"/>
      <c r="L1761" s="45"/>
      <c r="M1761" s="45"/>
      <c r="N1761" s="45"/>
      <c r="O1761" s="45">
        <v>879.0</v>
      </c>
    </row>
    <row r="1762" ht="14.25" hidden="1" customHeight="1">
      <c r="A1762" s="47" t="s">
        <v>32</v>
      </c>
      <c r="B1762" s="47" t="s">
        <v>491</v>
      </c>
      <c r="C1762" s="47"/>
      <c r="D1762" s="47" t="s">
        <v>2128</v>
      </c>
      <c r="E1762" s="47" t="s">
        <v>2090</v>
      </c>
      <c r="F1762" s="47" t="s">
        <v>2089</v>
      </c>
      <c r="G1762" s="47" t="s">
        <v>2132</v>
      </c>
      <c r="H1762" s="47"/>
      <c r="I1762" s="47"/>
      <c r="J1762" s="47">
        <v>0.045</v>
      </c>
      <c r="K1762" s="47"/>
      <c r="L1762" s="47"/>
      <c r="M1762" s="47"/>
      <c r="N1762" s="47"/>
      <c r="O1762" s="47">
        <v>896.0</v>
      </c>
    </row>
    <row r="1763" ht="14.25" hidden="1" customHeight="1">
      <c r="A1763" s="45" t="s">
        <v>32</v>
      </c>
      <c r="B1763" s="45" t="s">
        <v>491</v>
      </c>
      <c r="C1763" s="45"/>
      <c r="D1763" s="45" t="s">
        <v>2124</v>
      </c>
      <c r="E1763" s="45" t="s">
        <v>2075</v>
      </c>
      <c r="F1763" s="45" t="s">
        <v>2089</v>
      </c>
      <c r="G1763" s="45" t="s">
        <v>2125</v>
      </c>
      <c r="H1763" s="45"/>
      <c r="I1763" s="45"/>
      <c r="J1763" s="45"/>
      <c r="K1763" s="45"/>
      <c r="L1763" s="45"/>
      <c r="M1763" s="45"/>
      <c r="N1763" s="45"/>
      <c r="O1763" s="45">
        <v>897.0</v>
      </c>
    </row>
    <row r="1764" ht="14.25" hidden="1" customHeight="1">
      <c r="A1764" s="45" t="s">
        <v>30</v>
      </c>
      <c r="B1764" s="45" t="s">
        <v>471</v>
      </c>
      <c r="C1764" s="45"/>
      <c r="D1764" s="45" t="s">
        <v>2126</v>
      </c>
      <c r="E1764" s="45" t="s">
        <v>2088</v>
      </c>
      <c r="F1764" s="45" t="s">
        <v>2089</v>
      </c>
      <c r="G1764" s="45" t="s">
        <v>2157</v>
      </c>
      <c r="H1764" s="45"/>
      <c r="I1764" s="45"/>
      <c r="J1764" s="45"/>
      <c r="K1764" s="45"/>
      <c r="L1764" s="45"/>
      <c r="M1764" s="45"/>
      <c r="N1764" s="45"/>
      <c r="O1764" s="45">
        <v>337.0</v>
      </c>
    </row>
    <row r="1765" ht="14.25" hidden="1" customHeight="1">
      <c r="A1765" s="45" t="s">
        <v>40</v>
      </c>
      <c r="B1765" s="45" t="s">
        <v>472</v>
      </c>
      <c r="C1765" s="45"/>
      <c r="D1765" s="45" t="s">
        <v>2138</v>
      </c>
      <c r="E1765" s="45" t="s">
        <v>2142</v>
      </c>
      <c r="F1765" s="45" t="s">
        <v>2102</v>
      </c>
      <c r="G1765" s="45" t="s">
        <v>2140</v>
      </c>
      <c r="H1765" s="45"/>
      <c r="I1765" s="45"/>
      <c r="J1765" s="45">
        <v>1.2</v>
      </c>
      <c r="K1765" s="45"/>
      <c r="L1765" s="45"/>
      <c r="M1765" s="45">
        <v>0.25</v>
      </c>
      <c r="N1765" s="45"/>
      <c r="O1765" s="45">
        <v>2627.0</v>
      </c>
    </row>
    <row r="1766" ht="14.25" hidden="1" customHeight="1">
      <c r="A1766" s="45" t="s">
        <v>40</v>
      </c>
      <c r="B1766" s="45" t="s">
        <v>472</v>
      </c>
      <c r="C1766" s="45"/>
      <c r="D1766" s="45" t="s">
        <v>2138</v>
      </c>
      <c r="E1766" s="45" t="s">
        <v>2139</v>
      </c>
      <c r="F1766" s="45" t="s">
        <v>2074</v>
      </c>
      <c r="G1766" s="45" t="s">
        <v>2100</v>
      </c>
      <c r="H1766" s="45"/>
      <c r="I1766" s="45"/>
      <c r="J1766" s="45">
        <v>0.75</v>
      </c>
      <c r="K1766" s="45"/>
      <c r="L1766" s="45"/>
      <c r="M1766" s="45">
        <v>0.25</v>
      </c>
      <c r="N1766" s="45"/>
      <c r="O1766" s="45">
        <v>2575.0</v>
      </c>
    </row>
    <row r="1767" ht="14.25" hidden="1" customHeight="1">
      <c r="A1767" s="47" t="s">
        <v>34</v>
      </c>
      <c r="B1767" s="47" t="s">
        <v>487</v>
      </c>
      <c r="C1767" s="47"/>
      <c r="D1767" s="47" t="s">
        <v>2126</v>
      </c>
      <c r="E1767" s="47" t="s">
        <v>2101</v>
      </c>
      <c r="F1767" s="47" t="s">
        <v>2089</v>
      </c>
      <c r="G1767" s="47" t="s">
        <v>2143</v>
      </c>
      <c r="H1767" s="47"/>
      <c r="I1767" s="47"/>
      <c r="J1767" s="47">
        <v>0.065</v>
      </c>
      <c r="K1767" s="47"/>
      <c r="L1767" s="47"/>
      <c r="M1767" s="47"/>
      <c r="N1767" s="47"/>
      <c r="O1767" s="47">
        <v>1558.0</v>
      </c>
    </row>
    <row r="1768" ht="14.25" hidden="1" customHeight="1">
      <c r="A1768" s="47" t="s">
        <v>34</v>
      </c>
      <c r="B1768" s="47" t="s">
        <v>487</v>
      </c>
      <c r="C1768" s="47"/>
      <c r="D1768" s="47" t="s">
        <v>2128</v>
      </c>
      <c r="E1768" s="47" t="s">
        <v>2075</v>
      </c>
      <c r="F1768" s="47" t="s">
        <v>2089</v>
      </c>
      <c r="G1768" s="47" t="s">
        <v>2129</v>
      </c>
      <c r="H1768" s="47"/>
      <c r="I1768" s="47"/>
      <c r="J1768" s="47">
        <v>0.09</v>
      </c>
      <c r="K1768" s="47"/>
      <c r="L1768" s="47"/>
      <c r="M1768" s="47"/>
      <c r="N1768" s="47"/>
      <c r="O1768" s="47">
        <v>1560.0</v>
      </c>
    </row>
    <row r="1769" ht="14.25" hidden="1" customHeight="1">
      <c r="A1769" s="45" t="s">
        <v>34</v>
      </c>
      <c r="B1769" s="45" t="s">
        <v>487</v>
      </c>
      <c r="C1769" s="45"/>
      <c r="D1769" s="45" t="s">
        <v>2128</v>
      </c>
      <c r="E1769" s="45" t="s">
        <v>2101</v>
      </c>
      <c r="F1769" s="45" t="s">
        <v>2089</v>
      </c>
      <c r="G1769" s="45" t="s">
        <v>2130</v>
      </c>
      <c r="H1769" s="45"/>
      <c r="I1769" s="45"/>
      <c r="J1769" s="45">
        <v>0.057</v>
      </c>
      <c r="K1769" s="45"/>
      <c r="L1769" s="45"/>
      <c r="M1769" s="45"/>
      <c r="N1769" s="45"/>
      <c r="O1769" s="45">
        <v>1561.0</v>
      </c>
    </row>
    <row r="1770" ht="14.25" hidden="1" customHeight="1">
      <c r="A1770" s="47" t="s">
        <v>34</v>
      </c>
      <c r="B1770" s="47" t="s">
        <v>487</v>
      </c>
      <c r="C1770" s="47"/>
      <c r="D1770" s="47" t="s">
        <v>2128</v>
      </c>
      <c r="E1770" s="47" t="s">
        <v>2073</v>
      </c>
      <c r="F1770" s="47" t="s">
        <v>2089</v>
      </c>
      <c r="G1770" s="47" t="s">
        <v>2131</v>
      </c>
      <c r="H1770" s="47"/>
      <c r="I1770" s="47"/>
      <c r="J1770" s="47">
        <v>0.064</v>
      </c>
      <c r="K1770" s="47"/>
      <c r="L1770" s="47"/>
      <c r="M1770" s="47"/>
      <c r="N1770" s="47"/>
      <c r="O1770" s="47">
        <v>1562.0</v>
      </c>
    </row>
    <row r="1771" ht="14.25" hidden="1" customHeight="1">
      <c r="A1771" s="45" t="s">
        <v>34</v>
      </c>
      <c r="B1771" s="45" t="s">
        <v>487</v>
      </c>
      <c r="C1771" s="45"/>
      <c r="D1771" s="45" t="s">
        <v>2128</v>
      </c>
      <c r="E1771" s="45" t="s">
        <v>2090</v>
      </c>
      <c r="F1771" s="45" t="s">
        <v>2089</v>
      </c>
      <c r="G1771" s="45" t="s">
        <v>2132</v>
      </c>
      <c r="H1771" s="45"/>
      <c r="I1771" s="45"/>
      <c r="J1771" s="45">
        <v>0.064</v>
      </c>
      <c r="K1771" s="45"/>
      <c r="L1771" s="45"/>
      <c r="M1771" s="45"/>
      <c r="N1771" s="45"/>
      <c r="O1771" s="45">
        <v>1563.0</v>
      </c>
    </row>
    <row r="1772" ht="14.25" hidden="1" customHeight="1">
      <c r="A1772" s="47" t="s">
        <v>34</v>
      </c>
      <c r="B1772" s="47" t="s">
        <v>487</v>
      </c>
      <c r="C1772" s="47"/>
      <c r="D1772" s="47" t="s">
        <v>2133</v>
      </c>
      <c r="E1772" s="47" t="s">
        <v>2075</v>
      </c>
      <c r="F1772" s="47" t="s">
        <v>2089</v>
      </c>
      <c r="G1772" s="47" t="s">
        <v>2134</v>
      </c>
      <c r="H1772" s="47"/>
      <c r="I1772" s="47"/>
      <c r="J1772" s="47"/>
      <c r="K1772" s="47"/>
      <c r="L1772" s="47">
        <v>0.119</v>
      </c>
      <c r="M1772" s="47"/>
      <c r="N1772" s="47"/>
      <c r="O1772" s="47">
        <v>1564.0</v>
      </c>
    </row>
    <row r="1773" ht="14.25" hidden="1" customHeight="1">
      <c r="A1773" s="45" t="s">
        <v>34</v>
      </c>
      <c r="B1773" s="45" t="s">
        <v>487</v>
      </c>
      <c r="C1773" s="45"/>
      <c r="D1773" s="45" t="s">
        <v>2124</v>
      </c>
      <c r="E1773" s="45" t="s">
        <v>2075</v>
      </c>
      <c r="F1773" s="45" t="s">
        <v>2089</v>
      </c>
      <c r="G1773" s="45" t="s">
        <v>2125</v>
      </c>
      <c r="H1773" s="45"/>
      <c r="I1773" s="45"/>
      <c r="J1773" s="45">
        <v>0.064</v>
      </c>
      <c r="K1773" s="45"/>
      <c r="L1773" s="45"/>
      <c r="M1773" s="45"/>
      <c r="N1773" s="45"/>
      <c r="O1773" s="45">
        <v>1565.0</v>
      </c>
    </row>
    <row r="1774" ht="14.25" hidden="1" customHeight="1">
      <c r="A1774" s="47" t="s">
        <v>34</v>
      </c>
      <c r="B1774" s="47" t="s">
        <v>487</v>
      </c>
      <c r="C1774" s="47"/>
      <c r="D1774" s="47" t="s">
        <v>2124</v>
      </c>
      <c r="E1774" s="47" t="s">
        <v>2073</v>
      </c>
      <c r="F1774" s="47" t="s">
        <v>2089</v>
      </c>
      <c r="G1774" s="47"/>
      <c r="H1774" s="47"/>
      <c r="I1774" s="47"/>
      <c r="J1774" s="47">
        <v>0.038</v>
      </c>
      <c r="K1774" s="47"/>
      <c r="L1774" s="47"/>
      <c r="M1774" s="47"/>
      <c r="N1774" s="47"/>
      <c r="O1774" s="47">
        <v>1566.0</v>
      </c>
    </row>
    <row r="1775" ht="14.25" hidden="1" customHeight="1">
      <c r="A1775" s="45" t="s">
        <v>34</v>
      </c>
      <c r="B1775" s="45" t="s">
        <v>487</v>
      </c>
      <c r="C1775" s="45"/>
      <c r="D1775" s="45" t="s">
        <v>2124</v>
      </c>
      <c r="E1775" s="45" t="s">
        <v>2090</v>
      </c>
      <c r="F1775" s="45" t="s">
        <v>2089</v>
      </c>
      <c r="G1775" s="45"/>
      <c r="H1775" s="45"/>
      <c r="I1775" s="45"/>
      <c r="J1775" s="45">
        <v>0.033</v>
      </c>
      <c r="K1775" s="45"/>
      <c r="L1775" s="45"/>
      <c r="M1775" s="45"/>
      <c r="N1775" s="45"/>
      <c r="O1775" s="45">
        <v>1567.0</v>
      </c>
    </row>
    <row r="1776" ht="14.25" hidden="1" customHeight="1">
      <c r="A1776" s="47" t="s">
        <v>34</v>
      </c>
      <c r="B1776" s="47" t="s">
        <v>487</v>
      </c>
      <c r="C1776" s="47"/>
      <c r="D1776" s="47" t="s">
        <v>2135</v>
      </c>
      <c r="E1776" s="47" t="s">
        <v>2080</v>
      </c>
      <c r="F1776" s="47" t="s">
        <v>2089</v>
      </c>
      <c r="G1776" s="47" t="s">
        <v>2136</v>
      </c>
      <c r="H1776" s="47"/>
      <c r="I1776" s="47"/>
      <c r="J1776" s="47"/>
      <c r="K1776" s="47">
        <v>0.73</v>
      </c>
      <c r="L1776" s="47"/>
      <c r="M1776" s="47"/>
      <c r="N1776" s="47"/>
      <c r="O1776" s="47">
        <v>1568.0</v>
      </c>
    </row>
    <row r="1777" ht="14.25" hidden="1" customHeight="1">
      <c r="A1777" s="45" t="s">
        <v>34</v>
      </c>
      <c r="B1777" s="45" t="s">
        <v>487</v>
      </c>
      <c r="C1777" s="45"/>
      <c r="D1777" s="45" t="s">
        <v>2135</v>
      </c>
      <c r="E1777" s="45" t="s">
        <v>2137</v>
      </c>
      <c r="F1777" s="45" t="s">
        <v>2089</v>
      </c>
      <c r="G1777" s="45" t="s">
        <v>2136</v>
      </c>
      <c r="H1777" s="45"/>
      <c r="I1777" s="45"/>
      <c r="J1777" s="45"/>
      <c r="K1777" s="45">
        <v>0.78</v>
      </c>
      <c r="L1777" s="45"/>
      <c r="M1777" s="45"/>
      <c r="N1777" s="45"/>
      <c r="O1777" s="45">
        <v>1569.0</v>
      </c>
    </row>
    <row r="1778" ht="14.25" hidden="1" customHeight="1">
      <c r="A1778" s="47" t="s">
        <v>34</v>
      </c>
      <c r="B1778" s="47" t="s">
        <v>487</v>
      </c>
      <c r="C1778" s="47"/>
      <c r="D1778" s="47" t="s">
        <v>2120</v>
      </c>
      <c r="E1778" s="47" t="s">
        <v>2082</v>
      </c>
      <c r="F1778" s="47" t="s">
        <v>2089</v>
      </c>
      <c r="G1778" s="47" t="s">
        <v>2122</v>
      </c>
      <c r="H1778" s="47"/>
      <c r="I1778" s="47"/>
      <c r="J1778" s="47">
        <v>0.5</v>
      </c>
      <c r="K1778" s="47"/>
      <c r="L1778" s="47"/>
      <c r="M1778" s="47"/>
      <c r="N1778" s="47"/>
      <c r="O1778" s="47">
        <v>1570.0</v>
      </c>
    </row>
    <row r="1779" ht="14.25" hidden="1" customHeight="1">
      <c r="A1779" s="45" t="s">
        <v>34</v>
      </c>
      <c r="B1779" s="45" t="s">
        <v>487</v>
      </c>
      <c r="C1779" s="45"/>
      <c r="D1779" s="45" t="s">
        <v>2120</v>
      </c>
      <c r="E1779" s="45" t="s">
        <v>2083</v>
      </c>
      <c r="F1779" s="45" t="s">
        <v>2089</v>
      </c>
      <c r="G1779" s="45" t="s">
        <v>2121</v>
      </c>
      <c r="H1779" s="45"/>
      <c r="I1779" s="45"/>
      <c r="J1779" s="45">
        <v>0.5</v>
      </c>
      <c r="K1779" s="45"/>
      <c r="L1779" s="45"/>
      <c r="M1779" s="45"/>
      <c r="N1779" s="45"/>
      <c r="O1779" s="45">
        <v>1571.0</v>
      </c>
    </row>
    <row r="1780" ht="14.25" hidden="1" customHeight="1">
      <c r="A1780" s="47" t="s">
        <v>34</v>
      </c>
      <c r="B1780" s="47" t="s">
        <v>487</v>
      </c>
      <c r="C1780" s="47"/>
      <c r="D1780" s="47" t="s">
        <v>2138</v>
      </c>
      <c r="E1780" s="47" t="s">
        <v>2139</v>
      </c>
      <c r="F1780" s="47" t="s">
        <v>2089</v>
      </c>
      <c r="G1780" s="47" t="s">
        <v>2171</v>
      </c>
      <c r="H1780" s="47">
        <v>1.0</v>
      </c>
      <c r="I1780" s="47">
        <v>10.0</v>
      </c>
      <c r="J1780" s="47">
        <v>0.57</v>
      </c>
      <c r="K1780" s="47"/>
      <c r="L1780" s="47"/>
      <c r="M1780" s="47">
        <v>0.49</v>
      </c>
      <c r="N1780" s="47"/>
      <c r="O1780" s="47">
        <v>1572.0</v>
      </c>
    </row>
    <row r="1781" ht="14.25" hidden="1" customHeight="1">
      <c r="A1781" s="45" t="s">
        <v>34</v>
      </c>
      <c r="B1781" s="45" t="s">
        <v>487</v>
      </c>
      <c r="C1781" s="45"/>
      <c r="D1781" s="45" t="s">
        <v>2138</v>
      </c>
      <c r="E1781" s="45" t="s">
        <v>2141</v>
      </c>
      <c r="F1781" s="45" t="s">
        <v>2089</v>
      </c>
      <c r="G1781" s="45" t="s">
        <v>2171</v>
      </c>
      <c r="H1781" s="45">
        <v>1.0</v>
      </c>
      <c r="I1781" s="45">
        <v>10.0</v>
      </c>
      <c r="J1781" s="45">
        <v>0.57</v>
      </c>
      <c r="K1781" s="45"/>
      <c r="L1781" s="45"/>
      <c r="M1781" s="45">
        <v>0.49</v>
      </c>
      <c r="N1781" s="45"/>
      <c r="O1781" s="45">
        <v>1573.0</v>
      </c>
    </row>
    <row r="1782" ht="14.25" hidden="1" customHeight="1">
      <c r="A1782" s="47" t="s">
        <v>34</v>
      </c>
      <c r="B1782" s="47" t="s">
        <v>487</v>
      </c>
      <c r="C1782" s="47"/>
      <c r="D1782" s="47" t="s">
        <v>2138</v>
      </c>
      <c r="E1782" s="47" t="s">
        <v>2142</v>
      </c>
      <c r="F1782" s="47" t="s">
        <v>2089</v>
      </c>
      <c r="G1782" s="47" t="s">
        <v>2171</v>
      </c>
      <c r="H1782" s="47">
        <v>1.0</v>
      </c>
      <c r="I1782" s="47">
        <v>10.0</v>
      </c>
      <c r="J1782" s="47">
        <v>0.57</v>
      </c>
      <c r="K1782" s="47"/>
      <c r="L1782" s="47"/>
      <c r="M1782" s="47">
        <v>0.49</v>
      </c>
      <c r="N1782" s="47"/>
      <c r="O1782" s="47">
        <v>1574.0</v>
      </c>
    </row>
    <row r="1783" ht="14.25" hidden="1" customHeight="1">
      <c r="A1783" s="45" t="s">
        <v>34</v>
      </c>
      <c r="B1783" s="45" t="s">
        <v>487</v>
      </c>
      <c r="C1783" s="45"/>
      <c r="D1783" s="45" t="s">
        <v>2138</v>
      </c>
      <c r="E1783" s="45" t="s">
        <v>2081</v>
      </c>
      <c r="F1783" s="45" t="s">
        <v>2089</v>
      </c>
      <c r="G1783" s="45" t="s">
        <v>2171</v>
      </c>
      <c r="H1783" s="45">
        <v>1.0</v>
      </c>
      <c r="I1783" s="45">
        <v>10.0</v>
      </c>
      <c r="J1783" s="45">
        <v>0.57</v>
      </c>
      <c r="K1783" s="45"/>
      <c r="L1783" s="45"/>
      <c r="M1783" s="45">
        <v>0.49</v>
      </c>
      <c r="N1783" s="45"/>
      <c r="O1783" s="45">
        <v>1575.0</v>
      </c>
    </row>
    <row r="1784" ht="14.25" hidden="1" customHeight="1">
      <c r="A1784" s="47" t="s">
        <v>34</v>
      </c>
      <c r="B1784" s="47" t="s">
        <v>487</v>
      </c>
      <c r="C1784" s="47"/>
      <c r="D1784" s="47" t="s">
        <v>2138</v>
      </c>
      <c r="E1784" s="47" t="s">
        <v>2139</v>
      </c>
      <c r="F1784" s="47" t="s">
        <v>2089</v>
      </c>
      <c r="G1784" s="47" t="s">
        <v>2165</v>
      </c>
      <c r="H1784" s="47">
        <v>10.001</v>
      </c>
      <c r="I1784" s="47">
        <v>20.0</v>
      </c>
      <c r="J1784" s="47">
        <v>0.57</v>
      </c>
      <c r="K1784" s="47"/>
      <c r="L1784" s="47"/>
      <c r="M1784" s="47">
        <v>0.39</v>
      </c>
      <c r="N1784" s="47"/>
      <c r="O1784" s="47">
        <v>1576.0</v>
      </c>
    </row>
    <row r="1785" ht="14.25" hidden="1" customHeight="1">
      <c r="A1785" s="47" t="s">
        <v>34</v>
      </c>
      <c r="B1785" s="47" t="s">
        <v>483</v>
      </c>
      <c r="C1785" s="47"/>
      <c r="D1785" s="47" t="s">
        <v>2126</v>
      </c>
      <c r="E1785" s="47" t="s">
        <v>2088</v>
      </c>
      <c r="F1785" s="47" t="s">
        <v>2089</v>
      </c>
      <c r="G1785" s="47" t="s">
        <v>2157</v>
      </c>
      <c r="H1785" s="47"/>
      <c r="I1785" s="47"/>
      <c r="J1785" s="47">
        <v>0.063</v>
      </c>
      <c r="K1785" s="47"/>
      <c r="L1785" s="47"/>
      <c r="M1785" s="47"/>
      <c r="N1785" s="47"/>
      <c r="O1785" s="47">
        <v>1434.0</v>
      </c>
    </row>
    <row r="1786" ht="14.25" hidden="1" customHeight="1">
      <c r="A1786" s="45" t="s">
        <v>34</v>
      </c>
      <c r="B1786" s="45" t="s">
        <v>487</v>
      </c>
      <c r="C1786" s="45"/>
      <c r="D1786" s="45" t="s">
        <v>2138</v>
      </c>
      <c r="E1786" s="45" t="s">
        <v>2141</v>
      </c>
      <c r="F1786" s="45" t="s">
        <v>2089</v>
      </c>
      <c r="G1786" s="45" t="s">
        <v>2165</v>
      </c>
      <c r="H1786" s="45">
        <v>10.001</v>
      </c>
      <c r="I1786" s="45">
        <v>20.0</v>
      </c>
      <c r="J1786" s="45">
        <v>0.57</v>
      </c>
      <c r="K1786" s="45"/>
      <c r="L1786" s="45"/>
      <c r="M1786" s="45">
        <v>0.39</v>
      </c>
      <c r="N1786" s="45"/>
      <c r="O1786" s="45">
        <v>1577.0</v>
      </c>
    </row>
    <row r="1787" ht="14.25" hidden="1" customHeight="1">
      <c r="A1787" s="47" t="s">
        <v>34</v>
      </c>
      <c r="B1787" s="47" t="s">
        <v>483</v>
      </c>
      <c r="C1787" s="47"/>
      <c r="D1787" s="47" t="s">
        <v>2126</v>
      </c>
      <c r="E1787" s="47" t="s">
        <v>2076</v>
      </c>
      <c r="F1787" s="47" t="s">
        <v>2089</v>
      </c>
      <c r="G1787" s="47" t="s">
        <v>2149</v>
      </c>
      <c r="H1787" s="47"/>
      <c r="I1787" s="47"/>
      <c r="J1787" s="47">
        <v>0.027</v>
      </c>
      <c r="K1787" s="47"/>
      <c r="L1787" s="47"/>
      <c r="M1787" s="47"/>
      <c r="N1787" s="47"/>
      <c r="O1787" s="47">
        <v>1436.0</v>
      </c>
    </row>
    <row r="1788" ht="14.25" hidden="1" customHeight="1">
      <c r="A1788" s="47" t="s">
        <v>34</v>
      </c>
      <c r="B1788" s="47" t="s">
        <v>487</v>
      </c>
      <c r="C1788" s="47"/>
      <c r="D1788" s="47" t="s">
        <v>2138</v>
      </c>
      <c r="E1788" s="47" t="s">
        <v>2142</v>
      </c>
      <c r="F1788" s="47" t="s">
        <v>2089</v>
      </c>
      <c r="G1788" s="47" t="s">
        <v>2165</v>
      </c>
      <c r="H1788" s="47">
        <v>10.001</v>
      </c>
      <c r="I1788" s="47">
        <v>20.0</v>
      </c>
      <c r="J1788" s="47">
        <v>0.57</v>
      </c>
      <c r="K1788" s="47"/>
      <c r="L1788" s="47"/>
      <c r="M1788" s="47">
        <v>0.39</v>
      </c>
      <c r="N1788" s="47"/>
      <c r="O1788" s="47">
        <v>1578.0</v>
      </c>
    </row>
    <row r="1789" ht="14.25" hidden="1" customHeight="1">
      <c r="A1789" s="45" t="s">
        <v>34</v>
      </c>
      <c r="B1789" s="45" t="s">
        <v>487</v>
      </c>
      <c r="C1789" s="45"/>
      <c r="D1789" s="45" t="s">
        <v>2138</v>
      </c>
      <c r="E1789" s="45" t="s">
        <v>2081</v>
      </c>
      <c r="F1789" s="45" t="s">
        <v>2089</v>
      </c>
      <c r="G1789" s="45" t="s">
        <v>2165</v>
      </c>
      <c r="H1789" s="45">
        <v>10.001</v>
      </c>
      <c r="I1789" s="45">
        <v>20.0</v>
      </c>
      <c r="J1789" s="45">
        <v>0.57</v>
      </c>
      <c r="K1789" s="45"/>
      <c r="L1789" s="45"/>
      <c r="M1789" s="45">
        <v>0.39</v>
      </c>
      <c r="N1789" s="45"/>
      <c r="O1789" s="45">
        <v>1579.0</v>
      </c>
    </row>
    <row r="1790" ht="14.25" hidden="1" customHeight="1">
      <c r="A1790" s="47" t="s">
        <v>34</v>
      </c>
      <c r="B1790" s="47" t="s">
        <v>487</v>
      </c>
      <c r="C1790" s="47"/>
      <c r="D1790" s="47" t="s">
        <v>2138</v>
      </c>
      <c r="E1790" s="47" t="s">
        <v>2139</v>
      </c>
      <c r="F1790" s="47" t="s">
        <v>2089</v>
      </c>
      <c r="G1790" s="47" t="s">
        <v>2165</v>
      </c>
      <c r="H1790" s="47">
        <v>20.001</v>
      </c>
      <c r="I1790" s="47">
        <v>30.0</v>
      </c>
      <c r="J1790" s="47">
        <v>0.57</v>
      </c>
      <c r="K1790" s="47"/>
      <c r="L1790" s="47"/>
      <c r="M1790" s="47">
        <v>0.39</v>
      </c>
      <c r="N1790" s="47"/>
      <c r="O1790" s="47">
        <v>1580.0</v>
      </c>
    </row>
    <row r="1791" ht="14.25" hidden="1" customHeight="1">
      <c r="A1791" s="45" t="s">
        <v>34</v>
      </c>
      <c r="B1791" s="45" t="s">
        <v>487</v>
      </c>
      <c r="C1791" s="45"/>
      <c r="D1791" s="45" t="s">
        <v>2138</v>
      </c>
      <c r="E1791" s="45" t="s">
        <v>2141</v>
      </c>
      <c r="F1791" s="45" t="s">
        <v>2089</v>
      </c>
      <c r="G1791" s="45" t="s">
        <v>2165</v>
      </c>
      <c r="H1791" s="45">
        <v>20.001</v>
      </c>
      <c r="I1791" s="45">
        <v>30.0</v>
      </c>
      <c r="J1791" s="45">
        <v>0.57</v>
      </c>
      <c r="K1791" s="45"/>
      <c r="L1791" s="45"/>
      <c r="M1791" s="45">
        <v>0.39</v>
      </c>
      <c r="N1791" s="45"/>
      <c r="O1791" s="45">
        <v>1581.0</v>
      </c>
    </row>
    <row r="1792" ht="14.25" hidden="1" customHeight="1">
      <c r="A1792" s="47" t="s">
        <v>34</v>
      </c>
      <c r="B1792" s="47" t="s">
        <v>487</v>
      </c>
      <c r="C1792" s="47"/>
      <c r="D1792" s="47" t="s">
        <v>2138</v>
      </c>
      <c r="E1792" s="47" t="s">
        <v>2142</v>
      </c>
      <c r="F1792" s="47" t="s">
        <v>2089</v>
      </c>
      <c r="G1792" s="47" t="s">
        <v>2165</v>
      </c>
      <c r="H1792" s="47">
        <v>20.001</v>
      </c>
      <c r="I1792" s="47">
        <v>30.0</v>
      </c>
      <c r="J1792" s="47">
        <v>0.57</v>
      </c>
      <c r="K1792" s="47"/>
      <c r="L1792" s="47"/>
      <c r="M1792" s="47">
        <v>0.39</v>
      </c>
      <c r="N1792" s="47"/>
      <c r="O1792" s="47">
        <v>1582.0</v>
      </c>
    </row>
    <row r="1793" ht="14.25" hidden="1" customHeight="1">
      <c r="A1793" s="45" t="s">
        <v>34</v>
      </c>
      <c r="B1793" s="45" t="s">
        <v>487</v>
      </c>
      <c r="C1793" s="45"/>
      <c r="D1793" s="45" t="s">
        <v>2138</v>
      </c>
      <c r="E1793" s="45" t="s">
        <v>2081</v>
      </c>
      <c r="F1793" s="45" t="s">
        <v>2089</v>
      </c>
      <c r="G1793" s="45" t="s">
        <v>2165</v>
      </c>
      <c r="H1793" s="45">
        <v>20.001</v>
      </c>
      <c r="I1793" s="45">
        <v>30.0</v>
      </c>
      <c r="J1793" s="45">
        <v>0.57</v>
      </c>
      <c r="K1793" s="45"/>
      <c r="L1793" s="45"/>
      <c r="M1793" s="45">
        <v>0.39</v>
      </c>
      <c r="N1793" s="45"/>
      <c r="O1793" s="45">
        <v>1583.0</v>
      </c>
    </row>
    <row r="1794" ht="14.25" hidden="1" customHeight="1">
      <c r="A1794" s="47" t="s">
        <v>34</v>
      </c>
      <c r="B1794" s="47" t="s">
        <v>487</v>
      </c>
      <c r="C1794" s="47"/>
      <c r="D1794" s="47" t="s">
        <v>2138</v>
      </c>
      <c r="E1794" s="47" t="s">
        <v>2139</v>
      </c>
      <c r="F1794" s="47" t="s">
        <v>2089</v>
      </c>
      <c r="G1794" s="47" t="s">
        <v>2165</v>
      </c>
      <c r="H1794" s="47">
        <v>30.001</v>
      </c>
      <c r="I1794" s="47">
        <v>40.0</v>
      </c>
      <c r="J1794" s="47">
        <v>0.57</v>
      </c>
      <c r="K1794" s="47"/>
      <c r="L1794" s="47"/>
      <c r="M1794" s="47">
        <v>0.39</v>
      </c>
      <c r="N1794" s="47"/>
      <c r="O1794" s="47">
        <v>1584.0</v>
      </c>
    </row>
    <row r="1795" ht="14.25" hidden="1" customHeight="1">
      <c r="A1795" s="45" t="s">
        <v>34</v>
      </c>
      <c r="B1795" s="45" t="s">
        <v>487</v>
      </c>
      <c r="C1795" s="45"/>
      <c r="D1795" s="45" t="s">
        <v>2138</v>
      </c>
      <c r="E1795" s="45" t="s">
        <v>2141</v>
      </c>
      <c r="F1795" s="45" t="s">
        <v>2089</v>
      </c>
      <c r="G1795" s="45" t="s">
        <v>2165</v>
      </c>
      <c r="H1795" s="45">
        <v>30.001</v>
      </c>
      <c r="I1795" s="45">
        <v>40.0</v>
      </c>
      <c r="J1795" s="45">
        <v>0.57</v>
      </c>
      <c r="K1795" s="45"/>
      <c r="L1795" s="45"/>
      <c r="M1795" s="45">
        <v>0.39</v>
      </c>
      <c r="N1795" s="45"/>
      <c r="O1795" s="45">
        <v>1585.0</v>
      </c>
    </row>
    <row r="1796" ht="14.25" hidden="1" customHeight="1">
      <c r="A1796" s="47" t="s">
        <v>34</v>
      </c>
      <c r="B1796" s="47" t="s">
        <v>487</v>
      </c>
      <c r="C1796" s="47"/>
      <c r="D1796" s="47" t="s">
        <v>2138</v>
      </c>
      <c r="E1796" s="47" t="s">
        <v>2142</v>
      </c>
      <c r="F1796" s="47" t="s">
        <v>2089</v>
      </c>
      <c r="G1796" s="47" t="s">
        <v>2165</v>
      </c>
      <c r="H1796" s="47">
        <v>30.001</v>
      </c>
      <c r="I1796" s="47">
        <v>40.0</v>
      </c>
      <c r="J1796" s="47">
        <v>0.57</v>
      </c>
      <c r="K1796" s="47"/>
      <c r="L1796" s="47"/>
      <c r="M1796" s="47">
        <v>0.39</v>
      </c>
      <c r="N1796" s="47"/>
      <c r="O1796" s="47">
        <v>1586.0</v>
      </c>
    </row>
    <row r="1797" ht="14.25" hidden="1" customHeight="1">
      <c r="A1797" s="45" t="s">
        <v>34</v>
      </c>
      <c r="B1797" s="45" t="s">
        <v>487</v>
      </c>
      <c r="C1797" s="45"/>
      <c r="D1797" s="45" t="s">
        <v>2138</v>
      </c>
      <c r="E1797" s="45" t="s">
        <v>2081</v>
      </c>
      <c r="F1797" s="45" t="s">
        <v>2089</v>
      </c>
      <c r="G1797" s="45" t="s">
        <v>2165</v>
      </c>
      <c r="H1797" s="45">
        <v>30.001</v>
      </c>
      <c r="I1797" s="45">
        <v>40.0</v>
      </c>
      <c r="J1797" s="45">
        <v>0.57</v>
      </c>
      <c r="K1797" s="45"/>
      <c r="L1797" s="45"/>
      <c r="M1797" s="45">
        <v>0.39</v>
      </c>
      <c r="N1797" s="45"/>
      <c r="O1797" s="45">
        <v>1587.0</v>
      </c>
    </row>
    <row r="1798" ht="14.25" hidden="1" customHeight="1">
      <c r="A1798" s="47" t="s">
        <v>34</v>
      </c>
      <c r="B1798" s="47" t="s">
        <v>487</v>
      </c>
      <c r="C1798" s="47"/>
      <c r="D1798" s="47" t="s">
        <v>2138</v>
      </c>
      <c r="E1798" s="47" t="s">
        <v>2139</v>
      </c>
      <c r="F1798" s="47" t="s">
        <v>2089</v>
      </c>
      <c r="G1798" s="47" t="s">
        <v>2166</v>
      </c>
      <c r="H1798" s="47">
        <v>40.001</v>
      </c>
      <c r="I1798" s="47">
        <v>100.0</v>
      </c>
      <c r="J1798" s="47">
        <v>0.46</v>
      </c>
      <c r="K1798" s="47"/>
      <c r="L1798" s="47"/>
      <c r="M1798" s="47">
        <v>0.26</v>
      </c>
      <c r="N1798" s="47"/>
      <c r="O1798" s="47">
        <v>1588.0</v>
      </c>
    </row>
    <row r="1799" ht="14.25" hidden="1" customHeight="1">
      <c r="A1799" s="45" t="s">
        <v>34</v>
      </c>
      <c r="B1799" s="45" t="s">
        <v>487</v>
      </c>
      <c r="C1799" s="45"/>
      <c r="D1799" s="45" t="s">
        <v>2138</v>
      </c>
      <c r="E1799" s="45" t="s">
        <v>2141</v>
      </c>
      <c r="F1799" s="45" t="s">
        <v>2089</v>
      </c>
      <c r="G1799" s="45" t="s">
        <v>2166</v>
      </c>
      <c r="H1799" s="45">
        <v>40.001</v>
      </c>
      <c r="I1799" s="45">
        <v>100.0</v>
      </c>
      <c r="J1799" s="45">
        <v>0.46</v>
      </c>
      <c r="K1799" s="45"/>
      <c r="L1799" s="45"/>
      <c r="M1799" s="45">
        <v>0.26</v>
      </c>
      <c r="N1799" s="45"/>
      <c r="O1799" s="45">
        <v>1589.0</v>
      </c>
    </row>
    <row r="1800" ht="14.25" hidden="1" customHeight="1">
      <c r="A1800" s="47" t="s">
        <v>34</v>
      </c>
      <c r="B1800" s="47" t="s">
        <v>487</v>
      </c>
      <c r="C1800" s="47"/>
      <c r="D1800" s="47" t="s">
        <v>2138</v>
      </c>
      <c r="E1800" s="47" t="s">
        <v>2142</v>
      </c>
      <c r="F1800" s="47" t="s">
        <v>2089</v>
      </c>
      <c r="G1800" s="47" t="s">
        <v>2166</v>
      </c>
      <c r="H1800" s="47">
        <v>40.001</v>
      </c>
      <c r="I1800" s="47">
        <v>100.0</v>
      </c>
      <c r="J1800" s="47">
        <v>0.46</v>
      </c>
      <c r="K1800" s="47"/>
      <c r="L1800" s="47"/>
      <c r="M1800" s="47">
        <v>0.26</v>
      </c>
      <c r="N1800" s="47"/>
      <c r="O1800" s="47">
        <v>1590.0</v>
      </c>
    </row>
    <row r="1801" ht="14.25" hidden="1" customHeight="1">
      <c r="A1801" s="45" t="s">
        <v>34</v>
      </c>
      <c r="B1801" s="45" t="s">
        <v>487</v>
      </c>
      <c r="C1801" s="45"/>
      <c r="D1801" s="45" t="s">
        <v>2138</v>
      </c>
      <c r="E1801" s="45" t="s">
        <v>2081</v>
      </c>
      <c r="F1801" s="45" t="s">
        <v>2089</v>
      </c>
      <c r="G1801" s="45" t="s">
        <v>2166</v>
      </c>
      <c r="H1801" s="45">
        <v>40.001</v>
      </c>
      <c r="I1801" s="45">
        <v>100.0</v>
      </c>
      <c r="J1801" s="45">
        <v>0.46</v>
      </c>
      <c r="K1801" s="45"/>
      <c r="L1801" s="45"/>
      <c r="M1801" s="45">
        <v>0.26</v>
      </c>
      <c r="N1801" s="45"/>
      <c r="O1801" s="45">
        <v>1591.0</v>
      </c>
    </row>
    <row r="1802" ht="14.25" hidden="1" customHeight="1">
      <c r="A1802" s="47" t="s">
        <v>38</v>
      </c>
      <c r="B1802" s="47" t="s">
        <v>487</v>
      </c>
      <c r="C1802" s="47"/>
      <c r="D1802" s="47" t="s">
        <v>2126</v>
      </c>
      <c r="E1802" s="47" t="s">
        <v>2101</v>
      </c>
      <c r="F1802" s="47" t="s">
        <v>2089</v>
      </c>
      <c r="G1802" s="47" t="s">
        <v>2143</v>
      </c>
      <c r="H1802" s="47"/>
      <c r="I1802" s="47"/>
      <c r="J1802" s="47">
        <v>0.065</v>
      </c>
      <c r="K1802" s="47"/>
      <c r="L1802" s="47"/>
      <c r="M1802" s="47"/>
      <c r="N1802" s="47"/>
      <c r="O1802" s="47">
        <v>2286.0</v>
      </c>
    </row>
    <row r="1803" ht="14.25" hidden="1" customHeight="1">
      <c r="A1803" s="47" t="s">
        <v>38</v>
      </c>
      <c r="B1803" s="47" t="s">
        <v>487</v>
      </c>
      <c r="C1803" s="47"/>
      <c r="D1803" s="47" t="s">
        <v>2128</v>
      </c>
      <c r="E1803" s="47" t="s">
        <v>2075</v>
      </c>
      <c r="F1803" s="47" t="s">
        <v>2089</v>
      </c>
      <c r="G1803" s="47" t="s">
        <v>2129</v>
      </c>
      <c r="H1803" s="47"/>
      <c r="I1803" s="47"/>
      <c r="J1803" s="47">
        <v>0.071</v>
      </c>
      <c r="K1803" s="47"/>
      <c r="L1803" s="47"/>
      <c r="M1803" s="47"/>
      <c r="N1803" s="47"/>
      <c r="O1803" s="47">
        <v>2288.0</v>
      </c>
    </row>
    <row r="1804" ht="14.25" hidden="1" customHeight="1">
      <c r="A1804" s="45" t="s">
        <v>38</v>
      </c>
      <c r="B1804" s="45" t="s">
        <v>487</v>
      </c>
      <c r="C1804" s="45"/>
      <c r="D1804" s="45" t="s">
        <v>2128</v>
      </c>
      <c r="E1804" s="45" t="s">
        <v>2101</v>
      </c>
      <c r="F1804" s="45" t="s">
        <v>2089</v>
      </c>
      <c r="G1804" s="45" t="s">
        <v>2130</v>
      </c>
      <c r="H1804" s="45"/>
      <c r="I1804" s="45"/>
      <c r="J1804" s="45">
        <v>0.057</v>
      </c>
      <c r="K1804" s="45"/>
      <c r="L1804" s="45"/>
      <c r="M1804" s="45"/>
      <c r="N1804" s="45"/>
      <c r="O1804" s="45">
        <v>2289.0</v>
      </c>
    </row>
    <row r="1805" ht="14.25" hidden="1" customHeight="1">
      <c r="A1805" s="47" t="s">
        <v>38</v>
      </c>
      <c r="B1805" s="47" t="s">
        <v>487</v>
      </c>
      <c r="C1805" s="47"/>
      <c r="D1805" s="47" t="s">
        <v>2128</v>
      </c>
      <c r="E1805" s="47" t="s">
        <v>2073</v>
      </c>
      <c r="F1805" s="47" t="s">
        <v>2089</v>
      </c>
      <c r="G1805" s="47" t="s">
        <v>2131</v>
      </c>
      <c r="H1805" s="47"/>
      <c r="I1805" s="47"/>
      <c r="J1805" s="47">
        <v>0.064</v>
      </c>
      <c r="K1805" s="47"/>
      <c r="L1805" s="47"/>
      <c r="M1805" s="47"/>
      <c r="N1805" s="47"/>
      <c r="O1805" s="47">
        <v>2290.0</v>
      </c>
    </row>
    <row r="1806" ht="14.25" hidden="1" customHeight="1">
      <c r="A1806" s="45" t="s">
        <v>38</v>
      </c>
      <c r="B1806" s="45" t="s">
        <v>487</v>
      </c>
      <c r="C1806" s="45"/>
      <c r="D1806" s="45" t="s">
        <v>2128</v>
      </c>
      <c r="E1806" s="45" t="s">
        <v>2090</v>
      </c>
      <c r="F1806" s="45" t="s">
        <v>2089</v>
      </c>
      <c r="G1806" s="45" t="s">
        <v>2132</v>
      </c>
      <c r="H1806" s="45"/>
      <c r="I1806" s="45"/>
      <c r="J1806" s="45">
        <v>0.051</v>
      </c>
      <c r="K1806" s="45"/>
      <c r="L1806" s="45"/>
      <c r="M1806" s="45"/>
      <c r="N1806" s="45"/>
      <c r="O1806" s="45">
        <v>2291.0</v>
      </c>
    </row>
    <row r="1807" ht="14.25" hidden="1" customHeight="1">
      <c r="A1807" s="47" t="s">
        <v>38</v>
      </c>
      <c r="B1807" s="47" t="s">
        <v>487</v>
      </c>
      <c r="C1807" s="47"/>
      <c r="D1807" s="47" t="s">
        <v>2133</v>
      </c>
      <c r="E1807" s="47" t="s">
        <v>2075</v>
      </c>
      <c r="F1807" s="47" t="s">
        <v>2089</v>
      </c>
      <c r="G1807" s="47" t="s">
        <v>2134</v>
      </c>
      <c r="H1807" s="47"/>
      <c r="I1807" s="47"/>
      <c r="J1807" s="47"/>
      <c r="K1807" s="47"/>
      <c r="L1807" s="47">
        <v>0.119</v>
      </c>
      <c r="M1807" s="47"/>
      <c r="N1807" s="47"/>
      <c r="O1807" s="47">
        <v>2292.0</v>
      </c>
    </row>
    <row r="1808" ht="14.25" hidden="1" customHeight="1">
      <c r="A1808" s="45" t="s">
        <v>38</v>
      </c>
      <c r="B1808" s="45" t="s">
        <v>487</v>
      </c>
      <c r="C1808" s="45"/>
      <c r="D1808" s="45" t="s">
        <v>2124</v>
      </c>
      <c r="E1808" s="45" t="s">
        <v>2075</v>
      </c>
      <c r="F1808" s="45" t="s">
        <v>2089</v>
      </c>
      <c r="G1808" s="45" t="s">
        <v>2125</v>
      </c>
      <c r="H1808" s="45"/>
      <c r="I1808" s="45"/>
      <c r="J1808" s="45">
        <v>0.057</v>
      </c>
      <c r="K1808" s="45"/>
      <c r="L1808" s="45"/>
      <c r="M1808" s="45"/>
      <c r="N1808" s="45"/>
      <c r="O1808" s="45">
        <v>2293.0</v>
      </c>
    </row>
    <row r="1809" ht="14.25" hidden="1" customHeight="1">
      <c r="A1809" s="47" t="s">
        <v>38</v>
      </c>
      <c r="B1809" s="47" t="s">
        <v>487</v>
      </c>
      <c r="C1809" s="47"/>
      <c r="D1809" s="47" t="s">
        <v>2124</v>
      </c>
      <c r="E1809" s="47" t="s">
        <v>2073</v>
      </c>
      <c r="F1809" s="47" t="s">
        <v>2089</v>
      </c>
      <c r="G1809" s="47"/>
      <c r="H1809" s="47"/>
      <c r="I1809" s="47"/>
      <c r="J1809" s="47">
        <v>0.032</v>
      </c>
      <c r="K1809" s="47"/>
      <c r="L1809" s="47"/>
      <c r="M1809" s="47"/>
      <c r="N1809" s="47"/>
      <c r="O1809" s="47">
        <v>2294.0</v>
      </c>
    </row>
    <row r="1810" ht="14.25" hidden="1" customHeight="1">
      <c r="A1810" s="45" t="s">
        <v>38</v>
      </c>
      <c r="B1810" s="45" t="s">
        <v>487</v>
      </c>
      <c r="C1810" s="45"/>
      <c r="D1810" s="45" t="s">
        <v>2124</v>
      </c>
      <c r="E1810" s="45" t="s">
        <v>2090</v>
      </c>
      <c r="F1810" s="45" t="s">
        <v>2089</v>
      </c>
      <c r="G1810" s="45"/>
      <c r="H1810" s="45"/>
      <c r="I1810" s="45"/>
      <c r="J1810" s="45">
        <v>0.033</v>
      </c>
      <c r="K1810" s="45"/>
      <c r="L1810" s="45"/>
      <c r="M1810" s="45"/>
      <c r="N1810" s="45"/>
      <c r="O1810" s="45">
        <v>2295.0</v>
      </c>
    </row>
    <row r="1811" ht="14.25" hidden="1" customHeight="1">
      <c r="A1811" s="47" t="s">
        <v>38</v>
      </c>
      <c r="B1811" s="47" t="s">
        <v>487</v>
      </c>
      <c r="C1811" s="47"/>
      <c r="D1811" s="47" t="s">
        <v>2135</v>
      </c>
      <c r="E1811" s="47" t="s">
        <v>2080</v>
      </c>
      <c r="F1811" s="47" t="s">
        <v>2089</v>
      </c>
      <c r="G1811" s="47" t="s">
        <v>2136</v>
      </c>
      <c r="H1811" s="47"/>
      <c r="I1811" s="47"/>
      <c r="J1811" s="47"/>
      <c r="K1811" s="47">
        <v>0.52</v>
      </c>
      <c r="L1811" s="47"/>
      <c r="M1811" s="47"/>
      <c r="N1811" s="47"/>
      <c r="O1811" s="47">
        <v>2296.0</v>
      </c>
    </row>
    <row r="1812" ht="14.25" hidden="1" customHeight="1">
      <c r="A1812" s="45" t="s">
        <v>38</v>
      </c>
      <c r="B1812" s="45" t="s">
        <v>487</v>
      </c>
      <c r="C1812" s="45"/>
      <c r="D1812" s="45" t="s">
        <v>2135</v>
      </c>
      <c r="E1812" s="45" t="s">
        <v>2137</v>
      </c>
      <c r="F1812" s="45" t="s">
        <v>2089</v>
      </c>
      <c r="G1812" s="45" t="s">
        <v>2136</v>
      </c>
      <c r="H1812" s="45"/>
      <c r="I1812" s="45"/>
      <c r="J1812" s="45"/>
      <c r="K1812" s="45">
        <v>0.688</v>
      </c>
      <c r="L1812" s="45"/>
      <c r="M1812" s="45"/>
      <c r="N1812" s="45"/>
      <c r="O1812" s="45">
        <v>2297.0</v>
      </c>
    </row>
    <row r="1813" ht="14.25" hidden="1" customHeight="1">
      <c r="A1813" s="47" t="s">
        <v>38</v>
      </c>
      <c r="B1813" s="47" t="s">
        <v>487</v>
      </c>
      <c r="C1813" s="47"/>
      <c r="D1813" s="47" t="s">
        <v>2120</v>
      </c>
      <c r="E1813" s="47" t="s">
        <v>2082</v>
      </c>
      <c r="F1813" s="47" t="s">
        <v>2089</v>
      </c>
      <c r="G1813" s="47" t="s">
        <v>2122</v>
      </c>
      <c r="H1813" s="47"/>
      <c r="I1813" s="47"/>
      <c r="J1813" s="47">
        <v>0.5</v>
      </c>
      <c r="K1813" s="47"/>
      <c r="L1813" s="47"/>
      <c r="M1813" s="47"/>
      <c r="N1813" s="47"/>
      <c r="O1813" s="47">
        <v>2298.0</v>
      </c>
    </row>
    <row r="1814" ht="14.25" hidden="1" customHeight="1">
      <c r="A1814" s="45" t="s">
        <v>38</v>
      </c>
      <c r="B1814" s="45" t="s">
        <v>487</v>
      </c>
      <c r="C1814" s="45"/>
      <c r="D1814" s="45" t="s">
        <v>2120</v>
      </c>
      <c r="E1814" s="45" t="s">
        <v>2083</v>
      </c>
      <c r="F1814" s="45" t="s">
        <v>2089</v>
      </c>
      <c r="G1814" s="45" t="s">
        <v>2121</v>
      </c>
      <c r="H1814" s="45"/>
      <c r="I1814" s="45"/>
      <c r="J1814" s="45">
        <v>0.5</v>
      </c>
      <c r="K1814" s="45"/>
      <c r="L1814" s="45"/>
      <c r="M1814" s="45"/>
      <c r="N1814" s="45"/>
      <c r="O1814" s="45">
        <v>2299.0</v>
      </c>
    </row>
    <row r="1815" ht="14.25" hidden="1" customHeight="1">
      <c r="A1815" s="47" t="s">
        <v>38</v>
      </c>
      <c r="B1815" s="47" t="s">
        <v>487</v>
      </c>
      <c r="C1815" s="47"/>
      <c r="D1815" s="47" t="s">
        <v>2138</v>
      </c>
      <c r="E1815" s="47" t="s">
        <v>2139</v>
      </c>
      <c r="F1815" s="47" t="s">
        <v>2089</v>
      </c>
      <c r="G1815" s="47" t="s">
        <v>2104</v>
      </c>
      <c r="H1815" s="47"/>
      <c r="I1815" s="47"/>
      <c r="J1815" s="47">
        <v>0.35</v>
      </c>
      <c r="K1815" s="47"/>
      <c r="L1815" s="47"/>
      <c r="M1815" s="47">
        <v>0.4</v>
      </c>
      <c r="N1815" s="47"/>
      <c r="O1815" s="47">
        <v>2300.0</v>
      </c>
    </row>
    <row r="1816" ht="14.25" hidden="1" customHeight="1">
      <c r="A1816" s="45" t="s">
        <v>38</v>
      </c>
      <c r="B1816" s="45" t="s">
        <v>487</v>
      </c>
      <c r="C1816" s="45"/>
      <c r="D1816" s="45" t="s">
        <v>2138</v>
      </c>
      <c r="E1816" s="45" t="s">
        <v>2141</v>
      </c>
      <c r="F1816" s="45" t="s">
        <v>2089</v>
      </c>
      <c r="G1816" s="45" t="s">
        <v>2153</v>
      </c>
      <c r="H1816" s="45"/>
      <c r="I1816" s="45"/>
      <c r="J1816" s="45">
        <v>0.45</v>
      </c>
      <c r="K1816" s="45"/>
      <c r="L1816" s="45"/>
      <c r="M1816" s="45">
        <v>0.4</v>
      </c>
      <c r="N1816" s="45"/>
      <c r="O1816" s="45">
        <v>2301.0</v>
      </c>
    </row>
    <row r="1817" ht="14.25" hidden="1" customHeight="1">
      <c r="A1817" s="47" t="s">
        <v>38</v>
      </c>
      <c r="B1817" s="47" t="s">
        <v>487</v>
      </c>
      <c r="C1817" s="47"/>
      <c r="D1817" s="47" t="s">
        <v>2138</v>
      </c>
      <c r="E1817" s="47" t="s">
        <v>2142</v>
      </c>
      <c r="F1817" s="47" t="s">
        <v>2089</v>
      </c>
      <c r="G1817" s="47" t="s">
        <v>2100</v>
      </c>
      <c r="H1817" s="47"/>
      <c r="I1817" s="47"/>
      <c r="J1817" s="47">
        <v>0.8</v>
      </c>
      <c r="K1817" s="47"/>
      <c r="L1817" s="47"/>
      <c r="M1817" s="47">
        <v>0.4</v>
      </c>
      <c r="N1817" s="47"/>
      <c r="O1817" s="47">
        <v>2302.0</v>
      </c>
    </row>
    <row r="1818" ht="14.25" hidden="1" customHeight="1">
      <c r="A1818" s="45" t="s">
        <v>38</v>
      </c>
      <c r="B1818" s="45" t="s">
        <v>487</v>
      </c>
      <c r="C1818" s="45"/>
      <c r="D1818" s="45" t="s">
        <v>2138</v>
      </c>
      <c r="E1818" s="45" t="s">
        <v>2081</v>
      </c>
      <c r="F1818" s="45" t="s">
        <v>2089</v>
      </c>
      <c r="G1818" s="45" t="s">
        <v>2178</v>
      </c>
      <c r="H1818" s="45"/>
      <c r="I1818" s="45"/>
      <c r="J1818" s="45">
        <v>0.55</v>
      </c>
      <c r="K1818" s="45"/>
      <c r="L1818" s="45"/>
      <c r="M1818" s="45">
        <v>0.4</v>
      </c>
      <c r="N1818" s="45"/>
      <c r="O1818" s="45">
        <v>2303.0</v>
      </c>
    </row>
    <row r="1819" ht="14.25" hidden="1" customHeight="1">
      <c r="A1819" s="45" t="s">
        <v>34</v>
      </c>
      <c r="B1819" s="45" t="s">
        <v>483</v>
      </c>
      <c r="C1819" s="45"/>
      <c r="D1819" s="45" t="s">
        <v>2126</v>
      </c>
      <c r="E1819" s="45" t="s">
        <v>2088</v>
      </c>
      <c r="F1819" s="45" t="s">
        <v>2102</v>
      </c>
      <c r="G1819" s="45" t="s">
        <v>2157</v>
      </c>
      <c r="H1819" s="45"/>
      <c r="I1819" s="45"/>
      <c r="J1819" s="45">
        <v>0.173</v>
      </c>
      <c r="K1819" s="45"/>
      <c r="L1819" s="45"/>
      <c r="M1819" s="45"/>
      <c r="N1819" s="45"/>
      <c r="O1819" s="45">
        <v>1475.0</v>
      </c>
    </row>
    <row r="1820" ht="14.25" hidden="1" customHeight="1">
      <c r="A1820" s="45" t="s">
        <v>34</v>
      </c>
      <c r="B1820" s="45" t="s">
        <v>483</v>
      </c>
      <c r="C1820" s="45"/>
      <c r="D1820" s="45" t="s">
        <v>2126</v>
      </c>
      <c r="E1820" s="45" t="s">
        <v>2076</v>
      </c>
      <c r="F1820" s="45" t="s">
        <v>2102</v>
      </c>
      <c r="G1820" s="45" t="s">
        <v>2149</v>
      </c>
      <c r="H1820" s="45"/>
      <c r="I1820" s="45"/>
      <c r="J1820" s="45">
        <v>0.053</v>
      </c>
      <c r="K1820" s="45"/>
      <c r="L1820" s="45"/>
      <c r="M1820" s="45"/>
      <c r="N1820" s="45"/>
      <c r="O1820" s="45">
        <v>1477.0</v>
      </c>
    </row>
    <row r="1821" ht="14.25" hidden="1" customHeight="1">
      <c r="A1821" s="45" t="s">
        <v>30</v>
      </c>
      <c r="B1821" s="45" t="s">
        <v>476</v>
      </c>
      <c r="C1821" s="45"/>
      <c r="D1821" s="45" t="s">
        <v>2126</v>
      </c>
      <c r="E1821" s="45" t="s">
        <v>2088</v>
      </c>
      <c r="F1821" s="45" t="s">
        <v>2089</v>
      </c>
      <c r="G1821" s="45" t="s">
        <v>2157</v>
      </c>
      <c r="H1821" s="45"/>
      <c r="I1821" s="45"/>
      <c r="J1821" s="45"/>
      <c r="K1821" s="45"/>
      <c r="L1821" s="45"/>
      <c r="M1821" s="45"/>
      <c r="N1821" s="45"/>
      <c r="O1821" s="45">
        <v>391.0</v>
      </c>
    </row>
    <row r="1822" ht="14.25" hidden="1" customHeight="1">
      <c r="A1822" s="45" t="s">
        <v>30</v>
      </c>
      <c r="B1822" s="45" t="s">
        <v>477</v>
      </c>
      <c r="C1822" s="45"/>
      <c r="D1822" s="45" t="s">
        <v>2126</v>
      </c>
      <c r="E1822" s="45" t="s">
        <v>2088</v>
      </c>
      <c r="F1822" s="45" t="s">
        <v>2089</v>
      </c>
      <c r="G1822" s="45" t="s">
        <v>2157</v>
      </c>
      <c r="H1822" s="45"/>
      <c r="I1822" s="45"/>
      <c r="J1822" s="45"/>
      <c r="K1822" s="45"/>
      <c r="L1822" s="45"/>
      <c r="M1822" s="45"/>
      <c r="N1822" s="45"/>
      <c r="O1822" s="45">
        <v>409.0</v>
      </c>
    </row>
    <row r="1823" ht="14.25" hidden="1" customHeight="1">
      <c r="A1823" s="45" t="s">
        <v>30</v>
      </c>
      <c r="B1823" s="45" t="s">
        <v>478</v>
      </c>
      <c r="C1823" s="45"/>
      <c r="D1823" s="45" t="s">
        <v>2126</v>
      </c>
      <c r="E1823" s="45" t="s">
        <v>2088</v>
      </c>
      <c r="F1823" s="45" t="s">
        <v>2089</v>
      </c>
      <c r="G1823" s="45" t="s">
        <v>2157</v>
      </c>
      <c r="H1823" s="45"/>
      <c r="I1823" s="45"/>
      <c r="J1823" s="45"/>
      <c r="K1823" s="45"/>
      <c r="L1823" s="45"/>
      <c r="M1823" s="45"/>
      <c r="N1823" s="45"/>
      <c r="O1823" s="45">
        <v>427.0</v>
      </c>
    </row>
    <row r="1824" ht="14.25" hidden="1" customHeight="1">
      <c r="A1824" s="45" t="s">
        <v>30</v>
      </c>
      <c r="B1824" s="45" t="s">
        <v>480</v>
      </c>
      <c r="C1824" s="45"/>
      <c r="D1824" s="45" t="s">
        <v>2126</v>
      </c>
      <c r="E1824" s="45" t="s">
        <v>2088</v>
      </c>
      <c r="F1824" s="45" t="s">
        <v>2089</v>
      </c>
      <c r="G1824" s="45" t="s">
        <v>2157</v>
      </c>
      <c r="H1824" s="45"/>
      <c r="I1824" s="45"/>
      <c r="J1824" s="45"/>
      <c r="K1824" s="45"/>
      <c r="L1824" s="45"/>
      <c r="M1824" s="45"/>
      <c r="N1824" s="45"/>
      <c r="O1824" s="45">
        <v>445.0</v>
      </c>
    </row>
    <row r="1825" ht="14.25" hidden="1" customHeight="1">
      <c r="A1825" s="45" t="s">
        <v>30</v>
      </c>
      <c r="B1825" s="45" t="s">
        <v>481</v>
      </c>
      <c r="C1825" s="45"/>
      <c r="D1825" s="45" t="s">
        <v>2126</v>
      </c>
      <c r="E1825" s="45" t="s">
        <v>2088</v>
      </c>
      <c r="F1825" s="45" t="s">
        <v>2089</v>
      </c>
      <c r="G1825" s="45" t="s">
        <v>2157</v>
      </c>
      <c r="H1825" s="45"/>
      <c r="I1825" s="45"/>
      <c r="J1825" s="45"/>
      <c r="K1825" s="45"/>
      <c r="L1825" s="45"/>
      <c r="M1825" s="45"/>
      <c r="N1825" s="45"/>
      <c r="O1825" s="45">
        <v>463.0</v>
      </c>
    </row>
    <row r="1826" ht="14.25" hidden="1" customHeight="1">
      <c r="A1826" s="45" t="s">
        <v>30</v>
      </c>
      <c r="B1826" s="45" t="s">
        <v>482</v>
      </c>
      <c r="C1826" s="45"/>
      <c r="D1826" s="45" t="s">
        <v>2126</v>
      </c>
      <c r="E1826" s="45" t="s">
        <v>2088</v>
      </c>
      <c r="F1826" s="45" t="s">
        <v>2089</v>
      </c>
      <c r="G1826" s="45" t="s">
        <v>2157</v>
      </c>
      <c r="H1826" s="45"/>
      <c r="I1826" s="45"/>
      <c r="J1826" s="45"/>
      <c r="K1826" s="45"/>
      <c r="L1826" s="45"/>
      <c r="M1826" s="45"/>
      <c r="N1826" s="45"/>
      <c r="O1826" s="45">
        <v>481.0</v>
      </c>
    </row>
    <row r="1827" ht="14.25" hidden="1" customHeight="1">
      <c r="A1827" s="45" t="s">
        <v>30</v>
      </c>
      <c r="B1827" s="45" t="s">
        <v>484</v>
      </c>
      <c r="C1827" s="45"/>
      <c r="D1827" s="45" t="s">
        <v>2126</v>
      </c>
      <c r="E1827" s="45" t="s">
        <v>2088</v>
      </c>
      <c r="F1827" s="45" t="s">
        <v>2089</v>
      </c>
      <c r="G1827" s="45" t="s">
        <v>2157</v>
      </c>
      <c r="H1827" s="45"/>
      <c r="I1827" s="45"/>
      <c r="J1827" s="45"/>
      <c r="K1827" s="45"/>
      <c r="L1827" s="45"/>
      <c r="M1827" s="45"/>
      <c r="N1827" s="45"/>
      <c r="O1827" s="45">
        <v>499.0</v>
      </c>
    </row>
    <row r="1828" ht="14.25" hidden="1" customHeight="1">
      <c r="A1828" s="45" t="s">
        <v>30</v>
      </c>
      <c r="B1828" s="45" t="s">
        <v>485</v>
      </c>
      <c r="C1828" s="45"/>
      <c r="D1828" s="45" t="s">
        <v>2126</v>
      </c>
      <c r="E1828" s="45" t="s">
        <v>2088</v>
      </c>
      <c r="F1828" s="45" t="s">
        <v>2089</v>
      </c>
      <c r="G1828" s="45" t="s">
        <v>2157</v>
      </c>
      <c r="H1828" s="45"/>
      <c r="I1828" s="45"/>
      <c r="J1828" s="45"/>
      <c r="K1828" s="45"/>
      <c r="L1828" s="45"/>
      <c r="M1828" s="45"/>
      <c r="N1828" s="45"/>
      <c r="O1828" s="45">
        <v>517.0</v>
      </c>
    </row>
    <row r="1829" ht="14.25" hidden="1" customHeight="1">
      <c r="A1829" s="45" t="s">
        <v>30</v>
      </c>
      <c r="B1829" s="45" t="s">
        <v>486</v>
      </c>
      <c r="C1829" s="45"/>
      <c r="D1829" s="45" t="s">
        <v>2126</v>
      </c>
      <c r="E1829" s="45" t="s">
        <v>2088</v>
      </c>
      <c r="F1829" s="45" t="s">
        <v>2089</v>
      </c>
      <c r="G1829" s="45" t="s">
        <v>2157</v>
      </c>
      <c r="H1829" s="45"/>
      <c r="I1829" s="45"/>
      <c r="J1829" s="45"/>
      <c r="K1829" s="45"/>
      <c r="L1829" s="45"/>
      <c r="M1829" s="45"/>
      <c r="N1829" s="45"/>
      <c r="O1829" s="45">
        <v>535.0</v>
      </c>
    </row>
    <row r="1830" ht="14.25" hidden="1" customHeight="1">
      <c r="A1830" s="45" t="s">
        <v>30</v>
      </c>
      <c r="B1830" s="45" t="s">
        <v>488</v>
      </c>
      <c r="C1830" s="45"/>
      <c r="D1830" s="45" t="s">
        <v>2126</v>
      </c>
      <c r="E1830" s="45" t="s">
        <v>2088</v>
      </c>
      <c r="F1830" s="45" t="s">
        <v>2089</v>
      </c>
      <c r="G1830" s="45" t="s">
        <v>2157</v>
      </c>
      <c r="H1830" s="45"/>
      <c r="I1830" s="45"/>
      <c r="J1830" s="45"/>
      <c r="K1830" s="45"/>
      <c r="L1830" s="45"/>
      <c r="M1830" s="45"/>
      <c r="N1830" s="45"/>
      <c r="O1830" s="45">
        <v>553.0</v>
      </c>
    </row>
    <row r="1831" ht="14.25" hidden="1" customHeight="1">
      <c r="A1831" s="45" t="s">
        <v>30</v>
      </c>
      <c r="B1831" s="45" t="s">
        <v>489</v>
      </c>
      <c r="C1831" s="45"/>
      <c r="D1831" s="45" t="s">
        <v>2126</v>
      </c>
      <c r="E1831" s="45" t="s">
        <v>2088</v>
      </c>
      <c r="F1831" s="45" t="s">
        <v>2089</v>
      </c>
      <c r="G1831" s="45" t="s">
        <v>2157</v>
      </c>
      <c r="H1831" s="45"/>
      <c r="I1831" s="45"/>
      <c r="J1831" s="45"/>
      <c r="K1831" s="45"/>
      <c r="L1831" s="45"/>
      <c r="M1831" s="45"/>
      <c r="N1831" s="45"/>
      <c r="O1831" s="45">
        <v>571.0</v>
      </c>
    </row>
    <row r="1832" ht="14.25" hidden="1" customHeight="1">
      <c r="A1832" s="45" t="s">
        <v>30</v>
      </c>
      <c r="B1832" s="45" t="s">
        <v>490</v>
      </c>
      <c r="C1832" s="45"/>
      <c r="D1832" s="45" t="s">
        <v>2126</v>
      </c>
      <c r="E1832" s="45" t="s">
        <v>2088</v>
      </c>
      <c r="F1832" s="45" t="s">
        <v>2089</v>
      </c>
      <c r="G1832" s="45" t="s">
        <v>2157</v>
      </c>
      <c r="H1832" s="45"/>
      <c r="I1832" s="45"/>
      <c r="J1832" s="45"/>
      <c r="K1832" s="45"/>
      <c r="L1832" s="45"/>
      <c r="M1832" s="45"/>
      <c r="N1832" s="45"/>
      <c r="O1832" s="45">
        <v>589.0</v>
      </c>
    </row>
    <row r="1833" ht="14.25" hidden="1" customHeight="1">
      <c r="A1833" s="45" t="s">
        <v>30</v>
      </c>
      <c r="B1833" s="45" t="s">
        <v>491</v>
      </c>
      <c r="C1833" s="45"/>
      <c r="D1833" s="45" t="s">
        <v>2126</v>
      </c>
      <c r="E1833" s="45" t="s">
        <v>2088</v>
      </c>
      <c r="F1833" s="45" t="s">
        <v>2089</v>
      </c>
      <c r="G1833" s="45" t="s">
        <v>2157</v>
      </c>
      <c r="H1833" s="45"/>
      <c r="I1833" s="45"/>
      <c r="J1833" s="45"/>
      <c r="K1833" s="45"/>
      <c r="L1833" s="45"/>
      <c r="M1833" s="45"/>
      <c r="N1833" s="45"/>
      <c r="O1833" s="45">
        <v>607.0</v>
      </c>
    </row>
    <row r="1834" ht="14.25" hidden="1" customHeight="1">
      <c r="A1834" s="47" t="s">
        <v>30</v>
      </c>
      <c r="B1834" s="47" t="s">
        <v>471</v>
      </c>
      <c r="C1834" s="47"/>
      <c r="D1834" s="47" t="s">
        <v>2128</v>
      </c>
      <c r="E1834" s="47" t="s">
        <v>2090</v>
      </c>
      <c r="F1834" s="47" t="s">
        <v>2089</v>
      </c>
      <c r="G1834" s="47" t="s">
        <v>2132</v>
      </c>
      <c r="H1834" s="47"/>
      <c r="I1834" s="47"/>
      <c r="J1834" s="47">
        <v>0.23</v>
      </c>
      <c r="K1834" s="47"/>
      <c r="L1834" s="47"/>
      <c r="M1834" s="47"/>
      <c r="N1834" s="47"/>
      <c r="O1834" s="47">
        <v>338.0</v>
      </c>
    </row>
    <row r="1835" ht="14.25" hidden="1" customHeight="1">
      <c r="A1835" s="45" t="s">
        <v>30</v>
      </c>
      <c r="B1835" s="45" t="s">
        <v>471</v>
      </c>
      <c r="C1835" s="45"/>
      <c r="D1835" s="45" t="s">
        <v>2124</v>
      </c>
      <c r="E1835" s="45" t="s">
        <v>2075</v>
      </c>
      <c r="F1835" s="45" t="s">
        <v>2089</v>
      </c>
      <c r="G1835" s="45" t="s">
        <v>2125</v>
      </c>
      <c r="H1835" s="45"/>
      <c r="I1835" s="45"/>
      <c r="J1835" s="45"/>
      <c r="K1835" s="45"/>
      <c r="L1835" s="45"/>
      <c r="M1835" s="45"/>
      <c r="N1835" s="45"/>
      <c r="O1835" s="45">
        <v>339.0</v>
      </c>
    </row>
    <row r="1836" ht="14.25" hidden="1" customHeight="1">
      <c r="A1836" s="47" t="s">
        <v>40</v>
      </c>
      <c r="B1836" s="47" t="s">
        <v>472</v>
      </c>
      <c r="C1836" s="47"/>
      <c r="D1836" s="47" t="s">
        <v>2138</v>
      </c>
      <c r="E1836" s="47" t="s">
        <v>2139</v>
      </c>
      <c r="F1836" s="47" t="s">
        <v>2089</v>
      </c>
      <c r="G1836" s="47" t="s">
        <v>2100</v>
      </c>
      <c r="H1836" s="47"/>
      <c r="I1836" s="47"/>
      <c r="J1836" s="47">
        <v>0.75</v>
      </c>
      <c r="K1836" s="47"/>
      <c r="L1836" s="47"/>
      <c r="M1836" s="47">
        <v>0.25</v>
      </c>
      <c r="N1836" s="47"/>
      <c r="O1836" s="47">
        <v>2600.0</v>
      </c>
    </row>
    <row r="1837" ht="14.25" hidden="1" customHeight="1">
      <c r="A1837" s="45" t="s">
        <v>40</v>
      </c>
      <c r="B1837" s="45" t="s">
        <v>472</v>
      </c>
      <c r="C1837" s="45"/>
      <c r="D1837" s="45" t="s">
        <v>2138</v>
      </c>
      <c r="E1837" s="45" t="s">
        <v>2139</v>
      </c>
      <c r="F1837" s="45" t="s">
        <v>2102</v>
      </c>
      <c r="G1837" s="45" t="s">
        <v>2140</v>
      </c>
      <c r="H1837" s="45"/>
      <c r="I1837" s="45"/>
      <c r="J1837" s="45">
        <v>1.2</v>
      </c>
      <c r="K1837" s="45"/>
      <c r="L1837" s="45"/>
      <c r="M1837" s="45">
        <v>0.25</v>
      </c>
      <c r="N1837" s="45"/>
      <c r="O1837" s="45">
        <v>2625.0</v>
      </c>
    </row>
    <row r="1838" ht="14.25" hidden="1" customHeight="1">
      <c r="A1838" s="47" t="s">
        <v>30</v>
      </c>
      <c r="B1838" s="47" t="s">
        <v>476</v>
      </c>
      <c r="C1838" s="47"/>
      <c r="D1838" s="47" t="s">
        <v>2128</v>
      </c>
      <c r="E1838" s="47" t="s">
        <v>2090</v>
      </c>
      <c r="F1838" s="47" t="s">
        <v>2089</v>
      </c>
      <c r="G1838" s="47" t="s">
        <v>2132</v>
      </c>
      <c r="H1838" s="47"/>
      <c r="I1838" s="47"/>
      <c r="J1838" s="47">
        <v>0.225</v>
      </c>
      <c r="K1838" s="47"/>
      <c r="L1838" s="47"/>
      <c r="M1838" s="47"/>
      <c r="N1838" s="47"/>
      <c r="O1838" s="47">
        <v>392.0</v>
      </c>
    </row>
    <row r="1839" ht="14.25" hidden="1" customHeight="1">
      <c r="A1839" s="45" t="s">
        <v>30</v>
      </c>
      <c r="B1839" s="45" t="s">
        <v>476</v>
      </c>
      <c r="C1839" s="45"/>
      <c r="D1839" s="45" t="s">
        <v>2124</v>
      </c>
      <c r="E1839" s="45" t="s">
        <v>2075</v>
      </c>
      <c r="F1839" s="45" t="s">
        <v>2089</v>
      </c>
      <c r="G1839" s="45" t="s">
        <v>2125</v>
      </c>
      <c r="H1839" s="45"/>
      <c r="I1839" s="45"/>
      <c r="J1839" s="45"/>
      <c r="K1839" s="45"/>
      <c r="L1839" s="45"/>
      <c r="M1839" s="45"/>
      <c r="N1839" s="45"/>
      <c r="O1839" s="45">
        <v>393.0</v>
      </c>
    </row>
    <row r="1840" ht="14.25" hidden="1" customHeight="1">
      <c r="A1840" s="47" t="s">
        <v>30</v>
      </c>
      <c r="B1840" s="47" t="s">
        <v>477</v>
      </c>
      <c r="C1840" s="47"/>
      <c r="D1840" s="47" t="s">
        <v>2128</v>
      </c>
      <c r="E1840" s="47" t="s">
        <v>2090</v>
      </c>
      <c r="F1840" s="47" t="s">
        <v>2089</v>
      </c>
      <c r="G1840" s="47" t="s">
        <v>2132</v>
      </c>
      <c r="H1840" s="47"/>
      <c r="I1840" s="47"/>
      <c r="J1840" s="47">
        <v>0.23</v>
      </c>
      <c r="K1840" s="47"/>
      <c r="L1840" s="47"/>
      <c r="M1840" s="47"/>
      <c r="N1840" s="47"/>
      <c r="O1840" s="47">
        <v>410.0</v>
      </c>
    </row>
    <row r="1841" ht="14.25" hidden="1" customHeight="1">
      <c r="A1841" s="45" t="s">
        <v>30</v>
      </c>
      <c r="B1841" s="45" t="s">
        <v>477</v>
      </c>
      <c r="C1841" s="45"/>
      <c r="D1841" s="45" t="s">
        <v>2124</v>
      </c>
      <c r="E1841" s="45" t="s">
        <v>2075</v>
      </c>
      <c r="F1841" s="45" t="s">
        <v>2089</v>
      </c>
      <c r="G1841" s="45" t="s">
        <v>2125</v>
      </c>
      <c r="H1841" s="45"/>
      <c r="I1841" s="45"/>
      <c r="J1841" s="45"/>
      <c r="K1841" s="45"/>
      <c r="L1841" s="45"/>
      <c r="M1841" s="45"/>
      <c r="N1841" s="45"/>
      <c r="O1841" s="45">
        <v>411.0</v>
      </c>
    </row>
    <row r="1842" ht="14.25" hidden="1" customHeight="1">
      <c r="A1842" s="47" t="s">
        <v>30</v>
      </c>
      <c r="B1842" s="47" t="s">
        <v>478</v>
      </c>
      <c r="C1842" s="47"/>
      <c r="D1842" s="47" t="s">
        <v>2128</v>
      </c>
      <c r="E1842" s="47" t="s">
        <v>2090</v>
      </c>
      <c r="F1842" s="47" t="s">
        <v>2089</v>
      </c>
      <c r="G1842" s="47" t="s">
        <v>2132</v>
      </c>
      <c r="H1842" s="47"/>
      <c r="I1842" s="47"/>
      <c r="J1842" s="47">
        <v>0.224</v>
      </c>
      <c r="K1842" s="47"/>
      <c r="L1842" s="47"/>
      <c r="M1842" s="47"/>
      <c r="N1842" s="47"/>
      <c r="O1842" s="47">
        <v>428.0</v>
      </c>
    </row>
    <row r="1843" ht="14.25" hidden="1" customHeight="1">
      <c r="A1843" s="45" t="s">
        <v>30</v>
      </c>
      <c r="B1843" s="45" t="s">
        <v>478</v>
      </c>
      <c r="C1843" s="45"/>
      <c r="D1843" s="45" t="s">
        <v>2124</v>
      </c>
      <c r="E1843" s="45" t="s">
        <v>2075</v>
      </c>
      <c r="F1843" s="45" t="s">
        <v>2089</v>
      </c>
      <c r="G1843" s="45" t="s">
        <v>2125</v>
      </c>
      <c r="H1843" s="45"/>
      <c r="I1843" s="45"/>
      <c r="J1843" s="45"/>
      <c r="K1843" s="45"/>
      <c r="L1843" s="45"/>
      <c r="M1843" s="45"/>
      <c r="N1843" s="45"/>
      <c r="O1843" s="45">
        <v>429.0</v>
      </c>
    </row>
    <row r="1844" ht="14.25" hidden="1" customHeight="1">
      <c r="A1844" s="45" t="s">
        <v>34</v>
      </c>
      <c r="B1844" s="45" t="s">
        <v>490</v>
      </c>
      <c r="C1844" s="45"/>
      <c r="D1844" s="45" t="s">
        <v>2126</v>
      </c>
      <c r="E1844" s="45" t="s">
        <v>2101</v>
      </c>
      <c r="F1844" s="45" t="s">
        <v>2089</v>
      </c>
      <c r="G1844" s="45" t="s">
        <v>2143</v>
      </c>
      <c r="H1844" s="45"/>
      <c r="I1844" s="45"/>
      <c r="J1844" s="45">
        <v>0.065</v>
      </c>
      <c r="K1844" s="45"/>
      <c r="L1844" s="45"/>
      <c r="M1844" s="45"/>
      <c r="N1844" s="45"/>
      <c r="O1844" s="45">
        <v>1681.0</v>
      </c>
    </row>
    <row r="1845" ht="14.25" hidden="1" customHeight="1">
      <c r="A1845" s="45" t="s">
        <v>34</v>
      </c>
      <c r="B1845" s="45" t="s">
        <v>490</v>
      </c>
      <c r="C1845" s="45"/>
      <c r="D1845" s="45" t="s">
        <v>2128</v>
      </c>
      <c r="E1845" s="45" t="s">
        <v>2075</v>
      </c>
      <c r="F1845" s="45" t="s">
        <v>2089</v>
      </c>
      <c r="G1845" s="45" t="s">
        <v>2129</v>
      </c>
      <c r="H1845" s="45"/>
      <c r="I1845" s="45"/>
      <c r="J1845" s="45">
        <v>0.08</v>
      </c>
      <c r="K1845" s="45"/>
      <c r="L1845" s="45"/>
      <c r="M1845" s="45"/>
      <c r="N1845" s="45"/>
      <c r="O1845" s="45">
        <v>1683.0</v>
      </c>
    </row>
    <row r="1846" ht="14.25" hidden="1" customHeight="1">
      <c r="A1846" s="47" t="s">
        <v>34</v>
      </c>
      <c r="B1846" s="47" t="s">
        <v>490</v>
      </c>
      <c r="C1846" s="47"/>
      <c r="D1846" s="47" t="s">
        <v>2128</v>
      </c>
      <c r="E1846" s="47" t="s">
        <v>2101</v>
      </c>
      <c r="F1846" s="47" t="s">
        <v>2089</v>
      </c>
      <c r="G1846" s="47" t="s">
        <v>2130</v>
      </c>
      <c r="H1846" s="47"/>
      <c r="I1846" s="47"/>
      <c r="J1846" s="47">
        <v>0.057</v>
      </c>
      <c r="K1846" s="47"/>
      <c r="L1846" s="47"/>
      <c r="M1846" s="47"/>
      <c r="N1846" s="47"/>
      <c r="O1846" s="47">
        <v>1684.0</v>
      </c>
    </row>
    <row r="1847" ht="14.25" hidden="1" customHeight="1">
      <c r="A1847" s="45" t="s">
        <v>34</v>
      </c>
      <c r="B1847" s="45" t="s">
        <v>490</v>
      </c>
      <c r="C1847" s="45"/>
      <c r="D1847" s="45" t="s">
        <v>2128</v>
      </c>
      <c r="E1847" s="45" t="s">
        <v>2073</v>
      </c>
      <c r="F1847" s="45" t="s">
        <v>2089</v>
      </c>
      <c r="G1847" s="45" t="s">
        <v>2131</v>
      </c>
      <c r="H1847" s="45"/>
      <c r="I1847" s="45"/>
      <c r="J1847" s="45">
        <v>0.064</v>
      </c>
      <c r="K1847" s="45"/>
      <c r="L1847" s="45"/>
      <c r="M1847" s="45"/>
      <c r="N1847" s="45"/>
      <c r="O1847" s="45">
        <v>1685.0</v>
      </c>
    </row>
    <row r="1848" ht="14.25" hidden="1" customHeight="1">
      <c r="A1848" s="47" t="s">
        <v>34</v>
      </c>
      <c r="B1848" s="47" t="s">
        <v>490</v>
      </c>
      <c r="C1848" s="47"/>
      <c r="D1848" s="47" t="s">
        <v>2128</v>
      </c>
      <c r="E1848" s="47" t="s">
        <v>2090</v>
      </c>
      <c r="F1848" s="47" t="s">
        <v>2089</v>
      </c>
      <c r="G1848" s="47" t="s">
        <v>2132</v>
      </c>
      <c r="H1848" s="47"/>
      <c r="I1848" s="47"/>
      <c r="J1848" s="47">
        <v>0.051</v>
      </c>
      <c r="K1848" s="47"/>
      <c r="L1848" s="47"/>
      <c r="M1848" s="47"/>
      <c r="N1848" s="47"/>
      <c r="O1848" s="47">
        <v>1686.0</v>
      </c>
    </row>
    <row r="1849" ht="14.25" hidden="1" customHeight="1">
      <c r="A1849" s="45" t="s">
        <v>34</v>
      </c>
      <c r="B1849" s="45" t="s">
        <v>490</v>
      </c>
      <c r="C1849" s="45"/>
      <c r="D1849" s="45" t="s">
        <v>2133</v>
      </c>
      <c r="E1849" s="45" t="s">
        <v>2075</v>
      </c>
      <c r="F1849" s="45" t="s">
        <v>2089</v>
      </c>
      <c r="G1849" s="45" t="s">
        <v>2134</v>
      </c>
      <c r="H1849" s="45"/>
      <c r="I1849" s="45"/>
      <c r="J1849" s="45"/>
      <c r="K1849" s="45"/>
      <c r="L1849" s="45">
        <v>0.119</v>
      </c>
      <c r="M1849" s="45"/>
      <c r="N1849" s="45"/>
      <c r="O1849" s="45">
        <v>1687.0</v>
      </c>
    </row>
    <row r="1850" ht="14.25" hidden="1" customHeight="1">
      <c r="A1850" s="47" t="s">
        <v>34</v>
      </c>
      <c r="B1850" s="47" t="s">
        <v>490</v>
      </c>
      <c r="C1850" s="47"/>
      <c r="D1850" s="47" t="s">
        <v>2124</v>
      </c>
      <c r="E1850" s="47" t="s">
        <v>2075</v>
      </c>
      <c r="F1850" s="47" t="s">
        <v>2089</v>
      </c>
      <c r="G1850" s="47" t="s">
        <v>2125</v>
      </c>
      <c r="H1850" s="47"/>
      <c r="I1850" s="47"/>
      <c r="J1850" s="47">
        <v>0.064</v>
      </c>
      <c r="K1850" s="47"/>
      <c r="L1850" s="47"/>
      <c r="M1850" s="47"/>
      <c r="N1850" s="47"/>
      <c r="O1850" s="47">
        <v>1688.0</v>
      </c>
    </row>
    <row r="1851" ht="14.25" hidden="1" customHeight="1">
      <c r="A1851" s="45" t="s">
        <v>34</v>
      </c>
      <c r="B1851" s="45" t="s">
        <v>490</v>
      </c>
      <c r="C1851" s="45"/>
      <c r="D1851" s="45" t="s">
        <v>2124</v>
      </c>
      <c r="E1851" s="45" t="s">
        <v>2073</v>
      </c>
      <c r="F1851" s="45" t="s">
        <v>2089</v>
      </c>
      <c r="G1851" s="45"/>
      <c r="H1851" s="45"/>
      <c r="I1851" s="45"/>
      <c r="J1851" s="45">
        <v>0.038</v>
      </c>
      <c r="K1851" s="45"/>
      <c r="L1851" s="45"/>
      <c r="M1851" s="45"/>
      <c r="N1851" s="45"/>
      <c r="O1851" s="45">
        <v>1689.0</v>
      </c>
    </row>
    <row r="1852" ht="14.25" hidden="1" customHeight="1">
      <c r="A1852" s="47" t="s">
        <v>34</v>
      </c>
      <c r="B1852" s="47" t="s">
        <v>490</v>
      </c>
      <c r="C1852" s="47"/>
      <c r="D1852" s="47" t="s">
        <v>2124</v>
      </c>
      <c r="E1852" s="47" t="s">
        <v>2090</v>
      </c>
      <c r="F1852" s="47" t="s">
        <v>2089</v>
      </c>
      <c r="G1852" s="47"/>
      <c r="H1852" s="47"/>
      <c r="I1852" s="47"/>
      <c r="J1852" s="47">
        <v>0.033</v>
      </c>
      <c r="K1852" s="47"/>
      <c r="L1852" s="47"/>
      <c r="M1852" s="47"/>
      <c r="N1852" s="47"/>
      <c r="O1852" s="47">
        <v>1690.0</v>
      </c>
    </row>
    <row r="1853" ht="14.25" hidden="1" customHeight="1">
      <c r="A1853" s="45" t="s">
        <v>34</v>
      </c>
      <c r="B1853" s="45" t="s">
        <v>490</v>
      </c>
      <c r="C1853" s="45"/>
      <c r="D1853" s="45" t="s">
        <v>2135</v>
      </c>
      <c r="E1853" s="45" t="s">
        <v>2080</v>
      </c>
      <c r="F1853" s="45" t="s">
        <v>2089</v>
      </c>
      <c r="G1853" s="45" t="s">
        <v>2136</v>
      </c>
      <c r="H1853" s="45"/>
      <c r="I1853" s="45"/>
      <c r="J1853" s="45"/>
      <c r="K1853" s="45">
        <v>0.54</v>
      </c>
      <c r="L1853" s="45"/>
      <c r="M1853" s="45"/>
      <c r="N1853" s="45"/>
      <c r="O1853" s="45">
        <v>1691.0</v>
      </c>
    </row>
    <row r="1854" ht="14.25" hidden="1" customHeight="1">
      <c r="A1854" s="47" t="s">
        <v>34</v>
      </c>
      <c r="B1854" s="47" t="s">
        <v>490</v>
      </c>
      <c r="C1854" s="47"/>
      <c r="D1854" s="47" t="s">
        <v>2135</v>
      </c>
      <c r="E1854" s="47" t="s">
        <v>2137</v>
      </c>
      <c r="F1854" s="47" t="s">
        <v>2089</v>
      </c>
      <c r="G1854" s="47" t="s">
        <v>2136</v>
      </c>
      <c r="H1854" s="47"/>
      <c r="I1854" s="47"/>
      <c r="J1854" s="47"/>
      <c r="K1854" s="47">
        <v>0.78</v>
      </c>
      <c r="L1854" s="47"/>
      <c r="M1854" s="47"/>
      <c r="N1854" s="47"/>
      <c r="O1854" s="47">
        <v>1692.0</v>
      </c>
    </row>
    <row r="1855" ht="14.25" hidden="1" customHeight="1">
      <c r="A1855" s="45" t="s">
        <v>38</v>
      </c>
      <c r="B1855" s="45" t="s">
        <v>483</v>
      </c>
      <c r="C1855" s="45"/>
      <c r="D1855" s="45" t="s">
        <v>2126</v>
      </c>
      <c r="E1855" s="45" t="s">
        <v>2088</v>
      </c>
      <c r="F1855" s="45" t="s">
        <v>2074</v>
      </c>
      <c r="G1855" s="45" t="s">
        <v>2157</v>
      </c>
      <c r="H1855" s="45"/>
      <c r="I1855" s="45"/>
      <c r="J1855" s="45">
        <v>0.048</v>
      </c>
      <c r="K1855" s="45"/>
      <c r="L1855" s="45"/>
      <c r="M1855" s="45"/>
      <c r="N1855" s="45"/>
      <c r="O1855" s="45">
        <v>2185.0</v>
      </c>
    </row>
    <row r="1856" ht="14.25" hidden="1" customHeight="1">
      <c r="A1856" s="45" t="s">
        <v>34</v>
      </c>
      <c r="B1856" s="45" t="s">
        <v>490</v>
      </c>
      <c r="C1856" s="45"/>
      <c r="D1856" s="45" t="s">
        <v>2120</v>
      </c>
      <c r="E1856" s="45" t="s">
        <v>2082</v>
      </c>
      <c r="F1856" s="45" t="s">
        <v>2089</v>
      </c>
      <c r="G1856" s="45" t="s">
        <v>2122</v>
      </c>
      <c r="H1856" s="45"/>
      <c r="I1856" s="45"/>
      <c r="J1856" s="45">
        <v>0.5</v>
      </c>
      <c r="K1856" s="45"/>
      <c r="L1856" s="45"/>
      <c r="M1856" s="45"/>
      <c r="N1856" s="45"/>
      <c r="O1856" s="45">
        <v>1693.0</v>
      </c>
    </row>
    <row r="1857" ht="14.25" hidden="1" customHeight="1">
      <c r="A1857" s="45" t="s">
        <v>38</v>
      </c>
      <c r="B1857" s="45" t="s">
        <v>483</v>
      </c>
      <c r="C1857" s="45"/>
      <c r="D1857" s="45" t="s">
        <v>2126</v>
      </c>
      <c r="E1857" s="45" t="s">
        <v>2076</v>
      </c>
      <c r="F1857" s="45" t="s">
        <v>2074</v>
      </c>
      <c r="G1857" s="45" t="s">
        <v>2149</v>
      </c>
      <c r="H1857" s="45"/>
      <c r="I1857" s="45"/>
      <c r="J1857" s="45">
        <v>0.027</v>
      </c>
      <c r="K1857" s="45"/>
      <c r="L1857" s="45"/>
      <c r="M1857" s="45"/>
      <c r="N1857" s="45"/>
      <c r="O1857" s="45">
        <v>2187.0</v>
      </c>
    </row>
    <row r="1858" ht="14.25" hidden="1" customHeight="1">
      <c r="A1858" s="47" t="s">
        <v>34</v>
      </c>
      <c r="B1858" s="47" t="s">
        <v>490</v>
      </c>
      <c r="C1858" s="47"/>
      <c r="D1858" s="47" t="s">
        <v>2120</v>
      </c>
      <c r="E1858" s="47" t="s">
        <v>2083</v>
      </c>
      <c r="F1858" s="47" t="s">
        <v>2089</v>
      </c>
      <c r="G1858" s="47" t="s">
        <v>2121</v>
      </c>
      <c r="H1858" s="47"/>
      <c r="I1858" s="47"/>
      <c r="J1858" s="47">
        <v>0.5</v>
      </c>
      <c r="K1858" s="47"/>
      <c r="L1858" s="47"/>
      <c r="M1858" s="47"/>
      <c r="N1858" s="47"/>
      <c r="O1858" s="47">
        <v>1694.0</v>
      </c>
    </row>
    <row r="1859" ht="14.25" hidden="1" customHeight="1">
      <c r="A1859" s="45" t="s">
        <v>34</v>
      </c>
      <c r="B1859" s="45" t="s">
        <v>490</v>
      </c>
      <c r="C1859" s="45"/>
      <c r="D1859" s="45" t="s">
        <v>2138</v>
      </c>
      <c r="E1859" s="45" t="s">
        <v>2139</v>
      </c>
      <c r="F1859" s="45" t="s">
        <v>2089</v>
      </c>
      <c r="G1859" s="45" t="s">
        <v>2171</v>
      </c>
      <c r="H1859" s="45">
        <v>1.0</v>
      </c>
      <c r="I1859" s="45">
        <v>10.0</v>
      </c>
      <c r="J1859" s="45">
        <v>0.57</v>
      </c>
      <c r="K1859" s="45"/>
      <c r="L1859" s="45"/>
      <c r="M1859" s="45">
        <v>0.49</v>
      </c>
      <c r="N1859" s="45"/>
      <c r="O1859" s="45">
        <v>1695.0</v>
      </c>
    </row>
    <row r="1860" ht="14.25" hidden="1" customHeight="1">
      <c r="A1860" s="47" t="s">
        <v>34</v>
      </c>
      <c r="B1860" s="47" t="s">
        <v>490</v>
      </c>
      <c r="C1860" s="47"/>
      <c r="D1860" s="47" t="s">
        <v>2138</v>
      </c>
      <c r="E1860" s="47" t="s">
        <v>2141</v>
      </c>
      <c r="F1860" s="47" t="s">
        <v>2089</v>
      </c>
      <c r="G1860" s="47" t="s">
        <v>2171</v>
      </c>
      <c r="H1860" s="47">
        <v>1.0</v>
      </c>
      <c r="I1860" s="47">
        <v>10.0</v>
      </c>
      <c r="J1860" s="47">
        <v>0.57</v>
      </c>
      <c r="K1860" s="47"/>
      <c r="L1860" s="47"/>
      <c r="M1860" s="47">
        <v>0.49</v>
      </c>
      <c r="N1860" s="47"/>
      <c r="O1860" s="47">
        <v>1696.0</v>
      </c>
    </row>
    <row r="1861" ht="14.25" hidden="1" customHeight="1">
      <c r="A1861" s="45" t="s">
        <v>34</v>
      </c>
      <c r="B1861" s="45" t="s">
        <v>490</v>
      </c>
      <c r="C1861" s="45"/>
      <c r="D1861" s="45" t="s">
        <v>2138</v>
      </c>
      <c r="E1861" s="45" t="s">
        <v>2142</v>
      </c>
      <c r="F1861" s="45" t="s">
        <v>2089</v>
      </c>
      <c r="G1861" s="45" t="s">
        <v>2171</v>
      </c>
      <c r="H1861" s="45">
        <v>1.0</v>
      </c>
      <c r="I1861" s="45">
        <v>10.0</v>
      </c>
      <c r="J1861" s="45">
        <v>0.57</v>
      </c>
      <c r="K1861" s="45"/>
      <c r="L1861" s="45"/>
      <c r="M1861" s="45">
        <v>0.49</v>
      </c>
      <c r="N1861" s="45"/>
      <c r="O1861" s="45">
        <v>1697.0</v>
      </c>
    </row>
    <row r="1862" ht="14.25" hidden="1" customHeight="1">
      <c r="A1862" s="47" t="s">
        <v>34</v>
      </c>
      <c r="B1862" s="47" t="s">
        <v>490</v>
      </c>
      <c r="C1862" s="47"/>
      <c r="D1862" s="47" t="s">
        <v>2138</v>
      </c>
      <c r="E1862" s="47" t="s">
        <v>2081</v>
      </c>
      <c r="F1862" s="47" t="s">
        <v>2089</v>
      </c>
      <c r="G1862" s="47" t="s">
        <v>2171</v>
      </c>
      <c r="H1862" s="47">
        <v>1.0</v>
      </c>
      <c r="I1862" s="47">
        <v>10.0</v>
      </c>
      <c r="J1862" s="47">
        <v>0.57</v>
      </c>
      <c r="K1862" s="47"/>
      <c r="L1862" s="47"/>
      <c r="M1862" s="47">
        <v>0.49</v>
      </c>
      <c r="N1862" s="47"/>
      <c r="O1862" s="47">
        <v>1698.0</v>
      </c>
    </row>
    <row r="1863" ht="14.25" hidden="1" customHeight="1">
      <c r="A1863" s="45" t="s">
        <v>34</v>
      </c>
      <c r="B1863" s="45" t="s">
        <v>490</v>
      </c>
      <c r="C1863" s="45"/>
      <c r="D1863" s="45" t="s">
        <v>2138</v>
      </c>
      <c r="E1863" s="45" t="s">
        <v>2139</v>
      </c>
      <c r="F1863" s="45" t="s">
        <v>2089</v>
      </c>
      <c r="G1863" s="45" t="s">
        <v>2171</v>
      </c>
      <c r="H1863" s="45">
        <v>10.001</v>
      </c>
      <c r="I1863" s="45">
        <v>20.0</v>
      </c>
      <c r="J1863" s="45">
        <v>0.57</v>
      </c>
      <c r="K1863" s="45"/>
      <c r="L1863" s="45"/>
      <c r="M1863" s="45">
        <v>0.49</v>
      </c>
      <c r="N1863" s="45"/>
      <c r="O1863" s="45">
        <v>1699.0</v>
      </c>
    </row>
    <row r="1864" ht="14.25" hidden="1" customHeight="1">
      <c r="A1864" s="47" t="s">
        <v>34</v>
      </c>
      <c r="B1864" s="47" t="s">
        <v>490</v>
      </c>
      <c r="C1864" s="47"/>
      <c r="D1864" s="47" t="s">
        <v>2138</v>
      </c>
      <c r="E1864" s="47" t="s">
        <v>2141</v>
      </c>
      <c r="F1864" s="47" t="s">
        <v>2089</v>
      </c>
      <c r="G1864" s="47" t="s">
        <v>2171</v>
      </c>
      <c r="H1864" s="47">
        <v>10.001</v>
      </c>
      <c r="I1864" s="47">
        <v>20.0</v>
      </c>
      <c r="J1864" s="47">
        <v>0.57</v>
      </c>
      <c r="K1864" s="47"/>
      <c r="L1864" s="47"/>
      <c r="M1864" s="47">
        <v>0.49</v>
      </c>
      <c r="N1864" s="47"/>
      <c r="O1864" s="47">
        <v>1700.0</v>
      </c>
    </row>
    <row r="1865" ht="14.25" hidden="1" customHeight="1">
      <c r="A1865" s="45" t="s">
        <v>34</v>
      </c>
      <c r="B1865" s="45" t="s">
        <v>490</v>
      </c>
      <c r="C1865" s="45"/>
      <c r="D1865" s="45" t="s">
        <v>2138</v>
      </c>
      <c r="E1865" s="45" t="s">
        <v>2142</v>
      </c>
      <c r="F1865" s="45" t="s">
        <v>2089</v>
      </c>
      <c r="G1865" s="45" t="s">
        <v>2171</v>
      </c>
      <c r="H1865" s="45">
        <v>10.001</v>
      </c>
      <c r="I1865" s="45">
        <v>20.0</v>
      </c>
      <c r="J1865" s="45">
        <v>0.57</v>
      </c>
      <c r="K1865" s="45"/>
      <c r="L1865" s="45"/>
      <c r="M1865" s="45">
        <v>0.49</v>
      </c>
      <c r="N1865" s="45"/>
      <c r="O1865" s="45">
        <v>1701.0</v>
      </c>
    </row>
    <row r="1866" ht="14.25" hidden="1" customHeight="1">
      <c r="A1866" s="47" t="s">
        <v>34</v>
      </c>
      <c r="B1866" s="47" t="s">
        <v>490</v>
      </c>
      <c r="C1866" s="47"/>
      <c r="D1866" s="47" t="s">
        <v>2138</v>
      </c>
      <c r="E1866" s="47" t="s">
        <v>2081</v>
      </c>
      <c r="F1866" s="47" t="s">
        <v>2089</v>
      </c>
      <c r="G1866" s="47" t="s">
        <v>2171</v>
      </c>
      <c r="H1866" s="47">
        <v>10.001</v>
      </c>
      <c r="I1866" s="47">
        <v>20.0</v>
      </c>
      <c r="J1866" s="47">
        <v>0.57</v>
      </c>
      <c r="K1866" s="47"/>
      <c r="L1866" s="47"/>
      <c r="M1866" s="47">
        <v>0.49</v>
      </c>
      <c r="N1866" s="47"/>
      <c r="O1866" s="47">
        <v>1702.0</v>
      </c>
    </row>
    <row r="1867" ht="14.25" hidden="1" customHeight="1">
      <c r="A1867" s="45" t="s">
        <v>34</v>
      </c>
      <c r="B1867" s="45" t="s">
        <v>490</v>
      </c>
      <c r="C1867" s="45"/>
      <c r="D1867" s="45" t="s">
        <v>2138</v>
      </c>
      <c r="E1867" s="45" t="s">
        <v>2139</v>
      </c>
      <c r="F1867" s="45" t="s">
        <v>2089</v>
      </c>
      <c r="G1867" s="45" t="s">
        <v>2171</v>
      </c>
      <c r="H1867" s="45">
        <v>20.001</v>
      </c>
      <c r="I1867" s="45">
        <v>30.0</v>
      </c>
      <c r="J1867" s="45">
        <v>0.57</v>
      </c>
      <c r="K1867" s="45"/>
      <c r="L1867" s="45"/>
      <c r="M1867" s="45">
        <v>0.49</v>
      </c>
      <c r="N1867" s="45"/>
      <c r="O1867" s="45">
        <v>1703.0</v>
      </c>
    </row>
    <row r="1868" ht="14.25" hidden="1" customHeight="1">
      <c r="A1868" s="47" t="s">
        <v>34</v>
      </c>
      <c r="B1868" s="47" t="s">
        <v>490</v>
      </c>
      <c r="C1868" s="47"/>
      <c r="D1868" s="47" t="s">
        <v>2138</v>
      </c>
      <c r="E1868" s="47" t="s">
        <v>2141</v>
      </c>
      <c r="F1868" s="47" t="s">
        <v>2089</v>
      </c>
      <c r="G1868" s="47" t="s">
        <v>2171</v>
      </c>
      <c r="H1868" s="47">
        <v>20.001</v>
      </c>
      <c r="I1868" s="47">
        <v>30.0</v>
      </c>
      <c r="J1868" s="47">
        <v>0.57</v>
      </c>
      <c r="K1868" s="47"/>
      <c r="L1868" s="47"/>
      <c r="M1868" s="47">
        <v>0.49</v>
      </c>
      <c r="N1868" s="47"/>
      <c r="O1868" s="47">
        <v>1704.0</v>
      </c>
    </row>
    <row r="1869" ht="14.25" hidden="1" customHeight="1">
      <c r="A1869" s="45" t="s">
        <v>34</v>
      </c>
      <c r="B1869" s="45" t="s">
        <v>490</v>
      </c>
      <c r="C1869" s="45"/>
      <c r="D1869" s="45" t="s">
        <v>2138</v>
      </c>
      <c r="E1869" s="45" t="s">
        <v>2142</v>
      </c>
      <c r="F1869" s="45" t="s">
        <v>2089</v>
      </c>
      <c r="G1869" s="45" t="s">
        <v>2171</v>
      </c>
      <c r="H1869" s="45">
        <v>20.001</v>
      </c>
      <c r="I1869" s="45">
        <v>30.0</v>
      </c>
      <c r="J1869" s="45">
        <v>0.57</v>
      </c>
      <c r="K1869" s="45"/>
      <c r="L1869" s="45"/>
      <c r="M1869" s="45">
        <v>0.49</v>
      </c>
      <c r="N1869" s="45"/>
      <c r="O1869" s="45">
        <v>1705.0</v>
      </c>
    </row>
    <row r="1870" ht="14.25" hidden="1" customHeight="1">
      <c r="A1870" s="47" t="s">
        <v>34</v>
      </c>
      <c r="B1870" s="47" t="s">
        <v>490</v>
      </c>
      <c r="C1870" s="47"/>
      <c r="D1870" s="47" t="s">
        <v>2138</v>
      </c>
      <c r="E1870" s="47" t="s">
        <v>2081</v>
      </c>
      <c r="F1870" s="47" t="s">
        <v>2089</v>
      </c>
      <c r="G1870" s="47" t="s">
        <v>2171</v>
      </c>
      <c r="H1870" s="47">
        <v>20.001</v>
      </c>
      <c r="I1870" s="47">
        <v>30.0</v>
      </c>
      <c r="J1870" s="47">
        <v>0.57</v>
      </c>
      <c r="K1870" s="47"/>
      <c r="L1870" s="47"/>
      <c r="M1870" s="47">
        <v>0.49</v>
      </c>
      <c r="N1870" s="47"/>
      <c r="O1870" s="47">
        <v>1706.0</v>
      </c>
    </row>
    <row r="1871" ht="14.25" hidden="1" customHeight="1">
      <c r="A1871" s="45" t="s">
        <v>34</v>
      </c>
      <c r="B1871" s="45" t="s">
        <v>490</v>
      </c>
      <c r="C1871" s="45"/>
      <c r="D1871" s="45" t="s">
        <v>2138</v>
      </c>
      <c r="E1871" s="45" t="s">
        <v>2139</v>
      </c>
      <c r="F1871" s="45" t="s">
        <v>2089</v>
      </c>
      <c r="G1871" s="45" t="s">
        <v>2171</v>
      </c>
      <c r="H1871" s="45">
        <v>30.001</v>
      </c>
      <c r="I1871" s="45">
        <v>40.0</v>
      </c>
      <c r="J1871" s="45">
        <v>0.57</v>
      </c>
      <c r="K1871" s="45"/>
      <c r="L1871" s="45"/>
      <c r="M1871" s="45">
        <v>0.49</v>
      </c>
      <c r="N1871" s="45"/>
      <c r="O1871" s="45">
        <v>1707.0</v>
      </c>
    </row>
    <row r="1872" ht="14.25" hidden="1" customHeight="1">
      <c r="A1872" s="47" t="s">
        <v>34</v>
      </c>
      <c r="B1872" s="47" t="s">
        <v>490</v>
      </c>
      <c r="C1872" s="47"/>
      <c r="D1872" s="47" t="s">
        <v>2138</v>
      </c>
      <c r="E1872" s="47" t="s">
        <v>2141</v>
      </c>
      <c r="F1872" s="47" t="s">
        <v>2089</v>
      </c>
      <c r="G1872" s="47" t="s">
        <v>2171</v>
      </c>
      <c r="H1872" s="47">
        <v>30.001</v>
      </c>
      <c r="I1872" s="47">
        <v>40.0</v>
      </c>
      <c r="J1872" s="47">
        <v>0.57</v>
      </c>
      <c r="K1872" s="47"/>
      <c r="L1872" s="47"/>
      <c r="M1872" s="47">
        <v>0.49</v>
      </c>
      <c r="N1872" s="47"/>
      <c r="O1872" s="47">
        <v>1708.0</v>
      </c>
    </row>
    <row r="1873" ht="14.25" hidden="1" customHeight="1">
      <c r="A1873" s="45" t="s">
        <v>34</v>
      </c>
      <c r="B1873" s="45" t="s">
        <v>490</v>
      </c>
      <c r="C1873" s="45"/>
      <c r="D1873" s="45" t="s">
        <v>2138</v>
      </c>
      <c r="E1873" s="45" t="s">
        <v>2142</v>
      </c>
      <c r="F1873" s="45" t="s">
        <v>2089</v>
      </c>
      <c r="G1873" s="45" t="s">
        <v>2171</v>
      </c>
      <c r="H1873" s="45">
        <v>30.001</v>
      </c>
      <c r="I1873" s="45">
        <v>40.0</v>
      </c>
      <c r="J1873" s="45">
        <v>0.57</v>
      </c>
      <c r="K1873" s="45"/>
      <c r="L1873" s="45"/>
      <c r="M1873" s="45">
        <v>0.49</v>
      </c>
      <c r="N1873" s="45"/>
      <c r="O1873" s="45">
        <v>1709.0</v>
      </c>
    </row>
    <row r="1874" ht="14.25" hidden="1" customHeight="1">
      <c r="A1874" s="47" t="s">
        <v>34</v>
      </c>
      <c r="B1874" s="47" t="s">
        <v>490</v>
      </c>
      <c r="C1874" s="47"/>
      <c r="D1874" s="47" t="s">
        <v>2138</v>
      </c>
      <c r="E1874" s="47" t="s">
        <v>2081</v>
      </c>
      <c r="F1874" s="47" t="s">
        <v>2089</v>
      </c>
      <c r="G1874" s="47" t="s">
        <v>2171</v>
      </c>
      <c r="H1874" s="47">
        <v>30.001</v>
      </c>
      <c r="I1874" s="47">
        <v>40.0</v>
      </c>
      <c r="J1874" s="47">
        <v>0.57</v>
      </c>
      <c r="K1874" s="47"/>
      <c r="L1874" s="47"/>
      <c r="M1874" s="47">
        <v>0.49</v>
      </c>
      <c r="N1874" s="47"/>
      <c r="O1874" s="47">
        <v>1710.0</v>
      </c>
    </row>
    <row r="1875" ht="14.25" hidden="1" customHeight="1">
      <c r="A1875" s="45" t="s">
        <v>34</v>
      </c>
      <c r="B1875" s="45" t="s">
        <v>490</v>
      </c>
      <c r="C1875" s="45"/>
      <c r="D1875" s="45" t="s">
        <v>2138</v>
      </c>
      <c r="E1875" s="45" t="s">
        <v>2139</v>
      </c>
      <c r="F1875" s="45" t="s">
        <v>2089</v>
      </c>
      <c r="G1875" s="45" t="s">
        <v>2153</v>
      </c>
      <c r="H1875" s="45">
        <v>40.001</v>
      </c>
      <c r="I1875" s="45">
        <v>100.0</v>
      </c>
      <c r="J1875" s="45">
        <v>0.46</v>
      </c>
      <c r="K1875" s="45"/>
      <c r="L1875" s="45"/>
      <c r="M1875" s="45">
        <v>0.36</v>
      </c>
      <c r="N1875" s="45"/>
      <c r="O1875" s="45">
        <v>1711.0</v>
      </c>
    </row>
    <row r="1876" ht="14.25" hidden="1" customHeight="1">
      <c r="A1876" s="47" t="s">
        <v>34</v>
      </c>
      <c r="B1876" s="47" t="s">
        <v>490</v>
      </c>
      <c r="C1876" s="47"/>
      <c r="D1876" s="47" t="s">
        <v>2138</v>
      </c>
      <c r="E1876" s="47" t="s">
        <v>2141</v>
      </c>
      <c r="F1876" s="47" t="s">
        <v>2089</v>
      </c>
      <c r="G1876" s="47" t="s">
        <v>2153</v>
      </c>
      <c r="H1876" s="47">
        <v>40.001</v>
      </c>
      <c r="I1876" s="47">
        <v>100.0</v>
      </c>
      <c r="J1876" s="47">
        <v>0.46</v>
      </c>
      <c r="K1876" s="47"/>
      <c r="L1876" s="47"/>
      <c r="M1876" s="47">
        <v>0.36</v>
      </c>
      <c r="N1876" s="47"/>
      <c r="O1876" s="47">
        <v>1712.0</v>
      </c>
    </row>
    <row r="1877" ht="14.25" hidden="1" customHeight="1">
      <c r="A1877" s="45" t="s">
        <v>34</v>
      </c>
      <c r="B1877" s="45" t="s">
        <v>490</v>
      </c>
      <c r="C1877" s="45"/>
      <c r="D1877" s="45" t="s">
        <v>2138</v>
      </c>
      <c r="E1877" s="45" t="s">
        <v>2142</v>
      </c>
      <c r="F1877" s="45" t="s">
        <v>2089</v>
      </c>
      <c r="G1877" s="45" t="s">
        <v>2153</v>
      </c>
      <c r="H1877" s="45">
        <v>40.001</v>
      </c>
      <c r="I1877" s="45">
        <v>100.0</v>
      </c>
      <c r="J1877" s="45">
        <v>0.46</v>
      </c>
      <c r="K1877" s="45"/>
      <c r="L1877" s="45"/>
      <c r="M1877" s="45">
        <v>0.36</v>
      </c>
      <c r="N1877" s="45"/>
      <c r="O1877" s="45">
        <v>1713.0</v>
      </c>
    </row>
    <row r="1878" ht="14.25" hidden="1" customHeight="1">
      <c r="A1878" s="47" t="s">
        <v>34</v>
      </c>
      <c r="B1878" s="47" t="s">
        <v>490</v>
      </c>
      <c r="C1878" s="47"/>
      <c r="D1878" s="47" t="s">
        <v>2138</v>
      </c>
      <c r="E1878" s="47" t="s">
        <v>2081</v>
      </c>
      <c r="F1878" s="47" t="s">
        <v>2089</v>
      </c>
      <c r="G1878" s="47" t="s">
        <v>2153</v>
      </c>
      <c r="H1878" s="47">
        <v>40.001</v>
      </c>
      <c r="I1878" s="47">
        <v>100.0</v>
      </c>
      <c r="J1878" s="47">
        <v>0.46</v>
      </c>
      <c r="K1878" s="47"/>
      <c r="L1878" s="47"/>
      <c r="M1878" s="47">
        <v>0.36</v>
      </c>
      <c r="N1878" s="47"/>
      <c r="O1878" s="47">
        <v>1714.0</v>
      </c>
    </row>
    <row r="1879" ht="14.25" hidden="1" customHeight="1">
      <c r="A1879" s="47" t="s">
        <v>38</v>
      </c>
      <c r="B1879" s="47" t="s">
        <v>483</v>
      </c>
      <c r="C1879" s="47"/>
      <c r="D1879" s="47" t="s">
        <v>2126</v>
      </c>
      <c r="E1879" s="47" t="s">
        <v>2088</v>
      </c>
      <c r="F1879" s="47" t="s">
        <v>2089</v>
      </c>
      <c r="G1879" s="47" t="s">
        <v>2157</v>
      </c>
      <c r="H1879" s="47"/>
      <c r="I1879" s="47"/>
      <c r="J1879" s="47">
        <v>0.048</v>
      </c>
      <c r="K1879" s="47"/>
      <c r="L1879" s="47"/>
      <c r="M1879" s="47"/>
      <c r="N1879" s="47"/>
      <c r="O1879" s="47">
        <v>2210.0</v>
      </c>
    </row>
    <row r="1880" ht="14.25" hidden="1" customHeight="1">
      <c r="A1880" s="47" t="s">
        <v>38</v>
      </c>
      <c r="B1880" s="47" t="s">
        <v>483</v>
      </c>
      <c r="C1880" s="47"/>
      <c r="D1880" s="47" t="s">
        <v>2126</v>
      </c>
      <c r="E1880" s="47" t="s">
        <v>2076</v>
      </c>
      <c r="F1880" s="47" t="s">
        <v>2089</v>
      </c>
      <c r="G1880" s="47" t="s">
        <v>2149</v>
      </c>
      <c r="H1880" s="47"/>
      <c r="I1880" s="47"/>
      <c r="J1880" s="47">
        <v>0.027</v>
      </c>
      <c r="K1880" s="47"/>
      <c r="L1880" s="47"/>
      <c r="M1880" s="47"/>
      <c r="N1880" s="47"/>
      <c r="O1880" s="47">
        <v>2212.0</v>
      </c>
    </row>
    <row r="1881" ht="14.25" hidden="1" customHeight="1">
      <c r="A1881" s="45" t="s">
        <v>38</v>
      </c>
      <c r="B1881" s="45" t="s">
        <v>490</v>
      </c>
      <c r="C1881" s="45"/>
      <c r="D1881" s="45" t="s">
        <v>2126</v>
      </c>
      <c r="E1881" s="45" t="s">
        <v>2101</v>
      </c>
      <c r="F1881" s="45" t="s">
        <v>2089</v>
      </c>
      <c r="G1881" s="45" t="s">
        <v>2143</v>
      </c>
      <c r="H1881" s="45"/>
      <c r="I1881" s="45"/>
      <c r="J1881" s="45">
        <v>0.065</v>
      </c>
      <c r="K1881" s="45"/>
      <c r="L1881" s="45"/>
      <c r="M1881" s="45"/>
      <c r="N1881" s="45"/>
      <c r="O1881" s="45">
        <v>2361.0</v>
      </c>
    </row>
    <row r="1882" ht="14.25" hidden="1" customHeight="1">
      <c r="A1882" s="45" t="s">
        <v>38</v>
      </c>
      <c r="B1882" s="45" t="s">
        <v>490</v>
      </c>
      <c r="C1882" s="45"/>
      <c r="D1882" s="45" t="s">
        <v>2128</v>
      </c>
      <c r="E1882" s="45" t="s">
        <v>2075</v>
      </c>
      <c r="F1882" s="45" t="s">
        <v>2089</v>
      </c>
      <c r="G1882" s="45" t="s">
        <v>2129</v>
      </c>
      <c r="H1882" s="45"/>
      <c r="I1882" s="45"/>
      <c r="J1882" s="45">
        <v>0.071</v>
      </c>
      <c r="K1882" s="45"/>
      <c r="L1882" s="45"/>
      <c r="M1882" s="45"/>
      <c r="N1882" s="45"/>
      <c r="O1882" s="45">
        <v>2363.0</v>
      </c>
    </row>
    <row r="1883" ht="14.25" hidden="1" customHeight="1">
      <c r="A1883" s="47" t="s">
        <v>38</v>
      </c>
      <c r="B1883" s="47" t="s">
        <v>490</v>
      </c>
      <c r="C1883" s="47"/>
      <c r="D1883" s="47" t="s">
        <v>2128</v>
      </c>
      <c r="E1883" s="47" t="s">
        <v>2101</v>
      </c>
      <c r="F1883" s="47" t="s">
        <v>2089</v>
      </c>
      <c r="G1883" s="47" t="s">
        <v>2130</v>
      </c>
      <c r="H1883" s="47"/>
      <c r="I1883" s="47"/>
      <c r="J1883" s="47">
        <v>0.057</v>
      </c>
      <c r="K1883" s="47"/>
      <c r="L1883" s="47"/>
      <c r="M1883" s="47"/>
      <c r="N1883" s="47"/>
      <c r="O1883" s="47">
        <v>2364.0</v>
      </c>
    </row>
    <row r="1884" ht="14.25" hidden="1" customHeight="1">
      <c r="A1884" s="45" t="s">
        <v>38</v>
      </c>
      <c r="B1884" s="45" t="s">
        <v>490</v>
      </c>
      <c r="C1884" s="45"/>
      <c r="D1884" s="45" t="s">
        <v>2128</v>
      </c>
      <c r="E1884" s="45" t="s">
        <v>2073</v>
      </c>
      <c r="F1884" s="45" t="s">
        <v>2089</v>
      </c>
      <c r="G1884" s="45" t="s">
        <v>2131</v>
      </c>
      <c r="H1884" s="45"/>
      <c r="I1884" s="45"/>
      <c r="J1884" s="45">
        <v>0.042</v>
      </c>
      <c r="K1884" s="45"/>
      <c r="L1884" s="45"/>
      <c r="M1884" s="45"/>
      <c r="N1884" s="45"/>
      <c r="O1884" s="45">
        <v>2365.0</v>
      </c>
    </row>
    <row r="1885" ht="14.25" hidden="1" customHeight="1">
      <c r="A1885" s="47" t="s">
        <v>38</v>
      </c>
      <c r="B1885" s="47" t="s">
        <v>490</v>
      </c>
      <c r="C1885" s="47"/>
      <c r="D1885" s="47" t="s">
        <v>2128</v>
      </c>
      <c r="E1885" s="47" t="s">
        <v>2090</v>
      </c>
      <c r="F1885" s="47" t="s">
        <v>2089</v>
      </c>
      <c r="G1885" s="47" t="s">
        <v>2132</v>
      </c>
      <c r="H1885" s="47"/>
      <c r="I1885" s="47"/>
      <c r="J1885" s="47">
        <v>0.051</v>
      </c>
      <c r="K1885" s="47"/>
      <c r="L1885" s="47"/>
      <c r="M1885" s="47"/>
      <c r="N1885" s="47"/>
      <c r="O1885" s="47">
        <v>2366.0</v>
      </c>
    </row>
    <row r="1886" ht="14.25" hidden="1" customHeight="1">
      <c r="A1886" s="45" t="s">
        <v>38</v>
      </c>
      <c r="B1886" s="45" t="s">
        <v>490</v>
      </c>
      <c r="C1886" s="45"/>
      <c r="D1886" s="45" t="s">
        <v>2133</v>
      </c>
      <c r="E1886" s="45" t="s">
        <v>2075</v>
      </c>
      <c r="F1886" s="45" t="s">
        <v>2089</v>
      </c>
      <c r="G1886" s="45" t="s">
        <v>2134</v>
      </c>
      <c r="H1886" s="45"/>
      <c r="I1886" s="45"/>
      <c r="J1886" s="45"/>
      <c r="K1886" s="45"/>
      <c r="L1886" s="45">
        <v>0.092</v>
      </c>
      <c r="M1886" s="45"/>
      <c r="N1886" s="45"/>
      <c r="O1886" s="45">
        <v>2367.0</v>
      </c>
    </row>
    <row r="1887" ht="14.25" hidden="1" customHeight="1">
      <c r="A1887" s="47" t="s">
        <v>38</v>
      </c>
      <c r="B1887" s="47" t="s">
        <v>490</v>
      </c>
      <c r="C1887" s="47"/>
      <c r="D1887" s="47" t="s">
        <v>2124</v>
      </c>
      <c r="E1887" s="47" t="s">
        <v>2075</v>
      </c>
      <c r="F1887" s="47" t="s">
        <v>2089</v>
      </c>
      <c r="G1887" s="47" t="s">
        <v>2125</v>
      </c>
      <c r="H1887" s="47"/>
      <c r="I1887" s="47"/>
      <c r="J1887" s="47">
        <v>0.051</v>
      </c>
      <c r="K1887" s="47"/>
      <c r="L1887" s="47"/>
      <c r="M1887" s="47"/>
      <c r="N1887" s="47"/>
      <c r="O1887" s="47">
        <v>2368.0</v>
      </c>
    </row>
    <row r="1888" ht="14.25" hidden="1" customHeight="1">
      <c r="A1888" s="45" t="s">
        <v>38</v>
      </c>
      <c r="B1888" s="45" t="s">
        <v>490</v>
      </c>
      <c r="C1888" s="45"/>
      <c r="D1888" s="45" t="s">
        <v>2124</v>
      </c>
      <c r="E1888" s="45" t="s">
        <v>2073</v>
      </c>
      <c r="F1888" s="45" t="s">
        <v>2089</v>
      </c>
      <c r="G1888" s="45"/>
      <c r="H1888" s="45"/>
      <c r="I1888" s="45"/>
      <c r="J1888" s="45">
        <v>0.032</v>
      </c>
      <c r="K1888" s="45"/>
      <c r="L1888" s="45"/>
      <c r="M1888" s="45"/>
      <c r="N1888" s="45"/>
      <c r="O1888" s="45">
        <v>2369.0</v>
      </c>
    </row>
    <row r="1889" ht="14.25" hidden="1" customHeight="1">
      <c r="A1889" s="47" t="s">
        <v>38</v>
      </c>
      <c r="B1889" s="47" t="s">
        <v>490</v>
      </c>
      <c r="C1889" s="47"/>
      <c r="D1889" s="47" t="s">
        <v>2124</v>
      </c>
      <c r="E1889" s="47" t="s">
        <v>2090</v>
      </c>
      <c r="F1889" s="47" t="s">
        <v>2089</v>
      </c>
      <c r="G1889" s="47"/>
      <c r="H1889" s="47"/>
      <c r="I1889" s="47"/>
      <c r="J1889" s="47">
        <v>0.033</v>
      </c>
      <c r="K1889" s="47"/>
      <c r="L1889" s="47"/>
      <c r="M1889" s="47"/>
      <c r="N1889" s="47"/>
      <c r="O1889" s="47">
        <v>2370.0</v>
      </c>
    </row>
    <row r="1890" ht="14.25" hidden="1" customHeight="1">
      <c r="A1890" s="45" t="s">
        <v>38</v>
      </c>
      <c r="B1890" s="45" t="s">
        <v>490</v>
      </c>
      <c r="C1890" s="45"/>
      <c r="D1890" s="45" t="s">
        <v>2135</v>
      </c>
      <c r="E1890" s="45" t="s">
        <v>2080</v>
      </c>
      <c r="F1890" s="45" t="s">
        <v>2089</v>
      </c>
      <c r="G1890" s="45" t="s">
        <v>2136</v>
      </c>
      <c r="H1890" s="45"/>
      <c r="I1890" s="45"/>
      <c r="J1890" s="45"/>
      <c r="K1890" s="45">
        <v>0.52</v>
      </c>
      <c r="L1890" s="45"/>
      <c r="M1890" s="45"/>
      <c r="N1890" s="45"/>
      <c r="O1890" s="45">
        <v>2371.0</v>
      </c>
    </row>
    <row r="1891" ht="14.25" hidden="1" customHeight="1">
      <c r="A1891" s="47" t="s">
        <v>38</v>
      </c>
      <c r="B1891" s="47" t="s">
        <v>490</v>
      </c>
      <c r="C1891" s="47"/>
      <c r="D1891" s="47" t="s">
        <v>2135</v>
      </c>
      <c r="E1891" s="47" t="s">
        <v>2137</v>
      </c>
      <c r="F1891" s="47" t="s">
        <v>2089</v>
      </c>
      <c r="G1891" s="47" t="s">
        <v>2136</v>
      </c>
      <c r="H1891" s="47"/>
      <c r="I1891" s="47"/>
      <c r="J1891" s="47"/>
      <c r="K1891" s="47">
        <v>0.688</v>
      </c>
      <c r="L1891" s="47"/>
      <c r="M1891" s="47"/>
      <c r="N1891" s="47"/>
      <c r="O1891" s="47">
        <v>2372.0</v>
      </c>
    </row>
    <row r="1892" ht="14.25" hidden="1" customHeight="1">
      <c r="A1892" s="45" t="s">
        <v>38</v>
      </c>
      <c r="B1892" s="45" t="s">
        <v>490</v>
      </c>
      <c r="C1892" s="45"/>
      <c r="D1892" s="45" t="s">
        <v>2120</v>
      </c>
      <c r="E1892" s="45" t="s">
        <v>2082</v>
      </c>
      <c r="F1892" s="45" t="s">
        <v>2089</v>
      </c>
      <c r="G1892" s="45" t="s">
        <v>2122</v>
      </c>
      <c r="H1892" s="45"/>
      <c r="I1892" s="45"/>
      <c r="J1892" s="45">
        <v>0.5</v>
      </c>
      <c r="K1892" s="45"/>
      <c r="L1892" s="45"/>
      <c r="M1892" s="45"/>
      <c r="N1892" s="45"/>
      <c r="O1892" s="45">
        <v>2373.0</v>
      </c>
    </row>
    <row r="1893" ht="14.25" hidden="1" customHeight="1">
      <c r="A1893" s="47" t="s">
        <v>38</v>
      </c>
      <c r="B1893" s="47" t="s">
        <v>490</v>
      </c>
      <c r="C1893" s="47"/>
      <c r="D1893" s="47" t="s">
        <v>2120</v>
      </c>
      <c r="E1893" s="47" t="s">
        <v>2083</v>
      </c>
      <c r="F1893" s="47" t="s">
        <v>2089</v>
      </c>
      <c r="G1893" s="47" t="s">
        <v>2121</v>
      </c>
      <c r="H1893" s="47"/>
      <c r="I1893" s="47"/>
      <c r="J1893" s="47">
        <v>0.5</v>
      </c>
      <c r="K1893" s="47"/>
      <c r="L1893" s="47"/>
      <c r="M1893" s="47"/>
      <c r="N1893" s="47"/>
      <c r="O1893" s="47">
        <v>2374.0</v>
      </c>
    </row>
    <row r="1894" ht="14.25" hidden="1" customHeight="1">
      <c r="A1894" s="45" t="s">
        <v>38</v>
      </c>
      <c r="B1894" s="45" t="s">
        <v>490</v>
      </c>
      <c r="C1894" s="45"/>
      <c r="D1894" s="45" t="s">
        <v>2138</v>
      </c>
      <c r="E1894" s="45" t="s">
        <v>2139</v>
      </c>
      <c r="F1894" s="45" t="s">
        <v>2089</v>
      </c>
      <c r="G1894" s="45" t="s">
        <v>2172</v>
      </c>
      <c r="H1894" s="45"/>
      <c r="I1894" s="45"/>
      <c r="J1894" s="45">
        <v>0.35</v>
      </c>
      <c r="K1894" s="45"/>
      <c r="L1894" s="45"/>
      <c r="M1894" s="45"/>
      <c r="N1894" s="45"/>
      <c r="O1894" s="45">
        <v>2375.0</v>
      </c>
    </row>
    <row r="1895" ht="14.25" hidden="1" customHeight="1">
      <c r="A1895" s="47" t="s">
        <v>38</v>
      </c>
      <c r="B1895" s="47" t="s">
        <v>490</v>
      </c>
      <c r="C1895" s="47"/>
      <c r="D1895" s="47" t="s">
        <v>2138</v>
      </c>
      <c r="E1895" s="47" t="s">
        <v>2141</v>
      </c>
      <c r="F1895" s="47" t="s">
        <v>2089</v>
      </c>
      <c r="G1895" s="47" t="s">
        <v>2155</v>
      </c>
      <c r="H1895" s="47"/>
      <c r="I1895" s="47"/>
      <c r="J1895" s="47">
        <v>0.4</v>
      </c>
      <c r="K1895" s="47"/>
      <c r="L1895" s="47"/>
      <c r="M1895" s="47"/>
      <c r="N1895" s="47"/>
      <c r="O1895" s="47">
        <v>2376.0</v>
      </c>
    </row>
    <row r="1896" ht="14.25" hidden="1" customHeight="1">
      <c r="A1896" s="45" t="s">
        <v>38</v>
      </c>
      <c r="B1896" s="45" t="s">
        <v>490</v>
      </c>
      <c r="C1896" s="45"/>
      <c r="D1896" s="45" t="s">
        <v>2138</v>
      </c>
      <c r="E1896" s="45" t="s">
        <v>2142</v>
      </c>
      <c r="F1896" s="45" t="s">
        <v>2089</v>
      </c>
      <c r="G1896" s="45" t="s">
        <v>2100</v>
      </c>
      <c r="H1896" s="45"/>
      <c r="I1896" s="45"/>
      <c r="J1896" s="45">
        <v>0.8</v>
      </c>
      <c r="K1896" s="45"/>
      <c r="L1896" s="45"/>
      <c r="M1896" s="45"/>
      <c r="N1896" s="45"/>
      <c r="O1896" s="45">
        <v>2377.0</v>
      </c>
    </row>
    <row r="1897" ht="14.25" hidden="1" customHeight="1">
      <c r="A1897" s="47" t="s">
        <v>38</v>
      </c>
      <c r="B1897" s="47" t="s">
        <v>490</v>
      </c>
      <c r="C1897" s="47"/>
      <c r="D1897" s="47" t="s">
        <v>2138</v>
      </c>
      <c r="E1897" s="47" t="s">
        <v>2081</v>
      </c>
      <c r="F1897" s="47" t="s">
        <v>2089</v>
      </c>
      <c r="G1897" s="47" t="s">
        <v>2153</v>
      </c>
      <c r="H1897" s="47"/>
      <c r="I1897" s="47"/>
      <c r="J1897" s="47">
        <v>0.45</v>
      </c>
      <c r="K1897" s="47"/>
      <c r="L1897" s="47"/>
      <c r="M1897" s="47"/>
      <c r="N1897" s="47"/>
      <c r="O1897" s="47">
        <v>2378.0</v>
      </c>
    </row>
    <row r="1898" ht="14.25" hidden="1" customHeight="1">
      <c r="A1898" s="45" t="s">
        <v>38</v>
      </c>
      <c r="B1898" s="45" t="s">
        <v>483</v>
      </c>
      <c r="C1898" s="45"/>
      <c r="D1898" s="45" t="s">
        <v>2126</v>
      </c>
      <c r="E1898" s="45" t="s">
        <v>2088</v>
      </c>
      <c r="F1898" s="45" t="s">
        <v>2102</v>
      </c>
      <c r="G1898" s="45" t="s">
        <v>2157</v>
      </c>
      <c r="H1898" s="45"/>
      <c r="I1898" s="45"/>
      <c r="J1898" s="45">
        <v>0.119</v>
      </c>
      <c r="K1898" s="45"/>
      <c r="L1898" s="45"/>
      <c r="M1898" s="45"/>
      <c r="N1898" s="45"/>
      <c r="O1898" s="45">
        <v>2235.0</v>
      </c>
    </row>
    <row r="1899" ht="14.25" hidden="1" customHeight="1">
      <c r="A1899" s="45" t="s">
        <v>38</v>
      </c>
      <c r="B1899" s="45" t="s">
        <v>483</v>
      </c>
      <c r="C1899" s="45"/>
      <c r="D1899" s="45" t="s">
        <v>2126</v>
      </c>
      <c r="E1899" s="45" t="s">
        <v>2076</v>
      </c>
      <c r="F1899" s="45" t="s">
        <v>2102</v>
      </c>
      <c r="G1899" s="45" t="s">
        <v>2149</v>
      </c>
      <c r="H1899" s="45"/>
      <c r="I1899" s="45"/>
      <c r="J1899" s="45">
        <v>0.053</v>
      </c>
      <c r="K1899" s="45"/>
      <c r="L1899" s="45"/>
      <c r="M1899" s="45"/>
      <c r="N1899" s="45"/>
      <c r="O1899" s="45">
        <v>2237.0</v>
      </c>
    </row>
    <row r="1900" ht="14.25" hidden="1" customHeight="1">
      <c r="A1900" s="47" t="s">
        <v>30</v>
      </c>
      <c r="B1900" s="47" t="s">
        <v>480</v>
      </c>
      <c r="C1900" s="47"/>
      <c r="D1900" s="47" t="s">
        <v>2128</v>
      </c>
      <c r="E1900" s="47" t="s">
        <v>2090</v>
      </c>
      <c r="F1900" s="47" t="s">
        <v>2089</v>
      </c>
      <c r="G1900" s="47" t="s">
        <v>2132</v>
      </c>
      <c r="H1900" s="47"/>
      <c r="I1900" s="47"/>
      <c r="J1900" s="47">
        <v>0.178</v>
      </c>
      <c r="K1900" s="47"/>
      <c r="L1900" s="47"/>
      <c r="M1900" s="47"/>
      <c r="N1900" s="47"/>
      <c r="O1900" s="47">
        <v>446.0</v>
      </c>
    </row>
    <row r="1901" ht="14.25" hidden="1" customHeight="1">
      <c r="A1901" s="45" t="s">
        <v>30</v>
      </c>
      <c r="B1901" s="45" t="s">
        <v>480</v>
      </c>
      <c r="C1901" s="45"/>
      <c r="D1901" s="45" t="s">
        <v>2124</v>
      </c>
      <c r="E1901" s="45" t="s">
        <v>2075</v>
      </c>
      <c r="F1901" s="45" t="s">
        <v>2089</v>
      </c>
      <c r="G1901" s="45" t="s">
        <v>2125</v>
      </c>
      <c r="H1901" s="45"/>
      <c r="I1901" s="45"/>
      <c r="J1901" s="45"/>
      <c r="K1901" s="45"/>
      <c r="L1901" s="45"/>
      <c r="M1901" s="45"/>
      <c r="N1901" s="45"/>
      <c r="O1901" s="45">
        <v>447.0</v>
      </c>
    </row>
    <row r="1902" ht="14.25" hidden="1" customHeight="1">
      <c r="A1902" s="47" t="s">
        <v>30</v>
      </c>
      <c r="B1902" s="47" t="s">
        <v>481</v>
      </c>
      <c r="C1902" s="47"/>
      <c r="D1902" s="47" t="s">
        <v>2128</v>
      </c>
      <c r="E1902" s="47" t="s">
        <v>2090</v>
      </c>
      <c r="F1902" s="47" t="s">
        <v>2089</v>
      </c>
      <c r="G1902" s="47" t="s">
        <v>2132</v>
      </c>
      <c r="H1902" s="47"/>
      <c r="I1902" s="47"/>
      <c r="J1902" s="47">
        <v>0.184</v>
      </c>
      <c r="K1902" s="47"/>
      <c r="L1902" s="47"/>
      <c r="M1902" s="47"/>
      <c r="N1902" s="47"/>
      <c r="O1902" s="47">
        <v>464.0</v>
      </c>
    </row>
    <row r="1903" ht="14.25" hidden="1" customHeight="1">
      <c r="A1903" s="45" t="s">
        <v>30</v>
      </c>
      <c r="B1903" s="45" t="s">
        <v>481</v>
      </c>
      <c r="C1903" s="45"/>
      <c r="D1903" s="45" t="s">
        <v>2124</v>
      </c>
      <c r="E1903" s="45" t="s">
        <v>2075</v>
      </c>
      <c r="F1903" s="45" t="s">
        <v>2089</v>
      </c>
      <c r="G1903" s="45" t="s">
        <v>2125</v>
      </c>
      <c r="H1903" s="45"/>
      <c r="I1903" s="45"/>
      <c r="J1903" s="45"/>
      <c r="K1903" s="45"/>
      <c r="L1903" s="45"/>
      <c r="M1903" s="45"/>
      <c r="N1903" s="45"/>
      <c r="O1903" s="45">
        <v>465.0</v>
      </c>
    </row>
    <row r="1904" ht="14.25" hidden="1" customHeight="1">
      <c r="A1904" s="47" t="s">
        <v>30</v>
      </c>
      <c r="B1904" s="47" t="s">
        <v>482</v>
      </c>
      <c r="C1904" s="47"/>
      <c r="D1904" s="47" t="s">
        <v>2128</v>
      </c>
      <c r="E1904" s="47" t="s">
        <v>2090</v>
      </c>
      <c r="F1904" s="47" t="s">
        <v>2089</v>
      </c>
      <c r="G1904" s="47" t="s">
        <v>2132</v>
      </c>
      <c r="H1904" s="47"/>
      <c r="I1904" s="47"/>
      <c r="J1904" s="47">
        <v>0.175</v>
      </c>
      <c r="K1904" s="47"/>
      <c r="L1904" s="47"/>
      <c r="M1904" s="47"/>
      <c r="N1904" s="47"/>
      <c r="O1904" s="47">
        <v>482.0</v>
      </c>
    </row>
    <row r="1905" ht="14.25" hidden="1" customHeight="1">
      <c r="A1905" s="45" t="s">
        <v>30</v>
      </c>
      <c r="B1905" s="45" t="s">
        <v>482</v>
      </c>
      <c r="C1905" s="45"/>
      <c r="D1905" s="45" t="s">
        <v>2124</v>
      </c>
      <c r="E1905" s="45" t="s">
        <v>2075</v>
      </c>
      <c r="F1905" s="45" t="s">
        <v>2089</v>
      </c>
      <c r="G1905" s="45" t="s">
        <v>2125</v>
      </c>
      <c r="H1905" s="45"/>
      <c r="I1905" s="45"/>
      <c r="J1905" s="45"/>
      <c r="K1905" s="45"/>
      <c r="L1905" s="45"/>
      <c r="M1905" s="45"/>
      <c r="N1905" s="45"/>
      <c r="O1905" s="45">
        <v>483.0</v>
      </c>
    </row>
    <row r="1906" ht="14.25" hidden="1" customHeight="1">
      <c r="A1906" s="47" t="s">
        <v>30</v>
      </c>
      <c r="B1906" s="47" t="s">
        <v>484</v>
      </c>
      <c r="C1906" s="47"/>
      <c r="D1906" s="47" t="s">
        <v>2128</v>
      </c>
      <c r="E1906" s="47" t="s">
        <v>2090</v>
      </c>
      <c r="F1906" s="47" t="s">
        <v>2089</v>
      </c>
      <c r="G1906" s="47" t="s">
        <v>2132</v>
      </c>
      <c r="H1906" s="47"/>
      <c r="I1906" s="47"/>
      <c r="J1906" s="47">
        <v>0.156</v>
      </c>
      <c r="K1906" s="47"/>
      <c r="L1906" s="47"/>
      <c r="M1906" s="47"/>
      <c r="N1906" s="47"/>
      <c r="O1906" s="47">
        <v>500.0</v>
      </c>
    </row>
    <row r="1907" ht="14.25" hidden="1" customHeight="1">
      <c r="A1907" s="45" t="s">
        <v>30</v>
      </c>
      <c r="B1907" s="45" t="s">
        <v>484</v>
      </c>
      <c r="C1907" s="45"/>
      <c r="D1907" s="45" t="s">
        <v>2124</v>
      </c>
      <c r="E1907" s="45" t="s">
        <v>2075</v>
      </c>
      <c r="F1907" s="45" t="s">
        <v>2089</v>
      </c>
      <c r="G1907" s="45" t="s">
        <v>2125</v>
      </c>
      <c r="H1907" s="45"/>
      <c r="I1907" s="45"/>
      <c r="J1907" s="45"/>
      <c r="K1907" s="45"/>
      <c r="L1907" s="45"/>
      <c r="M1907" s="45"/>
      <c r="N1907" s="45"/>
      <c r="O1907" s="45">
        <v>501.0</v>
      </c>
    </row>
    <row r="1908" ht="14.25" hidden="1" customHeight="1">
      <c r="A1908" s="47" t="s">
        <v>30</v>
      </c>
      <c r="B1908" s="47" t="s">
        <v>485</v>
      </c>
      <c r="C1908" s="47"/>
      <c r="D1908" s="47" t="s">
        <v>2128</v>
      </c>
      <c r="E1908" s="47" t="s">
        <v>2090</v>
      </c>
      <c r="F1908" s="47" t="s">
        <v>2089</v>
      </c>
      <c r="G1908" s="47" t="s">
        <v>2132</v>
      </c>
      <c r="H1908" s="47"/>
      <c r="I1908" s="47"/>
      <c r="J1908" s="47">
        <v>0.161</v>
      </c>
      <c r="K1908" s="47"/>
      <c r="L1908" s="47"/>
      <c r="M1908" s="47"/>
      <c r="N1908" s="47"/>
      <c r="O1908" s="47">
        <v>518.0</v>
      </c>
    </row>
    <row r="1909" ht="14.25" hidden="1" customHeight="1">
      <c r="A1909" s="45" t="s">
        <v>30</v>
      </c>
      <c r="B1909" s="45" t="s">
        <v>485</v>
      </c>
      <c r="C1909" s="45"/>
      <c r="D1909" s="45" t="s">
        <v>2124</v>
      </c>
      <c r="E1909" s="45" t="s">
        <v>2075</v>
      </c>
      <c r="F1909" s="45" t="s">
        <v>2089</v>
      </c>
      <c r="G1909" s="45" t="s">
        <v>2125</v>
      </c>
      <c r="H1909" s="45"/>
      <c r="I1909" s="45"/>
      <c r="J1909" s="45"/>
      <c r="K1909" s="45"/>
      <c r="L1909" s="45"/>
      <c r="M1909" s="45"/>
      <c r="N1909" s="45"/>
      <c r="O1909" s="45">
        <v>519.0</v>
      </c>
    </row>
    <row r="1910" ht="14.25" hidden="1" customHeight="1">
      <c r="A1910" s="47" t="s">
        <v>30</v>
      </c>
      <c r="B1910" s="47" t="s">
        <v>486</v>
      </c>
      <c r="C1910" s="47"/>
      <c r="D1910" s="47" t="s">
        <v>2128</v>
      </c>
      <c r="E1910" s="47" t="s">
        <v>2090</v>
      </c>
      <c r="F1910" s="47" t="s">
        <v>2089</v>
      </c>
      <c r="G1910" s="47" t="s">
        <v>2132</v>
      </c>
      <c r="H1910" s="47"/>
      <c r="I1910" s="47"/>
      <c r="J1910" s="47">
        <v>0.161</v>
      </c>
      <c r="K1910" s="47"/>
      <c r="L1910" s="47"/>
      <c r="M1910" s="47"/>
      <c r="N1910" s="47"/>
      <c r="O1910" s="47">
        <v>536.0</v>
      </c>
    </row>
    <row r="1911" ht="14.25" hidden="1" customHeight="1">
      <c r="A1911" s="45" t="s">
        <v>30</v>
      </c>
      <c r="B1911" s="45" t="s">
        <v>486</v>
      </c>
      <c r="C1911" s="45"/>
      <c r="D1911" s="45" t="s">
        <v>2124</v>
      </c>
      <c r="E1911" s="45" t="s">
        <v>2075</v>
      </c>
      <c r="F1911" s="45" t="s">
        <v>2089</v>
      </c>
      <c r="G1911" s="45" t="s">
        <v>2125</v>
      </c>
      <c r="H1911" s="45"/>
      <c r="I1911" s="45"/>
      <c r="J1911" s="45"/>
      <c r="K1911" s="45"/>
      <c r="L1911" s="45"/>
      <c r="M1911" s="45"/>
      <c r="N1911" s="45"/>
      <c r="O1911" s="45">
        <v>537.0</v>
      </c>
    </row>
    <row r="1912" ht="14.25" hidden="1" customHeight="1">
      <c r="A1912" s="47" t="s">
        <v>30</v>
      </c>
      <c r="B1912" s="47" t="s">
        <v>488</v>
      </c>
      <c r="C1912" s="47"/>
      <c r="D1912" s="47" t="s">
        <v>2128</v>
      </c>
      <c r="E1912" s="47" t="s">
        <v>2090</v>
      </c>
      <c r="F1912" s="47" t="s">
        <v>2089</v>
      </c>
      <c r="G1912" s="47" t="s">
        <v>2132</v>
      </c>
      <c r="H1912" s="47"/>
      <c r="I1912" s="47"/>
      <c r="J1912" s="47">
        <v>0.145</v>
      </c>
      <c r="K1912" s="47"/>
      <c r="L1912" s="47"/>
      <c r="M1912" s="47"/>
      <c r="N1912" s="47"/>
      <c r="O1912" s="47">
        <v>554.0</v>
      </c>
    </row>
    <row r="1913" ht="14.25" hidden="1" customHeight="1">
      <c r="A1913" s="45" t="s">
        <v>30</v>
      </c>
      <c r="B1913" s="45" t="s">
        <v>488</v>
      </c>
      <c r="C1913" s="45"/>
      <c r="D1913" s="45" t="s">
        <v>2124</v>
      </c>
      <c r="E1913" s="45" t="s">
        <v>2075</v>
      </c>
      <c r="F1913" s="45" t="s">
        <v>2089</v>
      </c>
      <c r="G1913" s="45" t="s">
        <v>2125</v>
      </c>
      <c r="H1913" s="45"/>
      <c r="I1913" s="45"/>
      <c r="J1913" s="45"/>
      <c r="K1913" s="45"/>
      <c r="L1913" s="45"/>
      <c r="M1913" s="45"/>
      <c r="N1913" s="45"/>
      <c r="O1913" s="45">
        <v>555.0</v>
      </c>
    </row>
    <row r="1914" ht="14.25" hidden="1" customHeight="1">
      <c r="A1914" s="47" t="s">
        <v>30</v>
      </c>
      <c r="B1914" s="47" t="s">
        <v>489</v>
      </c>
      <c r="C1914" s="47"/>
      <c r="D1914" s="47" t="s">
        <v>2128</v>
      </c>
      <c r="E1914" s="47" t="s">
        <v>2090</v>
      </c>
      <c r="F1914" s="47" t="s">
        <v>2089</v>
      </c>
      <c r="G1914" s="47" t="s">
        <v>2132</v>
      </c>
      <c r="H1914" s="47"/>
      <c r="I1914" s="47"/>
      <c r="J1914" s="47">
        <v>0.145</v>
      </c>
      <c r="K1914" s="47"/>
      <c r="L1914" s="47"/>
      <c r="M1914" s="47"/>
      <c r="N1914" s="47"/>
      <c r="O1914" s="47">
        <v>572.0</v>
      </c>
    </row>
    <row r="1915" ht="14.25" hidden="1" customHeight="1">
      <c r="A1915" s="45" t="s">
        <v>30</v>
      </c>
      <c r="B1915" s="45" t="s">
        <v>489</v>
      </c>
      <c r="C1915" s="45"/>
      <c r="D1915" s="45" t="s">
        <v>2124</v>
      </c>
      <c r="E1915" s="45" t="s">
        <v>2075</v>
      </c>
      <c r="F1915" s="45" t="s">
        <v>2089</v>
      </c>
      <c r="G1915" s="45" t="s">
        <v>2125</v>
      </c>
      <c r="H1915" s="45"/>
      <c r="I1915" s="45"/>
      <c r="J1915" s="45"/>
      <c r="K1915" s="45"/>
      <c r="L1915" s="45"/>
      <c r="M1915" s="45"/>
      <c r="N1915" s="45"/>
      <c r="O1915" s="45">
        <v>573.0</v>
      </c>
    </row>
    <row r="1916" ht="14.25" hidden="1" customHeight="1">
      <c r="A1916" s="47" t="s">
        <v>30</v>
      </c>
      <c r="B1916" s="47" t="s">
        <v>490</v>
      </c>
      <c r="C1916" s="47"/>
      <c r="D1916" s="47" t="s">
        <v>2128</v>
      </c>
      <c r="E1916" s="47" t="s">
        <v>2090</v>
      </c>
      <c r="F1916" s="47" t="s">
        <v>2089</v>
      </c>
      <c r="G1916" s="47" t="s">
        <v>2132</v>
      </c>
      <c r="H1916" s="47"/>
      <c r="I1916" s="47"/>
      <c r="J1916" s="47">
        <v>0.136</v>
      </c>
      <c r="K1916" s="47"/>
      <c r="L1916" s="47"/>
      <c r="M1916" s="47"/>
      <c r="N1916" s="47"/>
      <c r="O1916" s="47">
        <v>590.0</v>
      </c>
    </row>
    <row r="1917" ht="14.25" hidden="1" customHeight="1">
      <c r="A1917" s="45" t="s">
        <v>30</v>
      </c>
      <c r="B1917" s="45" t="s">
        <v>490</v>
      </c>
      <c r="C1917" s="45"/>
      <c r="D1917" s="45" t="s">
        <v>2124</v>
      </c>
      <c r="E1917" s="45" t="s">
        <v>2075</v>
      </c>
      <c r="F1917" s="45" t="s">
        <v>2089</v>
      </c>
      <c r="G1917" s="45" t="s">
        <v>2125</v>
      </c>
      <c r="H1917" s="45"/>
      <c r="I1917" s="45"/>
      <c r="J1917" s="45"/>
      <c r="K1917" s="45"/>
      <c r="L1917" s="45"/>
      <c r="M1917" s="45"/>
      <c r="N1917" s="45"/>
      <c r="O1917" s="45">
        <v>591.0</v>
      </c>
    </row>
    <row r="1918" ht="14.25" hidden="1" customHeight="1">
      <c r="A1918" s="47" t="s">
        <v>30</v>
      </c>
      <c r="B1918" s="47" t="s">
        <v>491</v>
      </c>
      <c r="C1918" s="47"/>
      <c r="D1918" s="47" t="s">
        <v>2128</v>
      </c>
      <c r="E1918" s="47" t="s">
        <v>2090</v>
      </c>
      <c r="F1918" s="47" t="s">
        <v>2089</v>
      </c>
      <c r="G1918" s="47" t="s">
        <v>2132</v>
      </c>
      <c r="H1918" s="47"/>
      <c r="I1918" s="47"/>
      <c r="J1918" s="47">
        <v>0.125</v>
      </c>
      <c r="K1918" s="47"/>
      <c r="L1918" s="47"/>
      <c r="M1918" s="47"/>
      <c r="N1918" s="47"/>
      <c r="O1918" s="47">
        <v>608.0</v>
      </c>
    </row>
    <row r="1919" ht="14.25" hidden="1" customHeight="1">
      <c r="A1919" s="45" t="s">
        <v>30</v>
      </c>
      <c r="B1919" s="45" t="s">
        <v>491</v>
      </c>
      <c r="C1919" s="45"/>
      <c r="D1919" s="45" t="s">
        <v>2124</v>
      </c>
      <c r="E1919" s="45" t="s">
        <v>2075</v>
      </c>
      <c r="F1919" s="45" t="s">
        <v>2089</v>
      </c>
      <c r="G1919" s="45" t="s">
        <v>2125</v>
      </c>
      <c r="H1919" s="45"/>
      <c r="I1919" s="45"/>
      <c r="J1919" s="45"/>
      <c r="K1919" s="45"/>
      <c r="L1919" s="45"/>
      <c r="M1919" s="45"/>
      <c r="N1919" s="45"/>
      <c r="O1919" s="45">
        <v>609.0</v>
      </c>
    </row>
    <row r="1920" ht="14.25" hidden="1" customHeight="1">
      <c r="A1920" s="47" t="s">
        <v>40</v>
      </c>
      <c r="B1920" s="47" t="s">
        <v>472</v>
      </c>
      <c r="C1920" s="47"/>
      <c r="D1920" s="47" t="s">
        <v>2135</v>
      </c>
      <c r="E1920" s="47" t="s">
        <v>2137</v>
      </c>
      <c r="F1920" s="47" t="s">
        <v>2074</v>
      </c>
      <c r="G1920" s="47" t="s">
        <v>2136</v>
      </c>
      <c r="H1920" s="47"/>
      <c r="I1920" s="47"/>
      <c r="J1920" s="47"/>
      <c r="K1920" s="47">
        <v>1.02</v>
      </c>
      <c r="L1920" s="47"/>
      <c r="M1920" s="47"/>
      <c r="N1920" s="47"/>
      <c r="O1920" s="47">
        <v>2572.0</v>
      </c>
    </row>
    <row r="1921" ht="14.25" hidden="1" customHeight="1">
      <c r="A1921" s="45" t="s">
        <v>40</v>
      </c>
      <c r="B1921" s="45" t="s">
        <v>472</v>
      </c>
      <c r="C1921" s="45"/>
      <c r="D1921" s="45" t="s">
        <v>2135</v>
      </c>
      <c r="E1921" s="45" t="s">
        <v>2137</v>
      </c>
      <c r="F1921" s="45" t="s">
        <v>2089</v>
      </c>
      <c r="G1921" s="45" t="s">
        <v>2136</v>
      </c>
      <c r="H1921" s="45"/>
      <c r="I1921" s="45"/>
      <c r="J1921" s="45"/>
      <c r="K1921" s="45">
        <v>1.02</v>
      </c>
      <c r="L1921" s="45"/>
      <c r="M1921" s="45"/>
      <c r="N1921" s="45"/>
      <c r="O1921" s="45">
        <v>2597.0</v>
      </c>
    </row>
    <row r="1922" ht="14.25" hidden="1" customHeight="1">
      <c r="A1922" s="45" t="s">
        <v>40</v>
      </c>
      <c r="B1922" s="45" t="s">
        <v>471</v>
      </c>
      <c r="C1922" s="45"/>
      <c r="D1922" s="45" t="s">
        <v>2126</v>
      </c>
      <c r="E1922" s="45" t="s">
        <v>2088</v>
      </c>
      <c r="F1922" s="45" t="s">
        <v>2102</v>
      </c>
      <c r="G1922" s="61" t="s">
        <v>2157</v>
      </c>
      <c r="H1922" s="45"/>
      <c r="I1922" s="45"/>
      <c r="J1922" s="45">
        <v>0.218</v>
      </c>
      <c r="K1922" s="45"/>
      <c r="L1922" s="45"/>
      <c r="M1922" s="45"/>
      <c r="N1922" s="45"/>
      <c r="O1922" s="45">
        <v>2535.0</v>
      </c>
    </row>
    <row r="1923" ht="14.25" hidden="1" customHeight="1">
      <c r="A1923" s="45" t="s">
        <v>40</v>
      </c>
      <c r="B1923" s="45" t="s">
        <v>471</v>
      </c>
      <c r="C1923" s="45"/>
      <c r="D1923" s="45" t="s">
        <v>2126</v>
      </c>
      <c r="E1923" s="45" t="s">
        <v>2076</v>
      </c>
      <c r="F1923" s="45" t="s">
        <v>2102</v>
      </c>
      <c r="G1923" s="45" t="s">
        <v>2149</v>
      </c>
      <c r="H1923" s="45"/>
      <c r="I1923" s="45"/>
      <c r="J1923" s="45">
        <v>0.081</v>
      </c>
      <c r="K1923" s="45"/>
      <c r="L1923" s="45"/>
      <c r="M1923" s="45"/>
      <c r="N1923" s="45"/>
      <c r="O1923" s="45">
        <v>2537.0</v>
      </c>
    </row>
    <row r="1924" ht="14.25" hidden="1" customHeight="1">
      <c r="A1924" s="47" t="s">
        <v>40</v>
      </c>
      <c r="B1924" s="47" t="s">
        <v>472</v>
      </c>
      <c r="C1924" s="47"/>
      <c r="D1924" s="47" t="s">
        <v>2135</v>
      </c>
      <c r="E1924" s="47" t="s">
        <v>2137</v>
      </c>
      <c r="F1924" s="47" t="s">
        <v>2102</v>
      </c>
      <c r="G1924" s="47" t="s">
        <v>2136</v>
      </c>
      <c r="H1924" s="47"/>
      <c r="I1924" s="47"/>
      <c r="J1924" s="47"/>
      <c r="K1924" s="47">
        <v>1.02</v>
      </c>
      <c r="L1924" s="47"/>
      <c r="M1924" s="47"/>
      <c r="N1924" s="47"/>
      <c r="O1924" s="47">
        <v>2622.0</v>
      </c>
    </row>
    <row r="1925" ht="14.25" hidden="1" customHeight="1">
      <c r="A1925" s="47" t="s">
        <v>34</v>
      </c>
      <c r="B1925" s="47" t="s">
        <v>491</v>
      </c>
      <c r="C1925" s="47"/>
      <c r="D1925" s="47" t="s">
        <v>2126</v>
      </c>
      <c r="E1925" s="47" t="s">
        <v>2101</v>
      </c>
      <c r="F1925" s="47" t="s">
        <v>2089</v>
      </c>
      <c r="G1925" s="47" t="s">
        <v>2143</v>
      </c>
      <c r="H1925" s="47"/>
      <c r="I1925" s="47"/>
      <c r="J1925" s="47">
        <v>0.049</v>
      </c>
      <c r="K1925" s="47"/>
      <c r="L1925" s="47"/>
      <c r="M1925" s="47"/>
      <c r="N1925" s="47"/>
      <c r="O1925" s="47">
        <v>1804.0</v>
      </c>
    </row>
    <row r="1926" ht="14.25" hidden="1" customHeight="1">
      <c r="A1926" s="47" t="s">
        <v>34</v>
      </c>
      <c r="B1926" s="47" t="s">
        <v>491</v>
      </c>
      <c r="C1926" s="47"/>
      <c r="D1926" s="47" t="s">
        <v>2128</v>
      </c>
      <c r="E1926" s="47" t="s">
        <v>2075</v>
      </c>
      <c r="F1926" s="47" t="s">
        <v>2089</v>
      </c>
      <c r="G1926" s="47" t="s">
        <v>2129</v>
      </c>
      <c r="H1926" s="47"/>
      <c r="I1926" s="47"/>
      <c r="J1926" s="47">
        <v>0.071</v>
      </c>
      <c r="K1926" s="47"/>
      <c r="L1926" s="47"/>
      <c r="M1926" s="47"/>
      <c r="N1926" s="47"/>
      <c r="O1926" s="47">
        <v>1806.0</v>
      </c>
    </row>
    <row r="1927" ht="14.25" hidden="1" customHeight="1">
      <c r="A1927" s="45" t="s">
        <v>34</v>
      </c>
      <c r="B1927" s="45" t="s">
        <v>491</v>
      </c>
      <c r="C1927" s="45"/>
      <c r="D1927" s="45" t="s">
        <v>2128</v>
      </c>
      <c r="E1927" s="45" t="s">
        <v>2101</v>
      </c>
      <c r="F1927" s="45" t="s">
        <v>2089</v>
      </c>
      <c r="G1927" s="45" t="s">
        <v>2130</v>
      </c>
      <c r="H1927" s="45"/>
      <c r="I1927" s="45"/>
      <c r="J1927" s="45">
        <v>0.057</v>
      </c>
      <c r="K1927" s="45"/>
      <c r="L1927" s="45"/>
      <c r="M1927" s="45"/>
      <c r="N1927" s="45"/>
      <c r="O1927" s="45">
        <v>1807.0</v>
      </c>
    </row>
    <row r="1928" ht="14.25" hidden="1" customHeight="1">
      <c r="A1928" s="47" t="s">
        <v>34</v>
      </c>
      <c r="B1928" s="47" t="s">
        <v>491</v>
      </c>
      <c r="C1928" s="47"/>
      <c r="D1928" s="47" t="s">
        <v>2128</v>
      </c>
      <c r="E1928" s="47" t="s">
        <v>2073</v>
      </c>
      <c r="F1928" s="47" t="s">
        <v>2089</v>
      </c>
      <c r="G1928" s="47" t="s">
        <v>2131</v>
      </c>
      <c r="H1928" s="47"/>
      <c r="I1928" s="47"/>
      <c r="J1928" s="47">
        <v>0.055</v>
      </c>
      <c r="K1928" s="47"/>
      <c r="L1928" s="47"/>
      <c r="M1928" s="47"/>
      <c r="N1928" s="47"/>
      <c r="O1928" s="47">
        <v>1808.0</v>
      </c>
    </row>
    <row r="1929" ht="14.25" hidden="1" customHeight="1">
      <c r="A1929" s="45" t="s">
        <v>34</v>
      </c>
      <c r="B1929" s="45" t="s">
        <v>491</v>
      </c>
      <c r="C1929" s="45"/>
      <c r="D1929" s="45" t="s">
        <v>2128</v>
      </c>
      <c r="E1929" s="45" t="s">
        <v>2090</v>
      </c>
      <c r="F1929" s="45" t="s">
        <v>2089</v>
      </c>
      <c r="G1929" s="45" t="s">
        <v>2132</v>
      </c>
      <c r="H1929" s="45"/>
      <c r="I1929" s="45"/>
      <c r="J1929" s="45">
        <v>0.051</v>
      </c>
      <c r="K1929" s="45"/>
      <c r="L1929" s="45"/>
      <c r="M1929" s="45"/>
      <c r="N1929" s="45"/>
      <c r="O1929" s="45">
        <v>1809.0</v>
      </c>
    </row>
    <row r="1930" ht="14.25" hidden="1" customHeight="1">
      <c r="A1930" s="47" t="s">
        <v>34</v>
      </c>
      <c r="B1930" s="47" t="s">
        <v>491</v>
      </c>
      <c r="C1930" s="47"/>
      <c r="D1930" s="47" t="s">
        <v>2133</v>
      </c>
      <c r="E1930" s="47" t="s">
        <v>2075</v>
      </c>
      <c r="F1930" s="47" t="s">
        <v>2089</v>
      </c>
      <c r="G1930" s="47" t="s">
        <v>2134</v>
      </c>
      <c r="H1930" s="47"/>
      <c r="I1930" s="47"/>
      <c r="J1930" s="47"/>
      <c r="K1930" s="47"/>
      <c r="L1930" s="47">
        <v>0.119</v>
      </c>
      <c r="M1930" s="47"/>
      <c r="N1930" s="47"/>
      <c r="O1930" s="47">
        <v>1810.0</v>
      </c>
    </row>
    <row r="1931" ht="14.25" hidden="1" customHeight="1">
      <c r="A1931" s="45" t="s">
        <v>34</v>
      </c>
      <c r="B1931" s="45" t="s">
        <v>491</v>
      </c>
      <c r="C1931" s="45"/>
      <c r="D1931" s="45" t="s">
        <v>2124</v>
      </c>
      <c r="E1931" s="45" t="s">
        <v>2075</v>
      </c>
      <c r="F1931" s="45" t="s">
        <v>2089</v>
      </c>
      <c r="G1931" s="45" t="s">
        <v>2125</v>
      </c>
      <c r="H1931" s="45"/>
      <c r="I1931" s="45"/>
      <c r="J1931" s="45">
        <v>0.057</v>
      </c>
      <c r="K1931" s="45"/>
      <c r="L1931" s="45"/>
      <c r="M1931" s="45"/>
      <c r="N1931" s="45"/>
      <c r="O1931" s="45">
        <v>1811.0</v>
      </c>
    </row>
    <row r="1932" ht="14.25" hidden="1" customHeight="1">
      <c r="A1932" s="47" t="s">
        <v>34</v>
      </c>
      <c r="B1932" s="47" t="s">
        <v>491</v>
      </c>
      <c r="C1932" s="47"/>
      <c r="D1932" s="47" t="s">
        <v>2124</v>
      </c>
      <c r="E1932" s="47" t="s">
        <v>2073</v>
      </c>
      <c r="F1932" s="47" t="s">
        <v>2089</v>
      </c>
      <c r="G1932" s="47"/>
      <c r="H1932" s="47"/>
      <c r="I1932" s="47"/>
      <c r="J1932" s="47">
        <v>0.032</v>
      </c>
      <c r="K1932" s="47"/>
      <c r="L1932" s="47"/>
      <c r="M1932" s="47"/>
      <c r="N1932" s="47"/>
      <c r="O1932" s="47">
        <v>1812.0</v>
      </c>
    </row>
    <row r="1933" ht="14.25" hidden="1" customHeight="1">
      <c r="A1933" s="45" t="s">
        <v>34</v>
      </c>
      <c r="B1933" s="45" t="s">
        <v>491</v>
      </c>
      <c r="C1933" s="45"/>
      <c r="D1933" s="45" t="s">
        <v>2124</v>
      </c>
      <c r="E1933" s="45" t="s">
        <v>2090</v>
      </c>
      <c r="F1933" s="45" t="s">
        <v>2089</v>
      </c>
      <c r="G1933" s="45"/>
      <c r="H1933" s="45"/>
      <c r="I1933" s="45"/>
      <c r="J1933" s="45">
        <v>0.033</v>
      </c>
      <c r="K1933" s="45"/>
      <c r="L1933" s="45"/>
      <c r="M1933" s="45"/>
      <c r="N1933" s="45"/>
      <c r="O1933" s="45">
        <v>1813.0</v>
      </c>
    </row>
    <row r="1934" ht="14.25" hidden="1" customHeight="1">
      <c r="A1934" s="47" t="s">
        <v>34</v>
      </c>
      <c r="B1934" s="47" t="s">
        <v>491</v>
      </c>
      <c r="C1934" s="47"/>
      <c r="D1934" s="47" t="s">
        <v>2135</v>
      </c>
      <c r="E1934" s="47" t="s">
        <v>2080</v>
      </c>
      <c r="F1934" s="47" t="s">
        <v>2089</v>
      </c>
      <c r="G1934" s="47" t="s">
        <v>2136</v>
      </c>
      <c r="H1934" s="47"/>
      <c r="I1934" s="47"/>
      <c r="J1934" s="47"/>
      <c r="K1934" s="47">
        <v>0.52</v>
      </c>
      <c r="L1934" s="47"/>
      <c r="M1934" s="47"/>
      <c r="N1934" s="47"/>
      <c r="O1934" s="47">
        <v>1814.0</v>
      </c>
    </row>
    <row r="1935" ht="14.25" hidden="1" customHeight="1">
      <c r="A1935" s="45" t="s">
        <v>34</v>
      </c>
      <c r="B1935" s="45" t="s">
        <v>491</v>
      </c>
      <c r="C1935" s="45"/>
      <c r="D1935" s="45" t="s">
        <v>2135</v>
      </c>
      <c r="E1935" s="45" t="s">
        <v>2137</v>
      </c>
      <c r="F1935" s="45" t="s">
        <v>2089</v>
      </c>
      <c r="G1935" s="45" t="s">
        <v>2136</v>
      </c>
      <c r="H1935" s="45"/>
      <c r="I1935" s="45"/>
      <c r="J1935" s="45"/>
      <c r="K1935" s="45">
        <v>0.78</v>
      </c>
      <c r="L1935" s="45"/>
      <c r="M1935" s="45"/>
      <c r="N1935" s="45"/>
      <c r="O1935" s="45">
        <v>1815.0</v>
      </c>
    </row>
    <row r="1936" ht="14.25" hidden="1" customHeight="1">
      <c r="A1936" s="47" t="s">
        <v>34</v>
      </c>
      <c r="B1936" s="47" t="s">
        <v>491</v>
      </c>
      <c r="C1936" s="47"/>
      <c r="D1936" s="47" t="s">
        <v>2120</v>
      </c>
      <c r="E1936" s="47" t="s">
        <v>2082</v>
      </c>
      <c r="F1936" s="47" t="s">
        <v>2089</v>
      </c>
      <c r="G1936" s="47" t="s">
        <v>2122</v>
      </c>
      <c r="H1936" s="47"/>
      <c r="I1936" s="47"/>
      <c r="J1936" s="47">
        <v>0.5</v>
      </c>
      <c r="K1936" s="47"/>
      <c r="L1936" s="47"/>
      <c r="M1936" s="47"/>
      <c r="N1936" s="47"/>
      <c r="O1936" s="47">
        <v>1816.0</v>
      </c>
    </row>
    <row r="1937" ht="14.25" hidden="1" customHeight="1">
      <c r="A1937" s="45" t="s">
        <v>34</v>
      </c>
      <c r="B1937" s="45" t="s">
        <v>491</v>
      </c>
      <c r="C1937" s="45"/>
      <c r="D1937" s="45" t="s">
        <v>2120</v>
      </c>
      <c r="E1937" s="45" t="s">
        <v>2083</v>
      </c>
      <c r="F1937" s="45" t="s">
        <v>2089</v>
      </c>
      <c r="G1937" s="45" t="s">
        <v>2121</v>
      </c>
      <c r="H1937" s="45"/>
      <c r="I1937" s="45"/>
      <c r="J1937" s="45">
        <v>0.5</v>
      </c>
      <c r="K1937" s="45"/>
      <c r="L1937" s="45"/>
      <c r="M1937" s="45"/>
      <c r="N1937" s="45"/>
      <c r="O1937" s="45">
        <v>1817.0</v>
      </c>
    </row>
    <row r="1938" ht="14.25" hidden="1" customHeight="1">
      <c r="A1938" s="47" t="s">
        <v>34</v>
      </c>
      <c r="B1938" s="47" t="s">
        <v>491</v>
      </c>
      <c r="C1938" s="47"/>
      <c r="D1938" s="47" t="s">
        <v>2138</v>
      </c>
      <c r="E1938" s="47" t="s">
        <v>2139</v>
      </c>
      <c r="F1938" s="47" t="s">
        <v>2089</v>
      </c>
      <c r="G1938" s="47" t="s">
        <v>2173</v>
      </c>
      <c r="H1938" s="47">
        <v>1.0</v>
      </c>
      <c r="I1938" s="47">
        <v>10.0</v>
      </c>
      <c r="J1938" s="47">
        <v>0.46</v>
      </c>
      <c r="K1938" s="47"/>
      <c r="L1938" s="47"/>
      <c r="M1938" s="47"/>
      <c r="N1938" s="47"/>
      <c r="O1938" s="47">
        <v>1818.0</v>
      </c>
    </row>
    <row r="1939" ht="14.25" hidden="1" customHeight="1">
      <c r="A1939" s="45" t="s">
        <v>34</v>
      </c>
      <c r="B1939" s="45" t="s">
        <v>491</v>
      </c>
      <c r="C1939" s="45"/>
      <c r="D1939" s="45" t="s">
        <v>2138</v>
      </c>
      <c r="E1939" s="45" t="s">
        <v>2141</v>
      </c>
      <c r="F1939" s="45" t="s">
        <v>2089</v>
      </c>
      <c r="G1939" s="45" t="s">
        <v>2173</v>
      </c>
      <c r="H1939" s="45">
        <v>1.0</v>
      </c>
      <c r="I1939" s="45">
        <v>10.0</v>
      </c>
      <c r="J1939" s="45">
        <v>0.46</v>
      </c>
      <c r="K1939" s="45"/>
      <c r="L1939" s="45"/>
      <c r="M1939" s="45"/>
      <c r="N1939" s="45"/>
      <c r="O1939" s="45">
        <v>1819.0</v>
      </c>
    </row>
    <row r="1940" ht="14.25" hidden="1" customHeight="1">
      <c r="A1940" s="47" t="s">
        <v>34</v>
      </c>
      <c r="B1940" s="47" t="s">
        <v>491</v>
      </c>
      <c r="C1940" s="47"/>
      <c r="D1940" s="47" t="s">
        <v>2138</v>
      </c>
      <c r="E1940" s="47" t="s">
        <v>2142</v>
      </c>
      <c r="F1940" s="47" t="s">
        <v>2089</v>
      </c>
      <c r="G1940" s="47" t="s">
        <v>2173</v>
      </c>
      <c r="H1940" s="47">
        <v>1.0</v>
      </c>
      <c r="I1940" s="47">
        <v>10.0</v>
      </c>
      <c r="J1940" s="47">
        <v>0.46</v>
      </c>
      <c r="K1940" s="47"/>
      <c r="L1940" s="47"/>
      <c r="M1940" s="47"/>
      <c r="N1940" s="47"/>
      <c r="O1940" s="47">
        <v>1820.0</v>
      </c>
    </row>
    <row r="1941" ht="14.25" hidden="1" customHeight="1">
      <c r="A1941" s="45" t="s">
        <v>34</v>
      </c>
      <c r="B1941" s="45" t="s">
        <v>491</v>
      </c>
      <c r="C1941" s="45"/>
      <c r="D1941" s="45" t="s">
        <v>2138</v>
      </c>
      <c r="E1941" s="45" t="s">
        <v>2081</v>
      </c>
      <c r="F1941" s="45" t="s">
        <v>2089</v>
      </c>
      <c r="G1941" s="45" t="s">
        <v>2173</v>
      </c>
      <c r="H1941" s="45">
        <v>1.0</v>
      </c>
      <c r="I1941" s="45">
        <v>10.0</v>
      </c>
      <c r="J1941" s="45">
        <v>0.46</v>
      </c>
      <c r="K1941" s="45"/>
      <c r="L1941" s="45"/>
      <c r="M1941" s="45"/>
      <c r="N1941" s="45"/>
      <c r="O1941" s="45">
        <v>1821.0</v>
      </c>
    </row>
    <row r="1942" ht="14.25" hidden="1" customHeight="1">
      <c r="A1942" s="47" t="s">
        <v>34</v>
      </c>
      <c r="B1942" s="47" t="s">
        <v>491</v>
      </c>
      <c r="C1942" s="47"/>
      <c r="D1942" s="47" t="s">
        <v>2138</v>
      </c>
      <c r="E1942" s="47" t="s">
        <v>2139</v>
      </c>
      <c r="F1942" s="47" t="s">
        <v>2089</v>
      </c>
      <c r="G1942" s="47" t="s">
        <v>2173</v>
      </c>
      <c r="H1942" s="47">
        <v>10.001</v>
      </c>
      <c r="I1942" s="47">
        <v>20.0</v>
      </c>
      <c r="J1942" s="47">
        <v>0.46</v>
      </c>
      <c r="K1942" s="47"/>
      <c r="L1942" s="47"/>
      <c r="M1942" s="47"/>
      <c r="N1942" s="47"/>
      <c r="O1942" s="47">
        <v>1822.0</v>
      </c>
    </row>
    <row r="1943" ht="14.25" hidden="1" customHeight="1">
      <c r="A1943" s="45" t="s">
        <v>40</v>
      </c>
      <c r="B1943" s="45" t="s">
        <v>472</v>
      </c>
      <c r="C1943" s="45"/>
      <c r="D1943" s="45" t="s">
        <v>2135</v>
      </c>
      <c r="E1943" s="45" t="s">
        <v>2080</v>
      </c>
      <c r="F1943" s="45" t="s">
        <v>2074</v>
      </c>
      <c r="G1943" s="45" t="s">
        <v>2136</v>
      </c>
      <c r="H1943" s="45"/>
      <c r="I1943" s="45"/>
      <c r="J1943" s="45"/>
      <c r="K1943" s="45">
        <v>0.73</v>
      </c>
      <c r="L1943" s="45"/>
      <c r="M1943" s="45"/>
      <c r="N1943" s="45"/>
      <c r="O1943" s="45">
        <v>2571.0</v>
      </c>
    </row>
    <row r="1944" ht="14.25" hidden="1" customHeight="1">
      <c r="A1944" s="45" t="s">
        <v>34</v>
      </c>
      <c r="B1944" s="45" t="s">
        <v>491</v>
      </c>
      <c r="C1944" s="45"/>
      <c r="D1944" s="45" t="s">
        <v>2138</v>
      </c>
      <c r="E1944" s="45" t="s">
        <v>2141</v>
      </c>
      <c r="F1944" s="45" t="s">
        <v>2089</v>
      </c>
      <c r="G1944" s="45" t="s">
        <v>2173</v>
      </c>
      <c r="H1944" s="45">
        <v>10.001</v>
      </c>
      <c r="I1944" s="45">
        <v>20.0</v>
      </c>
      <c r="J1944" s="45">
        <v>0.46</v>
      </c>
      <c r="K1944" s="45"/>
      <c r="L1944" s="45"/>
      <c r="M1944" s="45"/>
      <c r="N1944" s="45"/>
      <c r="O1944" s="45">
        <v>1823.0</v>
      </c>
    </row>
    <row r="1945" ht="14.25" hidden="1" customHeight="1">
      <c r="A1945" s="45" t="s">
        <v>40</v>
      </c>
      <c r="B1945" s="45" t="s">
        <v>475</v>
      </c>
      <c r="C1945" s="45"/>
      <c r="D1945" s="45" t="s">
        <v>2126</v>
      </c>
      <c r="E1945" s="45" t="s">
        <v>2088</v>
      </c>
      <c r="F1945" s="45" t="s">
        <v>2102</v>
      </c>
      <c r="G1945" s="61" t="s">
        <v>2157</v>
      </c>
      <c r="H1945" s="45"/>
      <c r="I1945" s="45"/>
      <c r="J1945" s="45">
        <v>0.173</v>
      </c>
      <c r="K1945" s="45"/>
      <c r="L1945" s="45"/>
      <c r="M1945" s="45"/>
      <c r="N1945" s="45"/>
      <c r="O1945" s="45">
        <v>2685.0</v>
      </c>
    </row>
    <row r="1946" ht="14.25" hidden="1" customHeight="1">
      <c r="A1946" s="47" t="s">
        <v>34</v>
      </c>
      <c r="B1946" s="47" t="s">
        <v>491</v>
      </c>
      <c r="C1946" s="47"/>
      <c r="D1946" s="47" t="s">
        <v>2138</v>
      </c>
      <c r="E1946" s="47" t="s">
        <v>2142</v>
      </c>
      <c r="F1946" s="47" t="s">
        <v>2089</v>
      </c>
      <c r="G1946" s="47" t="s">
        <v>2173</v>
      </c>
      <c r="H1946" s="47">
        <v>10.001</v>
      </c>
      <c r="I1946" s="47">
        <v>20.0</v>
      </c>
      <c r="J1946" s="47">
        <v>0.46</v>
      </c>
      <c r="K1946" s="47"/>
      <c r="L1946" s="47"/>
      <c r="M1946" s="47"/>
      <c r="N1946" s="47"/>
      <c r="O1946" s="47">
        <v>1824.0</v>
      </c>
    </row>
    <row r="1947" ht="14.25" hidden="1" customHeight="1">
      <c r="A1947" s="45" t="s">
        <v>34</v>
      </c>
      <c r="B1947" s="45" t="s">
        <v>491</v>
      </c>
      <c r="C1947" s="45"/>
      <c r="D1947" s="45" t="s">
        <v>2138</v>
      </c>
      <c r="E1947" s="45" t="s">
        <v>2081</v>
      </c>
      <c r="F1947" s="45" t="s">
        <v>2089</v>
      </c>
      <c r="G1947" s="45" t="s">
        <v>2173</v>
      </c>
      <c r="H1947" s="45">
        <v>10.001</v>
      </c>
      <c r="I1947" s="45">
        <v>20.0</v>
      </c>
      <c r="J1947" s="45">
        <v>0.46</v>
      </c>
      <c r="K1947" s="45"/>
      <c r="L1947" s="45"/>
      <c r="M1947" s="45"/>
      <c r="N1947" s="45"/>
      <c r="O1947" s="45">
        <v>1825.0</v>
      </c>
    </row>
    <row r="1948" ht="14.25" hidden="1" customHeight="1">
      <c r="A1948" s="47" t="s">
        <v>34</v>
      </c>
      <c r="B1948" s="47" t="s">
        <v>491</v>
      </c>
      <c r="C1948" s="47"/>
      <c r="D1948" s="47" t="s">
        <v>2138</v>
      </c>
      <c r="E1948" s="47" t="s">
        <v>2139</v>
      </c>
      <c r="F1948" s="47" t="s">
        <v>2089</v>
      </c>
      <c r="G1948" s="47" t="s">
        <v>2173</v>
      </c>
      <c r="H1948" s="47">
        <v>20.001</v>
      </c>
      <c r="I1948" s="47">
        <v>30.0</v>
      </c>
      <c r="J1948" s="47">
        <v>0.46</v>
      </c>
      <c r="K1948" s="47"/>
      <c r="L1948" s="47"/>
      <c r="M1948" s="47"/>
      <c r="N1948" s="47"/>
      <c r="O1948" s="47">
        <v>1826.0</v>
      </c>
    </row>
    <row r="1949" ht="14.25" hidden="1" customHeight="1">
      <c r="A1949" s="45" t="s">
        <v>34</v>
      </c>
      <c r="B1949" s="45" t="s">
        <v>491</v>
      </c>
      <c r="C1949" s="45"/>
      <c r="D1949" s="45" t="s">
        <v>2138</v>
      </c>
      <c r="E1949" s="45" t="s">
        <v>2141</v>
      </c>
      <c r="F1949" s="45" t="s">
        <v>2089</v>
      </c>
      <c r="G1949" s="45" t="s">
        <v>2173</v>
      </c>
      <c r="H1949" s="45">
        <v>20.001</v>
      </c>
      <c r="I1949" s="45">
        <v>30.0</v>
      </c>
      <c r="J1949" s="45">
        <v>0.46</v>
      </c>
      <c r="K1949" s="45"/>
      <c r="L1949" s="45"/>
      <c r="M1949" s="45"/>
      <c r="N1949" s="45"/>
      <c r="O1949" s="45">
        <v>1827.0</v>
      </c>
    </row>
    <row r="1950" ht="14.25" hidden="1" customHeight="1">
      <c r="A1950" s="47" t="s">
        <v>34</v>
      </c>
      <c r="B1950" s="47" t="s">
        <v>491</v>
      </c>
      <c r="C1950" s="47"/>
      <c r="D1950" s="47" t="s">
        <v>2138</v>
      </c>
      <c r="E1950" s="47" t="s">
        <v>2142</v>
      </c>
      <c r="F1950" s="47" t="s">
        <v>2089</v>
      </c>
      <c r="G1950" s="47" t="s">
        <v>2173</v>
      </c>
      <c r="H1950" s="47">
        <v>20.001</v>
      </c>
      <c r="I1950" s="47">
        <v>30.0</v>
      </c>
      <c r="J1950" s="47">
        <v>0.46</v>
      </c>
      <c r="K1950" s="47"/>
      <c r="L1950" s="47"/>
      <c r="M1950" s="47"/>
      <c r="N1950" s="47"/>
      <c r="O1950" s="47">
        <v>1828.0</v>
      </c>
    </row>
    <row r="1951" ht="14.25" hidden="1" customHeight="1">
      <c r="A1951" s="45" t="s">
        <v>34</v>
      </c>
      <c r="B1951" s="45" t="s">
        <v>491</v>
      </c>
      <c r="C1951" s="45"/>
      <c r="D1951" s="45" t="s">
        <v>2138</v>
      </c>
      <c r="E1951" s="45" t="s">
        <v>2081</v>
      </c>
      <c r="F1951" s="45" t="s">
        <v>2089</v>
      </c>
      <c r="G1951" s="45" t="s">
        <v>2173</v>
      </c>
      <c r="H1951" s="45">
        <v>20.001</v>
      </c>
      <c r="I1951" s="45">
        <v>30.0</v>
      </c>
      <c r="J1951" s="45">
        <v>0.46</v>
      </c>
      <c r="K1951" s="45"/>
      <c r="L1951" s="45"/>
      <c r="M1951" s="45"/>
      <c r="N1951" s="45"/>
      <c r="O1951" s="45">
        <v>1829.0</v>
      </c>
    </row>
    <row r="1952" ht="14.25" hidden="1" customHeight="1">
      <c r="A1952" s="47" t="s">
        <v>34</v>
      </c>
      <c r="B1952" s="47" t="s">
        <v>491</v>
      </c>
      <c r="C1952" s="47"/>
      <c r="D1952" s="47" t="s">
        <v>2138</v>
      </c>
      <c r="E1952" s="47" t="s">
        <v>2139</v>
      </c>
      <c r="F1952" s="47" t="s">
        <v>2089</v>
      </c>
      <c r="G1952" s="47" t="s">
        <v>2173</v>
      </c>
      <c r="H1952" s="47">
        <v>30.001</v>
      </c>
      <c r="I1952" s="47">
        <v>40.0</v>
      </c>
      <c r="J1952" s="47">
        <v>0.46</v>
      </c>
      <c r="K1952" s="47"/>
      <c r="L1952" s="47"/>
      <c r="M1952" s="47"/>
      <c r="N1952" s="47"/>
      <c r="O1952" s="47">
        <v>1830.0</v>
      </c>
    </row>
    <row r="1953" ht="14.25" hidden="1" customHeight="1">
      <c r="A1953" s="45" t="s">
        <v>34</v>
      </c>
      <c r="B1953" s="45" t="s">
        <v>491</v>
      </c>
      <c r="C1953" s="45"/>
      <c r="D1953" s="45" t="s">
        <v>2138</v>
      </c>
      <c r="E1953" s="45" t="s">
        <v>2141</v>
      </c>
      <c r="F1953" s="45" t="s">
        <v>2089</v>
      </c>
      <c r="G1953" s="45" t="s">
        <v>2173</v>
      </c>
      <c r="H1953" s="45">
        <v>30.001</v>
      </c>
      <c r="I1953" s="45">
        <v>40.0</v>
      </c>
      <c r="J1953" s="45">
        <v>0.46</v>
      </c>
      <c r="K1953" s="45"/>
      <c r="L1953" s="45"/>
      <c r="M1953" s="45"/>
      <c r="N1953" s="45"/>
      <c r="O1953" s="45">
        <v>1831.0</v>
      </c>
    </row>
    <row r="1954" ht="14.25" hidden="1" customHeight="1">
      <c r="A1954" s="47" t="s">
        <v>34</v>
      </c>
      <c r="B1954" s="47" t="s">
        <v>491</v>
      </c>
      <c r="C1954" s="47"/>
      <c r="D1954" s="47" t="s">
        <v>2138</v>
      </c>
      <c r="E1954" s="47" t="s">
        <v>2142</v>
      </c>
      <c r="F1954" s="47" t="s">
        <v>2089</v>
      </c>
      <c r="G1954" s="47" t="s">
        <v>2173</v>
      </c>
      <c r="H1954" s="47">
        <v>30.001</v>
      </c>
      <c r="I1954" s="47">
        <v>40.0</v>
      </c>
      <c r="J1954" s="47">
        <v>0.46</v>
      </c>
      <c r="K1954" s="47"/>
      <c r="L1954" s="47"/>
      <c r="M1954" s="47"/>
      <c r="N1954" s="47"/>
      <c r="O1954" s="47">
        <v>1832.0</v>
      </c>
    </row>
    <row r="1955" ht="14.25" hidden="1" customHeight="1">
      <c r="A1955" s="45" t="s">
        <v>34</v>
      </c>
      <c r="B1955" s="45" t="s">
        <v>491</v>
      </c>
      <c r="C1955" s="45"/>
      <c r="D1955" s="45" t="s">
        <v>2138</v>
      </c>
      <c r="E1955" s="45" t="s">
        <v>2081</v>
      </c>
      <c r="F1955" s="45" t="s">
        <v>2089</v>
      </c>
      <c r="G1955" s="45" t="s">
        <v>2173</v>
      </c>
      <c r="H1955" s="45">
        <v>30.001</v>
      </c>
      <c r="I1955" s="45">
        <v>40.0</v>
      </c>
      <c r="J1955" s="45">
        <v>0.46</v>
      </c>
      <c r="K1955" s="45"/>
      <c r="L1955" s="45"/>
      <c r="M1955" s="45"/>
      <c r="N1955" s="45"/>
      <c r="O1955" s="45">
        <v>1833.0</v>
      </c>
    </row>
    <row r="1956" ht="14.25" hidden="1" customHeight="1">
      <c r="A1956" s="47" t="s">
        <v>34</v>
      </c>
      <c r="B1956" s="47" t="s">
        <v>491</v>
      </c>
      <c r="C1956" s="47"/>
      <c r="D1956" s="47" t="s">
        <v>2138</v>
      </c>
      <c r="E1956" s="47" t="s">
        <v>2139</v>
      </c>
      <c r="F1956" s="47" t="s">
        <v>2089</v>
      </c>
      <c r="G1956" s="47" t="s">
        <v>2172</v>
      </c>
      <c r="H1956" s="47">
        <v>40.001</v>
      </c>
      <c r="I1956" s="47">
        <v>100.0</v>
      </c>
      <c r="J1956" s="47">
        <v>0.35</v>
      </c>
      <c r="K1956" s="47"/>
      <c r="L1956" s="47"/>
      <c r="M1956" s="47"/>
      <c r="N1956" s="47"/>
      <c r="O1956" s="47">
        <v>1834.0</v>
      </c>
    </row>
    <row r="1957" ht="14.25" hidden="1" customHeight="1">
      <c r="A1957" s="45" t="s">
        <v>34</v>
      </c>
      <c r="B1957" s="45" t="s">
        <v>491</v>
      </c>
      <c r="C1957" s="45"/>
      <c r="D1957" s="45" t="s">
        <v>2138</v>
      </c>
      <c r="E1957" s="45" t="s">
        <v>2141</v>
      </c>
      <c r="F1957" s="45" t="s">
        <v>2089</v>
      </c>
      <c r="G1957" s="45" t="s">
        <v>2172</v>
      </c>
      <c r="H1957" s="45">
        <v>40.001</v>
      </c>
      <c r="I1957" s="45">
        <v>100.0</v>
      </c>
      <c r="J1957" s="45">
        <v>0.35</v>
      </c>
      <c r="K1957" s="45"/>
      <c r="L1957" s="45"/>
      <c r="M1957" s="45"/>
      <c r="N1957" s="45"/>
      <c r="O1957" s="45">
        <v>1835.0</v>
      </c>
    </row>
    <row r="1958" ht="14.25" hidden="1" customHeight="1">
      <c r="A1958" s="47" t="s">
        <v>34</v>
      </c>
      <c r="B1958" s="47" t="s">
        <v>491</v>
      </c>
      <c r="C1958" s="47"/>
      <c r="D1958" s="47" t="s">
        <v>2138</v>
      </c>
      <c r="E1958" s="47" t="s">
        <v>2142</v>
      </c>
      <c r="F1958" s="47" t="s">
        <v>2089</v>
      </c>
      <c r="G1958" s="47" t="s">
        <v>2172</v>
      </c>
      <c r="H1958" s="47">
        <v>40.001</v>
      </c>
      <c r="I1958" s="47">
        <v>100.0</v>
      </c>
      <c r="J1958" s="47">
        <v>0.35</v>
      </c>
      <c r="K1958" s="47"/>
      <c r="L1958" s="47"/>
      <c r="M1958" s="47"/>
      <c r="N1958" s="47"/>
      <c r="O1958" s="47">
        <v>1836.0</v>
      </c>
    </row>
    <row r="1959" ht="14.25" hidden="1" customHeight="1">
      <c r="A1959" s="45" t="s">
        <v>34</v>
      </c>
      <c r="B1959" s="45" t="s">
        <v>491</v>
      </c>
      <c r="C1959" s="45"/>
      <c r="D1959" s="45" t="s">
        <v>2138</v>
      </c>
      <c r="E1959" s="45" t="s">
        <v>2081</v>
      </c>
      <c r="F1959" s="45" t="s">
        <v>2089</v>
      </c>
      <c r="G1959" s="45" t="s">
        <v>2172</v>
      </c>
      <c r="H1959" s="45">
        <v>40.001</v>
      </c>
      <c r="I1959" s="45">
        <v>100.0</v>
      </c>
      <c r="J1959" s="45">
        <v>0.35</v>
      </c>
      <c r="K1959" s="45"/>
      <c r="L1959" s="45"/>
      <c r="M1959" s="45"/>
      <c r="N1959" s="45"/>
      <c r="O1959" s="45">
        <v>1837.0</v>
      </c>
    </row>
    <row r="1960" ht="14.25" hidden="1" customHeight="1">
      <c r="A1960" s="47" t="s">
        <v>38</v>
      </c>
      <c r="B1960" s="47" t="s">
        <v>491</v>
      </c>
      <c r="C1960" s="47"/>
      <c r="D1960" s="47" t="s">
        <v>2126</v>
      </c>
      <c r="E1960" s="47" t="s">
        <v>2101</v>
      </c>
      <c r="F1960" s="47" t="s">
        <v>2089</v>
      </c>
      <c r="G1960" s="47" t="s">
        <v>2143</v>
      </c>
      <c r="H1960" s="47"/>
      <c r="I1960" s="47"/>
      <c r="J1960" s="47">
        <v>0.049</v>
      </c>
      <c r="K1960" s="47"/>
      <c r="L1960" s="47"/>
      <c r="M1960" s="47"/>
      <c r="N1960" s="47"/>
      <c r="O1960" s="47">
        <v>2436.0</v>
      </c>
    </row>
    <row r="1961" ht="14.25" hidden="1" customHeight="1">
      <c r="A1961" s="47" t="s">
        <v>38</v>
      </c>
      <c r="B1961" s="47" t="s">
        <v>491</v>
      </c>
      <c r="C1961" s="47"/>
      <c r="D1961" s="47" t="s">
        <v>2128</v>
      </c>
      <c r="E1961" s="47" t="s">
        <v>2075</v>
      </c>
      <c r="F1961" s="47" t="s">
        <v>2089</v>
      </c>
      <c r="G1961" s="47" t="s">
        <v>2129</v>
      </c>
      <c r="H1961" s="47"/>
      <c r="I1961" s="47"/>
      <c r="J1961" s="47">
        <v>0.052</v>
      </c>
      <c r="K1961" s="47"/>
      <c r="L1961" s="47"/>
      <c r="M1961" s="47"/>
      <c r="N1961" s="47"/>
      <c r="O1961" s="47">
        <v>2438.0</v>
      </c>
    </row>
    <row r="1962" ht="14.25" hidden="1" customHeight="1">
      <c r="A1962" s="45" t="s">
        <v>40</v>
      </c>
      <c r="B1962" s="45" t="s">
        <v>475</v>
      </c>
      <c r="C1962" s="45"/>
      <c r="D1962" s="45" t="s">
        <v>2126</v>
      </c>
      <c r="E1962" s="45" t="s">
        <v>2076</v>
      </c>
      <c r="F1962" s="45" t="s">
        <v>2102</v>
      </c>
      <c r="G1962" s="45" t="s">
        <v>2149</v>
      </c>
      <c r="H1962" s="45"/>
      <c r="I1962" s="45"/>
      <c r="J1962" s="45">
        <v>0.053</v>
      </c>
      <c r="K1962" s="45"/>
      <c r="L1962" s="45"/>
      <c r="M1962" s="45"/>
      <c r="N1962" s="45"/>
      <c r="O1962" s="45">
        <v>2687.0</v>
      </c>
    </row>
    <row r="1963" ht="14.25" hidden="1" customHeight="1">
      <c r="A1963" s="45" t="s">
        <v>38</v>
      </c>
      <c r="B1963" s="45" t="s">
        <v>491</v>
      </c>
      <c r="C1963" s="45"/>
      <c r="D1963" s="45" t="s">
        <v>2128</v>
      </c>
      <c r="E1963" s="45" t="s">
        <v>2101</v>
      </c>
      <c r="F1963" s="45" t="s">
        <v>2089</v>
      </c>
      <c r="G1963" s="45" t="s">
        <v>2130</v>
      </c>
      <c r="H1963" s="45"/>
      <c r="I1963" s="45"/>
      <c r="J1963" s="45">
        <v>0.057</v>
      </c>
      <c r="K1963" s="45"/>
      <c r="L1963" s="45"/>
      <c r="M1963" s="45"/>
      <c r="N1963" s="45"/>
      <c r="O1963" s="45">
        <v>2439.0</v>
      </c>
    </row>
    <row r="1964" ht="14.25" hidden="1" customHeight="1">
      <c r="A1964" s="47" t="s">
        <v>40</v>
      </c>
      <c r="B1964" s="47" t="s">
        <v>479</v>
      </c>
      <c r="C1964" s="47"/>
      <c r="D1964" s="47" t="s">
        <v>2126</v>
      </c>
      <c r="E1964" s="47" t="s">
        <v>2088</v>
      </c>
      <c r="F1964" s="47" t="s">
        <v>2102</v>
      </c>
      <c r="G1964" s="47" t="s">
        <v>2157</v>
      </c>
      <c r="H1964" s="47"/>
      <c r="I1964" s="47"/>
      <c r="J1964" s="47">
        <v>0.173</v>
      </c>
      <c r="K1964" s="47"/>
      <c r="L1964" s="47"/>
      <c r="M1964" s="47"/>
      <c r="N1964" s="47"/>
      <c r="O1964" s="47">
        <v>2760.0</v>
      </c>
    </row>
    <row r="1965" ht="14.25" hidden="1" customHeight="1">
      <c r="A1965" s="47" t="s">
        <v>38</v>
      </c>
      <c r="B1965" s="47" t="s">
        <v>491</v>
      </c>
      <c r="C1965" s="47"/>
      <c r="D1965" s="47" t="s">
        <v>2128</v>
      </c>
      <c r="E1965" s="47" t="s">
        <v>2073</v>
      </c>
      <c r="F1965" s="47" t="s">
        <v>2089</v>
      </c>
      <c r="G1965" s="47" t="s">
        <v>2131</v>
      </c>
      <c r="H1965" s="47"/>
      <c r="I1965" s="47"/>
      <c r="J1965" s="47">
        <v>0.037</v>
      </c>
      <c r="K1965" s="47"/>
      <c r="L1965" s="47"/>
      <c r="M1965" s="47"/>
      <c r="N1965" s="47"/>
      <c r="O1965" s="47">
        <v>2440.0</v>
      </c>
    </row>
    <row r="1966" ht="14.25" hidden="1" customHeight="1">
      <c r="A1966" s="45" t="s">
        <v>38</v>
      </c>
      <c r="B1966" s="45" t="s">
        <v>491</v>
      </c>
      <c r="C1966" s="45"/>
      <c r="D1966" s="45" t="s">
        <v>2128</v>
      </c>
      <c r="E1966" s="45" t="s">
        <v>2090</v>
      </c>
      <c r="F1966" s="45" t="s">
        <v>2089</v>
      </c>
      <c r="G1966" s="45" t="s">
        <v>2132</v>
      </c>
      <c r="H1966" s="45"/>
      <c r="I1966" s="45"/>
      <c r="J1966" s="45">
        <v>0.036</v>
      </c>
      <c r="K1966" s="45"/>
      <c r="L1966" s="45"/>
      <c r="M1966" s="45"/>
      <c r="N1966" s="45"/>
      <c r="O1966" s="45">
        <v>2441.0</v>
      </c>
    </row>
    <row r="1967" ht="14.25" hidden="1" customHeight="1">
      <c r="A1967" s="47" t="s">
        <v>38</v>
      </c>
      <c r="B1967" s="47" t="s">
        <v>491</v>
      </c>
      <c r="C1967" s="47"/>
      <c r="D1967" s="47" t="s">
        <v>2133</v>
      </c>
      <c r="E1967" s="47" t="s">
        <v>2075</v>
      </c>
      <c r="F1967" s="47" t="s">
        <v>2089</v>
      </c>
      <c r="G1967" s="47" t="s">
        <v>2134</v>
      </c>
      <c r="H1967" s="47"/>
      <c r="I1967" s="47"/>
      <c r="J1967" s="47"/>
      <c r="K1967" s="47"/>
      <c r="L1967" s="47">
        <v>0.075</v>
      </c>
      <c r="M1967" s="47"/>
      <c r="N1967" s="47"/>
      <c r="O1967" s="47">
        <v>2442.0</v>
      </c>
    </row>
    <row r="1968" ht="14.25" hidden="1" customHeight="1">
      <c r="A1968" s="45" t="s">
        <v>38</v>
      </c>
      <c r="B1968" s="45" t="s">
        <v>491</v>
      </c>
      <c r="C1968" s="45"/>
      <c r="D1968" s="45" t="s">
        <v>2124</v>
      </c>
      <c r="E1968" s="45" t="s">
        <v>2075</v>
      </c>
      <c r="F1968" s="45" t="s">
        <v>2089</v>
      </c>
      <c r="G1968" s="45" t="s">
        <v>2125</v>
      </c>
      <c r="H1968" s="45"/>
      <c r="I1968" s="45"/>
      <c r="J1968" s="45">
        <v>0.051</v>
      </c>
      <c r="K1968" s="45"/>
      <c r="L1968" s="45"/>
      <c r="M1968" s="45"/>
      <c r="N1968" s="45"/>
      <c r="O1968" s="45">
        <v>2443.0</v>
      </c>
    </row>
    <row r="1969" ht="14.25" hidden="1" customHeight="1">
      <c r="A1969" s="47" t="s">
        <v>38</v>
      </c>
      <c r="B1969" s="47" t="s">
        <v>491</v>
      </c>
      <c r="C1969" s="47"/>
      <c r="D1969" s="47" t="s">
        <v>2124</v>
      </c>
      <c r="E1969" s="47" t="s">
        <v>2073</v>
      </c>
      <c r="F1969" s="47" t="s">
        <v>2089</v>
      </c>
      <c r="G1969" s="47"/>
      <c r="H1969" s="47"/>
      <c r="I1969" s="47"/>
      <c r="J1969" s="47">
        <v>0.032</v>
      </c>
      <c r="K1969" s="47"/>
      <c r="L1969" s="47"/>
      <c r="M1969" s="47"/>
      <c r="N1969" s="47"/>
      <c r="O1969" s="47">
        <v>2444.0</v>
      </c>
    </row>
    <row r="1970" ht="14.25" hidden="1" customHeight="1">
      <c r="A1970" s="45" t="s">
        <v>38</v>
      </c>
      <c r="B1970" s="45" t="s">
        <v>491</v>
      </c>
      <c r="C1970" s="45"/>
      <c r="D1970" s="45" t="s">
        <v>2124</v>
      </c>
      <c r="E1970" s="45" t="s">
        <v>2090</v>
      </c>
      <c r="F1970" s="45" t="s">
        <v>2089</v>
      </c>
      <c r="G1970" s="45"/>
      <c r="H1970" s="45"/>
      <c r="I1970" s="45"/>
      <c r="J1970" s="45">
        <v>0.033</v>
      </c>
      <c r="K1970" s="45"/>
      <c r="L1970" s="45"/>
      <c r="M1970" s="45"/>
      <c r="N1970" s="45"/>
      <c r="O1970" s="45">
        <v>2445.0</v>
      </c>
    </row>
    <row r="1971" ht="14.25" hidden="1" customHeight="1">
      <c r="A1971" s="47" t="s">
        <v>38</v>
      </c>
      <c r="B1971" s="47" t="s">
        <v>491</v>
      </c>
      <c r="C1971" s="47"/>
      <c r="D1971" s="47" t="s">
        <v>2135</v>
      </c>
      <c r="E1971" s="47" t="s">
        <v>2080</v>
      </c>
      <c r="F1971" s="47" t="s">
        <v>2089</v>
      </c>
      <c r="G1971" s="47" t="s">
        <v>2136</v>
      </c>
      <c r="H1971" s="47"/>
      <c r="I1971" s="47"/>
      <c r="J1971" s="47"/>
      <c r="K1971" s="47">
        <v>0.51</v>
      </c>
      <c r="L1971" s="47"/>
      <c r="M1971" s="47"/>
      <c r="N1971" s="47"/>
      <c r="O1971" s="47">
        <v>2446.0</v>
      </c>
    </row>
    <row r="1972" ht="14.25" hidden="1" customHeight="1">
      <c r="A1972" s="45" t="s">
        <v>38</v>
      </c>
      <c r="B1972" s="45" t="s">
        <v>491</v>
      </c>
      <c r="C1972" s="45"/>
      <c r="D1972" s="45" t="s">
        <v>2135</v>
      </c>
      <c r="E1972" s="45" t="s">
        <v>2137</v>
      </c>
      <c r="F1972" s="45" t="s">
        <v>2089</v>
      </c>
      <c r="G1972" s="45" t="s">
        <v>2136</v>
      </c>
      <c r="H1972" s="45"/>
      <c r="I1972" s="45"/>
      <c r="J1972" s="45"/>
      <c r="K1972" s="45">
        <v>0.688</v>
      </c>
      <c r="L1972" s="45"/>
      <c r="M1972" s="45"/>
      <c r="N1972" s="45"/>
      <c r="O1972" s="45">
        <v>2447.0</v>
      </c>
    </row>
    <row r="1973" ht="14.25" hidden="1" customHeight="1">
      <c r="A1973" s="47" t="s">
        <v>38</v>
      </c>
      <c r="B1973" s="47" t="s">
        <v>491</v>
      </c>
      <c r="C1973" s="47"/>
      <c r="D1973" s="47" t="s">
        <v>2120</v>
      </c>
      <c r="E1973" s="47" t="s">
        <v>2082</v>
      </c>
      <c r="F1973" s="47" t="s">
        <v>2089</v>
      </c>
      <c r="G1973" s="47" t="s">
        <v>2122</v>
      </c>
      <c r="H1973" s="47"/>
      <c r="I1973" s="47"/>
      <c r="J1973" s="47">
        <v>0.5</v>
      </c>
      <c r="K1973" s="47"/>
      <c r="L1973" s="47"/>
      <c r="M1973" s="47"/>
      <c r="N1973" s="47"/>
      <c r="O1973" s="47">
        <v>2448.0</v>
      </c>
    </row>
    <row r="1974" ht="14.25" hidden="1" customHeight="1">
      <c r="A1974" s="45" t="s">
        <v>38</v>
      </c>
      <c r="B1974" s="45" t="s">
        <v>491</v>
      </c>
      <c r="C1974" s="45"/>
      <c r="D1974" s="45" t="s">
        <v>2120</v>
      </c>
      <c r="E1974" s="45" t="s">
        <v>2083</v>
      </c>
      <c r="F1974" s="45" t="s">
        <v>2089</v>
      </c>
      <c r="G1974" s="45" t="s">
        <v>2121</v>
      </c>
      <c r="H1974" s="45"/>
      <c r="I1974" s="45"/>
      <c r="J1974" s="45">
        <v>0.5</v>
      </c>
      <c r="K1974" s="45"/>
      <c r="L1974" s="45"/>
      <c r="M1974" s="45"/>
      <c r="N1974" s="45"/>
      <c r="O1974" s="45">
        <v>2449.0</v>
      </c>
    </row>
    <row r="1975" ht="14.25" hidden="1" customHeight="1">
      <c r="A1975" s="47" t="s">
        <v>38</v>
      </c>
      <c r="B1975" s="47" t="s">
        <v>491</v>
      </c>
      <c r="C1975" s="47"/>
      <c r="D1975" s="47" t="s">
        <v>2138</v>
      </c>
      <c r="E1975" s="47" t="s">
        <v>2139</v>
      </c>
      <c r="F1975" s="47" t="s">
        <v>2089</v>
      </c>
      <c r="G1975" s="47" t="s">
        <v>2172</v>
      </c>
      <c r="H1975" s="47"/>
      <c r="I1975" s="47"/>
      <c r="J1975" s="47">
        <v>0.35</v>
      </c>
      <c r="K1975" s="47"/>
      <c r="L1975" s="47"/>
      <c r="M1975" s="47"/>
      <c r="N1975" s="47"/>
      <c r="O1975" s="47">
        <v>2450.0</v>
      </c>
    </row>
    <row r="1976" ht="14.25" hidden="1" customHeight="1">
      <c r="A1976" s="45" t="s">
        <v>38</v>
      </c>
      <c r="B1976" s="45" t="s">
        <v>491</v>
      </c>
      <c r="C1976" s="45"/>
      <c r="D1976" s="45" t="s">
        <v>2138</v>
      </c>
      <c r="E1976" s="45" t="s">
        <v>2141</v>
      </c>
      <c r="F1976" s="45" t="s">
        <v>2089</v>
      </c>
      <c r="G1976" s="45" t="s">
        <v>2155</v>
      </c>
      <c r="H1976" s="45"/>
      <c r="I1976" s="45"/>
      <c r="J1976" s="45">
        <v>0.4</v>
      </c>
      <c r="K1976" s="45"/>
      <c r="L1976" s="45"/>
      <c r="M1976" s="45"/>
      <c r="N1976" s="45"/>
      <c r="O1976" s="45">
        <v>2451.0</v>
      </c>
    </row>
    <row r="1977" ht="14.25" hidden="1" customHeight="1">
      <c r="A1977" s="47" t="s">
        <v>38</v>
      </c>
      <c r="B1977" s="47" t="s">
        <v>491</v>
      </c>
      <c r="C1977" s="47"/>
      <c r="D1977" s="47" t="s">
        <v>2138</v>
      </c>
      <c r="E1977" s="47" t="s">
        <v>2142</v>
      </c>
      <c r="F1977" s="47" t="s">
        <v>2089</v>
      </c>
      <c r="G1977" s="47" t="s">
        <v>2100</v>
      </c>
      <c r="H1977" s="47"/>
      <c r="I1977" s="47"/>
      <c r="J1977" s="47">
        <v>0.8</v>
      </c>
      <c r="K1977" s="47"/>
      <c r="L1977" s="47"/>
      <c r="M1977" s="47"/>
      <c r="N1977" s="47"/>
      <c r="O1977" s="47">
        <v>2452.0</v>
      </c>
    </row>
    <row r="1978" ht="14.25" hidden="1" customHeight="1">
      <c r="A1978" s="45" t="s">
        <v>38</v>
      </c>
      <c r="B1978" s="45" t="s">
        <v>491</v>
      </c>
      <c r="C1978" s="45"/>
      <c r="D1978" s="45" t="s">
        <v>2138</v>
      </c>
      <c r="E1978" s="45" t="s">
        <v>2081</v>
      </c>
      <c r="F1978" s="45" t="s">
        <v>2089</v>
      </c>
      <c r="G1978" s="45" t="s">
        <v>2153</v>
      </c>
      <c r="H1978" s="45"/>
      <c r="I1978" s="45"/>
      <c r="J1978" s="45">
        <v>0.45</v>
      </c>
      <c r="K1978" s="45"/>
      <c r="L1978" s="45"/>
      <c r="M1978" s="45"/>
      <c r="N1978" s="45"/>
      <c r="O1978" s="45">
        <v>2453.0</v>
      </c>
    </row>
    <row r="1979" ht="14.25" hidden="1" customHeight="1">
      <c r="A1979" s="47" t="s">
        <v>40</v>
      </c>
      <c r="B1979" s="47" t="s">
        <v>479</v>
      </c>
      <c r="C1979" s="47"/>
      <c r="D1979" s="47" t="s">
        <v>2126</v>
      </c>
      <c r="E1979" s="47" t="s">
        <v>2076</v>
      </c>
      <c r="F1979" s="47" t="s">
        <v>2102</v>
      </c>
      <c r="G1979" s="47" t="s">
        <v>2149</v>
      </c>
      <c r="H1979" s="47"/>
      <c r="I1979" s="47"/>
      <c r="J1979" s="47">
        <v>0.053</v>
      </c>
      <c r="K1979" s="47"/>
      <c r="L1979" s="47"/>
      <c r="M1979" s="47"/>
      <c r="N1979" s="47"/>
      <c r="O1979" s="47">
        <v>2762.0</v>
      </c>
    </row>
    <row r="1980" ht="14.25" hidden="1" customHeight="1">
      <c r="A1980" s="45" t="s">
        <v>40</v>
      </c>
      <c r="B1980" s="45" t="s">
        <v>483</v>
      </c>
      <c r="C1980" s="45"/>
      <c r="D1980" s="45" t="s">
        <v>2126</v>
      </c>
      <c r="E1980" s="45" t="s">
        <v>2088</v>
      </c>
      <c r="F1980" s="45" t="s">
        <v>2102</v>
      </c>
      <c r="G1980" s="45" t="s">
        <v>2157</v>
      </c>
      <c r="H1980" s="45"/>
      <c r="I1980" s="45"/>
      <c r="J1980" s="45">
        <v>0.119</v>
      </c>
      <c r="K1980" s="45"/>
      <c r="L1980" s="45"/>
      <c r="M1980" s="45"/>
      <c r="N1980" s="45"/>
      <c r="O1980" s="45">
        <v>2835.0</v>
      </c>
    </row>
    <row r="1981" ht="14.25" hidden="1" customHeight="1">
      <c r="A1981" s="45" t="s">
        <v>42</v>
      </c>
      <c r="B1981" s="45" t="s">
        <v>483</v>
      </c>
      <c r="C1981" s="45"/>
      <c r="D1981" s="45" t="s">
        <v>2126</v>
      </c>
      <c r="E1981" s="45" t="s">
        <v>2088</v>
      </c>
      <c r="F1981" s="45" t="s">
        <v>2074</v>
      </c>
      <c r="G1981" s="45" t="s">
        <v>2157</v>
      </c>
      <c r="H1981" s="45"/>
      <c r="I1981" s="45"/>
      <c r="J1981" s="45">
        <v>0.032</v>
      </c>
      <c r="K1981" s="45"/>
      <c r="L1981" s="45"/>
      <c r="M1981" s="45"/>
      <c r="N1981" s="45"/>
      <c r="O1981" s="45">
        <v>3385.0</v>
      </c>
    </row>
    <row r="1982" ht="14.25" hidden="1" customHeight="1">
      <c r="A1982" s="47" t="s">
        <v>42</v>
      </c>
      <c r="B1982" s="47" t="s">
        <v>483</v>
      </c>
      <c r="C1982" s="47"/>
      <c r="D1982" s="47" t="s">
        <v>2126</v>
      </c>
      <c r="E1982" s="47" t="s">
        <v>2101</v>
      </c>
      <c r="F1982" s="47" t="s">
        <v>2074</v>
      </c>
      <c r="G1982" s="47" t="s">
        <v>2143</v>
      </c>
      <c r="H1982" s="47"/>
      <c r="I1982" s="47"/>
      <c r="J1982" s="47">
        <v>0.037</v>
      </c>
      <c r="K1982" s="47"/>
      <c r="L1982" s="47"/>
      <c r="M1982" s="47"/>
      <c r="N1982" s="47"/>
      <c r="O1982" s="47">
        <v>3386.0</v>
      </c>
    </row>
    <row r="1983" ht="14.25" hidden="1" customHeight="1">
      <c r="A1983" s="45" t="s">
        <v>42</v>
      </c>
      <c r="B1983" s="45" t="s">
        <v>483</v>
      </c>
      <c r="C1983" s="45"/>
      <c r="D1983" s="45" t="s">
        <v>2126</v>
      </c>
      <c r="E1983" s="45" t="s">
        <v>2076</v>
      </c>
      <c r="F1983" s="45" t="s">
        <v>2074</v>
      </c>
      <c r="G1983" s="45" t="s">
        <v>2149</v>
      </c>
      <c r="H1983" s="45"/>
      <c r="I1983" s="45"/>
      <c r="J1983" s="45">
        <v>0.021</v>
      </c>
      <c r="K1983" s="45"/>
      <c r="L1983" s="45"/>
      <c r="M1983" s="45"/>
      <c r="N1983" s="45"/>
      <c r="O1983" s="45">
        <v>3387.0</v>
      </c>
    </row>
    <row r="1984" ht="14.25" hidden="1" customHeight="1">
      <c r="A1984" s="47" t="s">
        <v>42</v>
      </c>
      <c r="B1984" s="47" t="s">
        <v>483</v>
      </c>
      <c r="C1984" s="47"/>
      <c r="D1984" s="47" t="s">
        <v>2128</v>
      </c>
      <c r="E1984" s="47" t="s">
        <v>2075</v>
      </c>
      <c r="F1984" s="47" t="s">
        <v>2074</v>
      </c>
      <c r="G1984" s="47" t="s">
        <v>2129</v>
      </c>
      <c r="H1984" s="47"/>
      <c r="I1984" s="47"/>
      <c r="J1984" s="47">
        <v>0.09</v>
      </c>
      <c r="K1984" s="47"/>
      <c r="L1984" s="47"/>
      <c r="M1984" s="47"/>
      <c r="N1984" s="47"/>
      <c r="O1984" s="47">
        <v>3388.0</v>
      </c>
    </row>
    <row r="1985" ht="14.25" hidden="1" customHeight="1">
      <c r="A1985" s="45" t="s">
        <v>42</v>
      </c>
      <c r="B1985" s="45" t="s">
        <v>483</v>
      </c>
      <c r="C1985" s="45"/>
      <c r="D1985" s="45" t="s">
        <v>2128</v>
      </c>
      <c r="E1985" s="45" t="s">
        <v>2101</v>
      </c>
      <c r="F1985" s="45" t="s">
        <v>2074</v>
      </c>
      <c r="G1985" s="45" t="s">
        <v>2130</v>
      </c>
      <c r="H1985" s="45"/>
      <c r="I1985" s="45"/>
      <c r="J1985" s="45">
        <v>0.05</v>
      </c>
      <c r="K1985" s="45"/>
      <c r="L1985" s="45"/>
      <c r="M1985" s="45"/>
      <c r="N1985" s="45"/>
      <c r="O1985" s="45">
        <v>3389.0</v>
      </c>
    </row>
    <row r="1986" ht="14.25" hidden="1" customHeight="1">
      <c r="A1986" s="47" t="s">
        <v>42</v>
      </c>
      <c r="B1986" s="47" t="s">
        <v>483</v>
      </c>
      <c r="C1986" s="47"/>
      <c r="D1986" s="47" t="s">
        <v>2128</v>
      </c>
      <c r="E1986" s="47" t="s">
        <v>2073</v>
      </c>
      <c r="F1986" s="47" t="s">
        <v>2074</v>
      </c>
      <c r="G1986" s="47" t="s">
        <v>2131</v>
      </c>
      <c r="H1986" s="47"/>
      <c r="I1986" s="47"/>
      <c r="J1986" s="47">
        <v>0.055</v>
      </c>
      <c r="K1986" s="47"/>
      <c r="L1986" s="47"/>
      <c r="M1986" s="47"/>
      <c r="N1986" s="47"/>
      <c r="O1986" s="47">
        <v>3390.0</v>
      </c>
    </row>
    <row r="1987" ht="14.25" hidden="1" customHeight="1">
      <c r="A1987" s="45" t="s">
        <v>42</v>
      </c>
      <c r="B1987" s="45" t="s">
        <v>483</v>
      </c>
      <c r="C1987" s="45"/>
      <c r="D1987" s="45" t="s">
        <v>2128</v>
      </c>
      <c r="E1987" s="45" t="s">
        <v>2090</v>
      </c>
      <c r="F1987" s="45" t="s">
        <v>2074</v>
      </c>
      <c r="G1987" s="45" t="s">
        <v>2132</v>
      </c>
      <c r="H1987" s="45"/>
      <c r="I1987" s="45"/>
      <c r="J1987" s="45">
        <v>0.051</v>
      </c>
      <c r="K1987" s="45"/>
      <c r="L1987" s="45"/>
      <c r="M1987" s="45"/>
      <c r="N1987" s="45"/>
      <c r="O1987" s="45">
        <v>3391.0</v>
      </c>
    </row>
    <row r="1988" ht="14.25" hidden="1" customHeight="1">
      <c r="A1988" s="47" t="s">
        <v>42</v>
      </c>
      <c r="B1988" s="47" t="s">
        <v>483</v>
      </c>
      <c r="C1988" s="47"/>
      <c r="D1988" s="47" t="s">
        <v>2133</v>
      </c>
      <c r="E1988" s="47" t="s">
        <v>2075</v>
      </c>
      <c r="F1988" s="47" t="s">
        <v>2074</v>
      </c>
      <c r="G1988" s="47" t="s">
        <v>2134</v>
      </c>
      <c r="H1988" s="47"/>
      <c r="I1988" s="47"/>
      <c r="J1988" s="47"/>
      <c r="K1988" s="47"/>
      <c r="L1988" s="47">
        <v>0.119</v>
      </c>
      <c r="M1988" s="47"/>
      <c r="N1988" s="47"/>
      <c r="O1988" s="47">
        <v>3392.0</v>
      </c>
    </row>
    <row r="1989" ht="14.25" hidden="1" customHeight="1">
      <c r="A1989" s="45" t="s">
        <v>42</v>
      </c>
      <c r="B1989" s="45" t="s">
        <v>483</v>
      </c>
      <c r="C1989" s="45"/>
      <c r="D1989" s="45" t="s">
        <v>2124</v>
      </c>
      <c r="E1989" s="45" t="s">
        <v>2075</v>
      </c>
      <c r="F1989" s="45" t="s">
        <v>2074</v>
      </c>
      <c r="G1989" s="45" t="s">
        <v>2125</v>
      </c>
      <c r="H1989" s="45"/>
      <c r="I1989" s="45"/>
      <c r="J1989" s="45">
        <v>0.057</v>
      </c>
      <c r="K1989" s="45"/>
      <c r="L1989" s="45"/>
      <c r="M1989" s="45"/>
      <c r="N1989" s="45"/>
      <c r="O1989" s="45">
        <v>3393.0</v>
      </c>
    </row>
    <row r="1990" ht="14.25" hidden="1" customHeight="1">
      <c r="A1990" s="47" t="s">
        <v>42</v>
      </c>
      <c r="B1990" s="47" t="s">
        <v>483</v>
      </c>
      <c r="C1990" s="47"/>
      <c r="D1990" s="47" t="s">
        <v>2124</v>
      </c>
      <c r="E1990" s="47" t="s">
        <v>2073</v>
      </c>
      <c r="F1990" s="47" t="s">
        <v>2074</v>
      </c>
      <c r="G1990" s="47"/>
      <c r="H1990" s="47"/>
      <c r="I1990" s="47"/>
      <c r="J1990" s="47">
        <v>0.038</v>
      </c>
      <c r="K1990" s="47"/>
      <c r="L1990" s="47"/>
      <c r="M1990" s="47"/>
      <c r="N1990" s="47"/>
      <c r="O1990" s="47">
        <v>3394.0</v>
      </c>
    </row>
    <row r="1991" ht="14.25" hidden="1" customHeight="1">
      <c r="A1991" s="45" t="s">
        <v>42</v>
      </c>
      <c r="B1991" s="45" t="s">
        <v>483</v>
      </c>
      <c r="C1991" s="45"/>
      <c r="D1991" s="45" t="s">
        <v>2124</v>
      </c>
      <c r="E1991" s="45" t="s">
        <v>2090</v>
      </c>
      <c r="F1991" s="45" t="s">
        <v>2074</v>
      </c>
      <c r="G1991" s="45"/>
      <c r="H1991" s="45"/>
      <c r="I1991" s="45"/>
      <c r="J1991" s="45">
        <v>0.033</v>
      </c>
      <c r="K1991" s="45"/>
      <c r="L1991" s="45"/>
      <c r="M1991" s="45"/>
      <c r="N1991" s="45"/>
      <c r="O1991" s="45">
        <v>3395.0</v>
      </c>
    </row>
    <row r="1992" ht="14.25" hidden="1" customHeight="1">
      <c r="A1992" s="47" t="s">
        <v>42</v>
      </c>
      <c r="B1992" s="47" t="s">
        <v>483</v>
      </c>
      <c r="C1992" s="47"/>
      <c r="D1992" s="47" t="s">
        <v>2135</v>
      </c>
      <c r="E1992" s="47" t="s">
        <v>2080</v>
      </c>
      <c r="F1992" s="47" t="s">
        <v>2074</v>
      </c>
      <c r="G1992" s="47" t="s">
        <v>2136</v>
      </c>
      <c r="H1992" s="47"/>
      <c r="I1992" s="47"/>
      <c r="J1992" s="47"/>
      <c r="K1992" s="47">
        <v>0.52</v>
      </c>
      <c r="L1992" s="47"/>
      <c r="M1992" s="47"/>
      <c r="N1992" s="47"/>
      <c r="O1992" s="47">
        <v>3396.0</v>
      </c>
    </row>
    <row r="1993" ht="14.25" hidden="1" customHeight="1">
      <c r="A1993" s="45" t="s">
        <v>42</v>
      </c>
      <c r="B1993" s="45" t="s">
        <v>483</v>
      </c>
      <c r="C1993" s="45"/>
      <c r="D1993" s="45" t="s">
        <v>2135</v>
      </c>
      <c r="E1993" s="45" t="s">
        <v>2137</v>
      </c>
      <c r="F1993" s="45" t="s">
        <v>2074</v>
      </c>
      <c r="G1993" s="45" t="s">
        <v>2136</v>
      </c>
      <c r="H1993" s="45"/>
      <c r="I1993" s="45"/>
      <c r="J1993" s="45"/>
      <c r="K1993" s="45">
        <v>0.688</v>
      </c>
      <c r="L1993" s="45"/>
      <c r="M1993" s="45"/>
      <c r="N1993" s="45"/>
      <c r="O1993" s="45">
        <v>3397.0</v>
      </c>
    </row>
    <row r="1994" ht="14.25" hidden="1" customHeight="1">
      <c r="A1994" s="47" t="s">
        <v>42</v>
      </c>
      <c r="B1994" s="47" t="s">
        <v>483</v>
      </c>
      <c r="C1994" s="47"/>
      <c r="D1994" s="47" t="s">
        <v>2120</v>
      </c>
      <c r="E1994" s="47" t="s">
        <v>2082</v>
      </c>
      <c r="F1994" s="47" t="s">
        <v>2074</v>
      </c>
      <c r="G1994" s="47" t="s">
        <v>2122</v>
      </c>
      <c r="H1994" s="47"/>
      <c r="I1994" s="47"/>
      <c r="J1994" s="47">
        <v>0.5</v>
      </c>
      <c r="K1994" s="47"/>
      <c r="L1994" s="47"/>
      <c r="M1994" s="47"/>
      <c r="N1994" s="47"/>
      <c r="O1994" s="47">
        <v>3398.0</v>
      </c>
    </row>
    <row r="1995" ht="14.25" hidden="1" customHeight="1">
      <c r="A1995" s="45" t="s">
        <v>42</v>
      </c>
      <c r="B1995" s="45" t="s">
        <v>483</v>
      </c>
      <c r="C1995" s="45"/>
      <c r="D1995" s="45" t="s">
        <v>2120</v>
      </c>
      <c r="E1995" s="45" t="s">
        <v>2083</v>
      </c>
      <c r="F1995" s="45" t="s">
        <v>2074</v>
      </c>
      <c r="G1995" s="45" t="s">
        <v>2121</v>
      </c>
      <c r="H1995" s="45"/>
      <c r="I1995" s="45"/>
      <c r="J1995" s="45">
        <v>0.5</v>
      </c>
      <c r="K1995" s="45"/>
      <c r="L1995" s="45"/>
      <c r="M1995" s="45"/>
      <c r="N1995" s="45"/>
      <c r="O1995" s="45">
        <v>3399.0</v>
      </c>
    </row>
    <row r="1996" ht="14.25" hidden="1" customHeight="1">
      <c r="A1996" s="47" t="s">
        <v>42</v>
      </c>
      <c r="B1996" s="47" t="s">
        <v>483</v>
      </c>
      <c r="C1996" s="47"/>
      <c r="D1996" s="47" t="s">
        <v>2138</v>
      </c>
      <c r="E1996" s="47" t="s">
        <v>2139</v>
      </c>
      <c r="F1996" s="47" t="s">
        <v>2074</v>
      </c>
      <c r="G1996" s="47" t="s">
        <v>2182</v>
      </c>
      <c r="H1996" s="47"/>
      <c r="I1996" s="47"/>
      <c r="J1996" s="47">
        <v>0.32</v>
      </c>
      <c r="K1996" s="47"/>
      <c r="L1996" s="47"/>
      <c r="M1996" s="47">
        <v>0.4</v>
      </c>
      <c r="N1996" s="47">
        <v>1.1</v>
      </c>
      <c r="O1996" s="47">
        <v>3400.0</v>
      </c>
    </row>
    <row r="1997" ht="14.25" hidden="1" customHeight="1">
      <c r="A1997" s="45" t="s">
        <v>42</v>
      </c>
      <c r="B1997" s="45" t="s">
        <v>483</v>
      </c>
      <c r="C1997" s="45"/>
      <c r="D1997" s="45" t="s">
        <v>2138</v>
      </c>
      <c r="E1997" s="45" t="s">
        <v>2141</v>
      </c>
      <c r="F1997" s="45" t="s">
        <v>2074</v>
      </c>
      <c r="G1997" s="45" t="s">
        <v>2181</v>
      </c>
      <c r="H1997" s="45"/>
      <c r="I1997" s="45"/>
      <c r="J1997" s="45">
        <v>0.42</v>
      </c>
      <c r="K1997" s="45"/>
      <c r="L1997" s="45"/>
      <c r="M1997" s="45">
        <v>0.4</v>
      </c>
      <c r="N1997" s="45">
        <v>1.1</v>
      </c>
      <c r="O1997" s="45">
        <v>3401.0</v>
      </c>
    </row>
    <row r="1998" ht="14.25" hidden="1" customHeight="1">
      <c r="A1998" s="47" t="s">
        <v>42</v>
      </c>
      <c r="B1998" s="47" t="s">
        <v>483</v>
      </c>
      <c r="C1998" s="47"/>
      <c r="D1998" s="47" t="s">
        <v>2138</v>
      </c>
      <c r="E1998" s="47" t="s">
        <v>2142</v>
      </c>
      <c r="F1998" s="47" t="s">
        <v>2074</v>
      </c>
      <c r="G1998" s="47" t="s">
        <v>2151</v>
      </c>
      <c r="H1998" s="47"/>
      <c r="I1998" s="47"/>
      <c r="J1998" s="47">
        <v>0.5</v>
      </c>
      <c r="K1998" s="47"/>
      <c r="L1998" s="47"/>
      <c r="M1998" s="47">
        <v>0.4</v>
      </c>
      <c r="N1998" s="47">
        <v>1.1</v>
      </c>
      <c r="O1998" s="47">
        <v>3402.0</v>
      </c>
    </row>
    <row r="1999" ht="14.25" hidden="1" customHeight="1">
      <c r="A1999" s="45" t="s">
        <v>42</v>
      </c>
      <c r="B1999" s="45" t="s">
        <v>483</v>
      </c>
      <c r="C1999" s="45"/>
      <c r="D1999" s="45" t="s">
        <v>2138</v>
      </c>
      <c r="E1999" s="45" t="s">
        <v>2081</v>
      </c>
      <c r="F1999" s="45" t="s">
        <v>2074</v>
      </c>
      <c r="G1999" s="8" t="s">
        <v>2181</v>
      </c>
      <c r="H1999" s="45"/>
      <c r="I1999" s="45"/>
      <c r="J1999" s="45">
        <v>0.77</v>
      </c>
      <c r="K1999" s="45"/>
      <c r="L1999" s="45"/>
      <c r="M1999" s="45">
        <v>0.4</v>
      </c>
      <c r="N1999" s="45">
        <v>1.1</v>
      </c>
      <c r="O1999" s="45">
        <v>3403.0</v>
      </c>
    </row>
    <row r="2000" ht="14.25" hidden="1" customHeight="1">
      <c r="A2000" s="47" t="s">
        <v>42</v>
      </c>
      <c r="B2000" s="47" t="s">
        <v>483</v>
      </c>
      <c r="C2000" s="47"/>
      <c r="D2000" s="47" t="s">
        <v>2126</v>
      </c>
      <c r="E2000" s="47" t="s">
        <v>2088</v>
      </c>
      <c r="F2000" s="47" t="s">
        <v>2089</v>
      </c>
      <c r="G2000" s="47" t="s">
        <v>2157</v>
      </c>
      <c r="H2000" s="47"/>
      <c r="I2000" s="47"/>
      <c r="J2000" s="47">
        <v>0.032</v>
      </c>
      <c r="K2000" s="47"/>
      <c r="L2000" s="47"/>
      <c r="M2000" s="47"/>
      <c r="N2000" s="47"/>
      <c r="O2000" s="47">
        <v>3410.0</v>
      </c>
    </row>
    <row r="2001" ht="14.25" hidden="1" customHeight="1">
      <c r="A2001" s="45" t="s">
        <v>42</v>
      </c>
      <c r="B2001" s="45" t="s">
        <v>483</v>
      </c>
      <c r="C2001" s="45"/>
      <c r="D2001" s="45" t="s">
        <v>2126</v>
      </c>
      <c r="E2001" s="45" t="s">
        <v>2101</v>
      </c>
      <c r="F2001" s="45" t="s">
        <v>2089</v>
      </c>
      <c r="G2001" s="45" t="s">
        <v>2143</v>
      </c>
      <c r="H2001" s="45"/>
      <c r="I2001" s="45"/>
      <c r="J2001" s="45">
        <v>0.037</v>
      </c>
      <c r="K2001" s="45"/>
      <c r="L2001" s="45"/>
      <c r="M2001" s="45"/>
      <c r="N2001" s="45"/>
      <c r="O2001" s="45">
        <v>3411.0</v>
      </c>
    </row>
    <row r="2002" ht="14.25" hidden="1" customHeight="1">
      <c r="A2002" s="47" t="s">
        <v>42</v>
      </c>
      <c r="B2002" s="47" t="s">
        <v>483</v>
      </c>
      <c r="C2002" s="47"/>
      <c r="D2002" s="47" t="s">
        <v>2126</v>
      </c>
      <c r="E2002" s="47" t="s">
        <v>2076</v>
      </c>
      <c r="F2002" s="47" t="s">
        <v>2089</v>
      </c>
      <c r="G2002" s="47" t="s">
        <v>2149</v>
      </c>
      <c r="H2002" s="47"/>
      <c r="I2002" s="47"/>
      <c r="J2002" s="47">
        <v>0.021</v>
      </c>
      <c r="K2002" s="47"/>
      <c r="L2002" s="47"/>
      <c r="M2002" s="47"/>
      <c r="N2002" s="47"/>
      <c r="O2002" s="47">
        <v>3412.0</v>
      </c>
    </row>
    <row r="2003" ht="14.25" hidden="1" customHeight="1">
      <c r="A2003" s="45" t="s">
        <v>42</v>
      </c>
      <c r="B2003" s="45" t="s">
        <v>483</v>
      </c>
      <c r="C2003" s="45"/>
      <c r="D2003" s="45" t="s">
        <v>2128</v>
      </c>
      <c r="E2003" s="45" t="s">
        <v>2075</v>
      </c>
      <c r="F2003" s="45" t="s">
        <v>2089</v>
      </c>
      <c r="G2003" s="45" t="s">
        <v>2129</v>
      </c>
      <c r="H2003" s="45"/>
      <c r="I2003" s="45"/>
      <c r="J2003" s="45">
        <v>0.08</v>
      </c>
      <c r="K2003" s="45"/>
      <c r="L2003" s="45"/>
      <c r="M2003" s="45"/>
      <c r="N2003" s="45"/>
      <c r="O2003" s="45">
        <v>3413.0</v>
      </c>
    </row>
    <row r="2004" ht="14.25" hidden="1" customHeight="1">
      <c r="A2004" s="47" t="s">
        <v>42</v>
      </c>
      <c r="B2004" s="47" t="s">
        <v>483</v>
      </c>
      <c r="C2004" s="47"/>
      <c r="D2004" s="47" t="s">
        <v>2128</v>
      </c>
      <c r="E2004" s="47" t="s">
        <v>2101</v>
      </c>
      <c r="F2004" s="47" t="s">
        <v>2089</v>
      </c>
      <c r="G2004" s="47" t="s">
        <v>2130</v>
      </c>
      <c r="H2004" s="47"/>
      <c r="I2004" s="47"/>
      <c r="J2004" s="47">
        <v>0.05</v>
      </c>
      <c r="K2004" s="47"/>
      <c r="L2004" s="47"/>
      <c r="M2004" s="47"/>
      <c r="N2004" s="47"/>
      <c r="O2004" s="47">
        <v>3414.0</v>
      </c>
    </row>
    <row r="2005" ht="14.25" hidden="1" customHeight="1">
      <c r="A2005" s="45" t="s">
        <v>42</v>
      </c>
      <c r="B2005" s="45" t="s">
        <v>483</v>
      </c>
      <c r="C2005" s="45"/>
      <c r="D2005" s="45" t="s">
        <v>2128</v>
      </c>
      <c r="E2005" s="45" t="s">
        <v>2073</v>
      </c>
      <c r="F2005" s="45" t="s">
        <v>2089</v>
      </c>
      <c r="G2005" s="45" t="s">
        <v>2131</v>
      </c>
      <c r="H2005" s="45"/>
      <c r="I2005" s="45"/>
      <c r="J2005" s="45">
        <v>0.055</v>
      </c>
      <c r="K2005" s="45"/>
      <c r="L2005" s="45"/>
      <c r="M2005" s="45"/>
      <c r="N2005" s="45"/>
      <c r="O2005" s="45">
        <v>3415.0</v>
      </c>
    </row>
    <row r="2006" ht="14.25" hidden="1" customHeight="1">
      <c r="A2006" s="47" t="s">
        <v>42</v>
      </c>
      <c r="B2006" s="47" t="s">
        <v>483</v>
      </c>
      <c r="C2006" s="47"/>
      <c r="D2006" s="47" t="s">
        <v>2128</v>
      </c>
      <c r="E2006" s="47" t="s">
        <v>2090</v>
      </c>
      <c r="F2006" s="47" t="s">
        <v>2089</v>
      </c>
      <c r="G2006" s="47" t="s">
        <v>2132</v>
      </c>
      <c r="H2006" s="47"/>
      <c r="I2006" s="47"/>
      <c r="J2006" s="47">
        <v>0.051</v>
      </c>
      <c r="K2006" s="47"/>
      <c r="L2006" s="47"/>
      <c r="M2006" s="47"/>
      <c r="N2006" s="47"/>
      <c r="O2006" s="47">
        <v>3416.0</v>
      </c>
    </row>
    <row r="2007" ht="14.25" hidden="1" customHeight="1">
      <c r="A2007" s="45" t="s">
        <v>42</v>
      </c>
      <c r="B2007" s="45" t="s">
        <v>483</v>
      </c>
      <c r="C2007" s="45"/>
      <c r="D2007" s="45" t="s">
        <v>2133</v>
      </c>
      <c r="E2007" s="45" t="s">
        <v>2075</v>
      </c>
      <c r="F2007" s="45" t="s">
        <v>2089</v>
      </c>
      <c r="G2007" s="45" t="s">
        <v>2134</v>
      </c>
      <c r="H2007" s="45"/>
      <c r="I2007" s="45"/>
      <c r="J2007" s="45"/>
      <c r="K2007" s="45"/>
      <c r="L2007" s="45">
        <v>0.092</v>
      </c>
      <c r="M2007" s="45"/>
      <c r="N2007" s="45"/>
      <c r="O2007" s="45">
        <v>3417.0</v>
      </c>
    </row>
    <row r="2008" ht="14.25" hidden="1" customHeight="1">
      <c r="A2008" s="47" t="s">
        <v>42</v>
      </c>
      <c r="B2008" s="47" t="s">
        <v>483</v>
      </c>
      <c r="C2008" s="47"/>
      <c r="D2008" s="47" t="s">
        <v>2124</v>
      </c>
      <c r="E2008" s="47" t="s">
        <v>2075</v>
      </c>
      <c r="F2008" s="47" t="s">
        <v>2089</v>
      </c>
      <c r="G2008" s="47" t="s">
        <v>2125</v>
      </c>
      <c r="H2008" s="47"/>
      <c r="I2008" s="47"/>
      <c r="J2008" s="47">
        <v>0.051</v>
      </c>
      <c r="K2008" s="47"/>
      <c r="L2008" s="47"/>
      <c r="M2008" s="47"/>
      <c r="N2008" s="47"/>
      <c r="O2008" s="47">
        <v>3418.0</v>
      </c>
    </row>
    <row r="2009" ht="14.25" hidden="1" customHeight="1">
      <c r="A2009" s="45" t="s">
        <v>42</v>
      </c>
      <c r="B2009" s="45" t="s">
        <v>483</v>
      </c>
      <c r="C2009" s="45"/>
      <c r="D2009" s="45" t="s">
        <v>2124</v>
      </c>
      <c r="E2009" s="45" t="s">
        <v>2073</v>
      </c>
      <c r="F2009" s="45" t="s">
        <v>2089</v>
      </c>
      <c r="G2009" s="45"/>
      <c r="H2009" s="45"/>
      <c r="I2009" s="45"/>
      <c r="J2009" s="45">
        <v>0.038</v>
      </c>
      <c r="K2009" s="45"/>
      <c r="L2009" s="45"/>
      <c r="M2009" s="45"/>
      <c r="N2009" s="45"/>
      <c r="O2009" s="45">
        <v>3419.0</v>
      </c>
    </row>
    <row r="2010" ht="14.25" hidden="1" customHeight="1">
      <c r="A2010" s="47" t="s">
        <v>42</v>
      </c>
      <c r="B2010" s="47" t="s">
        <v>483</v>
      </c>
      <c r="C2010" s="47"/>
      <c r="D2010" s="47" t="s">
        <v>2124</v>
      </c>
      <c r="E2010" s="47" t="s">
        <v>2090</v>
      </c>
      <c r="F2010" s="47" t="s">
        <v>2089</v>
      </c>
      <c r="G2010" s="47"/>
      <c r="H2010" s="47"/>
      <c r="I2010" s="47"/>
      <c r="J2010" s="47">
        <v>0.033</v>
      </c>
      <c r="K2010" s="47"/>
      <c r="L2010" s="47"/>
      <c r="M2010" s="47"/>
      <c r="N2010" s="47"/>
      <c r="O2010" s="47">
        <v>3420.0</v>
      </c>
    </row>
    <row r="2011" ht="14.25" hidden="1" customHeight="1">
      <c r="A2011" s="45" t="s">
        <v>42</v>
      </c>
      <c r="B2011" s="45" t="s">
        <v>483</v>
      </c>
      <c r="C2011" s="45"/>
      <c r="D2011" s="45" t="s">
        <v>2135</v>
      </c>
      <c r="E2011" s="45" t="s">
        <v>2080</v>
      </c>
      <c r="F2011" s="45" t="s">
        <v>2089</v>
      </c>
      <c r="G2011" s="45" t="s">
        <v>2136</v>
      </c>
      <c r="H2011" s="45"/>
      <c r="I2011" s="45"/>
      <c r="J2011" s="45"/>
      <c r="K2011" s="45">
        <v>0.51</v>
      </c>
      <c r="L2011" s="45"/>
      <c r="M2011" s="45"/>
      <c r="N2011" s="45"/>
      <c r="O2011" s="45">
        <v>3421.0</v>
      </c>
    </row>
    <row r="2012" ht="14.25" hidden="1" customHeight="1">
      <c r="A2012" s="47" t="s">
        <v>42</v>
      </c>
      <c r="B2012" s="47" t="s">
        <v>483</v>
      </c>
      <c r="C2012" s="47"/>
      <c r="D2012" s="47" t="s">
        <v>2135</v>
      </c>
      <c r="E2012" s="47" t="s">
        <v>2137</v>
      </c>
      <c r="F2012" s="47" t="s">
        <v>2089</v>
      </c>
      <c r="G2012" s="47" t="s">
        <v>2136</v>
      </c>
      <c r="H2012" s="47"/>
      <c r="I2012" s="47"/>
      <c r="J2012" s="47"/>
      <c r="K2012" s="47">
        <v>0.688</v>
      </c>
      <c r="L2012" s="47"/>
      <c r="M2012" s="47"/>
      <c r="N2012" s="47"/>
      <c r="O2012" s="47">
        <v>3422.0</v>
      </c>
    </row>
    <row r="2013" ht="14.25" hidden="1" customHeight="1">
      <c r="A2013" s="45" t="s">
        <v>42</v>
      </c>
      <c r="B2013" s="45" t="s">
        <v>483</v>
      </c>
      <c r="C2013" s="45"/>
      <c r="D2013" s="45" t="s">
        <v>2120</v>
      </c>
      <c r="E2013" s="45" t="s">
        <v>2082</v>
      </c>
      <c r="F2013" s="45" t="s">
        <v>2089</v>
      </c>
      <c r="G2013" s="45" t="s">
        <v>2122</v>
      </c>
      <c r="H2013" s="45"/>
      <c r="I2013" s="45"/>
      <c r="J2013" s="45">
        <v>0.5</v>
      </c>
      <c r="K2013" s="45"/>
      <c r="L2013" s="45"/>
      <c r="M2013" s="45"/>
      <c r="N2013" s="45"/>
      <c r="O2013" s="45">
        <v>3423.0</v>
      </c>
    </row>
    <row r="2014" ht="14.25" hidden="1" customHeight="1">
      <c r="A2014" s="47" t="s">
        <v>42</v>
      </c>
      <c r="B2014" s="47" t="s">
        <v>483</v>
      </c>
      <c r="C2014" s="47"/>
      <c r="D2014" s="47" t="s">
        <v>2120</v>
      </c>
      <c r="E2014" s="47" t="s">
        <v>2083</v>
      </c>
      <c r="F2014" s="47" t="s">
        <v>2089</v>
      </c>
      <c r="G2014" s="47" t="s">
        <v>2121</v>
      </c>
      <c r="H2014" s="47"/>
      <c r="I2014" s="47"/>
      <c r="J2014" s="47">
        <v>0.5</v>
      </c>
      <c r="K2014" s="47"/>
      <c r="L2014" s="47"/>
      <c r="M2014" s="47"/>
      <c r="N2014" s="47"/>
      <c r="O2014" s="47">
        <v>3424.0</v>
      </c>
    </row>
    <row r="2015" ht="14.25" hidden="1" customHeight="1">
      <c r="A2015" s="45" t="s">
        <v>42</v>
      </c>
      <c r="B2015" s="45" t="s">
        <v>483</v>
      </c>
      <c r="C2015" s="45"/>
      <c r="D2015" s="45" t="s">
        <v>2138</v>
      </c>
      <c r="E2015" s="45" t="s">
        <v>2139</v>
      </c>
      <c r="F2015" s="45" t="s">
        <v>2089</v>
      </c>
      <c r="G2015" s="45" t="s">
        <v>2182</v>
      </c>
      <c r="H2015" s="45"/>
      <c r="I2015" s="45"/>
      <c r="J2015" s="45">
        <v>0.32</v>
      </c>
      <c r="K2015" s="45"/>
      <c r="L2015" s="45"/>
      <c r="M2015" s="45">
        <v>0.4</v>
      </c>
      <c r="N2015" s="45">
        <v>1.1</v>
      </c>
      <c r="O2015" s="45">
        <v>3425.0</v>
      </c>
    </row>
    <row r="2016" ht="14.25" hidden="1" customHeight="1">
      <c r="A2016" s="47" t="s">
        <v>42</v>
      </c>
      <c r="B2016" s="47" t="s">
        <v>483</v>
      </c>
      <c r="C2016" s="47"/>
      <c r="D2016" s="47" t="s">
        <v>2138</v>
      </c>
      <c r="E2016" s="47" t="s">
        <v>2141</v>
      </c>
      <c r="F2016" s="47" t="s">
        <v>2089</v>
      </c>
      <c r="G2016" s="47" t="s">
        <v>2181</v>
      </c>
      <c r="H2016" s="47"/>
      <c r="I2016" s="47"/>
      <c r="J2016" s="47">
        <v>0.42</v>
      </c>
      <c r="K2016" s="47"/>
      <c r="L2016" s="47"/>
      <c r="M2016" s="47">
        <v>0.4</v>
      </c>
      <c r="N2016" s="47">
        <v>1.1</v>
      </c>
      <c r="O2016" s="47">
        <v>3426.0</v>
      </c>
    </row>
    <row r="2017" ht="14.25" hidden="1" customHeight="1">
      <c r="A2017" s="45" t="s">
        <v>42</v>
      </c>
      <c r="B2017" s="45" t="s">
        <v>483</v>
      </c>
      <c r="C2017" s="45"/>
      <c r="D2017" s="45" t="s">
        <v>2138</v>
      </c>
      <c r="E2017" s="45" t="s">
        <v>2142</v>
      </c>
      <c r="F2017" s="45" t="s">
        <v>2089</v>
      </c>
      <c r="G2017" s="45" t="s">
        <v>2151</v>
      </c>
      <c r="H2017" s="45"/>
      <c r="I2017" s="45"/>
      <c r="J2017" s="45">
        <v>0.5</v>
      </c>
      <c r="K2017" s="45"/>
      <c r="L2017" s="45"/>
      <c r="M2017" s="45">
        <v>0.4</v>
      </c>
      <c r="N2017" s="45">
        <v>1.1</v>
      </c>
      <c r="O2017" s="45">
        <v>3427.0</v>
      </c>
    </row>
    <row r="2018" ht="14.25" hidden="1" customHeight="1">
      <c r="A2018" s="47" t="s">
        <v>42</v>
      </c>
      <c r="B2018" s="47" t="s">
        <v>483</v>
      </c>
      <c r="C2018" s="47"/>
      <c r="D2018" s="47" t="s">
        <v>2138</v>
      </c>
      <c r="E2018" s="47" t="s">
        <v>2081</v>
      </c>
      <c r="F2018" s="47" t="s">
        <v>2089</v>
      </c>
      <c r="G2018" s="47" t="s">
        <v>2144</v>
      </c>
      <c r="H2018" s="47"/>
      <c r="I2018" s="47"/>
      <c r="J2018" s="47">
        <v>0.68</v>
      </c>
      <c r="K2018" s="47"/>
      <c r="L2018" s="47"/>
      <c r="M2018" s="47">
        <v>0.4</v>
      </c>
      <c r="N2018" s="47">
        <v>1.1</v>
      </c>
      <c r="O2018" s="47">
        <v>3428.0</v>
      </c>
    </row>
    <row r="2019" ht="14.25" hidden="1" customHeight="1">
      <c r="A2019" s="45" t="s">
        <v>42</v>
      </c>
      <c r="B2019" s="45" t="s">
        <v>483</v>
      </c>
      <c r="C2019" s="45"/>
      <c r="D2019" s="45" t="s">
        <v>2126</v>
      </c>
      <c r="E2019" s="45" t="s">
        <v>2088</v>
      </c>
      <c r="F2019" s="45" t="s">
        <v>2102</v>
      </c>
      <c r="G2019" s="45" t="s">
        <v>2157</v>
      </c>
      <c r="H2019" s="45"/>
      <c r="I2019" s="45"/>
      <c r="J2019" s="45">
        <v>0.063</v>
      </c>
      <c r="K2019" s="45"/>
      <c r="L2019" s="45"/>
      <c r="M2019" s="45"/>
      <c r="N2019" s="45"/>
      <c r="O2019" s="45">
        <v>3435.0</v>
      </c>
    </row>
    <row r="2020" ht="14.25" hidden="1" customHeight="1">
      <c r="A2020" s="47" t="s">
        <v>42</v>
      </c>
      <c r="B2020" s="47" t="s">
        <v>483</v>
      </c>
      <c r="C2020" s="47"/>
      <c r="D2020" s="47" t="s">
        <v>2126</v>
      </c>
      <c r="E2020" s="47" t="s">
        <v>2101</v>
      </c>
      <c r="F2020" s="47" t="s">
        <v>2102</v>
      </c>
      <c r="G2020" s="47" t="s">
        <v>2143</v>
      </c>
      <c r="H2020" s="47"/>
      <c r="I2020" s="47"/>
      <c r="J2020" s="47">
        <v>0.082</v>
      </c>
      <c r="K2020" s="47"/>
      <c r="L2020" s="47"/>
      <c r="M2020" s="47"/>
      <c r="N2020" s="47"/>
      <c r="O2020" s="47">
        <v>3436.0</v>
      </c>
    </row>
    <row r="2021" ht="14.25" hidden="1" customHeight="1">
      <c r="A2021" s="45" t="s">
        <v>42</v>
      </c>
      <c r="B2021" s="45" t="s">
        <v>483</v>
      </c>
      <c r="C2021" s="45"/>
      <c r="D2021" s="45" t="s">
        <v>2126</v>
      </c>
      <c r="E2021" s="45" t="s">
        <v>2076</v>
      </c>
      <c r="F2021" s="45" t="s">
        <v>2102</v>
      </c>
      <c r="G2021" s="45" t="s">
        <v>2149</v>
      </c>
      <c r="H2021" s="45"/>
      <c r="I2021" s="45"/>
      <c r="J2021" s="45">
        <v>0.034</v>
      </c>
      <c r="K2021" s="45"/>
      <c r="L2021" s="45"/>
      <c r="M2021" s="45"/>
      <c r="N2021" s="45"/>
      <c r="O2021" s="45">
        <v>3437.0</v>
      </c>
    </row>
    <row r="2022" ht="14.25" hidden="1" customHeight="1">
      <c r="A2022" s="47" t="s">
        <v>42</v>
      </c>
      <c r="B2022" s="47" t="s">
        <v>483</v>
      </c>
      <c r="C2022" s="47"/>
      <c r="D2022" s="47" t="s">
        <v>2128</v>
      </c>
      <c r="E2022" s="47" t="s">
        <v>2075</v>
      </c>
      <c r="F2022" s="47" t="s">
        <v>2102</v>
      </c>
      <c r="G2022" s="47" t="s">
        <v>2129</v>
      </c>
      <c r="H2022" s="47"/>
      <c r="I2022" s="47"/>
      <c r="J2022" s="47">
        <v>0.151</v>
      </c>
      <c r="K2022" s="47"/>
      <c r="L2022" s="47"/>
      <c r="M2022" s="47"/>
      <c r="N2022" s="47"/>
      <c r="O2022" s="47">
        <v>3438.0</v>
      </c>
    </row>
    <row r="2023" ht="14.25" hidden="1" customHeight="1">
      <c r="A2023" s="45" t="s">
        <v>42</v>
      </c>
      <c r="B2023" s="45" t="s">
        <v>483</v>
      </c>
      <c r="C2023" s="45"/>
      <c r="D2023" s="45" t="s">
        <v>2128</v>
      </c>
      <c r="E2023" s="45" t="s">
        <v>2101</v>
      </c>
      <c r="F2023" s="45" t="s">
        <v>2102</v>
      </c>
      <c r="G2023" s="45" t="s">
        <v>2130</v>
      </c>
      <c r="H2023" s="45"/>
      <c r="I2023" s="45"/>
      <c r="J2023" s="45">
        <v>0.094</v>
      </c>
      <c r="K2023" s="45"/>
      <c r="L2023" s="45"/>
      <c r="M2023" s="45"/>
      <c r="N2023" s="45"/>
      <c r="O2023" s="45">
        <v>3439.0</v>
      </c>
    </row>
    <row r="2024" ht="14.25" hidden="1" customHeight="1">
      <c r="A2024" s="47" t="s">
        <v>42</v>
      </c>
      <c r="B2024" s="47" t="s">
        <v>483</v>
      </c>
      <c r="C2024" s="47"/>
      <c r="D2024" s="47" t="s">
        <v>2128</v>
      </c>
      <c r="E2024" s="47" t="s">
        <v>2073</v>
      </c>
      <c r="F2024" s="47" t="s">
        <v>2102</v>
      </c>
      <c r="G2024" s="47" t="s">
        <v>2131</v>
      </c>
      <c r="H2024" s="47"/>
      <c r="I2024" s="47"/>
      <c r="J2024" s="47">
        <v>0.084</v>
      </c>
      <c r="K2024" s="47"/>
      <c r="L2024" s="47"/>
      <c r="M2024" s="47"/>
      <c r="N2024" s="47"/>
      <c r="O2024" s="47">
        <v>3440.0</v>
      </c>
    </row>
    <row r="2025" ht="14.25" hidden="1" customHeight="1">
      <c r="A2025" s="45" t="s">
        <v>42</v>
      </c>
      <c r="B2025" s="45" t="s">
        <v>483</v>
      </c>
      <c r="C2025" s="45"/>
      <c r="D2025" s="45" t="s">
        <v>2128</v>
      </c>
      <c r="E2025" s="45" t="s">
        <v>2090</v>
      </c>
      <c r="F2025" s="45" t="s">
        <v>2102</v>
      </c>
      <c r="G2025" s="45" t="s">
        <v>2132</v>
      </c>
      <c r="H2025" s="45"/>
      <c r="I2025" s="45"/>
      <c r="J2025" s="45">
        <v>0.089</v>
      </c>
      <c r="K2025" s="45"/>
      <c r="L2025" s="45"/>
      <c r="M2025" s="45"/>
      <c r="N2025" s="45"/>
      <c r="O2025" s="45">
        <v>3441.0</v>
      </c>
    </row>
    <row r="2026" ht="14.25" hidden="1" customHeight="1">
      <c r="A2026" s="47" t="s">
        <v>42</v>
      </c>
      <c r="B2026" s="47" t="s">
        <v>483</v>
      </c>
      <c r="C2026" s="47"/>
      <c r="D2026" s="47" t="s">
        <v>2133</v>
      </c>
      <c r="E2026" s="47" t="s">
        <v>2075</v>
      </c>
      <c r="F2026" s="47" t="s">
        <v>2102</v>
      </c>
      <c r="G2026" s="47" t="s">
        <v>2134</v>
      </c>
      <c r="H2026" s="47"/>
      <c r="I2026" s="47"/>
      <c r="J2026" s="47"/>
      <c r="K2026" s="47"/>
      <c r="L2026" s="47">
        <v>1.14</v>
      </c>
      <c r="M2026" s="47"/>
      <c r="N2026" s="47"/>
      <c r="O2026" s="47">
        <v>3442.0</v>
      </c>
    </row>
    <row r="2027" ht="14.25" hidden="1" customHeight="1">
      <c r="A2027" s="45" t="s">
        <v>42</v>
      </c>
      <c r="B2027" s="45" t="s">
        <v>483</v>
      </c>
      <c r="C2027" s="45"/>
      <c r="D2027" s="45" t="s">
        <v>2124</v>
      </c>
      <c r="E2027" s="45" t="s">
        <v>2075</v>
      </c>
      <c r="F2027" s="45" t="s">
        <v>2102</v>
      </c>
      <c r="G2027" s="45" t="s">
        <v>2125</v>
      </c>
      <c r="H2027" s="45"/>
      <c r="I2027" s="45"/>
      <c r="J2027" s="45">
        <v>0.107</v>
      </c>
      <c r="K2027" s="45"/>
      <c r="L2027" s="45"/>
      <c r="M2027" s="45"/>
      <c r="N2027" s="45"/>
      <c r="O2027" s="45">
        <v>3443.0</v>
      </c>
    </row>
    <row r="2028" ht="14.25" hidden="1" customHeight="1">
      <c r="A2028" s="47" t="s">
        <v>42</v>
      </c>
      <c r="B2028" s="47" t="s">
        <v>483</v>
      </c>
      <c r="C2028" s="47"/>
      <c r="D2028" s="47" t="s">
        <v>2124</v>
      </c>
      <c r="E2028" s="47" t="s">
        <v>2073</v>
      </c>
      <c r="F2028" s="47" t="s">
        <v>2102</v>
      </c>
      <c r="G2028" s="47"/>
      <c r="H2028" s="47"/>
      <c r="I2028" s="47"/>
      <c r="J2028" s="47">
        <v>0.052</v>
      </c>
      <c r="K2028" s="47"/>
      <c r="L2028" s="47"/>
      <c r="M2028" s="47"/>
      <c r="N2028" s="47"/>
      <c r="O2028" s="47">
        <v>3444.0</v>
      </c>
    </row>
    <row r="2029" ht="14.25" hidden="1" customHeight="1">
      <c r="A2029" s="45" t="s">
        <v>42</v>
      </c>
      <c r="B2029" s="45" t="s">
        <v>483</v>
      </c>
      <c r="C2029" s="45"/>
      <c r="D2029" s="45" t="s">
        <v>2124</v>
      </c>
      <c r="E2029" s="45" t="s">
        <v>2090</v>
      </c>
      <c r="F2029" s="45" t="s">
        <v>2102</v>
      </c>
      <c r="G2029" s="45"/>
      <c r="H2029" s="45"/>
      <c r="I2029" s="45"/>
      <c r="J2029" s="45">
        <v>0.051</v>
      </c>
      <c r="K2029" s="45"/>
      <c r="L2029" s="45"/>
      <c r="M2029" s="45"/>
      <c r="N2029" s="45"/>
      <c r="O2029" s="45">
        <v>3445.0</v>
      </c>
    </row>
    <row r="2030" ht="14.25" hidden="1" customHeight="1">
      <c r="A2030" s="47" t="s">
        <v>42</v>
      </c>
      <c r="B2030" s="47" t="s">
        <v>483</v>
      </c>
      <c r="C2030" s="47"/>
      <c r="D2030" s="47" t="s">
        <v>2135</v>
      </c>
      <c r="E2030" s="47" t="s">
        <v>2080</v>
      </c>
      <c r="F2030" s="47" t="s">
        <v>2102</v>
      </c>
      <c r="G2030" s="47" t="s">
        <v>2136</v>
      </c>
      <c r="H2030" s="47"/>
      <c r="I2030" s="47"/>
      <c r="J2030" s="47"/>
      <c r="K2030" s="47">
        <v>0.73</v>
      </c>
      <c r="L2030" s="47"/>
      <c r="M2030" s="47"/>
      <c r="N2030" s="47"/>
      <c r="O2030" s="47">
        <v>3446.0</v>
      </c>
    </row>
    <row r="2031" ht="14.25" hidden="1" customHeight="1">
      <c r="A2031" s="45" t="s">
        <v>42</v>
      </c>
      <c r="B2031" s="45" t="s">
        <v>483</v>
      </c>
      <c r="C2031" s="45"/>
      <c r="D2031" s="45" t="s">
        <v>2135</v>
      </c>
      <c r="E2031" s="45" t="s">
        <v>2137</v>
      </c>
      <c r="F2031" s="45" t="s">
        <v>2102</v>
      </c>
      <c r="G2031" s="45" t="s">
        <v>2136</v>
      </c>
      <c r="H2031" s="45"/>
      <c r="I2031" s="45"/>
      <c r="J2031" s="45"/>
      <c r="K2031" s="45">
        <v>0.9</v>
      </c>
      <c r="L2031" s="45"/>
      <c r="M2031" s="45"/>
      <c r="N2031" s="45"/>
      <c r="O2031" s="45">
        <v>3447.0</v>
      </c>
    </row>
    <row r="2032" ht="14.25" hidden="1" customHeight="1">
      <c r="A2032" s="47" t="s">
        <v>42</v>
      </c>
      <c r="B2032" s="47" t="s">
        <v>483</v>
      </c>
      <c r="C2032" s="47"/>
      <c r="D2032" s="47" t="s">
        <v>2120</v>
      </c>
      <c r="E2032" s="47" t="s">
        <v>2082</v>
      </c>
      <c r="F2032" s="47" t="s">
        <v>2102</v>
      </c>
      <c r="G2032" s="47" t="s">
        <v>2122</v>
      </c>
      <c r="H2032" s="47"/>
      <c r="I2032" s="47"/>
      <c r="J2032" s="47">
        <v>0.7</v>
      </c>
      <c r="K2032" s="47"/>
      <c r="L2032" s="47"/>
      <c r="M2032" s="47"/>
      <c r="N2032" s="47"/>
      <c r="O2032" s="47">
        <v>3448.0</v>
      </c>
    </row>
    <row r="2033" ht="14.25" hidden="1" customHeight="1">
      <c r="A2033" s="45" t="s">
        <v>42</v>
      </c>
      <c r="B2033" s="45" t="s">
        <v>483</v>
      </c>
      <c r="C2033" s="45"/>
      <c r="D2033" s="45" t="s">
        <v>2120</v>
      </c>
      <c r="E2033" s="45" t="s">
        <v>2083</v>
      </c>
      <c r="F2033" s="45" t="s">
        <v>2102</v>
      </c>
      <c r="G2033" s="45" t="s">
        <v>2121</v>
      </c>
      <c r="H2033" s="45"/>
      <c r="I2033" s="45"/>
      <c r="J2033" s="45">
        <v>1.45</v>
      </c>
      <c r="K2033" s="45"/>
      <c r="L2033" s="45"/>
      <c r="M2033" s="45"/>
      <c r="N2033" s="45"/>
      <c r="O2033" s="45">
        <v>3449.0</v>
      </c>
    </row>
    <row r="2034" ht="14.25" hidden="1" customHeight="1">
      <c r="A2034" s="47" t="s">
        <v>42</v>
      </c>
      <c r="B2034" s="47" t="s">
        <v>483</v>
      </c>
      <c r="C2034" s="47"/>
      <c r="D2034" s="47" t="s">
        <v>2138</v>
      </c>
      <c r="E2034" s="47" t="s">
        <v>2139</v>
      </c>
      <c r="F2034" s="47" t="s">
        <v>2102</v>
      </c>
      <c r="G2034" s="47" t="s">
        <v>2153</v>
      </c>
      <c r="H2034" s="47"/>
      <c r="I2034" s="47"/>
      <c r="J2034" s="47">
        <v>0.45</v>
      </c>
      <c r="K2034" s="47"/>
      <c r="L2034" s="47"/>
      <c r="M2034" s="47"/>
      <c r="N2034" s="47"/>
      <c r="O2034" s="47">
        <v>3450.0</v>
      </c>
    </row>
    <row r="2035" ht="14.25" hidden="1" customHeight="1">
      <c r="A2035" s="45" t="s">
        <v>42</v>
      </c>
      <c r="B2035" s="45" t="s">
        <v>483</v>
      </c>
      <c r="C2035" s="45"/>
      <c r="D2035" s="45" t="s">
        <v>2138</v>
      </c>
      <c r="E2035" s="45" t="s">
        <v>2141</v>
      </c>
      <c r="F2035" s="45" t="s">
        <v>2102</v>
      </c>
      <c r="G2035" s="45" t="s">
        <v>2183</v>
      </c>
      <c r="H2035" s="45"/>
      <c r="I2035" s="45"/>
      <c r="J2035" s="45">
        <v>0.62</v>
      </c>
      <c r="K2035" s="45"/>
      <c r="L2035" s="45"/>
      <c r="M2035" s="45"/>
      <c r="N2035" s="45"/>
      <c r="O2035" s="45">
        <v>3451.0</v>
      </c>
    </row>
    <row r="2036" ht="14.25" hidden="1" customHeight="1">
      <c r="A2036" s="47" t="s">
        <v>42</v>
      </c>
      <c r="B2036" s="47" t="s">
        <v>483</v>
      </c>
      <c r="C2036" s="47"/>
      <c r="D2036" s="47" t="s">
        <v>2138</v>
      </c>
      <c r="E2036" s="47" t="s">
        <v>2142</v>
      </c>
      <c r="F2036" s="47" t="s">
        <v>2102</v>
      </c>
      <c r="G2036" s="47" t="s">
        <v>2184</v>
      </c>
      <c r="H2036" s="47"/>
      <c r="I2036" s="47"/>
      <c r="J2036" s="47">
        <v>0.7</v>
      </c>
      <c r="K2036" s="47"/>
      <c r="L2036" s="47"/>
      <c r="M2036" s="47"/>
      <c r="N2036" s="47"/>
      <c r="O2036" s="47">
        <v>3452.0</v>
      </c>
    </row>
    <row r="2037" ht="14.25" hidden="1" customHeight="1">
      <c r="A2037" s="45" t="s">
        <v>42</v>
      </c>
      <c r="B2037" s="45" t="s">
        <v>483</v>
      </c>
      <c r="C2037" s="45"/>
      <c r="D2037" s="45" t="s">
        <v>2138</v>
      </c>
      <c r="E2037" s="45" t="s">
        <v>2081</v>
      </c>
      <c r="F2037" s="45" t="s">
        <v>2102</v>
      </c>
      <c r="G2037" s="45" t="s">
        <v>2100</v>
      </c>
      <c r="H2037" s="45"/>
      <c r="I2037" s="45"/>
      <c r="J2037" s="45">
        <v>0.77</v>
      </c>
      <c r="K2037" s="45"/>
      <c r="L2037" s="45"/>
      <c r="M2037" s="45"/>
      <c r="N2037" s="45"/>
      <c r="O2037" s="45">
        <v>3453.0</v>
      </c>
    </row>
    <row r="2038" ht="14.25" hidden="1" customHeight="1">
      <c r="A2038" s="47" t="s">
        <v>34</v>
      </c>
      <c r="B2038" s="47" t="s">
        <v>487</v>
      </c>
      <c r="C2038" s="47"/>
      <c r="D2038" s="47" t="s">
        <v>2126</v>
      </c>
      <c r="E2038" s="47" t="s">
        <v>2088</v>
      </c>
      <c r="F2038" s="47" t="s">
        <v>2074</v>
      </c>
      <c r="G2038" s="47" t="s">
        <v>2157</v>
      </c>
      <c r="H2038" s="47"/>
      <c r="I2038" s="47"/>
      <c r="J2038" s="47">
        <v>0.063</v>
      </c>
      <c r="K2038" s="47"/>
      <c r="L2038" s="47"/>
      <c r="M2038" s="47"/>
      <c r="N2038" s="47"/>
      <c r="O2038" s="47">
        <v>1516.0</v>
      </c>
    </row>
    <row r="2039" ht="14.25" hidden="1" customHeight="1">
      <c r="A2039" s="45" t="s">
        <v>40</v>
      </c>
      <c r="B2039" s="45" t="s">
        <v>483</v>
      </c>
      <c r="C2039" s="45"/>
      <c r="D2039" s="45" t="s">
        <v>2126</v>
      </c>
      <c r="E2039" s="45" t="s">
        <v>2076</v>
      </c>
      <c r="F2039" s="45" t="s">
        <v>2102</v>
      </c>
      <c r="G2039" s="45" t="s">
        <v>2149</v>
      </c>
      <c r="H2039" s="45"/>
      <c r="I2039" s="45"/>
      <c r="J2039" s="45">
        <v>0.053</v>
      </c>
      <c r="K2039" s="45"/>
      <c r="L2039" s="45"/>
      <c r="M2039" s="45"/>
      <c r="N2039" s="45"/>
      <c r="O2039" s="45">
        <v>2837.0</v>
      </c>
    </row>
    <row r="2040" ht="14.25" hidden="1" customHeight="1">
      <c r="A2040" s="47" t="s">
        <v>34</v>
      </c>
      <c r="B2040" s="47" t="s">
        <v>487</v>
      </c>
      <c r="C2040" s="47"/>
      <c r="D2040" s="47" t="s">
        <v>2126</v>
      </c>
      <c r="E2040" s="47" t="s">
        <v>2076</v>
      </c>
      <c r="F2040" s="47" t="s">
        <v>2074</v>
      </c>
      <c r="G2040" s="47" t="s">
        <v>2149</v>
      </c>
      <c r="H2040" s="47"/>
      <c r="I2040" s="47"/>
      <c r="J2040" s="47">
        <v>0.027</v>
      </c>
      <c r="K2040" s="47"/>
      <c r="L2040" s="47"/>
      <c r="M2040" s="47"/>
      <c r="N2040" s="47"/>
      <c r="O2040" s="47">
        <v>1518.0</v>
      </c>
    </row>
    <row r="2041" ht="14.25" hidden="1" customHeight="1">
      <c r="A2041" s="47" t="s">
        <v>40</v>
      </c>
      <c r="B2041" s="47" t="s">
        <v>471</v>
      </c>
      <c r="C2041" s="47"/>
      <c r="D2041" s="47" t="s">
        <v>2126</v>
      </c>
      <c r="E2041" s="47" t="s">
        <v>2101</v>
      </c>
      <c r="F2041" s="47" t="s">
        <v>2102</v>
      </c>
      <c r="G2041" s="93" t="s">
        <v>2143</v>
      </c>
      <c r="H2041" s="47"/>
      <c r="I2041" s="47"/>
      <c r="J2041" s="47">
        <v>0.167</v>
      </c>
      <c r="K2041" s="47"/>
      <c r="L2041" s="47"/>
      <c r="M2041" s="47"/>
      <c r="N2041" s="47"/>
      <c r="O2041" s="47">
        <v>2536.0</v>
      </c>
    </row>
    <row r="2042" ht="14.25" hidden="1" customHeight="1">
      <c r="A2042" s="47" t="s">
        <v>40</v>
      </c>
      <c r="B2042" s="47" t="s">
        <v>471</v>
      </c>
      <c r="C2042" s="47"/>
      <c r="D2042" s="47" t="s">
        <v>2128</v>
      </c>
      <c r="E2042" s="47" t="s">
        <v>2075</v>
      </c>
      <c r="F2042" s="47" t="s">
        <v>2102</v>
      </c>
      <c r="G2042" s="47" t="s">
        <v>2129</v>
      </c>
      <c r="H2042" s="47"/>
      <c r="I2042" s="47"/>
      <c r="J2042" s="47">
        <v>0.58</v>
      </c>
      <c r="K2042" s="47"/>
      <c r="L2042" s="47"/>
      <c r="M2042" s="47"/>
      <c r="N2042" s="47"/>
      <c r="O2042" s="47">
        <v>2538.0</v>
      </c>
    </row>
    <row r="2043" ht="14.25" hidden="1" customHeight="1">
      <c r="A2043" s="45" t="s">
        <v>40</v>
      </c>
      <c r="B2043" s="45" t="s">
        <v>471</v>
      </c>
      <c r="C2043" s="45"/>
      <c r="D2043" s="45" t="s">
        <v>2128</v>
      </c>
      <c r="E2043" s="45" t="s">
        <v>2101</v>
      </c>
      <c r="F2043" s="45" t="s">
        <v>2102</v>
      </c>
      <c r="G2043" s="45" t="s">
        <v>2130</v>
      </c>
      <c r="H2043" s="45"/>
      <c r="I2043" s="45"/>
      <c r="J2043" s="45">
        <v>0.113</v>
      </c>
      <c r="K2043" s="45"/>
      <c r="L2043" s="45"/>
      <c r="M2043" s="45"/>
      <c r="N2043" s="45"/>
      <c r="O2043" s="45">
        <v>2539.0</v>
      </c>
    </row>
    <row r="2044" ht="14.25" hidden="1" customHeight="1">
      <c r="A2044" s="47" t="s">
        <v>40</v>
      </c>
      <c r="B2044" s="47" t="s">
        <v>471</v>
      </c>
      <c r="C2044" s="47"/>
      <c r="D2044" s="47" t="s">
        <v>2128</v>
      </c>
      <c r="E2044" s="47" t="s">
        <v>2073</v>
      </c>
      <c r="F2044" s="47" t="s">
        <v>2102</v>
      </c>
      <c r="G2044" s="47" t="s">
        <v>2131</v>
      </c>
      <c r="H2044" s="47"/>
      <c r="I2044" s="47"/>
      <c r="J2044" s="47">
        <v>0.352</v>
      </c>
      <c r="K2044" s="47"/>
      <c r="L2044" s="47"/>
      <c r="M2044" s="47"/>
      <c r="N2044" s="47"/>
      <c r="O2044" s="47">
        <v>2540.0</v>
      </c>
    </row>
    <row r="2045" ht="14.25" hidden="1" customHeight="1">
      <c r="A2045" s="45" t="s">
        <v>40</v>
      </c>
      <c r="B2045" s="45" t="s">
        <v>471</v>
      </c>
      <c r="C2045" s="45"/>
      <c r="D2045" s="45" t="s">
        <v>2128</v>
      </c>
      <c r="E2045" s="45" t="s">
        <v>2090</v>
      </c>
      <c r="F2045" s="45" t="s">
        <v>2102</v>
      </c>
      <c r="G2045" s="45" t="s">
        <v>2132</v>
      </c>
      <c r="H2045" s="45"/>
      <c r="I2045" s="45"/>
      <c r="J2045" s="45">
        <v>0.292</v>
      </c>
      <c r="K2045" s="45"/>
      <c r="L2045" s="45"/>
      <c r="M2045" s="45"/>
      <c r="N2045" s="45"/>
      <c r="O2045" s="45">
        <v>2541.0</v>
      </c>
    </row>
    <row r="2046" ht="14.25" hidden="1" customHeight="1">
      <c r="A2046" s="47" t="s">
        <v>40</v>
      </c>
      <c r="B2046" s="47" t="s">
        <v>471</v>
      </c>
      <c r="C2046" s="47"/>
      <c r="D2046" s="47" t="s">
        <v>2133</v>
      </c>
      <c r="E2046" s="47" t="s">
        <v>2075</v>
      </c>
      <c r="F2046" s="47" t="s">
        <v>2102</v>
      </c>
      <c r="G2046" s="47" t="s">
        <v>2134</v>
      </c>
      <c r="H2046" s="47"/>
      <c r="I2046" s="47"/>
      <c r="J2046" s="47"/>
      <c r="K2046" s="47"/>
      <c r="L2046" s="47">
        <v>1.14</v>
      </c>
      <c r="M2046" s="47"/>
      <c r="N2046" s="47"/>
      <c r="O2046" s="47">
        <v>2542.0</v>
      </c>
    </row>
    <row r="2047" ht="14.25" hidden="1" customHeight="1">
      <c r="A2047" s="45" t="s">
        <v>40</v>
      </c>
      <c r="B2047" s="45" t="s">
        <v>471</v>
      </c>
      <c r="C2047" s="45"/>
      <c r="D2047" s="45" t="s">
        <v>2124</v>
      </c>
      <c r="E2047" s="45" t="s">
        <v>2075</v>
      </c>
      <c r="F2047" s="45" t="s">
        <v>2102</v>
      </c>
      <c r="G2047" s="45" t="s">
        <v>2125</v>
      </c>
      <c r="H2047" s="45"/>
      <c r="I2047" s="45"/>
      <c r="J2047" s="45">
        <v>0.322</v>
      </c>
      <c r="K2047" s="45"/>
      <c r="L2047" s="45"/>
      <c r="M2047" s="45"/>
      <c r="N2047" s="45"/>
      <c r="O2047" s="45">
        <v>2543.0</v>
      </c>
    </row>
    <row r="2048" ht="14.25" hidden="1" customHeight="1">
      <c r="A2048" s="47" t="s">
        <v>40</v>
      </c>
      <c r="B2048" s="47" t="s">
        <v>471</v>
      </c>
      <c r="C2048" s="47"/>
      <c r="D2048" s="47" t="s">
        <v>2124</v>
      </c>
      <c r="E2048" s="47" t="s">
        <v>2073</v>
      </c>
      <c r="F2048" s="47" t="s">
        <v>2102</v>
      </c>
      <c r="G2048" s="47"/>
      <c r="H2048" s="47"/>
      <c r="I2048" s="47"/>
      <c r="J2048" s="47">
        <v>0.35</v>
      </c>
      <c r="K2048" s="47"/>
      <c r="L2048" s="47"/>
      <c r="M2048" s="47"/>
      <c r="N2048" s="47"/>
      <c r="O2048" s="47">
        <v>2544.0</v>
      </c>
    </row>
    <row r="2049" ht="14.25" hidden="1" customHeight="1">
      <c r="A2049" s="45" t="s">
        <v>40</v>
      </c>
      <c r="B2049" s="45" t="s">
        <v>471</v>
      </c>
      <c r="C2049" s="45"/>
      <c r="D2049" s="45" t="s">
        <v>2124</v>
      </c>
      <c r="E2049" s="45" t="s">
        <v>2090</v>
      </c>
      <c r="F2049" s="45" t="s">
        <v>2102</v>
      </c>
      <c r="G2049" s="45"/>
      <c r="H2049" s="45"/>
      <c r="I2049" s="45"/>
      <c r="J2049" s="45">
        <v>0.282</v>
      </c>
      <c r="K2049" s="45"/>
      <c r="L2049" s="45"/>
      <c r="M2049" s="45"/>
      <c r="N2049" s="45"/>
      <c r="O2049" s="45">
        <v>2545.0</v>
      </c>
    </row>
    <row r="2050" ht="14.25" hidden="1" customHeight="1">
      <c r="A2050" s="47" t="s">
        <v>40</v>
      </c>
      <c r="B2050" s="47" t="s">
        <v>471</v>
      </c>
      <c r="C2050" s="47"/>
      <c r="D2050" s="47" t="s">
        <v>2135</v>
      </c>
      <c r="E2050" s="47" t="s">
        <v>2080</v>
      </c>
      <c r="F2050" s="47" t="s">
        <v>2102</v>
      </c>
      <c r="G2050" s="60" t="s">
        <v>2185</v>
      </c>
      <c r="H2050" s="47"/>
      <c r="I2050" s="47"/>
      <c r="J2050" s="47"/>
      <c r="K2050" s="47">
        <v>0.73</v>
      </c>
      <c r="L2050" s="47"/>
      <c r="M2050" s="47"/>
      <c r="N2050" s="47"/>
      <c r="O2050" s="47">
        <v>2546.0</v>
      </c>
    </row>
    <row r="2051" ht="14.25" hidden="1" customHeight="1">
      <c r="A2051" s="45" t="s">
        <v>40</v>
      </c>
      <c r="B2051" s="45" t="s">
        <v>471</v>
      </c>
      <c r="C2051" s="45"/>
      <c r="D2051" s="45" t="s">
        <v>2135</v>
      </c>
      <c r="E2051" s="45" t="s">
        <v>2137</v>
      </c>
      <c r="F2051" s="45" t="s">
        <v>2102</v>
      </c>
      <c r="G2051" s="45" t="s">
        <v>2136</v>
      </c>
      <c r="H2051" s="45"/>
      <c r="I2051" s="45"/>
      <c r="J2051" s="45"/>
      <c r="K2051" s="45">
        <v>1.02</v>
      </c>
      <c r="L2051" s="45"/>
      <c r="M2051" s="45"/>
      <c r="N2051" s="45"/>
      <c r="O2051" s="45">
        <v>2547.0</v>
      </c>
    </row>
    <row r="2052" ht="14.25" hidden="1" customHeight="1">
      <c r="A2052" s="47" t="s">
        <v>40</v>
      </c>
      <c r="B2052" s="47" t="s">
        <v>471</v>
      </c>
      <c r="C2052" s="47"/>
      <c r="D2052" s="47" t="s">
        <v>2120</v>
      </c>
      <c r="E2052" s="47" t="s">
        <v>2082</v>
      </c>
      <c r="F2052" s="47" t="s">
        <v>2102</v>
      </c>
      <c r="G2052" s="166" t="s">
        <v>2123</v>
      </c>
      <c r="H2052" s="47"/>
      <c r="I2052" s="47"/>
      <c r="J2052" s="47">
        <v>0.7</v>
      </c>
      <c r="K2052" s="47"/>
      <c r="L2052" s="47"/>
      <c r="M2052" s="47"/>
      <c r="N2052" s="47"/>
      <c r="O2052" s="47">
        <v>2548.0</v>
      </c>
    </row>
    <row r="2053" ht="14.25" hidden="1" customHeight="1">
      <c r="A2053" s="45" t="s">
        <v>40</v>
      </c>
      <c r="B2053" s="45" t="s">
        <v>471</v>
      </c>
      <c r="C2053" s="45"/>
      <c r="D2053" s="45" t="s">
        <v>2120</v>
      </c>
      <c r="E2053" s="45" t="s">
        <v>2083</v>
      </c>
      <c r="F2053" s="45" t="s">
        <v>2102</v>
      </c>
      <c r="G2053" s="45" t="s">
        <v>2121</v>
      </c>
      <c r="H2053" s="45"/>
      <c r="I2053" s="45"/>
      <c r="J2053" s="45">
        <v>1.45</v>
      </c>
      <c r="K2053" s="45"/>
      <c r="L2053" s="45"/>
      <c r="M2053" s="45"/>
      <c r="N2053" s="45"/>
      <c r="O2053" s="45">
        <v>2549.0</v>
      </c>
    </row>
    <row r="2054" ht="14.25" hidden="1" customHeight="1">
      <c r="A2054" s="47" t="s">
        <v>40</v>
      </c>
      <c r="B2054" s="47" t="s">
        <v>471</v>
      </c>
      <c r="C2054" s="47"/>
      <c r="D2054" s="47" t="s">
        <v>2138</v>
      </c>
      <c r="E2054" s="47" t="s">
        <v>2139</v>
      </c>
      <c r="F2054" s="47" t="s">
        <v>2102</v>
      </c>
      <c r="G2054" s="47" t="s">
        <v>2140</v>
      </c>
      <c r="H2054" s="47"/>
      <c r="I2054" s="47"/>
      <c r="J2054" s="47">
        <v>1.2</v>
      </c>
      <c r="K2054" s="47"/>
      <c r="L2054" s="47"/>
      <c r="M2054" s="47">
        <v>0.25</v>
      </c>
      <c r="N2054" s="47"/>
      <c r="O2054" s="47">
        <v>2550.0</v>
      </c>
    </row>
    <row r="2055" ht="14.25" hidden="1" customHeight="1">
      <c r="A2055" s="45" t="s">
        <v>40</v>
      </c>
      <c r="B2055" s="45" t="s">
        <v>471</v>
      </c>
      <c r="C2055" s="45"/>
      <c r="D2055" s="45" t="s">
        <v>2138</v>
      </c>
      <c r="E2055" s="45" t="s">
        <v>2141</v>
      </c>
      <c r="F2055" s="45" t="s">
        <v>2102</v>
      </c>
      <c r="G2055" s="45" t="s">
        <v>2140</v>
      </c>
      <c r="H2055" s="45"/>
      <c r="I2055" s="45"/>
      <c r="J2055" s="45">
        <v>1.2</v>
      </c>
      <c r="K2055" s="45"/>
      <c r="L2055" s="45"/>
      <c r="M2055" s="45">
        <v>0.25</v>
      </c>
      <c r="N2055" s="45"/>
      <c r="O2055" s="45">
        <v>2551.0</v>
      </c>
    </row>
    <row r="2056" ht="14.25" hidden="1" customHeight="1">
      <c r="A2056" s="47" t="s">
        <v>40</v>
      </c>
      <c r="B2056" s="47" t="s">
        <v>471</v>
      </c>
      <c r="C2056" s="47"/>
      <c r="D2056" s="47" t="s">
        <v>2138</v>
      </c>
      <c r="E2056" s="47" t="s">
        <v>2142</v>
      </c>
      <c r="F2056" s="47" t="s">
        <v>2102</v>
      </c>
      <c r="G2056" s="47" t="s">
        <v>2140</v>
      </c>
      <c r="H2056" s="47"/>
      <c r="I2056" s="47"/>
      <c r="J2056" s="47">
        <v>1.2</v>
      </c>
      <c r="K2056" s="47"/>
      <c r="L2056" s="47"/>
      <c r="M2056" s="47">
        <v>0.25</v>
      </c>
      <c r="N2056" s="47"/>
      <c r="O2056" s="47">
        <v>2552.0</v>
      </c>
    </row>
    <row r="2057" ht="14.25" hidden="1" customHeight="1">
      <c r="A2057" s="45" t="s">
        <v>40</v>
      </c>
      <c r="B2057" s="45" t="s">
        <v>471</v>
      </c>
      <c r="C2057" s="45"/>
      <c r="D2057" s="45" t="s">
        <v>2138</v>
      </c>
      <c r="E2057" s="45" t="s">
        <v>2081</v>
      </c>
      <c r="F2057" s="45" t="s">
        <v>2102</v>
      </c>
      <c r="G2057" s="45" t="s">
        <v>2140</v>
      </c>
      <c r="H2057" s="45"/>
      <c r="I2057" s="45"/>
      <c r="J2057" s="45">
        <v>1.2</v>
      </c>
      <c r="K2057" s="45"/>
      <c r="L2057" s="45"/>
      <c r="M2057" s="45">
        <v>0.25</v>
      </c>
      <c r="N2057" s="45"/>
      <c r="O2057" s="45">
        <v>2553.0</v>
      </c>
    </row>
    <row r="2058" ht="14.25" hidden="1" customHeight="1">
      <c r="A2058" s="47" t="s">
        <v>40</v>
      </c>
      <c r="B2058" s="47" t="s">
        <v>487</v>
      </c>
      <c r="C2058" s="47"/>
      <c r="D2058" s="47" t="s">
        <v>2126</v>
      </c>
      <c r="E2058" s="47" t="s">
        <v>2088</v>
      </c>
      <c r="F2058" s="47" t="s">
        <v>2102</v>
      </c>
      <c r="G2058" s="47" t="s">
        <v>2157</v>
      </c>
      <c r="H2058" s="47"/>
      <c r="I2058" s="47"/>
      <c r="J2058" s="47">
        <v>0.093</v>
      </c>
      <c r="K2058" s="47"/>
      <c r="L2058" s="47"/>
      <c r="M2058" s="47"/>
      <c r="N2058" s="47"/>
      <c r="O2058" s="47">
        <v>2910.0</v>
      </c>
    </row>
    <row r="2059" ht="14.25" hidden="1" customHeight="1">
      <c r="A2059" s="47" t="s">
        <v>32</v>
      </c>
      <c r="B2059" s="47" t="s">
        <v>490</v>
      </c>
      <c r="C2059" s="47"/>
      <c r="D2059" s="47" t="s">
        <v>2135</v>
      </c>
      <c r="E2059" s="60" t="s">
        <v>2075</v>
      </c>
      <c r="F2059" s="47" t="s">
        <v>2074</v>
      </c>
      <c r="G2059" s="60" t="s">
        <v>2158</v>
      </c>
      <c r="H2059" s="47"/>
      <c r="I2059" s="47"/>
      <c r="J2059" s="47"/>
      <c r="K2059" s="47"/>
      <c r="L2059" s="47"/>
      <c r="M2059" s="47"/>
      <c r="N2059" s="47"/>
      <c r="O2059" s="47">
        <v>872.0</v>
      </c>
    </row>
    <row r="2060" ht="14.25" hidden="1" customHeight="1">
      <c r="A2060" s="47" t="s">
        <v>40</v>
      </c>
      <c r="B2060" s="47" t="s">
        <v>487</v>
      </c>
      <c r="C2060" s="47"/>
      <c r="D2060" s="47" t="s">
        <v>2126</v>
      </c>
      <c r="E2060" s="47" t="s">
        <v>2076</v>
      </c>
      <c r="F2060" s="47" t="s">
        <v>2102</v>
      </c>
      <c r="G2060" s="47" t="s">
        <v>2149</v>
      </c>
      <c r="H2060" s="47"/>
      <c r="I2060" s="47"/>
      <c r="J2060" s="47">
        <v>0.034</v>
      </c>
      <c r="K2060" s="47"/>
      <c r="L2060" s="47"/>
      <c r="M2060" s="47"/>
      <c r="N2060" s="47"/>
      <c r="O2060" s="47">
        <v>2912.0</v>
      </c>
    </row>
    <row r="2061" ht="14.25" hidden="1" customHeight="1">
      <c r="A2061" s="47" t="s">
        <v>30</v>
      </c>
      <c r="B2061" s="47" t="s">
        <v>490</v>
      </c>
      <c r="C2061" s="47"/>
      <c r="D2061" s="47" t="s">
        <v>2135</v>
      </c>
      <c r="E2061" s="60" t="s">
        <v>2075</v>
      </c>
      <c r="F2061" s="47" t="s">
        <v>2074</v>
      </c>
      <c r="G2061" s="60" t="s">
        <v>2158</v>
      </c>
      <c r="H2061" s="47"/>
      <c r="I2061" s="47"/>
      <c r="J2061" s="47"/>
      <c r="K2061" s="47"/>
      <c r="L2061" s="47"/>
      <c r="M2061" s="47"/>
      <c r="N2061" s="47"/>
      <c r="O2061" s="47">
        <v>584.0</v>
      </c>
    </row>
    <row r="2062" ht="14.25" hidden="1" customHeight="1">
      <c r="A2062" s="47" t="s">
        <v>32</v>
      </c>
      <c r="B2062" s="47" t="s">
        <v>491</v>
      </c>
      <c r="C2062" s="47"/>
      <c r="D2062" s="47" t="s">
        <v>2135</v>
      </c>
      <c r="E2062" s="60" t="s">
        <v>2075</v>
      </c>
      <c r="F2062" s="47" t="s">
        <v>2074</v>
      </c>
      <c r="G2062" s="60" t="s">
        <v>2158</v>
      </c>
      <c r="H2062" s="47"/>
      <c r="I2062" s="47"/>
      <c r="J2062" s="47"/>
      <c r="K2062" s="47"/>
      <c r="L2062" s="47"/>
      <c r="M2062" s="47"/>
      <c r="N2062" s="47"/>
      <c r="O2062" s="47">
        <v>890.0</v>
      </c>
    </row>
    <row r="2063" ht="14.25" hidden="1" customHeight="1">
      <c r="A2063" s="47" t="s">
        <v>30</v>
      </c>
      <c r="B2063" s="47" t="s">
        <v>491</v>
      </c>
      <c r="C2063" s="47"/>
      <c r="D2063" s="47" t="s">
        <v>2135</v>
      </c>
      <c r="E2063" s="60" t="s">
        <v>2075</v>
      </c>
      <c r="F2063" s="47" t="s">
        <v>2074</v>
      </c>
      <c r="G2063" s="60" t="s">
        <v>2158</v>
      </c>
      <c r="H2063" s="47"/>
      <c r="I2063" s="47"/>
      <c r="J2063" s="47"/>
      <c r="K2063" s="47"/>
      <c r="L2063" s="47"/>
      <c r="M2063" s="47"/>
      <c r="N2063" s="47"/>
      <c r="O2063" s="47">
        <v>602.0</v>
      </c>
    </row>
    <row r="2064" ht="14.25" hidden="1" customHeight="1">
      <c r="A2064" s="47" t="s">
        <v>40</v>
      </c>
      <c r="B2064" s="47" t="s">
        <v>472</v>
      </c>
      <c r="C2064" s="47"/>
      <c r="D2064" s="47" t="s">
        <v>2135</v>
      </c>
      <c r="E2064" s="47" t="s">
        <v>2080</v>
      </c>
      <c r="F2064" s="47" t="s">
        <v>2089</v>
      </c>
      <c r="G2064" s="47" t="s">
        <v>2136</v>
      </c>
      <c r="H2064" s="47"/>
      <c r="I2064" s="47"/>
      <c r="J2064" s="47"/>
      <c r="K2064" s="47">
        <v>0.73</v>
      </c>
      <c r="L2064" s="47"/>
      <c r="M2064" s="47"/>
      <c r="N2064" s="47"/>
      <c r="O2064" s="47">
        <v>2596.0</v>
      </c>
    </row>
    <row r="2065" ht="14.25" hidden="1" customHeight="1">
      <c r="A2065" s="45" t="s">
        <v>40</v>
      </c>
      <c r="B2065" s="45" t="s">
        <v>472</v>
      </c>
      <c r="C2065" s="45"/>
      <c r="D2065" s="45" t="s">
        <v>2135</v>
      </c>
      <c r="E2065" s="45" t="s">
        <v>2080</v>
      </c>
      <c r="F2065" s="45" t="s">
        <v>2102</v>
      </c>
      <c r="G2065" s="168" t="s">
        <v>2185</v>
      </c>
      <c r="H2065" s="45"/>
      <c r="I2065" s="45"/>
      <c r="J2065" s="45"/>
      <c r="K2065" s="45">
        <v>0.73</v>
      </c>
      <c r="L2065" s="45"/>
      <c r="M2065" s="45"/>
      <c r="N2065" s="45"/>
      <c r="O2065" s="45">
        <v>2621.0</v>
      </c>
    </row>
    <row r="2066" ht="14.25" hidden="1" customHeight="1">
      <c r="A2066" s="45" t="s">
        <v>40</v>
      </c>
      <c r="B2066" s="45" t="s">
        <v>472</v>
      </c>
      <c r="C2066" s="45"/>
      <c r="D2066" s="45" t="s">
        <v>2133</v>
      </c>
      <c r="E2066" s="45" t="s">
        <v>2075</v>
      </c>
      <c r="F2066" s="45" t="s">
        <v>2074</v>
      </c>
      <c r="G2066" s="45" t="s">
        <v>2134</v>
      </c>
      <c r="H2066" s="45"/>
      <c r="I2066" s="45"/>
      <c r="J2066" s="45"/>
      <c r="K2066" s="45"/>
      <c r="L2066" s="45">
        <v>1.14</v>
      </c>
      <c r="M2066" s="45"/>
      <c r="N2066" s="45"/>
      <c r="O2066" s="45">
        <v>2567.0</v>
      </c>
    </row>
    <row r="2067" ht="14.25" hidden="1" customHeight="1">
      <c r="A2067" s="47" t="s">
        <v>32</v>
      </c>
      <c r="B2067" s="47" t="s">
        <v>474</v>
      </c>
      <c r="C2067" s="47"/>
      <c r="D2067" s="47" t="s">
        <v>2133</v>
      </c>
      <c r="E2067" s="47" t="s">
        <v>2075</v>
      </c>
      <c r="F2067" s="47" t="s">
        <v>2074</v>
      </c>
      <c r="G2067" s="47" t="s">
        <v>2134</v>
      </c>
      <c r="H2067" s="47"/>
      <c r="I2067" s="47"/>
      <c r="J2067" s="47">
        <v>0.0</v>
      </c>
      <c r="K2067" s="47"/>
      <c r="L2067" s="47"/>
      <c r="M2067" s="47"/>
      <c r="N2067" s="47"/>
      <c r="O2067" s="47">
        <v>654.0</v>
      </c>
    </row>
    <row r="2068" ht="14.25" hidden="1" customHeight="1">
      <c r="A2068" s="47" t="s">
        <v>32</v>
      </c>
      <c r="B2068" s="47" t="s">
        <v>473</v>
      </c>
      <c r="C2068" s="47"/>
      <c r="D2068" s="47" t="s">
        <v>2133</v>
      </c>
      <c r="E2068" s="47" t="s">
        <v>2075</v>
      </c>
      <c r="F2068" s="47" t="s">
        <v>2074</v>
      </c>
      <c r="G2068" s="47" t="s">
        <v>2134</v>
      </c>
      <c r="H2068" s="47"/>
      <c r="I2068" s="47"/>
      <c r="J2068" s="47">
        <v>0.0</v>
      </c>
      <c r="K2068" s="47"/>
      <c r="L2068" s="47"/>
      <c r="M2068" s="47"/>
      <c r="N2068" s="47"/>
      <c r="O2068" s="47">
        <v>636.0</v>
      </c>
    </row>
    <row r="2069" ht="14.25" hidden="1" customHeight="1">
      <c r="A2069" s="47" t="s">
        <v>30</v>
      </c>
      <c r="B2069" s="47" t="s">
        <v>474</v>
      </c>
      <c r="C2069" s="47"/>
      <c r="D2069" s="47" t="s">
        <v>2133</v>
      </c>
      <c r="E2069" s="47" t="s">
        <v>2075</v>
      </c>
      <c r="F2069" s="47" t="s">
        <v>2074</v>
      </c>
      <c r="G2069" s="47" t="s">
        <v>2134</v>
      </c>
      <c r="H2069" s="47"/>
      <c r="I2069" s="47"/>
      <c r="J2069" s="47">
        <v>0.0</v>
      </c>
      <c r="K2069" s="47"/>
      <c r="L2069" s="47"/>
      <c r="M2069" s="47"/>
      <c r="N2069" s="47"/>
      <c r="O2069" s="47">
        <v>366.0</v>
      </c>
    </row>
    <row r="2070" ht="14.25" hidden="1" customHeight="1">
      <c r="A2070" s="47" t="s">
        <v>30</v>
      </c>
      <c r="B2070" s="47" t="s">
        <v>473</v>
      </c>
      <c r="C2070" s="47"/>
      <c r="D2070" s="47" t="s">
        <v>2133</v>
      </c>
      <c r="E2070" s="47" t="s">
        <v>2075</v>
      </c>
      <c r="F2070" s="47" t="s">
        <v>2074</v>
      </c>
      <c r="G2070" s="47" t="s">
        <v>2134</v>
      </c>
      <c r="H2070" s="47"/>
      <c r="I2070" s="47"/>
      <c r="J2070" s="47">
        <v>0.0</v>
      </c>
      <c r="K2070" s="47"/>
      <c r="L2070" s="47"/>
      <c r="M2070" s="47"/>
      <c r="N2070" s="47"/>
      <c r="O2070" s="47">
        <v>348.0</v>
      </c>
    </row>
    <row r="2071" ht="14.25" hidden="1" customHeight="1">
      <c r="A2071" s="47" t="s">
        <v>40</v>
      </c>
      <c r="B2071" s="47" t="s">
        <v>472</v>
      </c>
      <c r="C2071" s="47"/>
      <c r="D2071" s="47" t="s">
        <v>2133</v>
      </c>
      <c r="E2071" s="47" t="s">
        <v>2075</v>
      </c>
      <c r="F2071" s="47" t="s">
        <v>2089</v>
      </c>
      <c r="G2071" s="47" t="s">
        <v>2134</v>
      </c>
      <c r="H2071" s="47"/>
      <c r="I2071" s="47"/>
      <c r="J2071" s="47"/>
      <c r="K2071" s="47"/>
      <c r="L2071" s="47">
        <v>1.14</v>
      </c>
      <c r="M2071" s="47"/>
      <c r="N2071" s="47"/>
      <c r="O2071" s="47">
        <v>2592.0</v>
      </c>
    </row>
    <row r="2072" ht="14.25" hidden="1" customHeight="1">
      <c r="A2072" s="45" t="s">
        <v>40</v>
      </c>
      <c r="B2072" s="45" t="s">
        <v>472</v>
      </c>
      <c r="C2072" s="45"/>
      <c r="D2072" s="45" t="s">
        <v>2133</v>
      </c>
      <c r="E2072" s="45" t="s">
        <v>2075</v>
      </c>
      <c r="F2072" s="45" t="s">
        <v>2102</v>
      </c>
      <c r="G2072" s="45" t="s">
        <v>2134</v>
      </c>
      <c r="H2072" s="45"/>
      <c r="I2072" s="45"/>
      <c r="J2072" s="45"/>
      <c r="K2072" s="45"/>
      <c r="L2072" s="45">
        <v>1.14</v>
      </c>
      <c r="M2072" s="45"/>
      <c r="N2072" s="45"/>
      <c r="O2072" s="45">
        <v>2617.0</v>
      </c>
    </row>
    <row r="2073" ht="14.25" hidden="1" customHeight="1">
      <c r="A2073" s="45" t="s">
        <v>34</v>
      </c>
      <c r="B2073" s="45" t="s">
        <v>487</v>
      </c>
      <c r="C2073" s="45"/>
      <c r="D2073" s="45" t="s">
        <v>2126</v>
      </c>
      <c r="E2073" s="45" t="s">
        <v>2088</v>
      </c>
      <c r="F2073" s="45" t="s">
        <v>2089</v>
      </c>
      <c r="G2073" s="45" t="s">
        <v>2157</v>
      </c>
      <c r="H2073" s="45"/>
      <c r="I2073" s="45"/>
      <c r="J2073" s="45">
        <v>0.063</v>
      </c>
      <c r="K2073" s="45"/>
      <c r="L2073" s="45"/>
      <c r="M2073" s="45"/>
      <c r="N2073" s="45"/>
      <c r="O2073" s="45">
        <v>1557.0</v>
      </c>
    </row>
    <row r="2074" ht="14.25" hidden="1" customHeight="1">
      <c r="A2074" s="45" t="s">
        <v>34</v>
      </c>
      <c r="B2074" s="45" t="s">
        <v>487</v>
      </c>
      <c r="C2074" s="45"/>
      <c r="D2074" s="45" t="s">
        <v>2126</v>
      </c>
      <c r="E2074" s="45" t="s">
        <v>2076</v>
      </c>
      <c r="F2074" s="45" t="s">
        <v>2089</v>
      </c>
      <c r="G2074" s="45" t="s">
        <v>2149</v>
      </c>
      <c r="H2074" s="45"/>
      <c r="I2074" s="45"/>
      <c r="J2074" s="45">
        <v>0.027</v>
      </c>
      <c r="K2074" s="45"/>
      <c r="L2074" s="45"/>
      <c r="M2074" s="45"/>
      <c r="N2074" s="45"/>
      <c r="O2074" s="45">
        <v>1559.0</v>
      </c>
    </row>
    <row r="2075" ht="14.25" hidden="1" customHeight="1">
      <c r="A2075" s="47" t="s">
        <v>40</v>
      </c>
      <c r="B2075" s="47" t="s">
        <v>475</v>
      </c>
      <c r="C2075" s="47"/>
      <c r="D2075" s="47" t="s">
        <v>2126</v>
      </c>
      <c r="E2075" s="47" t="s">
        <v>2101</v>
      </c>
      <c r="F2075" s="47" t="s">
        <v>2102</v>
      </c>
      <c r="G2075" s="93" t="s">
        <v>2143</v>
      </c>
      <c r="H2075" s="47"/>
      <c r="I2075" s="47"/>
      <c r="J2075" s="47">
        <v>0.097</v>
      </c>
      <c r="K2075" s="47"/>
      <c r="L2075" s="47"/>
      <c r="M2075" s="47"/>
      <c r="N2075" s="47"/>
      <c r="O2075" s="47">
        <v>2686.0</v>
      </c>
    </row>
    <row r="2076" ht="14.25" hidden="1" customHeight="1">
      <c r="A2076" s="47" t="s">
        <v>40</v>
      </c>
      <c r="B2076" s="47" t="s">
        <v>475</v>
      </c>
      <c r="C2076" s="47"/>
      <c r="D2076" s="47" t="s">
        <v>2128</v>
      </c>
      <c r="E2076" s="47" t="s">
        <v>2075</v>
      </c>
      <c r="F2076" s="47" t="s">
        <v>2102</v>
      </c>
      <c r="G2076" s="47" t="s">
        <v>2129</v>
      </c>
      <c r="H2076" s="47"/>
      <c r="I2076" s="47"/>
      <c r="J2076" s="47">
        <v>0.58</v>
      </c>
      <c r="K2076" s="47"/>
      <c r="L2076" s="47"/>
      <c r="M2076" s="47"/>
      <c r="N2076" s="47"/>
      <c r="O2076" s="47">
        <v>2688.0</v>
      </c>
    </row>
    <row r="2077" ht="14.25" hidden="1" customHeight="1">
      <c r="A2077" s="45" t="s">
        <v>40</v>
      </c>
      <c r="B2077" s="45" t="s">
        <v>475</v>
      </c>
      <c r="C2077" s="45"/>
      <c r="D2077" s="45" t="s">
        <v>2128</v>
      </c>
      <c r="E2077" s="45" t="s">
        <v>2101</v>
      </c>
      <c r="F2077" s="45" t="s">
        <v>2102</v>
      </c>
      <c r="G2077" s="45" t="s">
        <v>2130</v>
      </c>
      <c r="H2077" s="45"/>
      <c r="I2077" s="45"/>
      <c r="J2077" s="45">
        <v>0.113</v>
      </c>
      <c r="K2077" s="45"/>
      <c r="L2077" s="45"/>
      <c r="M2077" s="45"/>
      <c r="N2077" s="45"/>
      <c r="O2077" s="45">
        <v>2689.0</v>
      </c>
    </row>
    <row r="2078" ht="14.25" hidden="1" customHeight="1">
      <c r="A2078" s="47" t="s">
        <v>40</v>
      </c>
      <c r="B2078" s="47" t="s">
        <v>475</v>
      </c>
      <c r="C2078" s="47"/>
      <c r="D2078" s="47" t="s">
        <v>2128</v>
      </c>
      <c r="E2078" s="47" t="s">
        <v>2073</v>
      </c>
      <c r="F2078" s="47" t="s">
        <v>2102</v>
      </c>
      <c r="G2078" s="47" t="s">
        <v>2131</v>
      </c>
      <c r="H2078" s="47"/>
      <c r="I2078" s="47"/>
      <c r="J2078" s="47">
        <v>0.124</v>
      </c>
      <c r="K2078" s="47"/>
      <c r="L2078" s="47"/>
      <c r="M2078" s="47"/>
      <c r="N2078" s="47"/>
      <c r="O2078" s="47">
        <v>2690.0</v>
      </c>
    </row>
    <row r="2079" ht="14.25" hidden="1" customHeight="1">
      <c r="A2079" s="45" t="s">
        <v>40</v>
      </c>
      <c r="B2079" s="45" t="s">
        <v>475</v>
      </c>
      <c r="C2079" s="45"/>
      <c r="D2079" s="45" t="s">
        <v>2128</v>
      </c>
      <c r="E2079" s="45" t="s">
        <v>2090</v>
      </c>
      <c r="F2079" s="45" t="s">
        <v>2102</v>
      </c>
      <c r="G2079" s="45" t="s">
        <v>2132</v>
      </c>
      <c r="H2079" s="45"/>
      <c r="I2079" s="45"/>
      <c r="J2079" s="45">
        <v>0.089</v>
      </c>
      <c r="K2079" s="45"/>
      <c r="L2079" s="45"/>
      <c r="M2079" s="45"/>
      <c r="N2079" s="45"/>
      <c r="O2079" s="45">
        <v>2691.0</v>
      </c>
    </row>
    <row r="2080" ht="14.25" hidden="1" customHeight="1">
      <c r="A2080" s="47" t="s">
        <v>40</v>
      </c>
      <c r="B2080" s="47" t="s">
        <v>475</v>
      </c>
      <c r="C2080" s="47"/>
      <c r="D2080" s="47" t="s">
        <v>2133</v>
      </c>
      <c r="E2080" s="47" t="s">
        <v>2075</v>
      </c>
      <c r="F2080" s="47" t="s">
        <v>2102</v>
      </c>
      <c r="G2080" s="47" t="s">
        <v>2134</v>
      </c>
      <c r="H2080" s="47"/>
      <c r="I2080" s="47"/>
      <c r="J2080" s="47"/>
      <c r="K2080" s="47"/>
      <c r="L2080" s="47">
        <v>1.14</v>
      </c>
      <c r="M2080" s="47"/>
      <c r="N2080" s="47"/>
      <c r="O2080" s="47">
        <v>2692.0</v>
      </c>
    </row>
    <row r="2081" ht="14.25" hidden="1" customHeight="1">
      <c r="A2081" s="45" t="s">
        <v>40</v>
      </c>
      <c r="B2081" s="45" t="s">
        <v>475</v>
      </c>
      <c r="C2081" s="45"/>
      <c r="D2081" s="45" t="s">
        <v>2124</v>
      </c>
      <c r="E2081" s="45" t="s">
        <v>2075</v>
      </c>
      <c r="F2081" s="45" t="s">
        <v>2102</v>
      </c>
      <c r="G2081" s="45" t="s">
        <v>2125</v>
      </c>
      <c r="H2081" s="45"/>
      <c r="I2081" s="45"/>
      <c r="J2081" s="45">
        <v>0.322</v>
      </c>
      <c r="K2081" s="45"/>
      <c r="L2081" s="45"/>
      <c r="M2081" s="45"/>
      <c r="N2081" s="45"/>
      <c r="O2081" s="45">
        <v>2693.0</v>
      </c>
    </row>
    <row r="2082" ht="14.25" hidden="1" customHeight="1">
      <c r="A2082" s="47" t="s">
        <v>40</v>
      </c>
      <c r="B2082" s="47" t="s">
        <v>475</v>
      </c>
      <c r="C2082" s="47"/>
      <c r="D2082" s="47" t="s">
        <v>2124</v>
      </c>
      <c r="E2082" s="47" t="s">
        <v>2073</v>
      </c>
      <c r="F2082" s="47" t="s">
        <v>2102</v>
      </c>
      <c r="G2082" s="47"/>
      <c r="H2082" s="47"/>
      <c r="I2082" s="47"/>
      <c r="J2082" s="47">
        <v>0.069</v>
      </c>
      <c r="K2082" s="47"/>
      <c r="L2082" s="47"/>
      <c r="M2082" s="47"/>
      <c r="N2082" s="47"/>
      <c r="O2082" s="47">
        <v>2694.0</v>
      </c>
    </row>
    <row r="2083" ht="14.25" hidden="1" customHeight="1">
      <c r="A2083" s="45" t="s">
        <v>40</v>
      </c>
      <c r="B2083" s="45" t="s">
        <v>475</v>
      </c>
      <c r="C2083" s="45"/>
      <c r="D2083" s="45" t="s">
        <v>2124</v>
      </c>
      <c r="E2083" s="45" t="s">
        <v>2090</v>
      </c>
      <c r="F2083" s="45" t="s">
        <v>2102</v>
      </c>
      <c r="G2083" s="45"/>
      <c r="H2083" s="45"/>
      <c r="I2083" s="45"/>
      <c r="J2083" s="45">
        <v>0.066</v>
      </c>
      <c r="K2083" s="45"/>
      <c r="L2083" s="45"/>
      <c r="M2083" s="45"/>
      <c r="N2083" s="45"/>
      <c r="O2083" s="45">
        <v>2695.0</v>
      </c>
    </row>
    <row r="2084" ht="14.25" hidden="1" customHeight="1">
      <c r="A2084" s="47" t="s">
        <v>40</v>
      </c>
      <c r="B2084" s="47" t="s">
        <v>475</v>
      </c>
      <c r="C2084" s="47"/>
      <c r="D2084" s="47" t="s">
        <v>2135</v>
      </c>
      <c r="E2084" s="47" t="s">
        <v>2080</v>
      </c>
      <c r="F2084" s="47" t="s">
        <v>2102</v>
      </c>
      <c r="G2084" s="166" t="s">
        <v>2185</v>
      </c>
      <c r="H2084" s="47"/>
      <c r="I2084" s="47"/>
      <c r="J2084" s="47"/>
      <c r="K2084" s="47">
        <v>0.73</v>
      </c>
      <c r="L2084" s="47"/>
      <c r="M2084" s="47"/>
      <c r="N2084" s="47"/>
      <c r="O2084" s="47">
        <v>2696.0</v>
      </c>
    </row>
    <row r="2085" ht="14.25" hidden="1" customHeight="1">
      <c r="A2085" s="45" t="s">
        <v>40</v>
      </c>
      <c r="B2085" s="45" t="s">
        <v>475</v>
      </c>
      <c r="C2085" s="45"/>
      <c r="D2085" s="45" t="s">
        <v>2135</v>
      </c>
      <c r="E2085" s="45" t="s">
        <v>2137</v>
      </c>
      <c r="F2085" s="45" t="s">
        <v>2102</v>
      </c>
      <c r="G2085" s="45" t="s">
        <v>2136</v>
      </c>
      <c r="H2085" s="45"/>
      <c r="I2085" s="45"/>
      <c r="J2085" s="45"/>
      <c r="K2085" s="45">
        <v>1.02</v>
      </c>
      <c r="L2085" s="45"/>
      <c r="M2085" s="45"/>
      <c r="N2085" s="45"/>
      <c r="O2085" s="45">
        <v>2697.0</v>
      </c>
    </row>
    <row r="2086" ht="14.25" hidden="1" customHeight="1">
      <c r="A2086" s="47" t="s">
        <v>40</v>
      </c>
      <c r="B2086" s="47" t="s">
        <v>475</v>
      </c>
      <c r="C2086" s="47"/>
      <c r="D2086" s="47" t="s">
        <v>2120</v>
      </c>
      <c r="E2086" s="47" t="s">
        <v>2082</v>
      </c>
      <c r="F2086" s="47" t="s">
        <v>2102</v>
      </c>
      <c r="G2086" s="166" t="s">
        <v>2123</v>
      </c>
      <c r="H2086" s="47"/>
      <c r="I2086" s="47"/>
      <c r="J2086" s="47">
        <v>0.7</v>
      </c>
      <c r="K2086" s="47"/>
      <c r="L2086" s="47"/>
      <c r="M2086" s="47"/>
      <c r="N2086" s="47"/>
      <c r="O2086" s="47">
        <v>2698.0</v>
      </c>
    </row>
    <row r="2087" ht="14.25" hidden="1" customHeight="1">
      <c r="A2087" s="45" t="s">
        <v>40</v>
      </c>
      <c r="B2087" s="45" t="s">
        <v>475</v>
      </c>
      <c r="C2087" s="45"/>
      <c r="D2087" s="45" t="s">
        <v>2120</v>
      </c>
      <c r="E2087" s="45" t="s">
        <v>2083</v>
      </c>
      <c r="F2087" s="45" t="s">
        <v>2102</v>
      </c>
      <c r="G2087" s="45" t="s">
        <v>2121</v>
      </c>
      <c r="H2087" s="45"/>
      <c r="I2087" s="45"/>
      <c r="J2087" s="45">
        <v>1.45</v>
      </c>
      <c r="K2087" s="45"/>
      <c r="L2087" s="45"/>
      <c r="M2087" s="45"/>
      <c r="N2087" s="45"/>
      <c r="O2087" s="45">
        <v>2699.0</v>
      </c>
    </row>
    <row r="2088" ht="14.25" hidden="1" customHeight="1">
      <c r="A2088" s="47" t="s">
        <v>40</v>
      </c>
      <c r="B2088" s="47" t="s">
        <v>475</v>
      </c>
      <c r="C2088" s="47"/>
      <c r="D2088" s="47" t="s">
        <v>2138</v>
      </c>
      <c r="E2088" s="47" t="s">
        <v>2139</v>
      </c>
      <c r="F2088" s="47" t="s">
        <v>2102</v>
      </c>
      <c r="G2088" s="47" t="s">
        <v>2175</v>
      </c>
      <c r="H2088" s="47"/>
      <c r="I2088" s="47"/>
      <c r="J2088" s="47">
        <v>1.2</v>
      </c>
      <c r="K2088" s="47"/>
      <c r="L2088" s="47"/>
      <c r="M2088" s="47"/>
      <c r="N2088" s="47"/>
      <c r="O2088" s="47">
        <v>2700.0</v>
      </c>
    </row>
    <row r="2089" ht="14.25" hidden="1" customHeight="1">
      <c r="A2089" s="45" t="s">
        <v>40</v>
      </c>
      <c r="B2089" s="45" t="s">
        <v>475</v>
      </c>
      <c r="C2089" s="45"/>
      <c r="D2089" s="45" t="s">
        <v>2138</v>
      </c>
      <c r="E2089" s="45" t="s">
        <v>2141</v>
      </c>
      <c r="F2089" s="45" t="s">
        <v>2102</v>
      </c>
      <c r="G2089" s="45" t="s">
        <v>2175</v>
      </c>
      <c r="H2089" s="45"/>
      <c r="I2089" s="45"/>
      <c r="J2089" s="45">
        <v>1.2</v>
      </c>
      <c r="K2089" s="45"/>
      <c r="L2089" s="45"/>
      <c r="M2089" s="45"/>
      <c r="N2089" s="45"/>
      <c r="O2089" s="45">
        <v>2701.0</v>
      </c>
    </row>
    <row r="2090" ht="14.25" hidden="1" customHeight="1">
      <c r="A2090" s="47" t="s">
        <v>40</v>
      </c>
      <c r="B2090" s="47" t="s">
        <v>475</v>
      </c>
      <c r="C2090" s="47"/>
      <c r="D2090" s="47" t="s">
        <v>2138</v>
      </c>
      <c r="E2090" s="47" t="s">
        <v>2142</v>
      </c>
      <c r="F2090" s="47" t="s">
        <v>2102</v>
      </c>
      <c r="G2090" s="47" t="s">
        <v>2175</v>
      </c>
      <c r="H2090" s="47"/>
      <c r="I2090" s="47"/>
      <c r="J2090" s="47">
        <v>1.2</v>
      </c>
      <c r="K2090" s="47"/>
      <c r="L2090" s="47"/>
      <c r="M2090" s="47"/>
      <c r="N2090" s="47"/>
      <c r="O2090" s="47">
        <v>2702.0</v>
      </c>
    </row>
    <row r="2091" ht="14.25" hidden="1" customHeight="1">
      <c r="A2091" s="45" t="s">
        <v>40</v>
      </c>
      <c r="B2091" s="45" t="s">
        <v>475</v>
      </c>
      <c r="C2091" s="45"/>
      <c r="D2091" s="45" t="s">
        <v>2138</v>
      </c>
      <c r="E2091" s="45" t="s">
        <v>2081</v>
      </c>
      <c r="F2091" s="45" t="s">
        <v>2102</v>
      </c>
      <c r="G2091" s="45" t="s">
        <v>2175</v>
      </c>
      <c r="H2091" s="45"/>
      <c r="I2091" s="45"/>
      <c r="J2091" s="45">
        <v>1.2</v>
      </c>
      <c r="K2091" s="45"/>
      <c r="L2091" s="45"/>
      <c r="M2091" s="45"/>
      <c r="N2091" s="45"/>
      <c r="O2091" s="45">
        <v>2703.0</v>
      </c>
    </row>
    <row r="2092" ht="14.25" hidden="1" customHeight="1">
      <c r="A2092" s="45" t="s">
        <v>40</v>
      </c>
      <c r="B2092" s="45" t="s">
        <v>479</v>
      </c>
      <c r="C2092" s="45"/>
      <c r="D2092" s="45" t="s">
        <v>2126</v>
      </c>
      <c r="E2092" s="45" t="s">
        <v>2101</v>
      </c>
      <c r="F2092" s="45" t="s">
        <v>2102</v>
      </c>
      <c r="G2092" s="45" t="s">
        <v>2143</v>
      </c>
      <c r="H2092" s="45"/>
      <c r="I2092" s="45"/>
      <c r="J2092" s="45">
        <v>0.097</v>
      </c>
      <c r="K2092" s="45"/>
      <c r="L2092" s="45"/>
      <c r="M2092" s="45"/>
      <c r="N2092" s="45"/>
      <c r="O2092" s="45">
        <v>2761.0</v>
      </c>
    </row>
    <row r="2093" ht="14.25" hidden="1" customHeight="1">
      <c r="A2093" s="45" t="s">
        <v>40</v>
      </c>
      <c r="B2093" s="45" t="s">
        <v>479</v>
      </c>
      <c r="C2093" s="45"/>
      <c r="D2093" s="45" t="s">
        <v>2128</v>
      </c>
      <c r="E2093" s="45" t="s">
        <v>2075</v>
      </c>
      <c r="F2093" s="45" t="s">
        <v>2102</v>
      </c>
      <c r="G2093" s="45" t="s">
        <v>2129</v>
      </c>
      <c r="H2093" s="45"/>
      <c r="I2093" s="45"/>
      <c r="J2093" s="45">
        <v>0.58</v>
      </c>
      <c r="K2093" s="45"/>
      <c r="L2093" s="45"/>
      <c r="M2093" s="45"/>
      <c r="N2093" s="45"/>
      <c r="O2093" s="45">
        <v>2763.0</v>
      </c>
    </row>
    <row r="2094" ht="14.25" hidden="1" customHeight="1">
      <c r="A2094" s="47" t="s">
        <v>40</v>
      </c>
      <c r="B2094" s="47" t="s">
        <v>479</v>
      </c>
      <c r="C2094" s="47"/>
      <c r="D2094" s="47" t="s">
        <v>2128</v>
      </c>
      <c r="E2094" s="47" t="s">
        <v>2101</v>
      </c>
      <c r="F2094" s="47" t="s">
        <v>2102</v>
      </c>
      <c r="G2094" s="47" t="s">
        <v>2130</v>
      </c>
      <c r="H2094" s="47"/>
      <c r="I2094" s="47"/>
      <c r="J2094" s="47">
        <v>0.113</v>
      </c>
      <c r="K2094" s="47"/>
      <c r="L2094" s="47"/>
      <c r="M2094" s="47"/>
      <c r="N2094" s="47"/>
      <c r="O2094" s="47">
        <v>2764.0</v>
      </c>
    </row>
    <row r="2095" ht="14.25" hidden="1" customHeight="1">
      <c r="A2095" s="45" t="s">
        <v>40</v>
      </c>
      <c r="B2095" s="45" t="s">
        <v>479</v>
      </c>
      <c r="C2095" s="45"/>
      <c r="D2095" s="45" t="s">
        <v>2128</v>
      </c>
      <c r="E2095" s="45" t="s">
        <v>2073</v>
      </c>
      <c r="F2095" s="45" t="s">
        <v>2102</v>
      </c>
      <c r="G2095" s="45" t="s">
        <v>2131</v>
      </c>
      <c r="H2095" s="45"/>
      <c r="I2095" s="45"/>
      <c r="J2095" s="45">
        <v>0.124</v>
      </c>
      <c r="K2095" s="45"/>
      <c r="L2095" s="45"/>
      <c r="M2095" s="45"/>
      <c r="N2095" s="45"/>
      <c r="O2095" s="45">
        <v>2765.0</v>
      </c>
    </row>
    <row r="2096" ht="14.25" hidden="1" customHeight="1">
      <c r="A2096" s="47" t="s">
        <v>40</v>
      </c>
      <c r="B2096" s="47" t="s">
        <v>479</v>
      </c>
      <c r="C2096" s="47"/>
      <c r="D2096" s="47" t="s">
        <v>2128</v>
      </c>
      <c r="E2096" s="47" t="s">
        <v>2090</v>
      </c>
      <c r="F2096" s="47" t="s">
        <v>2102</v>
      </c>
      <c r="G2096" s="47" t="s">
        <v>2132</v>
      </c>
      <c r="H2096" s="47"/>
      <c r="I2096" s="47"/>
      <c r="J2096" s="47">
        <v>0.089</v>
      </c>
      <c r="K2096" s="47"/>
      <c r="L2096" s="47"/>
      <c r="M2096" s="47"/>
      <c r="N2096" s="47"/>
      <c r="O2096" s="47">
        <v>2766.0</v>
      </c>
    </row>
    <row r="2097" ht="14.25" hidden="1" customHeight="1">
      <c r="A2097" s="45" t="s">
        <v>40</v>
      </c>
      <c r="B2097" s="45" t="s">
        <v>479</v>
      </c>
      <c r="C2097" s="45"/>
      <c r="D2097" s="45" t="s">
        <v>2133</v>
      </c>
      <c r="E2097" s="45" t="s">
        <v>2075</v>
      </c>
      <c r="F2097" s="45" t="s">
        <v>2102</v>
      </c>
      <c r="G2097" s="45" t="s">
        <v>2134</v>
      </c>
      <c r="H2097" s="45"/>
      <c r="I2097" s="45"/>
      <c r="J2097" s="45"/>
      <c r="K2097" s="45"/>
      <c r="L2097" s="45">
        <v>1.14</v>
      </c>
      <c r="M2097" s="45"/>
      <c r="N2097" s="45"/>
      <c r="O2097" s="45">
        <v>2767.0</v>
      </c>
    </row>
    <row r="2098" ht="14.25" hidden="1" customHeight="1">
      <c r="A2098" s="47" t="s">
        <v>34</v>
      </c>
      <c r="B2098" s="47" t="s">
        <v>487</v>
      </c>
      <c r="C2098" s="47"/>
      <c r="D2098" s="47" t="s">
        <v>2126</v>
      </c>
      <c r="E2098" s="47" t="s">
        <v>2088</v>
      </c>
      <c r="F2098" s="47" t="s">
        <v>2102</v>
      </c>
      <c r="G2098" s="47" t="s">
        <v>2157</v>
      </c>
      <c r="H2098" s="47"/>
      <c r="I2098" s="47"/>
      <c r="J2098" s="47">
        <v>0.173</v>
      </c>
      <c r="K2098" s="47"/>
      <c r="L2098" s="47"/>
      <c r="M2098" s="47"/>
      <c r="N2098" s="47"/>
      <c r="O2098" s="47">
        <v>1598.0</v>
      </c>
    </row>
    <row r="2099" ht="14.25" hidden="1" customHeight="1">
      <c r="A2099" s="47" t="s">
        <v>40</v>
      </c>
      <c r="B2099" s="47" t="s">
        <v>479</v>
      </c>
      <c r="C2099" s="47"/>
      <c r="D2099" s="47" t="s">
        <v>2124</v>
      </c>
      <c r="E2099" s="47" t="s">
        <v>2075</v>
      </c>
      <c r="F2099" s="47" t="s">
        <v>2102</v>
      </c>
      <c r="G2099" s="47" t="s">
        <v>2125</v>
      </c>
      <c r="H2099" s="47"/>
      <c r="I2099" s="47"/>
      <c r="J2099" s="47">
        <v>0.137</v>
      </c>
      <c r="K2099" s="47"/>
      <c r="L2099" s="47"/>
      <c r="M2099" s="47"/>
      <c r="N2099" s="47"/>
      <c r="O2099" s="47">
        <v>2768.0</v>
      </c>
    </row>
    <row r="2100" ht="14.25" hidden="1" customHeight="1">
      <c r="A2100" s="47" t="s">
        <v>34</v>
      </c>
      <c r="B2100" s="47" t="s">
        <v>487</v>
      </c>
      <c r="C2100" s="47"/>
      <c r="D2100" s="47" t="s">
        <v>2126</v>
      </c>
      <c r="E2100" s="47" t="s">
        <v>2076</v>
      </c>
      <c r="F2100" s="47" t="s">
        <v>2102</v>
      </c>
      <c r="G2100" s="47" t="s">
        <v>2149</v>
      </c>
      <c r="H2100" s="47"/>
      <c r="I2100" s="47"/>
      <c r="J2100" s="47">
        <v>0.053</v>
      </c>
      <c r="K2100" s="47"/>
      <c r="L2100" s="47"/>
      <c r="M2100" s="47"/>
      <c r="N2100" s="47"/>
      <c r="O2100" s="47">
        <v>1600.0</v>
      </c>
    </row>
    <row r="2101" ht="14.25" hidden="1" customHeight="1">
      <c r="A2101" s="45" t="s">
        <v>40</v>
      </c>
      <c r="B2101" s="45" t="s">
        <v>479</v>
      </c>
      <c r="C2101" s="45"/>
      <c r="D2101" s="45" t="s">
        <v>2124</v>
      </c>
      <c r="E2101" s="45" t="s">
        <v>2073</v>
      </c>
      <c r="F2101" s="45" t="s">
        <v>2102</v>
      </c>
      <c r="G2101" s="45"/>
      <c r="H2101" s="45"/>
      <c r="I2101" s="45"/>
      <c r="J2101" s="45">
        <v>0.069</v>
      </c>
      <c r="K2101" s="45"/>
      <c r="L2101" s="45"/>
      <c r="M2101" s="45"/>
      <c r="N2101" s="45"/>
      <c r="O2101" s="45">
        <v>2769.0</v>
      </c>
    </row>
    <row r="2102" ht="14.25" hidden="1" customHeight="1">
      <c r="A2102" s="47" t="s">
        <v>40</v>
      </c>
      <c r="B2102" s="47" t="s">
        <v>479</v>
      </c>
      <c r="C2102" s="47"/>
      <c r="D2102" s="47" t="s">
        <v>2124</v>
      </c>
      <c r="E2102" s="47" t="s">
        <v>2090</v>
      </c>
      <c r="F2102" s="47" t="s">
        <v>2102</v>
      </c>
      <c r="G2102" s="47"/>
      <c r="H2102" s="47"/>
      <c r="I2102" s="47"/>
      <c r="J2102" s="47">
        <v>0.066</v>
      </c>
      <c r="K2102" s="47"/>
      <c r="L2102" s="47"/>
      <c r="M2102" s="47"/>
      <c r="N2102" s="47"/>
      <c r="O2102" s="47">
        <v>2770.0</v>
      </c>
    </row>
    <row r="2103" ht="14.25" hidden="1" customHeight="1">
      <c r="A2103" s="45" t="s">
        <v>40</v>
      </c>
      <c r="B2103" s="45" t="s">
        <v>479</v>
      </c>
      <c r="C2103" s="45"/>
      <c r="D2103" s="45" t="s">
        <v>2135</v>
      </c>
      <c r="E2103" s="45" t="s">
        <v>2080</v>
      </c>
      <c r="F2103" s="45" t="s">
        <v>2102</v>
      </c>
      <c r="G2103" s="168" t="s">
        <v>2185</v>
      </c>
      <c r="H2103" s="45"/>
      <c r="I2103" s="45"/>
      <c r="J2103" s="45"/>
      <c r="K2103" s="45">
        <v>0.73</v>
      </c>
      <c r="L2103" s="45"/>
      <c r="M2103" s="45"/>
      <c r="N2103" s="45"/>
      <c r="O2103" s="45">
        <v>2771.0</v>
      </c>
    </row>
    <row r="2104" ht="14.25" hidden="1" customHeight="1">
      <c r="A2104" s="47" t="s">
        <v>40</v>
      </c>
      <c r="B2104" s="47" t="s">
        <v>479</v>
      </c>
      <c r="C2104" s="47"/>
      <c r="D2104" s="47" t="s">
        <v>2135</v>
      </c>
      <c r="E2104" s="47" t="s">
        <v>2137</v>
      </c>
      <c r="F2104" s="47" t="s">
        <v>2102</v>
      </c>
      <c r="G2104" s="47" t="s">
        <v>2136</v>
      </c>
      <c r="H2104" s="47"/>
      <c r="I2104" s="47"/>
      <c r="J2104" s="47"/>
      <c r="K2104" s="47">
        <v>1.02</v>
      </c>
      <c r="L2104" s="47"/>
      <c r="M2104" s="47"/>
      <c r="N2104" s="47"/>
      <c r="O2104" s="47">
        <v>2772.0</v>
      </c>
    </row>
    <row r="2105" ht="14.25" hidden="1" customHeight="1">
      <c r="A2105" s="45" t="s">
        <v>40</v>
      </c>
      <c r="B2105" s="45" t="s">
        <v>479</v>
      </c>
      <c r="C2105" s="45"/>
      <c r="D2105" s="45" t="s">
        <v>2120</v>
      </c>
      <c r="E2105" s="45" t="s">
        <v>2082</v>
      </c>
      <c r="F2105" s="45" t="s">
        <v>2102</v>
      </c>
      <c r="G2105" s="168" t="s">
        <v>2123</v>
      </c>
      <c r="H2105" s="45"/>
      <c r="I2105" s="45"/>
      <c r="J2105" s="45">
        <v>0.7</v>
      </c>
      <c r="K2105" s="45"/>
      <c r="L2105" s="45"/>
      <c r="M2105" s="45"/>
      <c r="N2105" s="45"/>
      <c r="O2105" s="45">
        <v>2773.0</v>
      </c>
    </row>
    <row r="2106" ht="14.25" hidden="1" customHeight="1">
      <c r="A2106" s="47" t="s">
        <v>40</v>
      </c>
      <c r="B2106" s="47" t="s">
        <v>479</v>
      </c>
      <c r="C2106" s="47"/>
      <c r="D2106" s="47" t="s">
        <v>2120</v>
      </c>
      <c r="E2106" s="47" t="s">
        <v>2083</v>
      </c>
      <c r="F2106" s="47" t="s">
        <v>2102</v>
      </c>
      <c r="G2106" s="47" t="s">
        <v>2121</v>
      </c>
      <c r="H2106" s="47"/>
      <c r="I2106" s="47"/>
      <c r="J2106" s="47">
        <v>1.45</v>
      </c>
      <c r="K2106" s="47"/>
      <c r="L2106" s="47"/>
      <c r="M2106" s="47"/>
      <c r="N2106" s="47"/>
      <c r="O2106" s="47">
        <v>2774.0</v>
      </c>
    </row>
    <row r="2107" ht="14.25" hidden="1" customHeight="1">
      <c r="A2107" s="47" t="s">
        <v>34</v>
      </c>
      <c r="B2107" s="47" t="s">
        <v>471</v>
      </c>
      <c r="C2107" s="47"/>
      <c r="D2107" s="47" t="s">
        <v>2126</v>
      </c>
      <c r="E2107" s="47" t="s">
        <v>2101</v>
      </c>
      <c r="F2107" s="47" t="s">
        <v>2102</v>
      </c>
      <c r="G2107" s="47" t="s">
        <v>2143</v>
      </c>
      <c r="H2107" s="47"/>
      <c r="I2107" s="47"/>
      <c r="J2107" s="47">
        <v>1.28</v>
      </c>
      <c r="K2107" s="47"/>
      <c r="L2107" s="47"/>
      <c r="M2107" s="47"/>
      <c r="N2107" s="47"/>
      <c r="O2107" s="47">
        <v>984.0</v>
      </c>
    </row>
    <row r="2108" ht="14.25" hidden="1" customHeight="1">
      <c r="A2108" s="47" t="s">
        <v>34</v>
      </c>
      <c r="B2108" s="47" t="s">
        <v>471</v>
      </c>
      <c r="C2108" s="47"/>
      <c r="D2108" s="47" t="s">
        <v>2128</v>
      </c>
      <c r="E2108" s="47" t="s">
        <v>2075</v>
      </c>
      <c r="F2108" s="47" t="s">
        <v>2102</v>
      </c>
      <c r="G2108" s="47" t="s">
        <v>2129</v>
      </c>
      <c r="H2108" s="47"/>
      <c r="I2108" s="47"/>
      <c r="J2108" s="47">
        <v>0.58</v>
      </c>
      <c r="K2108" s="47"/>
      <c r="L2108" s="47"/>
      <c r="M2108" s="47"/>
      <c r="N2108" s="47"/>
      <c r="O2108" s="47">
        <v>986.0</v>
      </c>
    </row>
    <row r="2109" ht="14.25" hidden="1" customHeight="1">
      <c r="A2109" s="45" t="s">
        <v>34</v>
      </c>
      <c r="B2109" s="45" t="s">
        <v>471</v>
      </c>
      <c r="C2109" s="45"/>
      <c r="D2109" s="45" t="s">
        <v>2128</v>
      </c>
      <c r="E2109" s="45" t="s">
        <v>2101</v>
      </c>
      <c r="F2109" s="45" t="s">
        <v>2102</v>
      </c>
      <c r="G2109" s="45" t="s">
        <v>2130</v>
      </c>
      <c r="H2109" s="45"/>
      <c r="I2109" s="45"/>
      <c r="J2109" s="45">
        <v>1.18</v>
      </c>
      <c r="K2109" s="45"/>
      <c r="L2109" s="45"/>
      <c r="M2109" s="45"/>
      <c r="N2109" s="45"/>
      <c r="O2109" s="45">
        <v>987.0</v>
      </c>
    </row>
    <row r="2110" ht="14.25" hidden="1" customHeight="1">
      <c r="A2110" s="47" t="s">
        <v>34</v>
      </c>
      <c r="B2110" s="47" t="s">
        <v>471</v>
      </c>
      <c r="C2110" s="47"/>
      <c r="D2110" s="47" t="s">
        <v>2128</v>
      </c>
      <c r="E2110" s="47" t="s">
        <v>2073</v>
      </c>
      <c r="F2110" s="47" t="s">
        <v>2102</v>
      </c>
      <c r="G2110" s="47" t="s">
        <v>2131</v>
      </c>
      <c r="H2110" s="47"/>
      <c r="I2110" s="47"/>
      <c r="J2110" s="47">
        <v>0.352</v>
      </c>
      <c r="K2110" s="47"/>
      <c r="L2110" s="47"/>
      <c r="M2110" s="47"/>
      <c r="N2110" s="47"/>
      <c r="O2110" s="47">
        <v>988.0</v>
      </c>
    </row>
    <row r="2111" ht="14.25" hidden="1" customHeight="1">
      <c r="A2111" s="45" t="s">
        <v>34</v>
      </c>
      <c r="B2111" s="45" t="s">
        <v>471</v>
      </c>
      <c r="C2111" s="45"/>
      <c r="D2111" s="45" t="s">
        <v>2128</v>
      </c>
      <c r="E2111" s="45" t="s">
        <v>2090</v>
      </c>
      <c r="F2111" s="45" t="s">
        <v>2102</v>
      </c>
      <c r="G2111" s="45" t="s">
        <v>2132</v>
      </c>
      <c r="H2111" s="45"/>
      <c r="I2111" s="45"/>
      <c r="J2111" s="45">
        <v>0.292</v>
      </c>
      <c r="K2111" s="45"/>
      <c r="L2111" s="45"/>
      <c r="M2111" s="45"/>
      <c r="N2111" s="45"/>
      <c r="O2111" s="45">
        <v>989.0</v>
      </c>
    </row>
    <row r="2112" ht="14.25" hidden="1" customHeight="1">
      <c r="A2112" s="47" t="s">
        <v>34</v>
      </c>
      <c r="B2112" s="47" t="s">
        <v>471</v>
      </c>
      <c r="C2112" s="47"/>
      <c r="D2112" s="47" t="s">
        <v>2133</v>
      </c>
      <c r="E2112" s="47" t="s">
        <v>2075</v>
      </c>
      <c r="F2112" s="47" t="s">
        <v>2102</v>
      </c>
      <c r="G2112" s="47" t="s">
        <v>2134</v>
      </c>
      <c r="H2112" s="47"/>
      <c r="I2112" s="47"/>
      <c r="J2112" s="47"/>
      <c r="K2112" s="47"/>
      <c r="L2112" s="47">
        <v>1.14</v>
      </c>
      <c r="M2112" s="47"/>
      <c r="N2112" s="47"/>
      <c r="O2112" s="47">
        <v>990.0</v>
      </c>
    </row>
    <row r="2113" ht="14.25" hidden="1" customHeight="1">
      <c r="A2113" s="45" t="s">
        <v>34</v>
      </c>
      <c r="B2113" s="45" t="s">
        <v>471</v>
      </c>
      <c r="C2113" s="45"/>
      <c r="D2113" s="45" t="s">
        <v>2124</v>
      </c>
      <c r="E2113" s="45" t="s">
        <v>2075</v>
      </c>
      <c r="F2113" s="45" t="s">
        <v>2102</v>
      </c>
      <c r="G2113" s="45" t="s">
        <v>2125</v>
      </c>
      <c r="H2113" s="45"/>
      <c r="I2113" s="45"/>
      <c r="J2113" s="45">
        <v>0.322</v>
      </c>
      <c r="K2113" s="45"/>
      <c r="L2113" s="45"/>
      <c r="M2113" s="45"/>
      <c r="N2113" s="45"/>
      <c r="O2113" s="45">
        <v>991.0</v>
      </c>
    </row>
    <row r="2114" ht="14.25" hidden="1" customHeight="1">
      <c r="A2114" s="47" t="s">
        <v>34</v>
      </c>
      <c r="B2114" s="47" t="s">
        <v>471</v>
      </c>
      <c r="C2114" s="47"/>
      <c r="D2114" s="47" t="s">
        <v>2124</v>
      </c>
      <c r="E2114" s="47" t="s">
        <v>2073</v>
      </c>
      <c r="F2114" s="47" t="s">
        <v>2102</v>
      </c>
      <c r="G2114" s="47"/>
      <c r="H2114" s="47"/>
      <c r="I2114" s="47"/>
      <c r="J2114" s="47">
        <v>0.35</v>
      </c>
      <c r="K2114" s="47"/>
      <c r="L2114" s="47"/>
      <c r="M2114" s="47"/>
      <c r="N2114" s="47"/>
      <c r="O2114" s="47">
        <v>992.0</v>
      </c>
    </row>
    <row r="2115" ht="14.25" hidden="1" customHeight="1">
      <c r="A2115" s="45" t="s">
        <v>34</v>
      </c>
      <c r="B2115" s="45" t="s">
        <v>471</v>
      </c>
      <c r="C2115" s="45"/>
      <c r="D2115" s="45" t="s">
        <v>2124</v>
      </c>
      <c r="E2115" s="45" t="s">
        <v>2090</v>
      </c>
      <c r="F2115" s="45" t="s">
        <v>2102</v>
      </c>
      <c r="G2115" s="45"/>
      <c r="H2115" s="45"/>
      <c r="I2115" s="45"/>
      <c r="J2115" s="45">
        <v>0.282</v>
      </c>
      <c r="K2115" s="45"/>
      <c r="L2115" s="45"/>
      <c r="M2115" s="45"/>
      <c r="N2115" s="45"/>
      <c r="O2115" s="45">
        <v>993.0</v>
      </c>
    </row>
    <row r="2116" ht="14.25" hidden="1" customHeight="1">
      <c r="A2116" s="47" t="s">
        <v>34</v>
      </c>
      <c r="B2116" s="47" t="s">
        <v>471</v>
      </c>
      <c r="C2116" s="47"/>
      <c r="D2116" s="47" t="s">
        <v>2135</v>
      </c>
      <c r="E2116" s="47" t="s">
        <v>2080</v>
      </c>
      <c r="F2116" s="47" t="s">
        <v>2102</v>
      </c>
      <c r="G2116" s="47" t="s">
        <v>2136</v>
      </c>
      <c r="H2116" s="47"/>
      <c r="I2116" s="47"/>
      <c r="J2116" s="47"/>
      <c r="K2116" s="47">
        <v>0.73</v>
      </c>
      <c r="L2116" s="47"/>
      <c r="M2116" s="47"/>
      <c r="N2116" s="47"/>
      <c r="O2116" s="47">
        <v>994.0</v>
      </c>
    </row>
    <row r="2117" ht="14.25" hidden="1" customHeight="1">
      <c r="A2117" s="45" t="s">
        <v>34</v>
      </c>
      <c r="B2117" s="45" t="s">
        <v>471</v>
      </c>
      <c r="C2117" s="45"/>
      <c r="D2117" s="45" t="s">
        <v>2135</v>
      </c>
      <c r="E2117" s="45" t="s">
        <v>2137</v>
      </c>
      <c r="F2117" s="45" t="s">
        <v>2102</v>
      </c>
      <c r="G2117" s="45" t="s">
        <v>2136</v>
      </c>
      <c r="H2117" s="45"/>
      <c r="I2117" s="45"/>
      <c r="J2117" s="45"/>
      <c r="K2117" s="45">
        <v>1.02</v>
      </c>
      <c r="L2117" s="45"/>
      <c r="M2117" s="45"/>
      <c r="N2117" s="45"/>
      <c r="O2117" s="45">
        <v>995.0</v>
      </c>
    </row>
    <row r="2118" ht="14.25" hidden="1" customHeight="1">
      <c r="A2118" s="47" t="s">
        <v>34</v>
      </c>
      <c r="B2118" s="47" t="s">
        <v>471</v>
      </c>
      <c r="C2118" s="47"/>
      <c r="D2118" s="47" t="s">
        <v>2120</v>
      </c>
      <c r="E2118" s="47" t="s">
        <v>2082</v>
      </c>
      <c r="F2118" s="47" t="s">
        <v>2102</v>
      </c>
      <c r="G2118" s="47" t="s">
        <v>2122</v>
      </c>
      <c r="H2118" s="47"/>
      <c r="I2118" s="47"/>
      <c r="J2118" s="47">
        <v>0.7</v>
      </c>
      <c r="K2118" s="47"/>
      <c r="L2118" s="47"/>
      <c r="M2118" s="47"/>
      <c r="N2118" s="47"/>
      <c r="O2118" s="47">
        <v>996.0</v>
      </c>
    </row>
    <row r="2119" ht="14.25" hidden="1" customHeight="1">
      <c r="A2119" s="45" t="s">
        <v>34</v>
      </c>
      <c r="B2119" s="45" t="s">
        <v>471</v>
      </c>
      <c r="C2119" s="45"/>
      <c r="D2119" s="45" t="s">
        <v>2120</v>
      </c>
      <c r="E2119" s="45" t="s">
        <v>2083</v>
      </c>
      <c r="F2119" s="45" t="s">
        <v>2102</v>
      </c>
      <c r="G2119" s="45" t="s">
        <v>2121</v>
      </c>
      <c r="H2119" s="45"/>
      <c r="I2119" s="45"/>
      <c r="J2119" s="45">
        <v>1.45</v>
      </c>
      <c r="K2119" s="45"/>
      <c r="L2119" s="45"/>
      <c r="M2119" s="45"/>
      <c r="N2119" s="45"/>
      <c r="O2119" s="45">
        <v>997.0</v>
      </c>
    </row>
    <row r="2120" ht="14.25" hidden="1" customHeight="1">
      <c r="A2120" s="47" t="s">
        <v>34</v>
      </c>
      <c r="B2120" s="47" t="s">
        <v>471</v>
      </c>
      <c r="C2120" s="47"/>
      <c r="D2120" s="47" t="s">
        <v>2138</v>
      </c>
      <c r="E2120" s="47" t="s">
        <v>2139</v>
      </c>
      <c r="F2120" s="47" t="s">
        <v>2102</v>
      </c>
      <c r="G2120" s="47" t="s">
        <v>2099</v>
      </c>
      <c r="H2120" s="47">
        <v>1.0</v>
      </c>
      <c r="I2120" s="47">
        <v>10.0</v>
      </c>
      <c r="J2120" s="47">
        <v>1.22</v>
      </c>
      <c r="K2120" s="47"/>
      <c r="L2120" s="47"/>
      <c r="M2120" s="47"/>
      <c r="N2120" s="47"/>
      <c r="O2120" s="47">
        <v>998.0</v>
      </c>
    </row>
    <row r="2121" ht="14.25" hidden="1" customHeight="1">
      <c r="A2121" s="45" t="s">
        <v>34</v>
      </c>
      <c r="B2121" s="45" t="s">
        <v>471</v>
      </c>
      <c r="C2121" s="45"/>
      <c r="D2121" s="45" t="s">
        <v>2138</v>
      </c>
      <c r="E2121" s="45" t="s">
        <v>2141</v>
      </c>
      <c r="F2121" s="45" t="s">
        <v>2102</v>
      </c>
      <c r="G2121" s="45" t="s">
        <v>2099</v>
      </c>
      <c r="H2121" s="45">
        <v>1.0</v>
      </c>
      <c r="I2121" s="45">
        <v>10.0</v>
      </c>
      <c r="J2121" s="45">
        <v>1.22</v>
      </c>
      <c r="K2121" s="45"/>
      <c r="L2121" s="45"/>
      <c r="M2121" s="45"/>
      <c r="N2121" s="45"/>
      <c r="O2121" s="45">
        <v>999.0</v>
      </c>
    </row>
    <row r="2122" ht="14.25" hidden="1" customHeight="1">
      <c r="A2122" s="47" t="s">
        <v>34</v>
      </c>
      <c r="B2122" s="47" t="s">
        <v>471</v>
      </c>
      <c r="C2122" s="47"/>
      <c r="D2122" s="47" t="s">
        <v>2138</v>
      </c>
      <c r="E2122" s="47" t="s">
        <v>2142</v>
      </c>
      <c r="F2122" s="47" t="s">
        <v>2102</v>
      </c>
      <c r="G2122" s="47" t="s">
        <v>2099</v>
      </c>
      <c r="H2122" s="47">
        <v>1.0</v>
      </c>
      <c r="I2122" s="47">
        <v>10.0</v>
      </c>
      <c r="J2122" s="47">
        <v>1.22</v>
      </c>
      <c r="K2122" s="47"/>
      <c r="L2122" s="47"/>
      <c r="M2122" s="47"/>
      <c r="N2122" s="47"/>
      <c r="O2122" s="47">
        <v>1000.0</v>
      </c>
    </row>
    <row r="2123" ht="14.25" hidden="1" customHeight="1">
      <c r="A2123" s="45" t="s">
        <v>34</v>
      </c>
      <c r="B2123" s="45" t="s">
        <v>471</v>
      </c>
      <c r="C2123" s="45"/>
      <c r="D2123" s="45" t="s">
        <v>2138</v>
      </c>
      <c r="E2123" s="45" t="s">
        <v>2081</v>
      </c>
      <c r="F2123" s="45" t="s">
        <v>2102</v>
      </c>
      <c r="G2123" s="45" t="s">
        <v>2099</v>
      </c>
      <c r="H2123" s="45">
        <v>1.0</v>
      </c>
      <c r="I2123" s="45">
        <v>10.0</v>
      </c>
      <c r="J2123" s="45">
        <v>1.22</v>
      </c>
      <c r="K2123" s="45"/>
      <c r="L2123" s="45"/>
      <c r="M2123" s="45"/>
      <c r="N2123" s="45"/>
      <c r="O2123" s="45">
        <v>1001.0</v>
      </c>
    </row>
    <row r="2124" ht="14.25" hidden="1" customHeight="1">
      <c r="A2124" s="47" t="s">
        <v>34</v>
      </c>
      <c r="B2124" s="47" t="s">
        <v>471</v>
      </c>
      <c r="C2124" s="47"/>
      <c r="D2124" s="47" t="s">
        <v>2138</v>
      </c>
      <c r="E2124" s="47" t="s">
        <v>2139</v>
      </c>
      <c r="F2124" s="47" t="s">
        <v>2102</v>
      </c>
      <c r="G2124" s="47" t="s">
        <v>2099</v>
      </c>
      <c r="H2124" s="47">
        <v>10.001</v>
      </c>
      <c r="I2124" s="47">
        <v>20.0</v>
      </c>
      <c r="J2124" s="47">
        <v>1.22</v>
      </c>
      <c r="K2124" s="47"/>
      <c r="L2124" s="47"/>
      <c r="M2124" s="47"/>
      <c r="N2124" s="47"/>
      <c r="O2124" s="47">
        <v>1002.0</v>
      </c>
    </row>
    <row r="2125" ht="14.25" hidden="1" customHeight="1">
      <c r="A2125" s="45" t="s">
        <v>34</v>
      </c>
      <c r="B2125" s="45" t="s">
        <v>471</v>
      </c>
      <c r="C2125" s="45"/>
      <c r="D2125" s="45" t="s">
        <v>2138</v>
      </c>
      <c r="E2125" s="45" t="s">
        <v>2141</v>
      </c>
      <c r="F2125" s="45" t="s">
        <v>2102</v>
      </c>
      <c r="G2125" s="45" t="s">
        <v>2099</v>
      </c>
      <c r="H2125" s="45">
        <v>10.001</v>
      </c>
      <c r="I2125" s="45">
        <v>20.0</v>
      </c>
      <c r="J2125" s="45">
        <v>1.22</v>
      </c>
      <c r="K2125" s="45"/>
      <c r="L2125" s="45"/>
      <c r="M2125" s="45"/>
      <c r="N2125" s="45"/>
      <c r="O2125" s="45">
        <v>1003.0</v>
      </c>
    </row>
    <row r="2126" ht="14.25" hidden="1" customHeight="1">
      <c r="A2126" s="47" t="s">
        <v>34</v>
      </c>
      <c r="B2126" s="47" t="s">
        <v>471</v>
      </c>
      <c r="C2126" s="47"/>
      <c r="D2126" s="47" t="s">
        <v>2138</v>
      </c>
      <c r="E2126" s="47" t="s">
        <v>2142</v>
      </c>
      <c r="F2126" s="47" t="s">
        <v>2102</v>
      </c>
      <c r="G2126" s="47" t="s">
        <v>2099</v>
      </c>
      <c r="H2126" s="47">
        <v>10.001</v>
      </c>
      <c r="I2126" s="47">
        <v>20.0</v>
      </c>
      <c r="J2126" s="47">
        <v>1.22</v>
      </c>
      <c r="K2126" s="47"/>
      <c r="L2126" s="47"/>
      <c r="M2126" s="47"/>
      <c r="N2126" s="47"/>
      <c r="O2126" s="47">
        <v>1004.0</v>
      </c>
    </row>
    <row r="2127" ht="14.25" hidden="1" customHeight="1">
      <c r="A2127" s="45" t="s">
        <v>34</v>
      </c>
      <c r="B2127" s="45" t="s">
        <v>471</v>
      </c>
      <c r="C2127" s="45"/>
      <c r="D2127" s="45" t="s">
        <v>2138</v>
      </c>
      <c r="E2127" s="45" t="s">
        <v>2081</v>
      </c>
      <c r="F2127" s="45" t="s">
        <v>2102</v>
      </c>
      <c r="G2127" s="45" t="s">
        <v>2099</v>
      </c>
      <c r="H2127" s="45">
        <v>10.001</v>
      </c>
      <c r="I2127" s="45">
        <v>20.0</v>
      </c>
      <c r="J2127" s="45">
        <v>1.22</v>
      </c>
      <c r="K2127" s="45"/>
      <c r="L2127" s="45"/>
      <c r="M2127" s="45"/>
      <c r="N2127" s="45"/>
      <c r="O2127" s="45">
        <v>1005.0</v>
      </c>
    </row>
    <row r="2128" ht="14.25" hidden="1" customHeight="1">
      <c r="A2128" s="47" t="s">
        <v>34</v>
      </c>
      <c r="B2128" s="47" t="s">
        <v>471</v>
      </c>
      <c r="C2128" s="47"/>
      <c r="D2128" s="47" t="s">
        <v>2138</v>
      </c>
      <c r="E2128" s="47" t="s">
        <v>2139</v>
      </c>
      <c r="F2128" s="47" t="s">
        <v>2102</v>
      </c>
      <c r="G2128" s="47" t="s">
        <v>2099</v>
      </c>
      <c r="H2128" s="47">
        <v>20.001</v>
      </c>
      <c r="I2128" s="47">
        <v>30.0</v>
      </c>
      <c r="J2128" s="47">
        <v>1.22</v>
      </c>
      <c r="K2128" s="47"/>
      <c r="L2128" s="47"/>
      <c r="M2128" s="47"/>
      <c r="N2128" s="47"/>
      <c r="O2128" s="47">
        <v>1006.0</v>
      </c>
    </row>
    <row r="2129" ht="14.25" hidden="1" customHeight="1">
      <c r="A2129" s="45" t="s">
        <v>34</v>
      </c>
      <c r="B2129" s="45" t="s">
        <v>471</v>
      </c>
      <c r="C2129" s="45"/>
      <c r="D2129" s="45" t="s">
        <v>2138</v>
      </c>
      <c r="E2129" s="45" t="s">
        <v>2141</v>
      </c>
      <c r="F2129" s="45" t="s">
        <v>2102</v>
      </c>
      <c r="G2129" s="45" t="s">
        <v>2099</v>
      </c>
      <c r="H2129" s="45">
        <v>20.001</v>
      </c>
      <c r="I2129" s="45">
        <v>30.0</v>
      </c>
      <c r="J2129" s="45">
        <v>1.22</v>
      </c>
      <c r="K2129" s="45"/>
      <c r="L2129" s="45"/>
      <c r="M2129" s="45"/>
      <c r="N2129" s="45"/>
      <c r="O2129" s="45">
        <v>1007.0</v>
      </c>
    </row>
    <row r="2130" ht="14.25" hidden="1" customHeight="1">
      <c r="A2130" s="47" t="s">
        <v>34</v>
      </c>
      <c r="B2130" s="47" t="s">
        <v>471</v>
      </c>
      <c r="C2130" s="47"/>
      <c r="D2130" s="47" t="s">
        <v>2138</v>
      </c>
      <c r="E2130" s="47" t="s">
        <v>2142</v>
      </c>
      <c r="F2130" s="47" t="s">
        <v>2102</v>
      </c>
      <c r="G2130" s="47" t="s">
        <v>2099</v>
      </c>
      <c r="H2130" s="47">
        <v>20.001</v>
      </c>
      <c r="I2130" s="47">
        <v>30.0</v>
      </c>
      <c r="J2130" s="47">
        <v>1.22</v>
      </c>
      <c r="K2130" s="47"/>
      <c r="L2130" s="47"/>
      <c r="M2130" s="47"/>
      <c r="N2130" s="47"/>
      <c r="O2130" s="47">
        <v>1008.0</v>
      </c>
    </row>
    <row r="2131" ht="14.25" hidden="1" customHeight="1">
      <c r="A2131" s="45" t="s">
        <v>34</v>
      </c>
      <c r="B2131" s="45" t="s">
        <v>471</v>
      </c>
      <c r="C2131" s="45"/>
      <c r="D2131" s="45" t="s">
        <v>2138</v>
      </c>
      <c r="E2131" s="45" t="s">
        <v>2081</v>
      </c>
      <c r="F2131" s="45" t="s">
        <v>2102</v>
      </c>
      <c r="G2131" s="45" t="s">
        <v>2099</v>
      </c>
      <c r="H2131" s="45">
        <v>20.001</v>
      </c>
      <c r="I2131" s="45">
        <v>30.0</v>
      </c>
      <c r="J2131" s="45">
        <v>1.22</v>
      </c>
      <c r="K2131" s="45"/>
      <c r="L2131" s="45"/>
      <c r="M2131" s="45"/>
      <c r="N2131" s="45"/>
      <c r="O2131" s="45">
        <v>1009.0</v>
      </c>
    </row>
    <row r="2132" ht="14.25" hidden="1" customHeight="1">
      <c r="A2132" s="47" t="s">
        <v>34</v>
      </c>
      <c r="B2132" s="47" t="s">
        <v>471</v>
      </c>
      <c r="C2132" s="47"/>
      <c r="D2132" s="47" t="s">
        <v>2138</v>
      </c>
      <c r="E2132" s="47" t="s">
        <v>2139</v>
      </c>
      <c r="F2132" s="47" t="s">
        <v>2102</v>
      </c>
      <c r="G2132" s="47" t="s">
        <v>2099</v>
      </c>
      <c r="H2132" s="47">
        <v>30.001</v>
      </c>
      <c r="I2132" s="47">
        <v>40.0</v>
      </c>
      <c r="J2132" s="47">
        <v>1.22</v>
      </c>
      <c r="K2132" s="47"/>
      <c r="L2132" s="47"/>
      <c r="M2132" s="47"/>
      <c r="N2132" s="47"/>
      <c r="O2132" s="47">
        <v>1010.0</v>
      </c>
    </row>
    <row r="2133" ht="14.25" hidden="1" customHeight="1">
      <c r="A2133" s="45" t="s">
        <v>34</v>
      </c>
      <c r="B2133" s="45" t="s">
        <v>471</v>
      </c>
      <c r="C2133" s="45"/>
      <c r="D2133" s="45" t="s">
        <v>2138</v>
      </c>
      <c r="E2133" s="45" t="s">
        <v>2141</v>
      </c>
      <c r="F2133" s="45" t="s">
        <v>2102</v>
      </c>
      <c r="G2133" s="45" t="s">
        <v>2099</v>
      </c>
      <c r="H2133" s="45">
        <v>30.001</v>
      </c>
      <c r="I2133" s="45">
        <v>40.0</v>
      </c>
      <c r="J2133" s="45">
        <v>1.22</v>
      </c>
      <c r="K2133" s="45"/>
      <c r="L2133" s="45"/>
      <c r="M2133" s="45"/>
      <c r="N2133" s="45"/>
      <c r="O2133" s="45">
        <v>1011.0</v>
      </c>
    </row>
    <row r="2134" ht="14.25" hidden="1" customHeight="1">
      <c r="A2134" s="47" t="s">
        <v>34</v>
      </c>
      <c r="B2134" s="47" t="s">
        <v>471</v>
      </c>
      <c r="C2134" s="47"/>
      <c r="D2134" s="47" t="s">
        <v>2138</v>
      </c>
      <c r="E2134" s="47" t="s">
        <v>2142</v>
      </c>
      <c r="F2134" s="47" t="s">
        <v>2102</v>
      </c>
      <c r="G2134" s="47" t="s">
        <v>2099</v>
      </c>
      <c r="H2134" s="47">
        <v>30.001</v>
      </c>
      <c r="I2134" s="47">
        <v>40.0</v>
      </c>
      <c r="J2134" s="47">
        <v>1.22</v>
      </c>
      <c r="K2134" s="47"/>
      <c r="L2134" s="47"/>
      <c r="M2134" s="47"/>
      <c r="N2134" s="47"/>
      <c r="O2134" s="47">
        <v>1012.0</v>
      </c>
    </row>
    <row r="2135" ht="14.25" hidden="1" customHeight="1">
      <c r="A2135" s="45" t="s">
        <v>34</v>
      </c>
      <c r="B2135" s="45" t="s">
        <v>471</v>
      </c>
      <c r="C2135" s="45"/>
      <c r="D2135" s="45" t="s">
        <v>2138</v>
      </c>
      <c r="E2135" s="45" t="s">
        <v>2081</v>
      </c>
      <c r="F2135" s="45" t="s">
        <v>2102</v>
      </c>
      <c r="G2135" s="45" t="s">
        <v>2099</v>
      </c>
      <c r="H2135" s="45">
        <v>30.001</v>
      </c>
      <c r="I2135" s="45">
        <v>40.0</v>
      </c>
      <c r="J2135" s="45">
        <v>1.22</v>
      </c>
      <c r="K2135" s="45"/>
      <c r="L2135" s="45"/>
      <c r="M2135" s="45"/>
      <c r="N2135" s="45"/>
      <c r="O2135" s="45">
        <v>1013.0</v>
      </c>
    </row>
    <row r="2136" ht="14.25" hidden="1" customHeight="1">
      <c r="A2136" s="47" t="s">
        <v>34</v>
      </c>
      <c r="B2136" s="47" t="s">
        <v>471</v>
      </c>
      <c r="C2136" s="47"/>
      <c r="D2136" s="47" t="s">
        <v>2138</v>
      </c>
      <c r="E2136" s="47" t="s">
        <v>2139</v>
      </c>
      <c r="F2136" s="47" t="s">
        <v>2102</v>
      </c>
      <c r="G2136" s="47" t="s">
        <v>2186</v>
      </c>
      <c r="H2136" s="47">
        <v>40.001</v>
      </c>
      <c r="I2136" s="47">
        <v>100.0</v>
      </c>
      <c r="J2136" s="47">
        <v>0.98</v>
      </c>
      <c r="K2136" s="47"/>
      <c r="L2136" s="47"/>
      <c r="M2136" s="47"/>
      <c r="N2136" s="47"/>
      <c r="O2136" s="47">
        <v>1014.0</v>
      </c>
    </row>
    <row r="2137" ht="14.25" hidden="1" customHeight="1">
      <c r="A2137" s="45" t="s">
        <v>34</v>
      </c>
      <c r="B2137" s="45" t="s">
        <v>471</v>
      </c>
      <c r="C2137" s="45"/>
      <c r="D2137" s="45" t="s">
        <v>2138</v>
      </c>
      <c r="E2137" s="45" t="s">
        <v>2141</v>
      </c>
      <c r="F2137" s="45" t="s">
        <v>2102</v>
      </c>
      <c r="G2137" s="45" t="s">
        <v>2186</v>
      </c>
      <c r="H2137" s="45">
        <v>40.001</v>
      </c>
      <c r="I2137" s="45">
        <v>100.0</v>
      </c>
      <c r="J2137" s="45">
        <v>0.98</v>
      </c>
      <c r="K2137" s="45"/>
      <c r="L2137" s="45"/>
      <c r="M2137" s="45"/>
      <c r="N2137" s="45"/>
      <c r="O2137" s="45">
        <v>1015.0</v>
      </c>
    </row>
    <row r="2138" ht="14.25" hidden="1" customHeight="1">
      <c r="A2138" s="47" t="s">
        <v>34</v>
      </c>
      <c r="B2138" s="47" t="s">
        <v>471</v>
      </c>
      <c r="C2138" s="47"/>
      <c r="D2138" s="47" t="s">
        <v>2138</v>
      </c>
      <c r="E2138" s="47" t="s">
        <v>2142</v>
      </c>
      <c r="F2138" s="47" t="s">
        <v>2102</v>
      </c>
      <c r="G2138" s="47" t="s">
        <v>2186</v>
      </c>
      <c r="H2138" s="47">
        <v>40.001</v>
      </c>
      <c r="I2138" s="47">
        <v>100.0</v>
      </c>
      <c r="J2138" s="47">
        <v>0.98</v>
      </c>
      <c r="K2138" s="47"/>
      <c r="L2138" s="47"/>
      <c r="M2138" s="47"/>
      <c r="N2138" s="47"/>
      <c r="O2138" s="47">
        <v>1016.0</v>
      </c>
    </row>
    <row r="2139" ht="14.25" hidden="1" customHeight="1">
      <c r="A2139" s="47" t="s">
        <v>38</v>
      </c>
      <c r="B2139" s="47" t="s">
        <v>487</v>
      </c>
      <c r="C2139" s="47"/>
      <c r="D2139" s="47" t="s">
        <v>2126</v>
      </c>
      <c r="E2139" s="47" t="s">
        <v>2088</v>
      </c>
      <c r="F2139" s="47" t="s">
        <v>2074</v>
      </c>
      <c r="G2139" s="47" t="s">
        <v>2157</v>
      </c>
      <c r="H2139" s="47"/>
      <c r="I2139" s="47"/>
      <c r="J2139" s="47">
        <v>0.048</v>
      </c>
      <c r="K2139" s="47"/>
      <c r="L2139" s="47"/>
      <c r="M2139" s="47"/>
      <c r="N2139" s="47"/>
      <c r="O2139" s="47">
        <v>2260.0</v>
      </c>
    </row>
    <row r="2140" ht="14.25" hidden="1" customHeight="1">
      <c r="A2140" s="45" t="s">
        <v>34</v>
      </c>
      <c r="B2140" s="45" t="s">
        <v>471</v>
      </c>
      <c r="C2140" s="45"/>
      <c r="D2140" s="45" t="s">
        <v>2138</v>
      </c>
      <c r="E2140" s="45" t="s">
        <v>2081</v>
      </c>
      <c r="F2140" s="45" t="s">
        <v>2102</v>
      </c>
      <c r="G2140" s="45" t="s">
        <v>2186</v>
      </c>
      <c r="H2140" s="45">
        <v>40.001</v>
      </c>
      <c r="I2140" s="45">
        <v>100.0</v>
      </c>
      <c r="J2140" s="45">
        <v>0.98</v>
      </c>
      <c r="K2140" s="45"/>
      <c r="L2140" s="45"/>
      <c r="M2140" s="45"/>
      <c r="N2140" s="45"/>
      <c r="O2140" s="45">
        <v>1017.0</v>
      </c>
    </row>
    <row r="2141" ht="14.25" hidden="1" customHeight="1">
      <c r="A2141" s="47" t="s">
        <v>38</v>
      </c>
      <c r="B2141" s="47" t="s">
        <v>487</v>
      </c>
      <c r="C2141" s="47"/>
      <c r="D2141" s="47" t="s">
        <v>2126</v>
      </c>
      <c r="E2141" s="47" t="s">
        <v>2076</v>
      </c>
      <c r="F2141" s="47" t="s">
        <v>2074</v>
      </c>
      <c r="G2141" s="47" t="s">
        <v>2149</v>
      </c>
      <c r="H2141" s="47"/>
      <c r="I2141" s="47"/>
      <c r="J2141" s="47">
        <v>0.027</v>
      </c>
      <c r="K2141" s="47"/>
      <c r="L2141" s="47"/>
      <c r="M2141" s="47"/>
      <c r="N2141" s="47"/>
      <c r="O2141" s="47">
        <v>2262.0</v>
      </c>
    </row>
    <row r="2142" ht="14.25" hidden="1" customHeight="1">
      <c r="A2142" s="47" t="s">
        <v>38</v>
      </c>
      <c r="B2142" s="47" t="s">
        <v>471</v>
      </c>
      <c r="C2142" s="47"/>
      <c r="D2142" s="47" t="s">
        <v>2126</v>
      </c>
      <c r="E2142" s="47" t="s">
        <v>2101</v>
      </c>
      <c r="F2142" s="47" t="s">
        <v>2102</v>
      </c>
      <c r="G2142" s="93" t="s">
        <v>2143</v>
      </c>
      <c r="H2142" s="47"/>
      <c r="I2142" s="47"/>
      <c r="J2142" s="47">
        <v>1.28</v>
      </c>
      <c r="K2142" s="47"/>
      <c r="L2142" s="47"/>
      <c r="M2142" s="47"/>
      <c r="N2142" s="47"/>
      <c r="O2142" s="47">
        <v>1936.0</v>
      </c>
    </row>
    <row r="2143" ht="14.25" hidden="1" customHeight="1">
      <c r="A2143" s="47" t="s">
        <v>38</v>
      </c>
      <c r="B2143" s="47" t="s">
        <v>471</v>
      </c>
      <c r="C2143" s="47"/>
      <c r="D2143" s="47" t="s">
        <v>2128</v>
      </c>
      <c r="E2143" s="47" t="s">
        <v>2075</v>
      </c>
      <c r="F2143" s="47" t="s">
        <v>2102</v>
      </c>
      <c r="G2143" s="47" t="s">
        <v>2129</v>
      </c>
      <c r="H2143" s="47"/>
      <c r="I2143" s="47"/>
      <c r="J2143" s="47">
        <v>0.58</v>
      </c>
      <c r="K2143" s="47"/>
      <c r="L2143" s="47"/>
      <c r="M2143" s="47"/>
      <c r="N2143" s="47"/>
      <c r="O2143" s="47">
        <v>1938.0</v>
      </c>
    </row>
    <row r="2144" ht="14.25" hidden="1" customHeight="1">
      <c r="A2144" s="45" t="s">
        <v>38</v>
      </c>
      <c r="B2144" s="45" t="s">
        <v>471</v>
      </c>
      <c r="C2144" s="45"/>
      <c r="D2144" s="45" t="s">
        <v>2128</v>
      </c>
      <c r="E2144" s="45" t="s">
        <v>2101</v>
      </c>
      <c r="F2144" s="45" t="s">
        <v>2102</v>
      </c>
      <c r="G2144" s="45" t="s">
        <v>2130</v>
      </c>
      <c r="H2144" s="45"/>
      <c r="I2144" s="45"/>
      <c r="J2144" s="45">
        <v>1.18</v>
      </c>
      <c r="K2144" s="45"/>
      <c r="L2144" s="45"/>
      <c r="M2144" s="45"/>
      <c r="N2144" s="45"/>
      <c r="O2144" s="45">
        <v>1939.0</v>
      </c>
    </row>
    <row r="2145" ht="14.25" hidden="1" customHeight="1">
      <c r="A2145" s="47" t="s">
        <v>38</v>
      </c>
      <c r="B2145" s="47" t="s">
        <v>471</v>
      </c>
      <c r="C2145" s="47"/>
      <c r="D2145" s="47" t="s">
        <v>2128</v>
      </c>
      <c r="E2145" s="47" t="s">
        <v>2073</v>
      </c>
      <c r="F2145" s="47" t="s">
        <v>2102</v>
      </c>
      <c r="G2145" s="47" t="s">
        <v>2131</v>
      </c>
      <c r="H2145" s="47"/>
      <c r="I2145" s="47"/>
      <c r="J2145" s="47">
        <v>0.352</v>
      </c>
      <c r="K2145" s="47"/>
      <c r="L2145" s="47"/>
      <c r="M2145" s="47"/>
      <c r="N2145" s="47"/>
      <c r="O2145" s="47">
        <v>1940.0</v>
      </c>
    </row>
    <row r="2146" ht="14.25" hidden="1" customHeight="1">
      <c r="A2146" s="45" t="s">
        <v>38</v>
      </c>
      <c r="B2146" s="45" t="s">
        <v>471</v>
      </c>
      <c r="C2146" s="45"/>
      <c r="D2146" s="45" t="s">
        <v>2128</v>
      </c>
      <c r="E2146" s="45" t="s">
        <v>2090</v>
      </c>
      <c r="F2146" s="45" t="s">
        <v>2102</v>
      </c>
      <c r="G2146" s="45" t="s">
        <v>2132</v>
      </c>
      <c r="H2146" s="45"/>
      <c r="I2146" s="45"/>
      <c r="J2146" s="45">
        <v>0.292</v>
      </c>
      <c r="K2146" s="45"/>
      <c r="L2146" s="45"/>
      <c r="M2146" s="45"/>
      <c r="N2146" s="45"/>
      <c r="O2146" s="45">
        <v>1941.0</v>
      </c>
    </row>
    <row r="2147" ht="14.25" hidden="1" customHeight="1">
      <c r="A2147" s="47" t="s">
        <v>38</v>
      </c>
      <c r="B2147" s="47" t="s">
        <v>471</v>
      </c>
      <c r="C2147" s="47"/>
      <c r="D2147" s="47" t="s">
        <v>2133</v>
      </c>
      <c r="E2147" s="47" t="s">
        <v>2075</v>
      </c>
      <c r="F2147" s="47" t="s">
        <v>2102</v>
      </c>
      <c r="G2147" s="47" t="s">
        <v>2134</v>
      </c>
      <c r="H2147" s="47"/>
      <c r="I2147" s="47"/>
      <c r="J2147" s="47"/>
      <c r="K2147" s="47"/>
      <c r="L2147" s="47">
        <v>1.14</v>
      </c>
      <c r="M2147" s="47"/>
      <c r="N2147" s="47"/>
      <c r="O2147" s="47">
        <v>1942.0</v>
      </c>
    </row>
    <row r="2148" ht="14.25" hidden="1" customHeight="1">
      <c r="A2148" s="45" t="s">
        <v>38</v>
      </c>
      <c r="B2148" s="45" t="s">
        <v>471</v>
      </c>
      <c r="C2148" s="45"/>
      <c r="D2148" s="45" t="s">
        <v>2124</v>
      </c>
      <c r="E2148" s="45" t="s">
        <v>2075</v>
      </c>
      <c r="F2148" s="45" t="s">
        <v>2102</v>
      </c>
      <c r="G2148" s="45" t="s">
        <v>2125</v>
      </c>
      <c r="H2148" s="45"/>
      <c r="I2148" s="45"/>
      <c r="J2148" s="45">
        <v>0.322</v>
      </c>
      <c r="K2148" s="45"/>
      <c r="L2148" s="45"/>
      <c r="M2148" s="45"/>
      <c r="N2148" s="45"/>
      <c r="O2148" s="45">
        <v>1943.0</v>
      </c>
    </row>
    <row r="2149" ht="14.25" hidden="1" customHeight="1">
      <c r="A2149" s="47" t="s">
        <v>38</v>
      </c>
      <c r="B2149" s="47" t="s">
        <v>471</v>
      </c>
      <c r="C2149" s="47"/>
      <c r="D2149" s="47" t="s">
        <v>2124</v>
      </c>
      <c r="E2149" s="47" t="s">
        <v>2073</v>
      </c>
      <c r="F2149" s="47" t="s">
        <v>2102</v>
      </c>
      <c r="G2149" s="47"/>
      <c r="H2149" s="47"/>
      <c r="I2149" s="47"/>
      <c r="J2149" s="47">
        <v>0.35</v>
      </c>
      <c r="K2149" s="47"/>
      <c r="L2149" s="47"/>
      <c r="M2149" s="47"/>
      <c r="N2149" s="47"/>
      <c r="O2149" s="47">
        <v>1944.0</v>
      </c>
    </row>
    <row r="2150" ht="14.25" hidden="1" customHeight="1">
      <c r="A2150" s="45" t="s">
        <v>38</v>
      </c>
      <c r="B2150" s="45" t="s">
        <v>471</v>
      </c>
      <c r="C2150" s="45"/>
      <c r="D2150" s="45" t="s">
        <v>2124</v>
      </c>
      <c r="E2150" s="45" t="s">
        <v>2090</v>
      </c>
      <c r="F2150" s="45" t="s">
        <v>2102</v>
      </c>
      <c r="G2150" s="45"/>
      <c r="H2150" s="45"/>
      <c r="I2150" s="45"/>
      <c r="J2150" s="45">
        <v>0.282</v>
      </c>
      <c r="K2150" s="45"/>
      <c r="L2150" s="45"/>
      <c r="M2150" s="45"/>
      <c r="N2150" s="45"/>
      <c r="O2150" s="45">
        <v>1945.0</v>
      </c>
    </row>
    <row r="2151" ht="14.25" hidden="1" customHeight="1">
      <c r="A2151" s="47" t="s">
        <v>38</v>
      </c>
      <c r="B2151" s="47" t="s">
        <v>471</v>
      </c>
      <c r="C2151" s="47"/>
      <c r="D2151" s="47" t="s">
        <v>2135</v>
      </c>
      <c r="E2151" s="47" t="s">
        <v>2080</v>
      </c>
      <c r="F2151" s="47" t="s">
        <v>2102</v>
      </c>
      <c r="G2151" s="47" t="s">
        <v>2136</v>
      </c>
      <c r="H2151" s="47"/>
      <c r="I2151" s="47"/>
      <c r="J2151" s="47"/>
      <c r="K2151" s="47">
        <v>0.73</v>
      </c>
      <c r="L2151" s="47"/>
      <c r="M2151" s="47"/>
      <c r="N2151" s="47"/>
      <c r="O2151" s="47">
        <v>1946.0</v>
      </c>
    </row>
    <row r="2152" ht="14.25" hidden="1" customHeight="1">
      <c r="A2152" s="45" t="s">
        <v>38</v>
      </c>
      <c r="B2152" s="45" t="s">
        <v>471</v>
      </c>
      <c r="C2152" s="45"/>
      <c r="D2152" s="45" t="s">
        <v>2135</v>
      </c>
      <c r="E2152" s="45" t="s">
        <v>2137</v>
      </c>
      <c r="F2152" s="45" t="s">
        <v>2102</v>
      </c>
      <c r="G2152" s="45" t="s">
        <v>2136</v>
      </c>
      <c r="H2152" s="45"/>
      <c r="I2152" s="45"/>
      <c r="J2152" s="45"/>
      <c r="K2152" s="45">
        <v>1.02</v>
      </c>
      <c r="L2152" s="45"/>
      <c r="M2152" s="45"/>
      <c r="N2152" s="45"/>
      <c r="O2152" s="45">
        <v>1947.0</v>
      </c>
    </row>
    <row r="2153" ht="14.25" hidden="1" customHeight="1">
      <c r="A2153" s="47" t="s">
        <v>38</v>
      </c>
      <c r="B2153" s="47" t="s">
        <v>471</v>
      </c>
      <c r="C2153" s="47"/>
      <c r="D2153" s="47" t="s">
        <v>2120</v>
      </c>
      <c r="E2153" s="47" t="s">
        <v>2082</v>
      </c>
      <c r="F2153" s="47" t="s">
        <v>2102</v>
      </c>
      <c r="G2153" s="47" t="s">
        <v>2122</v>
      </c>
      <c r="H2153" s="47"/>
      <c r="I2153" s="47"/>
      <c r="J2153" s="47">
        <v>0.7</v>
      </c>
      <c r="K2153" s="47"/>
      <c r="L2153" s="47"/>
      <c r="M2153" s="47"/>
      <c r="N2153" s="47"/>
      <c r="O2153" s="47">
        <v>1948.0</v>
      </c>
    </row>
    <row r="2154" ht="14.25" hidden="1" customHeight="1">
      <c r="A2154" s="45" t="s">
        <v>38</v>
      </c>
      <c r="B2154" s="45" t="s">
        <v>471</v>
      </c>
      <c r="C2154" s="45"/>
      <c r="D2154" s="45" t="s">
        <v>2120</v>
      </c>
      <c r="E2154" s="45" t="s">
        <v>2083</v>
      </c>
      <c r="F2154" s="45" t="s">
        <v>2102</v>
      </c>
      <c r="G2154" s="45" t="s">
        <v>2121</v>
      </c>
      <c r="H2154" s="45"/>
      <c r="I2154" s="45"/>
      <c r="J2154" s="45">
        <v>1.45</v>
      </c>
      <c r="K2154" s="45"/>
      <c r="L2154" s="45"/>
      <c r="M2154" s="45"/>
      <c r="N2154" s="45"/>
      <c r="O2154" s="45">
        <v>1949.0</v>
      </c>
    </row>
    <row r="2155" ht="14.25" hidden="1" customHeight="1">
      <c r="A2155" s="47" t="s">
        <v>38</v>
      </c>
      <c r="B2155" s="47" t="s">
        <v>471</v>
      </c>
      <c r="C2155" s="47"/>
      <c r="D2155" s="47" t="s">
        <v>2138</v>
      </c>
      <c r="E2155" s="47" t="s">
        <v>2139</v>
      </c>
      <c r="F2155" s="47" t="s">
        <v>2102</v>
      </c>
      <c r="G2155" s="47" t="s">
        <v>2175</v>
      </c>
      <c r="H2155" s="47"/>
      <c r="I2155" s="47"/>
      <c r="J2155" s="47">
        <v>1.2</v>
      </c>
      <c r="K2155" s="47"/>
      <c r="L2155" s="47"/>
      <c r="M2155" s="47"/>
      <c r="N2155" s="47"/>
      <c r="O2155" s="47">
        <v>1950.0</v>
      </c>
    </row>
    <row r="2156" ht="14.25" hidden="1" customHeight="1">
      <c r="A2156" s="45" t="s">
        <v>38</v>
      </c>
      <c r="B2156" s="45" t="s">
        <v>471</v>
      </c>
      <c r="C2156" s="45"/>
      <c r="D2156" s="45" t="s">
        <v>2138</v>
      </c>
      <c r="E2156" s="45" t="s">
        <v>2141</v>
      </c>
      <c r="F2156" s="45" t="s">
        <v>2102</v>
      </c>
      <c r="G2156" s="45" t="s">
        <v>2175</v>
      </c>
      <c r="H2156" s="45"/>
      <c r="I2156" s="45"/>
      <c r="J2156" s="45">
        <v>1.2</v>
      </c>
      <c r="K2156" s="45"/>
      <c r="L2156" s="45"/>
      <c r="M2156" s="45"/>
      <c r="N2156" s="45"/>
      <c r="O2156" s="45">
        <v>1951.0</v>
      </c>
    </row>
    <row r="2157" ht="14.25" hidden="1" customHeight="1">
      <c r="A2157" s="47" t="s">
        <v>38</v>
      </c>
      <c r="B2157" s="47" t="s">
        <v>471</v>
      </c>
      <c r="C2157" s="47"/>
      <c r="D2157" s="47" t="s">
        <v>2138</v>
      </c>
      <c r="E2157" s="47" t="s">
        <v>2142</v>
      </c>
      <c r="F2157" s="47" t="s">
        <v>2102</v>
      </c>
      <c r="G2157" s="47" t="s">
        <v>2175</v>
      </c>
      <c r="H2157" s="47"/>
      <c r="I2157" s="47"/>
      <c r="J2157" s="47">
        <v>1.2</v>
      </c>
      <c r="K2157" s="47"/>
      <c r="L2157" s="47"/>
      <c r="M2157" s="47"/>
      <c r="N2157" s="47"/>
      <c r="O2157" s="47">
        <v>1952.0</v>
      </c>
    </row>
    <row r="2158" ht="14.25" hidden="1" customHeight="1">
      <c r="A2158" s="45" t="s">
        <v>38</v>
      </c>
      <c r="B2158" s="45" t="s">
        <v>487</v>
      </c>
      <c r="C2158" s="45"/>
      <c r="D2158" s="45" t="s">
        <v>2126</v>
      </c>
      <c r="E2158" s="45" t="s">
        <v>2088</v>
      </c>
      <c r="F2158" s="45" t="s">
        <v>2089</v>
      </c>
      <c r="G2158" s="45" t="s">
        <v>2157</v>
      </c>
      <c r="H2158" s="45"/>
      <c r="I2158" s="45"/>
      <c r="J2158" s="45">
        <v>0.048</v>
      </c>
      <c r="K2158" s="45"/>
      <c r="L2158" s="45"/>
      <c r="M2158" s="45"/>
      <c r="N2158" s="45"/>
      <c r="O2158" s="45">
        <v>2285.0</v>
      </c>
    </row>
    <row r="2159" ht="14.25" hidden="1" customHeight="1">
      <c r="A2159" s="45" t="s">
        <v>38</v>
      </c>
      <c r="B2159" s="45" t="s">
        <v>471</v>
      </c>
      <c r="C2159" s="45"/>
      <c r="D2159" s="45" t="s">
        <v>2138</v>
      </c>
      <c r="E2159" s="45" t="s">
        <v>2081</v>
      </c>
      <c r="F2159" s="45" t="s">
        <v>2102</v>
      </c>
      <c r="G2159" s="45" t="s">
        <v>2175</v>
      </c>
      <c r="H2159" s="45"/>
      <c r="I2159" s="45"/>
      <c r="J2159" s="45">
        <v>1.2</v>
      </c>
      <c r="K2159" s="45"/>
      <c r="L2159" s="45"/>
      <c r="M2159" s="45"/>
      <c r="N2159" s="45"/>
      <c r="O2159" s="45">
        <v>1953.0</v>
      </c>
    </row>
    <row r="2160" ht="14.25" hidden="1" customHeight="1">
      <c r="A2160" s="45" t="s">
        <v>38</v>
      </c>
      <c r="B2160" s="45" t="s">
        <v>487</v>
      </c>
      <c r="C2160" s="45"/>
      <c r="D2160" s="45" t="s">
        <v>2126</v>
      </c>
      <c r="E2160" s="45" t="s">
        <v>2076</v>
      </c>
      <c r="F2160" s="45" t="s">
        <v>2089</v>
      </c>
      <c r="G2160" s="45" t="s">
        <v>2149</v>
      </c>
      <c r="H2160" s="45"/>
      <c r="I2160" s="45"/>
      <c r="J2160" s="45">
        <v>0.027</v>
      </c>
      <c r="K2160" s="45"/>
      <c r="L2160" s="45"/>
      <c r="M2160" s="45"/>
      <c r="N2160" s="45"/>
      <c r="O2160" s="45">
        <v>2287.0</v>
      </c>
    </row>
    <row r="2161" ht="14.25" hidden="1" customHeight="1">
      <c r="A2161" s="45" t="s">
        <v>40</v>
      </c>
      <c r="B2161" s="45" t="s">
        <v>479</v>
      </c>
      <c r="C2161" s="45"/>
      <c r="D2161" s="45" t="s">
        <v>2138</v>
      </c>
      <c r="E2161" s="45" t="s">
        <v>2139</v>
      </c>
      <c r="F2161" s="45" t="s">
        <v>2102</v>
      </c>
      <c r="G2161" s="45" t="s">
        <v>2175</v>
      </c>
      <c r="H2161" s="45"/>
      <c r="I2161" s="45"/>
      <c r="J2161" s="45">
        <v>1.2</v>
      </c>
      <c r="K2161" s="45"/>
      <c r="L2161" s="45"/>
      <c r="M2161" s="45"/>
      <c r="N2161" s="45"/>
      <c r="O2161" s="45">
        <v>2775.0</v>
      </c>
    </row>
    <row r="2162" ht="14.25" hidden="1" customHeight="1">
      <c r="A2162" s="47" t="s">
        <v>40</v>
      </c>
      <c r="B2162" s="47" t="s">
        <v>479</v>
      </c>
      <c r="C2162" s="47"/>
      <c r="D2162" s="47" t="s">
        <v>2138</v>
      </c>
      <c r="E2162" s="47" t="s">
        <v>2141</v>
      </c>
      <c r="F2162" s="47" t="s">
        <v>2102</v>
      </c>
      <c r="G2162" s="47" t="s">
        <v>2175</v>
      </c>
      <c r="H2162" s="47"/>
      <c r="I2162" s="47"/>
      <c r="J2162" s="47">
        <v>1.2</v>
      </c>
      <c r="K2162" s="47"/>
      <c r="L2162" s="47"/>
      <c r="M2162" s="47"/>
      <c r="N2162" s="47"/>
      <c r="O2162" s="47">
        <v>2776.0</v>
      </c>
    </row>
    <row r="2163" ht="14.25" hidden="1" customHeight="1">
      <c r="A2163" s="45" t="s">
        <v>40</v>
      </c>
      <c r="B2163" s="45" t="s">
        <v>479</v>
      </c>
      <c r="C2163" s="45"/>
      <c r="D2163" s="45" t="s">
        <v>2138</v>
      </c>
      <c r="E2163" s="45" t="s">
        <v>2142</v>
      </c>
      <c r="F2163" s="45" t="s">
        <v>2102</v>
      </c>
      <c r="G2163" s="45" t="s">
        <v>2175</v>
      </c>
      <c r="H2163" s="45"/>
      <c r="I2163" s="45"/>
      <c r="J2163" s="45">
        <v>1.2</v>
      </c>
      <c r="K2163" s="45"/>
      <c r="L2163" s="45"/>
      <c r="M2163" s="45"/>
      <c r="N2163" s="45"/>
      <c r="O2163" s="45">
        <v>2777.0</v>
      </c>
    </row>
    <row r="2164" ht="14.25" hidden="1" customHeight="1">
      <c r="A2164" s="47" t="s">
        <v>40</v>
      </c>
      <c r="B2164" s="47" t="s">
        <v>479</v>
      </c>
      <c r="C2164" s="47"/>
      <c r="D2164" s="47" t="s">
        <v>2138</v>
      </c>
      <c r="E2164" s="47" t="s">
        <v>2081</v>
      </c>
      <c r="F2164" s="47" t="s">
        <v>2102</v>
      </c>
      <c r="G2164" s="47" t="s">
        <v>2175</v>
      </c>
      <c r="H2164" s="47"/>
      <c r="I2164" s="47"/>
      <c r="J2164" s="47">
        <v>1.2</v>
      </c>
      <c r="K2164" s="47"/>
      <c r="L2164" s="47"/>
      <c r="M2164" s="47"/>
      <c r="N2164" s="47"/>
      <c r="O2164" s="47">
        <v>2778.0</v>
      </c>
    </row>
    <row r="2165" ht="14.25" hidden="1" customHeight="1">
      <c r="A2165" s="45" t="s">
        <v>40</v>
      </c>
      <c r="B2165" s="45" t="s">
        <v>490</v>
      </c>
      <c r="C2165" s="45"/>
      <c r="D2165" s="45" t="s">
        <v>2126</v>
      </c>
      <c r="E2165" s="45" t="s">
        <v>2088</v>
      </c>
      <c r="F2165" s="45" t="s">
        <v>2102</v>
      </c>
      <c r="G2165" s="45" t="s">
        <v>2157</v>
      </c>
      <c r="H2165" s="45"/>
      <c r="I2165" s="45"/>
      <c r="J2165" s="45">
        <v>0.093</v>
      </c>
      <c r="K2165" s="45"/>
      <c r="L2165" s="45"/>
      <c r="M2165" s="45"/>
      <c r="N2165" s="45"/>
      <c r="O2165" s="45">
        <v>2985.0</v>
      </c>
    </row>
    <row r="2166" ht="14.25" hidden="1" customHeight="1">
      <c r="A2166" s="47" t="s">
        <v>40</v>
      </c>
      <c r="B2166" s="47" t="s">
        <v>483</v>
      </c>
      <c r="C2166" s="47"/>
      <c r="D2166" s="47" t="s">
        <v>2126</v>
      </c>
      <c r="E2166" s="47" t="s">
        <v>2101</v>
      </c>
      <c r="F2166" s="47" t="s">
        <v>2102</v>
      </c>
      <c r="G2166" s="47" t="s">
        <v>2143</v>
      </c>
      <c r="H2166" s="47"/>
      <c r="I2166" s="47"/>
      <c r="J2166" s="47">
        <v>0.083</v>
      </c>
      <c r="K2166" s="47"/>
      <c r="L2166" s="47"/>
      <c r="M2166" s="47"/>
      <c r="N2166" s="47"/>
      <c r="O2166" s="47">
        <v>2836.0</v>
      </c>
    </row>
    <row r="2167" ht="14.25" hidden="1" customHeight="1">
      <c r="A2167" s="45" t="s">
        <v>40</v>
      </c>
      <c r="B2167" s="45" t="s">
        <v>490</v>
      </c>
      <c r="C2167" s="45"/>
      <c r="D2167" s="45" t="s">
        <v>2126</v>
      </c>
      <c r="E2167" s="45" t="s">
        <v>2076</v>
      </c>
      <c r="F2167" s="45" t="s">
        <v>2102</v>
      </c>
      <c r="G2167" s="45" t="s">
        <v>2149</v>
      </c>
      <c r="H2167" s="45"/>
      <c r="I2167" s="45"/>
      <c r="J2167" s="45">
        <v>0.034</v>
      </c>
      <c r="K2167" s="45"/>
      <c r="L2167" s="45"/>
      <c r="M2167" s="45"/>
      <c r="N2167" s="45"/>
      <c r="O2167" s="45">
        <v>2987.0</v>
      </c>
    </row>
    <row r="2168" ht="14.25" hidden="1" customHeight="1">
      <c r="A2168" s="47" t="s">
        <v>40</v>
      </c>
      <c r="B2168" s="47" t="s">
        <v>483</v>
      </c>
      <c r="C2168" s="47"/>
      <c r="D2168" s="47" t="s">
        <v>2128</v>
      </c>
      <c r="E2168" s="47" t="s">
        <v>2075</v>
      </c>
      <c r="F2168" s="47" t="s">
        <v>2102</v>
      </c>
      <c r="G2168" s="47" t="s">
        <v>2129</v>
      </c>
      <c r="H2168" s="47"/>
      <c r="I2168" s="47"/>
      <c r="J2168" s="47">
        <v>0.151</v>
      </c>
      <c r="K2168" s="47"/>
      <c r="L2168" s="47"/>
      <c r="M2168" s="47"/>
      <c r="N2168" s="47"/>
      <c r="O2168" s="47">
        <v>2838.0</v>
      </c>
    </row>
    <row r="2169" ht="14.25" hidden="1" customHeight="1">
      <c r="A2169" s="45" t="s">
        <v>40</v>
      </c>
      <c r="B2169" s="45" t="s">
        <v>483</v>
      </c>
      <c r="C2169" s="45"/>
      <c r="D2169" s="45" t="s">
        <v>2128</v>
      </c>
      <c r="E2169" s="45" t="s">
        <v>2101</v>
      </c>
      <c r="F2169" s="45" t="s">
        <v>2102</v>
      </c>
      <c r="G2169" s="45" t="s">
        <v>2130</v>
      </c>
      <c r="H2169" s="45"/>
      <c r="I2169" s="45"/>
      <c r="J2169" s="45">
        <v>0.113</v>
      </c>
      <c r="K2169" s="45"/>
      <c r="L2169" s="45"/>
      <c r="M2169" s="45"/>
      <c r="N2169" s="45"/>
      <c r="O2169" s="45">
        <v>2839.0</v>
      </c>
    </row>
    <row r="2170" ht="14.25" hidden="1" customHeight="1">
      <c r="A2170" s="47" t="s">
        <v>40</v>
      </c>
      <c r="B2170" s="47" t="s">
        <v>483</v>
      </c>
      <c r="C2170" s="47"/>
      <c r="D2170" s="47" t="s">
        <v>2128</v>
      </c>
      <c r="E2170" s="47" t="s">
        <v>2073</v>
      </c>
      <c r="F2170" s="47" t="s">
        <v>2102</v>
      </c>
      <c r="G2170" s="47" t="s">
        <v>2131</v>
      </c>
      <c r="H2170" s="47"/>
      <c r="I2170" s="47"/>
      <c r="J2170" s="47">
        <v>0.124</v>
      </c>
      <c r="K2170" s="47"/>
      <c r="L2170" s="47"/>
      <c r="M2170" s="47"/>
      <c r="N2170" s="47"/>
      <c r="O2170" s="47">
        <v>2840.0</v>
      </c>
    </row>
    <row r="2171" ht="14.25" hidden="1" customHeight="1">
      <c r="A2171" s="47" t="s">
        <v>38</v>
      </c>
      <c r="B2171" s="47" t="s">
        <v>487</v>
      </c>
      <c r="C2171" s="47"/>
      <c r="D2171" s="47" t="s">
        <v>2126</v>
      </c>
      <c r="E2171" s="47" t="s">
        <v>2088</v>
      </c>
      <c r="F2171" s="47" t="s">
        <v>2102</v>
      </c>
      <c r="G2171" s="47" t="s">
        <v>2157</v>
      </c>
      <c r="H2171" s="47"/>
      <c r="I2171" s="47"/>
      <c r="J2171" s="47">
        <v>0.093</v>
      </c>
      <c r="K2171" s="47"/>
      <c r="L2171" s="47"/>
      <c r="M2171" s="47"/>
      <c r="N2171" s="47"/>
      <c r="O2171" s="47">
        <v>2310.0</v>
      </c>
    </row>
    <row r="2172" ht="14.25" hidden="1" customHeight="1">
      <c r="A2172" s="45" t="s">
        <v>40</v>
      </c>
      <c r="B2172" s="45" t="s">
        <v>483</v>
      </c>
      <c r="C2172" s="45"/>
      <c r="D2172" s="45" t="s">
        <v>2128</v>
      </c>
      <c r="E2172" s="45" t="s">
        <v>2090</v>
      </c>
      <c r="F2172" s="45" t="s">
        <v>2102</v>
      </c>
      <c r="G2172" s="45" t="s">
        <v>2132</v>
      </c>
      <c r="H2172" s="45"/>
      <c r="I2172" s="45"/>
      <c r="J2172" s="45">
        <v>0.089</v>
      </c>
      <c r="K2172" s="45"/>
      <c r="L2172" s="45"/>
      <c r="M2172" s="45"/>
      <c r="N2172" s="45"/>
      <c r="O2172" s="45">
        <v>2841.0</v>
      </c>
    </row>
    <row r="2173" ht="14.25" hidden="1" customHeight="1">
      <c r="A2173" s="47" t="s">
        <v>38</v>
      </c>
      <c r="B2173" s="47" t="s">
        <v>487</v>
      </c>
      <c r="C2173" s="47"/>
      <c r="D2173" s="47" t="s">
        <v>2126</v>
      </c>
      <c r="E2173" s="47" t="s">
        <v>2076</v>
      </c>
      <c r="F2173" s="47" t="s">
        <v>2102</v>
      </c>
      <c r="G2173" s="47" t="s">
        <v>2149</v>
      </c>
      <c r="H2173" s="47"/>
      <c r="I2173" s="47"/>
      <c r="J2173" s="47">
        <v>0.034</v>
      </c>
      <c r="K2173" s="47"/>
      <c r="L2173" s="47"/>
      <c r="M2173" s="47"/>
      <c r="N2173" s="47"/>
      <c r="O2173" s="47">
        <v>2312.0</v>
      </c>
    </row>
    <row r="2174" ht="14.25" hidden="1" customHeight="1">
      <c r="A2174" s="47" t="s">
        <v>40</v>
      </c>
      <c r="B2174" s="47" t="s">
        <v>483</v>
      </c>
      <c r="C2174" s="47"/>
      <c r="D2174" s="47" t="s">
        <v>2133</v>
      </c>
      <c r="E2174" s="47" t="s">
        <v>2075</v>
      </c>
      <c r="F2174" s="47" t="s">
        <v>2102</v>
      </c>
      <c r="G2174" s="47" t="s">
        <v>2134</v>
      </c>
      <c r="H2174" s="47"/>
      <c r="I2174" s="47"/>
      <c r="J2174" s="47"/>
      <c r="K2174" s="47"/>
      <c r="L2174" s="47">
        <v>1.14</v>
      </c>
      <c r="M2174" s="47"/>
      <c r="N2174" s="47"/>
      <c r="O2174" s="47">
        <v>2842.0</v>
      </c>
    </row>
    <row r="2175" ht="14.25" hidden="1" customHeight="1">
      <c r="A2175" s="45" t="s">
        <v>40</v>
      </c>
      <c r="B2175" s="45" t="s">
        <v>483</v>
      </c>
      <c r="C2175" s="45"/>
      <c r="D2175" s="45" t="s">
        <v>2124</v>
      </c>
      <c r="E2175" s="45" t="s">
        <v>2075</v>
      </c>
      <c r="F2175" s="45" t="s">
        <v>2102</v>
      </c>
      <c r="G2175" s="45" t="s">
        <v>2125</v>
      </c>
      <c r="H2175" s="45"/>
      <c r="I2175" s="45"/>
      <c r="J2175" s="45">
        <v>0.137</v>
      </c>
      <c r="K2175" s="45"/>
      <c r="L2175" s="45"/>
      <c r="M2175" s="45"/>
      <c r="N2175" s="45"/>
      <c r="O2175" s="45">
        <v>2843.0</v>
      </c>
    </row>
    <row r="2176" ht="14.25" hidden="1" customHeight="1">
      <c r="A2176" s="47" t="s">
        <v>40</v>
      </c>
      <c r="B2176" s="47" t="s">
        <v>483</v>
      </c>
      <c r="C2176" s="47"/>
      <c r="D2176" s="47" t="s">
        <v>2124</v>
      </c>
      <c r="E2176" s="47" t="s">
        <v>2073</v>
      </c>
      <c r="F2176" s="47" t="s">
        <v>2102</v>
      </c>
      <c r="G2176" s="47"/>
      <c r="H2176" s="47"/>
      <c r="I2176" s="47"/>
      <c r="J2176" s="47">
        <v>0.052</v>
      </c>
      <c r="K2176" s="47"/>
      <c r="L2176" s="47"/>
      <c r="M2176" s="47"/>
      <c r="N2176" s="47"/>
      <c r="O2176" s="47">
        <v>2844.0</v>
      </c>
    </row>
    <row r="2177" ht="14.25" hidden="1" customHeight="1">
      <c r="A2177" s="45" t="s">
        <v>40</v>
      </c>
      <c r="B2177" s="45" t="s">
        <v>483</v>
      </c>
      <c r="C2177" s="45"/>
      <c r="D2177" s="45" t="s">
        <v>2124</v>
      </c>
      <c r="E2177" s="45" t="s">
        <v>2090</v>
      </c>
      <c r="F2177" s="45" t="s">
        <v>2102</v>
      </c>
      <c r="G2177" s="45"/>
      <c r="H2177" s="45"/>
      <c r="I2177" s="45"/>
      <c r="J2177" s="45">
        <v>0.051</v>
      </c>
      <c r="K2177" s="45"/>
      <c r="L2177" s="45"/>
      <c r="M2177" s="45"/>
      <c r="N2177" s="45"/>
      <c r="O2177" s="45">
        <v>2845.0</v>
      </c>
    </row>
    <row r="2178" ht="14.25" hidden="1" customHeight="1">
      <c r="A2178" s="47" t="s">
        <v>40</v>
      </c>
      <c r="B2178" s="47" t="s">
        <v>483</v>
      </c>
      <c r="C2178" s="47"/>
      <c r="D2178" s="47" t="s">
        <v>2135</v>
      </c>
      <c r="E2178" s="47" t="s">
        <v>2080</v>
      </c>
      <c r="F2178" s="47" t="s">
        <v>2102</v>
      </c>
      <c r="G2178" s="166" t="s">
        <v>2185</v>
      </c>
      <c r="H2178" s="47"/>
      <c r="I2178" s="47"/>
      <c r="J2178" s="47"/>
      <c r="K2178" s="47">
        <v>0.73</v>
      </c>
      <c r="L2178" s="47"/>
      <c r="M2178" s="47"/>
      <c r="N2178" s="47"/>
      <c r="O2178" s="47">
        <v>2846.0</v>
      </c>
    </row>
    <row r="2179" ht="14.25" hidden="1" customHeight="1">
      <c r="A2179" s="45" t="s">
        <v>40</v>
      </c>
      <c r="B2179" s="45" t="s">
        <v>483</v>
      </c>
      <c r="C2179" s="45"/>
      <c r="D2179" s="45" t="s">
        <v>2135</v>
      </c>
      <c r="E2179" s="45" t="s">
        <v>2137</v>
      </c>
      <c r="F2179" s="45" t="s">
        <v>2102</v>
      </c>
      <c r="G2179" s="45" t="s">
        <v>2136</v>
      </c>
      <c r="H2179" s="45"/>
      <c r="I2179" s="45"/>
      <c r="J2179" s="45"/>
      <c r="K2179" s="45">
        <v>1.02</v>
      </c>
      <c r="L2179" s="45"/>
      <c r="M2179" s="45"/>
      <c r="N2179" s="45"/>
      <c r="O2179" s="45">
        <v>2847.0</v>
      </c>
    </row>
    <row r="2180" ht="14.25" hidden="1" customHeight="1">
      <c r="A2180" s="45" t="s">
        <v>34</v>
      </c>
      <c r="B2180" s="45" t="s">
        <v>472</v>
      </c>
      <c r="C2180" s="45"/>
      <c r="D2180" s="45" t="s">
        <v>2126</v>
      </c>
      <c r="E2180" s="45" t="s">
        <v>2101</v>
      </c>
      <c r="F2180" s="45" t="s">
        <v>2102</v>
      </c>
      <c r="G2180" s="45" t="s">
        <v>2143</v>
      </c>
      <c r="H2180" s="45"/>
      <c r="I2180" s="45"/>
      <c r="J2180" s="45">
        <v>0.167</v>
      </c>
      <c r="K2180" s="45"/>
      <c r="L2180" s="45"/>
      <c r="M2180" s="45"/>
      <c r="N2180" s="45"/>
      <c r="O2180" s="45">
        <v>1107.0</v>
      </c>
    </row>
    <row r="2181" ht="14.25" hidden="1" customHeight="1">
      <c r="A2181" s="45" t="s">
        <v>34</v>
      </c>
      <c r="B2181" s="45" t="s">
        <v>472</v>
      </c>
      <c r="C2181" s="45"/>
      <c r="D2181" s="45" t="s">
        <v>2128</v>
      </c>
      <c r="E2181" s="45" t="s">
        <v>2075</v>
      </c>
      <c r="F2181" s="45" t="s">
        <v>2102</v>
      </c>
      <c r="G2181" s="45" t="s">
        <v>2129</v>
      </c>
      <c r="H2181" s="45"/>
      <c r="I2181" s="45"/>
      <c r="J2181" s="45">
        <v>0.58</v>
      </c>
      <c r="K2181" s="45"/>
      <c r="L2181" s="45"/>
      <c r="M2181" s="45"/>
      <c r="N2181" s="45"/>
      <c r="O2181" s="45">
        <v>1109.0</v>
      </c>
    </row>
    <row r="2182" ht="14.25" hidden="1" customHeight="1">
      <c r="A2182" s="47" t="s">
        <v>34</v>
      </c>
      <c r="B2182" s="47" t="s">
        <v>472</v>
      </c>
      <c r="C2182" s="47"/>
      <c r="D2182" s="47" t="s">
        <v>2128</v>
      </c>
      <c r="E2182" s="47" t="s">
        <v>2101</v>
      </c>
      <c r="F2182" s="47" t="s">
        <v>2102</v>
      </c>
      <c r="G2182" s="47" t="s">
        <v>2130</v>
      </c>
      <c r="H2182" s="47"/>
      <c r="I2182" s="47"/>
      <c r="J2182" s="47">
        <v>0.184</v>
      </c>
      <c r="K2182" s="47"/>
      <c r="L2182" s="47"/>
      <c r="M2182" s="47"/>
      <c r="N2182" s="47"/>
      <c r="O2182" s="47">
        <v>1110.0</v>
      </c>
    </row>
    <row r="2183" ht="14.25" hidden="1" customHeight="1">
      <c r="A2183" s="45" t="s">
        <v>34</v>
      </c>
      <c r="B2183" s="45" t="s">
        <v>472</v>
      </c>
      <c r="C2183" s="45"/>
      <c r="D2183" s="45" t="s">
        <v>2128</v>
      </c>
      <c r="E2183" s="45" t="s">
        <v>2073</v>
      </c>
      <c r="F2183" s="45" t="s">
        <v>2102</v>
      </c>
      <c r="G2183" s="45" t="s">
        <v>2131</v>
      </c>
      <c r="H2183" s="45"/>
      <c r="I2183" s="45"/>
      <c r="J2183" s="45">
        <v>0.352</v>
      </c>
      <c r="K2183" s="45"/>
      <c r="L2183" s="45"/>
      <c r="M2183" s="45"/>
      <c r="N2183" s="45"/>
      <c r="O2183" s="45">
        <v>1111.0</v>
      </c>
    </row>
    <row r="2184" ht="14.25" hidden="1" customHeight="1">
      <c r="A2184" s="47" t="s">
        <v>34</v>
      </c>
      <c r="B2184" s="47" t="s">
        <v>472</v>
      </c>
      <c r="C2184" s="47"/>
      <c r="D2184" s="47" t="s">
        <v>2128</v>
      </c>
      <c r="E2184" s="47" t="s">
        <v>2090</v>
      </c>
      <c r="F2184" s="47" t="s">
        <v>2102</v>
      </c>
      <c r="G2184" s="47" t="s">
        <v>2132</v>
      </c>
      <c r="H2184" s="47"/>
      <c r="I2184" s="47"/>
      <c r="J2184" s="47">
        <v>0.292</v>
      </c>
      <c r="K2184" s="47"/>
      <c r="L2184" s="47"/>
      <c r="M2184" s="47"/>
      <c r="N2184" s="47"/>
      <c r="O2184" s="47">
        <v>1112.0</v>
      </c>
    </row>
    <row r="2185" ht="14.25" hidden="1" customHeight="1">
      <c r="A2185" s="45" t="s">
        <v>34</v>
      </c>
      <c r="B2185" s="45" t="s">
        <v>472</v>
      </c>
      <c r="C2185" s="45"/>
      <c r="D2185" s="45" t="s">
        <v>2133</v>
      </c>
      <c r="E2185" s="45" t="s">
        <v>2075</v>
      </c>
      <c r="F2185" s="45" t="s">
        <v>2102</v>
      </c>
      <c r="G2185" s="45" t="s">
        <v>2134</v>
      </c>
      <c r="H2185" s="45"/>
      <c r="I2185" s="45"/>
      <c r="J2185" s="45"/>
      <c r="K2185" s="45"/>
      <c r="L2185" s="45">
        <v>1.14</v>
      </c>
      <c r="M2185" s="45"/>
      <c r="N2185" s="45"/>
      <c r="O2185" s="45">
        <v>1113.0</v>
      </c>
    </row>
    <row r="2186" ht="14.25" hidden="1" customHeight="1">
      <c r="A2186" s="47" t="s">
        <v>34</v>
      </c>
      <c r="B2186" s="47" t="s">
        <v>472</v>
      </c>
      <c r="C2186" s="47"/>
      <c r="D2186" s="47" t="s">
        <v>2124</v>
      </c>
      <c r="E2186" s="47" t="s">
        <v>2075</v>
      </c>
      <c r="F2186" s="47" t="s">
        <v>2102</v>
      </c>
      <c r="G2186" s="47" t="s">
        <v>2125</v>
      </c>
      <c r="H2186" s="47"/>
      <c r="I2186" s="47"/>
      <c r="J2186" s="47">
        <v>0.322</v>
      </c>
      <c r="K2186" s="47"/>
      <c r="L2186" s="47"/>
      <c r="M2186" s="47"/>
      <c r="N2186" s="47"/>
      <c r="O2186" s="47">
        <v>1114.0</v>
      </c>
    </row>
    <row r="2187" ht="14.25" hidden="1" customHeight="1">
      <c r="A2187" s="45" t="s">
        <v>34</v>
      </c>
      <c r="B2187" s="45" t="s">
        <v>472</v>
      </c>
      <c r="C2187" s="45"/>
      <c r="D2187" s="45" t="s">
        <v>2124</v>
      </c>
      <c r="E2187" s="45" t="s">
        <v>2073</v>
      </c>
      <c r="F2187" s="45" t="s">
        <v>2102</v>
      </c>
      <c r="G2187" s="45"/>
      <c r="H2187" s="45"/>
      <c r="I2187" s="45"/>
      <c r="J2187" s="45">
        <v>0.35</v>
      </c>
      <c r="K2187" s="45"/>
      <c r="L2187" s="45"/>
      <c r="M2187" s="45"/>
      <c r="N2187" s="45"/>
      <c r="O2187" s="45">
        <v>1115.0</v>
      </c>
    </row>
    <row r="2188" ht="14.25" hidden="1" customHeight="1">
      <c r="A2188" s="47" t="s">
        <v>34</v>
      </c>
      <c r="B2188" s="47" t="s">
        <v>472</v>
      </c>
      <c r="C2188" s="47"/>
      <c r="D2188" s="47" t="s">
        <v>2124</v>
      </c>
      <c r="E2188" s="47" t="s">
        <v>2090</v>
      </c>
      <c r="F2188" s="47" t="s">
        <v>2102</v>
      </c>
      <c r="G2188" s="47"/>
      <c r="H2188" s="47"/>
      <c r="I2188" s="47"/>
      <c r="J2188" s="47">
        <v>0.282</v>
      </c>
      <c r="K2188" s="47"/>
      <c r="L2188" s="47"/>
      <c r="M2188" s="47"/>
      <c r="N2188" s="47"/>
      <c r="O2188" s="47">
        <v>1116.0</v>
      </c>
    </row>
    <row r="2189" ht="14.25" hidden="1" customHeight="1">
      <c r="A2189" s="45" t="s">
        <v>34</v>
      </c>
      <c r="B2189" s="45" t="s">
        <v>472</v>
      </c>
      <c r="C2189" s="45"/>
      <c r="D2189" s="45" t="s">
        <v>2135</v>
      </c>
      <c r="E2189" s="45" t="s">
        <v>2080</v>
      </c>
      <c r="F2189" s="45" t="s">
        <v>2102</v>
      </c>
      <c r="G2189" s="45" t="s">
        <v>2136</v>
      </c>
      <c r="H2189" s="45"/>
      <c r="I2189" s="45"/>
      <c r="J2189" s="45"/>
      <c r="K2189" s="45">
        <v>0.73</v>
      </c>
      <c r="L2189" s="45"/>
      <c r="M2189" s="45"/>
      <c r="N2189" s="45"/>
      <c r="O2189" s="45">
        <v>1117.0</v>
      </c>
    </row>
    <row r="2190" ht="14.25" hidden="1" customHeight="1">
      <c r="A2190" s="47" t="s">
        <v>34</v>
      </c>
      <c r="B2190" s="47" t="s">
        <v>472</v>
      </c>
      <c r="C2190" s="47"/>
      <c r="D2190" s="47" t="s">
        <v>2135</v>
      </c>
      <c r="E2190" s="47" t="s">
        <v>2137</v>
      </c>
      <c r="F2190" s="47" t="s">
        <v>2102</v>
      </c>
      <c r="G2190" s="47" t="s">
        <v>2136</v>
      </c>
      <c r="H2190" s="47"/>
      <c r="I2190" s="47"/>
      <c r="J2190" s="47"/>
      <c r="K2190" s="47">
        <v>1.02</v>
      </c>
      <c r="L2190" s="47"/>
      <c r="M2190" s="47"/>
      <c r="N2190" s="47"/>
      <c r="O2190" s="47">
        <v>1118.0</v>
      </c>
    </row>
    <row r="2191" ht="14.25" hidden="1" customHeight="1">
      <c r="A2191" s="45" t="s">
        <v>34</v>
      </c>
      <c r="B2191" s="45" t="s">
        <v>472</v>
      </c>
      <c r="C2191" s="45"/>
      <c r="D2191" s="45" t="s">
        <v>2120</v>
      </c>
      <c r="E2191" s="45" t="s">
        <v>2082</v>
      </c>
      <c r="F2191" s="45" t="s">
        <v>2102</v>
      </c>
      <c r="G2191" s="45" t="s">
        <v>2122</v>
      </c>
      <c r="H2191" s="45"/>
      <c r="I2191" s="45"/>
      <c r="J2191" s="45">
        <v>0.7</v>
      </c>
      <c r="K2191" s="45"/>
      <c r="L2191" s="45"/>
      <c r="M2191" s="45"/>
      <c r="N2191" s="45"/>
      <c r="O2191" s="45">
        <v>1119.0</v>
      </c>
    </row>
    <row r="2192" ht="14.25" hidden="1" customHeight="1">
      <c r="A2192" s="47" t="s">
        <v>34</v>
      </c>
      <c r="B2192" s="47" t="s">
        <v>472</v>
      </c>
      <c r="C2192" s="47"/>
      <c r="D2192" s="47" t="s">
        <v>2120</v>
      </c>
      <c r="E2192" s="47" t="s">
        <v>2083</v>
      </c>
      <c r="F2192" s="47" t="s">
        <v>2102</v>
      </c>
      <c r="G2192" s="47" t="s">
        <v>2121</v>
      </c>
      <c r="H2192" s="47"/>
      <c r="I2192" s="47"/>
      <c r="J2192" s="47">
        <v>1.45</v>
      </c>
      <c r="K2192" s="47"/>
      <c r="L2192" s="47"/>
      <c r="M2192" s="47"/>
      <c r="N2192" s="47"/>
      <c r="O2192" s="47">
        <v>1120.0</v>
      </c>
    </row>
    <row r="2193" ht="14.25" hidden="1" customHeight="1">
      <c r="A2193" s="45" t="s">
        <v>34</v>
      </c>
      <c r="B2193" s="45" t="s">
        <v>472</v>
      </c>
      <c r="C2193" s="45"/>
      <c r="D2193" s="45" t="s">
        <v>2138</v>
      </c>
      <c r="E2193" s="45" t="s">
        <v>2139</v>
      </c>
      <c r="F2193" s="45" t="s">
        <v>2102</v>
      </c>
      <c r="G2193" s="45" t="s">
        <v>2099</v>
      </c>
      <c r="H2193" s="45">
        <v>1.0</v>
      </c>
      <c r="I2193" s="45">
        <v>10.0</v>
      </c>
      <c r="J2193" s="45">
        <v>1.22</v>
      </c>
      <c r="K2193" s="45"/>
      <c r="L2193" s="45"/>
      <c r="M2193" s="45"/>
      <c r="N2193" s="45"/>
      <c r="O2193" s="45">
        <v>1121.0</v>
      </c>
    </row>
    <row r="2194" ht="14.25" hidden="1" customHeight="1">
      <c r="A2194" s="47" t="s">
        <v>34</v>
      </c>
      <c r="B2194" s="47" t="s">
        <v>472</v>
      </c>
      <c r="C2194" s="47"/>
      <c r="D2194" s="47" t="s">
        <v>2138</v>
      </c>
      <c r="E2194" s="47" t="s">
        <v>2141</v>
      </c>
      <c r="F2194" s="47" t="s">
        <v>2102</v>
      </c>
      <c r="G2194" s="47" t="s">
        <v>2099</v>
      </c>
      <c r="H2194" s="47">
        <v>1.0</v>
      </c>
      <c r="I2194" s="47">
        <v>10.0</v>
      </c>
      <c r="J2194" s="47">
        <v>1.22</v>
      </c>
      <c r="K2194" s="47"/>
      <c r="L2194" s="47"/>
      <c r="M2194" s="47"/>
      <c r="N2194" s="47"/>
      <c r="O2194" s="47">
        <v>1122.0</v>
      </c>
    </row>
    <row r="2195" ht="14.25" hidden="1" customHeight="1">
      <c r="A2195" s="45" t="s">
        <v>34</v>
      </c>
      <c r="B2195" s="45" t="s">
        <v>472</v>
      </c>
      <c r="C2195" s="45"/>
      <c r="D2195" s="45" t="s">
        <v>2138</v>
      </c>
      <c r="E2195" s="45" t="s">
        <v>2142</v>
      </c>
      <c r="F2195" s="45" t="s">
        <v>2102</v>
      </c>
      <c r="G2195" s="45" t="s">
        <v>2099</v>
      </c>
      <c r="H2195" s="45">
        <v>1.0</v>
      </c>
      <c r="I2195" s="45">
        <v>10.0</v>
      </c>
      <c r="J2195" s="45">
        <v>1.22</v>
      </c>
      <c r="K2195" s="45"/>
      <c r="L2195" s="45"/>
      <c r="M2195" s="45"/>
      <c r="N2195" s="45"/>
      <c r="O2195" s="45">
        <v>1123.0</v>
      </c>
    </row>
    <row r="2196" ht="14.25" hidden="1" customHeight="1">
      <c r="A2196" s="47" t="s">
        <v>40</v>
      </c>
      <c r="B2196" s="47" t="s">
        <v>483</v>
      </c>
      <c r="C2196" s="47"/>
      <c r="D2196" s="47" t="s">
        <v>2120</v>
      </c>
      <c r="E2196" s="47" t="s">
        <v>2082</v>
      </c>
      <c r="F2196" s="47" t="s">
        <v>2102</v>
      </c>
      <c r="G2196" s="166" t="s">
        <v>2123</v>
      </c>
      <c r="H2196" s="47"/>
      <c r="I2196" s="47"/>
      <c r="J2196" s="47">
        <v>0.7</v>
      </c>
      <c r="K2196" s="47"/>
      <c r="L2196" s="47"/>
      <c r="M2196" s="47"/>
      <c r="N2196" s="47"/>
      <c r="O2196" s="47">
        <v>2848.0</v>
      </c>
    </row>
    <row r="2197" ht="14.25" hidden="1" customHeight="1">
      <c r="A2197" s="47" t="s">
        <v>34</v>
      </c>
      <c r="B2197" s="47" t="s">
        <v>472</v>
      </c>
      <c r="C2197" s="47"/>
      <c r="D2197" s="47" t="s">
        <v>2138</v>
      </c>
      <c r="E2197" s="47" t="s">
        <v>2081</v>
      </c>
      <c r="F2197" s="47" t="s">
        <v>2102</v>
      </c>
      <c r="G2197" s="47" t="s">
        <v>2099</v>
      </c>
      <c r="H2197" s="47">
        <v>1.0</v>
      </c>
      <c r="I2197" s="47">
        <v>10.0</v>
      </c>
      <c r="J2197" s="47">
        <v>1.22</v>
      </c>
      <c r="K2197" s="47"/>
      <c r="L2197" s="47"/>
      <c r="M2197" s="47"/>
      <c r="N2197" s="47"/>
      <c r="O2197" s="47">
        <v>1124.0</v>
      </c>
    </row>
    <row r="2198" ht="14.25" hidden="1" customHeight="1">
      <c r="A2198" s="45" t="s">
        <v>40</v>
      </c>
      <c r="B2198" s="45" t="s">
        <v>483</v>
      </c>
      <c r="C2198" s="45"/>
      <c r="D2198" s="45" t="s">
        <v>2120</v>
      </c>
      <c r="E2198" s="45" t="s">
        <v>2083</v>
      </c>
      <c r="F2198" s="45" t="s">
        <v>2102</v>
      </c>
      <c r="G2198" s="45" t="s">
        <v>2121</v>
      </c>
      <c r="H2198" s="45"/>
      <c r="I2198" s="45"/>
      <c r="J2198" s="45">
        <v>1.45</v>
      </c>
      <c r="K2198" s="45"/>
      <c r="L2198" s="45"/>
      <c r="M2198" s="45"/>
      <c r="N2198" s="45"/>
      <c r="O2198" s="45">
        <v>2849.0</v>
      </c>
    </row>
    <row r="2199" ht="14.25" hidden="1" customHeight="1">
      <c r="A2199" s="45" t="s">
        <v>34</v>
      </c>
      <c r="B2199" s="45" t="s">
        <v>472</v>
      </c>
      <c r="C2199" s="45"/>
      <c r="D2199" s="45" t="s">
        <v>2138</v>
      </c>
      <c r="E2199" s="45" t="s">
        <v>2139</v>
      </c>
      <c r="F2199" s="45" t="s">
        <v>2102</v>
      </c>
      <c r="G2199" s="45" t="s">
        <v>2099</v>
      </c>
      <c r="H2199" s="45">
        <v>10.001</v>
      </c>
      <c r="I2199" s="45">
        <v>20.0</v>
      </c>
      <c r="J2199" s="45">
        <v>1.22</v>
      </c>
      <c r="K2199" s="45"/>
      <c r="L2199" s="45"/>
      <c r="M2199" s="45"/>
      <c r="N2199" s="45"/>
      <c r="O2199" s="45">
        <v>1125.0</v>
      </c>
    </row>
    <row r="2200" ht="14.25" hidden="1" customHeight="1">
      <c r="A2200" s="47" t="s">
        <v>34</v>
      </c>
      <c r="B2200" s="47" t="s">
        <v>472</v>
      </c>
      <c r="C2200" s="47"/>
      <c r="D2200" s="47" t="s">
        <v>2138</v>
      </c>
      <c r="E2200" s="47" t="s">
        <v>2141</v>
      </c>
      <c r="F2200" s="47" t="s">
        <v>2102</v>
      </c>
      <c r="G2200" s="47" t="s">
        <v>2099</v>
      </c>
      <c r="H2200" s="47">
        <v>10.001</v>
      </c>
      <c r="I2200" s="47">
        <v>20.0</v>
      </c>
      <c r="J2200" s="47">
        <v>1.22</v>
      </c>
      <c r="K2200" s="47"/>
      <c r="L2200" s="47"/>
      <c r="M2200" s="47"/>
      <c r="N2200" s="47"/>
      <c r="O2200" s="47">
        <v>1126.0</v>
      </c>
    </row>
    <row r="2201" ht="14.25" hidden="1" customHeight="1">
      <c r="A2201" s="45" t="s">
        <v>34</v>
      </c>
      <c r="B2201" s="45" t="s">
        <v>472</v>
      </c>
      <c r="C2201" s="45"/>
      <c r="D2201" s="45" t="s">
        <v>2138</v>
      </c>
      <c r="E2201" s="45" t="s">
        <v>2142</v>
      </c>
      <c r="F2201" s="45" t="s">
        <v>2102</v>
      </c>
      <c r="G2201" s="45" t="s">
        <v>2099</v>
      </c>
      <c r="H2201" s="45">
        <v>10.001</v>
      </c>
      <c r="I2201" s="45">
        <v>20.0</v>
      </c>
      <c r="J2201" s="45">
        <v>1.22</v>
      </c>
      <c r="K2201" s="45"/>
      <c r="L2201" s="45"/>
      <c r="M2201" s="45"/>
      <c r="N2201" s="45"/>
      <c r="O2201" s="45">
        <v>1127.0</v>
      </c>
    </row>
    <row r="2202" ht="14.25" hidden="1" customHeight="1">
      <c r="A2202" s="47" t="s">
        <v>34</v>
      </c>
      <c r="B2202" s="47" t="s">
        <v>472</v>
      </c>
      <c r="C2202" s="47"/>
      <c r="D2202" s="47" t="s">
        <v>2138</v>
      </c>
      <c r="E2202" s="47" t="s">
        <v>2081</v>
      </c>
      <c r="F2202" s="47" t="s">
        <v>2102</v>
      </c>
      <c r="G2202" s="47" t="s">
        <v>2099</v>
      </c>
      <c r="H2202" s="47">
        <v>10.001</v>
      </c>
      <c r="I2202" s="47">
        <v>20.0</v>
      </c>
      <c r="J2202" s="47">
        <v>1.22</v>
      </c>
      <c r="K2202" s="47"/>
      <c r="L2202" s="47"/>
      <c r="M2202" s="47"/>
      <c r="N2202" s="47"/>
      <c r="O2202" s="47">
        <v>1128.0</v>
      </c>
    </row>
    <row r="2203" ht="14.25" hidden="1" customHeight="1">
      <c r="A2203" s="45" t="s">
        <v>34</v>
      </c>
      <c r="B2203" s="45" t="s">
        <v>472</v>
      </c>
      <c r="C2203" s="45"/>
      <c r="D2203" s="45" t="s">
        <v>2138</v>
      </c>
      <c r="E2203" s="45" t="s">
        <v>2139</v>
      </c>
      <c r="F2203" s="45" t="s">
        <v>2102</v>
      </c>
      <c r="G2203" s="45" t="s">
        <v>2099</v>
      </c>
      <c r="H2203" s="45">
        <v>20.001</v>
      </c>
      <c r="I2203" s="45">
        <v>30.0</v>
      </c>
      <c r="J2203" s="45">
        <v>1.22</v>
      </c>
      <c r="K2203" s="45"/>
      <c r="L2203" s="45"/>
      <c r="M2203" s="45"/>
      <c r="N2203" s="45"/>
      <c r="O2203" s="45">
        <v>1129.0</v>
      </c>
    </row>
    <row r="2204" ht="14.25" hidden="1" customHeight="1">
      <c r="A2204" s="47" t="s">
        <v>34</v>
      </c>
      <c r="B2204" s="47" t="s">
        <v>472</v>
      </c>
      <c r="C2204" s="47"/>
      <c r="D2204" s="47" t="s">
        <v>2138</v>
      </c>
      <c r="E2204" s="47" t="s">
        <v>2141</v>
      </c>
      <c r="F2204" s="47" t="s">
        <v>2102</v>
      </c>
      <c r="G2204" s="47" t="s">
        <v>2099</v>
      </c>
      <c r="H2204" s="47">
        <v>20.001</v>
      </c>
      <c r="I2204" s="47">
        <v>30.0</v>
      </c>
      <c r="J2204" s="47">
        <v>1.22</v>
      </c>
      <c r="K2204" s="47"/>
      <c r="L2204" s="47"/>
      <c r="M2204" s="47"/>
      <c r="N2204" s="47"/>
      <c r="O2204" s="47">
        <v>1130.0</v>
      </c>
    </row>
    <row r="2205" ht="14.25" hidden="1" customHeight="1">
      <c r="A2205" s="45" t="s">
        <v>34</v>
      </c>
      <c r="B2205" s="45" t="s">
        <v>472</v>
      </c>
      <c r="C2205" s="45"/>
      <c r="D2205" s="45" t="s">
        <v>2138</v>
      </c>
      <c r="E2205" s="45" t="s">
        <v>2142</v>
      </c>
      <c r="F2205" s="45" t="s">
        <v>2102</v>
      </c>
      <c r="G2205" s="45" t="s">
        <v>2099</v>
      </c>
      <c r="H2205" s="45">
        <v>20.001</v>
      </c>
      <c r="I2205" s="45">
        <v>30.0</v>
      </c>
      <c r="J2205" s="45">
        <v>1.22</v>
      </c>
      <c r="K2205" s="45"/>
      <c r="L2205" s="45"/>
      <c r="M2205" s="45"/>
      <c r="N2205" s="45"/>
      <c r="O2205" s="45">
        <v>1131.0</v>
      </c>
    </row>
    <row r="2206" ht="14.25" hidden="1" customHeight="1">
      <c r="A2206" s="47" t="s">
        <v>34</v>
      </c>
      <c r="B2206" s="47" t="s">
        <v>472</v>
      </c>
      <c r="C2206" s="47"/>
      <c r="D2206" s="47" t="s">
        <v>2138</v>
      </c>
      <c r="E2206" s="47" t="s">
        <v>2081</v>
      </c>
      <c r="F2206" s="47" t="s">
        <v>2102</v>
      </c>
      <c r="G2206" s="47" t="s">
        <v>2099</v>
      </c>
      <c r="H2206" s="47">
        <v>20.001</v>
      </c>
      <c r="I2206" s="47">
        <v>30.0</v>
      </c>
      <c r="J2206" s="47">
        <v>1.22</v>
      </c>
      <c r="K2206" s="47"/>
      <c r="L2206" s="47"/>
      <c r="M2206" s="47"/>
      <c r="N2206" s="47"/>
      <c r="O2206" s="47">
        <v>1132.0</v>
      </c>
    </row>
    <row r="2207" ht="14.25" hidden="1" customHeight="1">
      <c r="A2207" s="45" t="s">
        <v>34</v>
      </c>
      <c r="B2207" s="45" t="s">
        <v>472</v>
      </c>
      <c r="C2207" s="45"/>
      <c r="D2207" s="45" t="s">
        <v>2138</v>
      </c>
      <c r="E2207" s="45" t="s">
        <v>2139</v>
      </c>
      <c r="F2207" s="45" t="s">
        <v>2102</v>
      </c>
      <c r="G2207" s="45" t="s">
        <v>2099</v>
      </c>
      <c r="H2207" s="45">
        <v>30.001</v>
      </c>
      <c r="I2207" s="45">
        <v>40.0</v>
      </c>
      <c r="J2207" s="45">
        <v>1.22</v>
      </c>
      <c r="K2207" s="45"/>
      <c r="L2207" s="45"/>
      <c r="M2207" s="45"/>
      <c r="N2207" s="45"/>
      <c r="O2207" s="45">
        <v>1133.0</v>
      </c>
    </row>
    <row r="2208" ht="14.25" hidden="1" customHeight="1">
      <c r="A2208" s="47" t="s">
        <v>34</v>
      </c>
      <c r="B2208" s="47" t="s">
        <v>472</v>
      </c>
      <c r="C2208" s="47"/>
      <c r="D2208" s="47" t="s">
        <v>2138</v>
      </c>
      <c r="E2208" s="47" t="s">
        <v>2141</v>
      </c>
      <c r="F2208" s="47" t="s">
        <v>2102</v>
      </c>
      <c r="G2208" s="47" t="s">
        <v>2099</v>
      </c>
      <c r="H2208" s="47">
        <v>30.001</v>
      </c>
      <c r="I2208" s="47">
        <v>40.0</v>
      </c>
      <c r="J2208" s="47">
        <v>1.22</v>
      </c>
      <c r="K2208" s="47"/>
      <c r="L2208" s="47"/>
      <c r="M2208" s="47"/>
      <c r="N2208" s="47"/>
      <c r="O2208" s="47">
        <v>1134.0</v>
      </c>
    </row>
    <row r="2209" ht="14.25" hidden="1" customHeight="1">
      <c r="A2209" s="45" t="s">
        <v>34</v>
      </c>
      <c r="B2209" s="45" t="s">
        <v>472</v>
      </c>
      <c r="C2209" s="45"/>
      <c r="D2209" s="45" t="s">
        <v>2138</v>
      </c>
      <c r="E2209" s="45" t="s">
        <v>2142</v>
      </c>
      <c r="F2209" s="45" t="s">
        <v>2102</v>
      </c>
      <c r="G2209" s="45" t="s">
        <v>2099</v>
      </c>
      <c r="H2209" s="45">
        <v>30.001</v>
      </c>
      <c r="I2209" s="45">
        <v>40.0</v>
      </c>
      <c r="J2209" s="45">
        <v>1.22</v>
      </c>
      <c r="K2209" s="45"/>
      <c r="L2209" s="45"/>
      <c r="M2209" s="45"/>
      <c r="N2209" s="45"/>
      <c r="O2209" s="45">
        <v>1135.0</v>
      </c>
    </row>
    <row r="2210" ht="14.25" hidden="1" customHeight="1">
      <c r="A2210" s="47" t="s">
        <v>34</v>
      </c>
      <c r="B2210" s="47" t="s">
        <v>472</v>
      </c>
      <c r="C2210" s="47"/>
      <c r="D2210" s="47" t="s">
        <v>2138</v>
      </c>
      <c r="E2210" s="47" t="s">
        <v>2081</v>
      </c>
      <c r="F2210" s="47" t="s">
        <v>2102</v>
      </c>
      <c r="G2210" s="47" t="s">
        <v>2099</v>
      </c>
      <c r="H2210" s="47">
        <v>30.001</v>
      </c>
      <c r="I2210" s="47">
        <v>40.0</v>
      </c>
      <c r="J2210" s="47">
        <v>1.22</v>
      </c>
      <c r="K2210" s="47"/>
      <c r="L2210" s="47"/>
      <c r="M2210" s="47"/>
      <c r="N2210" s="47"/>
      <c r="O2210" s="47">
        <v>1136.0</v>
      </c>
    </row>
    <row r="2211" ht="14.25" hidden="1" customHeight="1">
      <c r="A2211" s="45" t="s">
        <v>34</v>
      </c>
      <c r="B2211" s="45" t="s">
        <v>472</v>
      </c>
      <c r="C2211" s="45"/>
      <c r="D2211" s="45" t="s">
        <v>2138</v>
      </c>
      <c r="E2211" s="45" t="s">
        <v>2139</v>
      </c>
      <c r="F2211" s="45" t="s">
        <v>2102</v>
      </c>
      <c r="G2211" s="45" t="s">
        <v>2186</v>
      </c>
      <c r="H2211" s="45">
        <v>40.001</v>
      </c>
      <c r="I2211" s="45">
        <v>100.0</v>
      </c>
      <c r="J2211" s="45">
        <v>0.98</v>
      </c>
      <c r="K2211" s="45"/>
      <c r="L2211" s="45"/>
      <c r="M2211" s="45"/>
      <c r="N2211" s="45"/>
      <c r="O2211" s="45">
        <v>1137.0</v>
      </c>
    </row>
    <row r="2212" ht="14.25" hidden="1" customHeight="1">
      <c r="A2212" s="47" t="s">
        <v>34</v>
      </c>
      <c r="B2212" s="47" t="s">
        <v>472</v>
      </c>
      <c r="C2212" s="47"/>
      <c r="D2212" s="47" t="s">
        <v>2138</v>
      </c>
      <c r="E2212" s="47" t="s">
        <v>2141</v>
      </c>
      <c r="F2212" s="47" t="s">
        <v>2102</v>
      </c>
      <c r="G2212" s="47" t="s">
        <v>2186</v>
      </c>
      <c r="H2212" s="47">
        <v>40.001</v>
      </c>
      <c r="I2212" s="47">
        <v>100.0</v>
      </c>
      <c r="J2212" s="47">
        <v>0.98</v>
      </c>
      <c r="K2212" s="47"/>
      <c r="L2212" s="47"/>
      <c r="M2212" s="47"/>
      <c r="N2212" s="47"/>
      <c r="O2212" s="47">
        <v>1138.0</v>
      </c>
    </row>
    <row r="2213" ht="14.25" hidden="1" customHeight="1">
      <c r="A2213" s="45" t="s">
        <v>34</v>
      </c>
      <c r="B2213" s="45" t="s">
        <v>472</v>
      </c>
      <c r="C2213" s="45"/>
      <c r="D2213" s="45" t="s">
        <v>2138</v>
      </c>
      <c r="E2213" s="45" t="s">
        <v>2142</v>
      </c>
      <c r="F2213" s="45" t="s">
        <v>2102</v>
      </c>
      <c r="G2213" s="45" t="s">
        <v>2186</v>
      </c>
      <c r="H2213" s="45">
        <v>40.001</v>
      </c>
      <c r="I2213" s="45">
        <v>100.0</v>
      </c>
      <c r="J2213" s="45">
        <v>0.98</v>
      </c>
      <c r="K2213" s="45"/>
      <c r="L2213" s="45"/>
      <c r="M2213" s="45"/>
      <c r="N2213" s="45"/>
      <c r="O2213" s="45">
        <v>1139.0</v>
      </c>
    </row>
    <row r="2214" ht="14.25" hidden="1" customHeight="1">
      <c r="A2214" s="47" t="s">
        <v>34</v>
      </c>
      <c r="B2214" s="47" t="s">
        <v>472</v>
      </c>
      <c r="C2214" s="47"/>
      <c r="D2214" s="47" t="s">
        <v>2138</v>
      </c>
      <c r="E2214" s="47" t="s">
        <v>2081</v>
      </c>
      <c r="F2214" s="47" t="s">
        <v>2102</v>
      </c>
      <c r="G2214" s="47" t="s">
        <v>2186</v>
      </c>
      <c r="H2214" s="47">
        <v>40.001</v>
      </c>
      <c r="I2214" s="47">
        <v>100.0</v>
      </c>
      <c r="J2214" s="47">
        <v>0.98</v>
      </c>
      <c r="K2214" s="47"/>
      <c r="L2214" s="47"/>
      <c r="M2214" s="47"/>
      <c r="N2214" s="47"/>
      <c r="O2214" s="47">
        <v>1140.0</v>
      </c>
    </row>
    <row r="2215" ht="14.25" hidden="1" customHeight="1">
      <c r="A2215" s="47" t="s">
        <v>40</v>
      </c>
      <c r="B2215" s="47" t="s">
        <v>483</v>
      </c>
      <c r="C2215" s="47"/>
      <c r="D2215" s="47" t="s">
        <v>2138</v>
      </c>
      <c r="E2215" s="47" t="s">
        <v>2139</v>
      </c>
      <c r="F2215" s="47" t="s">
        <v>2102</v>
      </c>
      <c r="G2215" s="47" t="s">
        <v>2175</v>
      </c>
      <c r="H2215" s="47"/>
      <c r="I2215" s="47"/>
      <c r="J2215" s="47">
        <v>1.2</v>
      </c>
      <c r="K2215" s="47"/>
      <c r="L2215" s="47"/>
      <c r="M2215" s="47"/>
      <c r="N2215" s="47"/>
      <c r="O2215" s="47">
        <v>2850.0</v>
      </c>
    </row>
    <row r="2216" ht="14.25" hidden="1" customHeight="1">
      <c r="A2216" s="45" t="s">
        <v>38</v>
      </c>
      <c r="B2216" s="45" t="s">
        <v>472</v>
      </c>
      <c r="C2216" s="45"/>
      <c r="D2216" s="45" t="s">
        <v>2126</v>
      </c>
      <c r="E2216" s="45" t="s">
        <v>2101</v>
      </c>
      <c r="F2216" s="45" t="s">
        <v>2102</v>
      </c>
      <c r="G2216" s="93" t="s">
        <v>2143</v>
      </c>
      <c r="H2216" s="45"/>
      <c r="I2216" s="45"/>
      <c r="J2216" s="45">
        <v>0.167</v>
      </c>
      <c r="K2216" s="45"/>
      <c r="L2216" s="45"/>
      <c r="M2216" s="45"/>
      <c r="N2216" s="45"/>
      <c r="O2216" s="45">
        <v>2011.0</v>
      </c>
    </row>
    <row r="2217" ht="14.25" hidden="1" customHeight="1">
      <c r="A2217" s="45" t="s">
        <v>40</v>
      </c>
      <c r="B2217" s="45" t="s">
        <v>483</v>
      </c>
      <c r="C2217" s="45"/>
      <c r="D2217" s="45" t="s">
        <v>2138</v>
      </c>
      <c r="E2217" s="45" t="s">
        <v>2141</v>
      </c>
      <c r="F2217" s="45" t="s">
        <v>2102</v>
      </c>
      <c r="G2217" s="45" t="s">
        <v>2175</v>
      </c>
      <c r="H2217" s="45"/>
      <c r="I2217" s="45"/>
      <c r="J2217" s="45">
        <v>1.2</v>
      </c>
      <c r="K2217" s="45"/>
      <c r="L2217" s="45"/>
      <c r="M2217" s="45"/>
      <c r="N2217" s="45"/>
      <c r="O2217" s="45">
        <v>2851.0</v>
      </c>
    </row>
    <row r="2218" ht="14.25" hidden="1" customHeight="1">
      <c r="A2218" s="45" t="s">
        <v>38</v>
      </c>
      <c r="B2218" s="45" t="s">
        <v>472</v>
      </c>
      <c r="C2218" s="45"/>
      <c r="D2218" s="45" t="s">
        <v>2128</v>
      </c>
      <c r="E2218" s="45" t="s">
        <v>2075</v>
      </c>
      <c r="F2218" s="45" t="s">
        <v>2102</v>
      </c>
      <c r="G2218" s="45" t="s">
        <v>2129</v>
      </c>
      <c r="H2218" s="45"/>
      <c r="I2218" s="45"/>
      <c r="J2218" s="45">
        <v>0.58</v>
      </c>
      <c r="K2218" s="45"/>
      <c r="L2218" s="45"/>
      <c r="M2218" s="45"/>
      <c r="N2218" s="45"/>
      <c r="O2218" s="45">
        <v>2013.0</v>
      </c>
    </row>
    <row r="2219" ht="14.25" hidden="1" customHeight="1">
      <c r="A2219" s="47" t="s">
        <v>38</v>
      </c>
      <c r="B2219" s="47" t="s">
        <v>472</v>
      </c>
      <c r="C2219" s="47"/>
      <c r="D2219" s="47" t="s">
        <v>2128</v>
      </c>
      <c r="E2219" s="47" t="s">
        <v>2101</v>
      </c>
      <c r="F2219" s="47" t="s">
        <v>2102</v>
      </c>
      <c r="G2219" s="47" t="s">
        <v>2130</v>
      </c>
      <c r="H2219" s="47"/>
      <c r="I2219" s="47"/>
      <c r="J2219" s="47">
        <v>0.184</v>
      </c>
      <c r="K2219" s="47"/>
      <c r="L2219" s="47"/>
      <c r="M2219" s="47"/>
      <c r="N2219" s="47"/>
      <c r="O2219" s="47">
        <v>2014.0</v>
      </c>
    </row>
    <row r="2220" ht="14.25" hidden="1" customHeight="1">
      <c r="A2220" s="45" t="s">
        <v>38</v>
      </c>
      <c r="B2220" s="45" t="s">
        <v>472</v>
      </c>
      <c r="C2220" s="45"/>
      <c r="D2220" s="45" t="s">
        <v>2128</v>
      </c>
      <c r="E2220" s="45" t="s">
        <v>2073</v>
      </c>
      <c r="F2220" s="45" t="s">
        <v>2102</v>
      </c>
      <c r="G2220" s="45" t="s">
        <v>2131</v>
      </c>
      <c r="H2220" s="45"/>
      <c r="I2220" s="45"/>
      <c r="J2220" s="45">
        <v>0.124</v>
      </c>
      <c r="K2220" s="45"/>
      <c r="L2220" s="45"/>
      <c r="M2220" s="45"/>
      <c r="N2220" s="45"/>
      <c r="O2220" s="45">
        <v>2015.0</v>
      </c>
    </row>
    <row r="2221" ht="14.25" hidden="1" customHeight="1">
      <c r="A2221" s="47" t="s">
        <v>38</v>
      </c>
      <c r="B2221" s="47" t="s">
        <v>472</v>
      </c>
      <c r="C2221" s="47"/>
      <c r="D2221" s="47" t="s">
        <v>2128</v>
      </c>
      <c r="E2221" s="47" t="s">
        <v>2090</v>
      </c>
      <c r="F2221" s="47" t="s">
        <v>2102</v>
      </c>
      <c r="G2221" s="47" t="s">
        <v>2132</v>
      </c>
      <c r="H2221" s="47"/>
      <c r="I2221" s="47"/>
      <c r="J2221" s="47">
        <v>0.089</v>
      </c>
      <c r="K2221" s="47"/>
      <c r="L2221" s="47"/>
      <c r="M2221" s="47"/>
      <c r="N2221" s="47"/>
      <c r="O2221" s="47">
        <v>2016.0</v>
      </c>
    </row>
    <row r="2222" ht="14.25" hidden="1" customHeight="1">
      <c r="A2222" s="45" t="s">
        <v>38</v>
      </c>
      <c r="B2222" s="45" t="s">
        <v>472</v>
      </c>
      <c r="C2222" s="45"/>
      <c r="D2222" s="45" t="s">
        <v>2133</v>
      </c>
      <c r="E2222" s="45" t="s">
        <v>2075</v>
      </c>
      <c r="F2222" s="45" t="s">
        <v>2102</v>
      </c>
      <c r="G2222" s="45" t="s">
        <v>2134</v>
      </c>
      <c r="H2222" s="45"/>
      <c r="I2222" s="45"/>
      <c r="J2222" s="45"/>
      <c r="K2222" s="45"/>
      <c r="L2222" s="45">
        <v>1.14</v>
      </c>
      <c r="M2222" s="45"/>
      <c r="N2222" s="45"/>
      <c r="O2222" s="45">
        <v>2017.0</v>
      </c>
    </row>
    <row r="2223" ht="14.25" hidden="1" customHeight="1">
      <c r="A2223" s="47" t="s">
        <v>38</v>
      </c>
      <c r="B2223" s="47" t="s">
        <v>472</v>
      </c>
      <c r="C2223" s="47"/>
      <c r="D2223" s="47" t="s">
        <v>2124</v>
      </c>
      <c r="E2223" s="47" t="s">
        <v>2075</v>
      </c>
      <c r="F2223" s="47" t="s">
        <v>2102</v>
      </c>
      <c r="G2223" s="47" t="s">
        <v>2125</v>
      </c>
      <c r="H2223" s="47"/>
      <c r="I2223" s="47"/>
      <c r="J2223" s="47">
        <v>0.322</v>
      </c>
      <c r="K2223" s="47"/>
      <c r="L2223" s="47"/>
      <c r="M2223" s="47"/>
      <c r="N2223" s="47"/>
      <c r="O2223" s="47">
        <v>2018.0</v>
      </c>
    </row>
    <row r="2224" ht="14.25" hidden="1" customHeight="1">
      <c r="A2224" s="45" t="s">
        <v>38</v>
      </c>
      <c r="B2224" s="45" t="s">
        <v>472</v>
      </c>
      <c r="C2224" s="45"/>
      <c r="D2224" s="45" t="s">
        <v>2124</v>
      </c>
      <c r="E2224" s="45" t="s">
        <v>2073</v>
      </c>
      <c r="F2224" s="45" t="s">
        <v>2102</v>
      </c>
      <c r="G2224" s="45"/>
      <c r="H2224" s="45"/>
      <c r="I2224" s="45"/>
      <c r="J2224" s="45">
        <v>0.069</v>
      </c>
      <c r="K2224" s="45"/>
      <c r="L2224" s="45"/>
      <c r="M2224" s="45"/>
      <c r="N2224" s="45"/>
      <c r="O2224" s="45">
        <v>2019.0</v>
      </c>
    </row>
    <row r="2225" ht="14.25" hidden="1" customHeight="1">
      <c r="A2225" s="47" t="s">
        <v>38</v>
      </c>
      <c r="B2225" s="47" t="s">
        <v>472</v>
      </c>
      <c r="C2225" s="47"/>
      <c r="D2225" s="47" t="s">
        <v>2124</v>
      </c>
      <c r="E2225" s="47" t="s">
        <v>2090</v>
      </c>
      <c r="F2225" s="47" t="s">
        <v>2102</v>
      </c>
      <c r="G2225" s="47"/>
      <c r="H2225" s="47"/>
      <c r="I2225" s="47"/>
      <c r="J2225" s="47">
        <v>0.066</v>
      </c>
      <c r="K2225" s="47"/>
      <c r="L2225" s="47"/>
      <c r="M2225" s="47"/>
      <c r="N2225" s="47"/>
      <c r="O2225" s="47">
        <v>2020.0</v>
      </c>
    </row>
    <row r="2226" ht="14.25" hidden="1" customHeight="1">
      <c r="A2226" s="45" t="s">
        <v>38</v>
      </c>
      <c r="B2226" s="45" t="s">
        <v>472</v>
      </c>
      <c r="C2226" s="45"/>
      <c r="D2226" s="45" t="s">
        <v>2135</v>
      </c>
      <c r="E2226" s="45" t="s">
        <v>2080</v>
      </c>
      <c r="F2226" s="45" t="s">
        <v>2102</v>
      </c>
      <c r="G2226" s="45" t="s">
        <v>2136</v>
      </c>
      <c r="H2226" s="45"/>
      <c r="I2226" s="45"/>
      <c r="J2226" s="45"/>
      <c r="K2226" s="45">
        <v>0.73</v>
      </c>
      <c r="L2226" s="45"/>
      <c r="M2226" s="45"/>
      <c r="N2226" s="45"/>
      <c r="O2226" s="45">
        <v>2021.0</v>
      </c>
    </row>
    <row r="2227" ht="14.25" hidden="1" customHeight="1">
      <c r="A2227" s="47" t="s">
        <v>38</v>
      </c>
      <c r="B2227" s="47" t="s">
        <v>472</v>
      </c>
      <c r="C2227" s="47"/>
      <c r="D2227" s="47" t="s">
        <v>2135</v>
      </c>
      <c r="E2227" s="47" t="s">
        <v>2137</v>
      </c>
      <c r="F2227" s="47" t="s">
        <v>2102</v>
      </c>
      <c r="G2227" s="47" t="s">
        <v>2136</v>
      </c>
      <c r="H2227" s="47"/>
      <c r="I2227" s="47"/>
      <c r="J2227" s="47"/>
      <c r="K2227" s="47">
        <v>1.02</v>
      </c>
      <c r="L2227" s="47"/>
      <c r="M2227" s="47"/>
      <c r="N2227" s="47"/>
      <c r="O2227" s="47">
        <v>2022.0</v>
      </c>
    </row>
    <row r="2228" ht="14.25" hidden="1" customHeight="1">
      <c r="A2228" s="45" t="s">
        <v>38</v>
      </c>
      <c r="B2228" s="45" t="s">
        <v>472</v>
      </c>
      <c r="C2228" s="45"/>
      <c r="D2228" s="45" t="s">
        <v>2120</v>
      </c>
      <c r="E2228" s="45" t="s">
        <v>2082</v>
      </c>
      <c r="F2228" s="45" t="s">
        <v>2102</v>
      </c>
      <c r="G2228" s="45" t="s">
        <v>2122</v>
      </c>
      <c r="H2228" s="45"/>
      <c r="I2228" s="45"/>
      <c r="J2228" s="45">
        <v>0.7</v>
      </c>
      <c r="K2228" s="45"/>
      <c r="L2228" s="45"/>
      <c r="M2228" s="45"/>
      <c r="N2228" s="45"/>
      <c r="O2228" s="45">
        <v>2023.0</v>
      </c>
    </row>
    <row r="2229" ht="14.25" hidden="1" customHeight="1">
      <c r="A2229" s="47" t="s">
        <v>38</v>
      </c>
      <c r="B2229" s="47" t="s">
        <v>472</v>
      </c>
      <c r="C2229" s="47"/>
      <c r="D2229" s="47" t="s">
        <v>2120</v>
      </c>
      <c r="E2229" s="47" t="s">
        <v>2083</v>
      </c>
      <c r="F2229" s="47" t="s">
        <v>2102</v>
      </c>
      <c r="G2229" s="47" t="s">
        <v>2121</v>
      </c>
      <c r="H2229" s="47"/>
      <c r="I2229" s="47"/>
      <c r="J2229" s="47">
        <v>1.45</v>
      </c>
      <c r="K2229" s="47"/>
      <c r="L2229" s="47"/>
      <c r="M2229" s="47"/>
      <c r="N2229" s="47"/>
      <c r="O2229" s="47">
        <v>2024.0</v>
      </c>
    </row>
    <row r="2230" ht="14.25" hidden="1" customHeight="1">
      <c r="A2230" s="45" t="s">
        <v>38</v>
      </c>
      <c r="B2230" s="45" t="s">
        <v>472</v>
      </c>
      <c r="C2230" s="45"/>
      <c r="D2230" s="45" t="s">
        <v>2138</v>
      </c>
      <c r="E2230" s="45" t="s">
        <v>2139</v>
      </c>
      <c r="F2230" s="45" t="s">
        <v>2102</v>
      </c>
      <c r="G2230" s="45" t="s">
        <v>2175</v>
      </c>
      <c r="H2230" s="45"/>
      <c r="I2230" s="45"/>
      <c r="J2230" s="45">
        <v>1.2</v>
      </c>
      <c r="K2230" s="45"/>
      <c r="L2230" s="45"/>
      <c r="M2230" s="45"/>
      <c r="N2230" s="45"/>
      <c r="O2230" s="45">
        <v>2025.0</v>
      </c>
    </row>
    <row r="2231" ht="14.25" hidden="1" customHeight="1">
      <c r="A2231" s="47" t="s">
        <v>38</v>
      </c>
      <c r="B2231" s="47" t="s">
        <v>472</v>
      </c>
      <c r="C2231" s="47"/>
      <c r="D2231" s="47" t="s">
        <v>2138</v>
      </c>
      <c r="E2231" s="47" t="s">
        <v>2141</v>
      </c>
      <c r="F2231" s="47" t="s">
        <v>2102</v>
      </c>
      <c r="G2231" s="47" t="s">
        <v>2175</v>
      </c>
      <c r="H2231" s="47"/>
      <c r="I2231" s="47"/>
      <c r="J2231" s="47">
        <v>1.2</v>
      </c>
      <c r="K2231" s="47"/>
      <c r="L2231" s="47"/>
      <c r="M2231" s="47"/>
      <c r="N2231" s="47"/>
      <c r="O2231" s="47">
        <v>2026.0</v>
      </c>
    </row>
    <row r="2232" ht="14.25" hidden="1" customHeight="1">
      <c r="A2232" s="45" t="s">
        <v>38</v>
      </c>
      <c r="B2232" s="45" t="s">
        <v>472</v>
      </c>
      <c r="C2232" s="45"/>
      <c r="D2232" s="45" t="s">
        <v>2138</v>
      </c>
      <c r="E2232" s="45" t="s">
        <v>2142</v>
      </c>
      <c r="F2232" s="45" t="s">
        <v>2102</v>
      </c>
      <c r="G2232" s="45" t="s">
        <v>2175</v>
      </c>
      <c r="H2232" s="45"/>
      <c r="I2232" s="45"/>
      <c r="J2232" s="45">
        <v>1.2</v>
      </c>
      <c r="K2232" s="45"/>
      <c r="L2232" s="45"/>
      <c r="M2232" s="45"/>
      <c r="N2232" s="45"/>
      <c r="O2232" s="45">
        <v>2027.0</v>
      </c>
    </row>
    <row r="2233" ht="14.25" hidden="1" customHeight="1">
      <c r="A2233" s="47" t="s">
        <v>38</v>
      </c>
      <c r="B2233" s="47" t="s">
        <v>472</v>
      </c>
      <c r="C2233" s="47"/>
      <c r="D2233" s="47" t="s">
        <v>2138</v>
      </c>
      <c r="E2233" s="47" t="s">
        <v>2081</v>
      </c>
      <c r="F2233" s="47" t="s">
        <v>2102</v>
      </c>
      <c r="G2233" s="47" t="s">
        <v>2175</v>
      </c>
      <c r="H2233" s="47"/>
      <c r="I2233" s="47"/>
      <c r="J2233" s="47">
        <v>1.2</v>
      </c>
      <c r="K2233" s="47"/>
      <c r="L2233" s="47"/>
      <c r="M2233" s="47"/>
      <c r="N2233" s="47"/>
      <c r="O2233" s="47">
        <v>2028.0</v>
      </c>
    </row>
    <row r="2234" ht="14.25" hidden="1" customHeight="1">
      <c r="A2234" s="47" t="s">
        <v>40</v>
      </c>
      <c r="B2234" s="47" t="s">
        <v>483</v>
      </c>
      <c r="C2234" s="47"/>
      <c r="D2234" s="47" t="s">
        <v>2138</v>
      </c>
      <c r="E2234" s="47" t="s">
        <v>2142</v>
      </c>
      <c r="F2234" s="47" t="s">
        <v>2102</v>
      </c>
      <c r="G2234" s="47" t="s">
        <v>2175</v>
      </c>
      <c r="H2234" s="47"/>
      <c r="I2234" s="47"/>
      <c r="J2234" s="47">
        <v>1.2</v>
      </c>
      <c r="K2234" s="47"/>
      <c r="L2234" s="47"/>
      <c r="M2234" s="47"/>
      <c r="N2234" s="47"/>
      <c r="O2234" s="47">
        <v>2852.0</v>
      </c>
    </row>
    <row r="2235" ht="14.25" hidden="1" customHeight="1">
      <c r="A2235" s="45" t="s">
        <v>40</v>
      </c>
      <c r="B2235" s="45" t="s">
        <v>483</v>
      </c>
      <c r="C2235" s="45"/>
      <c r="D2235" s="45" t="s">
        <v>2138</v>
      </c>
      <c r="E2235" s="45" t="s">
        <v>2081</v>
      </c>
      <c r="F2235" s="45" t="s">
        <v>2102</v>
      </c>
      <c r="G2235" s="45" t="s">
        <v>2175</v>
      </c>
      <c r="H2235" s="45"/>
      <c r="I2235" s="45"/>
      <c r="J2235" s="45">
        <v>1.2</v>
      </c>
      <c r="K2235" s="45"/>
      <c r="L2235" s="45"/>
      <c r="M2235" s="45"/>
      <c r="N2235" s="45"/>
      <c r="O2235" s="45">
        <v>2853.0</v>
      </c>
    </row>
    <row r="2236" ht="14.25" hidden="1" customHeight="1">
      <c r="A2236" s="45" t="s">
        <v>40</v>
      </c>
      <c r="B2236" s="45" t="s">
        <v>487</v>
      </c>
      <c r="C2236" s="45"/>
      <c r="D2236" s="45" t="s">
        <v>2126</v>
      </c>
      <c r="E2236" s="45" t="s">
        <v>2101</v>
      </c>
      <c r="F2236" s="45" t="s">
        <v>2102</v>
      </c>
      <c r="G2236" s="45" t="s">
        <v>2143</v>
      </c>
      <c r="H2236" s="45"/>
      <c r="I2236" s="45"/>
      <c r="J2236" s="45">
        <v>0.072</v>
      </c>
      <c r="K2236" s="45"/>
      <c r="L2236" s="45"/>
      <c r="M2236" s="45"/>
      <c r="N2236" s="45"/>
      <c r="O2236" s="45">
        <v>2911.0</v>
      </c>
    </row>
    <row r="2237" ht="14.25" hidden="1" customHeight="1">
      <c r="A2237" s="45" t="s">
        <v>40</v>
      </c>
      <c r="B2237" s="45" t="s">
        <v>487</v>
      </c>
      <c r="C2237" s="45"/>
      <c r="D2237" s="45" t="s">
        <v>2128</v>
      </c>
      <c r="E2237" s="45" t="s">
        <v>2075</v>
      </c>
      <c r="F2237" s="45" t="s">
        <v>2102</v>
      </c>
      <c r="G2237" s="45" t="s">
        <v>2129</v>
      </c>
      <c r="H2237" s="45"/>
      <c r="I2237" s="45"/>
      <c r="J2237" s="45">
        <v>0.151</v>
      </c>
      <c r="K2237" s="45"/>
      <c r="L2237" s="45"/>
      <c r="M2237" s="45"/>
      <c r="N2237" s="45"/>
      <c r="O2237" s="45">
        <v>2913.0</v>
      </c>
    </row>
    <row r="2238" ht="14.25" hidden="1" customHeight="1">
      <c r="A2238" s="47" t="s">
        <v>40</v>
      </c>
      <c r="B2238" s="47" t="s">
        <v>487</v>
      </c>
      <c r="C2238" s="47"/>
      <c r="D2238" s="47" t="s">
        <v>2128</v>
      </c>
      <c r="E2238" s="47" t="s">
        <v>2101</v>
      </c>
      <c r="F2238" s="47" t="s">
        <v>2102</v>
      </c>
      <c r="G2238" s="47" t="s">
        <v>2130</v>
      </c>
      <c r="H2238" s="47"/>
      <c r="I2238" s="47"/>
      <c r="J2238" s="47">
        <v>0.113</v>
      </c>
      <c r="K2238" s="47"/>
      <c r="L2238" s="47"/>
      <c r="M2238" s="47"/>
      <c r="N2238" s="47"/>
      <c r="O2238" s="47">
        <v>2914.0</v>
      </c>
    </row>
    <row r="2239" ht="14.25" hidden="1" customHeight="1">
      <c r="A2239" s="45" t="s">
        <v>40</v>
      </c>
      <c r="B2239" s="45" t="s">
        <v>487</v>
      </c>
      <c r="C2239" s="45"/>
      <c r="D2239" s="45" t="s">
        <v>2128</v>
      </c>
      <c r="E2239" s="45" t="s">
        <v>2073</v>
      </c>
      <c r="F2239" s="45" t="s">
        <v>2102</v>
      </c>
      <c r="G2239" s="45" t="s">
        <v>2131</v>
      </c>
      <c r="H2239" s="45"/>
      <c r="I2239" s="45"/>
      <c r="J2239" s="45">
        <v>0.124</v>
      </c>
      <c r="K2239" s="45"/>
      <c r="L2239" s="45"/>
      <c r="M2239" s="45"/>
      <c r="N2239" s="45"/>
      <c r="O2239" s="45">
        <v>2915.0</v>
      </c>
    </row>
    <row r="2240" ht="14.25" hidden="1" customHeight="1">
      <c r="A2240" s="47" t="s">
        <v>40</v>
      </c>
      <c r="B2240" s="47" t="s">
        <v>487</v>
      </c>
      <c r="C2240" s="47"/>
      <c r="D2240" s="47" t="s">
        <v>2128</v>
      </c>
      <c r="E2240" s="47" t="s">
        <v>2090</v>
      </c>
      <c r="F2240" s="47" t="s">
        <v>2102</v>
      </c>
      <c r="G2240" s="47" t="s">
        <v>2132</v>
      </c>
      <c r="H2240" s="47"/>
      <c r="I2240" s="47"/>
      <c r="J2240" s="47">
        <v>0.089</v>
      </c>
      <c r="K2240" s="47"/>
      <c r="L2240" s="47"/>
      <c r="M2240" s="47"/>
      <c r="N2240" s="47"/>
      <c r="O2240" s="47">
        <v>2916.0</v>
      </c>
    </row>
    <row r="2241" ht="14.25" hidden="1" customHeight="1">
      <c r="A2241" s="45" t="s">
        <v>40</v>
      </c>
      <c r="B2241" s="45" t="s">
        <v>487</v>
      </c>
      <c r="C2241" s="45"/>
      <c r="D2241" s="45" t="s">
        <v>2133</v>
      </c>
      <c r="E2241" s="45" t="s">
        <v>2075</v>
      </c>
      <c r="F2241" s="45" t="s">
        <v>2102</v>
      </c>
      <c r="G2241" s="45" t="s">
        <v>2134</v>
      </c>
      <c r="H2241" s="45"/>
      <c r="I2241" s="45"/>
      <c r="J2241" s="45"/>
      <c r="K2241" s="45"/>
      <c r="L2241" s="45">
        <v>1.14</v>
      </c>
      <c r="M2241" s="45"/>
      <c r="N2241" s="45"/>
      <c r="O2241" s="45">
        <v>2917.0</v>
      </c>
    </row>
    <row r="2242" ht="14.25" hidden="1" customHeight="1">
      <c r="A2242" s="47" t="s">
        <v>40</v>
      </c>
      <c r="B2242" s="47" t="s">
        <v>487</v>
      </c>
      <c r="C2242" s="47"/>
      <c r="D2242" s="47" t="s">
        <v>2124</v>
      </c>
      <c r="E2242" s="47" t="s">
        <v>2075</v>
      </c>
      <c r="F2242" s="47" t="s">
        <v>2102</v>
      </c>
      <c r="G2242" s="47" t="s">
        <v>2125</v>
      </c>
      <c r="H2242" s="47"/>
      <c r="I2242" s="47"/>
      <c r="J2242" s="47">
        <v>0.137</v>
      </c>
      <c r="K2242" s="47"/>
      <c r="L2242" s="47"/>
      <c r="M2242" s="47"/>
      <c r="N2242" s="47"/>
      <c r="O2242" s="47">
        <v>2918.0</v>
      </c>
    </row>
    <row r="2243" ht="14.25" hidden="1" customHeight="1">
      <c r="A2243" s="45" t="s">
        <v>40</v>
      </c>
      <c r="B2243" s="45" t="s">
        <v>487</v>
      </c>
      <c r="C2243" s="45"/>
      <c r="D2243" s="45" t="s">
        <v>2124</v>
      </c>
      <c r="E2243" s="45" t="s">
        <v>2073</v>
      </c>
      <c r="F2243" s="45" t="s">
        <v>2102</v>
      </c>
      <c r="G2243" s="45"/>
      <c r="H2243" s="45"/>
      <c r="I2243" s="45"/>
      <c r="J2243" s="45">
        <v>0.052</v>
      </c>
      <c r="K2243" s="45"/>
      <c r="L2243" s="45"/>
      <c r="M2243" s="45"/>
      <c r="N2243" s="45"/>
      <c r="O2243" s="45">
        <v>2919.0</v>
      </c>
    </row>
    <row r="2244" ht="14.25" hidden="1" customHeight="1">
      <c r="A2244" s="47" t="s">
        <v>40</v>
      </c>
      <c r="B2244" s="47" t="s">
        <v>487</v>
      </c>
      <c r="C2244" s="47"/>
      <c r="D2244" s="47" t="s">
        <v>2124</v>
      </c>
      <c r="E2244" s="47" t="s">
        <v>2090</v>
      </c>
      <c r="F2244" s="47" t="s">
        <v>2102</v>
      </c>
      <c r="G2244" s="47"/>
      <c r="H2244" s="47"/>
      <c r="I2244" s="47"/>
      <c r="J2244" s="47">
        <v>0.051</v>
      </c>
      <c r="K2244" s="47"/>
      <c r="L2244" s="47"/>
      <c r="M2244" s="47"/>
      <c r="N2244" s="47"/>
      <c r="O2244" s="47">
        <v>2920.0</v>
      </c>
    </row>
    <row r="2245" ht="14.25" hidden="1" customHeight="1">
      <c r="A2245" s="45" t="s">
        <v>40</v>
      </c>
      <c r="B2245" s="45" t="s">
        <v>487</v>
      </c>
      <c r="C2245" s="45"/>
      <c r="D2245" s="45" t="s">
        <v>2135</v>
      </c>
      <c r="E2245" s="45" t="s">
        <v>2080</v>
      </c>
      <c r="F2245" s="45" t="s">
        <v>2102</v>
      </c>
      <c r="G2245" s="168" t="s">
        <v>2185</v>
      </c>
      <c r="H2245" s="45"/>
      <c r="I2245" s="45"/>
      <c r="J2245" s="45"/>
      <c r="K2245" s="45">
        <v>0.73</v>
      </c>
      <c r="L2245" s="45"/>
      <c r="M2245" s="45"/>
      <c r="N2245" s="45"/>
      <c r="O2245" s="45">
        <v>2921.0</v>
      </c>
    </row>
    <row r="2246" ht="14.25" hidden="1" customHeight="1">
      <c r="A2246" s="47" t="s">
        <v>40</v>
      </c>
      <c r="B2246" s="47" t="s">
        <v>487</v>
      </c>
      <c r="C2246" s="47"/>
      <c r="D2246" s="47" t="s">
        <v>2135</v>
      </c>
      <c r="E2246" s="47" t="s">
        <v>2137</v>
      </c>
      <c r="F2246" s="47" t="s">
        <v>2102</v>
      </c>
      <c r="G2246" s="47" t="s">
        <v>2136</v>
      </c>
      <c r="H2246" s="47"/>
      <c r="I2246" s="47"/>
      <c r="J2246" s="47"/>
      <c r="K2246" s="47">
        <v>1.02</v>
      </c>
      <c r="L2246" s="47"/>
      <c r="M2246" s="47"/>
      <c r="N2246" s="47"/>
      <c r="O2246" s="47">
        <v>2922.0</v>
      </c>
    </row>
    <row r="2247" ht="14.25" hidden="1" customHeight="1">
      <c r="A2247" s="45" t="s">
        <v>40</v>
      </c>
      <c r="B2247" s="45" t="s">
        <v>487</v>
      </c>
      <c r="C2247" s="45"/>
      <c r="D2247" s="45" t="s">
        <v>2120</v>
      </c>
      <c r="E2247" s="45" t="s">
        <v>2082</v>
      </c>
      <c r="F2247" s="45" t="s">
        <v>2102</v>
      </c>
      <c r="G2247" s="168" t="s">
        <v>2123</v>
      </c>
      <c r="H2247" s="45"/>
      <c r="I2247" s="45"/>
      <c r="J2247" s="45">
        <v>0.7</v>
      </c>
      <c r="K2247" s="45"/>
      <c r="L2247" s="45"/>
      <c r="M2247" s="45"/>
      <c r="N2247" s="45"/>
      <c r="O2247" s="45">
        <v>2923.0</v>
      </c>
    </row>
    <row r="2248" ht="14.25" hidden="1" customHeight="1">
      <c r="A2248" s="47" t="s">
        <v>40</v>
      </c>
      <c r="B2248" s="47" t="s">
        <v>487</v>
      </c>
      <c r="C2248" s="47"/>
      <c r="D2248" s="47" t="s">
        <v>2120</v>
      </c>
      <c r="E2248" s="47" t="s">
        <v>2083</v>
      </c>
      <c r="F2248" s="47" t="s">
        <v>2102</v>
      </c>
      <c r="G2248" s="47" t="s">
        <v>2121</v>
      </c>
      <c r="H2248" s="47"/>
      <c r="I2248" s="47"/>
      <c r="J2248" s="47">
        <v>1.45</v>
      </c>
      <c r="K2248" s="47"/>
      <c r="L2248" s="47"/>
      <c r="M2248" s="47"/>
      <c r="N2248" s="47"/>
      <c r="O2248" s="47">
        <v>2924.0</v>
      </c>
    </row>
    <row r="2249" ht="14.25" hidden="1" customHeight="1">
      <c r="A2249" s="45" t="s">
        <v>40</v>
      </c>
      <c r="B2249" s="45" t="s">
        <v>487</v>
      </c>
      <c r="C2249" s="45"/>
      <c r="D2249" s="45" t="s">
        <v>2138</v>
      </c>
      <c r="E2249" s="45" t="s">
        <v>2139</v>
      </c>
      <c r="F2249" s="45" t="s">
        <v>2102</v>
      </c>
      <c r="G2249" s="45" t="s">
        <v>2144</v>
      </c>
      <c r="H2249" s="45"/>
      <c r="I2249" s="45"/>
      <c r="J2249" s="45">
        <v>0.65</v>
      </c>
      <c r="K2249" s="45"/>
      <c r="L2249" s="45"/>
      <c r="M2249" s="45"/>
      <c r="N2249" s="45"/>
      <c r="O2249" s="45">
        <v>2925.0</v>
      </c>
    </row>
    <row r="2250" ht="14.25" hidden="1" customHeight="1">
      <c r="A2250" s="47" t="s">
        <v>40</v>
      </c>
      <c r="B2250" s="47" t="s">
        <v>487</v>
      </c>
      <c r="C2250" s="47"/>
      <c r="D2250" s="47" t="s">
        <v>2138</v>
      </c>
      <c r="E2250" s="47" t="s">
        <v>2141</v>
      </c>
      <c r="F2250" s="47" t="s">
        <v>2102</v>
      </c>
      <c r="G2250" s="47" t="s">
        <v>2165</v>
      </c>
      <c r="H2250" s="47"/>
      <c r="I2250" s="47"/>
      <c r="J2250" s="47">
        <v>0.6</v>
      </c>
      <c r="K2250" s="47"/>
      <c r="L2250" s="47"/>
      <c r="M2250" s="47"/>
      <c r="N2250" s="47"/>
      <c r="O2250" s="47">
        <v>2926.0</v>
      </c>
    </row>
    <row r="2251" ht="14.25" hidden="1" customHeight="1">
      <c r="A2251" s="45" t="s">
        <v>40</v>
      </c>
      <c r="B2251" s="45" t="s">
        <v>487</v>
      </c>
      <c r="C2251" s="45"/>
      <c r="D2251" s="45" t="s">
        <v>2138</v>
      </c>
      <c r="E2251" s="45" t="s">
        <v>2142</v>
      </c>
      <c r="F2251" s="45" t="s">
        <v>2102</v>
      </c>
      <c r="G2251" s="45" t="s">
        <v>2140</v>
      </c>
      <c r="H2251" s="45"/>
      <c r="I2251" s="45"/>
      <c r="J2251" s="45">
        <v>0.9</v>
      </c>
      <c r="K2251" s="45"/>
      <c r="L2251" s="45"/>
      <c r="M2251" s="45"/>
      <c r="N2251" s="45"/>
      <c r="O2251" s="45">
        <v>2927.0</v>
      </c>
    </row>
    <row r="2252" ht="14.25" hidden="1" customHeight="1">
      <c r="A2252" s="47" t="s">
        <v>40</v>
      </c>
      <c r="B2252" s="47" t="s">
        <v>487</v>
      </c>
      <c r="C2252" s="47"/>
      <c r="D2252" s="47" t="s">
        <v>2138</v>
      </c>
      <c r="E2252" s="47" t="s">
        <v>2081</v>
      </c>
      <c r="F2252" s="47" t="s">
        <v>2102</v>
      </c>
      <c r="G2252" s="47" t="s">
        <v>2144</v>
      </c>
      <c r="H2252" s="47"/>
      <c r="I2252" s="47"/>
      <c r="J2252" s="47">
        <v>0.65</v>
      </c>
      <c r="K2252" s="47"/>
      <c r="L2252" s="47"/>
      <c r="M2252" s="47"/>
      <c r="N2252" s="47"/>
      <c r="O2252" s="47">
        <v>2928.0</v>
      </c>
    </row>
    <row r="2253" ht="14.25" hidden="1" customHeight="1">
      <c r="A2253" s="47" t="s">
        <v>42</v>
      </c>
      <c r="B2253" s="47" t="s">
        <v>487</v>
      </c>
      <c r="C2253" s="47"/>
      <c r="D2253" s="47" t="s">
        <v>2126</v>
      </c>
      <c r="E2253" s="47" t="s">
        <v>2088</v>
      </c>
      <c r="F2253" s="47" t="s">
        <v>2074</v>
      </c>
      <c r="G2253" s="47" t="s">
        <v>2157</v>
      </c>
      <c r="H2253" s="47"/>
      <c r="I2253" s="47"/>
      <c r="J2253" s="47">
        <v>0.032</v>
      </c>
      <c r="K2253" s="47"/>
      <c r="L2253" s="47"/>
      <c r="M2253" s="47"/>
      <c r="N2253" s="47"/>
      <c r="O2253" s="47">
        <v>3460.0</v>
      </c>
    </row>
    <row r="2254" ht="14.25" hidden="1" customHeight="1">
      <c r="A2254" s="45" t="s">
        <v>42</v>
      </c>
      <c r="B2254" s="45" t="s">
        <v>487</v>
      </c>
      <c r="C2254" s="45"/>
      <c r="D2254" s="45" t="s">
        <v>2126</v>
      </c>
      <c r="E2254" s="45" t="s">
        <v>2101</v>
      </c>
      <c r="F2254" s="45" t="s">
        <v>2074</v>
      </c>
      <c r="G2254" s="45" t="s">
        <v>2143</v>
      </c>
      <c r="H2254" s="45"/>
      <c r="I2254" s="45"/>
      <c r="J2254" s="45">
        <v>0.031</v>
      </c>
      <c r="K2254" s="45"/>
      <c r="L2254" s="45"/>
      <c r="M2254" s="45"/>
      <c r="N2254" s="45"/>
      <c r="O2254" s="45">
        <v>3461.0</v>
      </c>
    </row>
    <row r="2255" ht="14.25" hidden="1" customHeight="1">
      <c r="A2255" s="47" t="s">
        <v>42</v>
      </c>
      <c r="B2255" s="47" t="s">
        <v>487</v>
      </c>
      <c r="C2255" s="47"/>
      <c r="D2255" s="47" t="s">
        <v>2126</v>
      </c>
      <c r="E2255" s="47" t="s">
        <v>2076</v>
      </c>
      <c r="F2255" s="47" t="s">
        <v>2074</v>
      </c>
      <c r="G2255" s="47" t="s">
        <v>2149</v>
      </c>
      <c r="H2255" s="47"/>
      <c r="I2255" s="47"/>
      <c r="J2255" s="47">
        <v>0.021</v>
      </c>
      <c r="K2255" s="47"/>
      <c r="L2255" s="47"/>
      <c r="M2255" s="47"/>
      <c r="N2255" s="47"/>
      <c r="O2255" s="47">
        <v>3462.0</v>
      </c>
    </row>
    <row r="2256" ht="14.25" hidden="1" customHeight="1">
      <c r="A2256" s="45" t="s">
        <v>42</v>
      </c>
      <c r="B2256" s="45" t="s">
        <v>487</v>
      </c>
      <c r="C2256" s="45"/>
      <c r="D2256" s="45" t="s">
        <v>2128</v>
      </c>
      <c r="E2256" s="45" t="s">
        <v>2075</v>
      </c>
      <c r="F2256" s="45" t="s">
        <v>2074</v>
      </c>
      <c r="G2256" s="45" t="s">
        <v>2129</v>
      </c>
      <c r="H2256" s="45"/>
      <c r="I2256" s="45"/>
      <c r="J2256" s="45">
        <v>0.08</v>
      </c>
      <c r="K2256" s="45"/>
      <c r="L2256" s="45"/>
      <c r="M2256" s="45"/>
      <c r="N2256" s="45"/>
      <c r="O2256" s="45">
        <v>3463.0</v>
      </c>
    </row>
    <row r="2257" ht="14.25" hidden="1" customHeight="1">
      <c r="A2257" s="47" t="s">
        <v>42</v>
      </c>
      <c r="B2257" s="47" t="s">
        <v>487</v>
      </c>
      <c r="C2257" s="47"/>
      <c r="D2257" s="47" t="s">
        <v>2128</v>
      </c>
      <c r="E2257" s="47" t="s">
        <v>2101</v>
      </c>
      <c r="F2257" s="47" t="s">
        <v>2074</v>
      </c>
      <c r="G2257" s="47" t="s">
        <v>2130</v>
      </c>
      <c r="H2257" s="47"/>
      <c r="I2257" s="47"/>
      <c r="J2257" s="47">
        <v>0.05</v>
      </c>
      <c r="K2257" s="47"/>
      <c r="L2257" s="47"/>
      <c r="M2257" s="47"/>
      <c r="N2257" s="47"/>
      <c r="O2257" s="47">
        <v>3464.0</v>
      </c>
    </row>
    <row r="2258" ht="14.25" hidden="1" customHeight="1">
      <c r="A2258" s="45" t="s">
        <v>42</v>
      </c>
      <c r="B2258" s="45" t="s">
        <v>487</v>
      </c>
      <c r="C2258" s="45"/>
      <c r="D2258" s="45" t="s">
        <v>2128</v>
      </c>
      <c r="E2258" s="45" t="s">
        <v>2073</v>
      </c>
      <c r="F2258" s="45" t="s">
        <v>2074</v>
      </c>
      <c r="G2258" s="45" t="s">
        <v>2131</v>
      </c>
      <c r="H2258" s="45"/>
      <c r="I2258" s="45"/>
      <c r="J2258" s="45">
        <v>0.049</v>
      </c>
      <c r="K2258" s="45"/>
      <c r="L2258" s="45"/>
      <c r="M2258" s="45"/>
      <c r="N2258" s="45"/>
      <c r="O2258" s="45">
        <v>3465.0</v>
      </c>
    </row>
    <row r="2259" ht="14.25" hidden="1" customHeight="1">
      <c r="A2259" s="47" t="s">
        <v>42</v>
      </c>
      <c r="B2259" s="47" t="s">
        <v>487</v>
      </c>
      <c r="C2259" s="47"/>
      <c r="D2259" s="47" t="s">
        <v>2128</v>
      </c>
      <c r="E2259" s="47" t="s">
        <v>2090</v>
      </c>
      <c r="F2259" s="47" t="s">
        <v>2074</v>
      </c>
      <c r="G2259" s="47" t="s">
        <v>2132</v>
      </c>
      <c r="H2259" s="47"/>
      <c r="I2259" s="47"/>
      <c r="J2259" s="47">
        <v>0.051</v>
      </c>
      <c r="K2259" s="47"/>
      <c r="L2259" s="47"/>
      <c r="M2259" s="47"/>
      <c r="N2259" s="47"/>
      <c r="O2259" s="47">
        <v>3466.0</v>
      </c>
    </row>
    <row r="2260" ht="14.25" hidden="1" customHeight="1">
      <c r="A2260" s="45" t="s">
        <v>42</v>
      </c>
      <c r="B2260" s="45" t="s">
        <v>487</v>
      </c>
      <c r="C2260" s="45"/>
      <c r="D2260" s="45" t="s">
        <v>2133</v>
      </c>
      <c r="E2260" s="45" t="s">
        <v>2075</v>
      </c>
      <c r="F2260" s="45" t="s">
        <v>2074</v>
      </c>
      <c r="G2260" s="45" t="s">
        <v>2134</v>
      </c>
      <c r="H2260" s="45"/>
      <c r="I2260" s="45"/>
      <c r="J2260" s="45"/>
      <c r="K2260" s="45"/>
      <c r="L2260" s="45">
        <v>0.092</v>
      </c>
      <c r="M2260" s="45"/>
      <c r="N2260" s="45"/>
      <c r="O2260" s="45">
        <v>3467.0</v>
      </c>
    </row>
    <row r="2261" ht="14.25" hidden="1" customHeight="1">
      <c r="A2261" s="47" t="s">
        <v>42</v>
      </c>
      <c r="B2261" s="47" t="s">
        <v>487</v>
      </c>
      <c r="C2261" s="47"/>
      <c r="D2261" s="47" t="s">
        <v>2124</v>
      </c>
      <c r="E2261" s="47" t="s">
        <v>2075</v>
      </c>
      <c r="F2261" s="47" t="s">
        <v>2074</v>
      </c>
      <c r="G2261" s="47" t="s">
        <v>2125</v>
      </c>
      <c r="H2261" s="47"/>
      <c r="I2261" s="47"/>
      <c r="J2261" s="47">
        <v>0.051</v>
      </c>
      <c r="K2261" s="47"/>
      <c r="L2261" s="47"/>
      <c r="M2261" s="47"/>
      <c r="N2261" s="47"/>
      <c r="O2261" s="47">
        <v>3468.0</v>
      </c>
    </row>
    <row r="2262" ht="14.25" hidden="1" customHeight="1">
      <c r="A2262" s="45" t="s">
        <v>42</v>
      </c>
      <c r="B2262" s="45" t="s">
        <v>487</v>
      </c>
      <c r="C2262" s="45"/>
      <c r="D2262" s="45" t="s">
        <v>2124</v>
      </c>
      <c r="E2262" s="45" t="s">
        <v>2073</v>
      </c>
      <c r="F2262" s="45" t="s">
        <v>2074</v>
      </c>
      <c r="G2262" s="45"/>
      <c r="H2262" s="45"/>
      <c r="I2262" s="45"/>
      <c r="J2262" s="45">
        <v>0.032</v>
      </c>
      <c r="K2262" s="45"/>
      <c r="L2262" s="45"/>
      <c r="M2262" s="45"/>
      <c r="N2262" s="45"/>
      <c r="O2262" s="45">
        <v>3469.0</v>
      </c>
    </row>
    <row r="2263" ht="14.25" hidden="1" customHeight="1">
      <c r="A2263" s="47" t="s">
        <v>42</v>
      </c>
      <c r="B2263" s="47" t="s">
        <v>487</v>
      </c>
      <c r="C2263" s="47"/>
      <c r="D2263" s="47" t="s">
        <v>2124</v>
      </c>
      <c r="E2263" s="47" t="s">
        <v>2090</v>
      </c>
      <c r="F2263" s="47" t="s">
        <v>2074</v>
      </c>
      <c r="G2263" s="47"/>
      <c r="H2263" s="47"/>
      <c r="I2263" s="47"/>
      <c r="J2263" s="47">
        <v>0.027</v>
      </c>
      <c r="K2263" s="47"/>
      <c r="L2263" s="47"/>
      <c r="M2263" s="47"/>
      <c r="N2263" s="47"/>
      <c r="O2263" s="47">
        <v>3470.0</v>
      </c>
    </row>
    <row r="2264" ht="14.25" hidden="1" customHeight="1">
      <c r="A2264" s="45" t="s">
        <v>42</v>
      </c>
      <c r="B2264" s="45" t="s">
        <v>487</v>
      </c>
      <c r="C2264" s="45"/>
      <c r="D2264" s="45" t="s">
        <v>2135</v>
      </c>
      <c r="E2264" s="45" t="s">
        <v>2080</v>
      </c>
      <c r="F2264" s="45" t="s">
        <v>2074</v>
      </c>
      <c r="G2264" s="45" t="s">
        <v>2136</v>
      </c>
      <c r="H2264" s="45"/>
      <c r="I2264" s="45"/>
      <c r="J2264" s="45"/>
      <c r="K2264" s="45">
        <v>0.51</v>
      </c>
      <c r="L2264" s="45"/>
      <c r="M2264" s="45"/>
      <c r="N2264" s="45"/>
      <c r="O2264" s="45">
        <v>3471.0</v>
      </c>
    </row>
    <row r="2265" ht="14.25" hidden="1" customHeight="1">
      <c r="A2265" s="47" t="s">
        <v>42</v>
      </c>
      <c r="B2265" s="47" t="s">
        <v>487</v>
      </c>
      <c r="C2265" s="47"/>
      <c r="D2265" s="47" t="s">
        <v>2135</v>
      </c>
      <c r="E2265" s="47" t="s">
        <v>2137</v>
      </c>
      <c r="F2265" s="47" t="s">
        <v>2074</v>
      </c>
      <c r="G2265" s="47" t="s">
        <v>2136</v>
      </c>
      <c r="H2265" s="47"/>
      <c r="I2265" s="47"/>
      <c r="J2265" s="47"/>
      <c r="K2265" s="47">
        <v>0.688</v>
      </c>
      <c r="L2265" s="47"/>
      <c r="M2265" s="47"/>
      <c r="N2265" s="47"/>
      <c r="O2265" s="47">
        <v>3472.0</v>
      </c>
    </row>
    <row r="2266" ht="14.25" hidden="1" customHeight="1">
      <c r="A2266" s="45" t="s">
        <v>42</v>
      </c>
      <c r="B2266" s="45" t="s">
        <v>487</v>
      </c>
      <c r="C2266" s="45"/>
      <c r="D2266" s="45" t="s">
        <v>2120</v>
      </c>
      <c r="E2266" s="45" t="s">
        <v>2082</v>
      </c>
      <c r="F2266" s="45" t="s">
        <v>2074</v>
      </c>
      <c r="G2266" s="45" t="s">
        <v>2122</v>
      </c>
      <c r="H2266" s="45"/>
      <c r="I2266" s="45"/>
      <c r="J2266" s="45">
        <v>0.5</v>
      </c>
      <c r="K2266" s="45"/>
      <c r="L2266" s="45"/>
      <c r="M2266" s="45"/>
      <c r="N2266" s="45"/>
      <c r="O2266" s="45">
        <v>3473.0</v>
      </c>
    </row>
    <row r="2267" ht="14.25" hidden="1" customHeight="1">
      <c r="A2267" s="47" t="s">
        <v>42</v>
      </c>
      <c r="B2267" s="47" t="s">
        <v>487</v>
      </c>
      <c r="C2267" s="47"/>
      <c r="D2267" s="47" t="s">
        <v>2120</v>
      </c>
      <c r="E2267" s="47" t="s">
        <v>2083</v>
      </c>
      <c r="F2267" s="47" t="s">
        <v>2074</v>
      </c>
      <c r="G2267" s="47" t="s">
        <v>2121</v>
      </c>
      <c r="H2267" s="47"/>
      <c r="I2267" s="47"/>
      <c r="J2267" s="47">
        <v>0.5</v>
      </c>
      <c r="K2267" s="47"/>
      <c r="L2267" s="47"/>
      <c r="M2267" s="47"/>
      <c r="N2267" s="47"/>
      <c r="O2267" s="47">
        <v>3474.0</v>
      </c>
    </row>
    <row r="2268" ht="14.25" hidden="1" customHeight="1">
      <c r="A2268" s="45" t="s">
        <v>42</v>
      </c>
      <c r="B2268" s="45" t="s">
        <v>487</v>
      </c>
      <c r="C2268" s="45"/>
      <c r="D2268" s="45" t="s">
        <v>2138</v>
      </c>
      <c r="E2268" s="45" t="s">
        <v>2139</v>
      </c>
      <c r="F2268" s="45" t="s">
        <v>2074</v>
      </c>
      <c r="G2268" s="45" t="s">
        <v>2182</v>
      </c>
      <c r="H2268" s="45"/>
      <c r="I2268" s="45"/>
      <c r="J2268" s="45">
        <v>0.32</v>
      </c>
      <c r="K2268" s="45"/>
      <c r="L2268" s="45"/>
      <c r="M2268" s="45">
        <v>0.4</v>
      </c>
      <c r="N2268" s="45">
        <v>1.1</v>
      </c>
      <c r="O2268" s="45">
        <v>3475.0</v>
      </c>
    </row>
    <row r="2269" ht="14.25" hidden="1" customHeight="1">
      <c r="A2269" s="47" t="s">
        <v>42</v>
      </c>
      <c r="B2269" s="47" t="s">
        <v>487</v>
      </c>
      <c r="C2269" s="47"/>
      <c r="D2269" s="47" t="s">
        <v>2138</v>
      </c>
      <c r="E2269" s="47" t="s">
        <v>2141</v>
      </c>
      <c r="F2269" s="47" t="s">
        <v>2074</v>
      </c>
      <c r="G2269" s="47" t="s">
        <v>2181</v>
      </c>
      <c r="H2269" s="47"/>
      <c r="I2269" s="47"/>
      <c r="J2269" s="47">
        <v>0.42</v>
      </c>
      <c r="K2269" s="47"/>
      <c r="L2269" s="47"/>
      <c r="M2269" s="47">
        <v>0.4</v>
      </c>
      <c r="N2269" s="47">
        <v>1.1</v>
      </c>
      <c r="O2269" s="47">
        <v>3476.0</v>
      </c>
    </row>
    <row r="2270" ht="14.25" hidden="1" customHeight="1">
      <c r="A2270" s="45" t="s">
        <v>42</v>
      </c>
      <c r="B2270" s="45" t="s">
        <v>487</v>
      </c>
      <c r="C2270" s="45"/>
      <c r="D2270" s="45" t="s">
        <v>2138</v>
      </c>
      <c r="E2270" s="45" t="s">
        <v>2142</v>
      </c>
      <c r="F2270" s="45" t="s">
        <v>2074</v>
      </c>
      <c r="G2270" s="45" t="s">
        <v>2151</v>
      </c>
      <c r="H2270" s="45"/>
      <c r="I2270" s="45"/>
      <c r="J2270" s="45">
        <v>0.5</v>
      </c>
      <c r="K2270" s="45"/>
      <c r="L2270" s="45"/>
      <c r="M2270" s="45">
        <v>0.4</v>
      </c>
      <c r="N2270" s="45">
        <v>1.1</v>
      </c>
      <c r="O2270" s="45">
        <v>3477.0</v>
      </c>
    </row>
    <row r="2271" ht="14.25" hidden="1" customHeight="1">
      <c r="A2271" s="47" t="s">
        <v>42</v>
      </c>
      <c r="B2271" s="47" t="s">
        <v>487</v>
      </c>
      <c r="C2271" s="47"/>
      <c r="D2271" s="47" t="s">
        <v>2138</v>
      </c>
      <c r="E2271" s="47" t="s">
        <v>2081</v>
      </c>
      <c r="F2271" s="47" t="s">
        <v>2074</v>
      </c>
      <c r="G2271" s="8" t="s">
        <v>2181</v>
      </c>
      <c r="H2271" s="47"/>
      <c r="I2271" s="47"/>
      <c r="J2271" s="47">
        <v>0.77</v>
      </c>
      <c r="K2271" s="47"/>
      <c r="L2271" s="47"/>
      <c r="M2271" s="47">
        <v>0.4</v>
      </c>
      <c r="N2271" s="47">
        <v>1.1</v>
      </c>
      <c r="O2271" s="47">
        <v>3478.0</v>
      </c>
    </row>
    <row r="2272" ht="14.25" hidden="1" customHeight="1">
      <c r="A2272" s="45" t="s">
        <v>42</v>
      </c>
      <c r="B2272" s="45" t="s">
        <v>487</v>
      </c>
      <c r="C2272" s="45"/>
      <c r="D2272" s="45" t="s">
        <v>2126</v>
      </c>
      <c r="E2272" s="45" t="s">
        <v>2088</v>
      </c>
      <c r="F2272" s="45" t="s">
        <v>2089</v>
      </c>
      <c r="G2272" s="45" t="s">
        <v>2157</v>
      </c>
      <c r="H2272" s="45"/>
      <c r="I2272" s="45"/>
      <c r="J2272" s="45">
        <v>0.032</v>
      </c>
      <c r="K2272" s="45"/>
      <c r="L2272" s="45"/>
      <c r="M2272" s="45"/>
      <c r="N2272" s="45"/>
      <c r="O2272" s="45">
        <v>3485.0</v>
      </c>
    </row>
    <row r="2273" ht="14.25" hidden="1" customHeight="1">
      <c r="A2273" s="47" t="s">
        <v>42</v>
      </c>
      <c r="B2273" s="47" t="s">
        <v>487</v>
      </c>
      <c r="C2273" s="47"/>
      <c r="D2273" s="47" t="s">
        <v>2126</v>
      </c>
      <c r="E2273" s="47" t="s">
        <v>2101</v>
      </c>
      <c r="F2273" s="47" t="s">
        <v>2089</v>
      </c>
      <c r="G2273" s="47" t="s">
        <v>2143</v>
      </c>
      <c r="H2273" s="47"/>
      <c r="I2273" s="47"/>
      <c r="J2273" s="47">
        <v>0.029</v>
      </c>
      <c r="K2273" s="47"/>
      <c r="L2273" s="47"/>
      <c r="M2273" s="47"/>
      <c r="N2273" s="47"/>
      <c r="O2273" s="47">
        <v>3486.0</v>
      </c>
    </row>
    <row r="2274" ht="14.25" hidden="1" customHeight="1">
      <c r="A2274" s="45" t="s">
        <v>42</v>
      </c>
      <c r="B2274" s="45" t="s">
        <v>487</v>
      </c>
      <c r="C2274" s="45"/>
      <c r="D2274" s="45" t="s">
        <v>2126</v>
      </c>
      <c r="E2274" s="45" t="s">
        <v>2076</v>
      </c>
      <c r="F2274" s="45" t="s">
        <v>2089</v>
      </c>
      <c r="G2274" s="45" t="s">
        <v>2149</v>
      </c>
      <c r="H2274" s="45"/>
      <c r="I2274" s="45"/>
      <c r="J2274" s="45">
        <v>0.021</v>
      </c>
      <c r="K2274" s="45"/>
      <c r="L2274" s="45"/>
      <c r="M2274" s="45"/>
      <c r="N2274" s="45"/>
      <c r="O2274" s="45">
        <v>3487.0</v>
      </c>
    </row>
    <row r="2275" ht="14.25" hidden="1" customHeight="1">
      <c r="A2275" s="47" t="s">
        <v>42</v>
      </c>
      <c r="B2275" s="47" t="s">
        <v>487</v>
      </c>
      <c r="C2275" s="47"/>
      <c r="D2275" s="47" t="s">
        <v>2128</v>
      </c>
      <c r="E2275" s="47" t="s">
        <v>2075</v>
      </c>
      <c r="F2275" s="47" t="s">
        <v>2089</v>
      </c>
      <c r="G2275" s="47" t="s">
        <v>2129</v>
      </c>
      <c r="H2275" s="47"/>
      <c r="I2275" s="47"/>
      <c r="J2275" s="47">
        <v>0.071</v>
      </c>
      <c r="K2275" s="47"/>
      <c r="L2275" s="47"/>
      <c r="M2275" s="47"/>
      <c r="N2275" s="47"/>
      <c r="O2275" s="47">
        <v>3488.0</v>
      </c>
    </row>
    <row r="2276" ht="14.25" hidden="1" customHeight="1">
      <c r="A2276" s="45" t="s">
        <v>42</v>
      </c>
      <c r="B2276" s="45" t="s">
        <v>487</v>
      </c>
      <c r="C2276" s="45"/>
      <c r="D2276" s="45" t="s">
        <v>2128</v>
      </c>
      <c r="E2276" s="45" t="s">
        <v>2101</v>
      </c>
      <c r="F2276" s="45" t="s">
        <v>2089</v>
      </c>
      <c r="G2276" s="45" t="s">
        <v>2130</v>
      </c>
      <c r="H2276" s="45"/>
      <c r="I2276" s="45"/>
      <c r="J2276" s="45">
        <v>0.05</v>
      </c>
      <c r="K2276" s="45"/>
      <c r="L2276" s="45"/>
      <c r="M2276" s="45"/>
      <c r="N2276" s="45"/>
      <c r="O2276" s="45">
        <v>3489.0</v>
      </c>
    </row>
    <row r="2277" ht="14.25" hidden="1" customHeight="1">
      <c r="A2277" s="47" t="s">
        <v>42</v>
      </c>
      <c r="B2277" s="47" t="s">
        <v>487</v>
      </c>
      <c r="C2277" s="47"/>
      <c r="D2277" s="47" t="s">
        <v>2128</v>
      </c>
      <c r="E2277" s="47" t="s">
        <v>2073</v>
      </c>
      <c r="F2277" s="47" t="s">
        <v>2089</v>
      </c>
      <c r="G2277" s="47" t="s">
        <v>2131</v>
      </c>
      <c r="H2277" s="47"/>
      <c r="I2277" s="47"/>
      <c r="J2277" s="47">
        <v>0.049</v>
      </c>
      <c r="K2277" s="47"/>
      <c r="L2277" s="47"/>
      <c r="M2277" s="47"/>
      <c r="N2277" s="47"/>
      <c r="O2277" s="47">
        <v>3490.0</v>
      </c>
    </row>
    <row r="2278" ht="14.25" hidden="1" customHeight="1">
      <c r="A2278" s="45" t="s">
        <v>42</v>
      </c>
      <c r="B2278" s="45" t="s">
        <v>487</v>
      </c>
      <c r="C2278" s="45"/>
      <c r="D2278" s="45" t="s">
        <v>2128</v>
      </c>
      <c r="E2278" s="45" t="s">
        <v>2090</v>
      </c>
      <c r="F2278" s="45" t="s">
        <v>2089</v>
      </c>
      <c r="G2278" s="45" t="s">
        <v>2132</v>
      </c>
      <c r="H2278" s="45"/>
      <c r="I2278" s="45"/>
      <c r="J2278" s="45">
        <v>0.051</v>
      </c>
      <c r="K2278" s="45"/>
      <c r="L2278" s="45"/>
      <c r="M2278" s="45"/>
      <c r="N2278" s="45"/>
      <c r="O2278" s="45">
        <v>3491.0</v>
      </c>
    </row>
    <row r="2279" ht="14.25" hidden="1" customHeight="1">
      <c r="A2279" s="47" t="s">
        <v>42</v>
      </c>
      <c r="B2279" s="47" t="s">
        <v>487</v>
      </c>
      <c r="C2279" s="47"/>
      <c r="D2279" s="47" t="s">
        <v>2133</v>
      </c>
      <c r="E2279" s="47" t="s">
        <v>2075</v>
      </c>
      <c r="F2279" s="47" t="s">
        <v>2089</v>
      </c>
      <c r="G2279" s="47" t="s">
        <v>2134</v>
      </c>
      <c r="H2279" s="47"/>
      <c r="I2279" s="47"/>
      <c r="J2279" s="47"/>
      <c r="K2279" s="47"/>
      <c r="L2279" s="47">
        <v>0.063</v>
      </c>
      <c r="M2279" s="47"/>
      <c r="N2279" s="47"/>
      <c r="O2279" s="47">
        <v>3492.0</v>
      </c>
    </row>
    <row r="2280" ht="14.25" hidden="1" customHeight="1">
      <c r="A2280" s="45" t="s">
        <v>42</v>
      </c>
      <c r="B2280" s="45" t="s">
        <v>487</v>
      </c>
      <c r="C2280" s="45"/>
      <c r="D2280" s="45" t="s">
        <v>2124</v>
      </c>
      <c r="E2280" s="45" t="s">
        <v>2075</v>
      </c>
      <c r="F2280" s="45" t="s">
        <v>2089</v>
      </c>
      <c r="G2280" s="45" t="s">
        <v>2125</v>
      </c>
      <c r="H2280" s="45"/>
      <c r="I2280" s="45"/>
      <c r="J2280" s="45">
        <v>0.051</v>
      </c>
      <c r="K2280" s="45"/>
      <c r="L2280" s="45"/>
      <c r="M2280" s="45"/>
      <c r="N2280" s="45"/>
      <c r="O2280" s="45">
        <v>3493.0</v>
      </c>
    </row>
    <row r="2281" ht="14.25" hidden="1" customHeight="1">
      <c r="A2281" s="47" t="s">
        <v>42</v>
      </c>
      <c r="B2281" s="47" t="s">
        <v>487</v>
      </c>
      <c r="C2281" s="47"/>
      <c r="D2281" s="47" t="s">
        <v>2124</v>
      </c>
      <c r="E2281" s="47" t="s">
        <v>2073</v>
      </c>
      <c r="F2281" s="47" t="s">
        <v>2089</v>
      </c>
      <c r="G2281" s="47"/>
      <c r="H2281" s="47"/>
      <c r="I2281" s="47"/>
      <c r="J2281" s="47">
        <v>0.032</v>
      </c>
      <c r="K2281" s="47"/>
      <c r="L2281" s="47"/>
      <c r="M2281" s="47"/>
      <c r="N2281" s="47"/>
      <c r="O2281" s="47">
        <v>3494.0</v>
      </c>
    </row>
    <row r="2282" ht="14.25" hidden="1" customHeight="1">
      <c r="A2282" s="45" t="s">
        <v>42</v>
      </c>
      <c r="B2282" s="45" t="s">
        <v>487</v>
      </c>
      <c r="C2282" s="45"/>
      <c r="D2282" s="45" t="s">
        <v>2124</v>
      </c>
      <c r="E2282" s="45" t="s">
        <v>2090</v>
      </c>
      <c r="F2282" s="45" t="s">
        <v>2089</v>
      </c>
      <c r="G2282" s="45"/>
      <c r="H2282" s="45"/>
      <c r="I2282" s="45"/>
      <c r="J2282" s="45">
        <v>0.027</v>
      </c>
      <c r="K2282" s="45"/>
      <c r="L2282" s="45"/>
      <c r="M2282" s="45"/>
      <c r="N2282" s="45"/>
      <c r="O2282" s="45">
        <v>3495.0</v>
      </c>
    </row>
    <row r="2283" ht="14.25" hidden="1" customHeight="1">
      <c r="A2283" s="47" t="s">
        <v>42</v>
      </c>
      <c r="B2283" s="47" t="s">
        <v>487</v>
      </c>
      <c r="C2283" s="47"/>
      <c r="D2283" s="47" t="s">
        <v>2135</v>
      </c>
      <c r="E2283" s="47" t="s">
        <v>2080</v>
      </c>
      <c r="F2283" s="47" t="s">
        <v>2089</v>
      </c>
      <c r="G2283" s="47" t="s">
        <v>2136</v>
      </c>
      <c r="H2283" s="47"/>
      <c r="I2283" s="47"/>
      <c r="J2283" s="47"/>
      <c r="K2283" s="47">
        <v>0.434</v>
      </c>
      <c r="L2283" s="47"/>
      <c r="M2283" s="47"/>
      <c r="N2283" s="47"/>
      <c r="O2283" s="47">
        <v>3496.0</v>
      </c>
    </row>
    <row r="2284" ht="14.25" hidden="1" customHeight="1">
      <c r="A2284" s="45" t="s">
        <v>42</v>
      </c>
      <c r="B2284" s="45" t="s">
        <v>487</v>
      </c>
      <c r="C2284" s="45"/>
      <c r="D2284" s="45" t="s">
        <v>2135</v>
      </c>
      <c r="E2284" s="45" t="s">
        <v>2137</v>
      </c>
      <c r="F2284" s="45" t="s">
        <v>2089</v>
      </c>
      <c r="G2284" s="45" t="s">
        <v>2136</v>
      </c>
      <c r="H2284" s="45"/>
      <c r="I2284" s="45"/>
      <c r="J2284" s="45"/>
      <c r="K2284" s="45">
        <v>0.671</v>
      </c>
      <c r="L2284" s="45"/>
      <c r="M2284" s="45"/>
      <c r="N2284" s="45"/>
      <c r="O2284" s="45">
        <v>3497.0</v>
      </c>
    </row>
    <row r="2285" ht="14.25" hidden="1" customHeight="1">
      <c r="A2285" s="47" t="s">
        <v>42</v>
      </c>
      <c r="B2285" s="47" t="s">
        <v>487</v>
      </c>
      <c r="C2285" s="47"/>
      <c r="D2285" s="47" t="s">
        <v>2120</v>
      </c>
      <c r="E2285" s="47" t="s">
        <v>2082</v>
      </c>
      <c r="F2285" s="47" t="s">
        <v>2089</v>
      </c>
      <c r="G2285" s="47" t="s">
        <v>2122</v>
      </c>
      <c r="H2285" s="47"/>
      <c r="I2285" s="47"/>
      <c r="J2285" s="47">
        <v>0.5</v>
      </c>
      <c r="K2285" s="47"/>
      <c r="L2285" s="47"/>
      <c r="M2285" s="47"/>
      <c r="N2285" s="47"/>
      <c r="O2285" s="47">
        <v>3498.0</v>
      </c>
    </row>
    <row r="2286" ht="14.25" hidden="1" customHeight="1">
      <c r="A2286" s="45" t="s">
        <v>42</v>
      </c>
      <c r="B2286" s="45" t="s">
        <v>487</v>
      </c>
      <c r="C2286" s="45"/>
      <c r="D2286" s="45" t="s">
        <v>2120</v>
      </c>
      <c r="E2286" s="45" t="s">
        <v>2083</v>
      </c>
      <c r="F2286" s="45" t="s">
        <v>2089</v>
      </c>
      <c r="G2286" s="45" t="s">
        <v>2121</v>
      </c>
      <c r="H2286" s="45"/>
      <c r="I2286" s="45"/>
      <c r="J2286" s="45">
        <v>0.5</v>
      </c>
      <c r="K2286" s="45"/>
      <c r="L2286" s="45"/>
      <c r="M2286" s="45"/>
      <c r="N2286" s="45"/>
      <c r="O2286" s="45">
        <v>3499.0</v>
      </c>
    </row>
    <row r="2287" ht="14.25" hidden="1" customHeight="1">
      <c r="A2287" s="47" t="s">
        <v>42</v>
      </c>
      <c r="B2287" s="47" t="s">
        <v>487</v>
      </c>
      <c r="C2287" s="47"/>
      <c r="D2287" s="47" t="s">
        <v>2138</v>
      </c>
      <c r="E2287" s="47" t="s">
        <v>2139</v>
      </c>
      <c r="F2287" s="47" t="s">
        <v>2089</v>
      </c>
      <c r="G2287" s="47" t="s">
        <v>2182</v>
      </c>
      <c r="H2287" s="47"/>
      <c r="I2287" s="47"/>
      <c r="J2287" s="47">
        <v>0.32</v>
      </c>
      <c r="K2287" s="47"/>
      <c r="L2287" s="47"/>
      <c r="M2287" s="47">
        <v>0.4</v>
      </c>
      <c r="N2287" s="47">
        <v>1.1</v>
      </c>
      <c r="O2287" s="47">
        <v>3500.0</v>
      </c>
    </row>
    <row r="2288" ht="14.25" hidden="1" customHeight="1">
      <c r="A2288" s="45" t="s">
        <v>42</v>
      </c>
      <c r="B2288" s="45" t="s">
        <v>487</v>
      </c>
      <c r="C2288" s="45"/>
      <c r="D2288" s="45" t="s">
        <v>2138</v>
      </c>
      <c r="E2288" s="45" t="s">
        <v>2141</v>
      </c>
      <c r="F2288" s="45" t="s">
        <v>2089</v>
      </c>
      <c r="G2288" s="45" t="s">
        <v>2181</v>
      </c>
      <c r="H2288" s="45"/>
      <c r="I2288" s="45"/>
      <c r="J2288" s="45">
        <v>0.42</v>
      </c>
      <c r="K2288" s="45"/>
      <c r="L2288" s="45"/>
      <c r="M2288" s="45">
        <v>0.4</v>
      </c>
      <c r="N2288" s="45">
        <v>1.1</v>
      </c>
      <c r="O2288" s="45">
        <v>3501.0</v>
      </c>
    </row>
    <row r="2289" ht="14.25" hidden="1" customHeight="1">
      <c r="A2289" s="47" t="s">
        <v>42</v>
      </c>
      <c r="B2289" s="47" t="s">
        <v>487</v>
      </c>
      <c r="C2289" s="47"/>
      <c r="D2289" s="47" t="s">
        <v>2138</v>
      </c>
      <c r="E2289" s="47" t="s">
        <v>2142</v>
      </c>
      <c r="F2289" s="47" t="s">
        <v>2089</v>
      </c>
      <c r="G2289" s="47" t="s">
        <v>2151</v>
      </c>
      <c r="H2289" s="47"/>
      <c r="I2289" s="47"/>
      <c r="J2289" s="47">
        <v>0.5</v>
      </c>
      <c r="K2289" s="47"/>
      <c r="L2289" s="47"/>
      <c r="M2289" s="47">
        <v>0.4</v>
      </c>
      <c r="N2289" s="47">
        <v>1.1</v>
      </c>
      <c r="O2289" s="47">
        <v>3502.0</v>
      </c>
    </row>
    <row r="2290" ht="14.25" hidden="1" customHeight="1">
      <c r="A2290" s="45" t="s">
        <v>42</v>
      </c>
      <c r="B2290" s="45" t="s">
        <v>487</v>
      </c>
      <c r="C2290" s="45"/>
      <c r="D2290" s="45" t="s">
        <v>2138</v>
      </c>
      <c r="E2290" s="45" t="s">
        <v>2081</v>
      </c>
      <c r="F2290" s="45" t="s">
        <v>2089</v>
      </c>
      <c r="G2290" s="45" t="s">
        <v>2144</v>
      </c>
      <c r="H2290" s="45"/>
      <c r="I2290" s="45"/>
      <c r="J2290" s="45">
        <v>0.68</v>
      </c>
      <c r="K2290" s="45"/>
      <c r="L2290" s="45"/>
      <c r="M2290" s="45">
        <v>0.4</v>
      </c>
      <c r="N2290" s="45">
        <v>1.1</v>
      </c>
      <c r="O2290" s="45">
        <v>3503.0</v>
      </c>
    </row>
    <row r="2291" ht="14.25" hidden="1" customHeight="1">
      <c r="A2291" s="47" t="s">
        <v>42</v>
      </c>
      <c r="B2291" s="47" t="s">
        <v>487</v>
      </c>
      <c r="C2291" s="47"/>
      <c r="D2291" s="47" t="s">
        <v>2126</v>
      </c>
      <c r="E2291" s="47" t="s">
        <v>2088</v>
      </c>
      <c r="F2291" s="47" t="s">
        <v>2102</v>
      </c>
      <c r="G2291" s="47" t="s">
        <v>2157</v>
      </c>
      <c r="H2291" s="47"/>
      <c r="I2291" s="47"/>
      <c r="J2291" s="47">
        <v>0.063</v>
      </c>
      <c r="K2291" s="47"/>
      <c r="L2291" s="47"/>
      <c r="M2291" s="47"/>
      <c r="N2291" s="47"/>
      <c r="O2291" s="47">
        <v>3510.0</v>
      </c>
    </row>
    <row r="2292" ht="14.25" hidden="1" customHeight="1">
      <c r="A2292" s="45" t="s">
        <v>42</v>
      </c>
      <c r="B2292" s="45" t="s">
        <v>487</v>
      </c>
      <c r="C2292" s="45"/>
      <c r="D2292" s="45" t="s">
        <v>2126</v>
      </c>
      <c r="E2292" s="45" t="s">
        <v>2101</v>
      </c>
      <c r="F2292" s="45" t="s">
        <v>2102</v>
      </c>
      <c r="G2292" s="45" t="s">
        <v>2143</v>
      </c>
      <c r="H2292" s="45"/>
      <c r="I2292" s="45"/>
      <c r="J2292" s="45">
        <v>0.06</v>
      </c>
      <c r="K2292" s="45"/>
      <c r="L2292" s="45"/>
      <c r="M2292" s="45"/>
      <c r="N2292" s="45"/>
      <c r="O2292" s="45">
        <v>3511.0</v>
      </c>
    </row>
    <row r="2293" ht="14.25" hidden="1" customHeight="1">
      <c r="A2293" s="47" t="s">
        <v>42</v>
      </c>
      <c r="B2293" s="47" t="s">
        <v>487</v>
      </c>
      <c r="C2293" s="47"/>
      <c r="D2293" s="47" t="s">
        <v>2126</v>
      </c>
      <c r="E2293" s="47" t="s">
        <v>2076</v>
      </c>
      <c r="F2293" s="47" t="s">
        <v>2102</v>
      </c>
      <c r="G2293" s="47" t="s">
        <v>2149</v>
      </c>
      <c r="H2293" s="47"/>
      <c r="I2293" s="47"/>
      <c r="J2293" s="47">
        <v>0.034</v>
      </c>
      <c r="K2293" s="47"/>
      <c r="L2293" s="47"/>
      <c r="M2293" s="47"/>
      <c r="N2293" s="47"/>
      <c r="O2293" s="47">
        <v>3512.0</v>
      </c>
    </row>
    <row r="2294" ht="14.25" hidden="1" customHeight="1">
      <c r="A2294" s="45" t="s">
        <v>42</v>
      </c>
      <c r="B2294" s="45" t="s">
        <v>487</v>
      </c>
      <c r="C2294" s="45"/>
      <c r="D2294" s="45" t="s">
        <v>2128</v>
      </c>
      <c r="E2294" s="45" t="s">
        <v>2075</v>
      </c>
      <c r="F2294" s="45" t="s">
        <v>2102</v>
      </c>
      <c r="G2294" s="45" t="s">
        <v>2129</v>
      </c>
      <c r="H2294" s="45"/>
      <c r="I2294" s="45"/>
      <c r="J2294" s="45">
        <v>0.151</v>
      </c>
      <c r="K2294" s="45"/>
      <c r="L2294" s="45"/>
      <c r="M2294" s="45"/>
      <c r="N2294" s="45"/>
      <c r="O2294" s="45">
        <v>3513.0</v>
      </c>
    </row>
    <row r="2295" ht="14.25" hidden="1" customHeight="1">
      <c r="A2295" s="47" t="s">
        <v>42</v>
      </c>
      <c r="B2295" s="47" t="s">
        <v>487</v>
      </c>
      <c r="C2295" s="47"/>
      <c r="D2295" s="47" t="s">
        <v>2128</v>
      </c>
      <c r="E2295" s="47" t="s">
        <v>2101</v>
      </c>
      <c r="F2295" s="47" t="s">
        <v>2102</v>
      </c>
      <c r="G2295" s="47" t="s">
        <v>2130</v>
      </c>
      <c r="H2295" s="47"/>
      <c r="I2295" s="47"/>
      <c r="J2295" s="47">
        <v>0.094</v>
      </c>
      <c r="K2295" s="47"/>
      <c r="L2295" s="47"/>
      <c r="M2295" s="47"/>
      <c r="N2295" s="47"/>
      <c r="O2295" s="47">
        <v>3514.0</v>
      </c>
    </row>
    <row r="2296" ht="14.25" hidden="1" customHeight="1">
      <c r="A2296" s="45" t="s">
        <v>42</v>
      </c>
      <c r="B2296" s="45" t="s">
        <v>487</v>
      </c>
      <c r="C2296" s="45"/>
      <c r="D2296" s="45" t="s">
        <v>2128</v>
      </c>
      <c r="E2296" s="45" t="s">
        <v>2073</v>
      </c>
      <c r="F2296" s="45" t="s">
        <v>2102</v>
      </c>
      <c r="G2296" s="45" t="s">
        <v>2131</v>
      </c>
      <c r="H2296" s="45"/>
      <c r="I2296" s="45"/>
      <c r="J2296" s="45">
        <v>0.084</v>
      </c>
      <c r="K2296" s="45"/>
      <c r="L2296" s="45"/>
      <c r="M2296" s="45"/>
      <c r="N2296" s="45"/>
      <c r="O2296" s="45">
        <v>3515.0</v>
      </c>
    </row>
    <row r="2297" ht="14.25" hidden="1" customHeight="1">
      <c r="A2297" s="47" t="s">
        <v>42</v>
      </c>
      <c r="B2297" s="47" t="s">
        <v>487</v>
      </c>
      <c r="C2297" s="47"/>
      <c r="D2297" s="47" t="s">
        <v>2128</v>
      </c>
      <c r="E2297" s="47" t="s">
        <v>2090</v>
      </c>
      <c r="F2297" s="47" t="s">
        <v>2102</v>
      </c>
      <c r="G2297" s="47" t="s">
        <v>2132</v>
      </c>
      <c r="H2297" s="47"/>
      <c r="I2297" s="47"/>
      <c r="J2297" s="47">
        <v>0.089</v>
      </c>
      <c r="K2297" s="47"/>
      <c r="L2297" s="47"/>
      <c r="M2297" s="47"/>
      <c r="N2297" s="47"/>
      <c r="O2297" s="47">
        <v>3516.0</v>
      </c>
    </row>
    <row r="2298" ht="14.25" hidden="1" customHeight="1">
      <c r="A2298" s="45" t="s">
        <v>42</v>
      </c>
      <c r="B2298" s="45" t="s">
        <v>487</v>
      </c>
      <c r="C2298" s="45"/>
      <c r="D2298" s="45" t="s">
        <v>2133</v>
      </c>
      <c r="E2298" s="45" t="s">
        <v>2075</v>
      </c>
      <c r="F2298" s="45" t="s">
        <v>2102</v>
      </c>
      <c r="G2298" s="45" t="s">
        <v>2134</v>
      </c>
      <c r="H2298" s="45"/>
      <c r="I2298" s="45"/>
      <c r="J2298" s="45"/>
      <c r="K2298" s="45"/>
      <c r="L2298" s="45">
        <v>0.119</v>
      </c>
      <c r="M2298" s="45"/>
      <c r="N2298" s="45"/>
      <c r="O2298" s="45">
        <v>3517.0</v>
      </c>
    </row>
    <row r="2299" ht="14.25" hidden="1" customHeight="1">
      <c r="A2299" s="47" t="s">
        <v>42</v>
      </c>
      <c r="B2299" s="47" t="s">
        <v>487</v>
      </c>
      <c r="C2299" s="47"/>
      <c r="D2299" s="47" t="s">
        <v>2124</v>
      </c>
      <c r="E2299" s="47" t="s">
        <v>2075</v>
      </c>
      <c r="F2299" s="47" t="s">
        <v>2102</v>
      </c>
      <c r="G2299" s="47" t="s">
        <v>2125</v>
      </c>
      <c r="H2299" s="47"/>
      <c r="I2299" s="47"/>
      <c r="J2299" s="47">
        <v>0.087</v>
      </c>
      <c r="K2299" s="47"/>
      <c r="L2299" s="47"/>
      <c r="M2299" s="47"/>
      <c r="N2299" s="47"/>
      <c r="O2299" s="47">
        <v>3518.0</v>
      </c>
    </row>
    <row r="2300" ht="14.25" hidden="1" customHeight="1">
      <c r="A2300" s="45" t="s">
        <v>42</v>
      </c>
      <c r="B2300" s="45" t="s">
        <v>487</v>
      </c>
      <c r="C2300" s="45"/>
      <c r="D2300" s="45" t="s">
        <v>2124</v>
      </c>
      <c r="E2300" s="45" t="s">
        <v>2073</v>
      </c>
      <c r="F2300" s="45" t="s">
        <v>2102</v>
      </c>
      <c r="G2300" s="45"/>
      <c r="H2300" s="45"/>
      <c r="I2300" s="45"/>
      <c r="J2300" s="45">
        <v>0.052</v>
      </c>
      <c r="K2300" s="45"/>
      <c r="L2300" s="45"/>
      <c r="M2300" s="45"/>
      <c r="N2300" s="45"/>
      <c r="O2300" s="45">
        <v>3519.0</v>
      </c>
    </row>
    <row r="2301" ht="14.25" hidden="1" customHeight="1">
      <c r="A2301" s="47" t="s">
        <v>42</v>
      </c>
      <c r="B2301" s="47" t="s">
        <v>487</v>
      </c>
      <c r="C2301" s="47"/>
      <c r="D2301" s="47" t="s">
        <v>2124</v>
      </c>
      <c r="E2301" s="47" t="s">
        <v>2090</v>
      </c>
      <c r="F2301" s="47" t="s">
        <v>2102</v>
      </c>
      <c r="G2301" s="47"/>
      <c r="H2301" s="47"/>
      <c r="I2301" s="47"/>
      <c r="J2301" s="47">
        <v>0.051</v>
      </c>
      <c r="K2301" s="47"/>
      <c r="L2301" s="47"/>
      <c r="M2301" s="47"/>
      <c r="N2301" s="47"/>
      <c r="O2301" s="47">
        <v>3520.0</v>
      </c>
    </row>
    <row r="2302" ht="14.25" hidden="1" customHeight="1">
      <c r="A2302" s="45" t="s">
        <v>42</v>
      </c>
      <c r="B2302" s="45" t="s">
        <v>487</v>
      </c>
      <c r="C2302" s="45"/>
      <c r="D2302" s="45" t="s">
        <v>2135</v>
      </c>
      <c r="E2302" s="45" t="s">
        <v>2080</v>
      </c>
      <c r="F2302" s="45" t="s">
        <v>2102</v>
      </c>
      <c r="G2302" s="45" t="s">
        <v>2136</v>
      </c>
      <c r="H2302" s="45"/>
      <c r="I2302" s="45"/>
      <c r="J2302" s="45"/>
      <c r="K2302" s="45">
        <v>0.73</v>
      </c>
      <c r="L2302" s="45"/>
      <c r="M2302" s="45"/>
      <c r="N2302" s="45"/>
      <c r="O2302" s="45">
        <v>3521.0</v>
      </c>
    </row>
    <row r="2303" ht="14.25" hidden="1" customHeight="1">
      <c r="A2303" s="47" t="s">
        <v>42</v>
      </c>
      <c r="B2303" s="47" t="s">
        <v>487</v>
      </c>
      <c r="C2303" s="47"/>
      <c r="D2303" s="47" t="s">
        <v>2135</v>
      </c>
      <c r="E2303" s="47" t="s">
        <v>2137</v>
      </c>
      <c r="F2303" s="47" t="s">
        <v>2102</v>
      </c>
      <c r="G2303" s="47" t="s">
        <v>2136</v>
      </c>
      <c r="H2303" s="47"/>
      <c r="I2303" s="47"/>
      <c r="J2303" s="47"/>
      <c r="K2303" s="47">
        <v>0.86</v>
      </c>
      <c r="L2303" s="47"/>
      <c r="M2303" s="47"/>
      <c r="N2303" s="47"/>
      <c r="O2303" s="47">
        <v>3522.0</v>
      </c>
    </row>
    <row r="2304" ht="14.25" hidden="1" customHeight="1">
      <c r="A2304" s="45" t="s">
        <v>42</v>
      </c>
      <c r="B2304" s="45" t="s">
        <v>487</v>
      </c>
      <c r="C2304" s="45"/>
      <c r="D2304" s="45" t="s">
        <v>2120</v>
      </c>
      <c r="E2304" s="45" t="s">
        <v>2082</v>
      </c>
      <c r="F2304" s="45" t="s">
        <v>2102</v>
      </c>
      <c r="G2304" s="45" t="s">
        <v>2122</v>
      </c>
      <c r="H2304" s="45"/>
      <c r="I2304" s="45"/>
      <c r="J2304" s="45">
        <v>0.7</v>
      </c>
      <c r="K2304" s="45"/>
      <c r="L2304" s="45"/>
      <c r="M2304" s="45"/>
      <c r="N2304" s="45"/>
      <c r="O2304" s="45">
        <v>3523.0</v>
      </c>
    </row>
    <row r="2305" ht="14.25" hidden="1" customHeight="1">
      <c r="A2305" s="47" t="s">
        <v>42</v>
      </c>
      <c r="B2305" s="47" t="s">
        <v>487</v>
      </c>
      <c r="C2305" s="47"/>
      <c r="D2305" s="47" t="s">
        <v>2120</v>
      </c>
      <c r="E2305" s="47" t="s">
        <v>2083</v>
      </c>
      <c r="F2305" s="47" t="s">
        <v>2102</v>
      </c>
      <c r="G2305" s="47" t="s">
        <v>2121</v>
      </c>
      <c r="H2305" s="47"/>
      <c r="I2305" s="47"/>
      <c r="J2305" s="47">
        <v>0.5</v>
      </c>
      <c r="K2305" s="47"/>
      <c r="L2305" s="47"/>
      <c r="M2305" s="47"/>
      <c r="N2305" s="47"/>
      <c r="O2305" s="47">
        <v>3524.0</v>
      </c>
    </row>
    <row r="2306" ht="14.25" hidden="1" customHeight="1">
      <c r="A2306" s="45" t="s">
        <v>42</v>
      </c>
      <c r="B2306" s="45" t="s">
        <v>487</v>
      </c>
      <c r="C2306" s="45"/>
      <c r="D2306" s="45" t="s">
        <v>2138</v>
      </c>
      <c r="E2306" s="45" t="s">
        <v>2139</v>
      </c>
      <c r="F2306" s="45" t="s">
        <v>2102</v>
      </c>
      <c r="G2306" s="45" t="s">
        <v>2153</v>
      </c>
      <c r="H2306" s="45"/>
      <c r="I2306" s="45"/>
      <c r="J2306" s="45">
        <v>0.45</v>
      </c>
      <c r="K2306" s="45"/>
      <c r="L2306" s="45"/>
      <c r="M2306" s="45"/>
      <c r="N2306" s="45"/>
      <c r="O2306" s="45">
        <v>3525.0</v>
      </c>
    </row>
    <row r="2307" ht="14.25" hidden="1" customHeight="1">
      <c r="A2307" s="47" t="s">
        <v>42</v>
      </c>
      <c r="B2307" s="47" t="s">
        <v>487</v>
      </c>
      <c r="C2307" s="47"/>
      <c r="D2307" s="47" t="s">
        <v>2138</v>
      </c>
      <c r="E2307" s="47" t="s">
        <v>2141</v>
      </c>
      <c r="F2307" s="47" t="s">
        <v>2102</v>
      </c>
      <c r="G2307" s="47" t="s">
        <v>2154</v>
      </c>
      <c r="H2307" s="47"/>
      <c r="I2307" s="47"/>
      <c r="J2307" s="47">
        <v>0.51</v>
      </c>
      <c r="K2307" s="47"/>
      <c r="L2307" s="47"/>
      <c r="M2307" s="47"/>
      <c r="N2307" s="47"/>
      <c r="O2307" s="47">
        <v>3526.0</v>
      </c>
    </row>
    <row r="2308" ht="14.25" hidden="1" customHeight="1">
      <c r="A2308" s="45" t="s">
        <v>42</v>
      </c>
      <c r="B2308" s="45" t="s">
        <v>487</v>
      </c>
      <c r="C2308" s="45"/>
      <c r="D2308" s="45" t="s">
        <v>2138</v>
      </c>
      <c r="E2308" s="45" t="s">
        <v>2142</v>
      </c>
      <c r="F2308" s="45" t="s">
        <v>2102</v>
      </c>
      <c r="G2308" s="45" t="s">
        <v>2171</v>
      </c>
      <c r="H2308" s="45"/>
      <c r="I2308" s="45"/>
      <c r="J2308" s="45">
        <v>0.59</v>
      </c>
      <c r="K2308" s="45"/>
      <c r="L2308" s="45"/>
      <c r="M2308" s="45"/>
      <c r="N2308" s="45"/>
      <c r="O2308" s="45">
        <v>3527.0</v>
      </c>
    </row>
    <row r="2309" ht="14.25" hidden="1" customHeight="1">
      <c r="A2309" s="47" t="s">
        <v>42</v>
      </c>
      <c r="B2309" s="47" t="s">
        <v>487</v>
      </c>
      <c r="C2309" s="47"/>
      <c r="D2309" s="47" t="s">
        <v>2138</v>
      </c>
      <c r="E2309" s="47" t="s">
        <v>2081</v>
      </c>
      <c r="F2309" s="47" t="s">
        <v>2102</v>
      </c>
      <c r="G2309" s="47" t="s">
        <v>2100</v>
      </c>
      <c r="H2309" s="47"/>
      <c r="I2309" s="47"/>
      <c r="J2309" s="47">
        <v>0.77</v>
      </c>
      <c r="K2309" s="47"/>
      <c r="L2309" s="47"/>
      <c r="M2309" s="47"/>
      <c r="N2309" s="47"/>
      <c r="O2309" s="47">
        <v>3528.0</v>
      </c>
    </row>
    <row r="2310" ht="14.25" hidden="1" customHeight="1">
      <c r="A2310" s="45" t="s">
        <v>34</v>
      </c>
      <c r="B2310" s="45" t="s">
        <v>490</v>
      </c>
      <c r="C2310" s="45"/>
      <c r="D2310" s="45" t="s">
        <v>2126</v>
      </c>
      <c r="E2310" s="45" t="s">
        <v>2088</v>
      </c>
      <c r="F2310" s="45" t="s">
        <v>2074</v>
      </c>
      <c r="G2310" s="45" t="s">
        <v>2157</v>
      </c>
      <c r="H2310" s="45"/>
      <c r="I2310" s="45"/>
      <c r="J2310" s="45">
        <v>0.063</v>
      </c>
      <c r="K2310" s="45"/>
      <c r="L2310" s="45"/>
      <c r="M2310" s="45"/>
      <c r="N2310" s="45"/>
      <c r="O2310" s="45">
        <v>1639.0</v>
      </c>
    </row>
    <row r="2311" ht="14.25" hidden="1" customHeight="1">
      <c r="A2311" s="47" t="s">
        <v>34</v>
      </c>
      <c r="B2311" s="60" t="s">
        <v>476</v>
      </c>
      <c r="C2311" s="47"/>
      <c r="D2311" s="47" t="s">
        <v>2126</v>
      </c>
      <c r="E2311" s="47" t="s">
        <v>2101</v>
      </c>
      <c r="F2311" s="47" t="s">
        <v>2102</v>
      </c>
      <c r="G2311" s="47" t="s">
        <v>2143</v>
      </c>
      <c r="H2311" s="47"/>
      <c r="I2311" s="47"/>
      <c r="J2311" s="47">
        <v>0.097</v>
      </c>
      <c r="K2311" s="47"/>
      <c r="L2311" s="47"/>
      <c r="M2311" s="47"/>
      <c r="N2311" s="47"/>
      <c r="O2311" s="47">
        <v>1230.0</v>
      </c>
    </row>
    <row r="2312" ht="14.25" hidden="1" customHeight="1">
      <c r="A2312" s="45" t="s">
        <v>34</v>
      </c>
      <c r="B2312" s="45" t="s">
        <v>490</v>
      </c>
      <c r="C2312" s="45"/>
      <c r="D2312" s="45" t="s">
        <v>2126</v>
      </c>
      <c r="E2312" s="45" t="s">
        <v>2076</v>
      </c>
      <c r="F2312" s="45" t="s">
        <v>2074</v>
      </c>
      <c r="G2312" s="45" t="s">
        <v>2149</v>
      </c>
      <c r="H2312" s="45"/>
      <c r="I2312" s="45"/>
      <c r="J2312" s="45">
        <v>0.027</v>
      </c>
      <c r="K2312" s="45"/>
      <c r="L2312" s="45"/>
      <c r="M2312" s="45"/>
      <c r="N2312" s="45"/>
      <c r="O2312" s="45">
        <v>1641.0</v>
      </c>
    </row>
    <row r="2313" ht="14.25" hidden="1" customHeight="1">
      <c r="A2313" s="47" t="s">
        <v>34</v>
      </c>
      <c r="B2313" s="60" t="s">
        <v>476</v>
      </c>
      <c r="C2313" s="47"/>
      <c r="D2313" s="47" t="s">
        <v>2128</v>
      </c>
      <c r="E2313" s="47" t="s">
        <v>2075</v>
      </c>
      <c r="F2313" s="47" t="s">
        <v>2102</v>
      </c>
      <c r="G2313" s="47" t="s">
        <v>2129</v>
      </c>
      <c r="H2313" s="47"/>
      <c r="I2313" s="47"/>
      <c r="J2313" s="47">
        <v>0.58</v>
      </c>
      <c r="K2313" s="47"/>
      <c r="L2313" s="47"/>
      <c r="M2313" s="47"/>
      <c r="N2313" s="47"/>
      <c r="O2313" s="47">
        <v>1232.0</v>
      </c>
    </row>
    <row r="2314" ht="14.25" hidden="1" customHeight="1">
      <c r="A2314" s="45" t="s">
        <v>34</v>
      </c>
      <c r="B2314" s="60" t="s">
        <v>476</v>
      </c>
      <c r="C2314" s="45"/>
      <c r="D2314" s="45" t="s">
        <v>2128</v>
      </c>
      <c r="E2314" s="45" t="s">
        <v>2101</v>
      </c>
      <c r="F2314" s="45" t="s">
        <v>2102</v>
      </c>
      <c r="G2314" s="45" t="s">
        <v>2130</v>
      </c>
      <c r="H2314" s="45"/>
      <c r="I2314" s="45"/>
      <c r="J2314" s="45">
        <v>0.184</v>
      </c>
      <c r="K2314" s="45"/>
      <c r="L2314" s="45"/>
      <c r="M2314" s="45"/>
      <c r="N2314" s="45"/>
      <c r="O2314" s="45">
        <v>1233.0</v>
      </c>
    </row>
    <row r="2315" ht="14.25" hidden="1" customHeight="1">
      <c r="A2315" s="47" t="s">
        <v>34</v>
      </c>
      <c r="B2315" s="60" t="s">
        <v>476</v>
      </c>
      <c r="C2315" s="47"/>
      <c r="D2315" s="47" t="s">
        <v>2128</v>
      </c>
      <c r="E2315" s="47" t="s">
        <v>2073</v>
      </c>
      <c r="F2315" s="47" t="s">
        <v>2102</v>
      </c>
      <c r="G2315" s="47" t="s">
        <v>2131</v>
      </c>
      <c r="H2315" s="47"/>
      <c r="I2315" s="47"/>
      <c r="J2315" s="47">
        <v>0.352</v>
      </c>
      <c r="K2315" s="47"/>
      <c r="L2315" s="47"/>
      <c r="M2315" s="47"/>
      <c r="N2315" s="47"/>
      <c r="O2315" s="47">
        <v>1234.0</v>
      </c>
    </row>
    <row r="2316" ht="14.25" hidden="1" customHeight="1">
      <c r="A2316" s="45" t="s">
        <v>34</v>
      </c>
      <c r="B2316" s="60" t="s">
        <v>476</v>
      </c>
      <c r="C2316" s="45"/>
      <c r="D2316" s="45" t="s">
        <v>2128</v>
      </c>
      <c r="E2316" s="45" t="s">
        <v>2090</v>
      </c>
      <c r="F2316" s="45" t="s">
        <v>2102</v>
      </c>
      <c r="G2316" s="45" t="s">
        <v>2132</v>
      </c>
      <c r="H2316" s="45"/>
      <c r="I2316" s="45"/>
      <c r="J2316" s="45">
        <v>0.089</v>
      </c>
      <c r="K2316" s="45"/>
      <c r="L2316" s="45"/>
      <c r="M2316" s="45"/>
      <c r="N2316" s="45"/>
      <c r="O2316" s="45">
        <v>1235.0</v>
      </c>
    </row>
    <row r="2317" ht="14.25" hidden="1" customHeight="1">
      <c r="A2317" s="47" t="s">
        <v>34</v>
      </c>
      <c r="B2317" s="60" t="s">
        <v>476</v>
      </c>
      <c r="C2317" s="47"/>
      <c r="D2317" s="47" t="s">
        <v>2133</v>
      </c>
      <c r="E2317" s="47" t="s">
        <v>2075</v>
      </c>
      <c r="F2317" s="47" t="s">
        <v>2102</v>
      </c>
      <c r="G2317" s="47" t="s">
        <v>2134</v>
      </c>
      <c r="H2317" s="47"/>
      <c r="I2317" s="47"/>
      <c r="J2317" s="47"/>
      <c r="K2317" s="47"/>
      <c r="L2317" s="47">
        <v>1.14</v>
      </c>
      <c r="M2317" s="47"/>
      <c r="N2317" s="47"/>
      <c r="O2317" s="47">
        <v>1236.0</v>
      </c>
    </row>
    <row r="2318" ht="14.25" hidden="1" customHeight="1">
      <c r="A2318" s="45" t="s">
        <v>34</v>
      </c>
      <c r="B2318" s="60" t="s">
        <v>476</v>
      </c>
      <c r="C2318" s="45"/>
      <c r="D2318" s="45" t="s">
        <v>2124</v>
      </c>
      <c r="E2318" s="45" t="s">
        <v>2075</v>
      </c>
      <c r="F2318" s="45" t="s">
        <v>2102</v>
      </c>
      <c r="G2318" s="45" t="s">
        <v>2125</v>
      </c>
      <c r="H2318" s="45"/>
      <c r="I2318" s="45"/>
      <c r="J2318" s="45">
        <v>0.322</v>
      </c>
      <c r="K2318" s="45"/>
      <c r="L2318" s="45"/>
      <c r="M2318" s="45"/>
      <c r="N2318" s="45"/>
      <c r="O2318" s="45">
        <v>1237.0</v>
      </c>
    </row>
    <row r="2319" ht="14.25" hidden="1" customHeight="1">
      <c r="A2319" s="47" t="s">
        <v>34</v>
      </c>
      <c r="B2319" s="60" t="s">
        <v>476</v>
      </c>
      <c r="C2319" s="47"/>
      <c r="D2319" s="47" t="s">
        <v>2124</v>
      </c>
      <c r="E2319" s="47" t="s">
        <v>2073</v>
      </c>
      <c r="F2319" s="47" t="s">
        <v>2102</v>
      </c>
      <c r="G2319" s="47"/>
      <c r="H2319" s="47"/>
      <c r="I2319" s="47"/>
      <c r="J2319" s="47">
        <v>0.069</v>
      </c>
      <c r="K2319" s="47"/>
      <c r="L2319" s="47"/>
      <c r="M2319" s="47"/>
      <c r="N2319" s="47"/>
      <c r="O2319" s="47">
        <v>1238.0</v>
      </c>
    </row>
    <row r="2320" ht="14.25" hidden="1" customHeight="1">
      <c r="A2320" s="45" t="s">
        <v>34</v>
      </c>
      <c r="B2320" s="60" t="s">
        <v>476</v>
      </c>
      <c r="C2320" s="45"/>
      <c r="D2320" s="45" t="s">
        <v>2124</v>
      </c>
      <c r="E2320" s="45" t="s">
        <v>2090</v>
      </c>
      <c r="F2320" s="45" t="s">
        <v>2102</v>
      </c>
      <c r="G2320" s="45"/>
      <c r="H2320" s="45"/>
      <c r="I2320" s="45"/>
      <c r="J2320" s="45">
        <v>0.282</v>
      </c>
      <c r="K2320" s="45"/>
      <c r="L2320" s="45"/>
      <c r="M2320" s="45"/>
      <c r="N2320" s="45"/>
      <c r="O2320" s="45">
        <v>1239.0</v>
      </c>
    </row>
    <row r="2321" ht="14.25" hidden="1" customHeight="1">
      <c r="A2321" s="47" t="s">
        <v>34</v>
      </c>
      <c r="B2321" s="60" t="s">
        <v>476</v>
      </c>
      <c r="C2321" s="47"/>
      <c r="D2321" s="47" t="s">
        <v>2135</v>
      </c>
      <c r="E2321" s="47" t="s">
        <v>2080</v>
      </c>
      <c r="F2321" s="47" t="s">
        <v>2102</v>
      </c>
      <c r="G2321" s="47" t="s">
        <v>2136</v>
      </c>
      <c r="H2321" s="47"/>
      <c r="I2321" s="47"/>
      <c r="J2321" s="47"/>
      <c r="K2321" s="47">
        <v>0.73</v>
      </c>
      <c r="L2321" s="47"/>
      <c r="M2321" s="47"/>
      <c r="N2321" s="47"/>
      <c r="O2321" s="47">
        <v>1240.0</v>
      </c>
    </row>
    <row r="2322" ht="14.25" hidden="1" customHeight="1">
      <c r="A2322" s="45" t="s">
        <v>34</v>
      </c>
      <c r="B2322" s="60" t="s">
        <v>476</v>
      </c>
      <c r="C2322" s="45"/>
      <c r="D2322" s="45" t="s">
        <v>2135</v>
      </c>
      <c r="E2322" s="45" t="s">
        <v>2137</v>
      </c>
      <c r="F2322" s="45" t="s">
        <v>2102</v>
      </c>
      <c r="G2322" s="45" t="s">
        <v>2136</v>
      </c>
      <c r="H2322" s="45"/>
      <c r="I2322" s="45"/>
      <c r="J2322" s="45"/>
      <c r="K2322" s="45">
        <v>1.02</v>
      </c>
      <c r="L2322" s="45"/>
      <c r="M2322" s="45"/>
      <c r="N2322" s="45"/>
      <c r="O2322" s="45">
        <v>1241.0</v>
      </c>
    </row>
    <row r="2323" ht="14.25" hidden="1" customHeight="1">
      <c r="A2323" s="47" t="s">
        <v>34</v>
      </c>
      <c r="B2323" s="60" t="s">
        <v>476</v>
      </c>
      <c r="C2323" s="47"/>
      <c r="D2323" s="47" t="s">
        <v>2120</v>
      </c>
      <c r="E2323" s="47" t="s">
        <v>2082</v>
      </c>
      <c r="F2323" s="47" t="s">
        <v>2102</v>
      </c>
      <c r="G2323" s="47" t="s">
        <v>2122</v>
      </c>
      <c r="H2323" s="47"/>
      <c r="I2323" s="47"/>
      <c r="J2323" s="47">
        <v>0.7</v>
      </c>
      <c r="K2323" s="47"/>
      <c r="L2323" s="47"/>
      <c r="M2323" s="47"/>
      <c r="N2323" s="47"/>
      <c r="O2323" s="47">
        <v>1242.0</v>
      </c>
    </row>
    <row r="2324" ht="14.25" hidden="1" customHeight="1">
      <c r="A2324" s="45" t="s">
        <v>34</v>
      </c>
      <c r="B2324" s="60" t="s">
        <v>476</v>
      </c>
      <c r="C2324" s="45"/>
      <c r="D2324" s="45" t="s">
        <v>2120</v>
      </c>
      <c r="E2324" s="45" t="s">
        <v>2083</v>
      </c>
      <c r="F2324" s="45" t="s">
        <v>2102</v>
      </c>
      <c r="G2324" s="45" t="s">
        <v>2121</v>
      </c>
      <c r="H2324" s="45"/>
      <c r="I2324" s="45"/>
      <c r="J2324" s="45">
        <v>1.45</v>
      </c>
      <c r="K2324" s="45"/>
      <c r="L2324" s="45"/>
      <c r="M2324" s="45"/>
      <c r="N2324" s="45"/>
      <c r="O2324" s="45">
        <v>1243.0</v>
      </c>
    </row>
    <row r="2325" ht="14.25" hidden="1" customHeight="1">
      <c r="A2325" s="47" t="s">
        <v>34</v>
      </c>
      <c r="B2325" s="60" t="s">
        <v>476</v>
      </c>
      <c r="C2325" s="47"/>
      <c r="D2325" s="47" t="s">
        <v>2138</v>
      </c>
      <c r="E2325" s="47" t="s">
        <v>2139</v>
      </c>
      <c r="F2325" s="47" t="s">
        <v>2102</v>
      </c>
      <c r="G2325" s="47" t="s">
        <v>2099</v>
      </c>
      <c r="H2325" s="47">
        <v>1.0</v>
      </c>
      <c r="I2325" s="47">
        <v>10.0</v>
      </c>
      <c r="J2325" s="47">
        <v>1.22</v>
      </c>
      <c r="K2325" s="47"/>
      <c r="L2325" s="47"/>
      <c r="M2325" s="47"/>
      <c r="N2325" s="47"/>
      <c r="O2325" s="47">
        <v>1244.0</v>
      </c>
    </row>
    <row r="2326" ht="14.25" hidden="1" customHeight="1">
      <c r="A2326" s="45" t="s">
        <v>34</v>
      </c>
      <c r="B2326" s="61" t="s">
        <v>476</v>
      </c>
      <c r="C2326" s="45"/>
      <c r="D2326" s="45" t="s">
        <v>2138</v>
      </c>
      <c r="E2326" s="45" t="s">
        <v>2141</v>
      </c>
      <c r="F2326" s="45" t="s">
        <v>2102</v>
      </c>
      <c r="G2326" s="45" t="s">
        <v>2099</v>
      </c>
      <c r="H2326" s="45">
        <v>1.0</v>
      </c>
      <c r="I2326" s="45">
        <v>10.0</v>
      </c>
      <c r="J2326" s="45">
        <v>1.22</v>
      </c>
      <c r="K2326" s="45"/>
      <c r="L2326" s="45"/>
      <c r="M2326" s="45"/>
      <c r="N2326" s="45"/>
      <c r="O2326" s="45">
        <v>1245.0</v>
      </c>
    </row>
    <row r="2327" ht="14.25" hidden="1" customHeight="1">
      <c r="A2327" s="47" t="s">
        <v>34</v>
      </c>
      <c r="B2327" s="60" t="s">
        <v>476</v>
      </c>
      <c r="C2327" s="47"/>
      <c r="D2327" s="47" t="s">
        <v>2138</v>
      </c>
      <c r="E2327" s="47" t="s">
        <v>2142</v>
      </c>
      <c r="F2327" s="47" t="s">
        <v>2102</v>
      </c>
      <c r="G2327" s="47" t="s">
        <v>2099</v>
      </c>
      <c r="H2327" s="47">
        <v>1.0</v>
      </c>
      <c r="I2327" s="47">
        <v>10.0</v>
      </c>
      <c r="J2327" s="47">
        <v>1.22</v>
      </c>
      <c r="K2327" s="47"/>
      <c r="L2327" s="47"/>
      <c r="M2327" s="47"/>
      <c r="N2327" s="47"/>
      <c r="O2327" s="47">
        <v>1246.0</v>
      </c>
    </row>
    <row r="2328" ht="14.25" hidden="1" customHeight="1">
      <c r="A2328" s="45" t="s">
        <v>34</v>
      </c>
      <c r="B2328" s="61" t="s">
        <v>476</v>
      </c>
      <c r="C2328" s="45"/>
      <c r="D2328" s="45" t="s">
        <v>2138</v>
      </c>
      <c r="E2328" s="45" t="s">
        <v>2081</v>
      </c>
      <c r="F2328" s="45" t="s">
        <v>2102</v>
      </c>
      <c r="G2328" s="45" t="s">
        <v>2099</v>
      </c>
      <c r="H2328" s="45">
        <v>1.0</v>
      </c>
      <c r="I2328" s="45">
        <v>10.0</v>
      </c>
      <c r="J2328" s="45">
        <v>1.22</v>
      </c>
      <c r="K2328" s="45"/>
      <c r="L2328" s="45"/>
      <c r="M2328" s="45"/>
      <c r="N2328" s="45"/>
      <c r="O2328" s="45">
        <v>1247.0</v>
      </c>
    </row>
    <row r="2329" ht="14.25" hidden="1" customHeight="1">
      <c r="A2329" s="47" t="s">
        <v>34</v>
      </c>
      <c r="B2329" s="60" t="s">
        <v>476</v>
      </c>
      <c r="C2329" s="47"/>
      <c r="D2329" s="47" t="s">
        <v>2138</v>
      </c>
      <c r="E2329" s="47" t="s">
        <v>2139</v>
      </c>
      <c r="F2329" s="47" t="s">
        <v>2102</v>
      </c>
      <c r="G2329" s="47" t="s">
        <v>2099</v>
      </c>
      <c r="H2329" s="47">
        <v>10.001</v>
      </c>
      <c r="I2329" s="47">
        <v>20.0</v>
      </c>
      <c r="J2329" s="47">
        <v>1.22</v>
      </c>
      <c r="K2329" s="47"/>
      <c r="L2329" s="47"/>
      <c r="M2329" s="47"/>
      <c r="N2329" s="47"/>
      <c r="O2329" s="47">
        <v>1248.0</v>
      </c>
    </row>
    <row r="2330" ht="14.25" hidden="1" customHeight="1">
      <c r="A2330" s="45" t="s">
        <v>34</v>
      </c>
      <c r="B2330" s="61" t="s">
        <v>476</v>
      </c>
      <c r="C2330" s="45"/>
      <c r="D2330" s="45" t="s">
        <v>2138</v>
      </c>
      <c r="E2330" s="45" t="s">
        <v>2141</v>
      </c>
      <c r="F2330" s="45" t="s">
        <v>2102</v>
      </c>
      <c r="G2330" s="45" t="s">
        <v>2099</v>
      </c>
      <c r="H2330" s="45">
        <v>10.001</v>
      </c>
      <c r="I2330" s="45">
        <v>20.0</v>
      </c>
      <c r="J2330" s="45">
        <v>1.22</v>
      </c>
      <c r="K2330" s="45"/>
      <c r="L2330" s="45"/>
      <c r="M2330" s="45"/>
      <c r="N2330" s="45"/>
      <c r="O2330" s="45">
        <v>1249.0</v>
      </c>
    </row>
    <row r="2331" ht="14.25" hidden="1" customHeight="1">
      <c r="A2331" s="47" t="s">
        <v>34</v>
      </c>
      <c r="B2331" s="60" t="s">
        <v>476</v>
      </c>
      <c r="C2331" s="47"/>
      <c r="D2331" s="47" t="s">
        <v>2138</v>
      </c>
      <c r="E2331" s="47" t="s">
        <v>2142</v>
      </c>
      <c r="F2331" s="47" t="s">
        <v>2102</v>
      </c>
      <c r="G2331" s="47" t="s">
        <v>2099</v>
      </c>
      <c r="H2331" s="47">
        <v>10.001</v>
      </c>
      <c r="I2331" s="47">
        <v>20.0</v>
      </c>
      <c r="J2331" s="47">
        <v>1.22</v>
      </c>
      <c r="K2331" s="47"/>
      <c r="L2331" s="47"/>
      <c r="M2331" s="47"/>
      <c r="N2331" s="47"/>
      <c r="O2331" s="47">
        <v>1250.0</v>
      </c>
    </row>
    <row r="2332" ht="14.25" hidden="1" customHeight="1">
      <c r="A2332" s="45" t="s">
        <v>34</v>
      </c>
      <c r="B2332" s="61" t="s">
        <v>476</v>
      </c>
      <c r="C2332" s="45"/>
      <c r="D2332" s="45" t="s">
        <v>2138</v>
      </c>
      <c r="E2332" s="45" t="s">
        <v>2081</v>
      </c>
      <c r="F2332" s="45" t="s">
        <v>2102</v>
      </c>
      <c r="G2332" s="45" t="s">
        <v>2099</v>
      </c>
      <c r="H2332" s="45">
        <v>10.001</v>
      </c>
      <c r="I2332" s="45">
        <v>20.0</v>
      </c>
      <c r="J2332" s="45">
        <v>1.22</v>
      </c>
      <c r="K2332" s="45"/>
      <c r="L2332" s="45"/>
      <c r="M2332" s="45"/>
      <c r="N2332" s="45"/>
      <c r="O2332" s="45">
        <v>1251.0</v>
      </c>
    </row>
    <row r="2333" ht="14.25" hidden="1" customHeight="1">
      <c r="A2333" s="47" t="s">
        <v>34</v>
      </c>
      <c r="B2333" s="60" t="s">
        <v>476</v>
      </c>
      <c r="C2333" s="47"/>
      <c r="D2333" s="47" t="s">
        <v>2138</v>
      </c>
      <c r="E2333" s="47" t="s">
        <v>2139</v>
      </c>
      <c r="F2333" s="47" t="s">
        <v>2102</v>
      </c>
      <c r="G2333" s="47" t="s">
        <v>2099</v>
      </c>
      <c r="H2333" s="47">
        <v>20.001</v>
      </c>
      <c r="I2333" s="47">
        <v>30.0</v>
      </c>
      <c r="J2333" s="47">
        <v>1.22</v>
      </c>
      <c r="K2333" s="47"/>
      <c r="L2333" s="47"/>
      <c r="M2333" s="47"/>
      <c r="N2333" s="47"/>
      <c r="O2333" s="47">
        <v>1252.0</v>
      </c>
    </row>
    <row r="2334" ht="14.25" hidden="1" customHeight="1">
      <c r="A2334" s="45" t="s">
        <v>34</v>
      </c>
      <c r="B2334" s="61" t="s">
        <v>476</v>
      </c>
      <c r="C2334" s="45"/>
      <c r="D2334" s="45" t="s">
        <v>2138</v>
      </c>
      <c r="E2334" s="45" t="s">
        <v>2141</v>
      </c>
      <c r="F2334" s="45" t="s">
        <v>2102</v>
      </c>
      <c r="G2334" s="45" t="s">
        <v>2099</v>
      </c>
      <c r="H2334" s="45">
        <v>20.001</v>
      </c>
      <c r="I2334" s="45">
        <v>30.0</v>
      </c>
      <c r="J2334" s="45">
        <v>1.22</v>
      </c>
      <c r="K2334" s="45"/>
      <c r="L2334" s="45"/>
      <c r="M2334" s="45"/>
      <c r="N2334" s="45"/>
      <c r="O2334" s="45">
        <v>1253.0</v>
      </c>
    </row>
    <row r="2335" ht="14.25" hidden="1" customHeight="1">
      <c r="A2335" s="47" t="s">
        <v>34</v>
      </c>
      <c r="B2335" s="60" t="s">
        <v>476</v>
      </c>
      <c r="C2335" s="47"/>
      <c r="D2335" s="47" t="s">
        <v>2138</v>
      </c>
      <c r="E2335" s="47" t="s">
        <v>2142</v>
      </c>
      <c r="F2335" s="47" t="s">
        <v>2102</v>
      </c>
      <c r="G2335" s="47" t="s">
        <v>2099</v>
      </c>
      <c r="H2335" s="47">
        <v>20.001</v>
      </c>
      <c r="I2335" s="47">
        <v>30.0</v>
      </c>
      <c r="J2335" s="47">
        <v>1.22</v>
      </c>
      <c r="K2335" s="47"/>
      <c r="L2335" s="47"/>
      <c r="M2335" s="47"/>
      <c r="N2335" s="47"/>
      <c r="O2335" s="47">
        <v>1254.0</v>
      </c>
    </row>
    <row r="2336" ht="14.25" hidden="1" customHeight="1">
      <c r="A2336" s="45" t="s">
        <v>34</v>
      </c>
      <c r="B2336" s="61" t="s">
        <v>476</v>
      </c>
      <c r="C2336" s="45"/>
      <c r="D2336" s="45" t="s">
        <v>2138</v>
      </c>
      <c r="E2336" s="45" t="s">
        <v>2081</v>
      </c>
      <c r="F2336" s="45" t="s">
        <v>2102</v>
      </c>
      <c r="G2336" s="45" t="s">
        <v>2099</v>
      </c>
      <c r="H2336" s="45">
        <v>20.001</v>
      </c>
      <c r="I2336" s="45">
        <v>30.0</v>
      </c>
      <c r="J2336" s="45">
        <v>1.22</v>
      </c>
      <c r="K2336" s="45"/>
      <c r="L2336" s="45"/>
      <c r="M2336" s="45"/>
      <c r="N2336" s="45"/>
      <c r="O2336" s="45">
        <v>1255.0</v>
      </c>
    </row>
    <row r="2337" ht="14.25" hidden="1" customHeight="1">
      <c r="A2337" s="47" t="s">
        <v>34</v>
      </c>
      <c r="B2337" s="60" t="s">
        <v>476</v>
      </c>
      <c r="C2337" s="47"/>
      <c r="D2337" s="47" t="s">
        <v>2138</v>
      </c>
      <c r="E2337" s="47" t="s">
        <v>2139</v>
      </c>
      <c r="F2337" s="47" t="s">
        <v>2102</v>
      </c>
      <c r="G2337" s="47" t="s">
        <v>2099</v>
      </c>
      <c r="H2337" s="47">
        <v>30.001</v>
      </c>
      <c r="I2337" s="47">
        <v>40.0</v>
      </c>
      <c r="J2337" s="47">
        <v>1.22</v>
      </c>
      <c r="K2337" s="47"/>
      <c r="L2337" s="47"/>
      <c r="M2337" s="47"/>
      <c r="N2337" s="47"/>
      <c r="O2337" s="47">
        <v>1256.0</v>
      </c>
    </row>
    <row r="2338" ht="14.25" hidden="1" customHeight="1">
      <c r="A2338" s="45" t="s">
        <v>34</v>
      </c>
      <c r="B2338" s="61" t="s">
        <v>476</v>
      </c>
      <c r="C2338" s="45"/>
      <c r="D2338" s="45" t="s">
        <v>2138</v>
      </c>
      <c r="E2338" s="45" t="s">
        <v>2141</v>
      </c>
      <c r="F2338" s="45" t="s">
        <v>2102</v>
      </c>
      <c r="G2338" s="45" t="s">
        <v>2099</v>
      </c>
      <c r="H2338" s="45">
        <v>30.001</v>
      </c>
      <c r="I2338" s="45">
        <v>40.0</v>
      </c>
      <c r="J2338" s="45">
        <v>1.22</v>
      </c>
      <c r="K2338" s="45"/>
      <c r="L2338" s="45"/>
      <c r="M2338" s="45"/>
      <c r="N2338" s="45"/>
      <c r="O2338" s="45">
        <v>1257.0</v>
      </c>
    </row>
    <row r="2339" ht="14.25" hidden="1" customHeight="1">
      <c r="A2339" s="47" t="s">
        <v>34</v>
      </c>
      <c r="B2339" s="60" t="s">
        <v>476</v>
      </c>
      <c r="C2339" s="47"/>
      <c r="D2339" s="47" t="s">
        <v>2138</v>
      </c>
      <c r="E2339" s="47" t="s">
        <v>2142</v>
      </c>
      <c r="F2339" s="47" t="s">
        <v>2102</v>
      </c>
      <c r="G2339" s="47" t="s">
        <v>2099</v>
      </c>
      <c r="H2339" s="47">
        <v>30.001</v>
      </c>
      <c r="I2339" s="47">
        <v>40.0</v>
      </c>
      <c r="J2339" s="47">
        <v>1.22</v>
      </c>
      <c r="K2339" s="47"/>
      <c r="L2339" s="47"/>
      <c r="M2339" s="47"/>
      <c r="N2339" s="47"/>
      <c r="O2339" s="47">
        <v>1258.0</v>
      </c>
    </row>
    <row r="2340" ht="14.25" hidden="1" customHeight="1">
      <c r="A2340" s="45" t="s">
        <v>34</v>
      </c>
      <c r="B2340" s="61" t="s">
        <v>476</v>
      </c>
      <c r="C2340" s="45"/>
      <c r="D2340" s="45" t="s">
        <v>2138</v>
      </c>
      <c r="E2340" s="45" t="s">
        <v>2081</v>
      </c>
      <c r="F2340" s="45" t="s">
        <v>2102</v>
      </c>
      <c r="G2340" s="45" t="s">
        <v>2099</v>
      </c>
      <c r="H2340" s="45">
        <v>30.001</v>
      </c>
      <c r="I2340" s="45">
        <v>40.0</v>
      </c>
      <c r="J2340" s="45">
        <v>1.22</v>
      </c>
      <c r="K2340" s="45"/>
      <c r="L2340" s="45"/>
      <c r="M2340" s="45"/>
      <c r="N2340" s="45"/>
      <c r="O2340" s="45">
        <v>1259.0</v>
      </c>
    </row>
    <row r="2341" ht="14.25" hidden="1" customHeight="1">
      <c r="A2341" s="47" t="s">
        <v>34</v>
      </c>
      <c r="B2341" s="60" t="s">
        <v>476</v>
      </c>
      <c r="C2341" s="47"/>
      <c r="D2341" s="47" t="s">
        <v>2138</v>
      </c>
      <c r="E2341" s="47" t="s">
        <v>2139</v>
      </c>
      <c r="F2341" s="47" t="s">
        <v>2102</v>
      </c>
      <c r="G2341" s="47" t="s">
        <v>2186</v>
      </c>
      <c r="H2341" s="47">
        <v>40.001</v>
      </c>
      <c r="I2341" s="47">
        <v>100.0</v>
      </c>
      <c r="J2341" s="47">
        <v>0.98</v>
      </c>
      <c r="K2341" s="47"/>
      <c r="L2341" s="47"/>
      <c r="M2341" s="47"/>
      <c r="N2341" s="47"/>
      <c r="O2341" s="47">
        <v>1260.0</v>
      </c>
    </row>
    <row r="2342" ht="14.25" hidden="1" customHeight="1">
      <c r="A2342" s="45" t="s">
        <v>34</v>
      </c>
      <c r="B2342" s="61" t="s">
        <v>476</v>
      </c>
      <c r="C2342" s="45"/>
      <c r="D2342" s="45" t="s">
        <v>2138</v>
      </c>
      <c r="E2342" s="45" t="s">
        <v>2141</v>
      </c>
      <c r="F2342" s="45" t="s">
        <v>2102</v>
      </c>
      <c r="G2342" s="45" t="s">
        <v>2186</v>
      </c>
      <c r="H2342" s="45">
        <v>40.001</v>
      </c>
      <c r="I2342" s="45">
        <v>100.0</v>
      </c>
      <c r="J2342" s="45">
        <v>0.98</v>
      </c>
      <c r="K2342" s="45"/>
      <c r="L2342" s="45"/>
      <c r="M2342" s="45"/>
      <c r="N2342" s="45"/>
      <c r="O2342" s="45">
        <v>1261.0</v>
      </c>
    </row>
    <row r="2343" ht="14.25" hidden="1" customHeight="1">
      <c r="A2343" s="47" t="s">
        <v>34</v>
      </c>
      <c r="B2343" s="60" t="s">
        <v>476</v>
      </c>
      <c r="C2343" s="47"/>
      <c r="D2343" s="47" t="s">
        <v>2138</v>
      </c>
      <c r="E2343" s="47" t="s">
        <v>2142</v>
      </c>
      <c r="F2343" s="47" t="s">
        <v>2102</v>
      </c>
      <c r="G2343" s="47" t="s">
        <v>2186</v>
      </c>
      <c r="H2343" s="47">
        <v>40.001</v>
      </c>
      <c r="I2343" s="47">
        <v>100.0</v>
      </c>
      <c r="J2343" s="47">
        <v>0.98</v>
      </c>
      <c r="K2343" s="47"/>
      <c r="L2343" s="47"/>
      <c r="M2343" s="47"/>
      <c r="N2343" s="47"/>
      <c r="O2343" s="47">
        <v>1262.0</v>
      </c>
    </row>
    <row r="2344" ht="14.25" hidden="1" customHeight="1">
      <c r="A2344" s="45" t="s">
        <v>34</v>
      </c>
      <c r="B2344" s="61" t="s">
        <v>476</v>
      </c>
      <c r="C2344" s="45"/>
      <c r="D2344" s="45" t="s">
        <v>2138</v>
      </c>
      <c r="E2344" s="45" t="s">
        <v>2081</v>
      </c>
      <c r="F2344" s="45" t="s">
        <v>2102</v>
      </c>
      <c r="G2344" s="45" t="s">
        <v>2186</v>
      </c>
      <c r="H2344" s="45">
        <v>40.001</v>
      </c>
      <c r="I2344" s="45">
        <v>100.0</v>
      </c>
      <c r="J2344" s="45">
        <v>0.98</v>
      </c>
      <c r="K2344" s="45"/>
      <c r="L2344" s="45"/>
      <c r="M2344" s="45"/>
      <c r="N2344" s="45"/>
      <c r="O2344" s="45">
        <v>1263.0</v>
      </c>
    </row>
    <row r="2345" ht="14.25" hidden="1" customHeight="1">
      <c r="A2345" s="47" t="s">
        <v>34</v>
      </c>
      <c r="B2345" s="60" t="s">
        <v>477</v>
      </c>
      <c r="C2345" s="47"/>
      <c r="D2345" s="47" t="s">
        <v>2138</v>
      </c>
      <c r="E2345" s="47" t="s">
        <v>2139</v>
      </c>
      <c r="F2345" s="47" t="s">
        <v>2102</v>
      </c>
      <c r="G2345" s="47" t="s">
        <v>2099</v>
      </c>
      <c r="H2345" s="47">
        <v>1.0</v>
      </c>
      <c r="I2345" s="47">
        <v>10.0</v>
      </c>
      <c r="J2345" s="47">
        <v>1.22</v>
      </c>
      <c r="K2345" s="47"/>
      <c r="L2345" s="47"/>
      <c r="M2345" s="47"/>
      <c r="N2345" s="47"/>
      <c r="O2345" s="47">
        <v>1244.0</v>
      </c>
    </row>
    <row r="2346" ht="14.25" hidden="1" customHeight="1">
      <c r="A2346" s="45" t="s">
        <v>34</v>
      </c>
      <c r="B2346" s="61" t="s">
        <v>477</v>
      </c>
      <c r="C2346" s="45"/>
      <c r="D2346" s="45" t="s">
        <v>2138</v>
      </c>
      <c r="E2346" s="45" t="s">
        <v>2141</v>
      </c>
      <c r="F2346" s="45" t="s">
        <v>2102</v>
      </c>
      <c r="G2346" s="45" t="s">
        <v>2099</v>
      </c>
      <c r="H2346" s="45">
        <v>1.0</v>
      </c>
      <c r="I2346" s="45">
        <v>10.0</v>
      </c>
      <c r="J2346" s="45">
        <v>1.22</v>
      </c>
      <c r="K2346" s="45"/>
      <c r="L2346" s="45"/>
      <c r="M2346" s="45"/>
      <c r="N2346" s="45"/>
      <c r="O2346" s="45">
        <v>1245.0</v>
      </c>
    </row>
    <row r="2347" ht="14.25" hidden="1" customHeight="1">
      <c r="A2347" s="47" t="s">
        <v>34</v>
      </c>
      <c r="B2347" s="60" t="s">
        <v>477</v>
      </c>
      <c r="C2347" s="47"/>
      <c r="D2347" s="47" t="s">
        <v>2138</v>
      </c>
      <c r="E2347" s="47" t="s">
        <v>2142</v>
      </c>
      <c r="F2347" s="47" t="s">
        <v>2102</v>
      </c>
      <c r="G2347" s="47" t="s">
        <v>2099</v>
      </c>
      <c r="H2347" s="47">
        <v>1.0</v>
      </c>
      <c r="I2347" s="47">
        <v>10.0</v>
      </c>
      <c r="J2347" s="47">
        <v>1.22</v>
      </c>
      <c r="K2347" s="47"/>
      <c r="L2347" s="47"/>
      <c r="M2347" s="47"/>
      <c r="N2347" s="47"/>
      <c r="O2347" s="47">
        <v>1246.0</v>
      </c>
    </row>
    <row r="2348" ht="14.25" hidden="1" customHeight="1">
      <c r="A2348" s="45" t="s">
        <v>34</v>
      </c>
      <c r="B2348" s="61" t="s">
        <v>477</v>
      </c>
      <c r="C2348" s="45"/>
      <c r="D2348" s="45" t="s">
        <v>2138</v>
      </c>
      <c r="E2348" s="45" t="s">
        <v>2081</v>
      </c>
      <c r="F2348" s="45" t="s">
        <v>2102</v>
      </c>
      <c r="G2348" s="45" t="s">
        <v>2099</v>
      </c>
      <c r="H2348" s="45">
        <v>1.0</v>
      </c>
      <c r="I2348" s="45">
        <v>10.0</v>
      </c>
      <c r="J2348" s="45">
        <v>1.22</v>
      </c>
      <c r="K2348" s="45"/>
      <c r="L2348" s="45"/>
      <c r="M2348" s="45"/>
      <c r="N2348" s="45"/>
      <c r="O2348" s="45">
        <v>1247.0</v>
      </c>
    </row>
    <row r="2349" ht="14.25" hidden="1" customHeight="1">
      <c r="A2349" s="47" t="s">
        <v>34</v>
      </c>
      <c r="B2349" s="60" t="s">
        <v>477</v>
      </c>
      <c r="C2349" s="47"/>
      <c r="D2349" s="47" t="s">
        <v>2138</v>
      </c>
      <c r="E2349" s="47" t="s">
        <v>2139</v>
      </c>
      <c r="F2349" s="47" t="s">
        <v>2102</v>
      </c>
      <c r="G2349" s="47" t="s">
        <v>2099</v>
      </c>
      <c r="H2349" s="47">
        <v>10.001</v>
      </c>
      <c r="I2349" s="47">
        <v>20.0</v>
      </c>
      <c r="J2349" s="47">
        <v>1.22</v>
      </c>
      <c r="K2349" s="47"/>
      <c r="L2349" s="47"/>
      <c r="M2349" s="47"/>
      <c r="N2349" s="47"/>
      <c r="O2349" s="47">
        <v>1248.0</v>
      </c>
    </row>
    <row r="2350" ht="14.25" hidden="1" customHeight="1">
      <c r="A2350" s="45" t="s">
        <v>34</v>
      </c>
      <c r="B2350" s="61" t="s">
        <v>477</v>
      </c>
      <c r="C2350" s="45"/>
      <c r="D2350" s="45" t="s">
        <v>2138</v>
      </c>
      <c r="E2350" s="45" t="s">
        <v>2141</v>
      </c>
      <c r="F2350" s="45" t="s">
        <v>2102</v>
      </c>
      <c r="G2350" s="45" t="s">
        <v>2099</v>
      </c>
      <c r="H2350" s="45">
        <v>10.001</v>
      </c>
      <c r="I2350" s="45">
        <v>20.0</v>
      </c>
      <c r="J2350" s="45">
        <v>1.22</v>
      </c>
      <c r="K2350" s="45"/>
      <c r="L2350" s="45"/>
      <c r="M2350" s="45"/>
      <c r="N2350" s="45"/>
      <c r="O2350" s="45">
        <v>1249.0</v>
      </c>
    </row>
    <row r="2351" ht="14.25" hidden="1" customHeight="1">
      <c r="A2351" s="47" t="s">
        <v>34</v>
      </c>
      <c r="B2351" s="60" t="s">
        <v>477</v>
      </c>
      <c r="C2351" s="47"/>
      <c r="D2351" s="47" t="s">
        <v>2138</v>
      </c>
      <c r="E2351" s="47" t="s">
        <v>2142</v>
      </c>
      <c r="F2351" s="47" t="s">
        <v>2102</v>
      </c>
      <c r="G2351" s="47" t="s">
        <v>2099</v>
      </c>
      <c r="H2351" s="47">
        <v>10.001</v>
      </c>
      <c r="I2351" s="47">
        <v>20.0</v>
      </c>
      <c r="J2351" s="47">
        <v>1.22</v>
      </c>
      <c r="K2351" s="47"/>
      <c r="L2351" s="47"/>
      <c r="M2351" s="47"/>
      <c r="N2351" s="47"/>
      <c r="O2351" s="47">
        <v>1250.0</v>
      </c>
    </row>
    <row r="2352" ht="14.25" hidden="1" customHeight="1">
      <c r="A2352" s="45" t="s">
        <v>34</v>
      </c>
      <c r="B2352" s="61" t="s">
        <v>477</v>
      </c>
      <c r="C2352" s="45"/>
      <c r="D2352" s="45" t="s">
        <v>2138</v>
      </c>
      <c r="E2352" s="45" t="s">
        <v>2081</v>
      </c>
      <c r="F2352" s="45" t="s">
        <v>2102</v>
      </c>
      <c r="G2352" s="45" t="s">
        <v>2099</v>
      </c>
      <c r="H2352" s="45">
        <v>10.001</v>
      </c>
      <c r="I2352" s="45">
        <v>20.0</v>
      </c>
      <c r="J2352" s="45">
        <v>1.22</v>
      </c>
      <c r="K2352" s="45"/>
      <c r="L2352" s="45"/>
      <c r="M2352" s="45"/>
      <c r="N2352" s="45"/>
      <c r="O2352" s="45">
        <v>1251.0</v>
      </c>
    </row>
    <row r="2353" ht="14.25" hidden="1" customHeight="1">
      <c r="A2353" s="47" t="s">
        <v>34</v>
      </c>
      <c r="B2353" s="60" t="s">
        <v>477</v>
      </c>
      <c r="C2353" s="47"/>
      <c r="D2353" s="47" t="s">
        <v>2138</v>
      </c>
      <c r="E2353" s="47" t="s">
        <v>2139</v>
      </c>
      <c r="F2353" s="47" t="s">
        <v>2102</v>
      </c>
      <c r="G2353" s="47" t="s">
        <v>2099</v>
      </c>
      <c r="H2353" s="47">
        <v>20.001</v>
      </c>
      <c r="I2353" s="47">
        <v>30.0</v>
      </c>
      <c r="J2353" s="47">
        <v>1.22</v>
      </c>
      <c r="K2353" s="47"/>
      <c r="L2353" s="47"/>
      <c r="M2353" s="47"/>
      <c r="N2353" s="47"/>
      <c r="O2353" s="47">
        <v>1252.0</v>
      </c>
    </row>
    <row r="2354" ht="14.25" hidden="1" customHeight="1">
      <c r="A2354" s="45" t="s">
        <v>34</v>
      </c>
      <c r="B2354" s="61" t="s">
        <v>477</v>
      </c>
      <c r="C2354" s="45"/>
      <c r="D2354" s="45" t="s">
        <v>2138</v>
      </c>
      <c r="E2354" s="45" t="s">
        <v>2141</v>
      </c>
      <c r="F2354" s="45" t="s">
        <v>2102</v>
      </c>
      <c r="G2354" s="45" t="s">
        <v>2099</v>
      </c>
      <c r="H2354" s="45">
        <v>20.001</v>
      </c>
      <c r="I2354" s="45">
        <v>30.0</v>
      </c>
      <c r="J2354" s="45">
        <v>1.22</v>
      </c>
      <c r="K2354" s="45"/>
      <c r="L2354" s="45"/>
      <c r="M2354" s="45"/>
      <c r="N2354" s="45"/>
      <c r="O2354" s="45">
        <v>1253.0</v>
      </c>
    </row>
    <row r="2355" ht="14.25" hidden="1" customHeight="1">
      <c r="A2355" s="47" t="s">
        <v>34</v>
      </c>
      <c r="B2355" s="60" t="s">
        <v>477</v>
      </c>
      <c r="C2355" s="47"/>
      <c r="D2355" s="47" t="s">
        <v>2138</v>
      </c>
      <c r="E2355" s="47" t="s">
        <v>2142</v>
      </c>
      <c r="F2355" s="47" t="s">
        <v>2102</v>
      </c>
      <c r="G2355" s="47" t="s">
        <v>2099</v>
      </c>
      <c r="H2355" s="47">
        <v>20.001</v>
      </c>
      <c r="I2355" s="47">
        <v>30.0</v>
      </c>
      <c r="J2355" s="47">
        <v>1.22</v>
      </c>
      <c r="K2355" s="47"/>
      <c r="L2355" s="47"/>
      <c r="M2355" s="47"/>
      <c r="N2355" s="47"/>
      <c r="O2355" s="47">
        <v>1254.0</v>
      </c>
    </row>
    <row r="2356" ht="14.25" hidden="1" customHeight="1">
      <c r="A2356" s="45" t="s">
        <v>34</v>
      </c>
      <c r="B2356" s="61" t="s">
        <v>477</v>
      </c>
      <c r="C2356" s="45"/>
      <c r="D2356" s="45" t="s">
        <v>2138</v>
      </c>
      <c r="E2356" s="45" t="s">
        <v>2081</v>
      </c>
      <c r="F2356" s="45" t="s">
        <v>2102</v>
      </c>
      <c r="G2356" s="45" t="s">
        <v>2099</v>
      </c>
      <c r="H2356" s="45">
        <v>20.001</v>
      </c>
      <c r="I2356" s="45">
        <v>30.0</v>
      </c>
      <c r="J2356" s="45">
        <v>1.22</v>
      </c>
      <c r="K2356" s="45"/>
      <c r="L2356" s="45"/>
      <c r="M2356" s="45"/>
      <c r="N2356" s="45"/>
      <c r="O2356" s="45">
        <v>1255.0</v>
      </c>
    </row>
    <row r="2357" ht="14.25" hidden="1" customHeight="1">
      <c r="A2357" s="47" t="s">
        <v>34</v>
      </c>
      <c r="B2357" s="60" t="s">
        <v>477</v>
      </c>
      <c r="C2357" s="47"/>
      <c r="D2357" s="47" t="s">
        <v>2138</v>
      </c>
      <c r="E2357" s="47" t="s">
        <v>2139</v>
      </c>
      <c r="F2357" s="47" t="s">
        <v>2102</v>
      </c>
      <c r="G2357" s="47" t="s">
        <v>2099</v>
      </c>
      <c r="H2357" s="47">
        <v>30.001</v>
      </c>
      <c r="I2357" s="47">
        <v>40.0</v>
      </c>
      <c r="J2357" s="47">
        <v>1.22</v>
      </c>
      <c r="K2357" s="47"/>
      <c r="L2357" s="47"/>
      <c r="M2357" s="47"/>
      <c r="N2357" s="47"/>
      <c r="O2357" s="47">
        <v>1256.0</v>
      </c>
    </row>
    <row r="2358" ht="14.25" hidden="1" customHeight="1">
      <c r="A2358" s="45" t="s">
        <v>34</v>
      </c>
      <c r="B2358" s="61" t="s">
        <v>477</v>
      </c>
      <c r="C2358" s="45"/>
      <c r="D2358" s="45" t="s">
        <v>2138</v>
      </c>
      <c r="E2358" s="45" t="s">
        <v>2141</v>
      </c>
      <c r="F2358" s="45" t="s">
        <v>2102</v>
      </c>
      <c r="G2358" s="45" t="s">
        <v>2099</v>
      </c>
      <c r="H2358" s="45">
        <v>30.001</v>
      </c>
      <c r="I2358" s="45">
        <v>40.0</v>
      </c>
      <c r="J2358" s="45">
        <v>1.22</v>
      </c>
      <c r="K2358" s="45"/>
      <c r="L2358" s="45"/>
      <c r="M2358" s="45"/>
      <c r="N2358" s="45"/>
      <c r="O2358" s="45">
        <v>1257.0</v>
      </c>
    </row>
    <row r="2359" ht="14.25" hidden="1" customHeight="1">
      <c r="A2359" s="47" t="s">
        <v>34</v>
      </c>
      <c r="B2359" s="60" t="s">
        <v>477</v>
      </c>
      <c r="C2359" s="47"/>
      <c r="D2359" s="47" t="s">
        <v>2138</v>
      </c>
      <c r="E2359" s="47" t="s">
        <v>2142</v>
      </c>
      <c r="F2359" s="47" t="s">
        <v>2102</v>
      </c>
      <c r="G2359" s="47" t="s">
        <v>2099</v>
      </c>
      <c r="H2359" s="47">
        <v>30.001</v>
      </c>
      <c r="I2359" s="47">
        <v>40.0</v>
      </c>
      <c r="J2359" s="47">
        <v>1.22</v>
      </c>
      <c r="K2359" s="47"/>
      <c r="L2359" s="47"/>
      <c r="M2359" s="47"/>
      <c r="N2359" s="47"/>
      <c r="O2359" s="47">
        <v>1258.0</v>
      </c>
    </row>
    <row r="2360" ht="14.25" hidden="1" customHeight="1">
      <c r="A2360" s="45" t="s">
        <v>34</v>
      </c>
      <c r="B2360" s="61" t="s">
        <v>477</v>
      </c>
      <c r="C2360" s="45"/>
      <c r="D2360" s="45" t="s">
        <v>2138</v>
      </c>
      <c r="E2360" s="45" t="s">
        <v>2081</v>
      </c>
      <c r="F2360" s="45" t="s">
        <v>2102</v>
      </c>
      <c r="G2360" s="45" t="s">
        <v>2099</v>
      </c>
      <c r="H2360" s="45">
        <v>30.001</v>
      </c>
      <c r="I2360" s="45">
        <v>40.0</v>
      </c>
      <c r="J2360" s="45">
        <v>1.22</v>
      </c>
      <c r="K2360" s="45"/>
      <c r="L2360" s="45"/>
      <c r="M2360" s="45"/>
      <c r="N2360" s="45"/>
      <c r="O2360" s="45">
        <v>1259.0</v>
      </c>
    </row>
    <row r="2361" ht="14.25" hidden="1" customHeight="1">
      <c r="A2361" s="47" t="s">
        <v>34</v>
      </c>
      <c r="B2361" s="60" t="s">
        <v>477</v>
      </c>
      <c r="C2361" s="47"/>
      <c r="D2361" s="47" t="s">
        <v>2138</v>
      </c>
      <c r="E2361" s="47" t="s">
        <v>2139</v>
      </c>
      <c r="F2361" s="47" t="s">
        <v>2102</v>
      </c>
      <c r="G2361" s="47" t="s">
        <v>2186</v>
      </c>
      <c r="H2361" s="47">
        <v>40.001</v>
      </c>
      <c r="I2361" s="47">
        <v>100.0</v>
      </c>
      <c r="J2361" s="47">
        <v>0.98</v>
      </c>
      <c r="K2361" s="47"/>
      <c r="L2361" s="47"/>
      <c r="M2361" s="47"/>
      <c r="N2361" s="47"/>
      <c r="O2361" s="47">
        <v>1260.0</v>
      </c>
    </row>
    <row r="2362" ht="14.25" hidden="1" customHeight="1">
      <c r="A2362" s="45" t="s">
        <v>34</v>
      </c>
      <c r="B2362" s="61" t="s">
        <v>477</v>
      </c>
      <c r="C2362" s="45"/>
      <c r="D2362" s="45" t="s">
        <v>2138</v>
      </c>
      <c r="E2362" s="45" t="s">
        <v>2141</v>
      </c>
      <c r="F2362" s="45" t="s">
        <v>2102</v>
      </c>
      <c r="G2362" s="45" t="s">
        <v>2186</v>
      </c>
      <c r="H2362" s="45">
        <v>40.001</v>
      </c>
      <c r="I2362" s="45">
        <v>100.0</v>
      </c>
      <c r="J2362" s="45">
        <v>0.98</v>
      </c>
      <c r="K2362" s="45"/>
      <c r="L2362" s="45"/>
      <c r="M2362" s="45"/>
      <c r="N2362" s="45"/>
      <c r="O2362" s="45">
        <v>1261.0</v>
      </c>
    </row>
    <row r="2363" ht="14.25" hidden="1" customHeight="1">
      <c r="A2363" s="47" t="s">
        <v>34</v>
      </c>
      <c r="B2363" s="60" t="s">
        <v>477</v>
      </c>
      <c r="C2363" s="47"/>
      <c r="D2363" s="47" t="s">
        <v>2138</v>
      </c>
      <c r="E2363" s="47" t="s">
        <v>2142</v>
      </c>
      <c r="F2363" s="47" t="s">
        <v>2102</v>
      </c>
      <c r="G2363" s="47" t="s">
        <v>2186</v>
      </c>
      <c r="H2363" s="47">
        <v>40.001</v>
      </c>
      <c r="I2363" s="47">
        <v>100.0</v>
      </c>
      <c r="J2363" s="47">
        <v>0.98</v>
      </c>
      <c r="K2363" s="47"/>
      <c r="L2363" s="47"/>
      <c r="M2363" s="47"/>
      <c r="N2363" s="47"/>
      <c r="O2363" s="47">
        <v>1262.0</v>
      </c>
    </row>
    <row r="2364" ht="14.25" hidden="1" customHeight="1">
      <c r="A2364" s="45" t="s">
        <v>34</v>
      </c>
      <c r="B2364" s="61" t="s">
        <v>477</v>
      </c>
      <c r="C2364" s="45"/>
      <c r="D2364" s="45" t="s">
        <v>2138</v>
      </c>
      <c r="E2364" s="45" t="s">
        <v>2081</v>
      </c>
      <c r="F2364" s="45" t="s">
        <v>2102</v>
      </c>
      <c r="G2364" s="45" t="s">
        <v>2186</v>
      </c>
      <c r="H2364" s="45">
        <v>40.001</v>
      </c>
      <c r="I2364" s="45">
        <v>100.0</v>
      </c>
      <c r="J2364" s="45">
        <v>0.98</v>
      </c>
      <c r="K2364" s="45"/>
      <c r="L2364" s="45"/>
      <c r="M2364" s="45"/>
      <c r="N2364" s="45"/>
      <c r="O2364" s="45">
        <v>1263.0</v>
      </c>
    </row>
    <row r="2365" ht="14.25" hidden="1" customHeight="1">
      <c r="A2365" s="47" t="s">
        <v>34</v>
      </c>
      <c r="B2365" s="60" t="s">
        <v>478</v>
      </c>
      <c r="C2365" s="47"/>
      <c r="D2365" s="47" t="s">
        <v>2138</v>
      </c>
      <c r="E2365" s="47" t="s">
        <v>2139</v>
      </c>
      <c r="F2365" s="47" t="s">
        <v>2102</v>
      </c>
      <c r="G2365" s="47" t="s">
        <v>2099</v>
      </c>
      <c r="H2365" s="47">
        <v>1.0</v>
      </c>
      <c r="I2365" s="47">
        <v>10.0</v>
      </c>
      <c r="J2365" s="47">
        <v>1.22</v>
      </c>
      <c r="K2365" s="47"/>
      <c r="L2365" s="47"/>
      <c r="M2365" s="47"/>
      <c r="N2365" s="47"/>
      <c r="O2365" s="47">
        <v>1244.0</v>
      </c>
    </row>
    <row r="2366" ht="14.25" hidden="1" customHeight="1">
      <c r="A2366" s="45" t="s">
        <v>34</v>
      </c>
      <c r="B2366" s="61" t="s">
        <v>478</v>
      </c>
      <c r="C2366" s="45"/>
      <c r="D2366" s="45" t="s">
        <v>2138</v>
      </c>
      <c r="E2366" s="45" t="s">
        <v>2141</v>
      </c>
      <c r="F2366" s="45" t="s">
        <v>2102</v>
      </c>
      <c r="G2366" s="45" t="s">
        <v>2099</v>
      </c>
      <c r="H2366" s="45">
        <v>1.0</v>
      </c>
      <c r="I2366" s="45">
        <v>10.0</v>
      </c>
      <c r="J2366" s="45">
        <v>1.22</v>
      </c>
      <c r="K2366" s="45"/>
      <c r="L2366" s="45"/>
      <c r="M2366" s="45"/>
      <c r="N2366" s="45"/>
      <c r="O2366" s="45">
        <v>1245.0</v>
      </c>
    </row>
    <row r="2367" ht="14.25" hidden="1" customHeight="1">
      <c r="A2367" s="47" t="s">
        <v>34</v>
      </c>
      <c r="B2367" s="60" t="s">
        <v>478</v>
      </c>
      <c r="C2367" s="47"/>
      <c r="D2367" s="47" t="s">
        <v>2138</v>
      </c>
      <c r="E2367" s="47" t="s">
        <v>2142</v>
      </c>
      <c r="F2367" s="47" t="s">
        <v>2102</v>
      </c>
      <c r="G2367" s="47" t="s">
        <v>2099</v>
      </c>
      <c r="H2367" s="47">
        <v>1.0</v>
      </c>
      <c r="I2367" s="47">
        <v>10.0</v>
      </c>
      <c r="J2367" s="47">
        <v>1.22</v>
      </c>
      <c r="K2367" s="47"/>
      <c r="L2367" s="47"/>
      <c r="M2367" s="47"/>
      <c r="N2367" s="47"/>
      <c r="O2367" s="47">
        <v>1246.0</v>
      </c>
    </row>
    <row r="2368" ht="14.25" hidden="1" customHeight="1">
      <c r="A2368" s="45" t="s">
        <v>34</v>
      </c>
      <c r="B2368" s="61" t="s">
        <v>478</v>
      </c>
      <c r="C2368" s="45"/>
      <c r="D2368" s="45" t="s">
        <v>2138</v>
      </c>
      <c r="E2368" s="45" t="s">
        <v>2081</v>
      </c>
      <c r="F2368" s="45" t="s">
        <v>2102</v>
      </c>
      <c r="G2368" s="45" t="s">
        <v>2099</v>
      </c>
      <c r="H2368" s="45">
        <v>1.0</v>
      </c>
      <c r="I2368" s="45">
        <v>10.0</v>
      </c>
      <c r="J2368" s="45">
        <v>1.22</v>
      </c>
      <c r="K2368" s="45"/>
      <c r="L2368" s="45"/>
      <c r="M2368" s="45"/>
      <c r="N2368" s="45"/>
      <c r="O2368" s="45">
        <v>1247.0</v>
      </c>
    </row>
    <row r="2369" ht="14.25" hidden="1" customHeight="1">
      <c r="A2369" s="47" t="s">
        <v>34</v>
      </c>
      <c r="B2369" s="60" t="s">
        <v>478</v>
      </c>
      <c r="C2369" s="47"/>
      <c r="D2369" s="47" t="s">
        <v>2138</v>
      </c>
      <c r="E2369" s="47" t="s">
        <v>2139</v>
      </c>
      <c r="F2369" s="47" t="s">
        <v>2102</v>
      </c>
      <c r="G2369" s="47" t="s">
        <v>2099</v>
      </c>
      <c r="H2369" s="47">
        <v>10.001</v>
      </c>
      <c r="I2369" s="47">
        <v>20.0</v>
      </c>
      <c r="J2369" s="47">
        <v>1.22</v>
      </c>
      <c r="K2369" s="47"/>
      <c r="L2369" s="47"/>
      <c r="M2369" s="47"/>
      <c r="N2369" s="47"/>
      <c r="O2369" s="47">
        <v>1248.0</v>
      </c>
    </row>
    <row r="2370" ht="14.25" hidden="1" customHeight="1">
      <c r="A2370" s="45" t="s">
        <v>34</v>
      </c>
      <c r="B2370" s="61" t="s">
        <v>478</v>
      </c>
      <c r="C2370" s="45"/>
      <c r="D2370" s="45" t="s">
        <v>2138</v>
      </c>
      <c r="E2370" s="45" t="s">
        <v>2141</v>
      </c>
      <c r="F2370" s="45" t="s">
        <v>2102</v>
      </c>
      <c r="G2370" s="45" t="s">
        <v>2099</v>
      </c>
      <c r="H2370" s="45">
        <v>10.001</v>
      </c>
      <c r="I2370" s="45">
        <v>20.0</v>
      </c>
      <c r="J2370" s="45">
        <v>1.22</v>
      </c>
      <c r="K2370" s="45"/>
      <c r="L2370" s="45"/>
      <c r="M2370" s="45"/>
      <c r="N2370" s="45"/>
      <c r="O2370" s="45">
        <v>1249.0</v>
      </c>
    </row>
    <row r="2371" ht="14.25" hidden="1" customHeight="1">
      <c r="A2371" s="47" t="s">
        <v>34</v>
      </c>
      <c r="B2371" s="60" t="s">
        <v>478</v>
      </c>
      <c r="C2371" s="47"/>
      <c r="D2371" s="47" t="s">
        <v>2138</v>
      </c>
      <c r="E2371" s="47" t="s">
        <v>2142</v>
      </c>
      <c r="F2371" s="47" t="s">
        <v>2102</v>
      </c>
      <c r="G2371" s="47" t="s">
        <v>2099</v>
      </c>
      <c r="H2371" s="47">
        <v>10.001</v>
      </c>
      <c r="I2371" s="47">
        <v>20.0</v>
      </c>
      <c r="J2371" s="47">
        <v>1.22</v>
      </c>
      <c r="K2371" s="47"/>
      <c r="L2371" s="47"/>
      <c r="M2371" s="47"/>
      <c r="N2371" s="47"/>
      <c r="O2371" s="47">
        <v>1250.0</v>
      </c>
    </row>
    <row r="2372" ht="14.25" hidden="1" customHeight="1">
      <c r="A2372" s="45" t="s">
        <v>34</v>
      </c>
      <c r="B2372" s="61" t="s">
        <v>478</v>
      </c>
      <c r="C2372" s="45"/>
      <c r="D2372" s="45" t="s">
        <v>2138</v>
      </c>
      <c r="E2372" s="45" t="s">
        <v>2081</v>
      </c>
      <c r="F2372" s="45" t="s">
        <v>2102</v>
      </c>
      <c r="G2372" s="45" t="s">
        <v>2099</v>
      </c>
      <c r="H2372" s="45">
        <v>10.001</v>
      </c>
      <c r="I2372" s="45">
        <v>20.0</v>
      </c>
      <c r="J2372" s="45">
        <v>1.22</v>
      </c>
      <c r="K2372" s="45"/>
      <c r="L2372" s="45"/>
      <c r="M2372" s="45"/>
      <c r="N2372" s="45"/>
      <c r="O2372" s="45">
        <v>1251.0</v>
      </c>
    </row>
    <row r="2373" ht="14.25" hidden="1" customHeight="1">
      <c r="A2373" s="47" t="s">
        <v>34</v>
      </c>
      <c r="B2373" s="60" t="s">
        <v>478</v>
      </c>
      <c r="C2373" s="47"/>
      <c r="D2373" s="47" t="s">
        <v>2138</v>
      </c>
      <c r="E2373" s="47" t="s">
        <v>2139</v>
      </c>
      <c r="F2373" s="47" t="s">
        <v>2102</v>
      </c>
      <c r="G2373" s="47" t="s">
        <v>2099</v>
      </c>
      <c r="H2373" s="47">
        <v>20.001</v>
      </c>
      <c r="I2373" s="47">
        <v>30.0</v>
      </c>
      <c r="J2373" s="47">
        <v>1.22</v>
      </c>
      <c r="K2373" s="47"/>
      <c r="L2373" s="47"/>
      <c r="M2373" s="47"/>
      <c r="N2373" s="47"/>
      <c r="O2373" s="47">
        <v>1252.0</v>
      </c>
    </row>
    <row r="2374" ht="14.25" hidden="1" customHeight="1">
      <c r="A2374" s="45" t="s">
        <v>34</v>
      </c>
      <c r="B2374" s="61" t="s">
        <v>478</v>
      </c>
      <c r="C2374" s="45"/>
      <c r="D2374" s="45" t="s">
        <v>2138</v>
      </c>
      <c r="E2374" s="45" t="s">
        <v>2141</v>
      </c>
      <c r="F2374" s="45" t="s">
        <v>2102</v>
      </c>
      <c r="G2374" s="45" t="s">
        <v>2099</v>
      </c>
      <c r="H2374" s="45">
        <v>20.001</v>
      </c>
      <c r="I2374" s="45">
        <v>30.0</v>
      </c>
      <c r="J2374" s="45">
        <v>1.22</v>
      </c>
      <c r="K2374" s="45"/>
      <c r="L2374" s="45"/>
      <c r="M2374" s="45"/>
      <c r="N2374" s="45"/>
      <c r="O2374" s="45">
        <v>1253.0</v>
      </c>
    </row>
    <row r="2375" ht="14.25" hidden="1" customHeight="1">
      <c r="A2375" s="47" t="s">
        <v>34</v>
      </c>
      <c r="B2375" s="60" t="s">
        <v>478</v>
      </c>
      <c r="C2375" s="47"/>
      <c r="D2375" s="47" t="s">
        <v>2138</v>
      </c>
      <c r="E2375" s="47" t="s">
        <v>2142</v>
      </c>
      <c r="F2375" s="47" t="s">
        <v>2102</v>
      </c>
      <c r="G2375" s="47" t="s">
        <v>2099</v>
      </c>
      <c r="H2375" s="47">
        <v>20.001</v>
      </c>
      <c r="I2375" s="47">
        <v>30.0</v>
      </c>
      <c r="J2375" s="47">
        <v>1.22</v>
      </c>
      <c r="K2375" s="47"/>
      <c r="L2375" s="47"/>
      <c r="M2375" s="47"/>
      <c r="N2375" s="47"/>
      <c r="O2375" s="47">
        <v>1254.0</v>
      </c>
    </row>
    <row r="2376" ht="14.25" hidden="1" customHeight="1">
      <c r="A2376" s="45" t="s">
        <v>34</v>
      </c>
      <c r="B2376" s="61" t="s">
        <v>478</v>
      </c>
      <c r="C2376" s="45"/>
      <c r="D2376" s="45" t="s">
        <v>2138</v>
      </c>
      <c r="E2376" s="45" t="s">
        <v>2081</v>
      </c>
      <c r="F2376" s="45" t="s">
        <v>2102</v>
      </c>
      <c r="G2376" s="45" t="s">
        <v>2099</v>
      </c>
      <c r="H2376" s="45">
        <v>20.001</v>
      </c>
      <c r="I2376" s="45">
        <v>30.0</v>
      </c>
      <c r="J2376" s="45">
        <v>1.22</v>
      </c>
      <c r="K2376" s="45"/>
      <c r="L2376" s="45"/>
      <c r="M2376" s="45"/>
      <c r="N2376" s="45"/>
      <c r="O2376" s="45">
        <v>1255.0</v>
      </c>
    </row>
    <row r="2377" ht="14.25" hidden="1" customHeight="1">
      <c r="A2377" s="47" t="s">
        <v>34</v>
      </c>
      <c r="B2377" s="60" t="s">
        <v>478</v>
      </c>
      <c r="C2377" s="47"/>
      <c r="D2377" s="47" t="s">
        <v>2138</v>
      </c>
      <c r="E2377" s="47" t="s">
        <v>2139</v>
      </c>
      <c r="F2377" s="47" t="s">
        <v>2102</v>
      </c>
      <c r="G2377" s="47" t="s">
        <v>2099</v>
      </c>
      <c r="H2377" s="47">
        <v>30.001</v>
      </c>
      <c r="I2377" s="47">
        <v>40.0</v>
      </c>
      <c r="J2377" s="47">
        <v>1.22</v>
      </c>
      <c r="K2377" s="47"/>
      <c r="L2377" s="47"/>
      <c r="M2377" s="47"/>
      <c r="N2377" s="47"/>
      <c r="O2377" s="47">
        <v>1256.0</v>
      </c>
    </row>
    <row r="2378" ht="14.25" hidden="1" customHeight="1">
      <c r="A2378" s="45" t="s">
        <v>34</v>
      </c>
      <c r="B2378" s="61" t="s">
        <v>478</v>
      </c>
      <c r="C2378" s="45"/>
      <c r="D2378" s="45" t="s">
        <v>2138</v>
      </c>
      <c r="E2378" s="45" t="s">
        <v>2141</v>
      </c>
      <c r="F2378" s="45" t="s">
        <v>2102</v>
      </c>
      <c r="G2378" s="45" t="s">
        <v>2099</v>
      </c>
      <c r="H2378" s="45">
        <v>30.001</v>
      </c>
      <c r="I2378" s="45">
        <v>40.0</v>
      </c>
      <c r="J2378" s="45">
        <v>1.22</v>
      </c>
      <c r="K2378" s="45"/>
      <c r="L2378" s="45"/>
      <c r="M2378" s="45"/>
      <c r="N2378" s="45"/>
      <c r="O2378" s="45">
        <v>1257.0</v>
      </c>
    </row>
    <row r="2379" ht="14.25" hidden="1" customHeight="1">
      <c r="A2379" s="47" t="s">
        <v>34</v>
      </c>
      <c r="B2379" s="60" t="s">
        <v>478</v>
      </c>
      <c r="C2379" s="47"/>
      <c r="D2379" s="47" t="s">
        <v>2138</v>
      </c>
      <c r="E2379" s="47" t="s">
        <v>2142</v>
      </c>
      <c r="F2379" s="47" t="s">
        <v>2102</v>
      </c>
      <c r="G2379" s="47" t="s">
        <v>2099</v>
      </c>
      <c r="H2379" s="47">
        <v>30.001</v>
      </c>
      <c r="I2379" s="47">
        <v>40.0</v>
      </c>
      <c r="J2379" s="47">
        <v>1.22</v>
      </c>
      <c r="K2379" s="47"/>
      <c r="L2379" s="47"/>
      <c r="M2379" s="47"/>
      <c r="N2379" s="47"/>
      <c r="O2379" s="47">
        <v>1258.0</v>
      </c>
    </row>
    <row r="2380" ht="14.25" hidden="1" customHeight="1">
      <c r="A2380" s="45" t="s">
        <v>34</v>
      </c>
      <c r="B2380" s="61" t="s">
        <v>478</v>
      </c>
      <c r="C2380" s="45"/>
      <c r="D2380" s="45" t="s">
        <v>2138</v>
      </c>
      <c r="E2380" s="45" t="s">
        <v>2081</v>
      </c>
      <c r="F2380" s="45" t="s">
        <v>2102</v>
      </c>
      <c r="G2380" s="45" t="s">
        <v>2099</v>
      </c>
      <c r="H2380" s="45">
        <v>30.001</v>
      </c>
      <c r="I2380" s="45">
        <v>40.0</v>
      </c>
      <c r="J2380" s="45">
        <v>1.22</v>
      </c>
      <c r="K2380" s="45"/>
      <c r="L2380" s="45"/>
      <c r="M2380" s="45"/>
      <c r="N2380" s="45"/>
      <c r="O2380" s="45">
        <v>1259.0</v>
      </c>
    </row>
    <row r="2381" ht="14.25" hidden="1" customHeight="1">
      <c r="A2381" s="47" t="s">
        <v>34</v>
      </c>
      <c r="B2381" s="60" t="s">
        <v>478</v>
      </c>
      <c r="C2381" s="47"/>
      <c r="D2381" s="47" t="s">
        <v>2138</v>
      </c>
      <c r="E2381" s="47" t="s">
        <v>2139</v>
      </c>
      <c r="F2381" s="47" t="s">
        <v>2102</v>
      </c>
      <c r="G2381" s="47" t="s">
        <v>2186</v>
      </c>
      <c r="H2381" s="47">
        <v>40.001</v>
      </c>
      <c r="I2381" s="47">
        <v>100.0</v>
      </c>
      <c r="J2381" s="47">
        <v>0.98</v>
      </c>
      <c r="K2381" s="47"/>
      <c r="L2381" s="47"/>
      <c r="M2381" s="47"/>
      <c r="N2381" s="47"/>
      <c r="O2381" s="47">
        <v>1260.0</v>
      </c>
    </row>
    <row r="2382" ht="14.25" hidden="1" customHeight="1">
      <c r="A2382" s="45" t="s">
        <v>34</v>
      </c>
      <c r="B2382" s="61" t="s">
        <v>478</v>
      </c>
      <c r="C2382" s="45"/>
      <c r="D2382" s="45" t="s">
        <v>2138</v>
      </c>
      <c r="E2382" s="45" t="s">
        <v>2141</v>
      </c>
      <c r="F2382" s="45" t="s">
        <v>2102</v>
      </c>
      <c r="G2382" s="45" t="s">
        <v>2186</v>
      </c>
      <c r="H2382" s="45">
        <v>40.001</v>
      </c>
      <c r="I2382" s="45">
        <v>100.0</v>
      </c>
      <c r="J2382" s="45">
        <v>0.98</v>
      </c>
      <c r="K2382" s="45"/>
      <c r="L2382" s="45"/>
      <c r="M2382" s="45"/>
      <c r="N2382" s="45"/>
      <c r="O2382" s="45">
        <v>1261.0</v>
      </c>
    </row>
    <row r="2383" ht="14.25" hidden="1" customHeight="1">
      <c r="A2383" s="47" t="s">
        <v>34</v>
      </c>
      <c r="B2383" s="60" t="s">
        <v>478</v>
      </c>
      <c r="C2383" s="47"/>
      <c r="D2383" s="47" t="s">
        <v>2138</v>
      </c>
      <c r="E2383" s="47" t="s">
        <v>2142</v>
      </c>
      <c r="F2383" s="47" t="s">
        <v>2102</v>
      </c>
      <c r="G2383" s="47" t="s">
        <v>2186</v>
      </c>
      <c r="H2383" s="47">
        <v>40.001</v>
      </c>
      <c r="I2383" s="47">
        <v>100.0</v>
      </c>
      <c r="J2383" s="47">
        <v>0.98</v>
      </c>
      <c r="K2383" s="47"/>
      <c r="L2383" s="47"/>
      <c r="M2383" s="47"/>
      <c r="N2383" s="47"/>
      <c r="O2383" s="47">
        <v>1262.0</v>
      </c>
    </row>
    <row r="2384" ht="1.5" hidden="1" customHeight="1">
      <c r="A2384" s="45" t="s">
        <v>34</v>
      </c>
      <c r="B2384" s="61" t="s">
        <v>478</v>
      </c>
      <c r="C2384" s="45"/>
      <c r="D2384" s="45" t="s">
        <v>2138</v>
      </c>
      <c r="E2384" s="45" t="s">
        <v>2081</v>
      </c>
      <c r="F2384" s="45" t="s">
        <v>2102</v>
      </c>
      <c r="G2384" s="45" t="s">
        <v>2186</v>
      </c>
      <c r="H2384" s="45">
        <v>40.001</v>
      </c>
      <c r="I2384" s="45">
        <v>100.0</v>
      </c>
      <c r="J2384" s="45">
        <v>0.98</v>
      </c>
      <c r="K2384" s="45"/>
      <c r="L2384" s="45"/>
      <c r="M2384" s="45"/>
      <c r="N2384" s="45"/>
      <c r="O2384" s="45">
        <v>1263.0</v>
      </c>
    </row>
    <row r="2385" ht="14.25" hidden="1" customHeight="1">
      <c r="A2385" s="47" t="s">
        <v>34</v>
      </c>
      <c r="B2385" s="60" t="s">
        <v>477</v>
      </c>
      <c r="C2385" s="47"/>
      <c r="D2385" s="47" t="s">
        <v>2126</v>
      </c>
      <c r="E2385" s="47" t="s">
        <v>2101</v>
      </c>
      <c r="F2385" s="47" t="s">
        <v>2074</v>
      </c>
      <c r="G2385" s="47" t="s">
        <v>2143</v>
      </c>
      <c r="H2385" s="47"/>
      <c r="I2385" s="47"/>
      <c r="J2385" s="47">
        <v>0.065</v>
      </c>
      <c r="K2385" s="47"/>
      <c r="L2385" s="47"/>
      <c r="M2385" s="47"/>
      <c r="N2385" s="47"/>
      <c r="O2385" s="47">
        <v>1148.0</v>
      </c>
    </row>
    <row r="2386" ht="14.25" hidden="1" customHeight="1">
      <c r="A2386" s="47" t="s">
        <v>34</v>
      </c>
      <c r="B2386" s="60" t="s">
        <v>477</v>
      </c>
      <c r="C2386" s="47"/>
      <c r="D2386" s="47" t="s">
        <v>2128</v>
      </c>
      <c r="E2386" s="47" t="s">
        <v>2075</v>
      </c>
      <c r="F2386" s="47" t="s">
        <v>2074</v>
      </c>
      <c r="G2386" s="47" t="s">
        <v>2129</v>
      </c>
      <c r="H2386" s="47"/>
      <c r="I2386" s="47"/>
      <c r="J2386" s="47">
        <v>0.151</v>
      </c>
      <c r="K2386" s="47"/>
      <c r="L2386" s="47"/>
      <c r="M2386" s="47"/>
      <c r="N2386" s="47"/>
      <c r="O2386" s="47">
        <v>1150.0</v>
      </c>
    </row>
    <row r="2387" ht="14.25" hidden="1" customHeight="1">
      <c r="A2387" s="45" t="s">
        <v>34</v>
      </c>
      <c r="B2387" s="60" t="s">
        <v>477</v>
      </c>
      <c r="C2387" s="45"/>
      <c r="D2387" s="45" t="s">
        <v>2128</v>
      </c>
      <c r="E2387" s="45" t="s">
        <v>2101</v>
      </c>
      <c r="F2387" s="45" t="s">
        <v>2074</v>
      </c>
      <c r="G2387" s="45" t="s">
        <v>2130</v>
      </c>
      <c r="H2387" s="45"/>
      <c r="I2387" s="45"/>
      <c r="J2387" s="45">
        <v>0.113</v>
      </c>
      <c r="K2387" s="45"/>
      <c r="L2387" s="45"/>
      <c r="M2387" s="45"/>
      <c r="N2387" s="45"/>
      <c r="O2387" s="45">
        <v>1151.0</v>
      </c>
    </row>
    <row r="2388" ht="14.25" hidden="1" customHeight="1">
      <c r="A2388" s="47" t="s">
        <v>34</v>
      </c>
      <c r="B2388" s="60" t="s">
        <v>477</v>
      </c>
      <c r="C2388" s="47"/>
      <c r="D2388" s="47" t="s">
        <v>2128</v>
      </c>
      <c r="E2388" s="47" t="s">
        <v>2073</v>
      </c>
      <c r="F2388" s="47" t="s">
        <v>2074</v>
      </c>
      <c r="G2388" s="47" t="s">
        <v>2131</v>
      </c>
      <c r="H2388" s="47"/>
      <c r="I2388" s="47"/>
      <c r="J2388" s="47">
        <v>0.124</v>
      </c>
      <c r="K2388" s="47"/>
      <c r="L2388" s="47"/>
      <c r="M2388" s="47"/>
      <c r="N2388" s="47"/>
      <c r="O2388" s="47">
        <v>1152.0</v>
      </c>
    </row>
    <row r="2389" ht="14.25" hidden="1" customHeight="1">
      <c r="A2389" s="45" t="s">
        <v>34</v>
      </c>
      <c r="B2389" s="60" t="s">
        <v>477</v>
      </c>
      <c r="C2389" s="45"/>
      <c r="D2389" s="45" t="s">
        <v>2128</v>
      </c>
      <c r="E2389" s="45" t="s">
        <v>2090</v>
      </c>
      <c r="F2389" s="45" t="s">
        <v>2074</v>
      </c>
      <c r="G2389" s="45" t="s">
        <v>2132</v>
      </c>
      <c r="H2389" s="45"/>
      <c r="I2389" s="45"/>
      <c r="J2389" s="45">
        <v>0.089</v>
      </c>
      <c r="K2389" s="45"/>
      <c r="L2389" s="45"/>
      <c r="M2389" s="45"/>
      <c r="N2389" s="45"/>
      <c r="O2389" s="45">
        <v>1153.0</v>
      </c>
    </row>
    <row r="2390" ht="14.25" hidden="1" customHeight="1">
      <c r="A2390" s="47" t="s">
        <v>34</v>
      </c>
      <c r="B2390" s="60" t="s">
        <v>477</v>
      </c>
      <c r="C2390" s="47"/>
      <c r="D2390" s="47" t="s">
        <v>2133</v>
      </c>
      <c r="E2390" s="47" t="s">
        <v>2075</v>
      </c>
      <c r="F2390" s="47" t="s">
        <v>2074</v>
      </c>
      <c r="G2390" s="47" t="s">
        <v>2134</v>
      </c>
      <c r="H2390" s="47"/>
      <c r="I2390" s="47"/>
      <c r="J2390" s="47"/>
      <c r="K2390" s="47"/>
      <c r="L2390" s="47">
        <v>1.14</v>
      </c>
      <c r="M2390" s="47"/>
      <c r="N2390" s="47"/>
      <c r="O2390" s="47">
        <v>1154.0</v>
      </c>
    </row>
    <row r="2391" ht="14.25" hidden="1" customHeight="1">
      <c r="A2391" s="45" t="s">
        <v>34</v>
      </c>
      <c r="B2391" s="60" t="s">
        <v>477</v>
      </c>
      <c r="C2391" s="45"/>
      <c r="D2391" s="45" t="s">
        <v>2124</v>
      </c>
      <c r="E2391" s="45" t="s">
        <v>2075</v>
      </c>
      <c r="F2391" s="45" t="s">
        <v>2074</v>
      </c>
      <c r="G2391" s="45" t="s">
        <v>2125</v>
      </c>
      <c r="H2391" s="45"/>
      <c r="I2391" s="45"/>
      <c r="J2391" s="45">
        <v>0.107</v>
      </c>
      <c r="K2391" s="45"/>
      <c r="L2391" s="45"/>
      <c r="M2391" s="45"/>
      <c r="N2391" s="45"/>
      <c r="O2391" s="45">
        <v>1155.0</v>
      </c>
    </row>
    <row r="2392" ht="14.25" hidden="1" customHeight="1">
      <c r="A2392" s="47" t="s">
        <v>34</v>
      </c>
      <c r="B2392" s="60" t="s">
        <v>477</v>
      </c>
      <c r="C2392" s="47"/>
      <c r="D2392" s="47" t="s">
        <v>2124</v>
      </c>
      <c r="E2392" s="47" t="s">
        <v>2073</v>
      </c>
      <c r="F2392" s="47" t="s">
        <v>2074</v>
      </c>
      <c r="G2392" s="47"/>
      <c r="H2392" s="47"/>
      <c r="I2392" s="47"/>
      <c r="J2392" s="47">
        <v>0.052</v>
      </c>
      <c r="K2392" s="47"/>
      <c r="L2392" s="47"/>
      <c r="M2392" s="47"/>
      <c r="N2392" s="47"/>
      <c r="O2392" s="47">
        <v>1156.0</v>
      </c>
    </row>
    <row r="2393" ht="14.25" hidden="1" customHeight="1">
      <c r="A2393" s="45" t="s">
        <v>34</v>
      </c>
      <c r="B2393" s="60" t="s">
        <v>477</v>
      </c>
      <c r="C2393" s="45"/>
      <c r="D2393" s="45" t="s">
        <v>2124</v>
      </c>
      <c r="E2393" s="45" t="s">
        <v>2090</v>
      </c>
      <c r="F2393" s="45" t="s">
        <v>2074</v>
      </c>
      <c r="G2393" s="45"/>
      <c r="H2393" s="45"/>
      <c r="I2393" s="45"/>
      <c r="J2393" s="45">
        <v>0.051</v>
      </c>
      <c r="K2393" s="45"/>
      <c r="L2393" s="45"/>
      <c r="M2393" s="45"/>
      <c r="N2393" s="45"/>
      <c r="O2393" s="45">
        <v>1157.0</v>
      </c>
    </row>
    <row r="2394" ht="14.25" hidden="1" customHeight="1">
      <c r="A2394" s="47" t="s">
        <v>34</v>
      </c>
      <c r="B2394" s="60" t="s">
        <v>477</v>
      </c>
      <c r="C2394" s="47"/>
      <c r="D2394" s="47" t="s">
        <v>2135</v>
      </c>
      <c r="E2394" s="47" t="s">
        <v>2080</v>
      </c>
      <c r="F2394" s="47" t="s">
        <v>2074</v>
      </c>
      <c r="G2394" s="47" t="s">
        <v>2136</v>
      </c>
      <c r="H2394" s="47"/>
      <c r="I2394" s="47"/>
      <c r="J2394" s="47"/>
      <c r="K2394" s="47">
        <v>0.73</v>
      </c>
      <c r="L2394" s="47"/>
      <c r="M2394" s="47"/>
      <c r="N2394" s="47"/>
      <c r="O2394" s="47">
        <v>1158.0</v>
      </c>
    </row>
    <row r="2395" ht="14.25" hidden="1" customHeight="1">
      <c r="A2395" s="45" t="s">
        <v>34</v>
      </c>
      <c r="B2395" s="60" t="s">
        <v>477</v>
      </c>
      <c r="C2395" s="45"/>
      <c r="D2395" s="45" t="s">
        <v>2135</v>
      </c>
      <c r="E2395" s="45" t="s">
        <v>2137</v>
      </c>
      <c r="F2395" s="45" t="s">
        <v>2074</v>
      </c>
      <c r="G2395" s="45" t="s">
        <v>2136</v>
      </c>
      <c r="H2395" s="45"/>
      <c r="I2395" s="45"/>
      <c r="J2395" s="45"/>
      <c r="K2395" s="45">
        <v>1.02</v>
      </c>
      <c r="L2395" s="45"/>
      <c r="M2395" s="45"/>
      <c r="N2395" s="45"/>
      <c r="O2395" s="45">
        <v>1159.0</v>
      </c>
    </row>
    <row r="2396" ht="14.25" hidden="1" customHeight="1">
      <c r="A2396" s="47" t="s">
        <v>34</v>
      </c>
      <c r="B2396" s="60" t="s">
        <v>477</v>
      </c>
      <c r="C2396" s="47"/>
      <c r="D2396" s="47" t="s">
        <v>2120</v>
      </c>
      <c r="E2396" s="47" t="s">
        <v>2082</v>
      </c>
      <c r="F2396" s="47" t="s">
        <v>2074</v>
      </c>
      <c r="G2396" s="47" t="s">
        <v>2122</v>
      </c>
      <c r="H2396" s="47"/>
      <c r="I2396" s="47"/>
      <c r="J2396" s="47">
        <v>0.7</v>
      </c>
      <c r="K2396" s="47"/>
      <c r="L2396" s="47"/>
      <c r="M2396" s="47"/>
      <c r="N2396" s="47"/>
      <c r="O2396" s="47">
        <v>1160.0</v>
      </c>
    </row>
    <row r="2397" ht="14.25" hidden="1" customHeight="1">
      <c r="A2397" s="45" t="s">
        <v>34</v>
      </c>
      <c r="B2397" s="60" t="s">
        <v>477</v>
      </c>
      <c r="C2397" s="45"/>
      <c r="D2397" s="45" t="s">
        <v>2120</v>
      </c>
      <c r="E2397" s="45" t="s">
        <v>2083</v>
      </c>
      <c r="F2397" s="45" t="s">
        <v>2074</v>
      </c>
      <c r="G2397" s="45" t="s">
        <v>2121</v>
      </c>
      <c r="H2397" s="45"/>
      <c r="I2397" s="45"/>
      <c r="J2397" s="45">
        <v>1.45</v>
      </c>
      <c r="K2397" s="45"/>
      <c r="L2397" s="45"/>
      <c r="M2397" s="45"/>
      <c r="N2397" s="45"/>
      <c r="O2397" s="45">
        <v>1161.0</v>
      </c>
    </row>
    <row r="2398" ht="14.25" hidden="1" customHeight="1">
      <c r="A2398" s="45" t="s">
        <v>34</v>
      </c>
      <c r="B2398" s="60" t="s">
        <v>477</v>
      </c>
      <c r="C2398" s="45"/>
      <c r="D2398" s="45" t="s">
        <v>2126</v>
      </c>
      <c r="E2398" s="45" t="s">
        <v>2088</v>
      </c>
      <c r="F2398" s="45" t="s">
        <v>2074</v>
      </c>
      <c r="G2398" s="45" t="s">
        <v>2157</v>
      </c>
      <c r="H2398" s="45"/>
      <c r="I2398" s="45"/>
      <c r="J2398" s="45">
        <v>0.063</v>
      </c>
      <c r="K2398" s="45"/>
      <c r="L2398" s="45"/>
      <c r="M2398" s="45"/>
      <c r="N2398" s="45"/>
      <c r="O2398" s="45">
        <v>1147.0</v>
      </c>
    </row>
    <row r="2399" ht="14.25" hidden="1" customHeight="1">
      <c r="A2399" s="45" t="s">
        <v>34</v>
      </c>
      <c r="B2399" s="60" t="s">
        <v>477</v>
      </c>
      <c r="C2399" s="45"/>
      <c r="D2399" s="45" t="s">
        <v>2126</v>
      </c>
      <c r="E2399" s="45" t="s">
        <v>2076</v>
      </c>
      <c r="F2399" s="45" t="s">
        <v>2074</v>
      </c>
      <c r="G2399" s="45" t="s">
        <v>2149</v>
      </c>
      <c r="H2399" s="45"/>
      <c r="I2399" s="45"/>
      <c r="J2399" s="45">
        <v>0.034</v>
      </c>
      <c r="K2399" s="45"/>
      <c r="L2399" s="45"/>
      <c r="M2399" s="45"/>
      <c r="N2399" s="45"/>
      <c r="O2399" s="45">
        <v>1149.0</v>
      </c>
    </row>
    <row r="2400" ht="14.25" hidden="1" customHeight="1">
      <c r="A2400" s="47" t="s">
        <v>34</v>
      </c>
      <c r="B2400" s="60" t="s">
        <v>477</v>
      </c>
      <c r="C2400" s="47"/>
      <c r="D2400" s="47" t="s">
        <v>2126</v>
      </c>
      <c r="E2400" s="47" t="s">
        <v>2088</v>
      </c>
      <c r="F2400" s="47" t="s">
        <v>2089</v>
      </c>
      <c r="G2400" s="45" t="s">
        <v>2157</v>
      </c>
      <c r="H2400" s="47"/>
      <c r="I2400" s="47"/>
      <c r="J2400" s="47">
        <v>0.063</v>
      </c>
      <c r="K2400" s="47"/>
      <c r="L2400" s="47"/>
      <c r="M2400" s="47"/>
      <c r="N2400" s="47"/>
      <c r="O2400" s="47">
        <v>1188.0</v>
      </c>
    </row>
    <row r="2401" ht="14.25" hidden="1" customHeight="1">
      <c r="A2401" s="47" t="s">
        <v>34</v>
      </c>
      <c r="B2401" s="60" t="s">
        <v>477</v>
      </c>
      <c r="C2401" s="47"/>
      <c r="D2401" s="47" t="s">
        <v>2126</v>
      </c>
      <c r="E2401" s="47" t="s">
        <v>2076</v>
      </c>
      <c r="F2401" s="47" t="s">
        <v>2089</v>
      </c>
      <c r="G2401" s="45" t="s">
        <v>2149</v>
      </c>
      <c r="H2401" s="47"/>
      <c r="I2401" s="47"/>
      <c r="J2401" s="47">
        <v>0.027</v>
      </c>
      <c r="K2401" s="47"/>
      <c r="L2401" s="47"/>
      <c r="M2401" s="47"/>
      <c r="N2401" s="47"/>
      <c r="O2401" s="47">
        <v>1190.0</v>
      </c>
    </row>
    <row r="2402" ht="14.25" hidden="1" customHeight="1">
      <c r="A2402" s="45" t="s">
        <v>34</v>
      </c>
      <c r="B2402" s="60" t="s">
        <v>477</v>
      </c>
      <c r="C2402" s="45"/>
      <c r="D2402" s="45" t="s">
        <v>2126</v>
      </c>
      <c r="E2402" s="45" t="s">
        <v>2088</v>
      </c>
      <c r="F2402" s="45" t="s">
        <v>2102</v>
      </c>
      <c r="G2402" s="45" t="s">
        <v>2157</v>
      </c>
      <c r="H2402" s="45"/>
      <c r="I2402" s="45"/>
      <c r="J2402" s="45">
        <v>0.218</v>
      </c>
      <c r="K2402" s="45"/>
      <c r="L2402" s="45"/>
      <c r="M2402" s="45"/>
      <c r="N2402" s="45"/>
      <c r="O2402" s="45">
        <v>1229.0</v>
      </c>
    </row>
    <row r="2403" ht="14.25" hidden="1" customHeight="1">
      <c r="A2403" s="45" t="s">
        <v>34</v>
      </c>
      <c r="B2403" s="60" t="s">
        <v>477</v>
      </c>
      <c r="C2403" s="45"/>
      <c r="D2403" s="45" t="s">
        <v>2126</v>
      </c>
      <c r="E2403" s="45" t="s">
        <v>2076</v>
      </c>
      <c r="F2403" s="45" t="s">
        <v>2102</v>
      </c>
      <c r="G2403" s="45" t="s">
        <v>2149</v>
      </c>
      <c r="H2403" s="45"/>
      <c r="I2403" s="45"/>
      <c r="J2403" s="45">
        <v>0.081</v>
      </c>
      <c r="K2403" s="45"/>
      <c r="L2403" s="45"/>
      <c r="M2403" s="45"/>
      <c r="N2403" s="45"/>
      <c r="O2403" s="45">
        <v>1231.0</v>
      </c>
    </row>
    <row r="2404" ht="14.25" hidden="1" customHeight="1">
      <c r="A2404" s="45" t="s">
        <v>34</v>
      </c>
      <c r="B2404" s="60" t="s">
        <v>477</v>
      </c>
      <c r="C2404" s="45"/>
      <c r="D2404" s="45" t="s">
        <v>2126</v>
      </c>
      <c r="E2404" s="45" t="s">
        <v>2101</v>
      </c>
      <c r="F2404" s="45" t="s">
        <v>2089</v>
      </c>
      <c r="G2404" s="47" t="s">
        <v>2143</v>
      </c>
      <c r="H2404" s="45"/>
      <c r="I2404" s="45"/>
      <c r="J2404" s="45">
        <v>0.065</v>
      </c>
      <c r="K2404" s="45"/>
      <c r="L2404" s="45"/>
      <c r="M2404" s="45"/>
      <c r="N2404" s="45"/>
      <c r="O2404" s="45">
        <v>1189.0</v>
      </c>
    </row>
    <row r="2405" ht="14.25" hidden="1" customHeight="1">
      <c r="A2405" s="45" t="s">
        <v>34</v>
      </c>
      <c r="B2405" s="60" t="s">
        <v>477</v>
      </c>
      <c r="C2405" s="45"/>
      <c r="D2405" s="45" t="s">
        <v>2128</v>
      </c>
      <c r="E2405" s="45" t="s">
        <v>2075</v>
      </c>
      <c r="F2405" s="45" t="s">
        <v>2089</v>
      </c>
      <c r="G2405" s="47" t="s">
        <v>2129</v>
      </c>
      <c r="H2405" s="45"/>
      <c r="I2405" s="45"/>
      <c r="J2405" s="45">
        <v>0.123</v>
      </c>
      <c r="K2405" s="45"/>
      <c r="L2405" s="45"/>
      <c r="M2405" s="45"/>
      <c r="N2405" s="45"/>
      <c r="O2405" s="45">
        <v>1191.0</v>
      </c>
    </row>
    <row r="2406" ht="14.25" hidden="1" customHeight="1">
      <c r="A2406" s="47" t="s">
        <v>34</v>
      </c>
      <c r="B2406" s="60" t="s">
        <v>477</v>
      </c>
      <c r="C2406" s="47"/>
      <c r="D2406" s="47" t="s">
        <v>2128</v>
      </c>
      <c r="E2406" s="47" t="s">
        <v>2101</v>
      </c>
      <c r="F2406" s="47" t="s">
        <v>2089</v>
      </c>
      <c r="G2406" s="45" t="s">
        <v>2130</v>
      </c>
      <c r="H2406" s="47"/>
      <c r="I2406" s="47"/>
      <c r="J2406" s="47">
        <v>0.113</v>
      </c>
      <c r="K2406" s="47"/>
      <c r="L2406" s="47"/>
      <c r="M2406" s="47"/>
      <c r="N2406" s="47"/>
      <c r="O2406" s="47">
        <v>1192.0</v>
      </c>
    </row>
    <row r="2407" ht="14.25" hidden="1" customHeight="1">
      <c r="A2407" s="45" t="s">
        <v>34</v>
      </c>
      <c r="B2407" s="60" t="s">
        <v>477</v>
      </c>
      <c r="C2407" s="45"/>
      <c r="D2407" s="45" t="s">
        <v>2128</v>
      </c>
      <c r="E2407" s="45" t="s">
        <v>2073</v>
      </c>
      <c r="F2407" s="45" t="s">
        <v>2089</v>
      </c>
      <c r="G2407" s="47" t="s">
        <v>2131</v>
      </c>
      <c r="H2407" s="45"/>
      <c r="I2407" s="45"/>
      <c r="J2407" s="45">
        <v>0.084</v>
      </c>
      <c r="K2407" s="45"/>
      <c r="L2407" s="45"/>
      <c r="M2407" s="45"/>
      <c r="N2407" s="45"/>
      <c r="O2407" s="45">
        <v>1193.0</v>
      </c>
    </row>
    <row r="2408" ht="14.25" hidden="1" customHeight="1">
      <c r="A2408" s="47" t="s">
        <v>34</v>
      </c>
      <c r="B2408" s="60" t="s">
        <v>477</v>
      </c>
      <c r="C2408" s="47"/>
      <c r="D2408" s="47" t="s">
        <v>2128</v>
      </c>
      <c r="E2408" s="47" t="s">
        <v>2090</v>
      </c>
      <c r="F2408" s="47" t="s">
        <v>2089</v>
      </c>
      <c r="G2408" s="45" t="s">
        <v>2132</v>
      </c>
      <c r="H2408" s="47"/>
      <c r="I2408" s="47"/>
      <c r="J2408" s="47">
        <v>0.089</v>
      </c>
      <c r="K2408" s="47"/>
      <c r="L2408" s="47"/>
      <c r="M2408" s="47"/>
      <c r="N2408" s="47"/>
      <c r="O2408" s="47">
        <v>1194.0</v>
      </c>
    </row>
    <row r="2409" ht="14.25" hidden="1" customHeight="1">
      <c r="A2409" s="45" t="s">
        <v>34</v>
      </c>
      <c r="B2409" s="60" t="s">
        <v>477</v>
      </c>
      <c r="C2409" s="45"/>
      <c r="D2409" s="45" t="s">
        <v>2133</v>
      </c>
      <c r="E2409" s="45" t="s">
        <v>2075</v>
      </c>
      <c r="F2409" s="45" t="s">
        <v>2089</v>
      </c>
      <c r="G2409" s="45" t="s">
        <v>2180</v>
      </c>
      <c r="H2409" s="45"/>
      <c r="I2409" s="45"/>
      <c r="J2409" s="45"/>
      <c r="K2409" s="45"/>
      <c r="L2409" s="45">
        <v>1.14</v>
      </c>
      <c r="M2409" s="45"/>
      <c r="N2409" s="45"/>
      <c r="O2409" s="45">
        <v>1195.0</v>
      </c>
    </row>
    <row r="2410" ht="14.25" hidden="1" customHeight="1">
      <c r="A2410" s="47" t="s">
        <v>34</v>
      </c>
      <c r="B2410" s="60" t="s">
        <v>477</v>
      </c>
      <c r="C2410" s="47"/>
      <c r="D2410" s="47" t="s">
        <v>2124</v>
      </c>
      <c r="E2410" s="47" t="s">
        <v>2075</v>
      </c>
      <c r="F2410" s="47" t="s">
        <v>2089</v>
      </c>
      <c r="G2410" s="45" t="s">
        <v>2125</v>
      </c>
      <c r="H2410" s="47"/>
      <c r="I2410" s="47"/>
      <c r="J2410" s="47">
        <v>0.087</v>
      </c>
      <c r="K2410" s="47"/>
      <c r="L2410" s="47"/>
      <c r="M2410" s="47"/>
      <c r="N2410" s="47"/>
      <c r="O2410" s="47">
        <v>1196.0</v>
      </c>
    </row>
    <row r="2411" ht="14.25" hidden="1" customHeight="1">
      <c r="A2411" s="45" t="s">
        <v>34</v>
      </c>
      <c r="B2411" s="60" t="s">
        <v>477</v>
      </c>
      <c r="C2411" s="45"/>
      <c r="D2411" s="45" t="s">
        <v>2124</v>
      </c>
      <c r="E2411" s="45" t="s">
        <v>2073</v>
      </c>
      <c r="F2411" s="45" t="s">
        <v>2089</v>
      </c>
      <c r="G2411" s="47"/>
      <c r="H2411" s="45"/>
      <c r="I2411" s="45"/>
      <c r="J2411" s="45">
        <v>0.052</v>
      </c>
      <c r="K2411" s="45"/>
      <c r="L2411" s="45"/>
      <c r="M2411" s="45"/>
      <c r="N2411" s="45"/>
      <c r="O2411" s="45">
        <v>1197.0</v>
      </c>
    </row>
    <row r="2412" ht="14.25" hidden="1" customHeight="1">
      <c r="A2412" s="47" t="s">
        <v>34</v>
      </c>
      <c r="B2412" s="60" t="s">
        <v>477</v>
      </c>
      <c r="C2412" s="47"/>
      <c r="D2412" s="47" t="s">
        <v>2124</v>
      </c>
      <c r="E2412" s="47" t="s">
        <v>2090</v>
      </c>
      <c r="F2412" s="47" t="s">
        <v>2089</v>
      </c>
      <c r="G2412" s="45"/>
      <c r="H2412" s="47"/>
      <c r="I2412" s="47"/>
      <c r="J2412" s="47">
        <v>0.033</v>
      </c>
      <c r="K2412" s="47"/>
      <c r="L2412" s="47"/>
      <c r="M2412" s="47"/>
      <c r="N2412" s="47"/>
      <c r="O2412" s="47">
        <v>1198.0</v>
      </c>
    </row>
    <row r="2413" ht="14.25" hidden="1" customHeight="1">
      <c r="A2413" s="45" t="s">
        <v>34</v>
      </c>
      <c r="B2413" s="60" t="s">
        <v>477</v>
      </c>
      <c r="C2413" s="45"/>
      <c r="D2413" s="45" t="s">
        <v>2135</v>
      </c>
      <c r="E2413" s="45" t="s">
        <v>2080</v>
      </c>
      <c r="F2413" s="45" t="s">
        <v>2089</v>
      </c>
      <c r="G2413" s="45" t="s">
        <v>2180</v>
      </c>
      <c r="H2413" s="45"/>
      <c r="I2413" s="45"/>
      <c r="J2413" s="45"/>
      <c r="K2413" s="45">
        <v>0.73</v>
      </c>
      <c r="L2413" s="45"/>
      <c r="M2413" s="45"/>
      <c r="N2413" s="45"/>
      <c r="O2413" s="45">
        <v>1199.0</v>
      </c>
    </row>
    <row r="2414" ht="14.25" hidden="1" customHeight="1">
      <c r="A2414" s="47" t="s">
        <v>34</v>
      </c>
      <c r="B2414" s="60" t="s">
        <v>477</v>
      </c>
      <c r="C2414" s="47"/>
      <c r="D2414" s="47" t="s">
        <v>2135</v>
      </c>
      <c r="E2414" s="47" t="s">
        <v>2137</v>
      </c>
      <c r="F2414" s="47" t="s">
        <v>2089</v>
      </c>
      <c r="G2414" s="47" t="s">
        <v>2180</v>
      </c>
      <c r="H2414" s="47"/>
      <c r="I2414" s="47"/>
      <c r="J2414" s="47"/>
      <c r="K2414" s="47">
        <v>1.02</v>
      </c>
      <c r="L2414" s="47"/>
      <c r="M2414" s="47"/>
      <c r="N2414" s="47"/>
      <c r="O2414" s="47">
        <v>1200.0</v>
      </c>
    </row>
    <row r="2415" ht="14.25" hidden="1" customHeight="1">
      <c r="A2415" s="45" t="s">
        <v>34</v>
      </c>
      <c r="B2415" s="60" t="s">
        <v>477</v>
      </c>
      <c r="C2415" s="45"/>
      <c r="D2415" s="45" t="s">
        <v>2120</v>
      </c>
      <c r="E2415" s="45" t="s">
        <v>2082</v>
      </c>
      <c r="F2415" s="45" t="s">
        <v>2089</v>
      </c>
      <c r="G2415" s="45" t="s">
        <v>2180</v>
      </c>
      <c r="H2415" s="45"/>
      <c r="I2415" s="45"/>
      <c r="J2415" s="45">
        <v>0.7</v>
      </c>
      <c r="K2415" s="45"/>
      <c r="L2415" s="45"/>
      <c r="M2415" s="45"/>
      <c r="N2415" s="45"/>
      <c r="O2415" s="45">
        <v>1201.0</v>
      </c>
    </row>
    <row r="2416" ht="14.25" hidden="1" customHeight="1">
      <c r="A2416" s="47" t="s">
        <v>34</v>
      </c>
      <c r="B2416" s="60" t="s">
        <v>477</v>
      </c>
      <c r="C2416" s="47"/>
      <c r="D2416" s="47" t="s">
        <v>2120</v>
      </c>
      <c r="E2416" s="47" t="s">
        <v>2083</v>
      </c>
      <c r="F2416" s="47" t="s">
        <v>2089</v>
      </c>
      <c r="G2416" s="47" t="s">
        <v>2180</v>
      </c>
      <c r="H2416" s="47"/>
      <c r="I2416" s="47"/>
      <c r="J2416" s="47">
        <v>0.5</v>
      </c>
      <c r="K2416" s="47"/>
      <c r="L2416" s="47"/>
      <c r="M2416" s="47"/>
      <c r="N2416" s="47"/>
      <c r="O2416" s="47">
        <v>1202.0</v>
      </c>
    </row>
    <row r="2417" ht="14.25" hidden="1" customHeight="1">
      <c r="A2417" s="47" t="s">
        <v>34</v>
      </c>
      <c r="B2417" s="60" t="s">
        <v>477</v>
      </c>
      <c r="C2417" s="47"/>
      <c r="D2417" s="47" t="s">
        <v>2126</v>
      </c>
      <c r="E2417" s="47" t="s">
        <v>2101</v>
      </c>
      <c r="F2417" s="47" t="s">
        <v>2102</v>
      </c>
      <c r="G2417" s="47" t="s">
        <v>2143</v>
      </c>
      <c r="H2417" s="47"/>
      <c r="I2417" s="47"/>
      <c r="J2417" s="47">
        <v>0.097</v>
      </c>
      <c r="K2417" s="47"/>
      <c r="L2417" s="47"/>
      <c r="M2417" s="47"/>
      <c r="N2417" s="47"/>
      <c r="O2417" s="47">
        <v>1230.0</v>
      </c>
    </row>
    <row r="2418" ht="14.25" hidden="1" customHeight="1">
      <c r="A2418" s="47" t="s">
        <v>34</v>
      </c>
      <c r="B2418" s="60" t="s">
        <v>477</v>
      </c>
      <c r="C2418" s="47"/>
      <c r="D2418" s="47" t="s">
        <v>2128</v>
      </c>
      <c r="E2418" s="47" t="s">
        <v>2075</v>
      </c>
      <c r="F2418" s="47" t="s">
        <v>2102</v>
      </c>
      <c r="G2418" s="47" t="s">
        <v>2129</v>
      </c>
      <c r="H2418" s="47"/>
      <c r="I2418" s="47"/>
      <c r="J2418" s="47">
        <v>0.58</v>
      </c>
      <c r="K2418" s="47"/>
      <c r="L2418" s="47"/>
      <c r="M2418" s="47"/>
      <c r="N2418" s="47"/>
      <c r="O2418" s="47">
        <v>1232.0</v>
      </c>
    </row>
    <row r="2419" ht="14.25" hidden="1" customHeight="1">
      <c r="A2419" s="45" t="s">
        <v>34</v>
      </c>
      <c r="B2419" s="60" t="s">
        <v>477</v>
      </c>
      <c r="C2419" s="45"/>
      <c r="D2419" s="45" t="s">
        <v>2128</v>
      </c>
      <c r="E2419" s="45" t="s">
        <v>2101</v>
      </c>
      <c r="F2419" s="45" t="s">
        <v>2102</v>
      </c>
      <c r="G2419" s="45" t="s">
        <v>2130</v>
      </c>
      <c r="H2419" s="45"/>
      <c r="I2419" s="45"/>
      <c r="J2419" s="45">
        <v>0.184</v>
      </c>
      <c r="K2419" s="45"/>
      <c r="L2419" s="45"/>
      <c r="M2419" s="45"/>
      <c r="N2419" s="45"/>
      <c r="O2419" s="45">
        <v>1233.0</v>
      </c>
    </row>
    <row r="2420" ht="14.25" hidden="1" customHeight="1">
      <c r="A2420" s="47" t="s">
        <v>34</v>
      </c>
      <c r="B2420" s="60" t="s">
        <v>477</v>
      </c>
      <c r="C2420" s="47"/>
      <c r="D2420" s="47" t="s">
        <v>2128</v>
      </c>
      <c r="E2420" s="47" t="s">
        <v>2073</v>
      </c>
      <c r="F2420" s="47" t="s">
        <v>2102</v>
      </c>
      <c r="G2420" s="47" t="s">
        <v>2131</v>
      </c>
      <c r="H2420" s="47"/>
      <c r="I2420" s="47"/>
      <c r="J2420" s="47">
        <v>0.352</v>
      </c>
      <c r="K2420" s="47"/>
      <c r="L2420" s="47"/>
      <c r="M2420" s="47"/>
      <c r="N2420" s="47"/>
      <c r="O2420" s="47">
        <v>1234.0</v>
      </c>
    </row>
    <row r="2421" ht="14.25" hidden="1" customHeight="1">
      <c r="A2421" s="45" t="s">
        <v>34</v>
      </c>
      <c r="B2421" s="60" t="s">
        <v>477</v>
      </c>
      <c r="C2421" s="45"/>
      <c r="D2421" s="45" t="s">
        <v>2128</v>
      </c>
      <c r="E2421" s="45" t="s">
        <v>2090</v>
      </c>
      <c r="F2421" s="45" t="s">
        <v>2102</v>
      </c>
      <c r="G2421" s="45" t="s">
        <v>2132</v>
      </c>
      <c r="H2421" s="45"/>
      <c r="I2421" s="45"/>
      <c r="J2421" s="45">
        <v>0.089</v>
      </c>
      <c r="K2421" s="45"/>
      <c r="L2421" s="45"/>
      <c r="M2421" s="45"/>
      <c r="N2421" s="45"/>
      <c r="O2421" s="45">
        <v>1235.0</v>
      </c>
    </row>
    <row r="2422" ht="14.25" hidden="1" customHeight="1">
      <c r="A2422" s="47" t="s">
        <v>34</v>
      </c>
      <c r="B2422" s="60" t="s">
        <v>477</v>
      </c>
      <c r="C2422" s="47"/>
      <c r="D2422" s="47" t="s">
        <v>2133</v>
      </c>
      <c r="E2422" s="47" t="s">
        <v>2075</v>
      </c>
      <c r="F2422" s="47" t="s">
        <v>2102</v>
      </c>
      <c r="G2422" s="47" t="s">
        <v>2134</v>
      </c>
      <c r="H2422" s="47"/>
      <c r="I2422" s="47"/>
      <c r="J2422" s="47"/>
      <c r="K2422" s="47"/>
      <c r="L2422" s="47">
        <v>1.14</v>
      </c>
      <c r="M2422" s="47"/>
      <c r="N2422" s="47"/>
      <c r="O2422" s="47">
        <v>1236.0</v>
      </c>
    </row>
    <row r="2423" ht="14.25" hidden="1" customHeight="1">
      <c r="A2423" s="45" t="s">
        <v>34</v>
      </c>
      <c r="B2423" s="60" t="s">
        <v>477</v>
      </c>
      <c r="C2423" s="45"/>
      <c r="D2423" s="45" t="s">
        <v>2124</v>
      </c>
      <c r="E2423" s="45" t="s">
        <v>2075</v>
      </c>
      <c r="F2423" s="45" t="s">
        <v>2102</v>
      </c>
      <c r="G2423" s="45" t="s">
        <v>2125</v>
      </c>
      <c r="H2423" s="45"/>
      <c r="I2423" s="45"/>
      <c r="J2423" s="45">
        <v>0.322</v>
      </c>
      <c r="K2423" s="45"/>
      <c r="L2423" s="45"/>
      <c r="M2423" s="45"/>
      <c r="N2423" s="45"/>
      <c r="O2423" s="45">
        <v>1237.0</v>
      </c>
    </row>
    <row r="2424" ht="14.25" hidden="1" customHeight="1">
      <c r="A2424" s="47" t="s">
        <v>34</v>
      </c>
      <c r="B2424" s="60" t="s">
        <v>477</v>
      </c>
      <c r="C2424" s="47"/>
      <c r="D2424" s="47" t="s">
        <v>2124</v>
      </c>
      <c r="E2424" s="47" t="s">
        <v>2073</v>
      </c>
      <c r="F2424" s="47" t="s">
        <v>2102</v>
      </c>
      <c r="G2424" s="47"/>
      <c r="H2424" s="47"/>
      <c r="I2424" s="47"/>
      <c r="J2424" s="47">
        <v>0.069</v>
      </c>
      <c r="K2424" s="47"/>
      <c r="L2424" s="47"/>
      <c r="M2424" s="47"/>
      <c r="N2424" s="47"/>
      <c r="O2424" s="47">
        <v>1238.0</v>
      </c>
    </row>
    <row r="2425" ht="14.25" hidden="1" customHeight="1">
      <c r="A2425" s="45" t="s">
        <v>34</v>
      </c>
      <c r="B2425" s="60" t="s">
        <v>477</v>
      </c>
      <c r="C2425" s="45"/>
      <c r="D2425" s="45" t="s">
        <v>2124</v>
      </c>
      <c r="E2425" s="45" t="s">
        <v>2090</v>
      </c>
      <c r="F2425" s="45" t="s">
        <v>2102</v>
      </c>
      <c r="G2425" s="45"/>
      <c r="H2425" s="45"/>
      <c r="I2425" s="45"/>
      <c r="J2425" s="45">
        <v>0.282</v>
      </c>
      <c r="K2425" s="45"/>
      <c r="L2425" s="45"/>
      <c r="M2425" s="45"/>
      <c r="N2425" s="45"/>
      <c r="O2425" s="45">
        <v>1239.0</v>
      </c>
    </row>
    <row r="2426" ht="14.25" hidden="1" customHeight="1">
      <c r="A2426" s="47" t="s">
        <v>34</v>
      </c>
      <c r="B2426" s="60" t="s">
        <v>477</v>
      </c>
      <c r="C2426" s="47"/>
      <c r="D2426" s="47" t="s">
        <v>2135</v>
      </c>
      <c r="E2426" s="47" t="s">
        <v>2080</v>
      </c>
      <c r="F2426" s="47" t="s">
        <v>2102</v>
      </c>
      <c r="G2426" s="47" t="s">
        <v>2136</v>
      </c>
      <c r="H2426" s="47"/>
      <c r="I2426" s="47"/>
      <c r="J2426" s="47"/>
      <c r="K2426" s="47">
        <v>0.73</v>
      </c>
      <c r="L2426" s="47"/>
      <c r="M2426" s="47"/>
      <c r="N2426" s="47"/>
      <c r="O2426" s="47">
        <v>1240.0</v>
      </c>
    </row>
    <row r="2427" ht="14.25" hidden="1" customHeight="1">
      <c r="A2427" s="45" t="s">
        <v>34</v>
      </c>
      <c r="B2427" s="60" t="s">
        <v>477</v>
      </c>
      <c r="C2427" s="45"/>
      <c r="D2427" s="45" t="s">
        <v>2135</v>
      </c>
      <c r="E2427" s="45" t="s">
        <v>2137</v>
      </c>
      <c r="F2427" s="45" t="s">
        <v>2102</v>
      </c>
      <c r="G2427" s="45" t="s">
        <v>2136</v>
      </c>
      <c r="H2427" s="45"/>
      <c r="I2427" s="45"/>
      <c r="J2427" s="45"/>
      <c r="K2427" s="45">
        <v>1.02</v>
      </c>
      <c r="L2427" s="45"/>
      <c r="M2427" s="45"/>
      <c r="N2427" s="45"/>
      <c r="O2427" s="45">
        <v>1241.0</v>
      </c>
    </row>
    <row r="2428" ht="14.25" hidden="1" customHeight="1">
      <c r="A2428" s="47" t="s">
        <v>34</v>
      </c>
      <c r="B2428" s="60" t="s">
        <v>477</v>
      </c>
      <c r="C2428" s="47"/>
      <c r="D2428" s="47" t="s">
        <v>2120</v>
      </c>
      <c r="E2428" s="47" t="s">
        <v>2082</v>
      </c>
      <c r="F2428" s="47" t="s">
        <v>2102</v>
      </c>
      <c r="G2428" s="47" t="s">
        <v>2122</v>
      </c>
      <c r="H2428" s="47"/>
      <c r="I2428" s="47"/>
      <c r="J2428" s="47">
        <v>0.7</v>
      </c>
      <c r="K2428" s="47"/>
      <c r="L2428" s="47"/>
      <c r="M2428" s="47"/>
      <c r="N2428" s="47"/>
      <c r="O2428" s="47">
        <v>1242.0</v>
      </c>
    </row>
    <row r="2429" ht="14.25" hidden="1" customHeight="1">
      <c r="A2429" s="45" t="s">
        <v>34</v>
      </c>
      <c r="B2429" s="60" t="s">
        <v>477</v>
      </c>
      <c r="C2429" s="45"/>
      <c r="D2429" s="45" t="s">
        <v>2120</v>
      </c>
      <c r="E2429" s="45" t="s">
        <v>2083</v>
      </c>
      <c r="F2429" s="45" t="s">
        <v>2102</v>
      </c>
      <c r="G2429" s="45" t="s">
        <v>2121</v>
      </c>
      <c r="H2429" s="45"/>
      <c r="I2429" s="45"/>
      <c r="J2429" s="45">
        <v>1.45</v>
      </c>
      <c r="K2429" s="45"/>
      <c r="L2429" s="45"/>
      <c r="M2429" s="45"/>
      <c r="N2429" s="45"/>
      <c r="O2429" s="45">
        <v>1243.0</v>
      </c>
    </row>
    <row r="2430" ht="14.25" hidden="1" customHeight="1">
      <c r="A2430" s="47" t="s">
        <v>34</v>
      </c>
      <c r="B2430" s="60" t="s">
        <v>478</v>
      </c>
      <c r="C2430" s="47"/>
      <c r="D2430" s="47" t="s">
        <v>2126</v>
      </c>
      <c r="E2430" s="47" t="s">
        <v>2101</v>
      </c>
      <c r="F2430" s="47" t="s">
        <v>2074</v>
      </c>
      <c r="G2430" s="47" t="s">
        <v>2143</v>
      </c>
      <c r="H2430" s="47"/>
      <c r="I2430" s="47"/>
      <c r="J2430" s="47">
        <v>0.065</v>
      </c>
      <c r="K2430" s="47"/>
      <c r="L2430" s="47"/>
      <c r="M2430" s="47"/>
      <c r="N2430" s="47"/>
      <c r="O2430" s="47">
        <v>1148.0</v>
      </c>
    </row>
    <row r="2431" ht="14.25" hidden="1" customHeight="1">
      <c r="A2431" s="47" t="s">
        <v>34</v>
      </c>
      <c r="B2431" s="60" t="s">
        <v>478</v>
      </c>
      <c r="C2431" s="47"/>
      <c r="D2431" s="47" t="s">
        <v>2128</v>
      </c>
      <c r="E2431" s="47" t="s">
        <v>2075</v>
      </c>
      <c r="F2431" s="47" t="s">
        <v>2074</v>
      </c>
      <c r="G2431" s="47" t="s">
        <v>2129</v>
      </c>
      <c r="H2431" s="47"/>
      <c r="I2431" s="47"/>
      <c r="J2431" s="47">
        <v>0.151</v>
      </c>
      <c r="K2431" s="47"/>
      <c r="L2431" s="47"/>
      <c r="M2431" s="47"/>
      <c r="N2431" s="47"/>
      <c r="O2431" s="47">
        <v>1150.0</v>
      </c>
    </row>
    <row r="2432" ht="14.25" hidden="1" customHeight="1">
      <c r="A2432" s="45" t="s">
        <v>34</v>
      </c>
      <c r="B2432" s="60" t="s">
        <v>478</v>
      </c>
      <c r="C2432" s="45"/>
      <c r="D2432" s="45" t="s">
        <v>2128</v>
      </c>
      <c r="E2432" s="45" t="s">
        <v>2101</v>
      </c>
      <c r="F2432" s="45" t="s">
        <v>2074</v>
      </c>
      <c r="G2432" s="45" t="s">
        <v>2130</v>
      </c>
      <c r="H2432" s="45"/>
      <c r="I2432" s="45"/>
      <c r="J2432" s="45">
        <v>0.113</v>
      </c>
      <c r="K2432" s="45"/>
      <c r="L2432" s="45"/>
      <c r="M2432" s="45"/>
      <c r="N2432" s="45"/>
      <c r="O2432" s="45">
        <v>1151.0</v>
      </c>
    </row>
    <row r="2433" ht="14.25" hidden="1" customHeight="1">
      <c r="A2433" s="47" t="s">
        <v>34</v>
      </c>
      <c r="B2433" s="60" t="s">
        <v>478</v>
      </c>
      <c r="C2433" s="47"/>
      <c r="D2433" s="47" t="s">
        <v>2128</v>
      </c>
      <c r="E2433" s="47" t="s">
        <v>2073</v>
      </c>
      <c r="F2433" s="47" t="s">
        <v>2074</v>
      </c>
      <c r="G2433" s="47" t="s">
        <v>2131</v>
      </c>
      <c r="H2433" s="47"/>
      <c r="I2433" s="47"/>
      <c r="J2433" s="47">
        <v>0.124</v>
      </c>
      <c r="K2433" s="47"/>
      <c r="L2433" s="47"/>
      <c r="M2433" s="47"/>
      <c r="N2433" s="47"/>
      <c r="O2433" s="47">
        <v>1152.0</v>
      </c>
    </row>
    <row r="2434" ht="14.25" hidden="1" customHeight="1">
      <c r="A2434" s="45" t="s">
        <v>34</v>
      </c>
      <c r="B2434" s="60" t="s">
        <v>478</v>
      </c>
      <c r="C2434" s="45"/>
      <c r="D2434" s="45" t="s">
        <v>2128</v>
      </c>
      <c r="E2434" s="45" t="s">
        <v>2090</v>
      </c>
      <c r="F2434" s="45" t="s">
        <v>2074</v>
      </c>
      <c r="G2434" s="45" t="s">
        <v>2132</v>
      </c>
      <c r="H2434" s="45"/>
      <c r="I2434" s="45"/>
      <c r="J2434" s="45">
        <v>0.089</v>
      </c>
      <c r="K2434" s="45"/>
      <c r="L2434" s="45"/>
      <c r="M2434" s="45"/>
      <c r="N2434" s="45"/>
      <c r="O2434" s="45">
        <v>1153.0</v>
      </c>
    </row>
    <row r="2435" ht="14.25" hidden="1" customHeight="1">
      <c r="A2435" s="47" t="s">
        <v>34</v>
      </c>
      <c r="B2435" s="60" t="s">
        <v>478</v>
      </c>
      <c r="C2435" s="47"/>
      <c r="D2435" s="47" t="s">
        <v>2133</v>
      </c>
      <c r="E2435" s="47" t="s">
        <v>2075</v>
      </c>
      <c r="F2435" s="47" t="s">
        <v>2074</v>
      </c>
      <c r="G2435" s="47" t="s">
        <v>2134</v>
      </c>
      <c r="H2435" s="47"/>
      <c r="I2435" s="47"/>
      <c r="J2435" s="47"/>
      <c r="K2435" s="47"/>
      <c r="L2435" s="47">
        <v>1.14</v>
      </c>
      <c r="M2435" s="47"/>
      <c r="N2435" s="47"/>
      <c r="O2435" s="47">
        <v>1154.0</v>
      </c>
    </row>
    <row r="2436" ht="14.25" hidden="1" customHeight="1">
      <c r="A2436" s="45" t="s">
        <v>34</v>
      </c>
      <c r="B2436" s="60" t="s">
        <v>478</v>
      </c>
      <c r="C2436" s="45"/>
      <c r="D2436" s="45" t="s">
        <v>2124</v>
      </c>
      <c r="E2436" s="45" t="s">
        <v>2075</v>
      </c>
      <c r="F2436" s="45" t="s">
        <v>2074</v>
      </c>
      <c r="G2436" s="45" t="s">
        <v>2125</v>
      </c>
      <c r="H2436" s="45"/>
      <c r="I2436" s="45"/>
      <c r="J2436" s="45">
        <v>0.107</v>
      </c>
      <c r="K2436" s="45"/>
      <c r="L2436" s="45"/>
      <c r="M2436" s="45"/>
      <c r="N2436" s="45"/>
      <c r="O2436" s="45">
        <v>1155.0</v>
      </c>
    </row>
    <row r="2437" ht="14.25" hidden="1" customHeight="1">
      <c r="A2437" s="47" t="s">
        <v>34</v>
      </c>
      <c r="B2437" s="60" t="s">
        <v>478</v>
      </c>
      <c r="C2437" s="47"/>
      <c r="D2437" s="47" t="s">
        <v>2124</v>
      </c>
      <c r="E2437" s="47" t="s">
        <v>2073</v>
      </c>
      <c r="F2437" s="47" t="s">
        <v>2074</v>
      </c>
      <c r="G2437" s="47"/>
      <c r="H2437" s="47"/>
      <c r="I2437" s="47"/>
      <c r="J2437" s="47">
        <v>0.052</v>
      </c>
      <c r="K2437" s="47"/>
      <c r="L2437" s="47"/>
      <c r="M2437" s="47"/>
      <c r="N2437" s="47"/>
      <c r="O2437" s="47">
        <v>1156.0</v>
      </c>
    </row>
    <row r="2438" ht="14.25" hidden="1" customHeight="1">
      <c r="A2438" s="45" t="s">
        <v>34</v>
      </c>
      <c r="B2438" s="60" t="s">
        <v>478</v>
      </c>
      <c r="C2438" s="45"/>
      <c r="D2438" s="45" t="s">
        <v>2124</v>
      </c>
      <c r="E2438" s="45" t="s">
        <v>2090</v>
      </c>
      <c r="F2438" s="45" t="s">
        <v>2074</v>
      </c>
      <c r="G2438" s="45"/>
      <c r="H2438" s="45"/>
      <c r="I2438" s="45"/>
      <c r="J2438" s="45">
        <v>0.051</v>
      </c>
      <c r="K2438" s="45"/>
      <c r="L2438" s="45"/>
      <c r="M2438" s="45"/>
      <c r="N2438" s="45"/>
      <c r="O2438" s="45">
        <v>1157.0</v>
      </c>
    </row>
    <row r="2439" ht="14.25" hidden="1" customHeight="1">
      <c r="A2439" s="47" t="s">
        <v>34</v>
      </c>
      <c r="B2439" s="60" t="s">
        <v>478</v>
      </c>
      <c r="C2439" s="47"/>
      <c r="D2439" s="47" t="s">
        <v>2135</v>
      </c>
      <c r="E2439" s="47" t="s">
        <v>2080</v>
      </c>
      <c r="F2439" s="47" t="s">
        <v>2074</v>
      </c>
      <c r="G2439" s="47" t="s">
        <v>2136</v>
      </c>
      <c r="H2439" s="47"/>
      <c r="I2439" s="47"/>
      <c r="J2439" s="47"/>
      <c r="K2439" s="47">
        <v>0.73</v>
      </c>
      <c r="L2439" s="47"/>
      <c r="M2439" s="47"/>
      <c r="N2439" s="47"/>
      <c r="O2439" s="47">
        <v>1158.0</v>
      </c>
    </row>
    <row r="2440" ht="14.25" hidden="1" customHeight="1">
      <c r="A2440" s="45" t="s">
        <v>34</v>
      </c>
      <c r="B2440" s="60" t="s">
        <v>478</v>
      </c>
      <c r="C2440" s="45"/>
      <c r="D2440" s="45" t="s">
        <v>2135</v>
      </c>
      <c r="E2440" s="45" t="s">
        <v>2137</v>
      </c>
      <c r="F2440" s="45" t="s">
        <v>2074</v>
      </c>
      <c r="G2440" s="45" t="s">
        <v>2136</v>
      </c>
      <c r="H2440" s="45"/>
      <c r="I2440" s="45"/>
      <c r="J2440" s="45"/>
      <c r="K2440" s="45">
        <v>1.02</v>
      </c>
      <c r="L2440" s="45"/>
      <c r="M2440" s="45"/>
      <c r="N2440" s="45"/>
      <c r="O2440" s="45">
        <v>1159.0</v>
      </c>
    </row>
    <row r="2441" ht="14.25" hidden="1" customHeight="1">
      <c r="A2441" s="47" t="s">
        <v>34</v>
      </c>
      <c r="B2441" s="60" t="s">
        <v>478</v>
      </c>
      <c r="C2441" s="47"/>
      <c r="D2441" s="47" t="s">
        <v>2120</v>
      </c>
      <c r="E2441" s="47" t="s">
        <v>2082</v>
      </c>
      <c r="F2441" s="47" t="s">
        <v>2074</v>
      </c>
      <c r="G2441" s="47" t="s">
        <v>2122</v>
      </c>
      <c r="H2441" s="47"/>
      <c r="I2441" s="47"/>
      <c r="J2441" s="47">
        <v>0.7</v>
      </c>
      <c r="K2441" s="47"/>
      <c r="L2441" s="47"/>
      <c r="M2441" s="47"/>
      <c r="N2441" s="47"/>
      <c r="O2441" s="47">
        <v>1160.0</v>
      </c>
    </row>
    <row r="2442" ht="14.25" hidden="1" customHeight="1">
      <c r="A2442" s="45" t="s">
        <v>34</v>
      </c>
      <c r="B2442" s="60" t="s">
        <v>478</v>
      </c>
      <c r="C2442" s="45"/>
      <c r="D2442" s="45" t="s">
        <v>2120</v>
      </c>
      <c r="E2442" s="45" t="s">
        <v>2083</v>
      </c>
      <c r="F2442" s="45" t="s">
        <v>2074</v>
      </c>
      <c r="G2442" s="45" t="s">
        <v>2121</v>
      </c>
      <c r="H2442" s="45"/>
      <c r="I2442" s="45"/>
      <c r="J2442" s="45">
        <v>1.45</v>
      </c>
      <c r="K2442" s="45"/>
      <c r="L2442" s="45"/>
      <c r="M2442" s="45"/>
      <c r="N2442" s="45"/>
      <c r="O2442" s="45">
        <v>1161.0</v>
      </c>
    </row>
    <row r="2443" ht="14.25" hidden="1" customHeight="1">
      <c r="A2443" s="45" t="s">
        <v>34</v>
      </c>
      <c r="B2443" s="60" t="s">
        <v>478</v>
      </c>
      <c r="C2443" s="45"/>
      <c r="D2443" s="45" t="s">
        <v>2126</v>
      </c>
      <c r="E2443" s="45" t="s">
        <v>2088</v>
      </c>
      <c r="F2443" s="45" t="s">
        <v>2074</v>
      </c>
      <c r="G2443" s="45" t="s">
        <v>2157</v>
      </c>
      <c r="H2443" s="45"/>
      <c r="I2443" s="45"/>
      <c r="J2443" s="45">
        <v>0.063</v>
      </c>
      <c r="K2443" s="45"/>
      <c r="L2443" s="45"/>
      <c r="M2443" s="45"/>
      <c r="N2443" s="45"/>
      <c r="O2443" s="45">
        <v>1147.0</v>
      </c>
    </row>
    <row r="2444" ht="14.25" hidden="1" customHeight="1">
      <c r="A2444" s="45" t="s">
        <v>34</v>
      </c>
      <c r="B2444" s="60" t="s">
        <v>478</v>
      </c>
      <c r="C2444" s="45"/>
      <c r="D2444" s="45" t="s">
        <v>2126</v>
      </c>
      <c r="E2444" s="45" t="s">
        <v>2076</v>
      </c>
      <c r="F2444" s="45" t="s">
        <v>2074</v>
      </c>
      <c r="G2444" s="45" t="s">
        <v>2149</v>
      </c>
      <c r="H2444" s="45"/>
      <c r="I2444" s="45"/>
      <c r="J2444" s="45">
        <v>0.034</v>
      </c>
      <c r="K2444" s="45"/>
      <c r="L2444" s="45"/>
      <c r="M2444" s="45"/>
      <c r="N2444" s="45"/>
      <c r="O2444" s="45">
        <v>1149.0</v>
      </c>
    </row>
    <row r="2445" ht="14.25" hidden="1" customHeight="1">
      <c r="A2445" s="47" t="s">
        <v>34</v>
      </c>
      <c r="B2445" s="60" t="s">
        <v>478</v>
      </c>
      <c r="C2445" s="47"/>
      <c r="D2445" s="47" t="s">
        <v>2126</v>
      </c>
      <c r="E2445" s="47" t="s">
        <v>2088</v>
      </c>
      <c r="F2445" s="47" t="s">
        <v>2089</v>
      </c>
      <c r="G2445" s="45" t="s">
        <v>2157</v>
      </c>
      <c r="H2445" s="47"/>
      <c r="I2445" s="47"/>
      <c r="J2445" s="47">
        <v>0.063</v>
      </c>
      <c r="K2445" s="47"/>
      <c r="L2445" s="47"/>
      <c r="M2445" s="47"/>
      <c r="N2445" s="47"/>
      <c r="O2445" s="47">
        <v>1188.0</v>
      </c>
    </row>
    <row r="2446" ht="14.25" hidden="1" customHeight="1">
      <c r="A2446" s="47" t="s">
        <v>34</v>
      </c>
      <c r="B2446" s="60" t="s">
        <v>478</v>
      </c>
      <c r="C2446" s="47"/>
      <c r="D2446" s="47" t="s">
        <v>2126</v>
      </c>
      <c r="E2446" s="47" t="s">
        <v>2076</v>
      </c>
      <c r="F2446" s="47" t="s">
        <v>2089</v>
      </c>
      <c r="G2446" s="45" t="s">
        <v>2149</v>
      </c>
      <c r="H2446" s="47"/>
      <c r="I2446" s="47"/>
      <c r="J2446" s="47">
        <v>0.027</v>
      </c>
      <c r="K2446" s="47"/>
      <c r="L2446" s="47"/>
      <c r="M2446" s="47"/>
      <c r="N2446" s="47"/>
      <c r="O2446" s="47">
        <v>1190.0</v>
      </c>
    </row>
    <row r="2447" ht="14.25" hidden="1" customHeight="1">
      <c r="A2447" s="45" t="s">
        <v>34</v>
      </c>
      <c r="B2447" s="60" t="s">
        <v>478</v>
      </c>
      <c r="C2447" s="45"/>
      <c r="D2447" s="45" t="s">
        <v>2126</v>
      </c>
      <c r="E2447" s="45" t="s">
        <v>2088</v>
      </c>
      <c r="F2447" s="45" t="s">
        <v>2102</v>
      </c>
      <c r="G2447" s="45" t="s">
        <v>2157</v>
      </c>
      <c r="H2447" s="45"/>
      <c r="I2447" s="45"/>
      <c r="J2447" s="45">
        <v>0.218</v>
      </c>
      <c r="K2447" s="45"/>
      <c r="L2447" s="45"/>
      <c r="M2447" s="45"/>
      <c r="N2447" s="45"/>
      <c r="O2447" s="45">
        <v>1229.0</v>
      </c>
    </row>
    <row r="2448" ht="14.25" hidden="1" customHeight="1">
      <c r="A2448" s="45" t="s">
        <v>34</v>
      </c>
      <c r="B2448" s="60" t="s">
        <v>478</v>
      </c>
      <c r="C2448" s="45"/>
      <c r="D2448" s="45" t="s">
        <v>2126</v>
      </c>
      <c r="E2448" s="45" t="s">
        <v>2076</v>
      </c>
      <c r="F2448" s="45" t="s">
        <v>2102</v>
      </c>
      <c r="G2448" s="45" t="s">
        <v>2149</v>
      </c>
      <c r="H2448" s="45"/>
      <c r="I2448" s="45"/>
      <c r="J2448" s="45">
        <v>0.081</v>
      </c>
      <c r="K2448" s="45"/>
      <c r="L2448" s="45"/>
      <c r="M2448" s="45"/>
      <c r="N2448" s="45"/>
      <c r="O2448" s="45">
        <v>1231.0</v>
      </c>
    </row>
    <row r="2449" ht="14.25" hidden="1" customHeight="1">
      <c r="A2449" s="45" t="s">
        <v>34</v>
      </c>
      <c r="B2449" s="60" t="s">
        <v>478</v>
      </c>
      <c r="C2449" s="45"/>
      <c r="D2449" s="45" t="s">
        <v>2126</v>
      </c>
      <c r="E2449" s="45" t="s">
        <v>2101</v>
      </c>
      <c r="F2449" s="45" t="s">
        <v>2089</v>
      </c>
      <c r="G2449" s="47" t="s">
        <v>2143</v>
      </c>
      <c r="H2449" s="45"/>
      <c r="I2449" s="45"/>
      <c r="J2449" s="45">
        <v>0.065</v>
      </c>
      <c r="K2449" s="45"/>
      <c r="L2449" s="45"/>
      <c r="M2449" s="45"/>
      <c r="N2449" s="45"/>
      <c r="O2449" s="45">
        <v>1189.0</v>
      </c>
    </row>
    <row r="2450" ht="14.25" hidden="1" customHeight="1">
      <c r="A2450" s="45" t="s">
        <v>34</v>
      </c>
      <c r="B2450" s="60" t="s">
        <v>478</v>
      </c>
      <c r="C2450" s="45"/>
      <c r="D2450" s="45" t="s">
        <v>2128</v>
      </c>
      <c r="E2450" s="45" t="s">
        <v>2075</v>
      </c>
      <c r="F2450" s="45" t="s">
        <v>2089</v>
      </c>
      <c r="G2450" s="47" t="s">
        <v>2129</v>
      </c>
      <c r="H2450" s="45"/>
      <c r="I2450" s="45"/>
      <c r="J2450" s="45">
        <v>0.123</v>
      </c>
      <c r="K2450" s="45"/>
      <c r="L2450" s="45"/>
      <c r="M2450" s="45"/>
      <c r="N2450" s="45"/>
      <c r="O2450" s="45">
        <v>1191.0</v>
      </c>
    </row>
    <row r="2451" ht="14.25" hidden="1" customHeight="1">
      <c r="A2451" s="47" t="s">
        <v>34</v>
      </c>
      <c r="B2451" s="60" t="s">
        <v>478</v>
      </c>
      <c r="C2451" s="47"/>
      <c r="D2451" s="47" t="s">
        <v>2128</v>
      </c>
      <c r="E2451" s="47" t="s">
        <v>2101</v>
      </c>
      <c r="F2451" s="47" t="s">
        <v>2089</v>
      </c>
      <c r="G2451" s="45" t="s">
        <v>2130</v>
      </c>
      <c r="H2451" s="47"/>
      <c r="I2451" s="47"/>
      <c r="J2451" s="47">
        <v>0.113</v>
      </c>
      <c r="K2451" s="47"/>
      <c r="L2451" s="47"/>
      <c r="M2451" s="47"/>
      <c r="N2451" s="47"/>
      <c r="O2451" s="47">
        <v>1192.0</v>
      </c>
    </row>
    <row r="2452" ht="14.25" hidden="1" customHeight="1">
      <c r="A2452" s="45" t="s">
        <v>34</v>
      </c>
      <c r="B2452" s="60" t="s">
        <v>478</v>
      </c>
      <c r="C2452" s="45"/>
      <c r="D2452" s="45" t="s">
        <v>2128</v>
      </c>
      <c r="E2452" s="45" t="s">
        <v>2073</v>
      </c>
      <c r="F2452" s="45" t="s">
        <v>2089</v>
      </c>
      <c r="G2452" s="47" t="s">
        <v>2131</v>
      </c>
      <c r="H2452" s="45"/>
      <c r="I2452" s="45"/>
      <c r="J2452" s="45">
        <v>0.084</v>
      </c>
      <c r="K2452" s="45"/>
      <c r="L2452" s="45"/>
      <c r="M2452" s="45"/>
      <c r="N2452" s="45"/>
      <c r="O2452" s="45">
        <v>1193.0</v>
      </c>
    </row>
    <row r="2453" ht="14.25" hidden="1" customHeight="1">
      <c r="A2453" s="47" t="s">
        <v>34</v>
      </c>
      <c r="B2453" s="60" t="s">
        <v>478</v>
      </c>
      <c r="C2453" s="47"/>
      <c r="D2453" s="47" t="s">
        <v>2128</v>
      </c>
      <c r="E2453" s="47" t="s">
        <v>2090</v>
      </c>
      <c r="F2453" s="47" t="s">
        <v>2089</v>
      </c>
      <c r="G2453" s="45" t="s">
        <v>2132</v>
      </c>
      <c r="H2453" s="47"/>
      <c r="I2453" s="47"/>
      <c r="J2453" s="47">
        <v>0.089</v>
      </c>
      <c r="K2453" s="47"/>
      <c r="L2453" s="47"/>
      <c r="M2453" s="47"/>
      <c r="N2453" s="47"/>
      <c r="O2453" s="47">
        <v>1194.0</v>
      </c>
    </row>
    <row r="2454" ht="14.25" hidden="1" customHeight="1">
      <c r="A2454" s="45" t="s">
        <v>34</v>
      </c>
      <c r="B2454" s="60" t="s">
        <v>478</v>
      </c>
      <c r="C2454" s="45"/>
      <c r="D2454" s="45" t="s">
        <v>2133</v>
      </c>
      <c r="E2454" s="45" t="s">
        <v>2075</v>
      </c>
      <c r="F2454" s="45" t="s">
        <v>2089</v>
      </c>
      <c r="G2454" s="45" t="s">
        <v>2180</v>
      </c>
      <c r="H2454" s="45"/>
      <c r="I2454" s="45"/>
      <c r="J2454" s="45"/>
      <c r="K2454" s="45"/>
      <c r="L2454" s="45">
        <v>1.14</v>
      </c>
      <c r="M2454" s="45"/>
      <c r="N2454" s="45"/>
      <c r="O2454" s="45">
        <v>1195.0</v>
      </c>
    </row>
    <row r="2455" ht="14.25" hidden="1" customHeight="1">
      <c r="A2455" s="47" t="s">
        <v>34</v>
      </c>
      <c r="B2455" s="60" t="s">
        <v>478</v>
      </c>
      <c r="C2455" s="47"/>
      <c r="D2455" s="47" t="s">
        <v>2124</v>
      </c>
      <c r="E2455" s="47" t="s">
        <v>2075</v>
      </c>
      <c r="F2455" s="47" t="s">
        <v>2089</v>
      </c>
      <c r="G2455" s="45" t="s">
        <v>2125</v>
      </c>
      <c r="H2455" s="47"/>
      <c r="I2455" s="47"/>
      <c r="J2455" s="47">
        <v>0.087</v>
      </c>
      <c r="K2455" s="47"/>
      <c r="L2455" s="47"/>
      <c r="M2455" s="47"/>
      <c r="N2455" s="47"/>
      <c r="O2455" s="47">
        <v>1196.0</v>
      </c>
    </row>
    <row r="2456" ht="14.25" hidden="1" customHeight="1">
      <c r="A2456" s="45" t="s">
        <v>34</v>
      </c>
      <c r="B2456" s="60" t="s">
        <v>478</v>
      </c>
      <c r="C2456" s="45"/>
      <c r="D2456" s="45" t="s">
        <v>2124</v>
      </c>
      <c r="E2456" s="45" t="s">
        <v>2073</v>
      </c>
      <c r="F2456" s="45" t="s">
        <v>2089</v>
      </c>
      <c r="G2456" s="47"/>
      <c r="H2456" s="45"/>
      <c r="I2456" s="45"/>
      <c r="J2456" s="45">
        <v>0.052</v>
      </c>
      <c r="K2456" s="45"/>
      <c r="L2456" s="45"/>
      <c r="M2456" s="45"/>
      <c r="N2456" s="45"/>
      <c r="O2456" s="45">
        <v>1197.0</v>
      </c>
    </row>
    <row r="2457" ht="14.25" hidden="1" customHeight="1">
      <c r="A2457" s="47" t="s">
        <v>34</v>
      </c>
      <c r="B2457" s="60" t="s">
        <v>478</v>
      </c>
      <c r="C2457" s="47"/>
      <c r="D2457" s="47" t="s">
        <v>2124</v>
      </c>
      <c r="E2457" s="47" t="s">
        <v>2090</v>
      </c>
      <c r="F2457" s="47" t="s">
        <v>2089</v>
      </c>
      <c r="G2457" s="45"/>
      <c r="H2457" s="47"/>
      <c r="I2457" s="47"/>
      <c r="J2457" s="47">
        <v>0.033</v>
      </c>
      <c r="K2457" s="47"/>
      <c r="L2457" s="47"/>
      <c r="M2457" s="47"/>
      <c r="N2457" s="47"/>
      <c r="O2457" s="47">
        <v>1198.0</v>
      </c>
    </row>
    <row r="2458" ht="14.25" hidden="1" customHeight="1">
      <c r="A2458" s="45" t="s">
        <v>34</v>
      </c>
      <c r="B2458" s="60" t="s">
        <v>478</v>
      </c>
      <c r="C2458" s="45"/>
      <c r="D2458" s="45" t="s">
        <v>2135</v>
      </c>
      <c r="E2458" s="45" t="s">
        <v>2080</v>
      </c>
      <c r="F2458" s="45" t="s">
        <v>2089</v>
      </c>
      <c r="G2458" s="45" t="s">
        <v>2180</v>
      </c>
      <c r="H2458" s="45"/>
      <c r="I2458" s="45"/>
      <c r="J2458" s="45"/>
      <c r="K2458" s="45">
        <v>0.73</v>
      </c>
      <c r="L2458" s="45"/>
      <c r="M2458" s="45"/>
      <c r="N2458" s="45"/>
      <c r="O2458" s="45">
        <v>1199.0</v>
      </c>
    </row>
    <row r="2459" ht="14.25" hidden="1" customHeight="1">
      <c r="A2459" s="47" t="s">
        <v>34</v>
      </c>
      <c r="B2459" s="60" t="s">
        <v>478</v>
      </c>
      <c r="C2459" s="47"/>
      <c r="D2459" s="47" t="s">
        <v>2135</v>
      </c>
      <c r="E2459" s="47" t="s">
        <v>2137</v>
      </c>
      <c r="F2459" s="47" t="s">
        <v>2089</v>
      </c>
      <c r="G2459" s="47" t="s">
        <v>2180</v>
      </c>
      <c r="H2459" s="47"/>
      <c r="I2459" s="47"/>
      <c r="J2459" s="47"/>
      <c r="K2459" s="47">
        <v>1.02</v>
      </c>
      <c r="L2459" s="47"/>
      <c r="M2459" s="47"/>
      <c r="N2459" s="47"/>
      <c r="O2459" s="47">
        <v>1200.0</v>
      </c>
    </row>
    <row r="2460" ht="14.25" hidden="1" customHeight="1">
      <c r="A2460" s="45" t="s">
        <v>34</v>
      </c>
      <c r="B2460" s="60" t="s">
        <v>478</v>
      </c>
      <c r="C2460" s="45"/>
      <c r="D2460" s="45" t="s">
        <v>2120</v>
      </c>
      <c r="E2460" s="45" t="s">
        <v>2082</v>
      </c>
      <c r="F2460" s="45" t="s">
        <v>2089</v>
      </c>
      <c r="G2460" s="45" t="s">
        <v>2180</v>
      </c>
      <c r="H2460" s="45"/>
      <c r="I2460" s="45"/>
      <c r="J2460" s="45">
        <v>0.7</v>
      </c>
      <c r="K2460" s="45"/>
      <c r="L2460" s="45"/>
      <c r="M2460" s="45"/>
      <c r="N2460" s="45"/>
      <c r="O2460" s="45">
        <v>1201.0</v>
      </c>
    </row>
    <row r="2461" ht="14.25" hidden="1" customHeight="1">
      <c r="A2461" s="47" t="s">
        <v>34</v>
      </c>
      <c r="B2461" s="60" t="s">
        <v>478</v>
      </c>
      <c r="C2461" s="47"/>
      <c r="D2461" s="47" t="s">
        <v>2120</v>
      </c>
      <c r="E2461" s="47" t="s">
        <v>2083</v>
      </c>
      <c r="F2461" s="47" t="s">
        <v>2089</v>
      </c>
      <c r="G2461" s="47" t="s">
        <v>2180</v>
      </c>
      <c r="H2461" s="47"/>
      <c r="I2461" s="47"/>
      <c r="J2461" s="47">
        <v>0.5</v>
      </c>
      <c r="K2461" s="47"/>
      <c r="L2461" s="47"/>
      <c r="M2461" s="47"/>
      <c r="N2461" s="47"/>
      <c r="O2461" s="47">
        <v>1202.0</v>
      </c>
    </row>
    <row r="2462" ht="14.25" hidden="1" customHeight="1">
      <c r="A2462" s="47" t="s">
        <v>34</v>
      </c>
      <c r="B2462" s="60" t="s">
        <v>478</v>
      </c>
      <c r="C2462" s="47"/>
      <c r="D2462" s="47" t="s">
        <v>2126</v>
      </c>
      <c r="E2462" s="47" t="s">
        <v>2101</v>
      </c>
      <c r="F2462" s="47" t="s">
        <v>2102</v>
      </c>
      <c r="G2462" s="47" t="s">
        <v>2143</v>
      </c>
      <c r="H2462" s="47"/>
      <c r="I2462" s="47"/>
      <c r="J2462" s="47">
        <v>0.097</v>
      </c>
      <c r="K2462" s="47"/>
      <c r="L2462" s="47"/>
      <c r="M2462" s="47"/>
      <c r="N2462" s="47"/>
      <c r="O2462" s="47">
        <v>1230.0</v>
      </c>
    </row>
    <row r="2463" ht="14.25" hidden="1" customHeight="1">
      <c r="A2463" s="47" t="s">
        <v>34</v>
      </c>
      <c r="B2463" s="60" t="s">
        <v>478</v>
      </c>
      <c r="C2463" s="47"/>
      <c r="D2463" s="47" t="s">
        <v>2128</v>
      </c>
      <c r="E2463" s="47" t="s">
        <v>2075</v>
      </c>
      <c r="F2463" s="47" t="s">
        <v>2102</v>
      </c>
      <c r="G2463" s="47" t="s">
        <v>2129</v>
      </c>
      <c r="H2463" s="47"/>
      <c r="I2463" s="47"/>
      <c r="J2463" s="47">
        <v>0.58</v>
      </c>
      <c r="K2463" s="47"/>
      <c r="L2463" s="47"/>
      <c r="M2463" s="47"/>
      <c r="N2463" s="47"/>
      <c r="O2463" s="47">
        <v>1232.0</v>
      </c>
    </row>
    <row r="2464" ht="14.25" hidden="1" customHeight="1">
      <c r="A2464" s="45" t="s">
        <v>34</v>
      </c>
      <c r="B2464" s="60" t="s">
        <v>478</v>
      </c>
      <c r="C2464" s="45"/>
      <c r="D2464" s="45" t="s">
        <v>2128</v>
      </c>
      <c r="E2464" s="45" t="s">
        <v>2101</v>
      </c>
      <c r="F2464" s="45" t="s">
        <v>2102</v>
      </c>
      <c r="G2464" s="45" t="s">
        <v>2130</v>
      </c>
      <c r="H2464" s="45"/>
      <c r="I2464" s="45"/>
      <c r="J2464" s="45">
        <v>0.184</v>
      </c>
      <c r="K2464" s="45"/>
      <c r="L2464" s="45"/>
      <c r="M2464" s="45"/>
      <c r="N2464" s="45"/>
      <c r="O2464" s="45">
        <v>1233.0</v>
      </c>
    </row>
    <row r="2465" ht="14.25" hidden="1" customHeight="1">
      <c r="A2465" s="47" t="s">
        <v>34</v>
      </c>
      <c r="B2465" s="60" t="s">
        <v>478</v>
      </c>
      <c r="C2465" s="47"/>
      <c r="D2465" s="47" t="s">
        <v>2128</v>
      </c>
      <c r="E2465" s="47" t="s">
        <v>2073</v>
      </c>
      <c r="F2465" s="47" t="s">
        <v>2102</v>
      </c>
      <c r="G2465" s="47" t="s">
        <v>2131</v>
      </c>
      <c r="H2465" s="47"/>
      <c r="I2465" s="47"/>
      <c r="J2465" s="47">
        <v>0.352</v>
      </c>
      <c r="K2465" s="47"/>
      <c r="L2465" s="47"/>
      <c r="M2465" s="47"/>
      <c r="N2465" s="47"/>
      <c r="O2465" s="47">
        <v>1234.0</v>
      </c>
    </row>
    <row r="2466" ht="14.25" hidden="1" customHeight="1">
      <c r="A2466" s="45" t="s">
        <v>34</v>
      </c>
      <c r="B2466" s="60" t="s">
        <v>478</v>
      </c>
      <c r="C2466" s="45"/>
      <c r="D2466" s="45" t="s">
        <v>2128</v>
      </c>
      <c r="E2466" s="45" t="s">
        <v>2090</v>
      </c>
      <c r="F2466" s="45" t="s">
        <v>2102</v>
      </c>
      <c r="G2466" s="45" t="s">
        <v>2132</v>
      </c>
      <c r="H2466" s="45"/>
      <c r="I2466" s="45"/>
      <c r="J2466" s="45">
        <v>0.089</v>
      </c>
      <c r="K2466" s="45"/>
      <c r="L2466" s="45"/>
      <c r="M2466" s="45"/>
      <c r="N2466" s="45"/>
      <c r="O2466" s="45">
        <v>1235.0</v>
      </c>
    </row>
    <row r="2467" ht="14.25" hidden="1" customHeight="1">
      <c r="A2467" s="47" t="s">
        <v>34</v>
      </c>
      <c r="B2467" s="60" t="s">
        <v>478</v>
      </c>
      <c r="C2467" s="47"/>
      <c r="D2467" s="47" t="s">
        <v>2133</v>
      </c>
      <c r="E2467" s="47" t="s">
        <v>2075</v>
      </c>
      <c r="F2467" s="47" t="s">
        <v>2102</v>
      </c>
      <c r="G2467" s="47" t="s">
        <v>2134</v>
      </c>
      <c r="H2467" s="47"/>
      <c r="I2467" s="47"/>
      <c r="J2467" s="47"/>
      <c r="K2467" s="47"/>
      <c r="L2467" s="47">
        <v>1.14</v>
      </c>
      <c r="M2467" s="47"/>
      <c r="N2467" s="47"/>
      <c r="O2467" s="47">
        <v>1236.0</v>
      </c>
    </row>
    <row r="2468" ht="14.25" hidden="1" customHeight="1">
      <c r="A2468" s="45" t="s">
        <v>34</v>
      </c>
      <c r="B2468" s="60" t="s">
        <v>478</v>
      </c>
      <c r="C2468" s="45"/>
      <c r="D2468" s="45" t="s">
        <v>2124</v>
      </c>
      <c r="E2468" s="45" t="s">
        <v>2075</v>
      </c>
      <c r="F2468" s="45" t="s">
        <v>2102</v>
      </c>
      <c r="G2468" s="45" t="s">
        <v>2125</v>
      </c>
      <c r="H2468" s="45"/>
      <c r="I2468" s="45"/>
      <c r="J2468" s="45">
        <v>0.322</v>
      </c>
      <c r="K2468" s="45"/>
      <c r="L2468" s="45"/>
      <c r="M2468" s="45"/>
      <c r="N2468" s="45"/>
      <c r="O2468" s="45">
        <v>1237.0</v>
      </c>
    </row>
    <row r="2469" ht="14.25" hidden="1" customHeight="1">
      <c r="A2469" s="47" t="s">
        <v>34</v>
      </c>
      <c r="B2469" s="60" t="s">
        <v>478</v>
      </c>
      <c r="C2469" s="47"/>
      <c r="D2469" s="47" t="s">
        <v>2124</v>
      </c>
      <c r="E2469" s="47" t="s">
        <v>2073</v>
      </c>
      <c r="F2469" s="47" t="s">
        <v>2102</v>
      </c>
      <c r="G2469" s="47"/>
      <c r="H2469" s="47"/>
      <c r="I2469" s="47"/>
      <c r="J2469" s="47">
        <v>0.069</v>
      </c>
      <c r="K2469" s="47"/>
      <c r="L2469" s="47"/>
      <c r="M2469" s="47"/>
      <c r="N2469" s="47"/>
      <c r="O2469" s="47">
        <v>1238.0</v>
      </c>
    </row>
    <row r="2470" ht="14.25" hidden="1" customHeight="1">
      <c r="A2470" s="45" t="s">
        <v>34</v>
      </c>
      <c r="B2470" s="60" t="s">
        <v>478</v>
      </c>
      <c r="C2470" s="45"/>
      <c r="D2470" s="45" t="s">
        <v>2124</v>
      </c>
      <c r="E2470" s="45" t="s">
        <v>2090</v>
      </c>
      <c r="F2470" s="45" t="s">
        <v>2102</v>
      </c>
      <c r="G2470" s="45"/>
      <c r="H2470" s="45"/>
      <c r="I2470" s="45"/>
      <c r="J2470" s="45">
        <v>0.282</v>
      </c>
      <c r="K2470" s="45"/>
      <c r="L2470" s="45"/>
      <c r="M2470" s="45"/>
      <c r="N2470" s="45"/>
      <c r="O2470" s="45">
        <v>1239.0</v>
      </c>
    </row>
    <row r="2471" ht="14.25" hidden="1" customHeight="1">
      <c r="A2471" s="47" t="s">
        <v>34</v>
      </c>
      <c r="B2471" s="60" t="s">
        <v>478</v>
      </c>
      <c r="C2471" s="47"/>
      <c r="D2471" s="47" t="s">
        <v>2135</v>
      </c>
      <c r="E2471" s="47" t="s">
        <v>2080</v>
      </c>
      <c r="F2471" s="47" t="s">
        <v>2102</v>
      </c>
      <c r="G2471" s="47" t="s">
        <v>2136</v>
      </c>
      <c r="H2471" s="47"/>
      <c r="I2471" s="47"/>
      <c r="J2471" s="47"/>
      <c r="K2471" s="47">
        <v>0.73</v>
      </c>
      <c r="L2471" s="47"/>
      <c r="M2471" s="47"/>
      <c r="N2471" s="47"/>
      <c r="O2471" s="47">
        <v>1240.0</v>
      </c>
    </row>
    <row r="2472" ht="14.25" hidden="1" customHeight="1">
      <c r="A2472" s="45" t="s">
        <v>34</v>
      </c>
      <c r="B2472" s="60" t="s">
        <v>478</v>
      </c>
      <c r="C2472" s="45"/>
      <c r="D2472" s="45" t="s">
        <v>2135</v>
      </c>
      <c r="E2472" s="45" t="s">
        <v>2137</v>
      </c>
      <c r="F2472" s="45" t="s">
        <v>2102</v>
      </c>
      <c r="G2472" s="45" t="s">
        <v>2136</v>
      </c>
      <c r="H2472" s="45"/>
      <c r="I2472" s="45"/>
      <c r="J2472" s="45"/>
      <c r="K2472" s="45">
        <v>1.02</v>
      </c>
      <c r="L2472" s="45"/>
      <c r="M2472" s="45"/>
      <c r="N2472" s="45"/>
      <c r="O2472" s="45">
        <v>1241.0</v>
      </c>
    </row>
    <row r="2473" ht="14.25" hidden="1" customHeight="1">
      <c r="A2473" s="47" t="s">
        <v>34</v>
      </c>
      <c r="B2473" s="60" t="s">
        <v>478</v>
      </c>
      <c r="C2473" s="47"/>
      <c r="D2473" s="47" t="s">
        <v>2120</v>
      </c>
      <c r="E2473" s="47" t="s">
        <v>2082</v>
      </c>
      <c r="F2473" s="47" t="s">
        <v>2102</v>
      </c>
      <c r="G2473" s="47" t="s">
        <v>2122</v>
      </c>
      <c r="H2473" s="47"/>
      <c r="I2473" s="47"/>
      <c r="J2473" s="47">
        <v>0.7</v>
      </c>
      <c r="K2473" s="47"/>
      <c r="L2473" s="47"/>
      <c r="M2473" s="47"/>
      <c r="N2473" s="47"/>
      <c r="O2473" s="47">
        <v>1242.0</v>
      </c>
    </row>
    <row r="2474" ht="14.25" hidden="1" customHeight="1">
      <c r="A2474" s="45" t="s">
        <v>34</v>
      </c>
      <c r="B2474" s="60" t="s">
        <v>478</v>
      </c>
      <c r="C2474" s="45"/>
      <c r="D2474" s="45" t="s">
        <v>2120</v>
      </c>
      <c r="E2474" s="45" t="s">
        <v>2083</v>
      </c>
      <c r="F2474" s="45" t="s">
        <v>2102</v>
      </c>
      <c r="G2474" s="45" t="s">
        <v>2121</v>
      </c>
      <c r="H2474" s="45"/>
      <c r="I2474" s="45"/>
      <c r="J2474" s="45">
        <v>1.45</v>
      </c>
      <c r="K2474" s="45"/>
      <c r="L2474" s="45"/>
      <c r="M2474" s="45"/>
      <c r="N2474" s="45"/>
      <c r="O2474" s="45">
        <v>1243.0</v>
      </c>
    </row>
    <row r="2475" ht="14.25" hidden="1" customHeight="1">
      <c r="A2475" s="47" t="s">
        <v>34</v>
      </c>
      <c r="B2475" s="47" t="s">
        <v>490</v>
      </c>
      <c r="C2475" s="47"/>
      <c r="D2475" s="47" t="s">
        <v>2126</v>
      </c>
      <c r="E2475" s="47" t="s">
        <v>2088</v>
      </c>
      <c r="F2475" s="47" t="s">
        <v>2089</v>
      </c>
      <c r="G2475" s="47" t="s">
        <v>2157</v>
      </c>
      <c r="H2475" s="47"/>
      <c r="I2475" s="47"/>
      <c r="J2475" s="47">
        <v>0.063</v>
      </c>
      <c r="K2475" s="47"/>
      <c r="L2475" s="47"/>
      <c r="M2475" s="47"/>
      <c r="N2475" s="47"/>
      <c r="O2475" s="47">
        <v>1680.0</v>
      </c>
    </row>
    <row r="2476" ht="14.25" hidden="1" customHeight="1">
      <c r="A2476" s="47" t="s">
        <v>38</v>
      </c>
      <c r="B2476" s="47" t="s">
        <v>475</v>
      </c>
      <c r="C2476" s="47"/>
      <c r="D2476" s="47" t="s">
        <v>2126</v>
      </c>
      <c r="E2476" s="47" t="s">
        <v>2101</v>
      </c>
      <c r="F2476" s="47" t="s">
        <v>2102</v>
      </c>
      <c r="G2476" s="93" t="s">
        <v>2143</v>
      </c>
      <c r="H2476" s="47"/>
      <c r="I2476" s="47"/>
      <c r="J2476" s="47">
        <v>0.097</v>
      </c>
      <c r="K2476" s="47"/>
      <c r="L2476" s="47"/>
      <c r="M2476" s="47"/>
      <c r="N2476" s="47"/>
      <c r="O2476" s="47">
        <v>2086.0</v>
      </c>
    </row>
    <row r="2477" ht="14.25" hidden="1" customHeight="1">
      <c r="A2477" s="47" t="s">
        <v>34</v>
      </c>
      <c r="B2477" s="47" t="s">
        <v>490</v>
      </c>
      <c r="C2477" s="47"/>
      <c r="D2477" s="47" t="s">
        <v>2126</v>
      </c>
      <c r="E2477" s="47" t="s">
        <v>2076</v>
      </c>
      <c r="F2477" s="47" t="s">
        <v>2089</v>
      </c>
      <c r="G2477" s="47" t="s">
        <v>2149</v>
      </c>
      <c r="H2477" s="47"/>
      <c r="I2477" s="47"/>
      <c r="J2477" s="47">
        <v>0.027</v>
      </c>
      <c r="K2477" s="47"/>
      <c r="L2477" s="47"/>
      <c r="M2477" s="47"/>
      <c r="N2477" s="47"/>
      <c r="O2477" s="47">
        <v>1682.0</v>
      </c>
    </row>
    <row r="2478" ht="14.25" hidden="1" customHeight="1">
      <c r="A2478" s="47" t="s">
        <v>38</v>
      </c>
      <c r="B2478" s="47" t="s">
        <v>475</v>
      </c>
      <c r="C2478" s="47"/>
      <c r="D2478" s="47" t="s">
        <v>2128</v>
      </c>
      <c r="E2478" s="47" t="s">
        <v>2075</v>
      </c>
      <c r="F2478" s="47" t="s">
        <v>2102</v>
      </c>
      <c r="G2478" s="47" t="s">
        <v>2129</v>
      </c>
      <c r="H2478" s="47"/>
      <c r="I2478" s="47"/>
      <c r="J2478" s="47">
        <v>0.58</v>
      </c>
      <c r="K2478" s="47"/>
      <c r="L2478" s="47"/>
      <c r="M2478" s="47"/>
      <c r="N2478" s="47"/>
      <c r="O2478" s="47">
        <v>2088.0</v>
      </c>
    </row>
    <row r="2479" ht="14.25" hidden="1" customHeight="1">
      <c r="A2479" s="45" t="s">
        <v>38</v>
      </c>
      <c r="B2479" s="45" t="s">
        <v>475</v>
      </c>
      <c r="C2479" s="45"/>
      <c r="D2479" s="45" t="s">
        <v>2128</v>
      </c>
      <c r="E2479" s="45" t="s">
        <v>2101</v>
      </c>
      <c r="F2479" s="45" t="s">
        <v>2102</v>
      </c>
      <c r="G2479" s="45" t="s">
        <v>2130</v>
      </c>
      <c r="H2479" s="45"/>
      <c r="I2479" s="45"/>
      <c r="J2479" s="45">
        <v>0.184</v>
      </c>
      <c r="K2479" s="45"/>
      <c r="L2479" s="45"/>
      <c r="M2479" s="45"/>
      <c r="N2479" s="45"/>
      <c r="O2479" s="45">
        <v>2089.0</v>
      </c>
    </row>
    <row r="2480" ht="14.25" hidden="1" customHeight="1">
      <c r="A2480" s="47" t="s">
        <v>38</v>
      </c>
      <c r="B2480" s="47" t="s">
        <v>475</v>
      </c>
      <c r="C2480" s="47"/>
      <c r="D2480" s="47" t="s">
        <v>2128</v>
      </c>
      <c r="E2480" s="47" t="s">
        <v>2073</v>
      </c>
      <c r="F2480" s="47" t="s">
        <v>2102</v>
      </c>
      <c r="G2480" s="47" t="s">
        <v>2131</v>
      </c>
      <c r="H2480" s="47"/>
      <c r="I2480" s="47"/>
      <c r="J2480" s="47">
        <v>0.124</v>
      </c>
      <c r="K2480" s="47"/>
      <c r="L2480" s="47"/>
      <c r="M2480" s="47"/>
      <c r="N2480" s="47"/>
      <c r="O2480" s="47">
        <v>2090.0</v>
      </c>
    </row>
    <row r="2481" ht="14.25" hidden="1" customHeight="1">
      <c r="A2481" s="45" t="s">
        <v>38</v>
      </c>
      <c r="B2481" s="45" t="s">
        <v>475</v>
      </c>
      <c r="C2481" s="45"/>
      <c r="D2481" s="45" t="s">
        <v>2128</v>
      </c>
      <c r="E2481" s="45" t="s">
        <v>2090</v>
      </c>
      <c r="F2481" s="45" t="s">
        <v>2102</v>
      </c>
      <c r="G2481" s="45" t="s">
        <v>2132</v>
      </c>
      <c r="H2481" s="45"/>
      <c r="I2481" s="45"/>
      <c r="J2481" s="45">
        <v>0.089</v>
      </c>
      <c r="K2481" s="45"/>
      <c r="L2481" s="45"/>
      <c r="M2481" s="45"/>
      <c r="N2481" s="45"/>
      <c r="O2481" s="45">
        <v>2091.0</v>
      </c>
    </row>
    <row r="2482" ht="14.25" hidden="1" customHeight="1">
      <c r="A2482" s="47" t="s">
        <v>38</v>
      </c>
      <c r="B2482" s="47" t="s">
        <v>475</v>
      </c>
      <c r="C2482" s="47"/>
      <c r="D2482" s="47" t="s">
        <v>2133</v>
      </c>
      <c r="E2482" s="47" t="s">
        <v>2075</v>
      </c>
      <c r="F2482" s="47" t="s">
        <v>2102</v>
      </c>
      <c r="G2482" s="47" t="s">
        <v>2134</v>
      </c>
      <c r="H2482" s="47"/>
      <c r="I2482" s="47"/>
      <c r="J2482" s="47"/>
      <c r="K2482" s="47"/>
      <c r="L2482" s="47">
        <v>1.14</v>
      </c>
      <c r="M2482" s="47"/>
      <c r="N2482" s="47"/>
      <c r="O2482" s="47">
        <v>2092.0</v>
      </c>
    </row>
    <row r="2483" ht="14.25" hidden="1" customHeight="1">
      <c r="A2483" s="45" t="s">
        <v>38</v>
      </c>
      <c r="B2483" s="45" t="s">
        <v>475</v>
      </c>
      <c r="C2483" s="45"/>
      <c r="D2483" s="45" t="s">
        <v>2124</v>
      </c>
      <c r="E2483" s="45" t="s">
        <v>2075</v>
      </c>
      <c r="F2483" s="45" t="s">
        <v>2102</v>
      </c>
      <c r="G2483" s="45" t="s">
        <v>2125</v>
      </c>
      <c r="H2483" s="45"/>
      <c r="I2483" s="45"/>
      <c r="J2483" s="45">
        <v>0.322</v>
      </c>
      <c r="K2483" s="45"/>
      <c r="L2483" s="45"/>
      <c r="M2483" s="45"/>
      <c r="N2483" s="45"/>
      <c r="O2483" s="45">
        <v>2093.0</v>
      </c>
    </row>
    <row r="2484" ht="14.25" hidden="1" customHeight="1">
      <c r="A2484" s="47" t="s">
        <v>38</v>
      </c>
      <c r="B2484" s="47" t="s">
        <v>475</v>
      </c>
      <c r="C2484" s="47"/>
      <c r="D2484" s="47" t="s">
        <v>2124</v>
      </c>
      <c r="E2484" s="47" t="s">
        <v>2073</v>
      </c>
      <c r="F2484" s="47" t="s">
        <v>2102</v>
      </c>
      <c r="G2484" s="47"/>
      <c r="H2484" s="47"/>
      <c r="I2484" s="47"/>
      <c r="J2484" s="47">
        <v>0.069</v>
      </c>
      <c r="K2484" s="47"/>
      <c r="L2484" s="47"/>
      <c r="M2484" s="47"/>
      <c r="N2484" s="47"/>
      <c r="O2484" s="47">
        <v>2094.0</v>
      </c>
    </row>
    <row r="2485" ht="14.25" hidden="1" customHeight="1">
      <c r="A2485" s="45" t="s">
        <v>38</v>
      </c>
      <c r="B2485" s="45" t="s">
        <v>475</v>
      </c>
      <c r="C2485" s="45"/>
      <c r="D2485" s="45" t="s">
        <v>2124</v>
      </c>
      <c r="E2485" s="45" t="s">
        <v>2090</v>
      </c>
      <c r="F2485" s="45" t="s">
        <v>2102</v>
      </c>
      <c r="G2485" s="45"/>
      <c r="H2485" s="45"/>
      <c r="I2485" s="45"/>
      <c r="J2485" s="45">
        <v>0.066</v>
      </c>
      <c r="K2485" s="45"/>
      <c r="L2485" s="45"/>
      <c r="M2485" s="45"/>
      <c r="N2485" s="45"/>
      <c r="O2485" s="45">
        <v>2095.0</v>
      </c>
    </row>
    <row r="2486" ht="14.25" hidden="1" customHeight="1">
      <c r="A2486" s="47" t="s">
        <v>38</v>
      </c>
      <c r="B2486" s="47" t="s">
        <v>475</v>
      </c>
      <c r="C2486" s="47"/>
      <c r="D2486" s="47" t="s">
        <v>2135</v>
      </c>
      <c r="E2486" s="47" t="s">
        <v>2080</v>
      </c>
      <c r="F2486" s="47" t="s">
        <v>2102</v>
      </c>
      <c r="G2486" s="47" t="s">
        <v>2136</v>
      </c>
      <c r="H2486" s="47"/>
      <c r="I2486" s="47"/>
      <c r="J2486" s="47"/>
      <c r="K2486" s="47">
        <v>0.73</v>
      </c>
      <c r="L2486" s="47"/>
      <c r="M2486" s="47"/>
      <c r="N2486" s="47"/>
      <c r="O2486" s="47">
        <v>2096.0</v>
      </c>
    </row>
    <row r="2487" ht="14.25" hidden="1" customHeight="1">
      <c r="A2487" s="45" t="s">
        <v>38</v>
      </c>
      <c r="B2487" s="45" t="s">
        <v>475</v>
      </c>
      <c r="C2487" s="45"/>
      <c r="D2487" s="45" t="s">
        <v>2135</v>
      </c>
      <c r="E2487" s="45" t="s">
        <v>2137</v>
      </c>
      <c r="F2487" s="45" t="s">
        <v>2102</v>
      </c>
      <c r="G2487" s="45" t="s">
        <v>2136</v>
      </c>
      <c r="H2487" s="45"/>
      <c r="I2487" s="45"/>
      <c r="J2487" s="45"/>
      <c r="K2487" s="45">
        <v>1.02</v>
      </c>
      <c r="L2487" s="45"/>
      <c r="M2487" s="45"/>
      <c r="N2487" s="45"/>
      <c r="O2487" s="45">
        <v>2097.0</v>
      </c>
    </row>
    <row r="2488" ht="14.25" hidden="1" customHeight="1">
      <c r="A2488" s="47" t="s">
        <v>38</v>
      </c>
      <c r="B2488" s="47" t="s">
        <v>475</v>
      </c>
      <c r="C2488" s="47"/>
      <c r="D2488" s="47" t="s">
        <v>2120</v>
      </c>
      <c r="E2488" s="47" t="s">
        <v>2082</v>
      </c>
      <c r="F2488" s="47" t="s">
        <v>2102</v>
      </c>
      <c r="G2488" s="47" t="s">
        <v>2122</v>
      </c>
      <c r="H2488" s="47"/>
      <c r="I2488" s="47"/>
      <c r="J2488" s="47">
        <v>0.7</v>
      </c>
      <c r="K2488" s="47"/>
      <c r="L2488" s="47"/>
      <c r="M2488" s="47"/>
      <c r="N2488" s="47"/>
      <c r="O2488" s="47">
        <v>2098.0</v>
      </c>
    </row>
    <row r="2489" ht="14.25" hidden="1" customHeight="1">
      <c r="A2489" s="45" t="s">
        <v>38</v>
      </c>
      <c r="B2489" s="45" t="s">
        <v>475</v>
      </c>
      <c r="C2489" s="45"/>
      <c r="D2489" s="45" t="s">
        <v>2120</v>
      </c>
      <c r="E2489" s="45" t="s">
        <v>2083</v>
      </c>
      <c r="F2489" s="45" t="s">
        <v>2102</v>
      </c>
      <c r="G2489" s="45" t="s">
        <v>2121</v>
      </c>
      <c r="H2489" s="45"/>
      <c r="I2489" s="45"/>
      <c r="J2489" s="45">
        <v>1.45</v>
      </c>
      <c r="K2489" s="45"/>
      <c r="L2489" s="45"/>
      <c r="M2489" s="45"/>
      <c r="N2489" s="45"/>
      <c r="O2489" s="45">
        <v>2099.0</v>
      </c>
    </row>
    <row r="2490" ht="14.25" hidden="1" customHeight="1">
      <c r="A2490" s="47" t="s">
        <v>38</v>
      </c>
      <c r="B2490" s="47" t="s">
        <v>475</v>
      </c>
      <c r="C2490" s="47"/>
      <c r="D2490" s="47" t="s">
        <v>2138</v>
      </c>
      <c r="E2490" s="47" t="s">
        <v>2139</v>
      </c>
      <c r="F2490" s="47" t="s">
        <v>2102</v>
      </c>
      <c r="G2490" s="47" t="s">
        <v>2175</v>
      </c>
      <c r="H2490" s="47"/>
      <c r="I2490" s="47"/>
      <c r="J2490" s="47">
        <v>1.2</v>
      </c>
      <c r="K2490" s="47"/>
      <c r="L2490" s="47"/>
      <c r="M2490" s="47"/>
      <c r="N2490" s="47"/>
      <c r="O2490" s="47">
        <v>2100.0</v>
      </c>
    </row>
    <row r="2491" ht="14.25" hidden="1" customHeight="1">
      <c r="A2491" s="45" t="s">
        <v>38</v>
      </c>
      <c r="B2491" s="45" t="s">
        <v>475</v>
      </c>
      <c r="C2491" s="45"/>
      <c r="D2491" s="45" t="s">
        <v>2138</v>
      </c>
      <c r="E2491" s="45" t="s">
        <v>2141</v>
      </c>
      <c r="F2491" s="45" t="s">
        <v>2102</v>
      </c>
      <c r="G2491" s="45" t="s">
        <v>2175</v>
      </c>
      <c r="H2491" s="45"/>
      <c r="I2491" s="45"/>
      <c r="J2491" s="45">
        <v>1.2</v>
      </c>
      <c r="K2491" s="45"/>
      <c r="L2491" s="45"/>
      <c r="M2491" s="45"/>
      <c r="N2491" s="45"/>
      <c r="O2491" s="45">
        <v>2101.0</v>
      </c>
    </row>
    <row r="2492" ht="14.25" hidden="1" customHeight="1">
      <c r="A2492" s="47" t="s">
        <v>38</v>
      </c>
      <c r="B2492" s="47" t="s">
        <v>475</v>
      </c>
      <c r="C2492" s="47"/>
      <c r="D2492" s="47" t="s">
        <v>2138</v>
      </c>
      <c r="E2492" s="47" t="s">
        <v>2142</v>
      </c>
      <c r="F2492" s="47" t="s">
        <v>2102</v>
      </c>
      <c r="G2492" s="47" t="s">
        <v>2175</v>
      </c>
      <c r="H2492" s="47"/>
      <c r="I2492" s="47"/>
      <c r="J2492" s="47">
        <v>1.2</v>
      </c>
      <c r="K2492" s="47"/>
      <c r="L2492" s="47"/>
      <c r="M2492" s="47"/>
      <c r="N2492" s="47"/>
      <c r="O2492" s="47">
        <v>2102.0</v>
      </c>
    </row>
    <row r="2493" ht="14.25" hidden="1" customHeight="1">
      <c r="A2493" s="45" t="s">
        <v>38</v>
      </c>
      <c r="B2493" s="45" t="s">
        <v>475</v>
      </c>
      <c r="C2493" s="45"/>
      <c r="D2493" s="45" t="s">
        <v>2138</v>
      </c>
      <c r="E2493" s="45" t="s">
        <v>2081</v>
      </c>
      <c r="F2493" s="45" t="s">
        <v>2102</v>
      </c>
      <c r="G2493" s="45" t="s">
        <v>2175</v>
      </c>
      <c r="H2493" s="45"/>
      <c r="I2493" s="45"/>
      <c r="J2493" s="45">
        <v>1.2</v>
      </c>
      <c r="K2493" s="45"/>
      <c r="L2493" s="45"/>
      <c r="M2493" s="45"/>
      <c r="N2493" s="45"/>
      <c r="O2493" s="45">
        <v>2103.0</v>
      </c>
    </row>
    <row r="2494" ht="14.25" hidden="1" customHeight="1">
      <c r="A2494" s="47" t="s">
        <v>40</v>
      </c>
      <c r="B2494" s="47" t="s">
        <v>490</v>
      </c>
      <c r="C2494" s="47"/>
      <c r="D2494" s="47" t="s">
        <v>2126</v>
      </c>
      <c r="E2494" s="47" t="s">
        <v>2101</v>
      </c>
      <c r="F2494" s="47" t="s">
        <v>2102</v>
      </c>
      <c r="G2494" s="47" t="s">
        <v>2143</v>
      </c>
      <c r="H2494" s="47"/>
      <c r="I2494" s="47"/>
      <c r="J2494" s="47">
        <v>0.072</v>
      </c>
      <c r="K2494" s="47"/>
      <c r="L2494" s="47"/>
      <c r="M2494" s="47"/>
      <c r="N2494" s="47"/>
      <c r="O2494" s="47">
        <v>2986.0</v>
      </c>
    </row>
    <row r="2495" ht="14.25" hidden="1" customHeight="1">
      <c r="A2495" s="47" t="s">
        <v>40</v>
      </c>
      <c r="B2495" s="47" t="s">
        <v>490</v>
      </c>
      <c r="C2495" s="47"/>
      <c r="D2495" s="47" t="s">
        <v>2128</v>
      </c>
      <c r="E2495" s="47" t="s">
        <v>2075</v>
      </c>
      <c r="F2495" s="47" t="s">
        <v>2102</v>
      </c>
      <c r="G2495" s="47" t="s">
        <v>2129</v>
      </c>
      <c r="H2495" s="47"/>
      <c r="I2495" s="47"/>
      <c r="J2495" s="47">
        <v>0.123</v>
      </c>
      <c r="K2495" s="47"/>
      <c r="L2495" s="47"/>
      <c r="M2495" s="47"/>
      <c r="N2495" s="47"/>
      <c r="O2495" s="47">
        <v>2988.0</v>
      </c>
    </row>
    <row r="2496" ht="14.25" hidden="1" customHeight="1">
      <c r="A2496" s="45" t="s">
        <v>40</v>
      </c>
      <c r="B2496" s="45" t="s">
        <v>490</v>
      </c>
      <c r="C2496" s="45"/>
      <c r="D2496" s="45" t="s">
        <v>2128</v>
      </c>
      <c r="E2496" s="45" t="s">
        <v>2101</v>
      </c>
      <c r="F2496" s="45" t="s">
        <v>2102</v>
      </c>
      <c r="G2496" s="45" t="s">
        <v>2130</v>
      </c>
      <c r="H2496" s="45"/>
      <c r="I2496" s="45"/>
      <c r="J2496" s="45">
        <v>0.113</v>
      </c>
      <c r="K2496" s="45"/>
      <c r="L2496" s="45"/>
      <c r="M2496" s="45"/>
      <c r="N2496" s="45"/>
      <c r="O2496" s="45">
        <v>2989.0</v>
      </c>
    </row>
    <row r="2497" ht="14.25" hidden="1" customHeight="1">
      <c r="A2497" s="47" t="s">
        <v>40</v>
      </c>
      <c r="B2497" s="47" t="s">
        <v>490</v>
      </c>
      <c r="C2497" s="47"/>
      <c r="D2497" s="47" t="s">
        <v>2128</v>
      </c>
      <c r="E2497" s="47" t="s">
        <v>2073</v>
      </c>
      <c r="F2497" s="47" t="s">
        <v>2102</v>
      </c>
      <c r="G2497" s="47" t="s">
        <v>2131</v>
      </c>
      <c r="H2497" s="47"/>
      <c r="I2497" s="47"/>
      <c r="J2497" s="47">
        <v>0.124</v>
      </c>
      <c r="K2497" s="47"/>
      <c r="L2497" s="47"/>
      <c r="M2497" s="47"/>
      <c r="N2497" s="47"/>
      <c r="O2497" s="47">
        <v>2990.0</v>
      </c>
    </row>
    <row r="2498" ht="14.25" hidden="1" customHeight="1">
      <c r="A2498" s="45" t="s">
        <v>40</v>
      </c>
      <c r="B2498" s="45" t="s">
        <v>490</v>
      </c>
      <c r="C2498" s="45"/>
      <c r="D2498" s="45" t="s">
        <v>2128</v>
      </c>
      <c r="E2498" s="45" t="s">
        <v>2090</v>
      </c>
      <c r="F2498" s="45" t="s">
        <v>2102</v>
      </c>
      <c r="G2498" s="45" t="s">
        <v>2132</v>
      </c>
      <c r="H2498" s="45"/>
      <c r="I2498" s="45"/>
      <c r="J2498" s="45">
        <v>0.089</v>
      </c>
      <c r="K2498" s="45"/>
      <c r="L2498" s="45"/>
      <c r="M2498" s="45"/>
      <c r="N2498" s="45"/>
      <c r="O2498" s="45">
        <v>2991.0</v>
      </c>
    </row>
    <row r="2499" ht="14.25" hidden="1" customHeight="1">
      <c r="A2499" s="47" t="s">
        <v>40</v>
      </c>
      <c r="B2499" s="47" t="s">
        <v>490</v>
      </c>
      <c r="C2499" s="47"/>
      <c r="D2499" s="47" t="s">
        <v>2133</v>
      </c>
      <c r="E2499" s="47" t="s">
        <v>2075</v>
      </c>
      <c r="F2499" s="47" t="s">
        <v>2102</v>
      </c>
      <c r="G2499" s="47" t="s">
        <v>2134</v>
      </c>
      <c r="H2499" s="47"/>
      <c r="I2499" s="47"/>
      <c r="J2499" s="47"/>
      <c r="K2499" s="47"/>
      <c r="L2499" s="47">
        <v>1.14</v>
      </c>
      <c r="M2499" s="47"/>
      <c r="N2499" s="47"/>
      <c r="O2499" s="47">
        <v>2992.0</v>
      </c>
    </row>
    <row r="2500" ht="14.25" hidden="1" customHeight="1">
      <c r="A2500" s="45" t="s">
        <v>40</v>
      </c>
      <c r="B2500" s="45" t="s">
        <v>490</v>
      </c>
      <c r="C2500" s="45"/>
      <c r="D2500" s="45" t="s">
        <v>2124</v>
      </c>
      <c r="E2500" s="45" t="s">
        <v>2075</v>
      </c>
      <c r="F2500" s="45" t="s">
        <v>2102</v>
      </c>
      <c r="G2500" s="45" t="s">
        <v>2125</v>
      </c>
      <c r="H2500" s="45"/>
      <c r="I2500" s="45"/>
      <c r="J2500" s="45">
        <v>0.107</v>
      </c>
      <c r="K2500" s="45"/>
      <c r="L2500" s="45"/>
      <c r="M2500" s="45"/>
      <c r="N2500" s="45"/>
      <c r="O2500" s="45">
        <v>2993.0</v>
      </c>
    </row>
    <row r="2501" ht="14.25" hidden="1" customHeight="1">
      <c r="A2501" s="47" t="s">
        <v>40</v>
      </c>
      <c r="B2501" s="47" t="s">
        <v>490</v>
      </c>
      <c r="C2501" s="47"/>
      <c r="D2501" s="47" t="s">
        <v>2124</v>
      </c>
      <c r="E2501" s="47" t="s">
        <v>2073</v>
      </c>
      <c r="F2501" s="47" t="s">
        <v>2102</v>
      </c>
      <c r="G2501" s="47"/>
      <c r="H2501" s="47"/>
      <c r="I2501" s="47"/>
      <c r="J2501" s="47">
        <v>0.052</v>
      </c>
      <c r="K2501" s="47"/>
      <c r="L2501" s="47"/>
      <c r="M2501" s="47"/>
      <c r="N2501" s="47"/>
      <c r="O2501" s="47">
        <v>2994.0</v>
      </c>
    </row>
    <row r="2502" ht="14.25" hidden="1" customHeight="1">
      <c r="A2502" s="45" t="s">
        <v>40</v>
      </c>
      <c r="B2502" s="45" t="s">
        <v>490</v>
      </c>
      <c r="C2502" s="45"/>
      <c r="D2502" s="45" t="s">
        <v>2124</v>
      </c>
      <c r="E2502" s="45" t="s">
        <v>2090</v>
      </c>
      <c r="F2502" s="45" t="s">
        <v>2102</v>
      </c>
      <c r="G2502" s="45"/>
      <c r="H2502" s="45"/>
      <c r="I2502" s="45"/>
      <c r="J2502" s="45">
        <v>0.051</v>
      </c>
      <c r="K2502" s="45"/>
      <c r="L2502" s="45"/>
      <c r="M2502" s="45"/>
      <c r="N2502" s="45"/>
      <c r="O2502" s="45">
        <v>2995.0</v>
      </c>
    </row>
    <row r="2503" ht="14.25" hidden="1" customHeight="1">
      <c r="A2503" s="47" t="s">
        <v>40</v>
      </c>
      <c r="B2503" s="47" t="s">
        <v>490</v>
      </c>
      <c r="C2503" s="47"/>
      <c r="D2503" s="47" t="s">
        <v>2135</v>
      </c>
      <c r="E2503" s="47" t="s">
        <v>2080</v>
      </c>
      <c r="F2503" s="47" t="s">
        <v>2102</v>
      </c>
      <c r="G2503" s="166" t="s">
        <v>2185</v>
      </c>
      <c r="H2503" s="47"/>
      <c r="I2503" s="47"/>
      <c r="J2503" s="47"/>
      <c r="K2503" s="47">
        <v>0.73</v>
      </c>
      <c r="L2503" s="47"/>
      <c r="M2503" s="47"/>
      <c r="N2503" s="47"/>
      <c r="O2503" s="47">
        <v>2996.0</v>
      </c>
    </row>
    <row r="2504" ht="14.25" hidden="1" customHeight="1">
      <c r="A2504" s="45" t="s">
        <v>34</v>
      </c>
      <c r="B2504" s="45" t="s">
        <v>490</v>
      </c>
      <c r="C2504" s="45"/>
      <c r="D2504" s="45" t="s">
        <v>2126</v>
      </c>
      <c r="E2504" s="45" t="s">
        <v>2088</v>
      </c>
      <c r="F2504" s="45" t="s">
        <v>2102</v>
      </c>
      <c r="G2504" s="45" t="s">
        <v>2157</v>
      </c>
      <c r="H2504" s="45"/>
      <c r="I2504" s="45"/>
      <c r="J2504" s="45">
        <v>0.173</v>
      </c>
      <c r="K2504" s="45"/>
      <c r="L2504" s="45"/>
      <c r="M2504" s="45"/>
      <c r="N2504" s="45"/>
      <c r="O2504" s="45">
        <v>1721.0</v>
      </c>
    </row>
    <row r="2505" ht="14.25" hidden="1" customHeight="1">
      <c r="A2505" s="45" t="s">
        <v>40</v>
      </c>
      <c r="B2505" s="45" t="s">
        <v>490</v>
      </c>
      <c r="C2505" s="45"/>
      <c r="D2505" s="45" t="s">
        <v>2135</v>
      </c>
      <c r="E2505" s="45" t="s">
        <v>2137</v>
      </c>
      <c r="F2505" s="45" t="s">
        <v>2102</v>
      </c>
      <c r="G2505" s="45" t="s">
        <v>2136</v>
      </c>
      <c r="H2505" s="45"/>
      <c r="I2505" s="45"/>
      <c r="J2505" s="45"/>
      <c r="K2505" s="45">
        <v>0.9</v>
      </c>
      <c r="L2505" s="45"/>
      <c r="M2505" s="45"/>
      <c r="N2505" s="45"/>
      <c r="O2505" s="45">
        <v>2997.0</v>
      </c>
    </row>
    <row r="2506" ht="14.25" hidden="1" customHeight="1">
      <c r="A2506" s="45" t="s">
        <v>34</v>
      </c>
      <c r="B2506" s="45" t="s">
        <v>490</v>
      </c>
      <c r="C2506" s="45"/>
      <c r="D2506" s="45" t="s">
        <v>2126</v>
      </c>
      <c r="E2506" s="45" t="s">
        <v>2076</v>
      </c>
      <c r="F2506" s="45" t="s">
        <v>2102</v>
      </c>
      <c r="G2506" s="45" t="s">
        <v>2149</v>
      </c>
      <c r="H2506" s="45"/>
      <c r="I2506" s="45"/>
      <c r="J2506" s="45">
        <v>0.053</v>
      </c>
      <c r="K2506" s="45"/>
      <c r="L2506" s="45"/>
      <c r="M2506" s="45"/>
      <c r="N2506" s="45"/>
      <c r="O2506" s="45">
        <v>1723.0</v>
      </c>
    </row>
    <row r="2507" ht="14.25" hidden="1" customHeight="1">
      <c r="A2507" s="47" t="s">
        <v>40</v>
      </c>
      <c r="B2507" s="47" t="s">
        <v>490</v>
      </c>
      <c r="C2507" s="47"/>
      <c r="D2507" s="47" t="s">
        <v>2120</v>
      </c>
      <c r="E2507" s="47" t="s">
        <v>2082</v>
      </c>
      <c r="F2507" s="47" t="s">
        <v>2102</v>
      </c>
      <c r="G2507" s="166" t="s">
        <v>2123</v>
      </c>
      <c r="H2507" s="47"/>
      <c r="I2507" s="47"/>
      <c r="J2507" s="47">
        <v>0.7</v>
      </c>
      <c r="K2507" s="47"/>
      <c r="L2507" s="47"/>
      <c r="M2507" s="47"/>
      <c r="N2507" s="47"/>
      <c r="O2507" s="47">
        <v>2998.0</v>
      </c>
    </row>
    <row r="2508" ht="14.25" hidden="1" customHeight="1">
      <c r="A2508" s="45" t="s">
        <v>40</v>
      </c>
      <c r="B2508" s="45" t="s">
        <v>490</v>
      </c>
      <c r="C2508" s="45"/>
      <c r="D2508" s="45" t="s">
        <v>2120</v>
      </c>
      <c r="E2508" s="45" t="s">
        <v>2083</v>
      </c>
      <c r="F2508" s="45" t="s">
        <v>2102</v>
      </c>
      <c r="G2508" s="45" t="s">
        <v>2121</v>
      </c>
      <c r="H2508" s="45"/>
      <c r="I2508" s="45"/>
      <c r="J2508" s="45">
        <v>1.45</v>
      </c>
      <c r="K2508" s="45"/>
      <c r="L2508" s="45"/>
      <c r="M2508" s="45"/>
      <c r="N2508" s="45"/>
      <c r="O2508" s="45">
        <v>2999.0</v>
      </c>
    </row>
    <row r="2509" ht="14.25" hidden="1" customHeight="1">
      <c r="A2509" s="47" t="s">
        <v>40</v>
      </c>
      <c r="B2509" s="47" t="s">
        <v>490</v>
      </c>
      <c r="C2509" s="47"/>
      <c r="D2509" s="47" t="s">
        <v>2138</v>
      </c>
      <c r="E2509" s="47" t="s">
        <v>2139</v>
      </c>
      <c r="F2509" s="47" t="s">
        <v>2102</v>
      </c>
      <c r="G2509" s="47" t="s">
        <v>2144</v>
      </c>
      <c r="H2509" s="47"/>
      <c r="I2509" s="47"/>
      <c r="J2509" s="47">
        <v>0.65</v>
      </c>
      <c r="K2509" s="47"/>
      <c r="L2509" s="47"/>
      <c r="M2509" s="47"/>
      <c r="N2509" s="47"/>
      <c r="O2509" s="47">
        <v>3000.0</v>
      </c>
    </row>
    <row r="2510" ht="14.25" hidden="1" customHeight="1">
      <c r="A2510" s="45" t="s">
        <v>40</v>
      </c>
      <c r="B2510" s="45" t="s">
        <v>490</v>
      </c>
      <c r="C2510" s="45"/>
      <c r="D2510" s="45" t="s">
        <v>2138</v>
      </c>
      <c r="E2510" s="45" t="s">
        <v>2141</v>
      </c>
      <c r="F2510" s="45" t="s">
        <v>2102</v>
      </c>
      <c r="G2510" s="45" t="s">
        <v>2165</v>
      </c>
      <c r="H2510" s="45"/>
      <c r="I2510" s="45"/>
      <c r="J2510" s="45">
        <v>0.6</v>
      </c>
      <c r="K2510" s="45"/>
      <c r="L2510" s="45"/>
      <c r="M2510" s="45"/>
      <c r="N2510" s="45"/>
      <c r="O2510" s="45">
        <v>3001.0</v>
      </c>
    </row>
    <row r="2511" ht="14.25" hidden="1" customHeight="1">
      <c r="A2511" s="47" t="s">
        <v>40</v>
      </c>
      <c r="B2511" s="47" t="s">
        <v>490</v>
      </c>
      <c r="C2511" s="47"/>
      <c r="D2511" s="47" t="s">
        <v>2138</v>
      </c>
      <c r="E2511" s="47" t="s">
        <v>2142</v>
      </c>
      <c r="F2511" s="47" t="s">
        <v>2102</v>
      </c>
      <c r="G2511" s="47" t="s">
        <v>2140</v>
      </c>
      <c r="H2511" s="47"/>
      <c r="I2511" s="47"/>
      <c r="J2511" s="47">
        <v>0.9</v>
      </c>
      <c r="K2511" s="47"/>
      <c r="L2511" s="47"/>
      <c r="M2511" s="47"/>
      <c r="N2511" s="47"/>
      <c r="O2511" s="47">
        <v>3002.0</v>
      </c>
    </row>
    <row r="2512" ht="14.25" hidden="1" customHeight="1">
      <c r="A2512" s="45" t="s">
        <v>40</v>
      </c>
      <c r="B2512" s="45" t="s">
        <v>490</v>
      </c>
      <c r="C2512" s="45"/>
      <c r="D2512" s="45" t="s">
        <v>2138</v>
      </c>
      <c r="E2512" s="45" t="s">
        <v>2081</v>
      </c>
      <c r="F2512" s="45" t="s">
        <v>2102</v>
      </c>
      <c r="G2512" s="45" t="s">
        <v>2144</v>
      </c>
      <c r="H2512" s="45"/>
      <c r="I2512" s="45"/>
      <c r="J2512" s="45">
        <v>0.65</v>
      </c>
      <c r="K2512" s="45"/>
      <c r="L2512" s="45"/>
      <c r="M2512" s="45"/>
      <c r="N2512" s="45"/>
      <c r="O2512" s="45">
        <v>3003.0</v>
      </c>
    </row>
    <row r="2513" ht="14.25" hidden="1" customHeight="1">
      <c r="A2513" s="45" t="s">
        <v>34</v>
      </c>
      <c r="B2513" s="45" t="s">
        <v>479</v>
      </c>
      <c r="C2513" s="45"/>
      <c r="D2513" s="45" t="s">
        <v>2126</v>
      </c>
      <c r="E2513" s="45" t="s">
        <v>2101</v>
      </c>
      <c r="F2513" s="45" t="s">
        <v>2102</v>
      </c>
      <c r="G2513" s="45" t="s">
        <v>2143</v>
      </c>
      <c r="H2513" s="45"/>
      <c r="I2513" s="45"/>
      <c r="J2513" s="45">
        <v>0.097</v>
      </c>
      <c r="K2513" s="45"/>
      <c r="L2513" s="45"/>
      <c r="M2513" s="45"/>
      <c r="N2513" s="45"/>
      <c r="O2513" s="45">
        <v>1353.0</v>
      </c>
    </row>
    <row r="2514" ht="14.25" hidden="1" customHeight="1">
      <c r="A2514" s="45" t="s">
        <v>34</v>
      </c>
      <c r="B2514" s="45" t="s">
        <v>479</v>
      </c>
      <c r="C2514" s="45"/>
      <c r="D2514" s="45" t="s">
        <v>2128</v>
      </c>
      <c r="E2514" s="45" t="s">
        <v>2075</v>
      </c>
      <c r="F2514" s="45" t="s">
        <v>2102</v>
      </c>
      <c r="G2514" s="45" t="s">
        <v>2129</v>
      </c>
      <c r="H2514" s="45"/>
      <c r="I2514" s="45"/>
      <c r="J2514" s="45">
        <v>0.58</v>
      </c>
      <c r="K2514" s="45"/>
      <c r="L2514" s="45"/>
      <c r="M2514" s="45"/>
      <c r="N2514" s="45"/>
      <c r="O2514" s="45">
        <v>1355.0</v>
      </c>
    </row>
    <row r="2515" ht="14.25" hidden="1" customHeight="1">
      <c r="A2515" s="47" t="s">
        <v>34</v>
      </c>
      <c r="B2515" s="47" t="s">
        <v>479</v>
      </c>
      <c r="C2515" s="47"/>
      <c r="D2515" s="47" t="s">
        <v>2128</v>
      </c>
      <c r="E2515" s="47" t="s">
        <v>2101</v>
      </c>
      <c r="F2515" s="47" t="s">
        <v>2102</v>
      </c>
      <c r="G2515" s="47" t="s">
        <v>2130</v>
      </c>
      <c r="H2515" s="47"/>
      <c r="I2515" s="47"/>
      <c r="J2515" s="47">
        <v>0.134</v>
      </c>
      <c r="K2515" s="47"/>
      <c r="L2515" s="47"/>
      <c r="M2515" s="47"/>
      <c r="N2515" s="47"/>
      <c r="O2515" s="47">
        <v>1356.0</v>
      </c>
    </row>
    <row r="2516" ht="14.25" hidden="1" customHeight="1">
      <c r="A2516" s="45" t="s">
        <v>34</v>
      </c>
      <c r="B2516" s="45" t="s">
        <v>479</v>
      </c>
      <c r="C2516" s="45"/>
      <c r="D2516" s="45" t="s">
        <v>2128</v>
      </c>
      <c r="E2516" s="45" t="s">
        <v>2073</v>
      </c>
      <c r="F2516" s="45" t="s">
        <v>2102</v>
      </c>
      <c r="G2516" s="45" t="s">
        <v>2131</v>
      </c>
      <c r="H2516" s="45"/>
      <c r="I2516" s="45"/>
      <c r="J2516" s="45">
        <v>0.124</v>
      </c>
      <c r="K2516" s="45"/>
      <c r="L2516" s="45"/>
      <c r="M2516" s="45"/>
      <c r="N2516" s="45"/>
      <c r="O2516" s="45">
        <v>1357.0</v>
      </c>
    </row>
    <row r="2517" ht="14.25" hidden="1" customHeight="1">
      <c r="A2517" s="47" t="s">
        <v>34</v>
      </c>
      <c r="B2517" s="47" t="s">
        <v>479</v>
      </c>
      <c r="C2517" s="47"/>
      <c r="D2517" s="47" t="s">
        <v>2128</v>
      </c>
      <c r="E2517" s="47" t="s">
        <v>2090</v>
      </c>
      <c r="F2517" s="47" t="s">
        <v>2102</v>
      </c>
      <c r="G2517" s="47" t="s">
        <v>2132</v>
      </c>
      <c r="H2517" s="47"/>
      <c r="I2517" s="47"/>
      <c r="J2517" s="47">
        <v>0.089</v>
      </c>
      <c r="K2517" s="47"/>
      <c r="L2517" s="47"/>
      <c r="M2517" s="47"/>
      <c r="N2517" s="47"/>
      <c r="O2517" s="47">
        <v>1358.0</v>
      </c>
    </row>
    <row r="2518" ht="14.25" hidden="1" customHeight="1">
      <c r="A2518" s="45" t="s">
        <v>34</v>
      </c>
      <c r="B2518" s="45" t="s">
        <v>479</v>
      </c>
      <c r="C2518" s="45"/>
      <c r="D2518" s="45" t="s">
        <v>2133</v>
      </c>
      <c r="E2518" s="45" t="s">
        <v>2075</v>
      </c>
      <c r="F2518" s="45" t="s">
        <v>2102</v>
      </c>
      <c r="G2518" s="45" t="s">
        <v>2134</v>
      </c>
      <c r="H2518" s="45"/>
      <c r="I2518" s="45"/>
      <c r="J2518" s="45"/>
      <c r="K2518" s="45"/>
      <c r="L2518" s="45">
        <v>1.14</v>
      </c>
      <c r="M2518" s="45"/>
      <c r="N2518" s="45"/>
      <c r="O2518" s="45">
        <v>1359.0</v>
      </c>
    </row>
    <row r="2519" ht="14.25" hidden="1" customHeight="1">
      <c r="A2519" s="47" t="s">
        <v>34</v>
      </c>
      <c r="B2519" s="47" t="s">
        <v>479</v>
      </c>
      <c r="C2519" s="47"/>
      <c r="D2519" s="47" t="s">
        <v>2124</v>
      </c>
      <c r="E2519" s="47" t="s">
        <v>2075</v>
      </c>
      <c r="F2519" s="47" t="s">
        <v>2102</v>
      </c>
      <c r="G2519" s="47" t="s">
        <v>2125</v>
      </c>
      <c r="H2519" s="47"/>
      <c r="I2519" s="47"/>
      <c r="J2519" s="47">
        <v>0.322</v>
      </c>
      <c r="K2519" s="47"/>
      <c r="L2519" s="47"/>
      <c r="M2519" s="47"/>
      <c r="N2519" s="47"/>
      <c r="O2519" s="47">
        <v>1360.0</v>
      </c>
    </row>
    <row r="2520" ht="14.25" hidden="1" customHeight="1">
      <c r="A2520" s="45" t="s">
        <v>34</v>
      </c>
      <c r="B2520" s="45" t="s">
        <v>479</v>
      </c>
      <c r="C2520" s="45"/>
      <c r="D2520" s="45" t="s">
        <v>2124</v>
      </c>
      <c r="E2520" s="45" t="s">
        <v>2073</v>
      </c>
      <c r="F2520" s="45" t="s">
        <v>2102</v>
      </c>
      <c r="G2520" s="45"/>
      <c r="H2520" s="45"/>
      <c r="I2520" s="45"/>
      <c r="J2520" s="45">
        <v>0.069</v>
      </c>
      <c r="K2520" s="45"/>
      <c r="L2520" s="45"/>
      <c r="M2520" s="45"/>
      <c r="N2520" s="45"/>
      <c r="O2520" s="45">
        <v>1361.0</v>
      </c>
    </row>
    <row r="2521" ht="14.25" hidden="1" customHeight="1">
      <c r="A2521" s="47" t="s">
        <v>34</v>
      </c>
      <c r="B2521" s="47" t="s">
        <v>479</v>
      </c>
      <c r="C2521" s="47"/>
      <c r="D2521" s="47" t="s">
        <v>2124</v>
      </c>
      <c r="E2521" s="47" t="s">
        <v>2090</v>
      </c>
      <c r="F2521" s="47" t="s">
        <v>2102</v>
      </c>
      <c r="G2521" s="47"/>
      <c r="H2521" s="47"/>
      <c r="I2521" s="47"/>
      <c r="J2521" s="47">
        <v>0.066</v>
      </c>
      <c r="K2521" s="47"/>
      <c r="L2521" s="47"/>
      <c r="M2521" s="47"/>
      <c r="N2521" s="47"/>
      <c r="O2521" s="47">
        <v>1362.0</v>
      </c>
    </row>
    <row r="2522" ht="14.25" hidden="1" customHeight="1">
      <c r="A2522" s="45" t="s">
        <v>34</v>
      </c>
      <c r="B2522" s="45" t="s">
        <v>479</v>
      </c>
      <c r="C2522" s="45"/>
      <c r="D2522" s="45" t="s">
        <v>2135</v>
      </c>
      <c r="E2522" s="45" t="s">
        <v>2080</v>
      </c>
      <c r="F2522" s="45" t="s">
        <v>2102</v>
      </c>
      <c r="G2522" s="45" t="s">
        <v>2136</v>
      </c>
      <c r="H2522" s="45"/>
      <c r="I2522" s="45"/>
      <c r="J2522" s="45"/>
      <c r="K2522" s="45">
        <v>0.73</v>
      </c>
      <c r="L2522" s="45"/>
      <c r="M2522" s="45"/>
      <c r="N2522" s="45"/>
      <c r="O2522" s="45">
        <v>1363.0</v>
      </c>
    </row>
    <row r="2523" ht="14.25" hidden="1" customHeight="1">
      <c r="A2523" s="47" t="s">
        <v>34</v>
      </c>
      <c r="B2523" s="47" t="s">
        <v>479</v>
      </c>
      <c r="C2523" s="47"/>
      <c r="D2523" s="47" t="s">
        <v>2135</v>
      </c>
      <c r="E2523" s="47" t="s">
        <v>2137</v>
      </c>
      <c r="F2523" s="47" t="s">
        <v>2102</v>
      </c>
      <c r="G2523" s="47" t="s">
        <v>2136</v>
      </c>
      <c r="H2523" s="47"/>
      <c r="I2523" s="47"/>
      <c r="J2523" s="47"/>
      <c r="K2523" s="47">
        <v>1.02</v>
      </c>
      <c r="L2523" s="47"/>
      <c r="M2523" s="47"/>
      <c r="N2523" s="47"/>
      <c r="O2523" s="47">
        <v>1364.0</v>
      </c>
    </row>
    <row r="2524" ht="14.25" hidden="1" customHeight="1">
      <c r="A2524" s="45" t="s">
        <v>34</v>
      </c>
      <c r="B2524" s="45" t="s">
        <v>479</v>
      </c>
      <c r="C2524" s="45"/>
      <c r="D2524" s="45" t="s">
        <v>2120</v>
      </c>
      <c r="E2524" s="45" t="s">
        <v>2082</v>
      </c>
      <c r="F2524" s="45" t="s">
        <v>2102</v>
      </c>
      <c r="G2524" s="45" t="s">
        <v>2122</v>
      </c>
      <c r="H2524" s="45"/>
      <c r="I2524" s="45"/>
      <c r="J2524" s="45">
        <v>0.7</v>
      </c>
      <c r="K2524" s="45"/>
      <c r="L2524" s="45"/>
      <c r="M2524" s="45"/>
      <c r="N2524" s="45"/>
      <c r="O2524" s="45">
        <v>1365.0</v>
      </c>
    </row>
    <row r="2525" ht="14.25" hidden="1" customHeight="1">
      <c r="A2525" s="47" t="s">
        <v>34</v>
      </c>
      <c r="B2525" s="47" t="s">
        <v>479</v>
      </c>
      <c r="C2525" s="47"/>
      <c r="D2525" s="47" t="s">
        <v>2120</v>
      </c>
      <c r="E2525" s="47" t="s">
        <v>2083</v>
      </c>
      <c r="F2525" s="47" t="s">
        <v>2102</v>
      </c>
      <c r="G2525" s="47" t="s">
        <v>2121</v>
      </c>
      <c r="H2525" s="47"/>
      <c r="I2525" s="47"/>
      <c r="J2525" s="47">
        <v>1.45</v>
      </c>
      <c r="K2525" s="47"/>
      <c r="L2525" s="47"/>
      <c r="M2525" s="47"/>
      <c r="N2525" s="47"/>
      <c r="O2525" s="47">
        <v>1366.0</v>
      </c>
    </row>
    <row r="2526" ht="14.25" hidden="1" customHeight="1">
      <c r="A2526" s="45" t="s">
        <v>34</v>
      </c>
      <c r="B2526" s="45" t="s">
        <v>479</v>
      </c>
      <c r="C2526" s="45"/>
      <c r="D2526" s="45" t="s">
        <v>2138</v>
      </c>
      <c r="E2526" s="45" t="s">
        <v>2139</v>
      </c>
      <c r="F2526" s="45" t="s">
        <v>2102</v>
      </c>
      <c r="G2526" s="45" t="s">
        <v>2099</v>
      </c>
      <c r="H2526" s="45">
        <v>1.0</v>
      </c>
      <c r="I2526" s="45">
        <v>10.0</v>
      </c>
      <c r="J2526" s="45">
        <v>1.22</v>
      </c>
      <c r="K2526" s="45"/>
      <c r="L2526" s="45"/>
      <c r="M2526" s="45"/>
      <c r="N2526" s="45"/>
      <c r="O2526" s="45">
        <v>1367.0</v>
      </c>
    </row>
    <row r="2527" ht="14.25" hidden="1" customHeight="1">
      <c r="A2527" s="47" t="s">
        <v>34</v>
      </c>
      <c r="B2527" s="47" t="s">
        <v>479</v>
      </c>
      <c r="C2527" s="47"/>
      <c r="D2527" s="47" t="s">
        <v>2138</v>
      </c>
      <c r="E2527" s="47" t="s">
        <v>2141</v>
      </c>
      <c r="F2527" s="47" t="s">
        <v>2102</v>
      </c>
      <c r="G2527" s="47" t="s">
        <v>2099</v>
      </c>
      <c r="H2527" s="47">
        <v>1.0</v>
      </c>
      <c r="I2527" s="47">
        <v>10.0</v>
      </c>
      <c r="J2527" s="47">
        <v>1.22</v>
      </c>
      <c r="K2527" s="47"/>
      <c r="L2527" s="47"/>
      <c r="M2527" s="47"/>
      <c r="N2527" s="47"/>
      <c r="O2527" s="47">
        <v>1368.0</v>
      </c>
    </row>
    <row r="2528" ht="14.25" hidden="1" customHeight="1">
      <c r="A2528" s="45" t="s">
        <v>34</v>
      </c>
      <c r="B2528" s="45" t="s">
        <v>479</v>
      </c>
      <c r="C2528" s="45"/>
      <c r="D2528" s="45" t="s">
        <v>2138</v>
      </c>
      <c r="E2528" s="45" t="s">
        <v>2142</v>
      </c>
      <c r="F2528" s="45" t="s">
        <v>2102</v>
      </c>
      <c r="G2528" s="45" t="s">
        <v>2099</v>
      </c>
      <c r="H2528" s="45">
        <v>1.0</v>
      </c>
      <c r="I2528" s="45">
        <v>10.0</v>
      </c>
      <c r="J2528" s="45">
        <v>1.22</v>
      </c>
      <c r="K2528" s="45"/>
      <c r="L2528" s="45"/>
      <c r="M2528" s="45"/>
      <c r="N2528" s="45"/>
      <c r="O2528" s="45">
        <v>1369.0</v>
      </c>
    </row>
    <row r="2529" ht="14.25" hidden="1" customHeight="1">
      <c r="A2529" s="47" t="s">
        <v>34</v>
      </c>
      <c r="B2529" s="47" t="s">
        <v>479</v>
      </c>
      <c r="C2529" s="47"/>
      <c r="D2529" s="47" t="s">
        <v>2138</v>
      </c>
      <c r="E2529" s="47" t="s">
        <v>2081</v>
      </c>
      <c r="F2529" s="47" t="s">
        <v>2102</v>
      </c>
      <c r="G2529" s="47" t="s">
        <v>2099</v>
      </c>
      <c r="H2529" s="47">
        <v>1.0</v>
      </c>
      <c r="I2529" s="47">
        <v>10.0</v>
      </c>
      <c r="J2529" s="47">
        <v>1.22</v>
      </c>
      <c r="K2529" s="47"/>
      <c r="L2529" s="47"/>
      <c r="M2529" s="47"/>
      <c r="N2529" s="47"/>
      <c r="O2529" s="47">
        <v>1370.0</v>
      </c>
    </row>
    <row r="2530" ht="14.25" hidden="1" customHeight="1">
      <c r="A2530" s="45" t="s">
        <v>34</v>
      </c>
      <c r="B2530" s="45" t="s">
        <v>479</v>
      </c>
      <c r="C2530" s="45"/>
      <c r="D2530" s="45" t="s">
        <v>2138</v>
      </c>
      <c r="E2530" s="45" t="s">
        <v>2139</v>
      </c>
      <c r="F2530" s="45" t="s">
        <v>2102</v>
      </c>
      <c r="G2530" s="45" t="s">
        <v>2099</v>
      </c>
      <c r="H2530" s="45">
        <v>10.001</v>
      </c>
      <c r="I2530" s="45">
        <v>20.0</v>
      </c>
      <c r="J2530" s="45">
        <v>1.22</v>
      </c>
      <c r="K2530" s="45"/>
      <c r="L2530" s="45"/>
      <c r="M2530" s="45"/>
      <c r="N2530" s="45"/>
      <c r="O2530" s="45">
        <v>1371.0</v>
      </c>
    </row>
    <row r="2531" ht="14.25" hidden="1" customHeight="1">
      <c r="A2531" s="47" t="s">
        <v>34</v>
      </c>
      <c r="B2531" s="47" t="s">
        <v>479</v>
      </c>
      <c r="C2531" s="47"/>
      <c r="D2531" s="47" t="s">
        <v>2138</v>
      </c>
      <c r="E2531" s="47" t="s">
        <v>2141</v>
      </c>
      <c r="F2531" s="47" t="s">
        <v>2102</v>
      </c>
      <c r="G2531" s="47" t="s">
        <v>2099</v>
      </c>
      <c r="H2531" s="47">
        <v>10.001</v>
      </c>
      <c r="I2531" s="47">
        <v>20.0</v>
      </c>
      <c r="J2531" s="47">
        <v>1.22</v>
      </c>
      <c r="K2531" s="47"/>
      <c r="L2531" s="47"/>
      <c r="M2531" s="47"/>
      <c r="N2531" s="47"/>
      <c r="O2531" s="47">
        <v>1372.0</v>
      </c>
    </row>
    <row r="2532" ht="14.25" hidden="1" customHeight="1">
      <c r="A2532" s="45" t="s">
        <v>34</v>
      </c>
      <c r="B2532" s="45" t="s">
        <v>479</v>
      </c>
      <c r="C2532" s="45"/>
      <c r="D2532" s="45" t="s">
        <v>2138</v>
      </c>
      <c r="E2532" s="45" t="s">
        <v>2142</v>
      </c>
      <c r="F2532" s="45" t="s">
        <v>2102</v>
      </c>
      <c r="G2532" s="45" t="s">
        <v>2099</v>
      </c>
      <c r="H2532" s="45">
        <v>10.001</v>
      </c>
      <c r="I2532" s="45">
        <v>20.0</v>
      </c>
      <c r="J2532" s="45">
        <v>1.22</v>
      </c>
      <c r="K2532" s="45"/>
      <c r="L2532" s="45"/>
      <c r="M2532" s="45"/>
      <c r="N2532" s="45"/>
      <c r="O2532" s="45">
        <v>1373.0</v>
      </c>
    </row>
    <row r="2533" ht="14.25" hidden="1" customHeight="1">
      <c r="A2533" s="47" t="s">
        <v>34</v>
      </c>
      <c r="B2533" s="47" t="s">
        <v>479</v>
      </c>
      <c r="C2533" s="47"/>
      <c r="D2533" s="47" t="s">
        <v>2138</v>
      </c>
      <c r="E2533" s="47" t="s">
        <v>2081</v>
      </c>
      <c r="F2533" s="47" t="s">
        <v>2102</v>
      </c>
      <c r="G2533" s="47" t="s">
        <v>2099</v>
      </c>
      <c r="H2533" s="47">
        <v>10.001</v>
      </c>
      <c r="I2533" s="47">
        <v>20.0</v>
      </c>
      <c r="J2533" s="47">
        <v>1.22</v>
      </c>
      <c r="K2533" s="47"/>
      <c r="L2533" s="47"/>
      <c r="M2533" s="47"/>
      <c r="N2533" s="47"/>
      <c r="O2533" s="47">
        <v>1374.0</v>
      </c>
    </row>
    <row r="2534" ht="14.25" hidden="1" customHeight="1">
      <c r="A2534" s="45" t="s">
        <v>34</v>
      </c>
      <c r="B2534" s="45" t="s">
        <v>479</v>
      </c>
      <c r="C2534" s="45"/>
      <c r="D2534" s="45" t="s">
        <v>2138</v>
      </c>
      <c r="E2534" s="45" t="s">
        <v>2139</v>
      </c>
      <c r="F2534" s="45" t="s">
        <v>2102</v>
      </c>
      <c r="G2534" s="45" t="s">
        <v>2099</v>
      </c>
      <c r="H2534" s="45">
        <v>20.001</v>
      </c>
      <c r="I2534" s="45">
        <v>30.0</v>
      </c>
      <c r="J2534" s="45">
        <v>1.22</v>
      </c>
      <c r="K2534" s="45"/>
      <c r="L2534" s="45"/>
      <c r="M2534" s="45"/>
      <c r="N2534" s="45"/>
      <c r="O2534" s="45">
        <v>1375.0</v>
      </c>
    </row>
    <row r="2535" ht="14.25" hidden="1" customHeight="1">
      <c r="A2535" s="47" t="s">
        <v>34</v>
      </c>
      <c r="B2535" s="47" t="s">
        <v>479</v>
      </c>
      <c r="C2535" s="47"/>
      <c r="D2535" s="47" t="s">
        <v>2138</v>
      </c>
      <c r="E2535" s="47" t="s">
        <v>2141</v>
      </c>
      <c r="F2535" s="47" t="s">
        <v>2102</v>
      </c>
      <c r="G2535" s="47" t="s">
        <v>2099</v>
      </c>
      <c r="H2535" s="47">
        <v>20.001</v>
      </c>
      <c r="I2535" s="47">
        <v>30.0</v>
      </c>
      <c r="J2535" s="47">
        <v>1.22</v>
      </c>
      <c r="K2535" s="47"/>
      <c r="L2535" s="47"/>
      <c r="M2535" s="47"/>
      <c r="N2535" s="47"/>
      <c r="O2535" s="47">
        <v>1376.0</v>
      </c>
    </row>
    <row r="2536" ht="14.25" hidden="1" customHeight="1">
      <c r="A2536" s="45" t="s">
        <v>34</v>
      </c>
      <c r="B2536" s="45" t="s">
        <v>479</v>
      </c>
      <c r="C2536" s="45"/>
      <c r="D2536" s="45" t="s">
        <v>2138</v>
      </c>
      <c r="E2536" s="45" t="s">
        <v>2142</v>
      </c>
      <c r="F2536" s="45" t="s">
        <v>2102</v>
      </c>
      <c r="G2536" s="45" t="s">
        <v>2099</v>
      </c>
      <c r="H2536" s="45">
        <v>20.001</v>
      </c>
      <c r="I2536" s="45">
        <v>30.0</v>
      </c>
      <c r="J2536" s="45">
        <v>1.22</v>
      </c>
      <c r="K2536" s="45"/>
      <c r="L2536" s="45"/>
      <c r="M2536" s="45"/>
      <c r="N2536" s="45"/>
      <c r="O2536" s="45">
        <v>1377.0</v>
      </c>
    </row>
    <row r="2537" ht="14.25" hidden="1" customHeight="1">
      <c r="A2537" s="47" t="s">
        <v>34</v>
      </c>
      <c r="B2537" s="47" t="s">
        <v>479</v>
      </c>
      <c r="C2537" s="47"/>
      <c r="D2537" s="47" t="s">
        <v>2138</v>
      </c>
      <c r="E2537" s="47" t="s">
        <v>2081</v>
      </c>
      <c r="F2537" s="47" t="s">
        <v>2102</v>
      </c>
      <c r="G2537" s="47" t="s">
        <v>2099</v>
      </c>
      <c r="H2537" s="47">
        <v>20.001</v>
      </c>
      <c r="I2537" s="47">
        <v>30.0</v>
      </c>
      <c r="J2537" s="47">
        <v>1.22</v>
      </c>
      <c r="K2537" s="47"/>
      <c r="L2537" s="47"/>
      <c r="M2537" s="47"/>
      <c r="N2537" s="47"/>
      <c r="O2537" s="47">
        <v>1378.0</v>
      </c>
    </row>
    <row r="2538" ht="14.25" hidden="1" customHeight="1">
      <c r="A2538" s="45" t="s">
        <v>34</v>
      </c>
      <c r="B2538" s="45" t="s">
        <v>479</v>
      </c>
      <c r="C2538" s="45"/>
      <c r="D2538" s="45" t="s">
        <v>2138</v>
      </c>
      <c r="E2538" s="45" t="s">
        <v>2139</v>
      </c>
      <c r="F2538" s="45" t="s">
        <v>2102</v>
      </c>
      <c r="G2538" s="45" t="s">
        <v>2099</v>
      </c>
      <c r="H2538" s="45">
        <v>30.001</v>
      </c>
      <c r="I2538" s="45">
        <v>40.0</v>
      </c>
      <c r="J2538" s="45">
        <v>1.22</v>
      </c>
      <c r="K2538" s="45"/>
      <c r="L2538" s="45"/>
      <c r="M2538" s="45"/>
      <c r="N2538" s="45"/>
      <c r="O2538" s="45">
        <v>1379.0</v>
      </c>
    </row>
    <row r="2539" ht="14.25" hidden="1" customHeight="1">
      <c r="A2539" s="47" t="s">
        <v>34</v>
      </c>
      <c r="B2539" s="47" t="s">
        <v>479</v>
      </c>
      <c r="C2539" s="47"/>
      <c r="D2539" s="47" t="s">
        <v>2138</v>
      </c>
      <c r="E2539" s="47" t="s">
        <v>2141</v>
      </c>
      <c r="F2539" s="47" t="s">
        <v>2102</v>
      </c>
      <c r="G2539" s="47" t="s">
        <v>2099</v>
      </c>
      <c r="H2539" s="47">
        <v>30.001</v>
      </c>
      <c r="I2539" s="47">
        <v>40.0</v>
      </c>
      <c r="J2539" s="47">
        <v>1.22</v>
      </c>
      <c r="K2539" s="47"/>
      <c r="L2539" s="47"/>
      <c r="M2539" s="47"/>
      <c r="N2539" s="47"/>
      <c r="O2539" s="47">
        <v>1380.0</v>
      </c>
    </row>
    <row r="2540" ht="14.25" hidden="1" customHeight="1">
      <c r="A2540" s="45" t="s">
        <v>34</v>
      </c>
      <c r="B2540" s="45" t="s">
        <v>479</v>
      </c>
      <c r="C2540" s="45"/>
      <c r="D2540" s="45" t="s">
        <v>2138</v>
      </c>
      <c r="E2540" s="45" t="s">
        <v>2142</v>
      </c>
      <c r="F2540" s="45" t="s">
        <v>2102</v>
      </c>
      <c r="G2540" s="45" t="s">
        <v>2099</v>
      </c>
      <c r="H2540" s="45">
        <v>30.001</v>
      </c>
      <c r="I2540" s="45">
        <v>40.0</v>
      </c>
      <c r="J2540" s="45">
        <v>1.22</v>
      </c>
      <c r="K2540" s="45"/>
      <c r="L2540" s="45"/>
      <c r="M2540" s="45"/>
      <c r="N2540" s="45"/>
      <c r="O2540" s="45">
        <v>1381.0</v>
      </c>
    </row>
    <row r="2541" ht="14.25" hidden="1" customHeight="1">
      <c r="A2541" s="47" t="s">
        <v>34</v>
      </c>
      <c r="B2541" s="47" t="s">
        <v>479</v>
      </c>
      <c r="C2541" s="47"/>
      <c r="D2541" s="47" t="s">
        <v>2138</v>
      </c>
      <c r="E2541" s="47" t="s">
        <v>2081</v>
      </c>
      <c r="F2541" s="47" t="s">
        <v>2102</v>
      </c>
      <c r="G2541" s="47" t="s">
        <v>2099</v>
      </c>
      <c r="H2541" s="47">
        <v>30.001</v>
      </c>
      <c r="I2541" s="47">
        <v>40.0</v>
      </c>
      <c r="J2541" s="47">
        <v>1.22</v>
      </c>
      <c r="K2541" s="47"/>
      <c r="L2541" s="47"/>
      <c r="M2541" s="47"/>
      <c r="N2541" s="47"/>
      <c r="O2541" s="47">
        <v>1382.0</v>
      </c>
    </row>
    <row r="2542" ht="14.25" hidden="1" customHeight="1">
      <c r="A2542" s="45" t="s">
        <v>34</v>
      </c>
      <c r="B2542" s="45" t="s">
        <v>479</v>
      </c>
      <c r="C2542" s="45"/>
      <c r="D2542" s="45" t="s">
        <v>2138</v>
      </c>
      <c r="E2542" s="45" t="s">
        <v>2139</v>
      </c>
      <c r="F2542" s="45" t="s">
        <v>2102</v>
      </c>
      <c r="G2542" s="45" t="s">
        <v>2186</v>
      </c>
      <c r="H2542" s="45">
        <v>40.001</v>
      </c>
      <c r="I2542" s="45">
        <v>100.0</v>
      </c>
      <c r="J2542" s="45">
        <v>0.98</v>
      </c>
      <c r="K2542" s="45"/>
      <c r="L2542" s="45"/>
      <c r="M2542" s="45"/>
      <c r="N2542" s="45"/>
      <c r="O2542" s="45">
        <v>1383.0</v>
      </c>
    </row>
    <row r="2543" ht="14.25" hidden="1" customHeight="1">
      <c r="A2543" s="47" t="s">
        <v>34</v>
      </c>
      <c r="B2543" s="47" t="s">
        <v>479</v>
      </c>
      <c r="C2543" s="47"/>
      <c r="D2543" s="47" t="s">
        <v>2138</v>
      </c>
      <c r="E2543" s="47" t="s">
        <v>2141</v>
      </c>
      <c r="F2543" s="47" t="s">
        <v>2102</v>
      </c>
      <c r="G2543" s="47" t="s">
        <v>2186</v>
      </c>
      <c r="H2543" s="47">
        <v>40.001</v>
      </c>
      <c r="I2543" s="47">
        <v>100.0</v>
      </c>
      <c r="J2543" s="47">
        <v>0.98</v>
      </c>
      <c r="K2543" s="47"/>
      <c r="L2543" s="47"/>
      <c r="M2543" s="47"/>
      <c r="N2543" s="47"/>
      <c r="O2543" s="47">
        <v>1384.0</v>
      </c>
    </row>
    <row r="2544" ht="14.25" hidden="1" customHeight="1">
      <c r="A2544" s="45" t="s">
        <v>34</v>
      </c>
      <c r="B2544" s="45" t="s">
        <v>479</v>
      </c>
      <c r="C2544" s="45"/>
      <c r="D2544" s="45" t="s">
        <v>2138</v>
      </c>
      <c r="E2544" s="45" t="s">
        <v>2142</v>
      </c>
      <c r="F2544" s="45" t="s">
        <v>2102</v>
      </c>
      <c r="G2544" s="45" t="s">
        <v>2186</v>
      </c>
      <c r="H2544" s="45">
        <v>40.001</v>
      </c>
      <c r="I2544" s="45">
        <v>100.0</v>
      </c>
      <c r="J2544" s="45">
        <v>0.98</v>
      </c>
      <c r="K2544" s="45"/>
      <c r="L2544" s="45"/>
      <c r="M2544" s="45"/>
      <c r="N2544" s="45"/>
      <c r="O2544" s="45">
        <v>1385.0</v>
      </c>
    </row>
    <row r="2545" ht="14.25" hidden="1" customHeight="1">
      <c r="A2545" s="45" t="s">
        <v>38</v>
      </c>
      <c r="B2545" s="45" t="s">
        <v>490</v>
      </c>
      <c r="C2545" s="45"/>
      <c r="D2545" s="45" t="s">
        <v>2126</v>
      </c>
      <c r="E2545" s="45" t="s">
        <v>2088</v>
      </c>
      <c r="F2545" s="45" t="s">
        <v>2074</v>
      </c>
      <c r="G2545" s="45" t="s">
        <v>2157</v>
      </c>
      <c r="H2545" s="45"/>
      <c r="I2545" s="45"/>
      <c r="J2545" s="45">
        <v>0.048</v>
      </c>
      <c r="K2545" s="45"/>
      <c r="L2545" s="45"/>
      <c r="M2545" s="45"/>
      <c r="N2545" s="45"/>
      <c r="O2545" s="45">
        <v>2335.0</v>
      </c>
    </row>
    <row r="2546" ht="14.25" hidden="1" customHeight="1">
      <c r="A2546" s="47" t="s">
        <v>34</v>
      </c>
      <c r="B2546" s="47" t="s">
        <v>479</v>
      </c>
      <c r="C2546" s="47"/>
      <c r="D2546" s="47" t="s">
        <v>2138</v>
      </c>
      <c r="E2546" s="47" t="s">
        <v>2081</v>
      </c>
      <c r="F2546" s="47" t="s">
        <v>2102</v>
      </c>
      <c r="G2546" s="47" t="s">
        <v>2186</v>
      </c>
      <c r="H2546" s="47">
        <v>40.001</v>
      </c>
      <c r="I2546" s="47">
        <v>100.0</v>
      </c>
      <c r="J2546" s="47">
        <v>0.98</v>
      </c>
      <c r="K2546" s="47"/>
      <c r="L2546" s="47"/>
      <c r="M2546" s="47"/>
      <c r="N2546" s="47"/>
      <c r="O2546" s="47">
        <v>1386.0</v>
      </c>
    </row>
    <row r="2547" ht="14.25" hidden="1" customHeight="1">
      <c r="A2547" s="45" t="s">
        <v>38</v>
      </c>
      <c r="B2547" s="45" t="s">
        <v>490</v>
      </c>
      <c r="C2547" s="45"/>
      <c r="D2547" s="45" t="s">
        <v>2126</v>
      </c>
      <c r="E2547" s="45" t="s">
        <v>2076</v>
      </c>
      <c r="F2547" s="45" t="s">
        <v>2074</v>
      </c>
      <c r="G2547" s="45" t="s">
        <v>2149</v>
      </c>
      <c r="H2547" s="45"/>
      <c r="I2547" s="45"/>
      <c r="J2547" s="45">
        <v>0.027</v>
      </c>
      <c r="K2547" s="45"/>
      <c r="L2547" s="45"/>
      <c r="M2547" s="45"/>
      <c r="N2547" s="45"/>
      <c r="O2547" s="45">
        <v>2337.0</v>
      </c>
    </row>
    <row r="2548" ht="14.25" hidden="1" customHeight="1">
      <c r="A2548" s="45" t="s">
        <v>38</v>
      </c>
      <c r="B2548" s="45" t="s">
        <v>479</v>
      </c>
      <c r="C2548" s="45"/>
      <c r="D2548" s="45" t="s">
        <v>2126</v>
      </c>
      <c r="E2548" s="45" t="s">
        <v>2101</v>
      </c>
      <c r="F2548" s="45" t="s">
        <v>2102</v>
      </c>
      <c r="G2548" s="45" t="s">
        <v>2143</v>
      </c>
      <c r="H2548" s="45"/>
      <c r="I2548" s="45"/>
      <c r="J2548" s="45">
        <v>0.097</v>
      </c>
      <c r="K2548" s="45"/>
      <c r="L2548" s="45"/>
      <c r="M2548" s="45"/>
      <c r="N2548" s="45"/>
      <c r="O2548" s="45">
        <v>2161.0</v>
      </c>
    </row>
    <row r="2549" ht="14.25" hidden="1" customHeight="1">
      <c r="A2549" s="45" t="s">
        <v>38</v>
      </c>
      <c r="B2549" s="45" t="s">
        <v>479</v>
      </c>
      <c r="C2549" s="45"/>
      <c r="D2549" s="45" t="s">
        <v>2128</v>
      </c>
      <c r="E2549" s="45" t="s">
        <v>2075</v>
      </c>
      <c r="F2549" s="45" t="s">
        <v>2102</v>
      </c>
      <c r="G2549" s="45" t="s">
        <v>2129</v>
      </c>
      <c r="H2549" s="45"/>
      <c r="I2549" s="45"/>
      <c r="J2549" s="45">
        <v>0.58</v>
      </c>
      <c r="K2549" s="45"/>
      <c r="L2549" s="45"/>
      <c r="M2549" s="45"/>
      <c r="N2549" s="45"/>
      <c r="O2549" s="45">
        <v>2163.0</v>
      </c>
    </row>
    <row r="2550" ht="14.25" hidden="1" customHeight="1">
      <c r="A2550" s="47" t="s">
        <v>38</v>
      </c>
      <c r="B2550" s="47" t="s">
        <v>479</v>
      </c>
      <c r="C2550" s="47"/>
      <c r="D2550" s="47" t="s">
        <v>2128</v>
      </c>
      <c r="E2550" s="47" t="s">
        <v>2101</v>
      </c>
      <c r="F2550" s="47" t="s">
        <v>2102</v>
      </c>
      <c r="G2550" s="47" t="s">
        <v>2130</v>
      </c>
      <c r="H2550" s="47"/>
      <c r="I2550" s="47"/>
      <c r="J2550" s="47">
        <v>0.134</v>
      </c>
      <c r="K2550" s="47"/>
      <c r="L2550" s="47"/>
      <c r="M2550" s="47"/>
      <c r="N2550" s="47"/>
      <c r="O2550" s="47">
        <v>2164.0</v>
      </c>
    </row>
    <row r="2551" ht="14.25" hidden="1" customHeight="1">
      <c r="A2551" s="45" t="s">
        <v>38</v>
      </c>
      <c r="B2551" s="45" t="s">
        <v>479</v>
      </c>
      <c r="C2551" s="45"/>
      <c r="D2551" s="45" t="s">
        <v>2128</v>
      </c>
      <c r="E2551" s="45" t="s">
        <v>2073</v>
      </c>
      <c r="F2551" s="45" t="s">
        <v>2102</v>
      </c>
      <c r="G2551" s="45" t="s">
        <v>2131</v>
      </c>
      <c r="H2551" s="45"/>
      <c r="I2551" s="45"/>
      <c r="J2551" s="45">
        <v>0.124</v>
      </c>
      <c r="K2551" s="45"/>
      <c r="L2551" s="45"/>
      <c r="M2551" s="45"/>
      <c r="N2551" s="45"/>
      <c r="O2551" s="45">
        <v>2165.0</v>
      </c>
    </row>
    <row r="2552" ht="14.25" hidden="1" customHeight="1">
      <c r="A2552" s="47" t="s">
        <v>38</v>
      </c>
      <c r="B2552" s="47" t="s">
        <v>479</v>
      </c>
      <c r="C2552" s="47"/>
      <c r="D2552" s="47" t="s">
        <v>2128</v>
      </c>
      <c r="E2552" s="47" t="s">
        <v>2090</v>
      </c>
      <c r="F2552" s="47" t="s">
        <v>2102</v>
      </c>
      <c r="G2552" s="47" t="s">
        <v>2132</v>
      </c>
      <c r="H2552" s="47"/>
      <c r="I2552" s="47"/>
      <c r="J2552" s="47">
        <v>0.089</v>
      </c>
      <c r="K2552" s="47"/>
      <c r="L2552" s="47"/>
      <c r="M2552" s="47"/>
      <c r="N2552" s="47"/>
      <c r="O2552" s="47">
        <v>2166.0</v>
      </c>
    </row>
    <row r="2553" ht="14.25" hidden="1" customHeight="1">
      <c r="A2553" s="45" t="s">
        <v>38</v>
      </c>
      <c r="B2553" s="45" t="s">
        <v>479</v>
      </c>
      <c r="C2553" s="45"/>
      <c r="D2553" s="45" t="s">
        <v>2133</v>
      </c>
      <c r="E2553" s="45" t="s">
        <v>2075</v>
      </c>
      <c r="F2553" s="45" t="s">
        <v>2102</v>
      </c>
      <c r="G2553" s="45" t="s">
        <v>2134</v>
      </c>
      <c r="H2553" s="45"/>
      <c r="I2553" s="45"/>
      <c r="J2553" s="45"/>
      <c r="K2553" s="45"/>
      <c r="L2553" s="45">
        <v>1.14</v>
      </c>
      <c r="M2553" s="45"/>
      <c r="N2553" s="45"/>
      <c r="O2553" s="45">
        <v>2167.0</v>
      </c>
    </row>
    <row r="2554" ht="14.25" hidden="1" customHeight="1">
      <c r="A2554" s="47" t="s">
        <v>38</v>
      </c>
      <c r="B2554" s="47" t="s">
        <v>479</v>
      </c>
      <c r="C2554" s="47"/>
      <c r="D2554" s="47" t="s">
        <v>2124</v>
      </c>
      <c r="E2554" s="47" t="s">
        <v>2075</v>
      </c>
      <c r="F2554" s="47" t="s">
        <v>2102</v>
      </c>
      <c r="G2554" s="47" t="s">
        <v>2125</v>
      </c>
      <c r="H2554" s="47"/>
      <c r="I2554" s="47"/>
      <c r="J2554" s="47">
        <v>0.137</v>
      </c>
      <c r="K2554" s="47"/>
      <c r="L2554" s="47"/>
      <c r="M2554" s="47"/>
      <c r="N2554" s="47"/>
      <c r="O2554" s="47">
        <v>2168.0</v>
      </c>
    </row>
    <row r="2555" ht="14.25" hidden="1" customHeight="1">
      <c r="A2555" s="45" t="s">
        <v>38</v>
      </c>
      <c r="B2555" s="45" t="s">
        <v>479</v>
      </c>
      <c r="C2555" s="45"/>
      <c r="D2555" s="45" t="s">
        <v>2124</v>
      </c>
      <c r="E2555" s="45" t="s">
        <v>2073</v>
      </c>
      <c r="F2555" s="45" t="s">
        <v>2102</v>
      </c>
      <c r="G2555" s="45"/>
      <c r="H2555" s="45"/>
      <c r="I2555" s="45"/>
      <c r="J2555" s="45">
        <v>0.069</v>
      </c>
      <c r="K2555" s="45"/>
      <c r="L2555" s="45"/>
      <c r="M2555" s="45"/>
      <c r="N2555" s="45"/>
      <c r="O2555" s="45">
        <v>2169.0</v>
      </c>
    </row>
    <row r="2556" ht="14.25" hidden="1" customHeight="1">
      <c r="A2556" s="47" t="s">
        <v>38</v>
      </c>
      <c r="B2556" s="47" t="s">
        <v>479</v>
      </c>
      <c r="C2556" s="47"/>
      <c r="D2556" s="47" t="s">
        <v>2124</v>
      </c>
      <c r="E2556" s="47" t="s">
        <v>2090</v>
      </c>
      <c r="F2556" s="47" t="s">
        <v>2102</v>
      </c>
      <c r="G2556" s="47"/>
      <c r="H2556" s="47"/>
      <c r="I2556" s="47"/>
      <c r="J2556" s="47">
        <v>0.066</v>
      </c>
      <c r="K2556" s="47"/>
      <c r="L2556" s="47"/>
      <c r="M2556" s="47"/>
      <c r="N2556" s="47"/>
      <c r="O2556" s="47">
        <v>2170.0</v>
      </c>
    </row>
    <row r="2557" ht="14.25" hidden="1" customHeight="1">
      <c r="A2557" s="45" t="s">
        <v>38</v>
      </c>
      <c r="B2557" s="45" t="s">
        <v>479</v>
      </c>
      <c r="C2557" s="45"/>
      <c r="D2557" s="45" t="s">
        <v>2135</v>
      </c>
      <c r="E2557" s="45" t="s">
        <v>2080</v>
      </c>
      <c r="F2557" s="45" t="s">
        <v>2102</v>
      </c>
      <c r="G2557" s="45" t="s">
        <v>2136</v>
      </c>
      <c r="H2557" s="45"/>
      <c r="I2557" s="45"/>
      <c r="J2557" s="45"/>
      <c r="K2557" s="45">
        <v>0.73</v>
      </c>
      <c r="L2557" s="45"/>
      <c r="M2557" s="45"/>
      <c r="N2557" s="45"/>
      <c r="O2557" s="45">
        <v>2171.0</v>
      </c>
    </row>
    <row r="2558" ht="14.25" hidden="1" customHeight="1">
      <c r="A2558" s="47" t="s">
        <v>38</v>
      </c>
      <c r="B2558" s="47" t="s">
        <v>479</v>
      </c>
      <c r="C2558" s="47"/>
      <c r="D2558" s="47" t="s">
        <v>2135</v>
      </c>
      <c r="E2558" s="47" t="s">
        <v>2137</v>
      </c>
      <c r="F2558" s="47" t="s">
        <v>2102</v>
      </c>
      <c r="G2558" s="47" t="s">
        <v>2136</v>
      </c>
      <c r="H2558" s="47"/>
      <c r="I2558" s="47"/>
      <c r="J2558" s="47"/>
      <c r="K2558" s="47">
        <v>1.02</v>
      </c>
      <c r="L2558" s="47"/>
      <c r="M2558" s="47"/>
      <c r="N2558" s="47"/>
      <c r="O2558" s="47">
        <v>2172.0</v>
      </c>
    </row>
    <row r="2559" ht="14.25" hidden="1" customHeight="1">
      <c r="A2559" s="45" t="s">
        <v>38</v>
      </c>
      <c r="B2559" s="45" t="s">
        <v>479</v>
      </c>
      <c r="C2559" s="45"/>
      <c r="D2559" s="45" t="s">
        <v>2120</v>
      </c>
      <c r="E2559" s="45" t="s">
        <v>2082</v>
      </c>
      <c r="F2559" s="45" t="s">
        <v>2102</v>
      </c>
      <c r="G2559" s="45" t="s">
        <v>2122</v>
      </c>
      <c r="H2559" s="45"/>
      <c r="I2559" s="45"/>
      <c r="J2559" s="45">
        <v>0.7</v>
      </c>
      <c r="K2559" s="45"/>
      <c r="L2559" s="45"/>
      <c r="M2559" s="45"/>
      <c r="N2559" s="45"/>
      <c r="O2559" s="45">
        <v>2173.0</v>
      </c>
    </row>
    <row r="2560" ht="14.25" hidden="1" customHeight="1">
      <c r="A2560" s="47" t="s">
        <v>38</v>
      </c>
      <c r="B2560" s="47" t="s">
        <v>479</v>
      </c>
      <c r="C2560" s="47"/>
      <c r="D2560" s="47" t="s">
        <v>2120</v>
      </c>
      <c r="E2560" s="47" t="s">
        <v>2083</v>
      </c>
      <c r="F2560" s="47" t="s">
        <v>2102</v>
      </c>
      <c r="G2560" s="47" t="s">
        <v>2121</v>
      </c>
      <c r="H2560" s="47"/>
      <c r="I2560" s="47"/>
      <c r="J2560" s="47">
        <v>1.45</v>
      </c>
      <c r="K2560" s="47"/>
      <c r="L2560" s="47"/>
      <c r="M2560" s="47"/>
      <c r="N2560" s="47"/>
      <c r="O2560" s="47">
        <v>2174.0</v>
      </c>
    </row>
    <row r="2561" ht="14.25" hidden="1" customHeight="1">
      <c r="A2561" s="45" t="s">
        <v>38</v>
      </c>
      <c r="B2561" s="45" t="s">
        <v>479</v>
      </c>
      <c r="C2561" s="45"/>
      <c r="D2561" s="45" t="s">
        <v>2138</v>
      </c>
      <c r="E2561" s="45" t="s">
        <v>2139</v>
      </c>
      <c r="F2561" s="45" t="s">
        <v>2102</v>
      </c>
      <c r="G2561" s="45" t="s">
        <v>2175</v>
      </c>
      <c r="H2561" s="45"/>
      <c r="I2561" s="45"/>
      <c r="J2561" s="45">
        <v>1.2</v>
      </c>
      <c r="K2561" s="45"/>
      <c r="L2561" s="45"/>
      <c r="M2561" s="45"/>
      <c r="N2561" s="45"/>
      <c r="O2561" s="45">
        <v>2175.0</v>
      </c>
    </row>
    <row r="2562" ht="14.25" hidden="1" customHeight="1">
      <c r="A2562" s="47" t="s">
        <v>38</v>
      </c>
      <c r="B2562" s="47" t="s">
        <v>479</v>
      </c>
      <c r="C2562" s="47"/>
      <c r="D2562" s="47" t="s">
        <v>2138</v>
      </c>
      <c r="E2562" s="47" t="s">
        <v>2141</v>
      </c>
      <c r="F2562" s="47" t="s">
        <v>2102</v>
      </c>
      <c r="G2562" s="47" t="s">
        <v>2175</v>
      </c>
      <c r="H2562" s="47"/>
      <c r="I2562" s="47"/>
      <c r="J2562" s="47">
        <v>1.2</v>
      </c>
      <c r="K2562" s="47"/>
      <c r="L2562" s="47"/>
      <c r="M2562" s="47"/>
      <c r="N2562" s="47"/>
      <c r="O2562" s="47">
        <v>2176.0</v>
      </c>
    </row>
    <row r="2563" ht="14.25" hidden="1" customHeight="1">
      <c r="A2563" s="45" t="s">
        <v>38</v>
      </c>
      <c r="B2563" s="45" t="s">
        <v>479</v>
      </c>
      <c r="C2563" s="45"/>
      <c r="D2563" s="45" t="s">
        <v>2138</v>
      </c>
      <c r="E2563" s="45" t="s">
        <v>2142</v>
      </c>
      <c r="F2563" s="45" t="s">
        <v>2102</v>
      </c>
      <c r="G2563" s="45" t="s">
        <v>2175</v>
      </c>
      <c r="H2563" s="45"/>
      <c r="I2563" s="45"/>
      <c r="J2563" s="45">
        <v>1.2</v>
      </c>
      <c r="K2563" s="45"/>
      <c r="L2563" s="45"/>
      <c r="M2563" s="45"/>
      <c r="N2563" s="45"/>
      <c r="O2563" s="45">
        <v>2177.0</v>
      </c>
    </row>
    <row r="2564" ht="14.25" hidden="1" customHeight="1">
      <c r="A2564" s="47" t="s">
        <v>38</v>
      </c>
      <c r="B2564" s="47" t="s">
        <v>490</v>
      </c>
      <c r="C2564" s="47"/>
      <c r="D2564" s="47" t="s">
        <v>2126</v>
      </c>
      <c r="E2564" s="47" t="s">
        <v>2088</v>
      </c>
      <c r="F2564" s="47" t="s">
        <v>2089</v>
      </c>
      <c r="G2564" s="47" t="s">
        <v>2157</v>
      </c>
      <c r="H2564" s="47"/>
      <c r="I2564" s="47"/>
      <c r="J2564" s="47">
        <v>0.048</v>
      </c>
      <c r="K2564" s="47"/>
      <c r="L2564" s="47"/>
      <c r="M2564" s="47"/>
      <c r="N2564" s="47"/>
      <c r="O2564" s="47">
        <v>2360.0</v>
      </c>
    </row>
    <row r="2565" ht="14.25" hidden="1" customHeight="1">
      <c r="A2565" s="47" t="s">
        <v>38</v>
      </c>
      <c r="B2565" s="47" t="s">
        <v>479</v>
      </c>
      <c r="C2565" s="47"/>
      <c r="D2565" s="47" t="s">
        <v>2138</v>
      </c>
      <c r="E2565" s="47" t="s">
        <v>2081</v>
      </c>
      <c r="F2565" s="47" t="s">
        <v>2102</v>
      </c>
      <c r="G2565" s="47" t="s">
        <v>2175</v>
      </c>
      <c r="H2565" s="47"/>
      <c r="I2565" s="47"/>
      <c r="J2565" s="47">
        <v>1.2</v>
      </c>
      <c r="K2565" s="47"/>
      <c r="L2565" s="47"/>
      <c r="M2565" s="47"/>
      <c r="N2565" s="47"/>
      <c r="O2565" s="47">
        <v>2178.0</v>
      </c>
    </row>
    <row r="2566" ht="14.25" hidden="1" customHeight="1">
      <c r="A2566" s="47" t="s">
        <v>38</v>
      </c>
      <c r="B2566" s="47" t="s">
        <v>490</v>
      </c>
      <c r="C2566" s="47"/>
      <c r="D2566" s="47" t="s">
        <v>2126</v>
      </c>
      <c r="E2566" s="47" t="s">
        <v>2076</v>
      </c>
      <c r="F2566" s="47" t="s">
        <v>2089</v>
      </c>
      <c r="G2566" s="47" t="s">
        <v>2149</v>
      </c>
      <c r="H2566" s="47"/>
      <c r="I2566" s="47"/>
      <c r="J2566" s="47">
        <v>0.027</v>
      </c>
      <c r="K2566" s="47"/>
      <c r="L2566" s="47"/>
      <c r="M2566" s="47"/>
      <c r="N2566" s="47"/>
      <c r="O2566" s="47">
        <v>2362.0</v>
      </c>
    </row>
    <row r="2567" ht="14.25" hidden="1" customHeight="1">
      <c r="A2567" s="47" t="s">
        <v>40</v>
      </c>
      <c r="B2567" s="47" t="s">
        <v>491</v>
      </c>
      <c r="C2567" s="47"/>
      <c r="D2567" s="47" t="s">
        <v>2126</v>
      </c>
      <c r="E2567" s="47" t="s">
        <v>2088</v>
      </c>
      <c r="F2567" s="47" t="s">
        <v>2102</v>
      </c>
      <c r="G2567" s="47" t="s">
        <v>2157</v>
      </c>
      <c r="H2567" s="47"/>
      <c r="I2567" s="47"/>
      <c r="J2567" s="47">
        <v>0.063</v>
      </c>
      <c r="K2567" s="47"/>
      <c r="L2567" s="47"/>
      <c r="M2567" s="47"/>
      <c r="N2567" s="47"/>
      <c r="O2567" s="47">
        <v>3060.0</v>
      </c>
    </row>
    <row r="2568" ht="14.25" hidden="1" customHeight="1">
      <c r="A2568" s="45" t="s">
        <v>40</v>
      </c>
      <c r="B2568" s="45" t="s">
        <v>491</v>
      </c>
      <c r="C2568" s="45"/>
      <c r="D2568" s="45" t="s">
        <v>2126</v>
      </c>
      <c r="E2568" s="45" t="s">
        <v>2101</v>
      </c>
      <c r="F2568" s="45" t="s">
        <v>2102</v>
      </c>
      <c r="G2568" s="45" t="s">
        <v>2143</v>
      </c>
      <c r="H2568" s="45"/>
      <c r="I2568" s="45"/>
      <c r="J2568" s="45">
        <v>0.065</v>
      </c>
      <c r="K2568" s="45"/>
      <c r="L2568" s="45"/>
      <c r="M2568" s="45"/>
      <c r="N2568" s="45"/>
      <c r="O2568" s="45">
        <v>3061.0</v>
      </c>
    </row>
    <row r="2569" ht="14.25" hidden="1" customHeight="1">
      <c r="A2569" s="47" t="s">
        <v>40</v>
      </c>
      <c r="B2569" s="47" t="s">
        <v>491</v>
      </c>
      <c r="C2569" s="47"/>
      <c r="D2569" s="47" t="s">
        <v>2126</v>
      </c>
      <c r="E2569" s="47" t="s">
        <v>2076</v>
      </c>
      <c r="F2569" s="47" t="s">
        <v>2102</v>
      </c>
      <c r="G2569" s="47" t="s">
        <v>2149</v>
      </c>
      <c r="H2569" s="47"/>
      <c r="I2569" s="47"/>
      <c r="J2569" s="47">
        <v>0.034</v>
      </c>
      <c r="K2569" s="47"/>
      <c r="L2569" s="47"/>
      <c r="M2569" s="47"/>
      <c r="N2569" s="47"/>
      <c r="O2569" s="47">
        <v>3062.0</v>
      </c>
    </row>
    <row r="2570" ht="14.25" hidden="1" customHeight="1">
      <c r="A2570" s="45" t="s">
        <v>40</v>
      </c>
      <c r="B2570" s="45" t="s">
        <v>491</v>
      </c>
      <c r="C2570" s="45"/>
      <c r="D2570" s="45" t="s">
        <v>2128</v>
      </c>
      <c r="E2570" s="45" t="s">
        <v>2075</v>
      </c>
      <c r="F2570" s="45" t="s">
        <v>2102</v>
      </c>
      <c r="G2570" s="45" t="s">
        <v>2129</v>
      </c>
      <c r="H2570" s="45"/>
      <c r="I2570" s="45"/>
      <c r="J2570" s="45">
        <v>0.104</v>
      </c>
      <c r="K2570" s="45"/>
      <c r="L2570" s="45"/>
      <c r="M2570" s="45"/>
      <c r="N2570" s="45"/>
      <c r="O2570" s="45">
        <v>3063.0</v>
      </c>
    </row>
    <row r="2571" ht="14.25" hidden="1" customHeight="1">
      <c r="A2571" s="47" t="s">
        <v>40</v>
      </c>
      <c r="B2571" s="47" t="s">
        <v>491</v>
      </c>
      <c r="C2571" s="47"/>
      <c r="D2571" s="47" t="s">
        <v>2128</v>
      </c>
      <c r="E2571" s="47" t="s">
        <v>2101</v>
      </c>
      <c r="F2571" s="47" t="s">
        <v>2102</v>
      </c>
      <c r="G2571" s="47" t="s">
        <v>2130</v>
      </c>
      <c r="H2571" s="47"/>
      <c r="I2571" s="47"/>
      <c r="J2571" s="47">
        <v>0.113</v>
      </c>
      <c r="K2571" s="47"/>
      <c r="L2571" s="47"/>
      <c r="M2571" s="47"/>
      <c r="N2571" s="47"/>
      <c r="O2571" s="47">
        <v>3064.0</v>
      </c>
    </row>
    <row r="2572" ht="14.25" hidden="1" customHeight="1">
      <c r="A2572" s="45" t="s">
        <v>40</v>
      </c>
      <c r="B2572" s="45" t="s">
        <v>491</v>
      </c>
      <c r="C2572" s="45"/>
      <c r="D2572" s="45" t="s">
        <v>2128</v>
      </c>
      <c r="E2572" s="45" t="s">
        <v>2073</v>
      </c>
      <c r="F2572" s="45" t="s">
        <v>2102</v>
      </c>
      <c r="G2572" s="45" t="s">
        <v>2131</v>
      </c>
      <c r="H2572" s="45"/>
      <c r="I2572" s="45"/>
      <c r="J2572" s="45">
        <v>0.084</v>
      </c>
      <c r="K2572" s="45"/>
      <c r="L2572" s="45"/>
      <c r="M2572" s="45"/>
      <c r="N2572" s="45"/>
      <c r="O2572" s="45">
        <v>3065.0</v>
      </c>
    </row>
    <row r="2573" ht="14.25" hidden="1" customHeight="1">
      <c r="A2573" s="47" t="s">
        <v>40</v>
      </c>
      <c r="B2573" s="47" t="s">
        <v>491</v>
      </c>
      <c r="C2573" s="47"/>
      <c r="D2573" s="47" t="s">
        <v>2128</v>
      </c>
      <c r="E2573" s="47" t="s">
        <v>2090</v>
      </c>
      <c r="F2573" s="47" t="s">
        <v>2102</v>
      </c>
      <c r="G2573" s="47" t="s">
        <v>2132</v>
      </c>
      <c r="H2573" s="47"/>
      <c r="I2573" s="47"/>
      <c r="J2573" s="47">
        <v>0.089</v>
      </c>
      <c r="K2573" s="47"/>
      <c r="L2573" s="47"/>
      <c r="M2573" s="47"/>
      <c r="N2573" s="47"/>
      <c r="O2573" s="47">
        <v>3066.0</v>
      </c>
    </row>
    <row r="2574" ht="14.25" hidden="1" customHeight="1">
      <c r="A2574" s="45" t="s">
        <v>40</v>
      </c>
      <c r="B2574" s="45" t="s">
        <v>491</v>
      </c>
      <c r="C2574" s="45"/>
      <c r="D2574" s="45" t="s">
        <v>2133</v>
      </c>
      <c r="E2574" s="45" t="s">
        <v>2075</v>
      </c>
      <c r="F2574" s="45" t="s">
        <v>2102</v>
      </c>
      <c r="G2574" s="45" t="s">
        <v>2134</v>
      </c>
      <c r="H2574" s="45"/>
      <c r="I2574" s="45"/>
      <c r="J2574" s="45"/>
      <c r="K2574" s="45"/>
      <c r="L2574" s="45">
        <v>1.14</v>
      </c>
      <c r="M2574" s="45"/>
      <c r="N2574" s="45"/>
      <c r="O2574" s="45">
        <v>3067.0</v>
      </c>
    </row>
    <row r="2575" ht="14.25" hidden="1" customHeight="1">
      <c r="A2575" s="47" t="s">
        <v>40</v>
      </c>
      <c r="B2575" s="47" t="s">
        <v>491</v>
      </c>
      <c r="C2575" s="47"/>
      <c r="D2575" s="47" t="s">
        <v>2124</v>
      </c>
      <c r="E2575" s="47" t="s">
        <v>2075</v>
      </c>
      <c r="F2575" s="47" t="s">
        <v>2102</v>
      </c>
      <c r="G2575" s="47" t="s">
        <v>2125</v>
      </c>
      <c r="H2575" s="47"/>
      <c r="I2575" s="47"/>
      <c r="J2575" s="47">
        <v>0.087</v>
      </c>
      <c r="K2575" s="47"/>
      <c r="L2575" s="47"/>
      <c r="M2575" s="47"/>
      <c r="N2575" s="47"/>
      <c r="O2575" s="47">
        <v>3068.0</v>
      </c>
    </row>
    <row r="2576" ht="14.25" hidden="1" customHeight="1">
      <c r="A2576" s="45" t="s">
        <v>40</v>
      </c>
      <c r="B2576" s="45" t="s">
        <v>491</v>
      </c>
      <c r="C2576" s="45"/>
      <c r="D2576" s="45" t="s">
        <v>2124</v>
      </c>
      <c r="E2576" s="45" t="s">
        <v>2073</v>
      </c>
      <c r="F2576" s="45" t="s">
        <v>2102</v>
      </c>
      <c r="G2576" s="45"/>
      <c r="H2576" s="45"/>
      <c r="I2576" s="45"/>
      <c r="J2576" s="45">
        <v>0.052</v>
      </c>
      <c r="K2576" s="45"/>
      <c r="L2576" s="45"/>
      <c r="M2576" s="45"/>
      <c r="N2576" s="45"/>
      <c r="O2576" s="45">
        <v>3069.0</v>
      </c>
    </row>
    <row r="2577" ht="14.25" hidden="1" customHeight="1">
      <c r="A2577" s="45" t="s">
        <v>38</v>
      </c>
      <c r="B2577" s="45" t="s">
        <v>490</v>
      </c>
      <c r="C2577" s="45"/>
      <c r="D2577" s="45" t="s">
        <v>2126</v>
      </c>
      <c r="E2577" s="45" t="s">
        <v>2088</v>
      </c>
      <c r="F2577" s="45" t="s">
        <v>2102</v>
      </c>
      <c r="G2577" s="45" t="s">
        <v>2157</v>
      </c>
      <c r="H2577" s="45"/>
      <c r="I2577" s="45"/>
      <c r="J2577" s="45">
        <v>0.093</v>
      </c>
      <c r="K2577" s="45"/>
      <c r="L2577" s="45"/>
      <c r="M2577" s="45"/>
      <c r="N2577" s="45"/>
      <c r="O2577" s="45">
        <v>2385.0</v>
      </c>
    </row>
    <row r="2578" ht="14.25" hidden="1" customHeight="1">
      <c r="A2578" s="47" t="s">
        <v>40</v>
      </c>
      <c r="B2578" s="47" t="s">
        <v>491</v>
      </c>
      <c r="C2578" s="47"/>
      <c r="D2578" s="47" t="s">
        <v>2124</v>
      </c>
      <c r="E2578" s="47" t="s">
        <v>2090</v>
      </c>
      <c r="F2578" s="47" t="s">
        <v>2102</v>
      </c>
      <c r="G2578" s="47"/>
      <c r="H2578" s="47"/>
      <c r="I2578" s="47"/>
      <c r="J2578" s="47">
        <v>0.033</v>
      </c>
      <c r="K2578" s="47"/>
      <c r="L2578" s="47"/>
      <c r="M2578" s="47"/>
      <c r="N2578" s="47"/>
      <c r="O2578" s="47">
        <v>3070.0</v>
      </c>
    </row>
    <row r="2579" ht="14.25" hidden="1" customHeight="1">
      <c r="A2579" s="45" t="s">
        <v>38</v>
      </c>
      <c r="B2579" s="45" t="s">
        <v>490</v>
      </c>
      <c r="C2579" s="45"/>
      <c r="D2579" s="45" t="s">
        <v>2126</v>
      </c>
      <c r="E2579" s="45" t="s">
        <v>2076</v>
      </c>
      <c r="F2579" s="45" t="s">
        <v>2102</v>
      </c>
      <c r="G2579" s="45" t="s">
        <v>2149</v>
      </c>
      <c r="H2579" s="45"/>
      <c r="I2579" s="45"/>
      <c r="J2579" s="45">
        <v>0.034</v>
      </c>
      <c r="K2579" s="45"/>
      <c r="L2579" s="45"/>
      <c r="M2579" s="45"/>
      <c r="N2579" s="45"/>
      <c r="O2579" s="45">
        <v>2387.0</v>
      </c>
    </row>
    <row r="2580" ht="14.25" hidden="1" customHeight="1">
      <c r="A2580" s="45" t="s">
        <v>40</v>
      </c>
      <c r="B2580" s="45" t="s">
        <v>491</v>
      </c>
      <c r="C2580" s="45"/>
      <c r="D2580" s="45" t="s">
        <v>2135</v>
      </c>
      <c r="E2580" s="45" t="s">
        <v>2080</v>
      </c>
      <c r="F2580" s="45" t="s">
        <v>2102</v>
      </c>
      <c r="G2580" s="168" t="s">
        <v>2185</v>
      </c>
      <c r="H2580" s="45"/>
      <c r="I2580" s="45"/>
      <c r="J2580" s="45"/>
      <c r="K2580" s="45">
        <v>0.73</v>
      </c>
      <c r="L2580" s="45"/>
      <c r="M2580" s="45"/>
      <c r="N2580" s="45"/>
      <c r="O2580" s="45">
        <v>3071.0</v>
      </c>
    </row>
    <row r="2581" ht="14.25" hidden="1" customHeight="1">
      <c r="A2581" s="47" t="s">
        <v>40</v>
      </c>
      <c r="B2581" s="47" t="s">
        <v>491</v>
      </c>
      <c r="C2581" s="47"/>
      <c r="D2581" s="47" t="s">
        <v>2135</v>
      </c>
      <c r="E2581" s="47" t="s">
        <v>2137</v>
      </c>
      <c r="F2581" s="47" t="s">
        <v>2102</v>
      </c>
      <c r="G2581" s="47" t="s">
        <v>2136</v>
      </c>
      <c r="H2581" s="47"/>
      <c r="I2581" s="47"/>
      <c r="J2581" s="47"/>
      <c r="K2581" s="47">
        <v>0.9</v>
      </c>
      <c r="L2581" s="47"/>
      <c r="M2581" s="47"/>
      <c r="N2581" s="47"/>
      <c r="O2581" s="47">
        <v>3072.0</v>
      </c>
    </row>
    <row r="2582" ht="14.25" hidden="1" customHeight="1">
      <c r="A2582" s="45" t="s">
        <v>40</v>
      </c>
      <c r="B2582" s="45" t="s">
        <v>491</v>
      </c>
      <c r="C2582" s="45"/>
      <c r="D2582" s="45" t="s">
        <v>2120</v>
      </c>
      <c r="E2582" s="45" t="s">
        <v>2082</v>
      </c>
      <c r="F2582" s="45" t="s">
        <v>2102</v>
      </c>
      <c r="G2582" s="168" t="s">
        <v>2123</v>
      </c>
      <c r="H2582" s="45"/>
      <c r="I2582" s="45"/>
      <c r="J2582" s="45">
        <v>0.7</v>
      </c>
      <c r="K2582" s="45"/>
      <c r="L2582" s="45"/>
      <c r="M2582" s="45"/>
      <c r="N2582" s="45"/>
      <c r="O2582" s="45">
        <v>3073.0</v>
      </c>
    </row>
    <row r="2583" ht="14.25" hidden="1" customHeight="1">
      <c r="A2583" s="47" t="s">
        <v>40</v>
      </c>
      <c r="B2583" s="47" t="s">
        <v>491</v>
      </c>
      <c r="C2583" s="47"/>
      <c r="D2583" s="47" t="s">
        <v>2120</v>
      </c>
      <c r="E2583" s="47" t="s">
        <v>2083</v>
      </c>
      <c r="F2583" s="47" t="s">
        <v>2102</v>
      </c>
      <c r="G2583" s="47" t="s">
        <v>2121</v>
      </c>
      <c r="H2583" s="47"/>
      <c r="I2583" s="47"/>
      <c r="J2583" s="47">
        <v>0.5</v>
      </c>
      <c r="K2583" s="47"/>
      <c r="L2583" s="47"/>
      <c r="M2583" s="47"/>
      <c r="N2583" s="47"/>
      <c r="O2583" s="47">
        <v>3074.0</v>
      </c>
    </row>
    <row r="2584" ht="14.25" hidden="1" customHeight="1">
      <c r="A2584" s="45" t="s">
        <v>40</v>
      </c>
      <c r="B2584" s="45" t="s">
        <v>491</v>
      </c>
      <c r="C2584" s="45"/>
      <c r="D2584" s="45" t="s">
        <v>2138</v>
      </c>
      <c r="E2584" s="45" t="s">
        <v>2139</v>
      </c>
      <c r="F2584" s="45" t="s">
        <v>2102</v>
      </c>
      <c r="G2584" s="45" t="s">
        <v>2144</v>
      </c>
      <c r="H2584" s="45"/>
      <c r="I2584" s="45"/>
      <c r="J2584" s="45">
        <v>0.65</v>
      </c>
      <c r="K2584" s="45"/>
      <c r="L2584" s="45"/>
      <c r="M2584" s="45"/>
      <c r="N2584" s="45"/>
      <c r="O2584" s="45">
        <v>3075.0</v>
      </c>
    </row>
    <row r="2585" ht="14.25" hidden="1" customHeight="1">
      <c r="A2585" s="47" t="s">
        <v>40</v>
      </c>
      <c r="B2585" s="47" t="s">
        <v>491</v>
      </c>
      <c r="C2585" s="47"/>
      <c r="D2585" s="47" t="s">
        <v>2138</v>
      </c>
      <c r="E2585" s="47" t="s">
        <v>2141</v>
      </c>
      <c r="F2585" s="47" t="s">
        <v>2102</v>
      </c>
      <c r="G2585" s="47" t="s">
        <v>2165</v>
      </c>
      <c r="H2585" s="47"/>
      <c r="I2585" s="47"/>
      <c r="J2585" s="47">
        <v>0.6</v>
      </c>
      <c r="K2585" s="47"/>
      <c r="L2585" s="47"/>
      <c r="M2585" s="47"/>
      <c r="N2585" s="47"/>
      <c r="O2585" s="47">
        <v>3076.0</v>
      </c>
    </row>
    <row r="2586" ht="14.25" hidden="1" customHeight="1">
      <c r="A2586" s="47" t="s">
        <v>34</v>
      </c>
      <c r="B2586" s="47" t="s">
        <v>483</v>
      </c>
      <c r="C2586" s="47"/>
      <c r="D2586" s="47" t="s">
        <v>2126</v>
      </c>
      <c r="E2586" s="47" t="s">
        <v>2101</v>
      </c>
      <c r="F2586" s="47" t="s">
        <v>2102</v>
      </c>
      <c r="G2586" s="47" t="s">
        <v>2143</v>
      </c>
      <c r="H2586" s="47"/>
      <c r="I2586" s="47"/>
      <c r="J2586" s="47">
        <v>0.097</v>
      </c>
      <c r="K2586" s="47"/>
      <c r="L2586" s="47"/>
      <c r="M2586" s="47"/>
      <c r="N2586" s="47"/>
      <c r="O2586" s="47">
        <v>1476.0</v>
      </c>
    </row>
    <row r="2587" ht="14.25" hidden="1" customHeight="1">
      <c r="A2587" s="47" t="s">
        <v>34</v>
      </c>
      <c r="B2587" s="47" t="s">
        <v>483</v>
      </c>
      <c r="C2587" s="47"/>
      <c r="D2587" s="47" t="s">
        <v>2128</v>
      </c>
      <c r="E2587" s="47" t="s">
        <v>2075</v>
      </c>
      <c r="F2587" s="47" t="s">
        <v>2102</v>
      </c>
      <c r="G2587" s="47" t="s">
        <v>2129</v>
      </c>
      <c r="H2587" s="47"/>
      <c r="I2587" s="47"/>
      <c r="J2587" s="47">
        <v>0.58</v>
      </c>
      <c r="K2587" s="47"/>
      <c r="L2587" s="47"/>
      <c r="M2587" s="47"/>
      <c r="N2587" s="47"/>
      <c r="O2587" s="47">
        <v>1478.0</v>
      </c>
    </row>
    <row r="2588" ht="14.25" hidden="1" customHeight="1">
      <c r="A2588" s="45" t="s">
        <v>34</v>
      </c>
      <c r="B2588" s="45" t="s">
        <v>483</v>
      </c>
      <c r="C2588" s="45"/>
      <c r="D2588" s="45" t="s">
        <v>2128</v>
      </c>
      <c r="E2588" s="45" t="s">
        <v>2101</v>
      </c>
      <c r="F2588" s="45" t="s">
        <v>2102</v>
      </c>
      <c r="G2588" s="45" t="s">
        <v>2130</v>
      </c>
      <c r="H2588" s="45"/>
      <c r="I2588" s="45"/>
      <c r="J2588" s="45">
        <v>0.123</v>
      </c>
      <c r="K2588" s="45"/>
      <c r="L2588" s="45"/>
      <c r="M2588" s="45"/>
      <c r="N2588" s="45"/>
      <c r="O2588" s="45">
        <v>1479.0</v>
      </c>
    </row>
    <row r="2589" ht="14.25" hidden="1" customHeight="1">
      <c r="A2589" s="47" t="s">
        <v>34</v>
      </c>
      <c r="B2589" s="47" t="s">
        <v>483</v>
      </c>
      <c r="C2589" s="47"/>
      <c r="D2589" s="47" t="s">
        <v>2128</v>
      </c>
      <c r="E2589" s="47" t="s">
        <v>2073</v>
      </c>
      <c r="F2589" s="47" t="s">
        <v>2102</v>
      </c>
      <c r="G2589" s="47" t="s">
        <v>2131</v>
      </c>
      <c r="H2589" s="47"/>
      <c r="I2589" s="47"/>
      <c r="J2589" s="47">
        <v>0.124</v>
      </c>
      <c r="K2589" s="47"/>
      <c r="L2589" s="47"/>
      <c r="M2589" s="47"/>
      <c r="N2589" s="47"/>
      <c r="O2589" s="47">
        <v>1480.0</v>
      </c>
    </row>
    <row r="2590" ht="14.25" hidden="1" customHeight="1">
      <c r="A2590" s="45" t="s">
        <v>34</v>
      </c>
      <c r="B2590" s="45" t="s">
        <v>483</v>
      </c>
      <c r="C2590" s="45"/>
      <c r="D2590" s="45" t="s">
        <v>2128</v>
      </c>
      <c r="E2590" s="45" t="s">
        <v>2090</v>
      </c>
      <c r="F2590" s="45" t="s">
        <v>2102</v>
      </c>
      <c r="G2590" s="45" t="s">
        <v>2132</v>
      </c>
      <c r="H2590" s="45"/>
      <c r="I2590" s="45"/>
      <c r="J2590" s="45">
        <v>0.089</v>
      </c>
      <c r="K2590" s="45"/>
      <c r="L2590" s="45"/>
      <c r="M2590" s="45"/>
      <c r="N2590" s="45"/>
      <c r="O2590" s="45">
        <v>1481.0</v>
      </c>
    </row>
    <row r="2591" ht="14.25" hidden="1" customHeight="1">
      <c r="A2591" s="47" t="s">
        <v>34</v>
      </c>
      <c r="B2591" s="47" t="s">
        <v>483</v>
      </c>
      <c r="C2591" s="47"/>
      <c r="D2591" s="47" t="s">
        <v>2133</v>
      </c>
      <c r="E2591" s="47" t="s">
        <v>2075</v>
      </c>
      <c r="F2591" s="47" t="s">
        <v>2102</v>
      </c>
      <c r="G2591" s="47" t="s">
        <v>2134</v>
      </c>
      <c r="H2591" s="47"/>
      <c r="I2591" s="47"/>
      <c r="J2591" s="47"/>
      <c r="K2591" s="47"/>
      <c r="L2591" s="47">
        <v>1.14</v>
      </c>
      <c r="M2591" s="47"/>
      <c r="N2591" s="47"/>
      <c r="O2591" s="47">
        <v>1482.0</v>
      </c>
    </row>
    <row r="2592" ht="14.25" hidden="1" customHeight="1">
      <c r="A2592" s="45" t="s">
        <v>34</v>
      </c>
      <c r="B2592" s="45" t="s">
        <v>483</v>
      </c>
      <c r="C2592" s="45"/>
      <c r="D2592" s="45" t="s">
        <v>2124</v>
      </c>
      <c r="E2592" s="45" t="s">
        <v>2075</v>
      </c>
      <c r="F2592" s="45" t="s">
        <v>2102</v>
      </c>
      <c r="G2592" s="45" t="s">
        <v>2125</v>
      </c>
      <c r="H2592" s="45"/>
      <c r="I2592" s="45"/>
      <c r="J2592" s="45">
        <v>0.322</v>
      </c>
      <c r="K2592" s="45"/>
      <c r="L2592" s="45"/>
      <c r="M2592" s="45"/>
      <c r="N2592" s="45"/>
      <c r="O2592" s="45">
        <v>1483.0</v>
      </c>
    </row>
    <row r="2593" ht="14.25" hidden="1" customHeight="1">
      <c r="A2593" s="47" t="s">
        <v>34</v>
      </c>
      <c r="B2593" s="47" t="s">
        <v>483</v>
      </c>
      <c r="C2593" s="47"/>
      <c r="D2593" s="47" t="s">
        <v>2124</v>
      </c>
      <c r="E2593" s="47" t="s">
        <v>2073</v>
      </c>
      <c r="F2593" s="47" t="s">
        <v>2102</v>
      </c>
      <c r="G2593" s="47"/>
      <c r="H2593" s="47"/>
      <c r="I2593" s="47"/>
      <c r="J2593" s="47">
        <v>0.069</v>
      </c>
      <c r="K2593" s="47"/>
      <c r="L2593" s="47"/>
      <c r="M2593" s="47"/>
      <c r="N2593" s="47"/>
      <c r="O2593" s="47">
        <v>1484.0</v>
      </c>
    </row>
    <row r="2594" ht="14.25" hidden="1" customHeight="1">
      <c r="A2594" s="45" t="s">
        <v>34</v>
      </c>
      <c r="B2594" s="45" t="s">
        <v>483</v>
      </c>
      <c r="C2594" s="45"/>
      <c r="D2594" s="45" t="s">
        <v>2124</v>
      </c>
      <c r="E2594" s="45" t="s">
        <v>2090</v>
      </c>
      <c r="F2594" s="45" t="s">
        <v>2102</v>
      </c>
      <c r="G2594" s="45"/>
      <c r="H2594" s="45"/>
      <c r="I2594" s="45"/>
      <c r="J2594" s="45">
        <v>0.066</v>
      </c>
      <c r="K2594" s="45"/>
      <c r="L2594" s="45"/>
      <c r="M2594" s="45"/>
      <c r="N2594" s="45"/>
      <c r="O2594" s="45">
        <v>1485.0</v>
      </c>
    </row>
    <row r="2595" ht="14.25" hidden="1" customHeight="1">
      <c r="A2595" s="47" t="s">
        <v>34</v>
      </c>
      <c r="B2595" s="47" t="s">
        <v>483</v>
      </c>
      <c r="C2595" s="47"/>
      <c r="D2595" s="47" t="s">
        <v>2135</v>
      </c>
      <c r="E2595" s="47" t="s">
        <v>2080</v>
      </c>
      <c r="F2595" s="47" t="s">
        <v>2102</v>
      </c>
      <c r="G2595" s="47" t="s">
        <v>2136</v>
      </c>
      <c r="H2595" s="47"/>
      <c r="I2595" s="47"/>
      <c r="J2595" s="47"/>
      <c r="K2595" s="47">
        <v>0.73</v>
      </c>
      <c r="L2595" s="47"/>
      <c r="M2595" s="47"/>
      <c r="N2595" s="47"/>
      <c r="O2595" s="47">
        <v>1486.0</v>
      </c>
    </row>
    <row r="2596" ht="14.25" hidden="1" customHeight="1">
      <c r="A2596" s="45" t="s">
        <v>34</v>
      </c>
      <c r="B2596" s="45" t="s">
        <v>483</v>
      </c>
      <c r="C2596" s="45"/>
      <c r="D2596" s="45" t="s">
        <v>2135</v>
      </c>
      <c r="E2596" s="45" t="s">
        <v>2137</v>
      </c>
      <c r="F2596" s="45" t="s">
        <v>2102</v>
      </c>
      <c r="G2596" s="45" t="s">
        <v>2136</v>
      </c>
      <c r="H2596" s="45"/>
      <c r="I2596" s="45"/>
      <c r="J2596" s="45"/>
      <c r="K2596" s="45">
        <v>1.02</v>
      </c>
      <c r="L2596" s="45"/>
      <c r="M2596" s="45"/>
      <c r="N2596" s="45"/>
      <c r="O2596" s="45">
        <v>1487.0</v>
      </c>
    </row>
    <row r="2597" ht="14.25" hidden="1" customHeight="1">
      <c r="A2597" s="47" t="s">
        <v>34</v>
      </c>
      <c r="B2597" s="47" t="s">
        <v>483</v>
      </c>
      <c r="C2597" s="47"/>
      <c r="D2597" s="47" t="s">
        <v>2120</v>
      </c>
      <c r="E2597" s="47" t="s">
        <v>2082</v>
      </c>
      <c r="F2597" s="47" t="s">
        <v>2102</v>
      </c>
      <c r="G2597" s="47" t="s">
        <v>2122</v>
      </c>
      <c r="H2597" s="47"/>
      <c r="I2597" s="47"/>
      <c r="J2597" s="47">
        <v>0.7</v>
      </c>
      <c r="K2597" s="47"/>
      <c r="L2597" s="47"/>
      <c r="M2597" s="47"/>
      <c r="N2597" s="47"/>
      <c r="O2597" s="47">
        <v>1488.0</v>
      </c>
    </row>
    <row r="2598" ht="14.25" hidden="1" customHeight="1">
      <c r="A2598" s="45" t="s">
        <v>34</v>
      </c>
      <c r="B2598" s="45" t="s">
        <v>483</v>
      </c>
      <c r="C2598" s="45"/>
      <c r="D2598" s="45" t="s">
        <v>2120</v>
      </c>
      <c r="E2598" s="45" t="s">
        <v>2083</v>
      </c>
      <c r="F2598" s="45" t="s">
        <v>2102</v>
      </c>
      <c r="G2598" s="45" t="s">
        <v>2121</v>
      </c>
      <c r="H2598" s="45"/>
      <c r="I2598" s="45"/>
      <c r="J2598" s="45">
        <v>1.45</v>
      </c>
      <c r="K2598" s="45"/>
      <c r="L2598" s="45"/>
      <c r="M2598" s="45"/>
      <c r="N2598" s="45"/>
      <c r="O2598" s="45">
        <v>1489.0</v>
      </c>
    </row>
    <row r="2599" ht="14.25" hidden="1" customHeight="1">
      <c r="A2599" s="47" t="s">
        <v>34</v>
      </c>
      <c r="B2599" s="47" t="s">
        <v>483</v>
      </c>
      <c r="C2599" s="47"/>
      <c r="D2599" s="47" t="s">
        <v>2138</v>
      </c>
      <c r="E2599" s="47" t="s">
        <v>2139</v>
      </c>
      <c r="F2599" s="47" t="s">
        <v>2102</v>
      </c>
      <c r="G2599" s="47" t="s">
        <v>2099</v>
      </c>
      <c r="H2599" s="47">
        <v>1.0</v>
      </c>
      <c r="I2599" s="47">
        <v>10.0</v>
      </c>
      <c r="J2599" s="47">
        <v>1.22</v>
      </c>
      <c r="K2599" s="47"/>
      <c r="L2599" s="47"/>
      <c r="M2599" s="47"/>
      <c r="N2599" s="47"/>
      <c r="O2599" s="47">
        <v>1490.0</v>
      </c>
    </row>
    <row r="2600" ht="14.25" hidden="1" customHeight="1">
      <c r="A2600" s="45" t="s">
        <v>34</v>
      </c>
      <c r="B2600" s="45" t="s">
        <v>483</v>
      </c>
      <c r="C2600" s="45"/>
      <c r="D2600" s="45" t="s">
        <v>2138</v>
      </c>
      <c r="E2600" s="45" t="s">
        <v>2141</v>
      </c>
      <c r="F2600" s="45" t="s">
        <v>2102</v>
      </c>
      <c r="G2600" s="45" t="s">
        <v>2099</v>
      </c>
      <c r="H2600" s="45">
        <v>1.0</v>
      </c>
      <c r="I2600" s="45">
        <v>10.0</v>
      </c>
      <c r="J2600" s="45">
        <v>1.22</v>
      </c>
      <c r="K2600" s="45"/>
      <c r="L2600" s="45"/>
      <c r="M2600" s="45"/>
      <c r="N2600" s="45"/>
      <c r="O2600" s="45">
        <v>1491.0</v>
      </c>
    </row>
    <row r="2601" ht="14.25" hidden="1" customHeight="1">
      <c r="A2601" s="47" t="s">
        <v>34</v>
      </c>
      <c r="B2601" s="47" t="s">
        <v>483</v>
      </c>
      <c r="C2601" s="47"/>
      <c r="D2601" s="47" t="s">
        <v>2138</v>
      </c>
      <c r="E2601" s="47" t="s">
        <v>2142</v>
      </c>
      <c r="F2601" s="47" t="s">
        <v>2102</v>
      </c>
      <c r="G2601" s="47" t="s">
        <v>2099</v>
      </c>
      <c r="H2601" s="47">
        <v>1.0</v>
      </c>
      <c r="I2601" s="47">
        <v>10.0</v>
      </c>
      <c r="J2601" s="47">
        <v>1.22</v>
      </c>
      <c r="K2601" s="47"/>
      <c r="L2601" s="47"/>
      <c r="M2601" s="47"/>
      <c r="N2601" s="47"/>
      <c r="O2601" s="47">
        <v>1492.0</v>
      </c>
    </row>
    <row r="2602" ht="14.25" hidden="1" customHeight="1">
      <c r="A2602" s="45" t="s">
        <v>40</v>
      </c>
      <c r="B2602" s="45" t="s">
        <v>491</v>
      </c>
      <c r="C2602" s="45"/>
      <c r="D2602" s="45" t="s">
        <v>2138</v>
      </c>
      <c r="E2602" s="45" t="s">
        <v>2142</v>
      </c>
      <c r="F2602" s="45" t="s">
        <v>2102</v>
      </c>
      <c r="G2602" s="45" t="s">
        <v>2140</v>
      </c>
      <c r="H2602" s="45"/>
      <c r="I2602" s="45"/>
      <c r="J2602" s="45">
        <v>0.9</v>
      </c>
      <c r="K2602" s="45"/>
      <c r="L2602" s="45"/>
      <c r="M2602" s="45"/>
      <c r="N2602" s="45"/>
      <c r="O2602" s="45">
        <v>3077.0</v>
      </c>
    </row>
    <row r="2603" ht="14.25" hidden="1" customHeight="1">
      <c r="A2603" s="45" t="s">
        <v>34</v>
      </c>
      <c r="B2603" s="45" t="s">
        <v>483</v>
      </c>
      <c r="C2603" s="45"/>
      <c r="D2603" s="45" t="s">
        <v>2138</v>
      </c>
      <c r="E2603" s="45" t="s">
        <v>2081</v>
      </c>
      <c r="F2603" s="45" t="s">
        <v>2102</v>
      </c>
      <c r="G2603" s="45" t="s">
        <v>2099</v>
      </c>
      <c r="H2603" s="45">
        <v>1.0</v>
      </c>
      <c r="I2603" s="45">
        <v>10.0</v>
      </c>
      <c r="J2603" s="45">
        <v>1.22</v>
      </c>
      <c r="K2603" s="45"/>
      <c r="L2603" s="45"/>
      <c r="M2603" s="45"/>
      <c r="N2603" s="45"/>
      <c r="O2603" s="45">
        <v>1493.0</v>
      </c>
    </row>
    <row r="2604" ht="14.25" hidden="1" customHeight="1">
      <c r="A2604" s="47" t="s">
        <v>40</v>
      </c>
      <c r="B2604" s="47" t="s">
        <v>491</v>
      </c>
      <c r="C2604" s="47"/>
      <c r="D2604" s="47" t="s">
        <v>2138</v>
      </c>
      <c r="E2604" s="47" t="s">
        <v>2081</v>
      </c>
      <c r="F2604" s="47" t="s">
        <v>2102</v>
      </c>
      <c r="G2604" s="47" t="s">
        <v>2144</v>
      </c>
      <c r="H2604" s="47"/>
      <c r="I2604" s="47"/>
      <c r="J2604" s="47">
        <v>0.65</v>
      </c>
      <c r="K2604" s="47"/>
      <c r="L2604" s="47"/>
      <c r="M2604" s="47"/>
      <c r="N2604" s="47"/>
      <c r="O2604" s="47">
        <v>3078.0</v>
      </c>
    </row>
    <row r="2605" ht="14.25" hidden="1" customHeight="1">
      <c r="A2605" s="47" t="s">
        <v>34</v>
      </c>
      <c r="B2605" s="47" t="s">
        <v>483</v>
      </c>
      <c r="C2605" s="47"/>
      <c r="D2605" s="47" t="s">
        <v>2138</v>
      </c>
      <c r="E2605" s="47" t="s">
        <v>2139</v>
      </c>
      <c r="F2605" s="47" t="s">
        <v>2102</v>
      </c>
      <c r="G2605" s="47" t="s">
        <v>2099</v>
      </c>
      <c r="H2605" s="47">
        <v>10.001</v>
      </c>
      <c r="I2605" s="47">
        <v>20.0</v>
      </c>
      <c r="J2605" s="47">
        <v>1.22</v>
      </c>
      <c r="K2605" s="47"/>
      <c r="L2605" s="47"/>
      <c r="M2605" s="47"/>
      <c r="N2605" s="47"/>
      <c r="O2605" s="47">
        <v>1494.0</v>
      </c>
    </row>
    <row r="2606" ht="14.25" hidden="1" customHeight="1">
      <c r="A2606" s="45" t="s">
        <v>34</v>
      </c>
      <c r="B2606" s="45" t="s">
        <v>483</v>
      </c>
      <c r="C2606" s="45"/>
      <c r="D2606" s="45" t="s">
        <v>2138</v>
      </c>
      <c r="E2606" s="45" t="s">
        <v>2141</v>
      </c>
      <c r="F2606" s="45" t="s">
        <v>2102</v>
      </c>
      <c r="G2606" s="45" t="s">
        <v>2099</v>
      </c>
      <c r="H2606" s="45">
        <v>10.001</v>
      </c>
      <c r="I2606" s="45">
        <v>20.0</v>
      </c>
      <c r="J2606" s="45">
        <v>1.22</v>
      </c>
      <c r="K2606" s="45"/>
      <c r="L2606" s="45"/>
      <c r="M2606" s="45"/>
      <c r="N2606" s="45"/>
      <c r="O2606" s="45">
        <v>1495.0</v>
      </c>
    </row>
    <row r="2607" ht="14.25" hidden="1" customHeight="1">
      <c r="A2607" s="47" t="s">
        <v>34</v>
      </c>
      <c r="B2607" s="47" t="s">
        <v>483</v>
      </c>
      <c r="C2607" s="47"/>
      <c r="D2607" s="47" t="s">
        <v>2138</v>
      </c>
      <c r="E2607" s="47" t="s">
        <v>2142</v>
      </c>
      <c r="F2607" s="47" t="s">
        <v>2102</v>
      </c>
      <c r="G2607" s="47" t="s">
        <v>2099</v>
      </c>
      <c r="H2607" s="47">
        <v>10.001</v>
      </c>
      <c r="I2607" s="47">
        <v>20.0</v>
      </c>
      <c r="J2607" s="47">
        <v>1.22</v>
      </c>
      <c r="K2607" s="47"/>
      <c r="L2607" s="47"/>
      <c r="M2607" s="47"/>
      <c r="N2607" s="47"/>
      <c r="O2607" s="47">
        <v>1496.0</v>
      </c>
    </row>
    <row r="2608" ht="14.25" hidden="1" customHeight="1">
      <c r="A2608" s="45" t="s">
        <v>34</v>
      </c>
      <c r="B2608" s="45" t="s">
        <v>483</v>
      </c>
      <c r="C2608" s="45"/>
      <c r="D2608" s="45" t="s">
        <v>2138</v>
      </c>
      <c r="E2608" s="45" t="s">
        <v>2081</v>
      </c>
      <c r="F2608" s="45" t="s">
        <v>2102</v>
      </c>
      <c r="G2608" s="45" t="s">
        <v>2099</v>
      </c>
      <c r="H2608" s="45">
        <v>10.001</v>
      </c>
      <c r="I2608" s="45">
        <v>20.0</v>
      </c>
      <c r="J2608" s="45">
        <v>1.22</v>
      </c>
      <c r="K2608" s="45"/>
      <c r="L2608" s="45"/>
      <c r="M2608" s="45"/>
      <c r="N2608" s="45"/>
      <c r="O2608" s="45">
        <v>1497.0</v>
      </c>
    </row>
    <row r="2609" ht="14.25" hidden="1" customHeight="1">
      <c r="A2609" s="47" t="s">
        <v>34</v>
      </c>
      <c r="B2609" s="47" t="s">
        <v>483</v>
      </c>
      <c r="C2609" s="47"/>
      <c r="D2609" s="47" t="s">
        <v>2138</v>
      </c>
      <c r="E2609" s="47" t="s">
        <v>2139</v>
      </c>
      <c r="F2609" s="47" t="s">
        <v>2102</v>
      </c>
      <c r="G2609" s="47" t="s">
        <v>2099</v>
      </c>
      <c r="H2609" s="47">
        <v>20.001</v>
      </c>
      <c r="I2609" s="47">
        <v>30.0</v>
      </c>
      <c r="J2609" s="47">
        <v>1.22</v>
      </c>
      <c r="K2609" s="47"/>
      <c r="L2609" s="47"/>
      <c r="M2609" s="47"/>
      <c r="N2609" s="47"/>
      <c r="O2609" s="47">
        <v>1498.0</v>
      </c>
    </row>
    <row r="2610" ht="14.25" hidden="1" customHeight="1">
      <c r="A2610" s="45" t="s">
        <v>34</v>
      </c>
      <c r="B2610" s="45" t="s">
        <v>483</v>
      </c>
      <c r="C2610" s="45"/>
      <c r="D2610" s="45" t="s">
        <v>2138</v>
      </c>
      <c r="E2610" s="45" t="s">
        <v>2141</v>
      </c>
      <c r="F2610" s="45" t="s">
        <v>2102</v>
      </c>
      <c r="G2610" s="45" t="s">
        <v>2099</v>
      </c>
      <c r="H2610" s="45">
        <v>20.001</v>
      </c>
      <c r="I2610" s="45">
        <v>30.0</v>
      </c>
      <c r="J2610" s="45">
        <v>1.22</v>
      </c>
      <c r="K2610" s="45"/>
      <c r="L2610" s="45"/>
      <c r="M2610" s="45"/>
      <c r="N2610" s="45"/>
      <c r="O2610" s="45">
        <v>1499.0</v>
      </c>
    </row>
    <row r="2611" ht="14.25" hidden="1" customHeight="1">
      <c r="A2611" s="47" t="s">
        <v>34</v>
      </c>
      <c r="B2611" s="47" t="s">
        <v>483</v>
      </c>
      <c r="C2611" s="47"/>
      <c r="D2611" s="47" t="s">
        <v>2138</v>
      </c>
      <c r="E2611" s="47" t="s">
        <v>2142</v>
      </c>
      <c r="F2611" s="47" t="s">
        <v>2102</v>
      </c>
      <c r="G2611" s="47" t="s">
        <v>2099</v>
      </c>
      <c r="H2611" s="47">
        <v>20.001</v>
      </c>
      <c r="I2611" s="47">
        <v>30.0</v>
      </c>
      <c r="J2611" s="47">
        <v>1.22</v>
      </c>
      <c r="K2611" s="47"/>
      <c r="L2611" s="47"/>
      <c r="M2611" s="47"/>
      <c r="N2611" s="47"/>
      <c r="O2611" s="47">
        <v>1500.0</v>
      </c>
    </row>
    <row r="2612" ht="14.25" hidden="1" customHeight="1">
      <c r="A2612" s="45" t="s">
        <v>34</v>
      </c>
      <c r="B2612" s="45" t="s">
        <v>483</v>
      </c>
      <c r="C2612" s="45"/>
      <c r="D2612" s="45" t="s">
        <v>2138</v>
      </c>
      <c r="E2612" s="45" t="s">
        <v>2081</v>
      </c>
      <c r="F2612" s="45" t="s">
        <v>2102</v>
      </c>
      <c r="G2612" s="45" t="s">
        <v>2099</v>
      </c>
      <c r="H2612" s="45">
        <v>20.001</v>
      </c>
      <c r="I2612" s="45">
        <v>30.0</v>
      </c>
      <c r="J2612" s="45">
        <v>1.22</v>
      </c>
      <c r="K2612" s="45"/>
      <c r="L2612" s="45"/>
      <c r="M2612" s="45"/>
      <c r="N2612" s="45"/>
      <c r="O2612" s="45">
        <v>1501.0</v>
      </c>
    </row>
    <row r="2613" ht="14.25" hidden="1" customHeight="1">
      <c r="A2613" s="47" t="s">
        <v>34</v>
      </c>
      <c r="B2613" s="47" t="s">
        <v>483</v>
      </c>
      <c r="C2613" s="47"/>
      <c r="D2613" s="47" t="s">
        <v>2138</v>
      </c>
      <c r="E2613" s="47" t="s">
        <v>2139</v>
      </c>
      <c r="F2613" s="47" t="s">
        <v>2102</v>
      </c>
      <c r="G2613" s="47" t="s">
        <v>2099</v>
      </c>
      <c r="H2613" s="47">
        <v>30.001</v>
      </c>
      <c r="I2613" s="47">
        <v>40.0</v>
      </c>
      <c r="J2613" s="47">
        <v>1.22</v>
      </c>
      <c r="K2613" s="47"/>
      <c r="L2613" s="47"/>
      <c r="M2613" s="47"/>
      <c r="N2613" s="47"/>
      <c r="O2613" s="47">
        <v>1502.0</v>
      </c>
    </row>
    <row r="2614" ht="14.25" hidden="1" customHeight="1">
      <c r="A2614" s="45" t="s">
        <v>34</v>
      </c>
      <c r="B2614" s="45" t="s">
        <v>483</v>
      </c>
      <c r="C2614" s="45"/>
      <c r="D2614" s="45" t="s">
        <v>2138</v>
      </c>
      <c r="E2614" s="45" t="s">
        <v>2141</v>
      </c>
      <c r="F2614" s="45" t="s">
        <v>2102</v>
      </c>
      <c r="G2614" s="45" t="s">
        <v>2099</v>
      </c>
      <c r="H2614" s="45">
        <v>30.001</v>
      </c>
      <c r="I2614" s="45">
        <v>40.0</v>
      </c>
      <c r="J2614" s="45">
        <v>1.22</v>
      </c>
      <c r="K2614" s="45"/>
      <c r="L2614" s="45"/>
      <c r="M2614" s="45"/>
      <c r="N2614" s="45"/>
      <c r="O2614" s="45">
        <v>1503.0</v>
      </c>
    </row>
    <row r="2615" ht="14.25" hidden="1" customHeight="1">
      <c r="A2615" s="47" t="s">
        <v>34</v>
      </c>
      <c r="B2615" s="47" t="s">
        <v>483</v>
      </c>
      <c r="C2615" s="47"/>
      <c r="D2615" s="47" t="s">
        <v>2138</v>
      </c>
      <c r="E2615" s="47" t="s">
        <v>2142</v>
      </c>
      <c r="F2615" s="47" t="s">
        <v>2102</v>
      </c>
      <c r="G2615" s="47" t="s">
        <v>2099</v>
      </c>
      <c r="H2615" s="47">
        <v>30.001</v>
      </c>
      <c r="I2615" s="47">
        <v>40.0</v>
      </c>
      <c r="J2615" s="47">
        <v>1.22</v>
      </c>
      <c r="K2615" s="47"/>
      <c r="L2615" s="47"/>
      <c r="M2615" s="47"/>
      <c r="N2615" s="47"/>
      <c r="O2615" s="47">
        <v>1504.0</v>
      </c>
    </row>
    <row r="2616" ht="14.25" hidden="1" customHeight="1">
      <c r="A2616" s="45" t="s">
        <v>34</v>
      </c>
      <c r="B2616" s="45" t="s">
        <v>483</v>
      </c>
      <c r="C2616" s="45"/>
      <c r="D2616" s="45" t="s">
        <v>2138</v>
      </c>
      <c r="E2616" s="45" t="s">
        <v>2081</v>
      </c>
      <c r="F2616" s="45" t="s">
        <v>2102</v>
      </c>
      <c r="G2616" s="45" t="s">
        <v>2099</v>
      </c>
      <c r="H2616" s="45">
        <v>30.001</v>
      </c>
      <c r="I2616" s="45">
        <v>40.0</v>
      </c>
      <c r="J2616" s="45">
        <v>1.22</v>
      </c>
      <c r="K2616" s="45"/>
      <c r="L2616" s="45"/>
      <c r="M2616" s="45"/>
      <c r="N2616" s="45"/>
      <c r="O2616" s="45">
        <v>1505.0</v>
      </c>
    </row>
    <row r="2617" ht="14.25" hidden="1" customHeight="1">
      <c r="A2617" s="47" t="s">
        <v>34</v>
      </c>
      <c r="B2617" s="47" t="s">
        <v>483</v>
      </c>
      <c r="C2617" s="47"/>
      <c r="D2617" s="47" t="s">
        <v>2138</v>
      </c>
      <c r="E2617" s="47" t="s">
        <v>2139</v>
      </c>
      <c r="F2617" s="47" t="s">
        <v>2102</v>
      </c>
      <c r="G2617" s="47" t="s">
        <v>2186</v>
      </c>
      <c r="H2617" s="47">
        <v>40.001</v>
      </c>
      <c r="I2617" s="47">
        <v>100.0</v>
      </c>
      <c r="J2617" s="47">
        <v>0.98</v>
      </c>
      <c r="K2617" s="47"/>
      <c r="L2617" s="47"/>
      <c r="M2617" s="47"/>
      <c r="N2617" s="47"/>
      <c r="O2617" s="47">
        <v>1506.0</v>
      </c>
    </row>
    <row r="2618" ht="14.25" hidden="1" customHeight="1">
      <c r="A2618" s="45" t="s">
        <v>34</v>
      </c>
      <c r="B2618" s="45" t="s">
        <v>483</v>
      </c>
      <c r="C2618" s="45"/>
      <c r="D2618" s="45" t="s">
        <v>2138</v>
      </c>
      <c r="E2618" s="45" t="s">
        <v>2141</v>
      </c>
      <c r="F2618" s="45" t="s">
        <v>2102</v>
      </c>
      <c r="G2618" s="45" t="s">
        <v>2186</v>
      </c>
      <c r="H2618" s="45">
        <v>40.001</v>
      </c>
      <c r="I2618" s="45">
        <v>100.0</v>
      </c>
      <c r="J2618" s="45">
        <v>0.98</v>
      </c>
      <c r="K2618" s="45"/>
      <c r="L2618" s="45"/>
      <c r="M2618" s="45"/>
      <c r="N2618" s="45"/>
      <c r="O2618" s="45">
        <v>1507.0</v>
      </c>
    </row>
    <row r="2619" ht="14.25" hidden="1" customHeight="1">
      <c r="A2619" s="47" t="s">
        <v>34</v>
      </c>
      <c r="B2619" s="47" t="s">
        <v>483</v>
      </c>
      <c r="C2619" s="47"/>
      <c r="D2619" s="47" t="s">
        <v>2138</v>
      </c>
      <c r="E2619" s="47" t="s">
        <v>2142</v>
      </c>
      <c r="F2619" s="47" t="s">
        <v>2102</v>
      </c>
      <c r="G2619" s="47" t="s">
        <v>2186</v>
      </c>
      <c r="H2619" s="47">
        <v>40.001</v>
      </c>
      <c r="I2619" s="47">
        <v>100.0</v>
      </c>
      <c r="J2619" s="47">
        <v>0.98</v>
      </c>
      <c r="K2619" s="47"/>
      <c r="L2619" s="47"/>
      <c r="M2619" s="47"/>
      <c r="N2619" s="47"/>
      <c r="O2619" s="47">
        <v>1508.0</v>
      </c>
    </row>
    <row r="2620" ht="14.25" hidden="1" customHeight="1">
      <c r="A2620" s="45" t="s">
        <v>34</v>
      </c>
      <c r="B2620" s="45" t="s">
        <v>483</v>
      </c>
      <c r="C2620" s="45"/>
      <c r="D2620" s="45" t="s">
        <v>2138</v>
      </c>
      <c r="E2620" s="45" t="s">
        <v>2081</v>
      </c>
      <c r="F2620" s="45" t="s">
        <v>2102</v>
      </c>
      <c r="G2620" s="45" t="s">
        <v>2186</v>
      </c>
      <c r="H2620" s="45">
        <v>40.001</v>
      </c>
      <c r="I2620" s="45">
        <v>100.0</v>
      </c>
      <c r="J2620" s="45">
        <v>0.98</v>
      </c>
      <c r="K2620" s="45"/>
      <c r="L2620" s="45"/>
      <c r="M2620" s="45"/>
      <c r="N2620" s="45"/>
      <c r="O2620" s="45">
        <v>1509.0</v>
      </c>
    </row>
    <row r="2621" ht="14.25" hidden="1" customHeight="1">
      <c r="A2621" s="47" t="s">
        <v>38</v>
      </c>
      <c r="B2621" s="47" t="s">
        <v>483</v>
      </c>
      <c r="C2621" s="47"/>
      <c r="D2621" s="47" t="s">
        <v>2126</v>
      </c>
      <c r="E2621" s="47" t="s">
        <v>2101</v>
      </c>
      <c r="F2621" s="47" t="s">
        <v>2102</v>
      </c>
      <c r="G2621" s="47" t="s">
        <v>2143</v>
      </c>
      <c r="H2621" s="47"/>
      <c r="I2621" s="47"/>
      <c r="J2621" s="47">
        <v>0.097</v>
      </c>
      <c r="K2621" s="47"/>
      <c r="L2621" s="47"/>
      <c r="M2621" s="47"/>
      <c r="N2621" s="47"/>
      <c r="O2621" s="47">
        <v>2236.0</v>
      </c>
    </row>
    <row r="2622" ht="14.25" hidden="1" customHeight="1">
      <c r="A2622" s="47" t="s">
        <v>38</v>
      </c>
      <c r="B2622" s="47" t="s">
        <v>483</v>
      </c>
      <c r="C2622" s="47"/>
      <c r="D2622" s="47" t="s">
        <v>2128</v>
      </c>
      <c r="E2622" s="47" t="s">
        <v>2075</v>
      </c>
      <c r="F2622" s="47" t="s">
        <v>2102</v>
      </c>
      <c r="G2622" s="47" t="s">
        <v>2129</v>
      </c>
      <c r="H2622" s="47"/>
      <c r="I2622" s="47"/>
      <c r="J2622" s="47">
        <v>0.151</v>
      </c>
      <c r="K2622" s="47"/>
      <c r="L2622" s="47"/>
      <c r="M2622" s="47"/>
      <c r="N2622" s="47"/>
      <c r="O2622" s="47">
        <v>2238.0</v>
      </c>
    </row>
    <row r="2623" ht="14.25" hidden="1" customHeight="1">
      <c r="A2623" s="45" t="s">
        <v>38</v>
      </c>
      <c r="B2623" s="45" t="s">
        <v>483</v>
      </c>
      <c r="C2623" s="45"/>
      <c r="D2623" s="45" t="s">
        <v>2128</v>
      </c>
      <c r="E2623" s="45" t="s">
        <v>2101</v>
      </c>
      <c r="F2623" s="45" t="s">
        <v>2102</v>
      </c>
      <c r="G2623" s="45" t="s">
        <v>2130</v>
      </c>
      <c r="H2623" s="45"/>
      <c r="I2623" s="45"/>
      <c r="J2623" s="45">
        <v>0.123</v>
      </c>
      <c r="K2623" s="45"/>
      <c r="L2623" s="45"/>
      <c r="M2623" s="45"/>
      <c r="N2623" s="45"/>
      <c r="O2623" s="45">
        <v>2239.0</v>
      </c>
    </row>
    <row r="2624" ht="14.25" hidden="1" customHeight="1">
      <c r="A2624" s="47" t="s">
        <v>38</v>
      </c>
      <c r="B2624" s="47" t="s">
        <v>483</v>
      </c>
      <c r="C2624" s="47"/>
      <c r="D2624" s="47" t="s">
        <v>2128</v>
      </c>
      <c r="E2624" s="47" t="s">
        <v>2073</v>
      </c>
      <c r="F2624" s="47" t="s">
        <v>2102</v>
      </c>
      <c r="G2624" s="47" t="s">
        <v>2131</v>
      </c>
      <c r="H2624" s="47"/>
      <c r="I2624" s="47"/>
      <c r="J2624" s="47">
        <v>0.124</v>
      </c>
      <c r="K2624" s="47"/>
      <c r="L2624" s="47"/>
      <c r="M2624" s="47"/>
      <c r="N2624" s="47"/>
      <c r="O2624" s="47">
        <v>2240.0</v>
      </c>
    </row>
    <row r="2625" ht="14.25" hidden="1" customHeight="1">
      <c r="A2625" s="45" t="s">
        <v>38</v>
      </c>
      <c r="B2625" s="45" t="s">
        <v>483</v>
      </c>
      <c r="C2625" s="45"/>
      <c r="D2625" s="45" t="s">
        <v>2128</v>
      </c>
      <c r="E2625" s="45" t="s">
        <v>2090</v>
      </c>
      <c r="F2625" s="45" t="s">
        <v>2102</v>
      </c>
      <c r="G2625" s="45" t="s">
        <v>2132</v>
      </c>
      <c r="H2625" s="45"/>
      <c r="I2625" s="45"/>
      <c r="J2625" s="45">
        <v>0.089</v>
      </c>
      <c r="K2625" s="45"/>
      <c r="L2625" s="45"/>
      <c r="M2625" s="45"/>
      <c r="N2625" s="45"/>
      <c r="O2625" s="45">
        <v>2241.0</v>
      </c>
    </row>
    <row r="2626" ht="14.25" hidden="1" customHeight="1">
      <c r="A2626" s="47" t="s">
        <v>38</v>
      </c>
      <c r="B2626" s="47" t="s">
        <v>483</v>
      </c>
      <c r="C2626" s="47"/>
      <c r="D2626" s="47" t="s">
        <v>2133</v>
      </c>
      <c r="E2626" s="47" t="s">
        <v>2075</v>
      </c>
      <c r="F2626" s="47" t="s">
        <v>2102</v>
      </c>
      <c r="G2626" s="47" t="s">
        <v>2134</v>
      </c>
      <c r="H2626" s="47"/>
      <c r="I2626" s="47"/>
      <c r="J2626" s="47"/>
      <c r="K2626" s="47"/>
      <c r="L2626" s="47">
        <v>1.14</v>
      </c>
      <c r="M2626" s="47"/>
      <c r="N2626" s="47"/>
      <c r="O2626" s="47">
        <v>2242.0</v>
      </c>
    </row>
    <row r="2627" ht="14.25" hidden="1" customHeight="1">
      <c r="A2627" s="45" t="s">
        <v>38</v>
      </c>
      <c r="B2627" s="45" t="s">
        <v>483</v>
      </c>
      <c r="C2627" s="45"/>
      <c r="D2627" s="45" t="s">
        <v>2124</v>
      </c>
      <c r="E2627" s="45" t="s">
        <v>2075</v>
      </c>
      <c r="F2627" s="45" t="s">
        <v>2102</v>
      </c>
      <c r="G2627" s="45" t="s">
        <v>2125</v>
      </c>
      <c r="H2627" s="45"/>
      <c r="I2627" s="45"/>
      <c r="J2627" s="45">
        <v>0.137</v>
      </c>
      <c r="K2627" s="45"/>
      <c r="L2627" s="45"/>
      <c r="M2627" s="45"/>
      <c r="N2627" s="45"/>
      <c r="O2627" s="45">
        <v>2243.0</v>
      </c>
    </row>
    <row r="2628" ht="14.25" hidden="1" customHeight="1">
      <c r="A2628" s="47" t="s">
        <v>38</v>
      </c>
      <c r="B2628" s="47" t="s">
        <v>483</v>
      </c>
      <c r="C2628" s="47"/>
      <c r="D2628" s="47" t="s">
        <v>2124</v>
      </c>
      <c r="E2628" s="47" t="s">
        <v>2073</v>
      </c>
      <c r="F2628" s="47" t="s">
        <v>2102</v>
      </c>
      <c r="G2628" s="47"/>
      <c r="H2628" s="47"/>
      <c r="I2628" s="47"/>
      <c r="J2628" s="47">
        <v>0.052</v>
      </c>
      <c r="K2628" s="47"/>
      <c r="L2628" s="47"/>
      <c r="M2628" s="47"/>
      <c r="N2628" s="47"/>
      <c r="O2628" s="47">
        <v>2244.0</v>
      </c>
    </row>
    <row r="2629" ht="14.25" hidden="1" customHeight="1">
      <c r="A2629" s="45" t="s">
        <v>38</v>
      </c>
      <c r="B2629" s="45" t="s">
        <v>483</v>
      </c>
      <c r="C2629" s="45"/>
      <c r="D2629" s="45" t="s">
        <v>2124</v>
      </c>
      <c r="E2629" s="45" t="s">
        <v>2090</v>
      </c>
      <c r="F2629" s="45" t="s">
        <v>2102</v>
      </c>
      <c r="G2629" s="45"/>
      <c r="H2629" s="45"/>
      <c r="I2629" s="45"/>
      <c r="J2629" s="45">
        <v>0.051</v>
      </c>
      <c r="K2629" s="45"/>
      <c r="L2629" s="45"/>
      <c r="M2629" s="45"/>
      <c r="N2629" s="45"/>
      <c r="O2629" s="45">
        <v>2245.0</v>
      </c>
    </row>
    <row r="2630" ht="14.25" hidden="1" customHeight="1">
      <c r="A2630" s="47" t="s">
        <v>38</v>
      </c>
      <c r="B2630" s="47" t="s">
        <v>483</v>
      </c>
      <c r="C2630" s="47"/>
      <c r="D2630" s="47" t="s">
        <v>2135</v>
      </c>
      <c r="E2630" s="47" t="s">
        <v>2080</v>
      </c>
      <c r="F2630" s="47" t="s">
        <v>2102</v>
      </c>
      <c r="G2630" s="47" t="s">
        <v>2136</v>
      </c>
      <c r="H2630" s="47"/>
      <c r="I2630" s="47"/>
      <c r="J2630" s="47"/>
      <c r="K2630" s="47">
        <v>0.73</v>
      </c>
      <c r="L2630" s="47"/>
      <c r="M2630" s="47"/>
      <c r="N2630" s="47"/>
      <c r="O2630" s="47">
        <v>2246.0</v>
      </c>
    </row>
    <row r="2631" ht="14.25" hidden="1" customHeight="1">
      <c r="A2631" s="45" t="s">
        <v>38</v>
      </c>
      <c r="B2631" s="45" t="s">
        <v>483</v>
      </c>
      <c r="C2631" s="45"/>
      <c r="D2631" s="45" t="s">
        <v>2135</v>
      </c>
      <c r="E2631" s="45" t="s">
        <v>2137</v>
      </c>
      <c r="F2631" s="45" t="s">
        <v>2102</v>
      </c>
      <c r="G2631" s="45" t="s">
        <v>2136</v>
      </c>
      <c r="H2631" s="45"/>
      <c r="I2631" s="45"/>
      <c r="J2631" s="45"/>
      <c r="K2631" s="45">
        <v>1.02</v>
      </c>
      <c r="L2631" s="45"/>
      <c r="M2631" s="45"/>
      <c r="N2631" s="45"/>
      <c r="O2631" s="45">
        <v>2247.0</v>
      </c>
    </row>
    <row r="2632" ht="14.25" hidden="1" customHeight="1">
      <c r="A2632" s="47" t="s">
        <v>38</v>
      </c>
      <c r="B2632" s="47" t="s">
        <v>483</v>
      </c>
      <c r="C2632" s="47"/>
      <c r="D2632" s="47" t="s">
        <v>2120</v>
      </c>
      <c r="E2632" s="47" t="s">
        <v>2082</v>
      </c>
      <c r="F2632" s="47" t="s">
        <v>2102</v>
      </c>
      <c r="G2632" s="47" t="s">
        <v>2122</v>
      </c>
      <c r="H2632" s="47"/>
      <c r="I2632" s="47"/>
      <c r="J2632" s="47">
        <v>0.7</v>
      </c>
      <c r="K2632" s="47"/>
      <c r="L2632" s="47"/>
      <c r="M2632" s="47"/>
      <c r="N2632" s="47"/>
      <c r="O2632" s="47">
        <v>2248.0</v>
      </c>
    </row>
    <row r="2633" ht="14.25" hidden="1" customHeight="1">
      <c r="A2633" s="45" t="s">
        <v>38</v>
      </c>
      <c r="B2633" s="45" t="s">
        <v>483</v>
      </c>
      <c r="C2633" s="45"/>
      <c r="D2633" s="45" t="s">
        <v>2120</v>
      </c>
      <c r="E2633" s="45" t="s">
        <v>2083</v>
      </c>
      <c r="F2633" s="45" t="s">
        <v>2102</v>
      </c>
      <c r="G2633" s="45" t="s">
        <v>2121</v>
      </c>
      <c r="H2633" s="45"/>
      <c r="I2633" s="45"/>
      <c r="J2633" s="45">
        <v>1.45</v>
      </c>
      <c r="K2633" s="45"/>
      <c r="L2633" s="45"/>
      <c r="M2633" s="45"/>
      <c r="N2633" s="45"/>
      <c r="O2633" s="45">
        <v>2249.0</v>
      </c>
    </row>
    <row r="2634" ht="14.25" hidden="1" customHeight="1">
      <c r="A2634" s="47" t="s">
        <v>38</v>
      </c>
      <c r="B2634" s="47" t="s">
        <v>483</v>
      </c>
      <c r="C2634" s="47"/>
      <c r="D2634" s="47" t="s">
        <v>2138</v>
      </c>
      <c r="E2634" s="47" t="s">
        <v>2139</v>
      </c>
      <c r="F2634" s="47" t="s">
        <v>2102</v>
      </c>
      <c r="G2634" s="47" t="s">
        <v>2175</v>
      </c>
      <c r="H2634" s="47"/>
      <c r="I2634" s="47"/>
      <c r="J2634" s="47">
        <v>1.2</v>
      </c>
      <c r="K2634" s="47"/>
      <c r="L2634" s="47"/>
      <c r="M2634" s="47"/>
      <c r="N2634" s="47"/>
      <c r="O2634" s="47">
        <v>2250.0</v>
      </c>
    </row>
    <row r="2635" ht="14.25" hidden="1" customHeight="1">
      <c r="A2635" s="45" t="s">
        <v>38</v>
      </c>
      <c r="B2635" s="45" t="s">
        <v>483</v>
      </c>
      <c r="C2635" s="45"/>
      <c r="D2635" s="45" t="s">
        <v>2138</v>
      </c>
      <c r="E2635" s="45" t="s">
        <v>2141</v>
      </c>
      <c r="F2635" s="45" t="s">
        <v>2102</v>
      </c>
      <c r="G2635" s="45" t="s">
        <v>2175</v>
      </c>
      <c r="H2635" s="45"/>
      <c r="I2635" s="45"/>
      <c r="J2635" s="45">
        <v>1.2</v>
      </c>
      <c r="K2635" s="45"/>
      <c r="L2635" s="45"/>
      <c r="M2635" s="45"/>
      <c r="N2635" s="45"/>
      <c r="O2635" s="45">
        <v>2251.0</v>
      </c>
    </row>
    <row r="2636" ht="14.25" hidden="1" customHeight="1">
      <c r="A2636" s="47" t="s">
        <v>38</v>
      </c>
      <c r="B2636" s="47" t="s">
        <v>483</v>
      </c>
      <c r="C2636" s="47"/>
      <c r="D2636" s="47" t="s">
        <v>2138</v>
      </c>
      <c r="E2636" s="47" t="s">
        <v>2142</v>
      </c>
      <c r="F2636" s="47" t="s">
        <v>2102</v>
      </c>
      <c r="G2636" s="47" t="s">
        <v>2175</v>
      </c>
      <c r="H2636" s="47"/>
      <c r="I2636" s="47"/>
      <c r="J2636" s="47">
        <v>1.2</v>
      </c>
      <c r="K2636" s="47"/>
      <c r="L2636" s="47"/>
      <c r="M2636" s="47"/>
      <c r="N2636" s="47"/>
      <c r="O2636" s="47">
        <v>2252.0</v>
      </c>
    </row>
    <row r="2637" ht="14.25" hidden="1" customHeight="1">
      <c r="A2637" s="45" t="s">
        <v>38</v>
      </c>
      <c r="B2637" s="45" t="s">
        <v>483</v>
      </c>
      <c r="C2637" s="45"/>
      <c r="D2637" s="45" t="s">
        <v>2138</v>
      </c>
      <c r="E2637" s="45" t="s">
        <v>2081</v>
      </c>
      <c r="F2637" s="45" t="s">
        <v>2102</v>
      </c>
      <c r="G2637" s="45" t="s">
        <v>2175</v>
      </c>
      <c r="H2637" s="45"/>
      <c r="I2637" s="45"/>
      <c r="J2637" s="45">
        <v>1.2</v>
      </c>
      <c r="K2637" s="45"/>
      <c r="L2637" s="45"/>
      <c r="M2637" s="45"/>
      <c r="N2637" s="45"/>
      <c r="O2637" s="45">
        <v>2253.0</v>
      </c>
    </row>
    <row r="2638" ht="14.25" hidden="1" customHeight="1">
      <c r="A2638" s="47" t="s">
        <v>32</v>
      </c>
      <c r="B2638" s="47" t="s">
        <v>471</v>
      </c>
      <c r="C2638" s="47"/>
      <c r="D2638" s="47" t="s">
        <v>2126</v>
      </c>
      <c r="E2638" s="47" t="s">
        <v>2088</v>
      </c>
      <c r="F2638" s="47" t="s">
        <v>2102</v>
      </c>
      <c r="G2638" s="47" t="s">
        <v>2157</v>
      </c>
      <c r="H2638" s="47"/>
      <c r="I2638" s="47"/>
      <c r="J2638" s="47"/>
      <c r="K2638" s="47"/>
      <c r="L2638" s="47"/>
      <c r="M2638" s="47"/>
      <c r="N2638" s="47"/>
      <c r="O2638" s="47">
        <v>628.0</v>
      </c>
    </row>
    <row r="2639" ht="14.25" hidden="1" customHeight="1">
      <c r="A2639" s="47" t="s">
        <v>32</v>
      </c>
      <c r="B2639" s="47" t="s">
        <v>476</v>
      </c>
      <c r="C2639" s="47"/>
      <c r="D2639" s="47" t="s">
        <v>2126</v>
      </c>
      <c r="E2639" s="47" t="s">
        <v>2088</v>
      </c>
      <c r="F2639" s="47" t="s">
        <v>2102</v>
      </c>
      <c r="G2639" s="47" t="s">
        <v>2157</v>
      </c>
      <c r="H2639" s="47"/>
      <c r="I2639" s="47"/>
      <c r="J2639" s="47"/>
      <c r="K2639" s="47"/>
      <c r="L2639" s="47"/>
      <c r="M2639" s="47"/>
      <c r="N2639" s="47"/>
      <c r="O2639" s="47">
        <v>682.0</v>
      </c>
    </row>
    <row r="2640" ht="14.25" hidden="1" customHeight="1">
      <c r="A2640" s="47" t="s">
        <v>32</v>
      </c>
      <c r="B2640" s="47" t="s">
        <v>477</v>
      </c>
      <c r="C2640" s="47"/>
      <c r="D2640" s="47" t="s">
        <v>2126</v>
      </c>
      <c r="E2640" s="47" t="s">
        <v>2088</v>
      </c>
      <c r="F2640" s="47" t="s">
        <v>2102</v>
      </c>
      <c r="G2640" s="47" t="s">
        <v>2157</v>
      </c>
      <c r="H2640" s="47"/>
      <c r="I2640" s="47"/>
      <c r="J2640" s="47"/>
      <c r="K2640" s="47"/>
      <c r="L2640" s="47"/>
      <c r="M2640" s="47"/>
      <c r="N2640" s="47"/>
      <c r="O2640" s="47">
        <v>700.0</v>
      </c>
    </row>
    <row r="2641" ht="14.25" hidden="1" customHeight="1">
      <c r="A2641" s="47" t="s">
        <v>32</v>
      </c>
      <c r="B2641" s="47" t="s">
        <v>478</v>
      </c>
      <c r="C2641" s="47"/>
      <c r="D2641" s="47" t="s">
        <v>2126</v>
      </c>
      <c r="E2641" s="47" t="s">
        <v>2088</v>
      </c>
      <c r="F2641" s="47" t="s">
        <v>2102</v>
      </c>
      <c r="G2641" s="47" t="s">
        <v>2157</v>
      </c>
      <c r="H2641" s="47"/>
      <c r="I2641" s="47"/>
      <c r="J2641" s="47"/>
      <c r="K2641" s="47"/>
      <c r="L2641" s="47"/>
      <c r="M2641" s="47"/>
      <c r="N2641" s="47"/>
      <c r="O2641" s="47">
        <v>718.0</v>
      </c>
    </row>
    <row r="2642" ht="14.25" hidden="1" customHeight="1">
      <c r="A2642" s="47" t="s">
        <v>32</v>
      </c>
      <c r="B2642" s="47" t="s">
        <v>480</v>
      </c>
      <c r="C2642" s="47"/>
      <c r="D2642" s="47" t="s">
        <v>2126</v>
      </c>
      <c r="E2642" s="47" t="s">
        <v>2088</v>
      </c>
      <c r="F2642" s="47" t="s">
        <v>2102</v>
      </c>
      <c r="G2642" s="47" t="s">
        <v>2157</v>
      </c>
      <c r="H2642" s="47"/>
      <c r="I2642" s="47"/>
      <c r="J2642" s="47"/>
      <c r="K2642" s="47"/>
      <c r="L2642" s="47"/>
      <c r="M2642" s="47"/>
      <c r="N2642" s="47"/>
      <c r="O2642" s="47">
        <v>736.0</v>
      </c>
    </row>
    <row r="2643" ht="14.25" hidden="1" customHeight="1">
      <c r="A2643" s="47" t="s">
        <v>32</v>
      </c>
      <c r="B2643" s="47" t="s">
        <v>481</v>
      </c>
      <c r="C2643" s="47"/>
      <c r="D2643" s="47" t="s">
        <v>2126</v>
      </c>
      <c r="E2643" s="47" t="s">
        <v>2088</v>
      </c>
      <c r="F2643" s="47" t="s">
        <v>2102</v>
      </c>
      <c r="G2643" s="47" t="s">
        <v>2157</v>
      </c>
      <c r="H2643" s="47"/>
      <c r="I2643" s="47"/>
      <c r="J2643" s="47"/>
      <c r="K2643" s="47"/>
      <c r="L2643" s="47"/>
      <c r="M2643" s="47"/>
      <c r="N2643" s="47"/>
      <c r="O2643" s="47">
        <v>754.0</v>
      </c>
    </row>
    <row r="2644" ht="14.25" hidden="1" customHeight="1">
      <c r="A2644" s="47" t="s">
        <v>32</v>
      </c>
      <c r="B2644" s="47" t="s">
        <v>482</v>
      </c>
      <c r="C2644" s="47"/>
      <c r="D2644" s="47" t="s">
        <v>2126</v>
      </c>
      <c r="E2644" s="47" t="s">
        <v>2088</v>
      </c>
      <c r="F2644" s="47" t="s">
        <v>2102</v>
      </c>
      <c r="G2644" s="47" t="s">
        <v>2157</v>
      </c>
      <c r="H2644" s="47"/>
      <c r="I2644" s="47"/>
      <c r="J2644" s="47"/>
      <c r="K2644" s="47"/>
      <c r="L2644" s="47"/>
      <c r="M2644" s="47"/>
      <c r="N2644" s="47"/>
      <c r="O2644" s="47">
        <v>772.0</v>
      </c>
    </row>
    <row r="2645" ht="14.25" hidden="1" customHeight="1">
      <c r="A2645" s="47" t="s">
        <v>32</v>
      </c>
      <c r="B2645" s="47" t="s">
        <v>484</v>
      </c>
      <c r="C2645" s="47"/>
      <c r="D2645" s="47" t="s">
        <v>2126</v>
      </c>
      <c r="E2645" s="47" t="s">
        <v>2088</v>
      </c>
      <c r="F2645" s="47" t="s">
        <v>2102</v>
      </c>
      <c r="G2645" s="47" t="s">
        <v>2157</v>
      </c>
      <c r="H2645" s="47"/>
      <c r="I2645" s="47"/>
      <c r="J2645" s="47"/>
      <c r="K2645" s="47"/>
      <c r="L2645" s="47"/>
      <c r="M2645" s="47"/>
      <c r="N2645" s="47"/>
      <c r="O2645" s="47">
        <v>790.0</v>
      </c>
    </row>
    <row r="2646" ht="14.25" hidden="1" customHeight="1">
      <c r="A2646" s="47" t="s">
        <v>32</v>
      </c>
      <c r="B2646" s="47" t="s">
        <v>485</v>
      </c>
      <c r="C2646" s="47"/>
      <c r="D2646" s="47" t="s">
        <v>2126</v>
      </c>
      <c r="E2646" s="47" t="s">
        <v>2088</v>
      </c>
      <c r="F2646" s="47" t="s">
        <v>2102</v>
      </c>
      <c r="G2646" s="47" t="s">
        <v>2157</v>
      </c>
      <c r="H2646" s="47"/>
      <c r="I2646" s="47"/>
      <c r="J2646" s="47"/>
      <c r="K2646" s="47"/>
      <c r="L2646" s="47"/>
      <c r="M2646" s="47"/>
      <c r="N2646" s="47"/>
      <c r="O2646" s="47">
        <v>808.0</v>
      </c>
    </row>
    <row r="2647" ht="14.25" hidden="1" customHeight="1">
      <c r="A2647" s="47" t="s">
        <v>32</v>
      </c>
      <c r="B2647" s="47" t="s">
        <v>486</v>
      </c>
      <c r="C2647" s="47"/>
      <c r="D2647" s="47" t="s">
        <v>2126</v>
      </c>
      <c r="E2647" s="47" t="s">
        <v>2088</v>
      </c>
      <c r="F2647" s="47" t="s">
        <v>2102</v>
      </c>
      <c r="G2647" s="47" t="s">
        <v>2157</v>
      </c>
      <c r="H2647" s="47"/>
      <c r="I2647" s="47"/>
      <c r="J2647" s="47"/>
      <c r="K2647" s="47"/>
      <c r="L2647" s="47"/>
      <c r="M2647" s="47"/>
      <c r="N2647" s="47"/>
      <c r="O2647" s="47">
        <v>826.0</v>
      </c>
    </row>
    <row r="2648" ht="14.25" hidden="1" customHeight="1">
      <c r="A2648" s="47" t="s">
        <v>32</v>
      </c>
      <c r="B2648" s="47" t="s">
        <v>488</v>
      </c>
      <c r="C2648" s="47"/>
      <c r="D2648" s="47" t="s">
        <v>2126</v>
      </c>
      <c r="E2648" s="47" t="s">
        <v>2088</v>
      </c>
      <c r="F2648" s="47" t="s">
        <v>2102</v>
      </c>
      <c r="G2648" s="47" t="s">
        <v>2157</v>
      </c>
      <c r="H2648" s="47"/>
      <c r="I2648" s="47"/>
      <c r="J2648" s="47"/>
      <c r="K2648" s="47"/>
      <c r="L2648" s="47"/>
      <c r="M2648" s="47"/>
      <c r="N2648" s="47"/>
      <c r="O2648" s="47">
        <v>844.0</v>
      </c>
    </row>
    <row r="2649" ht="14.25" hidden="1" customHeight="1">
      <c r="A2649" s="47" t="s">
        <v>32</v>
      </c>
      <c r="B2649" s="47" t="s">
        <v>489</v>
      </c>
      <c r="C2649" s="47"/>
      <c r="D2649" s="47" t="s">
        <v>2126</v>
      </c>
      <c r="E2649" s="47" t="s">
        <v>2088</v>
      </c>
      <c r="F2649" s="47" t="s">
        <v>2102</v>
      </c>
      <c r="G2649" s="47" t="s">
        <v>2157</v>
      </c>
      <c r="H2649" s="47"/>
      <c r="I2649" s="47"/>
      <c r="J2649" s="47"/>
      <c r="K2649" s="47"/>
      <c r="L2649" s="47"/>
      <c r="M2649" s="47"/>
      <c r="N2649" s="47"/>
      <c r="O2649" s="47">
        <v>862.0</v>
      </c>
    </row>
    <row r="2650" ht="14.25" hidden="1" customHeight="1">
      <c r="A2650" s="47" t="s">
        <v>32</v>
      </c>
      <c r="B2650" s="47" t="s">
        <v>490</v>
      </c>
      <c r="C2650" s="47"/>
      <c r="D2650" s="47" t="s">
        <v>2126</v>
      </c>
      <c r="E2650" s="47" t="s">
        <v>2088</v>
      </c>
      <c r="F2650" s="47" t="s">
        <v>2102</v>
      </c>
      <c r="G2650" s="47" t="s">
        <v>2157</v>
      </c>
      <c r="H2650" s="47"/>
      <c r="I2650" s="47"/>
      <c r="J2650" s="47"/>
      <c r="K2650" s="47"/>
      <c r="L2650" s="47"/>
      <c r="M2650" s="47"/>
      <c r="N2650" s="47"/>
      <c r="O2650" s="47">
        <v>880.0</v>
      </c>
    </row>
    <row r="2651" ht="14.25" hidden="1" customHeight="1">
      <c r="A2651" s="47" t="s">
        <v>32</v>
      </c>
      <c r="B2651" s="47" t="s">
        <v>491</v>
      </c>
      <c r="C2651" s="47"/>
      <c r="D2651" s="47" t="s">
        <v>2126</v>
      </c>
      <c r="E2651" s="47" t="s">
        <v>2088</v>
      </c>
      <c r="F2651" s="47" t="s">
        <v>2102</v>
      </c>
      <c r="G2651" s="47" t="s">
        <v>2157</v>
      </c>
      <c r="H2651" s="47"/>
      <c r="I2651" s="47"/>
      <c r="J2651" s="47"/>
      <c r="K2651" s="47"/>
      <c r="L2651" s="47"/>
      <c r="M2651" s="47"/>
      <c r="N2651" s="47"/>
      <c r="O2651" s="47">
        <v>898.0</v>
      </c>
    </row>
    <row r="2652" ht="14.25" hidden="1" customHeight="1">
      <c r="A2652" s="45" t="s">
        <v>32</v>
      </c>
      <c r="B2652" s="45" t="s">
        <v>471</v>
      </c>
      <c r="C2652" s="45"/>
      <c r="D2652" s="45" t="s">
        <v>2126</v>
      </c>
      <c r="E2652" s="45" t="s">
        <v>2101</v>
      </c>
      <c r="F2652" s="45" t="s">
        <v>2102</v>
      </c>
      <c r="G2652" s="45" t="s">
        <v>2143</v>
      </c>
      <c r="H2652" s="45"/>
      <c r="I2652" s="45"/>
      <c r="J2652" s="61">
        <v>0.1</v>
      </c>
      <c r="K2652" s="45"/>
      <c r="L2652" s="45"/>
      <c r="M2652" s="45"/>
      <c r="N2652" s="45"/>
      <c r="O2652" s="45">
        <v>629.0</v>
      </c>
    </row>
    <row r="2653" ht="14.25" hidden="1" customHeight="1">
      <c r="A2653" s="47" t="s">
        <v>32</v>
      </c>
      <c r="B2653" s="47" t="s">
        <v>471</v>
      </c>
      <c r="C2653" s="47"/>
      <c r="D2653" s="47" t="s">
        <v>2128</v>
      </c>
      <c r="E2653" s="47" t="s">
        <v>2101</v>
      </c>
      <c r="F2653" s="47" t="s">
        <v>2102</v>
      </c>
      <c r="G2653" s="47" t="s">
        <v>2130</v>
      </c>
      <c r="H2653" s="47"/>
      <c r="I2653" s="47"/>
      <c r="J2653" s="60">
        <v>1.0</v>
      </c>
      <c r="K2653" s="47"/>
      <c r="L2653" s="47"/>
      <c r="M2653" s="47"/>
      <c r="N2653" s="47"/>
      <c r="O2653" s="47">
        <v>630.0</v>
      </c>
    </row>
    <row r="2654" ht="14.25" hidden="1" customHeight="1">
      <c r="A2654" s="45" t="s">
        <v>42</v>
      </c>
      <c r="B2654" s="45" t="s">
        <v>490</v>
      </c>
      <c r="C2654" s="45"/>
      <c r="D2654" s="45" t="s">
        <v>2126</v>
      </c>
      <c r="E2654" s="45" t="s">
        <v>2088</v>
      </c>
      <c r="F2654" s="45" t="s">
        <v>2074</v>
      </c>
      <c r="G2654" s="45" t="s">
        <v>2157</v>
      </c>
      <c r="H2654" s="45"/>
      <c r="I2654" s="45"/>
      <c r="J2654" s="45">
        <v>0.028</v>
      </c>
      <c r="K2654" s="45"/>
      <c r="L2654" s="45"/>
      <c r="M2654" s="45"/>
      <c r="N2654" s="45"/>
      <c r="O2654" s="45">
        <v>3535.0</v>
      </c>
    </row>
    <row r="2655" ht="14.25" hidden="1" customHeight="1">
      <c r="A2655" s="47" t="s">
        <v>42</v>
      </c>
      <c r="B2655" s="47" t="s">
        <v>490</v>
      </c>
      <c r="C2655" s="47"/>
      <c r="D2655" s="47" t="s">
        <v>2126</v>
      </c>
      <c r="E2655" s="47" t="s">
        <v>2101</v>
      </c>
      <c r="F2655" s="47" t="s">
        <v>2074</v>
      </c>
      <c r="G2655" s="47" t="s">
        <v>2143</v>
      </c>
      <c r="H2655" s="47"/>
      <c r="I2655" s="47"/>
      <c r="J2655" s="47">
        <v>0.029</v>
      </c>
      <c r="K2655" s="47"/>
      <c r="L2655" s="47"/>
      <c r="M2655" s="47"/>
      <c r="N2655" s="47"/>
      <c r="O2655" s="47">
        <v>3536.0</v>
      </c>
    </row>
    <row r="2656" ht="14.25" hidden="1" customHeight="1">
      <c r="A2656" s="45" t="s">
        <v>42</v>
      </c>
      <c r="B2656" s="45" t="s">
        <v>490</v>
      </c>
      <c r="C2656" s="45"/>
      <c r="D2656" s="45" t="s">
        <v>2126</v>
      </c>
      <c r="E2656" s="45" t="s">
        <v>2076</v>
      </c>
      <c r="F2656" s="45" t="s">
        <v>2074</v>
      </c>
      <c r="G2656" s="45" t="s">
        <v>2149</v>
      </c>
      <c r="H2656" s="45"/>
      <c r="I2656" s="45"/>
      <c r="J2656" s="45">
        <v>0.017</v>
      </c>
      <c r="K2656" s="45"/>
      <c r="L2656" s="45"/>
      <c r="M2656" s="45"/>
      <c r="N2656" s="45"/>
      <c r="O2656" s="45">
        <v>3537.0</v>
      </c>
    </row>
    <row r="2657" ht="14.25" hidden="1" customHeight="1">
      <c r="A2657" s="47" t="s">
        <v>42</v>
      </c>
      <c r="B2657" s="47" t="s">
        <v>490</v>
      </c>
      <c r="C2657" s="47"/>
      <c r="D2657" s="47" t="s">
        <v>2128</v>
      </c>
      <c r="E2657" s="47" t="s">
        <v>2075</v>
      </c>
      <c r="F2657" s="47" t="s">
        <v>2074</v>
      </c>
      <c r="G2657" s="47" t="s">
        <v>2129</v>
      </c>
      <c r="H2657" s="47"/>
      <c r="I2657" s="47"/>
      <c r="J2657" s="47">
        <v>0.071</v>
      </c>
      <c r="K2657" s="47"/>
      <c r="L2657" s="47"/>
      <c r="M2657" s="47"/>
      <c r="N2657" s="47"/>
      <c r="O2657" s="47">
        <v>3538.0</v>
      </c>
    </row>
    <row r="2658" ht="14.25" hidden="1" customHeight="1">
      <c r="A2658" s="45" t="s">
        <v>42</v>
      </c>
      <c r="B2658" s="45" t="s">
        <v>490</v>
      </c>
      <c r="C2658" s="45"/>
      <c r="D2658" s="45" t="s">
        <v>2128</v>
      </c>
      <c r="E2658" s="45" t="s">
        <v>2101</v>
      </c>
      <c r="F2658" s="45" t="s">
        <v>2074</v>
      </c>
      <c r="G2658" s="45" t="s">
        <v>2130</v>
      </c>
      <c r="H2658" s="45"/>
      <c r="I2658" s="45"/>
      <c r="J2658" s="45">
        <v>0.044</v>
      </c>
      <c r="K2658" s="45"/>
      <c r="L2658" s="45"/>
      <c r="M2658" s="45"/>
      <c r="N2658" s="45"/>
      <c r="O2658" s="45">
        <v>3539.0</v>
      </c>
    </row>
    <row r="2659" ht="14.25" hidden="1" customHeight="1">
      <c r="A2659" s="47" t="s">
        <v>42</v>
      </c>
      <c r="B2659" s="47" t="s">
        <v>490</v>
      </c>
      <c r="C2659" s="47"/>
      <c r="D2659" s="47" t="s">
        <v>2128</v>
      </c>
      <c r="E2659" s="47" t="s">
        <v>2073</v>
      </c>
      <c r="F2659" s="47" t="s">
        <v>2074</v>
      </c>
      <c r="G2659" s="47" t="s">
        <v>2131</v>
      </c>
      <c r="H2659" s="47"/>
      <c r="I2659" s="47"/>
      <c r="J2659" s="47">
        <v>0.049</v>
      </c>
      <c r="K2659" s="47"/>
      <c r="L2659" s="47"/>
      <c r="M2659" s="47"/>
      <c r="N2659" s="47"/>
      <c r="O2659" s="47">
        <v>3540.0</v>
      </c>
    </row>
    <row r="2660" ht="14.25" hidden="1" customHeight="1">
      <c r="A2660" s="45" t="s">
        <v>42</v>
      </c>
      <c r="B2660" s="45" t="s">
        <v>490</v>
      </c>
      <c r="C2660" s="45"/>
      <c r="D2660" s="45" t="s">
        <v>2128</v>
      </c>
      <c r="E2660" s="45" t="s">
        <v>2090</v>
      </c>
      <c r="F2660" s="45" t="s">
        <v>2074</v>
      </c>
      <c r="G2660" s="45" t="s">
        <v>2132</v>
      </c>
      <c r="H2660" s="45"/>
      <c r="I2660" s="45"/>
      <c r="J2660" s="45">
        <v>0.051</v>
      </c>
      <c r="K2660" s="45"/>
      <c r="L2660" s="45"/>
      <c r="M2660" s="45"/>
      <c r="N2660" s="45"/>
      <c r="O2660" s="45">
        <v>3541.0</v>
      </c>
    </row>
    <row r="2661" ht="14.25" hidden="1" customHeight="1">
      <c r="A2661" s="47" t="s">
        <v>42</v>
      </c>
      <c r="B2661" s="47" t="s">
        <v>490</v>
      </c>
      <c r="C2661" s="47"/>
      <c r="D2661" s="47" t="s">
        <v>2133</v>
      </c>
      <c r="E2661" s="47" t="s">
        <v>2075</v>
      </c>
      <c r="F2661" s="47" t="s">
        <v>2074</v>
      </c>
      <c r="G2661" s="47" t="s">
        <v>2134</v>
      </c>
      <c r="H2661" s="47"/>
      <c r="I2661" s="47"/>
      <c r="J2661" s="47"/>
      <c r="K2661" s="47"/>
      <c r="L2661" s="47">
        <v>0.063</v>
      </c>
      <c r="M2661" s="47"/>
      <c r="N2661" s="47"/>
      <c r="O2661" s="47">
        <v>3542.0</v>
      </c>
    </row>
    <row r="2662" ht="14.25" hidden="1" customHeight="1">
      <c r="A2662" s="45" t="s">
        <v>42</v>
      </c>
      <c r="B2662" s="45" t="s">
        <v>490</v>
      </c>
      <c r="C2662" s="45"/>
      <c r="D2662" s="45" t="s">
        <v>2124</v>
      </c>
      <c r="E2662" s="45" t="s">
        <v>2075</v>
      </c>
      <c r="F2662" s="45" t="s">
        <v>2074</v>
      </c>
      <c r="G2662" s="45" t="s">
        <v>2125</v>
      </c>
      <c r="H2662" s="45"/>
      <c r="I2662" s="45"/>
      <c r="J2662" s="45">
        <v>0.042</v>
      </c>
      <c r="K2662" s="45"/>
      <c r="L2662" s="45"/>
      <c r="M2662" s="45"/>
      <c r="N2662" s="45"/>
      <c r="O2662" s="45">
        <v>3543.0</v>
      </c>
    </row>
    <row r="2663" ht="14.25" hidden="1" customHeight="1">
      <c r="A2663" s="47" t="s">
        <v>42</v>
      </c>
      <c r="B2663" s="47" t="s">
        <v>490</v>
      </c>
      <c r="C2663" s="47"/>
      <c r="D2663" s="47" t="s">
        <v>2124</v>
      </c>
      <c r="E2663" s="47" t="s">
        <v>2073</v>
      </c>
      <c r="F2663" s="47" t="s">
        <v>2074</v>
      </c>
      <c r="G2663" s="47"/>
      <c r="H2663" s="47"/>
      <c r="I2663" s="47"/>
      <c r="J2663" s="47">
        <v>0.032</v>
      </c>
      <c r="K2663" s="47"/>
      <c r="L2663" s="47"/>
      <c r="M2663" s="47"/>
      <c r="N2663" s="47"/>
      <c r="O2663" s="47">
        <v>3544.0</v>
      </c>
    </row>
    <row r="2664" ht="14.25" hidden="1" customHeight="1">
      <c r="A2664" s="45" t="s">
        <v>42</v>
      </c>
      <c r="B2664" s="45" t="s">
        <v>490</v>
      </c>
      <c r="C2664" s="45"/>
      <c r="D2664" s="45" t="s">
        <v>2124</v>
      </c>
      <c r="E2664" s="45" t="s">
        <v>2090</v>
      </c>
      <c r="F2664" s="45" t="s">
        <v>2074</v>
      </c>
      <c r="G2664" s="45"/>
      <c r="H2664" s="45"/>
      <c r="I2664" s="45"/>
      <c r="J2664" s="45">
        <v>0.027</v>
      </c>
      <c r="K2664" s="45"/>
      <c r="L2664" s="45"/>
      <c r="M2664" s="45"/>
      <c r="N2664" s="45"/>
      <c r="O2664" s="45">
        <v>3545.0</v>
      </c>
    </row>
    <row r="2665" ht="14.25" hidden="1" customHeight="1">
      <c r="A2665" s="47" t="s">
        <v>42</v>
      </c>
      <c r="B2665" s="47" t="s">
        <v>490</v>
      </c>
      <c r="C2665" s="47"/>
      <c r="D2665" s="47" t="s">
        <v>2135</v>
      </c>
      <c r="E2665" s="47" t="s">
        <v>2080</v>
      </c>
      <c r="F2665" s="47" t="s">
        <v>2074</v>
      </c>
      <c r="G2665" s="47" t="s">
        <v>2136</v>
      </c>
      <c r="H2665" s="47"/>
      <c r="I2665" s="47"/>
      <c r="J2665" s="47"/>
      <c r="K2665" s="47">
        <v>0.51</v>
      </c>
      <c r="L2665" s="47"/>
      <c r="M2665" s="47"/>
      <c r="N2665" s="47"/>
      <c r="O2665" s="47">
        <v>3546.0</v>
      </c>
    </row>
    <row r="2666" ht="14.25" hidden="1" customHeight="1">
      <c r="A2666" s="45" t="s">
        <v>42</v>
      </c>
      <c r="B2666" s="45" t="s">
        <v>490</v>
      </c>
      <c r="C2666" s="45"/>
      <c r="D2666" s="45" t="s">
        <v>2135</v>
      </c>
      <c r="E2666" s="45" t="s">
        <v>2137</v>
      </c>
      <c r="F2666" s="45" t="s">
        <v>2074</v>
      </c>
      <c r="G2666" s="45" t="s">
        <v>2136</v>
      </c>
      <c r="H2666" s="45"/>
      <c r="I2666" s="45"/>
      <c r="J2666" s="45"/>
      <c r="K2666" s="45">
        <v>0.671</v>
      </c>
      <c r="L2666" s="45"/>
      <c r="M2666" s="45"/>
      <c r="N2666" s="45"/>
      <c r="O2666" s="45">
        <v>3547.0</v>
      </c>
    </row>
    <row r="2667" ht="14.25" hidden="1" customHeight="1">
      <c r="A2667" s="47" t="s">
        <v>42</v>
      </c>
      <c r="B2667" s="47" t="s">
        <v>490</v>
      </c>
      <c r="C2667" s="47"/>
      <c r="D2667" s="47" t="s">
        <v>2120</v>
      </c>
      <c r="E2667" s="47" t="s">
        <v>2082</v>
      </c>
      <c r="F2667" s="47" t="s">
        <v>2074</v>
      </c>
      <c r="G2667" s="47" t="s">
        <v>2122</v>
      </c>
      <c r="H2667" s="47"/>
      <c r="I2667" s="47"/>
      <c r="J2667" s="47">
        <v>0.5</v>
      </c>
      <c r="K2667" s="47"/>
      <c r="L2667" s="47"/>
      <c r="M2667" s="47"/>
      <c r="N2667" s="47"/>
      <c r="O2667" s="47">
        <v>3548.0</v>
      </c>
    </row>
    <row r="2668" ht="14.25" hidden="1" customHeight="1">
      <c r="A2668" s="45" t="s">
        <v>42</v>
      </c>
      <c r="B2668" s="45" t="s">
        <v>490</v>
      </c>
      <c r="C2668" s="45"/>
      <c r="D2668" s="45" t="s">
        <v>2120</v>
      </c>
      <c r="E2668" s="45" t="s">
        <v>2083</v>
      </c>
      <c r="F2668" s="45" t="s">
        <v>2074</v>
      </c>
      <c r="G2668" s="45" t="s">
        <v>2121</v>
      </c>
      <c r="H2668" s="45"/>
      <c r="I2668" s="45"/>
      <c r="J2668" s="45">
        <v>0.5</v>
      </c>
      <c r="K2668" s="45"/>
      <c r="L2668" s="45"/>
      <c r="M2668" s="45"/>
      <c r="N2668" s="45"/>
      <c r="O2668" s="45">
        <v>3549.0</v>
      </c>
    </row>
    <row r="2669" ht="14.25" hidden="1" customHeight="1">
      <c r="A2669" s="47" t="s">
        <v>42</v>
      </c>
      <c r="B2669" s="47" t="s">
        <v>490</v>
      </c>
      <c r="C2669" s="47"/>
      <c r="D2669" s="47" t="s">
        <v>2138</v>
      </c>
      <c r="E2669" s="47" t="s">
        <v>2139</v>
      </c>
      <c r="F2669" s="47" t="s">
        <v>2074</v>
      </c>
      <c r="G2669" s="47" t="s">
        <v>2182</v>
      </c>
      <c r="H2669" s="47"/>
      <c r="I2669" s="47"/>
      <c r="J2669" s="47">
        <v>0.32</v>
      </c>
      <c r="K2669" s="47"/>
      <c r="L2669" s="47"/>
      <c r="M2669" s="47">
        <v>0.45</v>
      </c>
      <c r="N2669" s="47">
        <v>1.1</v>
      </c>
      <c r="O2669" s="47">
        <v>3550.0</v>
      </c>
    </row>
    <row r="2670" ht="14.25" hidden="1" customHeight="1">
      <c r="A2670" s="45" t="s">
        <v>42</v>
      </c>
      <c r="B2670" s="45" t="s">
        <v>490</v>
      </c>
      <c r="C2670" s="45"/>
      <c r="D2670" s="45" t="s">
        <v>2138</v>
      </c>
      <c r="E2670" s="45" t="s">
        <v>2141</v>
      </c>
      <c r="F2670" s="45" t="s">
        <v>2074</v>
      </c>
      <c r="G2670" s="45" t="s">
        <v>2187</v>
      </c>
      <c r="H2670" s="45"/>
      <c r="I2670" s="45"/>
      <c r="J2670" s="45">
        <v>0.38</v>
      </c>
      <c r="K2670" s="45"/>
      <c r="L2670" s="45"/>
      <c r="M2670" s="45">
        <v>0.45</v>
      </c>
      <c r="N2670" s="45">
        <v>1.1</v>
      </c>
      <c r="O2670" s="45">
        <v>3551.0</v>
      </c>
    </row>
    <row r="2671" ht="14.25" hidden="1" customHeight="1">
      <c r="A2671" s="47" t="s">
        <v>42</v>
      </c>
      <c r="B2671" s="47" t="s">
        <v>490</v>
      </c>
      <c r="C2671" s="47"/>
      <c r="D2671" s="47" t="s">
        <v>2138</v>
      </c>
      <c r="E2671" s="47" t="s">
        <v>2142</v>
      </c>
      <c r="F2671" s="47" t="s">
        <v>2074</v>
      </c>
      <c r="G2671" s="47" t="s">
        <v>2155</v>
      </c>
      <c r="H2671" s="47"/>
      <c r="I2671" s="47"/>
      <c r="J2671" s="47">
        <v>0.4</v>
      </c>
      <c r="K2671" s="47"/>
      <c r="L2671" s="47"/>
      <c r="M2671" s="47">
        <v>0.45</v>
      </c>
      <c r="N2671" s="47">
        <v>1.1</v>
      </c>
      <c r="O2671" s="47">
        <v>3552.0</v>
      </c>
    </row>
    <row r="2672" ht="14.25" hidden="1" customHeight="1">
      <c r="A2672" s="45" t="s">
        <v>42</v>
      </c>
      <c r="B2672" s="45" t="s">
        <v>490</v>
      </c>
      <c r="C2672" s="45"/>
      <c r="D2672" s="45" t="s">
        <v>2138</v>
      </c>
      <c r="E2672" s="45" t="s">
        <v>2081</v>
      </c>
      <c r="F2672" s="45" t="s">
        <v>2074</v>
      </c>
      <c r="G2672" s="98" t="s">
        <v>2188</v>
      </c>
      <c r="H2672" s="45"/>
      <c r="I2672" s="45"/>
      <c r="J2672" s="45">
        <v>0.77</v>
      </c>
      <c r="K2672" s="45"/>
      <c r="L2672" s="45"/>
      <c r="M2672" s="45">
        <v>0.45</v>
      </c>
      <c r="N2672" s="45">
        <v>1.1</v>
      </c>
      <c r="O2672" s="45">
        <v>3553.0</v>
      </c>
    </row>
    <row r="2673" ht="14.25" hidden="1" customHeight="1">
      <c r="A2673" s="47" t="s">
        <v>42</v>
      </c>
      <c r="B2673" s="47" t="s">
        <v>490</v>
      </c>
      <c r="C2673" s="47"/>
      <c r="D2673" s="47" t="s">
        <v>2126</v>
      </c>
      <c r="E2673" s="47" t="s">
        <v>2088</v>
      </c>
      <c r="F2673" s="47" t="s">
        <v>2089</v>
      </c>
      <c r="G2673" s="47" t="s">
        <v>2157</v>
      </c>
      <c r="H2673" s="47"/>
      <c r="I2673" s="47"/>
      <c r="J2673" s="47">
        <v>0.028</v>
      </c>
      <c r="K2673" s="47"/>
      <c r="L2673" s="47"/>
      <c r="M2673" s="47"/>
      <c r="N2673" s="47"/>
      <c r="O2673" s="47">
        <v>3560.0</v>
      </c>
    </row>
    <row r="2674" ht="14.25" hidden="1" customHeight="1">
      <c r="A2674" s="45" t="s">
        <v>42</v>
      </c>
      <c r="B2674" s="45" t="s">
        <v>490</v>
      </c>
      <c r="C2674" s="45"/>
      <c r="D2674" s="45" t="s">
        <v>2126</v>
      </c>
      <c r="E2674" s="45" t="s">
        <v>2101</v>
      </c>
      <c r="F2674" s="45" t="s">
        <v>2089</v>
      </c>
      <c r="G2674" s="45" t="s">
        <v>2143</v>
      </c>
      <c r="H2674" s="45"/>
      <c r="I2674" s="45"/>
      <c r="J2674" s="45">
        <v>0.029</v>
      </c>
      <c r="K2674" s="45"/>
      <c r="L2674" s="45"/>
      <c r="M2674" s="45"/>
      <c r="N2674" s="45"/>
      <c r="O2674" s="45">
        <v>3561.0</v>
      </c>
    </row>
    <row r="2675" ht="14.25" hidden="1" customHeight="1">
      <c r="A2675" s="47" t="s">
        <v>42</v>
      </c>
      <c r="B2675" s="47" t="s">
        <v>490</v>
      </c>
      <c r="C2675" s="47"/>
      <c r="D2675" s="47" t="s">
        <v>2126</v>
      </c>
      <c r="E2675" s="47" t="s">
        <v>2076</v>
      </c>
      <c r="F2675" s="47" t="s">
        <v>2089</v>
      </c>
      <c r="G2675" s="47" t="s">
        <v>2149</v>
      </c>
      <c r="H2675" s="47"/>
      <c r="I2675" s="47"/>
      <c r="J2675" s="47">
        <v>0.017</v>
      </c>
      <c r="K2675" s="47"/>
      <c r="L2675" s="47"/>
      <c r="M2675" s="47"/>
      <c r="N2675" s="47"/>
      <c r="O2675" s="47">
        <v>3562.0</v>
      </c>
    </row>
    <row r="2676" ht="14.25" hidden="1" customHeight="1">
      <c r="A2676" s="45" t="s">
        <v>42</v>
      </c>
      <c r="B2676" s="45" t="s">
        <v>490</v>
      </c>
      <c r="C2676" s="45"/>
      <c r="D2676" s="45" t="s">
        <v>2128</v>
      </c>
      <c r="E2676" s="45" t="s">
        <v>2075</v>
      </c>
      <c r="F2676" s="45" t="s">
        <v>2089</v>
      </c>
      <c r="G2676" s="45" t="s">
        <v>2129</v>
      </c>
      <c r="H2676" s="45"/>
      <c r="I2676" s="45"/>
      <c r="J2676" s="45">
        <v>0.071</v>
      </c>
      <c r="K2676" s="45"/>
      <c r="L2676" s="45"/>
      <c r="M2676" s="45"/>
      <c r="N2676" s="45"/>
      <c r="O2676" s="45">
        <v>3563.0</v>
      </c>
    </row>
    <row r="2677" ht="14.25" hidden="1" customHeight="1">
      <c r="A2677" s="47" t="s">
        <v>42</v>
      </c>
      <c r="B2677" s="47" t="s">
        <v>490</v>
      </c>
      <c r="C2677" s="47"/>
      <c r="D2677" s="47" t="s">
        <v>2128</v>
      </c>
      <c r="E2677" s="47" t="s">
        <v>2101</v>
      </c>
      <c r="F2677" s="47" t="s">
        <v>2089</v>
      </c>
      <c r="G2677" s="47" t="s">
        <v>2130</v>
      </c>
      <c r="H2677" s="47"/>
      <c r="I2677" s="47"/>
      <c r="J2677" s="47">
        <v>0.044</v>
      </c>
      <c r="K2677" s="47"/>
      <c r="L2677" s="47"/>
      <c r="M2677" s="47"/>
      <c r="N2677" s="47"/>
      <c r="O2677" s="47">
        <v>3564.0</v>
      </c>
    </row>
    <row r="2678" ht="14.25" hidden="1" customHeight="1">
      <c r="A2678" s="45" t="s">
        <v>42</v>
      </c>
      <c r="B2678" s="45" t="s">
        <v>490</v>
      </c>
      <c r="C2678" s="45"/>
      <c r="D2678" s="45" t="s">
        <v>2128</v>
      </c>
      <c r="E2678" s="45" t="s">
        <v>2073</v>
      </c>
      <c r="F2678" s="45" t="s">
        <v>2089</v>
      </c>
      <c r="G2678" s="45" t="s">
        <v>2131</v>
      </c>
      <c r="H2678" s="45"/>
      <c r="I2678" s="45"/>
      <c r="J2678" s="45">
        <v>0.042</v>
      </c>
      <c r="K2678" s="45"/>
      <c r="L2678" s="45"/>
      <c r="M2678" s="45"/>
      <c r="N2678" s="45"/>
      <c r="O2678" s="45">
        <v>3565.0</v>
      </c>
    </row>
    <row r="2679" ht="14.25" hidden="1" customHeight="1">
      <c r="A2679" s="47" t="s">
        <v>42</v>
      </c>
      <c r="B2679" s="47" t="s">
        <v>490</v>
      </c>
      <c r="C2679" s="47"/>
      <c r="D2679" s="47" t="s">
        <v>2128</v>
      </c>
      <c r="E2679" s="47" t="s">
        <v>2090</v>
      </c>
      <c r="F2679" s="47" t="s">
        <v>2089</v>
      </c>
      <c r="G2679" s="47" t="s">
        <v>2132</v>
      </c>
      <c r="H2679" s="47"/>
      <c r="I2679" s="47"/>
      <c r="J2679" s="47">
        <v>0.051</v>
      </c>
      <c r="K2679" s="47"/>
      <c r="L2679" s="47"/>
      <c r="M2679" s="47"/>
      <c r="N2679" s="47"/>
      <c r="O2679" s="47">
        <v>3566.0</v>
      </c>
    </row>
    <row r="2680" ht="14.25" hidden="1" customHeight="1">
      <c r="A2680" s="45" t="s">
        <v>42</v>
      </c>
      <c r="B2680" s="45" t="s">
        <v>490</v>
      </c>
      <c r="C2680" s="45"/>
      <c r="D2680" s="45" t="s">
        <v>2133</v>
      </c>
      <c r="E2680" s="45" t="s">
        <v>2075</v>
      </c>
      <c r="F2680" s="45" t="s">
        <v>2089</v>
      </c>
      <c r="G2680" s="45" t="s">
        <v>2134</v>
      </c>
      <c r="H2680" s="45"/>
      <c r="I2680" s="45"/>
      <c r="J2680" s="45"/>
      <c r="K2680" s="45"/>
      <c r="L2680" s="45">
        <v>0.063</v>
      </c>
      <c r="M2680" s="45"/>
      <c r="N2680" s="45"/>
      <c r="O2680" s="45">
        <v>3567.0</v>
      </c>
    </row>
    <row r="2681" ht="14.25" hidden="1" customHeight="1">
      <c r="A2681" s="47" t="s">
        <v>42</v>
      </c>
      <c r="B2681" s="47" t="s">
        <v>490</v>
      </c>
      <c r="C2681" s="47"/>
      <c r="D2681" s="47" t="s">
        <v>2124</v>
      </c>
      <c r="E2681" s="47" t="s">
        <v>2075</v>
      </c>
      <c r="F2681" s="47" t="s">
        <v>2089</v>
      </c>
      <c r="G2681" s="47" t="s">
        <v>2125</v>
      </c>
      <c r="H2681" s="47"/>
      <c r="I2681" s="47"/>
      <c r="J2681" s="47">
        <v>0.042</v>
      </c>
      <c r="K2681" s="47"/>
      <c r="L2681" s="47"/>
      <c r="M2681" s="47"/>
      <c r="N2681" s="47"/>
      <c r="O2681" s="47">
        <v>3568.0</v>
      </c>
    </row>
    <row r="2682" ht="14.25" hidden="1" customHeight="1">
      <c r="A2682" s="45" t="s">
        <v>42</v>
      </c>
      <c r="B2682" s="45" t="s">
        <v>490</v>
      </c>
      <c r="C2682" s="45"/>
      <c r="D2682" s="45" t="s">
        <v>2124</v>
      </c>
      <c r="E2682" s="45" t="s">
        <v>2073</v>
      </c>
      <c r="F2682" s="45" t="s">
        <v>2089</v>
      </c>
      <c r="G2682" s="45"/>
      <c r="H2682" s="45"/>
      <c r="I2682" s="45"/>
      <c r="J2682" s="45">
        <v>0.032</v>
      </c>
      <c r="K2682" s="45"/>
      <c r="L2682" s="45"/>
      <c r="M2682" s="45"/>
      <c r="N2682" s="45"/>
      <c r="O2682" s="45">
        <v>3569.0</v>
      </c>
    </row>
    <row r="2683" ht="14.25" hidden="1" customHeight="1">
      <c r="A2683" s="47" t="s">
        <v>42</v>
      </c>
      <c r="B2683" s="47" t="s">
        <v>490</v>
      </c>
      <c r="C2683" s="47"/>
      <c r="D2683" s="47" t="s">
        <v>2124</v>
      </c>
      <c r="E2683" s="47" t="s">
        <v>2090</v>
      </c>
      <c r="F2683" s="47" t="s">
        <v>2089</v>
      </c>
      <c r="G2683" s="47"/>
      <c r="H2683" s="47"/>
      <c r="I2683" s="47"/>
      <c r="J2683" s="47">
        <v>0.27</v>
      </c>
      <c r="K2683" s="47"/>
      <c r="L2683" s="47"/>
      <c r="M2683" s="47"/>
      <c r="N2683" s="47"/>
      <c r="O2683" s="47">
        <v>3570.0</v>
      </c>
    </row>
    <row r="2684" ht="14.25" hidden="1" customHeight="1">
      <c r="A2684" s="45" t="s">
        <v>42</v>
      </c>
      <c r="B2684" s="45" t="s">
        <v>490</v>
      </c>
      <c r="C2684" s="45"/>
      <c r="D2684" s="45" t="s">
        <v>2135</v>
      </c>
      <c r="E2684" s="45" t="s">
        <v>2080</v>
      </c>
      <c r="F2684" s="45" t="s">
        <v>2089</v>
      </c>
      <c r="G2684" s="45" t="s">
        <v>2136</v>
      </c>
      <c r="H2684" s="45"/>
      <c r="I2684" s="45"/>
      <c r="J2684" s="45"/>
      <c r="K2684" s="45">
        <v>0.434</v>
      </c>
      <c r="L2684" s="45"/>
      <c r="M2684" s="45"/>
      <c r="N2684" s="45"/>
      <c r="O2684" s="45">
        <v>3571.0</v>
      </c>
    </row>
    <row r="2685" ht="14.25" hidden="1" customHeight="1">
      <c r="A2685" s="47" t="s">
        <v>42</v>
      </c>
      <c r="B2685" s="47" t="s">
        <v>490</v>
      </c>
      <c r="C2685" s="47"/>
      <c r="D2685" s="47" t="s">
        <v>2135</v>
      </c>
      <c r="E2685" s="47" t="s">
        <v>2137</v>
      </c>
      <c r="F2685" s="47" t="s">
        <v>2089</v>
      </c>
      <c r="G2685" s="47" t="s">
        <v>2136</v>
      </c>
      <c r="H2685" s="47"/>
      <c r="I2685" s="47"/>
      <c r="J2685" s="47"/>
      <c r="K2685" s="47">
        <v>0.671</v>
      </c>
      <c r="L2685" s="47"/>
      <c r="M2685" s="47"/>
      <c r="N2685" s="47"/>
      <c r="O2685" s="47">
        <v>3572.0</v>
      </c>
    </row>
    <row r="2686" ht="14.25" hidden="1" customHeight="1">
      <c r="A2686" s="45" t="s">
        <v>42</v>
      </c>
      <c r="B2686" s="45" t="s">
        <v>490</v>
      </c>
      <c r="C2686" s="45"/>
      <c r="D2686" s="45" t="s">
        <v>2120</v>
      </c>
      <c r="E2686" s="45" t="s">
        <v>2082</v>
      </c>
      <c r="F2686" s="45" t="s">
        <v>2089</v>
      </c>
      <c r="G2686" s="45" t="s">
        <v>2122</v>
      </c>
      <c r="H2686" s="45"/>
      <c r="I2686" s="45"/>
      <c r="J2686" s="45">
        <v>0.5</v>
      </c>
      <c r="K2686" s="45"/>
      <c r="L2686" s="45"/>
      <c r="M2686" s="45"/>
      <c r="N2686" s="45"/>
      <c r="O2686" s="45">
        <v>3573.0</v>
      </c>
    </row>
    <row r="2687" ht="14.25" hidden="1" customHeight="1">
      <c r="A2687" s="47" t="s">
        <v>42</v>
      </c>
      <c r="B2687" s="47" t="s">
        <v>490</v>
      </c>
      <c r="C2687" s="47"/>
      <c r="D2687" s="47" t="s">
        <v>2120</v>
      </c>
      <c r="E2687" s="47" t="s">
        <v>2083</v>
      </c>
      <c r="F2687" s="47" t="s">
        <v>2089</v>
      </c>
      <c r="G2687" s="47" t="s">
        <v>2121</v>
      </c>
      <c r="H2687" s="47"/>
      <c r="I2687" s="47"/>
      <c r="J2687" s="47">
        <v>0.5</v>
      </c>
      <c r="K2687" s="47"/>
      <c r="L2687" s="47"/>
      <c r="M2687" s="47"/>
      <c r="N2687" s="47"/>
      <c r="O2687" s="47">
        <v>3574.0</v>
      </c>
    </row>
    <row r="2688" ht="14.25" hidden="1" customHeight="1">
      <c r="A2688" s="45" t="s">
        <v>42</v>
      </c>
      <c r="B2688" s="45" t="s">
        <v>490</v>
      </c>
      <c r="C2688" s="45"/>
      <c r="D2688" s="45" t="s">
        <v>2138</v>
      </c>
      <c r="E2688" s="45" t="s">
        <v>2139</v>
      </c>
      <c r="F2688" s="45" t="s">
        <v>2089</v>
      </c>
      <c r="G2688" s="45" t="s">
        <v>2182</v>
      </c>
      <c r="H2688" s="45"/>
      <c r="I2688" s="45"/>
      <c r="J2688" s="45">
        <v>0.32</v>
      </c>
      <c r="K2688" s="45"/>
      <c r="L2688" s="45"/>
      <c r="M2688" s="45">
        <v>0.45</v>
      </c>
      <c r="N2688" s="45">
        <v>1.1</v>
      </c>
      <c r="O2688" s="45">
        <v>3575.0</v>
      </c>
    </row>
    <row r="2689" ht="14.25" hidden="1" customHeight="1">
      <c r="A2689" s="47" t="s">
        <v>42</v>
      </c>
      <c r="B2689" s="47" t="s">
        <v>490</v>
      </c>
      <c r="C2689" s="47"/>
      <c r="D2689" s="47" t="s">
        <v>2138</v>
      </c>
      <c r="E2689" s="47" t="s">
        <v>2141</v>
      </c>
      <c r="F2689" s="47" t="s">
        <v>2089</v>
      </c>
      <c r="G2689" s="47" t="s">
        <v>2187</v>
      </c>
      <c r="H2689" s="47"/>
      <c r="I2689" s="47"/>
      <c r="J2689" s="47">
        <v>0.38</v>
      </c>
      <c r="K2689" s="47"/>
      <c r="L2689" s="47"/>
      <c r="M2689" s="47">
        <v>0.45</v>
      </c>
      <c r="N2689" s="47">
        <v>1.1</v>
      </c>
      <c r="O2689" s="47">
        <v>3576.0</v>
      </c>
    </row>
    <row r="2690" ht="14.25" hidden="1" customHeight="1">
      <c r="A2690" s="45" t="s">
        <v>42</v>
      </c>
      <c r="B2690" s="45" t="s">
        <v>490</v>
      </c>
      <c r="C2690" s="45"/>
      <c r="D2690" s="45" t="s">
        <v>2138</v>
      </c>
      <c r="E2690" s="45" t="s">
        <v>2142</v>
      </c>
      <c r="F2690" s="45" t="s">
        <v>2089</v>
      </c>
      <c r="G2690" s="45" t="s">
        <v>2155</v>
      </c>
      <c r="H2690" s="45"/>
      <c r="I2690" s="45"/>
      <c r="J2690" s="45">
        <v>0.4</v>
      </c>
      <c r="K2690" s="45"/>
      <c r="L2690" s="45"/>
      <c r="M2690" s="45">
        <v>0.45</v>
      </c>
      <c r="N2690" s="45">
        <v>1.1</v>
      </c>
      <c r="O2690" s="45">
        <v>3577.0</v>
      </c>
    </row>
    <row r="2691" ht="14.25" hidden="1" customHeight="1">
      <c r="A2691" s="47" t="s">
        <v>42</v>
      </c>
      <c r="B2691" s="47" t="s">
        <v>490</v>
      </c>
      <c r="C2691" s="47"/>
      <c r="D2691" s="47" t="s">
        <v>2138</v>
      </c>
      <c r="E2691" s="47" t="s">
        <v>2081</v>
      </c>
      <c r="F2691" s="47" t="s">
        <v>2089</v>
      </c>
      <c r="G2691" s="47" t="s">
        <v>2144</v>
      </c>
      <c r="H2691" s="47"/>
      <c r="I2691" s="47"/>
      <c r="J2691" s="47">
        <v>0.68</v>
      </c>
      <c r="K2691" s="47"/>
      <c r="L2691" s="47"/>
      <c r="M2691" s="47">
        <v>0.45</v>
      </c>
      <c r="N2691" s="47">
        <v>1.1</v>
      </c>
      <c r="O2691" s="47">
        <v>3578.0</v>
      </c>
    </row>
    <row r="2692" ht="14.25" hidden="1" customHeight="1">
      <c r="A2692" s="45" t="s">
        <v>42</v>
      </c>
      <c r="B2692" s="45" t="s">
        <v>490</v>
      </c>
      <c r="C2692" s="45"/>
      <c r="D2692" s="45" t="s">
        <v>2126</v>
      </c>
      <c r="E2692" s="45" t="s">
        <v>2088</v>
      </c>
      <c r="F2692" s="45" t="s">
        <v>2102</v>
      </c>
      <c r="G2692" s="45" t="s">
        <v>2157</v>
      </c>
      <c r="H2692" s="45"/>
      <c r="I2692" s="45"/>
      <c r="J2692" s="45">
        <v>0.039</v>
      </c>
      <c r="K2692" s="45"/>
      <c r="L2692" s="45"/>
      <c r="M2692" s="45"/>
      <c r="N2692" s="45"/>
      <c r="O2692" s="45">
        <v>3585.0</v>
      </c>
    </row>
    <row r="2693" ht="14.25" hidden="1" customHeight="1">
      <c r="A2693" s="47" t="s">
        <v>42</v>
      </c>
      <c r="B2693" s="47" t="s">
        <v>490</v>
      </c>
      <c r="C2693" s="47"/>
      <c r="D2693" s="47" t="s">
        <v>2126</v>
      </c>
      <c r="E2693" s="47" t="s">
        <v>2101</v>
      </c>
      <c r="F2693" s="47" t="s">
        <v>2102</v>
      </c>
      <c r="G2693" s="47" t="s">
        <v>2143</v>
      </c>
      <c r="H2693" s="47"/>
      <c r="I2693" s="47"/>
      <c r="J2693" s="47">
        <v>0.037</v>
      </c>
      <c r="K2693" s="47"/>
      <c r="L2693" s="47"/>
      <c r="M2693" s="47"/>
      <c r="N2693" s="47"/>
      <c r="O2693" s="47">
        <v>3586.0</v>
      </c>
    </row>
    <row r="2694" ht="14.25" hidden="1" customHeight="1">
      <c r="A2694" s="45" t="s">
        <v>42</v>
      </c>
      <c r="B2694" s="45" t="s">
        <v>490</v>
      </c>
      <c r="C2694" s="45"/>
      <c r="D2694" s="45" t="s">
        <v>2126</v>
      </c>
      <c r="E2694" s="45" t="s">
        <v>2076</v>
      </c>
      <c r="F2694" s="45" t="s">
        <v>2102</v>
      </c>
      <c r="G2694" s="45" t="s">
        <v>2149</v>
      </c>
      <c r="H2694" s="45"/>
      <c r="I2694" s="45"/>
      <c r="J2694" s="45">
        <v>0.027</v>
      </c>
      <c r="K2694" s="45"/>
      <c r="L2694" s="45"/>
      <c r="M2694" s="45"/>
      <c r="N2694" s="45"/>
      <c r="O2694" s="45">
        <v>3587.0</v>
      </c>
    </row>
    <row r="2695" ht="14.25" hidden="1" customHeight="1">
      <c r="A2695" s="47" t="s">
        <v>42</v>
      </c>
      <c r="B2695" s="47" t="s">
        <v>490</v>
      </c>
      <c r="C2695" s="47"/>
      <c r="D2695" s="47" t="s">
        <v>2128</v>
      </c>
      <c r="E2695" s="47" t="s">
        <v>2075</v>
      </c>
      <c r="F2695" s="47" t="s">
        <v>2102</v>
      </c>
      <c r="G2695" s="47" t="s">
        <v>2129</v>
      </c>
      <c r="H2695" s="47"/>
      <c r="I2695" s="47"/>
      <c r="J2695" s="47">
        <v>0.123</v>
      </c>
      <c r="K2695" s="47"/>
      <c r="L2695" s="47"/>
      <c r="M2695" s="47"/>
      <c r="N2695" s="47"/>
      <c r="O2695" s="47">
        <v>3588.0</v>
      </c>
    </row>
    <row r="2696" ht="14.25" hidden="1" customHeight="1">
      <c r="A2696" s="45" t="s">
        <v>42</v>
      </c>
      <c r="B2696" s="45" t="s">
        <v>490</v>
      </c>
      <c r="C2696" s="45"/>
      <c r="D2696" s="45" t="s">
        <v>2128</v>
      </c>
      <c r="E2696" s="45" t="s">
        <v>2101</v>
      </c>
      <c r="F2696" s="45" t="s">
        <v>2102</v>
      </c>
      <c r="G2696" s="45" t="s">
        <v>2130</v>
      </c>
      <c r="H2696" s="45"/>
      <c r="I2696" s="45"/>
      <c r="J2696" s="45">
        <v>0.072</v>
      </c>
      <c r="K2696" s="45"/>
      <c r="L2696" s="45"/>
      <c r="M2696" s="45"/>
      <c r="N2696" s="45"/>
      <c r="O2696" s="45">
        <v>3589.0</v>
      </c>
    </row>
    <row r="2697" ht="14.25" hidden="1" customHeight="1">
      <c r="A2697" s="47" t="s">
        <v>42</v>
      </c>
      <c r="B2697" s="47" t="s">
        <v>490</v>
      </c>
      <c r="C2697" s="47"/>
      <c r="D2697" s="47" t="s">
        <v>2128</v>
      </c>
      <c r="E2697" s="47" t="s">
        <v>2073</v>
      </c>
      <c r="F2697" s="47" t="s">
        <v>2102</v>
      </c>
      <c r="G2697" s="47" t="s">
        <v>2131</v>
      </c>
      <c r="H2697" s="47"/>
      <c r="I2697" s="47"/>
      <c r="J2697" s="47">
        <v>0.064</v>
      </c>
      <c r="K2697" s="47"/>
      <c r="L2697" s="47"/>
      <c r="M2697" s="47"/>
      <c r="N2697" s="47"/>
      <c r="O2697" s="47">
        <v>3590.0</v>
      </c>
    </row>
    <row r="2698" ht="14.25" hidden="1" customHeight="1">
      <c r="A2698" s="45" t="s">
        <v>42</v>
      </c>
      <c r="B2698" s="45" t="s">
        <v>490</v>
      </c>
      <c r="C2698" s="45"/>
      <c r="D2698" s="45" t="s">
        <v>2128</v>
      </c>
      <c r="E2698" s="45" t="s">
        <v>2090</v>
      </c>
      <c r="F2698" s="45" t="s">
        <v>2102</v>
      </c>
      <c r="G2698" s="45" t="s">
        <v>2132</v>
      </c>
      <c r="H2698" s="45"/>
      <c r="I2698" s="45"/>
      <c r="J2698" s="45">
        <v>0.064</v>
      </c>
      <c r="K2698" s="45"/>
      <c r="L2698" s="45"/>
      <c r="M2698" s="45"/>
      <c r="N2698" s="45"/>
      <c r="O2698" s="45">
        <v>3591.0</v>
      </c>
    </row>
    <row r="2699" ht="14.25" hidden="1" customHeight="1">
      <c r="A2699" s="47" t="s">
        <v>42</v>
      </c>
      <c r="B2699" s="47" t="s">
        <v>490</v>
      </c>
      <c r="C2699" s="47"/>
      <c r="D2699" s="47" t="s">
        <v>2133</v>
      </c>
      <c r="E2699" s="47" t="s">
        <v>2075</v>
      </c>
      <c r="F2699" s="47" t="s">
        <v>2102</v>
      </c>
      <c r="G2699" s="47" t="s">
        <v>2134</v>
      </c>
      <c r="H2699" s="47"/>
      <c r="I2699" s="47"/>
      <c r="J2699" s="47"/>
      <c r="K2699" s="47"/>
      <c r="L2699" s="47">
        <v>0.119</v>
      </c>
      <c r="M2699" s="47"/>
      <c r="N2699" s="47"/>
      <c r="O2699" s="47">
        <v>3592.0</v>
      </c>
    </row>
    <row r="2700" ht="14.25" hidden="1" customHeight="1">
      <c r="A2700" s="45" t="s">
        <v>42</v>
      </c>
      <c r="B2700" s="45" t="s">
        <v>490</v>
      </c>
      <c r="C2700" s="45"/>
      <c r="D2700" s="45" t="s">
        <v>2124</v>
      </c>
      <c r="E2700" s="45" t="s">
        <v>2075</v>
      </c>
      <c r="F2700" s="45" t="s">
        <v>2102</v>
      </c>
      <c r="G2700" s="45" t="s">
        <v>2125</v>
      </c>
      <c r="H2700" s="45"/>
      <c r="I2700" s="45"/>
      <c r="J2700" s="45">
        <v>0.074</v>
      </c>
      <c r="K2700" s="45"/>
      <c r="L2700" s="45"/>
      <c r="M2700" s="45"/>
      <c r="N2700" s="45"/>
      <c r="O2700" s="45">
        <v>3593.0</v>
      </c>
    </row>
    <row r="2701" ht="14.25" hidden="1" customHeight="1">
      <c r="A2701" s="47" t="s">
        <v>42</v>
      </c>
      <c r="B2701" s="47" t="s">
        <v>490</v>
      </c>
      <c r="C2701" s="47"/>
      <c r="D2701" s="47" t="s">
        <v>2124</v>
      </c>
      <c r="E2701" s="47" t="s">
        <v>2073</v>
      </c>
      <c r="F2701" s="47" t="s">
        <v>2102</v>
      </c>
      <c r="G2701" s="47"/>
      <c r="H2701" s="47"/>
      <c r="I2701" s="47"/>
      <c r="J2701" s="47">
        <v>0.052</v>
      </c>
      <c r="K2701" s="47"/>
      <c r="L2701" s="47"/>
      <c r="M2701" s="47"/>
      <c r="N2701" s="47"/>
      <c r="O2701" s="47">
        <v>3594.0</v>
      </c>
    </row>
    <row r="2702" ht="14.25" hidden="1" customHeight="1">
      <c r="A2702" s="45" t="s">
        <v>42</v>
      </c>
      <c r="B2702" s="45" t="s">
        <v>490</v>
      </c>
      <c r="C2702" s="45"/>
      <c r="D2702" s="45" t="s">
        <v>2124</v>
      </c>
      <c r="E2702" s="45" t="s">
        <v>2090</v>
      </c>
      <c r="F2702" s="45" t="s">
        <v>2102</v>
      </c>
      <c r="G2702" s="45"/>
      <c r="H2702" s="45"/>
      <c r="I2702" s="45"/>
      <c r="J2702" s="45">
        <v>0.051</v>
      </c>
      <c r="K2702" s="45"/>
      <c r="L2702" s="45"/>
      <c r="M2702" s="45"/>
      <c r="N2702" s="45"/>
      <c r="O2702" s="45">
        <v>3595.0</v>
      </c>
    </row>
    <row r="2703" ht="14.25" hidden="1" customHeight="1">
      <c r="A2703" s="47" t="s">
        <v>42</v>
      </c>
      <c r="B2703" s="47" t="s">
        <v>490</v>
      </c>
      <c r="C2703" s="47"/>
      <c r="D2703" s="47" t="s">
        <v>2135</v>
      </c>
      <c r="E2703" s="47" t="s">
        <v>2080</v>
      </c>
      <c r="F2703" s="47" t="s">
        <v>2102</v>
      </c>
      <c r="G2703" s="47" t="s">
        <v>2136</v>
      </c>
      <c r="H2703" s="47"/>
      <c r="I2703" s="47"/>
      <c r="J2703" s="47"/>
      <c r="K2703" s="47">
        <v>0.73</v>
      </c>
      <c r="L2703" s="47"/>
      <c r="M2703" s="47"/>
      <c r="N2703" s="47"/>
      <c r="O2703" s="47">
        <v>3596.0</v>
      </c>
    </row>
    <row r="2704" ht="14.25" hidden="1" customHeight="1">
      <c r="A2704" s="45" t="s">
        <v>42</v>
      </c>
      <c r="B2704" s="45" t="s">
        <v>490</v>
      </c>
      <c r="C2704" s="45"/>
      <c r="D2704" s="45" t="s">
        <v>2135</v>
      </c>
      <c r="E2704" s="45" t="s">
        <v>2137</v>
      </c>
      <c r="F2704" s="45" t="s">
        <v>2102</v>
      </c>
      <c r="G2704" s="45" t="s">
        <v>2136</v>
      </c>
      <c r="H2704" s="45"/>
      <c r="I2704" s="45"/>
      <c r="J2704" s="45"/>
      <c r="K2704" s="45">
        <v>0.86</v>
      </c>
      <c r="L2704" s="45"/>
      <c r="M2704" s="45"/>
      <c r="N2704" s="45"/>
      <c r="O2704" s="45">
        <v>3597.0</v>
      </c>
    </row>
    <row r="2705" ht="14.25" hidden="1" customHeight="1">
      <c r="A2705" s="47" t="s">
        <v>42</v>
      </c>
      <c r="B2705" s="47" t="s">
        <v>490</v>
      </c>
      <c r="C2705" s="47"/>
      <c r="D2705" s="47" t="s">
        <v>2120</v>
      </c>
      <c r="E2705" s="47" t="s">
        <v>2082</v>
      </c>
      <c r="F2705" s="47" t="s">
        <v>2102</v>
      </c>
      <c r="G2705" s="47" t="s">
        <v>2122</v>
      </c>
      <c r="H2705" s="47"/>
      <c r="I2705" s="47"/>
      <c r="J2705" s="47">
        <v>0.7</v>
      </c>
      <c r="K2705" s="47"/>
      <c r="L2705" s="47"/>
      <c r="M2705" s="47"/>
      <c r="N2705" s="47"/>
      <c r="O2705" s="47">
        <v>3598.0</v>
      </c>
    </row>
    <row r="2706" ht="14.25" hidden="1" customHeight="1">
      <c r="A2706" s="45" t="s">
        <v>42</v>
      </c>
      <c r="B2706" s="45" t="s">
        <v>490</v>
      </c>
      <c r="C2706" s="45"/>
      <c r="D2706" s="45" t="s">
        <v>2120</v>
      </c>
      <c r="E2706" s="45" t="s">
        <v>2083</v>
      </c>
      <c r="F2706" s="45" t="s">
        <v>2102</v>
      </c>
      <c r="G2706" s="45" t="s">
        <v>2121</v>
      </c>
      <c r="H2706" s="45"/>
      <c r="I2706" s="45"/>
      <c r="J2706" s="45">
        <v>0.5</v>
      </c>
      <c r="K2706" s="45"/>
      <c r="L2706" s="45"/>
      <c r="M2706" s="45"/>
      <c r="N2706" s="45"/>
      <c r="O2706" s="45">
        <v>3599.0</v>
      </c>
    </row>
    <row r="2707" ht="14.25" hidden="1" customHeight="1">
      <c r="A2707" s="47" t="s">
        <v>42</v>
      </c>
      <c r="B2707" s="47" t="s">
        <v>490</v>
      </c>
      <c r="C2707" s="47"/>
      <c r="D2707" s="47" t="s">
        <v>2138</v>
      </c>
      <c r="E2707" s="47" t="s">
        <v>2139</v>
      </c>
      <c r="F2707" s="47" t="s">
        <v>2102</v>
      </c>
      <c r="G2707" s="47" t="s">
        <v>2182</v>
      </c>
      <c r="H2707" s="47"/>
      <c r="I2707" s="47"/>
      <c r="J2707" s="47">
        <v>0.32</v>
      </c>
      <c r="K2707" s="47"/>
      <c r="L2707" s="47"/>
      <c r="M2707" s="47"/>
      <c r="N2707" s="47"/>
      <c r="O2707" s="47">
        <v>3600.0</v>
      </c>
    </row>
    <row r="2708" ht="14.25" hidden="1" customHeight="1">
      <c r="A2708" s="45" t="s">
        <v>42</v>
      </c>
      <c r="B2708" s="45" t="s">
        <v>490</v>
      </c>
      <c r="C2708" s="45"/>
      <c r="D2708" s="45" t="s">
        <v>2138</v>
      </c>
      <c r="E2708" s="45" t="s">
        <v>2141</v>
      </c>
      <c r="F2708" s="45" t="s">
        <v>2102</v>
      </c>
      <c r="G2708" s="45" t="s">
        <v>2174</v>
      </c>
      <c r="H2708" s="45"/>
      <c r="I2708" s="45"/>
      <c r="J2708" s="45">
        <v>0.38</v>
      </c>
      <c r="K2708" s="45"/>
      <c r="L2708" s="45"/>
      <c r="M2708" s="45"/>
      <c r="N2708" s="45"/>
      <c r="O2708" s="45">
        <v>3601.0</v>
      </c>
    </row>
    <row r="2709" ht="14.25" hidden="1" customHeight="1">
      <c r="A2709" s="47" t="s">
        <v>42</v>
      </c>
      <c r="B2709" s="47" t="s">
        <v>490</v>
      </c>
      <c r="C2709" s="47"/>
      <c r="D2709" s="47" t="s">
        <v>2138</v>
      </c>
      <c r="E2709" s="47" t="s">
        <v>2142</v>
      </c>
      <c r="F2709" s="47" t="s">
        <v>2102</v>
      </c>
      <c r="G2709" s="47" t="s">
        <v>2166</v>
      </c>
      <c r="H2709" s="47"/>
      <c r="I2709" s="47"/>
      <c r="J2709" s="47">
        <v>0.44</v>
      </c>
      <c r="K2709" s="47"/>
      <c r="L2709" s="47"/>
      <c r="M2709" s="47"/>
      <c r="N2709" s="47"/>
      <c r="O2709" s="47">
        <v>3602.0</v>
      </c>
    </row>
    <row r="2710" ht="14.25" hidden="1" customHeight="1">
      <c r="A2710" s="45" t="s">
        <v>42</v>
      </c>
      <c r="B2710" s="45" t="s">
        <v>490</v>
      </c>
      <c r="C2710" s="45"/>
      <c r="D2710" s="45" t="s">
        <v>2138</v>
      </c>
      <c r="E2710" s="45" t="s">
        <v>2081</v>
      </c>
      <c r="F2710" s="45" t="s">
        <v>2102</v>
      </c>
      <c r="G2710" s="45" t="s">
        <v>2100</v>
      </c>
      <c r="H2710" s="45"/>
      <c r="I2710" s="45"/>
      <c r="J2710" s="45">
        <v>0.77</v>
      </c>
      <c r="K2710" s="45"/>
      <c r="L2710" s="45"/>
      <c r="M2710" s="45"/>
      <c r="N2710" s="45"/>
      <c r="O2710" s="45">
        <v>3603.0</v>
      </c>
    </row>
    <row r="2711" ht="14.25" hidden="1" customHeight="1">
      <c r="A2711" s="47" t="s">
        <v>34</v>
      </c>
      <c r="B2711" s="47" t="s">
        <v>491</v>
      </c>
      <c r="C2711" s="47"/>
      <c r="D2711" s="47" t="s">
        <v>2126</v>
      </c>
      <c r="E2711" s="47" t="s">
        <v>2088</v>
      </c>
      <c r="F2711" s="47" t="s">
        <v>2074</v>
      </c>
      <c r="G2711" s="47" t="s">
        <v>2157</v>
      </c>
      <c r="H2711" s="47"/>
      <c r="I2711" s="47"/>
      <c r="J2711" s="47">
        <v>0.048</v>
      </c>
      <c r="K2711" s="47"/>
      <c r="L2711" s="47"/>
      <c r="M2711" s="47"/>
      <c r="N2711" s="47"/>
      <c r="O2711" s="47">
        <v>1762.0</v>
      </c>
    </row>
    <row r="2712" ht="14.25" hidden="1" customHeight="1">
      <c r="A2712" s="45" t="s">
        <v>34</v>
      </c>
      <c r="B2712" s="45" t="s">
        <v>487</v>
      </c>
      <c r="C2712" s="45"/>
      <c r="D2712" s="45" t="s">
        <v>2126</v>
      </c>
      <c r="E2712" s="45" t="s">
        <v>2101</v>
      </c>
      <c r="F2712" s="45" t="s">
        <v>2102</v>
      </c>
      <c r="G2712" s="45" t="s">
        <v>2143</v>
      </c>
      <c r="H2712" s="45"/>
      <c r="I2712" s="45"/>
      <c r="J2712" s="45">
        <v>0.097</v>
      </c>
      <c r="K2712" s="45"/>
      <c r="L2712" s="45"/>
      <c r="M2712" s="45"/>
      <c r="N2712" s="45"/>
      <c r="O2712" s="45">
        <v>1599.0</v>
      </c>
    </row>
    <row r="2713" ht="14.25" hidden="1" customHeight="1">
      <c r="A2713" s="47" t="s">
        <v>34</v>
      </c>
      <c r="B2713" s="47" t="s">
        <v>491</v>
      </c>
      <c r="C2713" s="47"/>
      <c r="D2713" s="47" t="s">
        <v>2126</v>
      </c>
      <c r="E2713" s="47" t="s">
        <v>2076</v>
      </c>
      <c r="F2713" s="47" t="s">
        <v>2074</v>
      </c>
      <c r="G2713" s="47" t="s">
        <v>2149</v>
      </c>
      <c r="H2713" s="47"/>
      <c r="I2713" s="47"/>
      <c r="J2713" s="47">
        <v>0.027</v>
      </c>
      <c r="K2713" s="47"/>
      <c r="L2713" s="47"/>
      <c r="M2713" s="47"/>
      <c r="N2713" s="47"/>
      <c r="O2713" s="47">
        <v>1764.0</v>
      </c>
    </row>
    <row r="2714" ht="14.25" hidden="1" customHeight="1">
      <c r="A2714" s="45" t="s">
        <v>34</v>
      </c>
      <c r="B2714" s="45" t="s">
        <v>487</v>
      </c>
      <c r="C2714" s="45"/>
      <c r="D2714" s="45" t="s">
        <v>2128</v>
      </c>
      <c r="E2714" s="45" t="s">
        <v>2075</v>
      </c>
      <c r="F2714" s="45" t="s">
        <v>2102</v>
      </c>
      <c r="G2714" s="45" t="s">
        <v>2129</v>
      </c>
      <c r="H2714" s="45"/>
      <c r="I2714" s="45"/>
      <c r="J2714" s="45">
        <v>0.58</v>
      </c>
      <c r="K2714" s="45"/>
      <c r="L2714" s="45"/>
      <c r="M2714" s="45"/>
      <c r="N2714" s="45"/>
      <c r="O2714" s="45">
        <v>1601.0</v>
      </c>
    </row>
    <row r="2715" ht="14.25" hidden="1" customHeight="1">
      <c r="A2715" s="47" t="s">
        <v>34</v>
      </c>
      <c r="B2715" s="47" t="s">
        <v>487</v>
      </c>
      <c r="C2715" s="47"/>
      <c r="D2715" s="47" t="s">
        <v>2128</v>
      </c>
      <c r="E2715" s="47" t="s">
        <v>2101</v>
      </c>
      <c r="F2715" s="47" t="s">
        <v>2102</v>
      </c>
      <c r="G2715" s="47" t="s">
        <v>2130</v>
      </c>
      <c r="H2715" s="47"/>
      <c r="I2715" s="47"/>
      <c r="J2715" s="47">
        <v>0.113</v>
      </c>
      <c r="K2715" s="47"/>
      <c r="L2715" s="47"/>
      <c r="M2715" s="47"/>
      <c r="N2715" s="47"/>
      <c r="O2715" s="47">
        <v>1602.0</v>
      </c>
    </row>
    <row r="2716" ht="14.25" hidden="1" customHeight="1">
      <c r="A2716" s="45" t="s">
        <v>34</v>
      </c>
      <c r="B2716" s="45" t="s">
        <v>487</v>
      </c>
      <c r="C2716" s="45"/>
      <c r="D2716" s="45" t="s">
        <v>2128</v>
      </c>
      <c r="E2716" s="45" t="s">
        <v>2073</v>
      </c>
      <c r="F2716" s="45" t="s">
        <v>2102</v>
      </c>
      <c r="G2716" s="45" t="s">
        <v>2131</v>
      </c>
      <c r="H2716" s="45"/>
      <c r="I2716" s="45"/>
      <c r="J2716" s="45">
        <v>0.124</v>
      </c>
      <c r="K2716" s="45"/>
      <c r="L2716" s="45"/>
      <c r="M2716" s="45"/>
      <c r="N2716" s="45"/>
      <c r="O2716" s="45">
        <v>1603.0</v>
      </c>
    </row>
    <row r="2717" ht="14.25" hidden="1" customHeight="1">
      <c r="A2717" s="47" t="s">
        <v>34</v>
      </c>
      <c r="B2717" s="47" t="s">
        <v>487</v>
      </c>
      <c r="C2717" s="47"/>
      <c r="D2717" s="47" t="s">
        <v>2128</v>
      </c>
      <c r="E2717" s="47" t="s">
        <v>2090</v>
      </c>
      <c r="F2717" s="47" t="s">
        <v>2102</v>
      </c>
      <c r="G2717" s="47" t="s">
        <v>2132</v>
      </c>
      <c r="H2717" s="47"/>
      <c r="I2717" s="47"/>
      <c r="J2717" s="47">
        <v>0.089</v>
      </c>
      <c r="K2717" s="47"/>
      <c r="L2717" s="47"/>
      <c r="M2717" s="47"/>
      <c r="N2717" s="47"/>
      <c r="O2717" s="47">
        <v>1604.0</v>
      </c>
    </row>
    <row r="2718" ht="14.25" hidden="1" customHeight="1">
      <c r="A2718" s="45" t="s">
        <v>34</v>
      </c>
      <c r="B2718" s="45" t="s">
        <v>487</v>
      </c>
      <c r="C2718" s="45"/>
      <c r="D2718" s="45" t="s">
        <v>2133</v>
      </c>
      <c r="E2718" s="45" t="s">
        <v>2075</v>
      </c>
      <c r="F2718" s="45" t="s">
        <v>2102</v>
      </c>
      <c r="G2718" s="45" t="s">
        <v>2134</v>
      </c>
      <c r="H2718" s="45"/>
      <c r="I2718" s="45"/>
      <c r="J2718" s="45"/>
      <c r="K2718" s="45"/>
      <c r="L2718" s="45">
        <v>1.14</v>
      </c>
      <c r="M2718" s="45"/>
      <c r="N2718" s="45"/>
      <c r="O2718" s="45">
        <v>1605.0</v>
      </c>
    </row>
    <row r="2719" ht="14.25" hidden="1" customHeight="1">
      <c r="A2719" s="47" t="s">
        <v>34</v>
      </c>
      <c r="B2719" s="47" t="s">
        <v>487</v>
      </c>
      <c r="C2719" s="47"/>
      <c r="D2719" s="47" t="s">
        <v>2124</v>
      </c>
      <c r="E2719" s="47" t="s">
        <v>2075</v>
      </c>
      <c r="F2719" s="47" t="s">
        <v>2102</v>
      </c>
      <c r="G2719" s="47" t="s">
        <v>2125</v>
      </c>
      <c r="H2719" s="47"/>
      <c r="I2719" s="47"/>
      <c r="J2719" s="47">
        <v>0.322</v>
      </c>
      <c r="K2719" s="47"/>
      <c r="L2719" s="47"/>
      <c r="M2719" s="47"/>
      <c r="N2719" s="47"/>
      <c r="O2719" s="47">
        <v>1606.0</v>
      </c>
    </row>
    <row r="2720" ht="14.25" hidden="1" customHeight="1">
      <c r="A2720" s="45" t="s">
        <v>34</v>
      </c>
      <c r="B2720" s="45" t="s">
        <v>487</v>
      </c>
      <c r="C2720" s="45"/>
      <c r="D2720" s="45" t="s">
        <v>2124</v>
      </c>
      <c r="E2720" s="45" t="s">
        <v>2073</v>
      </c>
      <c r="F2720" s="45" t="s">
        <v>2102</v>
      </c>
      <c r="G2720" s="45"/>
      <c r="H2720" s="45"/>
      <c r="I2720" s="45"/>
      <c r="J2720" s="45">
        <v>0.069</v>
      </c>
      <c r="K2720" s="45"/>
      <c r="L2720" s="45"/>
      <c r="M2720" s="45"/>
      <c r="N2720" s="45"/>
      <c r="O2720" s="45">
        <v>1607.0</v>
      </c>
    </row>
    <row r="2721" ht="14.25" hidden="1" customHeight="1">
      <c r="A2721" s="47" t="s">
        <v>34</v>
      </c>
      <c r="B2721" s="47" t="s">
        <v>487</v>
      </c>
      <c r="C2721" s="47"/>
      <c r="D2721" s="47" t="s">
        <v>2124</v>
      </c>
      <c r="E2721" s="47" t="s">
        <v>2090</v>
      </c>
      <c r="F2721" s="47" t="s">
        <v>2102</v>
      </c>
      <c r="G2721" s="47"/>
      <c r="H2721" s="47"/>
      <c r="I2721" s="47"/>
      <c r="J2721" s="47">
        <v>0.0066</v>
      </c>
      <c r="K2721" s="47"/>
      <c r="L2721" s="47"/>
      <c r="M2721" s="47"/>
      <c r="N2721" s="47"/>
      <c r="O2721" s="47">
        <v>1608.0</v>
      </c>
    </row>
    <row r="2722" ht="14.25" hidden="1" customHeight="1">
      <c r="A2722" s="45" t="s">
        <v>34</v>
      </c>
      <c r="B2722" s="45" t="s">
        <v>487</v>
      </c>
      <c r="C2722" s="45"/>
      <c r="D2722" s="45" t="s">
        <v>2135</v>
      </c>
      <c r="E2722" s="45" t="s">
        <v>2080</v>
      </c>
      <c r="F2722" s="45" t="s">
        <v>2102</v>
      </c>
      <c r="G2722" s="45" t="s">
        <v>2136</v>
      </c>
      <c r="H2722" s="45"/>
      <c r="I2722" s="45"/>
      <c r="J2722" s="45"/>
      <c r="K2722" s="45">
        <v>0.73</v>
      </c>
      <c r="L2722" s="45"/>
      <c r="M2722" s="45"/>
      <c r="N2722" s="45"/>
      <c r="O2722" s="45">
        <v>1609.0</v>
      </c>
    </row>
    <row r="2723" ht="14.25" hidden="1" customHeight="1">
      <c r="A2723" s="47" t="s">
        <v>34</v>
      </c>
      <c r="B2723" s="47" t="s">
        <v>487</v>
      </c>
      <c r="C2723" s="47"/>
      <c r="D2723" s="47" t="s">
        <v>2135</v>
      </c>
      <c r="E2723" s="47" t="s">
        <v>2137</v>
      </c>
      <c r="F2723" s="47" t="s">
        <v>2102</v>
      </c>
      <c r="G2723" s="47" t="s">
        <v>2136</v>
      </c>
      <c r="H2723" s="47"/>
      <c r="I2723" s="47"/>
      <c r="J2723" s="47"/>
      <c r="K2723" s="47">
        <v>1.02</v>
      </c>
      <c r="L2723" s="47"/>
      <c r="M2723" s="47"/>
      <c r="N2723" s="47"/>
      <c r="O2723" s="47">
        <v>1610.0</v>
      </c>
    </row>
    <row r="2724" ht="14.25" hidden="1" customHeight="1">
      <c r="A2724" s="45" t="s">
        <v>34</v>
      </c>
      <c r="B2724" s="45" t="s">
        <v>487</v>
      </c>
      <c r="C2724" s="45"/>
      <c r="D2724" s="45" t="s">
        <v>2120</v>
      </c>
      <c r="E2724" s="45" t="s">
        <v>2082</v>
      </c>
      <c r="F2724" s="45" t="s">
        <v>2102</v>
      </c>
      <c r="G2724" s="45" t="s">
        <v>2122</v>
      </c>
      <c r="H2724" s="45"/>
      <c r="I2724" s="45"/>
      <c r="J2724" s="45">
        <v>0.7</v>
      </c>
      <c r="K2724" s="45"/>
      <c r="L2724" s="45"/>
      <c r="M2724" s="45"/>
      <c r="N2724" s="45"/>
      <c r="O2724" s="45">
        <v>1611.0</v>
      </c>
    </row>
    <row r="2725" ht="14.25" hidden="1" customHeight="1">
      <c r="A2725" s="47" t="s">
        <v>34</v>
      </c>
      <c r="B2725" s="47" t="s">
        <v>487</v>
      </c>
      <c r="C2725" s="47"/>
      <c r="D2725" s="47" t="s">
        <v>2120</v>
      </c>
      <c r="E2725" s="47" t="s">
        <v>2083</v>
      </c>
      <c r="F2725" s="47" t="s">
        <v>2102</v>
      </c>
      <c r="G2725" s="47" t="s">
        <v>2121</v>
      </c>
      <c r="H2725" s="47"/>
      <c r="I2725" s="47"/>
      <c r="J2725" s="47">
        <v>1.45</v>
      </c>
      <c r="K2725" s="47"/>
      <c r="L2725" s="47"/>
      <c r="M2725" s="47"/>
      <c r="N2725" s="47"/>
      <c r="O2725" s="47">
        <v>1612.0</v>
      </c>
    </row>
    <row r="2726" ht="14.25" hidden="1" customHeight="1">
      <c r="A2726" s="45" t="s">
        <v>34</v>
      </c>
      <c r="B2726" s="45" t="s">
        <v>487</v>
      </c>
      <c r="C2726" s="45"/>
      <c r="D2726" s="45" t="s">
        <v>2138</v>
      </c>
      <c r="E2726" s="45" t="s">
        <v>2139</v>
      </c>
      <c r="F2726" s="45" t="s">
        <v>2102</v>
      </c>
      <c r="G2726" s="45" t="s">
        <v>2099</v>
      </c>
      <c r="H2726" s="45">
        <v>1.0</v>
      </c>
      <c r="I2726" s="45">
        <v>10.0</v>
      </c>
      <c r="J2726" s="45">
        <v>1.22</v>
      </c>
      <c r="K2726" s="45"/>
      <c r="L2726" s="45"/>
      <c r="M2726" s="45"/>
      <c r="N2726" s="45"/>
      <c r="O2726" s="45">
        <v>1613.0</v>
      </c>
    </row>
    <row r="2727" ht="14.25" hidden="1" customHeight="1">
      <c r="A2727" s="47" t="s">
        <v>34</v>
      </c>
      <c r="B2727" s="47" t="s">
        <v>487</v>
      </c>
      <c r="C2727" s="47"/>
      <c r="D2727" s="47" t="s">
        <v>2138</v>
      </c>
      <c r="E2727" s="47" t="s">
        <v>2141</v>
      </c>
      <c r="F2727" s="47" t="s">
        <v>2102</v>
      </c>
      <c r="G2727" s="47" t="s">
        <v>2099</v>
      </c>
      <c r="H2727" s="47">
        <v>1.0</v>
      </c>
      <c r="I2727" s="47">
        <v>10.0</v>
      </c>
      <c r="J2727" s="47">
        <v>1.22</v>
      </c>
      <c r="K2727" s="47"/>
      <c r="L2727" s="47"/>
      <c r="M2727" s="47"/>
      <c r="N2727" s="47"/>
      <c r="O2727" s="47">
        <v>1614.0</v>
      </c>
    </row>
    <row r="2728" ht="14.25" hidden="1" customHeight="1">
      <c r="A2728" s="45" t="s">
        <v>34</v>
      </c>
      <c r="B2728" s="45" t="s">
        <v>487</v>
      </c>
      <c r="C2728" s="45"/>
      <c r="D2728" s="45" t="s">
        <v>2138</v>
      </c>
      <c r="E2728" s="45" t="s">
        <v>2142</v>
      </c>
      <c r="F2728" s="45" t="s">
        <v>2102</v>
      </c>
      <c r="G2728" s="45" t="s">
        <v>2099</v>
      </c>
      <c r="H2728" s="45">
        <v>1.0</v>
      </c>
      <c r="I2728" s="45">
        <v>10.0</v>
      </c>
      <c r="J2728" s="45">
        <v>1.22</v>
      </c>
      <c r="K2728" s="45"/>
      <c r="L2728" s="45"/>
      <c r="M2728" s="45"/>
      <c r="N2728" s="45"/>
      <c r="O2728" s="45">
        <v>1615.0</v>
      </c>
    </row>
    <row r="2729" ht="14.25" hidden="1" customHeight="1">
      <c r="A2729" s="47" t="s">
        <v>34</v>
      </c>
      <c r="B2729" s="47" t="s">
        <v>487</v>
      </c>
      <c r="C2729" s="47"/>
      <c r="D2729" s="47" t="s">
        <v>2138</v>
      </c>
      <c r="E2729" s="47" t="s">
        <v>2081</v>
      </c>
      <c r="F2729" s="47" t="s">
        <v>2102</v>
      </c>
      <c r="G2729" s="47" t="s">
        <v>2099</v>
      </c>
      <c r="H2729" s="47">
        <v>1.0</v>
      </c>
      <c r="I2729" s="47">
        <v>10.0</v>
      </c>
      <c r="J2729" s="47">
        <v>1.22</v>
      </c>
      <c r="K2729" s="47"/>
      <c r="L2729" s="47"/>
      <c r="M2729" s="47"/>
      <c r="N2729" s="47"/>
      <c r="O2729" s="47">
        <v>1616.0</v>
      </c>
    </row>
    <row r="2730" ht="14.25" hidden="1" customHeight="1">
      <c r="A2730" s="45" t="s">
        <v>34</v>
      </c>
      <c r="B2730" s="45" t="s">
        <v>487</v>
      </c>
      <c r="C2730" s="45"/>
      <c r="D2730" s="45" t="s">
        <v>2138</v>
      </c>
      <c r="E2730" s="45" t="s">
        <v>2139</v>
      </c>
      <c r="F2730" s="45" t="s">
        <v>2102</v>
      </c>
      <c r="G2730" s="45" t="s">
        <v>2099</v>
      </c>
      <c r="H2730" s="45">
        <v>10.001</v>
      </c>
      <c r="I2730" s="45">
        <v>20.0</v>
      </c>
      <c r="J2730" s="45">
        <v>1.22</v>
      </c>
      <c r="K2730" s="45"/>
      <c r="L2730" s="45"/>
      <c r="M2730" s="45"/>
      <c r="N2730" s="45"/>
      <c r="O2730" s="45">
        <v>1617.0</v>
      </c>
    </row>
    <row r="2731" ht="14.25" hidden="1" customHeight="1">
      <c r="A2731" s="47" t="s">
        <v>34</v>
      </c>
      <c r="B2731" s="47" t="s">
        <v>487</v>
      </c>
      <c r="C2731" s="47"/>
      <c r="D2731" s="47" t="s">
        <v>2138</v>
      </c>
      <c r="E2731" s="47" t="s">
        <v>2141</v>
      </c>
      <c r="F2731" s="47" t="s">
        <v>2102</v>
      </c>
      <c r="G2731" s="47" t="s">
        <v>2099</v>
      </c>
      <c r="H2731" s="47">
        <v>10.001</v>
      </c>
      <c r="I2731" s="47">
        <v>20.0</v>
      </c>
      <c r="J2731" s="47">
        <v>1.22</v>
      </c>
      <c r="K2731" s="47"/>
      <c r="L2731" s="47"/>
      <c r="M2731" s="47"/>
      <c r="N2731" s="47"/>
      <c r="O2731" s="47">
        <v>1618.0</v>
      </c>
    </row>
    <row r="2732" ht="14.25" hidden="1" customHeight="1">
      <c r="A2732" s="45" t="s">
        <v>34</v>
      </c>
      <c r="B2732" s="45" t="s">
        <v>487</v>
      </c>
      <c r="C2732" s="45"/>
      <c r="D2732" s="45" t="s">
        <v>2138</v>
      </c>
      <c r="E2732" s="45" t="s">
        <v>2142</v>
      </c>
      <c r="F2732" s="45" t="s">
        <v>2102</v>
      </c>
      <c r="G2732" s="45" t="s">
        <v>2099</v>
      </c>
      <c r="H2732" s="45">
        <v>10.001</v>
      </c>
      <c r="I2732" s="45">
        <v>20.0</v>
      </c>
      <c r="J2732" s="45">
        <v>1.22</v>
      </c>
      <c r="K2732" s="45"/>
      <c r="L2732" s="45"/>
      <c r="M2732" s="45"/>
      <c r="N2732" s="45"/>
      <c r="O2732" s="45">
        <v>1619.0</v>
      </c>
    </row>
    <row r="2733" ht="14.25" hidden="1" customHeight="1">
      <c r="A2733" s="47" t="s">
        <v>34</v>
      </c>
      <c r="B2733" s="47" t="s">
        <v>487</v>
      </c>
      <c r="C2733" s="47"/>
      <c r="D2733" s="47" t="s">
        <v>2138</v>
      </c>
      <c r="E2733" s="47" t="s">
        <v>2081</v>
      </c>
      <c r="F2733" s="47" t="s">
        <v>2102</v>
      </c>
      <c r="G2733" s="47" t="s">
        <v>2099</v>
      </c>
      <c r="H2733" s="47">
        <v>10.001</v>
      </c>
      <c r="I2733" s="47">
        <v>20.0</v>
      </c>
      <c r="J2733" s="47">
        <v>1.22</v>
      </c>
      <c r="K2733" s="47"/>
      <c r="L2733" s="47"/>
      <c r="M2733" s="47"/>
      <c r="N2733" s="47"/>
      <c r="O2733" s="47">
        <v>1620.0</v>
      </c>
    </row>
    <row r="2734" ht="14.25" hidden="1" customHeight="1">
      <c r="A2734" s="45" t="s">
        <v>34</v>
      </c>
      <c r="B2734" s="45" t="s">
        <v>487</v>
      </c>
      <c r="C2734" s="45"/>
      <c r="D2734" s="45" t="s">
        <v>2138</v>
      </c>
      <c r="E2734" s="45" t="s">
        <v>2139</v>
      </c>
      <c r="F2734" s="45" t="s">
        <v>2102</v>
      </c>
      <c r="G2734" s="45" t="s">
        <v>2099</v>
      </c>
      <c r="H2734" s="45">
        <v>20.001</v>
      </c>
      <c r="I2734" s="45">
        <v>30.0</v>
      </c>
      <c r="J2734" s="45">
        <v>1.22</v>
      </c>
      <c r="K2734" s="45"/>
      <c r="L2734" s="45"/>
      <c r="M2734" s="45"/>
      <c r="N2734" s="45"/>
      <c r="O2734" s="45">
        <v>1621.0</v>
      </c>
    </row>
    <row r="2735" ht="14.25" hidden="1" customHeight="1">
      <c r="A2735" s="47" t="s">
        <v>34</v>
      </c>
      <c r="B2735" s="47" t="s">
        <v>487</v>
      </c>
      <c r="C2735" s="47"/>
      <c r="D2735" s="47" t="s">
        <v>2138</v>
      </c>
      <c r="E2735" s="47" t="s">
        <v>2141</v>
      </c>
      <c r="F2735" s="47" t="s">
        <v>2102</v>
      </c>
      <c r="G2735" s="47" t="s">
        <v>2099</v>
      </c>
      <c r="H2735" s="47">
        <v>20.001</v>
      </c>
      <c r="I2735" s="47">
        <v>30.0</v>
      </c>
      <c r="J2735" s="47">
        <v>1.22</v>
      </c>
      <c r="K2735" s="47"/>
      <c r="L2735" s="47"/>
      <c r="M2735" s="47"/>
      <c r="N2735" s="47"/>
      <c r="O2735" s="47">
        <v>1622.0</v>
      </c>
    </row>
    <row r="2736" ht="14.25" hidden="1" customHeight="1">
      <c r="A2736" s="45" t="s">
        <v>34</v>
      </c>
      <c r="B2736" s="45" t="s">
        <v>487</v>
      </c>
      <c r="C2736" s="45"/>
      <c r="D2736" s="45" t="s">
        <v>2138</v>
      </c>
      <c r="E2736" s="45" t="s">
        <v>2142</v>
      </c>
      <c r="F2736" s="45" t="s">
        <v>2102</v>
      </c>
      <c r="G2736" s="45" t="s">
        <v>2099</v>
      </c>
      <c r="H2736" s="45">
        <v>20.001</v>
      </c>
      <c r="I2736" s="45">
        <v>30.0</v>
      </c>
      <c r="J2736" s="45">
        <v>1.22</v>
      </c>
      <c r="K2736" s="45"/>
      <c r="L2736" s="45"/>
      <c r="M2736" s="45"/>
      <c r="N2736" s="45"/>
      <c r="O2736" s="45">
        <v>1623.0</v>
      </c>
    </row>
    <row r="2737" ht="14.25" hidden="1" customHeight="1">
      <c r="A2737" s="47" t="s">
        <v>34</v>
      </c>
      <c r="B2737" s="47" t="s">
        <v>487</v>
      </c>
      <c r="C2737" s="47"/>
      <c r="D2737" s="47" t="s">
        <v>2138</v>
      </c>
      <c r="E2737" s="47" t="s">
        <v>2081</v>
      </c>
      <c r="F2737" s="47" t="s">
        <v>2102</v>
      </c>
      <c r="G2737" s="47" t="s">
        <v>2099</v>
      </c>
      <c r="H2737" s="47">
        <v>20.001</v>
      </c>
      <c r="I2737" s="47">
        <v>30.0</v>
      </c>
      <c r="J2737" s="47">
        <v>1.22</v>
      </c>
      <c r="K2737" s="47"/>
      <c r="L2737" s="47"/>
      <c r="M2737" s="47"/>
      <c r="N2737" s="47"/>
      <c r="O2737" s="47">
        <v>1624.0</v>
      </c>
    </row>
    <row r="2738" ht="14.25" hidden="1" customHeight="1">
      <c r="A2738" s="45" t="s">
        <v>34</v>
      </c>
      <c r="B2738" s="45" t="s">
        <v>487</v>
      </c>
      <c r="C2738" s="45"/>
      <c r="D2738" s="45" t="s">
        <v>2138</v>
      </c>
      <c r="E2738" s="45" t="s">
        <v>2139</v>
      </c>
      <c r="F2738" s="45" t="s">
        <v>2102</v>
      </c>
      <c r="G2738" s="45" t="s">
        <v>2099</v>
      </c>
      <c r="H2738" s="45">
        <v>30.001</v>
      </c>
      <c r="I2738" s="45">
        <v>40.0</v>
      </c>
      <c r="J2738" s="45">
        <v>1.22</v>
      </c>
      <c r="K2738" s="45"/>
      <c r="L2738" s="45"/>
      <c r="M2738" s="45"/>
      <c r="N2738" s="45"/>
      <c r="O2738" s="45">
        <v>1625.0</v>
      </c>
    </row>
    <row r="2739" ht="14.25" hidden="1" customHeight="1">
      <c r="A2739" s="47" t="s">
        <v>34</v>
      </c>
      <c r="B2739" s="47" t="s">
        <v>487</v>
      </c>
      <c r="C2739" s="47"/>
      <c r="D2739" s="47" t="s">
        <v>2138</v>
      </c>
      <c r="E2739" s="47" t="s">
        <v>2141</v>
      </c>
      <c r="F2739" s="47" t="s">
        <v>2102</v>
      </c>
      <c r="G2739" s="47" t="s">
        <v>2099</v>
      </c>
      <c r="H2739" s="47">
        <v>30.001</v>
      </c>
      <c r="I2739" s="47">
        <v>40.0</v>
      </c>
      <c r="J2739" s="47">
        <v>1.22</v>
      </c>
      <c r="K2739" s="47"/>
      <c r="L2739" s="47"/>
      <c r="M2739" s="47"/>
      <c r="N2739" s="47"/>
      <c r="O2739" s="47">
        <v>1626.0</v>
      </c>
    </row>
    <row r="2740" ht="14.25" hidden="1" customHeight="1">
      <c r="A2740" s="45" t="s">
        <v>34</v>
      </c>
      <c r="B2740" s="45" t="s">
        <v>487</v>
      </c>
      <c r="C2740" s="45"/>
      <c r="D2740" s="45" t="s">
        <v>2138</v>
      </c>
      <c r="E2740" s="45" t="s">
        <v>2142</v>
      </c>
      <c r="F2740" s="45" t="s">
        <v>2102</v>
      </c>
      <c r="G2740" s="45" t="s">
        <v>2099</v>
      </c>
      <c r="H2740" s="45">
        <v>30.001</v>
      </c>
      <c r="I2740" s="45">
        <v>40.0</v>
      </c>
      <c r="J2740" s="45">
        <v>1.22</v>
      </c>
      <c r="K2740" s="45"/>
      <c r="L2740" s="45"/>
      <c r="M2740" s="45"/>
      <c r="N2740" s="45"/>
      <c r="O2740" s="45">
        <v>1627.0</v>
      </c>
    </row>
    <row r="2741" ht="14.25" hidden="1" customHeight="1">
      <c r="A2741" s="47" t="s">
        <v>34</v>
      </c>
      <c r="B2741" s="47" t="s">
        <v>487</v>
      </c>
      <c r="C2741" s="47"/>
      <c r="D2741" s="47" t="s">
        <v>2138</v>
      </c>
      <c r="E2741" s="47" t="s">
        <v>2081</v>
      </c>
      <c r="F2741" s="47" t="s">
        <v>2102</v>
      </c>
      <c r="G2741" s="47" t="s">
        <v>2099</v>
      </c>
      <c r="H2741" s="47">
        <v>30.001</v>
      </c>
      <c r="I2741" s="47">
        <v>40.0</v>
      </c>
      <c r="J2741" s="47">
        <v>1.22</v>
      </c>
      <c r="K2741" s="47"/>
      <c r="L2741" s="47"/>
      <c r="M2741" s="47"/>
      <c r="N2741" s="47"/>
      <c r="O2741" s="47">
        <v>1628.0</v>
      </c>
    </row>
    <row r="2742" ht="14.25" hidden="1" customHeight="1">
      <c r="A2742" s="45" t="s">
        <v>34</v>
      </c>
      <c r="B2742" s="45" t="s">
        <v>487</v>
      </c>
      <c r="C2742" s="45"/>
      <c r="D2742" s="45" t="s">
        <v>2138</v>
      </c>
      <c r="E2742" s="45" t="s">
        <v>2139</v>
      </c>
      <c r="F2742" s="45" t="s">
        <v>2102</v>
      </c>
      <c r="G2742" s="45" t="s">
        <v>2186</v>
      </c>
      <c r="H2742" s="45">
        <v>40.001</v>
      </c>
      <c r="I2742" s="45">
        <v>100.0</v>
      </c>
      <c r="J2742" s="45">
        <v>0.98</v>
      </c>
      <c r="K2742" s="45"/>
      <c r="L2742" s="45"/>
      <c r="M2742" s="45"/>
      <c r="N2742" s="45"/>
      <c r="O2742" s="45">
        <v>1629.0</v>
      </c>
    </row>
    <row r="2743" ht="14.25" hidden="1" customHeight="1">
      <c r="A2743" s="47" t="s">
        <v>34</v>
      </c>
      <c r="B2743" s="47" t="s">
        <v>487</v>
      </c>
      <c r="C2743" s="47"/>
      <c r="D2743" s="47" t="s">
        <v>2138</v>
      </c>
      <c r="E2743" s="47" t="s">
        <v>2141</v>
      </c>
      <c r="F2743" s="47" t="s">
        <v>2102</v>
      </c>
      <c r="G2743" s="47" t="s">
        <v>2186</v>
      </c>
      <c r="H2743" s="47">
        <v>40.001</v>
      </c>
      <c r="I2743" s="47">
        <v>100.0</v>
      </c>
      <c r="J2743" s="47">
        <v>0.98</v>
      </c>
      <c r="K2743" s="47"/>
      <c r="L2743" s="47"/>
      <c r="M2743" s="47"/>
      <c r="N2743" s="47"/>
      <c r="O2743" s="47">
        <v>1630.0</v>
      </c>
    </row>
    <row r="2744" ht="14.25" hidden="1" customHeight="1">
      <c r="A2744" s="45" t="s">
        <v>34</v>
      </c>
      <c r="B2744" s="45" t="s">
        <v>487</v>
      </c>
      <c r="C2744" s="45"/>
      <c r="D2744" s="45" t="s">
        <v>2138</v>
      </c>
      <c r="E2744" s="45" t="s">
        <v>2142</v>
      </c>
      <c r="F2744" s="45" t="s">
        <v>2102</v>
      </c>
      <c r="G2744" s="45" t="s">
        <v>2186</v>
      </c>
      <c r="H2744" s="45">
        <v>40.001</v>
      </c>
      <c r="I2744" s="45">
        <v>100.0</v>
      </c>
      <c r="J2744" s="45">
        <v>0.98</v>
      </c>
      <c r="K2744" s="45"/>
      <c r="L2744" s="45"/>
      <c r="M2744" s="45"/>
      <c r="N2744" s="45"/>
      <c r="O2744" s="45">
        <v>1631.0</v>
      </c>
    </row>
    <row r="2745" ht="14.25" hidden="1" customHeight="1">
      <c r="A2745" s="47" t="s">
        <v>34</v>
      </c>
      <c r="B2745" s="47" t="s">
        <v>487</v>
      </c>
      <c r="C2745" s="47"/>
      <c r="D2745" s="47" t="s">
        <v>2138</v>
      </c>
      <c r="E2745" s="47" t="s">
        <v>2081</v>
      </c>
      <c r="F2745" s="47" t="s">
        <v>2102</v>
      </c>
      <c r="G2745" s="47" t="s">
        <v>2186</v>
      </c>
      <c r="H2745" s="47">
        <v>40.001</v>
      </c>
      <c r="I2745" s="47">
        <v>100.0</v>
      </c>
      <c r="J2745" s="47">
        <v>0.98</v>
      </c>
      <c r="K2745" s="47"/>
      <c r="L2745" s="47"/>
      <c r="M2745" s="47"/>
      <c r="N2745" s="47"/>
      <c r="O2745" s="47">
        <v>1632.0</v>
      </c>
    </row>
    <row r="2746" ht="14.25" hidden="1" customHeight="1">
      <c r="A2746" s="45" t="s">
        <v>34</v>
      </c>
      <c r="B2746" s="45" t="s">
        <v>491</v>
      </c>
      <c r="C2746" s="45"/>
      <c r="D2746" s="45" t="s">
        <v>2126</v>
      </c>
      <c r="E2746" s="45" t="s">
        <v>2088</v>
      </c>
      <c r="F2746" s="45" t="s">
        <v>2089</v>
      </c>
      <c r="G2746" s="45" t="s">
        <v>2157</v>
      </c>
      <c r="H2746" s="45"/>
      <c r="I2746" s="45"/>
      <c r="J2746" s="45">
        <v>0.048</v>
      </c>
      <c r="K2746" s="45"/>
      <c r="L2746" s="45"/>
      <c r="M2746" s="45"/>
      <c r="N2746" s="45"/>
      <c r="O2746" s="45">
        <v>1803.0</v>
      </c>
    </row>
    <row r="2747" ht="14.25" hidden="1" customHeight="1">
      <c r="A2747" s="45" t="s">
        <v>38</v>
      </c>
      <c r="B2747" s="45" t="s">
        <v>487</v>
      </c>
      <c r="C2747" s="45"/>
      <c r="D2747" s="45" t="s">
        <v>2126</v>
      </c>
      <c r="E2747" s="45" t="s">
        <v>2101</v>
      </c>
      <c r="F2747" s="45" t="s">
        <v>2102</v>
      </c>
      <c r="G2747" s="45" t="s">
        <v>2143</v>
      </c>
      <c r="H2747" s="45"/>
      <c r="I2747" s="45"/>
      <c r="J2747" s="45">
        <v>0.097</v>
      </c>
      <c r="K2747" s="45"/>
      <c r="L2747" s="45"/>
      <c r="M2747" s="45"/>
      <c r="N2747" s="45"/>
      <c r="O2747" s="45">
        <v>2311.0</v>
      </c>
    </row>
    <row r="2748" ht="14.25" hidden="1" customHeight="1">
      <c r="A2748" s="45" t="s">
        <v>34</v>
      </c>
      <c r="B2748" s="45" t="s">
        <v>491</v>
      </c>
      <c r="C2748" s="45"/>
      <c r="D2748" s="45" t="s">
        <v>2126</v>
      </c>
      <c r="E2748" s="45" t="s">
        <v>2076</v>
      </c>
      <c r="F2748" s="45" t="s">
        <v>2089</v>
      </c>
      <c r="G2748" s="45" t="s">
        <v>2149</v>
      </c>
      <c r="H2748" s="45"/>
      <c r="I2748" s="45"/>
      <c r="J2748" s="45">
        <v>0.027</v>
      </c>
      <c r="K2748" s="45"/>
      <c r="L2748" s="45"/>
      <c r="M2748" s="45"/>
      <c r="N2748" s="45"/>
      <c r="O2748" s="45">
        <v>1805.0</v>
      </c>
    </row>
    <row r="2749" ht="14.25" hidden="1" customHeight="1">
      <c r="A2749" s="45" t="s">
        <v>38</v>
      </c>
      <c r="B2749" s="45" t="s">
        <v>487</v>
      </c>
      <c r="C2749" s="45"/>
      <c r="D2749" s="45" t="s">
        <v>2128</v>
      </c>
      <c r="E2749" s="45" t="s">
        <v>2075</v>
      </c>
      <c r="F2749" s="45" t="s">
        <v>2102</v>
      </c>
      <c r="G2749" s="45" t="s">
        <v>2129</v>
      </c>
      <c r="H2749" s="45"/>
      <c r="I2749" s="45"/>
      <c r="J2749" s="45">
        <v>0.151</v>
      </c>
      <c r="K2749" s="45"/>
      <c r="L2749" s="45"/>
      <c r="M2749" s="45"/>
      <c r="N2749" s="45"/>
      <c r="O2749" s="45">
        <v>2313.0</v>
      </c>
    </row>
    <row r="2750" ht="14.25" hidden="1" customHeight="1">
      <c r="A2750" s="47" t="s">
        <v>38</v>
      </c>
      <c r="B2750" s="47" t="s">
        <v>487</v>
      </c>
      <c r="C2750" s="47"/>
      <c r="D2750" s="47" t="s">
        <v>2128</v>
      </c>
      <c r="E2750" s="47" t="s">
        <v>2101</v>
      </c>
      <c r="F2750" s="47" t="s">
        <v>2102</v>
      </c>
      <c r="G2750" s="47" t="s">
        <v>2130</v>
      </c>
      <c r="H2750" s="47"/>
      <c r="I2750" s="47"/>
      <c r="J2750" s="47">
        <v>0.113</v>
      </c>
      <c r="K2750" s="47"/>
      <c r="L2750" s="47"/>
      <c r="M2750" s="47"/>
      <c r="N2750" s="47"/>
      <c r="O2750" s="47">
        <v>2314.0</v>
      </c>
    </row>
    <row r="2751" ht="14.25" hidden="1" customHeight="1">
      <c r="A2751" s="45" t="s">
        <v>38</v>
      </c>
      <c r="B2751" s="45" t="s">
        <v>487</v>
      </c>
      <c r="C2751" s="45"/>
      <c r="D2751" s="45" t="s">
        <v>2128</v>
      </c>
      <c r="E2751" s="45" t="s">
        <v>2073</v>
      </c>
      <c r="F2751" s="45" t="s">
        <v>2102</v>
      </c>
      <c r="G2751" s="45" t="s">
        <v>2131</v>
      </c>
      <c r="H2751" s="45"/>
      <c r="I2751" s="45"/>
      <c r="J2751" s="45">
        <v>0.124</v>
      </c>
      <c r="K2751" s="45"/>
      <c r="L2751" s="45"/>
      <c r="M2751" s="45"/>
      <c r="N2751" s="45"/>
      <c r="O2751" s="45">
        <v>2315.0</v>
      </c>
    </row>
    <row r="2752" ht="14.25" hidden="1" customHeight="1">
      <c r="A2752" s="47" t="s">
        <v>38</v>
      </c>
      <c r="B2752" s="47" t="s">
        <v>487</v>
      </c>
      <c r="C2752" s="47"/>
      <c r="D2752" s="47" t="s">
        <v>2128</v>
      </c>
      <c r="E2752" s="47" t="s">
        <v>2090</v>
      </c>
      <c r="F2752" s="47" t="s">
        <v>2102</v>
      </c>
      <c r="G2752" s="47" t="s">
        <v>2132</v>
      </c>
      <c r="H2752" s="47"/>
      <c r="I2752" s="47"/>
      <c r="J2752" s="47">
        <v>0.089</v>
      </c>
      <c r="K2752" s="47"/>
      <c r="L2752" s="47"/>
      <c r="M2752" s="47"/>
      <c r="N2752" s="47"/>
      <c r="O2752" s="47">
        <v>2316.0</v>
      </c>
    </row>
    <row r="2753" ht="14.25" hidden="1" customHeight="1">
      <c r="A2753" s="45" t="s">
        <v>38</v>
      </c>
      <c r="B2753" s="45" t="s">
        <v>487</v>
      </c>
      <c r="C2753" s="45"/>
      <c r="D2753" s="45" t="s">
        <v>2133</v>
      </c>
      <c r="E2753" s="45" t="s">
        <v>2075</v>
      </c>
      <c r="F2753" s="45" t="s">
        <v>2102</v>
      </c>
      <c r="G2753" s="45" t="s">
        <v>2134</v>
      </c>
      <c r="H2753" s="45"/>
      <c r="I2753" s="45"/>
      <c r="J2753" s="45"/>
      <c r="K2753" s="45"/>
      <c r="L2753" s="45">
        <v>1.14</v>
      </c>
      <c r="M2753" s="45"/>
      <c r="N2753" s="45"/>
      <c r="O2753" s="45">
        <v>2317.0</v>
      </c>
    </row>
    <row r="2754" ht="14.25" hidden="1" customHeight="1">
      <c r="A2754" s="47" t="s">
        <v>38</v>
      </c>
      <c r="B2754" s="47" t="s">
        <v>487</v>
      </c>
      <c r="C2754" s="47"/>
      <c r="D2754" s="47" t="s">
        <v>2124</v>
      </c>
      <c r="E2754" s="47" t="s">
        <v>2075</v>
      </c>
      <c r="F2754" s="47" t="s">
        <v>2102</v>
      </c>
      <c r="G2754" s="47" t="s">
        <v>2125</v>
      </c>
      <c r="H2754" s="47"/>
      <c r="I2754" s="47"/>
      <c r="J2754" s="47">
        <v>0.137</v>
      </c>
      <c r="K2754" s="47"/>
      <c r="L2754" s="47"/>
      <c r="M2754" s="47"/>
      <c r="N2754" s="47"/>
      <c r="O2754" s="47">
        <v>2318.0</v>
      </c>
    </row>
    <row r="2755" ht="14.25" hidden="1" customHeight="1">
      <c r="A2755" s="45" t="s">
        <v>38</v>
      </c>
      <c r="B2755" s="45" t="s">
        <v>487</v>
      </c>
      <c r="C2755" s="45"/>
      <c r="D2755" s="45" t="s">
        <v>2124</v>
      </c>
      <c r="E2755" s="45" t="s">
        <v>2073</v>
      </c>
      <c r="F2755" s="45" t="s">
        <v>2102</v>
      </c>
      <c r="G2755" s="45"/>
      <c r="H2755" s="45"/>
      <c r="I2755" s="45"/>
      <c r="J2755" s="45">
        <v>0.052</v>
      </c>
      <c r="K2755" s="45"/>
      <c r="L2755" s="45"/>
      <c r="M2755" s="45"/>
      <c r="N2755" s="45"/>
      <c r="O2755" s="45">
        <v>2319.0</v>
      </c>
    </row>
    <row r="2756" ht="14.25" hidden="1" customHeight="1">
      <c r="A2756" s="47" t="s">
        <v>38</v>
      </c>
      <c r="B2756" s="47" t="s">
        <v>487</v>
      </c>
      <c r="C2756" s="47"/>
      <c r="D2756" s="47" t="s">
        <v>2124</v>
      </c>
      <c r="E2756" s="47" t="s">
        <v>2090</v>
      </c>
      <c r="F2756" s="47" t="s">
        <v>2102</v>
      </c>
      <c r="G2756" s="47"/>
      <c r="H2756" s="47"/>
      <c r="I2756" s="47"/>
      <c r="J2756" s="47">
        <v>0.051</v>
      </c>
      <c r="K2756" s="47"/>
      <c r="L2756" s="47"/>
      <c r="M2756" s="47"/>
      <c r="N2756" s="47"/>
      <c r="O2756" s="47">
        <v>2320.0</v>
      </c>
    </row>
    <row r="2757" ht="14.25" hidden="1" customHeight="1">
      <c r="A2757" s="45" t="s">
        <v>38</v>
      </c>
      <c r="B2757" s="45" t="s">
        <v>487</v>
      </c>
      <c r="C2757" s="45"/>
      <c r="D2757" s="45" t="s">
        <v>2135</v>
      </c>
      <c r="E2757" s="45" t="s">
        <v>2080</v>
      </c>
      <c r="F2757" s="45" t="s">
        <v>2102</v>
      </c>
      <c r="G2757" s="45" t="s">
        <v>2136</v>
      </c>
      <c r="H2757" s="45"/>
      <c r="I2757" s="45"/>
      <c r="J2757" s="45"/>
      <c r="K2757" s="45">
        <v>0.73</v>
      </c>
      <c r="L2757" s="45"/>
      <c r="M2757" s="45"/>
      <c r="N2757" s="45"/>
      <c r="O2757" s="45">
        <v>2321.0</v>
      </c>
    </row>
    <row r="2758" ht="14.25" hidden="1" customHeight="1">
      <c r="A2758" s="47" t="s">
        <v>38</v>
      </c>
      <c r="B2758" s="47" t="s">
        <v>487</v>
      </c>
      <c r="C2758" s="47"/>
      <c r="D2758" s="47" t="s">
        <v>2135</v>
      </c>
      <c r="E2758" s="47" t="s">
        <v>2137</v>
      </c>
      <c r="F2758" s="47" t="s">
        <v>2102</v>
      </c>
      <c r="G2758" s="47" t="s">
        <v>2136</v>
      </c>
      <c r="H2758" s="47"/>
      <c r="I2758" s="47"/>
      <c r="J2758" s="47"/>
      <c r="K2758" s="47">
        <v>1.02</v>
      </c>
      <c r="L2758" s="47"/>
      <c r="M2758" s="47"/>
      <c r="N2758" s="47"/>
      <c r="O2758" s="47">
        <v>2322.0</v>
      </c>
    </row>
    <row r="2759" ht="14.25" hidden="1" customHeight="1">
      <c r="A2759" s="45" t="s">
        <v>38</v>
      </c>
      <c r="B2759" s="45" t="s">
        <v>487</v>
      </c>
      <c r="C2759" s="45"/>
      <c r="D2759" s="45" t="s">
        <v>2120</v>
      </c>
      <c r="E2759" s="45" t="s">
        <v>2082</v>
      </c>
      <c r="F2759" s="45" t="s">
        <v>2102</v>
      </c>
      <c r="G2759" s="45" t="s">
        <v>2122</v>
      </c>
      <c r="H2759" s="45"/>
      <c r="I2759" s="45"/>
      <c r="J2759" s="45">
        <v>0.7</v>
      </c>
      <c r="K2759" s="45"/>
      <c r="L2759" s="45"/>
      <c r="M2759" s="45"/>
      <c r="N2759" s="45"/>
      <c r="O2759" s="45">
        <v>2323.0</v>
      </c>
    </row>
    <row r="2760" ht="14.25" hidden="1" customHeight="1">
      <c r="A2760" s="47" t="s">
        <v>38</v>
      </c>
      <c r="B2760" s="47" t="s">
        <v>487</v>
      </c>
      <c r="C2760" s="47"/>
      <c r="D2760" s="47" t="s">
        <v>2120</v>
      </c>
      <c r="E2760" s="47" t="s">
        <v>2083</v>
      </c>
      <c r="F2760" s="47" t="s">
        <v>2102</v>
      </c>
      <c r="G2760" s="47" t="s">
        <v>2121</v>
      </c>
      <c r="H2760" s="47"/>
      <c r="I2760" s="47"/>
      <c r="J2760" s="47">
        <v>1.45</v>
      </c>
      <c r="K2760" s="47"/>
      <c r="L2760" s="47"/>
      <c r="M2760" s="47"/>
      <c r="N2760" s="47"/>
      <c r="O2760" s="47">
        <v>2324.0</v>
      </c>
    </row>
    <row r="2761" ht="14.25" hidden="1" customHeight="1">
      <c r="A2761" s="45" t="s">
        <v>38</v>
      </c>
      <c r="B2761" s="45" t="s">
        <v>487</v>
      </c>
      <c r="C2761" s="45"/>
      <c r="D2761" s="45" t="s">
        <v>2138</v>
      </c>
      <c r="E2761" s="45" t="s">
        <v>2139</v>
      </c>
      <c r="F2761" s="45" t="s">
        <v>2102</v>
      </c>
      <c r="G2761" s="45" t="s">
        <v>2144</v>
      </c>
      <c r="H2761" s="45"/>
      <c r="I2761" s="45"/>
      <c r="J2761" s="45">
        <v>0.65</v>
      </c>
      <c r="K2761" s="45"/>
      <c r="L2761" s="45"/>
      <c r="M2761" s="45"/>
      <c r="N2761" s="45"/>
      <c r="O2761" s="45">
        <v>2325.0</v>
      </c>
    </row>
    <row r="2762" ht="14.25" hidden="1" customHeight="1">
      <c r="A2762" s="47" t="s">
        <v>38</v>
      </c>
      <c r="B2762" s="47" t="s">
        <v>487</v>
      </c>
      <c r="C2762" s="47"/>
      <c r="D2762" s="47" t="s">
        <v>2138</v>
      </c>
      <c r="E2762" s="47" t="s">
        <v>2141</v>
      </c>
      <c r="F2762" s="47" t="s">
        <v>2102</v>
      </c>
      <c r="G2762" s="47" t="s">
        <v>2165</v>
      </c>
      <c r="H2762" s="47"/>
      <c r="I2762" s="47"/>
      <c r="J2762" s="47">
        <v>0.6</v>
      </c>
      <c r="K2762" s="47"/>
      <c r="L2762" s="47"/>
      <c r="M2762" s="47"/>
      <c r="N2762" s="47"/>
      <c r="O2762" s="47">
        <v>2326.0</v>
      </c>
    </row>
    <row r="2763" ht="14.25" hidden="1" customHeight="1">
      <c r="A2763" s="45" t="s">
        <v>38</v>
      </c>
      <c r="B2763" s="45" t="s">
        <v>487</v>
      </c>
      <c r="C2763" s="45"/>
      <c r="D2763" s="45" t="s">
        <v>2138</v>
      </c>
      <c r="E2763" s="45" t="s">
        <v>2142</v>
      </c>
      <c r="F2763" s="45" t="s">
        <v>2102</v>
      </c>
      <c r="G2763" s="45" t="s">
        <v>2140</v>
      </c>
      <c r="H2763" s="45"/>
      <c r="I2763" s="45"/>
      <c r="J2763" s="45">
        <v>0.9</v>
      </c>
      <c r="K2763" s="45"/>
      <c r="L2763" s="45"/>
      <c r="M2763" s="45"/>
      <c r="N2763" s="45"/>
      <c r="O2763" s="45">
        <v>2327.0</v>
      </c>
    </row>
    <row r="2764" ht="14.25" hidden="1" customHeight="1">
      <c r="A2764" s="47" t="s">
        <v>38</v>
      </c>
      <c r="B2764" s="47" t="s">
        <v>487</v>
      </c>
      <c r="C2764" s="47"/>
      <c r="D2764" s="47" t="s">
        <v>2138</v>
      </c>
      <c r="E2764" s="47" t="s">
        <v>2081</v>
      </c>
      <c r="F2764" s="47" t="s">
        <v>2102</v>
      </c>
      <c r="G2764" s="47" t="s">
        <v>2144</v>
      </c>
      <c r="H2764" s="47"/>
      <c r="I2764" s="47"/>
      <c r="J2764" s="47">
        <v>0.65</v>
      </c>
      <c r="K2764" s="47"/>
      <c r="L2764" s="47"/>
      <c r="M2764" s="47"/>
      <c r="N2764" s="47"/>
      <c r="O2764" s="47">
        <v>2328.0</v>
      </c>
    </row>
    <row r="2765" ht="14.25" hidden="1" customHeight="1">
      <c r="A2765" s="45" t="s">
        <v>32</v>
      </c>
      <c r="B2765" s="45" t="s">
        <v>476</v>
      </c>
      <c r="C2765" s="45"/>
      <c r="D2765" s="45" t="s">
        <v>2126</v>
      </c>
      <c r="E2765" s="45" t="s">
        <v>2101</v>
      </c>
      <c r="F2765" s="45" t="s">
        <v>2102</v>
      </c>
      <c r="G2765" s="45" t="s">
        <v>2143</v>
      </c>
      <c r="H2765" s="45"/>
      <c r="I2765" s="45"/>
      <c r="J2765" s="61">
        <v>0.1</v>
      </c>
      <c r="K2765" s="45"/>
      <c r="L2765" s="45"/>
      <c r="M2765" s="45"/>
      <c r="N2765" s="45"/>
      <c r="O2765" s="45">
        <v>683.0</v>
      </c>
    </row>
    <row r="2766" ht="14.25" hidden="1" customHeight="1">
      <c r="A2766" s="47" t="s">
        <v>32</v>
      </c>
      <c r="B2766" s="47" t="s">
        <v>476</v>
      </c>
      <c r="C2766" s="47"/>
      <c r="D2766" s="47" t="s">
        <v>2128</v>
      </c>
      <c r="E2766" s="47" t="s">
        <v>2101</v>
      </c>
      <c r="F2766" s="47" t="s">
        <v>2102</v>
      </c>
      <c r="G2766" s="47" t="s">
        <v>2130</v>
      </c>
      <c r="H2766" s="47"/>
      <c r="I2766" s="47"/>
      <c r="J2766" s="60">
        <v>0.13</v>
      </c>
      <c r="K2766" s="47"/>
      <c r="L2766" s="47"/>
      <c r="M2766" s="47"/>
      <c r="N2766" s="47"/>
      <c r="O2766" s="47">
        <v>684.0</v>
      </c>
    </row>
    <row r="2767" ht="14.25" hidden="1" customHeight="1">
      <c r="A2767" s="45" t="s">
        <v>32</v>
      </c>
      <c r="B2767" s="45" t="s">
        <v>477</v>
      </c>
      <c r="C2767" s="45"/>
      <c r="D2767" s="45" t="s">
        <v>2126</v>
      </c>
      <c r="E2767" s="45" t="s">
        <v>2101</v>
      </c>
      <c r="F2767" s="45" t="s">
        <v>2102</v>
      </c>
      <c r="G2767" s="45" t="s">
        <v>2143</v>
      </c>
      <c r="H2767" s="45"/>
      <c r="I2767" s="45"/>
      <c r="J2767" s="61">
        <v>0.1</v>
      </c>
      <c r="K2767" s="45"/>
      <c r="L2767" s="45"/>
      <c r="M2767" s="45"/>
      <c r="N2767" s="45"/>
      <c r="O2767" s="45">
        <v>701.0</v>
      </c>
    </row>
    <row r="2768" ht="14.25" hidden="1" customHeight="1">
      <c r="A2768" s="47" t="s">
        <v>32</v>
      </c>
      <c r="B2768" s="47" t="s">
        <v>477</v>
      </c>
      <c r="C2768" s="47"/>
      <c r="D2768" s="47" t="s">
        <v>2128</v>
      </c>
      <c r="E2768" s="47" t="s">
        <v>2101</v>
      </c>
      <c r="F2768" s="47" t="s">
        <v>2102</v>
      </c>
      <c r="G2768" s="47" t="s">
        <v>2130</v>
      </c>
      <c r="H2768" s="47"/>
      <c r="I2768" s="47"/>
      <c r="J2768" s="60">
        <v>0.16</v>
      </c>
      <c r="K2768" s="47"/>
      <c r="L2768" s="47"/>
      <c r="M2768" s="47"/>
      <c r="N2768" s="47"/>
      <c r="O2768" s="47">
        <v>702.0</v>
      </c>
    </row>
    <row r="2769" ht="14.25" hidden="1" customHeight="1">
      <c r="A2769" s="45" t="s">
        <v>32</v>
      </c>
      <c r="B2769" s="45" t="s">
        <v>478</v>
      </c>
      <c r="C2769" s="45"/>
      <c r="D2769" s="45" t="s">
        <v>2126</v>
      </c>
      <c r="E2769" s="45" t="s">
        <v>2101</v>
      </c>
      <c r="F2769" s="45" t="s">
        <v>2102</v>
      </c>
      <c r="G2769" s="45" t="s">
        <v>2143</v>
      </c>
      <c r="H2769" s="45"/>
      <c r="I2769" s="45"/>
      <c r="J2769" s="61">
        <v>0.1</v>
      </c>
      <c r="K2769" s="45"/>
      <c r="L2769" s="45"/>
      <c r="M2769" s="45"/>
      <c r="N2769" s="45"/>
      <c r="O2769" s="45">
        <v>719.0</v>
      </c>
    </row>
    <row r="2770" ht="14.25" hidden="1" customHeight="1">
      <c r="A2770" s="47" t="s">
        <v>32</v>
      </c>
      <c r="B2770" s="47" t="s">
        <v>478</v>
      </c>
      <c r="C2770" s="47"/>
      <c r="D2770" s="47" t="s">
        <v>2128</v>
      </c>
      <c r="E2770" s="47" t="s">
        <v>2101</v>
      </c>
      <c r="F2770" s="47" t="s">
        <v>2102</v>
      </c>
      <c r="G2770" s="47" t="s">
        <v>2130</v>
      </c>
      <c r="H2770" s="47"/>
      <c r="I2770" s="47"/>
      <c r="J2770" s="60">
        <v>0.13</v>
      </c>
      <c r="K2770" s="47"/>
      <c r="L2770" s="47"/>
      <c r="M2770" s="47"/>
      <c r="N2770" s="47"/>
      <c r="O2770" s="47">
        <v>720.0</v>
      </c>
    </row>
    <row r="2771" ht="14.25" hidden="1" customHeight="1">
      <c r="A2771" s="45" t="s">
        <v>32</v>
      </c>
      <c r="B2771" s="45" t="s">
        <v>480</v>
      </c>
      <c r="C2771" s="45"/>
      <c r="D2771" s="45" t="s">
        <v>2126</v>
      </c>
      <c r="E2771" s="45" t="s">
        <v>2101</v>
      </c>
      <c r="F2771" s="45" t="s">
        <v>2102</v>
      </c>
      <c r="G2771" s="45" t="s">
        <v>2143</v>
      </c>
      <c r="H2771" s="45"/>
      <c r="I2771" s="45"/>
      <c r="J2771" s="61">
        <v>0.086</v>
      </c>
      <c r="K2771" s="45"/>
      <c r="L2771" s="45"/>
      <c r="M2771" s="45"/>
      <c r="N2771" s="45"/>
      <c r="O2771" s="45">
        <v>737.0</v>
      </c>
    </row>
    <row r="2772" ht="14.25" hidden="1" customHeight="1">
      <c r="A2772" s="47" t="s">
        <v>32</v>
      </c>
      <c r="B2772" s="47" t="s">
        <v>480</v>
      </c>
      <c r="C2772" s="47"/>
      <c r="D2772" s="47" t="s">
        <v>2128</v>
      </c>
      <c r="E2772" s="47" t="s">
        <v>2101</v>
      </c>
      <c r="F2772" s="47" t="s">
        <v>2102</v>
      </c>
      <c r="G2772" s="47" t="s">
        <v>2130</v>
      </c>
      <c r="H2772" s="47"/>
      <c r="I2772" s="47"/>
      <c r="J2772" s="60">
        <v>0.089</v>
      </c>
      <c r="K2772" s="47"/>
      <c r="L2772" s="47"/>
      <c r="M2772" s="47"/>
      <c r="N2772" s="47"/>
      <c r="O2772" s="47">
        <v>738.0</v>
      </c>
    </row>
    <row r="2773" ht="14.25" hidden="1" customHeight="1">
      <c r="A2773" s="45" t="s">
        <v>32</v>
      </c>
      <c r="B2773" s="45" t="s">
        <v>481</v>
      </c>
      <c r="C2773" s="45"/>
      <c r="D2773" s="45" t="s">
        <v>2126</v>
      </c>
      <c r="E2773" s="45" t="s">
        <v>2101</v>
      </c>
      <c r="F2773" s="45" t="s">
        <v>2102</v>
      </c>
      <c r="G2773" s="45" t="s">
        <v>2143</v>
      </c>
      <c r="H2773" s="45"/>
      <c r="I2773" s="45"/>
      <c r="J2773" s="61">
        <v>0.089</v>
      </c>
      <c r="K2773" s="45"/>
      <c r="L2773" s="45"/>
      <c r="M2773" s="45"/>
      <c r="N2773" s="45"/>
      <c r="O2773" s="45">
        <v>755.0</v>
      </c>
    </row>
    <row r="2774" ht="14.25" hidden="1" customHeight="1">
      <c r="A2774" s="47" t="s">
        <v>32</v>
      </c>
      <c r="B2774" s="47" t="s">
        <v>481</v>
      </c>
      <c r="C2774" s="47"/>
      <c r="D2774" s="47" t="s">
        <v>2128</v>
      </c>
      <c r="E2774" s="47" t="s">
        <v>2101</v>
      </c>
      <c r="F2774" s="47" t="s">
        <v>2102</v>
      </c>
      <c r="G2774" s="47" t="s">
        <v>2130</v>
      </c>
      <c r="H2774" s="47"/>
      <c r="I2774" s="47"/>
      <c r="J2774" s="60">
        <v>0.1</v>
      </c>
      <c r="K2774" s="47"/>
      <c r="L2774" s="47"/>
      <c r="M2774" s="47"/>
      <c r="N2774" s="47"/>
      <c r="O2774" s="47">
        <v>756.0</v>
      </c>
    </row>
    <row r="2775" ht="14.25" hidden="1" customHeight="1">
      <c r="A2775" s="45" t="s">
        <v>32</v>
      </c>
      <c r="B2775" s="45" t="s">
        <v>482</v>
      </c>
      <c r="C2775" s="45"/>
      <c r="D2775" s="45" t="s">
        <v>2126</v>
      </c>
      <c r="E2775" s="45" t="s">
        <v>2101</v>
      </c>
      <c r="F2775" s="45" t="s">
        <v>2102</v>
      </c>
      <c r="G2775" s="45" t="s">
        <v>2143</v>
      </c>
      <c r="H2775" s="45"/>
      <c r="I2775" s="45"/>
      <c r="J2775" s="61">
        <v>0.085</v>
      </c>
      <c r="K2775" s="45"/>
      <c r="L2775" s="45"/>
      <c r="M2775" s="45"/>
      <c r="N2775" s="45"/>
      <c r="O2775" s="45">
        <v>773.0</v>
      </c>
    </row>
    <row r="2776" ht="14.25" hidden="1" customHeight="1">
      <c r="A2776" s="47" t="s">
        <v>32</v>
      </c>
      <c r="B2776" s="47" t="s">
        <v>482</v>
      </c>
      <c r="C2776" s="47"/>
      <c r="D2776" s="47" t="s">
        <v>2128</v>
      </c>
      <c r="E2776" s="47" t="s">
        <v>2101</v>
      </c>
      <c r="F2776" s="47" t="s">
        <v>2102</v>
      </c>
      <c r="G2776" s="47" t="s">
        <v>2130</v>
      </c>
      <c r="H2776" s="47"/>
      <c r="I2776" s="47"/>
      <c r="J2776" s="60">
        <v>0.092</v>
      </c>
      <c r="K2776" s="47"/>
      <c r="L2776" s="47"/>
      <c r="M2776" s="47"/>
      <c r="N2776" s="47"/>
      <c r="O2776" s="47">
        <v>774.0</v>
      </c>
    </row>
    <row r="2777" ht="14.25" hidden="1" customHeight="1">
      <c r="A2777" s="45" t="s">
        <v>32</v>
      </c>
      <c r="B2777" s="45" t="s">
        <v>484</v>
      </c>
      <c r="C2777" s="45"/>
      <c r="D2777" s="45" t="s">
        <v>2126</v>
      </c>
      <c r="E2777" s="45" t="s">
        <v>2101</v>
      </c>
      <c r="F2777" s="45" t="s">
        <v>2102</v>
      </c>
      <c r="G2777" s="45" t="s">
        <v>2143</v>
      </c>
      <c r="H2777" s="45"/>
      <c r="I2777" s="45"/>
      <c r="J2777" s="61">
        <v>0.072</v>
      </c>
      <c r="K2777" s="45"/>
      <c r="L2777" s="45"/>
      <c r="M2777" s="45"/>
      <c r="N2777" s="45"/>
      <c r="O2777" s="45">
        <v>791.0</v>
      </c>
    </row>
    <row r="2778" ht="14.25" hidden="1" customHeight="1">
      <c r="A2778" s="47" t="s">
        <v>32</v>
      </c>
      <c r="B2778" s="47" t="s">
        <v>484</v>
      </c>
      <c r="C2778" s="47"/>
      <c r="D2778" s="47" t="s">
        <v>2128</v>
      </c>
      <c r="E2778" s="47" t="s">
        <v>2101</v>
      </c>
      <c r="F2778" s="47" t="s">
        <v>2102</v>
      </c>
      <c r="G2778" s="47" t="s">
        <v>2130</v>
      </c>
      <c r="H2778" s="47"/>
      <c r="I2778" s="47"/>
      <c r="J2778" s="60">
        <v>0.082</v>
      </c>
      <c r="K2778" s="47"/>
      <c r="L2778" s="47"/>
      <c r="M2778" s="47"/>
      <c r="N2778" s="47"/>
      <c r="O2778" s="47">
        <v>792.0</v>
      </c>
    </row>
    <row r="2779" ht="14.25" hidden="1" customHeight="1">
      <c r="A2779" s="45" t="s">
        <v>32</v>
      </c>
      <c r="B2779" s="45" t="s">
        <v>485</v>
      </c>
      <c r="C2779" s="45"/>
      <c r="D2779" s="45" t="s">
        <v>2126</v>
      </c>
      <c r="E2779" s="45" t="s">
        <v>2101</v>
      </c>
      <c r="F2779" s="45" t="s">
        <v>2102</v>
      </c>
      <c r="G2779" s="45" t="s">
        <v>2143</v>
      </c>
      <c r="H2779" s="45"/>
      <c r="I2779" s="45"/>
      <c r="J2779" s="61">
        <v>0.076</v>
      </c>
      <c r="K2779" s="45"/>
      <c r="L2779" s="45"/>
      <c r="M2779" s="45"/>
      <c r="N2779" s="45"/>
      <c r="O2779" s="45">
        <v>809.0</v>
      </c>
    </row>
    <row r="2780" ht="14.25" hidden="1" customHeight="1">
      <c r="A2780" s="47" t="s">
        <v>34</v>
      </c>
      <c r="B2780" s="47" t="s">
        <v>491</v>
      </c>
      <c r="C2780" s="47"/>
      <c r="D2780" s="47" t="s">
        <v>2126</v>
      </c>
      <c r="E2780" s="47" t="s">
        <v>2088</v>
      </c>
      <c r="F2780" s="47" t="s">
        <v>2102</v>
      </c>
      <c r="G2780" s="47" t="s">
        <v>2157</v>
      </c>
      <c r="H2780" s="47"/>
      <c r="I2780" s="47"/>
      <c r="J2780" s="47">
        <v>0.093</v>
      </c>
      <c r="K2780" s="47"/>
      <c r="L2780" s="47"/>
      <c r="M2780" s="47"/>
      <c r="N2780" s="47"/>
      <c r="O2780" s="47">
        <v>1844.0</v>
      </c>
    </row>
    <row r="2781" ht="14.25" hidden="1" customHeight="1">
      <c r="A2781" s="47" t="s">
        <v>32</v>
      </c>
      <c r="B2781" s="47" t="s">
        <v>485</v>
      </c>
      <c r="C2781" s="47"/>
      <c r="D2781" s="47" t="s">
        <v>2128</v>
      </c>
      <c r="E2781" s="47" t="s">
        <v>2101</v>
      </c>
      <c r="F2781" s="47" t="s">
        <v>2102</v>
      </c>
      <c r="G2781" s="47" t="s">
        <v>2130</v>
      </c>
      <c r="H2781" s="47"/>
      <c r="I2781" s="47"/>
      <c r="J2781" s="60">
        <v>0.082</v>
      </c>
      <c r="K2781" s="47"/>
      <c r="L2781" s="47"/>
      <c r="M2781" s="47"/>
      <c r="N2781" s="47"/>
      <c r="O2781" s="47">
        <v>810.0</v>
      </c>
    </row>
    <row r="2782" ht="14.25" hidden="1" customHeight="1">
      <c r="A2782" s="47" t="s">
        <v>34</v>
      </c>
      <c r="B2782" s="47" t="s">
        <v>491</v>
      </c>
      <c r="C2782" s="47"/>
      <c r="D2782" s="47" t="s">
        <v>2126</v>
      </c>
      <c r="E2782" s="47" t="s">
        <v>2076</v>
      </c>
      <c r="F2782" s="47" t="s">
        <v>2102</v>
      </c>
      <c r="G2782" s="47" t="s">
        <v>2149</v>
      </c>
      <c r="H2782" s="47"/>
      <c r="I2782" s="47"/>
      <c r="J2782" s="47">
        <v>0.034</v>
      </c>
      <c r="K2782" s="47"/>
      <c r="L2782" s="47"/>
      <c r="M2782" s="47"/>
      <c r="N2782" s="47"/>
      <c r="O2782" s="47">
        <v>1846.0</v>
      </c>
    </row>
    <row r="2783" ht="14.25" hidden="1" customHeight="1">
      <c r="A2783" s="45" t="s">
        <v>32</v>
      </c>
      <c r="B2783" s="45" t="s">
        <v>486</v>
      </c>
      <c r="C2783" s="45"/>
      <c r="D2783" s="45" t="s">
        <v>2126</v>
      </c>
      <c r="E2783" s="45" t="s">
        <v>2101</v>
      </c>
      <c r="F2783" s="45" t="s">
        <v>2102</v>
      </c>
      <c r="G2783" s="45" t="s">
        <v>2143</v>
      </c>
      <c r="H2783" s="45"/>
      <c r="I2783" s="45"/>
      <c r="J2783" s="61">
        <v>0.076</v>
      </c>
      <c r="K2783" s="45"/>
      <c r="L2783" s="45"/>
      <c r="M2783" s="45"/>
      <c r="N2783" s="45"/>
      <c r="O2783" s="45">
        <v>827.0</v>
      </c>
    </row>
    <row r="2784" ht="14.25" hidden="1" customHeight="1">
      <c r="A2784" s="47" t="s">
        <v>32</v>
      </c>
      <c r="B2784" s="47" t="s">
        <v>486</v>
      </c>
      <c r="C2784" s="47"/>
      <c r="D2784" s="47" t="s">
        <v>2128</v>
      </c>
      <c r="E2784" s="47" t="s">
        <v>2101</v>
      </c>
      <c r="F2784" s="47" t="s">
        <v>2102</v>
      </c>
      <c r="G2784" s="47" t="s">
        <v>2130</v>
      </c>
      <c r="H2784" s="47"/>
      <c r="I2784" s="47"/>
      <c r="J2784" s="60">
        <v>0.082</v>
      </c>
      <c r="K2784" s="47"/>
      <c r="L2784" s="47"/>
      <c r="M2784" s="47"/>
      <c r="N2784" s="47"/>
      <c r="O2784" s="47">
        <v>828.0</v>
      </c>
    </row>
    <row r="2785" ht="14.25" hidden="1" customHeight="1">
      <c r="A2785" s="45" t="s">
        <v>32</v>
      </c>
      <c r="B2785" s="45" t="s">
        <v>488</v>
      </c>
      <c r="C2785" s="45"/>
      <c r="D2785" s="45" t="s">
        <v>2126</v>
      </c>
      <c r="E2785" s="45" t="s">
        <v>2101</v>
      </c>
      <c r="F2785" s="45" t="s">
        <v>2102</v>
      </c>
      <c r="G2785" s="45" t="s">
        <v>2143</v>
      </c>
      <c r="H2785" s="45"/>
      <c r="I2785" s="45"/>
      <c r="J2785" s="61">
        <v>0.045</v>
      </c>
      <c r="K2785" s="45"/>
      <c r="L2785" s="45"/>
      <c r="M2785" s="45"/>
      <c r="N2785" s="45"/>
      <c r="O2785" s="45">
        <v>845.0</v>
      </c>
    </row>
    <row r="2786" ht="14.25" hidden="1" customHeight="1">
      <c r="A2786" s="47" t="s">
        <v>32</v>
      </c>
      <c r="B2786" s="47" t="s">
        <v>488</v>
      </c>
      <c r="C2786" s="47"/>
      <c r="D2786" s="47" t="s">
        <v>2128</v>
      </c>
      <c r="E2786" s="47" t="s">
        <v>2101</v>
      </c>
      <c r="F2786" s="47" t="s">
        <v>2102</v>
      </c>
      <c r="G2786" s="47" t="s">
        <v>2130</v>
      </c>
      <c r="H2786" s="47"/>
      <c r="I2786" s="47"/>
      <c r="J2786" s="60">
        <v>0.065</v>
      </c>
      <c r="K2786" s="47"/>
      <c r="L2786" s="47"/>
      <c r="M2786" s="47"/>
      <c r="N2786" s="47"/>
      <c r="O2786" s="47">
        <v>846.0</v>
      </c>
    </row>
    <row r="2787" ht="14.25" hidden="1" customHeight="1">
      <c r="A2787" s="45" t="s">
        <v>32</v>
      </c>
      <c r="B2787" s="45" t="s">
        <v>489</v>
      </c>
      <c r="C2787" s="45"/>
      <c r="D2787" s="45" t="s">
        <v>2126</v>
      </c>
      <c r="E2787" s="45" t="s">
        <v>2101</v>
      </c>
      <c r="F2787" s="45" t="s">
        <v>2102</v>
      </c>
      <c r="G2787" s="45" t="s">
        <v>2143</v>
      </c>
      <c r="H2787" s="45"/>
      <c r="I2787" s="45"/>
      <c r="J2787" s="61">
        <v>0.049</v>
      </c>
      <c r="K2787" s="45"/>
      <c r="L2787" s="45"/>
      <c r="M2787" s="45"/>
      <c r="N2787" s="45"/>
      <c r="O2787" s="45">
        <v>863.0</v>
      </c>
    </row>
    <row r="2788" ht="14.25" hidden="1" customHeight="1">
      <c r="A2788" s="47" t="s">
        <v>32</v>
      </c>
      <c r="B2788" s="47" t="s">
        <v>489</v>
      </c>
      <c r="C2788" s="47"/>
      <c r="D2788" s="47" t="s">
        <v>2128</v>
      </c>
      <c r="E2788" s="47" t="s">
        <v>2101</v>
      </c>
      <c r="F2788" s="47" t="s">
        <v>2102</v>
      </c>
      <c r="G2788" s="47" t="s">
        <v>2130</v>
      </c>
      <c r="H2788" s="47"/>
      <c r="I2788" s="47"/>
      <c r="J2788" s="60">
        <v>0.072</v>
      </c>
      <c r="K2788" s="47"/>
      <c r="L2788" s="47"/>
      <c r="M2788" s="47"/>
      <c r="N2788" s="47"/>
      <c r="O2788" s="47">
        <v>864.0</v>
      </c>
    </row>
    <row r="2789" ht="14.25" hidden="1" customHeight="1">
      <c r="A2789" s="47" t="s">
        <v>34</v>
      </c>
      <c r="B2789" s="47" t="s">
        <v>490</v>
      </c>
      <c r="C2789" s="47"/>
      <c r="D2789" s="47" t="s">
        <v>2126</v>
      </c>
      <c r="E2789" s="47" t="s">
        <v>2101</v>
      </c>
      <c r="F2789" s="47" t="s">
        <v>2102</v>
      </c>
      <c r="G2789" s="47" t="s">
        <v>2143</v>
      </c>
      <c r="H2789" s="47"/>
      <c r="I2789" s="47"/>
      <c r="J2789" s="47">
        <v>0.097</v>
      </c>
      <c r="K2789" s="47"/>
      <c r="L2789" s="47"/>
      <c r="M2789" s="47"/>
      <c r="N2789" s="47"/>
      <c r="O2789" s="47">
        <v>1722.0</v>
      </c>
    </row>
    <row r="2790" ht="14.25" hidden="1" customHeight="1">
      <c r="A2790" s="47" t="s">
        <v>34</v>
      </c>
      <c r="B2790" s="47" t="s">
        <v>490</v>
      </c>
      <c r="C2790" s="47"/>
      <c r="D2790" s="47" t="s">
        <v>2128</v>
      </c>
      <c r="E2790" s="47" t="s">
        <v>2075</v>
      </c>
      <c r="F2790" s="47" t="s">
        <v>2102</v>
      </c>
      <c r="G2790" s="47" t="s">
        <v>2129</v>
      </c>
      <c r="H2790" s="47"/>
      <c r="I2790" s="47"/>
      <c r="J2790" s="47">
        <v>0.58</v>
      </c>
      <c r="K2790" s="47"/>
      <c r="L2790" s="47"/>
      <c r="M2790" s="47"/>
      <c r="N2790" s="47"/>
      <c r="O2790" s="47">
        <v>1724.0</v>
      </c>
    </row>
    <row r="2791" ht="14.25" hidden="1" customHeight="1">
      <c r="A2791" s="45" t="s">
        <v>34</v>
      </c>
      <c r="B2791" s="45" t="s">
        <v>490</v>
      </c>
      <c r="C2791" s="45"/>
      <c r="D2791" s="45" t="s">
        <v>2128</v>
      </c>
      <c r="E2791" s="45" t="s">
        <v>2101</v>
      </c>
      <c r="F2791" s="45" t="s">
        <v>2102</v>
      </c>
      <c r="G2791" s="45" t="s">
        <v>2130</v>
      </c>
      <c r="H2791" s="45"/>
      <c r="I2791" s="45"/>
      <c r="J2791" s="45">
        <v>0.113</v>
      </c>
      <c r="K2791" s="45"/>
      <c r="L2791" s="45"/>
      <c r="M2791" s="45"/>
      <c r="N2791" s="45"/>
      <c r="O2791" s="45">
        <v>1725.0</v>
      </c>
    </row>
    <row r="2792" ht="14.25" hidden="1" customHeight="1">
      <c r="A2792" s="47" t="s">
        <v>34</v>
      </c>
      <c r="B2792" s="47" t="s">
        <v>490</v>
      </c>
      <c r="C2792" s="47"/>
      <c r="D2792" s="47" t="s">
        <v>2128</v>
      </c>
      <c r="E2792" s="47" t="s">
        <v>2073</v>
      </c>
      <c r="F2792" s="47" t="s">
        <v>2102</v>
      </c>
      <c r="G2792" s="47" t="s">
        <v>2131</v>
      </c>
      <c r="H2792" s="47"/>
      <c r="I2792" s="47"/>
      <c r="J2792" s="47">
        <v>0.124</v>
      </c>
      <c r="K2792" s="47"/>
      <c r="L2792" s="47"/>
      <c r="M2792" s="47"/>
      <c r="N2792" s="47"/>
      <c r="O2792" s="47">
        <v>1726.0</v>
      </c>
    </row>
    <row r="2793" ht="14.25" hidden="1" customHeight="1">
      <c r="A2793" s="45" t="s">
        <v>34</v>
      </c>
      <c r="B2793" s="45" t="s">
        <v>490</v>
      </c>
      <c r="C2793" s="45"/>
      <c r="D2793" s="45" t="s">
        <v>2128</v>
      </c>
      <c r="E2793" s="45" t="s">
        <v>2090</v>
      </c>
      <c r="F2793" s="45" t="s">
        <v>2102</v>
      </c>
      <c r="G2793" s="45" t="s">
        <v>2132</v>
      </c>
      <c r="H2793" s="45"/>
      <c r="I2793" s="45"/>
      <c r="J2793" s="45">
        <v>0.089</v>
      </c>
      <c r="K2793" s="45"/>
      <c r="L2793" s="45"/>
      <c r="M2793" s="45"/>
      <c r="N2793" s="45"/>
      <c r="O2793" s="45">
        <v>1727.0</v>
      </c>
    </row>
    <row r="2794" ht="14.25" hidden="1" customHeight="1">
      <c r="A2794" s="47" t="s">
        <v>34</v>
      </c>
      <c r="B2794" s="47" t="s">
        <v>490</v>
      </c>
      <c r="C2794" s="47"/>
      <c r="D2794" s="47" t="s">
        <v>2133</v>
      </c>
      <c r="E2794" s="47" t="s">
        <v>2075</v>
      </c>
      <c r="F2794" s="47" t="s">
        <v>2102</v>
      </c>
      <c r="G2794" s="47" t="s">
        <v>2134</v>
      </c>
      <c r="H2794" s="47"/>
      <c r="I2794" s="47"/>
      <c r="J2794" s="47"/>
      <c r="K2794" s="47"/>
      <c r="L2794" s="47">
        <v>1.14</v>
      </c>
      <c r="M2794" s="47"/>
      <c r="N2794" s="47"/>
      <c r="O2794" s="47">
        <v>1728.0</v>
      </c>
    </row>
    <row r="2795" ht="14.25" hidden="1" customHeight="1">
      <c r="A2795" s="45" t="s">
        <v>34</v>
      </c>
      <c r="B2795" s="45" t="s">
        <v>490</v>
      </c>
      <c r="C2795" s="45"/>
      <c r="D2795" s="45" t="s">
        <v>2124</v>
      </c>
      <c r="E2795" s="45" t="s">
        <v>2075</v>
      </c>
      <c r="F2795" s="45" t="s">
        <v>2102</v>
      </c>
      <c r="G2795" s="45" t="s">
        <v>2125</v>
      </c>
      <c r="H2795" s="45"/>
      <c r="I2795" s="45"/>
      <c r="J2795" s="45">
        <v>0.137</v>
      </c>
      <c r="K2795" s="45"/>
      <c r="L2795" s="45"/>
      <c r="M2795" s="45"/>
      <c r="N2795" s="45"/>
      <c r="O2795" s="45">
        <v>1729.0</v>
      </c>
    </row>
    <row r="2796" ht="14.25" hidden="1" customHeight="1">
      <c r="A2796" s="47" t="s">
        <v>34</v>
      </c>
      <c r="B2796" s="47" t="s">
        <v>490</v>
      </c>
      <c r="C2796" s="47"/>
      <c r="D2796" s="47" t="s">
        <v>2124</v>
      </c>
      <c r="E2796" s="47" t="s">
        <v>2073</v>
      </c>
      <c r="F2796" s="47" t="s">
        <v>2102</v>
      </c>
      <c r="G2796" s="47"/>
      <c r="H2796" s="47"/>
      <c r="I2796" s="47"/>
      <c r="J2796" s="47">
        <v>0.052</v>
      </c>
      <c r="K2796" s="47"/>
      <c r="L2796" s="47"/>
      <c r="M2796" s="47"/>
      <c r="N2796" s="47"/>
      <c r="O2796" s="47">
        <v>1730.0</v>
      </c>
    </row>
    <row r="2797" ht="14.25" hidden="1" customHeight="1">
      <c r="A2797" s="45" t="s">
        <v>34</v>
      </c>
      <c r="B2797" s="45" t="s">
        <v>490</v>
      </c>
      <c r="C2797" s="45"/>
      <c r="D2797" s="45" t="s">
        <v>2124</v>
      </c>
      <c r="E2797" s="45" t="s">
        <v>2090</v>
      </c>
      <c r="F2797" s="45" t="s">
        <v>2102</v>
      </c>
      <c r="G2797" s="45"/>
      <c r="H2797" s="45"/>
      <c r="I2797" s="45"/>
      <c r="J2797" s="45">
        <v>0.066</v>
      </c>
      <c r="K2797" s="45"/>
      <c r="L2797" s="45"/>
      <c r="M2797" s="45"/>
      <c r="N2797" s="45"/>
      <c r="O2797" s="45">
        <v>1731.0</v>
      </c>
    </row>
    <row r="2798" ht="14.25" hidden="1" customHeight="1">
      <c r="A2798" s="47" t="s">
        <v>34</v>
      </c>
      <c r="B2798" s="47" t="s">
        <v>490</v>
      </c>
      <c r="C2798" s="47"/>
      <c r="D2798" s="47" t="s">
        <v>2135</v>
      </c>
      <c r="E2798" s="47" t="s">
        <v>2080</v>
      </c>
      <c r="F2798" s="47" t="s">
        <v>2102</v>
      </c>
      <c r="G2798" s="47" t="s">
        <v>2136</v>
      </c>
      <c r="H2798" s="47"/>
      <c r="I2798" s="47"/>
      <c r="J2798" s="47"/>
      <c r="K2798" s="47">
        <v>0.73</v>
      </c>
      <c r="L2798" s="47"/>
      <c r="M2798" s="47"/>
      <c r="N2798" s="47"/>
      <c r="O2798" s="47">
        <v>1732.0</v>
      </c>
    </row>
    <row r="2799" ht="14.25" hidden="1" customHeight="1">
      <c r="A2799" s="45" t="s">
        <v>34</v>
      </c>
      <c r="B2799" s="45" t="s">
        <v>490</v>
      </c>
      <c r="C2799" s="45"/>
      <c r="D2799" s="45" t="s">
        <v>2135</v>
      </c>
      <c r="E2799" s="45" t="s">
        <v>2137</v>
      </c>
      <c r="F2799" s="45" t="s">
        <v>2102</v>
      </c>
      <c r="G2799" s="45" t="s">
        <v>2136</v>
      </c>
      <c r="H2799" s="45"/>
      <c r="I2799" s="45"/>
      <c r="J2799" s="45"/>
      <c r="K2799" s="45">
        <v>1.02</v>
      </c>
      <c r="L2799" s="45"/>
      <c r="M2799" s="45"/>
      <c r="N2799" s="45"/>
      <c r="O2799" s="45">
        <v>1733.0</v>
      </c>
    </row>
    <row r="2800" ht="14.25" hidden="1" customHeight="1">
      <c r="A2800" s="47" t="s">
        <v>34</v>
      </c>
      <c r="B2800" s="47" t="s">
        <v>490</v>
      </c>
      <c r="C2800" s="47"/>
      <c r="D2800" s="47" t="s">
        <v>2120</v>
      </c>
      <c r="E2800" s="47" t="s">
        <v>2082</v>
      </c>
      <c r="F2800" s="47" t="s">
        <v>2102</v>
      </c>
      <c r="G2800" s="47" t="s">
        <v>2122</v>
      </c>
      <c r="H2800" s="47"/>
      <c r="I2800" s="47"/>
      <c r="J2800" s="47">
        <v>0.7</v>
      </c>
      <c r="K2800" s="47"/>
      <c r="L2800" s="47"/>
      <c r="M2800" s="47"/>
      <c r="N2800" s="47"/>
      <c r="O2800" s="47">
        <v>1734.0</v>
      </c>
    </row>
    <row r="2801" ht="14.25" hidden="1" customHeight="1">
      <c r="A2801" s="45" t="s">
        <v>34</v>
      </c>
      <c r="B2801" s="45" t="s">
        <v>490</v>
      </c>
      <c r="C2801" s="45"/>
      <c r="D2801" s="45" t="s">
        <v>2120</v>
      </c>
      <c r="E2801" s="45" t="s">
        <v>2083</v>
      </c>
      <c r="F2801" s="45" t="s">
        <v>2102</v>
      </c>
      <c r="G2801" s="45" t="s">
        <v>2121</v>
      </c>
      <c r="H2801" s="45"/>
      <c r="I2801" s="45"/>
      <c r="J2801" s="45">
        <v>1.45</v>
      </c>
      <c r="K2801" s="45"/>
      <c r="L2801" s="45"/>
      <c r="M2801" s="45"/>
      <c r="N2801" s="45"/>
      <c r="O2801" s="45">
        <v>1735.0</v>
      </c>
    </row>
    <row r="2802" ht="14.25" hidden="1" customHeight="1">
      <c r="A2802" s="47" t="s">
        <v>34</v>
      </c>
      <c r="B2802" s="47" t="s">
        <v>490</v>
      </c>
      <c r="C2802" s="47"/>
      <c r="D2802" s="47" t="s">
        <v>2138</v>
      </c>
      <c r="E2802" s="47" t="s">
        <v>2139</v>
      </c>
      <c r="F2802" s="47" t="s">
        <v>2102</v>
      </c>
      <c r="G2802" s="47" t="s">
        <v>2099</v>
      </c>
      <c r="H2802" s="47">
        <v>1.0</v>
      </c>
      <c r="I2802" s="47">
        <v>10.0</v>
      </c>
      <c r="J2802" s="47">
        <v>1.22</v>
      </c>
      <c r="K2802" s="47"/>
      <c r="L2802" s="47"/>
      <c r="M2802" s="47"/>
      <c r="N2802" s="47"/>
      <c r="O2802" s="47">
        <v>1736.0</v>
      </c>
    </row>
    <row r="2803" ht="14.25" hidden="1" customHeight="1">
      <c r="A2803" s="45" t="s">
        <v>34</v>
      </c>
      <c r="B2803" s="45" t="s">
        <v>490</v>
      </c>
      <c r="C2803" s="45"/>
      <c r="D2803" s="45" t="s">
        <v>2138</v>
      </c>
      <c r="E2803" s="45" t="s">
        <v>2141</v>
      </c>
      <c r="F2803" s="45" t="s">
        <v>2102</v>
      </c>
      <c r="G2803" s="45" t="s">
        <v>2099</v>
      </c>
      <c r="H2803" s="45">
        <v>1.0</v>
      </c>
      <c r="I2803" s="45">
        <v>10.0</v>
      </c>
      <c r="J2803" s="45">
        <v>1.22</v>
      </c>
      <c r="K2803" s="45"/>
      <c r="L2803" s="45"/>
      <c r="M2803" s="45"/>
      <c r="N2803" s="45"/>
      <c r="O2803" s="45">
        <v>1737.0</v>
      </c>
    </row>
    <row r="2804" ht="14.25" hidden="1" customHeight="1">
      <c r="A2804" s="47" t="s">
        <v>34</v>
      </c>
      <c r="B2804" s="47" t="s">
        <v>490</v>
      </c>
      <c r="C2804" s="47"/>
      <c r="D2804" s="47" t="s">
        <v>2138</v>
      </c>
      <c r="E2804" s="47" t="s">
        <v>2142</v>
      </c>
      <c r="F2804" s="47" t="s">
        <v>2102</v>
      </c>
      <c r="G2804" s="47" t="s">
        <v>2099</v>
      </c>
      <c r="H2804" s="47">
        <v>1.0</v>
      </c>
      <c r="I2804" s="47">
        <v>10.0</v>
      </c>
      <c r="J2804" s="47">
        <v>1.22</v>
      </c>
      <c r="K2804" s="47"/>
      <c r="L2804" s="47"/>
      <c r="M2804" s="47"/>
      <c r="N2804" s="47"/>
      <c r="O2804" s="47">
        <v>1738.0</v>
      </c>
    </row>
    <row r="2805" ht="14.25" hidden="1" customHeight="1">
      <c r="A2805" s="45" t="s">
        <v>34</v>
      </c>
      <c r="B2805" s="45" t="s">
        <v>490</v>
      </c>
      <c r="C2805" s="45"/>
      <c r="D2805" s="45" t="s">
        <v>2138</v>
      </c>
      <c r="E2805" s="45" t="s">
        <v>2081</v>
      </c>
      <c r="F2805" s="45" t="s">
        <v>2102</v>
      </c>
      <c r="G2805" s="45" t="s">
        <v>2099</v>
      </c>
      <c r="H2805" s="45">
        <v>1.0</v>
      </c>
      <c r="I2805" s="45">
        <v>10.0</v>
      </c>
      <c r="J2805" s="45">
        <v>1.22</v>
      </c>
      <c r="K2805" s="45"/>
      <c r="L2805" s="45"/>
      <c r="M2805" s="45"/>
      <c r="N2805" s="45"/>
      <c r="O2805" s="45">
        <v>1739.0</v>
      </c>
    </row>
    <row r="2806" ht="14.25" hidden="1" customHeight="1">
      <c r="A2806" s="47" t="s">
        <v>34</v>
      </c>
      <c r="B2806" s="47" t="s">
        <v>490</v>
      </c>
      <c r="C2806" s="47"/>
      <c r="D2806" s="47" t="s">
        <v>2138</v>
      </c>
      <c r="E2806" s="47" t="s">
        <v>2139</v>
      </c>
      <c r="F2806" s="47" t="s">
        <v>2102</v>
      </c>
      <c r="G2806" s="47" t="s">
        <v>2099</v>
      </c>
      <c r="H2806" s="47">
        <v>10.001</v>
      </c>
      <c r="I2806" s="47">
        <v>20.0</v>
      </c>
      <c r="J2806" s="47">
        <v>1.22</v>
      </c>
      <c r="K2806" s="47"/>
      <c r="L2806" s="47"/>
      <c r="M2806" s="47"/>
      <c r="N2806" s="47"/>
      <c r="O2806" s="47">
        <v>1740.0</v>
      </c>
    </row>
    <row r="2807" ht="14.25" hidden="1" customHeight="1">
      <c r="A2807" s="45" t="s">
        <v>34</v>
      </c>
      <c r="B2807" s="45" t="s">
        <v>490</v>
      </c>
      <c r="C2807" s="45"/>
      <c r="D2807" s="45" t="s">
        <v>2138</v>
      </c>
      <c r="E2807" s="45" t="s">
        <v>2141</v>
      </c>
      <c r="F2807" s="45" t="s">
        <v>2102</v>
      </c>
      <c r="G2807" s="45" t="s">
        <v>2099</v>
      </c>
      <c r="H2807" s="45">
        <v>10.001</v>
      </c>
      <c r="I2807" s="45">
        <v>20.0</v>
      </c>
      <c r="J2807" s="45">
        <v>1.22</v>
      </c>
      <c r="K2807" s="45"/>
      <c r="L2807" s="45"/>
      <c r="M2807" s="45"/>
      <c r="N2807" s="45"/>
      <c r="O2807" s="45">
        <v>1741.0</v>
      </c>
    </row>
    <row r="2808" ht="14.25" hidden="1" customHeight="1">
      <c r="A2808" s="47" t="s">
        <v>34</v>
      </c>
      <c r="B2808" s="47" t="s">
        <v>490</v>
      </c>
      <c r="C2808" s="47"/>
      <c r="D2808" s="47" t="s">
        <v>2138</v>
      </c>
      <c r="E2808" s="47" t="s">
        <v>2142</v>
      </c>
      <c r="F2808" s="47" t="s">
        <v>2102</v>
      </c>
      <c r="G2808" s="47" t="s">
        <v>2099</v>
      </c>
      <c r="H2808" s="47">
        <v>10.001</v>
      </c>
      <c r="I2808" s="47">
        <v>20.0</v>
      </c>
      <c r="J2808" s="47">
        <v>1.22</v>
      </c>
      <c r="K2808" s="47"/>
      <c r="L2808" s="47"/>
      <c r="M2808" s="47"/>
      <c r="N2808" s="47"/>
      <c r="O2808" s="47">
        <v>1742.0</v>
      </c>
    </row>
    <row r="2809" ht="14.25" hidden="1" customHeight="1">
      <c r="A2809" s="45" t="s">
        <v>34</v>
      </c>
      <c r="B2809" s="45" t="s">
        <v>490</v>
      </c>
      <c r="C2809" s="45"/>
      <c r="D2809" s="45" t="s">
        <v>2138</v>
      </c>
      <c r="E2809" s="45" t="s">
        <v>2081</v>
      </c>
      <c r="F2809" s="45" t="s">
        <v>2102</v>
      </c>
      <c r="G2809" s="45" t="s">
        <v>2099</v>
      </c>
      <c r="H2809" s="45">
        <v>10.001</v>
      </c>
      <c r="I2809" s="45">
        <v>20.0</v>
      </c>
      <c r="J2809" s="45">
        <v>1.22</v>
      </c>
      <c r="K2809" s="45"/>
      <c r="L2809" s="45"/>
      <c r="M2809" s="45"/>
      <c r="N2809" s="45"/>
      <c r="O2809" s="45">
        <v>1743.0</v>
      </c>
    </row>
    <row r="2810" ht="14.25" hidden="1" customHeight="1">
      <c r="A2810" s="47" t="s">
        <v>34</v>
      </c>
      <c r="B2810" s="47" t="s">
        <v>490</v>
      </c>
      <c r="C2810" s="47"/>
      <c r="D2810" s="47" t="s">
        <v>2138</v>
      </c>
      <c r="E2810" s="47" t="s">
        <v>2139</v>
      </c>
      <c r="F2810" s="47" t="s">
        <v>2102</v>
      </c>
      <c r="G2810" s="47" t="s">
        <v>2099</v>
      </c>
      <c r="H2810" s="47">
        <v>20.001</v>
      </c>
      <c r="I2810" s="47">
        <v>30.0</v>
      </c>
      <c r="J2810" s="47">
        <v>1.22</v>
      </c>
      <c r="K2810" s="47"/>
      <c r="L2810" s="47"/>
      <c r="M2810" s="47"/>
      <c r="N2810" s="47"/>
      <c r="O2810" s="47">
        <v>1744.0</v>
      </c>
    </row>
    <row r="2811" ht="14.25" hidden="1" customHeight="1">
      <c r="A2811" s="45" t="s">
        <v>34</v>
      </c>
      <c r="B2811" s="45" t="s">
        <v>490</v>
      </c>
      <c r="C2811" s="45"/>
      <c r="D2811" s="45" t="s">
        <v>2138</v>
      </c>
      <c r="E2811" s="45" t="s">
        <v>2141</v>
      </c>
      <c r="F2811" s="45" t="s">
        <v>2102</v>
      </c>
      <c r="G2811" s="45" t="s">
        <v>2099</v>
      </c>
      <c r="H2811" s="45">
        <v>20.001</v>
      </c>
      <c r="I2811" s="45">
        <v>30.0</v>
      </c>
      <c r="J2811" s="45">
        <v>1.22</v>
      </c>
      <c r="K2811" s="45"/>
      <c r="L2811" s="45"/>
      <c r="M2811" s="45"/>
      <c r="N2811" s="45"/>
      <c r="O2811" s="45">
        <v>1745.0</v>
      </c>
    </row>
    <row r="2812" ht="14.25" hidden="1" customHeight="1">
      <c r="A2812" s="47" t="s">
        <v>34</v>
      </c>
      <c r="B2812" s="47" t="s">
        <v>490</v>
      </c>
      <c r="C2812" s="47"/>
      <c r="D2812" s="47" t="s">
        <v>2138</v>
      </c>
      <c r="E2812" s="47" t="s">
        <v>2142</v>
      </c>
      <c r="F2812" s="47" t="s">
        <v>2102</v>
      </c>
      <c r="G2812" s="47" t="s">
        <v>2099</v>
      </c>
      <c r="H2812" s="47">
        <v>20.001</v>
      </c>
      <c r="I2812" s="47">
        <v>30.0</v>
      </c>
      <c r="J2812" s="47">
        <v>1.22</v>
      </c>
      <c r="K2812" s="47"/>
      <c r="L2812" s="47"/>
      <c r="M2812" s="47"/>
      <c r="N2812" s="47"/>
      <c r="O2812" s="47">
        <v>1746.0</v>
      </c>
    </row>
    <row r="2813" ht="14.25" hidden="1" customHeight="1">
      <c r="A2813" s="45" t="s">
        <v>34</v>
      </c>
      <c r="B2813" s="45" t="s">
        <v>490</v>
      </c>
      <c r="C2813" s="45"/>
      <c r="D2813" s="45" t="s">
        <v>2138</v>
      </c>
      <c r="E2813" s="45" t="s">
        <v>2081</v>
      </c>
      <c r="F2813" s="45" t="s">
        <v>2102</v>
      </c>
      <c r="G2813" s="45" t="s">
        <v>2099</v>
      </c>
      <c r="H2813" s="45">
        <v>20.001</v>
      </c>
      <c r="I2813" s="45">
        <v>30.0</v>
      </c>
      <c r="J2813" s="45">
        <v>1.22</v>
      </c>
      <c r="K2813" s="45"/>
      <c r="L2813" s="45"/>
      <c r="M2813" s="45"/>
      <c r="N2813" s="45"/>
      <c r="O2813" s="45">
        <v>1747.0</v>
      </c>
    </row>
    <row r="2814" ht="14.25" hidden="1" customHeight="1">
      <c r="A2814" s="47" t="s">
        <v>34</v>
      </c>
      <c r="B2814" s="47" t="s">
        <v>490</v>
      </c>
      <c r="C2814" s="47"/>
      <c r="D2814" s="47" t="s">
        <v>2138</v>
      </c>
      <c r="E2814" s="47" t="s">
        <v>2139</v>
      </c>
      <c r="F2814" s="47" t="s">
        <v>2102</v>
      </c>
      <c r="G2814" s="47" t="s">
        <v>2099</v>
      </c>
      <c r="H2814" s="47">
        <v>30.001</v>
      </c>
      <c r="I2814" s="47">
        <v>40.0</v>
      </c>
      <c r="J2814" s="47">
        <v>1.22</v>
      </c>
      <c r="K2814" s="47"/>
      <c r="L2814" s="47"/>
      <c r="M2814" s="47"/>
      <c r="N2814" s="47"/>
      <c r="O2814" s="47">
        <v>1748.0</v>
      </c>
    </row>
    <row r="2815" ht="14.25" hidden="1" customHeight="1">
      <c r="A2815" s="45" t="s">
        <v>34</v>
      </c>
      <c r="B2815" s="45" t="s">
        <v>490</v>
      </c>
      <c r="C2815" s="45"/>
      <c r="D2815" s="45" t="s">
        <v>2138</v>
      </c>
      <c r="E2815" s="45" t="s">
        <v>2141</v>
      </c>
      <c r="F2815" s="45" t="s">
        <v>2102</v>
      </c>
      <c r="G2815" s="45" t="s">
        <v>2099</v>
      </c>
      <c r="H2815" s="45">
        <v>30.001</v>
      </c>
      <c r="I2815" s="45">
        <v>40.0</v>
      </c>
      <c r="J2815" s="45">
        <v>1.22</v>
      </c>
      <c r="K2815" s="45"/>
      <c r="L2815" s="45"/>
      <c r="M2815" s="45"/>
      <c r="N2815" s="45"/>
      <c r="O2815" s="45">
        <v>1749.0</v>
      </c>
    </row>
    <row r="2816" ht="14.25" hidden="1" customHeight="1">
      <c r="A2816" s="47" t="s">
        <v>34</v>
      </c>
      <c r="B2816" s="47" t="s">
        <v>490</v>
      </c>
      <c r="C2816" s="47"/>
      <c r="D2816" s="47" t="s">
        <v>2138</v>
      </c>
      <c r="E2816" s="47" t="s">
        <v>2142</v>
      </c>
      <c r="F2816" s="47" t="s">
        <v>2102</v>
      </c>
      <c r="G2816" s="47" t="s">
        <v>2099</v>
      </c>
      <c r="H2816" s="47">
        <v>30.001</v>
      </c>
      <c r="I2816" s="47">
        <v>40.0</v>
      </c>
      <c r="J2816" s="47">
        <v>1.22</v>
      </c>
      <c r="K2816" s="47"/>
      <c r="L2816" s="47"/>
      <c r="M2816" s="47"/>
      <c r="N2816" s="47"/>
      <c r="O2816" s="47">
        <v>1750.0</v>
      </c>
    </row>
    <row r="2817" ht="14.25" hidden="1" customHeight="1">
      <c r="A2817" s="45" t="s">
        <v>34</v>
      </c>
      <c r="B2817" s="45" t="s">
        <v>490</v>
      </c>
      <c r="C2817" s="45"/>
      <c r="D2817" s="45" t="s">
        <v>2138</v>
      </c>
      <c r="E2817" s="45" t="s">
        <v>2081</v>
      </c>
      <c r="F2817" s="45" t="s">
        <v>2102</v>
      </c>
      <c r="G2817" s="45" t="s">
        <v>2099</v>
      </c>
      <c r="H2817" s="45">
        <v>30.001</v>
      </c>
      <c r="I2817" s="45">
        <v>40.0</v>
      </c>
      <c r="J2817" s="45">
        <v>1.22</v>
      </c>
      <c r="K2817" s="45"/>
      <c r="L2817" s="45"/>
      <c r="M2817" s="45"/>
      <c r="N2817" s="45"/>
      <c r="O2817" s="45">
        <v>1751.0</v>
      </c>
    </row>
    <row r="2818" ht="14.25" hidden="1" customHeight="1">
      <c r="A2818" s="47" t="s">
        <v>34</v>
      </c>
      <c r="B2818" s="47" t="s">
        <v>490</v>
      </c>
      <c r="C2818" s="47"/>
      <c r="D2818" s="47" t="s">
        <v>2138</v>
      </c>
      <c r="E2818" s="47" t="s">
        <v>2139</v>
      </c>
      <c r="F2818" s="47" t="s">
        <v>2102</v>
      </c>
      <c r="G2818" s="47" t="s">
        <v>2186</v>
      </c>
      <c r="H2818" s="47">
        <v>40.001</v>
      </c>
      <c r="I2818" s="47">
        <v>100.0</v>
      </c>
      <c r="J2818" s="47">
        <v>0.98</v>
      </c>
      <c r="K2818" s="47"/>
      <c r="L2818" s="47"/>
      <c r="M2818" s="47"/>
      <c r="N2818" s="47"/>
      <c r="O2818" s="47">
        <v>1752.0</v>
      </c>
    </row>
    <row r="2819" ht="14.25" hidden="1" customHeight="1">
      <c r="A2819" s="45" t="s">
        <v>34</v>
      </c>
      <c r="B2819" s="45" t="s">
        <v>490</v>
      </c>
      <c r="C2819" s="45"/>
      <c r="D2819" s="45" t="s">
        <v>2138</v>
      </c>
      <c r="E2819" s="45" t="s">
        <v>2141</v>
      </c>
      <c r="F2819" s="45" t="s">
        <v>2102</v>
      </c>
      <c r="G2819" s="45" t="s">
        <v>2186</v>
      </c>
      <c r="H2819" s="45">
        <v>40.001</v>
      </c>
      <c r="I2819" s="45">
        <v>100.0</v>
      </c>
      <c r="J2819" s="45">
        <v>0.98</v>
      </c>
      <c r="K2819" s="45"/>
      <c r="L2819" s="45"/>
      <c r="M2819" s="45"/>
      <c r="N2819" s="45"/>
      <c r="O2819" s="45">
        <v>1753.0</v>
      </c>
    </row>
    <row r="2820" ht="14.25" hidden="1" customHeight="1">
      <c r="A2820" s="47" t="s">
        <v>34</v>
      </c>
      <c r="B2820" s="47" t="s">
        <v>490</v>
      </c>
      <c r="C2820" s="47"/>
      <c r="D2820" s="47" t="s">
        <v>2138</v>
      </c>
      <c r="E2820" s="47" t="s">
        <v>2142</v>
      </c>
      <c r="F2820" s="47" t="s">
        <v>2102</v>
      </c>
      <c r="G2820" s="47" t="s">
        <v>2186</v>
      </c>
      <c r="H2820" s="47">
        <v>40.001</v>
      </c>
      <c r="I2820" s="47">
        <v>100.0</v>
      </c>
      <c r="J2820" s="47">
        <v>0.98</v>
      </c>
      <c r="K2820" s="47"/>
      <c r="L2820" s="47"/>
      <c r="M2820" s="47"/>
      <c r="N2820" s="47"/>
      <c r="O2820" s="47">
        <v>1754.0</v>
      </c>
    </row>
    <row r="2821" ht="14.25" hidden="1" customHeight="1">
      <c r="A2821" s="47" t="s">
        <v>38</v>
      </c>
      <c r="B2821" s="47" t="s">
        <v>491</v>
      </c>
      <c r="C2821" s="47"/>
      <c r="D2821" s="47" t="s">
        <v>2126</v>
      </c>
      <c r="E2821" s="47" t="s">
        <v>2088</v>
      </c>
      <c r="F2821" s="47" t="s">
        <v>2074</v>
      </c>
      <c r="G2821" s="47" t="s">
        <v>2157</v>
      </c>
      <c r="H2821" s="47"/>
      <c r="I2821" s="47"/>
      <c r="J2821" s="47">
        <v>0.048</v>
      </c>
      <c r="K2821" s="47"/>
      <c r="L2821" s="47"/>
      <c r="M2821" s="47"/>
      <c r="N2821" s="47"/>
      <c r="O2821" s="47">
        <v>2410.0</v>
      </c>
    </row>
    <row r="2822" ht="14.25" hidden="1" customHeight="1">
      <c r="A2822" s="45" t="s">
        <v>34</v>
      </c>
      <c r="B2822" s="45" t="s">
        <v>490</v>
      </c>
      <c r="C2822" s="45"/>
      <c r="D2822" s="45" t="s">
        <v>2138</v>
      </c>
      <c r="E2822" s="45" t="s">
        <v>2081</v>
      </c>
      <c r="F2822" s="45" t="s">
        <v>2102</v>
      </c>
      <c r="G2822" s="45" t="s">
        <v>2186</v>
      </c>
      <c r="H2822" s="45">
        <v>40.001</v>
      </c>
      <c r="I2822" s="45">
        <v>100.0</v>
      </c>
      <c r="J2822" s="45">
        <v>0.98</v>
      </c>
      <c r="K2822" s="45"/>
      <c r="L2822" s="45"/>
      <c r="M2822" s="45"/>
      <c r="N2822" s="45"/>
      <c r="O2822" s="45">
        <v>1755.0</v>
      </c>
    </row>
    <row r="2823" ht="14.25" hidden="1" customHeight="1">
      <c r="A2823" s="47" t="s">
        <v>38</v>
      </c>
      <c r="B2823" s="47" t="s">
        <v>491</v>
      </c>
      <c r="C2823" s="47"/>
      <c r="D2823" s="47" t="s">
        <v>2126</v>
      </c>
      <c r="E2823" s="47" t="s">
        <v>2076</v>
      </c>
      <c r="F2823" s="47" t="s">
        <v>2074</v>
      </c>
      <c r="G2823" s="47" t="s">
        <v>2149</v>
      </c>
      <c r="H2823" s="47"/>
      <c r="I2823" s="47"/>
      <c r="J2823" s="47">
        <v>0.021</v>
      </c>
      <c r="K2823" s="47"/>
      <c r="L2823" s="47"/>
      <c r="M2823" s="47"/>
      <c r="N2823" s="47"/>
      <c r="O2823" s="47">
        <v>2412.0</v>
      </c>
    </row>
    <row r="2824" ht="14.25" hidden="1" customHeight="1">
      <c r="A2824" s="47" t="s">
        <v>38</v>
      </c>
      <c r="B2824" s="47" t="s">
        <v>490</v>
      </c>
      <c r="C2824" s="47"/>
      <c r="D2824" s="47" t="s">
        <v>2126</v>
      </c>
      <c r="E2824" s="47" t="s">
        <v>2101</v>
      </c>
      <c r="F2824" s="47" t="s">
        <v>2102</v>
      </c>
      <c r="G2824" s="47" t="s">
        <v>2143</v>
      </c>
      <c r="H2824" s="47"/>
      <c r="I2824" s="47"/>
      <c r="J2824" s="47">
        <v>0.097</v>
      </c>
      <c r="K2824" s="47"/>
      <c r="L2824" s="47"/>
      <c r="M2824" s="47"/>
      <c r="N2824" s="47"/>
      <c r="O2824" s="47">
        <v>2386.0</v>
      </c>
    </row>
    <row r="2825" ht="14.25" hidden="1" customHeight="1">
      <c r="A2825" s="47" t="s">
        <v>38</v>
      </c>
      <c r="B2825" s="47" t="s">
        <v>490</v>
      </c>
      <c r="C2825" s="47"/>
      <c r="D2825" s="47" t="s">
        <v>2128</v>
      </c>
      <c r="E2825" s="47" t="s">
        <v>2075</v>
      </c>
      <c r="F2825" s="47" t="s">
        <v>2102</v>
      </c>
      <c r="G2825" s="47" t="s">
        <v>2129</v>
      </c>
      <c r="H2825" s="47"/>
      <c r="I2825" s="47"/>
      <c r="J2825" s="47">
        <v>0.123</v>
      </c>
      <c r="K2825" s="47"/>
      <c r="L2825" s="47"/>
      <c r="M2825" s="47"/>
      <c r="N2825" s="47"/>
      <c r="O2825" s="47">
        <v>2388.0</v>
      </c>
    </row>
    <row r="2826" ht="14.25" hidden="1" customHeight="1">
      <c r="A2826" s="45" t="s">
        <v>38</v>
      </c>
      <c r="B2826" s="45" t="s">
        <v>490</v>
      </c>
      <c r="C2826" s="45"/>
      <c r="D2826" s="45" t="s">
        <v>2128</v>
      </c>
      <c r="E2826" s="45" t="s">
        <v>2101</v>
      </c>
      <c r="F2826" s="45" t="s">
        <v>2102</v>
      </c>
      <c r="G2826" s="45" t="s">
        <v>2130</v>
      </c>
      <c r="H2826" s="45"/>
      <c r="I2826" s="45"/>
      <c r="J2826" s="45">
        <v>0.113</v>
      </c>
      <c r="K2826" s="45"/>
      <c r="L2826" s="45"/>
      <c r="M2826" s="45"/>
      <c r="N2826" s="45"/>
      <c r="O2826" s="45">
        <v>2389.0</v>
      </c>
    </row>
    <row r="2827" ht="14.25" hidden="1" customHeight="1">
      <c r="A2827" s="47" t="s">
        <v>38</v>
      </c>
      <c r="B2827" s="47" t="s">
        <v>490</v>
      </c>
      <c r="C2827" s="47"/>
      <c r="D2827" s="47" t="s">
        <v>2128</v>
      </c>
      <c r="E2827" s="47" t="s">
        <v>2073</v>
      </c>
      <c r="F2827" s="47" t="s">
        <v>2102</v>
      </c>
      <c r="G2827" s="47" t="s">
        <v>2131</v>
      </c>
      <c r="H2827" s="47"/>
      <c r="I2827" s="47"/>
      <c r="J2827" s="47">
        <v>0.124</v>
      </c>
      <c r="K2827" s="47"/>
      <c r="L2827" s="47"/>
      <c r="M2827" s="47"/>
      <c r="N2827" s="47"/>
      <c r="O2827" s="47">
        <v>2390.0</v>
      </c>
    </row>
    <row r="2828" ht="14.25" hidden="1" customHeight="1">
      <c r="A2828" s="45" t="s">
        <v>38</v>
      </c>
      <c r="B2828" s="45" t="s">
        <v>490</v>
      </c>
      <c r="C2828" s="45"/>
      <c r="D2828" s="45" t="s">
        <v>2128</v>
      </c>
      <c r="E2828" s="45" t="s">
        <v>2090</v>
      </c>
      <c r="F2828" s="45" t="s">
        <v>2102</v>
      </c>
      <c r="G2828" s="45" t="s">
        <v>2132</v>
      </c>
      <c r="H2828" s="45"/>
      <c r="I2828" s="45"/>
      <c r="J2828" s="45">
        <v>0.089</v>
      </c>
      <c r="K2828" s="45"/>
      <c r="L2828" s="45"/>
      <c r="M2828" s="45"/>
      <c r="N2828" s="45"/>
      <c r="O2828" s="45">
        <v>2391.0</v>
      </c>
    </row>
    <row r="2829" ht="14.25" hidden="1" customHeight="1">
      <c r="A2829" s="47" t="s">
        <v>38</v>
      </c>
      <c r="B2829" s="47" t="s">
        <v>490</v>
      </c>
      <c r="C2829" s="47"/>
      <c r="D2829" s="47" t="s">
        <v>2133</v>
      </c>
      <c r="E2829" s="47" t="s">
        <v>2075</v>
      </c>
      <c r="F2829" s="47" t="s">
        <v>2102</v>
      </c>
      <c r="G2829" s="47" t="s">
        <v>2134</v>
      </c>
      <c r="H2829" s="47"/>
      <c r="I2829" s="47"/>
      <c r="J2829" s="47"/>
      <c r="K2829" s="47"/>
      <c r="L2829" s="47">
        <v>1.14</v>
      </c>
      <c r="M2829" s="47"/>
      <c r="N2829" s="47"/>
      <c r="O2829" s="47">
        <v>2392.0</v>
      </c>
    </row>
    <row r="2830" ht="14.25" hidden="1" customHeight="1">
      <c r="A2830" s="45" t="s">
        <v>38</v>
      </c>
      <c r="B2830" s="45" t="s">
        <v>490</v>
      </c>
      <c r="C2830" s="45"/>
      <c r="D2830" s="45" t="s">
        <v>2124</v>
      </c>
      <c r="E2830" s="45" t="s">
        <v>2075</v>
      </c>
      <c r="F2830" s="45" t="s">
        <v>2102</v>
      </c>
      <c r="G2830" s="45" t="s">
        <v>2125</v>
      </c>
      <c r="H2830" s="45"/>
      <c r="I2830" s="45"/>
      <c r="J2830" s="45">
        <v>0.107</v>
      </c>
      <c r="K2830" s="45"/>
      <c r="L2830" s="45"/>
      <c r="M2830" s="45"/>
      <c r="N2830" s="45"/>
      <c r="O2830" s="45">
        <v>2393.0</v>
      </c>
    </row>
    <row r="2831" ht="14.25" hidden="1" customHeight="1">
      <c r="A2831" s="47" t="s">
        <v>38</v>
      </c>
      <c r="B2831" s="47" t="s">
        <v>490</v>
      </c>
      <c r="C2831" s="47"/>
      <c r="D2831" s="47" t="s">
        <v>2124</v>
      </c>
      <c r="E2831" s="47" t="s">
        <v>2073</v>
      </c>
      <c r="F2831" s="47" t="s">
        <v>2102</v>
      </c>
      <c r="G2831" s="47"/>
      <c r="H2831" s="47"/>
      <c r="I2831" s="47"/>
      <c r="J2831" s="47">
        <v>0.052</v>
      </c>
      <c r="K2831" s="47"/>
      <c r="L2831" s="47"/>
      <c r="M2831" s="47"/>
      <c r="N2831" s="47"/>
      <c r="O2831" s="47">
        <v>2394.0</v>
      </c>
    </row>
    <row r="2832" ht="14.25" hidden="1" customHeight="1">
      <c r="A2832" s="45" t="s">
        <v>38</v>
      </c>
      <c r="B2832" s="45" t="s">
        <v>490</v>
      </c>
      <c r="C2832" s="45"/>
      <c r="D2832" s="45" t="s">
        <v>2124</v>
      </c>
      <c r="E2832" s="45" t="s">
        <v>2090</v>
      </c>
      <c r="F2832" s="45" t="s">
        <v>2102</v>
      </c>
      <c r="G2832" s="45"/>
      <c r="H2832" s="45"/>
      <c r="I2832" s="45"/>
      <c r="J2832" s="45">
        <v>0.051</v>
      </c>
      <c r="K2832" s="45"/>
      <c r="L2832" s="45"/>
      <c r="M2832" s="45"/>
      <c r="N2832" s="45"/>
      <c r="O2832" s="45">
        <v>2395.0</v>
      </c>
    </row>
    <row r="2833" ht="14.25" hidden="1" customHeight="1">
      <c r="A2833" s="47" t="s">
        <v>38</v>
      </c>
      <c r="B2833" s="47" t="s">
        <v>490</v>
      </c>
      <c r="C2833" s="47"/>
      <c r="D2833" s="47" t="s">
        <v>2135</v>
      </c>
      <c r="E2833" s="47" t="s">
        <v>2080</v>
      </c>
      <c r="F2833" s="47" t="s">
        <v>2102</v>
      </c>
      <c r="G2833" s="47" t="s">
        <v>2136</v>
      </c>
      <c r="H2833" s="47"/>
      <c r="I2833" s="47"/>
      <c r="J2833" s="47"/>
      <c r="K2833" s="47">
        <v>0.73</v>
      </c>
      <c r="L2833" s="47"/>
      <c r="M2833" s="47"/>
      <c r="N2833" s="47"/>
      <c r="O2833" s="47">
        <v>2396.0</v>
      </c>
    </row>
    <row r="2834" ht="14.25" hidden="1" customHeight="1">
      <c r="A2834" s="45" t="s">
        <v>38</v>
      </c>
      <c r="B2834" s="45" t="s">
        <v>490</v>
      </c>
      <c r="C2834" s="45"/>
      <c r="D2834" s="45" t="s">
        <v>2135</v>
      </c>
      <c r="E2834" s="45" t="s">
        <v>2137</v>
      </c>
      <c r="F2834" s="45" t="s">
        <v>2102</v>
      </c>
      <c r="G2834" s="45" t="s">
        <v>2136</v>
      </c>
      <c r="H2834" s="45"/>
      <c r="I2834" s="45"/>
      <c r="J2834" s="45"/>
      <c r="K2834" s="45">
        <v>0.9</v>
      </c>
      <c r="L2834" s="45"/>
      <c r="M2834" s="45"/>
      <c r="N2834" s="45"/>
      <c r="O2834" s="45">
        <v>2397.0</v>
      </c>
    </row>
    <row r="2835" ht="14.25" hidden="1" customHeight="1">
      <c r="A2835" s="47" t="s">
        <v>38</v>
      </c>
      <c r="B2835" s="47" t="s">
        <v>490</v>
      </c>
      <c r="C2835" s="47"/>
      <c r="D2835" s="47" t="s">
        <v>2120</v>
      </c>
      <c r="E2835" s="47" t="s">
        <v>2082</v>
      </c>
      <c r="F2835" s="47" t="s">
        <v>2102</v>
      </c>
      <c r="G2835" s="47" t="s">
        <v>2122</v>
      </c>
      <c r="H2835" s="47"/>
      <c r="I2835" s="47"/>
      <c r="J2835" s="47">
        <v>0.7</v>
      </c>
      <c r="K2835" s="47"/>
      <c r="L2835" s="47"/>
      <c r="M2835" s="47"/>
      <c r="N2835" s="47"/>
      <c r="O2835" s="47">
        <v>2398.0</v>
      </c>
    </row>
    <row r="2836" ht="14.25" hidden="1" customHeight="1">
      <c r="A2836" s="45" t="s">
        <v>38</v>
      </c>
      <c r="B2836" s="45" t="s">
        <v>490</v>
      </c>
      <c r="C2836" s="45"/>
      <c r="D2836" s="45" t="s">
        <v>2120</v>
      </c>
      <c r="E2836" s="45" t="s">
        <v>2083</v>
      </c>
      <c r="F2836" s="45" t="s">
        <v>2102</v>
      </c>
      <c r="G2836" s="45" t="s">
        <v>2121</v>
      </c>
      <c r="H2836" s="45"/>
      <c r="I2836" s="45"/>
      <c r="J2836" s="45">
        <v>1.45</v>
      </c>
      <c r="K2836" s="45"/>
      <c r="L2836" s="45"/>
      <c r="M2836" s="45"/>
      <c r="N2836" s="45"/>
      <c r="O2836" s="45">
        <v>2399.0</v>
      </c>
    </row>
    <row r="2837" ht="14.25" hidden="1" customHeight="1">
      <c r="A2837" s="47" t="s">
        <v>38</v>
      </c>
      <c r="B2837" s="47" t="s">
        <v>490</v>
      </c>
      <c r="C2837" s="47"/>
      <c r="D2837" s="47" t="s">
        <v>2138</v>
      </c>
      <c r="E2837" s="47" t="s">
        <v>2139</v>
      </c>
      <c r="F2837" s="47" t="s">
        <v>2102</v>
      </c>
      <c r="G2837" s="47" t="s">
        <v>2144</v>
      </c>
      <c r="H2837" s="47"/>
      <c r="I2837" s="47"/>
      <c r="J2837" s="47">
        <v>0.65</v>
      </c>
      <c r="K2837" s="47"/>
      <c r="L2837" s="47"/>
      <c r="M2837" s="47"/>
      <c r="N2837" s="47"/>
      <c r="O2837" s="47">
        <v>2400.0</v>
      </c>
    </row>
    <row r="2838" ht="14.25" hidden="1" customHeight="1">
      <c r="A2838" s="45" t="s">
        <v>38</v>
      </c>
      <c r="B2838" s="45" t="s">
        <v>490</v>
      </c>
      <c r="C2838" s="45"/>
      <c r="D2838" s="45" t="s">
        <v>2138</v>
      </c>
      <c r="E2838" s="45" t="s">
        <v>2141</v>
      </c>
      <c r="F2838" s="45" t="s">
        <v>2102</v>
      </c>
      <c r="G2838" s="45" t="s">
        <v>2165</v>
      </c>
      <c r="H2838" s="45"/>
      <c r="I2838" s="45"/>
      <c r="J2838" s="45">
        <v>0.6</v>
      </c>
      <c r="K2838" s="45"/>
      <c r="L2838" s="45"/>
      <c r="M2838" s="45"/>
      <c r="N2838" s="45"/>
      <c r="O2838" s="45">
        <v>2401.0</v>
      </c>
    </row>
    <row r="2839" ht="14.25" hidden="1" customHeight="1">
      <c r="A2839" s="47" t="s">
        <v>38</v>
      </c>
      <c r="B2839" s="47" t="s">
        <v>490</v>
      </c>
      <c r="C2839" s="47"/>
      <c r="D2839" s="47" t="s">
        <v>2138</v>
      </c>
      <c r="E2839" s="47" t="s">
        <v>2142</v>
      </c>
      <c r="F2839" s="47" t="s">
        <v>2102</v>
      </c>
      <c r="G2839" s="47" t="s">
        <v>2140</v>
      </c>
      <c r="H2839" s="47"/>
      <c r="I2839" s="47"/>
      <c r="J2839" s="47">
        <v>0.9</v>
      </c>
      <c r="K2839" s="47"/>
      <c r="L2839" s="47"/>
      <c r="M2839" s="47"/>
      <c r="N2839" s="47"/>
      <c r="O2839" s="47">
        <v>2402.0</v>
      </c>
    </row>
    <row r="2840" ht="14.25" hidden="1" customHeight="1">
      <c r="A2840" s="45" t="s">
        <v>38</v>
      </c>
      <c r="B2840" s="45" t="s">
        <v>491</v>
      </c>
      <c r="C2840" s="45"/>
      <c r="D2840" s="45" t="s">
        <v>2126</v>
      </c>
      <c r="E2840" s="45" t="s">
        <v>2088</v>
      </c>
      <c r="F2840" s="45" t="s">
        <v>2089</v>
      </c>
      <c r="G2840" s="45" t="s">
        <v>2157</v>
      </c>
      <c r="H2840" s="45"/>
      <c r="I2840" s="45"/>
      <c r="J2840" s="45">
        <v>0.048</v>
      </c>
      <c r="K2840" s="45"/>
      <c r="L2840" s="45"/>
      <c r="M2840" s="45"/>
      <c r="N2840" s="45"/>
      <c r="O2840" s="45">
        <v>2435.0</v>
      </c>
    </row>
    <row r="2841" ht="14.25" hidden="1" customHeight="1">
      <c r="A2841" s="45" t="s">
        <v>38</v>
      </c>
      <c r="B2841" s="45" t="s">
        <v>490</v>
      </c>
      <c r="C2841" s="45"/>
      <c r="D2841" s="45" t="s">
        <v>2138</v>
      </c>
      <c r="E2841" s="45" t="s">
        <v>2081</v>
      </c>
      <c r="F2841" s="45" t="s">
        <v>2102</v>
      </c>
      <c r="G2841" s="45" t="s">
        <v>2144</v>
      </c>
      <c r="H2841" s="45"/>
      <c r="I2841" s="45"/>
      <c r="J2841" s="45">
        <v>0.65</v>
      </c>
      <c r="K2841" s="45"/>
      <c r="L2841" s="45"/>
      <c r="M2841" s="45"/>
      <c r="N2841" s="45"/>
      <c r="O2841" s="45">
        <v>2403.0</v>
      </c>
    </row>
    <row r="2842" ht="14.25" hidden="1" customHeight="1">
      <c r="A2842" s="45" t="s">
        <v>38</v>
      </c>
      <c r="B2842" s="45" t="s">
        <v>491</v>
      </c>
      <c r="C2842" s="45"/>
      <c r="D2842" s="45" t="s">
        <v>2126</v>
      </c>
      <c r="E2842" s="45" t="s">
        <v>2076</v>
      </c>
      <c r="F2842" s="45" t="s">
        <v>2089</v>
      </c>
      <c r="G2842" s="45" t="s">
        <v>2149</v>
      </c>
      <c r="H2842" s="45"/>
      <c r="I2842" s="45"/>
      <c r="J2842" s="45">
        <v>0.021</v>
      </c>
      <c r="K2842" s="45"/>
      <c r="L2842" s="45"/>
      <c r="M2842" s="45"/>
      <c r="N2842" s="45"/>
      <c r="O2842" s="45">
        <v>2437.0</v>
      </c>
    </row>
    <row r="2843" ht="14.25" hidden="1" customHeight="1">
      <c r="A2843" s="45" t="s">
        <v>32</v>
      </c>
      <c r="B2843" s="45" t="s">
        <v>490</v>
      </c>
      <c r="C2843" s="45"/>
      <c r="D2843" s="45" t="s">
        <v>2126</v>
      </c>
      <c r="E2843" s="45" t="s">
        <v>2101</v>
      </c>
      <c r="F2843" s="45" t="s">
        <v>2102</v>
      </c>
      <c r="G2843" s="45" t="s">
        <v>2143</v>
      </c>
      <c r="H2843" s="45"/>
      <c r="I2843" s="45"/>
      <c r="J2843" s="61">
        <v>0.04</v>
      </c>
      <c r="K2843" s="45"/>
      <c r="L2843" s="45"/>
      <c r="M2843" s="45"/>
      <c r="N2843" s="45"/>
      <c r="O2843" s="45">
        <v>881.0</v>
      </c>
    </row>
    <row r="2844" ht="14.25" hidden="1" customHeight="1">
      <c r="A2844" s="47" t="s">
        <v>32</v>
      </c>
      <c r="B2844" s="47" t="s">
        <v>490</v>
      </c>
      <c r="C2844" s="47"/>
      <c r="D2844" s="47" t="s">
        <v>2128</v>
      </c>
      <c r="E2844" s="47" t="s">
        <v>2101</v>
      </c>
      <c r="F2844" s="47" t="s">
        <v>2102</v>
      </c>
      <c r="G2844" s="47" t="s">
        <v>2130</v>
      </c>
      <c r="H2844" s="47"/>
      <c r="I2844" s="47"/>
      <c r="J2844" s="60">
        <v>0.058</v>
      </c>
      <c r="K2844" s="47"/>
      <c r="L2844" s="47"/>
      <c r="M2844" s="47"/>
      <c r="N2844" s="47"/>
      <c r="O2844" s="47">
        <v>882.0</v>
      </c>
    </row>
    <row r="2845" ht="14.25" hidden="1" customHeight="1">
      <c r="A2845" s="45" t="s">
        <v>32</v>
      </c>
      <c r="B2845" s="45" t="s">
        <v>491</v>
      </c>
      <c r="C2845" s="45"/>
      <c r="D2845" s="45" t="s">
        <v>2126</v>
      </c>
      <c r="E2845" s="45" t="s">
        <v>2101</v>
      </c>
      <c r="F2845" s="45" t="s">
        <v>2102</v>
      </c>
      <c r="G2845" s="45" t="s">
        <v>2143</v>
      </c>
      <c r="H2845" s="45"/>
      <c r="I2845" s="45"/>
      <c r="J2845" s="61">
        <v>0.031</v>
      </c>
      <c r="K2845" s="61"/>
      <c r="L2845" s="45"/>
      <c r="M2845" s="45"/>
      <c r="N2845" s="45"/>
      <c r="O2845" s="45">
        <v>899.0</v>
      </c>
    </row>
    <row r="2846" ht="14.25" hidden="1" customHeight="1">
      <c r="A2846" s="47" t="s">
        <v>32</v>
      </c>
      <c r="B2846" s="47" t="s">
        <v>491</v>
      </c>
      <c r="C2846" s="47"/>
      <c r="D2846" s="47" t="s">
        <v>2128</v>
      </c>
      <c r="E2846" s="47" t="s">
        <v>2101</v>
      </c>
      <c r="F2846" s="47" t="s">
        <v>2102</v>
      </c>
      <c r="G2846" s="47" t="s">
        <v>2130</v>
      </c>
      <c r="H2846" s="47"/>
      <c r="I2846" s="47"/>
      <c r="J2846" s="60">
        <v>0.045</v>
      </c>
      <c r="K2846" s="47"/>
      <c r="L2846" s="47"/>
      <c r="M2846" s="47"/>
      <c r="N2846" s="47"/>
      <c r="O2846" s="47">
        <v>900.0</v>
      </c>
    </row>
    <row r="2847" ht="14.25" hidden="1" customHeight="1">
      <c r="A2847" s="47" t="s">
        <v>30</v>
      </c>
      <c r="B2847" s="47" t="s">
        <v>471</v>
      </c>
      <c r="C2847" s="47"/>
      <c r="D2847" s="47" t="s">
        <v>2126</v>
      </c>
      <c r="E2847" s="47" t="s">
        <v>2088</v>
      </c>
      <c r="F2847" s="47" t="s">
        <v>2102</v>
      </c>
      <c r="G2847" s="47" t="s">
        <v>2157</v>
      </c>
      <c r="H2847" s="47"/>
      <c r="I2847" s="47"/>
      <c r="J2847" s="60">
        <v>0.1</v>
      </c>
      <c r="K2847" s="47"/>
      <c r="L2847" s="47"/>
      <c r="M2847" s="47"/>
      <c r="N2847" s="47"/>
      <c r="O2847" s="47">
        <v>340.0</v>
      </c>
    </row>
    <row r="2848" ht="14.25" hidden="1" customHeight="1">
      <c r="A2848" s="47" t="s">
        <v>30</v>
      </c>
      <c r="B2848" s="47" t="s">
        <v>476</v>
      </c>
      <c r="C2848" s="47"/>
      <c r="D2848" s="47" t="s">
        <v>2126</v>
      </c>
      <c r="E2848" s="47" t="s">
        <v>2088</v>
      </c>
      <c r="F2848" s="47" t="s">
        <v>2102</v>
      </c>
      <c r="G2848" s="47" t="s">
        <v>2157</v>
      </c>
      <c r="H2848" s="47"/>
      <c r="I2848" s="47"/>
      <c r="J2848" s="47">
        <v>0.1</v>
      </c>
      <c r="K2848" s="47"/>
      <c r="L2848" s="47"/>
      <c r="M2848" s="47"/>
      <c r="N2848" s="47"/>
      <c r="O2848" s="47">
        <v>394.0</v>
      </c>
    </row>
    <row r="2849" ht="14.25" hidden="1" customHeight="1">
      <c r="A2849" s="47" t="s">
        <v>30</v>
      </c>
      <c r="B2849" s="47" t="s">
        <v>477</v>
      </c>
      <c r="C2849" s="47"/>
      <c r="D2849" s="47" t="s">
        <v>2126</v>
      </c>
      <c r="E2849" s="47" t="s">
        <v>2088</v>
      </c>
      <c r="F2849" s="47" t="s">
        <v>2102</v>
      </c>
      <c r="G2849" s="47" t="s">
        <v>2157</v>
      </c>
      <c r="H2849" s="47"/>
      <c r="I2849" s="47"/>
      <c r="J2849" s="47">
        <v>0.1</v>
      </c>
      <c r="K2849" s="47"/>
      <c r="L2849" s="47"/>
      <c r="M2849" s="47"/>
      <c r="N2849" s="47"/>
      <c r="O2849" s="47">
        <v>412.0</v>
      </c>
    </row>
    <row r="2850" ht="14.25" hidden="1" customHeight="1">
      <c r="A2850" s="47" t="s">
        <v>30</v>
      </c>
      <c r="B2850" s="47" t="s">
        <v>478</v>
      </c>
      <c r="C2850" s="47"/>
      <c r="D2850" s="47" t="s">
        <v>2126</v>
      </c>
      <c r="E2850" s="47" t="s">
        <v>2088</v>
      </c>
      <c r="F2850" s="47" t="s">
        <v>2102</v>
      </c>
      <c r="G2850" s="47" t="s">
        <v>2157</v>
      </c>
      <c r="H2850" s="47"/>
      <c r="I2850" s="47"/>
      <c r="J2850" s="47">
        <v>0.1</v>
      </c>
      <c r="K2850" s="47"/>
      <c r="L2850" s="47"/>
      <c r="M2850" s="47"/>
      <c r="N2850" s="47"/>
      <c r="O2850" s="47">
        <v>430.0</v>
      </c>
    </row>
    <row r="2851" ht="14.25" hidden="1" customHeight="1">
      <c r="A2851" s="47" t="s">
        <v>30</v>
      </c>
      <c r="B2851" s="47" t="s">
        <v>480</v>
      </c>
      <c r="C2851" s="47"/>
      <c r="D2851" s="47" t="s">
        <v>2126</v>
      </c>
      <c r="E2851" s="47" t="s">
        <v>2088</v>
      </c>
      <c r="F2851" s="47" t="s">
        <v>2102</v>
      </c>
      <c r="G2851" s="47" t="s">
        <v>2157</v>
      </c>
      <c r="H2851" s="47"/>
      <c r="I2851" s="47"/>
      <c r="J2851" s="47">
        <v>0.086</v>
      </c>
      <c r="K2851" s="47"/>
      <c r="L2851" s="47"/>
      <c r="M2851" s="47"/>
      <c r="N2851" s="47"/>
      <c r="O2851" s="47">
        <v>448.0</v>
      </c>
    </row>
    <row r="2852" ht="14.25" hidden="1" customHeight="1">
      <c r="A2852" s="47" t="s">
        <v>30</v>
      </c>
      <c r="B2852" s="47" t="s">
        <v>481</v>
      </c>
      <c r="C2852" s="47"/>
      <c r="D2852" s="47" t="s">
        <v>2126</v>
      </c>
      <c r="E2852" s="47" t="s">
        <v>2088</v>
      </c>
      <c r="F2852" s="47" t="s">
        <v>2102</v>
      </c>
      <c r="G2852" s="47" t="s">
        <v>2157</v>
      </c>
      <c r="H2852" s="47"/>
      <c r="I2852" s="47"/>
      <c r="J2852" s="47">
        <v>0.089</v>
      </c>
      <c r="K2852" s="47"/>
      <c r="L2852" s="47"/>
      <c r="M2852" s="47"/>
      <c r="N2852" s="47"/>
      <c r="O2852" s="47">
        <v>466.0</v>
      </c>
    </row>
    <row r="2853" ht="14.25" hidden="1" customHeight="1">
      <c r="A2853" s="47" t="s">
        <v>30</v>
      </c>
      <c r="B2853" s="47" t="s">
        <v>482</v>
      </c>
      <c r="C2853" s="47"/>
      <c r="D2853" s="47" t="s">
        <v>2126</v>
      </c>
      <c r="E2853" s="47" t="s">
        <v>2088</v>
      </c>
      <c r="F2853" s="47" t="s">
        <v>2102</v>
      </c>
      <c r="G2853" s="47" t="s">
        <v>2157</v>
      </c>
      <c r="H2853" s="47"/>
      <c r="I2853" s="47"/>
      <c r="J2853" s="47">
        <v>0.085</v>
      </c>
      <c r="K2853" s="47"/>
      <c r="L2853" s="47"/>
      <c r="M2853" s="47"/>
      <c r="N2853" s="47"/>
      <c r="O2853" s="47">
        <v>484.0</v>
      </c>
    </row>
    <row r="2854" ht="14.25" hidden="1" customHeight="1">
      <c r="A2854" s="47" t="s">
        <v>30</v>
      </c>
      <c r="B2854" s="47" t="s">
        <v>484</v>
      </c>
      <c r="C2854" s="47"/>
      <c r="D2854" s="47" t="s">
        <v>2126</v>
      </c>
      <c r="E2854" s="47" t="s">
        <v>2088</v>
      </c>
      <c r="F2854" s="47" t="s">
        <v>2102</v>
      </c>
      <c r="G2854" s="47" t="s">
        <v>2157</v>
      </c>
      <c r="H2854" s="47"/>
      <c r="I2854" s="47"/>
      <c r="J2854" s="47">
        <v>0.072</v>
      </c>
      <c r="K2854" s="47"/>
      <c r="L2854" s="47"/>
      <c r="M2854" s="47"/>
      <c r="N2854" s="47"/>
      <c r="O2854" s="47">
        <v>502.0</v>
      </c>
    </row>
    <row r="2855" ht="14.25" hidden="1" customHeight="1">
      <c r="A2855" s="47" t="s">
        <v>30</v>
      </c>
      <c r="B2855" s="47" t="s">
        <v>485</v>
      </c>
      <c r="C2855" s="47"/>
      <c r="D2855" s="47" t="s">
        <v>2126</v>
      </c>
      <c r="E2855" s="47" t="s">
        <v>2088</v>
      </c>
      <c r="F2855" s="47" t="s">
        <v>2102</v>
      </c>
      <c r="G2855" s="47" t="s">
        <v>2157</v>
      </c>
      <c r="H2855" s="47"/>
      <c r="I2855" s="47"/>
      <c r="J2855" s="47">
        <v>0.076</v>
      </c>
      <c r="K2855" s="47"/>
      <c r="L2855" s="47"/>
      <c r="M2855" s="47"/>
      <c r="N2855" s="47"/>
      <c r="O2855" s="47">
        <v>520.0</v>
      </c>
    </row>
    <row r="2856" ht="14.25" hidden="1" customHeight="1">
      <c r="A2856" s="47" t="s">
        <v>30</v>
      </c>
      <c r="B2856" s="47" t="s">
        <v>486</v>
      </c>
      <c r="C2856" s="47"/>
      <c r="D2856" s="47" t="s">
        <v>2126</v>
      </c>
      <c r="E2856" s="47" t="s">
        <v>2088</v>
      </c>
      <c r="F2856" s="47" t="s">
        <v>2102</v>
      </c>
      <c r="G2856" s="47" t="s">
        <v>2157</v>
      </c>
      <c r="H2856" s="47"/>
      <c r="I2856" s="47"/>
      <c r="J2856" s="47">
        <v>0.076</v>
      </c>
      <c r="K2856" s="47"/>
      <c r="L2856" s="47"/>
      <c r="M2856" s="47"/>
      <c r="N2856" s="47"/>
      <c r="O2856" s="47">
        <v>538.0</v>
      </c>
    </row>
    <row r="2857" ht="14.25" hidden="1" customHeight="1">
      <c r="A2857" s="47" t="s">
        <v>38</v>
      </c>
      <c r="B2857" s="47" t="s">
        <v>491</v>
      </c>
      <c r="C2857" s="47"/>
      <c r="D2857" s="47" t="s">
        <v>2126</v>
      </c>
      <c r="E2857" s="47" t="s">
        <v>2088</v>
      </c>
      <c r="F2857" s="47" t="s">
        <v>2102</v>
      </c>
      <c r="G2857" s="47" t="s">
        <v>2157</v>
      </c>
      <c r="H2857" s="47"/>
      <c r="I2857" s="47"/>
      <c r="J2857" s="47">
        <v>0.063</v>
      </c>
      <c r="K2857" s="47"/>
      <c r="L2857" s="47"/>
      <c r="M2857" s="47"/>
      <c r="N2857" s="47"/>
      <c r="O2857" s="47">
        <v>2460.0</v>
      </c>
    </row>
    <row r="2858" ht="14.25" hidden="1" customHeight="1">
      <c r="A2858" s="47" t="s">
        <v>30</v>
      </c>
      <c r="B2858" s="47" t="s">
        <v>488</v>
      </c>
      <c r="C2858" s="47"/>
      <c r="D2858" s="47" t="s">
        <v>2126</v>
      </c>
      <c r="E2858" s="47" t="s">
        <v>2088</v>
      </c>
      <c r="F2858" s="47" t="s">
        <v>2102</v>
      </c>
      <c r="G2858" s="47" t="s">
        <v>2157</v>
      </c>
      <c r="H2858" s="47"/>
      <c r="I2858" s="47"/>
      <c r="J2858" s="47">
        <v>0.06</v>
      </c>
      <c r="K2858" s="47"/>
      <c r="L2858" s="47"/>
      <c r="M2858" s="47"/>
      <c r="N2858" s="47"/>
      <c r="O2858" s="47">
        <v>556.0</v>
      </c>
    </row>
    <row r="2859" ht="14.25" hidden="1" customHeight="1">
      <c r="A2859" s="47" t="s">
        <v>38</v>
      </c>
      <c r="B2859" s="47" t="s">
        <v>491</v>
      </c>
      <c r="C2859" s="47"/>
      <c r="D2859" s="47" t="s">
        <v>2126</v>
      </c>
      <c r="E2859" s="47" t="s">
        <v>2076</v>
      </c>
      <c r="F2859" s="47" t="s">
        <v>2102</v>
      </c>
      <c r="G2859" s="47" t="s">
        <v>2149</v>
      </c>
      <c r="H2859" s="47"/>
      <c r="I2859" s="47"/>
      <c r="J2859" s="47">
        <v>0.034</v>
      </c>
      <c r="K2859" s="47"/>
      <c r="L2859" s="47"/>
      <c r="M2859" s="47"/>
      <c r="N2859" s="47"/>
      <c r="O2859" s="47">
        <v>2462.0</v>
      </c>
    </row>
    <row r="2860" ht="14.25" hidden="1" customHeight="1">
      <c r="A2860" s="47" t="s">
        <v>30</v>
      </c>
      <c r="B2860" s="47" t="s">
        <v>489</v>
      </c>
      <c r="C2860" s="47"/>
      <c r="D2860" s="47" t="s">
        <v>2126</v>
      </c>
      <c r="E2860" s="47" t="s">
        <v>2088</v>
      </c>
      <c r="F2860" s="47" t="s">
        <v>2102</v>
      </c>
      <c r="G2860" s="47" t="s">
        <v>2157</v>
      </c>
      <c r="H2860" s="47"/>
      <c r="I2860" s="47"/>
      <c r="J2860" s="47">
        <v>0.06</v>
      </c>
      <c r="K2860" s="47"/>
      <c r="L2860" s="47"/>
      <c r="M2860" s="47"/>
      <c r="N2860" s="47"/>
      <c r="O2860" s="47">
        <v>574.0</v>
      </c>
    </row>
    <row r="2861" ht="14.25" hidden="1" customHeight="1">
      <c r="A2861" s="47" t="s">
        <v>30</v>
      </c>
      <c r="B2861" s="47" t="s">
        <v>490</v>
      </c>
      <c r="C2861" s="47"/>
      <c r="D2861" s="47" t="s">
        <v>2126</v>
      </c>
      <c r="E2861" s="47" t="s">
        <v>2088</v>
      </c>
      <c r="F2861" s="47" t="s">
        <v>2102</v>
      </c>
      <c r="G2861" s="47" t="s">
        <v>2157</v>
      </c>
      <c r="H2861" s="47"/>
      <c r="I2861" s="47"/>
      <c r="J2861" s="47">
        <v>0.06</v>
      </c>
      <c r="K2861" s="47"/>
      <c r="L2861" s="47"/>
      <c r="M2861" s="47"/>
      <c r="N2861" s="47"/>
      <c r="O2861" s="47">
        <v>592.0</v>
      </c>
    </row>
    <row r="2862" ht="14.25" hidden="1" customHeight="1">
      <c r="A2862" s="47" t="s">
        <v>30</v>
      </c>
      <c r="B2862" s="47" t="s">
        <v>491</v>
      </c>
      <c r="C2862" s="47"/>
      <c r="D2862" s="47" t="s">
        <v>2126</v>
      </c>
      <c r="E2862" s="47" t="s">
        <v>2088</v>
      </c>
      <c r="F2862" s="47" t="s">
        <v>2102</v>
      </c>
      <c r="G2862" s="47" t="s">
        <v>2157</v>
      </c>
      <c r="H2862" s="47"/>
      <c r="I2862" s="47"/>
      <c r="J2862" s="47">
        <v>0.06</v>
      </c>
      <c r="K2862" s="47"/>
      <c r="L2862" s="47"/>
      <c r="M2862" s="47"/>
      <c r="N2862" s="47"/>
      <c r="O2862" s="47">
        <v>610.0</v>
      </c>
    </row>
    <row r="2863" ht="14.25" hidden="1" customHeight="1">
      <c r="A2863" s="45" t="s">
        <v>30</v>
      </c>
      <c r="B2863" s="45" t="s">
        <v>471</v>
      </c>
      <c r="C2863" s="45"/>
      <c r="D2863" s="45" t="s">
        <v>2126</v>
      </c>
      <c r="E2863" s="45" t="s">
        <v>2101</v>
      </c>
      <c r="F2863" s="45" t="s">
        <v>2102</v>
      </c>
      <c r="G2863" s="45" t="s">
        <v>2143</v>
      </c>
      <c r="H2863" s="45"/>
      <c r="I2863" s="45"/>
      <c r="J2863" s="45"/>
      <c r="K2863" s="45"/>
      <c r="L2863" s="45"/>
      <c r="M2863" s="45"/>
      <c r="N2863" s="45"/>
      <c r="O2863" s="45">
        <v>341.0</v>
      </c>
    </row>
    <row r="2864" ht="14.25" hidden="1" customHeight="1">
      <c r="A2864" s="47" t="s">
        <v>30</v>
      </c>
      <c r="B2864" s="60" t="s">
        <v>473</v>
      </c>
      <c r="C2864" s="47"/>
      <c r="D2864" s="47" t="s">
        <v>2128</v>
      </c>
      <c r="E2864" s="47" t="s">
        <v>2101</v>
      </c>
      <c r="F2864" s="47" t="s">
        <v>2102</v>
      </c>
      <c r="G2864" s="47" t="s">
        <v>2130</v>
      </c>
      <c r="H2864" s="47"/>
      <c r="I2864" s="47"/>
      <c r="J2864" s="60">
        <v>0.23</v>
      </c>
      <c r="K2864" s="47"/>
      <c r="L2864" s="47"/>
      <c r="M2864" s="47"/>
      <c r="N2864" s="47"/>
      <c r="O2864" s="47"/>
    </row>
    <row r="2865" ht="14.25" hidden="1" customHeight="1">
      <c r="A2865" s="47" t="s">
        <v>30</v>
      </c>
      <c r="B2865" s="60" t="s">
        <v>474</v>
      </c>
      <c r="C2865" s="47"/>
      <c r="D2865" s="47" t="s">
        <v>2128</v>
      </c>
      <c r="E2865" s="47" t="s">
        <v>2101</v>
      </c>
      <c r="F2865" s="47" t="s">
        <v>2102</v>
      </c>
      <c r="G2865" s="47" t="s">
        <v>2130</v>
      </c>
      <c r="H2865" s="47"/>
      <c r="I2865" s="47"/>
      <c r="J2865" s="60">
        <v>0.23</v>
      </c>
      <c r="K2865" s="47"/>
      <c r="L2865" s="47"/>
      <c r="M2865" s="47"/>
      <c r="N2865" s="47"/>
      <c r="O2865" s="47"/>
    </row>
    <row r="2866" ht="14.25" hidden="1" customHeight="1">
      <c r="A2866" s="47" t="s">
        <v>30</v>
      </c>
      <c r="B2866" s="47" t="s">
        <v>471</v>
      </c>
      <c r="C2866" s="47"/>
      <c r="D2866" s="47" t="s">
        <v>2128</v>
      </c>
      <c r="E2866" s="47" t="s">
        <v>2101</v>
      </c>
      <c r="F2866" s="47" t="s">
        <v>2102</v>
      </c>
      <c r="G2866" s="47" t="s">
        <v>2130</v>
      </c>
      <c r="H2866" s="47"/>
      <c r="I2866" s="47"/>
      <c r="J2866" s="60">
        <v>0.23</v>
      </c>
      <c r="K2866" s="47"/>
      <c r="L2866" s="47"/>
      <c r="M2866" s="47"/>
      <c r="N2866" s="47"/>
      <c r="O2866" s="47">
        <v>342.0</v>
      </c>
    </row>
    <row r="2867" ht="14.25" hidden="1" customHeight="1">
      <c r="A2867" s="45" t="s">
        <v>34</v>
      </c>
      <c r="B2867" s="45" t="s">
        <v>491</v>
      </c>
      <c r="C2867" s="45"/>
      <c r="D2867" s="45" t="s">
        <v>2126</v>
      </c>
      <c r="E2867" s="45" t="s">
        <v>2101</v>
      </c>
      <c r="F2867" s="45" t="s">
        <v>2102</v>
      </c>
      <c r="G2867" s="45" t="s">
        <v>2143</v>
      </c>
      <c r="H2867" s="45"/>
      <c r="I2867" s="45"/>
      <c r="J2867" s="45">
        <v>0.072</v>
      </c>
      <c r="K2867" s="45"/>
      <c r="L2867" s="45"/>
      <c r="M2867" s="45"/>
      <c r="N2867" s="45"/>
      <c r="O2867" s="45">
        <v>1845.0</v>
      </c>
    </row>
    <row r="2868" ht="14.25" hidden="1" customHeight="1">
      <c r="A2868" s="45" t="s">
        <v>34</v>
      </c>
      <c r="B2868" s="45" t="s">
        <v>491</v>
      </c>
      <c r="C2868" s="45"/>
      <c r="D2868" s="45" t="s">
        <v>2128</v>
      </c>
      <c r="E2868" s="45" t="s">
        <v>2075</v>
      </c>
      <c r="F2868" s="45" t="s">
        <v>2102</v>
      </c>
      <c r="G2868" s="45" t="s">
        <v>2129</v>
      </c>
      <c r="H2868" s="45"/>
      <c r="I2868" s="45"/>
      <c r="J2868" s="45">
        <v>0.151</v>
      </c>
      <c r="K2868" s="45"/>
      <c r="L2868" s="45"/>
      <c r="M2868" s="45"/>
      <c r="N2868" s="45"/>
      <c r="O2868" s="45">
        <v>1847.0</v>
      </c>
    </row>
    <row r="2869" ht="14.25" hidden="1" customHeight="1">
      <c r="A2869" s="47" t="s">
        <v>34</v>
      </c>
      <c r="B2869" s="47" t="s">
        <v>491</v>
      </c>
      <c r="C2869" s="47"/>
      <c r="D2869" s="47" t="s">
        <v>2128</v>
      </c>
      <c r="E2869" s="47" t="s">
        <v>2101</v>
      </c>
      <c r="F2869" s="47" t="s">
        <v>2102</v>
      </c>
      <c r="G2869" s="47" t="s">
        <v>2130</v>
      </c>
      <c r="H2869" s="47"/>
      <c r="I2869" s="47"/>
      <c r="J2869" s="47">
        <v>0.113</v>
      </c>
      <c r="K2869" s="47"/>
      <c r="L2869" s="47"/>
      <c r="M2869" s="47"/>
      <c r="N2869" s="47"/>
      <c r="O2869" s="47">
        <v>1848.0</v>
      </c>
    </row>
    <row r="2870" ht="14.25" hidden="1" customHeight="1">
      <c r="A2870" s="45" t="s">
        <v>34</v>
      </c>
      <c r="B2870" s="45" t="s">
        <v>491</v>
      </c>
      <c r="C2870" s="45"/>
      <c r="D2870" s="45" t="s">
        <v>2128</v>
      </c>
      <c r="E2870" s="45" t="s">
        <v>2073</v>
      </c>
      <c r="F2870" s="45" t="s">
        <v>2102</v>
      </c>
      <c r="G2870" s="45" t="s">
        <v>2131</v>
      </c>
      <c r="H2870" s="45"/>
      <c r="I2870" s="45"/>
      <c r="J2870" s="45">
        <v>0.124</v>
      </c>
      <c r="K2870" s="45"/>
      <c r="L2870" s="45"/>
      <c r="M2870" s="45"/>
      <c r="N2870" s="45"/>
      <c r="O2870" s="45">
        <v>1849.0</v>
      </c>
    </row>
    <row r="2871" ht="14.25" hidden="1" customHeight="1">
      <c r="A2871" s="47" t="s">
        <v>34</v>
      </c>
      <c r="B2871" s="47" t="s">
        <v>491</v>
      </c>
      <c r="C2871" s="47"/>
      <c r="D2871" s="47" t="s">
        <v>2128</v>
      </c>
      <c r="E2871" s="47" t="s">
        <v>2090</v>
      </c>
      <c r="F2871" s="47" t="s">
        <v>2102</v>
      </c>
      <c r="G2871" s="47" t="s">
        <v>2132</v>
      </c>
      <c r="H2871" s="47"/>
      <c r="I2871" s="47"/>
      <c r="J2871" s="47">
        <v>0.089</v>
      </c>
      <c r="K2871" s="47"/>
      <c r="L2871" s="47"/>
      <c r="M2871" s="47"/>
      <c r="N2871" s="47"/>
      <c r="O2871" s="47">
        <v>1850.0</v>
      </c>
    </row>
    <row r="2872" ht="14.25" hidden="1" customHeight="1">
      <c r="A2872" s="45" t="s">
        <v>34</v>
      </c>
      <c r="B2872" s="45" t="s">
        <v>491</v>
      </c>
      <c r="C2872" s="45"/>
      <c r="D2872" s="45" t="s">
        <v>2133</v>
      </c>
      <c r="E2872" s="45" t="s">
        <v>2075</v>
      </c>
      <c r="F2872" s="45" t="s">
        <v>2102</v>
      </c>
      <c r="G2872" s="45" t="s">
        <v>2134</v>
      </c>
      <c r="H2872" s="45"/>
      <c r="I2872" s="45"/>
      <c r="J2872" s="45"/>
      <c r="K2872" s="45"/>
      <c r="L2872" s="45">
        <v>1.14</v>
      </c>
      <c r="M2872" s="45"/>
      <c r="N2872" s="45"/>
      <c r="O2872" s="45">
        <v>1851.0</v>
      </c>
    </row>
    <row r="2873" ht="14.25" hidden="1" customHeight="1">
      <c r="A2873" s="47" t="s">
        <v>34</v>
      </c>
      <c r="B2873" s="47" t="s">
        <v>491</v>
      </c>
      <c r="C2873" s="47"/>
      <c r="D2873" s="47" t="s">
        <v>2124</v>
      </c>
      <c r="E2873" s="47" t="s">
        <v>2075</v>
      </c>
      <c r="F2873" s="47" t="s">
        <v>2102</v>
      </c>
      <c r="G2873" s="47" t="s">
        <v>2125</v>
      </c>
      <c r="H2873" s="47"/>
      <c r="I2873" s="47"/>
      <c r="J2873" s="47">
        <v>0.137</v>
      </c>
      <c r="K2873" s="47"/>
      <c r="L2873" s="47"/>
      <c r="M2873" s="47"/>
      <c r="N2873" s="47"/>
      <c r="O2873" s="47">
        <v>1852.0</v>
      </c>
    </row>
    <row r="2874" ht="14.25" hidden="1" customHeight="1">
      <c r="A2874" s="45" t="s">
        <v>34</v>
      </c>
      <c r="B2874" s="45" t="s">
        <v>491</v>
      </c>
      <c r="C2874" s="45"/>
      <c r="D2874" s="45" t="s">
        <v>2124</v>
      </c>
      <c r="E2874" s="45" t="s">
        <v>2073</v>
      </c>
      <c r="F2874" s="45" t="s">
        <v>2102</v>
      </c>
      <c r="G2874" s="45"/>
      <c r="H2874" s="45"/>
      <c r="I2874" s="45"/>
      <c r="J2874" s="45">
        <v>0.052</v>
      </c>
      <c r="K2874" s="45"/>
      <c r="L2874" s="45"/>
      <c r="M2874" s="45"/>
      <c r="N2874" s="45"/>
      <c r="O2874" s="45">
        <v>1853.0</v>
      </c>
    </row>
    <row r="2875" ht="14.25" hidden="1" customHeight="1">
      <c r="A2875" s="47" t="s">
        <v>34</v>
      </c>
      <c r="B2875" s="47" t="s">
        <v>491</v>
      </c>
      <c r="C2875" s="47"/>
      <c r="D2875" s="47" t="s">
        <v>2124</v>
      </c>
      <c r="E2875" s="47" t="s">
        <v>2090</v>
      </c>
      <c r="F2875" s="47" t="s">
        <v>2102</v>
      </c>
      <c r="G2875" s="47"/>
      <c r="H2875" s="47"/>
      <c r="I2875" s="47"/>
      <c r="J2875" s="47">
        <v>0.051</v>
      </c>
      <c r="K2875" s="47"/>
      <c r="L2875" s="47"/>
      <c r="M2875" s="47"/>
      <c r="N2875" s="47"/>
      <c r="O2875" s="47">
        <v>1854.0</v>
      </c>
    </row>
    <row r="2876" ht="14.25" hidden="1" customHeight="1">
      <c r="A2876" s="45" t="s">
        <v>34</v>
      </c>
      <c r="B2876" s="45" t="s">
        <v>491</v>
      </c>
      <c r="C2876" s="45"/>
      <c r="D2876" s="45" t="s">
        <v>2135</v>
      </c>
      <c r="E2876" s="45" t="s">
        <v>2080</v>
      </c>
      <c r="F2876" s="45" t="s">
        <v>2102</v>
      </c>
      <c r="G2876" s="45" t="s">
        <v>2136</v>
      </c>
      <c r="H2876" s="45"/>
      <c r="I2876" s="45"/>
      <c r="J2876" s="45"/>
      <c r="K2876" s="45">
        <v>0.73</v>
      </c>
      <c r="L2876" s="45"/>
      <c r="M2876" s="45"/>
      <c r="N2876" s="45"/>
      <c r="O2876" s="45">
        <v>1855.0</v>
      </c>
    </row>
    <row r="2877" ht="14.25" hidden="1" customHeight="1">
      <c r="A2877" s="47" t="s">
        <v>34</v>
      </c>
      <c r="B2877" s="47" t="s">
        <v>491</v>
      </c>
      <c r="C2877" s="47"/>
      <c r="D2877" s="47" t="s">
        <v>2135</v>
      </c>
      <c r="E2877" s="47" t="s">
        <v>2137</v>
      </c>
      <c r="F2877" s="47" t="s">
        <v>2102</v>
      </c>
      <c r="G2877" s="47" t="s">
        <v>2136</v>
      </c>
      <c r="H2877" s="47"/>
      <c r="I2877" s="47"/>
      <c r="J2877" s="47"/>
      <c r="K2877" s="47">
        <v>0.95</v>
      </c>
      <c r="L2877" s="47"/>
      <c r="M2877" s="47"/>
      <c r="N2877" s="47"/>
      <c r="O2877" s="47">
        <v>1856.0</v>
      </c>
    </row>
    <row r="2878" ht="14.25" hidden="1" customHeight="1">
      <c r="A2878" s="45" t="s">
        <v>34</v>
      </c>
      <c r="B2878" s="45" t="s">
        <v>491</v>
      </c>
      <c r="C2878" s="45"/>
      <c r="D2878" s="45" t="s">
        <v>2120</v>
      </c>
      <c r="E2878" s="45" t="s">
        <v>2082</v>
      </c>
      <c r="F2878" s="45" t="s">
        <v>2102</v>
      </c>
      <c r="G2878" s="45" t="s">
        <v>2122</v>
      </c>
      <c r="H2878" s="45"/>
      <c r="I2878" s="45"/>
      <c r="J2878" s="45">
        <v>0.7</v>
      </c>
      <c r="K2878" s="45"/>
      <c r="L2878" s="45"/>
      <c r="M2878" s="45"/>
      <c r="N2878" s="45"/>
      <c r="O2878" s="45">
        <v>1857.0</v>
      </c>
    </row>
    <row r="2879" ht="14.25" hidden="1" customHeight="1">
      <c r="A2879" s="47" t="s">
        <v>34</v>
      </c>
      <c r="B2879" s="47" t="s">
        <v>491</v>
      </c>
      <c r="C2879" s="47"/>
      <c r="D2879" s="47" t="s">
        <v>2120</v>
      </c>
      <c r="E2879" s="47" t="s">
        <v>2083</v>
      </c>
      <c r="F2879" s="47" t="s">
        <v>2102</v>
      </c>
      <c r="G2879" s="47" t="s">
        <v>2121</v>
      </c>
      <c r="H2879" s="47"/>
      <c r="I2879" s="47"/>
      <c r="J2879" s="47">
        <v>1.45</v>
      </c>
      <c r="K2879" s="47"/>
      <c r="L2879" s="47"/>
      <c r="M2879" s="47"/>
      <c r="N2879" s="47"/>
      <c r="O2879" s="47">
        <v>1858.0</v>
      </c>
    </row>
    <row r="2880" ht="14.25" hidden="1" customHeight="1">
      <c r="A2880" s="45" t="s">
        <v>34</v>
      </c>
      <c r="B2880" s="45" t="s">
        <v>491</v>
      </c>
      <c r="C2880" s="45"/>
      <c r="D2880" s="45" t="s">
        <v>2138</v>
      </c>
      <c r="E2880" s="45" t="s">
        <v>2139</v>
      </c>
      <c r="F2880" s="45" t="s">
        <v>2102</v>
      </c>
      <c r="G2880" s="45" t="s">
        <v>2099</v>
      </c>
      <c r="H2880" s="45">
        <v>1.0</v>
      </c>
      <c r="I2880" s="45">
        <v>10.0</v>
      </c>
      <c r="J2880" s="45">
        <v>1.22</v>
      </c>
      <c r="K2880" s="45"/>
      <c r="L2880" s="45"/>
      <c r="M2880" s="45"/>
      <c r="N2880" s="45"/>
      <c r="O2880" s="45">
        <v>1859.0</v>
      </c>
    </row>
    <row r="2881" ht="14.25" hidden="1" customHeight="1">
      <c r="A2881" s="47" t="s">
        <v>34</v>
      </c>
      <c r="B2881" s="47" t="s">
        <v>491</v>
      </c>
      <c r="C2881" s="47"/>
      <c r="D2881" s="47" t="s">
        <v>2138</v>
      </c>
      <c r="E2881" s="47" t="s">
        <v>2141</v>
      </c>
      <c r="F2881" s="47" t="s">
        <v>2102</v>
      </c>
      <c r="G2881" s="47" t="s">
        <v>2099</v>
      </c>
      <c r="H2881" s="47">
        <v>1.0</v>
      </c>
      <c r="I2881" s="47">
        <v>10.0</v>
      </c>
      <c r="J2881" s="47">
        <v>1.22</v>
      </c>
      <c r="K2881" s="47"/>
      <c r="L2881" s="47"/>
      <c r="M2881" s="47"/>
      <c r="N2881" s="47"/>
      <c r="O2881" s="47">
        <v>1860.0</v>
      </c>
    </row>
    <row r="2882" ht="14.25" hidden="1" customHeight="1">
      <c r="A2882" s="45" t="s">
        <v>34</v>
      </c>
      <c r="B2882" s="45" t="s">
        <v>491</v>
      </c>
      <c r="C2882" s="45"/>
      <c r="D2882" s="45" t="s">
        <v>2138</v>
      </c>
      <c r="E2882" s="45" t="s">
        <v>2142</v>
      </c>
      <c r="F2882" s="45" t="s">
        <v>2102</v>
      </c>
      <c r="G2882" s="45" t="s">
        <v>2099</v>
      </c>
      <c r="H2882" s="45">
        <v>1.0</v>
      </c>
      <c r="I2882" s="45">
        <v>10.0</v>
      </c>
      <c r="J2882" s="45">
        <v>1.22</v>
      </c>
      <c r="K2882" s="45"/>
      <c r="L2882" s="45"/>
      <c r="M2882" s="45"/>
      <c r="N2882" s="45"/>
      <c r="O2882" s="45">
        <v>1861.0</v>
      </c>
    </row>
    <row r="2883" ht="14.25" hidden="1" customHeight="1">
      <c r="A2883" s="47" t="s">
        <v>34</v>
      </c>
      <c r="B2883" s="47" t="s">
        <v>491</v>
      </c>
      <c r="C2883" s="47"/>
      <c r="D2883" s="47" t="s">
        <v>2138</v>
      </c>
      <c r="E2883" s="47" t="s">
        <v>2081</v>
      </c>
      <c r="F2883" s="47" t="s">
        <v>2102</v>
      </c>
      <c r="G2883" s="47" t="s">
        <v>2099</v>
      </c>
      <c r="H2883" s="47">
        <v>1.0</v>
      </c>
      <c r="I2883" s="47">
        <v>10.0</v>
      </c>
      <c r="J2883" s="47">
        <v>1.22</v>
      </c>
      <c r="K2883" s="47"/>
      <c r="L2883" s="47"/>
      <c r="M2883" s="47"/>
      <c r="N2883" s="47"/>
      <c r="O2883" s="47">
        <v>1862.0</v>
      </c>
    </row>
    <row r="2884" ht="14.25" hidden="1" customHeight="1">
      <c r="A2884" s="45" t="s">
        <v>30</v>
      </c>
      <c r="B2884" s="45" t="s">
        <v>476</v>
      </c>
      <c r="C2884" s="45"/>
      <c r="D2884" s="45" t="s">
        <v>2126</v>
      </c>
      <c r="E2884" s="45" t="s">
        <v>2101</v>
      </c>
      <c r="F2884" s="45" t="s">
        <v>2102</v>
      </c>
      <c r="G2884" s="45" t="s">
        <v>2143</v>
      </c>
      <c r="H2884" s="45"/>
      <c r="I2884" s="45"/>
      <c r="J2884" s="45"/>
      <c r="K2884" s="45"/>
      <c r="L2884" s="45"/>
      <c r="M2884" s="45"/>
      <c r="N2884" s="45"/>
      <c r="O2884" s="45">
        <v>395.0</v>
      </c>
    </row>
    <row r="2885" ht="14.25" hidden="1" customHeight="1">
      <c r="A2885" s="45" t="s">
        <v>34</v>
      </c>
      <c r="B2885" s="45" t="s">
        <v>491</v>
      </c>
      <c r="C2885" s="45"/>
      <c r="D2885" s="45" t="s">
        <v>2138</v>
      </c>
      <c r="E2885" s="45" t="s">
        <v>2139</v>
      </c>
      <c r="F2885" s="45" t="s">
        <v>2102</v>
      </c>
      <c r="G2885" s="45" t="s">
        <v>2099</v>
      </c>
      <c r="H2885" s="45">
        <v>10.001</v>
      </c>
      <c r="I2885" s="45">
        <v>20.0</v>
      </c>
      <c r="J2885" s="45">
        <v>1.22</v>
      </c>
      <c r="K2885" s="45"/>
      <c r="L2885" s="45"/>
      <c r="M2885" s="45"/>
      <c r="N2885" s="45"/>
      <c r="O2885" s="45">
        <v>1863.0</v>
      </c>
    </row>
    <row r="2886" ht="14.25" hidden="1" customHeight="1">
      <c r="A2886" s="47" t="s">
        <v>34</v>
      </c>
      <c r="B2886" s="47" t="s">
        <v>491</v>
      </c>
      <c r="C2886" s="47"/>
      <c r="D2886" s="47" t="s">
        <v>2138</v>
      </c>
      <c r="E2886" s="47" t="s">
        <v>2141</v>
      </c>
      <c r="F2886" s="47" t="s">
        <v>2102</v>
      </c>
      <c r="G2886" s="47" t="s">
        <v>2099</v>
      </c>
      <c r="H2886" s="47">
        <v>10.001</v>
      </c>
      <c r="I2886" s="47">
        <v>20.0</v>
      </c>
      <c r="J2886" s="47">
        <v>1.22</v>
      </c>
      <c r="K2886" s="47"/>
      <c r="L2886" s="47"/>
      <c r="M2886" s="47"/>
      <c r="N2886" s="47"/>
      <c r="O2886" s="47">
        <v>1864.0</v>
      </c>
    </row>
    <row r="2887" ht="14.25" hidden="1" customHeight="1">
      <c r="A2887" s="45" t="s">
        <v>34</v>
      </c>
      <c r="B2887" s="45" t="s">
        <v>491</v>
      </c>
      <c r="C2887" s="45"/>
      <c r="D2887" s="45" t="s">
        <v>2138</v>
      </c>
      <c r="E2887" s="45" t="s">
        <v>2142</v>
      </c>
      <c r="F2887" s="45" t="s">
        <v>2102</v>
      </c>
      <c r="G2887" s="45" t="s">
        <v>2099</v>
      </c>
      <c r="H2887" s="45">
        <v>10.001</v>
      </c>
      <c r="I2887" s="45">
        <v>20.0</v>
      </c>
      <c r="J2887" s="45">
        <v>1.22</v>
      </c>
      <c r="K2887" s="45"/>
      <c r="L2887" s="45"/>
      <c r="M2887" s="45"/>
      <c r="N2887" s="45"/>
      <c r="O2887" s="45">
        <v>1865.0</v>
      </c>
    </row>
    <row r="2888" ht="14.25" hidden="1" customHeight="1">
      <c r="A2888" s="47" t="s">
        <v>34</v>
      </c>
      <c r="B2888" s="47" t="s">
        <v>491</v>
      </c>
      <c r="C2888" s="47"/>
      <c r="D2888" s="47" t="s">
        <v>2138</v>
      </c>
      <c r="E2888" s="47" t="s">
        <v>2081</v>
      </c>
      <c r="F2888" s="47" t="s">
        <v>2102</v>
      </c>
      <c r="G2888" s="47" t="s">
        <v>2099</v>
      </c>
      <c r="H2888" s="47">
        <v>10.001</v>
      </c>
      <c r="I2888" s="47">
        <v>20.0</v>
      </c>
      <c r="J2888" s="47">
        <v>1.22</v>
      </c>
      <c r="K2888" s="47"/>
      <c r="L2888" s="47"/>
      <c r="M2888" s="47"/>
      <c r="N2888" s="47"/>
      <c r="O2888" s="47">
        <v>1866.0</v>
      </c>
    </row>
    <row r="2889" ht="14.25" hidden="1" customHeight="1">
      <c r="A2889" s="45" t="s">
        <v>34</v>
      </c>
      <c r="B2889" s="45" t="s">
        <v>491</v>
      </c>
      <c r="C2889" s="45"/>
      <c r="D2889" s="45" t="s">
        <v>2138</v>
      </c>
      <c r="E2889" s="45" t="s">
        <v>2139</v>
      </c>
      <c r="F2889" s="45" t="s">
        <v>2102</v>
      </c>
      <c r="G2889" s="45" t="s">
        <v>2099</v>
      </c>
      <c r="H2889" s="45">
        <v>20.001</v>
      </c>
      <c r="I2889" s="45">
        <v>30.0</v>
      </c>
      <c r="J2889" s="45">
        <v>1.22</v>
      </c>
      <c r="K2889" s="45"/>
      <c r="L2889" s="45"/>
      <c r="M2889" s="45"/>
      <c r="N2889" s="45"/>
      <c r="O2889" s="45">
        <v>1867.0</v>
      </c>
    </row>
    <row r="2890" ht="14.25" hidden="1" customHeight="1">
      <c r="A2890" s="47" t="s">
        <v>34</v>
      </c>
      <c r="B2890" s="47" t="s">
        <v>491</v>
      </c>
      <c r="C2890" s="47"/>
      <c r="D2890" s="47" t="s">
        <v>2138</v>
      </c>
      <c r="E2890" s="47" t="s">
        <v>2141</v>
      </c>
      <c r="F2890" s="47" t="s">
        <v>2102</v>
      </c>
      <c r="G2890" s="47" t="s">
        <v>2099</v>
      </c>
      <c r="H2890" s="47">
        <v>20.001</v>
      </c>
      <c r="I2890" s="47">
        <v>30.0</v>
      </c>
      <c r="J2890" s="47">
        <v>1.22</v>
      </c>
      <c r="K2890" s="47"/>
      <c r="L2890" s="47"/>
      <c r="M2890" s="47"/>
      <c r="N2890" s="47"/>
      <c r="O2890" s="47">
        <v>1868.0</v>
      </c>
    </row>
    <row r="2891" ht="14.25" hidden="1" customHeight="1">
      <c r="A2891" s="45" t="s">
        <v>34</v>
      </c>
      <c r="B2891" s="45" t="s">
        <v>491</v>
      </c>
      <c r="C2891" s="45"/>
      <c r="D2891" s="45" t="s">
        <v>2138</v>
      </c>
      <c r="E2891" s="45" t="s">
        <v>2142</v>
      </c>
      <c r="F2891" s="45" t="s">
        <v>2102</v>
      </c>
      <c r="G2891" s="45" t="s">
        <v>2099</v>
      </c>
      <c r="H2891" s="45">
        <v>20.001</v>
      </c>
      <c r="I2891" s="45">
        <v>30.0</v>
      </c>
      <c r="J2891" s="45">
        <v>1.22</v>
      </c>
      <c r="K2891" s="45"/>
      <c r="L2891" s="45"/>
      <c r="M2891" s="45"/>
      <c r="N2891" s="45"/>
      <c r="O2891" s="45">
        <v>1869.0</v>
      </c>
    </row>
    <row r="2892" ht="14.25" hidden="1" customHeight="1">
      <c r="A2892" s="47" t="s">
        <v>34</v>
      </c>
      <c r="B2892" s="47" t="s">
        <v>491</v>
      </c>
      <c r="C2892" s="47"/>
      <c r="D2892" s="47" t="s">
        <v>2138</v>
      </c>
      <c r="E2892" s="47" t="s">
        <v>2081</v>
      </c>
      <c r="F2892" s="47" t="s">
        <v>2102</v>
      </c>
      <c r="G2892" s="47" t="s">
        <v>2099</v>
      </c>
      <c r="H2892" s="47">
        <v>20.001</v>
      </c>
      <c r="I2892" s="47">
        <v>30.0</v>
      </c>
      <c r="J2892" s="47">
        <v>1.22</v>
      </c>
      <c r="K2892" s="47"/>
      <c r="L2892" s="47"/>
      <c r="M2892" s="47"/>
      <c r="N2892" s="47"/>
      <c r="O2892" s="47">
        <v>1870.0</v>
      </c>
    </row>
    <row r="2893" ht="14.25" hidden="1" customHeight="1">
      <c r="A2893" s="45" t="s">
        <v>34</v>
      </c>
      <c r="B2893" s="45" t="s">
        <v>491</v>
      </c>
      <c r="C2893" s="45"/>
      <c r="D2893" s="45" t="s">
        <v>2138</v>
      </c>
      <c r="E2893" s="45" t="s">
        <v>2139</v>
      </c>
      <c r="F2893" s="45" t="s">
        <v>2102</v>
      </c>
      <c r="G2893" s="45" t="s">
        <v>2099</v>
      </c>
      <c r="H2893" s="45">
        <v>30.001</v>
      </c>
      <c r="I2893" s="45">
        <v>40.0</v>
      </c>
      <c r="J2893" s="45">
        <v>1.22</v>
      </c>
      <c r="K2893" s="45"/>
      <c r="L2893" s="45"/>
      <c r="M2893" s="45"/>
      <c r="N2893" s="45"/>
      <c r="O2893" s="45">
        <v>1871.0</v>
      </c>
    </row>
    <row r="2894" ht="14.25" hidden="1" customHeight="1">
      <c r="A2894" s="47" t="s">
        <v>34</v>
      </c>
      <c r="B2894" s="47" t="s">
        <v>491</v>
      </c>
      <c r="C2894" s="47"/>
      <c r="D2894" s="47" t="s">
        <v>2138</v>
      </c>
      <c r="E2894" s="47" t="s">
        <v>2141</v>
      </c>
      <c r="F2894" s="47" t="s">
        <v>2102</v>
      </c>
      <c r="G2894" s="47" t="s">
        <v>2099</v>
      </c>
      <c r="H2894" s="47">
        <v>30.001</v>
      </c>
      <c r="I2894" s="47">
        <v>40.0</v>
      </c>
      <c r="J2894" s="47">
        <v>1.22</v>
      </c>
      <c r="K2894" s="47"/>
      <c r="L2894" s="47"/>
      <c r="M2894" s="47"/>
      <c r="N2894" s="47"/>
      <c r="O2894" s="47">
        <v>1872.0</v>
      </c>
    </row>
    <row r="2895" ht="14.25" hidden="1" customHeight="1">
      <c r="A2895" s="45" t="s">
        <v>34</v>
      </c>
      <c r="B2895" s="45" t="s">
        <v>491</v>
      </c>
      <c r="C2895" s="45"/>
      <c r="D2895" s="45" t="s">
        <v>2138</v>
      </c>
      <c r="E2895" s="45" t="s">
        <v>2142</v>
      </c>
      <c r="F2895" s="45" t="s">
        <v>2102</v>
      </c>
      <c r="G2895" s="45" t="s">
        <v>2099</v>
      </c>
      <c r="H2895" s="45">
        <v>30.001</v>
      </c>
      <c r="I2895" s="45">
        <v>40.0</v>
      </c>
      <c r="J2895" s="45">
        <v>1.22</v>
      </c>
      <c r="K2895" s="45"/>
      <c r="L2895" s="45"/>
      <c r="M2895" s="45"/>
      <c r="N2895" s="45"/>
      <c r="O2895" s="45">
        <v>1873.0</v>
      </c>
    </row>
    <row r="2896" ht="14.25" hidden="1" customHeight="1">
      <c r="A2896" s="47" t="s">
        <v>34</v>
      </c>
      <c r="B2896" s="47" t="s">
        <v>491</v>
      </c>
      <c r="C2896" s="47"/>
      <c r="D2896" s="47" t="s">
        <v>2138</v>
      </c>
      <c r="E2896" s="47" t="s">
        <v>2081</v>
      </c>
      <c r="F2896" s="47" t="s">
        <v>2102</v>
      </c>
      <c r="G2896" s="47" t="s">
        <v>2099</v>
      </c>
      <c r="H2896" s="47">
        <v>30.001</v>
      </c>
      <c r="I2896" s="47">
        <v>40.0</v>
      </c>
      <c r="J2896" s="47">
        <v>1.22</v>
      </c>
      <c r="K2896" s="47"/>
      <c r="L2896" s="47"/>
      <c r="M2896" s="47"/>
      <c r="N2896" s="47"/>
      <c r="O2896" s="47">
        <v>1874.0</v>
      </c>
    </row>
    <row r="2897" ht="14.25" hidden="1" customHeight="1">
      <c r="A2897" s="45" t="s">
        <v>34</v>
      </c>
      <c r="B2897" s="45" t="s">
        <v>491</v>
      </c>
      <c r="C2897" s="45"/>
      <c r="D2897" s="45" t="s">
        <v>2138</v>
      </c>
      <c r="E2897" s="45" t="s">
        <v>2139</v>
      </c>
      <c r="F2897" s="45" t="s">
        <v>2102</v>
      </c>
      <c r="G2897" s="45" t="s">
        <v>2186</v>
      </c>
      <c r="H2897" s="45">
        <v>40.001</v>
      </c>
      <c r="I2897" s="45">
        <v>100.0</v>
      </c>
      <c r="J2897" s="45">
        <v>0.98</v>
      </c>
      <c r="K2897" s="45"/>
      <c r="L2897" s="45"/>
      <c r="M2897" s="45"/>
      <c r="N2897" s="45"/>
      <c r="O2897" s="45">
        <v>1875.0</v>
      </c>
    </row>
    <row r="2898" ht="14.25" hidden="1" customHeight="1">
      <c r="A2898" s="47" t="s">
        <v>34</v>
      </c>
      <c r="B2898" s="47" t="s">
        <v>491</v>
      </c>
      <c r="C2898" s="47"/>
      <c r="D2898" s="47" t="s">
        <v>2138</v>
      </c>
      <c r="E2898" s="47" t="s">
        <v>2141</v>
      </c>
      <c r="F2898" s="47" t="s">
        <v>2102</v>
      </c>
      <c r="G2898" s="47" t="s">
        <v>2186</v>
      </c>
      <c r="H2898" s="47">
        <v>40.001</v>
      </c>
      <c r="I2898" s="47">
        <v>100.0</v>
      </c>
      <c r="J2898" s="47">
        <v>0.98</v>
      </c>
      <c r="K2898" s="47"/>
      <c r="L2898" s="47"/>
      <c r="M2898" s="47"/>
      <c r="N2898" s="47"/>
      <c r="O2898" s="47">
        <v>1876.0</v>
      </c>
    </row>
    <row r="2899" ht="14.25" hidden="1" customHeight="1">
      <c r="A2899" s="45" t="s">
        <v>34</v>
      </c>
      <c r="B2899" s="45" t="s">
        <v>491</v>
      </c>
      <c r="C2899" s="45"/>
      <c r="D2899" s="45" t="s">
        <v>2138</v>
      </c>
      <c r="E2899" s="45" t="s">
        <v>2142</v>
      </c>
      <c r="F2899" s="45" t="s">
        <v>2102</v>
      </c>
      <c r="G2899" s="45" t="s">
        <v>2186</v>
      </c>
      <c r="H2899" s="45">
        <v>40.001</v>
      </c>
      <c r="I2899" s="45">
        <v>100.0</v>
      </c>
      <c r="J2899" s="45">
        <v>0.98</v>
      </c>
      <c r="K2899" s="45"/>
      <c r="L2899" s="45"/>
      <c r="M2899" s="45"/>
      <c r="N2899" s="45"/>
      <c r="O2899" s="45">
        <v>1877.0</v>
      </c>
    </row>
    <row r="2900" ht="14.25" hidden="1" customHeight="1">
      <c r="A2900" s="47" t="s">
        <v>34</v>
      </c>
      <c r="B2900" s="47" t="s">
        <v>491</v>
      </c>
      <c r="C2900" s="47"/>
      <c r="D2900" s="47" t="s">
        <v>2138</v>
      </c>
      <c r="E2900" s="47" t="s">
        <v>2081</v>
      </c>
      <c r="F2900" s="47" t="s">
        <v>2102</v>
      </c>
      <c r="G2900" s="47" t="s">
        <v>2186</v>
      </c>
      <c r="H2900" s="47">
        <v>40.001</v>
      </c>
      <c r="I2900" s="47">
        <v>100.0</v>
      </c>
      <c r="J2900" s="47">
        <v>0.98</v>
      </c>
      <c r="K2900" s="47"/>
      <c r="L2900" s="47"/>
      <c r="M2900" s="47"/>
      <c r="N2900" s="47"/>
      <c r="O2900" s="47">
        <v>1878.0</v>
      </c>
    </row>
    <row r="2901" ht="14.25" hidden="1" customHeight="1">
      <c r="A2901" s="47" t="s">
        <v>32</v>
      </c>
      <c r="B2901" s="47" t="s">
        <v>471</v>
      </c>
      <c r="C2901" s="47"/>
      <c r="D2901" s="47" t="s">
        <v>2189</v>
      </c>
      <c r="E2901" s="47" t="s">
        <v>2084</v>
      </c>
      <c r="F2901" s="47" t="s">
        <v>2074</v>
      </c>
      <c r="G2901" s="47"/>
      <c r="H2901" s="47"/>
      <c r="I2901" s="47"/>
      <c r="J2901" s="47"/>
      <c r="K2901" s="47"/>
      <c r="L2901" s="47"/>
      <c r="M2901" s="47"/>
      <c r="N2901" s="47"/>
      <c r="O2901" s="47">
        <v>624.0</v>
      </c>
    </row>
    <row r="2902" ht="14.25" hidden="1" customHeight="1">
      <c r="A2902" s="47" t="s">
        <v>32</v>
      </c>
      <c r="B2902" s="47" t="s">
        <v>473</v>
      </c>
      <c r="C2902" s="47"/>
      <c r="D2902" s="47" t="s">
        <v>2189</v>
      </c>
      <c r="E2902" s="47" t="s">
        <v>2084</v>
      </c>
      <c r="F2902" s="47" t="s">
        <v>2074</v>
      </c>
      <c r="G2902" s="47"/>
      <c r="H2902" s="47"/>
      <c r="I2902" s="47"/>
      <c r="J2902" s="47"/>
      <c r="K2902" s="47"/>
      <c r="L2902" s="47"/>
      <c r="M2902" s="47"/>
      <c r="N2902" s="47"/>
      <c r="O2902" s="47">
        <v>642.0</v>
      </c>
    </row>
    <row r="2903" ht="14.25" hidden="1" customHeight="1">
      <c r="A2903" s="47" t="s">
        <v>32</v>
      </c>
      <c r="B2903" s="47" t="s">
        <v>474</v>
      </c>
      <c r="C2903" s="47"/>
      <c r="D2903" s="47" t="s">
        <v>2189</v>
      </c>
      <c r="E2903" s="47" t="s">
        <v>2084</v>
      </c>
      <c r="F2903" s="47" t="s">
        <v>2074</v>
      </c>
      <c r="G2903" s="47"/>
      <c r="H2903" s="47"/>
      <c r="I2903" s="47"/>
      <c r="J2903" s="47"/>
      <c r="K2903" s="47"/>
      <c r="L2903" s="47"/>
      <c r="M2903" s="47"/>
      <c r="N2903" s="47"/>
      <c r="O2903" s="47">
        <v>660.0</v>
      </c>
    </row>
    <row r="2904" ht="14.25" hidden="1" customHeight="1">
      <c r="A2904" s="47" t="s">
        <v>32</v>
      </c>
      <c r="B2904" s="47" t="s">
        <v>476</v>
      </c>
      <c r="C2904" s="47"/>
      <c r="D2904" s="47" t="s">
        <v>2189</v>
      </c>
      <c r="E2904" s="47" t="s">
        <v>2084</v>
      </c>
      <c r="F2904" s="47" t="s">
        <v>2074</v>
      </c>
      <c r="G2904" s="47"/>
      <c r="H2904" s="47"/>
      <c r="I2904" s="47"/>
      <c r="J2904" s="47"/>
      <c r="K2904" s="47"/>
      <c r="L2904" s="47"/>
      <c r="M2904" s="47"/>
      <c r="N2904" s="47"/>
      <c r="O2904" s="47">
        <v>678.0</v>
      </c>
    </row>
    <row r="2905" ht="14.25" hidden="1" customHeight="1">
      <c r="A2905" s="47" t="s">
        <v>32</v>
      </c>
      <c r="B2905" s="47" t="s">
        <v>477</v>
      </c>
      <c r="C2905" s="47"/>
      <c r="D2905" s="47" t="s">
        <v>2189</v>
      </c>
      <c r="E2905" s="47" t="s">
        <v>2084</v>
      </c>
      <c r="F2905" s="47" t="s">
        <v>2074</v>
      </c>
      <c r="G2905" s="47"/>
      <c r="H2905" s="47"/>
      <c r="I2905" s="47"/>
      <c r="J2905" s="47"/>
      <c r="K2905" s="47"/>
      <c r="L2905" s="47"/>
      <c r="M2905" s="47"/>
      <c r="N2905" s="47"/>
      <c r="O2905" s="47">
        <v>696.0</v>
      </c>
    </row>
    <row r="2906" ht="14.25" hidden="1" customHeight="1">
      <c r="A2906" s="47" t="s">
        <v>32</v>
      </c>
      <c r="B2906" s="47" t="s">
        <v>478</v>
      </c>
      <c r="C2906" s="47"/>
      <c r="D2906" s="47" t="s">
        <v>2189</v>
      </c>
      <c r="E2906" s="47" t="s">
        <v>2084</v>
      </c>
      <c r="F2906" s="47" t="s">
        <v>2074</v>
      </c>
      <c r="G2906" s="47"/>
      <c r="H2906" s="47"/>
      <c r="I2906" s="47"/>
      <c r="J2906" s="47"/>
      <c r="K2906" s="47"/>
      <c r="L2906" s="47"/>
      <c r="M2906" s="47"/>
      <c r="N2906" s="47"/>
      <c r="O2906" s="47">
        <v>714.0</v>
      </c>
    </row>
    <row r="2907" ht="14.25" hidden="1" customHeight="1">
      <c r="A2907" s="47" t="s">
        <v>30</v>
      </c>
      <c r="B2907" s="47" t="s">
        <v>476</v>
      </c>
      <c r="C2907" s="47"/>
      <c r="D2907" s="47" t="s">
        <v>2128</v>
      </c>
      <c r="E2907" s="47" t="s">
        <v>2101</v>
      </c>
      <c r="F2907" s="47" t="s">
        <v>2102</v>
      </c>
      <c r="G2907" s="47" t="s">
        <v>2130</v>
      </c>
      <c r="H2907" s="47"/>
      <c r="I2907" s="47"/>
      <c r="J2907" s="60">
        <v>0.225</v>
      </c>
      <c r="K2907" s="47"/>
      <c r="L2907" s="47"/>
      <c r="M2907" s="47"/>
      <c r="N2907" s="47"/>
      <c r="O2907" s="47">
        <v>396.0</v>
      </c>
    </row>
    <row r="2908" ht="14.25" hidden="1" customHeight="1">
      <c r="A2908" s="45" t="s">
        <v>38</v>
      </c>
      <c r="B2908" s="45" t="s">
        <v>491</v>
      </c>
      <c r="C2908" s="45"/>
      <c r="D2908" s="45" t="s">
        <v>2126</v>
      </c>
      <c r="E2908" s="45" t="s">
        <v>2101</v>
      </c>
      <c r="F2908" s="45" t="s">
        <v>2102</v>
      </c>
      <c r="G2908" s="45" t="s">
        <v>2143</v>
      </c>
      <c r="H2908" s="45"/>
      <c r="I2908" s="45"/>
      <c r="J2908" s="45">
        <v>0.072</v>
      </c>
      <c r="K2908" s="45"/>
      <c r="L2908" s="45"/>
      <c r="M2908" s="45"/>
      <c r="N2908" s="45"/>
      <c r="O2908" s="45">
        <v>2461.0</v>
      </c>
    </row>
    <row r="2909" ht="14.25" hidden="1" customHeight="1">
      <c r="A2909" s="45" t="s">
        <v>30</v>
      </c>
      <c r="B2909" s="45" t="s">
        <v>477</v>
      </c>
      <c r="C2909" s="45"/>
      <c r="D2909" s="45" t="s">
        <v>2126</v>
      </c>
      <c r="E2909" s="45" t="s">
        <v>2101</v>
      </c>
      <c r="F2909" s="45" t="s">
        <v>2102</v>
      </c>
      <c r="G2909" s="45" t="s">
        <v>2143</v>
      </c>
      <c r="H2909" s="45"/>
      <c r="I2909" s="45"/>
      <c r="J2909" s="45"/>
      <c r="K2909" s="45"/>
      <c r="L2909" s="45"/>
      <c r="M2909" s="45"/>
      <c r="N2909" s="45"/>
      <c r="O2909" s="45">
        <v>413.0</v>
      </c>
    </row>
    <row r="2910" ht="14.25" hidden="1" customHeight="1">
      <c r="A2910" s="45" t="s">
        <v>38</v>
      </c>
      <c r="B2910" s="45" t="s">
        <v>491</v>
      </c>
      <c r="C2910" s="45"/>
      <c r="D2910" s="45" t="s">
        <v>2128</v>
      </c>
      <c r="E2910" s="45" t="s">
        <v>2075</v>
      </c>
      <c r="F2910" s="45" t="s">
        <v>2102</v>
      </c>
      <c r="G2910" s="45" t="s">
        <v>2129</v>
      </c>
      <c r="H2910" s="45"/>
      <c r="I2910" s="45"/>
      <c r="J2910" s="45">
        <v>0.104</v>
      </c>
      <c r="K2910" s="45"/>
      <c r="L2910" s="45"/>
      <c r="M2910" s="45"/>
      <c r="N2910" s="45"/>
      <c r="O2910" s="45">
        <v>2463.0</v>
      </c>
    </row>
    <row r="2911" ht="14.25" hidden="1" customHeight="1">
      <c r="A2911" s="47" t="s">
        <v>38</v>
      </c>
      <c r="B2911" s="47" t="s">
        <v>491</v>
      </c>
      <c r="C2911" s="47"/>
      <c r="D2911" s="47" t="s">
        <v>2128</v>
      </c>
      <c r="E2911" s="47" t="s">
        <v>2101</v>
      </c>
      <c r="F2911" s="47" t="s">
        <v>2102</v>
      </c>
      <c r="G2911" s="47" t="s">
        <v>2130</v>
      </c>
      <c r="H2911" s="47"/>
      <c r="I2911" s="47"/>
      <c r="J2911" s="47">
        <v>0.113</v>
      </c>
      <c r="K2911" s="47"/>
      <c r="L2911" s="47"/>
      <c r="M2911" s="47"/>
      <c r="N2911" s="47"/>
      <c r="O2911" s="47">
        <v>2464.0</v>
      </c>
    </row>
    <row r="2912" ht="14.25" hidden="1" customHeight="1">
      <c r="A2912" s="45" t="s">
        <v>38</v>
      </c>
      <c r="B2912" s="45" t="s">
        <v>491</v>
      </c>
      <c r="C2912" s="45"/>
      <c r="D2912" s="45" t="s">
        <v>2128</v>
      </c>
      <c r="E2912" s="45" t="s">
        <v>2073</v>
      </c>
      <c r="F2912" s="45" t="s">
        <v>2102</v>
      </c>
      <c r="G2912" s="45" t="s">
        <v>2131</v>
      </c>
      <c r="H2912" s="45"/>
      <c r="I2912" s="45"/>
      <c r="J2912" s="45">
        <v>0.084</v>
      </c>
      <c r="K2912" s="45"/>
      <c r="L2912" s="45"/>
      <c r="M2912" s="45"/>
      <c r="N2912" s="45"/>
      <c r="O2912" s="45">
        <v>2465.0</v>
      </c>
    </row>
    <row r="2913" ht="14.25" hidden="1" customHeight="1">
      <c r="A2913" s="47" t="s">
        <v>38</v>
      </c>
      <c r="B2913" s="47" t="s">
        <v>491</v>
      </c>
      <c r="C2913" s="47"/>
      <c r="D2913" s="47" t="s">
        <v>2128</v>
      </c>
      <c r="E2913" s="47" t="s">
        <v>2090</v>
      </c>
      <c r="F2913" s="47" t="s">
        <v>2102</v>
      </c>
      <c r="G2913" s="47" t="s">
        <v>2132</v>
      </c>
      <c r="H2913" s="47"/>
      <c r="I2913" s="47"/>
      <c r="J2913" s="47">
        <v>0.089</v>
      </c>
      <c r="K2913" s="47"/>
      <c r="L2913" s="47"/>
      <c r="M2913" s="47"/>
      <c r="N2913" s="47"/>
      <c r="O2913" s="47">
        <v>2466.0</v>
      </c>
    </row>
    <row r="2914" ht="14.25" hidden="1" customHeight="1">
      <c r="A2914" s="45" t="s">
        <v>38</v>
      </c>
      <c r="B2914" s="45" t="s">
        <v>491</v>
      </c>
      <c r="C2914" s="45"/>
      <c r="D2914" s="45" t="s">
        <v>2133</v>
      </c>
      <c r="E2914" s="45" t="s">
        <v>2075</v>
      </c>
      <c r="F2914" s="45" t="s">
        <v>2102</v>
      </c>
      <c r="G2914" s="45" t="s">
        <v>2134</v>
      </c>
      <c r="H2914" s="45"/>
      <c r="I2914" s="45"/>
      <c r="J2914" s="45"/>
      <c r="K2914" s="45"/>
      <c r="L2914" s="45">
        <v>1.14</v>
      </c>
      <c r="M2914" s="45"/>
      <c r="N2914" s="45"/>
      <c r="O2914" s="45">
        <v>2467.0</v>
      </c>
    </row>
    <row r="2915" ht="14.25" hidden="1" customHeight="1">
      <c r="A2915" s="47" t="s">
        <v>38</v>
      </c>
      <c r="B2915" s="47" t="s">
        <v>491</v>
      </c>
      <c r="C2915" s="47"/>
      <c r="D2915" s="47" t="s">
        <v>2124</v>
      </c>
      <c r="E2915" s="47" t="s">
        <v>2075</v>
      </c>
      <c r="F2915" s="47" t="s">
        <v>2102</v>
      </c>
      <c r="G2915" s="47" t="s">
        <v>2125</v>
      </c>
      <c r="H2915" s="47"/>
      <c r="I2915" s="47"/>
      <c r="J2915" s="47">
        <v>0.087</v>
      </c>
      <c r="K2915" s="47"/>
      <c r="L2915" s="47"/>
      <c r="M2915" s="47"/>
      <c r="N2915" s="47"/>
      <c r="O2915" s="47">
        <v>2468.0</v>
      </c>
    </row>
    <row r="2916" ht="14.25" hidden="1" customHeight="1">
      <c r="A2916" s="45" t="s">
        <v>38</v>
      </c>
      <c r="B2916" s="45" t="s">
        <v>491</v>
      </c>
      <c r="C2916" s="45"/>
      <c r="D2916" s="45" t="s">
        <v>2124</v>
      </c>
      <c r="E2916" s="45" t="s">
        <v>2073</v>
      </c>
      <c r="F2916" s="45" t="s">
        <v>2102</v>
      </c>
      <c r="G2916" s="45"/>
      <c r="H2916" s="45"/>
      <c r="I2916" s="45"/>
      <c r="J2916" s="45">
        <v>0.052</v>
      </c>
      <c r="K2916" s="45"/>
      <c r="L2916" s="45"/>
      <c r="M2916" s="45"/>
      <c r="N2916" s="45"/>
      <c r="O2916" s="45">
        <v>2469.0</v>
      </c>
    </row>
    <row r="2917" ht="14.25" hidden="1" customHeight="1">
      <c r="A2917" s="47" t="s">
        <v>38</v>
      </c>
      <c r="B2917" s="47" t="s">
        <v>491</v>
      </c>
      <c r="C2917" s="47"/>
      <c r="D2917" s="47" t="s">
        <v>2124</v>
      </c>
      <c r="E2917" s="47" t="s">
        <v>2090</v>
      </c>
      <c r="F2917" s="47" t="s">
        <v>2102</v>
      </c>
      <c r="G2917" s="47"/>
      <c r="H2917" s="47"/>
      <c r="I2917" s="47"/>
      <c r="J2917" s="47">
        <v>0.033</v>
      </c>
      <c r="K2917" s="47"/>
      <c r="L2917" s="47"/>
      <c r="M2917" s="47"/>
      <c r="N2917" s="47"/>
      <c r="O2917" s="47">
        <v>2470.0</v>
      </c>
    </row>
    <row r="2918" ht="14.25" hidden="1" customHeight="1">
      <c r="A2918" s="45" t="s">
        <v>38</v>
      </c>
      <c r="B2918" s="45" t="s">
        <v>491</v>
      </c>
      <c r="C2918" s="45"/>
      <c r="D2918" s="45" t="s">
        <v>2135</v>
      </c>
      <c r="E2918" s="45" t="s">
        <v>2080</v>
      </c>
      <c r="F2918" s="45" t="s">
        <v>2102</v>
      </c>
      <c r="G2918" s="45" t="s">
        <v>2136</v>
      </c>
      <c r="H2918" s="45"/>
      <c r="I2918" s="45"/>
      <c r="J2918" s="45"/>
      <c r="K2918" s="45">
        <v>0.73</v>
      </c>
      <c r="L2918" s="45"/>
      <c r="M2918" s="45"/>
      <c r="N2918" s="45"/>
      <c r="O2918" s="45">
        <v>2471.0</v>
      </c>
    </row>
    <row r="2919" ht="14.25" hidden="1" customHeight="1">
      <c r="A2919" s="47" t="s">
        <v>38</v>
      </c>
      <c r="B2919" s="47" t="s">
        <v>491</v>
      </c>
      <c r="C2919" s="47"/>
      <c r="D2919" s="47" t="s">
        <v>2135</v>
      </c>
      <c r="E2919" s="47" t="s">
        <v>2137</v>
      </c>
      <c r="F2919" s="47" t="s">
        <v>2102</v>
      </c>
      <c r="G2919" s="47" t="s">
        <v>2136</v>
      </c>
      <c r="H2919" s="47"/>
      <c r="I2919" s="47"/>
      <c r="J2919" s="47"/>
      <c r="K2919" s="47">
        <v>0.9</v>
      </c>
      <c r="L2919" s="47"/>
      <c r="M2919" s="47"/>
      <c r="N2919" s="47"/>
      <c r="O2919" s="47">
        <v>2472.0</v>
      </c>
    </row>
    <row r="2920" ht="14.25" hidden="1" customHeight="1">
      <c r="A2920" s="45" t="s">
        <v>38</v>
      </c>
      <c r="B2920" s="45" t="s">
        <v>491</v>
      </c>
      <c r="C2920" s="45"/>
      <c r="D2920" s="45" t="s">
        <v>2120</v>
      </c>
      <c r="E2920" s="45" t="s">
        <v>2082</v>
      </c>
      <c r="F2920" s="45" t="s">
        <v>2102</v>
      </c>
      <c r="G2920" s="45" t="s">
        <v>2122</v>
      </c>
      <c r="H2920" s="45"/>
      <c r="I2920" s="45"/>
      <c r="J2920" s="45">
        <v>0.7</v>
      </c>
      <c r="K2920" s="45"/>
      <c r="L2920" s="45"/>
      <c r="M2920" s="45"/>
      <c r="N2920" s="45"/>
      <c r="O2920" s="45">
        <v>2473.0</v>
      </c>
    </row>
    <row r="2921" ht="14.25" hidden="1" customHeight="1">
      <c r="A2921" s="47" t="s">
        <v>38</v>
      </c>
      <c r="B2921" s="47" t="s">
        <v>491</v>
      </c>
      <c r="C2921" s="47"/>
      <c r="D2921" s="47" t="s">
        <v>2120</v>
      </c>
      <c r="E2921" s="47" t="s">
        <v>2083</v>
      </c>
      <c r="F2921" s="47" t="s">
        <v>2102</v>
      </c>
      <c r="G2921" s="47" t="s">
        <v>2121</v>
      </c>
      <c r="H2921" s="47"/>
      <c r="I2921" s="47"/>
      <c r="J2921" s="47">
        <v>0.5</v>
      </c>
      <c r="K2921" s="47"/>
      <c r="L2921" s="47"/>
      <c r="M2921" s="47"/>
      <c r="N2921" s="47"/>
      <c r="O2921" s="47">
        <v>2474.0</v>
      </c>
    </row>
    <row r="2922" ht="14.25" hidden="1" customHeight="1">
      <c r="A2922" s="45" t="s">
        <v>38</v>
      </c>
      <c r="B2922" s="45" t="s">
        <v>491</v>
      </c>
      <c r="C2922" s="45"/>
      <c r="D2922" s="45" t="s">
        <v>2138</v>
      </c>
      <c r="E2922" s="45" t="s">
        <v>2139</v>
      </c>
      <c r="F2922" s="45" t="s">
        <v>2102</v>
      </c>
      <c r="G2922" s="45" t="s">
        <v>2144</v>
      </c>
      <c r="H2922" s="45"/>
      <c r="I2922" s="45"/>
      <c r="J2922" s="45">
        <v>0.65</v>
      </c>
      <c r="K2922" s="45"/>
      <c r="L2922" s="45"/>
      <c r="M2922" s="45"/>
      <c r="N2922" s="45"/>
      <c r="O2922" s="45">
        <v>2475.0</v>
      </c>
    </row>
    <row r="2923" ht="14.25" hidden="1" customHeight="1">
      <c r="A2923" s="47" t="s">
        <v>38</v>
      </c>
      <c r="B2923" s="47" t="s">
        <v>491</v>
      </c>
      <c r="C2923" s="47"/>
      <c r="D2923" s="47" t="s">
        <v>2138</v>
      </c>
      <c r="E2923" s="47" t="s">
        <v>2141</v>
      </c>
      <c r="F2923" s="47" t="s">
        <v>2102</v>
      </c>
      <c r="G2923" s="47" t="s">
        <v>2165</v>
      </c>
      <c r="H2923" s="47"/>
      <c r="I2923" s="47"/>
      <c r="J2923" s="47">
        <v>0.6</v>
      </c>
      <c r="K2923" s="47"/>
      <c r="L2923" s="47"/>
      <c r="M2923" s="47"/>
      <c r="N2923" s="47"/>
      <c r="O2923" s="47">
        <v>2476.0</v>
      </c>
    </row>
    <row r="2924" ht="14.25" hidden="1" customHeight="1">
      <c r="A2924" s="45" t="s">
        <v>38</v>
      </c>
      <c r="B2924" s="45" t="s">
        <v>491</v>
      </c>
      <c r="C2924" s="45"/>
      <c r="D2924" s="45" t="s">
        <v>2138</v>
      </c>
      <c r="E2924" s="45" t="s">
        <v>2142</v>
      </c>
      <c r="F2924" s="45" t="s">
        <v>2102</v>
      </c>
      <c r="G2924" s="45" t="s">
        <v>2140</v>
      </c>
      <c r="H2924" s="45"/>
      <c r="I2924" s="45"/>
      <c r="J2924" s="45">
        <v>0.9</v>
      </c>
      <c r="K2924" s="45"/>
      <c r="L2924" s="45"/>
      <c r="M2924" s="45"/>
      <c r="N2924" s="45"/>
      <c r="O2924" s="45">
        <v>2477.0</v>
      </c>
    </row>
    <row r="2925" ht="14.25" hidden="1" customHeight="1">
      <c r="A2925" s="47" t="s">
        <v>38</v>
      </c>
      <c r="B2925" s="47" t="s">
        <v>491</v>
      </c>
      <c r="C2925" s="47"/>
      <c r="D2925" s="47" t="s">
        <v>2138</v>
      </c>
      <c r="E2925" s="47" t="s">
        <v>2081</v>
      </c>
      <c r="F2925" s="47" t="s">
        <v>2102</v>
      </c>
      <c r="G2925" s="47" t="s">
        <v>2144</v>
      </c>
      <c r="H2925" s="47"/>
      <c r="I2925" s="47"/>
      <c r="J2925" s="47">
        <v>0.65</v>
      </c>
      <c r="K2925" s="47"/>
      <c r="L2925" s="47"/>
      <c r="M2925" s="47"/>
      <c r="N2925" s="47"/>
      <c r="O2925" s="47">
        <v>2478.0</v>
      </c>
    </row>
    <row r="2926" ht="14.25" hidden="1" customHeight="1">
      <c r="A2926" s="47" t="s">
        <v>32</v>
      </c>
      <c r="B2926" s="47" t="s">
        <v>480</v>
      </c>
      <c r="C2926" s="47"/>
      <c r="D2926" s="47" t="s">
        <v>2189</v>
      </c>
      <c r="E2926" s="47" t="s">
        <v>2084</v>
      </c>
      <c r="F2926" s="47" t="s">
        <v>2074</v>
      </c>
      <c r="G2926" s="47"/>
      <c r="H2926" s="47"/>
      <c r="I2926" s="47"/>
      <c r="J2926" s="47"/>
      <c r="K2926" s="47"/>
      <c r="L2926" s="47"/>
      <c r="M2926" s="47"/>
      <c r="N2926" s="47"/>
      <c r="O2926" s="47">
        <v>732.0</v>
      </c>
    </row>
    <row r="2927" ht="14.25" hidden="1" customHeight="1">
      <c r="A2927" s="47" t="s">
        <v>32</v>
      </c>
      <c r="B2927" s="47" t="s">
        <v>481</v>
      </c>
      <c r="C2927" s="47"/>
      <c r="D2927" s="47" t="s">
        <v>2189</v>
      </c>
      <c r="E2927" s="47" t="s">
        <v>2084</v>
      </c>
      <c r="F2927" s="47" t="s">
        <v>2074</v>
      </c>
      <c r="G2927" s="47"/>
      <c r="H2927" s="47"/>
      <c r="I2927" s="47"/>
      <c r="J2927" s="47"/>
      <c r="K2927" s="47"/>
      <c r="L2927" s="47"/>
      <c r="M2927" s="47"/>
      <c r="N2927" s="47"/>
      <c r="O2927" s="47">
        <v>750.0</v>
      </c>
    </row>
    <row r="2928" ht="14.25" hidden="1" customHeight="1">
      <c r="A2928" s="47" t="s">
        <v>32</v>
      </c>
      <c r="B2928" s="47" t="s">
        <v>482</v>
      </c>
      <c r="C2928" s="47"/>
      <c r="D2928" s="47" t="s">
        <v>2189</v>
      </c>
      <c r="E2928" s="47" t="s">
        <v>2084</v>
      </c>
      <c r="F2928" s="47" t="s">
        <v>2074</v>
      </c>
      <c r="G2928" s="47"/>
      <c r="H2928" s="47"/>
      <c r="I2928" s="47"/>
      <c r="J2928" s="47"/>
      <c r="K2928" s="47"/>
      <c r="L2928" s="47"/>
      <c r="M2928" s="47"/>
      <c r="N2928" s="47"/>
      <c r="O2928" s="47">
        <v>768.0</v>
      </c>
    </row>
    <row r="2929" ht="14.25" hidden="1" customHeight="1">
      <c r="A2929" s="47" t="s">
        <v>32</v>
      </c>
      <c r="B2929" s="47" t="s">
        <v>484</v>
      </c>
      <c r="C2929" s="47"/>
      <c r="D2929" s="47" t="s">
        <v>2189</v>
      </c>
      <c r="E2929" s="47" t="s">
        <v>2084</v>
      </c>
      <c r="F2929" s="47" t="s">
        <v>2074</v>
      </c>
      <c r="G2929" s="47"/>
      <c r="H2929" s="47"/>
      <c r="I2929" s="47"/>
      <c r="J2929" s="47"/>
      <c r="K2929" s="47"/>
      <c r="L2929" s="47"/>
      <c r="M2929" s="47"/>
      <c r="N2929" s="47"/>
      <c r="O2929" s="47">
        <v>786.0</v>
      </c>
    </row>
    <row r="2930" ht="14.25" hidden="1" customHeight="1">
      <c r="A2930" s="47" t="s">
        <v>32</v>
      </c>
      <c r="B2930" s="47" t="s">
        <v>485</v>
      </c>
      <c r="C2930" s="47"/>
      <c r="D2930" s="47" t="s">
        <v>2189</v>
      </c>
      <c r="E2930" s="47" t="s">
        <v>2084</v>
      </c>
      <c r="F2930" s="47" t="s">
        <v>2074</v>
      </c>
      <c r="G2930" s="47"/>
      <c r="H2930" s="47"/>
      <c r="I2930" s="47"/>
      <c r="J2930" s="47"/>
      <c r="K2930" s="47"/>
      <c r="L2930" s="47"/>
      <c r="M2930" s="47"/>
      <c r="N2930" s="47"/>
      <c r="O2930" s="47">
        <v>804.0</v>
      </c>
    </row>
    <row r="2931" ht="14.25" hidden="1" customHeight="1">
      <c r="A2931" s="47" t="s">
        <v>32</v>
      </c>
      <c r="B2931" s="47" t="s">
        <v>486</v>
      </c>
      <c r="C2931" s="47"/>
      <c r="D2931" s="47" t="s">
        <v>2189</v>
      </c>
      <c r="E2931" s="47" t="s">
        <v>2084</v>
      </c>
      <c r="F2931" s="47" t="s">
        <v>2074</v>
      </c>
      <c r="G2931" s="47"/>
      <c r="H2931" s="47"/>
      <c r="I2931" s="47"/>
      <c r="J2931" s="47"/>
      <c r="K2931" s="47"/>
      <c r="L2931" s="47"/>
      <c r="M2931" s="47"/>
      <c r="N2931" s="47"/>
      <c r="O2931" s="47">
        <v>822.0</v>
      </c>
    </row>
    <row r="2932" ht="14.25" hidden="1" customHeight="1">
      <c r="A2932" s="47" t="s">
        <v>30</v>
      </c>
      <c r="B2932" s="47" t="s">
        <v>477</v>
      </c>
      <c r="C2932" s="47"/>
      <c r="D2932" s="47" t="s">
        <v>2128</v>
      </c>
      <c r="E2932" s="47" t="s">
        <v>2101</v>
      </c>
      <c r="F2932" s="47" t="s">
        <v>2102</v>
      </c>
      <c r="G2932" s="47" t="s">
        <v>2130</v>
      </c>
      <c r="H2932" s="47"/>
      <c r="I2932" s="47"/>
      <c r="J2932" s="60">
        <v>0.23</v>
      </c>
      <c r="K2932" s="47"/>
      <c r="L2932" s="47"/>
      <c r="M2932" s="47"/>
      <c r="N2932" s="47"/>
      <c r="O2932" s="47">
        <v>414.0</v>
      </c>
    </row>
    <row r="2933" ht="14.25" hidden="1" customHeight="1">
      <c r="A2933" s="45" t="s">
        <v>30</v>
      </c>
      <c r="B2933" s="45" t="s">
        <v>478</v>
      </c>
      <c r="C2933" s="45"/>
      <c r="D2933" s="45" t="s">
        <v>2126</v>
      </c>
      <c r="E2933" s="45" t="s">
        <v>2101</v>
      </c>
      <c r="F2933" s="45" t="s">
        <v>2102</v>
      </c>
      <c r="G2933" s="45" t="s">
        <v>2143</v>
      </c>
      <c r="H2933" s="45"/>
      <c r="I2933" s="45"/>
      <c r="J2933" s="45"/>
      <c r="K2933" s="45"/>
      <c r="L2933" s="45"/>
      <c r="M2933" s="45"/>
      <c r="N2933" s="45"/>
      <c r="O2933" s="45">
        <v>431.0</v>
      </c>
    </row>
    <row r="2934" ht="14.25" hidden="1" customHeight="1">
      <c r="A2934" s="47" t="s">
        <v>30</v>
      </c>
      <c r="B2934" s="47" t="s">
        <v>478</v>
      </c>
      <c r="C2934" s="47"/>
      <c r="D2934" s="47" t="s">
        <v>2128</v>
      </c>
      <c r="E2934" s="47" t="s">
        <v>2101</v>
      </c>
      <c r="F2934" s="47" t="s">
        <v>2102</v>
      </c>
      <c r="G2934" s="47" t="s">
        <v>2130</v>
      </c>
      <c r="H2934" s="47"/>
      <c r="I2934" s="47"/>
      <c r="J2934" s="60">
        <v>0.224</v>
      </c>
      <c r="K2934" s="47"/>
      <c r="L2934" s="47"/>
      <c r="M2934" s="47"/>
      <c r="N2934" s="47"/>
      <c r="O2934" s="47">
        <v>432.0</v>
      </c>
    </row>
    <row r="2935" ht="14.25" hidden="1" customHeight="1">
      <c r="A2935" s="45" t="s">
        <v>30</v>
      </c>
      <c r="B2935" s="45" t="s">
        <v>480</v>
      </c>
      <c r="C2935" s="45"/>
      <c r="D2935" s="45" t="s">
        <v>2126</v>
      </c>
      <c r="E2935" s="45" t="s">
        <v>2101</v>
      </c>
      <c r="F2935" s="45" t="s">
        <v>2102</v>
      </c>
      <c r="G2935" s="45" t="s">
        <v>2143</v>
      </c>
      <c r="H2935" s="45"/>
      <c r="I2935" s="45"/>
      <c r="J2935" s="45"/>
      <c r="K2935" s="45"/>
      <c r="L2935" s="45"/>
      <c r="M2935" s="45"/>
      <c r="N2935" s="45"/>
      <c r="O2935" s="45">
        <v>449.0</v>
      </c>
    </row>
    <row r="2936" ht="14.25" hidden="1" customHeight="1">
      <c r="A2936" s="47" t="s">
        <v>30</v>
      </c>
      <c r="B2936" s="47" t="s">
        <v>480</v>
      </c>
      <c r="C2936" s="47"/>
      <c r="D2936" s="47" t="s">
        <v>2128</v>
      </c>
      <c r="E2936" s="47" t="s">
        <v>2101</v>
      </c>
      <c r="F2936" s="47" t="s">
        <v>2102</v>
      </c>
      <c r="G2936" s="47" t="s">
        <v>2130</v>
      </c>
      <c r="H2936" s="47"/>
      <c r="I2936" s="47"/>
      <c r="J2936" s="60">
        <v>0.178</v>
      </c>
      <c r="K2936" s="47"/>
      <c r="L2936" s="47"/>
      <c r="M2936" s="47"/>
      <c r="N2936" s="47"/>
      <c r="O2936" s="47">
        <v>450.0</v>
      </c>
    </row>
    <row r="2937" ht="14.25" hidden="1" customHeight="1">
      <c r="A2937" s="45" t="s">
        <v>30</v>
      </c>
      <c r="B2937" s="45" t="s">
        <v>481</v>
      </c>
      <c r="C2937" s="45"/>
      <c r="D2937" s="45" t="s">
        <v>2126</v>
      </c>
      <c r="E2937" s="45" t="s">
        <v>2101</v>
      </c>
      <c r="F2937" s="45" t="s">
        <v>2102</v>
      </c>
      <c r="G2937" s="45" t="s">
        <v>2143</v>
      </c>
      <c r="H2937" s="45"/>
      <c r="I2937" s="45"/>
      <c r="J2937" s="45"/>
      <c r="K2937" s="45"/>
      <c r="L2937" s="45"/>
      <c r="M2937" s="45"/>
      <c r="N2937" s="45"/>
      <c r="O2937" s="45">
        <v>467.0</v>
      </c>
    </row>
    <row r="2938" ht="14.25" hidden="1" customHeight="1">
      <c r="A2938" s="47" t="s">
        <v>30</v>
      </c>
      <c r="B2938" s="47" t="s">
        <v>481</v>
      </c>
      <c r="C2938" s="47"/>
      <c r="D2938" s="47" t="s">
        <v>2128</v>
      </c>
      <c r="E2938" s="47" t="s">
        <v>2101</v>
      </c>
      <c r="F2938" s="47" t="s">
        <v>2102</v>
      </c>
      <c r="G2938" s="47" t="s">
        <v>2130</v>
      </c>
      <c r="H2938" s="47"/>
      <c r="I2938" s="47"/>
      <c r="J2938" s="60">
        <v>0.184</v>
      </c>
      <c r="K2938" s="47"/>
      <c r="L2938" s="47"/>
      <c r="M2938" s="47"/>
      <c r="N2938" s="47"/>
      <c r="O2938" s="47">
        <v>468.0</v>
      </c>
    </row>
    <row r="2939" ht="14.25" hidden="1" customHeight="1">
      <c r="A2939" s="45" t="s">
        <v>30</v>
      </c>
      <c r="B2939" s="45" t="s">
        <v>482</v>
      </c>
      <c r="C2939" s="45"/>
      <c r="D2939" s="45" t="s">
        <v>2126</v>
      </c>
      <c r="E2939" s="45" t="s">
        <v>2101</v>
      </c>
      <c r="F2939" s="45" t="s">
        <v>2102</v>
      </c>
      <c r="G2939" s="45" t="s">
        <v>2143</v>
      </c>
      <c r="H2939" s="45"/>
      <c r="I2939" s="45"/>
      <c r="J2939" s="45"/>
      <c r="K2939" s="45"/>
      <c r="L2939" s="45"/>
      <c r="M2939" s="45"/>
      <c r="N2939" s="45"/>
      <c r="O2939" s="45">
        <v>485.0</v>
      </c>
    </row>
    <row r="2940" ht="14.25" hidden="1" customHeight="1">
      <c r="A2940" s="47" t="s">
        <v>30</v>
      </c>
      <c r="B2940" s="47" t="s">
        <v>482</v>
      </c>
      <c r="C2940" s="47"/>
      <c r="D2940" s="47" t="s">
        <v>2128</v>
      </c>
      <c r="E2940" s="47" t="s">
        <v>2101</v>
      </c>
      <c r="F2940" s="47" t="s">
        <v>2102</v>
      </c>
      <c r="G2940" s="47" t="s">
        <v>2130</v>
      </c>
      <c r="H2940" s="47"/>
      <c r="I2940" s="47"/>
      <c r="J2940" s="60">
        <v>0.175</v>
      </c>
      <c r="K2940" s="47"/>
      <c r="L2940" s="47"/>
      <c r="M2940" s="47"/>
      <c r="N2940" s="47"/>
      <c r="O2940" s="47">
        <v>486.0</v>
      </c>
    </row>
    <row r="2941" ht="14.25" hidden="1" customHeight="1">
      <c r="A2941" s="45" t="s">
        <v>30</v>
      </c>
      <c r="B2941" s="45" t="s">
        <v>484</v>
      </c>
      <c r="C2941" s="45"/>
      <c r="D2941" s="45" t="s">
        <v>2126</v>
      </c>
      <c r="E2941" s="45" t="s">
        <v>2101</v>
      </c>
      <c r="F2941" s="45" t="s">
        <v>2102</v>
      </c>
      <c r="G2941" s="45" t="s">
        <v>2143</v>
      </c>
      <c r="H2941" s="45"/>
      <c r="I2941" s="45"/>
      <c r="J2941" s="45"/>
      <c r="K2941" s="45"/>
      <c r="L2941" s="45"/>
      <c r="M2941" s="45"/>
      <c r="N2941" s="45"/>
      <c r="O2941" s="45">
        <v>503.0</v>
      </c>
    </row>
    <row r="2942" ht="14.25" hidden="1" customHeight="1">
      <c r="A2942" s="47" t="s">
        <v>30</v>
      </c>
      <c r="B2942" s="47" t="s">
        <v>484</v>
      </c>
      <c r="C2942" s="47"/>
      <c r="D2942" s="47" t="s">
        <v>2128</v>
      </c>
      <c r="E2942" s="47" t="s">
        <v>2101</v>
      </c>
      <c r="F2942" s="47" t="s">
        <v>2102</v>
      </c>
      <c r="G2942" s="47" t="s">
        <v>2130</v>
      </c>
      <c r="H2942" s="47"/>
      <c r="I2942" s="47"/>
      <c r="J2942" s="60">
        <v>0.156</v>
      </c>
      <c r="K2942" s="47"/>
      <c r="L2942" s="47"/>
      <c r="M2942" s="47"/>
      <c r="N2942" s="47"/>
      <c r="O2942" s="47">
        <v>504.0</v>
      </c>
    </row>
    <row r="2943" ht="14.25" hidden="1" customHeight="1">
      <c r="A2943" s="45" t="s">
        <v>30</v>
      </c>
      <c r="B2943" s="45" t="s">
        <v>485</v>
      </c>
      <c r="C2943" s="45"/>
      <c r="D2943" s="45" t="s">
        <v>2126</v>
      </c>
      <c r="E2943" s="45" t="s">
        <v>2101</v>
      </c>
      <c r="F2943" s="45" t="s">
        <v>2102</v>
      </c>
      <c r="G2943" s="45" t="s">
        <v>2143</v>
      </c>
      <c r="H2943" s="45"/>
      <c r="I2943" s="45"/>
      <c r="J2943" s="61">
        <v>0.076</v>
      </c>
      <c r="K2943" s="45"/>
      <c r="L2943" s="45"/>
      <c r="M2943" s="45"/>
      <c r="N2943" s="45"/>
      <c r="O2943" s="45">
        <v>521.0</v>
      </c>
    </row>
    <row r="2944" ht="14.25" hidden="1" customHeight="1">
      <c r="A2944" s="47" t="s">
        <v>30</v>
      </c>
      <c r="B2944" s="47" t="s">
        <v>485</v>
      </c>
      <c r="C2944" s="47"/>
      <c r="D2944" s="47" t="s">
        <v>2128</v>
      </c>
      <c r="E2944" s="47" t="s">
        <v>2101</v>
      </c>
      <c r="F2944" s="47" t="s">
        <v>2102</v>
      </c>
      <c r="G2944" s="47" t="s">
        <v>2130</v>
      </c>
      <c r="H2944" s="47"/>
      <c r="I2944" s="47"/>
      <c r="J2944" s="60">
        <v>0.161</v>
      </c>
      <c r="K2944" s="47"/>
      <c r="L2944" s="47"/>
      <c r="M2944" s="47"/>
      <c r="N2944" s="47"/>
      <c r="O2944" s="47">
        <v>522.0</v>
      </c>
    </row>
    <row r="2945" ht="14.25" hidden="1" customHeight="1">
      <c r="A2945" s="45" t="s">
        <v>30</v>
      </c>
      <c r="B2945" s="45" t="s">
        <v>486</v>
      </c>
      <c r="C2945" s="45"/>
      <c r="D2945" s="45" t="s">
        <v>2126</v>
      </c>
      <c r="E2945" s="45" t="s">
        <v>2101</v>
      </c>
      <c r="F2945" s="45" t="s">
        <v>2102</v>
      </c>
      <c r="G2945" s="45" t="s">
        <v>2143</v>
      </c>
      <c r="H2945" s="45"/>
      <c r="I2945" s="45"/>
      <c r="J2945" s="61">
        <v>0.076</v>
      </c>
      <c r="K2945" s="45"/>
      <c r="L2945" s="45"/>
      <c r="M2945" s="45"/>
      <c r="N2945" s="45"/>
      <c r="O2945" s="45">
        <v>539.0</v>
      </c>
    </row>
    <row r="2946" ht="14.25" hidden="1" customHeight="1">
      <c r="A2946" s="47" t="s">
        <v>30</v>
      </c>
      <c r="B2946" s="47" t="s">
        <v>486</v>
      </c>
      <c r="C2946" s="47"/>
      <c r="D2946" s="47" t="s">
        <v>2128</v>
      </c>
      <c r="E2946" s="47" t="s">
        <v>2101</v>
      </c>
      <c r="F2946" s="47" t="s">
        <v>2102</v>
      </c>
      <c r="G2946" s="47" t="s">
        <v>2130</v>
      </c>
      <c r="H2946" s="47"/>
      <c r="I2946" s="47"/>
      <c r="J2946" s="60">
        <v>0.161</v>
      </c>
      <c r="K2946" s="47"/>
      <c r="L2946" s="47"/>
      <c r="M2946" s="47"/>
      <c r="N2946" s="47"/>
      <c r="O2946" s="47">
        <v>540.0</v>
      </c>
    </row>
    <row r="2947" ht="14.25" hidden="1" customHeight="1">
      <c r="A2947" s="45" t="s">
        <v>30</v>
      </c>
      <c r="B2947" s="45" t="s">
        <v>488</v>
      </c>
      <c r="C2947" s="45"/>
      <c r="D2947" s="45" t="s">
        <v>2126</v>
      </c>
      <c r="E2947" s="45" t="s">
        <v>2101</v>
      </c>
      <c r="F2947" s="45" t="s">
        <v>2102</v>
      </c>
      <c r="G2947" s="45" t="s">
        <v>2143</v>
      </c>
      <c r="H2947" s="45"/>
      <c r="I2947" s="45"/>
      <c r="J2947" s="45"/>
      <c r="K2947" s="45"/>
      <c r="L2947" s="45"/>
      <c r="M2947" s="45"/>
      <c r="N2947" s="45"/>
      <c r="O2947" s="45">
        <v>557.0</v>
      </c>
    </row>
    <row r="2948" ht="14.25" hidden="1" customHeight="1">
      <c r="A2948" s="47" t="s">
        <v>30</v>
      </c>
      <c r="B2948" s="47" t="s">
        <v>488</v>
      </c>
      <c r="C2948" s="47"/>
      <c r="D2948" s="47" t="s">
        <v>2128</v>
      </c>
      <c r="E2948" s="47" t="s">
        <v>2101</v>
      </c>
      <c r="F2948" s="47" t="s">
        <v>2102</v>
      </c>
      <c r="G2948" s="47" t="s">
        <v>2130</v>
      </c>
      <c r="H2948" s="47"/>
      <c r="I2948" s="47"/>
      <c r="J2948" s="60">
        <v>0.145</v>
      </c>
      <c r="K2948" s="47"/>
      <c r="L2948" s="47"/>
      <c r="M2948" s="47"/>
      <c r="N2948" s="47"/>
      <c r="O2948" s="47">
        <v>558.0</v>
      </c>
    </row>
    <row r="2949" ht="14.25" hidden="1" customHeight="1">
      <c r="A2949" s="45" t="s">
        <v>30</v>
      </c>
      <c r="B2949" s="45" t="s">
        <v>489</v>
      </c>
      <c r="C2949" s="45"/>
      <c r="D2949" s="45" t="s">
        <v>2126</v>
      </c>
      <c r="E2949" s="45" t="s">
        <v>2101</v>
      </c>
      <c r="F2949" s="45" t="s">
        <v>2102</v>
      </c>
      <c r="G2949" s="45" t="s">
        <v>2143</v>
      </c>
      <c r="H2949" s="45"/>
      <c r="I2949" s="45"/>
      <c r="J2949" s="45"/>
      <c r="K2949" s="45"/>
      <c r="L2949" s="45"/>
      <c r="M2949" s="45"/>
      <c r="N2949" s="45"/>
      <c r="O2949" s="45">
        <v>575.0</v>
      </c>
    </row>
    <row r="2950" ht="14.25" hidden="1" customHeight="1">
      <c r="A2950" s="47" t="s">
        <v>30</v>
      </c>
      <c r="B2950" s="47" t="s">
        <v>489</v>
      </c>
      <c r="C2950" s="47"/>
      <c r="D2950" s="47" t="s">
        <v>2128</v>
      </c>
      <c r="E2950" s="47" t="s">
        <v>2101</v>
      </c>
      <c r="F2950" s="47" t="s">
        <v>2102</v>
      </c>
      <c r="G2950" s="47" t="s">
        <v>2130</v>
      </c>
      <c r="H2950" s="47"/>
      <c r="I2950" s="47"/>
      <c r="J2950" s="60">
        <v>0.145</v>
      </c>
      <c r="K2950" s="47"/>
      <c r="L2950" s="47"/>
      <c r="M2950" s="47"/>
      <c r="N2950" s="47"/>
      <c r="O2950" s="47">
        <v>576.0</v>
      </c>
    </row>
    <row r="2951" ht="14.25" hidden="1" customHeight="1">
      <c r="A2951" s="45" t="s">
        <v>30</v>
      </c>
      <c r="B2951" s="45" t="s">
        <v>490</v>
      </c>
      <c r="C2951" s="45"/>
      <c r="D2951" s="45" t="s">
        <v>2126</v>
      </c>
      <c r="E2951" s="45" t="s">
        <v>2101</v>
      </c>
      <c r="F2951" s="45" t="s">
        <v>2102</v>
      </c>
      <c r="G2951" s="45" t="s">
        <v>2143</v>
      </c>
      <c r="H2951" s="45"/>
      <c r="I2951" s="45"/>
      <c r="J2951" s="45"/>
      <c r="K2951" s="45"/>
      <c r="L2951" s="45"/>
      <c r="M2951" s="45"/>
      <c r="N2951" s="45"/>
      <c r="O2951" s="45">
        <v>593.0</v>
      </c>
    </row>
    <row r="2952" ht="14.25" hidden="1" customHeight="1">
      <c r="A2952" s="47" t="s">
        <v>30</v>
      </c>
      <c r="B2952" s="47" t="s">
        <v>490</v>
      </c>
      <c r="C2952" s="47"/>
      <c r="D2952" s="47" t="s">
        <v>2128</v>
      </c>
      <c r="E2952" s="47" t="s">
        <v>2101</v>
      </c>
      <c r="F2952" s="47" t="s">
        <v>2102</v>
      </c>
      <c r="G2952" s="47" t="s">
        <v>2130</v>
      </c>
      <c r="H2952" s="47"/>
      <c r="I2952" s="47"/>
      <c r="J2952" s="60">
        <v>0.136</v>
      </c>
      <c r="K2952" s="47"/>
      <c r="L2952" s="47"/>
      <c r="M2952" s="47"/>
      <c r="N2952" s="47"/>
      <c r="O2952" s="47">
        <v>594.0</v>
      </c>
    </row>
    <row r="2953" ht="14.25" hidden="1" customHeight="1">
      <c r="A2953" s="45" t="s">
        <v>30</v>
      </c>
      <c r="B2953" s="45" t="s">
        <v>491</v>
      </c>
      <c r="C2953" s="45"/>
      <c r="D2953" s="45" t="s">
        <v>2126</v>
      </c>
      <c r="E2953" s="45" t="s">
        <v>2101</v>
      </c>
      <c r="F2953" s="45" t="s">
        <v>2102</v>
      </c>
      <c r="G2953" s="45" t="s">
        <v>2143</v>
      </c>
      <c r="H2953" s="45"/>
      <c r="I2953" s="45"/>
      <c r="J2953" s="45"/>
      <c r="K2953" s="45"/>
      <c r="L2953" s="45"/>
      <c r="M2953" s="45"/>
      <c r="N2953" s="45"/>
      <c r="O2953" s="45">
        <v>611.0</v>
      </c>
    </row>
    <row r="2954" ht="14.25" hidden="1" customHeight="1">
      <c r="A2954" s="47" t="s">
        <v>30</v>
      </c>
      <c r="B2954" s="47" t="s">
        <v>491</v>
      </c>
      <c r="C2954" s="47"/>
      <c r="D2954" s="47" t="s">
        <v>2128</v>
      </c>
      <c r="E2954" s="47" t="s">
        <v>2101</v>
      </c>
      <c r="F2954" s="47" t="s">
        <v>2102</v>
      </c>
      <c r="G2954" s="47" t="s">
        <v>2130</v>
      </c>
      <c r="H2954" s="47"/>
      <c r="I2954" s="47"/>
      <c r="J2954" s="60">
        <v>0.125</v>
      </c>
      <c r="K2954" s="47"/>
      <c r="L2954" s="47"/>
      <c r="M2954" s="47"/>
      <c r="N2954" s="47"/>
      <c r="O2954" s="47">
        <v>612.0</v>
      </c>
    </row>
    <row r="2955" ht="14.25" hidden="1" customHeight="1">
      <c r="A2955" s="47" t="s">
        <v>32</v>
      </c>
      <c r="B2955" s="47" t="s">
        <v>488</v>
      </c>
      <c r="C2955" s="47"/>
      <c r="D2955" s="47" t="s">
        <v>2189</v>
      </c>
      <c r="E2955" s="47" t="s">
        <v>2084</v>
      </c>
      <c r="F2955" s="47" t="s">
        <v>2074</v>
      </c>
      <c r="G2955" s="47"/>
      <c r="H2955" s="47"/>
      <c r="I2955" s="47"/>
      <c r="J2955" s="47"/>
      <c r="K2955" s="47"/>
      <c r="L2955" s="47"/>
      <c r="M2955" s="47"/>
      <c r="N2955" s="47"/>
      <c r="O2955" s="47">
        <v>840.0</v>
      </c>
    </row>
    <row r="2956" ht="14.25" hidden="1" customHeight="1">
      <c r="A2956" s="47" t="s">
        <v>32</v>
      </c>
      <c r="B2956" s="47" t="s">
        <v>489</v>
      </c>
      <c r="C2956" s="47"/>
      <c r="D2956" s="47" t="s">
        <v>2189</v>
      </c>
      <c r="E2956" s="47" t="s">
        <v>2084</v>
      </c>
      <c r="F2956" s="47" t="s">
        <v>2074</v>
      </c>
      <c r="G2956" s="47"/>
      <c r="H2956" s="47"/>
      <c r="I2956" s="47"/>
      <c r="J2956" s="47"/>
      <c r="K2956" s="47"/>
      <c r="L2956" s="47"/>
      <c r="M2956" s="47"/>
      <c r="N2956" s="47"/>
      <c r="O2956" s="47">
        <v>858.0</v>
      </c>
    </row>
    <row r="2957" ht="14.25" hidden="1" customHeight="1">
      <c r="A2957" s="47" t="s">
        <v>42</v>
      </c>
      <c r="B2957" s="47" t="s">
        <v>491</v>
      </c>
      <c r="C2957" s="47"/>
      <c r="D2957" s="47" t="s">
        <v>2126</v>
      </c>
      <c r="E2957" s="47" t="s">
        <v>2088</v>
      </c>
      <c r="F2957" s="47" t="s">
        <v>2074</v>
      </c>
      <c r="G2957" s="47" t="s">
        <v>2157</v>
      </c>
      <c r="H2957" s="47"/>
      <c r="I2957" s="47"/>
      <c r="J2957" s="47">
        <v>0.028</v>
      </c>
      <c r="K2957" s="47"/>
      <c r="L2957" s="47"/>
      <c r="M2957" s="47"/>
      <c r="N2957" s="47"/>
      <c r="O2957" s="47">
        <v>3610.0</v>
      </c>
    </row>
    <row r="2958" ht="14.25" hidden="1" customHeight="1">
      <c r="A2958" s="45" t="s">
        <v>42</v>
      </c>
      <c r="B2958" s="45" t="s">
        <v>491</v>
      </c>
      <c r="C2958" s="45"/>
      <c r="D2958" s="45" t="s">
        <v>2126</v>
      </c>
      <c r="E2958" s="45" t="s">
        <v>2101</v>
      </c>
      <c r="F2958" s="45" t="s">
        <v>2074</v>
      </c>
      <c r="G2958" s="45" t="s">
        <v>2143</v>
      </c>
      <c r="H2958" s="45"/>
      <c r="I2958" s="45"/>
      <c r="J2958" s="45">
        <v>0.026</v>
      </c>
      <c r="K2958" s="45"/>
      <c r="L2958" s="45"/>
      <c r="M2958" s="45"/>
      <c r="N2958" s="45"/>
      <c r="O2958" s="45">
        <v>3611.0</v>
      </c>
    </row>
    <row r="2959" ht="14.25" hidden="1" customHeight="1">
      <c r="A2959" s="47" t="s">
        <v>42</v>
      </c>
      <c r="B2959" s="47" t="s">
        <v>491</v>
      </c>
      <c r="C2959" s="47"/>
      <c r="D2959" s="47" t="s">
        <v>2126</v>
      </c>
      <c r="E2959" s="47" t="s">
        <v>2076</v>
      </c>
      <c r="F2959" s="47" t="s">
        <v>2074</v>
      </c>
      <c r="G2959" s="47" t="s">
        <v>2149</v>
      </c>
      <c r="H2959" s="47"/>
      <c r="I2959" s="47"/>
      <c r="J2959" s="47">
        <v>0.017</v>
      </c>
      <c r="K2959" s="47"/>
      <c r="L2959" s="47"/>
      <c r="M2959" s="47"/>
      <c r="N2959" s="47"/>
      <c r="O2959" s="47">
        <v>3612.0</v>
      </c>
    </row>
    <row r="2960" ht="14.25" hidden="1" customHeight="1">
      <c r="A2960" s="45" t="s">
        <v>42</v>
      </c>
      <c r="B2960" s="45" t="s">
        <v>491</v>
      </c>
      <c r="C2960" s="45"/>
      <c r="D2960" s="45" t="s">
        <v>2128</v>
      </c>
      <c r="E2960" s="45" t="s">
        <v>2075</v>
      </c>
      <c r="F2960" s="45" t="s">
        <v>2074</v>
      </c>
      <c r="G2960" s="45" t="s">
        <v>2129</v>
      </c>
      <c r="H2960" s="45"/>
      <c r="I2960" s="45"/>
      <c r="J2960" s="45">
        <v>0.048</v>
      </c>
      <c r="K2960" s="45"/>
      <c r="L2960" s="45"/>
      <c r="M2960" s="45"/>
      <c r="N2960" s="45"/>
      <c r="O2960" s="45">
        <v>3613.0</v>
      </c>
    </row>
    <row r="2961" ht="14.25" hidden="1" customHeight="1">
      <c r="A2961" s="47" t="s">
        <v>42</v>
      </c>
      <c r="B2961" s="47" t="s">
        <v>491</v>
      </c>
      <c r="C2961" s="47"/>
      <c r="D2961" s="47" t="s">
        <v>2128</v>
      </c>
      <c r="E2961" s="47" t="s">
        <v>2101</v>
      </c>
      <c r="F2961" s="47" t="s">
        <v>2074</v>
      </c>
      <c r="G2961" s="47" t="s">
        <v>2130</v>
      </c>
      <c r="H2961" s="47"/>
      <c r="I2961" s="47"/>
      <c r="J2961" s="47">
        <v>0.039</v>
      </c>
      <c r="K2961" s="47"/>
      <c r="L2961" s="47"/>
      <c r="M2961" s="47"/>
      <c r="N2961" s="47"/>
      <c r="O2961" s="47">
        <v>3614.0</v>
      </c>
    </row>
    <row r="2962" ht="14.25" hidden="1" customHeight="1">
      <c r="A2962" s="45" t="s">
        <v>42</v>
      </c>
      <c r="B2962" s="45" t="s">
        <v>491</v>
      </c>
      <c r="C2962" s="45"/>
      <c r="D2962" s="45" t="s">
        <v>2128</v>
      </c>
      <c r="E2962" s="45" t="s">
        <v>2073</v>
      </c>
      <c r="F2962" s="45" t="s">
        <v>2074</v>
      </c>
      <c r="G2962" s="45" t="s">
        <v>2131</v>
      </c>
      <c r="H2962" s="45"/>
      <c r="I2962" s="45"/>
      <c r="J2962" s="45">
        <v>0.037</v>
      </c>
      <c r="K2962" s="45"/>
      <c r="L2962" s="45"/>
      <c r="M2962" s="45"/>
      <c r="N2962" s="45"/>
      <c r="O2962" s="45">
        <v>3615.0</v>
      </c>
    </row>
    <row r="2963" ht="14.25" hidden="1" customHeight="1">
      <c r="A2963" s="47" t="s">
        <v>42</v>
      </c>
      <c r="B2963" s="47" t="s">
        <v>491</v>
      </c>
      <c r="C2963" s="47"/>
      <c r="D2963" s="47" t="s">
        <v>2128</v>
      </c>
      <c r="E2963" s="47" t="s">
        <v>2090</v>
      </c>
      <c r="F2963" s="47" t="s">
        <v>2074</v>
      </c>
      <c r="G2963" s="47" t="s">
        <v>2132</v>
      </c>
      <c r="H2963" s="47"/>
      <c r="I2963" s="47"/>
      <c r="J2963" s="47">
        <v>0.032</v>
      </c>
      <c r="K2963" s="47"/>
      <c r="L2963" s="47"/>
      <c r="M2963" s="47"/>
      <c r="N2963" s="47"/>
      <c r="O2963" s="47">
        <v>3616.0</v>
      </c>
    </row>
    <row r="2964" ht="14.25" hidden="1" customHeight="1">
      <c r="A2964" s="45" t="s">
        <v>42</v>
      </c>
      <c r="B2964" s="45" t="s">
        <v>491</v>
      </c>
      <c r="C2964" s="45"/>
      <c r="D2964" s="45" t="s">
        <v>2133</v>
      </c>
      <c r="E2964" s="45" t="s">
        <v>2075</v>
      </c>
      <c r="F2964" s="45" t="s">
        <v>2074</v>
      </c>
      <c r="G2964" s="45" t="s">
        <v>2134</v>
      </c>
      <c r="H2964" s="45"/>
      <c r="I2964" s="45"/>
      <c r="J2964" s="45"/>
      <c r="K2964" s="45"/>
      <c r="L2964" s="45">
        <v>0.063</v>
      </c>
      <c r="M2964" s="45"/>
      <c r="N2964" s="45"/>
      <c r="O2964" s="45">
        <v>3617.0</v>
      </c>
    </row>
    <row r="2965" ht="14.25" hidden="1" customHeight="1">
      <c r="A2965" s="47" t="s">
        <v>42</v>
      </c>
      <c r="B2965" s="47" t="s">
        <v>491</v>
      </c>
      <c r="C2965" s="47"/>
      <c r="D2965" s="47" t="s">
        <v>2124</v>
      </c>
      <c r="E2965" s="47" t="s">
        <v>2075</v>
      </c>
      <c r="F2965" s="47" t="s">
        <v>2074</v>
      </c>
      <c r="G2965" s="47" t="s">
        <v>2125</v>
      </c>
      <c r="H2965" s="47"/>
      <c r="I2965" s="47"/>
      <c r="J2965" s="47">
        <v>0.038</v>
      </c>
      <c r="K2965" s="47"/>
      <c r="L2965" s="47"/>
      <c r="M2965" s="47"/>
      <c r="N2965" s="47"/>
      <c r="O2965" s="47">
        <v>3618.0</v>
      </c>
    </row>
    <row r="2966" ht="14.25" hidden="1" customHeight="1">
      <c r="A2966" s="45" t="s">
        <v>42</v>
      </c>
      <c r="B2966" s="45" t="s">
        <v>491</v>
      </c>
      <c r="C2966" s="45"/>
      <c r="D2966" s="45" t="s">
        <v>2124</v>
      </c>
      <c r="E2966" s="45" t="s">
        <v>2073</v>
      </c>
      <c r="F2966" s="45" t="s">
        <v>2074</v>
      </c>
      <c r="G2966" s="45"/>
      <c r="H2966" s="45"/>
      <c r="I2966" s="45"/>
      <c r="J2966" s="45">
        <v>0.032</v>
      </c>
      <c r="K2966" s="45"/>
      <c r="L2966" s="45"/>
      <c r="M2966" s="45"/>
      <c r="N2966" s="45"/>
      <c r="O2966" s="45">
        <v>3619.0</v>
      </c>
    </row>
    <row r="2967" ht="14.25" hidden="1" customHeight="1">
      <c r="A2967" s="47" t="s">
        <v>42</v>
      </c>
      <c r="B2967" s="47" t="s">
        <v>491</v>
      </c>
      <c r="C2967" s="47"/>
      <c r="D2967" s="47" t="s">
        <v>2124</v>
      </c>
      <c r="E2967" s="47" t="s">
        <v>2090</v>
      </c>
      <c r="F2967" s="47" t="s">
        <v>2074</v>
      </c>
      <c r="G2967" s="47"/>
      <c r="H2967" s="47"/>
      <c r="I2967" s="47"/>
      <c r="J2967" s="47">
        <v>0.027</v>
      </c>
      <c r="K2967" s="47"/>
      <c r="L2967" s="47"/>
      <c r="M2967" s="47"/>
      <c r="N2967" s="47"/>
      <c r="O2967" s="47">
        <v>3620.0</v>
      </c>
    </row>
    <row r="2968" ht="14.25" hidden="1" customHeight="1">
      <c r="A2968" s="45" t="s">
        <v>42</v>
      </c>
      <c r="B2968" s="45" t="s">
        <v>491</v>
      </c>
      <c r="C2968" s="45"/>
      <c r="D2968" s="45" t="s">
        <v>2135</v>
      </c>
      <c r="E2968" s="45" t="s">
        <v>2080</v>
      </c>
      <c r="F2968" s="45" t="s">
        <v>2074</v>
      </c>
      <c r="G2968" s="45" t="s">
        <v>2136</v>
      </c>
      <c r="H2968" s="45"/>
      <c r="I2968" s="45"/>
      <c r="J2968" s="45"/>
      <c r="K2968" s="45">
        <v>0.434</v>
      </c>
      <c r="L2968" s="45"/>
      <c r="M2968" s="45"/>
      <c r="N2968" s="45"/>
      <c r="O2968" s="45">
        <v>3621.0</v>
      </c>
    </row>
    <row r="2969" ht="14.25" hidden="1" customHeight="1">
      <c r="A2969" s="47" t="s">
        <v>42</v>
      </c>
      <c r="B2969" s="47" t="s">
        <v>491</v>
      </c>
      <c r="C2969" s="47"/>
      <c r="D2969" s="47" t="s">
        <v>2135</v>
      </c>
      <c r="E2969" s="47" t="s">
        <v>2137</v>
      </c>
      <c r="F2969" s="47" t="s">
        <v>2074</v>
      </c>
      <c r="G2969" s="47" t="s">
        <v>2136</v>
      </c>
      <c r="H2969" s="47"/>
      <c r="I2969" s="47"/>
      <c r="J2969" s="47"/>
      <c r="K2969" s="47">
        <v>0.671</v>
      </c>
      <c r="L2969" s="47"/>
      <c r="M2969" s="47"/>
      <c r="N2969" s="47"/>
      <c r="O2969" s="47">
        <v>3622.0</v>
      </c>
    </row>
    <row r="2970" ht="14.25" hidden="1" customHeight="1">
      <c r="A2970" s="45" t="s">
        <v>42</v>
      </c>
      <c r="B2970" s="45" t="s">
        <v>491</v>
      </c>
      <c r="C2970" s="45"/>
      <c r="D2970" s="45" t="s">
        <v>2120</v>
      </c>
      <c r="E2970" s="45" t="s">
        <v>2082</v>
      </c>
      <c r="F2970" s="45" t="s">
        <v>2074</v>
      </c>
      <c r="G2970" s="45" t="s">
        <v>2122</v>
      </c>
      <c r="H2970" s="45"/>
      <c r="I2970" s="45"/>
      <c r="J2970" s="45">
        <v>0.5</v>
      </c>
      <c r="K2970" s="45"/>
      <c r="L2970" s="45"/>
      <c r="M2970" s="45"/>
      <c r="N2970" s="45"/>
      <c r="O2970" s="45">
        <v>3623.0</v>
      </c>
    </row>
    <row r="2971" ht="14.25" hidden="1" customHeight="1">
      <c r="A2971" s="47" t="s">
        <v>42</v>
      </c>
      <c r="B2971" s="47" t="s">
        <v>491</v>
      </c>
      <c r="C2971" s="47"/>
      <c r="D2971" s="47" t="s">
        <v>2120</v>
      </c>
      <c r="E2971" s="47" t="s">
        <v>2083</v>
      </c>
      <c r="F2971" s="47" t="s">
        <v>2074</v>
      </c>
      <c r="G2971" s="47" t="s">
        <v>2121</v>
      </c>
      <c r="H2971" s="47"/>
      <c r="I2971" s="47"/>
      <c r="J2971" s="47">
        <v>0.5</v>
      </c>
      <c r="K2971" s="47"/>
      <c r="L2971" s="47"/>
      <c r="M2971" s="47"/>
      <c r="N2971" s="47"/>
      <c r="O2971" s="47">
        <v>3624.0</v>
      </c>
    </row>
    <row r="2972" ht="14.25" hidden="1" customHeight="1">
      <c r="A2972" s="45" t="s">
        <v>42</v>
      </c>
      <c r="B2972" s="45" t="s">
        <v>491</v>
      </c>
      <c r="C2972" s="45"/>
      <c r="D2972" s="45" t="s">
        <v>2138</v>
      </c>
      <c r="E2972" s="45" t="s">
        <v>2139</v>
      </c>
      <c r="F2972" s="45" t="s">
        <v>2074</v>
      </c>
      <c r="G2972" s="45" t="s">
        <v>2182</v>
      </c>
      <c r="H2972" s="45"/>
      <c r="I2972" s="45"/>
      <c r="J2972" s="45">
        <v>0.32</v>
      </c>
      <c r="K2972" s="45"/>
      <c r="L2972" s="45"/>
      <c r="M2972" s="45">
        <v>0.45</v>
      </c>
      <c r="N2972" s="45">
        <v>1.1</v>
      </c>
      <c r="O2972" s="45">
        <v>3625.0</v>
      </c>
    </row>
    <row r="2973" ht="14.25" hidden="1" customHeight="1">
      <c r="A2973" s="47" t="s">
        <v>42</v>
      </c>
      <c r="B2973" s="47" t="s">
        <v>491</v>
      </c>
      <c r="C2973" s="47"/>
      <c r="D2973" s="47" t="s">
        <v>2138</v>
      </c>
      <c r="E2973" s="47" t="s">
        <v>2141</v>
      </c>
      <c r="F2973" s="47" t="s">
        <v>2074</v>
      </c>
      <c r="G2973" s="47" t="s">
        <v>2187</v>
      </c>
      <c r="H2973" s="47"/>
      <c r="I2973" s="47"/>
      <c r="J2973" s="47">
        <v>0.38</v>
      </c>
      <c r="K2973" s="47"/>
      <c r="L2973" s="47"/>
      <c r="M2973" s="47">
        <v>0.45</v>
      </c>
      <c r="N2973" s="47">
        <v>1.1</v>
      </c>
      <c r="O2973" s="47">
        <v>3626.0</v>
      </c>
    </row>
    <row r="2974" ht="14.25" hidden="1" customHeight="1">
      <c r="A2974" s="45" t="s">
        <v>42</v>
      </c>
      <c r="B2974" s="45" t="s">
        <v>491</v>
      </c>
      <c r="C2974" s="45"/>
      <c r="D2974" s="45" t="s">
        <v>2138</v>
      </c>
      <c r="E2974" s="45" t="s">
        <v>2142</v>
      </c>
      <c r="F2974" s="45" t="s">
        <v>2074</v>
      </c>
      <c r="G2974" s="45" t="s">
        <v>2155</v>
      </c>
      <c r="H2974" s="45"/>
      <c r="I2974" s="45"/>
      <c r="J2974" s="45">
        <v>0.4</v>
      </c>
      <c r="K2974" s="45"/>
      <c r="L2974" s="45"/>
      <c r="M2974" s="45">
        <v>0.45</v>
      </c>
      <c r="N2974" s="45">
        <v>1.1</v>
      </c>
      <c r="O2974" s="45">
        <v>3627.0</v>
      </c>
    </row>
    <row r="2975" ht="14.25" hidden="1" customHeight="1">
      <c r="A2975" s="47" t="s">
        <v>42</v>
      </c>
      <c r="B2975" s="47" t="s">
        <v>491</v>
      </c>
      <c r="C2975" s="47"/>
      <c r="D2975" s="47" t="s">
        <v>2138</v>
      </c>
      <c r="E2975" s="47" t="s">
        <v>2081</v>
      </c>
      <c r="F2975" s="47" t="s">
        <v>2074</v>
      </c>
      <c r="G2975" s="98" t="s">
        <v>2188</v>
      </c>
      <c r="H2975" s="47"/>
      <c r="I2975" s="47"/>
      <c r="J2975" s="47">
        <v>0.77</v>
      </c>
      <c r="K2975" s="47"/>
      <c r="L2975" s="47"/>
      <c r="M2975" s="47">
        <v>0.45</v>
      </c>
      <c r="N2975" s="47">
        <v>1.1</v>
      </c>
      <c r="O2975" s="47">
        <v>3628.0</v>
      </c>
    </row>
    <row r="2976" ht="14.25" hidden="1" customHeight="1">
      <c r="A2976" s="47" t="s">
        <v>32</v>
      </c>
      <c r="B2976" s="47" t="s">
        <v>490</v>
      </c>
      <c r="C2976" s="47"/>
      <c r="D2976" s="47" t="s">
        <v>2189</v>
      </c>
      <c r="E2976" s="47" t="s">
        <v>2084</v>
      </c>
      <c r="F2976" s="47" t="s">
        <v>2074</v>
      </c>
      <c r="G2976" s="47"/>
      <c r="H2976" s="47"/>
      <c r="I2976" s="47"/>
      <c r="J2976" s="47"/>
      <c r="K2976" s="47"/>
      <c r="L2976" s="47"/>
      <c r="M2976" s="47"/>
      <c r="N2976" s="47"/>
      <c r="O2976" s="47">
        <v>876.0</v>
      </c>
    </row>
    <row r="2977" ht="14.25" hidden="1" customHeight="1">
      <c r="A2977" s="47" t="s">
        <v>32</v>
      </c>
      <c r="B2977" s="47" t="s">
        <v>491</v>
      </c>
      <c r="C2977" s="47"/>
      <c r="D2977" s="47" t="s">
        <v>2189</v>
      </c>
      <c r="E2977" s="47" t="s">
        <v>2084</v>
      </c>
      <c r="F2977" s="47" t="s">
        <v>2074</v>
      </c>
      <c r="G2977" s="47"/>
      <c r="H2977" s="47"/>
      <c r="I2977" s="47"/>
      <c r="J2977" s="47"/>
      <c r="K2977" s="47"/>
      <c r="L2977" s="47"/>
      <c r="M2977" s="47"/>
      <c r="N2977" s="47"/>
      <c r="O2977" s="47">
        <v>894.0</v>
      </c>
    </row>
    <row r="2978" ht="14.25" hidden="1" customHeight="1">
      <c r="A2978" s="47" t="s">
        <v>30</v>
      </c>
      <c r="B2978" s="47" t="s">
        <v>471</v>
      </c>
      <c r="C2978" s="47"/>
      <c r="D2978" s="47" t="s">
        <v>2189</v>
      </c>
      <c r="E2978" s="47" t="s">
        <v>2084</v>
      </c>
      <c r="F2978" s="47" t="s">
        <v>2074</v>
      </c>
      <c r="G2978" s="47"/>
      <c r="H2978" s="47"/>
      <c r="I2978" s="47"/>
      <c r="J2978" s="47"/>
      <c r="K2978" s="47"/>
      <c r="L2978" s="47"/>
      <c r="M2978" s="47"/>
      <c r="N2978" s="47"/>
      <c r="O2978" s="47">
        <v>336.0</v>
      </c>
    </row>
    <row r="2979" ht="14.25" hidden="1" customHeight="1">
      <c r="A2979" s="47" t="s">
        <v>30</v>
      </c>
      <c r="B2979" s="47" t="s">
        <v>473</v>
      </c>
      <c r="C2979" s="47"/>
      <c r="D2979" s="47" t="s">
        <v>2189</v>
      </c>
      <c r="E2979" s="47" t="s">
        <v>2084</v>
      </c>
      <c r="F2979" s="47" t="s">
        <v>2074</v>
      </c>
      <c r="G2979" s="47"/>
      <c r="H2979" s="47"/>
      <c r="I2979" s="47"/>
      <c r="J2979" s="47"/>
      <c r="K2979" s="47"/>
      <c r="L2979" s="47"/>
      <c r="M2979" s="47"/>
      <c r="N2979" s="47"/>
      <c r="O2979" s="47">
        <v>354.0</v>
      </c>
    </row>
    <row r="2980" ht="14.25" hidden="1" customHeight="1">
      <c r="A2980" s="47" t="s">
        <v>30</v>
      </c>
      <c r="B2980" s="47" t="s">
        <v>474</v>
      </c>
      <c r="C2980" s="47"/>
      <c r="D2980" s="47" t="s">
        <v>2189</v>
      </c>
      <c r="E2980" s="47" t="s">
        <v>2084</v>
      </c>
      <c r="F2980" s="47" t="s">
        <v>2074</v>
      </c>
      <c r="G2980" s="47"/>
      <c r="H2980" s="47"/>
      <c r="I2980" s="47"/>
      <c r="J2980" s="47"/>
      <c r="K2980" s="47"/>
      <c r="L2980" s="47"/>
      <c r="M2980" s="47"/>
      <c r="N2980" s="47"/>
      <c r="O2980" s="47">
        <v>372.0</v>
      </c>
    </row>
    <row r="2981" ht="14.25" hidden="1" customHeight="1">
      <c r="A2981" s="47" t="s">
        <v>30</v>
      </c>
      <c r="B2981" s="47" t="s">
        <v>476</v>
      </c>
      <c r="C2981" s="47"/>
      <c r="D2981" s="47" t="s">
        <v>2189</v>
      </c>
      <c r="E2981" s="47" t="s">
        <v>2084</v>
      </c>
      <c r="F2981" s="47" t="s">
        <v>2074</v>
      </c>
      <c r="G2981" s="47"/>
      <c r="H2981" s="47"/>
      <c r="I2981" s="47"/>
      <c r="J2981" s="47"/>
      <c r="K2981" s="47"/>
      <c r="L2981" s="47"/>
      <c r="M2981" s="47"/>
      <c r="N2981" s="47"/>
      <c r="O2981" s="47">
        <v>390.0</v>
      </c>
    </row>
    <row r="2982" ht="14.25" hidden="1" customHeight="1">
      <c r="A2982" s="45" t="s">
        <v>42</v>
      </c>
      <c r="B2982" s="45" t="s">
        <v>491</v>
      </c>
      <c r="C2982" s="45"/>
      <c r="D2982" s="45" t="s">
        <v>2126</v>
      </c>
      <c r="E2982" s="45" t="s">
        <v>2088</v>
      </c>
      <c r="F2982" s="45" t="s">
        <v>2089</v>
      </c>
      <c r="G2982" s="45" t="s">
        <v>2157</v>
      </c>
      <c r="H2982" s="45"/>
      <c r="I2982" s="45"/>
      <c r="J2982" s="45">
        <v>0.028</v>
      </c>
      <c r="K2982" s="45"/>
      <c r="L2982" s="45"/>
      <c r="M2982" s="45"/>
      <c r="N2982" s="45"/>
      <c r="O2982" s="45">
        <v>3635.0</v>
      </c>
    </row>
    <row r="2983" ht="14.25" hidden="1" customHeight="1">
      <c r="A2983" s="47" t="s">
        <v>42</v>
      </c>
      <c r="B2983" s="47" t="s">
        <v>491</v>
      </c>
      <c r="C2983" s="47"/>
      <c r="D2983" s="47" t="s">
        <v>2126</v>
      </c>
      <c r="E2983" s="47" t="s">
        <v>2101</v>
      </c>
      <c r="F2983" s="47" t="s">
        <v>2089</v>
      </c>
      <c r="G2983" s="47" t="s">
        <v>2143</v>
      </c>
      <c r="H2983" s="47"/>
      <c r="I2983" s="47"/>
      <c r="J2983" s="47">
        <v>0.026</v>
      </c>
      <c r="K2983" s="47"/>
      <c r="L2983" s="47"/>
      <c r="M2983" s="47"/>
      <c r="N2983" s="47"/>
      <c r="O2983" s="47">
        <v>3636.0</v>
      </c>
    </row>
    <row r="2984" ht="14.25" hidden="1" customHeight="1">
      <c r="A2984" s="45" t="s">
        <v>42</v>
      </c>
      <c r="B2984" s="45" t="s">
        <v>491</v>
      </c>
      <c r="C2984" s="45"/>
      <c r="D2984" s="45" t="s">
        <v>2126</v>
      </c>
      <c r="E2984" s="45" t="s">
        <v>2076</v>
      </c>
      <c r="F2984" s="45" t="s">
        <v>2089</v>
      </c>
      <c r="G2984" s="45" t="s">
        <v>2149</v>
      </c>
      <c r="H2984" s="45"/>
      <c r="I2984" s="45"/>
      <c r="J2984" s="45">
        <v>0.017</v>
      </c>
      <c r="K2984" s="45"/>
      <c r="L2984" s="45"/>
      <c r="M2984" s="45"/>
      <c r="N2984" s="45"/>
      <c r="O2984" s="45">
        <v>3637.0</v>
      </c>
    </row>
    <row r="2985" ht="14.25" hidden="1" customHeight="1">
      <c r="A2985" s="47" t="s">
        <v>42</v>
      </c>
      <c r="B2985" s="47" t="s">
        <v>491</v>
      </c>
      <c r="C2985" s="47"/>
      <c r="D2985" s="47" t="s">
        <v>2128</v>
      </c>
      <c r="E2985" s="47" t="s">
        <v>2075</v>
      </c>
      <c r="F2985" s="47" t="s">
        <v>2089</v>
      </c>
      <c r="G2985" s="47" t="s">
        <v>2129</v>
      </c>
      <c r="H2985" s="47"/>
      <c r="I2985" s="47"/>
      <c r="J2985" s="47">
        <v>0.048</v>
      </c>
      <c r="K2985" s="47"/>
      <c r="L2985" s="47"/>
      <c r="M2985" s="47"/>
      <c r="N2985" s="47"/>
      <c r="O2985" s="47">
        <v>3638.0</v>
      </c>
    </row>
    <row r="2986" ht="14.25" hidden="1" customHeight="1">
      <c r="A2986" s="45" t="s">
        <v>42</v>
      </c>
      <c r="B2986" s="45" t="s">
        <v>491</v>
      </c>
      <c r="C2986" s="45"/>
      <c r="D2986" s="45" t="s">
        <v>2128</v>
      </c>
      <c r="E2986" s="45" t="s">
        <v>2101</v>
      </c>
      <c r="F2986" s="45" t="s">
        <v>2089</v>
      </c>
      <c r="G2986" s="45" t="s">
        <v>2130</v>
      </c>
      <c r="H2986" s="45"/>
      <c r="I2986" s="45"/>
      <c r="J2986" s="45">
        <v>0.039</v>
      </c>
      <c r="K2986" s="45"/>
      <c r="L2986" s="45"/>
      <c r="M2986" s="45"/>
      <c r="N2986" s="45"/>
      <c r="O2986" s="45">
        <v>3639.0</v>
      </c>
    </row>
    <row r="2987" ht="14.25" hidden="1" customHeight="1">
      <c r="A2987" s="47" t="s">
        <v>42</v>
      </c>
      <c r="B2987" s="47" t="s">
        <v>491</v>
      </c>
      <c r="C2987" s="47"/>
      <c r="D2987" s="47" t="s">
        <v>2128</v>
      </c>
      <c r="E2987" s="47" t="s">
        <v>2073</v>
      </c>
      <c r="F2987" s="47" t="s">
        <v>2089</v>
      </c>
      <c r="G2987" s="47" t="s">
        <v>2131</v>
      </c>
      <c r="H2987" s="47"/>
      <c r="I2987" s="47"/>
      <c r="J2987" s="47">
        <v>0.037</v>
      </c>
      <c r="K2987" s="47"/>
      <c r="L2987" s="47"/>
      <c r="M2987" s="47"/>
      <c r="N2987" s="47"/>
      <c r="O2987" s="47">
        <v>3640.0</v>
      </c>
    </row>
    <row r="2988" ht="14.25" hidden="1" customHeight="1">
      <c r="A2988" s="45" t="s">
        <v>42</v>
      </c>
      <c r="B2988" s="45" t="s">
        <v>491</v>
      </c>
      <c r="C2988" s="45"/>
      <c r="D2988" s="45" t="s">
        <v>2128</v>
      </c>
      <c r="E2988" s="45" t="s">
        <v>2090</v>
      </c>
      <c r="F2988" s="45" t="s">
        <v>2089</v>
      </c>
      <c r="G2988" s="45" t="s">
        <v>2132</v>
      </c>
      <c r="H2988" s="45"/>
      <c r="I2988" s="45"/>
      <c r="J2988" s="45">
        <v>0.032</v>
      </c>
      <c r="K2988" s="45"/>
      <c r="L2988" s="45"/>
      <c r="M2988" s="45"/>
      <c r="N2988" s="45"/>
      <c r="O2988" s="45">
        <v>3641.0</v>
      </c>
    </row>
    <row r="2989" ht="14.25" hidden="1" customHeight="1">
      <c r="A2989" s="47" t="s">
        <v>42</v>
      </c>
      <c r="B2989" s="47" t="s">
        <v>491</v>
      </c>
      <c r="C2989" s="47"/>
      <c r="D2989" s="47" t="s">
        <v>2133</v>
      </c>
      <c r="E2989" s="47" t="s">
        <v>2075</v>
      </c>
      <c r="F2989" s="47" t="s">
        <v>2089</v>
      </c>
      <c r="G2989" s="47" t="s">
        <v>2134</v>
      </c>
      <c r="H2989" s="47"/>
      <c r="I2989" s="47"/>
      <c r="J2989" s="47"/>
      <c r="K2989" s="47"/>
      <c r="L2989" s="47">
        <v>0.063</v>
      </c>
      <c r="M2989" s="47"/>
      <c r="N2989" s="47"/>
      <c r="O2989" s="47">
        <v>3642.0</v>
      </c>
    </row>
    <row r="2990" ht="14.25" hidden="1" customHeight="1">
      <c r="A2990" s="45" t="s">
        <v>42</v>
      </c>
      <c r="B2990" s="45" t="s">
        <v>491</v>
      </c>
      <c r="C2990" s="45"/>
      <c r="D2990" s="45" t="s">
        <v>2124</v>
      </c>
      <c r="E2990" s="45" t="s">
        <v>2075</v>
      </c>
      <c r="F2990" s="45" t="s">
        <v>2089</v>
      </c>
      <c r="G2990" s="45" t="s">
        <v>2125</v>
      </c>
      <c r="H2990" s="45"/>
      <c r="I2990" s="45"/>
      <c r="J2990" s="45">
        <v>0.038</v>
      </c>
      <c r="K2990" s="45"/>
      <c r="L2990" s="45"/>
      <c r="M2990" s="45"/>
      <c r="N2990" s="45"/>
      <c r="O2990" s="45">
        <v>3643.0</v>
      </c>
    </row>
    <row r="2991" ht="14.25" hidden="1" customHeight="1">
      <c r="A2991" s="47" t="s">
        <v>42</v>
      </c>
      <c r="B2991" s="47" t="s">
        <v>491</v>
      </c>
      <c r="C2991" s="47"/>
      <c r="D2991" s="47" t="s">
        <v>2124</v>
      </c>
      <c r="E2991" s="47" t="s">
        <v>2073</v>
      </c>
      <c r="F2991" s="47" t="s">
        <v>2089</v>
      </c>
      <c r="G2991" s="47"/>
      <c r="H2991" s="47"/>
      <c r="I2991" s="47"/>
      <c r="J2991" s="47">
        <v>0.032</v>
      </c>
      <c r="K2991" s="47"/>
      <c r="L2991" s="47"/>
      <c r="M2991" s="47"/>
      <c r="N2991" s="47"/>
      <c r="O2991" s="47">
        <v>3644.0</v>
      </c>
    </row>
    <row r="2992" ht="14.25" hidden="1" customHeight="1">
      <c r="A2992" s="45" t="s">
        <v>42</v>
      </c>
      <c r="B2992" s="45" t="s">
        <v>491</v>
      </c>
      <c r="C2992" s="45"/>
      <c r="D2992" s="45" t="s">
        <v>2124</v>
      </c>
      <c r="E2992" s="45" t="s">
        <v>2090</v>
      </c>
      <c r="F2992" s="45" t="s">
        <v>2089</v>
      </c>
      <c r="G2992" s="45"/>
      <c r="H2992" s="45"/>
      <c r="I2992" s="45"/>
      <c r="J2992" s="45">
        <v>0.027</v>
      </c>
      <c r="K2992" s="45"/>
      <c r="L2992" s="45"/>
      <c r="M2992" s="45"/>
      <c r="N2992" s="45"/>
      <c r="O2992" s="45">
        <v>3645.0</v>
      </c>
    </row>
    <row r="2993" ht="14.25" hidden="1" customHeight="1">
      <c r="A2993" s="47" t="s">
        <v>42</v>
      </c>
      <c r="B2993" s="47" t="s">
        <v>491</v>
      </c>
      <c r="C2993" s="47"/>
      <c r="D2993" s="47" t="s">
        <v>2135</v>
      </c>
      <c r="E2993" s="47" t="s">
        <v>2080</v>
      </c>
      <c r="F2993" s="47" t="s">
        <v>2089</v>
      </c>
      <c r="G2993" s="47" t="s">
        <v>2136</v>
      </c>
      <c r="H2993" s="47"/>
      <c r="I2993" s="47"/>
      <c r="J2993" s="47"/>
      <c r="K2993" s="47">
        <v>0.424</v>
      </c>
      <c r="L2993" s="47"/>
      <c r="M2993" s="47"/>
      <c r="N2993" s="47"/>
      <c r="O2993" s="47">
        <v>3646.0</v>
      </c>
    </row>
    <row r="2994" ht="14.25" hidden="1" customHeight="1">
      <c r="A2994" s="45" t="s">
        <v>42</v>
      </c>
      <c r="B2994" s="45" t="s">
        <v>491</v>
      </c>
      <c r="C2994" s="45"/>
      <c r="D2994" s="45" t="s">
        <v>2135</v>
      </c>
      <c r="E2994" s="45" t="s">
        <v>2137</v>
      </c>
      <c r="F2994" s="45" t="s">
        <v>2089</v>
      </c>
      <c r="G2994" s="45" t="s">
        <v>2136</v>
      </c>
      <c r="H2994" s="45"/>
      <c r="I2994" s="45"/>
      <c r="J2994" s="45"/>
      <c r="K2994" s="45">
        <v>0.373</v>
      </c>
      <c r="L2994" s="45"/>
      <c r="M2994" s="45"/>
      <c r="N2994" s="45"/>
      <c r="O2994" s="45">
        <v>3647.0</v>
      </c>
    </row>
    <row r="2995" ht="14.25" hidden="1" customHeight="1">
      <c r="A2995" s="47" t="s">
        <v>42</v>
      </c>
      <c r="B2995" s="47" t="s">
        <v>491</v>
      </c>
      <c r="C2995" s="47"/>
      <c r="D2995" s="47" t="s">
        <v>2120</v>
      </c>
      <c r="E2995" s="47" t="s">
        <v>2082</v>
      </c>
      <c r="F2995" s="47" t="s">
        <v>2089</v>
      </c>
      <c r="G2995" s="47" t="s">
        <v>2122</v>
      </c>
      <c r="H2995" s="47"/>
      <c r="I2995" s="47"/>
      <c r="J2995" s="47">
        <v>0.5</v>
      </c>
      <c r="K2995" s="47"/>
      <c r="L2995" s="47"/>
      <c r="M2995" s="47"/>
      <c r="N2995" s="47"/>
      <c r="O2995" s="47">
        <v>3648.0</v>
      </c>
    </row>
    <row r="2996" ht="14.25" hidden="1" customHeight="1">
      <c r="A2996" s="45" t="s">
        <v>42</v>
      </c>
      <c r="B2996" s="45" t="s">
        <v>491</v>
      </c>
      <c r="C2996" s="45"/>
      <c r="D2996" s="45" t="s">
        <v>2120</v>
      </c>
      <c r="E2996" s="45" t="s">
        <v>2083</v>
      </c>
      <c r="F2996" s="45" t="s">
        <v>2089</v>
      </c>
      <c r="G2996" s="45" t="s">
        <v>2121</v>
      </c>
      <c r="H2996" s="45"/>
      <c r="I2996" s="45"/>
      <c r="J2996" s="45">
        <v>0.5</v>
      </c>
      <c r="K2996" s="45"/>
      <c r="L2996" s="45"/>
      <c r="M2996" s="45"/>
      <c r="N2996" s="45"/>
      <c r="O2996" s="45">
        <v>3649.0</v>
      </c>
    </row>
    <row r="2997" ht="14.25" hidden="1" customHeight="1">
      <c r="A2997" s="47" t="s">
        <v>42</v>
      </c>
      <c r="B2997" s="47" t="s">
        <v>491</v>
      </c>
      <c r="C2997" s="47"/>
      <c r="D2997" s="47" t="s">
        <v>2138</v>
      </c>
      <c r="E2997" s="47" t="s">
        <v>2139</v>
      </c>
      <c r="F2997" s="47" t="s">
        <v>2089</v>
      </c>
      <c r="G2997" s="47" t="s">
        <v>2182</v>
      </c>
      <c r="H2997" s="47"/>
      <c r="I2997" s="47"/>
      <c r="J2997" s="47">
        <v>0.32</v>
      </c>
      <c r="K2997" s="47"/>
      <c r="L2997" s="47"/>
      <c r="M2997" s="47">
        <v>0.45</v>
      </c>
      <c r="N2997" s="47">
        <v>1.1</v>
      </c>
      <c r="O2997" s="47">
        <v>3650.0</v>
      </c>
    </row>
    <row r="2998" ht="14.25" hidden="1" customHeight="1">
      <c r="A2998" s="45" t="s">
        <v>42</v>
      </c>
      <c r="B2998" s="45" t="s">
        <v>491</v>
      </c>
      <c r="C2998" s="45"/>
      <c r="D2998" s="45" t="s">
        <v>2138</v>
      </c>
      <c r="E2998" s="45" t="s">
        <v>2141</v>
      </c>
      <c r="F2998" s="45" t="s">
        <v>2089</v>
      </c>
      <c r="G2998" s="45" t="s">
        <v>2174</v>
      </c>
      <c r="H2998" s="45"/>
      <c r="I2998" s="45"/>
      <c r="J2998" s="45">
        <v>0.38</v>
      </c>
      <c r="K2998" s="45"/>
      <c r="L2998" s="45"/>
      <c r="M2998" s="45">
        <v>0.45</v>
      </c>
      <c r="N2998" s="45">
        <v>1.1</v>
      </c>
      <c r="O2998" s="45">
        <v>3651.0</v>
      </c>
    </row>
    <row r="2999" ht="14.25" hidden="1" customHeight="1">
      <c r="A2999" s="47" t="s">
        <v>42</v>
      </c>
      <c r="B2999" s="47" t="s">
        <v>491</v>
      </c>
      <c r="C2999" s="47"/>
      <c r="D2999" s="47" t="s">
        <v>2138</v>
      </c>
      <c r="E2999" s="47" t="s">
        <v>2142</v>
      </c>
      <c r="F2999" s="47" t="s">
        <v>2089</v>
      </c>
      <c r="G2999" s="47" t="s">
        <v>2155</v>
      </c>
      <c r="H2999" s="47"/>
      <c r="I2999" s="47"/>
      <c r="J2999" s="47">
        <v>0.4</v>
      </c>
      <c r="K2999" s="47"/>
      <c r="L2999" s="47"/>
      <c r="M2999" s="47">
        <v>0.45</v>
      </c>
      <c r="N2999" s="47">
        <v>1.1</v>
      </c>
      <c r="O2999" s="47">
        <v>3652.0</v>
      </c>
    </row>
    <row r="3000" ht="14.25" hidden="1" customHeight="1">
      <c r="A3000" s="45" t="s">
        <v>42</v>
      </c>
      <c r="B3000" s="45" t="s">
        <v>491</v>
      </c>
      <c r="C3000" s="45"/>
      <c r="D3000" s="45" t="s">
        <v>2138</v>
      </c>
      <c r="E3000" s="45" t="s">
        <v>2081</v>
      </c>
      <c r="F3000" s="45" t="s">
        <v>2089</v>
      </c>
      <c r="G3000" s="45" t="s">
        <v>2144</v>
      </c>
      <c r="H3000" s="45"/>
      <c r="I3000" s="45"/>
      <c r="J3000" s="45">
        <v>0.68</v>
      </c>
      <c r="K3000" s="45"/>
      <c r="L3000" s="45"/>
      <c r="M3000" s="45">
        <v>0.45</v>
      </c>
      <c r="N3000" s="45">
        <v>1.1</v>
      </c>
      <c r="O3000" s="45">
        <v>3653.0</v>
      </c>
    </row>
    <row r="3001" ht="14.25" hidden="1" customHeight="1">
      <c r="A3001" s="47" t="s">
        <v>30</v>
      </c>
      <c r="B3001" s="47" t="s">
        <v>477</v>
      </c>
      <c r="C3001" s="47"/>
      <c r="D3001" s="47" t="s">
        <v>2189</v>
      </c>
      <c r="E3001" s="47" t="s">
        <v>2084</v>
      </c>
      <c r="F3001" s="47" t="s">
        <v>2074</v>
      </c>
      <c r="G3001" s="47"/>
      <c r="H3001" s="47"/>
      <c r="I3001" s="47"/>
      <c r="J3001" s="47"/>
      <c r="K3001" s="47"/>
      <c r="L3001" s="47"/>
      <c r="M3001" s="47"/>
      <c r="N3001" s="47"/>
      <c r="O3001" s="47">
        <v>408.0</v>
      </c>
    </row>
    <row r="3002" ht="14.25" hidden="1" customHeight="1">
      <c r="A3002" s="47" t="s">
        <v>30</v>
      </c>
      <c r="B3002" s="47" t="s">
        <v>478</v>
      </c>
      <c r="C3002" s="47"/>
      <c r="D3002" s="47" t="s">
        <v>2189</v>
      </c>
      <c r="E3002" s="47" t="s">
        <v>2084</v>
      </c>
      <c r="F3002" s="47" t="s">
        <v>2074</v>
      </c>
      <c r="G3002" s="47"/>
      <c r="H3002" s="47"/>
      <c r="I3002" s="47"/>
      <c r="J3002" s="47"/>
      <c r="K3002" s="47"/>
      <c r="L3002" s="47"/>
      <c r="M3002" s="47"/>
      <c r="N3002" s="47"/>
      <c r="O3002" s="47">
        <v>426.0</v>
      </c>
    </row>
    <row r="3003" ht="14.25" hidden="1" customHeight="1">
      <c r="A3003" s="47" t="s">
        <v>30</v>
      </c>
      <c r="B3003" s="47" t="s">
        <v>480</v>
      </c>
      <c r="C3003" s="47"/>
      <c r="D3003" s="47" t="s">
        <v>2189</v>
      </c>
      <c r="E3003" s="47" t="s">
        <v>2084</v>
      </c>
      <c r="F3003" s="47" t="s">
        <v>2074</v>
      </c>
      <c r="G3003" s="47"/>
      <c r="H3003" s="47"/>
      <c r="I3003" s="47"/>
      <c r="J3003" s="47"/>
      <c r="K3003" s="47"/>
      <c r="L3003" s="47"/>
      <c r="M3003" s="47"/>
      <c r="N3003" s="47"/>
      <c r="O3003" s="47">
        <v>444.0</v>
      </c>
    </row>
    <row r="3004" ht="14.25" hidden="1" customHeight="1">
      <c r="A3004" s="47" t="s">
        <v>30</v>
      </c>
      <c r="B3004" s="47" t="s">
        <v>481</v>
      </c>
      <c r="C3004" s="47"/>
      <c r="D3004" s="47" t="s">
        <v>2189</v>
      </c>
      <c r="E3004" s="47" t="s">
        <v>2084</v>
      </c>
      <c r="F3004" s="47" t="s">
        <v>2074</v>
      </c>
      <c r="G3004" s="47"/>
      <c r="H3004" s="47"/>
      <c r="I3004" s="47"/>
      <c r="J3004" s="47"/>
      <c r="K3004" s="47"/>
      <c r="L3004" s="47"/>
      <c r="M3004" s="47"/>
      <c r="N3004" s="47"/>
      <c r="O3004" s="47">
        <v>462.0</v>
      </c>
    </row>
    <row r="3005" ht="14.25" hidden="1" customHeight="1">
      <c r="A3005" s="47" t="s">
        <v>30</v>
      </c>
      <c r="B3005" s="47" t="s">
        <v>482</v>
      </c>
      <c r="C3005" s="47"/>
      <c r="D3005" s="47" t="s">
        <v>2189</v>
      </c>
      <c r="E3005" s="47" t="s">
        <v>2084</v>
      </c>
      <c r="F3005" s="47" t="s">
        <v>2074</v>
      </c>
      <c r="G3005" s="47"/>
      <c r="H3005" s="47"/>
      <c r="I3005" s="47"/>
      <c r="J3005" s="47"/>
      <c r="K3005" s="47"/>
      <c r="L3005" s="47"/>
      <c r="M3005" s="47"/>
      <c r="N3005" s="47"/>
      <c r="O3005" s="47">
        <v>480.0</v>
      </c>
    </row>
    <row r="3006" ht="14.25" hidden="1" customHeight="1">
      <c r="A3006" s="47" t="s">
        <v>30</v>
      </c>
      <c r="B3006" s="47" t="s">
        <v>484</v>
      </c>
      <c r="C3006" s="47"/>
      <c r="D3006" s="47" t="s">
        <v>2189</v>
      </c>
      <c r="E3006" s="47" t="s">
        <v>2084</v>
      </c>
      <c r="F3006" s="47" t="s">
        <v>2074</v>
      </c>
      <c r="G3006" s="47"/>
      <c r="H3006" s="47"/>
      <c r="I3006" s="47"/>
      <c r="J3006" s="47"/>
      <c r="K3006" s="47"/>
      <c r="L3006" s="47"/>
      <c r="M3006" s="47"/>
      <c r="N3006" s="47"/>
      <c r="O3006" s="47">
        <v>498.0</v>
      </c>
    </row>
    <row r="3007" ht="14.25" hidden="1" customHeight="1">
      <c r="A3007" s="47" t="s">
        <v>42</v>
      </c>
      <c r="B3007" s="47" t="s">
        <v>491</v>
      </c>
      <c r="C3007" s="47"/>
      <c r="D3007" s="47" t="s">
        <v>2126</v>
      </c>
      <c r="E3007" s="47" t="s">
        <v>2088</v>
      </c>
      <c r="F3007" s="47" t="s">
        <v>2102</v>
      </c>
      <c r="G3007" s="47" t="s">
        <v>2157</v>
      </c>
      <c r="H3007" s="47"/>
      <c r="I3007" s="47"/>
      <c r="J3007" s="47">
        <v>0.039</v>
      </c>
      <c r="K3007" s="47"/>
      <c r="L3007" s="47"/>
      <c r="M3007" s="47"/>
      <c r="N3007" s="47"/>
      <c r="O3007" s="47">
        <v>3660.0</v>
      </c>
    </row>
    <row r="3008" ht="14.25" hidden="1" customHeight="1">
      <c r="A3008" s="45" t="s">
        <v>42</v>
      </c>
      <c r="B3008" s="45" t="s">
        <v>491</v>
      </c>
      <c r="C3008" s="45"/>
      <c r="D3008" s="45" t="s">
        <v>2126</v>
      </c>
      <c r="E3008" s="45" t="s">
        <v>2101</v>
      </c>
      <c r="F3008" s="45" t="s">
        <v>2102</v>
      </c>
      <c r="G3008" s="45" t="s">
        <v>2143</v>
      </c>
      <c r="H3008" s="45"/>
      <c r="I3008" s="45"/>
      <c r="J3008" s="45">
        <v>0.037</v>
      </c>
      <c r="K3008" s="45"/>
      <c r="L3008" s="45"/>
      <c r="M3008" s="45"/>
      <c r="N3008" s="45"/>
      <c r="O3008" s="45">
        <v>3661.0</v>
      </c>
    </row>
    <row r="3009" ht="14.25" hidden="1" customHeight="1">
      <c r="A3009" s="47" t="s">
        <v>42</v>
      </c>
      <c r="B3009" s="47" t="s">
        <v>491</v>
      </c>
      <c r="C3009" s="47"/>
      <c r="D3009" s="47" t="s">
        <v>2126</v>
      </c>
      <c r="E3009" s="47" t="s">
        <v>2076</v>
      </c>
      <c r="F3009" s="47" t="s">
        <v>2102</v>
      </c>
      <c r="G3009" s="47" t="s">
        <v>2149</v>
      </c>
      <c r="H3009" s="47"/>
      <c r="I3009" s="47"/>
      <c r="J3009" s="47">
        <v>0.027</v>
      </c>
      <c r="K3009" s="47"/>
      <c r="L3009" s="47"/>
      <c r="M3009" s="47"/>
      <c r="N3009" s="47"/>
      <c r="O3009" s="47">
        <v>3662.0</v>
      </c>
    </row>
    <row r="3010" ht="14.25" hidden="1" customHeight="1">
      <c r="A3010" s="45" t="s">
        <v>42</v>
      </c>
      <c r="B3010" s="45" t="s">
        <v>491</v>
      </c>
      <c r="C3010" s="45"/>
      <c r="D3010" s="45" t="s">
        <v>2128</v>
      </c>
      <c r="E3010" s="45" t="s">
        <v>2075</v>
      </c>
      <c r="F3010" s="45" t="s">
        <v>2102</v>
      </c>
      <c r="G3010" s="45" t="s">
        <v>2129</v>
      </c>
      <c r="H3010" s="45"/>
      <c r="I3010" s="45"/>
      <c r="J3010" s="45">
        <v>0.104</v>
      </c>
      <c r="K3010" s="45"/>
      <c r="L3010" s="45"/>
      <c r="M3010" s="45"/>
      <c r="N3010" s="45"/>
      <c r="O3010" s="45">
        <v>3663.0</v>
      </c>
    </row>
    <row r="3011" ht="14.25" hidden="1" customHeight="1">
      <c r="A3011" s="47" t="s">
        <v>42</v>
      </c>
      <c r="B3011" s="47" t="s">
        <v>491</v>
      </c>
      <c r="C3011" s="47"/>
      <c r="D3011" s="47" t="s">
        <v>2128</v>
      </c>
      <c r="E3011" s="47" t="s">
        <v>2101</v>
      </c>
      <c r="F3011" s="47" t="s">
        <v>2102</v>
      </c>
      <c r="G3011" s="47" t="s">
        <v>2130</v>
      </c>
      <c r="H3011" s="47"/>
      <c r="I3011" s="47"/>
      <c r="J3011" s="47">
        <v>0.06</v>
      </c>
      <c r="K3011" s="47"/>
      <c r="L3011" s="47"/>
      <c r="M3011" s="47"/>
      <c r="N3011" s="47"/>
      <c r="O3011" s="47">
        <v>3664.0</v>
      </c>
    </row>
    <row r="3012" ht="14.25" hidden="1" customHeight="1">
      <c r="A3012" s="45" t="s">
        <v>42</v>
      </c>
      <c r="B3012" s="45" t="s">
        <v>491</v>
      </c>
      <c r="C3012" s="45"/>
      <c r="D3012" s="45" t="s">
        <v>2128</v>
      </c>
      <c r="E3012" s="45" t="s">
        <v>2073</v>
      </c>
      <c r="F3012" s="45" t="s">
        <v>2102</v>
      </c>
      <c r="G3012" s="45" t="s">
        <v>2131</v>
      </c>
      <c r="H3012" s="45"/>
      <c r="I3012" s="45"/>
      <c r="J3012" s="45">
        <v>0.064</v>
      </c>
      <c r="K3012" s="45"/>
      <c r="L3012" s="45"/>
      <c r="M3012" s="45"/>
      <c r="N3012" s="45"/>
      <c r="O3012" s="45">
        <v>3665.0</v>
      </c>
    </row>
    <row r="3013" ht="14.25" hidden="1" customHeight="1">
      <c r="A3013" s="47" t="s">
        <v>42</v>
      </c>
      <c r="B3013" s="47" t="s">
        <v>491</v>
      </c>
      <c r="C3013" s="47"/>
      <c r="D3013" s="47" t="s">
        <v>2128</v>
      </c>
      <c r="E3013" s="47" t="s">
        <v>2090</v>
      </c>
      <c r="F3013" s="47" t="s">
        <v>2102</v>
      </c>
      <c r="G3013" s="47" t="s">
        <v>2132</v>
      </c>
      <c r="H3013" s="47"/>
      <c r="I3013" s="47"/>
      <c r="J3013" s="47">
        <v>0.051</v>
      </c>
      <c r="K3013" s="47"/>
      <c r="L3013" s="47"/>
      <c r="M3013" s="47"/>
      <c r="N3013" s="47"/>
      <c r="O3013" s="47">
        <v>3666.0</v>
      </c>
    </row>
    <row r="3014" ht="14.25" hidden="1" customHeight="1">
      <c r="A3014" s="45" t="s">
        <v>42</v>
      </c>
      <c r="B3014" s="45" t="s">
        <v>491</v>
      </c>
      <c r="C3014" s="45"/>
      <c r="D3014" s="45" t="s">
        <v>2133</v>
      </c>
      <c r="E3014" s="45" t="s">
        <v>2075</v>
      </c>
      <c r="F3014" s="45" t="s">
        <v>2102</v>
      </c>
      <c r="G3014" s="45" t="s">
        <v>2134</v>
      </c>
      <c r="H3014" s="45"/>
      <c r="I3014" s="45"/>
      <c r="J3014" s="45"/>
      <c r="K3014" s="45"/>
      <c r="L3014" s="45">
        <v>0.119</v>
      </c>
      <c r="M3014" s="45"/>
      <c r="N3014" s="45"/>
      <c r="O3014" s="45">
        <v>3667.0</v>
      </c>
    </row>
    <row r="3015" ht="14.25" hidden="1" customHeight="1">
      <c r="A3015" s="47" t="s">
        <v>42</v>
      </c>
      <c r="B3015" s="47" t="s">
        <v>491</v>
      </c>
      <c r="C3015" s="47"/>
      <c r="D3015" s="47" t="s">
        <v>2124</v>
      </c>
      <c r="E3015" s="47" t="s">
        <v>2075</v>
      </c>
      <c r="F3015" s="47" t="s">
        <v>2102</v>
      </c>
      <c r="G3015" s="47" t="s">
        <v>2125</v>
      </c>
      <c r="H3015" s="47"/>
      <c r="I3015" s="47"/>
      <c r="J3015" s="47">
        <v>0.064</v>
      </c>
      <c r="K3015" s="47"/>
      <c r="L3015" s="47"/>
      <c r="M3015" s="47"/>
      <c r="N3015" s="47"/>
      <c r="O3015" s="47">
        <v>3668.0</v>
      </c>
    </row>
    <row r="3016" ht="14.25" hidden="1" customHeight="1">
      <c r="A3016" s="45" t="s">
        <v>42</v>
      </c>
      <c r="B3016" s="45" t="s">
        <v>491</v>
      </c>
      <c r="C3016" s="45"/>
      <c r="D3016" s="45" t="s">
        <v>2124</v>
      </c>
      <c r="E3016" s="45" t="s">
        <v>2073</v>
      </c>
      <c r="F3016" s="45" t="s">
        <v>2102</v>
      </c>
      <c r="G3016" s="45"/>
      <c r="H3016" s="45"/>
      <c r="I3016" s="45"/>
      <c r="J3016" s="45">
        <v>0.052</v>
      </c>
      <c r="K3016" s="45"/>
      <c r="L3016" s="45"/>
      <c r="M3016" s="45"/>
      <c r="N3016" s="45"/>
      <c r="O3016" s="45">
        <v>3669.0</v>
      </c>
    </row>
    <row r="3017" ht="14.25" hidden="1" customHeight="1">
      <c r="A3017" s="47" t="s">
        <v>42</v>
      </c>
      <c r="B3017" s="47" t="s">
        <v>491</v>
      </c>
      <c r="C3017" s="47"/>
      <c r="D3017" s="47" t="s">
        <v>2124</v>
      </c>
      <c r="E3017" s="47" t="s">
        <v>2090</v>
      </c>
      <c r="F3017" s="47" t="s">
        <v>2102</v>
      </c>
      <c r="G3017" s="47"/>
      <c r="H3017" s="47"/>
      <c r="I3017" s="47"/>
      <c r="J3017" s="47">
        <v>0.033</v>
      </c>
      <c r="K3017" s="47"/>
      <c r="L3017" s="47"/>
      <c r="M3017" s="47"/>
      <c r="N3017" s="47"/>
      <c r="O3017" s="47">
        <v>3670.0</v>
      </c>
    </row>
    <row r="3018" ht="14.25" hidden="1" customHeight="1">
      <c r="A3018" s="45" t="s">
        <v>42</v>
      </c>
      <c r="B3018" s="45" t="s">
        <v>491</v>
      </c>
      <c r="C3018" s="45"/>
      <c r="D3018" s="45" t="s">
        <v>2135</v>
      </c>
      <c r="E3018" s="45" t="s">
        <v>2080</v>
      </c>
      <c r="F3018" s="45" t="s">
        <v>2102</v>
      </c>
      <c r="G3018" s="45" t="s">
        <v>2136</v>
      </c>
      <c r="H3018" s="45"/>
      <c r="I3018" s="45"/>
      <c r="J3018" s="45"/>
      <c r="K3018" s="45">
        <v>0.54</v>
      </c>
      <c r="L3018" s="45"/>
      <c r="M3018" s="45"/>
      <c r="N3018" s="45"/>
      <c r="O3018" s="45">
        <v>3671.0</v>
      </c>
    </row>
    <row r="3019" ht="14.25" hidden="1" customHeight="1">
      <c r="A3019" s="47" t="s">
        <v>42</v>
      </c>
      <c r="B3019" s="47" t="s">
        <v>491</v>
      </c>
      <c r="C3019" s="47"/>
      <c r="D3019" s="47" t="s">
        <v>2135</v>
      </c>
      <c r="E3019" s="47" t="s">
        <v>2137</v>
      </c>
      <c r="F3019" s="47" t="s">
        <v>2102</v>
      </c>
      <c r="G3019" s="47" t="s">
        <v>2136</v>
      </c>
      <c r="H3019" s="47"/>
      <c r="I3019" s="47"/>
      <c r="J3019" s="47"/>
      <c r="K3019" s="47">
        <v>0.86</v>
      </c>
      <c r="L3019" s="47"/>
      <c r="M3019" s="47"/>
      <c r="N3019" s="47"/>
      <c r="O3019" s="47">
        <v>3672.0</v>
      </c>
    </row>
    <row r="3020" ht="14.25" hidden="1" customHeight="1">
      <c r="A3020" s="45" t="s">
        <v>42</v>
      </c>
      <c r="B3020" s="45" t="s">
        <v>491</v>
      </c>
      <c r="C3020" s="45"/>
      <c r="D3020" s="45" t="s">
        <v>2120</v>
      </c>
      <c r="E3020" s="45" t="s">
        <v>2082</v>
      </c>
      <c r="F3020" s="45" t="s">
        <v>2102</v>
      </c>
      <c r="G3020" s="45" t="s">
        <v>2122</v>
      </c>
      <c r="H3020" s="45"/>
      <c r="I3020" s="45"/>
      <c r="J3020" s="45">
        <v>0.5</v>
      </c>
      <c r="K3020" s="45"/>
      <c r="L3020" s="45"/>
      <c r="M3020" s="45"/>
      <c r="N3020" s="45"/>
      <c r="O3020" s="45">
        <v>3673.0</v>
      </c>
    </row>
    <row r="3021" ht="14.25" hidden="1" customHeight="1">
      <c r="A3021" s="47" t="s">
        <v>42</v>
      </c>
      <c r="B3021" s="47" t="s">
        <v>491</v>
      </c>
      <c r="C3021" s="47"/>
      <c r="D3021" s="47" t="s">
        <v>2120</v>
      </c>
      <c r="E3021" s="47" t="s">
        <v>2083</v>
      </c>
      <c r="F3021" s="47" t="s">
        <v>2102</v>
      </c>
      <c r="G3021" s="47" t="s">
        <v>2121</v>
      </c>
      <c r="H3021" s="47"/>
      <c r="I3021" s="47"/>
      <c r="J3021" s="47">
        <v>0.5</v>
      </c>
      <c r="K3021" s="47"/>
      <c r="L3021" s="47"/>
      <c r="M3021" s="47"/>
      <c r="N3021" s="47"/>
      <c r="O3021" s="47">
        <v>3674.0</v>
      </c>
    </row>
    <row r="3022" ht="14.25" hidden="1" customHeight="1">
      <c r="A3022" s="45" t="s">
        <v>42</v>
      </c>
      <c r="B3022" s="45" t="s">
        <v>491</v>
      </c>
      <c r="C3022" s="45"/>
      <c r="D3022" s="45" t="s">
        <v>2138</v>
      </c>
      <c r="E3022" s="45" t="s">
        <v>2139</v>
      </c>
      <c r="F3022" s="45" t="s">
        <v>2102</v>
      </c>
      <c r="G3022" s="45" t="s">
        <v>2182</v>
      </c>
      <c r="H3022" s="45"/>
      <c r="I3022" s="45"/>
      <c r="J3022" s="45">
        <v>0.32</v>
      </c>
      <c r="K3022" s="45"/>
      <c r="L3022" s="45"/>
      <c r="M3022" s="45"/>
      <c r="N3022" s="45"/>
      <c r="O3022" s="45">
        <v>3675.0</v>
      </c>
    </row>
    <row r="3023" ht="14.25" hidden="1" customHeight="1">
      <c r="A3023" s="47" t="s">
        <v>42</v>
      </c>
      <c r="B3023" s="47" t="s">
        <v>491</v>
      </c>
      <c r="C3023" s="47"/>
      <c r="D3023" s="47" t="s">
        <v>2138</v>
      </c>
      <c r="E3023" s="47" t="s">
        <v>2141</v>
      </c>
      <c r="F3023" s="47" t="s">
        <v>2102</v>
      </c>
      <c r="G3023" s="47" t="s">
        <v>2174</v>
      </c>
      <c r="H3023" s="47"/>
      <c r="I3023" s="47"/>
      <c r="J3023" s="47">
        <v>0.38</v>
      </c>
      <c r="K3023" s="47"/>
      <c r="L3023" s="47"/>
      <c r="M3023" s="47"/>
      <c r="N3023" s="47"/>
      <c r="O3023" s="47">
        <v>3676.0</v>
      </c>
    </row>
    <row r="3024" ht="14.25" hidden="1" customHeight="1">
      <c r="A3024" s="45" t="s">
        <v>42</v>
      </c>
      <c r="B3024" s="45" t="s">
        <v>491</v>
      </c>
      <c r="C3024" s="45"/>
      <c r="D3024" s="45" t="s">
        <v>2138</v>
      </c>
      <c r="E3024" s="45" t="s">
        <v>2142</v>
      </c>
      <c r="F3024" s="45" t="s">
        <v>2102</v>
      </c>
      <c r="G3024" s="45" t="s">
        <v>2166</v>
      </c>
      <c r="H3024" s="45"/>
      <c r="I3024" s="45"/>
      <c r="J3024" s="45">
        <v>0.44</v>
      </c>
      <c r="K3024" s="45"/>
      <c r="L3024" s="45"/>
      <c r="M3024" s="45"/>
      <c r="N3024" s="45"/>
      <c r="O3024" s="45">
        <v>3677.0</v>
      </c>
    </row>
    <row r="3025" ht="14.25" hidden="1" customHeight="1">
      <c r="A3025" s="47" t="s">
        <v>42</v>
      </c>
      <c r="B3025" s="47" t="s">
        <v>491</v>
      </c>
      <c r="C3025" s="47"/>
      <c r="D3025" s="47" t="s">
        <v>2138</v>
      </c>
      <c r="E3025" s="47" t="s">
        <v>2081</v>
      </c>
      <c r="F3025" s="47" t="s">
        <v>2102</v>
      </c>
      <c r="G3025" s="47" t="s">
        <v>2100</v>
      </c>
      <c r="H3025" s="47"/>
      <c r="I3025" s="47"/>
      <c r="J3025" s="47">
        <v>0.77</v>
      </c>
      <c r="K3025" s="47"/>
      <c r="L3025" s="47"/>
      <c r="M3025" s="47"/>
      <c r="N3025" s="47"/>
      <c r="O3025" s="47">
        <v>3678.0</v>
      </c>
    </row>
    <row r="3026" ht="14.25" hidden="1" customHeight="1">
      <c r="A3026" s="47" t="s">
        <v>30</v>
      </c>
      <c r="B3026" s="47" t="s">
        <v>485</v>
      </c>
      <c r="C3026" s="47"/>
      <c r="D3026" s="47" t="s">
        <v>2189</v>
      </c>
      <c r="E3026" s="47" t="s">
        <v>2084</v>
      </c>
      <c r="F3026" s="47" t="s">
        <v>2074</v>
      </c>
      <c r="G3026" s="47"/>
      <c r="H3026" s="47"/>
      <c r="I3026" s="47"/>
      <c r="J3026" s="47"/>
      <c r="K3026" s="47"/>
      <c r="L3026" s="47"/>
      <c r="M3026" s="47"/>
      <c r="N3026" s="47"/>
      <c r="O3026" s="47">
        <v>516.0</v>
      </c>
    </row>
    <row r="3027" ht="14.25" hidden="1" customHeight="1">
      <c r="A3027" s="47" t="s">
        <v>30</v>
      </c>
      <c r="B3027" s="47" t="s">
        <v>486</v>
      </c>
      <c r="C3027" s="47"/>
      <c r="D3027" s="47" t="s">
        <v>2189</v>
      </c>
      <c r="E3027" s="47" t="s">
        <v>2084</v>
      </c>
      <c r="F3027" s="47" t="s">
        <v>2074</v>
      </c>
      <c r="G3027" s="47"/>
      <c r="H3027" s="47"/>
      <c r="I3027" s="47"/>
      <c r="J3027" s="47"/>
      <c r="K3027" s="47"/>
      <c r="L3027" s="47"/>
      <c r="M3027" s="47"/>
      <c r="N3027" s="47"/>
      <c r="O3027" s="47">
        <v>534.0</v>
      </c>
    </row>
    <row r="3028" ht="14.25" hidden="1" customHeight="1">
      <c r="A3028" s="47" t="s">
        <v>30</v>
      </c>
      <c r="B3028" s="47" t="s">
        <v>488</v>
      </c>
      <c r="C3028" s="47"/>
      <c r="D3028" s="47" t="s">
        <v>2189</v>
      </c>
      <c r="E3028" s="47" t="s">
        <v>2084</v>
      </c>
      <c r="F3028" s="47" t="s">
        <v>2074</v>
      </c>
      <c r="G3028" s="47"/>
      <c r="H3028" s="47"/>
      <c r="I3028" s="47"/>
      <c r="J3028" s="47"/>
      <c r="K3028" s="47"/>
      <c r="L3028" s="47"/>
      <c r="M3028" s="47"/>
      <c r="N3028" s="47"/>
      <c r="O3028" s="47">
        <v>552.0</v>
      </c>
    </row>
    <row r="3029" ht="14.25" hidden="1" customHeight="1">
      <c r="A3029" s="47" t="s">
        <v>30</v>
      </c>
      <c r="B3029" s="47" t="s">
        <v>489</v>
      </c>
      <c r="C3029" s="47"/>
      <c r="D3029" s="47" t="s">
        <v>2189</v>
      </c>
      <c r="E3029" s="47" t="s">
        <v>2084</v>
      </c>
      <c r="F3029" s="47" t="s">
        <v>2074</v>
      </c>
      <c r="G3029" s="47"/>
      <c r="H3029" s="47"/>
      <c r="I3029" s="47"/>
      <c r="J3029" s="47"/>
      <c r="K3029" s="47"/>
      <c r="L3029" s="47"/>
      <c r="M3029" s="47"/>
      <c r="N3029" s="47"/>
      <c r="O3029" s="47">
        <v>570.0</v>
      </c>
    </row>
    <row r="3030" ht="14.25" hidden="1" customHeight="1">
      <c r="A3030" s="47" t="s">
        <v>30</v>
      </c>
      <c r="B3030" s="47" t="s">
        <v>490</v>
      </c>
      <c r="C3030" s="47"/>
      <c r="D3030" s="47" t="s">
        <v>2189</v>
      </c>
      <c r="E3030" s="47" t="s">
        <v>2084</v>
      </c>
      <c r="F3030" s="47" t="s">
        <v>2074</v>
      </c>
      <c r="G3030" s="47"/>
      <c r="H3030" s="47"/>
      <c r="I3030" s="47"/>
      <c r="J3030" s="47"/>
      <c r="K3030" s="47"/>
      <c r="L3030" s="47"/>
      <c r="M3030" s="47"/>
      <c r="N3030" s="47"/>
      <c r="O3030" s="47">
        <v>588.0</v>
      </c>
    </row>
    <row r="3031" ht="14.25" hidden="1" customHeight="1">
      <c r="A3031" s="47" t="s">
        <v>30</v>
      </c>
      <c r="B3031" s="47" t="s">
        <v>491</v>
      </c>
      <c r="C3031" s="47"/>
      <c r="D3031" s="47" t="s">
        <v>2189</v>
      </c>
      <c r="E3031" s="47" t="s">
        <v>2084</v>
      </c>
      <c r="F3031" s="47" t="s">
        <v>2074</v>
      </c>
      <c r="G3031" s="47"/>
      <c r="H3031" s="47"/>
      <c r="I3031" s="47"/>
      <c r="J3031" s="47"/>
      <c r="K3031" s="47"/>
      <c r="L3031" s="47"/>
      <c r="M3031" s="47"/>
      <c r="N3031" s="47"/>
      <c r="O3031" s="47">
        <v>606.0</v>
      </c>
    </row>
    <row r="3032" ht="14.25" hidden="1" customHeight="1">
      <c r="A3032" s="47" t="s">
        <v>32</v>
      </c>
      <c r="B3032" s="47" t="s">
        <v>471</v>
      </c>
      <c r="C3032" s="47"/>
      <c r="D3032" s="47" t="s">
        <v>2135</v>
      </c>
      <c r="E3032" s="60" t="s">
        <v>2073</v>
      </c>
      <c r="F3032" s="47" t="s">
        <v>2074</v>
      </c>
      <c r="G3032" s="60" t="s">
        <v>2190</v>
      </c>
      <c r="H3032" s="47"/>
      <c r="I3032" s="47"/>
      <c r="J3032" s="47"/>
      <c r="K3032" s="47"/>
      <c r="L3032" s="47"/>
      <c r="M3032" s="47"/>
      <c r="N3032" s="47"/>
      <c r="O3032" s="47">
        <v>620.0</v>
      </c>
    </row>
    <row r="3033" ht="14.25" hidden="1" customHeight="1">
      <c r="A3033" s="47" t="s">
        <v>30</v>
      </c>
      <c r="B3033" s="47" t="s">
        <v>471</v>
      </c>
      <c r="C3033" s="47"/>
      <c r="D3033" s="47" t="s">
        <v>2135</v>
      </c>
      <c r="E3033" s="60" t="s">
        <v>2073</v>
      </c>
      <c r="F3033" s="47" t="s">
        <v>2074</v>
      </c>
      <c r="G3033" s="60" t="s">
        <v>2190</v>
      </c>
      <c r="H3033" s="47"/>
      <c r="I3033" s="47"/>
      <c r="J3033" s="47"/>
      <c r="K3033" s="47"/>
      <c r="L3033" s="47"/>
      <c r="M3033" s="47"/>
      <c r="N3033" s="47"/>
      <c r="O3033" s="47">
        <v>332.0</v>
      </c>
    </row>
    <row r="3034" ht="14.25" hidden="1" customHeight="1">
      <c r="A3034" s="47" t="s">
        <v>32</v>
      </c>
      <c r="B3034" s="47" t="s">
        <v>473</v>
      </c>
      <c r="C3034" s="47"/>
      <c r="D3034" s="47" t="s">
        <v>2135</v>
      </c>
      <c r="E3034" s="60" t="s">
        <v>2073</v>
      </c>
      <c r="F3034" s="47" t="s">
        <v>2074</v>
      </c>
      <c r="G3034" s="60" t="s">
        <v>2190</v>
      </c>
      <c r="H3034" s="47"/>
      <c r="I3034" s="47"/>
      <c r="J3034" s="47"/>
      <c r="K3034" s="47"/>
      <c r="L3034" s="47"/>
      <c r="M3034" s="47"/>
      <c r="N3034" s="47"/>
      <c r="O3034" s="47">
        <v>638.0</v>
      </c>
    </row>
    <row r="3035" ht="14.25" hidden="1" customHeight="1">
      <c r="A3035" s="47" t="s">
        <v>30</v>
      </c>
      <c r="B3035" s="47" t="s">
        <v>473</v>
      </c>
      <c r="C3035" s="47"/>
      <c r="D3035" s="47" t="s">
        <v>2135</v>
      </c>
      <c r="E3035" s="60" t="s">
        <v>2073</v>
      </c>
      <c r="F3035" s="47" t="s">
        <v>2074</v>
      </c>
      <c r="G3035" s="60" t="s">
        <v>2190</v>
      </c>
      <c r="H3035" s="47"/>
      <c r="I3035" s="47"/>
      <c r="J3035" s="47"/>
      <c r="K3035" s="47"/>
      <c r="L3035" s="47"/>
      <c r="M3035" s="47"/>
      <c r="N3035" s="47"/>
      <c r="O3035" s="47">
        <v>350.0</v>
      </c>
    </row>
    <row r="3036" ht="14.25" hidden="1" customHeight="1">
      <c r="A3036" s="47" t="s">
        <v>32</v>
      </c>
      <c r="B3036" s="47" t="s">
        <v>474</v>
      </c>
      <c r="C3036" s="47"/>
      <c r="D3036" s="47" t="s">
        <v>2135</v>
      </c>
      <c r="E3036" s="60" t="s">
        <v>2073</v>
      </c>
      <c r="F3036" s="47" t="s">
        <v>2074</v>
      </c>
      <c r="G3036" s="60" t="s">
        <v>2190</v>
      </c>
      <c r="H3036" s="47"/>
      <c r="I3036" s="47"/>
      <c r="J3036" s="47"/>
      <c r="K3036" s="47"/>
      <c r="L3036" s="47"/>
      <c r="M3036" s="47"/>
      <c r="N3036" s="47"/>
      <c r="O3036" s="47">
        <v>656.0</v>
      </c>
    </row>
    <row r="3037" ht="14.25" hidden="1" customHeight="1">
      <c r="A3037" s="47" t="s">
        <v>30</v>
      </c>
      <c r="B3037" s="47" t="s">
        <v>474</v>
      </c>
      <c r="C3037" s="47"/>
      <c r="D3037" s="47" t="s">
        <v>2135</v>
      </c>
      <c r="E3037" s="60" t="s">
        <v>2073</v>
      </c>
      <c r="F3037" s="47" t="s">
        <v>2074</v>
      </c>
      <c r="G3037" s="60" t="s">
        <v>2190</v>
      </c>
      <c r="H3037" s="47"/>
      <c r="I3037" s="47"/>
      <c r="J3037" s="47"/>
      <c r="K3037" s="47"/>
      <c r="L3037" s="47"/>
      <c r="M3037" s="47"/>
      <c r="N3037" s="47"/>
      <c r="O3037" s="47">
        <v>368.0</v>
      </c>
    </row>
    <row r="3038" ht="14.25" hidden="1" customHeight="1">
      <c r="A3038" s="47" t="s">
        <v>32</v>
      </c>
      <c r="B3038" s="47" t="s">
        <v>476</v>
      </c>
      <c r="C3038" s="47"/>
      <c r="D3038" s="47" t="s">
        <v>2135</v>
      </c>
      <c r="E3038" s="60" t="s">
        <v>2073</v>
      </c>
      <c r="F3038" s="47" t="s">
        <v>2074</v>
      </c>
      <c r="G3038" s="60" t="s">
        <v>2190</v>
      </c>
      <c r="H3038" s="47"/>
      <c r="I3038" s="47"/>
      <c r="J3038" s="47"/>
      <c r="K3038" s="47"/>
      <c r="L3038" s="47"/>
      <c r="M3038" s="47"/>
      <c r="N3038" s="47"/>
      <c r="O3038" s="47">
        <v>674.0</v>
      </c>
    </row>
    <row r="3039" ht="14.25" hidden="1" customHeight="1">
      <c r="A3039" s="47" t="s">
        <v>30</v>
      </c>
      <c r="B3039" s="47" t="s">
        <v>476</v>
      </c>
      <c r="C3039" s="47"/>
      <c r="D3039" s="47" t="s">
        <v>2135</v>
      </c>
      <c r="E3039" s="60" t="s">
        <v>2073</v>
      </c>
      <c r="F3039" s="47" t="s">
        <v>2074</v>
      </c>
      <c r="G3039" s="60" t="s">
        <v>2190</v>
      </c>
      <c r="H3039" s="47"/>
      <c r="I3039" s="47"/>
      <c r="J3039" s="47"/>
      <c r="K3039" s="47"/>
      <c r="L3039" s="47"/>
      <c r="M3039" s="47"/>
      <c r="N3039" s="47"/>
      <c r="O3039" s="47">
        <v>386.0</v>
      </c>
    </row>
    <row r="3040" ht="14.25" hidden="1" customHeight="1">
      <c r="A3040" s="47" t="s">
        <v>32</v>
      </c>
      <c r="B3040" s="47" t="s">
        <v>477</v>
      </c>
      <c r="C3040" s="47"/>
      <c r="D3040" s="47" t="s">
        <v>2135</v>
      </c>
      <c r="E3040" s="60" t="s">
        <v>2073</v>
      </c>
      <c r="F3040" s="47" t="s">
        <v>2074</v>
      </c>
      <c r="G3040" s="60" t="s">
        <v>2190</v>
      </c>
      <c r="H3040" s="47"/>
      <c r="I3040" s="47"/>
      <c r="J3040" s="47"/>
      <c r="K3040" s="47"/>
      <c r="L3040" s="47"/>
      <c r="M3040" s="47"/>
      <c r="N3040" s="47"/>
      <c r="O3040" s="47">
        <v>692.0</v>
      </c>
    </row>
    <row r="3041" ht="14.25" hidden="1" customHeight="1">
      <c r="A3041" s="47" t="s">
        <v>30</v>
      </c>
      <c r="B3041" s="47" t="s">
        <v>477</v>
      </c>
      <c r="C3041" s="47"/>
      <c r="D3041" s="47" t="s">
        <v>2135</v>
      </c>
      <c r="E3041" s="60" t="s">
        <v>2073</v>
      </c>
      <c r="F3041" s="47" t="s">
        <v>2074</v>
      </c>
      <c r="G3041" s="60" t="s">
        <v>2190</v>
      </c>
      <c r="H3041" s="47"/>
      <c r="I3041" s="47"/>
      <c r="J3041" s="47"/>
      <c r="K3041" s="47"/>
      <c r="L3041" s="47"/>
      <c r="M3041" s="47"/>
      <c r="N3041" s="47"/>
      <c r="O3041" s="47">
        <v>404.0</v>
      </c>
    </row>
    <row r="3042" ht="14.25" hidden="1" customHeight="1">
      <c r="A3042" s="47" t="s">
        <v>32</v>
      </c>
      <c r="B3042" s="47" t="s">
        <v>478</v>
      </c>
      <c r="C3042" s="47"/>
      <c r="D3042" s="47" t="s">
        <v>2135</v>
      </c>
      <c r="E3042" s="60" t="s">
        <v>2073</v>
      </c>
      <c r="F3042" s="47" t="s">
        <v>2074</v>
      </c>
      <c r="G3042" s="60" t="s">
        <v>2190</v>
      </c>
      <c r="H3042" s="47"/>
      <c r="I3042" s="47"/>
      <c r="J3042" s="47"/>
      <c r="K3042" s="47"/>
      <c r="L3042" s="47"/>
      <c r="M3042" s="47"/>
      <c r="N3042" s="47"/>
      <c r="O3042" s="47">
        <v>710.0</v>
      </c>
    </row>
    <row r="3043" ht="14.25" hidden="1" customHeight="1">
      <c r="A3043" s="47" t="s">
        <v>30</v>
      </c>
      <c r="B3043" s="47" t="s">
        <v>478</v>
      </c>
      <c r="C3043" s="47"/>
      <c r="D3043" s="47" t="s">
        <v>2135</v>
      </c>
      <c r="E3043" s="60" t="s">
        <v>2073</v>
      </c>
      <c r="F3043" s="47" t="s">
        <v>2074</v>
      </c>
      <c r="G3043" s="60" t="s">
        <v>2190</v>
      </c>
      <c r="H3043" s="47"/>
      <c r="I3043" s="47"/>
      <c r="J3043" s="47"/>
      <c r="K3043" s="47"/>
      <c r="L3043" s="47"/>
      <c r="M3043" s="47"/>
      <c r="N3043" s="47"/>
      <c r="O3043" s="47">
        <v>422.0</v>
      </c>
    </row>
    <row r="3044" ht="14.25" hidden="1" customHeight="1">
      <c r="A3044" s="47" t="s">
        <v>32</v>
      </c>
      <c r="B3044" s="47" t="s">
        <v>480</v>
      </c>
      <c r="C3044" s="47"/>
      <c r="D3044" s="47" t="s">
        <v>2135</v>
      </c>
      <c r="E3044" s="60" t="s">
        <v>2073</v>
      </c>
      <c r="F3044" s="47" t="s">
        <v>2074</v>
      </c>
      <c r="G3044" s="60" t="s">
        <v>2190</v>
      </c>
      <c r="H3044" s="47"/>
      <c r="I3044" s="47"/>
      <c r="J3044" s="47"/>
      <c r="K3044" s="47"/>
      <c r="L3044" s="47"/>
      <c r="M3044" s="47"/>
      <c r="N3044" s="47"/>
      <c r="O3044" s="47">
        <v>728.0</v>
      </c>
    </row>
    <row r="3045" ht="14.25" hidden="1" customHeight="1">
      <c r="A3045" s="47" t="s">
        <v>30</v>
      </c>
      <c r="B3045" s="47" t="s">
        <v>480</v>
      </c>
      <c r="C3045" s="47"/>
      <c r="D3045" s="47" t="s">
        <v>2135</v>
      </c>
      <c r="E3045" s="60" t="s">
        <v>2073</v>
      </c>
      <c r="F3045" s="47" t="s">
        <v>2074</v>
      </c>
      <c r="G3045" s="60" t="s">
        <v>2190</v>
      </c>
      <c r="H3045" s="47"/>
      <c r="I3045" s="47"/>
      <c r="J3045" s="47"/>
      <c r="K3045" s="47"/>
      <c r="L3045" s="47"/>
      <c r="M3045" s="47"/>
      <c r="N3045" s="47"/>
      <c r="O3045" s="47">
        <v>440.0</v>
      </c>
    </row>
    <row r="3046" ht="14.25" hidden="1" customHeight="1">
      <c r="A3046" s="47" t="s">
        <v>32</v>
      </c>
      <c r="B3046" s="47" t="s">
        <v>481</v>
      </c>
      <c r="C3046" s="47"/>
      <c r="D3046" s="47" t="s">
        <v>2135</v>
      </c>
      <c r="E3046" s="60" t="s">
        <v>2073</v>
      </c>
      <c r="F3046" s="47" t="s">
        <v>2074</v>
      </c>
      <c r="G3046" s="60" t="s">
        <v>2190</v>
      </c>
      <c r="H3046" s="47"/>
      <c r="I3046" s="47"/>
      <c r="J3046" s="47"/>
      <c r="K3046" s="47"/>
      <c r="L3046" s="47"/>
      <c r="M3046" s="47"/>
      <c r="N3046" s="47"/>
      <c r="O3046" s="47">
        <v>746.0</v>
      </c>
    </row>
    <row r="3047" ht="14.25" hidden="1" customHeight="1">
      <c r="A3047" s="47" t="s">
        <v>30</v>
      </c>
      <c r="B3047" s="47" t="s">
        <v>481</v>
      </c>
      <c r="C3047" s="47"/>
      <c r="D3047" s="47" t="s">
        <v>2135</v>
      </c>
      <c r="E3047" s="60" t="s">
        <v>2073</v>
      </c>
      <c r="F3047" s="47" t="s">
        <v>2074</v>
      </c>
      <c r="G3047" s="60" t="s">
        <v>2190</v>
      </c>
      <c r="H3047" s="47"/>
      <c r="I3047" s="47"/>
      <c r="J3047" s="47"/>
      <c r="K3047" s="47"/>
      <c r="L3047" s="47"/>
      <c r="M3047" s="47"/>
      <c r="N3047" s="47"/>
      <c r="O3047" s="47">
        <v>458.0</v>
      </c>
    </row>
    <row r="3048" ht="14.25" hidden="1" customHeight="1">
      <c r="A3048" s="47" t="s">
        <v>32</v>
      </c>
      <c r="B3048" s="47" t="s">
        <v>482</v>
      </c>
      <c r="C3048" s="47"/>
      <c r="D3048" s="47" t="s">
        <v>2135</v>
      </c>
      <c r="E3048" s="60" t="s">
        <v>2073</v>
      </c>
      <c r="F3048" s="47" t="s">
        <v>2074</v>
      </c>
      <c r="G3048" s="60" t="s">
        <v>2190</v>
      </c>
      <c r="H3048" s="47"/>
      <c r="I3048" s="47"/>
      <c r="J3048" s="47"/>
      <c r="K3048" s="47"/>
      <c r="L3048" s="47"/>
      <c r="M3048" s="47"/>
      <c r="N3048" s="47"/>
      <c r="O3048" s="47">
        <v>764.0</v>
      </c>
    </row>
    <row r="3049" ht="14.25" hidden="1" customHeight="1">
      <c r="A3049" s="47" t="s">
        <v>30</v>
      </c>
      <c r="B3049" s="47" t="s">
        <v>482</v>
      </c>
      <c r="C3049" s="47"/>
      <c r="D3049" s="47" t="s">
        <v>2135</v>
      </c>
      <c r="E3049" s="60" t="s">
        <v>2073</v>
      </c>
      <c r="F3049" s="47" t="s">
        <v>2074</v>
      </c>
      <c r="G3049" s="60" t="s">
        <v>2190</v>
      </c>
      <c r="H3049" s="47"/>
      <c r="I3049" s="47"/>
      <c r="J3049" s="47"/>
      <c r="K3049" s="47"/>
      <c r="L3049" s="47"/>
      <c r="M3049" s="47"/>
      <c r="N3049" s="47"/>
      <c r="O3049" s="47">
        <v>476.0</v>
      </c>
    </row>
    <row r="3050" ht="14.25" hidden="1" customHeight="1">
      <c r="A3050" s="47" t="s">
        <v>32</v>
      </c>
      <c r="B3050" s="47" t="s">
        <v>484</v>
      </c>
      <c r="C3050" s="47"/>
      <c r="D3050" s="47" t="s">
        <v>2135</v>
      </c>
      <c r="E3050" s="60" t="s">
        <v>2073</v>
      </c>
      <c r="F3050" s="47" t="s">
        <v>2074</v>
      </c>
      <c r="G3050" s="60" t="s">
        <v>2190</v>
      </c>
      <c r="H3050" s="47"/>
      <c r="I3050" s="47"/>
      <c r="J3050" s="47"/>
      <c r="K3050" s="47"/>
      <c r="L3050" s="47"/>
      <c r="M3050" s="47"/>
      <c r="N3050" s="47"/>
      <c r="O3050" s="47">
        <v>782.0</v>
      </c>
    </row>
    <row r="3051" ht="14.25" hidden="1" customHeight="1">
      <c r="A3051" s="47" t="s">
        <v>30</v>
      </c>
      <c r="B3051" s="47" t="s">
        <v>484</v>
      </c>
      <c r="C3051" s="47"/>
      <c r="D3051" s="47" t="s">
        <v>2135</v>
      </c>
      <c r="E3051" s="60" t="s">
        <v>2073</v>
      </c>
      <c r="F3051" s="47" t="s">
        <v>2074</v>
      </c>
      <c r="G3051" s="60" t="s">
        <v>2190</v>
      </c>
      <c r="H3051" s="47"/>
      <c r="I3051" s="47"/>
      <c r="J3051" s="47"/>
      <c r="K3051" s="47"/>
      <c r="L3051" s="47"/>
      <c r="M3051" s="47"/>
      <c r="N3051" s="47"/>
      <c r="O3051" s="47">
        <v>494.0</v>
      </c>
    </row>
    <row r="3052" ht="14.25" hidden="1" customHeight="1">
      <c r="A3052" s="47" t="s">
        <v>32</v>
      </c>
      <c r="B3052" s="47" t="s">
        <v>485</v>
      </c>
      <c r="C3052" s="47"/>
      <c r="D3052" s="47" t="s">
        <v>2135</v>
      </c>
      <c r="E3052" s="60" t="s">
        <v>2073</v>
      </c>
      <c r="F3052" s="47" t="s">
        <v>2074</v>
      </c>
      <c r="G3052" s="60" t="s">
        <v>2190</v>
      </c>
      <c r="H3052" s="47"/>
      <c r="I3052" s="47"/>
      <c r="J3052" s="47"/>
      <c r="K3052" s="47"/>
      <c r="L3052" s="47"/>
      <c r="M3052" s="47"/>
      <c r="N3052" s="47"/>
      <c r="O3052" s="47">
        <v>800.0</v>
      </c>
    </row>
    <row r="3053" ht="14.25" hidden="1" customHeight="1">
      <c r="A3053" s="47" t="s">
        <v>30</v>
      </c>
      <c r="B3053" s="47" t="s">
        <v>485</v>
      </c>
      <c r="C3053" s="47"/>
      <c r="D3053" s="47" t="s">
        <v>2135</v>
      </c>
      <c r="E3053" s="60" t="s">
        <v>2073</v>
      </c>
      <c r="F3053" s="47" t="s">
        <v>2074</v>
      </c>
      <c r="G3053" s="60" t="s">
        <v>2190</v>
      </c>
      <c r="H3053" s="47"/>
      <c r="I3053" s="47"/>
      <c r="J3053" s="47"/>
      <c r="K3053" s="47"/>
      <c r="L3053" s="47"/>
      <c r="M3053" s="47"/>
      <c r="N3053" s="47"/>
      <c r="O3053" s="47">
        <v>512.0</v>
      </c>
    </row>
    <row r="3054" ht="14.25" hidden="1" customHeight="1">
      <c r="A3054" s="47" t="s">
        <v>32</v>
      </c>
      <c r="B3054" s="47" t="s">
        <v>486</v>
      </c>
      <c r="C3054" s="47"/>
      <c r="D3054" s="47" t="s">
        <v>2135</v>
      </c>
      <c r="E3054" s="60" t="s">
        <v>2073</v>
      </c>
      <c r="F3054" s="47" t="s">
        <v>2074</v>
      </c>
      <c r="G3054" s="60" t="s">
        <v>2190</v>
      </c>
      <c r="H3054" s="47"/>
      <c r="I3054" s="47"/>
      <c r="J3054" s="47"/>
      <c r="K3054" s="47"/>
      <c r="L3054" s="47"/>
      <c r="M3054" s="47"/>
      <c r="N3054" s="47"/>
      <c r="O3054" s="47">
        <v>818.0</v>
      </c>
    </row>
    <row r="3055" ht="14.25" hidden="1" customHeight="1">
      <c r="A3055" s="47" t="s">
        <v>30</v>
      </c>
      <c r="B3055" s="47" t="s">
        <v>486</v>
      </c>
      <c r="C3055" s="47"/>
      <c r="D3055" s="47" t="s">
        <v>2135</v>
      </c>
      <c r="E3055" s="60" t="s">
        <v>2073</v>
      </c>
      <c r="F3055" s="47" t="s">
        <v>2074</v>
      </c>
      <c r="G3055" s="60" t="s">
        <v>2190</v>
      </c>
      <c r="H3055" s="47"/>
      <c r="I3055" s="47"/>
      <c r="J3055" s="47"/>
      <c r="K3055" s="47"/>
      <c r="L3055" s="47"/>
      <c r="M3055" s="47"/>
      <c r="N3055" s="47"/>
      <c r="O3055" s="47">
        <v>530.0</v>
      </c>
    </row>
    <row r="3056" ht="14.25" hidden="1" customHeight="1">
      <c r="A3056" s="47" t="s">
        <v>32</v>
      </c>
      <c r="B3056" s="47" t="s">
        <v>488</v>
      </c>
      <c r="C3056" s="47"/>
      <c r="D3056" s="47" t="s">
        <v>2135</v>
      </c>
      <c r="E3056" s="60" t="s">
        <v>2073</v>
      </c>
      <c r="F3056" s="47" t="s">
        <v>2074</v>
      </c>
      <c r="G3056" s="60" t="s">
        <v>2190</v>
      </c>
      <c r="H3056" s="47"/>
      <c r="I3056" s="47"/>
      <c r="J3056" s="47"/>
      <c r="K3056" s="47"/>
      <c r="L3056" s="47"/>
      <c r="M3056" s="47"/>
      <c r="N3056" s="47"/>
      <c r="O3056" s="47">
        <v>836.0</v>
      </c>
    </row>
    <row r="3057" ht="14.25" hidden="1" customHeight="1">
      <c r="A3057" s="47" t="s">
        <v>30</v>
      </c>
      <c r="B3057" s="47" t="s">
        <v>488</v>
      </c>
      <c r="C3057" s="47"/>
      <c r="D3057" s="47" t="s">
        <v>2135</v>
      </c>
      <c r="E3057" s="60" t="s">
        <v>2073</v>
      </c>
      <c r="F3057" s="47" t="s">
        <v>2074</v>
      </c>
      <c r="G3057" s="60" t="s">
        <v>2190</v>
      </c>
      <c r="H3057" s="47"/>
      <c r="I3057" s="47"/>
      <c r="J3057" s="47"/>
      <c r="K3057" s="47"/>
      <c r="L3057" s="47"/>
      <c r="M3057" s="47"/>
      <c r="N3057" s="47"/>
      <c r="O3057" s="47">
        <v>548.0</v>
      </c>
    </row>
    <row r="3058" ht="14.25" hidden="1" customHeight="1">
      <c r="A3058" s="47" t="s">
        <v>32</v>
      </c>
      <c r="B3058" s="47" t="s">
        <v>489</v>
      </c>
      <c r="C3058" s="47"/>
      <c r="D3058" s="47" t="s">
        <v>2135</v>
      </c>
      <c r="E3058" s="60" t="s">
        <v>2073</v>
      </c>
      <c r="F3058" s="47" t="s">
        <v>2074</v>
      </c>
      <c r="G3058" s="60" t="s">
        <v>2190</v>
      </c>
      <c r="H3058" s="47"/>
      <c r="I3058" s="47"/>
      <c r="J3058" s="47"/>
      <c r="K3058" s="47"/>
      <c r="L3058" s="47"/>
      <c r="M3058" s="47"/>
      <c r="N3058" s="47"/>
      <c r="O3058" s="47">
        <v>854.0</v>
      </c>
    </row>
    <row r="3059" ht="14.25" hidden="1" customHeight="1">
      <c r="A3059" s="47" t="s">
        <v>30</v>
      </c>
      <c r="B3059" s="47" t="s">
        <v>489</v>
      </c>
      <c r="C3059" s="47"/>
      <c r="D3059" s="47" t="s">
        <v>2135</v>
      </c>
      <c r="E3059" s="60" t="s">
        <v>2073</v>
      </c>
      <c r="F3059" s="47" t="s">
        <v>2074</v>
      </c>
      <c r="G3059" s="60" t="s">
        <v>2190</v>
      </c>
      <c r="H3059" s="47"/>
      <c r="I3059" s="47"/>
      <c r="J3059" s="47"/>
      <c r="K3059" s="47"/>
      <c r="L3059" s="47"/>
      <c r="M3059" s="47"/>
      <c r="N3059" s="47"/>
      <c r="O3059" s="47">
        <v>566.0</v>
      </c>
    </row>
    <row r="3060" ht="14.25" hidden="1" customHeight="1">
      <c r="A3060" s="47" t="s">
        <v>32</v>
      </c>
      <c r="B3060" s="47" t="s">
        <v>490</v>
      </c>
      <c r="C3060" s="47"/>
      <c r="D3060" s="47" t="s">
        <v>2135</v>
      </c>
      <c r="E3060" s="60" t="s">
        <v>2073</v>
      </c>
      <c r="F3060" s="47" t="s">
        <v>2074</v>
      </c>
      <c r="G3060" s="60" t="s">
        <v>2190</v>
      </c>
      <c r="H3060" s="47"/>
      <c r="I3060" s="47"/>
      <c r="J3060" s="47"/>
      <c r="K3060" s="47"/>
      <c r="L3060" s="47"/>
      <c r="M3060" s="47"/>
      <c r="N3060" s="47"/>
      <c r="O3060" s="47">
        <v>872.0</v>
      </c>
    </row>
    <row r="3061" ht="14.25" hidden="1" customHeight="1">
      <c r="A3061" s="47" t="s">
        <v>30</v>
      </c>
      <c r="B3061" s="47" t="s">
        <v>490</v>
      </c>
      <c r="C3061" s="47"/>
      <c r="D3061" s="47" t="s">
        <v>2135</v>
      </c>
      <c r="E3061" s="60" t="s">
        <v>2073</v>
      </c>
      <c r="F3061" s="47" t="s">
        <v>2074</v>
      </c>
      <c r="G3061" s="60" t="s">
        <v>2190</v>
      </c>
      <c r="H3061" s="47"/>
      <c r="I3061" s="47"/>
      <c r="J3061" s="47"/>
      <c r="K3061" s="47"/>
      <c r="L3061" s="47"/>
      <c r="M3061" s="47"/>
      <c r="N3061" s="47"/>
      <c r="O3061" s="47">
        <v>584.0</v>
      </c>
    </row>
    <row r="3062" ht="14.25" hidden="1" customHeight="1">
      <c r="A3062" s="47" t="s">
        <v>32</v>
      </c>
      <c r="B3062" s="47" t="s">
        <v>491</v>
      </c>
      <c r="C3062" s="47"/>
      <c r="D3062" s="47" t="s">
        <v>2135</v>
      </c>
      <c r="E3062" s="60" t="s">
        <v>2073</v>
      </c>
      <c r="F3062" s="47" t="s">
        <v>2074</v>
      </c>
      <c r="G3062" s="60" t="s">
        <v>2190</v>
      </c>
      <c r="H3062" s="47"/>
      <c r="I3062" s="47"/>
      <c r="J3062" s="47"/>
      <c r="K3062" s="47"/>
      <c r="L3062" s="47"/>
      <c r="M3062" s="47"/>
      <c r="N3062" s="47"/>
      <c r="O3062" s="47">
        <v>890.0</v>
      </c>
    </row>
    <row r="3063" ht="14.25" hidden="1" customHeight="1">
      <c r="A3063" s="47" t="s">
        <v>30</v>
      </c>
      <c r="B3063" s="47" t="s">
        <v>491</v>
      </c>
      <c r="C3063" s="47"/>
      <c r="D3063" s="47" t="s">
        <v>2135</v>
      </c>
      <c r="E3063" s="60" t="s">
        <v>2073</v>
      </c>
      <c r="F3063" s="47" t="s">
        <v>2074</v>
      </c>
      <c r="G3063" s="60" t="s">
        <v>2190</v>
      </c>
      <c r="H3063" s="47"/>
      <c r="I3063" s="47"/>
      <c r="J3063" s="47"/>
      <c r="K3063" s="47"/>
      <c r="L3063" s="47"/>
      <c r="M3063" s="47"/>
      <c r="N3063" s="47"/>
      <c r="O3063" s="47">
        <v>602.0</v>
      </c>
    </row>
    <row r="3064" ht="14.25" hidden="1" customHeight="1">
      <c r="A3064" s="47" t="s">
        <v>32</v>
      </c>
      <c r="B3064" s="47" t="s">
        <v>471</v>
      </c>
      <c r="C3064" s="47"/>
      <c r="D3064" s="47" t="s">
        <v>2135</v>
      </c>
      <c r="E3064" s="47" t="s">
        <v>2080</v>
      </c>
      <c r="F3064" s="47" t="s">
        <v>2074</v>
      </c>
      <c r="G3064" s="60" t="s">
        <v>2185</v>
      </c>
      <c r="H3064" s="47"/>
      <c r="I3064" s="47"/>
      <c r="J3064" s="47"/>
      <c r="K3064" s="47"/>
      <c r="L3064" s="47"/>
      <c r="M3064" s="47"/>
      <c r="N3064" s="47"/>
      <c r="O3064" s="47">
        <v>620.0</v>
      </c>
    </row>
    <row r="3065" ht="14.25" hidden="1" customHeight="1">
      <c r="A3065" s="47" t="s">
        <v>30</v>
      </c>
      <c r="B3065" s="47" t="s">
        <v>471</v>
      </c>
      <c r="C3065" s="47"/>
      <c r="D3065" s="47" t="s">
        <v>2135</v>
      </c>
      <c r="E3065" s="47" t="s">
        <v>2080</v>
      </c>
      <c r="F3065" s="47" t="s">
        <v>2074</v>
      </c>
      <c r="G3065" s="60" t="s">
        <v>2185</v>
      </c>
      <c r="H3065" s="47"/>
      <c r="I3065" s="47"/>
      <c r="J3065" s="47"/>
      <c r="K3065" s="47"/>
      <c r="L3065" s="47"/>
      <c r="M3065" s="47"/>
      <c r="N3065" s="47"/>
      <c r="O3065" s="47">
        <v>332.0</v>
      </c>
    </row>
    <row r="3066" ht="14.25" hidden="1" customHeight="1">
      <c r="A3066" s="47" t="s">
        <v>32</v>
      </c>
      <c r="B3066" s="47" t="s">
        <v>473</v>
      </c>
      <c r="C3066" s="47"/>
      <c r="D3066" s="47" t="s">
        <v>2135</v>
      </c>
      <c r="E3066" s="47" t="s">
        <v>2080</v>
      </c>
      <c r="F3066" s="47" t="s">
        <v>2074</v>
      </c>
      <c r="G3066" s="60" t="s">
        <v>2185</v>
      </c>
      <c r="H3066" s="47"/>
      <c r="I3066" s="47"/>
      <c r="J3066" s="47"/>
      <c r="K3066" s="47"/>
      <c r="L3066" s="47"/>
      <c r="M3066" s="47"/>
      <c r="N3066" s="47"/>
      <c r="O3066" s="47">
        <v>638.0</v>
      </c>
    </row>
    <row r="3067" ht="14.25" hidden="1" customHeight="1">
      <c r="A3067" s="47" t="s">
        <v>30</v>
      </c>
      <c r="B3067" s="47" t="s">
        <v>473</v>
      </c>
      <c r="C3067" s="47"/>
      <c r="D3067" s="47" t="s">
        <v>2135</v>
      </c>
      <c r="E3067" s="47" t="s">
        <v>2080</v>
      </c>
      <c r="F3067" s="47" t="s">
        <v>2074</v>
      </c>
      <c r="G3067" s="60" t="s">
        <v>2185</v>
      </c>
      <c r="H3067" s="47"/>
      <c r="I3067" s="47"/>
      <c r="J3067" s="47"/>
      <c r="K3067" s="47"/>
      <c r="L3067" s="47"/>
      <c r="M3067" s="47"/>
      <c r="N3067" s="47"/>
      <c r="O3067" s="47">
        <v>350.0</v>
      </c>
    </row>
    <row r="3068" ht="14.25" hidden="1" customHeight="1">
      <c r="A3068" s="47" t="s">
        <v>32</v>
      </c>
      <c r="B3068" s="47" t="s">
        <v>474</v>
      </c>
      <c r="C3068" s="47"/>
      <c r="D3068" s="47" t="s">
        <v>2135</v>
      </c>
      <c r="E3068" s="47" t="s">
        <v>2080</v>
      </c>
      <c r="F3068" s="47" t="s">
        <v>2074</v>
      </c>
      <c r="G3068" s="60" t="s">
        <v>2185</v>
      </c>
      <c r="H3068" s="47"/>
      <c r="I3068" s="47"/>
      <c r="J3068" s="47"/>
      <c r="K3068" s="47"/>
      <c r="L3068" s="47"/>
      <c r="M3068" s="47"/>
      <c r="N3068" s="47"/>
      <c r="O3068" s="47">
        <v>656.0</v>
      </c>
    </row>
    <row r="3069" ht="14.25" hidden="1" customHeight="1">
      <c r="A3069" s="47" t="s">
        <v>30</v>
      </c>
      <c r="B3069" s="47" t="s">
        <v>474</v>
      </c>
      <c r="C3069" s="47"/>
      <c r="D3069" s="47" t="s">
        <v>2135</v>
      </c>
      <c r="E3069" s="47" t="s">
        <v>2080</v>
      </c>
      <c r="F3069" s="47" t="s">
        <v>2074</v>
      </c>
      <c r="G3069" s="60" t="s">
        <v>2185</v>
      </c>
      <c r="H3069" s="47"/>
      <c r="I3069" s="47"/>
      <c r="J3069" s="47"/>
      <c r="K3069" s="47"/>
      <c r="L3069" s="47"/>
      <c r="M3069" s="47"/>
      <c r="N3069" s="47"/>
      <c r="O3069" s="47">
        <v>368.0</v>
      </c>
    </row>
    <row r="3070" ht="14.25" hidden="1" customHeight="1">
      <c r="A3070" s="47" t="s">
        <v>32</v>
      </c>
      <c r="B3070" s="47" t="s">
        <v>476</v>
      </c>
      <c r="C3070" s="47"/>
      <c r="D3070" s="47" t="s">
        <v>2135</v>
      </c>
      <c r="E3070" s="47" t="s">
        <v>2080</v>
      </c>
      <c r="F3070" s="47" t="s">
        <v>2074</v>
      </c>
      <c r="G3070" s="60" t="s">
        <v>2185</v>
      </c>
      <c r="H3070" s="47"/>
      <c r="I3070" s="47"/>
      <c r="J3070" s="47"/>
      <c r="K3070" s="47"/>
      <c r="L3070" s="47"/>
      <c r="M3070" s="47"/>
      <c r="N3070" s="47"/>
      <c r="O3070" s="47">
        <v>674.0</v>
      </c>
    </row>
    <row r="3071" ht="14.25" hidden="1" customHeight="1">
      <c r="A3071" s="47" t="s">
        <v>30</v>
      </c>
      <c r="B3071" s="47" t="s">
        <v>476</v>
      </c>
      <c r="C3071" s="47"/>
      <c r="D3071" s="47" t="s">
        <v>2135</v>
      </c>
      <c r="E3071" s="47" t="s">
        <v>2080</v>
      </c>
      <c r="F3071" s="47" t="s">
        <v>2074</v>
      </c>
      <c r="G3071" s="60" t="s">
        <v>2185</v>
      </c>
      <c r="H3071" s="47"/>
      <c r="I3071" s="47"/>
      <c r="J3071" s="47"/>
      <c r="K3071" s="47"/>
      <c r="L3071" s="47"/>
      <c r="M3071" s="47"/>
      <c r="N3071" s="47"/>
      <c r="O3071" s="47">
        <v>386.0</v>
      </c>
    </row>
    <row r="3072" ht="14.25" hidden="1" customHeight="1">
      <c r="A3072" s="47" t="s">
        <v>32</v>
      </c>
      <c r="B3072" s="47" t="s">
        <v>477</v>
      </c>
      <c r="C3072" s="47"/>
      <c r="D3072" s="47" t="s">
        <v>2135</v>
      </c>
      <c r="E3072" s="47" t="s">
        <v>2080</v>
      </c>
      <c r="F3072" s="47" t="s">
        <v>2074</v>
      </c>
      <c r="G3072" s="60" t="s">
        <v>2185</v>
      </c>
      <c r="H3072" s="47"/>
      <c r="I3072" s="47"/>
      <c r="J3072" s="47"/>
      <c r="K3072" s="47"/>
      <c r="L3072" s="47"/>
      <c r="M3072" s="47"/>
      <c r="N3072" s="47"/>
      <c r="O3072" s="47">
        <v>692.0</v>
      </c>
    </row>
    <row r="3073" ht="14.25" hidden="1" customHeight="1">
      <c r="A3073" s="47" t="s">
        <v>30</v>
      </c>
      <c r="B3073" s="47" t="s">
        <v>477</v>
      </c>
      <c r="C3073" s="47"/>
      <c r="D3073" s="47" t="s">
        <v>2135</v>
      </c>
      <c r="E3073" s="47" t="s">
        <v>2080</v>
      </c>
      <c r="F3073" s="47" t="s">
        <v>2074</v>
      </c>
      <c r="G3073" s="60" t="s">
        <v>2185</v>
      </c>
      <c r="H3073" s="47"/>
      <c r="I3073" s="47"/>
      <c r="J3073" s="47"/>
      <c r="K3073" s="47"/>
      <c r="L3073" s="47"/>
      <c r="M3073" s="47"/>
      <c r="N3073" s="47"/>
      <c r="O3073" s="47">
        <v>404.0</v>
      </c>
    </row>
    <row r="3074" ht="14.25" hidden="1" customHeight="1">
      <c r="A3074" s="47" t="s">
        <v>32</v>
      </c>
      <c r="B3074" s="47" t="s">
        <v>478</v>
      </c>
      <c r="C3074" s="47"/>
      <c r="D3074" s="47" t="s">
        <v>2135</v>
      </c>
      <c r="E3074" s="47" t="s">
        <v>2080</v>
      </c>
      <c r="F3074" s="47" t="s">
        <v>2074</v>
      </c>
      <c r="G3074" s="60" t="s">
        <v>2185</v>
      </c>
      <c r="H3074" s="47"/>
      <c r="I3074" s="47"/>
      <c r="J3074" s="47"/>
      <c r="K3074" s="47"/>
      <c r="L3074" s="47"/>
      <c r="M3074" s="47"/>
      <c r="N3074" s="47"/>
      <c r="O3074" s="47">
        <v>710.0</v>
      </c>
    </row>
    <row r="3075" ht="14.25" hidden="1" customHeight="1">
      <c r="A3075" s="47" t="s">
        <v>30</v>
      </c>
      <c r="B3075" s="47" t="s">
        <v>478</v>
      </c>
      <c r="C3075" s="47"/>
      <c r="D3075" s="47" t="s">
        <v>2135</v>
      </c>
      <c r="E3075" s="47" t="s">
        <v>2080</v>
      </c>
      <c r="F3075" s="47" t="s">
        <v>2074</v>
      </c>
      <c r="G3075" s="60" t="s">
        <v>2185</v>
      </c>
      <c r="H3075" s="47"/>
      <c r="I3075" s="47"/>
      <c r="J3075" s="47"/>
      <c r="K3075" s="47"/>
      <c r="L3075" s="47"/>
      <c r="M3075" s="47"/>
      <c r="N3075" s="47"/>
      <c r="O3075" s="47">
        <v>422.0</v>
      </c>
    </row>
    <row r="3076" ht="14.25" hidden="1" customHeight="1">
      <c r="A3076" s="47" t="s">
        <v>32</v>
      </c>
      <c r="B3076" s="47" t="s">
        <v>480</v>
      </c>
      <c r="C3076" s="47"/>
      <c r="D3076" s="47" t="s">
        <v>2135</v>
      </c>
      <c r="E3076" s="47" t="s">
        <v>2080</v>
      </c>
      <c r="F3076" s="47" t="s">
        <v>2074</v>
      </c>
      <c r="G3076" s="60" t="s">
        <v>2185</v>
      </c>
      <c r="H3076" s="47"/>
      <c r="I3076" s="47"/>
      <c r="J3076" s="47"/>
      <c r="K3076" s="47"/>
      <c r="L3076" s="47"/>
      <c r="M3076" s="47"/>
      <c r="N3076" s="47"/>
      <c r="O3076" s="47">
        <v>728.0</v>
      </c>
    </row>
    <row r="3077" ht="14.25" hidden="1" customHeight="1">
      <c r="A3077" s="47" t="s">
        <v>30</v>
      </c>
      <c r="B3077" s="47" t="s">
        <v>480</v>
      </c>
      <c r="C3077" s="47"/>
      <c r="D3077" s="47" t="s">
        <v>2135</v>
      </c>
      <c r="E3077" s="47" t="s">
        <v>2080</v>
      </c>
      <c r="F3077" s="47" t="s">
        <v>2074</v>
      </c>
      <c r="G3077" s="60" t="s">
        <v>2185</v>
      </c>
      <c r="H3077" s="47"/>
      <c r="I3077" s="47"/>
      <c r="J3077" s="47"/>
      <c r="K3077" s="47"/>
      <c r="L3077" s="47"/>
      <c r="M3077" s="47"/>
      <c r="N3077" s="47"/>
      <c r="O3077" s="47">
        <v>440.0</v>
      </c>
    </row>
    <row r="3078" ht="14.25" hidden="1" customHeight="1">
      <c r="A3078" s="47" t="s">
        <v>32</v>
      </c>
      <c r="B3078" s="47" t="s">
        <v>481</v>
      </c>
      <c r="C3078" s="47"/>
      <c r="D3078" s="47" t="s">
        <v>2135</v>
      </c>
      <c r="E3078" s="47" t="s">
        <v>2080</v>
      </c>
      <c r="F3078" s="47" t="s">
        <v>2074</v>
      </c>
      <c r="G3078" s="60" t="s">
        <v>2185</v>
      </c>
      <c r="H3078" s="47"/>
      <c r="I3078" s="47"/>
      <c r="J3078" s="47"/>
      <c r="K3078" s="47"/>
      <c r="L3078" s="47"/>
      <c r="M3078" s="47"/>
      <c r="N3078" s="47"/>
      <c r="O3078" s="47">
        <v>746.0</v>
      </c>
    </row>
    <row r="3079" ht="14.25" hidden="1" customHeight="1">
      <c r="A3079" s="47" t="s">
        <v>30</v>
      </c>
      <c r="B3079" s="47" t="s">
        <v>481</v>
      </c>
      <c r="C3079" s="47"/>
      <c r="D3079" s="47" t="s">
        <v>2135</v>
      </c>
      <c r="E3079" s="47" t="s">
        <v>2080</v>
      </c>
      <c r="F3079" s="47" t="s">
        <v>2074</v>
      </c>
      <c r="G3079" s="60" t="s">
        <v>2185</v>
      </c>
      <c r="H3079" s="47"/>
      <c r="I3079" s="47"/>
      <c r="J3079" s="47"/>
      <c r="K3079" s="47"/>
      <c r="L3079" s="47"/>
      <c r="M3079" s="47"/>
      <c r="N3079" s="47"/>
      <c r="O3079" s="47">
        <v>458.0</v>
      </c>
    </row>
    <row r="3080" ht="14.25" hidden="1" customHeight="1">
      <c r="A3080" s="47" t="s">
        <v>32</v>
      </c>
      <c r="B3080" s="47" t="s">
        <v>482</v>
      </c>
      <c r="C3080" s="47"/>
      <c r="D3080" s="47" t="s">
        <v>2135</v>
      </c>
      <c r="E3080" s="47" t="s">
        <v>2080</v>
      </c>
      <c r="F3080" s="47" t="s">
        <v>2074</v>
      </c>
      <c r="G3080" s="60" t="s">
        <v>2185</v>
      </c>
      <c r="H3080" s="47"/>
      <c r="I3080" s="47"/>
      <c r="J3080" s="47"/>
      <c r="K3080" s="47"/>
      <c r="L3080" s="47"/>
      <c r="M3080" s="47"/>
      <c r="N3080" s="47"/>
      <c r="O3080" s="47">
        <v>764.0</v>
      </c>
    </row>
    <row r="3081" ht="14.25" hidden="1" customHeight="1">
      <c r="A3081" s="47" t="s">
        <v>30</v>
      </c>
      <c r="B3081" s="47" t="s">
        <v>482</v>
      </c>
      <c r="C3081" s="47"/>
      <c r="D3081" s="47" t="s">
        <v>2135</v>
      </c>
      <c r="E3081" s="47" t="s">
        <v>2080</v>
      </c>
      <c r="F3081" s="47" t="s">
        <v>2074</v>
      </c>
      <c r="G3081" s="60" t="s">
        <v>2185</v>
      </c>
      <c r="H3081" s="47"/>
      <c r="I3081" s="47"/>
      <c r="J3081" s="47"/>
      <c r="K3081" s="47"/>
      <c r="L3081" s="47"/>
      <c r="M3081" s="47"/>
      <c r="N3081" s="47"/>
      <c r="O3081" s="47">
        <v>476.0</v>
      </c>
    </row>
    <row r="3082" ht="14.25" hidden="1" customHeight="1">
      <c r="A3082" s="47" t="s">
        <v>32</v>
      </c>
      <c r="B3082" s="47" t="s">
        <v>484</v>
      </c>
      <c r="C3082" s="47"/>
      <c r="D3082" s="47" t="s">
        <v>2135</v>
      </c>
      <c r="E3082" s="47" t="s">
        <v>2080</v>
      </c>
      <c r="F3082" s="47" t="s">
        <v>2074</v>
      </c>
      <c r="G3082" s="60" t="s">
        <v>2185</v>
      </c>
      <c r="H3082" s="47"/>
      <c r="I3082" s="47"/>
      <c r="J3082" s="47"/>
      <c r="K3082" s="47"/>
      <c r="L3082" s="47"/>
      <c r="M3082" s="47"/>
      <c r="N3082" s="47"/>
      <c r="O3082" s="47">
        <v>782.0</v>
      </c>
    </row>
    <row r="3083" ht="14.25" hidden="1" customHeight="1">
      <c r="A3083" s="47" t="s">
        <v>30</v>
      </c>
      <c r="B3083" s="47" t="s">
        <v>484</v>
      </c>
      <c r="C3083" s="47"/>
      <c r="D3083" s="47" t="s">
        <v>2135</v>
      </c>
      <c r="E3083" s="47" t="s">
        <v>2080</v>
      </c>
      <c r="F3083" s="47" t="s">
        <v>2074</v>
      </c>
      <c r="G3083" s="60" t="s">
        <v>2185</v>
      </c>
      <c r="H3083" s="47"/>
      <c r="I3083" s="47"/>
      <c r="J3083" s="47"/>
      <c r="K3083" s="47"/>
      <c r="L3083" s="47"/>
      <c r="M3083" s="47"/>
      <c r="N3083" s="47"/>
      <c r="O3083" s="47">
        <v>494.0</v>
      </c>
    </row>
    <row r="3084" ht="14.25" hidden="1" customHeight="1">
      <c r="A3084" s="47" t="s">
        <v>32</v>
      </c>
      <c r="B3084" s="47" t="s">
        <v>485</v>
      </c>
      <c r="C3084" s="47"/>
      <c r="D3084" s="47" t="s">
        <v>2135</v>
      </c>
      <c r="E3084" s="47" t="s">
        <v>2080</v>
      </c>
      <c r="F3084" s="47" t="s">
        <v>2074</v>
      </c>
      <c r="G3084" s="60" t="s">
        <v>2185</v>
      </c>
      <c r="H3084" s="47"/>
      <c r="I3084" s="47"/>
      <c r="J3084" s="47"/>
      <c r="K3084" s="47"/>
      <c r="L3084" s="47"/>
      <c r="M3084" s="47"/>
      <c r="N3084" s="47"/>
      <c r="O3084" s="47">
        <v>800.0</v>
      </c>
    </row>
    <row r="3085" ht="14.25" hidden="1" customHeight="1">
      <c r="A3085" s="47" t="s">
        <v>30</v>
      </c>
      <c r="B3085" s="47" t="s">
        <v>485</v>
      </c>
      <c r="C3085" s="47"/>
      <c r="D3085" s="47" t="s">
        <v>2135</v>
      </c>
      <c r="E3085" s="47" t="s">
        <v>2080</v>
      </c>
      <c r="F3085" s="47" t="s">
        <v>2074</v>
      </c>
      <c r="G3085" s="60" t="s">
        <v>2185</v>
      </c>
      <c r="H3085" s="47"/>
      <c r="I3085" s="47"/>
      <c r="J3085" s="47"/>
      <c r="K3085" s="47"/>
      <c r="L3085" s="47"/>
      <c r="M3085" s="47"/>
      <c r="N3085" s="47"/>
      <c r="O3085" s="47">
        <v>512.0</v>
      </c>
    </row>
    <row r="3086" ht="14.25" hidden="1" customHeight="1">
      <c r="A3086" s="47" t="s">
        <v>32</v>
      </c>
      <c r="B3086" s="47" t="s">
        <v>486</v>
      </c>
      <c r="C3086" s="47"/>
      <c r="D3086" s="47" t="s">
        <v>2135</v>
      </c>
      <c r="E3086" s="47" t="s">
        <v>2080</v>
      </c>
      <c r="F3086" s="47" t="s">
        <v>2074</v>
      </c>
      <c r="G3086" s="60" t="s">
        <v>2185</v>
      </c>
      <c r="H3086" s="47"/>
      <c r="I3086" s="47"/>
      <c r="J3086" s="47"/>
      <c r="K3086" s="47"/>
      <c r="L3086" s="47"/>
      <c r="M3086" s="47"/>
      <c r="N3086" s="47"/>
      <c r="O3086" s="47">
        <v>818.0</v>
      </c>
    </row>
    <row r="3087" ht="14.25" hidden="1" customHeight="1">
      <c r="A3087" s="47" t="s">
        <v>30</v>
      </c>
      <c r="B3087" s="47" t="s">
        <v>486</v>
      </c>
      <c r="C3087" s="47"/>
      <c r="D3087" s="47" t="s">
        <v>2135</v>
      </c>
      <c r="E3087" s="47" t="s">
        <v>2080</v>
      </c>
      <c r="F3087" s="47" t="s">
        <v>2074</v>
      </c>
      <c r="G3087" s="60" t="s">
        <v>2185</v>
      </c>
      <c r="H3087" s="47"/>
      <c r="I3087" s="47"/>
      <c r="J3087" s="47"/>
      <c r="K3087" s="47"/>
      <c r="L3087" s="47"/>
      <c r="M3087" s="47"/>
      <c r="N3087" s="47"/>
      <c r="O3087" s="47">
        <v>530.0</v>
      </c>
    </row>
    <row r="3088" ht="14.25" hidden="1" customHeight="1">
      <c r="A3088" s="47" t="s">
        <v>32</v>
      </c>
      <c r="B3088" s="47" t="s">
        <v>488</v>
      </c>
      <c r="C3088" s="47"/>
      <c r="D3088" s="47" t="s">
        <v>2135</v>
      </c>
      <c r="E3088" s="47" t="s">
        <v>2080</v>
      </c>
      <c r="F3088" s="47" t="s">
        <v>2074</v>
      </c>
      <c r="G3088" s="60" t="s">
        <v>2185</v>
      </c>
      <c r="H3088" s="47"/>
      <c r="I3088" s="47"/>
      <c r="J3088" s="47"/>
      <c r="K3088" s="47"/>
      <c r="L3088" s="47"/>
      <c r="M3088" s="47"/>
      <c r="N3088" s="47"/>
      <c r="O3088" s="47">
        <v>836.0</v>
      </c>
    </row>
    <row r="3089" ht="14.25" hidden="1" customHeight="1">
      <c r="A3089" s="47" t="s">
        <v>30</v>
      </c>
      <c r="B3089" s="47" t="s">
        <v>488</v>
      </c>
      <c r="C3089" s="47"/>
      <c r="D3089" s="47" t="s">
        <v>2135</v>
      </c>
      <c r="E3089" s="47" t="s">
        <v>2080</v>
      </c>
      <c r="F3089" s="47" t="s">
        <v>2074</v>
      </c>
      <c r="G3089" s="60" t="s">
        <v>2185</v>
      </c>
      <c r="H3089" s="47"/>
      <c r="I3089" s="47"/>
      <c r="J3089" s="47"/>
      <c r="K3089" s="47"/>
      <c r="L3089" s="47"/>
      <c r="M3089" s="47"/>
      <c r="N3089" s="47"/>
      <c r="O3089" s="47">
        <v>548.0</v>
      </c>
    </row>
    <row r="3090" ht="14.25" hidden="1" customHeight="1">
      <c r="A3090" s="47" t="s">
        <v>32</v>
      </c>
      <c r="B3090" s="47" t="s">
        <v>489</v>
      </c>
      <c r="C3090" s="47"/>
      <c r="D3090" s="47" t="s">
        <v>2135</v>
      </c>
      <c r="E3090" s="47" t="s">
        <v>2080</v>
      </c>
      <c r="F3090" s="47" t="s">
        <v>2074</v>
      </c>
      <c r="G3090" s="60" t="s">
        <v>2185</v>
      </c>
      <c r="H3090" s="47"/>
      <c r="I3090" s="47"/>
      <c r="J3090" s="47"/>
      <c r="K3090" s="47"/>
      <c r="L3090" s="47"/>
      <c r="M3090" s="47"/>
      <c r="N3090" s="47"/>
      <c r="O3090" s="47">
        <v>854.0</v>
      </c>
    </row>
    <row r="3091" ht="14.25" hidden="1" customHeight="1">
      <c r="A3091" s="47" t="s">
        <v>30</v>
      </c>
      <c r="B3091" s="47" t="s">
        <v>489</v>
      </c>
      <c r="C3091" s="47"/>
      <c r="D3091" s="47" t="s">
        <v>2135</v>
      </c>
      <c r="E3091" s="47" t="s">
        <v>2080</v>
      </c>
      <c r="F3091" s="47" t="s">
        <v>2074</v>
      </c>
      <c r="G3091" s="60" t="s">
        <v>2185</v>
      </c>
      <c r="H3091" s="47"/>
      <c r="I3091" s="47"/>
      <c r="J3091" s="47"/>
      <c r="K3091" s="47"/>
      <c r="L3091" s="47"/>
      <c r="M3091" s="47"/>
      <c r="N3091" s="47"/>
      <c r="O3091" s="47">
        <v>566.0</v>
      </c>
    </row>
    <row r="3092" ht="14.25" hidden="1" customHeight="1">
      <c r="A3092" s="47" t="s">
        <v>32</v>
      </c>
      <c r="B3092" s="47" t="s">
        <v>490</v>
      </c>
      <c r="C3092" s="47"/>
      <c r="D3092" s="47" t="s">
        <v>2135</v>
      </c>
      <c r="E3092" s="47" t="s">
        <v>2080</v>
      </c>
      <c r="F3092" s="47" t="s">
        <v>2074</v>
      </c>
      <c r="G3092" s="60" t="s">
        <v>2185</v>
      </c>
      <c r="H3092" s="47"/>
      <c r="I3092" s="47"/>
      <c r="J3092" s="47"/>
      <c r="K3092" s="47"/>
      <c r="L3092" s="47"/>
      <c r="M3092" s="47"/>
      <c r="N3092" s="47"/>
      <c r="O3092" s="47">
        <v>872.0</v>
      </c>
    </row>
    <row r="3093" ht="14.25" hidden="1" customHeight="1">
      <c r="A3093" s="47" t="s">
        <v>30</v>
      </c>
      <c r="B3093" s="47" t="s">
        <v>490</v>
      </c>
      <c r="C3093" s="47"/>
      <c r="D3093" s="47" t="s">
        <v>2135</v>
      </c>
      <c r="E3093" s="47" t="s">
        <v>2080</v>
      </c>
      <c r="F3093" s="47" t="s">
        <v>2074</v>
      </c>
      <c r="G3093" s="60" t="s">
        <v>2185</v>
      </c>
      <c r="H3093" s="47"/>
      <c r="I3093" s="47"/>
      <c r="J3093" s="47"/>
      <c r="K3093" s="47"/>
      <c r="L3093" s="47"/>
      <c r="M3093" s="47"/>
      <c r="N3093" s="47"/>
      <c r="O3093" s="47">
        <v>584.0</v>
      </c>
    </row>
    <row r="3094" ht="14.25" hidden="1" customHeight="1">
      <c r="A3094" s="47" t="s">
        <v>32</v>
      </c>
      <c r="B3094" s="47" t="s">
        <v>491</v>
      </c>
      <c r="C3094" s="47"/>
      <c r="D3094" s="47" t="s">
        <v>2135</v>
      </c>
      <c r="E3094" s="47" t="s">
        <v>2080</v>
      </c>
      <c r="F3094" s="47" t="s">
        <v>2074</v>
      </c>
      <c r="G3094" s="60" t="s">
        <v>2185</v>
      </c>
      <c r="H3094" s="47"/>
      <c r="I3094" s="47"/>
      <c r="J3094" s="47"/>
      <c r="K3094" s="47"/>
      <c r="L3094" s="47"/>
      <c r="M3094" s="47"/>
      <c r="N3094" s="47"/>
      <c r="O3094" s="47">
        <v>890.0</v>
      </c>
    </row>
    <row r="3095" ht="14.25" hidden="1" customHeight="1">
      <c r="A3095" s="47" t="s">
        <v>30</v>
      </c>
      <c r="B3095" s="47" t="s">
        <v>491</v>
      </c>
      <c r="C3095" s="47"/>
      <c r="D3095" s="47" t="s">
        <v>2135</v>
      </c>
      <c r="E3095" s="47" t="s">
        <v>2080</v>
      </c>
      <c r="F3095" s="47" t="s">
        <v>2074</v>
      </c>
      <c r="G3095" s="60" t="s">
        <v>2185</v>
      </c>
      <c r="H3095" s="47"/>
      <c r="I3095" s="47"/>
      <c r="J3095" s="47"/>
      <c r="K3095" s="47"/>
      <c r="L3095" s="47"/>
      <c r="M3095" s="47"/>
      <c r="N3095" s="47"/>
      <c r="O3095" s="47">
        <v>602.0</v>
      </c>
    </row>
    <row r="3096" ht="14.25" hidden="1" customHeight="1">
      <c r="A3096" s="47" t="s">
        <v>32</v>
      </c>
      <c r="B3096" s="47" t="s">
        <v>471</v>
      </c>
      <c r="C3096" s="47"/>
      <c r="D3096" s="47" t="s">
        <v>2135</v>
      </c>
      <c r="E3096" s="60" t="s">
        <v>2101</v>
      </c>
      <c r="F3096" s="47" t="s">
        <v>2074</v>
      </c>
      <c r="G3096" s="60" t="s">
        <v>2191</v>
      </c>
      <c r="H3096" s="47"/>
      <c r="I3096" s="47"/>
      <c r="J3096" s="47"/>
      <c r="K3096" s="47"/>
      <c r="L3096" s="47"/>
      <c r="M3096" s="47"/>
      <c r="N3096" s="47"/>
      <c r="O3096" s="47">
        <v>620.0</v>
      </c>
    </row>
    <row r="3097" ht="14.25" hidden="1" customHeight="1">
      <c r="A3097" s="47" t="s">
        <v>30</v>
      </c>
      <c r="B3097" s="47" t="s">
        <v>471</v>
      </c>
      <c r="C3097" s="47"/>
      <c r="D3097" s="47" t="s">
        <v>2135</v>
      </c>
      <c r="E3097" s="60" t="s">
        <v>2101</v>
      </c>
      <c r="F3097" s="47" t="s">
        <v>2074</v>
      </c>
      <c r="G3097" s="60" t="s">
        <v>2191</v>
      </c>
      <c r="H3097" s="47"/>
      <c r="I3097" s="47"/>
      <c r="J3097" s="47"/>
      <c r="K3097" s="47"/>
      <c r="L3097" s="47"/>
      <c r="M3097" s="47"/>
      <c r="N3097" s="47"/>
      <c r="O3097" s="47">
        <v>332.0</v>
      </c>
    </row>
    <row r="3098" ht="14.25" hidden="1" customHeight="1">
      <c r="A3098" s="47" t="s">
        <v>32</v>
      </c>
      <c r="B3098" s="47" t="s">
        <v>473</v>
      </c>
      <c r="C3098" s="47"/>
      <c r="D3098" s="47" t="s">
        <v>2135</v>
      </c>
      <c r="E3098" s="60" t="s">
        <v>2101</v>
      </c>
      <c r="F3098" s="47" t="s">
        <v>2074</v>
      </c>
      <c r="G3098" s="60" t="s">
        <v>2191</v>
      </c>
      <c r="H3098" s="47"/>
      <c r="I3098" s="47"/>
      <c r="J3098" s="47"/>
      <c r="K3098" s="47"/>
      <c r="L3098" s="47"/>
      <c r="M3098" s="47"/>
      <c r="N3098" s="47"/>
      <c r="O3098" s="47">
        <v>638.0</v>
      </c>
    </row>
    <row r="3099" ht="14.25" hidden="1" customHeight="1">
      <c r="A3099" s="47" t="s">
        <v>30</v>
      </c>
      <c r="B3099" s="47" t="s">
        <v>473</v>
      </c>
      <c r="C3099" s="47"/>
      <c r="D3099" s="47" t="s">
        <v>2135</v>
      </c>
      <c r="E3099" s="60" t="s">
        <v>2101</v>
      </c>
      <c r="F3099" s="47" t="s">
        <v>2074</v>
      </c>
      <c r="G3099" s="60" t="s">
        <v>2191</v>
      </c>
      <c r="H3099" s="47"/>
      <c r="I3099" s="47"/>
      <c r="J3099" s="47"/>
      <c r="K3099" s="47"/>
      <c r="L3099" s="47"/>
      <c r="M3099" s="47"/>
      <c r="N3099" s="47"/>
      <c r="O3099" s="47">
        <v>350.0</v>
      </c>
    </row>
    <row r="3100" ht="14.25" hidden="1" customHeight="1">
      <c r="A3100" s="47" t="s">
        <v>32</v>
      </c>
      <c r="B3100" s="47" t="s">
        <v>474</v>
      </c>
      <c r="C3100" s="47"/>
      <c r="D3100" s="47" t="s">
        <v>2135</v>
      </c>
      <c r="E3100" s="60" t="s">
        <v>2101</v>
      </c>
      <c r="F3100" s="47" t="s">
        <v>2074</v>
      </c>
      <c r="G3100" s="60" t="s">
        <v>2191</v>
      </c>
      <c r="H3100" s="47"/>
      <c r="I3100" s="47"/>
      <c r="J3100" s="47"/>
      <c r="K3100" s="47"/>
      <c r="L3100" s="47"/>
      <c r="M3100" s="47"/>
      <c r="N3100" s="47"/>
      <c r="O3100" s="47">
        <v>656.0</v>
      </c>
    </row>
    <row r="3101" ht="14.25" hidden="1" customHeight="1">
      <c r="A3101" s="47" t="s">
        <v>30</v>
      </c>
      <c r="B3101" s="47" t="s">
        <v>474</v>
      </c>
      <c r="C3101" s="47"/>
      <c r="D3101" s="47" t="s">
        <v>2135</v>
      </c>
      <c r="E3101" s="60" t="s">
        <v>2101</v>
      </c>
      <c r="F3101" s="47" t="s">
        <v>2074</v>
      </c>
      <c r="G3101" s="60" t="s">
        <v>2191</v>
      </c>
      <c r="H3101" s="47"/>
      <c r="I3101" s="47"/>
      <c r="J3101" s="47"/>
      <c r="K3101" s="47"/>
      <c r="L3101" s="47"/>
      <c r="M3101" s="47"/>
      <c r="N3101" s="47"/>
      <c r="O3101" s="47">
        <v>368.0</v>
      </c>
    </row>
    <row r="3102" ht="14.25" hidden="1" customHeight="1">
      <c r="A3102" s="47" t="s">
        <v>32</v>
      </c>
      <c r="B3102" s="47" t="s">
        <v>476</v>
      </c>
      <c r="C3102" s="47"/>
      <c r="D3102" s="47" t="s">
        <v>2135</v>
      </c>
      <c r="E3102" s="60" t="s">
        <v>2101</v>
      </c>
      <c r="F3102" s="47" t="s">
        <v>2074</v>
      </c>
      <c r="G3102" s="60" t="s">
        <v>2191</v>
      </c>
      <c r="H3102" s="47"/>
      <c r="I3102" s="47"/>
      <c r="J3102" s="47"/>
      <c r="K3102" s="47"/>
      <c r="L3102" s="47"/>
      <c r="M3102" s="47"/>
      <c r="N3102" s="47"/>
      <c r="O3102" s="47">
        <v>674.0</v>
      </c>
    </row>
    <row r="3103" ht="14.25" hidden="1" customHeight="1">
      <c r="A3103" s="47" t="s">
        <v>30</v>
      </c>
      <c r="B3103" s="47" t="s">
        <v>476</v>
      </c>
      <c r="C3103" s="47"/>
      <c r="D3103" s="47" t="s">
        <v>2135</v>
      </c>
      <c r="E3103" s="60" t="s">
        <v>2101</v>
      </c>
      <c r="F3103" s="47" t="s">
        <v>2074</v>
      </c>
      <c r="G3103" s="60" t="s">
        <v>2191</v>
      </c>
      <c r="H3103" s="47"/>
      <c r="I3103" s="47"/>
      <c r="J3103" s="47"/>
      <c r="K3103" s="47"/>
      <c r="L3103" s="47"/>
      <c r="M3103" s="47"/>
      <c r="N3103" s="47"/>
      <c r="O3103" s="47">
        <v>386.0</v>
      </c>
    </row>
    <row r="3104" ht="14.25" hidden="1" customHeight="1">
      <c r="A3104" s="47" t="s">
        <v>32</v>
      </c>
      <c r="B3104" s="47" t="s">
        <v>477</v>
      </c>
      <c r="C3104" s="47"/>
      <c r="D3104" s="47" t="s">
        <v>2135</v>
      </c>
      <c r="E3104" s="60" t="s">
        <v>2101</v>
      </c>
      <c r="F3104" s="47" t="s">
        <v>2074</v>
      </c>
      <c r="G3104" s="60" t="s">
        <v>2191</v>
      </c>
      <c r="H3104" s="47"/>
      <c r="I3104" s="47"/>
      <c r="J3104" s="47"/>
      <c r="K3104" s="47"/>
      <c r="L3104" s="47"/>
      <c r="M3104" s="47"/>
      <c r="N3104" s="47"/>
      <c r="O3104" s="47">
        <v>692.0</v>
      </c>
    </row>
    <row r="3105" ht="14.25" hidden="1" customHeight="1">
      <c r="A3105" s="47" t="s">
        <v>30</v>
      </c>
      <c r="B3105" s="47" t="s">
        <v>477</v>
      </c>
      <c r="C3105" s="47"/>
      <c r="D3105" s="47" t="s">
        <v>2135</v>
      </c>
      <c r="E3105" s="60" t="s">
        <v>2101</v>
      </c>
      <c r="F3105" s="47" t="s">
        <v>2074</v>
      </c>
      <c r="G3105" s="60" t="s">
        <v>2191</v>
      </c>
      <c r="H3105" s="47"/>
      <c r="I3105" s="47"/>
      <c r="J3105" s="47"/>
      <c r="K3105" s="47"/>
      <c r="L3105" s="47"/>
      <c r="M3105" s="47"/>
      <c r="N3105" s="47"/>
      <c r="O3105" s="47">
        <v>404.0</v>
      </c>
    </row>
    <row r="3106" ht="14.25" hidden="1" customHeight="1">
      <c r="A3106" s="47" t="s">
        <v>32</v>
      </c>
      <c r="B3106" s="47" t="s">
        <v>478</v>
      </c>
      <c r="C3106" s="47"/>
      <c r="D3106" s="47" t="s">
        <v>2135</v>
      </c>
      <c r="E3106" s="60" t="s">
        <v>2101</v>
      </c>
      <c r="F3106" s="47" t="s">
        <v>2074</v>
      </c>
      <c r="G3106" s="60" t="s">
        <v>2191</v>
      </c>
      <c r="H3106" s="47"/>
      <c r="I3106" s="47"/>
      <c r="J3106" s="47"/>
      <c r="K3106" s="47"/>
      <c r="L3106" s="47"/>
      <c r="M3106" s="47"/>
      <c r="N3106" s="47"/>
      <c r="O3106" s="47">
        <v>710.0</v>
      </c>
    </row>
    <row r="3107" ht="14.25" hidden="1" customHeight="1">
      <c r="A3107" s="47" t="s">
        <v>30</v>
      </c>
      <c r="B3107" s="47" t="s">
        <v>478</v>
      </c>
      <c r="C3107" s="47"/>
      <c r="D3107" s="47" t="s">
        <v>2135</v>
      </c>
      <c r="E3107" s="60" t="s">
        <v>2101</v>
      </c>
      <c r="F3107" s="47" t="s">
        <v>2074</v>
      </c>
      <c r="G3107" s="60" t="s">
        <v>2191</v>
      </c>
      <c r="H3107" s="47"/>
      <c r="I3107" s="47"/>
      <c r="J3107" s="47"/>
      <c r="K3107" s="47"/>
      <c r="L3107" s="47"/>
      <c r="M3107" s="47"/>
      <c r="N3107" s="47"/>
      <c r="O3107" s="47">
        <v>422.0</v>
      </c>
    </row>
    <row r="3108" ht="14.25" hidden="1" customHeight="1">
      <c r="A3108" s="47" t="s">
        <v>32</v>
      </c>
      <c r="B3108" s="47" t="s">
        <v>480</v>
      </c>
      <c r="C3108" s="47"/>
      <c r="D3108" s="47" t="s">
        <v>2135</v>
      </c>
      <c r="E3108" s="60" t="s">
        <v>2101</v>
      </c>
      <c r="F3108" s="47" t="s">
        <v>2074</v>
      </c>
      <c r="G3108" s="60" t="s">
        <v>2191</v>
      </c>
      <c r="H3108" s="47"/>
      <c r="I3108" s="47"/>
      <c r="J3108" s="47"/>
      <c r="K3108" s="47"/>
      <c r="L3108" s="47"/>
      <c r="M3108" s="47"/>
      <c r="N3108" s="47"/>
      <c r="O3108" s="47">
        <v>728.0</v>
      </c>
    </row>
    <row r="3109" ht="14.25" hidden="1" customHeight="1">
      <c r="A3109" s="47" t="s">
        <v>30</v>
      </c>
      <c r="B3109" s="47" t="s">
        <v>480</v>
      </c>
      <c r="C3109" s="47"/>
      <c r="D3109" s="47" t="s">
        <v>2135</v>
      </c>
      <c r="E3109" s="60" t="s">
        <v>2101</v>
      </c>
      <c r="F3109" s="47" t="s">
        <v>2074</v>
      </c>
      <c r="G3109" s="60" t="s">
        <v>2191</v>
      </c>
      <c r="H3109" s="47"/>
      <c r="I3109" s="47"/>
      <c r="J3109" s="47"/>
      <c r="K3109" s="47"/>
      <c r="L3109" s="47"/>
      <c r="M3109" s="47"/>
      <c r="N3109" s="47"/>
      <c r="O3109" s="47">
        <v>440.0</v>
      </c>
    </row>
    <row r="3110" ht="14.25" hidden="1" customHeight="1">
      <c r="A3110" s="47" t="s">
        <v>32</v>
      </c>
      <c r="B3110" s="47" t="s">
        <v>481</v>
      </c>
      <c r="C3110" s="47"/>
      <c r="D3110" s="47" t="s">
        <v>2135</v>
      </c>
      <c r="E3110" s="60" t="s">
        <v>2101</v>
      </c>
      <c r="F3110" s="47" t="s">
        <v>2074</v>
      </c>
      <c r="G3110" s="60" t="s">
        <v>2191</v>
      </c>
      <c r="H3110" s="47"/>
      <c r="I3110" s="47"/>
      <c r="J3110" s="47"/>
      <c r="K3110" s="47"/>
      <c r="L3110" s="47"/>
      <c r="M3110" s="47"/>
      <c r="N3110" s="47"/>
      <c r="O3110" s="47">
        <v>746.0</v>
      </c>
    </row>
    <row r="3111" ht="14.25" hidden="1" customHeight="1">
      <c r="A3111" s="47" t="s">
        <v>30</v>
      </c>
      <c r="B3111" s="47" t="s">
        <v>481</v>
      </c>
      <c r="C3111" s="47"/>
      <c r="D3111" s="47" t="s">
        <v>2135</v>
      </c>
      <c r="E3111" s="60" t="s">
        <v>2101</v>
      </c>
      <c r="F3111" s="47" t="s">
        <v>2074</v>
      </c>
      <c r="G3111" s="60" t="s">
        <v>2191</v>
      </c>
      <c r="H3111" s="47"/>
      <c r="I3111" s="47"/>
      <c r="J3111" s="47"/>
      <c r="K3111" s="47"/>
      <c r="L3111" s="47"/>
      <c r="M3111" s="47"/>
      <c r="N3111" s="47"/>
      <c r="O3111" s="47">
        <v>458.0</v>
      </c>
    </row>
    <row r="3112" ht="14.25" hidden="1" customHeight="1">
      <c r="A3112" s="47" t="s">
        <v>32</v>
      </c>
      <c r="B3112" s="47" t="s">
        <v>482</v>
      </c>
      <c r="C3112" s="47"/>
      <c r="D3112" s="47" t="s">
        <v>2135</v>
      </c>
      <c r="E3112" s="60" t="s">
        <v>2101</v>
      </c>
      <c r="F3112" s="47" t="s">
        <v>2074</v>
      </c>
      <c r="G3112" s="60" t="s">
        <v>2191</v>
      </c>
      <c r="H3112" s="47"/>
      <c r="I3112" s="47"/>
      <c r="J3112" s="47"/>
      <c r="K3112" s="47"/>
      <c r="L3112" s="47"/>
      <c r="M3112" s="47"/>
      <c r="N3112" s="47"/>
      <c r="O3112" s="47">
        <v>764.0</v>
      </c>
    </row>
    <row r="3113" ht="14.25" hidden="1" customHeight="1">
      <c r="A3113" s="47" t="s">
        <v>30</v>
      </c>
      <c r="B3113" s="47" t="s">
        <v>482</v>
      </c>
      <c r="C3113" s="47"/>
      <c r="D3113" s="47" t="s">
        <v>2135</v>
      </c>
      <c r="E3113" s="60" t="s">
        <v>2101</v>
      </c>
      <c r="F3113" s="47" t="s">
        <v>2074</v>
      </c>
      <c r="G3113" s="60" t="s">
        <v>2191</v>
      </c>
      <c r="H3113" s="47"/>
      <c r="I3113" s="47"/>
      <c r="J3113" s="47"/>
      <c r="K3113" s="47"/>
      <c r="L3113" s="47"/>
      <c r="M3113" s="47"/>
      <c r="N3113" s="47"/>
      <c r="O3113" s="47">
        <v>476.0</v>
      </c>
    </row>
    <row r="3114" ht="14.25" hidden="1" customHeight="1">
      <c r="A3114" s="47" t="s">
        <v>32</v>
      </c>
      <c r="B3114" s="47" t="s">
        <v>484</v>
      </c>
      <c r="C3114" s="47"/>
      <c r="D3114" s="47" t="s">
        <v>2135</v>
      </c>
      <c r="E3114" s="60" t="s">
        <v>2101</v>
      </c>
      <c r="F3114" s="47" t="s">
        <v>2074</v>
      </c>
      <c r="G3114" s="60" t="s">
        <v>2191</v>
      </c>
      <c r="H3114" s="47"/>
      <c r="I3114" s="47"/>
      <c r="J3114" s="47"/>
      <c r="K3114" s="47"/>
      <c r="L3114" s="47"/>
      <c r="M3114" s="47"/>
      <c r="N3114" s="47"/>
      <c r="O3114" s="47">
        <v>782.0</v>
      </c>
    </row>
    <row r="3115" ht="14.25" hidden="1" customHeight="1">
      <c r="A3115" s="47" t="s">
        <v>30</v>
      </c>
      <c r="B3115" s="47" t="s">
        <v>484</v>
      </c>
      <c r="C3115" s="47"/>
      <c r="D3115" s="47" t="s">
        <v>2135</v>
      </c>
      <c r="E3115" s="60" t="s">
        <v>2101</v>
      </c>
      <c r="F3115" s="47" t="s">
        <v>2074</v>
      </c>
      <c r="G3115" s="60" t="s">
        <v>2191</v>
      </c>
      <c r="H3115" s="47"/>
      <c r="I3115" s="47"/>
      <c r="J3115" s="47"/>
      <c r="K3115" s="47"/>
      <c r="L3115" s="47"/>
      <c r="M3115" s="47"/>
      <c r="N3115" s="47"/>
      <c r="O3115" s="47">
        <v>494.0</v>
      </c>
    </row>
    <row r="3116" ht="14.25" hidden="1" customHeight="1">
      <c r="A3116" s="47" t="s">
        <v>32</v>
      </c>
      <c r="B3116" s="47" t="s">
        <v>485</v>
      </c>
      <c r="C3116" s="47"/>
      <c r="D3116" s="47" t="s">
        <v>2135</v>
      </c>
      <c r="E3116" s="60" t="s">
        <v>2101</v>
      </c>
      <c r="F3116" s="47" t="s">
        <v>2074</v>
      </c>
      <c r="G3116" s="60" t="s">
        <v>2191</v>
      </c>
      <c r="H3116" s="47"/>
      <c r="I3116" s="47"/>
      <c r="J3116" s="47"/>
      <c r="K3116" s="47"/>
      <c r="L3116" s="47"/>
      <c r="M3116" s="47"/>
      <c r="N3116" s="47"/>
      <c r="O3116" s="47">
        <v>800.0</v>
      </c>
    </row>
    <row r="3117" ht="14.25" hidden="1" customHeight="1">
      <c r="A3117" s="47" t="s">
        <v>30</v>
      </c>
      <c r="B3117" s="47" t="s">
        <v>485</v>
      </c>
      <c r="C3117" s="47"/>
      <c r="D3117" s="47" t="s">
        <v>2135</v>
      </c>
      <c r="E3117" s="60" t="s">
        <v>2101</v>
      </c>
      <c r="F3117" s="47" t="s">
        <v>2074</v>
      </c>
      <c r="G3117" s="60" t="s">
        <v>2191</v>
      </c>
      <c r="H3117" s="47"/>
      <c r="I3117" s="47"/>
      <c r="J3117" s="47"/>
      <c r="K3117" s="47"/>
      <c r="L3117" s="47"/>
      <c r="M3117" s="47"/>
      <c r="N3117" s="47"/>
      <c r="O3117" s="47">
        <v>512.0</v>
      </c>
    </row>
    <row r="3118" ht="14.25" hidden="1" customHeight="1">
      <c r="A3118" s="47" t="s">
        <v>32</v>
      </c>
      <c r="B3118" s="47" t="s">
        <v>486</v>
      </c>
      <c r="C3118" s="47"/>
      <c r="D3118" s="47" t="s">
        <v>2135</v>
      </c>
      <c r="E3118" s="60" t="s">
        <v>2101</v>
      </c>
      <c r="F3118" s="47" t="s">
        <v>2074</v>
      </c>
      <c r="G3118" s="60" t="s">
        <v>2191</v>
      </c>
      <c r="H3118" s="47"/>
      <c r="I3118" s="47"/>
      <c r="J3118" s="47"/>
      <c r="K3118" s="47"/>
      <c r="L3118" s="47"/>
      <c r="M3118" s="47"/>
      <c r="N3118" s="47"/>
      <c r="O3118" s="47">
        <v>818.0</v>
      </c>
    </row>
    <row r="3119" ht="14.25" hidden="1" customHeight="1">
      <c r="A3119" s="47" t="s">
        <v>30</v>
      </c>
      <c r="B3119" s="47" t="s">
        <v>486</v>
      </c>
      <c r="C3119" s="47"/>
      <c r="D3119" s="47" t="s">
        <v>2135</v>
      </c>
      <c r="E3119" s="60" t="s">
        <v>2101</v>
      </c>
      <c r="F3119" s="47" t="s">
        <v>2074</v>
      </c>
      <c r="G3119" s="60" t="s">
        <v>2191</v>
      </c>
      <c r="H3119" s="47"/>
      <c r="I3119" s="47"/>
      <c r="J3119" s="47"/>
      <c r="K3119" s="47"/>
      <c r="L3119" s="47"/>
      <c r="M3119" s="47"/>
      <c r="N3119" s="47"/>
      <c r="O3119" s="47">
        <v>530.0</v>
      </c>
    </row>
    <row r="3120" ht="14.25" hidden="1" customHeight="1">
      <c r="A3120" s="47" t="s">
        <v>32</v>
      </c>
      <c r="B3120" s="47" t="s">
        <v>488</v>
      </c>
      <c r="C3120" s="47"/>
      <c r="D3120" s="47" t="s">
        <v>2135</v>
      </c>
      <c r="E3120" s="60" t="s">
        <v>2101</v>
      </c>
      <c r="F3120" s="47" t="s">
        <v>2074</v>
      </c>
      <c r="G3120" s="60" t="s">
        <v>2191</v>
      </c>
      <c r="H3120" s="47"/>
      <c r="I3120" s="47"/>
      <c r="J3120" s="47"/>
      <c r="K3120" s="47"/>
      <c r="L3120" s="47"/>
      <c r="M3120" s="47"/>
      <c r="N3120" s="47"/>
      <c r="O3120" s="47">
        <v>836.0</v>
      </c>
    </row>
    <row r="3121" ht="14.25" hidden="1" customHeight="1">
      <c r="A3121" s="47" t="s">
        <v>30</v>
      </c>
      <c r="B3121" s="47" t="s">
        <v>488</v>
      </c>
      <c r="C3121" s="47"/>
      <c r="D3121" s="47" t="s">
        <v>2135</v>
      </c>
      <c r="E3121" s="60" t="s">
        <v>2101</v>
      </c>
      <c r="F3121" s="47" t="s">
        <v>2074</v>
      </c>
      <c r="G3121" s="60" t="s">
        <v>2191</v>
      </c>
      <c r="H3121" s="47"/>
      <c r="I3121" s="47"/>
      <c r="J3121" s="47"/>
      <c r="K3121" s="47"/>
      <c r="L3121" s="47"/>
      <c r="M3121" s="47"/>
      <c r="N3121" s="47"/>
      <c r="O3121" s="47">
        <v>548.0</v>
      </c>
    </row>
    <row r="3122" ht="14.25" hidden="1" customHeight="1">
      <c r="A3122" s="47" t="s">
        <v>32</v>
      </c>
      <c r="B3122" s="47" t="s">
        <v>489</v>
      </c>
      <c r="C3122" s="47"/>
      <c r="D3122" s="47" t="s">
        <v>2135</v>
      </c>
      <c r="E3122" s="60" t="s">
        <v>2101</v>
      </c>
      <c r="F3122" s="47" t="s">
        <v>2074</v>
      </c>
      <c r="G3122" s="60" t="s">
        <v>2191</v>
      </c>
      <c r="H3122" s="47"/>
      <c r="I3122" s="47"/>
      <c r="J3122" s="47"/>
      <c r="K3122" s="47"/>
      <c r="L3122" s="47"/>
      <c r="M3122" s="47"/>
      <c r="N3122" s="47"/>
      <c r="O3122" s="47">
        <v>854.0</v>
      </c>
    </row>
    <row r="3123" ht="14.25" hidden="1" customHeight="1">
      <c r="A3123" s="47" t="s">
        <v>30</v>
      </c>
      <c r="B3123" s="47" t="s">
        <v>489</v>
      </c>
      <c r="C3123" s="47"/>
      <c r="D3123" s="47" t="s">
        <v>2135</v>
      </c>
      <c r="E3123" s="60" t="s">
        <v>2101</v>
      </c>
      <c r="F3123" s="47" t="s">
        <v>2074</v>
      </c>
      <c r="G3123" s="60" t="s">
        <v>2191</v>
      </c>
      <c r="H3123" s="47"/>
      <c r="I3123" s="47"/>
      <c r="J3123" s="47"/>
      <c r="K3123" s="47"/>
      <c r="L3123" s="47"/>
      <c r="M3123" s="47"/>
      <c r="N3123" s="47"/>
      <c r="O3123" s="47">
        <v>566.0</v>
      </c>
    </row>
    <row r="3124" ht="14.25" hidden="1" customHeight="1">
      <c r="A3124" s="47" t="s">
        <v>32</v>
      </c>
      <c r="B3124" s="47" t="s">
        <v>490</v>
      </c>
      <c r="C3124" s="47"/>
      <c r="D3124" s="47" t="s">
        <v>2135</v>
      </c>
      <c r="E3124" s="60" t="s">
        <v>2101</v>
      </c>
      <c r="F3124" s="47" t="s">
        <v>2074</v>
      </c>
      <c r="G3124" s="60" t="s">
        <v>2191</v>
      </c>
      <c r="H3124" s="47"/>
      <c r="I3124" s="47"/>
      <c r="J3124" s="47"/>
      <c r="K3124" s="47"/>
      <c r="L3124" s="47"/>
      <c r="M3124" s="47"/>
      <c r="N3124" s="47"/>
      <c r="O3124" s="47">
        <v>872.0</v>
      </c>
    </row>
    <row r="3125" ht="14.25" hidden="1" customHeight="1">
      <c r="A3125" s="47" t="s">
        <v>30</v>
      </c>
      <c r="B3125" s="47" t="s">
        <v>490</v>
      </c>
      <c r="C3125" s="47"/>
      <c r="D3125" s="47" t="s">
        <v>2135</v>
      </c>
      <c r="E3125" s="60" t="s">
        <v>2101</v>
      </c>
      <c r="F3125" s="47" t="s">
        <v>2074</v>
      </c>
      <c r="G3125" s="60" t="s">
        <v>2191</v>
      </c>
      <c r="H3125" s="47"/>
      <c r="I3125" s="47"/>
      <c r="J3125" s="47"/>
      <c r="K3125" s="47"/>
      <c r="L3125" s="47"/>
      <c r="M3125" s="47"/>
      <c r="N3125" s="47"/>
      <c r="O3125" s="47">
        <v>584.0</v>
      </c>
    </row>
    <row r="3126" ht="14.25" hidden="1" customHeight="1">
      <c r="A3126" s="47" t="s">
        <v>32</v>
      </c>
      <c r="B3126" s="47" t="s">
        <v>491</v>
      </c>
      <c r="C3126" s="47"/>
      <c r="D3126" s="47" t="s">
        <v>2135</v>
      </c>
      <c r="E3126" s="60" t="s">
        <v>2101</v>
      </c>
      <c r="F3126" s="47" t="s">
        <v>2074</v>
      </c>
      <c r="G3126" s="60" t="s">
        <v>2191</v>
      </c>
      <c r="H3126" s="47"/>
      <c r="I3126" s="47"/>
      <c r="J3126" s="47"/>
      <c r="K3126" s="47"/>
      <c r="L3126" s="47"/>
      <c r="M3126" s="47"/>
      <c r="N3126" s="47"/>
      <c r="O3126" s="47">
        <v>890.0</v>
      </c>
    </row>
    <row r="3127" ht="14.25" hidden="1" customHeight="1">
      <c r="A3127" s="47" t="s">
        <v>30</v>
      </c>
      <c r="B3127" s="47" t="s">
        <v>491</v>
      </c>
      <c r="C3127" s="47"/>
      <c r="D3127" s="47" t="s">
        <v>2135</v>
      </c>
      <c r="E3127" s="60" t="s">
        <v>2101</v>
      </c>
      <c r="F3127" s="47" t="s">
        <v>2074</v>
      </c>
      <c r="G3127" s="60" t="s">
        <v>2191</v>
      </c>
      <c r="H3127" s="47"/>
      <c r="I3127" s="47"/>
      <c r="J3127" s="47"/>
      <c r="K3127" s="47"/>
      <c r="L3127" s="47"/>
      <c r="M3127" s="47"/>
      <c r="N3127" s="47"/>
      <c r="O3127" s="47">
        <v>602.0</v>
      </c>
    </row>
    <row r="3128" ht="14.25" hidden="1" customHeight="1">
      <c r="A3128" s="60" t="s">
        <v>34</v>
      </c>
      <c r="B3128" s="60" t="s">
        <v>471</v>
      </c>
      <c r="C3128" s="60"/>
      <c r="D3128" s="60" t="s">
        <v>2189</v>
      </c>
      <c r="E3128" s="60" t="s">
        <v>2084</v>
      </c>
      <c r="F3128" s="60" t="s">
        <v>2074</v>
      </c>
      <c r="G3128" s="60" t="s">
        <v>2192</v>
      </c>
      <c r="H3128" s="60">
        <v>0.0</v>
      </c>
      <c r="I3128" s="60">
        <v>2.0</v>
      </c>
      <c r="J3128" s="60">
        <v>1.98</v>
      </c>
      <c r="K3128" s="47"/>
      <c r="L3128" s="47"/>
      <c r="M3128" s="60">
        <v>0.36</v>
      </c>
      <c r="N3128" s="47"/>
      <c r="O3128" s="60">
        <v>936.0</v>
      </c>
    </row>
    <row r="3129" ht="14.25" hidden="1" customHeight="1">
      <c r="A3129" s="60" t="s">
        <v>34</v>
      </c>
      <c r="B3129" s="60" t="s">
        <v>471</v>
      </c>
      <c r="C3129" s="60"/>
      <c r="D3129" s="60" t="s">
        <v>2189</v>
      </c>
      <c r="E3129" s="60" t="s">
        <v>2084</v>
      </c>
      <c r="F3129" s="60" t="s">
        <v>2089</v>
      </c>
      <c r="G3129" s="60" t="s">
        <v>2193</v>
      </c>
      <c r="H3129" s="60">
        <v>0.0</v>
      </c>
      <c r="I3129" s="60">
        <v>2.0</v>
      </c>
      <c r="J3129" s="60">
        <v>1.98</v>
      </c>
      <c r="K3129" s="47"/>
      <c r="L3129" s="47"/>
      <c r="M3129" s="60">
        <v>0.19</v>
      </c>
      <c r="N3129" s="47"/>
      <c r="O3129" s="60">
        <v>977.0</v>
      </c>
    </row>
    <row r="3130" ht="14.25" hidden="1" customHeight="1">
      <c r="A3130" s="60" t="s">
        <v>34</v>
      </c>
      <c r="B3130" s="60" t="s">
        <v>471</v>
      </c>
      <c r="C3130" s="60"/>
      <c r="D3130" s="60" t="s">
        <v>2189</v>
      </c>
      <c r="E3130" s="60" t="s">
        <v>2084</v>
      </c>
      <c r="F3130" s="60" t="s">
        <v>2102</v>
      </c>
      <c r="G3130" s="60" t="s">
        <v>2192</v>
      </c>
      <c r="H3130" s="60">
        <v>0.0</v>
      </c>
      <c r="I3130" s="60">
        <v>2.0</v>
      </c>
      <c r="J3130" s="60">
        <v>1.98</v>
      </c>
      <c r="K3130" s="47"/>
      <c r="L3130" s="47"/>
      <c r="M3130" s="60">
        <v>0.16</v>
      </c>
      <c r="N3130" s="47"/>
      <c r="O3130" s="60">
        <v>978.0</v>
      </c>
    </row>
    <row r="3131" ht="14.25" hidden="1" customHeight="1">
      <c r="A3131" s="60" t="s">
        <v>34</v>
      </c>
      <c r="B3131" s="60" t="s">
        <v>471</v>
      </c>
      <c r="C3131" s="60"/>
      <c r="D3131" s="60" t="s">
        <v>2189</v>
      </c>
      <c r="E3131" s="60" t="s">
        <v>2194</v>
      </c>
      <c r="F3131" s="60" t="s">
        <v>2074</v>
      </c>
      <c r="G3131" s="60" t="s">
        <v>2195</v>
      </c>
      <c r="H3131" s="60">
        <v>0.0</v>
      </c>
      <c r="I3131" s="60">
        <v>2.0</v>
      </c>
      <c r="J3131" s="60">
        <v>1.9</v>
      </c>
      <c r="K3131" s="47"/>
      <c r="L3131" s="47"/>
      <c r="M3131" s="47"/>
      <c r="N3131" s="47"/>
      <c r="O3131" s="60">
        <v>1018.0</v>
      </c>
    </row>
    <row r="3132" ht="14.25" hidden="1" customHeight="1">
      <c r="A3132" s="60" t="s">
        <v>34</v>
      </c>
      <c r="B3132" s="60" t="s">
        <v>471</v>
      </c>
      <c r="C3132" s="60"/>
      <c r="D3132" s="60" t="s">
        <v>2189</v>
      </c>
      <c r="E3132" s="60" t="s">
        <v>2194</v>
      </c>
      <c r="F3132" s="60" t="s">
        <v>2089</v>
      </c>
      <c r="G3132" s="60" t="s">
        <v>2196</v>
      </c>
      <c r="H3132" s="60">
        <v>0.0</v>
      </c>
      <c r="I3132" s="60">
        <v>2.0</v>
      </c>
      <c r="J3132" s="60">
        <v>1.9</v>
      </c>
      <c r="K3132" s="47"/>
      <c r="L3132" s="47"/>
      <c r="M3132" s="47"/>
      <c r="N3132" s="47"/>
      <c r="O3132" s="60">
        <v>1019.0</v>
      </c>
    </row>
    <row r="3133" ht="14.25" hidden="1" customHeight="1">
      <c r="A3133" s="60" t="s">
        <v>34</v>
      </c>
      <c r="B3133" s="60" t="s">
        <v>471</v>
      </c>
      <c r="C3133" s="60"/>
      <c r="D3133" s="60" t="s">
        <v>2189</v>
      </c>
      <c r="E3133" s="60" t="s">
        <v>2194</v>
      </c>
      <c r="F3133" s="60" t="s">
        <v>2102</v>
      </c>
      <c r="G3133" s="60" t="s">
        <v>2197</v>
      </c>
      <c r="H3133" s="60">
        <v>0.0</v>
      </c>
      <c r="I3133" s="60">
        <v>2.0</v>
      </c>
      <c r="J3133" s="60">
        <v>1.9</v>
      </c>
      <c r="K3133" s="47"/>
      <c r="L3133" s="47"/>
      <c r="M3133" s="60">
        <v>0.34</v>
      </c>
      <c r="N3133" s="47"/>
      <c r="O3133" s="60">
        <v>938.0</v>
      </c>
    </row>
    <row r="3134" ht="14.25" hidden="1" customHeight="1">
      <c r="A3134" s="60" t="s">
        <v>34</v>
      </c>
      <c r="B3134" s="60" t="s">
        <v>471</v>
      </c>
      <c r="C3134" s="60"/>
      <c r="D3134" s="60" t="s">
        <v>2189</v>
      </c>
      <c r="E3134" s="60" t="s">
        <v>2198</v>
      </c>
      <c r="F3134" s="60" t="s">
        <v>2074</v>
      </c>
      <c r="G3134" s="60" t="s">
        <v>2199</v>
      </c>
      <c r="H3134" s="60">
        <v>0.0</v>
      </c>
      <c r="I3134" s="60">
        <v>2.0</v>
      </c>
      <c r="J3134" s="60">
        <v>1.36</v>
      </c>
      <c r="K3134" s="47"/>
      <c r="L3134" s="47"/>
      <c r="M3134" s="60">
        <v>0.27</v>
      </c>
      <c r="N3134" s="47"/>
      <c r="O3134" s="60">
        <v>979.0</v>
      </c>
    </row>
    <row r="3135" ht="14.25" hidden="1" customHeight="1">
      <c r="A3135" s="60" t="s">
        <v>34</v>
      </c>
      <c r="B3135" s="60" t="s">
        <v>471</v>
      </c>
      <c r="C3135" s="60"/>
      <c r="D3135" s="60" t="s">
        <v>2189</v>
      </c>
      <c r="E3135" s="60" t="s">
        <v>2198</v>
      </c>
      <c r="F3135" s="60" t="s">
        <v>2089</v>
      </c>
      <c r="G3135" s="60" t="s">
        <v>2200</v>
      </c>
      <c r="H3135" s="60">
        <v>0.0</v>
      </c>
      <c r="I3135" s="60">
        <v>2.0</v>
      </c>
      <c r="J3135" s="60">
        <v>1.36</v>
      </c>
      <c r="K3135" s="47"/>
      <c r="L3135" s="47"/>
      <c r="M3135" s="60">
        <v>0.27</v>
      </c>
      <c r="N3135" s="47"/>
      <c r="O3135" s="60">
        <v>980.0</v>
      </c>
    </row>
    <row r="3136" ht="14.25" hidden="1" customHeight="1">
      <c r="A3136" s="60" t="s">
        <v>34</v>
      </c>
      <c r="B3136" s="60" t="s">
        <v>471</v>
      </c>
      <c r="C3136" s="60"/>
      <c r="D3136" s="60" t="s">
        <v>2189</v>
      </c>
      <c r="E3136" s="60" t="s">
        <v>2198</v>
      </c>
      <c r="F3136" s="60" t="s">
        <v>2102</v>
      </c>
      <c r="G3136" s="60" t="s">
        <v>2199</v>
      </c>
      <c r="H3136" s="60">
        <v>0.0</v>
      </c>
      <c r="I3136" s="60">
        <v>2.0</v>
      </c>
      <c r="J3136" s="60">
        <v>1.36</v>
      </c>
      <c r="K3136" s="47"/>
      <c r="L3136" s="47"/>
      <c r="M3136" s="47"/>
      <c r="N3136" s="47"/>
      <c r="O3136" s="60">
        <v>1020.0</v>
      </c>
    </row>
    <row r="3137" ht="14.25" hidden="1" customHeight="1">
      <c r="A3137" s="60" t="s">
        <v>34</v>
      </c>
      <c r="B3137" s="60" t="s">
        <v>472</v>
      </c>
      <c r="C3137" s="60"/>
      <c r="D3137" s="60" t="s">
        <v>2189</v>
      </c>
      <c r="E3137" s="60" t="s">
        <v>2084</v>
      </c>
      <c r="F3137" s="60" t="s">
        <v>2074</v>
      </c>
      <c r="G3137" s="60" t="s">
        <v>2192</v>
      </c>
      <c r="H3137" s="60">
        <v>0.0</v>
      </c>
      <c r="I3137" s="60">
        <v>2.0</v>
      </c>
      <c r="J3137" s="60">
        <v>1.98</v>
      </c>
      <c r="K3137" s="47"/>
      <c r="L3137" s="47"/>
      <c r="M3137" s="47"/>
      <c r="N3137" s="47"/>
      <c r="O3137" s="60">
        <v>1021.0</v>
      </c>
    </row>
    <row r="3138" ht="14.25" hidden="1" customHeight="1">
      <c r="A3138" s="60" t="s">
        <v>34</v>
      </c>
      <c r="B3138" s="60" t="s">
        <v>472</v>
      </c>
      <c r="C3138" s="60"/>
      <c r="D3138" s="60" t="s">
        <v>2189</v>
      </c>
      <c r="E3138" s="60" t="s">
        <v>2084</v>
      </c>
      <c r="F3138" s="60" t="s">
        <v>2089</v>
      </c>
      <c r="G3138" s="60" t="s">
        <v>2193</v>
      </c>
      <c r="H3138" s="60">
        <v>0.0</v>
      </c>
      <c r="I3138" s="60">
        <v>2.0</v>
      </c>
      <c r="J3138" s="60">
        <v>1.98</v>
      </c>
      <c r="K3138" s="47"/>
      <c r="L3138" s="47"/>
      <c r="M3138" s="60">
        <v>0.36</v>
      </c>
      <c r="N3138" s="47"/>
      <c r="O3138" s="60">
        <v>940.0</v>
      </c>
    </row>
    <row r="3139" ht="14.25" hidden="1" customHeight="1">
      <c r="A3139" s="60" t="s">
        <v>34</v>
      </c>
      <c r="B3139" s="60" t="s">
        <v>472</v>
      </c>
      <c r="C3139" s="60"/>
      <c r="D3139" s="60" t="s">
        <v>2189</v>
      </c>
      <c r="E3139" s="60" t="s">
        <v>2084</v>
      </c>
      <c r="F3139" s="60" t="s">
        <v>2102</v>
      </c>
      <c r="G3139" s="60" t="s">
        <v>2192</v>
      </c>
      <c r="H3139" s="60">
        <v>0.0</v>
      </c>
      <c r="I3139" s="60">
        <v>2.0</v>
      </c>
      <c r="J3139" s="60">
        <v>1.98</v>
      </c>
      <c r="K3139" s="47"/>
      <c r="L3139" s="47"/>
      <c r="M3139" s="60">
        <v>0.19</v>
      </c>
      <c r="N3139" s="47"/>
      <c r="O3139" s="60">
        <v>981.0</v>
      </c>
    </row>
    <row r="3140" ht="14.25" hidden="1" customHeight="1">
      <c r="A3140" s="60" t="s">
        <v>34</v>
      </c>
      <c r="B3140" s="60" t="s">
        <v>472</v>
      </c>
      <c r="C3140" s="60"/>
      <c r="D3140" s="60" t="s">
        <v>2189</v>
      </c>
      <c r="E3140" s="60" t="s">
        <v>2194</v>
      </c>
      <c r="F3140" s="60" t="s">
        <v>2074</v>
      </c>
      <c r="G3140" s="60" t="s">
        <v>2195</v>
      </c>
      <c r="H3140" s="60">
        <v>0.0</v>
      </c>
      <c r="I3140" s="60">
        <v>2.0</v>
      </c>
      <c r="J3140" s="60">
        <v>1.9</v>
      </c>
      <c r="K3140" s="47"/>
      <c r="L3140" s="47"/>
      <c r="M3140" s="60">
        <v>0.19</v>
      </c>
      <c r="N3140" s="47"/>
      <c r="O3140" s="60">
        <v>982.0</v>
      </c>
    </row>
    <row r="3141" ht="14.25" hidden="1" customHeight="1">
      <c r="A3141" s="60" t="s">
        <v>34</v>
      </c>
      <c r="B3141" s="60" t="s">
        <v>472</v>
      </c>
      <c r="C3141" s="60"/>
      <c r="D3141" s="60" t="s">
        <v>2189</v>
      </c>
      <c r="E3141" s="60" t="s">
        <v>2194</v>
      </c>
      <c r="F3141" s="60" t="s">
        <v>2089</v>
      </c>
      <c r="G3141" s="60" t="s">
        <v>2196</v>
      </c>
      <c r="H3141" s="60">
        <v>0.0</v>
      </c>
      <c r="I3141" s="60">
        <v>2.0</v>
      </c>
      <c r="J3141" s="60">
        <v>1.9</v>
      </c>
      <c r="K3141" s="47"/>
      <c r="L3141" s="47"/>
      <c r="M3141" s="47"/>
      <c r="N3141" s="47"/>
      <c r="O3141" s="60">
        <v>1022.0</v>
      </c>
    </row>
    <row r="3142" ht="14.25" hidden="1" customHeight="1">
      <c r="A3142" s="60" t="s">
        <v>34</v>
      </c>
      <c r="B3142" s="60" t="s">
        <v>472</v>
      </c>
      <c r="C3142" s="60"/>
      <c r="D3142" s="60" t="s">
        <v>2189</v>
      </c>
      <c r="E3142" s="60" t="s">
        <v>2194</v>
      </c>
      <c r="F3142" s="60" t="s">
        <v>2102</v>
      </c>
      <c r="G3142" s="60" t="s">
        <v>2197</v>
      </c>
      <c r="H3142" s="60">
        <v>0.0</v>
      </c>
      <c r="I3142" s="60">
        <v>2.0</v>
      </c>
      <c r="J3142" s="60">
        <v>1.9</v>
      </c>
      <c r="K3142" s="47"/>
      <c r="L3142" s="47"/>
      <c r="M3142" s="47"/>
      <c r="N3142" s="47"/>
      <c r="O3142" s="60">
        <v>1023.0</v>
      </c>
    </row>
    <row r="3143" ht="14.25" hidden="1" customHeight="1">
      <c r="A3143" s="60" t="s">
        <v>34</v>
      </c>
      <c r="B3143" s="60" t="s">
        <v>472</v>
      </c>
      <c r="C3143" s="60"/>
      <c r="D3143" s="60" t="s">
        <v>2189</v>
      </c>
      <c r="E3143" s="60" t="s">
        <v>2198</v>
      </c>
      <c r="F3143" s="60" t="s">
        <v>2074</v>
      </c>
      <c r="G3143" s="60" t="s">
        <v>2199</v>
      </c>
      <c r="H3143" s="60">
        <v>0.0</v>
      </c>
      <c r="I3143" s="60">
        <v>2.0</v>
      </c>
      <c r="J3143" s="60">
        <v>1.36</v>
      </c>
      <c r="K3143" s="47"/>
      <c r="L3143" s="47"/>
      <c r="M3143" s="60">
        <v>0.36</v>
      </c>
      <c r="N3143" s="47"/>
      <c r="O3143" s="60">
        <v>1059.0</v>
      </c>
    </row>
    <row r="3144" ht="14.25" hidden="1" customHeight="1">
      <c r="A3144" s="60" t="s">
        <v>34</v>
      </c>
      <c r="B3144" s="60" t="s">
        <v>472</v>
      </c>
      <c r="C3144" s="60"/>
      <c r="D3144" s="60" t="s">
        <v>2189</v>
      </c>
      <c r="E3144" s="60" t="s">
        <v>2198</v>
      </c>
      <c r="F3144" s="60" t="s">
        <v>2089</v>
      </c>
      <c r="G3144" s="60" t="s">
        <v>2200</v>
      </c>
      <c r="H3144" s="60">
        <v>0.0</v>
      </c>
      <c r="I3144" s="60">
        <v>2.0</v>
      </c>
      <c r="J3144" s="60">
        <v>1.36</v>
      </c>
      <c r="K3144" s="47"/>
      <c r="L3144" s="47"/>
      <c r="M3144" s="60">
        <v>0.19</v>
      </c>
      <c r="N3144" s="47"/>
      <c r="O3144" s="60">
        <v>1100.0</v>
      </c>
    </row>
    <row r="3145" ht="14.25" hidden="1" customHeight="1">
      <c r="A3145" s="60" t="s">
        <v>34</v>
      </c>
      <c r="B3145" s="60" t="s">
        <v>472</v>
      </c>
      <c r="C3145" s="60"/>
      <c r="D3145" s="60" t="s">
        <v>2189</v>
      </c>
      <c r="E3145" s="60" t="s">
        <v>2198</v>
      </c>
      <c r="F3145" s="60" t="s">
        <v>2102</v>
      </c>
      <c r="G3145" s="60" t="s">
        <v>2199</v>
      </c>
      <c r="H3145" s="60">
        <v>0.0</v>
      </c>
      <c r="I3145" s="60">
        <v>2.0</v>
      </c>
      <c r="J3145" s="60">
        <v>1.36</v>
      </c>
      <c r="K3145" s="47"/>
      <c r="L3145" s="47"/>
      <c r="M3145" s="60">
        <v>0.19</v>
      </c>
      <c r="N3145" s="47"/>
      <c r="O3145" s="60">
        <v>1101.0</v>
      </c>
    </row>
    <row r="3146" ht="14.25" hidden="1" customHeight="1">
      <c r="A3146" s="60" t="s">
        <v>34</v>
      </c>
      <c r="B3146" s="60" t="s">
        <v>476</v>
      </c>
      <c r="C3146" s="60"/>
      <c r="D3146" s="60" t="s">
        <v>2189</v>
      </c>
      <c r="E3146" s="60" t="s">
        <v>2084</v>
      </c>
      <c r="F3146" s="60" t="s">
        <v>2074</v>
      </c>
      <c r="G3146" s="60" t="s">
        <v>2201</v>
      </c>
      <c r="H3146" s="60">
        <v>0.0</v>
      </c>
      <c r="I3146" s="60">
        <v>2.0</v>
      </c>
      <c r="J3146" s="60">
        <v>1.17</v>
      </c>
      <c r="K3146" s="47"/>
      <c r="L3146" s="47"/>
      <c r="M3146" s="47"/>
      <c r="N3146" s="47"/>
      <c r="O3146" s="60">
        <v>1141.0</v>
      </c>
    </row>
    <row r="3147" ht="14.25" hidden="1" customHeight="1">
      <c r="A3147" s="60" t="s">
        <v>34</v>
      </c>
      <c r="B3147" s="60" t="s">
        <v>476</v>
      </c>
      <c r="C3147" s="60"/>
      <c r="D3147" s="60" t="s">
        <v>2189</v>
      </c>
      <c r="E3147" s="60" t="s">
        <v>2084</v>
      </c>
      <c r="F3147" s="60" t="s">
        <v>2089</v>
      </c>
      <c r="G3147" s="60" t="s">
        <v>2202</v>
      </c>
      <c r="H3147" s="60">
        <v>0.0</v>
      </c>
      <c r="I3147" s="60">
        <v>2.0</v>
      </c>
      <c r="J3147" s="60">
        <v>1.17</v>
      </c>
      <c r="K3147" s="47"/>
      <c r="L3147" s="47"/>
      <c r="M3147" s="47"/>
      <c r="N3147" s="47"/>
      <c r="O3147" s="60">
        <v>1142.0</v>
      </c>
    </row>
    <row r="3148" ht="14.25" hidden="1" customHeight="1">
      <c r="A3148" s="60" t="s">
        <v>34</v>
      </c>
      <c r="B3148" s="60" t="s">
        <v>476</v>
      </c>
      <c r="C3148" s="60"/>
      <c r="D3148" s="60" t="s">
        <v>2189</v>
      </c>
      <c r="E3148" s="60" t="s">
        <v>2084</v>
      </c>
      <c r="F3148" s="60" t="s">
        <v>2102</v>
      </c>
      <c r="G3148" s="60" t="s">
        <v>2192</v>
      </c>
      <c r="H3148" s="60">
        <v>0.0</v>
      </c>
      <c r="I3148" s="60">
        <v>2.0</v>
      </c>
      <c r="J3148" s="60">
        <v>1.98</v>
      </c>
      <c r="K3148" s="47"/>
      <c r="L3148" s="47"/>
      <c r="M3148" s="60">
        <v>0.34</v>
      </c>
      <c r="N3148" s="47"/>
      <c r="O3148" s="60">
        <v>1061.0</v>
      </c>
    </row>
    <row r="3149" ht="14.25" hidden="1" customHeight="1">
      <c r="A3149" s="60" t="s">
        <v>34</v>
      </c>
      <c r="B3149" s="60" t="s">
        <v>476</v>
      </c>
      <c r="C3149" s="60"/>
      <c r="D3149" s="60" t="s">
        <v>2189</v>
      </c>
      <c r="E3149" s="60" t="s">
        <v>2194</v>
      </c>
      <c r="F3149" s="60" t="s">
        <v>2074</v>
      </c>
      <c r="G3149" s="60" t="s">
        <v>2203</v>
      </c>
      <c r="H3149" s="60">
        <v>0.0</v>
      </c>
      <c r="I3149" s="60">
        <v>2.0</v>
      </c>
      <c r="J3149" s="60">
        <v>1.3</v>
      </c>
      <c r="K3149" s="47"/>
      <c r="L3149" s="47"/>
      <c r="M3149" s="60">
        <v>0.27</v>
      </c>
      <c r="N3149" s="47"/>
      <c r="O3149" s="60">
        <v>1102.0</v>
      </c>
    </row>
    <row r="3150" ht="14.25" hidden="1" customHeight="1">
      <c r="A3150" s="60" t="s">
        <v>34</v>
      </c>
      <c r="B3150" s="60" t="s">
        <v>476</v>
      </c>
      <c r="C3150" s="60"/>
      <c r="D3150" s="60" t="s">
        <v>2189</v>
      </c>
      <c r="E3150" s="60" t="s">
        <v>2194</v>
      </c>
      <c r="F3150" s="60" t="s">
        <v>2089</v>
      </c>
      <c r="G3150" s="60" t="s">
        <v>2204</v>
      </c>
      <c r="H3150" s="60">
        <v>0.0</v>
      </c>
      <c r="I3150" s="60">
        <v>2.0</v>
      </c>
      <c r="J3150" s="60">
        <v>1.3</v>
      </c>
      <c r="K3150" s="47"/>
      <c r="L3150" s="47"/>
      <c r="M3150" s="60">
        <v>0.27</v>
      </c>
      <c r="N3150" s="47"/>
      <c r="O3150" s="60">
        <v>1103.0</v>
      </c>
    </row>
    <row r="3151" ht="14.25" hidden="1" customHeight="1">
      <c r="A3151" s="60" t="s">
        <v>34</v>
      </c>
      <c r="B3151" s="60" t="s">
        <v>476</v>
      </c>
      <c r="C3151" s="60"/>
      <c r="D3151" s="60" t="s">
        <v>2189</v>
      </c>
      <c r="E3151" s="60" t="s">
        <v>2194</v>
      </c>
      <c r="F3151" s="60" t="s">
        <v>2102</v>
      </c>
      <c r="G3151" s="60" t="s">
        <v>2197</v>
      </c>
      <c r="H3151" s="60">
        <v>0.0</v>
      </c>
      <c r="I3151" s="60">
        <v>2.0</v>
      </c>
      <c r="J3151" s="60">
        <v>1.9</v>
      </c>
      <c r="K3151" s="47"/>
      <c r="L3151" s="47"/>
      <c r="M3151" s="47"/>
      <c r="N3151" s="47"/>
      <c r="O3151" s="60">
        <v>1143.0</v>
      </c>
    </row>
    <row r="3152" ht="14.25" hidden="1" customHeight="1">
      <c r="A3152" s="60" t="s">
        <v>34</v>
      </c>
      <c r="B3152" s="60" t="s">
        <v>476</v>
      </c>
      <c r="C3152" s="60"/>
      <c r="D3152" s="60" t="s">
        <v>2189</v>
      </c>
      <c r="E3152" s="60" t="s">
        <v>2198</v>
      </c>
      <c r="F3152" s="60" t="s">
        <v>2074</v>
      </c>
      <c r="G3152" s="60" t="s">
        <v>2205</v>
      </c>
      <c r="H3152" s="60">
        <v>0.0</v>
      </c>
      <c r="I3152" s="60">
        <v>2.0</v>
      </c>
      <c r="J3152" s="60">
        <v>0.69</v>
      </c>
      <c r="K3152" s="47"/>
      <c r="L3152" s="47"/>
      <c r="M3152" s="47"/>
      <c r="N3152" s="47"/>
      <c r="O3152" s="60">
        <v>1144.0</v>
      </c>
    </row>
    <row r="3153" ht="14.25" hidden="1" customHeight="1">
      <c r="A3153" s="60" t="s">
        <v>34</v>
      </c>
      <c r="B3153" s="60" t="s">
        <v>476</v>
      </c>
      <c r="C3153" s="60"/>
      <c r="D3153" s="60" t="s">
        <v>2189</v>
      </c>
      <c r="E3153" s="60" t="s">
        <v>2198</v>
      </c>
      <c r="F3153" s="60" t="s">
        <v>2089</v>
      </c>
      <c r="G3153" s="60" t="s">
        <v>2206</v>
      </c>
      <c r="H3153" s="60">
        <v>0.0</v>
      </c>
      <c r="I3153" s="60">
        <v>2.0</v>
      </c>
      <c r="J3153" s="60">
        <v>0.69</v>
      </c>
      <c r="K3153" s="47"/>
      <c r="L3153" s="47"/>
      <c r="M3153" s="60">
        <v>0.36</v>
      </c>
      <c r="N3153" s="47"/>
      <c r="O3153" s="60">
        <v>1063.0</v>
      </c>
    </row>
    <row r="3154" ht="14.25" hidden="1" customHeight="1">
      <c r="A3154" s="60" t="s">
        <v>34</v>
      </c>
      <c r="B3154" s="60" t="s">
        <v>476</v>
      </c>
      <c r="C3154" s="60"/>
      <c r="D3154" s="60" t="s">
        <v>2189</v>
      </c>
      <c r="E3154" s="60" t="s">
        <v>2198</v>
      </c>
      <c r="F3154" s="60" t="s">
        <v>2102</v>
      </c>
      <c r="G3154" s="60" t="s">
        <v>2199</v>
      </c>
      <c r="H3154" s="60">
        <v>0.0</v>
      </c>
      <c r="I3154" s="60">
        <v>2.0</v>
      </c>
      <c r="J3154" s="60">
        <v>1.36</v>
      </c>
      <c r="K3154" s="47"/>
      <c r="L3154" s="47"/>
      <c r="M3154" s="60">
        <v>0.19</v>
      </c>
      <c r="N3154" s="47"/>
      <c r="O3154" s="60">
        <v>1104.0</v>
      </c>
    </row>
    <row r="3155" ht="14.25" hidden="1" customHeight="1">
      <c r="A3155" s="60" t="s">
        <v>34</v>
      </c>
      <c r="B3155" s="60" t="s">
        <v>477</v>
      </c>
      <c r="C3155" s="60"/>
      <c r="D3155" s="60" t="s">
        <v>2189</v>
      </c>
      <c r="E3155" s="60" t="s">
        <v>2084</v>
      </c>
      <c r="F3155" s="60" t="s">
        <v>2074</v>
      </c>
      <c r="G3155" s="60" t="s">
        <v>2201</v>
      </c>
      <c r="H3155" s="60">
        <v>0.0</v>
      </c>
      <c r="I3155" s="60">
        <v>2.0</v>
      </c>
      <c r="J3155" s="60">
        <v>1.17</v>
      </c>
      <c r="K3155" s="47"/>
      <c r="L3155" s="47"/>
      <c r="M3155" s="60">
        <v>0.19</v>
      </c>
      <c r="N3155" s="47"/>
      <c r="O3155" s="60">
        <v>1105.0</v>
      </c>
    </row>
    <row r="3156" ht="14.25" hidden="1" customHeight="1">
      <c r="A3156" s="60" t="s">
        <v>34</v>
      </c>
      <c r="B3156" s="60" t="s">
        <v>477</v>
      </c>
      <c r="C3156" s="60"/>
      <c r="D3156" s="60" t="s">
        <v>2189</v>
      </c>
      <c r="E3156" s="60" t="s">
        <v>2084</v>
      </c>
      <c r="F3156" s="60" t="s">
        <v>2089</v>
      </c>
      <c r="G3156" s="60" t="s">
        <v>2202</v>
      </c>
      <c r="H3156" s="60">
        <v>0.0</v>
      </c>
      <c r="I3156" s="60">
        <v>2.0</v>
      </c>
      <c r="J3156" s="60">
        <v>1.17</v>
      </c>
      <c r="K3156" s="47"/>
      <c r="L3156" s="47"/>
      <c r="M3156" s="47"/>
      <c r="N3156" s="47"/>
      <c r="O3156" s="60">
        <v>1145.0</v>
      </c>
    </row>
    <row r="3157" ht="14.25" hidden="1" customHeight="1">
      <c r="A3157" s="60" t="s">
        <v>34</v>
      </c>
      <c r="B3157" s="60" t="s">
        <v>477</v>
      </c>
      <c r="C3157" s="60"/>
      <c r="D3157" s="60" t="s">
        <v>2189</v>
      </c>
      <c r="E3157" s="60" t="s">
        <v>2084</v>
      </c>
      <c r="F3157" s="60" t="s">
        <v>2102</v>
      </c>
      <c r="G3157" s="60" t="s">
        <v>2192</v>
      </c>
      <c r="H3157" s="60">
        <v>0.0</v>
      </c>
      <c r="I3157" s="60">
        <v>2.0</v>
      </c>
      <c r="J3157" s="60">
        <v>1.98</v>
      </c>
      <c r="K3157" s="47"/>
      <c r="L3157" s="47"/>
      <c r="M3157" s="47"/>
      <c r="N3157" s="47"/>
      <c r="O3157" s="60">
        <v>1146.0</v>
      </c>
    </row>
    <row r="3158" ht="14.25" hidden="1" customHeight="1">
      <c r="A3158" s="60" t="s">
        <v>34</v>
      </c>
      <c r="B3158" s="60" t="s">
        <v>477</v>
      </c>
      <c r="C3158" s="60"/>
      <c r="D3158" s="60" t="s">
        <v>2189</v>
      </c>
      <c r="E3158" s="60" t="s">
        <v>2194</v>
      </c>
      <c r="F3158" s="60" t="s">
        <v>2074</v>
      </c>
      <c r="G3158" s="60" t="s">
        <v>2203</v>
      </c>
      <c r="H3158" s="60">
        <v>0.0</v>
      </c>
      <c r="I3158" s="60">
        <v>2.0</v>
      </c>
      <c r="J3158" s="60">
        <v>1.3</v>
      </c>
      <c r="K3158" s="47"/>
      <c r="L3158" s="47"/>
      <c r="M3158" s="60">
        <v>0.39</v>
      </c>
      <c r="N3158" s="47"/>
      <c r="O3158" s="60">
        <v>1182.0</v>
      </c>
    </row>
    <row r="3159" ht="14.25" hidden="1" customHeight="1">
      <c r="A3159" s="60" t="s">
        <v>34</v>
      </c>
      <c r="B3159" s="60" t="s">
        <v>477</v>
      </c>
      <c r="C3159" s="60"/>
      <c r="D3159" s="60" t="s">
        <v>2189</v>
      </c>
      <c r="E3159" s="60" t="s">
        <v>2194</v>
      </c>
      <c r="F3159" s="60" t="s">
        <v>2089</v>
      </c>
      <c r="G3159" s="60" t="s">
        <v>2204</v>
      </c>
      <c r="H3159" s="60">
        <v>0.0</v>
      </c>
      <c r="I3159" s="60">
        <v>2.0</v>
      </c>
      <c r="J3159" s="60">
        <v>1.3</v>
      </c>
      <c r="K3159" s="47"/>
      <c r="L3159" s="47"/>
      <c r="M3159" s="60">
        <v>0.36</v>
      </c>
      <c r="N3159" s="47"/>
      <c r="O3159" s="60">
        <v>1223.0</v>
      </c>
    </row>
    <row r="3160" ht="14.25" hidden="1" customHeight="1">
      <c r="A3160" s="60" t="s">
        <v>34</v>
      </c>
      <c r="B3160" s="60" t="s">
        <v>477</v>
      </c>
      <c r="C3160" s="60"/>
      <c r="D3160" s="60" t="s">
        <v>2189</v>
      </c>
      <c r="E3160" s="60" t="s">
        <v>2194</v>
      </c>
      <c r="F3160" s="60" t="s">
        <v>2102</v>
      </c>
      <c r="G3160" s="60" t="s">
        <v>2197</v>
      </c>
      <c r="H3160" s="60">
        <v>0.0</v>
      </c>
      <c r="I3160" s="60">
        <v>2.0</v>
      </c>
      <c r="J3160" s="60">
        <v>1.9</v>
      </c>
      <c r="K3160" s="47"/>
      <c r="L3160" s="47"/>
      <c r="M3160" s="60">
        <v>0.19</v>
      </c>
      <c r="N3160" s="47"/>
      <c r="O3160" s="60">
        <v>1224.0</v>
      </c>
    </row>
    <row r="3161" ht="14.25" hidden="1" customHeight="1">
      <c r="A3161" s="60" t="s">
        <v>34</v>
      </c>
      <c r="B3161" s="60" t="s">
        <v>477</v>
      </c>
      <c r="C3161" s="60"/>
      <c r="D3161" s="60" t="s">
        <v>2189</v>
      </c>
      <c r="E3161" s="60" t="s">
        <v>2198</v>
      </c>
      <c r="F3161" s="60" t="s">
        <v>2074</v>
      </c>
      <c r="G3161" s="60" t="s">
        <v>2205</v>
      </c>
      <c r="H3161" s="60">
        <v>0.0</v>
      </c>
      <c r="I3161" s="60">
        <v>2.0</v>
      </c>
      <c r="J3161" s="60">
        <v>0.69</v>
      </c>
      <c r="K3161" s="47"/>
      <c r="L3161" s="47"/>
      <c r="M3161" s="47"/>
      <c r="N3161" s="47"/>
      <c r="O3161" s="60">
        <v>1264.0</v>
      </c>
    </row>
    <row r="3162" ht="14.25" hidden="1" customHeight="1">
      <c r="A3162" s="60" t="s">
        <v>34</v>
      </c>
      <c r="B3162" s="60" t="s">
        <v>477</v>
      </c>
      <c r="C3162" s="60"/>
      <c r="D3162" s="60" t="s">
        <v>2189</v>
      </c>
      <c r="E3162" s="60" t="s">
        <v>2198</v>
      </c>
      <c r="F3162" s="60" t="s">
        <v>2089</v>
      </c>
      <c r="G3162" s="60" t="s">
        <v>2206</v>
      </c>
      <c r="H3162" s="60">
        <v>0.0</v>
      </c>
      <c r="I3162" s="60">
        <v>2.0</v>
      </c>
      <c r="J3162" s="60">
        <v>0.69</v>
      </c>
      <c r="K3162" s="47"/>
      <c r="L3162" s="47"/>
      <c r="M3162" s="47"/>
      <c r="N3162" s="47"/>
      <c r="O3162" s="60">
        <v>1265.0</v>
      </c>
    </row>
    <row r="3163" ht="14.25" hidden="1" customHeight="1">
      <c r="A3163" s="60" t="s">
        <v>34</v>
      </c>
      <c r="B3163" s="60" t="s">
        <v>477</v>
      </c>
      <c r="C3163" s="60"/>
      <c r="D3163" s="60" t="s">
        <v>2189</v>
      </c>
      <c r="E3163" s="60" t="s">
        <v>2198</v>
      </c>
      <c r="F3163" s="60" t="s">
        <v>2102</v>
      </c>
      <c r="G3163" s="60" t="s">
        <v>2199</v>
      </c>
      <c r="H3163" s="60">
        <v>0.0</v>
      </c>
      <c r="I3163" s="60">
        <v>2.0</v>
      </c>
      <c r="J3163" s="60">
        <v>1.36</v>
      </c>
      <c r="K3163" s="47"/>
      <c r="L3163" s="47"/>
      <c r="M3163" s="60">
        <v>0.65</v>
      </c>
      <c r="N3163" s="47"/>
      <c r="O3163" s="60">
        <v>1184.0</v>
      </c>
    </row>
    <row r="3164" ht="14.25" hidden="1" customHeight="1">
      <c r="A3164" s="60" t="s">
        <v>34</v>
      </c>
      <c r="B3164" s="60" t="s">
        <v>478</v>
      </c>
      <c r="C3164" s="60"/>
      <c r="D3164" s="60" t="s">
        <v>2189</v>
      </c>
      <c r="E3164" s="60" t="s">
        <v>2084</v>
      </c>
      <c r="F3164" s="60" t="s">
        <v>2074</v>
      </c>
      <c r="G3164" s="60" t="s">
        <v>2207</v>
      </c>
      <c r="H3164" s="60">
        <v>0.0</v>
      </c>
      <c r="I3164" s="60">
        <v>2.0</v>
      </c>
      <c r="J3164" s="60">
        <v>1.98</v>
      </c>
      <c r="K3164" s="47"/>
      <c r="L3164" s="47"/>
      <c r="M3164" s="60">
        <v>0.27</v>
      </c>
      <c r="N3164" s="47"/>
      <c r="O3164" s="60">
        <v>1225.0</v>
      </c>
    </row>
    <row r="3165" ht="14.25" hidden="1" customHeight="1">
      <c r="A3165" s="60" t="s">
        <v>34</v>
      </c>
      <c r="B3165" s="60" t="s">
        <v>478</v>
      </c>
      <c r="C3165" s="60"/>
      <c r="D3165" s="60" t="s">
        <v>2189</v>
      </c>
      <c r="E3165" s="60" t="s">
        <v>2084</v>
      </c>
      <c r="F3165" s="60" t="s">
        <v>2089</v>
      </c>
      <c r="G3165" s="60" t="s">
        <v>2208</v>
      </c>
      <c r="H3165" s="60">
        <v>0.0</v>
      </c>
      <c r="I3165" s="60">
        <v>2.0</v>
      </c>
      <c r="J3165" s="60">
        <v>1.98</v>
      </c>
      <c r="K3165" s="47"/>
      <c r="L3165" s="47"/>
      <c r="M3165" s="60">
        <v>0.27</v>
      </c>
      <c r="N3165" s="47"/>
      <c r="O3165" s="60">
        <v>1226.0</v>
      </c>
    </row>
    <row r="3166" ht="14.25" hidden="1" customHeight="1">
      <c r="A3166" s="60" t="s">
        <v>34</v>
      </c>
      <c r="B3166" s="60" t="s">
        <v>478</v>
      </c>
      <c r="C3166" s="60"/>
      <c r="D3166" s="60" t="s">
        <v>2189</v>
      </c>
      <c r="E3166" s="60" t="s">
        <v>2084</v>
      </c>
      <c r="F3166" s="60" t="s">
        <v>2102</v>
      </c>
      <c r="G3166" s="60" t="s">
        <v>2208</v>
      </c>
      <c r="H3166" s="60">
        <v>0.0</v>
      </c>
      <c r="I3166" s="60">
        <v>2.0</v>
      </c>
      <c r="J3166" s="60">
        <v>1.98</v>
      </c>
      <c r="K3166" s="47"/>
      <c r="L3166" s="47"/>
      <c r="M3166" s="47"/>
      <c r="N3166" s="47"/>
      <c r="O3166" s="60">
        <v>1266.0</v>
      </c>
    </row>
    <row r="3167" ht="14.25" hidden="1" customHeight="1">
      <c r="A3167" s="60" t="s">
        <v>34</v>
      </c>
      <c r="B3167" s="60" t="s">
        <v>478</v>
      </c>
      <c r="C3167" s="60"/>
      <c r="D3167" s="60" t="s">
        <v>2189</v>
      </c>
      <c r="E3167" s="60" t="s">
        <v>2194</v>
      </c>
      <c r="F3167" s="60" t="s">
        <v>2074</v>
      </c>
      <c r="G3167" s="60" t="s">
        <v>2209</v>
      </c>
      <c r="H3167" s="60">
        <v>0.0</v>
      </c>
      <c r="I3167" s="60">
        <v>2.0</v>
      </c>
      <c r="J3167" s="60">
        <v>1.9</v>
      </c>
      <c r="K3167" s="47"/>
      <c r="L3167" s="47"/>
      <c r="M3167" s="47"/>
      <c r="N3167" s="47"/>
      <c r="O3167" s="60">
        <v>1267.0</v>
      </c>
    </row>
    <row r="3168" ht="14.25" hidden="1" customHeight="1">
      <c r="A3168" s="60" t="s">
        <v>34</v>
      </c>
      <c r="B3168" s="60" t="s">
        <v>478</v>
      </c>
      <c r="C3168" s="60"/>
      <c r="D3168" s="60" t="s">
        <v>2189</v>
      </c>
      <c r="E3168" s="60" t="s">
        <v>2194</v>
      </c>
      <c r="F3168" s="60" t="s">
        <v>2089</v>
      </c>
      <c r="G3168" s="60" t="s">
        <v>2209</v>
      </c>
      <c r="H3168" s="60">
        <v>0.0</v>
      </c>
      <c r="I3168" s="60">
        <v>2.0</v>
      </c>
      <c r="J3168" s="60">
        <v>1.9</v>
      </c>
      <c r="K3168" s="47"/>
      <c r="L3168" s="47"/>
      <c r="M3168" s="60">
        <v>0.39</v>
      </c>
      <c r="N3168" s="47"/>
      <c r="O3168" s="60">
        <v>1186.0</v>
      </c>
    </row>
    <row r="3169" ht="14.25" hidden="1" customHeight="1">
      <c r="A3169" s="60" t="s">
        <v>34</v>
      </c>
      <c r="B3169" s="60" t="s">
        <v>478</v>
      </c>
      <c r="C3169" s="60"/>
      <c r="D3169" s="60" t="s">
        <v>2189</v>
      </c>
      <c r="E3169" s="60" t="s">
        <v>2194</v>
      </c>
      <c r="F3169" s="60" t="s">
        <v>2102</v>
      </c>
      <c r="G3169" s="60" t="s">
        <v>2197</v>
      </c>
      <c r="H3169" s="60">
        <v>0.0</v>
      </c>
      <c r="I3169" s="60">
        <v>2.0</v>
      </c>
      <c r="J3169" s="60">
        <v>1.9</v>
      </c>
      <c r="K3169" s="47"/>
      <c r="L3169" s="47"/>
      <c r="M3169" s="60">
        <v>0.36</v>
      </c>
      <c r="N3169" s="47"/>
      <c r="O3169" s="60">
        <v>1227.0</v>
      </c>
    </row>
    <row r="3170" ht="14.25" hidden="1" customHeight="1">
      <c r="A3170" s="60" t="s">
        <v>34</v>
      </c>
      <c r="B3170" s="60" t="s">
        <v>478</v>
      </c>
      <c r="C3170" s="60"/>
      <c r="D3170" s="60" t="s">
        <v>2189</v>
      </c>
      <c r="E3170" s="60" t="s">
        <v>2198</v>
      </c>
      <c r="F3170" s="60" t="s">
        <v>2074</v>
      </c>
      <c r="G3170" s="60" t="s">
        <v>2210</v>
      </c>
      <c r="H3170" s="60">
        <v>0.0</v>
      </c>
      <c r="I3170" s="60">
        <v>2.0</v>
      </c>
      <c r="J3170" s="60">
        <v>1.36</v>
      </c>
      <c r="K3170" s="47"/>
      <c r="L3170" s="47"/>
      <c r="M3170" s="60">
        <v>0.19</v>
      </c>
      <c r="N3170" s="47"/>
      <c r="O3170" s="60">
        <v>1228.0</v>
      </c>
    </row>
    <row r="3171" ht="14.25" hidden="1" customHeight="1">
      <c r="A3171" s="60" t="s">
        <v>34</v>
      </c>
      <c r="B3171" s="60" t="s">
        <v>478</v>
      </c>
      <c r="C3171" s="60"/>
      <c r="D3171" s="60" t="s">
        <v>2189</v>
      </c>
      <c r="E3171" s="60" t="s">
        <v>2198</v>
      </c>
      <c r="F3171" s="60" t="s">
        <v>2089</v>
      </c>
      <c r="G3171" s="60" t="s">
        <v>2211</v>
      </c>
      <c r="H3171" s="60">
        <v>0.0</v>
      </c>
      <c r="I3171" s="60">
        <v>2.0</v>
      </c>
      <c r="J3171" s="60">
        <v>1.36</v>
      </c>
      <c r="K3171" s="47"/>
      <c r="L3171" s="47"/>
      <c r="M3171" s="47"/>
      <c r="N3171" s="47"/>
      <c r="O3171" s="60">
        <v>1268.0</v>
      </c>
    </row>
    <row r="3172" ht="14.25" hidden="1" customHeight="1">
      <c r="A3172" s="60" t="s">
        <v>34</v>
      </c>
      <c r="B3172" s="60" t="s">
        <v>478</v>
      </c>
      <c r="C3172" s="60"/>
      <c r="D3172" s="60" t="s">
        <v>2189</v>
      </c>
      <c r="E3172" s="60" t="s">
        <v>2198</v>
      </c>
      <c r="F3172" s="60" t="s">
        <v>2102</v>
      </c>
      <c r="G3172" s="60" t="s">
        <v>2199</v>
      </c>
      <c r="H3172" s="60">
        <v>0.0</v>
      </c>
      <c r="I3172" s="60">
        <v>2.0</v>
      </c>
      <c r="J3172" s="60">
        <v>1.36</v>
      </c>
      <c r="K3172" s="47"/>
      <c r="L3172" s="47"/>
      <c r="M3172" s="47"/>
      <c r="N3172" s="47"/>
      <c r="O3172" s="60">
        <v>1269.0</v>
      </c>
    </row>
    <row r="3173" ht="14.25" hidden="1" customHeight="1">
      <c r="A3173" s="60" t="s">
        <v>34</v>
      </c>
      <c r="B3173" s="60" t="s">
        <v>479</v>
      </c>
      <c r="C3173" s="60"/>
      <c r="D3173" s="60" t="s">
        <v>2189</v>
      </c>
      <c r="E3173" s="60" t="s">
        <v>2084</v>
      </c>
      <c r="F3173" s="60" t="s">
        <v>2074</v>
      </c>
      <c r="G3173" s="60" t="s">
        <v>2212</v>
      </c>
      <c r="H3173" s="60">
        <v>0.0</v>
      </c>
      <c r="I3173" s="60">
        <v>2.0</v>
      </c>
      <c r="J3173" s="60">
        <v>1.17</v>
      </c>
      <c r="K3173" s="47"/>
      <c r="L3173" s="47"/>
      <c r="M3173" s="60">
        <v>0.39</v>
      </c>
      <c r="N3173" s="47"/>
      <c r="O3173" s="60">
        <v>1182.0</v>
      </c>
    </row>
    <row r="3174" ht="14.25" hidden="1" customHeight="1">
      <c r="A3174" s="60" t="s">
        <v>34</v>
      </c>
      <c r="B3174" s="60" t="s">
        <v>479</v>
      </c>
      <c r="C3174" s="60"/>
      <c r="D3174" s="60" t="s">
        <v>2189</v>
      </c>
      <c r="E3174" s="60" t="s">
        <v>2084</v>
      </c>
      <c r="F3174" s="60" t="s">
        <v>2089</v>
      </c>
      <c r="G3174" s="60" t="s">
        <v>2213</v>
      </c>
      <c r="H3174" s="60">
        <v>0.0</v>
      </c>
      <c r="I3174" s="60">
        <v>2.0</v>
      </c>
      <c r="J3174" s="60">
        <v>0.98</v>
      </c>
      <c r="K3174" s="47"/>
      <c r="L3174" s="47"/>
      <c r="M3174" s="60">
        <v>0.36</v>
      </c>
      <c r="N3174" s="47"/>
      <c r="O3174" s="60">
        <v>1223.0</v>
      </c>
    </row>
    <row r="3175" ht="14.25" hidden="1" customHeight="1">
      <c r="A3175" s="60" t="s">
        <v>34</v>
      </c>
      <c r="B3175" s="60" t="s">
        <v>479</v>
      </c>
      <c r="C3175" s="60"/>
      <c r="D3175" s="60" t="s">
        <v>2189</v>
      </c>
      <c r="E3175" s="60" t="s">
        <v>2084</v>
      </c>
      <c r="F3175" s="60" t="s">
        <v>2102</v>
      </c>
      <c r="G3175" s="60" t="s">
        <v>2192</v>
      </c>
      <c r="H3175" s="60">
        <v>0.0</v>
      </c>
      <c r="I3175" s="60">
        <v>2.0</v>
      </c>
      <c r="J3175" s="60">
        <v>1.98</v>
      </c>
      <c r="K3175" s="47"/>
      <c r="L3175" s="47"/>
      <c r="M3175" s="60">
        <v>0.19</v>
      </c>
      <c r="N3175" s="47"/>
      <c r="O3175" s="60">
        <v>1224.0</v>
      </c>
    </row>
    <row r="3176" ht="14.25" hidden="1" customHeight="1">
      <c r="A3176" s="60" t="s">
        <v>34</v>
      </c>
      <c r="B3176" s="60" t="s">
        <v>479</v>
      </c>
      <c r="C3176" s="60"/>
      <c r="D3176" s="60" t="s">
        <v>2189</v>
      </c>
      <c r="E3176" s="60" t="s">
        <v>2194</v>
      </c>
      <c r="F3176" s="60" t="s">
        <v>2074</v>
      </c>
      <c r="G3176" s="60" t="s">
        <v>2203</v>
      </c>
      <c r="H3176" s="60">
        <v>0.0</v>
      </c>
      <c r="I3176" s="60">
        <v>2.0</v>
      </c>
      <c r="J3176" s="60">
        <v>1.3</v>
      </c>
      <c r="K3176" s="47"/>
      <c r="L3176" s="47"/>
      <c r="M3176" s="47"/>
      <c r="N3176" s="47"/>
      <c r="O3176" s="60">
        <v>1264.0</v>
      </c>
    </row>
    <row r="3177" ht="14.25" hidden="1" customHeight="1">
      <c r="A3177" s="60" t="s">
        <v>34</v>
      </c>
      <c r="B3177" s="60" t="s">
        <v>479</v>
      </c>
      <c r="C3177" s="60"/>
      <c r="D3177" s="60" t="s">
        <v>2189</v>
      </c>
      <c r="E3177" s="60" t="s">
        <v>2194</v>
      </c>
      <c r="F3177" s="60" t="s">
        <v>2089</v>
      </c>
      <c r="G3177" s="60" t="s">
        <v>2214</v>
      </c>
      <c r="H3177" s="60">
        <v>0.0</v>
      </c>
      <c r="I3177" s="60">
        <v>2.0</v>
      </c>
      <c r="J3177" s="60">
        <v>1.3</v>
      </c>
      <c r="K3177" s="47"/>
      <c r="L3177" s="47"/>
      <c r="M3177" s="47"/>
      <c r="N3177" s="47"/>
      <c r="O3177" s="60">
        <v>1265.0</v>
      </c>
    </row>
    <row r="3178" ht="14.25" hidden="1" customHeight="1">
      <c r="A3178" s="60" t="s">
        <v>34</v>
      </c>
      <c r="B3178" s="60" t="s">
        <v>479</v>
      </c>
      <c r="C3178" s="60"/>
      <c r="D3178" s="60" t="s">
        <v>2189</v>
      </c>
      <c r="E3178" s="60" t="s">
        <v>2194</v>
      </c>
      <c r="F3178" s="60" t="s">
        <v>2102</v>
      </c>
      <c r="G3178" s="60" t="s">
        <v>2197</v>
      </c>
      <c r="H3178" s="60">
        <v>0.0</v>
      </c>
      <c r="I3178" s="60">
        <v>2.0</v>
      </c>
      <c r="J3178" s="60">
        <v>1.9</v>
      </c>
      <c r="K3178" s="47"/>
      <c r="L3178" s="47"/>
      <c r="M3178" s="60">
        <v>0.65</v>
      </c>
      <c r="N3178" s="47"/>
      <c r="O3178" s="60">
        <v>1184.0</v>
      </c>
    </row>
    <row r="3179" ht="14.25" hidden="1" customHeight="1">
      <c r="A3179" s="60" t="s">
        <v>34</v>
      </c>
      <c r="B3179" s="60" t="s">
        <v>479</v>
      </c>
      <c r="C3179" s="60"/>
      <c r="D3179" s="60" t="s">
        <v>2189</v>
      </c>
      <c r="E3179" s="60" t="s">
        <v>2198</v>
      </c>
      <c r="F3179" s="60" t="s">
        <v>2074</v>
      </c>
      <c r="G3179" s="60" t="s">
        <v>2215</v>
      </c>
      <c r="H3179" s="60">
        <v>0.0</v>
      </c>
      <c r="I3179" s="60">
        <v>2.0</v>
      </c>
      <c r="J3179" s="60">
        <v>0.69</v>
      </c>
      <c r="K3179" s="47"/>
      <c r="L3179" s="47"/>
      <c r="M3179" s="60">
        <v>0.27</v>
      </c>
      <c r="N3179" s="47"/>
      <c r="O3179" s="60">
        <v>1225.0</v>
      </c>
    </row>
    <row r="3180" ht="14.25" hidden="1" customHeight="1">
      <c r="A3180" s="60" t="s">
        <v>34</v>
      </c>
      <c r="B3180" s="60" t="s">
        <v>479</v>
      </c>
      <c r="C3180" s="60"/>
      <c r="D3180" s="60" t="s">
        <v>2189</v>
      </c>
      <c r="E3180" s="60" t="s">
        <v>2198</v>
      </c>
      <c r="F3180" s="60" t="s">
        <v>2089</v>
      </c>
      <c r="G3180" s="60" t="s">
        <v>2216</v>
      </c>
      <c r="H3180" s="60">
        <v>0.0</v>
      </c>
      <c r="I3180" s="60">
        <v>2.0</v>
      </c>
      <c r="J3180" s="60">
        <v>0.58</v>
      </c>
      <c r="K3180" s="47"/>
      <c r="L3180" s="47"/>
      <c r="M3180" s="60">
        <v>0.27</v>
      </c>
      <c r="N3180" s="47"/>
      <c r="O3180" s="60">
        <v>1226.0</v>
      </c>
    </row>
    <row r="3181" ht="14.25" hidden="1" customHeight="1">
      <c r="A3181" s="60" t="s">
        <v>34</v>
      </c>
      <c r="B3181" s="60" t="s">
        <v>479</v>
      </c>
      <c r="C3181" s="60"/>
      <c r="D3181" s="60" t="s">
        <v>2189</v>
      </c>
      <c r="E3181" s="60" t="s">
        <v>2198</v>
      </c>
      <c r="F3181" s="60" t="s">
        <v>2102</v>
      </c>
      <c r="G3181" s="60" t="s">
        <v>2199</v>
      </c>
      <c r="H3181" s="60">
        <v>0.0</v>
      </c>
      <c r="I3181" s="60">
        <v>2.0</v>
      </c>
      <c r="J3181" s="60">
        <v>1.36</v>
      </c>
      <c r="K3181" s="47"/>
      <c r="L3181" s="47"/>
      <c r="M3181" s="47"/>
      <c r="N3181" s="47"/>
      <c r="O3181" s="60">
        <v>1266.0</v>
      </c>
    </row>
    <row r="3182" ht="14.25" hidden="1" customHeight="1">
      <c r="A3182" s="60" t="s">
        <v>34</v>
      </c>
      <c r="B3182" s="60" t="s">
        <v>483</v>
      </c>
      <c r="C3182" s="60"/>
      <c r="D3182" s="60" t="s">
        <v>2189</v>
      </c>
      <c r="E3182" s="60" t="s">
        <v>2084</v>
      </c>
      <c r="F3182" s="60" t="s">
        <v>2074</v>
      </c>
      <c r="G3182" s="60" t="s">
        <v>2212</v>
      </c>
      <c r="H3182" s="60">
        <v>0.0</v>
      </c>
      <c r="I3182" s="60">
        <v>2.0</v>
      </c>
      <c r="J3182" s="60">
        <v>1.17</v>
      </c>
      <c r="K3182" s="47"/>
      <c r="L3182" s="47"/>
      <c r="M3182" s="47"/>
      <c r="N3182" s="47"/>
      <c r="O3182" s="60">
        <v>1267.0</v>
      </c>
    </row>
    <row r="3183" ht="14.25" hidden="1" customHeight="1">
      <c r="A3183" s="60" t="s">
        <v>34</v>
      </c>
      <c r="B3183" s="60" t="s">
        <v>483</v>
      </c>
      <c r="C3183" s="60"/>
      <c r="D3183" s="60" t="s">
        <v>2189</v>
      </c>
      <c r="E3183" s="60" t="s">
        <v>2084</v>
      </c>
      <c r="F3183" s="60" t="s">
        <v>2089</v>
      </c>
      <c r="G3183" s="60" t="s">
        <v>2212</v>
      </c>
      <c r="H3183" s="60">
        <v>0.0</v>
      </c>
      <c r="I3183" s="60">
        <v>2.0</v>
      </c>
      <c r="J3183" s="60">
        <v>1.17</v>
      </c>
      <c r="K3183" s="47"/>
      <c r="L3183" s="47"/>
      <c r="M3183" s="60">
        <v>0.39</v>
      </c>
      <c r="N3183" s="47"/>
      <c r="O3183" s="60">
        <v>1186.0</v>
      </c>
    </row>
    <row r="3184" ht="14.25" hidden="1" customHeight="1">
      <c r="A3184" s="60" t="s">
        <v>34</v>
      </c>
      <c r="B3184" s="60" t="s">
        <v>483</v>
      </c>
      <c r="C3184" s="60"/>
      <c r="D3184" s="60" t="s">
        <v>2189</v>
      </c>
      <c r="E3184" s="60" t="s">
        <v>2084</v>
      </c>
      <c r="F3184" s="60" t="s">
        <v>2102</v>
      </c>
      <c r="G3184" s="60" t="s">
        <v>2192</v>
      </c>
      <c r="H3184" s="60">
        <v>0.0</v>
      </c>
      <c r="I3184" s="60">
        <v>2.0</v>
      </c>
      <c r="J3184" s="60">
        <v>1.98</v>
      </c>
      <c r="K3184" s="47"/>
      <c r="L3184" s="47"/>
      <c r="M3184" s="60">
        <v>0.36</v>
      </c>
      <c r="N3184" s="47"/>
      <c r="O3184" s="60">
        <v>1227.0</v>
      </c>
    </row>
    <row r="3185" ht="14.25" hidden="1" customHeight="1">
      <c r="A3185" s="60" t="s">
        <v>34</v>
      </c>
      <c r="B3185" s="60" t="s">
        <v>483</v>
      </c>
      <c r="C3185" s="60"/>
      <c r="D3185" s="60" t="s">
        <v>2189</v>
      </c>
      <c r="E3185" s="60" t="s">
        <v>2194</v>
      </c>
      <c r="F3185" s="60" t="s">
        <v>2074</v>
      </c>
      <c r="G3185" s="60" t="s">
        <v>2217</v>
      </c>
      <c r="H3185" s="60">
        <v>0.0</v>
      </c>
      <c r="I3185" s="60">
        <v>2.0</v>
      </c>
      <c r="J3185" s="60">
        <v>1.1</v>
      </c>
      <c r="K3185" s="47"/>
      <c r="L3185" s="47"/>
      <c r="M3185" s="60">
        <v>0.19</v>
      </c>
      <c r="N3185" s="47"/>
      <c r="O3185" s="60">
        <v>1228.0</v>
      </c>
    </row>
    <row r="3186" ht="14.25" hidden="1" customHeight="1">
      <c r="A3186" s="60" t="s">
        <v>34</v>
      </c>
      <c r="B3186" s="60" t="s">
        <v>483</v>
      </c>
      <c r="C3186" s="60"/>
      <c r="D3186" s="60" t="s">
        <v>2189</v>
      </c>
      <c r="E3186" s="60" t="s">
        <v>2194</v>
      </c>
      <c r="F3186" s="60" t="s">
        <v>2089</v>
      </c>
      <c r="G3186" s="60" t="s">
        <v>2217</v>
      </c>
      <c r="H3186" s="60">
        <v>0.0</v>
      </c>
      <c r="I3186" s="60">
        <v>2.0</v>
      </c>
      <c r="J3186" s="60">
        <v>1.1</v>
      </c>
      <c r="K3186" s="47"/>
      <c r="L3186" s="47"/>
      <c r="M3186" s="47"/>
      <c r="N3186" s="47"/>
      <c r="O3186" s="60">
        <v>1268.0</v>
      </c>
    </row>
    <row r="3187" ht="14.25" hidden="1" customHeight="1">
      <c r="A3187" s="60" t="s">
        <v>34</v>
      </c>
      <c r="B3187" s="60" t="s">
        <v>483</v>
      </c>
      <c r="C3187" s="60"/>
      <c r="D3187" s="60" t="s">
        <v>2189</v>
      </c>
      <c r="E3187" s="60" t="s">
        <v>2194</v>
      </c>
      <c r="F3187" s="60" t="s">
        <v>2102</v>
      </c>
      <c r="G3187" s="60" t="s">
        <v>2197</v>
      </c>
      <c r="H3187" s="60">
        <v>0.0</v>
      </c>
      <c r="I3187" s="60">
        <v>2.0</v>
      </c>
      <c r="J3187" s="60">
        <v>1.9</v>
      </c>
      <c r="K3187" s="47"/>
      <c r="L3187" s="47"/>
      <c r="M3187" s="47"/>
      <c r="N3187" s="47"/>
      <c r="O3187" s="60">
        <v>1269.0</v>
      </c>
    </row>
    <row r="3188" ht="14.25" hidden="1" customHeight="1">
      <c r="A3188" s="60" t="s">
        <v>34</v>
      </c>
      <c r="B3188" s="60" t="s">
        <v>483</v>
      </c>
      <c r="C3188" s="60"/>
      <c r="D3188" s="60" t="s">
        <v>2189</v>
      </c>
      <c r="E3188" s="60" t="s">
        <v>2198</v>
      </c>
      <c r="F3188" s="60" t="s">
        <v>2074</v>
      </c>
      <c r="G3188" s="60" t="s">
        <v>2215</v>
      </c>
      <c r="H3188" s="60">
        <v>0.0</v>
      </c>
      <c r="I3188" s="60">
        <v>2.0</v>
      </c>
      <c r="J3188" s="60">
        <v>0.69</v>
      </c>
      <c r="K3188" s="47"/>
      <c r="L3188" s="47"/>
      <c r="M3188" s="60">
        <v>0.61</v>
      </c>
      <c r="N3188" s="47"/>
      <c r="O3188" s="60">
        <v>1182.0</v>
      </c>
    </row>
    <row r="3189" ht="14.25" hidden="1" customHeight="1">
      <c r="A3189" s="60" t="s">
        <v>34</v>
      </c>
      <c r="B3189" s="60" t="s">
        <v>483</v>
      </c>
      <c r="C3189" s="60"/>
      <c r="D3189" s="60" t="s">
        <v>2189</v>
      </c>
      <c r="E3189" s="60" t="s">
        <v>2198</v>
      </c>
      <c r="F3189" s="60" t="s">
        <v>2089</v>
      </c>
      <c r="G3189" s="60" t="s">
        <v>2215</v>
      </c>
      <c r="H3189" s="60">
        <v>0.0</v>
      </c>
      <c r="I3189" s="60">
        <v>2.0</v>
      </c>
      <c r="J3189" s="60">
        <v>0.69</v>
      </c>
      <c r="K3189" s="47"/>
      <c r="L3189" s="47"/>
      <c r="M3189" s="60">
        <v>0.39</v>
      </c>
      <c r="N3189" s="47"/>
      <c r="O3189" s="60">
        <v>1223.0</v>
      </c>
    </row>
    <row r="3190" ht="14.25" hidden="1" customHeight="1">
      <c r="A3190" s="60" t="s">
        <v>34</v>
      </c>
      <c r="B3190" s="60" t="s">
        <v>483</v>
      </c>
      <c r="C3190" s="60"/>
      <c r="D3190" s="60" t="s">
        <v>2189</v>
      </c>
      <c r="E3190" s="60" t="s">
        <v>2198</v>
      </c>
      <c r="F3190" s="60" t="s">
        <v>2102</v>
      </c>
      <c r="G3190" s="60" t="s">
        <v>2199</v>
      </c>
      <c r="H3190" s="60">
        <v>0.0</v>
      </c>
      <c r="I3190" s="60">
        <v>2.0</v>
      </c>
      <c r="J3190" s="60">
        <v>1.36</v>
      </c>
      <c r="K3190" s="47"/>
      <c r="L3190" s="47"/>
      <c r="M3190" s="60">
        <v>0.19</v>
      </c>
      <c r="N3190" s="47"/>
      <c r="O3190" s="60">
        <v>1224.0</v>
      </c>
    </row>
    <row r="3191" ht="14.25" hidden="1" customHeight="1">
      <c r="A3191" s="60" t="s">
        <v>34</v>
      </c>
      <c r="B3191" s="60" t="s">
        <v>487</v>
      </c>
      <c r="C3191" s="60"/>
      <c r="D3191" s="60" t="s">
        <v>2189</v>
      </c>
      <c r="E3191" s="60" t="s">
        <v>2084</v>
      </c>
      <c r="F3191" s="60" t="s">
        <v>2074</v>
      </c>
      <c r="G3191" s="60" t="s">
        <v>2212</v>
      </c>
      <c r="H3191" s="60">
        <v>0.0</v>
      </c>
      <c r="I3191" s="60">
        <v>2.0</v>
      </c>
      <c r="J3191" s="60">
        <v>1.17</v>
      </c>
      <c r="K3191" s="47"/>
      <c r="L3191" s="47"/>
      <c r="M3191" s="47"/>
      <c r="N3191" s="47"/>
      <c r="O3191" s="60">
        <v>1264.0</v>
      </c>
    </row>
    <row r="3192" ht="14.25" hidden="1" customHeight="1">
      <c r="A3192" s="60" t="s">
        <v>34</v>
      </c>
      <c r="B3192" s="60" t="s">
        <v>487</v>
      </c>
      <c r="C3192" s="60"/>
      <c r="D3192" s="60" t="s">
        <v>2189</v>
      </c>
      <c r="E3192" s="60" t="s">
        <v>2084</v>
      </c>
      <c r="F3192" s="60" t="s">
        <v>2089</v>
      </c>
      <c r="G3192" s="60" t="s">
        <v>2218</v>
      </c>
      <c r="H3192" s="60">
        <v>0.0</v>
      </c>
      <c r="I3192" s="60">
        <v>2.0</v>
      </c>
      <c r="J3192" s="60">
        <v>0.98</v>
      </c>
      <c r="K3192" s="47"/>
      <c r="L3192" s="47"/>
      <c r="M3192" s="47"/>
      <c r="N3192" s="47"/>
      <c r="O3192" s="60">
        <v>1265.0</v>
      </c>
    </row>
    <row r="3193" ht="14.25" hidden="1" customHeight="1">
      <c r="A3193" s="60" t="s">
        <v>34</v>
      </c>
      <c r="B3193" s="60" t="s">
        <v>487</v>
      </c>
      <c r="C3193" s="60"/>
      <c r="D3193" s="60" t="s">
        <v>2189</v>
      </c>
      <c r="E3193" s="60" t="s">
        <v>2084</v>
      </c>
      <c r="F3193" s="60" t="s">
        <v>2102</v>
      </c>
      <c r="G3193" s="60" t="s">
        <v>2192</v>
      </c>
      <c r="H3193" s="60">
        <v>0.0</v>
      </c>
      <c r="I3193" s="60">
        <v>2.0</v>
      </c>
      <c r="J3193" s="60">
        <v>1.98</v>
      </c>
      <c r="K3193" s="47"/>
      <c r="L3193" s="47"/>
      <c r="M3193" s="60">
        <v>0.65</v>
      </c>
      <c r="N3193" s="47"/>
      <c r="O3193" s="60">
        <v>1184.0</v>
      </c>
    </row>
    <row r="3194" ht="14.25" hidden="1" customHeight="1">
      <c r="A3194" s="60" t="s">
        <v>34</v>
      </c>
      <c r="B3194" s="60" t="s">
        <v>487</v>
      </c>
      <c r="C3194" s="60"/>
      <c r="D3194" s="60" t="s">
        <v>2189</v>
      </c>
      <c r="E3194" s="60" t="s">
        <v>2194</v>
      </c>
      <c r="F3194" s="60" t="s">
        <v>2074</v>
      </c>
      <c r="G3194" s="60" t="s">
        <v>2219</v>
      </c>
      <c r="H3194" s="60">
        <v>0.0</v>
      </c>
      <c r="I3194" s="60">
        <v>2.0</v>
      </c>
      <c r="J3194" s="60">
        <v>0.87</v>
      </c>
      <c r="K3194" s="47"/>
      <c r="L3194" s="47"/>
      <c r="M3194" s="60">
        <v>0.65</v>
      </c>
      <c r="N3194" s="47"/>
      <c r="O3194" s="60">
        <v>1225.0</v>
      </c>
    </row>
    <row r="3195" ht="14.25" hidden="1" customHeight="1">
      <c r="A3195" s="60" t="s">
        <v>34</v>
      </c>
      <c r="B3195" s="60" t="s">
        <v>487</v>
      </c>
      <c r="C3195" s="60"/>
      <c r="D3195" s="60" t="s">
        <v>2189</v>
      </c>
      <c r="E3195" s="60" t="s">
        <v>2194</v>
      </c>
      <c r="F3195" s="60" t="s">
        <v>2089</v>
      </c>
      <c r="G3195" s="60" t="s">
        <v>2220</v>
      </c>
      <c r="H3195" s="60">
        <v>0.0</v>
      </c>
      <c r="I3195" s="60">
        <v>2.0</v>
      </c>
      <c r="J3195" s="60">
        <v>0.74</v>
      </c>
      <c r="K3195" s="47"/>
      <c r="L3195" s="47"/>
      <c r="M3195" s="60">
        <v>0.34</v>
      </c>
      <c r="N3195" s="47"/>
      <c r="O3195" s="60">
        <v>1226.0</v>
      </c>
    </row>
    <row r="3196" ht="14.25" hidden="1" customHeight="1">
      <c r="A3196" s="60" t="s">
        <v>34</v>
      </c>
      <c r="B3196" s="60" t="s">
        <v>487</v>
      </c>
      <c r="C3196" s="60"/>
      <c r="D3196" s="60" t="s">
        <v>2189</v>
      </c>
      <c r="E3196" s="60" t="s">
        <v>2194</v>
      </c>
      <c r="F3196" s="60" t="s">
        <v>2102</v>
      </c>
      <c r="G3196" s="60" t="s">
        <v>2197</v>
      </c>
      <c r="H3196" s="60">
        <v>0.0</v>
      </c>
      <c r="I3196" s="60">
        <v>2.0</v>
      </c>
      <c r="J3196" s="60">
        <v>1.9</v>
      </c>
      <c r="K3196" s="47"/>
      <c r="L3196" s="47"/>
      <c r="M3196" s="47"/>
      <c r="N3196" s="47"/>
      <c r="O3196" s="60">
        <v>1266.0</v>
      </c>
    </row>
    <row r="3197" ht="14.25" hidden="1" customHeight="1">
      <c r="A3197" s="60" t="s">
        <v>34</v>
      </c>
      <c r="B3197" s="60" t="s">
        <v>487</v>
      </c>
      <c r="C3197" s="60"/>
      <c r="D3197" s="60" t="s">
        <v>2189</v>
      </c>
      <c r="E3197" s="60" t="s">
        <v>2198</v>
      </c>
      <c r="F3197" s="60" t="s">
        <v>2074</v>
      </c>
      <c r="G3197" s="60" t="s">
        <v>2215</v>
      </c>
      <c r="H3197" s="60">
        <v>0.0</v>
      </c>
      <c r="I3197" s="60">
        <v>2.0</v>
      </c>
      <c r="J3197" s="60">
        <v>0.69</v>
      </c>
      <c r="K3197" s="47"/>
      <c r="L3197" s="47"/>
      <c r="M3197" s="47"/>
      <c r="N3197" s="47"/>
      <c r="O3197" s="60">
        <v>1267.0</v>
      </c>
    </row>
    <row r="3198" ht="14.25" hidden="1" customHeight="1">
      <c r="A3198" s="60" t="s">
        <v>34</v>
      </c>
      <c r="B3198" s="60" t="s">
        <v>487</v>
      </c>
      <c r="C3198" s="60"/>
      <c r="D3198" s="60" t="s">
        <v>2189</v>
      </c>
      <c r="E3198" s="60" t="s">
        <v>2198</v>
      </c>
      <c r="F3198" s="60" t="s">
        <v>2089</v>
      </c>
      <c r="G3198" s="60" t="s">
        <v>2171</v>
      </c>
      <c r="H3198" s="60">
        <v>0.0</v>
      </c>
      <c r="I3198" s="60">
        <v>2.0</v>
      </c>
      <c r="J3198" s="60">
        <v>0.58</v>
      </c>
      <c r="K3198" s="47"/>
      <c r="L3198" s="47"/>
      <c r="M3198" s="60">
        <v>0.61</v>
      </c>
      <c r="N3198" s="47"/>
      <c r="O3198" s="60">
        <v>1186.0</v>
      </c>
    </row>
    <row r="3199" ht="14.25" hidden="1" customHeight="1">
      <c r="A3199" s="60" t="s">
        <v>34</v>
      </c>
      <c r="B3199" s="60" t="s">
        <v>487</v>
      </c>
      <c r="C3199" s="60"/>
      <c r="D3199" s="60" t="s">
        <v>2189</v>
      </c>
      <c r="E3199" s="60" t="s">
        <v>2198</v>
      </c>
      <c r="F3199" s="60" t="s">
        <v>2102</v>
      </c>
      <c r="G3199" s="60" t="s">
        <v>2199</v>
      </c>
      <c r="H3199" s="60">
        <v>0.0</v>
      </c>
      <c r="I3199" s="60">
        <v>2.0</v>
      </c>
      <c r="J3199" s="60">
        <v>1.36</v>
      </c>
      <c r="K3199" s="47"/>
      <c r="L3199" s="47"/>
      <c r="M3199" s="60">
        <v>0.39</v>
      </c>
      <c r="N3199" s="47"/>
      <c r="O3199" s="60">
        <v>1227.0</v>
      </c>
    </row>
    <row r="3200" ht="14.25" hidden="1" customHeight="1">
      <c r="A3200" s="60" t="s">
        <v>34</v>
      </c>
      <c r="B3200" s="60" t="s">
        <v>490</v>
      </c>
      <c r="C3200" s="60"/>
      <c r="D3200" s="60" t="s">
        <v>2189</v>
      </c>
      <c r="E3200" s="60" t="s">
        <v>2084</v>
      </c>
      <c r="F3200" s="60" t="s">
        <v>2074</v>
      </c>
      <c r="G3200" s="60" t="s">
        <v>2221</v>
      </c>
      <c r="H3200" s="60">
        <v>0.0</v>
      </c>
      <c r="I3200" s="60">
        <v>2.0</v>
      </c>
      <c r="J3200" s="60">
        <v>1.17</v>
      </c>
      <c r="K3200" s="47"/>
      <c r="L3200" s="47"/>
      <c r="M3200" s="60">
        <v>0.19</v>
      </c>
      <c r="N3200" s="47"/>
      <c r="O3200" s="60">
        <v>1228.0</v>
      </c>
    </row>
    <row r="3201" ht="14.25" hidden="1" customHeight="1">
      <c r="A3201" s="60" t="s">
        <v>34</v>
      </c>
      <c r="B3201" s="60" t="s">
        <v>490</v>
      </c>
      <c r="C3201" s="60"/>
      <c r="D3201" s="60" t="s">
        <v>2189</v>
      </c>
      <c r="E3201" s="60" t="s">
        <v>2084</v>
      </c>
      <c r="F3201" s="60" t="s">
        <v>2089</v>
      </c>
      <c r="G3201" s="60" t="s">
        <v>2222</v>
      </c>
      <c r="H3201" s="60">
        <v>0.0</v>
      </c>
      <c r="I3201" s="60">
        <v>2.0</v>
      </c>
      <c r="J3201" s="60">
        <v>1.17</v>
      </c>
      <c r="K3201" s="47"/>
      <c r="L3201" s="47"/>
      <c r="M3201" s="47"/>
      <c r="N3201" s="47"/>
      <c r="O3201" s="60">
        <v>1268.0</v>
      </c>
    </row>
    <row r="3202" ht="14.25" hidden="1" customHeight="1">
      <c r="A3202" s="60" t="s">
        <v>34</v>
      </c>
      <c r="B3202" s="60" t="s">
        <v>490</v>
      </c>
      <c r="C3202" s="60"/>
      <c r="D3202" s="60" t="s">
        <v>2189</v>
      </c>
      <c r="E3202" s="60" t="s">
        <v>2084</v>
      </c>
      <c r="F3202" s="60" t="s">
        <v>2102</v>
      </c>
      <c r="G3202" s="60" t="s">
        <v>2192</v>
      </c>
      <c r="H3202" s="60">
        <v>0.0</v>
      </c>
      <c r="I3202" s="60">
        <v>2.0</v>
      </c>
      <c r="J3202" s="60">
        <v>1.98</v>
      </c>
      <c r="K3202" s="47"/>
      <c r="L3202" s="47"/>
      <c r="M3202" s="47"/>
      <c r="N3202" s="47"/>
      <c r="O3202" s="60">
        <v>1269.0</v>
      </c>
    </row>
    <row r="3203" ht="14.25" hidden="1" customHeight="1">
      <c r="A3203" s="60" t="s">
        <v>34</v>
      </c>
      <c r="B3203" s="60" t="s">
        <v>490</v>
      </c>
      <c r="C3203" s="60"/>
      <c r="D3203" s="60" t="s">
        <v>2189</v>
      </c>
      <c r="E3203" s="60" t="s">
        <v>2194</v>
      </c>
      <c r="F3203" s="60" t="s">
        <v>2074</v>
      </c>
      <c r="G3203" s="60" t="s">
        <v>2223</v>
      </c>
      <c r="H3203" s="60">
        <v>0.0</v>
      </c>
      <c r="I3203" s="60">
        <v>2.0</v>
      </c>
      <c r="J3203" s="60">
        <v>0.87</v>
      </c>
      <c r="K3203" s="47"/>
      <c r="L3203" s="47"/>
      <c r="M3203" s="60">
        <v>0.49</v>
      </c>
      <c r="N3203" s="47"/>
      <c r="O3203" s="60">
        <v>1305.0</v>
      </c>
    </row>
    <row r="3204" ht="14.25" hidden="1" customHeight="1">
      <c r="A3204" s="60" t="s">
        <v>34</v>
      </c>
      <c r="B3204" s="60" t="s">
        <v>490</v>
      </c>
      <c r="C3204" s="60"/>
      <c r="D3204" s="60" t="s">
        <v>2189</v>
      </c>
      <c r="E3204" s="60" t="s">
        <v>2194</v>
      </c>
      <c r="F3204" s="60" t="s">
        <v>2089</v>
      </c>
      <c r="G3204" s="60" t="s">
        <v>2224</v>
      </c>
      <c r="H3204" s="60">
        <v>0.0</v>
      </c>
      <c r="I3204" s="60">
        <v>2.0</v>
      </c>
      <c r="J3204" s="60">
        <v>0.61</v>
      </c>
      <c r="K3204" s="47"/>
      <c r="L3204" s="47"/>
      <c r="M3204" s="60">
        <v>0.36</v>
      </c>
      <c r="N3204" s="47"/>
      <c r="O3204" s="60">
        <v>1346.0</v>
      </c>
    </row>
    <row r="3205" ht="14.25" hidden="1" customHeight="1">
      <c r="A3205" s="60" t="s">
        <v>34</v>
      </c>
      <c r="B3205" s="60" t="s">
        <v>490</v>
      </c>
      <c r="C3205" s="60"/>
      <c r="D3205" s="60" t="s">
        <v>2189</v>
      </c>
      <c r="E3205" s="60" t="s">
        <v>2194</v>
      </c>
      <c r="F3205" s="60" t="s">
        <v>2102</v>
      </c>
      <c r="G3205" s="60" t="s">
        <v>2197</v>
      </c>
      <c r="H3205" s="60">
        <v>0.0</v>
      </c>
      <c r="I3205" s="60">
        <v>2.0</v>
      </c>
      <c r="J3205" s="60">
        <v>1.9</v>
      </c>
      <c r="K3205" s="47"/>
      <c r="L3205" s="47"/>
      <c r="M3205" s="60">
        <v>0.19</v>
      </c>
      <c r="N3205" s="47"/>
      <c r="O3205" s="60">
        <v>1347.0</v>
      </c>
    </row>
    <row r="3206" ht="14.25" hidden="1" customHeight="1">
      <c r="A3206" s="60" t="s">
        <v>34</v>
      </c>
      <c r="B3206" s="60" t="s">
        <v>490</v>
      </c>
      <c r="C3206" s="60"/>
      <c r="D3206" s="60" t="s">
        <v>2189</v>
      </c>
      <c r="E3206" s="60" t="s">
        <v>2198</v>
      </c>
      <c r="F3206" s="60" t="s">
        <v>2074</v>
      </c>
      <c r="G3206" s="60" t="s">
        <v>2225</v>
      </c>
      <c r="H3206" s="60">
        <v>0.0</v>
      </c>
      <c r="I3206" s="60">
        <v>2.0</v>
      </c>
      <c r="J3206" s="60">
        <v>0.69</v>
      </c>
      <c r="K3206" s="47"/>
      <c r="L3206" s="47"/>
      <c r="M3206" s="47"/>
      <c r="N3206" s="47"/>
      <c r="O3206" s="60">
        <v>1387.0</v>
      </c>
    </row>
    <row r="3207" ht="14.25" hidden="1" customHeight="1">
      <c r="A3207" s="60" t="s">
        <v>34</v>
      </c>
      <c r="B3207" s="60" t="s">
        <v>490</v>
      </c>
      <c r="C3207" s="60"/>
      <c r="D3207" s="60" t="s">
        <v>2189</v>
      </c>
      <c r="E3207" s="60" t="s">
        <v>2198</v>
      </c>
      <c r="F3207" s="60" t="s">
        <v>2089</v>
      </c>
      <c r="G3207" s="60" t="s">
        <v>2226</v>
      </c>
      <c r="H3207" s="60">
        <v>0.0</v>
      </c>
      <c r="I3207" s="60">
        <v>2.0</v>
      </c>
      <c r="J3207" s="60">
        <v>0.69</v>
      </c>
      <c r="K3207" s="47"/>
      <c r="L3207" s="47"/>
      <c r="M3207" s="47"/>
      <c r="N3207" s="47"/>
      <c r="O3207" s="60">
        <v>1388.0</v>
      </c>
    </row>
    <row r="3208" ht="14.25" hidden="1" customHeight="1">
      <c r="A3208" s="60" t="s">
        <v>34</v>
      </c>
      <c r="B3208" s="60" t="s">
        <v>490</v>
      </c>
      <c r="C3208" s="60"/>
      <c r="D3208" s="60" t="s">
        <v>2189</v>
      </c>
      <c r="E3208" s="60" t="s">
        <v>2198</v>
      </c>
      <c r="F3208" s="60" t="s">
        <v>2102</v>
      </c>
      <c r="G3208" s="60" t="s">
        <v>2199</v>
      </c>
      <c r="H3208" s="60">
        <v>0.0</v>
      </c>
      <c r="I3208" s="60">
        <v>2.0</v>
      </c>
      <c r="J3208" s="60">
        <v>1.36</v>
      </c>
      <c r="K3208" s="47"/>
      <c r="L3208" s="47"/>
      <c r="M3208" s="60">
        <v>0.65</v>
      </c>
      <c r="N3208" s="47"/>
      <c r="O3208" s="60">
        <v>1307.0</v>
      </c>
    </row>
    <row r="3209" ht="14.25" hidden="1" customHeight="1">
      <c r="A3209" s="60" t="s">
        <v>34</v>
      </c>
      <c r="B3209" s="60" t="s">
        <v>491</v>
      </c>
      <c r="C3209" s="60"/>
      <c r="D3209" s="60" t="s">
        <v>2189</v>
      </c>
      <c r="E3209" s="60" t="s">
        <v>2084</v>
      </c>
      <c r="F3209" s="60" t="s">
        <v>2074</v>
      </c>
      <c r="G3209" s="60" t="s">
        <v>2218</v>
      </c>
      <c r="H3209" s="60">
        <v>0.0</v>
      </c>
      <c r="I3209" s="60">
        <v>2.0</v>
      </c>
      <c r="J3209" s="60">
        <v>0.98</v>
      </c>
      <c r="K3209" s="47"/>
      <c r="L3209" s="47"/>
      <c r="M3209" s="60">
        <v>0.62</v>
      </c>
      <c r="N3209" s="47"/>
      <c r="O3209" s="60">
        <v>1348.0</v>
      </c>
    </row>
    <row r="3210" ht="14.25" hidden="1" customHeight="1">
      <c r="A3210" s="60" t="s">
        <v>34</v>
      </c>
      <c r="B3210" s="60" t="s">
        <v>491</v>
      </c>
      <c r="C3210" s="60"/>
      <c r="D3210" s="60" t="s">
        <v>2189</v>
      </c>
      <c r="E3210" s="60" t="s">
        <v>2084</v>
      </c>
      <c r="F3210" s="60" t="s">
        <v>2089</v>
      </c>
      <c r="G3210" s="60" t="s">
        <v>2218</v>
      </c>
      <c r="H3210" s="60">
        <v>0.0</v>
      </c>
      <c r="I3210" s="60">
        <v>2.0</v>
      </c>
      <c r="J3210" s="60">
        <v>0.98</v>
      </c>
      <c r="K3210" s="47"/>
      <c r="L3210" s="47"/>
      <c r="M3210" s="60">
        <v>0.27</v>
      </c>
      <c r="N3210" s="47"/>
      <c r="O3210" s="60">
        <v>1349.0</v>
      </c>
    </row>
    <row r="3211" ht="14.25" hidden="1" customHeight="1">
      <c r="A3211" s="60" t="s">
        <v>34</v>
      </c>
      <c r="B3211" s="60" t="s">
        <v>491</v>
      </c>
      <c r="C3211" s="60"/>
      <c r="D3211" s="60" t="s">
        <v>2189</v>
      </c>
      <c r="E3211" s="60" t="s">
        <v>2084</v>
      </c>
      <c r="F3211" s="60" t="s">
        <v>2102</v>
      </c>
      <c r="G3211" s="60" t="s">
        <v>2203</v>
      </c>
      <c r="H3211" s="60">
        <v>0.0</v>
      </c>
      <c r="I3211" s="60">
        <v>2.0</v>
      </c>
      <c r="J3211" s="60">
        <v>1.3</v>
      </c>
      <c r="K3211" s="47"/>
      <c r="L3211" s="47"/>
      <c r="M3211" s="47"/>
      <c r="N3211" s="47"/>
      <c r="O3211" s="60">
        <v>1389.0</v>
      </c>
    </row>
    <row r="3212" ht="14.25" hidden="1" customHeight="1">
      <c r="A3212" s="60" t="s">
        <v>34</v>
      </c>
      <c r="B3212" s="60" t="s">
        <v>491</v>
      </c>
      <c r="C3212" s="60"/>
      <c r="D3212" s="60" t="s">
        <v>2189</v>
      </c>
      <c r="E3212" s="60" t="s">
        <v>2194</v>
      </c>
      <c r="F3212" s="60" t="s">
        <v>2074</v>
      </c>
      <c r="G3212" s="60" t="s">
        <v>2224</v>
      </c>
      <c r="H3212" s="60">
        <v>0.0</v>
      </c>
      <c r="I3212" s="60">
        <v>2.0</v>
      </c>
      <c r="J3212" s="60">
        <v>0.61</v>
      </c>
      <c r="K3212" s="47"/>
      <c r="L3212" s="47"/>
      <c r="M3212" s="47"/>
      <c r="N3212" s="47"/>
      <c r="O3212" s="60">
        <v>1390.0</v>
      </c>
    </row>
    <row r="3213" ht="14.25" hidden="1" customHeight="1">
      <c r="A3213" s="60" t="s">
        <v>34</v>
      </c>
      <c r="B3213" s="60" t="s">
        <v>491</v>
      </c>
      <c r="C3213" s="60"/>
      <c r="D3213" s="60" t="s">
        <v>2189</v>
      </c>
      <c r="E3213" s="60" t="s">
        <v>2194</v>
      </c>
      <c r="F3213" s="60" t="s">
        <v>2089</v>
      </c>
      <c r="G3213" s="60" t="s">
        <v>2224</v>
      </c>
      <c r="H3213" s="60">
        <v>0.0</v>
      </c>
      <c r="I3213" s="60">
        <v>2.0</v>
      </c>
      <c r="J3213" s="60">
        <v>0.61</v>
      </c>
      <c r="K3213" s="47"/>
      <c r="L3213" s="47"/>
      <c r="M3213" s="60">
        <v>0.49</v>
      </c>
      <c r="N3213" s="47"/>
      <c r="O3213" s="60">
        <v>1309.0</v>
      </c>
    </row>
    <row r="3214" ht="14.25" hidden="1" customHeight="1">
      <c r="A3214" s="60" t="s">
        <v>34</v>
      </c>
      <c r="B3214" s="60" t="s">
        <v>491</v>
      </c>
      <c r="C3214" s="60"/>
      <c r="D3214" s="60" t="s">
        <v>2189</v>
      </c>
      <c r="E3214" s="60" t="s">
        <v>2194</v>
      </c>
      <c r="F3214" s="60" t="s">
        <v>2102</v>
      </c>
      <c r="G3214" s="60" t="s">
        <v>2217</v>
      </c>
      <c r="H3214" s="60">
        <v>0.0</v>
      </c>
      <c r="I3214" s="60">
        <v>2.0</v>
      </c>
      <c r="J3214" s="60">
        <v>1.1</v>
      </c>
      <c r="K3214" s="47"/>
      <c r="L3214" s="47"/>
      <c r="M3214" s="60">
        <v>0.36</v>
      </c>
      <c r="N3214" s="47"/>
      <c r="O3214" s="60">
        <v>1350.0</v>
      </c>
    </row>
    <row r="3215" ht="14.25" hidden="1" customHeight="1">
      <c r="A3215" s="60" t="s">
        <v>34</v>
      </c>
      <c r="B3215" s="60" t="s">
        <v>491</v>
      </c>
      <c r="C3215" s="60"/>
      <c r="D3215" s="60" t="s">
        <v>2189</v>
      </c>
      <c r="E3215" s="60" t="s">
        <v>2198</v>
      </c>
      <c r="F3215" s="60" t="s">
        <v>2074</v>
      </c>
      <c r="G3215" s="60" t="s">
        <v>2171</v>
      </c>
      <c r="H3215" s="60">
        <v>0.0</v>
      </c>
      <c r="I3215" s="60">
        <v>2.0</v>
      </c>
      <c r="J3215" s="60">
        <v>0.58</v>
      </c>
      <c r="K3215" s="47"/>
      <c r="L3215" s="47"/>
      <c r="M3215" s="60">
        <v>0.19</v>
      </c>
      <c r="N3215" s="47"/>
      <c r="O3215" s="60">
        <v>1351.0</v>
      </c>
    </row>
    <row r="3216" ht="14.25" hidden="1" customHeight="1">
      <c r="A3216" s="60" t="s">
        <v>34</v>
      </c>
      <c r="B3216" s="60" t="s">
        <v>491</v>
      </c>
      <c r="C3216" s="60"/>
      <c r="D3216" s="60" t="s">
        <v>2189</v>
      </c>
      <c r="E3216" s="60" t="s">
        <v>2198</v>
      </c>
      <c r="F3216" s="60" t="s">
        <v>2089</v>
      </c>
      <c r="G3216" s="60" t="s">
        <v>2171</v>
      </c>
      <c r="H3216" s="60">
        <v>0.0</v>
      </c>
      <c r="I3216" s="60">
        <v>2.0</v>
      </c>
      <c r="J3216" s="60">
        <v>0.58</v>
      </c>
      <c r="K3216" s="47"/>
      <c r="L3216" s="47"/>
      <c r="M3216" s="47"/>
      <c r="N3216" s="47"/>
      <c r="O3216" s="60">
        <v>1391.0</v>
      </c>
    </row>
    <row r="3217" ht="14.25" hidden="1" customHeight="1">
      <c r="A3217" s="60" t="s">
        <v>34</v>
      </c>
      <c r="B3217" s="60" t="s">
        <v>491</v>
      </c>
      <c r="C3217" s="60"/>
      <c r="D3217" s="60" t="s">
        <v>2189</v>
      </c>
      <c r="E3217" s="60" t="s">
        <v>2198</v>
      </c>
      <c r="F3217" s="60" t="s">
        <v>2102</v>
      </c>
      <c r="G3217" s="60" t="s">
        <v>2227</v>
      </c>
      <c r="H3217" s="60">
        <v>0.0</v>
      </c>
      <c r="I3217" s="60">
        <v>2.0</v>
      </c>
      <c r="J3217" s="60">
        <v>0.81</v>
      </c>
      <c r="K3217" s="47"/>
      <c r="L3217" s="47"/>
      <c r="M3217" s="47"/>
      <c r="N3217" s="47"/>
      <c r="O3217" s="60">
        <v>1392.0</v>
      </c>
    </row>
    <row r="3218" ht="14.25" hidden="1" customHeight="1">
      <c r="A3218" s="60" t="s">
        <v>38</v>
      </c>
      <c r="B3218" s="60" t="s">
        <v>471</v>
      </c>
      <c r="C3218" s="60"/>
      <c r="D3218" s="60" t="s">
        <v>2189</v>
      </c>
      <c r="E3218" s="60" t="s">
        <v>2084</v>
      </c>
      <c r="F3218" s="60" t="s">
        <v>2074</v>
      </c>
      <c r="G3218" s="60" t="s">
        <v>2192</v>
      </c>
      <c r="H3218" s="60">
        <v>0.0</v>
      </c>
      <c r="I3218" s="60">
        <v>2.0</v>
      </c>
      <c r="J3218" s="60">
        <v>1.98</v>
      </c>
      <c r="K3218" s="47"/>
      <c r="L3218" s="47"/>
      <c r="M3218" s="60">
        <v>0.49</v>
      </c>
      <c r="N3218" s="47"/>
      <c r="O3218" s="60">
        <v>1428.0</v>
      </c>
    </row>
    <row r="3219" ht="14.25" hidden="1" customHeight="1">
      <c r="A3219" s="60" t="s">
        <v>38</v>
      </c>
      <c r="B3219" s="60" t="s">
        <v>471</v>
      </c>
      <c r="C3219" s="60"/>
      <c r="D3219" s="60" t="s">
        <v>2189</v>
      </c>
      <c r="E3219" s="60" t="s">
        <v>2084</v>
      </c>
      <c r="F3219" s="60" t="s">
        <v>2089</v>
      </c>
      <c r="G3219" s="60" t="s">
        <v>2193</v>
      </c>
      <c r="H3219" s="60">
        <v>0.0</v>
      </c>
      <c r="I3219" s="60">
        <v>2.0</v>
      </c>
      <c r="J3219" s="60">
        <v>1.98</v>
      </c>
      <c r="K3219" s="47"/>
      <c r="L3219" s="47"/>
      <c r="M3219" s="60">
        <v>0.49</v>
      </c>
      <c r="N3219" s="47"/>
      <c r="O3219" s="60">
        <v>1469.0</v>
      </c>
    </row>
    <row r="3220" ht="14.25" hidden="1" customHeight="1">
      <c r="A3220" s="60" t="s">
        <v>38</v>
      </c>
      <c r="B3220" s="60" t="s">
        <v>471</v>
      </c>
      <c r="C3220" s="60"/>
      <c r="D3220" s="60" t="s">
        <v>2189</v>
      </c>
      <c r="E3220" s="60" t="s">
        <v>2084</v>
      </c>
      <c r="F3220" s="60" t="s">
        <v>2102</v>
      </c>
      <c r="G3220" s="60" t="s">
        <v>2192</v>
      </c>
      <c r="H3220" s="60">
        <v>0.0</v>
      </c>
      <c r="I3220" s="60">
        <v>2.0</v>
      </c>
      <c r="J3220" s="60">
        <v>1.98</v>
      </c>
      <c r="K3220" s="47"/>
      <c r="L3220" s="47"/>
      <c r="M3220" s="60">
        <v>0.39</v>
      </c>
      <c r="N3220" s="47"/>
      <c r="O3220" s="60">
        <v>1470.0</v>
      </c>
    </row>
    <row r="3221" ht="14.25" hidden="1" customHeight="1">
      <c r="A3221" s="60" t="s">
        <v>38</v>
      </c>
      <c r="B3221" s="60" t="s">
        <v>471</v>
      </c>
      <c r="C3221" s="60"/>
      <c r="D3221" s="60" t="s">
        <v>2189</v>
      </c>
      <c r="E3221" s="60" t="s">
        <v>2194</v>
      </c>
      <c r="F3221" s="60" t="s">
        <v>2074</v>
      </c>
      <c r="G3221" s="60" t="s">
        <v>2195</v>
      </c>
      <c r="H3221" s="60">
        <v>0.0</v>
      </c>
      <c r="I3221" s="60">
        <v>2.0</v>
      </c>
      <c r="J3221" s="60">
        <v>1.9</v>
      </c>
      <c r="K3221" s="47"/>
      <c r="L3221" s="47"/>
      <c r="M3221" s="47"/>
      <c r="N3221" s="47"/>
      <c r="O3221" s="60">
        <v>1510.0</v>
      </c>
    </row>
    <row r="3222" ht="14.25" hidden="1" customHeight="1">
      <c r="A3222" s="60" t="s">
        <v>38</v>
      </c>
      <c r="B3222" s="60" t="s">
        <v>471</v>
      </c>
      <c r="C3222" s="60"/>
      <c r="D3222" s="60" t="s">
        <v>2189</v>
      </c>
      <c r="E3222" s="60" t="s">
        <v>2194</v>
      </c>
      <c r="F3222" s="60" t="s">
        <v>2089</v>
      </c>
      <c r="G3222" s="60" t="s">
        <v>2196</v>
      </c>
      <c r="H3222" s="60">
        <v>0.0</v>
      </c>
      <c r="I3222" s="60">
        <v>2.0</v>
      </c>
      <c r="J3222" s="60">
        <v>1.9</v>
      </c>
      <c r="K3222" s="47"/>
      <c r="L3222" s="47"/>
      <c r="M3222" s="47"/>
      <c r="N3222" s="47"/>
      <c r="O3222" s="60">
        <v>1511.0</v>
      </c>
    </row>
    <row r="3223" ht="14.25" hidden="1" customHeight="1">
      <c r="A3223" s="60" t="s">
        <v>38</v>
      </c>
      <c r="B3223" s="60" t="s">
        <v>471</v>
      </c>
      <c r="C3223" s="60"/>
      <c r="D3223" s="60" t="s">
        <v>2189</v>
      </c>
      <c r="E3223" s="60" t="s">
        <v>2194</v>
      </c>
      <c r="F3223" s="60" t="s">
        <v>2102</v>
      </c>
      <c r="G3223" s="60" t="s">
        <v>2197</v>
      </c>
      <c r="H3223" s="60">
        <v>0.0</v>
      </c>
      <c r="I3223" s="60">
        <v>2.0</v>
      </c>
      <c r="J3223" s="60">
        <v>1.9</v>
      </c>
      <c r="K3223" s="47"/>
      <c r="L3223" s="47"/>
      <c r="M3223" s="60">
        <v>0.77</v>
      </c>
      <c r="N3223" s="47"/>
      <c r="O3223" s="60">
        <v>1430.0</v>
      </c>
    </row>
    <row r="3224" ht="14.25" hidden="1" customHeight="1">
      <c r="A3224" s="60" t="s">
        <v>38</v>
      </c>
      <c r="B3224" s="60" t="s">
        <v>471</v>
      </c>
      <c r="C3224" s="60"/>
      <c r="D3224" s="60" t="s">
        <v>2189</v>
      </c>
      <c r="E3224" s="60" t="s">
        <v>2198</v>
      </c>
      <c r="F3224" s="60" t="s">
        <v>2074</v>
      </c>
      <c r="G3224" s="60" t="s">
        <v>2199</v>
      </c>
      <c r="H3224" s="60">
        <v>0.0</v>
      </c>
      <c r="I3224" s="60">
        <v>2.0</v>
      </c>
      <c r="J3224" s="60">
        <v>1.36</v>
      </c>
      <c r="K3224" s="47"/>
      <c r="L3224" s="47"/>
      <c r="M3224" s="60">
        <v>0.77</v>
      </c>
      <c r="N3224" s="47"/>
      <c r="O3224" s="60">
        <v>1471.0</v>
      </c>
    </row>
    <row r="3225" ht="14.25" hidden="1" customHeight="1">
      <c r="A3225" s="60" t="s">
        <v>38</v>
      </c>
      <c r="B3225" s="60" t="s">
        <v>471</v>
      </c>
      <c r="C3225" s="60"/>
      <c r="D3225" s="60" t="s">
        <v>2189</v>
      </c>
      <c r="E3225" s="60" t="s">
        <v>2198</v>
      </c>
      <c r="F3225" s="60" t="s">
        <v>2089</v>
      </c>
      <c r="G3225" s="60" t="s">
        <v>2200</v>
      </c>
      <c r="H3225" s="60">
        <v>0.0</v>
      </c>
      <c r="I3225" s="60">
        <v>2.0</v>
      </c>
      <c r="J3225" s="60">
        <v>1.36</v>
      </c>
      <c r="K3225" s="47"/>
      <c r="L3225" s="47"/>
      <c r="M3225" s="60">
        <v>0.62</v>
      </c>
      <c r="N3225" s="47"/>
      <c r="O3225" s="60">
        <v>1472.0</v>
      </c>
    </row>
    <row r="3226" ht="14.25" hidden="1" customHeight="1">
      <c r="A3226" s="60" t="s">
        <v>38</v>
      </c>
      <c r="B3226" s="60" t="s">
        <v>471</v>
      </c>
      <c r="C3226" s="60"/>
      <c r="D3226" s="60" t="s">
        <v>2189</v>
      </c>
      <c r="E3226" s="60" t="s">
        <v>2198</v>
      </c>
      <c r="F3226" s="60" t="s">
        <v>2102</v>
      </c>
      <c r="G3226" s="60" t="s">
        <v>2199</v>
      </c>
      <c r="H3226" s="60">
        <v>0.0</v>
      </c>
      <c r="I3226" s="60">
        <v>2.0</v>
      </c>
      <c r="J3226" s="60">
        <v>1.36</v>
      </c>
      <c r="K3226" s="47"/>
      <c r="L3226" s="47"/>
      <c r="M3226" s="47"/>
      <c r="N3226" s="47"/>
      <c r="O3226" s="60">
        <v>1512.0</v>
      </c>
    </row>
    <row r="3227" ht="14.25" hidden="1" customHeight="1">
      <c r="A3227" s="60" t="s">
        <v>38</v>
      </c>
      <c r="B3227" s="60" t="s">
        <v>472</v>
      </c>
      <c r="C3227" s="60"/>
      <c r="D3227" s="60" t="s">
        <v>2189</v>
      </c>
      <c r="E3227" s="60" t="s">
        <v>2084</v>
      </c>
      <c r="F3227" s="60" t="s">
        <v>2074</v>
      </c>
      <c r="G3227" s="60" t="s">
        <v>2192</v>
      </c>
      <c r="H3227" s="60">
        <v>0.0</v>
      </c>
      <c r="I3227" s="60">
        <v>2.0</v>
      </c>
      <c r="J3227" s="60">
        <v>1.98</v>
      </c>
      <c r="K3227" s="47"/>
      <c r="L3227" s="47"/>
      <c r="M3227" s="47"/>
      <c r="N3227" s="47"/>
      <c r="O3227" s="60">
        <v>1513.0</v>
      </c>
    </row>
    <row r="3228" ht="14.25" hidden="1" customHeight="1">
      <c r="A3228" s="60" t="s">
        <v>38</v>
      </c>
      <c r="B3228" s="60" t="s">
        <v>472</v>
      </c>
      <c r="C3228" s="60"/>
      <c r="D3228" s="60" t="s">
        <v>2189</v>
      </c>
      <c r="E3228" s="60" t="s">
        <v>2084</v>
      </c>
      <c r="F3228" s="60" t="s">
        <v>2089</v>
      </c>
      <c r="G3228" s="60" t="s">
        <v>2193</v>
      </c>
      <c r="H3228" s="60">
        <v>0.0</v>
      </c>
      <c r="I3228" s="60">
        <v>2.0</v>
      </c>
      <c r="J3228" s="60">
        <v>1.98</v>
      </c>
      <c r="K3228" s="47"/>
      <c r="L3228" s="47"/>
      <c r="M3228" s="60">
        <v>0.49</v>
      </c>
      <c r="N3228" s="47"/>
      <c r="O3228" s="60">
        <v>1432.0</v>
      </c>
    </row>
    <row r="3229" ht="14.25" hidden="1" customHeight="1">
      <c r="A3229" s="60" t="s">
        <v>38</v>
      </c>
      <c r="B3229" s="60" t="s">
        <v>472</v>
      </c>
      <c r="C3229" s="60"/>
      <c r="D3229" s="60" t="s">
        <v>2189</v>
      </c>
      <c r="E3229" s="60" t="s">
        <v>2084</v>
      </c>
      <c r="F3229" s="60" t="s">
        <v>2102</v>
      </c>
      <c r="G3229" s="60" t="s">
        <v>2192</v>
      </c>
      <c r="H3229" s="60">
        <v>0.0</v>
      </c>
      <c r="I3229" s="60">
        <v>2.0</v>
      </c>
      <c r="J3229" s="60">
        <v>1.98</v>
      </c>
      <c r="K3229" s="47"/>
      <c r="L3229" s="47"/>
      <c r="M3229" s="60">
        <v>0.49</v>
      </c>
      <c r="N3229" s="47"/>
      <c r="O3229" s="60">
        <v>1473.0</v>
      </c>
    </row>
    <row r="3230" ht="14.25" hidden="1" customHeight="1">
      <c r="A3230" s="60" t="s">
        <v>38</v>
      </c>
      <c r="B3230" s="60" t="s">
        <v>472</v>
      </c>
      <c r="C3230" s="60"/>
      <c r="D3230" s="60" t="s">
        <v>2189</v>
      </c>
      <c r="E3230" s="60" t="s">
        <v>2194</v>
      </c>
      <c r="F3230" s="60" t="s">
        <v>2074</v>
      </c>
      <c r="G3230" s="60" t="s">
        <v>2197</v>
      </c>
      <c r="H3230" s="60">
        <v>0.0</v>
      </c>
      <c r="I3230" s="60">
        <v>2.0</v>
      </c>
      <c r="J3230" s="60">
        <v>1.9</v>
      </c>
      <c r="K3230" s="47"/>
      <c r="L3230" s="47"/>
      <c r="M3230" s="60">
        <v>0.39</v>
      </c>
      <c r="N3230" s="47"/>
      <c r="O3230" s="60">
        <v>1474.0</v>
      </c>
    </row>
    <row r="3231" ht="14.25" hidden="1" customHeight="1">
      <c r="A3231" s="60" t="s">
        <v>38</v>
      </c>
      <c r="B3231" s="60" t="s">
        <v>472</v>
      </c>
      <c r="C3231" s="60"/>
      <c r="D3231" s="60" t="s">
        <v>2189</v>
      </c>
      <c r="E3231" s="60" t="s">
        <v>2194</v>
      </c>
      <c r="F3231" s="60" t="s">
        <v>2089</v>
      </c>
      <c r="G3231" s="60" t="s">
        <v>2196</v>
      </c>
      <c r="H3231" s="60">
        <v>0.0</v>
      </c>
      <c r="I3231" s="60">
        <v>2.0</v>
      </c>
      <c r="J3231" s="60">
        <v>1.9</v>
      </c>
      <c r="K3231" s="47"/>
      <c r="L3231" s="47"/>
      <c r="M3231" s="47"/>
      <c r="N3231" s="47"/>
      <c r="O3231" s="60">
        <v>1514.0</v>
      </c>
    </row>
    <row r="3232" ht="14.25" hidden="1" customHeight="1">
      <c r="A3232" s="60" t="s">
        <v>38</v>
      </c>
      <c r="B3232" s="60" t="s">
        <v>472</v>
      </c>
      <c r="C3232" s="60"/>
      <c r="D3232" s="60" t="s">
        <v>2189</v>
      </c>
      <c r="E3232" s="60" t="s">
        <v>2194</v>
      </c>
      <c r="F3232" s="60" t="s">
        <v>2102</v>
      </c>
      <c r="G3232" s="60" t="s">
        <v>2197</v>
      </c>
      <c r="H3232" s="60">
        <v>0.0</v>
      </c>
      <c r="I3232" s="60">
        <v>2.0</v>
      </c>
      <c r="J3232" s="60">
        <v>1.9</v>
      </c>
      <c r="K3232" s="47"/>
      <c r="L3232" s="47"/>
      <c r="M3232" s="47"/>
      <c r="N3232" s="47"/>
      <c r="O3232" s="60">
        <v>1515.0</v>
      </c>
    </row>
    <row r="3233" ht="14.25" hidden="1" customHeight="1">
      <c r="A3233" s="60" t="s">
        <v>38</v>
      </c>
      <c r="B3233" s="60" t="s">
        <v>472</v>
      </c>
      <c r="C3233" s="60"/>
      <c r="D3233" s="60" t="s">
        <v>2189</v>
      </c>
      <c r="E3233" s="60" t="s">
        <v>2198</v>
      </c>
      <c r="F3233" s="60" t="s">
        <v>2074</v>
      </c>
      <c r="G3233" s="60" t="s">
        <v>2199</v>
      </c>
      <c r="H3233" s="60">
        <v>0.0</v>
      </c>
      <c r="I3233" s="60">
        <v>2.0</v>
      </c>
      <c r="J3233" s="60">
        <v>1.36</v>
      </c>
      <c r="K3233" s="47"/>
      <c r="L3233" s="47"/>
      <c r="M3233" s="60">
        <v>0.49</v>
      </c>
      <c r="N3233" s="47"/>
      <c r="O3233" s="60">
        <v>1551.0</v>
      </c>
    </row>
    <row r="3234" ht="14.25" hidden="1" customHeight="1">
      <c r="A3234" s="60" t="s">
        <v>38</v>
      </c>
      <c r="B3234" s="60" t="s">
        <v>472</v>
      </c>
      <c r="C3234" s="60"/>
      <c r="D3234" s="60" t="s">
        <v>2189</v>
      </c>
      <c r="E3234" s="60" t="s">
        <v>2198</v>
      </c>
      <c r="F3234" s="60" t="s">
        <v>2089</v>
      </c>
      <c r="G3234" s="60" t="s">
        <v>2200</v>
      </c>
      <c r="H3234" s="60">
        <v>0.0</v>
      </c>
      <c r="I3234" s="60">
        <v>2.0</v>
      </c>
      <c r="J3234" s="60">
        <v>1.36</v>
      </c>
      <c r="K3234" s="47"/>
      <c r="L3234" s="47"/>
      <c r="M3234" s="60">
        <v>0.46</v>
      </c>
      <c r="N3234" s="47"/>
      <c r="O3234" s="60">
        <v>1592.0</v>
      </c>
    </row>
    <row r="3235" ht="14.25" hidden="1" customHeight="1">
      <c r="A3235" s="60" t="s">
        <v>38</v>
      </c>
      <c r="B3235" s="60" t="s">
        <v>472</v>
      </c>
      <c r="C3235" s="60"/>
      <c r="D3235" s="60" t="s">
        <v>2189</v>
      </c>
      <c r="E3235" s="60" t="s">
        <v>2198</v>
      </c>
      <c r="F3235" s="60" t="s">
        <v>2102</v>
      </c>
      <c r="G3235" s="60" t="s">
        <v>2199</v>
      </c>
      <c r="H3235" s="60">
        <v>0.0</v>
      </c>
      <c r="I3235" s="60">
        <v>2.0</v>
      </c>
      <c r="J3235" s="60">
        <v>1.36</v>
      </c>
      <c r="K3235" s="47"/>
      <c r="L3235" s="47"/>
      <c r="M3235" s="60">
        <v>0.36</v>
      </c>
      <c r="N3235" s="47"/>
      <c r="O3235" s="60">
        <v>1593.0</v>
      </c>
    </row>
    <row r="3236" ht="14.25" hidden="1" customHeight="1">
      <c r="A3236" s="60" t="s">
        <v>38</v>
      </c>
      <c r="B3236" s="60" t="s">
        <v>475</v>
      </c>
      <c r="C3236" s="60"/>
      <c r="D3236" s="60" t="s">
        <v>2189</v>
      </c>
      <c r="E3236" s="60" t="s">
        <v>2084</v>
      </c>
      <c r="F3236" s="60" t="s">
        <v>2074</v>
      </c>
      <c r="G3236" s="60" t="s">
        <v>2201</v>
      </c>
      <c r="H3236" s="60">
        <v>0.0</v>
      </c>
      <c r="I3236" s="60">
        <v>2.0</v>
      </c>
      <c r="J3236" s="60">
        <v>1.17</v>
      </c>
      <c r="K3236" s="47"/>
      <c r="L3236" s="47"/>
      <c r="M3236" s="47"/>
      <c r="N3236" s="47"/>
      <c r="O3236" s="60">
        <v>1633.0</v>
      </c>
    </row>
    <row r="3237" ht="14.25" hidden="1" customHeight="1">
      <c r="A3237" s="60" t="s">
        <v>38</v>
      </c>
      <c r="B3237" s="60" t="s">
        <v>475</v>
      </c>
      <c r="C3237" s="60"/>
      <c r="D3237" s="60" t="s">
        <v>2189</v>
      </c>
      <c r="E3237" s="60" t="s">
        <v>2084</v>
      </c>
      <c r="F3237" s="60" t="s">
        <v>2089</v>
      </c>
      <c r="G3237" s="60" t="s">
        <v>2202</v>
      </c>
      <c r="H3237" s="60">
        <v>0.0</v>
      </c>
      <c r="I3237" s="60">
        <v>2.0</v>
      </c>
      <c r="J3237" s="60">
        <v>1.17</v>
      </c>
      <c r="K3237" s="47"/>
      <c r="L3237" s="47"/>
      <c r="M3237" s="47"/>
      <c r="N3237" s="47"/>
      <c r="O3237" s="60">
        <v>1634.0</v>
      </c>
    </row>
    <row r="3238" ht="14.25" hidden="1" customHeight="1">
      <c r="A3238" s="60" t="s">
        <v>38</v>
      </c>
      <c r="B3238" s="60" t="s">
        <v>475</v>
      </c>
      <c r="C3238" s="60"/>
      <c r="D3238" s="60" t="s">
        <v>2189</v>
      </c>
      <c r="E3238" s="60" t="s">
        <v>2084</v>
      </c>
      <c r="F3238" s="60" t="s">
        <v>2102</v>
      </c>
      <c r="G3238" s="60" t="s">
        <v>2192</v>
      </c>
      <c r="H3238" s="60">
        <v>0.0</v>
      </c>
      <c r="I3238" s="60">
        <v>2.0</v>
      </c>
      <c r="J3238" s="60">
        <v>1.98</v>
      </c>
      <c r="K3238" s="47"/>
      <c r="L3238" s="47"/>
      <c r="M3238" s="60">
        <v>0.71</v>
      </c>
      <c r="N3238" s="47"/>
      <c r="O3238" s="60">
        <v>1553.0</v>
      </c>
    </row>
    <row r="3239" ht="14.25" hidden="1" customHeight="1">
      <c r="A3239" s="60" t="s">
        <v>38</v>
      </c>
      <c r="B3239" s="60" t="s">
        <v>475</v>
      </c>
      <c r="C3239" s="60"/>
      <c r="D3239" s="60" t="s">
        <v>2189</v>
      </c>
      <c r="E3239" s="60" t="s">
        <v>2194</v>
      </c>
      <c r="F3239" s="60" t="s">
        <v>2074</v>
      </c>
      <c r="G3239" s="60" t="s">
        <v>2203</v>
      </c>
      <c r="H3239" s="60">
        <v>0.0</v>
      </c>
      <c r="I3239" s="60">
        <v>2.0</v>
      </c>
      <c r="J3239" s="60">
        <v>1.3</v>
      </c>
      <c r="K3239" s="47"/>
      <c r="L3239" s="47"/>
      <c r="M3239" s="60">
        <v>0.65</v>
      </c>
      <c r="N3239" s="47"/>
      <c r="O3239" s="60">
        <v>1594.0</v>
      </c>
    </row>
    <row r="3240" ht="14.25" hidden="1" customHeight="1">
      <c r="A3240" s="60" t="s">
        <v>38</v>
      </c>
      <c r="B3240" s="60" t="s">
        <v>475</v>
      </c>
      <c r="C3240" s="60"/>
      <c r="D3240" s="60" t="s">
        <v>2189</v>
      </c>
      <c r="E3240" s="60" t="s">
        <v>2194</v>
      </c>
      <c r="F3240" s="60" t="s">
        <v>2089</v>
      </c>
      <c r="G3240" s="60" t="s">
        <v>2204</v>
      </c>
      <c r="H3240" s="60">
        <v>0.0</v>
      </c>
      <c r="I3240" s="60">
        <v>2.0</v>
      </c>
      <c r="J3240" s="60">
        <v>1.3</v>
      </c>
      <c r="K3240" s="47"/>
      <c r="L3240" s="47"/>
      <c r="M3240" s="60">
        <v>0.55</v>
      </c>
      <c r="N3240" s="47"/>
      <c r="O3240" s="60">
        <v>1595.0</v>
      </c>
    </row>
    <row r="3241" ht="14.25" hidden="1" customHeight="1">
      <c r="A3241" s="60" t="s">
        <v>38</v>
      </c>
      <c r="B3241" s="60" t="s">
        <v>475</v>
      </c>
      <c r="C3241" s="60"/>
      <c r="D3241" s="60" t="s">
        <v>2189</v>
      </c>
      <c r="E3241" s="60" t="s">
        <v>2194</v>
      </c>
      <c r="F3241" s="60" t="s">
        <v>2102</v>
      </c>
      <c r="G3241" s="60" t="s">
        <v>2197</v>
      </c>
      <c r="H3241" s="60">
        <v>0.0</v>
      </c>
      <c r="I3241" s="60">
        <v>2.0</v>
      </c>
      <c r="J3241" s="60">
        <v>1.9</v>
      </c>
      <c r="K3241" s="47"/>
      <c r="L3241" s="47"/>
      <c r="M3241" s="47"/>
      <c r="N3241" s="47"/>
      <c r="O3241" s="60">
        <v>1635.0</v>
      </c>
    </row>
    <row r="3242" ht="14.25" hidden="1" customHeight="1">
      <c r="A3242" s="60" t="s">
        <v>38</v>
      </c>
      <c r="B3242" s="60" t="s">
        <v>475</v>
      </c>
      <c r="C3242" s="60"/>
      <c r="D3242" s="60" t="s">
        <v>2189</v>
      </c>
      <c r="E3242" s="60" t="s">
        <v>2198</v>
      </c>
      <c r="F3242" s="60" t="s">
        <v>2074</v>
      </c>
      <c r="G3242" s="60" t="s">
        <v>2205</v>
      </c>
      <c r="H3242" s="60">
        <v>0.0</v>
      </c>
      <c r="I3242" s="60">
        <v>2.0</v>
      </c>
      <c r="J3242" s="60">
        <v>0.69</v>
      </c>
      <c r="K3242" s="47"/>
      <c r="L3242" s="47"/>
      <c r="M3242" s="47"/>
      <c r="N3242" s="47"/>
      <c r="O3242" s="60">
        <v>1636.0</v>
      </c>
    </row>
    <row r="3243" ht="14.25" hidden="1" customHeight="1">
      <c r="A3243" s="60" t="s">
        <v>38</v>
      </c>
      <c r="B3243" s="60" t="s">
        <v>475</v>
      </c>
      <c r="C3243" s="60"/>
      <c r="D3243" s="60" t="s">
        <v>2189</v>
      </c>
      <c r="E3243" s="60" t="s">
        <v>2198</v>
      </c>
      <c r="F3243" s="60" t="s">
        <v>2089</v>
      </c>
      <c r="G3243" s="60" t="s">
        <v>2206</v>
      </c>
      <c r="H3243" s="60">
        <v>0.0</v>
      </c>
      <c r="I3243" s="60">
        <v>2.0</v>
      </c>
      <c r="J3243" s="60">
        <v>0.69</v>
      </c>
      <c r="K3243" s="47"/>
      <c r="L3243" s="47"/>
      <c r="M3243" s="60">
        <v>0.49</v>
      </c>
      <c r="N3243" s="47"/>
      <c r="O3243" s="60">
        <v>1555.0</v>
      </c>
    </row>
    <row r="3244" ht="14.25" hidden="1" customHeight="1">
      <c r="A3244" s="60" t="s">
        <v>38</v>
      </c>
      <c r="B3244" s="60" t="s">
        <v>475</v>
      </c>
      <c r="C3244" s="60"/>
      <c r="D3244" s="60" t="s">
        <v>2189</v>
      </c>
      <c r="E3244" s="60" t="s">
        <v>2198</v>
      </c>
      <c r="F3244" s="60" t="s">
        <v>2102</v>
      </c>
      <c r="G3244" s="60" t="s">
        <v>2199</v>
      </c>
      <c r="H3244" s="60">
        <v>0.0</v>
      </c>
      <c r="I3244" s="60">
        <v>2.0</v>
      </c>
      <c r="J3244" s="60">
        <v>1.36</v>
      </c>
      <c r="K3244" s="47"/>
      <c r="L3244" s="47"/>
      <c r="M3244" s="60">
        <v>0.49</v>
      </c>
      <c r="N3244" s="47"/>
      <c r="O3244" s="60">
        <v>1596.0</v>
      </c>
    </row>
    <row r="3245" ht="14.25" hidden="1" customHeight="1">
      <c r="A3245" s="60" t="s">
        <v>38</v>
      </c>
      <c r="B3245" s="60" t="s">
        <v>479</v>
      </c>
      <c r="C3245" s="60"/>
      <c r="D3245" s="60" t="s">
        <v>2189</v>
      </c>
      <c r="E3245" s="60" t="s">
        <v>2084</v>
      </c>
      <c r="F3245" s="60" t="s">
        <v>2074</v>
      </c>
      <c r="G3245" s="60" t="s">
        <v>2212</v>
      </c>
      <c r="H3245" s="60">
        <v>0.0</v>
      </c>
      <c r="I3245" s="60">
        <v>2.0</v>
      </c>
      <c r="J3245" s="60">
        <v>1.17</v>
      </c>
      <c r="K3245" s="47"/>
      <c r="L3245" s="47"/>
      <c r="M3245" s="60">
        <v>0.39</v>
      </c>
      <c r="N3245" s="47"/>
      <c r="O3245" s="60">
        <v>1597.0</v>
      </c>
    </row>
    <row r="3246" ht="14.25" hidden="1" customHeight="1">
      <c r="A3246" s="60" t="s">
        <v>38</v>
      </c>
      <c r="B3246" s="60" t="s">
        <v>479</v>
      </c>
      <c r="C3246" s="60"/>
      <c r="D3246" s="60" t="s">
        <v>2189</v>
      </c>
      <c r="E3246" s="60" t="s">
        <v>2084</v>
      </c>
      <c r="F3246" s="60" t="s">
        <v>2089</v>
      </c>
      <c r="G3246" s="60" t="s">
        <v>2213</v>
      </c>
      <c r="H3246" s="60">
        <v>0.0</v>
      </c>
      <c r="I3246" s="60">
        <v>2.0</v>
      </c>
      <c r="J3246" s="60">
        <v>0.98</v>
      </c>
      <c r="K3246" s="47"/>
      <c r="L3246" s="47"/>
      <c r="M3246" s="47"/>
      <c r="N3246" s="47"/>
      <c r="O3246" s="60">
        <v>1637.0</v>
      </c>
    </row>
    <row r="3247" ht="14.25" hidden="1" customHeight="1">
      <c r="A3247" s="60" t="s">
        <v>38</v>
      </c>
      <c r="B3247" s="60" t="s">
        <v>479</v>
      </c>
      <c r="C3247" s="60"/>
      <c r="D3247" s="60" t="s">
        <v>2189</v>
      </c>
      <c r="E3247" s="60" t="s">
        <v>2084</v>
      </c>
      <c r="F3247" s="60" t="s">
        <v>2102</v>
      </c>
      <c r="G3247" s="60" t="s">
        <v>2192</v>
      </c>
      <c r="H3247" s="60">
        <v>0.0</v>
      </c>
      <c r="I3247" s="60">
        <v>2.0</v>
      </c>
      <c r="J3247" s="60">
        <v>1.98</v>
      </c>
      <c r="K3247" s="47"/>
      <c r="L3247" s="47"/>
      <c r="M3247" s="47"/>
      <c r="N3247" s="47"/>
      <c r="O3247" s="60">
        <v>1638.0</v>
      </c>
    </row>
    <row r="3248" ht="14.25" hidden="1" customHeight="1">
      <c r="A3248" s="60" t="s">
        <v>38</v>
      </c>
      <c r="B3248" s="60" t="s">
        <v>479</v>
      </c>
      <c r="C3248" s="60"/>
      <c r="D3248" s="60" t="s">
        <v>2189</v>
      </c>
      <c r="E3248" s="60" t="s">
        <v>2194</v>
      </c>
      <c r="F3248" s="60" t="s">
        <v>2074</v>
      </c>
      <c r="G3248" s="60" t="s">
        <v>2203</v>
      </c>
      <c r="H3248" s="60">
        <v>0.0</v>
      </c>
      <c r="I3248" s="60">
        <v>2.0</v>
      </c>
      <c r="J3248" s="60">
        <v>1.3</v>
      </c>
      <c r="K3248" s="47"/>
      <c r="L3248" s="47"/>
      <c r="M3248" s="60">
        <v>0.68</v>
      </c>
      <c r="N3248" s="47"/>
      <c r="O3248" s="60">
        <v>1674.0</v>
      </c>
    </row>
    <row r="3249" ht="14.25" hidden="1" customHeight="1">
      <c r="A3249" s="60" t="s">
        <v>38</v>
      </c>
      <c r="B3249" s="60" t="s">
        <v>479</v>
      </c>
      <c r="C3249" s="60"/>
      <c r="D3249" s="60" t="s">
        <v>2189</v>
      </c>
      <c r="E3249" s="60" t="s">
        <v>2194</v>
      </c>
      <c r="F3249" s="60" t="s">
        <v>2089</v>
      </c>
      <c r="G3249" s="60" t="s">
        <v>2214</v>
      </c>
      <c r="H3249" s="60">
        <v>0.0</v>
      </c>
      <c r="I3249" s="60">
        <v>2.0</v>
      </c>
      <c r="J3249" s="60">
        <v>1.3</v>
      </c>
      <c r="K3249" s="47"/>
      <c r="L3249" s="47"/>
      <c r="M3249" s="60">
        <v>0.64</v>
      </c>
      <c r="N3249" s="47"/>
      <c r="O3249" s="60">
        <v>1715.0</v>
      </c>
    </row>
    <row r="3250" ht="14.25" hidden="1" customHeight="1">
      <c r="A3250" s="60" t="s">
        <v>38</v>
      </c>
      <c r="B3250" s="60" t="s">
        <v>479</v>
      </c>
      <c r="C3250" s="60"/>
      <c r="D3250" s="60" t="s">
        <v>2189</v>
      </c>
      <c r="E3250" s="60" t="s">
        <v>2194</v>
      </c>
      <c r="F3250" s="60" t="s">
        <v>2102</v>
      </c>
      <c r="G3250" s="60" t="s">
        <v>2197</v>
      </c>
      <c r="H3250" s="60">
        <v>0.0</v>
      </c>
      <c r="I3250" s="60">
        <v>2.0</v>
      </c>
      <c r="J3250" s="60">
        <v>1.9</v>
      </c>
      <c r="K3250" s="47"/>
      <c r="L3250" s="47"/>
      <c r="M3250" s="60">
        <v>0.64</v>
      </c>
      <c r="N3250" s="47"/>
      <c r="O3250" s="60">
        <v>1716.0</v>
      </c>
    </row>
    <row r="3251" ht="14.25" hidden="1" customHeight="1">
      <c r="A3251" s="60" t="s">
        <v>38</v>
      </c>
      <c r="B3251" s="60" t="s">
        <v>479</v>
      </c>
      <c r="C3251" s="60"/>
      <c r="D3251" s="60" t="s">
        <v>2189</v>
      </c>
      <c r="E3251" s="60" t="s">
        <v>2198</v>
      </c>
      <c r="F3251" s="60" t="s">
        <v>2074</v>
      </c>
      <c r="G3251" s="60" t="s">
        <v>2215</v>
      </c>
      <c r="H3251" s="60">
        <v>0.0</v>
      </c>
      <c r="I3251" s="60">
        <v>2.0</v>
      </c>
      <c r="J3251" s="60">
        <v>0.69</v>
      </c>
      <c r="K3251" s="47"/>
      <c r="L3251" s="47"/>
      <c r="M3251" s="47"/>
      <c r="N3251" s="47"/>
      <c r="O3251" s="60">
        <v>1756.0</v>
      </c>
    </row>
    <row r="3252" ht="14.25" hidden="1" customHeight="1">
      <c r="A3252" s="60" t="s">
        <v>38</v>
      </c>
      <c r="B3252" s="60" t="s">
        <v>479</v>
      </c>
      <c r="C3252" s="60"/>
      <c r="D3252" s="60" t="s">
        <v>2189</v>
      </c>
      <c r="E3252" s="60" t="s">
        <v>2198</v>
      </c>
      <c r="F3252" s="60" t="s">
        <v>2089</v>
      </c>
      <c r="G3252" s="60" t="s">
        <v>2216</v>
      </c>
      <c r="H3252" s="60">
        <v>0.0</v>
      </c>
      <c r="I3252" s="60">
        <v>2.0</v>
      </c>
      <c r="J3252" s="60">
        <v>0.58</v>
      </c>
      <c r="K3252" s="47"/>
      <c r="L3252" s="47"/>
      <c r="M3252" s="47"/>
      <c r="N3252" s="47"/>
      <c r="O3252" s="60">
        <v>1757.0</v>
      </c>
    </row>
    <row r="3253" ht="14.25" hidden="1" customHeight="1">
      <c r="A3253" s="60" t="s">
        <v>38</v>
      </c>
      <c r="B3253" s="60" t="s">
        <v>479</v>
      </c>
      <c r="C3253" s="60"/>
      <c r="D3253" s="60" t="s">
        <v>2189</v>
      </c>
      <c r="E3253" s="60" t="s">
        <v>2198</v>
      </c>
      <c r="F3253" s="60" t="s">
        <v>2102</v>
      </c>
      <c r="G3253" s="60" t="s">
        <v>2199</v>
      </c>
      <c r="H3253" s="60">
        <v>0.0</v>
      </c>
      <c r="I3253" s="60">
        <v>2.0</v>
      </c>
      <c r="J3253" s="60">
        <v>1.36</v>
      </c>
      <c r="K3253" s="47"/>
      <c r="L3253" s="47"/>
      <c r="M3253" s="60">
        <v>0.77</v>
      </c>
      <c r="N3253" s="47"/>
      <c r="O3253" s="60">
        <v>1676.0</v>
      </c>
    </row>
    <row r="3254" ht="14.25" hidden="1" customHeight="1">
      <c r="A3254" s="60" t="s">
        <v>38</v>
      </c>
      <c r="B3254" s="60" t="s">
        <v>483</v>
      </c>
      <c r="C3254" s="60"/>
      <c r="D3254" s="60" t="s">
        <v>2189</v>
      </c>
      <c r="E3254" s="60" t="s">
        <v>2084</v>
      </c>
      <c r="F3254" s="60" t="s">
        <v>2074</v>
      </c>
      <c r="G3254" s="60" t="s">
        <v>2212</v>
      </c>
      <c r="H3254" s="60">
        <v>0.0</v>
      </c>
      <c r="I3254" s="60">
        <v>2.0</v>
      </c>
      <c r="J3254" s="60">
        <v>1.17</v>
      </c>
      <c r="K3254" s="47"/>
      <c r="L3254" s="47"/>
      <c r="M3254" s="60">
        <v>0.77</v>
      </c>
      <c r="N3254" s="47"/>
      <c r="O3254" s="60">
        <v>1717.0</v>
      </c>
    </row>
    <row r="3255" ht="14.25" hidden="1" customHeight="1">
      <c r="A3255" s="60" t="s">
        <v>38</v>
      </c>
      <c r="B3255" s="60" t="s">
        <v>483</v>
      </c>
      <c r="C3255" s="60"/>
      <c r="D3255" s="60" t="s">
        <v>2189</v>
      </c>
      <c r="E3255" s="60" t="s">
        <v>2084</v>
      </c>
      <c r="F3255" s="60" t="s">
        <v>2089</v>
      </c>
      <c r="G3255" s="60" t="s">
        <v>2212</v>
      </c>
      <c r="H3255" s="60">
        <v>0.0</v>
      </c>
      <c r="I3255" s="60">
        <v>2.0</v>
      </c>
      <c r="J3255" s="60">
        <v>1.17</v>
      </c>
      <c r="K3255" s="47"/>
      <c r="L3255" s="47"/>
      <c r="M3255" s="60">
        <v>0.77</v>
      </c>
      <c r="N3255" s="47"/>
      <c r="O3255" s="60">
        <v>1718.0</v>
      </c>
    </row>
    <row r="3256" ht="14.25" hidden="1" customHeight="1">
      <c r="A3256" s="60" t="s">
        <v>38</v>
      </c>
      <c r="B3256" s="60" t="s">
        <v>483</v>
      </c>
      <c r="C3256" s="60"/>
      <c r="D3256" s="60" t="s">
        <v>2189</v>
      </c>
      <c r="E3256" s="60" t="s">
        <v>2084</v>
      </c>
      <c r="F3256" s="60" t="s">
        <v>2102</v>
      </c>
      <c r="G3256" s="60" t="s">
        <v>2192</v>
      </c>
      <c r="H3256" s="60">
        <v>0.0</v>
      </c>
      <c r="I3256" s="60">
        <v>2.0</v>
      </c>
      <c r="J3256" s="60">
        <v>1.98</v>
      </c>
      <c r="K3256" s="47"/>
      <c r="L3256" s="47"/>
      <c r="M3256" s="47"/>
      <c r="N3256" s="47"/>
      <c r="O3256" s="60">
        <v>1758.0</v>
      </c>
    </row>
    <row r="3257" ht="14.25" hidden="1" customHeight="1">
      <c r="A3257" s="60" t="s">
        <v>38</v>
      </c>
      <c r="B3257" s="60" t="s">
        <v>483</v>
      </c>
      <c r="C3257" s="60"/>
      <c r="D3257" s="60" t="s">
        <v>2189</v>
      </c>
      <c r="E3257" s="60" t="s">
        <v>2194</v>
      </c>
      <c r="F3257" s="60" t="s">
        <v>2074</v>
      </c>
      <c r="G3257" s="60" t="s">
        <v>2217</v>
      </c>
      <c r="H3257" s="60">
        <v>0.0</v>
      </c>
      <c r="I3257" s="60">
        <v>2.0</v>
      </c>
      <c r="J3257" s="60">
        <v>1.1</v>
      </c>
      <c r="K3257" s="47"/>
      <c r="L3257" s="47"/>
      <c r="M3257" s="47"/>
      <c r="N3257" s="47"/>
      <c r="O3257" s="60">
        <v>1759.0</v>
      </c>
    </row>
    <row r="3258" ht="14.25" hidden="1" customHeight="1">
      <c r="A3258" s="60" t="s">
        <v>38</v>
      </c>
      <c r="B3258" s="60" t="s">
        <v>483</v>
      </c>
      <c r="C3258" s="60"/>
      <c r="D3258" s="60" t="s">
        <v>2189</v>
      </c>
      <c r="E3258" s="60" t="s">
        <v>2194</v>
      </c>
      <c r="F3258" s="60" t="s">
        <v>2089</v>
      </c>
      <c r="G3258" s="60" t="s">
        <v>2217</v>
      </c>
      <c r="H3258" s="60">
        <v>0.0</v>
      </c>
      <c r="I3258" s="60">
        <v>2.0</v>
      </c>
      <c r="J3258" s="60">
        <v>1.1</v>
      </c>
      <c r="K3258" s="47"/>
      <c r="L3258" s="47"/>
      <c r="M3258" s="60">
        <v>0.68</v>
      </c>
      <c r="N3258" s="47"/>
      <c r="O3258" s="60">
        <v>1678.0</v>
      </c>
    </row>
    <row r="3259" ht="14.25" hidden="1" customHeight="1">
      <c r="A3259" s="60" t="s">
        <v>38</v>
      </c>
      <c r="B3259" s="60" t="s">
        <v>483</v>
      </c>
      <c r="C3259" s="60"/>
      <c r="D3259" s="60" t="s">
        <v>2189</v>
      </c>
      <c r="E3259" s="60" t="s">
        <v>2194</v>
      </c>
      <c r="F3259" s="60" t="s">
        <v>2102</v>
      </c>
      <c r="G3259" s="60" t="s">
        <v>2197</v>
      </c>
      <c r="H3259" s="60">
        <v>0.0</v>
      </c>
      <c r="I3259" s="60">
        <v>2.0</v>
      </c>
      <c r="J3259" s="60">
        <v>1.9</v>
      </c>
      <c r="K3259" s="47"/>
      <c r="L3259" s="47"/>
      <c r="M3259" s="60">
        <v>0.64</v>
      </c>
      <c r="N3259" s="47"/>
      <c r="O3259" s="60">
        <v>1719.0</v>
      </c>
    </row>
    <row r="3260" ht="14.25" hidden="1" customHeight="1">
      <c r="A3260" s="60" t="s">
        <v>38</v>
      </c>
      <c r="B3260" s="60" t="s">
        <v>483</v>
      </c>
      <c r="C3260" s="60"/>
      <c r="D3260" s="60" t="s">
        <v>2189</v>
      </c>
      <c r="E3260" s="60" t="s">
        <v>2198</v>
      </c>
      <c r="F3260" s="60" t="s">
        <v>2074</v>
      </c>
      <c r="G3260" s="60" t="s">
        <v>2215</v>
      </c>
      <c r="H3260" s="60">
        <v>0.0</v>
      </c>
      <c r="I3260" s="60">
        <v>2.0</v>
      </c>
      <c r="J3260" s="60">
        <v>0.69</v>
      </c>
      <c r="K3260" s="47"/>
      <c r="L3260" s="47"/>
      <c r="M3260" s="60">
        <v>0.64</v>
      </c>
      <c r="N3260" s="47"/>
      <c r="O3260" s="60">
        <v>1720.0</v>
      </c>
    </row>
    <row r="3261" ht="14.25" hidden="1" customHeight="1">
      <c r="A3261" s="60" t="s">
        <v>38</v>
      </c>
      <c r="B3261" s="60" t="s">
        <v>483</v>
      </c>
      <c r="C3261" s="60"/>
      <c r="D3261" s="60" t="s">
        <v>2189</v>
      </c>
      <c r="E3261" s="60" t="s">
        <v>2198</v>
      </c>
      <c r="F3261" s="60" t="s">
        <v>2089</v>
      </c>
      <c r="G3261" s="60" t="s">
        <v>2215</v>
      </c>
      <c r="H3261" s="60">
        <v>0.0</v>
      </c>
      <c r="I3261" s="60">
        <v>2.0</v>
      </c>
      <c r="J3261" s="60">
        <v>0.69</v>
      </c>
      <c r="K3261" s="47"/>
      <c r="L3261" s="47"/>
      <c r="M3261" s="47"/>
      <c r="N3261" s="47"/>
      <c r="O3261" s="60">
        <v>1760.0</v>
      </c>
    </row>
    <row r="3262" ht="14.25" hidden="1" customHeight="1">
      <c r="A3262" s="60" t="s">
        <v>38</v>
      </c>
      <c r="B3262" s="60" t="s">
        <v>483</v>
      </c>
      <c r="C3262" s="60"/>
      <c r="D3262" s="60" t="s">
        <v>2189</v>
      </c>
      <c r="E3262" s="60" t="s">
        <v>2198</v>
      </c>
      <c r="F3262" s="60" t="s">
        <v>2102</v>
      </c>
      <c r="G3262" s="60" t="s">
        <v>2199</v>
      </c>
      <c r="H3262" s="60">
        <v>0.0</v>
      </c>
      <c r="I3262" s="60">
        <v>2.0</v>
      </c>
      <c r="J3262" s="60">
        <v>1.36</v>
      </c>
      <c r="K3262" s="47"/>
      <c r="L3262" s="47"/>
      <c r="M3262" s="47"/>
      <c r="N3262" s="47"/>
      <c r="O3262" s="60">
        <v>1761.0</v>
      </c>
    </row>
    <row r="3263" ht="14.25" hidden="1" customHeight="1">
      <c r="A3263" s="60" t="s">
        <v>38</v>
      </c>
      <c r="B3263" s="60" t="s">
        <v>487</v>
      </c>
      <c r="C3263" s="60"/>
      <c r="D3263" s="60" t="s">
        <v>2189</v>
      </c>
      <c r="E3263" s="60" t="s">
        <v>2084</v>
      </c>
      <c r="F3263" s="60" t="s">
        <v>2074</v>
      </c>
      <c r="G3263" s="60" t="s">
        <v>2212</v>
      </c>
      <c r="H3263" s="60">
        <v>0.0</v>
      </c>
      <c r="I3263" s="60">
        <v>2.0</v>
      </c>
      <c r="J3263" s="60">
        <v>1.17</v>
      </c>
      <c r="K3263" s="47"/>
      <c r="L3263" s="47"/>
      <c r="M3263" s="47"/>
      <c r="N3263" s="47"/>
      <c r="O3263" s="60">
        <v>1797.0</v>
      </c>
    </row>
    <row r="3264" ht="14.25" hidden="1" customHeight="1">
      <c r="A3264" s="60" t="s">
        <v>38</v>
      </c>
      <c r="B3264" s="60" t="s">
        <v>487</v>
      </c>
      <c r="C3264" s="60"/>
      <c r="D3264" s="60" t="s">
        <v>2189</v>
      </c>
      <c r="E3264" s="60" t="s">
        <v>2084</v>
      </c>
      <c r="F3264" s="60" t="s">
        <v>2089</v>
      </c>
      <c r="G3264" s="60" t="s">
        <v>2218</v>
      </c>
      <c r="H3264" s="60">
        <v>0.0</v>
      </c>
      <c r="I3264" s="60">
        <v>2.0</v>
      </c>
      <c r="J3264" s="60">
        <v>0.98</v>
      </c>
      <c r="K3264" s="47"/>
      <c r="L3264" s="47"/>
      <c r="M3264" s="47"/>
      <c r="N3264" s="47"/>
      <c r="O3264" s="60">
        <v>1838.0</v>
      </c>
    </row>
    <row r="3265" ht="14.25" hidden="1" customHeight="1">
      <c r="A3265" s="60" t="s">
        <v>38</v>
      </c>
      <c r="B3265" s="60" t="s">
        <v>487</v>
      </c>
      <c r="C3265" s="60"/>
      <c r="D3265" s="60" t="s">
        <v>2189</v>
      </c>
      <c r="E3265" s="60" t="s">
        <v>2084</v>
      </c>
      <c r="F3265" s="60" t="s">
        <v>2102</v>
      </c>
      <c r="G3265" s="60" t="s">
        <v>2192</v>
      </c>
      <c r="H3265" s="60">
        <v>0.0</v>
      </c>
      <c r="I3265" s="60">
        <v>2.0</v>
      </c>
      <c r="J3265" s="60">
        <v>1.98</v>
      </c>
      <c r="K3265" s="47"/>
      <c r="L3265" s="47"/>
      <c r="M3265" s="47"/>
      <c r="N3265" s="47"/>
      <c r="O3265" s="60">
        <v>1839.0</v>
      </c>
    </row>
    <row r="3266" ht="14.25" hidden="1" customHeight="1">
      <c r="A3266" s="60" t="s">
        <v>38</v>
      </c>
      <c r="B3266" s="60" t="s">
        <v>487</v>
      </c>
      <c r="C3266" s="60"/>
      <c r="D3266" s="60" t="s">
        <v>2189</v>
      </c>
      <c r="E3266" s="60" t="s">
        <v>2194</v>
      </c>
      <c r="F3266" s="60" t="s">
        <v>2074</v>
      </c>
      <c r="G3266" s="60" t="s">
        <v>2219</v>
      </c>
      <c r="H3266" s="60">
        <v>0.0</v>
      </c>
      <c r="I3266" s="60">
        <v>2.0</v>
      </c>
      <c r="J3266" s="60">
        <v>0.87</v>
      </c>
      <c r="K3266" s="47"/>
      <c r="L3266" s="47"/>
      <c r="M3266" s="47"/>
      <c r="N3266" s="47"/>
      <c r="O3266" s="60">
        <v>1879.0</v>
      </c>
    </row>
    <row r="3267" ht="14.25" hidden="1" customHeight="1">
      <c r="A3267" s="60" t="s">
        <v>38</v>
      </c>
      <c r="B3267" s="60" t="s">
        <v>487</v>
      </c>
      <c r="C3267" s="60"/>
      <c r="D3267" s="60" t="s">
        <v>2189</v>
      </c>
      <c r="E3267" s="60" t="s">
        <v>2194</v>
      </c>
      <c r="F3267" s="60" t="s">
        <v>2089</v>
      </c>
      <c r="G3267" s="60" t="s">
        <v>2220</v>
      </c>
      <c r="H3267" s="60">
        <v>0.0</v>
      </c>
      <c r="I3267" s="60">
        <v>2.0</v>
      </c>
      <c r="J3267" s="60">
        <v>0.74</v>
      </c>
      <c r="K3267" s="47"/>
      <c r="L3267" s="47"/>
      <c r="M3267" s="47"/>
      <c r="N3267" s="47"/>
      <c r="O3267" s="60">
        <v>1880.0</v>
      </c>
    </row>
    <row r="3268" ht="14.25" hidden="1" customHeight="1">
      <c r="A3268" s="60" t="s">
        <v>38</v>
      </c>
      <c r="B3268" s="60" t="s">
        <v>487</v>
      </c>
      <c r="C3268" s="60"/>
      <c r="D3268" s="60" t="s">
        <v>2189</v>
      </c>
      <c r="E3268" s="60" t="s">
        <v>2194</v>
      </c>
      <c r="F3268" s="60" t="s">
        <v>2102</v>
      </c>
      <c r="G3268" s="60" t="s">
        <v>2197</v>
      </c>
      <c r="H3268" s="60">
        <v>0.0</v>
      </c>
      <c r="I3268" s="60">
        <v>2.0</v>
      </c>
      <c r="J3268" s="60">
        <v>1.9</v>
      </c>
      <c r="K3268" s="47"/>
      <c r="L3268" s="47"/>
      <c r="M3268" s="47"/>
      <c r="N3268" s="47"/>
      <c r="O3268" s="60">
        <v>1799.0</v>
      </c>
    </row>
    <row r="3269" ht="14.25" hidden="1" customHeight="1">
      <c r="A3269" s="60" t="s">
        <v>38</v>
      </c>
      <c r="B3269" s="60" t="s">
        <v>487</v>
      </c>
      <c r="C3269" s="60"/>
      <c r="D3269" s="60" t="s">
        <v>2189</v>
      </c>
      <c r="E3269" s="60" t="s">
        <v>2198</v>
      </c>
      <c r="F3269" s="60" t="s">
        <v>2074</v>
      </c>
      <c r="G3269" s="60" t="s">
        <v>2215</v>
      </c>
      <c r="H3269" s="60">
        <v>0.0</v>
      </c>
      <c r="I3269" s="60">
        <v>2.0</v>
      </c>
      <c r="J3269" s="60">
        <v>0.69</v>
      </c>
      <c r="K3269" s="47"/>
      <c r="L3269" s="47"/>
      <c r="M3269" s="47"/>
      <c r="N3269" s="47"/>
      <c r="O3269" s="60">
        <v>1840.0</v>
      </c>
    </row>
    <row r="3270" ht="14.25" hidden="1" customHeight="1">
      <c r="A3270" s="60" t="s">
        <v>38</v>
      </c>
      <c r="B3270" s="60" t="s">
        <v>487</v>
      </c>
      <c r="C3270" s="60"/>
      <c r="D3270" s="60" t="s">
        <v>2189</v>
      </c>
      <c r="E3270" s="60" t="s">
        <v>2198</v>
      </c>
      <c r="F3270" s="60" t="s">
        <v>2089</v>
      </c>
      <c r="G3270" s="60" t="s">
        <v>2171</v>
      </c>
      <c r="H3270" s="60">
        <v>0.0</v>
      </c>
      <c r="I3270" s="60">
        <v>2.0</v>
      </c>
      <c r="J3270" s="60">
        <v>0.58</v>
      </c>
      <c r="K3270" s="47"/>
      <c r="L3270" s="47"/>
      <c r="M3270" s="47"/>
      <c r="N3270" s="47"/>
      <c r="O3270" s="60">
        <v>1841.0</v>
      </c>
    </row>
    <row r="3271" ht="14.25" hidden="1" customHeight="1">
      <c r="A3271" s="60" t="s">
        <v>38</v>
      </c>
      <c r="B3271" s="60" t="s">
        <v>487</v>
      </c>
      <c r="C3271" s="60"/>
      <c r="D3271" s="60" t="s">
        <v>2189</v>
      </c>
      <c r="E3271" s="60" t="s">
        <v>2198</v>
      </c>
      <c r="F3271" s="60" t="s">
        <v>2102</v>
      </c>
      <c r="G3271" s="60" t="s">
        <v>2199</v>
      </c>
      <c r="H3271" s="60">
        <v>0.0</v>
      </c>
      <c r="I3271" s="60">
        <v>2.0</v>
      </c>
      <c r="J3271" s="60">
        <v>1.36</v>
      </c>
      <c r="K3271" s="47"/>
      <c r="L3271" s="47"/>
      <c r="M3271" s="47"/>
      <c r="N3271" s="47"/>
      <c r="O3271" s="60">
        <v>1881.0</v>
      </c>
    </row>
    <row r="3272" ht="14.25" hidden="1" customHeight="1">
      <c r="A3272" s="60" t="s">
        <v>38</v>
      </c>
      <c r="B3272" s="60" t="s">
        <v>490</v>
      </c>
      <c r="C3272" s="60"/>
      <c r="D3272" s="60" t="s">
        <v>2189</v>
      </c>
      <c r="E3272" s="60" t="s">
        <v>2084</v>
      </c>
      <c r="F3272" s="60" t="s">
        <v>2074</v>
      </c>
      <c r="G3272" s="60" t="s">
        <v>2221</v>
      </c>
      <c r="H3272" s="60">
        <v>0.0</v>
      </c>
      <c r="I3272" s="60">
        <v>2.0</v>
      </c>
      <c r="J3272" s="60">
        <v>1.17</v>
      </c>
      <c r="K3272" s="47"/>
      <c r="L3272" s="47"/>
      <c r="M3272" s="47"/>
      <c r="N3272" s="47"/>
      <c r="O3272" s="60">
        <v>1882.0</v>
      </c>
    </row>
    <row r="3273" ht="14.25" hidden="1" customHeight="1">
      <c r="A3273" s="60" t="s">
        <v>38</v>
      </c>
      <c r="B3273" s="60" t="s">
        <v>490</v>
      </c>
      <c r="C3273" s="60"/>
      <c r="D3273" s="60" t="s">
        <v>2189</v>
      </c>
      <c r="E3273" s="60" t="s">
        <v>2084</v>
      </c>
      <c r="F3273" s="60" t="s">
        <v>2089</v>
      </c>
      <c r="G3273" s="60" t="s">
        <v>2222</v>
      </c>
      <c r="H3273" s="60">
        <v>0.0</v>
      </c>
      <c r="I3273" s="60">
        <v>2.0</v>
      </c>
      <c r="J3273" s="60">
        <v>1.17</v>
      </c>
      <c r="K3273" s="47"/>
      <c r="L3273" s="47"/>
      <c r="M3273" s="47"/>
      <c r="N3273" s="47"/>
      <c r="O3273" s="60">
        <v>1801.0</v>
      </c>
    </row>
    <row r="3274" ht="14.25" hidden="1" customHeight="1">
      <c r="A3274" s="60" t="s">
        <v>38</v>
      </c>
      <c r="B3274" s="60" t="s">
        <v>490</v>
      </c>
      <c r="C3274" s="60"/>
      <c r="D3274" s="60" t="s">
        <v>2189</v>
      </c>
      <c r="E3274" s="60" t="s">
        <v>2084</v>
      </c>
      <c r="F3274" s="60" t="s">
        <v>2102</v>
      </c>
      <c r="G3274" s="60" t="s">
        <v>2192</v>
      </c>
      <c r="H3274" s="60">
        <v>0.0</v>
      </c>
      <c r="I3274" s="60">
        <v>2.0</v>
      </c>
      <c r="J3274" s="60">
        <v>1.98</v>
      </c>
      <c r="K3274" s="47"/>
      <c r="L3274" s="47"/>
      <c r="M3274" s="47"/>
      <c r="N3274" s="47"/>
      <c r="O3274" s="60">
        <v>1842.0</v>
      </c>
    </row>
    <row r="3275" ht="14.25" hidden="1" customHeight="1">
      <c r="A3275" s="60" t="s">
        <v>38</v>
      </c>
      <c r="B3275" s="60" t="s">
        <v>490</v>
      </c>
      <c r="C3275" s="60"/>
      <c r="D3275" s="60" t="s">
        <v>2189</v>
      </c>
      <c r="E3275" s="60" t="s">
        <v>2194</v>
      </c>
      <c r="F3275" s="60" t="s">
        <v>2074</v>
      </c>
      <c r="G3275" s="60" t="s">
        <v>2223</v>
      </c>
      <c r="H3275" s="60">
        <v>0.0</v>
      </c>
      <c r="I3275" s="60">
        <v>2.0</v>
      </c>
      <c r="J3275" s="60">
        <v>0.87</v>
      </c>
      <c r="K3275" s="47"/>
      <c r="L3275" s="47"/>
      <c r="M3275" s="47"/>
      <c r="N3275" s="47"/>
      <c r="O3275" s="60">
        <v>1843.0</v>
      </c>
    </row>
    <row r="3276" ht="14.25" hidden="1" customHeight="1">
      <c r="A3276" s="60" t="s">
        <v>38</v>
      </c>
      <c r="B3276" s="60" t="s">
        <v>490</v>
      </c>
      <c r="C3276" s="60"/>
      <c r="D3276" s="60" t="s">
        <v>2189</v>
      </c>
      <c r="E3276" s="60" t="s">
        <v>2194</v>
      </c>
      <c r="F3276" s="60" t="s">
        <v>2089</v>
      </c>
      <c r="G3276" s="60" t="s">
        <v>2224</v>
      </c>
      <c r="H3276" s="60">
        <v>0.0</v>
      </c>
      <c r="I3276" s="60">
        <v>2.0</v>
      </c>
      <c r="J3276" s="60">
        <v>0.61</v>
      </c>
      <c r="K3276" s="47"/>
      <c r="L3276" s="47"/>
      <c r="M3276" s="47"/>
      <c r="N3276" s="47"/>
      <c r="O3276" s="60">
        <v>1883.0</v>
      </c>
    </row>
    <row r="3277" ht="14.25" hidden="1" customHeight="1">
      <c r="A3277" s="60" t="s">
        <v>38</v>
      </c>
      <c r="B3277" s="60" t="s">
        <v>490</v>
      </c>
      <c r="C3277" s="60"/>
      <c r="D3277" s="60" t="s">
        <v>2189</v>
      </c>
      <c r="E3277" s="60" t="s">
        <v>2194</v>
      </c>
      <c r="F3277" s="60" t="s">
        <v>2102</v>
      </c>
      <c r="G3277" s="60" t="s">
        <v>2197</v>
      </c>
      <c r="H3277" s="60">
        <v>0.0</v>
      </c>
      <c r="I3277" s="60">
        <v>2.0</v>
      </c>
      <c r="J3277" s="60">
        <v>1.9</v>
      </c>
      <c r="K3277" s="47"/>
      <c r="L3277" s="47"/>
      <c r="M3277" s="47"/>
      <c r="N3277" s="47"/>
      <c r="O3277" s="60">
        <v>1884.0</v>
      </c>
    </row>
    <row r="3278" ht="14.25" hidden="1" customHeight="1">
      <c r="A3278" s="60" t="s">
        <v>38</v>
      </c>
      <c r="B3278" s="60" t="s">
        <v>490</v>
      </c>
      <c r="C3278" s="60"/>
      <c r="D3278" s="60" t="s">
        <v>2189</v>
      </c>
      <c r="E3278" s="60" t="s">
        <v>2198</v>
      </c>
      <c r="F3278" s="60" t="s">
        <v>2074</v>
      </c>
      <c r="G3278" s="60" t="s">
        <v>2225</v>
      </c>
      <c r="H3278" s="60">
        <v>0.0</v>
      </c>
      <c r="I3278" s="60">
        <v>2.0</v>
      </c>
      <c r="J3278" s="60">
        <v>0.69</v>
      </c>
      <c r="K3278" s="47"/>
      <c r="L3278" s="47"/>
      <c r="M3278" s="60">
        <v>0.36</v>
      </c>
      <c r="N3278" s="47"/>
      <c r="O3278" s="60">
        <v>1904.0</v>
      </c>
    </row>
    <row r="3279" ht="14.25" hidden="1" customHeight="1">
      <c r="A3279" s="60" t="s">
        <v>38</v>
      </c>
      <c r="B3279" s="60" t="s">
        <v>490</v>
      </c>
      <c r="C3279" s="60"/>
      <c r="D3279" s="60" t="s">
        <v>2189</v>
      </c>
      <c r="E3279" s="60" t="s">
        <v>2198</v>
      </c>
      <c r="F3279" s="60" t="s">
        <v>2089</v>
      </c>
      <c r="G3279" s="60" t="s">
        <v>2226</v>
      </c>
      <c r="H3279" s="60">
        <v>0.0</v>
      </c>
      <c r="I3279" s="60">
        <v>2.0</v>
      </c>
      <c r="J3279" s="60">
        <v>0.69</v>
      </c>
      <c r="K3279" s="47"/>
      <c r="L3279" s="47"/>
      <c r="M3279" s="60">
        <v>0.19</v>
      </c>
      <c r="N3279" s="47"/>
      <c r="O3279" s="60">
        <v>1929.0</v>
      </c>
    </row>
    <row r="3280" ht="14.25" hidden="1" customHeight="1">
      <c r="A3280" s="60" t="s">
        <v>38</v>
      </c>
      <c r="B3280" s="60" t="s">
        <v>490</v>
      </c>
      <c r="C3280" s="60"/>
      <c r="D3280" s="60" t="s">
        <v>2189</v>
      </c>
      <c r="E3280" s="60" t="s">
        <v>2198</v>
      </c>
      <c r="F3280" s="60" t="s">
        <v>2102</v>
      </c>
      <c r="G3280" s="60" t="s">
        <v>2199</v>
      </c>
      <c r="H3280" s="60">
        <v>0.0</v>
      </c>
      <c r="I3280" s="60">
        <v>2.0</v>
      </c>
      <c r="J3280" s="60">
        <v>1.36</v>
      </c>
      <c r="K3280" s="47"/>
      <c r="L3280" s="47"/>
      <c r="M3280" s="60">
        <v>0.16</v>
      </c>
      <c r="N3280" s="47"/>
      <c r="O3280" s="60">
        <v>1930.0</v>
      </c>
    </row>
    <row r="3281" ht="14.25" hidden="1" customHeight="1">
      <c r="A3281" s="60" t="s">
        <v>38</v>
      </c>
      <c r="B3281" s="60" t="s">
        <v>491</v>
      </c>
      <c r="C3281" s="60"/>
      <c r="D3281" s="60" t="s">
        <v>2189</v>
      </c>
      <c r="E3281" s="60" t="s">
        <v>2084</v>
      </c>
      <c r="F3281" s="60" t="s">
        <v>2074</v>
      </c>
      <c r="G3281" s="60" t="s">
        <v>2218</v>
      </c>
      <c r="H3281" s="60">
        <v>0.0</v>
      </c>
      <c r="I3281" s="60">
        <v>2.0</v>
      </c>
      <c r="J3281" s="60">
        <v>0.98</v>
      </c>
      <c r="K3281" s="47"/>
      <c r="L3281" s="47"/>
      <c r="M3281" s="47"/>
      <c r="N3281" s="47"/>
      <c r="O3281" s="60">
        <v>1954.0</v>
      </c>
    </row>
    <row r="3282" ht="14.25" hidden="1" customHeight="1">
      <c r="A3282" s="60" t="s">
        <v>38</v>
      </c>
      <c r="B3282" s="60" t="s">
        <v>491</v>
      </c>
      <c r="C3282" s="60"/>
      <c r="D3282" s="60" t="s">
        <v>2189</v>
      </c>
      <c r="E3282" s="60" t="s">
        <v>2084</v>
      </c>
      <c r="F3282" s="60" t="s">
        <v>2089</v>
      </c>
      <c r="G3282" s="60" t="s">
        <v>2218</v>
      </c>
      <c r="H3282" s="60">
        <v>0.0</v>
      </c>
      <c r="I3282" s="60">
        <v>2.0</v>
      </c>
      <c r="J3282" s="60">
        <v>0.98</v>
      </c>
      <c r="K3282" s="47"/>
      <c r="L3282" s="47"/>
      <c r="M3282" s="47"/>
      <c r="N3282" s="47"/>
      <c r="O3282" s="60">
        <v>1955.0</v>
      </c>
    </row>
    <row r="3283" ht="14.25" hidden="1" customHeight="1">
      <c r="A3283" s="60" t="s">
        <v>38</v>
      </c>
      <c r="B3283" s="60" t="s">
        <v>491</v>
      </c>
      <c r="C3283" s="60"/>
      <c r="D3283" s="60" t="s">
        <v>2189</v>
      </c>
      <c r="E3283" s="60" t="s">
        <v>2084</v>
      </c>
      <c r="F3283" s="60" t="s">
        <v>2102</v>
      </c>
      <c r="G3283" s="60" t="s">
        <v>2203</v>
      </c>
      <c r="H3283" s="60">
        <v>0.0</v>
      </c>
      <c r="I3283" s="60">
        <v>2.0</v>
      </c>
      <c r="J3283" s="60">
        <v>1.3</v>
      </c>
      <c r="K3283" s="47"/>
      <c r="L3283" s="47"/>
      <c r="M3283" s="60">
        <v>0.34</v>
      </c>
      <c r="N3283" s="47"/>
      <c r="O3283" s="60">
        <v>1906.0</v>
      </c>
    </row>
    <row r="3284" ht="14.25" hidden="1" customHeight="1">
      <c r="A3284" s="60" t="s">
        <v>38</v>
      </c>
      <c r="B3284" s="60" t="s">
        <v>491</v>
      </c>
      <c r="C3284" s="60"/>
      <c r="D3284" s="60" t="s">
        <v>2189</v>
      </c>
      <c r="E3284" s="60" t="s">
        <v>2194</v>
      </c>
      <c r="F3284" s="60" t="s">
        <v>2074</v>
      </c>
      <c r="G3284" s="60" t="s">
        <v>2224</v>
      </c>
      <c r="H3284" s="60">
        <v>0.0</v>
      </c>
      <c r="I3284" s="60">
        <v>2.0</v>
      </c>
      <c r="J3284" s="60">
        <v>0.61</v>
      </c>
      <c r="K3284" s="47"/>
      <c r="L3284" s="47"/>
      <c r="M3284" s="60">
        <v>0.27</v>
      </c>
      <c r="N3284" s="47"/>
      <c r="O3284" s="60">
        <v>1931.0</v>
      </c>
    </row>
    <row r="3285" ht="14.25" hidden="1" customHeight="1">
      <c r="A3285" s="60" t="s">
        <v>38</v>
      </c>
      <c r="B3285" s="60" t="s">
        <v>491</v>
      </c>
      <c r="C3285" s="60"/>
      <c r="D3285" s="60" t="s">
        <v>2189</v>
      </c>
      <c r="E3285" s="60" t="s">
        <v>2194</v>
      </c>
      <c r="F3285" s="60" t="s">
        <v>2089</v>
      </c>
      <c r="G3285" s="60" t="s">
        <v>2224</v>
      </c>
      <c r="H3285" s="60">
        <v>0.0</v>
      </c>
      <c r="I3285" s="60">
        <v>2.0</v>
      </c>
      <c r="J3285" s="60">
        <v>0.61</v>
      </c>
      <c r="K3285" s="47"/>
      <c r="L3285" s="47"/>
      <c r="M3285" s="60">
        <v>0.27</v>
      </c>
      <c r="N3285" s="47"/>
      <c r="O3285" s="60">
        <v>1932.0</v>
      </c>
    </row>
    <row r="3286" ht="14.25" hidden="1" customHeight="1">
      <c r="A3286" s="60" t="s">
        <v>38</v>
      </c>
      <c r="B3286" s="60" t="s">
        <v>491</v>
      </c>
      <c r="C3286" s="60"/>
      <c r="D3286" s="60" t="s">
        <v>2189</v>
      </c>
      <c r="E3286" s="60" t="s">
        <v>2194</v>
      </c>
      <c r="F3286" s="60" t="s">
        <v>2102</v>
      </c>
      <c r="G3286" s="60" t="s">
        <v>2217</v>
      </c>
      <c r="H3286" s="60">
        <v>0.0</v>
      </c>
      <c r="I3286" s="60">
        <v>2.0</v>
      </c>
      <c r="J3286" s="60">
        <v>1.1</v>
      </c>
      <c r="K3286" s="47"/>
      <c r="L3286" s="47"/>
      <c r="M3286" s="47"/>
      <c r="N3286" s="47"/>
      <c r="O3286" s="60">
        <v>1956.0</v>
      </c>
    </row>
    <row r="3287" ht="14.25" hidden="1" customHeight="1">
      <c r="A3287" s="60" t="s">
        <v>38</v>
      </c>
      <c r="B3287" s="60" t="s">
        <v>491</v>
      </c>
      <c r="C3287" s="60"/>
      <c r="D3287" s="60" t="s">
        <v>2189</v>
      </c>
      <c r="E3287" s="60" t="s">
        <v>2198</v>
      </c>
      <c r="F3287" s="60" t="s">
        <v>2074</v>
      </c>
      <c r="G3287" s="60" t="s">
        <v>2171</v>
      </c>
      <c r="H3287" s="60">
        <v>0.0</v>
      </c>
      <c r="I3287" s="60">
        <v>2.0</v>
      </c>
      <c r="J3287" s="60">
        <v>0.58</v>
      </c>
      <c r="K3287" s="47"/>
      <c r="L3287" s="47"/>
      <c r="M3287" s="47"/>
      <c r="N3287" s="47"/>
      <c r="O3287" s="60">
        <v>1957.0</v>
      </c>
    </row>
    <row r="3288" ht="14.25" hidden="1" customHeight="1">
      <c r="A3288" s="60" t="s">
        <v>38</v>
      </c>
      <c r="B3288" s="60" t="s">
        <v>491</v>
      </c>
      <c r="C3288" s="60"/>
      <c r="D3288" s="60" t="s">
        <v>2189</v>
      </c>
      <c r="E3288" s="60" t="s">
        <v>2198</v>
      </c>
      <c r="F3288" s="60" t="s">
        <v>2089</v>
      </c>
      <c r="G3288" s="60" t="s">
        <v>2171</v>
      </c>
      <c r="H3288" s="60">
        <v>0.0</v>
      </c>
      <c r="I3288" s="60">
        <v>2.0</v>
      </c>
      <c r="J3288" s="60">
        <v>0.58</v>
      </c>
      <c r="K3288" s="47"/>
      <c r="L3288" s="47"/>
      <c r="M3288" s="60">
        <v>0.36</v>
      </c>
      <c r="N3288" s="47"/>
      <c r="O3288" s="60">
        <v>1908.0</v>
      </c>
    </row>
    <row r="3289" ht="14.25" hidden="1" customHeight="1">
      <c r="A3289" s="60" t="s">
        <v>38</v>
      </c>
      <c r="B3289" s="60" t="s">
        <v>491</v>
      </c>
      <c r="C3289" s="60"/>
      <c r="D3289" s="60" t="s">
        <v>2189</v>
      </c>
      <c r="E3289" s="60" t="s">
        <v>2198</v>
      </c>
      <c r="F3289" s="60" t="s">
        <v>2102</v>
      </c>
      <c r="G3289" s="60" t="s">
        <v>2227</v>
      </c>
      <c r="H3289" s="60">
        <v>0.0</v>
      </c>
      <c r="I3289" s="60">
        <v>2.0</v>
      </c>
      <c r="J3289" s="60">
        <v>0.81</v>
      </c>
      <c r="K3289" s="47"/>
      <c r="L3289" s="47"/>
      <c r="M3289" s="60">
        <v>0.19</v>
      </c>
      <c r="N3289" s="47"/>
      <c r="O3289" s="60">
        <v>1933.0</v>
      </c>
    </row>
    <row r="3290" ht="14.25" hidden="1" customHeight="1">
      <c r="A3290" s="60" t="s">
        <v>40</v>
      </c>
      <c r="B3290" s="60" t="s">
        <v>471</v>
      </c>
      <c r="C3290" s="60"/>
      <c r="D3290" s="60" t="s">
        <v>2189</v>
      </c>
      <c r="E3290" s="60" t="s">
        <v>2084</v>
      </c>
      <c r="F3290" s="60" t="s">
        <v>2074</v>
      </c>
      <c r="G3290" s="60" t="s">
        <v>2192</v>
      </c>
      <c r="H3290" s="60">
        <v>0.0</v>
      </c>
      <c r="I3290" s="60">
        <v>2.0</v>
      </c>
      <c r="J3290" s="60">
        <v>1.98</v>
      </c>
      <c r="K3290" s="47"/>
      <c r="L3290" s="47"/>
      <c r="M3290" s="60">
        <v>0.19</v>
      </c>
      <c r="N3290" s="47"/>
      <c r="O3290" s="60">
        <v>1934.0</v>
      </c>
    </row>
    <row r="3291" ht="14.25" hidden="1" customHeight="1">
      <c r="A3291" s="60" t="s">
        <v>40</v>
      </c>
      <c r="B3291" s="60" t="s">
        <v>471</v>
      </c>
      <c r="C3291" s="60"/>
      <c r="D3291" s="60" t="s">
        <v>2189</v>
      </c>
      <c r="E3291" s="60" t="s">
        <v>2084</v>
      </c>
      <c r="F3291" s="60" t="s">
        <v>2089</v>
      </c>
      <c r="G3291" s="60" t="s">
        <v>2193</v>
      </c>
      <c r="H3291" s="60">
        <v>0.0</v>
      </c>
      <c r="I3291" s="60">
        <v>2.0</v>
      </c>
      <c r="J3291" s="60">
        <v>1.98</v>
      </c>
      <c r="K3291" s="47"/>
      <c r="L3291" s="47"/>
      <c r="M3291" s="47"/>
      <c r="N3291" s="47"/>
      <c r="O3291" s="60">
        <v>1958.0</v>
      </c>
    </row>
    <row r="3292" ht="1.5" hidden="1" customHeight="1">
      <c r="A3292" s="60" t="s">
        <v>40</v>
      </c>
      <c r="B3292" s="60" t="s">
        <v>471</v>
      </c>
      <c r="C3292" s="60"/>
      <c r="D3292" s="60" t="s">
        <v>2189</v>
      </c>
      <c r="E3292" s="60" t="s">
        <v>2084</v>
      </c>
      <c r="F3292" s="60" t="s">
        <v>2102</v>
      </c>
      <c r="G3292" s="60" t="s">
        <v>2192</v>
      </c>
      <c r="H3292" s="60">
        <v>0.0</v>
      </c>
      <c r="I3292" s="60">
        <v>2.0</v>
      </c>
      <c r="J3292" s="60">
        <v>1.98</v>
      </c>
      <c r="K3292" s="47"/>
      <c r="L3292" s="47"/>
      <c r="M3292" s="47"/>
      <c r="N3292" s="47"/>
      <c r="O3292" s="60">
        <v>1959.0</v>
      </c>
    </row>
    <row r="3293" ht="14.25" hidden="1" customHeight="1">
      <c r="A3293" s="60" t="s">
        <v>40</v>
      </c>
      <c r="B3293" s="60" t="s">
        <v>471</v>
      </c>
      <c r="C3293" s="60"/>
      <c r="D3293" s="60" t="s">
        <v>2189</v>
      </c>
      <c r="E3293" s="60" t="s">
        <v>2194</v>
      </c>
      <c r="F3293" s="60" t="s">
        <v>2074</v>
      </c>
      <c r="G3293" s="60" t="s">
        <v>2195</v>
      </c>
      <c r="H3293" s="60">
        <v>0.0</v>
      </c>
      <c r="I3293" s="60">
        <v>2.0</v>
      </c>
      <c r="J3293" s="60">
        <v>1.9</v>
      </c>
      <c r="K3293" s="47"/>
      <c r="L3293" s="47"/>
      <c r="M3293" s="60">
        <v>0.36</v>
      </c>
      <c r="N3293" s="47"/>
      <c r="O3293" s="60">
        <v>1979.0</v>
      </c>
    </row>
    <row r="3294" ht="14.25" hidden="1" customHeight="1">
      <c r="A3294" s="60" t="s">
        <v>40</v>
      </c>
      <c r="B3294" s="60" t="s">
        <v>471</v>
      </c>
      <c r="C3294" s="60"/>
      <c r="D3294" s="60" t="s">
        <v>2189</v>
      </c>
      <c r="E3294" s="60" t="s">
        <v>2194</v>
      </c>
      <c r="F3294" s="60" t="s">
        <v>2089</v>
      </c>
      <c r="G3294" s="60" t="s">
        <v>2196</v>
      </c>
      <c r="H3294" s="60">
        <v>0.0</v>
      </c>
      <c r="I3294" s="60">
        <v>2.0</v>
      </c>
      <c r="J3294" s="60">
        <v>1.9</v>
      </c>
      <c r="K3294" s="47"/>
      <c r="L3294" s="47"/>
      <c r="M3294" s="60">
        <v>0.19</v>
      </c>
      <c r="N3294" s="47"/>
      <c r="O3294" s="60">
        <v>2004.0</v>
      </c>
    </row>
    <row r="3295" ht="14.25" hidden="1" customHeight="1">
      <c r="A3295" s="60" t="s">
        <v>40</v>
      </c>
      <c r="B3295" s="60" t="s">
        <v>471</v>
      </c>
      <c r="C3295" s="60"/>
      <c r="D3295" s="60" t="s">
        <v>2189</v>
      </c>
      <c r="E3295" s="60" t="s">
        <v>2194</v>
      </c>
      <c r="F3295" s="60" t="s">
        <v>2102</v>
      </c>
      <c r="G3295" s="60" t="s">
        <v>2197</v>
      </c>
      <c r="H3295" s="60">
        <v>0.0</v>
      </c>
      <c r="I3295" s="60">
        <v>2.0</v>
      </c>
      <c r="J3295" s="60">
        <v>1.9</v>
      </c>
      <c r="K3295" s="47"/>
      <c r="L3295" s="47"/>
      <c r="M3295" s="60">
        <v>0.19</v>
      </c>
      <c r="N3295" s="47"/>
      <c r="O3295" s="60">
        <v>2005.0</v>
      </c>
    </row>
    <row r="3296" ht="14.25" hidden="1" customHeight="1">
      <c r="A3296" s="60" t="s">
        <v>40</v>
      </c>
      <c r="B3296" s="60" t="s">
        <v>471</v>
      </c>
      <c r="C3296" s="60"/>
      <c r="D3296" s="60" t="s">
        <v>2189</v>
      </c>
      <c r="E3296" s="60" t="s">
        <v>2198</v>
      </c>
      <c r="F3296" s="60" t="s">
        <v>2074</v>
      </c>
      <c r="G3296" s="60" t="s">
        <v>2199</v>
      </c>
      <c r="H3296" s="60">
        <v>0.0</v>
      </c>
      <c r="I3296" s="60">
        <v>2.0</v>
      </c>
      <c r="J3296" s="60">
        <v>1.36</v>
      </c>
      <c r="K3296" s="47"/>
      <c r="L3296" s="47"/>
      <c r="M3296" s="47"/>
      <c r="N3296" s="47"/>
      <c r="O3296" s="60">
        <v>2029.0</v>
      </c>
    </row>
    <row r="3297" ht="14.25" hidden="1" customHeight="1">
      <c r="A3297" s="60" t="s">
        <v>40</v>
      </c>
      <c r="B3297" s="60" t="s">
        <v>471</v>
      </c>
      <c r="C3297" s="60"/>
      <c r="D3297" s="60" t="s">
        <v>2189</v>
      </c>
      <c r="E3297" s="60" t="s">
        <v>2198</v>
      </c>
      <c r="F3297" s="60" t="s">
        <v>2089</v>
      </c>
      <c r="G3297" s="60" t="s">
        <v>2200</v>
      </c>
      <c r="H3297" s="60">
        <v>0.0</v>
      </c>
      <c r="I3297" s="60">
        <v>2.0</v>
      </c>
      <c r="J3297" s="60">
        <v>1.36</v>
      </c>
      <c r="K3297" s="47"/>
      <c r="L3297" s="47"/>
      <c r="M3297" s="47"/>
      <c r="N3297" s="47"/>
      <c r="O3297" s="60">
        <v>2030.0</v>
      </c>
    </row>
    <row r="3298" ht="14.25" hidden="1" customHeight="1">
      <c r="A3298" s="60" t="s">
        <v>40</v>
      </c>
      <c r="B3298" s="60" t="s">
        <v>471</v>
      </c>
      <c r="C3298" s="60"/>
      <c r="D3298" s="60" t="s">
        <v>2189</v>
      </c>
      <c r="E3298" s="60" t="s">
        <v>2198</v>
      </c>
      <c r="F3298" s="60" t="s">
        <v>2102</v>
      </c>
      <c r="G3298" s="60" t="s">
        <v>2199</v>
      </c>
      <c r="H3298" s="60">
        <v>0.0</v>
      </c>
      <c r="I3298" s="60">
        <v>2.0</v>
      </c>
      <c r="J3298" s="60">
        <v>1.36</v>
      </c>
      <c r="K3298" s="47"/>
      <c r="L3298" s="47"/>
      <c r="M3298" s="60">
        <v>0.39</v>
      </c>
      <c r="N3298" s="47"/>
      <c r="O3298" s="60">
        <v>1981.0</v>
      </c>
    </row>
    <row r="3299" ht="14.25" hidden="1" customHeight="1">
      <c r="A3299" s="60" t="s">
        <v>40</v>
      </c>
      <c r="B3299" s="60" t="s">
        <v>472</v>
      </c>
      <c r="C3299" s="60"/>
      <c r="D3299" s="60" t="s">
        <v>2189</v>
      </c>
      <c r="E3299" s="60" t="s">
        <v>2084</v>
      </c>
      <c r="F3299" s="60" t="s">
        <v>2074</v>
      </c>
      <c r="G3299" s="60" t="s">
        <v>2192</v>
      </c>
      <c r="H3299" s="60">
        <v>0.0</v>
      </c>
      <c r="I3299" s="60">
        <v>2.0</v>
      </c>
      <c r="J3299" s="60">
        <v>1.98</v>
      </c>
      <c r="K3299" s="47"/>
      <c r="L3299" s="47"/>
      <c r="M3299" s="60">
        <v>0.27</v>
      </c>
      <c r="N3299" s="47"/>
      <c r="O3299" s="60">
        <v>2006.0</v>
      </c>
    </row>
    <row r="3300" ht="14.25" hidden="1" customHeight="1">
      <c r="A3300" s="60" t="s">
        <v>40</v>
      </c>
      <c r="B3300" s="60" t="s">
        <v>472</v>
      </c>
      <c r="C3300" s="60"/>
      <c r="D3300" s="60" t="s">
        <v>2189</v>
      </c>
      <c r="E3300" s="60" t="s">
        <v>2084</v>
      </c>
      <c r="F3300" s="60" t="s">
        <v>2089</v>
      </c>
      <c r="G3300" s="60" t="s">
        <v>2193</v>
      </c>
      <c r="H3300" s="60">
        <v>0.0</v>
      </c>
      <c r="I3300" s="60">
        <v>2.0</v>
      </c>
      <c r="J3300" s="60">
        <v>1.98</v>
      </c>
      <c r="K3300" s="47"/>
      <c r="L3300" s="47"/>
      <c r="M3300" s="60">
        <v>0.27</v>
      </c>
      <c r="N3300" s="47"/>
      <c r="O3300" s="60">
        <v>2007.0</v>
      </c>
    </row>
    <row r="3301" ht="14.25" hidden="1" customHeight="1">
      <c r="A3301" s="60" t="s">
        <v>40</v>
      </c>
      <c r="B3301" s="60" t="s">
        <v>472</v>
      </c>
      <c r="C3301" s="60"/>
      <c r="D3301" s="60" t="s">
        <v>2189</v>
      </c>
      <c r="E3301" s="60" t="s">
        <v>2084</v>
      </c>
      <c r="F3301" s="60" t="s">
        <v>2102</v>
      </c>
      <c r="G3301" s="60" t="s">
        <v>2192</v>
      </c>
      <c r="H3301" s="60">
        <v>0.0</v>
      </c>
      <c r="I3301" s="60">
        <v>2.0</v>
      </c>
      <c r="J3301" s="60">
        <v>1.98</v>
      </c>
      <c r="K3301" s="47"/>
      <c r="L3301" s="47"/>
      <c r="M3301" s="47"/>
      <c r="N3301" s="47"/>
      <c r="O3301" s="60">
        <v>2031.0</v>
      </c>
    </row>
    <row r="3302" ht="14.25" hidden="1" customHeight="1">
      <c r="A3302" s="60" t="s">
        <v>40</v>
      </c>
      <c r="B3302" s="60" t="s">
        <v>472</v>
      </c>
      <c r="C3302" s="60"/>
      <c r="D3302" s="60" t="s">
        <v>2189</v>
      </c>
      <c r="E3302" s="60" t="s">
        <v>2194</v>
      </c>
      <c r="F3302" s="60" t="s">
        <v>2074</v>
      </c>
      <c r="G3302" s="60" t="s">
        <v>2197</v>
      </c>
      <c r="H3302" s="60">
        <v>0.0</v>
      </c>
      <c r="I3302" s="60">
        <v>2.0</v>
      </c>
      <c r="J3302" s="60">
        <v>1.9</v>
      </c>
      <c r="K3302" s="47"/>
      <c r="L3302" s="47"/>
      <c r="M3302" s="47"/>
      <c r="N3302" s="47"/>
      <c r="O3302" s="60">
        <v>2032.0</v>
      </c>
    </row>
    <row r="3303" ht="14.25" hidden="1" customHeight="1">
      <c r="A3303" s="60" t="s">
        <v>40</v>
      </c>
      <c r="B3303" s="60" t="s">
        <v>472</v>
      </c>
      <c r="C3303" s="60"/>
      <c r="D3303" s="60" t="s">
        <v>2189</v>
      </c>
      <c r="E3303" s="60" t="s">
        <v>2194</v>
      </c>
      <c r="F3303" s="60" t="s">
        <v>2089</v>
      </c>
      <c r="G3303" s="60" t="s">
        <v>2196</v>
      </c>
      <c r="H3303" s="60">
        <v>0.0</v>
      </c>
      <c r="I3303" s="60">
        <v>2.0</v>
      </c>
      <c r="J3303" s="60">
        <v>1.9</v>
      </c>
      <c r="K3303" s="47"/>
      <c r="L3303" s="47"/>
      <c r="M3303" s="60">
        <v>0.36</v>
      </c>
      <c r="N3303" s="47"/>
      <c r="O3303" s="60">
        <v>1983.0</v>
      </c>
    </row>
    <row r="3304" ht="14.25" hidden="1" customHeight="1">
      <c r="A3304" s="60" t="s">
        <v>40</v>
      </c>
      <c r="B3304" s="60" t="s">
        <v>472</v>
      </c>
      <c r="C3304" s="60"/>
      <c r="D3304" s="60" t="s">
        <v>2189</v>
      </c>
      <c r="E3304" s="60" t="s">
        <v>2194</v>
      </c>
      <c r="F3304" s="60" t="s">
        <v>2102</v>
      </c>
      <c r="G3304" s="60" t="s">
        <v>2197</v>
      </c>
      <c r="H3304" s="60">
        <v>0.0</v>
      </c>
      <c r="I3304" s="60">
        <v>2.0</v>
      </c>
      <c r="J3304" s="60">
        <v>1.9</v>
      </c>
      <c r="K3304" s="47"/>
      <c r="L3304" s="47"/>
      <c r="M3304" s="60">
        <v>0.19</v>
      </c>
      <c r="N3304" s="47"/>
      <c r="O3304" s="60">
        <v>2008.0</v>
      </c>
    </row>
    <row r="3305" ht="14.25" hidden="1" customHeight="1">
      <c r="A3305" s="60" t="s">
        <v>40</v>
      </c>
      <c r="B3305" s="60" t="s">
        <v>472</v>
      </c>
      <c r="C3305" s="60"/>
      <c r="D3305" s="60" t="s">
        <v>2189</v>
      </c>
      <c r="E3305" s="60" t="s">
        <v>2198</v>
      </c>
      <c r="F3305" s="60" t="s">
        <v>2074</v>
      </c>
      <c r="G3305" s="60" t="s">
        <v>2199</v>
      </c>
      <c r="H3305" s="60">
        <v>0.0</v>
      </c>
      <c r="I3305" s="60">
        <v>2.0</v>
      </c>
      <c r="J3305" s="60">
        <v>1.36</v>
      </c>
      <c r="K3305" s="47"/>
      <c r="L3305" s="47"/>
      <c r="M3305" s="60">
        <v>0.19</v>
      </c>
      <c r="N3305" s="47"/>
      <c r="O3305" s="60">
        <v>2009.0</v>
      </c>
    </row>
    <row r="3306" ht="14.25" hidden="1" customHeight="1">
      <c r="A3306" s="60" t="s">
        <v>40</v>
      </c>
      <c r="B3306" s="60" t="s">
        <v>472</v>
      </c>
      <c r="C3306" s="60"/>
      <c r="D3306" s="60" t="s">
        <v>2189</v>
      </c>
      <c r="E3306" s="60" t="s">
        <v>2198</v>
      </c>
      <c r="F3306" s="60" t="s">
        <v>2089</v>
      </c>
      <c r="G3306" s="60" t="s">
        <v>2200</v>
      </c>
      <c r="H3306" s="60">
        <v>0.0</v>
      </c>
      <c r="I3306" s="60">
        <v>2.0</v>
      </c>
      <c r="J3306" s="60">
        <v>1.36</v>
      </c>
      <c r="K3306" s="47"/>
      <c r="L3306" s="47"/>
      <c r="M3306" s="47"/>
      <c r="N3306" s="47"/>
      <c r="O3306" s="60">
        <v>2033.0</v>
      </c>
    </row>
    <row r="3307" ht="14.25" hidden="1" customHeight="1">
      <c r="A3307" s="60" t="s">
        <v>40</v>
      </c>
      <c r="B3307" s="60" t="s">
        <v>472</v>
      </c>
      <c r="C3307" s="60"/>
      <c r="D3307" s="60" t="s">
        <v>2189</v>
      </c>
      <c r="E3307" s="60" t="s">
        <v>2198</v>
      </c>
      <c r="F3307" s="60" t="s">
        <v>2102</v>
      </c>
      <c r="G3307" s="60" t="s">
        <v>2199</v>
      </c>
      <c r="H3307" s="60">
        <v>0.0</v>
      </c>
      <c r="I3307" s="60">
        <v>2.0</v>
      </c>
      <c r="J3307" s="60">
        <v>1.36</v>
      </c>
      <c r="K3307" s="47"/>
      <c r="L3307" s="47"/>
      <c r="M3307" s="47"/>
      <c r="N3307" s="47"/>
      <c r="O3307" s="60">
        <v>2034.0</v>
      </c>
    </row>
    <row r="3308" ht="14.25" hidden="1" customHeight="1">
      <c r="A3308" s="60" t="s">
        <v>40</v>
      </c>
      <c r="B3308" s="60" t="s">
        <v>475</v>
      </c>
      <c r="C3308" s="60"/>
      <c r="D3308" s="60" t="s">
        <v>2189</v>
      </c>
      <c r="E3308" s="60" t="s">
        <v>2084</v>
      </c>
      <c r="F3308" s="60" t="s">
        <v>2074</v>
      </c>
      <c r="G3308" s="60" t="s">
        <v>2201</v>
      </c>
      <c r="H3308" s="60">
        <v>0.0</v>
      </c>
      <c r="I3308" s="60">
        <v>2.0</v>
      </c>
      <c r="J3308" s="60">
        <v>1.17</v>
      </c>
      <c r="K3308" s="47"/>
      <c r="L3308" s="47"/>
      <c r="M3308" s="60">
        <v>0.39</v>
      </c>
      <c r="N3308" s="47"/>
      <c r="O3308" s="60">
        <v>2054.0</v>
      </c>
    </row>
    <row r="3309" ht="14.25" hidden="1" customHeight="1">
      <c r="A3309" s="60" t="s">
        <v>40</v>
      </c>
      <c r="B3309" s="60" t="s">
        <v>475</v>
      </c>
      <c r="C3309" s="60"/>
      <c r="D3309" s="60" t="s">
        <v>2189</v>
      </c>
      <c r="E3309" s="60" t="s">
        <v>2084</v>
      </c>
      <c r="F3309" s="60" t="s">
        <v>2089</v>
      </c>
      <c r="G3309" s="60" t="s">
        <v>2202</v>
      </c>
      <c r="H3309" s="60">
        <v>0.0</v>
      </c>
      <c r="I3309" s="60">
        <v>2.0</v>
      </c>
      <c r="J3309" s="60">
        <v>1.17</v>
      </c>
      <c r="K3309" s="47"/>
      <c r="L3309" s="47"/>
      <c r="M3309" s="60">
        <v>0.36</v>
      </c>
      <c r="N3309" s="47"/>
      <c r="O3309" s="60">
        <v>2079.0</v>
      </c>
    </row>
    <row r="3310" ht="14.25" hidden="1" customHeight="1">
      <c r="A3310" s="60" t="s">
        <v>40</v>
      </c>
      <c r="B3310" s="60" t="s">
        <v>475</v>
      </c>
      <c r="C3310" s="60"/>
      <c r="D3310" s="60" t="s">
        <v>2189</v>
      </c>
      <c r="E3310" s="60" t="s">
        <v>2084</v>
      </c>
      <c r="F3310" s="60" t="s">
        <v>2102</v>
      </c>
      <c r="G3310" s="60" t="s">
        <v>2192</v>
      </c>
      <c r="H3310" s="60">
        <v>0.0</v>
      </c>
      <c r="I3310" s="60">
        <v>2.0</v>
      </c>
      <c r="J3310" s="60">
        <v>1.98</v>
      </c>
      <c r="K3310" s="47"/>
      <c r="L3310" s="47"/>
      <c r="M3310" s="60">
        <v>0.19</v>
      </c>
      <c r="N3310" s="47"/>
      <c r="O3310" s="60">
        <v>2080.0</v>
      </c>
    </row>
    <row r="3311" ht="14.25" hidden="1" customHeight="1">
      <c r="A3311" s="60" t="s">
        <v>40</v>
      </c>
      <c r="B3311" s="60" t="s">
        <v>475</v>
      </c>
      <c r="C3311" s="60"/>
      <c r="D3311" s="60" t="s">
        <v>2189</v>
      </c>
      <c r="E3311" s="60" t="s">
        <v>2194</v>
      </c>
      <c r="F3311" s="60" t="s">
        <v>2074</v>
      </c>
      <c r="G3311" s="60" t="s">
        <v>2203</v>
      </c>
      <c r="H3311" s="60">
        <v>0.0</v>
      </c>
      <c r="I3311" s="60">
        <v>2.0</v>
      </c>
      <c r="J3311" s="60">
        <v>1.3</v>
      </c>
      <c r="K3311" s="47"/>
      <c r="L3311" s="47"/>
      <c r="M3311" s="47"/>
      <c r="N3311" s="47"/>
      <c r="O3311" s="60">
        <v>2104.0</v>
      </c>
    </row>
    <row r="3312" ht="14.25" hidden="1" customHeight="1">
      <c r="A3312" s="60" t="s">
        <v>40</v>
      </c>
      <c r="B3312" s="60" t="s">
        <v>475</v>
      </c>
      <c r="C3312" s="60"/>
      <c r="D3312" s="60" t="s">
        <v>2189</v>
      </c>
      <c r="E3312" s="60" t="s">
        <v>2194</v>
      </c>
      <c r="F3312" s="60" t="s">
        <v>2089</v>
      </c>
      <c r="G3312" s="60" t="s">
        <v>2204</v>
      </c>
      <c r="H3312" s="60">
        <v>0.0</v>
      </c>
      <c r="I3312" s="60">
        <v>2.0</v>
      </c>
      <c r="J3312" s="60">
        <v>1.3</v>
      </c>
      <c r="K3312" s="47"/>
      <c r="L3312" s="47"/>
      <c r="M3312" s="47"/>
      <c r="N3312" s="47"/>
      <c r="O3312" s="60">
        <v>2105.0</v>
      </c>
    </row>
    <row r="3313" ht="14.25" hidden="1" customHeight="1">
      <c r="A3313" s="60" t="s">
        <v>40</v>
      </c>
      <c r="B3313" s="60" t="s">
        <v>475</v>
      </c>
      <c r="C3313" s="60"/>
      <c r="D3313" s="60" t="s">
        <v>2189</v>
      </c>
      <c r="E3313" s="60" t="s">
        <v>2194</v>
      </c>
      <c r="F3313" s="60" t="s">
        <v>2102</v>
      </c>
      <c r="G3313" s="60" t="s">
        <v>2197</v>
      </c>
      <c r="H3313" s="60">
        <v>0.0</v>
      </c>
      <c r="I3313" s="60">
        <v>2.0</v>
      </c>
      <c r="J3313" s="60">
        <v>1.9</v>
      </c>
      <c r="K3313" s="47"/>
      <c r="L3313" s="47"/>
      <c r="M3313" s="60">
        <v>0.65</v>
      </c>
      <c r="N3313" s="47"/>
      <c r="O3313" s="60">
        <v>2056.0</v>
      </c>
    </row>
    <row r="3314" ht="14.25" hidden="1" customHeight="1">
      <c r="A3314" s="60" t="s">
        <v>40</v>
      </c>
      <c r="B3314" s="60" t="s">
        <v>475</v>
      </c>
      <c r="C3314" s="60"/>
      <c r="D3314" s="60" t="s">
        <v>2189</v>
      </c>
      <c r="E3314" s="60" t="s">
        <v>2198</v>
      </c>
      <c r="F3314" s="60" t="s">
        <v>2074</v>
      </c>
      <c r="G3314" s="60" t="s">
        <v>2205</v>
      </c>
      <c r="H3314" s="60">
        <v>0.0</v>
      </c>
      <c r="I3314" s="60">
        <v>2.0</v>
      </c>
      <c r="J3314" s="60">
        <v>0.69</v>
      </c>
      <c r="K3314" s="47"/>
      <c r="L3314" s="47"/>
      <c r="M3314" s="60">
        <v>0.27</v>
      </c>
      <c r="N3314" s="47"/>
      <c r="O3314" s="60">
        <v>2081.0</v>
      </c>
    </row>
    <row r="3315" ht="14.25" hidden="1" customHeight="1">
      <c r="A3315" s="60" t="s">
        <v>40</v>
      </c>
      <c r="B3315" s="60" t="s">
        <v>475</v>
      </c>
      <c r="C3315" s="60"/>
      <c r="D3315" s="60" t="s">
        <v>2189</v>
      </c>
      <c r="E3315" s="60" t="s">
        <v>2198</v>
      </c>
      <c r="F3315" s="60" t="s">
        <v>2089</v>
      </c>
      <c r="G3315" s="60" t="s">
        <v>2206</v>
      </c>
      <c r="H3315" s="60">
        <v>0.0</v>
      </c>
      <c r="I3315" s="60">
        <v>2.0</v>
      </c>
      <c r="J3315" s="60">
        <v>0.69</v>
      </c>
      <c r="K3315" s="47"/>
      <c r="L3315" s="47"/>
      <c r="M3315" s="60">
        <v>0.27</v>
      </c>
      <c r="N3315" s="47"/>
      <c r="O3315" s="60">
        <v>2082.0</v>
      </c>
    </row>
    <row r="3316" ht="14.25" hidden="1" customHeight="1">
      <c r="A3316" s="60" t="s">
        <v>40</v>
      </c>
      <c r="B3316" s="60" t="s">
        <v>475</v>
      </c>
      <c r="C3316" s="60"/>
      <c r="D3316" s="60" t="s">
        <v>2189</v>
      </c>
      <c r="E3316" s="60" t="s">
        <v>2198</v>
      </c>
      <c r="F3316" s="60" t="s">
        <v>2102</v>
      </c>
      <c r="G3316" s="60" t="s">
        <v>2199</v>
      </c>
      <c r="H3316" s="60">
        <v>0.0</v>
      </c>
      <c r="I3316" s="60">
        <v>2.0</v>
      </c>
      <c r="J3316" s="60">
        <v>1.36</v>
      </c>
      <c r="K3316" s="47"/>
      <c r="L3316" s="47"/>
      <c r="M3316" s="47"/>
      <c r="N3316" s="47"/>
      <c r="O3316" s="60">
        <v>2106.0</v>
      </c>
    </row>
    <row r="3317" ht="14.25" hidden="1" customHeight="1">
      <c r="A3317" s="60" t="s">
        <v>40</v>
      </c>
      <c r="B3317" s="60" t="s">
        <v>479</v>
      </c>
      <c r="C3317" s="60"/>
      <c r="D3317" s="60" t="s">
        <v>2189</v>
      </c>
      <c r="E3317" s="60" t="s">
        <v>2084</v>
      </c>
      <c r="F3317" s="60" t="s">
        <v>2074</v>
      </c>
      <c r="G3317" s="60" t="s">
        <v>2212</v>
      </c>
      <c r="H3317" s="60">
        <v>0.0</v>
      </c>
      <c r="I3317" s="60">
        <v>2.0</v>
      </c>
      <c r="J3317" s="60">
        <v>1.17</v>
      </c>
      <c r="K3317" s="47"/>
      <c r="L3317" s="47"/>
      <c r="M3317" s="47"/>
      <c r="N3317" s="47"/>
      <c r="O3317" s="60">
        <v>2107.0</v>
      </c>
    </row>
    <row r="3318" ht="14.25" hidden="1" customHeight="1">
      <c r="A3318" s="60" t="s">
        <v>40</v>
      </c>
      <c r="B3318" s="60" t="s">
        <v>479</v>
      </c>
      <c r="C3318" s="60"/>
      <c r="D3318" s="60" t="s">
        <v>2189</v>
      </c>
      <c r="E3318" s="60" t="s">
        <v>2084</v>
      </c>
      <c r="F3318" s="60" t="s">
        <v>2089</v>
      </c>
      <c r="G3318" s="60" t="s">
        <v>2213</v>
      </c>
      <c r="H3318" s="60">
        <v>0.0</v>
      </c>
      <c r="I3318" s="60">
        <v>2.0</v>
      </c>
      <c r="J3318" s="60">
        <v>0.98</v>
      </c>
      <c r="K3318" s="47"/>
      <c r="L3318" s="47"/>
      <c r="M3318" s="60">
        <v>0.39</v>
      </c>
      <c r="N3318" s="47"/>
      <c r="O3318" s="60">
        <v>2058.0</v>
      </c>
    </row>
    <row r="3319" ht="14.25" hidden="1" customHeight="1">
      <c r="A3319" s="60" t="s">
        <v>40</v>
      </c>
      <c r="B3319" s="60" t="s">
        <v>479</v>
      </c>
      <c r="C3319" s="60"/>
      <c r="D3319" s="60" t="s">
        <v>2189</v>
      </c>
      <c r="E3319" s="60" t="s">
        <v>2084</v>
      </c>
      <c r="F3319" s="60" t="s">
        <v>2102</v>
      </c>
      <c r="G3319" s="60" t="s">
        <v>2192</v>
      </c>
      <c r="H3319" s="60">
        <v>0.0</v>
      </c>
      <c r="I3319" s="60">
        <v>2.0</v>
      </c>
      <c r="J3319" s="60">
        <v>1.98</v>
      </c>
      <c r="K3319" s="47"/>
      <c r="L3319" s="47"/>
      <c r="M3319" s="60">
        <v>0.36</v>
      </c>
      <c r="N3319" s="47"/>
      <c r="O3319" s="60">
        <v>2083.0</v>
      </c>
    </row>
    <row r="3320" ht="14.25" hidden="1" customHeight="1">
      <c r="A3320" s="60" t="s">
        <v>40</v>
      </c>
      <c r="B3320" s="60" t="s">
        <v>479</v>
      </c>
      <c r="C3320" s="60"/>
      <c r="D3320" s="60" t="s">
        <v>2189</v>
      </c>
      <c r="E3320" s="60" t="s">
        <v>2194</v>
      </c>
      <c r="F3320" s="60" t="s">
        <v>2074</v>
      </c>
      <c r="G3320" s="60" t="s">
        <v>2203</v>
      </c>
      <c r="H3320" s="60">
        <v>0.0</v>
      </c>
      <c r="I3320" s="60">
        <v>2.0</v>
      </c>
      <c r="J3320" s="60">
        <v>1.3</v>
      </c>
      <c r="K3320" s="47"/>
      <c r="L3320" s="47"/>
      <c r="M3320" s="60">
        <v>0.19</v>
      </c>
      <c r="N3320" s="47"/>
      <c r="O3320" s="60">
        <v>2084.0</v>
      </c>
    </row>
    <row r="3321" ht="14.25" hidden="1" customHeight="1">
      <c r="A3321" s="60" t="s">
        <v>40</v>
      </c>
      <c r="B3321" s="60" t="s">
        <v>479</v>
      </c>
      <c r="C3321" s="60"/>
      <c r="D3321" s="60" t="s">
        <v>2189</v>
      </c>
      <c r="E3321" s="60" t="s">
        <v>2194</v>
      </c>
      <c r="F3321" s="60" t="s">
        <v>2089</v>
      </c>
      <c r="G3321" s="60" t="s">
        <v>2214</v>
      </c>
      <c r="H3321" s="60">
        <v>0.0</v>
      </c>
      <c r="I3321" s="60">
        <v>2.0</v>
      </c>
      <c r="J3321" s="60">
        <v>1.3</v>
      </c>
      <c r="K3321" s="47"/>
      <c r="L3321" s="47"/>
      <c r="M3321" s="47"/>
      <c r="N3321" s="47"/>
      <c r="O3321" s="60">
        <v>2108.0</v>
      </c>
    </row>
    <row r="3322" ht="14.25" hidden="1" customHeight="1">
      <c r="A3322" s="60" t="s">
        <v>40</v>
      </c>
      <c r="B3322" s="60" t="s">
        <v>479</v>
      </c>
      <c r="C3322" s="60"/>
      <c r="D3322" s="60" t="s">
        <v>2189</v>
      </c>
      <c r="E3322" s="60" t="s">
        <v>2194</v>
      </c>
      <c r="F3322" s="60" t="s">
        <v>2102</v>
      </c>
      <c r="G3322" s="60" t="s">
        <v>2197</v>
      </c>
      <c r="H3322" s="60">
        <v>0.0</v>
      </c>
      <c r="I3322" s="60">
        <v>2.0</v>
      </c>
      <c r="J3322" s="60">
        <v>1.9</v>
      </c>
      <c r="K3322" s="47"/>
      <c r="L3322" s="47"/>
      <c r="M3322" s="47"/>
      <c r="N3322" s="47"/>
      <c r="O3322" s="60">
        <v>2109.0</v>
      </c>
    </row>
    <row r="3323" ht="14.25" hidden="1" customHeight="1">
      <c r="A3323" s="60" t="s">
        <v>40</v>
      </c>
      <c r="B3323" s="60" t="s">
        <v>479</v>
      </c>
      <c r="C3323" s="60"/>
      <c r="D3323" s="60" t="s">
        <v>2189</v>
      </c>
      <c r="E3323" s="60" t="s">
        <v>2198</v>
      </c>
      <c r="F3323" s="60" t="s">
        <v>2074</v>
      </c>
      <c r="G3323" s="60" t="s">
        <v>2215</v>
      </c>
      <c r="H3323" s="60">
        <v>0.0</v>
      </c>
      <c r="I3323" s="60">
        <v>2.0</v>
      </c>
      <c r="J3323" s="60">
        <v>0.69</v>
      </c>
      <c r="K3323" s="47"/>
      <c r="L3323" s="47"/>
      <c r="M3323" s="60">
        <v>0.49</v>
      </c>
      <c r="N3323" s="47"/>
      <c r="O3323" s="60">
        <v>2129.0</v>
      </c>
    </row>
    <row r="3324" ht="14.25" hidden="1" customHeight="1">
      <c r="A3324" s="60" t="s">
        <v>40</v>
      </c>
      <c r="B3324" s="60" t="s">
        <v>479</v>
      </c>
      <c r="C3324" s="60"/>
      <c r="D3324" s="60" t="s">
        <v>2189</v>
      </c>
      <c r="E3324" s="60" t="s">
        <v>2198</v>
      </c>
      <c r="F3324" s="60" t="s">
        <v>2089</v>
      </c>
      <c r="G3324" s="60" t="s">
        <v>2216</v>
      </c>
      <c r="H3324" s="60">
        <v>0.0</v>
      </c>
      <c r="I3324" s="60">
        <v>2.0</v>
      </c>
      <c r="J3324" s="60">
        <v>0.58</v>
      </c>
      <c r="K3324" s="47"/>
      <c r="L3324" s="47"/>
      <c r="M3324" s="60">
        <v>0.36</v>
      </c>
      <c r="N3324" s="47"/>
      <c r="O3324" s="60">
        <v>2154.0</v>
      </c>
    </row>
    <row r="3325" ht="14.25" hidden="1" customHeight="1">
      <c r="A3325" s="60" t="s">
        <v>40</v>
      </c>
      <c r="B3325" s="60" t="s">
        <v>479</v>
      </c>
      <c r="C3325" s="60"/>
      <c r="D3325" s="60" t="s">
        <v>2189</v>
      </c>
      <c r="E3325" s="60" t="s">
        <v>2198</v>
      </c>
      <c r="F3325" s="60" t="s">
        <v>2102</v>
      </c>
      <c r="G3325" s="60" t="s">
        <v>2199</v>
      </c>
      <c r="H3325" s="60">
        <v>0.0</v>
      </c>
      <c r="I3325" s="60">
        <v>2.0</v>
      </c>
      <c r="J3325" s="60">
        <v>1.36</v>
      </c>
      <c r="K3325" s="47"/>
      <c r="L3325" s="47"/>
      <c r="M3325" s="60">
        <v>0.19</v>
      </c>
      <c r="N3325" s="47"/>
      <c r="O3325" s="60">
        <v>2155.0</v>
      </c>
    </row>
    <row r="3326" ht="14.25" hidden="1" customHeight="1">
      <c r="A3326" s="60" t="s">
        <v>40</v>
      </c>
      <c r="B3326" s="60" t="s">
        <v>483</v>
      </c>
      <c r="C3326" s="60"/>
      <c r="D3326" s="60" t="s">
        <v>2189</v>
      </c>
      <c r="E3326" s="60" t="s">
        <v>2084</v>
      </c>
      <c r="F3326" s="60" t="s">
        <v>2074</v>
      </c>
      <c r="G3326" s="60" t="s">
        <v>2228</v>
      </c>
      <c r="H3326" s="60">
        <v>0.0</v>
      </c>
      <c r="I3326" s="60">
        <v>2.0</v>
      </c>
      <c r="J3326" s="60">
        <v>1.17</v>
      </c>
      <c r="K3326" s="47"/>
      <c r="L3326" s="47"/>
      <c r="M3326" s="47"/>
      <c r="N3326" s="47"/>
      <c r="O3326" s="60">
        <v>2179.0</v>
      </c>
    </row>
    <row r="3327" ht="14.25" hidden="1" customHeight="1">
      <c r="A3327" s="60" t="s">
        <v>40</v>
      </c>
      <c r="B3327" s="60" t="s">
        <v>483</v>
      </c>
      <c r="C3327" s="60"/>
      <c r="D3327" s="60" t="s">
        <v>2189</v>
      </c>
      <c r="E3327" s="60" t="s">
        <v>2084</v>
      </c>
      <c r="F3327" s="60" t="s">
        <v>2089</v>
      </c>
      <c r="G3327" s="60" t="s">
        <v>2212</v>
      </c>
      <c r="H3327" s="60">
        <v>0.0</v>
      </c>
      <c r="I3327" s="60">
        <v>2.0</v>
      </c>
      <c r="J3327" s="60">
        <v>1.17</v>
      </c>
      <c r="K3327" s="47"/>
      <c r="L3327" s="47"/>
      <c r="M3327" s="47"/>
      <c r="N3327" s="47"/>
      <c r="O3327" s="60">
        <v>2180.0</v>
      </c>
    </row>
    <row r="3328" ht="14.25" hidden="1" customHeight="1">
      <c r="A3328" s="60" t="s">
        <v>40</v>
      </c>
      <c r="B3328" s="60" t="s">
        <v>483</v>
      </c>
      <c r="C3328" s="60"/>
      <c r="D3328" s="60" t="s">
        <v>2189</v>
      </c>
      <c r="E3328" s="60" t="s">
        <v>2084</v>
      </c>
      <c r="F3328" s="60" t="s">
        <v>2102</v>
      </c>
      <c r="G3328" s="60" t="s">
        <v>2192</v>
      </c>
      <c r="H3328" s="60">
        <v>0.0</v>
      </c>
      <c r="I3328" s="60">
        <v>2.0</v>
      </c>
      <c r="J3328" s="60">
        <v>1.98</v>
      </c>
      <c r="K3328" s="47"/>
      <c r="L3328" s="47"/>
      <c r="M3328" s="60">
        <v>0.65</v>
      </c>
      <c r="N3328" s="47"/>
      <c r="O3328" s="60">
        <v>2131.0</v>
      </c>
    </row>
    <row r="3329" ht="14.25" hidden="1" customHeight="1">
      <c r="A3329" s="60" t="s">
        <v>40</v>
      </c>
      <c r="B3329" s="60" t="s">
        <v>483</v>
      </c>
      <c r="C3329" s="60"/>
      <c r="D3329" s="60" t="s">
        <v>2189</v>
      </c>
      <c r="E3329" s="60" t="s">
        <v>2194</v>
      </c>
      <c r="F3329" s="60" t="s">
        <v>2074</v>
      </c>
      <c r="G3329" s="60" t="s">
        <v>2217</v>
      </c>
      <c r="H3329" s="60">
        <v>0.0</v>
      </c>
      <c r="I3329" s="60">
        <v>2.0</v>
      </c>
      <c r="J3329" s="60">
        <v>1.1</v>
      </c>
      <c r="K3329" s="47"/>
      <c r="L3329" s="47"/>
      <c r="M3329" s="60">
        <v>0.62</v>
      </c>
      <c r="N3329" s="47"/>
      <c r="O3329" s="60">
        <v>2156.0</v>
      </c>
    </row>
    <row r="3330" ht="14.25" hidden="1" customHeight="1">
      <c r="A3330" s="60" t="s">
        <v>40</v>
      </c>
      <c r="B3330" s="60" t="s">
        <v>483</v>
      </c>
      <c r="C3330" s="60"/>
      <c r="D3330" s="60" t="s">
        <v>2189</v>
      </c>
      <c r="E3330" s="60" t="s">
        <v>2194</v>
      </c>
      <c r="F3330" s="60" t="s">
        <v>2089</v>
      </c>
      <c r="G3330" s="60" t="s">
        <v>2217</v>
      </c>
      <c r="H3330" s="60">
        <v>0.0</v>
      </c>
      <c r="I3330" s="60">
        <v>2.0</v>
      </c>
      <c r="J3330" s="60">
        <v>1.1</v>
      </c>
      <c r="K3330" s="47"/>
      <c r="L3330" s="47"/>
      <c r="M3330" s="60">
        <v>0.27</v>
      </c>
      <c r="N3330" s="47"/>
      <c r="O3330" s="60">
        <v>2157.0</v>
      </c>
    </row>
    <row r="3331" ht="14.25" hidden="1" customHeight="1">
      <c r="A3331" s="60" t="s">
        <v>40</v>
      </c>
      <c r="B3331" s="60" t="s">
        <v>483</v>
      </c>
      <c r="C3331" s="60"/>
      <c r="D3331" s="60" t="s">
        <v>2189</v>
      </c>
      <c r="E3331" s="60" t="s">
        <v>2194</v>
      </c>
      <c r="F3331" s="60" t="s">
        <v>2102</v>
      </c>
      <c r="G3331" s="60" t="s">
        <v>2197</v>
      </c>
      <c r="H3331" s="60">
        <v>0.0</v>
      </c>
      <c r="I3331" s="60">
        <v>2.0</v>
      </c>
      <c r="J3331" s="60">
        <v>1.9</v>
      </c>
      <c r="K3331" s="47"/>
      <c r="L3331" s="47"/>
      <c r="M3331" s="47"/>
      <c r="N3331" s="47"/>
      <c r="O3331" s="60">
        <v>2181.0</v>
      </c>
    </row>
    <row r="3332" ht="14.25" hidden="1" customHeight="1">
      <c r="A3332" s="60" t="s">
        <v>40</v>
      </c>
      <c r="B3332" s="60" t="s">
        <v>483</v>
      </c>
      <c r="C3332" s="60"/>
      <c r="D3332" s="60" t="s">
        <v>2189</v>
      </c>
      <c r="E3332" s="60" t="s">
        <v>2198</v>
      </c>
      <c r="F3332" s="60" t="s">
        <v>2074</v>
      </c>
      <c r="G3332" s="60" t="s">
        <v>2215</v>
      </c>
      <c r="H3332" s="60">
        <v>0.0</v>
      </c>
      <c r="I3332" s="60">
        <v>2.0</v>
      </c>
      <c r="J3332" s="60">
        <v>0.69</v>
      </c>
      <c r="K3332" s="47"/>
      <c r="L3332" s="47"/>
      <c r="M3332" s="47"/>
      <c r="N3332" s="47"/>
      <c r="O3332" s="60">
        <v>2182.0</v>
      </c>
    </row>
    <row r="3333" ht="14.25" hidden="1" customHeight="1">
      <c r="A3333" s="60" t="s">
        <v>40</v>
      </c>
      <c r="B3333" s="60" t="s">
        <v>483</v>
      </c>
      <c r="C3333" s="60"/>
      <c r="D3333" s="60" t="s">
        <v>2189</v>
      </c>
      <c r="E3333" s="60" t="s">
        <v>2198</v>
      </c>
      <c r="F3333" s="60" t="s">
        <v>2089</v>
      </c>
      <c r="G3333" s="60" t="s">
        <v>2215</v>
      </c>
      <c r="H3333" s="60">
        <v>0.0</v>
      </c>
      <c r="I3333" s="60">
        <v>2.0</v>
      </c>
      <c r="J3333" s="60">
        <v>0.69</v>
      </c>
      <c r="K3333" s="47"/>
      <c r="L3333" s="47"/>
      <c r="M3333" s="60">
        <v>0.49</v>
      </c>
      <c r="N3333" s="47"/>
      <c r="O3333" s="60">
        <v>2133.0</v>
      </c>
    </row>
    <row r="3334" ht="14.25" hidden="1" customHeight="1">
      <c r="A3334" s="60" t="s">
        <v>40</v>
      </c>
      <c r="B3334" s="60" t="s">
        <v>483</v>
      </c>
      <c r="C3334" s="60"/>
      <c r="D3334" s="60" t="s">
        <v>2189</v>
      </c>
      <c r="E3334" s="60" t="s">
        <v>2198</v>
      </c>
      <c r="F3334" s="60" t="s">
        <v>2102</v>
      </c>
      <c r="G3334" s="60" t="s">
        <v>2199</v>
      </c>
      <c r="H3334" s="60">
        <v>0.0</v>
      </c>
      <c r="I3334" s="60">
        <v>2.0</v>
      </c>
      <c r="J3334" s="60">
        <v>1.36</v>
      </c>
      <c r="K3334" s="47"/>
      <c r="L3334" s="47"/>
      <c r="M3334" s="60">
        <v>0.36</v>
      </c>
      <c r="N3334" s="47"/>
      <c r="O3334" s="60">
        <v>2158.0</v>
      </c>
    </row>
    <row r="3335" ht="14.25" hidden="1" customHeight="1">
      <c r="A3335" s="60" t="s">
        <v>40</v>
      </c>
      <c r="B3335" s="60" t="s">
        <v>487</v>
      </c>
      <c r="C3335" s="60"/>
      <c r="D3335" s="60" t="s">
        <v>2189</v>
      </c>
      <c r="E3335" s="60" t="s">
        <v>2084</v>
      </c>
      <c r="F3335" s="60" t="s">
        <v>2074</v>
      </c>
      <c r="G3335" s="60" t="s">
        <v>2212</v>
      </c>
      <c r="H3335" s="60">
        <v>0.0</v>
      </c>
      <c r="I3335" s="60">
        <v>2.0</v>
      </c>
      <c r="J3335" s="60">
        <v>1.17</v>
      </c>
      <c r="K3335" s="47"/>
      <c r="L3335" s="47"/>
      <c r="M3335" s="60">
        <v>0.19</v>
      </c>
      <c r="N3335" s="47"/>
      <c r="O3335" s="60">
        <v>2159.0</v>
      </c>
    </row>
    <row r="3336" ht="14.25" hidden="1" customHeight="1">
      <c r="A3336" s="60" t="s">
        <v>40</v>
      </c>
      <c r="B3336" s="60" t="s">
        <v>487</v>
      </c>
      <c r="C3336" s="60"/>
      <c r="D3336" s="60" t="s">
        <v>2189</v>
      </c>
      <c r="E3336" s="60" t="s">
        <v>2084</v>
      </c>
      <c r="F3336" s="60" t="s">
        <v>2089</v>
      </c>
      <c r="G3336" s="60" t="s">
        <v>2218</v>
      </c>
      <c r="H3336" s="60">
        <v>0.0</v>
      </c>
      <c r="I3336" s="60">
        <v>2.0</v>
      </c>
      <c r="J3336" s="60">
        <v>0.98</v>
      </c>
      <c r="K3336" s="47"/>
      <c r="L3336" s="47"/>
      <c r="M3336" s="47"/>
      <c r="N3336" s="47"/>
      <c r="O3336" s="60">
        <v>2183.0</v>
      </c>
    </row>
    <row r="3337" ht="14.25" hidden="1" customHeight="1">
      <c r="A3337" s="60" t="s">
        <v>40</v>
      </c>
      <c r="B3337" s="60" t="s">
        <v>487</v>
      </c>
      <c r="C3337" s="60"/>
      <c r="D3337" s="60" t="s">
        <v>2189</v>
      </c>
      <c r="E3337" s="60" t="s">
        <v>2084</v>
      </c>
      <c r="F3337" s="60" t="s">
        <v>2102</v>
      </c>
      <c r="G3337" s="60" t="s">
        <v>2192</v>
      </c>
      <c r="H3337" s="60">
        <v>0.0</v>
      </c>
      <c r="I3337" s="60">
        <v>2.0</v>
      </c>
      <c r="J3337" s="60">
        <v>1.98</v>
      </c>
      <c r="K3337" s="47"/>
      <c r="L3337" s="47"/>
      <c r="M3337" s="47"/>
      <c r="N3337" s="47"/>
      <c r="O3337" s="60">
        <v>2184.0</v>
      </c>
    </row>
    <row r="3338" ht="14.25" hidden="1" customHeight="1">
      <c r="A3338" s="60" t="s">
        <v>40</v>
      </c>
      <c r="B3338" s="60" t="s">
        <v>487</v>
      </c>
      <c r="C3338" s="60"/>
      <c r="D3338" s="60" t="s">
        <v>2189</v>
      </c>
      <c r="E3338" s="60" t="s">
        <v>2194</v>
      </c>
      <c r="F3338" s="60" t="s">
        <v>2074</v>
      </c>
      <c r="G3338" s="60" t="s">
        <v>2219</v>
      </c>
      <c r="H3338" s="60">
        <v>0.0</v>
      </c>
      <c r="I3338" s="60">
        <v>2.0</v>
      </c>
      <c r="J3338" s="60">
        <v>0.87</v>
      </c>
      <c r="K3338" s="47"/>
      <c r="L3338" s="47"/>
      <c r="M3338" s="60">
        <v>0.49</v>
      </c>
      <c r="N3338" s="47"/>
      <c r="O3338" s="60">
        <v>2204.0</v>
      </c>
    </row>
    <row r="3339" ht="14.25" hidden="1" customHeight="1">
      <c r="A3339" s="60" t="s">
        <v>40</v>
      </c>
      <c r="B3339" s="60" t="s">
        <v>487</v>
      </c>
      <c r="C3339" s="60"/>
      <c r="D3339" s="60" t="s">
        <v>2189</v>
      </c>
      <c r="E3339" s="60" t="s">
        <v>2194</v>
      </c>
      <c r="F3339" s="60" t="s">
        <v>2089</v>
      </c>
      <c r="G3339" s="60" t="s">
        <v>2220</v>
      </c>
      <c r="H3339" s="60">
        <v>0.0</v>
      </c>
      <c r="I3339" s="60">
        <v>2.0</v>
      </c>
      <c r="J3339" s="60">
        <v>0.74</v>
      </c>
      <c r="K3339" s="47"/>
      <c r="L3339" s="47"/>
      <c r="M3339" s="60">
        <v>0.49</v>
      </c>
      <c r="N3339" s="47"/>
      <c r="O3339" s="60">
        <v>2229.0</v>
      </c>
    </row>
    <row r="3340" ht="14.25" hidden="1" customHeight="1">
      <c r="A3340" s="60" t="s">
        <v>40</v>
      </c>
      <c r="B3340" s="60" t="s">
        <v>487</v>
      </c>
      <c r="C3340" s="60"/>
      <c r="D3340" s="60" t="s">
        <v>2189</v>
      </c>
      <c r="E3340" s="60" t="s">
        <v>2194</v>
      </c>
      <c r="F3340" s="60" t="s">
        <v>2102</v>
      </c>
      <c r="G3340" s="60" t="s">
        <v>2197</v>
      </c>
      <c r="H3340" s="60">
        <v>0.0</v>
      </c>
      <c r="I3340" s="60">
        <v>2.0</v>
      </c>
      <c r="J3340" s="60">
        <v>1.9</v>
      </c>
      <c r="K3340" s="47"/>
      <c r="L3340" s="47"/>
      <c r="M3340" s="60">
        <v>0.39</v>
      </c>
      <c r="N3340" s="47"/>
      <c r="O3340" s="60">
        <v>2230.0</v>
      </c>
    </row>
    <row r="3341" ht="14.25" hidden="1" customHeight="1">
      <c r="A3341" s="60" t="s">
        <v>40</v>
      </c>
      <c r="B3341" s="60" t="s">
        <v>487</v>
      </c>
      <c r="C3341" s="60"/>
      <c r="D3341" s="60" t="s">
        <v>2189</v>
      </c>
      <c r="E3341" s="60" t="s">
        <v>2198</v>
      </c>
      <c r="F3341" s="60" t="s">
        <v>2074</v>
      </c>
      <c r="G3341" s="60" t="s">
        <v>2215</v>
      </c>
      <c r="H3341" s="60">
        <v>0.0</v>
      </c>
      <c r="I3341" s="60">
        <v>2.0</v>
      </c>
      <c r="J3341" s="60">
        <v>0.69</v>
      </c>
      <c r="K3341" s="47"/>
      <c r="L3341" s="47"/>
      <c r="M3341" s="47"/>
      <c r="N3341" s="47"/>
      <c r="O3341" s="60">
        <v>2254.0</v>
      </c>
    </row>
    <row r="3342" ht="14.25" hidden="1" customHeight="1">
      <c r="A3342" s="60" t="s">
        <v>40</v>
      </c>
      <c r="B3342" s="60" t="s">
        <v>487</v>
      </c>
      <c r="C3342" s="60"/>
      <c r="D3342" s="60" t="s">
        <v>2189</v>
      </c>
      <c r="E3342" s="60" t="s">
        <v>2198</v>
      </c>
      <c r="F3342" s="60" t="s">
        <v>2089</v>
      </c>
      <c r="G3342" s="60" t="s">
        <v>2171</v>
      </c>
      <c r="H3342" s="60">
        <v>0.0</v>
      </c>
      <c r="I3342" s="60">
        <v>2.0</v>
      </c>
      <c r="J3342" s="60">
        <v>0.58</v>
      </c>
      <c r="K3342" s="47"/>
      <c r="L3342" s="47"/>
      <c r="M3342" s="47"/>
      <c r="N3342" s="47"/>
      <c r="O3342" s="60">
        <v>2255.0</v>
      </c>
    </row>
    <row r="3343" ht="14.25" hidden="1" customHeight="1">
      <c r="A3343" s="60" t="s">
        <v>40</v>
      </c>
      <c r="B3343" s="60" t="s">
        <v>487</v>
      </c>
      <c r="C3343" s="60"/>
      <c r="D3343" s="60" t="s">
        <v>2189</v>
      </c>
      <c r="E3343" s="60" t="s">
        <v>2198</v>
      </c>
      <c r="F3343" s="60" t="s">
        <v>2102</v>
      </c>
      <c r="G3343" s="60" t="s">
        <v>2199</v>
      </c>
      <c r="H3343" s="60">
        <v>0.0</v>
      </c>
      <c r="I3343" s="60">
        <v>2.0</v>
      </c>
      <c r="J3343" s="60">
        <v>1.36</v>
      </c>
      <c r="K3343" s="47"/>
      <c r="L3343" s="47"/>
      <c r="M3343" s="60">
        <v>0.77</v>
      </c>
      <c r="N3343" s="47"/>
      <c r="O3343" s="60">
        <v>2206.0</v>
      </c>
    </row>
    <row r="3344" ht="14.25" hidden="1" customHeight="1">
      <c r="A3344" s="60" t="s">
        <v>40</v>
      </c>
      <c r="B3344" s="60" t="s">
        <v>490</v>
      </c>
      <c r="C3344" s="60"/>
      <c r="D3344" s="60" t="s">
        <v>2189</v>
      </c>
      <c r="E3344" s="60" t="s">
        <v>2084</v>
      </c>
      <c r="F3344" s="60" t="s">
        <v>2074</v>
      </c>
      <c r="G3344" s="60" t="s">
        <v>2221</v>
      </c>
      <c r="H3344" s="60">
        <v>0.0</v>
      </c>
      <c r="I3344" s="60">
        <v>2.0</v>
      </c>
      <c r="J3344" s="60">
        <v>1.17</v>
      </c>
      <c r="K3344" s="47"/>
      <c r="L3344" s="47"/>
      <c r="M3344" s="60">
        <v>0.77</v>
      </c>
      <c r="N3344" s="47"/>
      <c r="O3344" s="60">
        <v>2231.0</v>
      </c>
    </row>
    <row r="3345" ht="14.25" hidden="1" customHeight="1">
      <c r="A3345" s="60" t="s">
        <v>40</v>
      </c>
      <c r="B3345" s="60" t="s">
        <v>490</v>
      </c>
      <c r="C3345" s="60"/>
      <c r="D3345" s="60" t="s">
        <v>2189</v>
      </c>
      <c r="E3345" s="60" t="s">
        <v>2084</v>
      </c>
      <c r="F3345" s="60" t="s">
        <v>2089</v>
      </c>
      <c r="G3345" s="60" t="s">
        <v>2222</v>
      </c>
      <c r="H3345" s="60">
        <v>0.0</v>
      </c>
      <c r="I3345" s="60">
        <v>2.0</v>
      </c>
      <c r="J3345" s="60">
        <v>1.17</v>
      </c>
      <c r="K3345" s="47"/>
      <c r="L3345" s="47"/>
      <c r="M3345" s="60">
        <v>0.62</v>
      </c>
      <c r="N3345" s="47"/>
      <c r="O3345" s="60">
        <v>2232.0</v>
      </c>
    </row>
    <row r="3346" ht="14.25" hidden="1" customHeight="1">
      <c r="A3346" s="60" t="s">
        <v>40</v>
      </c>
      <c r="B3346" s="60" t="s">
        <v>490</v>
      </c>
      <c r="C3346" s="60"/>
      <c r="D3346" s="60" t="s">
        <v>2189</v>
      </c>
      <c r="E3346" s="60" t="s">
        <v>2084</v>
      </c>
      <c r="F3346" s="60" t="s">
        <v>2102</v>
      </c>
      <c r="G3346" s="60" t="s">
        <v>2192</v>
      </c>
      <c r="H3346" s="60">
        <v>0.0</v>
      </c>
      <c r="I3346" s="60">
        <v>2.0</v>
      </c>
      <c r="J3346" s="60">
        <v>1.98</v>
      </c>
      <c r="K3346" s="47"/>
      <c r="L3346" s="47"/>
      <c r="M3346" s="47"/>
      <c r="N3346" s="47"/>
      <c r="O3346" s="60">
        <v>2256.0</v>
      </c>
    </row>
    <row r="3347" ht="14.25" hidden="1" customHeight="1">
      <c r="A3347" s="60" t="s">
        <v>40</v>
      </c>
      <c r="B3347" s="60" t="s">
        <v>490</v>
      </c>
      <c r="C3347" s="60"/>
      <c r="D3347" s="60" t="s">
        <v>2189</v>
      </c>
      <c r="E3347" s="60" t="s">
        <v>2194</v>
      </c>
      <c r="F3347" s="60" t="s">
        <v>2074</v>
      </c>
      <c r="G3347" s="60" t="s">
        <v>2223</v>
      </c>
      <c r="H3347" s="60">
        <v>0.0</v>
      </c>
      <c r="I3347" s="60">
        <v>2.0</v>
      </c>
      <c r="J3347" s="60">
        <v>0.87</v>
      </c>
      <c r="K3347" s="47"/>
      <c r="L3347" s="47"/>
      <c r="M3347" s="47"/>
      <c r="N3347" s="47"/>
      <c r="O3347" s="60">
        <v>2257.0</v>
      </c>
    </row>
    <row r="3348" ht="14.25" hidden="1" customHeight="1">
      <c r="A3348" s="60" t="s">
        <v>40</v>
      </c>
      <c r="B3348" s="60" t="s">
        <v>490</v>
      </c>
      <c r="C3348" s="60"/>
      <c r="D3348" s="60" t="s">
        <v>2189</v>
      </c>
      <c r="E3348" s="60" t="s">
        <v>2194</v>
      </c>
      <c r="F3348" s="60" t="s">
        <v>2089</v>
      </c>
      <c r="G3348" s="60" t="s">
        <v>2224</v>
      </c>
      <c r="H3348" s="60">
        <v>0.0</v>
      </c>
      <c r="I3348" s="60">
        <v>2.0</v>
      </c>
      <c r="J3348" s="60">
        <v>0.61</v>
      </c>
      <c r="K3348" s="47"/>
      <c r="L3348" s="47"/>
      <c r="M3348" s="60">
        <v>0.49</v>
      </c>
      <c r="N3348" s="47"/>
      <c r="O3348" s="60">
        <v>2208.0</v>
      </c>
    </row>
    <row r="3349" ht="14.25" hidden="1" customHeight="1">
      <c r="A3349" s="60" t="s">
        <v>40</v>
      </c>
      <c r="B3349" s="60" t="s">
        <v>490</v>
      </c>
      <c r="C3349" s="60"/>
      <c r="D3349" s="60" t="s">
        <v>2189</v>
      </c>
      <c r="E3349" s="60" t="s">
        <v>2194</v>
      </c>
      <c r="F3349" s="60" t="s">
        <v>2102</v>
      </c>
      <c r="G3349" s="60" t="s">
        <v>2197</v>
      </c>
      <c r="H3349" s="60">
        <v>0.0</v>
      </c>
      <c r="I3349" s="60">
        <v>2.0</v>
      </c>
      <c r="J3349" s="60">
        <v>1.9</v>
      </c>
      <c r="K3349" s="47"/>
      <c r="L3349" s="47"/>
      <c r="M3349" s="60">
        <v>0.49</v>
      </c>
      <c r="N3349" s="47"/>
      <c r="O3349" s="60">
        <v>2233.0</v>
      </c>
    </row>
    <row r="3350" ht="14.25" hidden="1" customHeight="1">
      <c r="A3350" s="60" t="s">
        <v>40</v>
      </c>
      <c r="B3350" s="60" t="s">
        <v>490</v>
      </c>
      <c r="C3350" s="60"/>
      <c r="D3350" s="60" t="s">
        <v>2189</v>
      </c>
      <c r="E3350" s="60" t="s">
        <v>2198</v>
      </c>
      <c r="F3350" s="60" t="s">
        <v>2074</v>
      </c>
      <c r="G3350" s="60" t="s">
        <v>2225</v>
      </c>
      <c r="H3350" s="60">
        <v>0.0</v>
      </c>
      <c r="I3350" s="60">
        <v>2.0</v>
      </c>
      <c r="J3350" s="60">
        <v>0.69</v>
      </c>
      <c r="K3350" s="47"/>
      <c r="L3350" s="47"/>
      <c r="M3350" s="60">
        <v>0.39</v>
      </c>
      <c r="N3350" s="47"/>
      <c r="O3350" s="60">
        <v>2234.0</v>
      </c>
    </row>
    <row r="3351" ht="14.25" hidden="1" customHeight="1">
      <c r="A3351" s="60" t="s">
        <v>40</v>
      </c>
      <c r="B3351" s="60" t="s">
        <v>490</v>
      </c>
      <c r="C3351" s="60"/>
      <c r="D3351" s="60" t="s">
        <v>2189</v>
      </c>
      <c r="E3351" s="60" t="s">
        <v>2198</v>
      </c>
      <c r="F3351" s="60" t="s">
        <v>2089</v>
      </c>
      <c r="G3351" s="60" t="s">
        <v>2226</v>
      </c>
      <c r="H3351" s="60">
        <v>0.0</v>
      </c>
      <c r="I3351" s="60">
        <v>2.0</v>
      </c>
      <c r="J3351" s="60">
        <v>0.69</v>
      </c>
      <c r="K3351" s="47"/>
      <c r="L3351" s="47"/>
      <c r="M3351" s="47"/>
      <c r="N3351" s="47"/>
      <c r="O3351" s="60">
        <v>2258.0</v>
      </c>
    </row>
    <row r="3352" ht="14.25" hidden="1" customHeight="1">
      <c r="A3352" s="60" t="s">
        <v>40</v>
      </c>
      <c r="B3352" s="60" t="s">
        <v>490</v>
      </c>
      <c r="C3352" s="60"/>
      <c r="D3352" s="60" t="s">
        <v>2189</v>
      </c>
      <c r="E3352" s="60" t="s">
        <v>2198</v>
      </c>
      <c r="F3352" s="60" t="s">
        <v>2102</v>
      </c>
      <c r="G3352" s="60" t="s">
        <v>2199</v>
      </c>
      <c r="H3352" s="60">
        <v>0.0</v>
      </c>
      <c r="I3352" s="60">
        <v>2.0</v>
      </c>
      <c r="J3352" s="60">
        <v>1.36</v>
      </c>
      <c r="K3352" s="47"/>
      <c r="L3352" s="47"/>
      <c r="M3352" s="47"/>
      <c r="N3352" s="47"/>
      <c r="O3352" s="60">
        <v>2259.0</v>
      </c>
    </row>
    <row r="3353" ht="14.25" hidden="1" customHeight="1">
      <c r="A3353" s="60" t="s">
        <v>40</v>
      </c>
      <c r="B3353" s="60" t="s">
        <v>491</v>
      </c>
      <c r="C3353" s="60"/>
      <c r="D3353" s="60" t="s">
        <v>2189</v>
      </c>
      <c r="E3353" s="60" t="s">
        <v>2084</v>
      </c>
      <c r="F3353" s="60" t="s">
        <v>2074</v>
      </c>
      <c r="G3353" s="60" t="s">
        <v>2218</v>
      </c>
      <c r="H3353" s="60">
        <v>0.0</v>
      </c>
      <c r="I3353" s="60">
        <v>2.0</v>
      </c>
      <c r="J3353" s="60">
        <v>0.98</v>
      </c>
      <c r="K3353" s="47"/>
      <c r="L3353" s="47"/>
      <c r="M3353" s="60">
        <v>0.49</v>
      </c>
      <c r="N3353" s="47"/>
      <c r="O3353" s="60">
        <v>2279.0</v>
      </c>
    </row>
    <row r="3354" ht="14.25" hidden="1" customHeight="1">
      <c r="A3354" s="60" t="s">
        <v>40</v>
      </c>
      <c r="B3354" s="60" t="s">
        <v>491</v>
      </c>
      <c r="C3354" s="60"/>
      <c r="D3354" s="60" t="s">
        <v>2189</v>
      </c>
      <c r="E3354" s="60" t="s">
        <v>2084</v>
      </c>
      <c r="F3354" s="60" t="s">
        <v>2089</v>
      </c>
      <c r="G3354" s="60" t="s">
        <v>2218</v>
      </c>
      <c r="H3354" s="60">
        <v>0.0</v>
      </c>
      <c r="I3354" s="60">
        <v>2.0</v>
      </c>
      <c r="J3354" s="60">
        <v>0.98</v>
      </c>
      <c r="K3354" s="47"/>
      <c r="L3354" s="47"/>
      <c r="M3354" s="60">
        <v>0.46</v>
      </c>
      <c r="N3354" s="47"/>
      <c r="O3354" s="60">
        <v>2304.0</v>
      </c>
    </row>
    <row r="3355" ht="14.25" hidden="1" customHeight="1">
      <c r="A3355" s="60" t="s">
        <v>40</v>
      </c>
      <c r="B3355" s="60" t="s">
        <v>491</v>
      </c>
      <c r="C3355" s="60"/>
      <c r="D3355" s="60" t="s">
        <v>2189</v>
      </c>
      <c r="E3355" s="60" t="s">
        <v>2084</v>
      </c>
      <c r="F3355" s="60" t="s">
        <v>2102</v>
      </c>
      <c r="G3355" s="60" t="s">
        <v>2203</v>
      </c>
      <c r="H3355" s="60">
        <v>0.0</v>
      </c>
      <c r="I3355" s="60">
        <v>2.0</v>
      </c>
      <c r="J3355" s="60">
        <v>1.3</v>
      </c>
      <c r="K3355" s="47"/>
      <c r="L3355" s="47"/>
      <c r="M3355" s="60">
        <v>0.36</v>
      </c>
      <c r="N3355" s="47"/>
      <c r="O3355" s="60">
        <v>2305.0</v>
      </c>
    </row>
    <row r="3356" ht="14.25" hidden="1" customHeight="1">
      <c r="A3356" s="60" t="s">
        <v>40</v>
      </c>
      <c r="B3356" s="60" t="s">
        <v>491</v>
      </c>
      <c r="C3356" s="60"/>
      <c r="D3356" s="60" t="s">
        <v>2189</v>
      </c>
      <c r="E3356" s="60" t="s">
        <v>2194</v>
      </c>
      <c r="F3356" s="60" t="s">
        <v>2074</v>
      </c>
      <c r="G3356" s="60" t="s">
        <v>2224</v>
      </c>
      <c r="H3356" s="60">
        <v>0.0</v>
      </c>
      <c r="I3356" s="60">
        <v>2.0</v>
      </c>
      <c r="J3356" s="60">
        <v>0.61</v>
      </c>
      <c r="K3356" s="47"/>
      <c r="L3356" s="47"/>
      <c r="M3356" s="47"/>
      <c r="N3356" s="47"/>
      <c r="O3356" s="60">
        <v>2329.0</v>
      </c>
    </row>
    <row r="3357" ht="14.25" hidden="1" customHeight="1">
      <c r="A3357" s="60" t="s">
        <v>40</v>
      </c>
      <c r="B3357" s="60" t="s">
        <v>491</v>
      </c>
      <c r="C3357" s="60"/>
      <c r="D3357" s="60" t="s">
        <v>2189</v>
      </c>
      <c r="E3357" s="60" t="s">
        <v>2194</v>
      </c>
      <c r="F3357" s="60" t="s">
        <v>2089</v>
      </c>
      <c r="G3357" s="60" t="s">
        <v>2224</v>
      </c>
      <c r="H3357" s="60">
        <v>0.0</v>
      </c>
      <c r="I3357" s="60">
        <v>2.0</v>
      </c>
      <c r="J3357" s="60">
        <v>0.61</v>
      </c>
      <c r="K3357" s="47"/>
      <c r="L3357" s="47"/>
      <c r="M3357" s="47"/>
      <c r="N3357" s="47"/>
      <c r="O3357" s="60">
        <v>2330.0</v>
      </c>
    </row>
    <row r="3358" ht="14.25" hidden="1" customHeight="1">
      <c r="A3358" s="60" t="s">
        <v>40</v>
      </c>
      <c r="B3358" s="60" t="s">
        <v>491</v>
      </c>
      <c r="C3358" s="60"/>
      <c r="D3358" s="60" t="s">
        <v>2189</v>
      </c>
      <c r="E3358" s="60" t="s">
        <v>2194</v>
      </c>
      <c r="F3358" s="60" t="s">
        <v>2102</v>
      </c>
      <c r="G3358" s="60" t="s">
        <v>2217</v>
      </c>
      <c r="H3358" s="60">
        <v>0.0</v>
      </c>
      <c r="I3358" s="60">
        <v>2.0</v>
      </c>
      <c r="J3358" s="60">
        <v>1.1</v>
      </c>
      <c r="K3358" s="47"/>
      <c r="L3358" s="47"/>
      <c r="M3358" s="60">
        <v>0.71</v>
      </c>
      <c r="N3358" s="47"/>
      <c r="O3358" s="60">
        <v>2281.0</v>
      </c>
    </row>
    <row r="3359" ht="14.25" hidden="1" customHeight="1">
      <c r="A3359" s="60" t="s">
        <v>40</v>
      </c>
      <c r="B3359" s="60" t="s">
        <v>491</v>
      </c>
      <c r="C3359" s="60"/>
      <c r="D3359" s="60" t="s">
        <v>2189</v>
      </c>
      <c r="E3359" s="60" t="s">
        <v>2198</v>
      </c>
      <c r="F3359" s="60" t="s">
        <v>2074</v>
      </c>
      <c r="G3359" s="60" t="s">
        <v>2171</v>
      </c>
      <c r="H3359" s="60">
        <v>0.0</v>
      </c>
      <c r="I3359" s="60">
        <v>2.0</v>
      </c>
      <c r="J3359" s="60">
        <v>0.58</v>
      </c>
      <c r="K3359" s="47"/>
      <c r="L3359" s="47"/>
      <c r="M3359" s="60">
        <v>0.65</v>
      </c>
      <c r="N3359" s="47"/>
      <c r="O3359" s="60">
        <v>2306.0</v>
      </c>
    </row>
    <row r="3360" ht="14.25" hidden="1" customHeight="1">
      <c r="A3360" s="60" t="s">
        <v>40</v>
      </c>
      <c r="B3360" s="60" t="s">
        <v>491</v>
      </c>
      <c r="C3360" s="60"/>
      <c r="D3360" s="60" t="s">
        <v>2189</v>
      </c>
      <c r="E3360" s="60" t="s">
        <v>2198</v>
      </c>
      <c r="F3360" s="60" t="s">
        <v>2089</v>
      </c>
      <c r="G3360" s="60" t="s">
        <v>2171</v>
      </c>
      <c r="H3360" s="60">
        <v>0.0</v>
      </c>
      <c r="I3360" s="60">
        <v>2.0</v>
      </c>
      <c r="J3360" s="60">
        <v>0.58</v>
      </c>
      <c r="K3360" s="47"/>
      <c r="L3360" s="47"/>
      <c r="M3360" s="60">
        <v>0.55</v>
      </c>
      <c r="N3360" s="47"/>
      <c r="O3360" s="60">
        <v>2307.0</v>
      </c>
    </row>
    <row r="3361" ht="14.25" hidden="1" customHeight="1">
      <c r="A3361" s="60" t="s">
        <v>40</v>
      </c>
      <c r="B3361" s="60" t="s">
        <v>491</v>
      </c>
      <c r="C3361" s="60"/>
      <c r="D3361" s="60" t="s">
        <v>2189</v>
      </c>
      <c r="E3361" s="60" t="s">
        <v>2198</v>
      </c>
      <c r="F3361" s="60" t="s">
        <v>2102</v>
      </c>
      <c r="G3361" s="60" t="s">
        <v>2227</v>
      </c>
      <c r="H3361" s="60">
        <v>0.0</v>
      </c>
      <c r="I3361" s="60">
        <v>2.0</v>
      </c>
      <c r="J3361" s="60">
        <v>0.81</v>
      </c>
      <c r="K3361" s="47"/>
      <c r="L3361" s="47"/>
      <c r="M3361" s="47"/>
      <c r="N3361" s="47"/>
      <c r="O3361" s="60">
        <v>2331.0</v>
      </c>
    </row>
    <row r="3362" ht="14.25" hidden="1" customHeight="1">
      <c r="A3362" s="60" t="s">
        <v>42</v>
      </c>
      <c r="B3362" s="60" t="s">
        <v>471</v>
      </c>
      <c r="C3362" s="60"/>
      <c r="D3362" s="60" t="s">
        <v>2189</v>
      </c>
      <c r="E3362" s="60" t="s">
        <v>2084</v>
      </c>
      <c r="F3362" s="60" t="s">
        <v>2074</v>
      </c>
      <c r="G3362" s="60" t="s">
        <v>2229</v>
      </c>
      <c r="H3362" s="60">
        <v>0.0</v>
      </c>
      <c r="I3362" s="60">
        <v>2.0</v>
      </c>
      <c r="J3362" s="60">
        <v>0.75</v>
      </c>
      <c r="K3362" s="47"/>
      <c r="L3362" s="47"/>
      <c r="M3362" s="47"/>
      <c r="N3362" s="47"/>
      <c r="O3362" s="60">
        <v>2332.0</v>
      </c>
    </row>
    <row r="3363" ht="14.25" hidden="1" customHeight="1">
      <c r="A3363" s="60" t="s">
        <v>42</v>
      </c>
      <c r="B3363" s="60" t="s">
        <v>471</v>
      </c>
      <c r="C3363" s="60"/>
      <c r="D3363" s="60" t="s">
        <v>2189</v>
      </c>
      <c r="E3363" s="60" t="s">
        <v>2084</v>
      </c>
      <c r="F3363" s="60" t="s">
        <v>2089</v>
      </c>
      <c r="G3363" s="60" t="s">
        <v>2229</v>
      </c>
      <c r="H3363" s="60">
        <v>0.0</v>
      </c>
      <c r="I3363" s="60">
        <v>2.0</v>
      </c>
      <c r="J3363" s="60">
        <v>0.75</v>
      </c>
      <c r="K3363" s="47"/>
      <c r="L3363" s="47"/>
      <c r="M3363" s="60">
        <v>0.49</v>
      </c>
      <c r="N3363" s="47"/>
      <c r="O3363" s="60">
        <v>2283.0</v>
      </c>
    </row>
    <row r="3364" ht="14.25" hidden="1" customHeight="1">
      <c r="A3364" s="60" t="s">
        <v>42</v>
      </c>
      <c r="B3364" s="60" t="s">
        <v>471</v>
      </c>
      <c r="C3364" s="60"/>
      <c r="D3364" s="60" t="s">
        <v>2189</v>
      </c>
      <c r="E3364" s="60" t="s">
        <v>2084</v>
      </c>
      <c r="F3364" s="60" t="s">
        <v>2102</v>
      </c>
      <c r="G3364" s="60" t="s">
        <v>2230</v>
      </c>
      <c r="H3364" s="60">
        <v>0.0</v>
      </c>
      <c r="I3364" s="60">
        <v>2.0</v>
      </c>
      <c r="J3364" s="60">
        <v>1.8</v>
      </c>
      <c r="K3364" s="47"/>
      <c r="L3364" s="47"/>
      <c r="M3364" s="60">
        <v>0.49</v>
      </c>
      <c r="N3364" s="47"/>
      <c r="O3364" s="60">
        <v>2308.0</v>
      </c>
    </row>
    <row r="3365" ht="14.25" hidden="1" customHeight="1">
      <c r="A3365" s="60" t="s">
        <v>42</v>
      </c>
      <c r="B3365" s="60" t="s">
        <v>471</v>
      </c>
      <c r="C3365" s="60"/>
      <c r="D3365" s="60" t="s">
        <v>2189</v>
      </c>
      <c r="E3365" s="60" t="s">
        <v>2194</v>
      </c>
      <c r="F3365" s="60" t="s">
        <v>2074</v>
      </c>
      <c r="G3365" s="60" t="s">
        <v>2229</v>
      </c>
      <c r="H3365" s="60">
        <v>0.0</v>
      </c>
      <c r="I3365" s="60">
        <v>2.0</v>
      </c>
      <c r="J3365" s="60">
        <v>0.75</v>
      </c>
      <c r="K3365" s="47"/>
      <c r="L3365" s="47"/>
      <c r="M3365" s="60">
        <v>0.39</v>
      </c>
      <c r="N3365" s="47"/>
      <c r="O3365" s="60">
        <v>2309.0</v>
      </c>
    </row>
    <row r="3366" ht="14.25" hidden="1" customHeight="1">
      <c r="A3366" s="60" t="s">
        <v>42</v>
      </c>
      <c r="B3366" s="60" t="s">
        <v>471</v>
      </c>
      <c r="C3366" s="60"/>
      <c r="D3366" s="60" t="s">
        <v>2189</v>
      </c>
      <c r="E3366" s="60" t="s">
        <v>2194</v>
      </c>
      <c r="F3366" s="60" t="s">
        <v>2089</v>
      </c>
      <c r="G3366" s="60" t="s">
        <v>2229</v>
      </c>
      <c r="H3366" s="60">
        <v>0.0</v>
      </c>
      <c r="I3366" s="60">
        <v>2.0</v>
      </c>
      <c r="J3366" s="60">
        <v>0.75</v>
      </c>
      <c r="K3366" s="47"/>
      <c r="L3366" s="47"/>
      <c r="M3366" s="47"/>
      <c r="N3366" s="47"/>
      <c r="O3366" s="60">
        <v>2333.0</v>
      </c>
    </row>
    <row r="3367" ht="14.25" hidden="1" customHeight="1">
      <c r="A3367" s="60" t="s">
        <v>42</v>
      </c>
      <c r="B3367" s="60" t="s">
        <v>471</v>
      </c>
      <c r="C3367" s="60"/>
      <c r="D3367" s="60" t="s">
        <v>2189</v>
      </c>
      <c r="E3367" s="60" t="s">
        <v>2194</v>
      </c>
      <c r="F3367" s="60" t="s">
        <v>2102</v>
      </c>
      <c r="G3367" s="60" t="s">
        <v>2230</v>
      </c>
      <c r="H3367" s="60">
        <v>0.0</v>
      </c>
      <c r="I3367" s="60">
        <v>2.0</v>
      </c>
      <c r="J3367" s="60">
        <v>1.8</v>
      </c>
      <c r="K3367" s="47"/>
      <c r="L3367" s="47"/>
      <c r="M3367" s="47"/>
      <c r="N3367" s="47"/>
      <c r="O3367" s="60">
        <v>2334.0</v>
      </c>
    </row>
    <row r="3368" ht="14.25" hidden="1" customHeight="1">
      <c r="A3368" s="60" t="s">
        <v>42</v>
      </c>
      <c r="B3368" s="60" t="s">
        <v>471</v>
      </c>
      <c r="C3368" s="60"/>
      <c r="D3368" s="60" t="s">
        <v>2189</v>
      </c>
      <c r="E3368" s="60" t="s">
        <v>2198</v>
      </c>
      <c r="F3368" s="60" t="s">
        <v>2074</v>
      </c>
      <c r="G3368" s="60" t="s">
        <v>2229</v>
      </c>
      <c r="H3368" s="60">
        <v>0.0</v>
      </c>
      <c r="I3368" s="60">
        <v>2.0</v>
      </c>
      <c r="J3368" s="60">
        <v>0.75</v>
      </c>
      <c r="K3368" s="47"/>
      <c r="L3368" s="47"/>
      <c r="M3368" s="60">
        <v>0.68</v>
      </c>
      <c r="N3368" s="47"/>
      <c r="O3368" s="60">
        <v>2354.0</v>
      </c>
    </row>
    <row r="3369" ht="14.25" hidden="1" customHeight="1">
      <c r="A3369" s="60" t="s">
        <v>42</v>
      </c>
      <c r="B3369" s="60" t="s">
        <v>471</v>
      </c>
      <c r="C3369" s="60"/>
      <c r="D3369" s="60" t="s">
        <v>2189</v>
      </c>
      <c r="E3369" s="60" t="s">
        <v>2198</v>
      </c>
      <c r="F3369" s="60" t="s">
        <v>2089</v>
      </c>
      <c r="G3369" s="60" t="s">
        <v>2229</v>
      </c>
      <c r="H3369" s="60">
        <v>0.0</v>
      </c>
      <c r="I3369" s="60">
        <v>2.0</v>
      </c>
      <c r="J3369" s="60">
        <v>0.75</v>
      </c>
      <c r="K3369" s="47"/>
      <c r="L3369" s="47"/>
      <c r="M3369" s="60">
        <v>0.64</v>
      </c>
      <c r="N3369" s="47"/>
      <c r="O3369" s="60">
        <v>2379.0</v>
      </c>
    </row>
    <row r="3370" ht="14.25" hidden="1" customHeight="1">
      <c r="A3370" s="60" t="s">
        <v>42</v>
      </c>
      <c r="B3370" s="60" t="s">
        <v>471</v>
      </c>
      <c r="C3370" s="60"/>
      <c r="D3370" s="60" t="s">
        <v>2189</v>
      </c>
      <c r="E3370" s="60" t="s">
        <v>2198</v>
      </c>
      <c r="F3370" s="60" t="s">
        <v>2102</v>
      </c>
      <c r="G3370" s="60" t="s">
        <v>2230</v>
      </c>
      <c r="H3370" s="60">
        <v>0.0</v>
      </c>
      <c r="I3370" s="60">
        <v>2.0</v>
      </c>
      <c r="J3370" s="60">
        <v>1.8</v>
      </c>
      <c r="K3370" s="47"/>
      <c r="L3370" s="47"/>
      <c r="M3370" s="60">
        <v>0.64</v>
      </c>
      <c r="N3370" s="47"/>
      <c r="O3370" s="60">
        <v>2380.0</v>
      </c>
    </row>
    <row r="3371" ht="14.25" hidden="1" customHeight="1">
      <c r="A3371" s="60" t="s">
        <v>42</v>
      </c>
      <c r="B3371" s="60" t="s">
        <v>472</v>
      </c>
      <c r="C3371" s="60"/>
      <c r="D3371" s="60" t="s">
        <v>2189</v>
      </c>
      <c r="E3371" s="60" t="s">
        <v>2084</v>
      </c>
      <c r="F3371" s="60" t="s">
        <v>2074</v>
      </c>
      <c r="G3371" s="60" t="s">
        <v>2231</v>
      </c>
      <c r="H3371" s="60">
        <v>0.0</v>
      </c>
      <c r="I3371" s="60">
        <v>2.0</v>
      </c>
      <c r="J3371" s="60">
        <v>0.65</v>
      </c>
      <c r="K3371" s="47"/>
      <c r="L3371" s="47"/>
      <c r="M3371" s="47"/>
      <c r="N3371" s="47"/>
      <c r="O3371" s="60">
        <v>2404.0</v>
      </c>
    </row>
    <row r="3372" ht="14.25" hidden="1" customHeight="1">
      <c r="A3372" s="60" t="s">
        <v>42</v>
      </c>
      <c r="B3372" s="60" t="s">
        <v>472</v>
      </c>
      <c r="C3372" s="60"/>
      <c r="D3372" s="60" t="s">
        <v>2189</v>
      </c>
      <c r="E3372" s="60" t="s">
        <v>2084</v>
      </c>
      <c r="F3372" s="60" t="s">
        <v>2089</v>
      </c>
      <c r="G3372" s="60" t="s">
        <v>2231</v>
      </c>
      <c r="H3372" s="60">
        <v>0.0</v>
      </c>
      <c r="I3372" s="60">
        <v>2.0</v>
      </c>
      <c r="J3372" s="60">
        <v>0.65</v>
      </c>
      <c r="K3372" s="47"/>
      <c r="L3372" s="47"/>
      <c r="M3372" s="47"/>
      <c r="N3372" s="47"/>
      <c r="O3372" s="60">
        <v>2405.0</v>
      </c>
    </row>
    <row r="3373" ht="14.25" hidden="1" customHeight="1">
      <c r="A3373" s="60" t="s">
        <v>42</v>
      </c>
      <c r="B3373" s="60" t="s">
        <v>472</v>
      </c>
      <c r="C3373" s="60"/>
      <c r="D3373" s="60" t="s">
        <v>2189</v>
      </c>
      <c r="E3373" s="60" t="s">
        <v>2084</v>
      </c>
      <c r="F3373" s="60" t="s">
        <v>2102</v>
      </c>
      <c r="G3373" s="60" t="s">
        <v>2230</v>
      </c>
      <c r="H3373" s="60">
        <v>0.0</v>
      </c>
      <c r="I3373" s="60">
        <v>2.0</v>
      </c>
      <c r="J3373" s="60">
        <v>1.8</v>
      </c>
      <c r="K3373" s="47"/>
      <c r="L3373" s="47"/>
      <c r="M3373" s="60">
        <v>0.77</v>
      </c>
      <c r="N3373" s="47"/>
      <c r="O3373" s="60">
        <v>2356.0</v>
      </c>
    </row>
    <row r="3374" ht="14.25" hidden="1" customHeight="1">
      <c r="A3374" s="60" t="s">
        <v>42</v>
      </c>
      <c r="B3374" s="60" t="s">
        <v>472</v>
      </c>
      <c r="C3374" s="60"/>
      <c r="D3374" s="60" t="s">
        <v>2189</v>
      </c>
      <c r="E3374" s="60" t="s">
        <v>2194</v>
      </c>
      <c r="F3374" s="60" t="s">
        <v>2074</v>
      </c>
      <c r="G3374" s="60" t="s">
        <v>2231</v>
      </c>
      <c r="H3374" s="60">
        <v>0.0</v>
      </c>
      <c r="I3374" s="60">
        <v>2.0</v>
      </c>
      <c r="J3374" s="60">
        <v>0.65</v>
      </c>
      <c r="K3374" s="47"/>
      <c r="L3374" s="47"/>
      <c r="M3374" s="60">
        <v>0.77</v>
      </c>
      <c r="N3374" s="47"/>
      <c r="O3374" s="60">
        <v>2381.0</v>
      </c>
    </row>
    <row r="3375" ht="14.25" hidden="1" customHeight="1">
      <c r="A3375" s="60" t="s">
        <v>42</v>
      </c>
      <c r="B3375" s="60" t="s">
        <v>472</v>
      </c>
      <c r="C3375" s="60"/>
      <c r="D3375" s="60" t="s">
        <v>2189</v>
      </c>
      <c r="E3375" s="60" t="s">
        <v>2194</v>
      </c>
      <c r="F3375" s="60" t="s">
        <v>2089</v>
      </c>
      <c r="G3375" s="60" t="s">
        <v>2231</v>
      </c>
      <c r="H3375" s="60">
        <v>0.0</v>
      </c>
      <c r="I3375" s="60">
        <v>2.0</v>
      </c>
      <c r="J3375" s="60">
        <v>0.65</v>
      </c>
      <c r="K3375" s="47"/>
      <c r="L3375" s="47"/>
      <c r="M3375" s="60">
        <v>0.77</v>
      </c>
      <c r="N3375" s="47"/>
      <c r="O3375" s="60">
        <v>2382.0</v>
      </c>
    </row>
    <row r="3376" ht="14.25" hidden="1" customHeight="1">
      <c r="A3376" s="60" t="s">
        <v>42</v>
      </c>
      <c r="B3376" s="60" t="s">
        <v>472</v>
      </c>
      <c r="C3376" s="60"/>
      <c r="D3376" s="60" t="s">
        <v>2189</v>
      </c>
      <c r="E3376" s="60" t="s">
        <v>2194</v>
      </c>
      <c r="F3376" s="60" t="s">
        <v>2102</v>
      </c>
      <c r="G3376" s="60" t="s">
        <v>2230</v>
      </c>
      <c r="H3376" s="60">
        <v>0.0</v>
      </c>
      <c r="I3376" s="60">
        <v>2.0</v>
      </c>
      <c r="J3376" s="60">
        <v>1.8</v>
      </c>
      <c r="K3376" s="47"/>
      <c r="L3376" s="47"/>
      <c r="M3376" s="47"/>
      <c r="N3376" s="47"/>
      <c r="O3376" s="60">
        <v>2406.0</v>
      </c>
    </row>
    <row r="3377" ht="14.25" hidden="1" customHeight="1">
      <c r="A3377" s="60" t="s">
        <v>42</v>
      </c>
      <c r="B3377" s="60" t="s">
        <v>472</v>
      </c>
      <c r="C3377" s="60"/>
      <c r="D3377" s="60" t="s">
        <v>2189</v>
      </c>
      <c r="E3377" s="60" t="s">
        <v>2198</v>
      </c>
      <c r="F3377" s="60" t="s">
        <v>2074</v>
      </c>
      <c r="G3377" s="60" t="s">
        <v>2231</v>
      </c>
      <c r="H3377" s="60">
        <v>0.0</v>
      </c>
      <c r="I3377" s="60">
        <v>2.0</v>
      </c>
      <c r="J3377" s="60">
        <v>0.65</v>
      </c>
      <c r="K3377" s="47"/>
      <c r="L3377" s="47"/>
      <c r="M3377" s="47"/>
      <c r="N3377" s="47"/>
      <c r="O3377" s="60">
        <v>2407.0</v>
      </c>
    </row>
    <row r="3378" ht="14.25" hidden="1" customHeight="1">
      <c r="A3378" s="60" t="s">
        <v>42</v>
      </c>
      <c r="B3378" s="60" t="s">
        <v>472</v>
      </c>
      <c r="C3378" s="60"/>
      <c r="D3378" s="60" t="s">
        <v>2189</v>
      </c>
      <c r="E3378" s="60" t="s">
        <v>2198</v>
      </c>
      <c r="F3378" s="60" t="s">
        <v>2089</v>
      </c>
      <c r="G3378" s="60" t="s">
        <v>2231</v>
      </c>
      <c r="H3378" s="60">
        <v>0.0</v>
      </c>
      <c r="I3378" s="60">
        <v>2.0</v>
      </c>
      <c r="J3378" s="60">
        <v>0.65</v>
      </c>
      <c r="K3378" s="47"/>
      <c r="L3378" s="47"/>
      <c r="M3378" s="60">
        <v>0.68</v>
      </c>
      <c r="N3378" s="47"/>
      <c r="O3378" s="60">
        <v>2358.0</v>
      </c>
    </row>
    <row r="3379" ht="14.25" hidden="1" customHeight="1">
      <c r="A3379" s="60" t="s">
        <v>42</v>
      </c>
      <c r="B3379" s="60" t="s">
        <v>472</v>
      </c>
      <c r="C3379" s="60"/>
      <c r="D3379" s="60" t="s">
        <v>2189</v>
      </c>
      <c r="E3379" s="60" t="s">
        <v>2198</v>
      </c>
      <c r="F3379" s="60" t="s">
        <v>2102</v>
      </c>
      <c r="G3379" s="60" t="s">
        <v>2230</v>
      </c>
      <c r="H3379" s="60">
        <v>0.0</v>
      </c>
      <c r="I3379" s="60">
        <v>2.0</v>
      </c>
      <c r="J3379" s="60">
        <v>1.8</v>
      </c>
      <c r="K3379" s="47"/>
      <c r="L3379" s="47"/>
      <c r="M3379" s="60">
        <v>0.64</v>
      </c>
      <c r="N3379" s="47"/>
      <c r="O3379" s="60">
        <v>2383.0</v>
      </c>
    </row>
    <row r="3380" ht="14.25" hidden="1" customHeight="1">
      <c r="A3380" s="60" t="s">
        <v>42</v>
      </c>
      <c r="B3380" s="60" t="s">
        <v>475</v>
      </c>
      <c r="C3380" s="60"/>
      <c r="D3380" s="60" t="s">
        <v>2189</v>
      </c>
      <c r="E3380" s="60" t="s">
        <v>2084</v>
      </c>
      <c r="F3380" s="60" t="s">
        <v>2074</v>
      </c>
      <c r="G3380" s="60" t="s">
        <v>2178</v>
      </c>
      <c r="H3380" s="60">
        <v>0.0</v>
      </c>
      <c r="I3380" s="60">
        <v>2.0</v>
      </c>
      <c r="J3380" s="60">
        <v>0.55</v>
      </c>
      <c r="K3380" s="47"/>
      <c r="L3380" s="47"/>
      <c r="M3380" s="60">
        <v>0.64</v>
      </c>
      <c r="N3380" s="47"/>
      <c r="O3380" s="60">
        <v>2384.0</v>
      </c>
    </row>
    <row r="3381" ht="14.25" hidden="1" customHeight="1">
      <c r="A3381" s="60" t="s">
        <v>42</v>
      </c>
      <c r="B3381" s="60" t="s">
        <v>475</v>
      </c>
      <c r="C3381" s="60"/>
      <c r="D3381" s="60" t="s">
        <v>2189</v>
      </c>
      <c r="E3381" s="60" t="s">
        <v>2084</v>
      </c>
      <c r="F3381" s="60" t="s">
        <v>2089</v>
      </c>
      <c r="G3381" s="60" t="s">
        <v>2178</v>
      </c>
      <c r="H3381" s="60">
        <v>0.0</v>
      </c>
      <c r="I3381" s="60">
        <v>2.0</v>
      </c>
      <c r="J3381" s="60">
        <v>0.55</v>
      </c>
      <c r="K3381" s="47"/>
      <c r="L3381" s="47"/>
      <c r="M3381" s="47"/>
      <c r="N3381" s="47"/>
      <c r="O3381" s="60">
        <v>2408.0</v>
      </c>
    </row>
    <row r="3382" ht="14.25" hidden="1" customHeight="1">
      <c r="A3382" s="60" t="s">
        <v>42</v>
      </c>
      <c r="B3382" s="60" t="s">
        <v>475</v>
      </c>
      <c r="C3382" s="60"/>
      <c r="D3382" s="60" t="s">
        <v>2189</v>
      </c>
      <c r="E3382" s="60" t="s">
        <v>2084</v>
      </c>
      <c r="F3382" s="60" t="s">
        <v>2102</v>
      </c>
      <c r="G3382" s="60" t="s">
        <v>2232</v>
      </c>
      <c r="H3382" s="60">
        <v>0.0</v>
      </c>
      <c r="I3382" s="60">
        <v>2.0</v>
      </c>
      <c r="J3382" s="60">
        <v>1.7</v>
      </c>
      <c r="K3382" s="47"/>
      <c r="L3382" s="47"/>
      <c r="M3382" s="47"/>
      <c r="N3382" s="47"/>
      <c r="O3382" s="60">
        <v>2409.0</v>
      </c>
    </row>
    <row r="3383" ht="14.25" hidden="1" customHeight="1">
      <c r="A3383" s="60" t="s">
        <v>42</v>
      </c>
      <c r="B3383" s="60" t="s">
        <v>475</v>
      </c>
      <c r="C3383" s="60"/>
      <c r="D3383" s="60" t="s">
        <v>2189</v>
      </c>
      <c r="E3383" s="60" t="s">
        <v>2194</v>
      </c>
      <c r="F3383" s="60" t="s">
        <v>2074</v>
      </c>
      <c r="G3383" s="60" t="s">
        <v>2178</v>
      </c>
      <c r="H3383" s="60">
        <v>0.0</v>
      </c>
      <c r="I3383" s="60">
        <v>2.0</v>
      </c>
      <c r="J3383" s="60">
        <v>0.55</v>
      </c>
      <c r="K3383" s="47"/>
      <c r="L3383" s="47"/>
      <c r="M3383" s="47"/>
      <c r="N3383" s="47"/>
      <c r="O3383" s="60">
        <v>2429.0</v>
      </c>
    </row>
    <row r="3384" ht="14.25" hidden="1" customHeight="1">
      <c r="A3384" s="60" t="s">
        <v>42</v>
      </c>
      <c r="B3384" s="60" t="s">
        <v>475</v>
      </c>
      <c r="C3384" s="60"/>
      <c r="D3384" s="60" t="s">
        <v>2189</v>
      </c>
      <c r="E3384" s="60" t="s">
        <v>2194</v>
      </c>
      <c r="F3384" s="60" t="s">
        <v>2089</v>
      </c>
      <c r="G3384" s="60" t="s">
        <v>2178</v>
      </c>
      <c r="H3384" s="60">
        <v>0.0</v>
      </c>
      <c r="I3384" s="60">
        <v>2.0</v>
      </c>
      <c r="J3384" s="60">
        <v>0.55</v>
      </c>
      <c r="K3384" s="47"/>
      <c r="L3384" s="47"/>
      <c r="M3384" s="47"/>
      <c r="N3384" s="47"/>
      <c r="O3384" s="60">
        <v>2454.0</v>
      </c>
    </row>
    <row r="3385" ht="14.25" hidden="1" customHeight="1">
      <c r="A3385" s="60" t="s">
        <v>42</v>
      </c>
      <c r="B3385" s="60" t="s">
        <v>475</v>
      </c>
      <c r="C3385" s="60"/>
      <c r="D3385" s="60" t="s">
        <v>2189</v>
      </c>
      <c r="E3385" s="60" t="s">
        <v>2194</v>
      </c>
      <c r="F3385" s="60" t="s">
        <v>2102</v>
      </c>
      <c r="G3385" s="60" t="s">
        <v>2232</v>
      </c>
      <c r="H3385" s="60">
        <v>0.0</v>
      </c>
      <c r="I3385" s="60">
        <v>2.0</v>
      </c>
      <c r="J3385" s="60">
        <v>1.7</v>
      </c>
      <c r="K3385" s="47"/>
      <c r="L3385" s="47"/>
      <c r="M3385" s="47"/>
      <c r="N3385" s="47"/>
      <c r="O3385" s="60">
        <v>2455.0</v>
      </c>
    </row>
    <row r="3386" ht="14.25" hidden="1" customHeight="1">
      <c r="A3386" s="60" t="s">
        <v>42</v>
      </c>
      <c r="B3386" s="60" t="s">
        <v>475</v>
      </c>
      <c r="C3386" s="60"/>
      <c r="D3386" s="60" t="s">
        <v>2189</v>
      </c>
      <c r="E3386" s="60" t="s">
        <v>2198</v>
      </c>
      <c r="F3386" s="60" t="s">
        <v>2074</v>
      </c>
      <c r="G3386" s="60" t="s">
        <v>2178</v>
      </c>
      <c r="H3386" s="60">
        <v>0.0</v>
      </c>
      <c r="I3386" s="60">
        <v>2.0</v>
      </c>
      <c r="J3386" s="60">
        <v>0.55</v>
      </c>
      <c r="K3386" s="47"/>
      <c r="L3386" s="47"/>
      <c r="M3386" s="47"/>
      <c r="N3386" s="47"/>
      <c r="O3386" s="60">
        <v>2479.0</v>
      </c>
    </row>
    <row r="3387" ht="14.25" hidden="1" customHeight="1">
      <c r="A3387" s="60" t="s">
        <v>42</v>
      </c>
      <c r="B3387" s="60" t="s">
        <v>475</v>
      </c>
      <c r="C3387" s="60"/>
      <c r="D3387" s="60" t="s">
        <v>2189</v>
      </c>
      <c r="E3387" s="60" t="s">
        <v>2198</v>
      </c>
      <c r="F3387" s="60" t="s">
        <v>2089</v>
      </c>
      <c r="G3387" s="60" t="s">
        <v>2178</v>
      </c>
      <c r="H3387" s="60">
        <v>0.0</v>
      </c>
      <c r="I3387" s="60">
        <v>2.0</v>
      </c>
      <c r="J3387" s="60">
        <v>0.55</v>
      </c>
      <c r="K3387" s="47"/>
      <c r="L3387" s="47"/>
      <c r="M3387" s="47"/>
      <c r="N3387" s="47"/>
      <c r="O3387" s="60">
        <v>2480.0</v>
      </c>
    </row>
    <row r="3388" ht="14.25" hidden="1" customHeight="1">
      <c r="A3388" s="60" t="s">
        <v>42</v>
      </c>
      <c r="B3388" s="60" t="s">
        <v>475</v>
      </c>
      <c r="C3388" s="60"/>
      <c r="D3388" s="60" t="s">
        <v>2189</v>
      </c>
      <c r="E3388" s="60" t="s">
        <v>2198</v>
      </c>
      <c r="F3388" s="60" t="s">
        <v>2102</v>
      </c>
      <c r="G3388" s="60" t="s">
        <v>2232</v>
      </c>
      <c r="H3388" s="60">
        <v>0.0</v>
      </c>
      <c r="I3388" s="60">
        <v>2.0</v>
      </c>
      <c r="J3388" s="60">
        <v>1.7</v>
      </c>
      <c r="K3388" s="47"/>
      <c r="L3388" s="47"/>
      <c r="M3388" s="47"/>
      <c r="N3388" s="47"/>
      <c r="O3388" s="60">
        <v>2431.0</v>
      </c>
    </row>
    <row r="3389" ht="14.25" hidden="1" customHeight="1">
      <c r="A3389" s="60" t="s">
        <v>42</v>
      </c>
      <c r="B3389" s="60" t="s">
        <v>479</v>
      </c>
      <c r="C3389" s="60"/>
      <c r="D3389" s="60" t="s">
        <v>2189</v>
      </c>
      <c r="E3389" s="60" t="s">
        <v>2084</v>
      </c>
      <c r="F3389" s="60" t="s">
        <v>2074</v>
      </c>
      <c r="G3389" s="60" t="s">
        <v>2154</v>
      </c>
      <c r="H3389" s="60">
        <v>0.0</v>
      </c>
      <c r="I3389" s="60">
        <v>2.0</v>
      </c>
      <c r="J3389" s="60">
        <v>0.5</v>
      </c>
      <c r="K3389" s="47"/>
      <c r="L3389" s="47"/>
      <c r="M3389" s="47"/>
      <c r="N3389" s="47"/>
      <c r="O3389" s="60">
        <v>2456.0</v>
      </c>
    </row>
    <row r="3390" ht="14.25" hidden="1" customHeight="1">
      <c r="A3390" s="60" t="s">
        <v>42</v>
      </c>
      <c r="B3390" s="60" t="s">
        <v>479</v>
      </c>
      <c r="C3390" s="60"/>
      <c r="D3390" s="60" t="s">
        <v>2189</v>
      </c>
      <c r="E3390" s="60" t="s">
        <v>2084</v>
      </c>
      <c r="F3390" s="60" t="s">
        <v>2089</v>
      </c>
      <c r="G3390" s="60" t="s">
        <v>2154</v>
      </c>
      <c r="H3390" s="60">
        <v>0.0</v>
      </c>
      <c r="I3390" s="60">
        <v>2.0</v>
      </c>
      <c r="J3390" s="60">
        <v>0.5</v>
      </c>
      <c r="K3390" s="47"/>
      <c r="L3390" s="47"/>
      <c r="M3390" s="47"/>
      <c r="N3390" s="47"/>
      <c r="O3390" s="60">
        <v>2457.0</v>
      </c>
    </row>
    <row r="3391" ht="14.25" hidden="1" customHeight="1">
      <c r="A3391" s="60" t="s">
        <v>42</v>
      </c>
      <c r="B3391" s="60" t="s">
        <v>479</v>
      </c>
      <c r="C3391" s="60"/>
      <c r="D3391" s="60" t="s">
        <v>2189</v>
      </c>
      <c r="E3391" s="60" t="s">
        <v>2084</v>
      </c>
      <c r="F3391" s="60" t="s">
        <v>2102</v>
      </c>
      <c r="G3391" s="60" t="s">
        <v>2233</v>
      </c>
      <c r="H3391" s="60">
        <v>0.0</v>
      </c>
      <c r="I3391" s="60">
        <v>2.0</v>
      </c>
      <c r="J3391" s="60">
        <v>1.15</v>
      </c>
      <c r="K3391" s="47"/>
      <c r="L3391" s="47"/>
      <c r="M3391" s="47"/>
      <c r="N3391" s="47"/>
      <c r="O3391" s="60">
        <v>2481.0</v>
      </c>
    </row>
    <row r="3392" ht="14.25" hidden="1" customHeight="1">
      <c r="A3392" s="60" t="s">
        <v>42</v>
      </c>
      <c r="B3392" s="60" t="s">
        <v>479</v>
      </c>
      <c r="C3392" s="60"/>
      <c r="D3392" s="60" t="s">
        <v>2189</v>
      </c>
      <c r="E3392" s="60" t="s">
        <v>2194</v>
      </c>
      <c r="F3392" s="60" t="s">
        <v>2074</v>
      </c>
      <c r="G3392" s="60" t="s">
        <v>2154</v>
      </c>
      <c r="H3392" s="60">
        <v>0.0</v>
      </c>
      <c r="I3392" s="60">
        <v>2.0</v>
      </c>
      <c r="J3392" s="60">
        <v>0.5</v>
      </c>
      <c r="K3392" s="47"/>
      <c r="L3392" s="47"/>
      <c r="M3392" s="47"/>
      <c r="N3392" s="47"/>
      <c r="O3392" s="60">
        <v>2482.0</v>
      </c>
    </row>
    <row r="3393" ht="14.25" hidden="1" customHeight="1">
      <c r="A3393" s="60" t="s">
        <v>42</v>
      </c>
      <c r="B3393" s="60" t="s">
        <v>479</v>
      </c>
      <c r="C3393" s="60"/>
      <c r="D3393" s="60" t="s">
        <v>2189</v>
      </c>
      <c r="E3393" s="60" t="s">
        <v>2194</v>
      </c>
      <c r="F3393" s="60" t="s">
        <v>2089</v>
      </c>
      <c r="G3393" s="60" t="s">
        <v>2154</v>
      </c>
      <c r="H3393" s="60">
        <v>0.0</v>
      </c>
      <c r="I3393" s="60">
        <v>2.0</v>
      </c>
      <c r="J3393" s="60">
        <v>0.5</v>
      </c>
      <c r="K3393" s="47"/>
      <c r="L3393" s="47"/>
      <c r="M3393" s="47"/>
      <c r="N3393" s="47"/>
      <c r="O3393" s="60">
        <v>2433.0</v>
      </c>
    </row>
    <row r="3394" ht="14.25" hidden="1" customHeight="1">
      <c r="A3394" s="60" t="s">
        <v>42</v>
      </c>
      <c r="B3394" s="60" t="s">
        <v>479</v>
      </c>
      <c r="C3394" s="60"/>
      <c r="D3394" s="60" t="s">
        <v>2189</v>
      </c>
      <c r="E3394" s="60" t="s">
        <v>2194</v>
      </c>
      <c r="F3394" s="60" t="s">
        <v>2102</v>
      </c>
      <c r="G3394" s="60" t="s">
        <v>2233</v>
      </c>
      <c r="H3394" s="60">
        <v>0.0</v>
      </c>
      <c r="I3394" s="60">
        <v>2.0</v>
      </c>
      <c r="J3394" s="60">
        <v>1.15</v>
      </c>
      <c r="K3394" s="47"/>
      <c r="L3394" s="47"/>
      <c r="M3394" s="47"/>
      <c r="N3394" s="47"/>
      <c r="O3394" s="60">
        <v>2458.0</v>
      </c>
    </row>
    <row r="3395" ht="14.25" hidden="1" customHeight="1">
      <c r="A3395" s="60" t="s">
        <v>42</v>
      </c>
      <c r="B3395" s="60" t="s">
        <v>479</v>
      </c>
      <c r="C3395" s="60"/>
      <c r="D3395" s="60" t="s">
        <v>2189</v>
      </c>
      <c r="E3395" s="60" t="s">
        <v>2198</v>
      </c>
      <c r="F3395" s="60" t="s">
        <v>2074</v>
      </c>
      <c r="G3395" s="60" t="s">
        <v>2154</v>
      </c>
      <c r="H3395" s="60">
        <v>0.0</v>
      </c>
      <c r="I3395" s="60">
        <v>2.0</v>
      </c>
      <c r="J3395" s="60">
        <v>0.5</v>
      </c>
      <c r="K3395" s="47"/>
      <c r="L3395" s="47"/>
      <c r="M3395" s="47"/>
      <c r="N3395" s="47"/>
      <c r="O3395" s="60">
        <v>2459.0</v>
      </c>
    </row>
    <row r="3396" ht="14.25" hidden="1" customHeight="1">
      <c r="A3396" s="60" t="s">
        <v>42</v>
      </c>
      <c r="B3396" s="60" t="s">
        <v>479</v>
      </c>
      <c r="C3396" s="60"/>
      <c r="D3396" s="60" t="s">
        <v>2189</v>
      </c>
      <c r="E3396" s="60" t="s">
        <v>2198</v>
      </c>
      <c r="F3396" s="60" t="s">
        <v>2089</v>
      </c>
      <c r="G3396" s="60" t="s">
        <v>2154</v>
      </c>
      <c r="H3396" s="60">
        <v>0.0</v>
      </c>
      <c r="I3396" s="60">
        <v>2.0</v>
      </c>
      <c r="J3396" s="60">
        <v>0.5</v>
      </c>
      <c r="K3396" s="47"/>
      <c r="L3396" s="47"/>
      <c r="M3396" s="47"/>
      <c r="N3396" s="47"/>
      <c r="O3396" s="60">
        <v>2483.0</v>
      </c>
    </row>
    <row r="3397" ht="14.25" hidden="1" customHeight="1">
      <c r="A3397" s="60" t="s">
        <v>42</v>
      </c>
      <c r="B3397" s="60" t="s">
        <v>479</v>
      </c>
      <c r="C3397" s="60"/>
      <c r="D3397" s="60" t="s">
        <v>2189</v>
      </c>
      <c r="E3397" s="60" t="s">
        <v>2198</v>
      </c>
      <c r="F3397" s="60" t="s">
        <v>2102</v>
      </c>
      <c r="G3397" s="60" t="s">
        <v>2233</v>
      </c>
      <c r="H3397" s="60">
        <v>0.0</v>
      </c>
      <c r="I3397" s="60">
        <v>2.0</v>
      </c>
      <c r="J3397" s="60">
        <v>1.15</v>
      </c>
      <c r="K3397" s="47"/>
      <c r="L3397" s="47"/>
      <c r="M3397" s="47"/>
      <c r="N3397" s="47"/>
      <c r="O3397" s="60">
        <v>2484.0</v>
      </c>
    </row>
    <row r="3398" ht="14.25" hidden="1" customHeight="1">
      <c r="A3398" s="60" t="s">
        <v>42</v>
      </c>
      <c r="B3398" s="60" t="s">
        <v>483</v>
      </c>
      <c r="C3398" s="60"/>
      <c r="D3398" s="60" t="s">
        <v>2189</v>
      </c>
      <c r="E3398" s="60" t="s">
        <v>2084</v>
      </c>
      <c r="F3398" s="60" t="s">
        <v>2074</v>
      </c>
      <c r="G3398" s="60" t="s">
        <v>2154</v>
      </c>
      <c r="H3398" s="60">
        <v>0.0</v>
      </c>
      <c r="I3398" s="60">
        <v>2.0</v>
      </c>
      <c r="J3398" s="60">
        <v>0.5</v>
      </c>
      <c r="K3398" s="47"/>
      <c r="L3398" s="47"/>
      <c r="M3398" s="60">
        <v>0.36</v>
      </c>
      <c r="N3398" s="47"/>
      <c r="O3398" s="60">
        <v>2504.0</v>
      </c>
    </row>
    <row r="3399" ht="14.25" hidden="1" customHeight="1">
      <c r="A3399" s="60" t="s">
        <v>42</v>
      </c>
      <c r="B3399" s="60" t="s">
        <v>483</v>
      </c>
      <c r="C3399" s="60"/>
      <c r="D3399" s="60" t="s">
        <v>2189</v>
      </c>
      <c r="E3399" s="60" t="s">
        <v>2084</v>
      </c>
      <c r="F3399" s="60" t="s">
        <v>2089</v>
      </c>
      <c r="G3399" s="60" t="s">
        <v>2154</v>
      </c>
      <c r="H3399" s="60">
        <v>0.0</v>
      </c>
      <c r="I3399" s="60">
        <v>2.0</v>
      </c>
      <c r="J3399" s="60">
        <v>0.5</v>
      </c>
      <c r="K3399" s="47"/>
      <c r="L3399" s="47"/>
      <c r="M3399" s="60">
        <v>0.19</v>
      </c>
      <c r="N3399" s="47"/>
      <c r="O3399" s="60">
        <v>2529.0</v>
      </c>
    </row>
    <row r="3400" ht="14.25" hidden="1" customHeight="1">
      <c r="A3400" s="60" t="s">
        <v>42</v>
      </c>
      <c r="B3400" s="60" t="s">
        <v>483</v>
      </c>
      <c r="C3400" s="60"/>
      <c r="D3400" s="60" t="s">
        <v>2189</v>
      </c>
      <c r="E3400" s="60" t="s">
        <v>2084</v>
      </c>
      <c r="F3400" s="60" t="s">
        <v>2102</v>
      </c>
      <c r="G3400" s="60" t="s">
        <v>2218</v>
      </c>
      <c r="H3400" s="60">
        <v>0.0</v>
      </c>
      <c r="I3400" s="60">
        <v>2.0</v>
      </c>
      <c r="J3400" s="60">
        <v>0.98</v>
      </c>
      <c r="K3400" s="47"/>
      <c r="L3400" s="47"/>
      <c r="M3400" s="47"/>
      <c r="N3400" s="47"/>
      <c r="O3400" s="60">
        <v>2554.0</v>
      </c>
    </row>
    <row r="3401" ht="14.25" hidden="1" customHeight="1">
      <c r="A3401" s="60" t="s">
        <v>42</v>
      </c>
      <c r="B3401" s="60" t="s">
        <v>483</v>
      </c>
      <c r="C3401" s="60"/>
      <c r="D3401" s="60" t="s">
        <v>2189</v>
      </c>
      <c r="E3401" s="60" t="s">
        <v>2194</v>
      </c>
      <c r="F3401" s="60" t="s">
        <v>2074</v>
      </c>
      <c r="G3401" s="60" t="s">
        <v>2154</v>
      </c>
      <c r="H3401" s="60">
        <v>0.0</v>
      </c>
      <c r="I3401" s="60">
        <v>2.0</v>
      </c>
      <c r="J3401" s="60">
        <v>0.5</v>
      </c>
      <c r="K3401" s="47"/>
      <c r="L3401" s="47"/>
      <c r="M3401" s="47"/>
      <c r="N3401" s="47"/>
      <c r="O3401" s="60">
        <v>2555.0</v>
      </c>
    </row>
    <row r="3402" ht="14.25" hidden="1" customHeight="1">
      <c r="A3402" s="60" t="s">
        <v>42</v>
      </c>
      <c r="B3402" s="60" t="s">
        <v>483</v>
      </c>
      <c r="C3402" s="60"/>
      <c r="D3402" s="60" t="s">
        <v>2189</v>
      </c>
      <c r="E3402" s="60" t="s">
        <v>2194</v>
      </c>
      <c r="F3402" s="60" t="s">
        <v>2089</v>
      </c>
      <c r="G3402" s="60" t="s">
        <v>2154</v>
      </c>
      <c r="H3402" s="60">
        <v>0.0</v>
      </c>
      <c r="I3402" s="60">
        <v>2.0</v>
      </c>
      <c r="J3402" s="60">
        <v>0.5</v>
      </c>
      <c r="K3402" s="47"/>
      <c r="L3402" s="47"/>
      <c r="M3402" s="60">
        <v>0.34</v>
      </c>
      <c r="N3402" s="47"/>
      <c r="O3402" s="60">
        <v>2506.0</v>
      </c>
    </row>
    <row r="3403" ht="14.25" hidden="1" customHeight="1">
      <c r="A3403" s="60" t="s">
        <v>42</v>
      </c>
      <c r="B3403" s="60" t="s">
        <v>483</v>
      </c>
      <c r="C3403" s="60"/>
      <c r="D3403" s="60" t="s">
        <v>2189</v>
      </c>
      <c r="E3403" s="60" t="s">
        <v>2194</v>
      </c>
      <c r="F3403" s="60" t="s">
        <v>2102</v>
      </c>
      <c r="G3403" s="60" t="s">
        <v>2218</v>
      </c>
      <c r="H3403" s="60">
        <v>0.0</v>
      </c>
      <c r="I3403" s="60">
        <v>2.0</v>
      </c>
      <c r="J3403" s="60">
        <v>0.98</v>
      </c>
      <c r="K3403" s="47"/>
      <c r="L3403" s="47"/>
      <c r="M3403" s="60">
        <v>0.27</v>
      </c>
      <c r="N3403" s="47"/>
      <c r="O3403" s="60">
        <v>2531.0</v>
      </c>
    </row>
    <row r="3404" ht="14.25" hidden="1" customHeight="1">
      <c r="A3404" s="60" t="s">
        <v>42</v>
      </c>
      <c r="B3404" s="60" t="s">
        <v>483</v>
      </c>
      <c r="C3404" s="60"/>
      <c r="D3404" s="60" t="s">
        <v>2189</v>
      </c>
      <c r="E3404" s="60" t="s">
        <v>2198</v>
      </c>
      <c r="F3404" s="60" t="s">
        <v>2074</v>
      </c>
      <c r="G3404" s="60" t="s">
        <v>2154</v>
      </c>
      <c r="H3404" s="60">
        <v>0.0</v>
      </c>
      <c r="I3404" s="60">
        <v>2.0</v>
      </c>
      <c r="J3404" s="60">
        <v>0.5</v>
      </c>
      <c r="K3404" s="47"/>
      <c r="L3404" s="47"/>
      <c r="M3404" s="47"/>
      <c r="N3404" s="47"/>
      <c r="O3404" s="60">
        <v>2556.0</v>
      </c>
    </row>
    <row r="3405" ht="14.25" hidden="1" customHeight="1">
      <c r="A3405" s="60" t="s">
        <v>42</v>
      </c>
      <c r="B3405" s="60" t="s">
        <v>483</v>
      </c>
      <c r="C3405" s="60"/>
      <c r="D3405" s="60" t="s">
        <v>2189</v>
      </c>
      <c r="E3405" s="60" t="s">
        <v>2198</v>
      </c>
      <c r="F3405" s="60" t="s">
        <v>2089</v>
      </c>
      <c r="G3405" s="60" t="s">
        <v>2154</v>
      </c>
      <c r="H3405" s="60">
        <v>0.0</v>
      </c>
      <c r="I3405" s="60">
        <v>2.0</v>
      </c>
      <c r="J3405" s="60">
        <v>0.5</v>
      </c>
      <c r="K3405" s="47"/>
      <c r="L3405" s="47"/>
      <c r="M3405" s="47"/>
      <c r="N3405" s="47"/>
      <c r="O3405" s="60">
        <v>2557.0</v>
      </c>
    </row>
    <row r="3406" ht="14.25" hidden="1" customHeight="1">
      <c r="A3406" s="60" t="s">
        <v>42</v>
      </c>
      <c r="B3406" s="60" t="s">
        <v>483</v>
      </c>
      <c r="C3406" s="60"/>
      <c r="D3406" s="60" t="s">
        <v>2189</v>
      </c>
      <c r="E3406" s="60" t="s">
        <v>2198</v>
      </c>
      <c r="F3406" s="60" t="s">
        <v>2102</v>
      </c>
      <c r="G3406" s="60" t="s">
        <v>2218</v>
      </c>
      <c r="H3406" s="60">
        <v>0.0</v>
      </c>
      <c r="I3406" s="60">
        <v>2.0</v>
      </c>
      <c r="J3406" s="60">
        <v>0.98</v>
      </c>
      <c r="K3406" s="47"/>
      <c r="L3406" s="47"/>
      <c r="M3406" s="60">
        <v>0.36</v>
      </c>
      <c r="N3406" s="47"/>
      <c r="O3406" s="60">
        <v>2508.0</v>
      </c>
    </row>
    <row r="3407" ht="14.25" hidden="1" customHeight="1">
      <c r="A3407" s="60" t="s">
        <v>42</v>
      </c>
      <c r="B3407" s="60" t="s">
        <v>487</v>
      </c>
      <c r="C3407" s="60"/>
      <c r="D3407" s="60" t="s">
        <v>2189</v>
      </c>
      <c r="E3407" s="60" t="s">
        <v>2084</v>
      </c>
      <c r="F3407" s="60" t="s">
        <v>2074</v>
      </c>
      <c r="G3407" s="60" t="s">
        <v>2154</v>
      </c>
      <c r="H3407" s="60">
        <v>0.0</v>
      </c>
      <c r="I3407" s="60">
        <v>2.0</v>
      </c>
      <c r="J3407" s="60">
        <v>0.5</v>
      </c>
      <c r="K3407" s="47"/>
      <c r="L3407" s="47"/>
      <c r="M3407" s="60">
        <v>0.19</v>
      </c>
      <c r="N3407" s="47"/>
      <c r="O3407" s="60">
        <v>2533.0</v>
      </c>
    </row>
    <row r="3408" ht="14.25" hidden="1" customHeight="1">
      <c r="A3408" s="60" t="s">
        <v>42</v>
      </c>
      <c r="B3408" s="60" t="s">
        <v>487</v>
      </c>
      <c r="C3408" s="60"/>
      <c r="D3408" s="60" t="s">
        <v>2189</v>
      </c>
      <c r="E3408" s="60" t="s">
        <v>2084</v>
      </c>
      <c r="F3408" s="60" t="s">
        <v>2089</v>
      </c>
      <c r="G3408" s="60" t="s">
        <v>2154</v>
      </c>
      <c r="H3408" s="60">
        <v>0.0</v>
      </c>
      <c r="I3408" s="60">
        <v>2.0</v>
      </c>
      <c r="J3408" s="60">
        <v>0.5</v>
      </c>
      <c r="K3408" s="47"/>
      <c r="L3408" s="47"/>
      <c r="M3408" s="47"/>
      <c r="N3408" s="47"/>
      <c r="O3408" s="60">
        <v>2558.0</v>
      </c>
    </row>
    <row r="3409" ht="14.25" hidden="1" customHeight="1">
      <c r="A3409" s="60" t="s">
        <v>42</v>
      </c>
      <c r="B3409" s="60" t="s">
        <v>487</v>
      </c>
      <c r="C3409" s="60"/>
      <c r="D3409" s="60" t="s">
        <v>2189</v>
      </c>
      <c r="E3409" s="60" t="s">
        <v>2084</v>
      </c>
      <c r="F3409" s="60" t="s">
        <v>2102</v>
      </c>
      <c r="G3409" s="60" t="s">
        <v>2234</v>
      </c>
      <c r="H3409" s="60">
        <v>0.0</v>
      </c>
      <c r="I3409" s="60">
        <v>2.0</v>
      </c>
      <c r="J3409" s="60">
        <v>0.85</v>
      </c>
      <c r="K3409" s="47"/>
      <c r="L3409" s="47"/>
      <c r="M3409" s="47"/>
      <c r="N3409" s="47"/>
      <c r="O3409" s="60">
        <v>2559.0</v>
      </c>
    </row>
    <row r="3410" ht="14.25" hidden="1" customHeight="1">
      <c r="A3410" s="60" t="s">
        <v>42</v>
      </c>
      <c r="B3410" s="60" t="s">
        <v>487</v>
      </c>
      <c r="C3410" s="60"/>
      <c r="D3410" s="60" t="s">
        <v>2189</v>
      </c>
      <c r="E3410" s="60" t="s">
        <v>2194</v>
      </c>
      <c r="F3410" s="60" t="s">
        <v>2074</v>
      </c>
      <c r="G3410" s="60" t="s">
        <v>2154</v>
      </c>
      <c r="H3410" s="60">
        <v>0.0</v>
      </c>
      <c r="I3410" s="60">
        <v>2.0</v>
      </c>
      <c r="J3410" s="60">
        <v>0.5</v>
      </c>
      <c r="K3410" s="47"/>
      <c r="L3410" s="47"/>
      <c r="M3410" s="60">
        <v>0.36</v>
      </c>
      <c r="N3410" s="47"/>
      <c r="O3410" s="60">
        <v>2579.0</v>
      </c>
    </row>
    <row r="3411" ht="14.25" hidden="1" customHeight="1">
      <c r="A3411" s="60" t="s">
        <v>42</v>
      </c>
      <c r="B3411" s="60" t="s">
        <v>487</v>
      </c>
      <c r="C3411" s="60"/>
      <c r="D3411" s="60" t="s">
        <v>2189</v>
      </c>
      <c r="E3411" s="60" t="s">
        <v>2194</v>
      </c>
      <c r="F3411" s="60" t="s">
        <v>2089</v>
      </c>
      <c r="G3411" s="60" t="s">
        <v>2154</v>
      </c>
      <c r="H3411" s="60">
        <v>0.0</v>
      </c>
      <c r="I3411" s="60">
        <v>2.0</v>
      </c>
      <c r="J3411" s="60">
        <v>0.5</v>
      </c>
      <c r="K3411" s="47"/>
      <c r="L3411" s="47"/>
      <c r="M3411" s="60">
        <v>0.19</v>
      </c>
      <c r="N3411" s="47"/>
      <c r="O3411" s="60">
        <v>2604.0</v>
      </c>
    </row>
    <row r="3412" ht="14.25" hidden="1" customHeight="1">
      <c r="A3412" s="60" t="s">
        <v>42</v>
      </c>
      <c r="B3412" s="60" t="s">
        <v>487</v>
      </c>
      <c r="C3412" s="60"/>
      <c r="D3412" s="60" t="s">
        <v>2189</v>
      </c>
      <c r="E3412" s="60" t="s">
        <v>2194</v>
      </c>
      <c r="F3412" s="60" t="s">
        <v>2102</v>
      </c>
      <c r="G3412" s="60" t="s">
        <v>2234</v>
      </c>
      <c r="H3412" s="60">
        <v>0.0</v>
      </c>
      <c r="I3412" s="60">
        <v>2.0</v>
      </c>
      <c r="J3412" s="60">
        <v>0.85</v>
      </c>
      <c r="K3412" s="47"/>
      <c r="L3412" s="47"/>
      <c r="M3412" s="60">
        <v>0.19</v>
      </c>
      <c r="N3412" s="47"/>
      <c r="O3412" s="60">
        <v>2605.0</v>
      </c>
    </row>
    <row r="3413" ht="14.25" hidden="1" customHeight="1">
      <c r="A3413" s="60" t="s">
        <v>42</v>
      </c>
      <c r="B3413" s="60" t="s">
        <v>487</v>
      </c>
      <c r="C3413" s="60"/>
      <c r="D3413" s="60" t="s">
        <v>2189</v>
      </c>
      <c r="E3413" s="60" t="s">
        <v>2198</v>
      </c>
      <c r="F3413" s="60" t="s">
        <v>2074</v>
      </c>
      <c r="G3413" s="60" t="s">
        <v>2154</v>
      </c>
      <c r="H3413" s="60">
        <v>0.0</v>
      </c>
      <c r="I3413" s="60">
        <v>2.0</v>
      </c>
      <c r="J3413" s="60">
        <v>0.5</v>
      </c>
      <c r="K3413" s="47"/>
      <c r="L3413" s="47"/>
      <c r="M3413" s="47"/>
      <c r="N3413" s="47"/>
      <c r="O3413" s="60">
        <v>2629.0</v>
      </c>
    </row>
    <row r="3414" ht="14.25" hidden="1" customHeight="1">
      <c r="A3414" s="60" t="s">
        <v>42</v>
      </c>
      <c r="B3414" s="60" t="s">
        <v>487</v>
      </c>
      <c r="C3414" s="60"/>
      <c r="D3414" s="60" t="s">
        <v>2189</v>
      </c>
      <c r="E3414" s="60" t="s">
        <v>2198</v>
      </c>
      <c r="F3414" s="60" t="s">
        <v>2089</v>
      </c>
      <c r="G3414" s="60" t="s">
        <v>2154</v>
      </c>
      <c r="H3414" s="60">
        <v>0.0</v>
      </c>
      <c r="I3414" s="60">
        <v>2.0</v>
      </c>
      <c r="J3414" s="60">
        <v>0.5</v>
      </c>
      <c r="K3414" s="47"/>
      <c r="L3414" s="47"/>
      <c r="M3414" s="47"/>
      <c r="N3414" s="47"/>
      <c r="O3414" s="60">
        <v>2630.0</v>
      </c>
    </row>
    <row r="3415" ht="14.25" hidden="1" customHeight="1">
      <c r="A3415" s="60" t="s">
        <v>42</v>
      </c>
      <c r="B3415" s="60" t="s">
        <v>487</v>
      </c>
      <c r="C3415" s="60"/>
      <c r="D3415" s="60" t="s">
        <v>2189</v>
      </c>
      <c r="E3415" s="60" t="s">
        <v>2198</v>
      </c>
      <c r="F3415" s="60" t="s">
        <v>2102</v>
      </c>
      <c r="G3415" s="60" t="s">
        <v>2234</v>
      </c>
      <c r="H3415" s="60">
        <v>0.0</v>
      </c>
      <c r="I3415" s="60">
        <v>2.0</v>
      </c>
      <c r="J3415" s="60">
        <v>0.85</v>
      </c>
      <c r="K3415" s="47"/>
      <c r="L3415" s="47"/>
      <c r="M3415" s="60">
        <v>0.39</v>
      </c>
      <c r="N3415" s="47"/>
      <c r="O3415" s="60">
        <v>2581.0</v>
      </c>
    </row>
    <row r="3416" ht="14.25" hidden="1" customHeight="1">
      <c r="A3416" s="60" t="s">
        <v>42</v>
      </c>
      <c r="B3416" s="60" t="s">
        <v>490</v>
      </c>
      <c r="C3416" s="60"/>
      <c r="D3416" s="60" t="s">
        <v>2189</v>
      </c>
      <c r="E3416" s="60" t="s">
        <v>2084</v>
      </c>
      <c r="F3416" s="60" t="s">
        <v>2074</v>
      </c>
      <c r="G3416" s="60" t="s">
        <v>2154</v>
      </c>
      <c r="H3416" s="60">
        <v>0.0</v>
      </c>
      <c r="I3416" s="60">
        <v>2.0</v>
      </c>
      <c r="J3416" s="60">
        <v>0.5</v>
      </c>
      <c r="K3416" s="47"/>
      <c r="L3416" s="47"/>
      <c r="M3416" s="60">
        <v>0.27</v>
      </c>
      <c r="N3416" s="47"/>
      <c r="O3416" s="60">
        <v>2606.0</v>
      </c>
    </row>
    <row r="3417" ht="14.25" hidden="1" customHeight="1">
      <c r="A3417" s="60" t="s">
        <v>42</v>
      </c>
      <c r="B3417" s="60" t="s">
        <v>490</v>
      </c>
      <c r="C3417" s="60"/>
      <c r="D3417" s="60" t="s">
        <v>2189</v>
      </c>
      <c r="E3417" s="60" t="s">
        <v>2084</v>
      </c>
      <c r="F3417" s="60" t="s">
        <v>2089</v>
      </c>
      <c r="G3417" s="60" t="s">
        <v>2154</v>
      </c>
      <c r="H3417" s="60">
        <v>0.0</v>
      </c>
      <c r="I3417" s="60">
        <v>2.0</v>
      </c>
      <c r="J3417" s="60">
        <v>0.5</v>
      </c>
      <c r="K3417" s="47"/>
      <c r="L3417" s="47"/>
      <c r="M3417" s="60">
        <v>0.27</v>
      </c>
      <c r="N3417" s="47"/>
      <c r="O3417" s="60">
        <v>2607.0</v>
      </c>
    </row>
    <row r="3418" ht="14.25" hidden="1" customHeight="1">
      <c r="A3418" s="60" t="s">
        <v>42</v>
      </c>
      <c r="B3418" s="60" t="s">
        <v>490</v>
      </c>
      <c r="C3418" s="60"/>
      <c r="D3418" s="60" t="s">
        <v>2189</v>
      </c>
      <c r="E3418" s="60" t="s">
        <v>2084</v>
      </c>
      <c r="F3418" s="60" t="s">
        <v>2102</v>
      </c>
      <c r="G3418" s="60" t="s">
        <v>2234</v>
      </c>
      <c r="H3418" s="60">
        <v>0.0</v>
      </c>
      <c r="I3418" s="60">
        <v>2.0</v>
      </c>
      <c r="J3418" s="60">
        <v>0.85</v>
      </c>
      <c r="K3418" s="47"/>
      <c r="L3418" s="47"/>
      <c r="M3418" s="47"/>
      <c r="N3418" s="47"/>
      <c r="O3418" s="60">
        <v>2631.0</v>
      </c>
    </row>
    <row r="3419" ht="14.25" hidden="1" customHeight="1">
      <c r="A3419" s="60" t="s">
        <v>42</v>
      </c>
      <c r="B3419" s="60" t="s">
        <v>490</v>
      </c>
      <c r="C3419" s="60"/>
      <c r="D3419" s="60" t="s">
        <v>2189</v>
      </c>
      <c r="E3419" s="60" t="s">
        <v>2194</v>
      </c>
      <c r="F3419" s="60" t="s">
        <v>2074</v>
      </c>
      <c r="G3419" s="60" t="s">
        <v>2154</v>
      </c>
      <c r="H3419" s="60">
        <v>0.0</v>
      </c>
      <c r="I3419" s="60">
        <v>2.0</v>
      </c>
      <c r="J3419" s="60">
        <v>0.5</v>
      </c>
      <c r="K3419" s="47"/>
      <c r="L3419" s="47"/>
      <c r="M3419" s="47"/>
      <c r="N3419" s="47"/>
      <c r="O3419" s="60">
        <v>2632.0</v>
      </c>
    </row>
    <row r="3420" ht="14.25" hidden="1" customHeight="1">
      <c r="A3420" s="60" t="s">
        <v>42</v>
      </c>
      <c r="B3420" s="60" t="s">
        <v>490</v>
      </c>
      <c r="C3420" s="60"/>
      <c r="D3420" s="60" t="s">
        <v>2189</v>
      </c>
      <c r="E3420" s="60" t="s">
        <v>2194</v>
      </c>
      <c r="F3420" s="60" t="s">
        <v>2089</v>
      </c>
      <c r="G3420" s="60" t="s">
        <v>2154</v>
      </c>
      <c r="H3420" s="60">
        <v>0.0</v>
      </c>
      <c r="I3420" s="60">
        <v>2.0</v>
      </c>
      <c r="J3420" s="60">
        <v>0.5</v>
      </c>
      <c r="K3420" s="47"/>
      <c r="L3420" s="47"/>
      <c r="M3420" s="60">
        <v>0.36</v>
      </c>
      <c r="N3420" s="47"/>
      <c r="O3420" s="60">
        <v>2583.0</v>
      </c>
    </row>
    <row r="3421" ht="14.25" hidden="1" customHeight="1">
      <c r="A3421" s="60" t="s">
        <v>42</v>
      </c>
      <c r="B3421" s="60" t="s">
        <v>490</v>
      </c>
      <c r="C3421" s="60"/>
      <c r="D3421" s="60" t="s">
        <v>2189</v>
      </c>
      <c r="E3421" s="60" t="s">
        <v>2194</v>
      </c>
      <c r="F3421" s="60" t="s">
        <v>2102</v>
      </c>
      <c r="G3421" s="60" t="s">
        <v>2234</v>
      </c>
      <c r="H3421" s="60">
        <v>0.0</v>
      </c>
      <c r="I3421" s="60">
        <v>2.0</v>
      </c>
      <c r="J3421" s="60">
        <v>0.85</v>
      </c>
      <c r="K3421" s="47"/>
      <c r="L3421" s="47"/>
      <c r="M3421" s="60">
        <v>0.19</v>
      </c>
      <c r="N3421" s="47"/>
      <c r="O3421" s="60">
        <v>2608.0</v>
      </c>
    </row>
    <row r="3422" ht="14.25" hidden="1" customHeight="1">
      <c r="A3422" s="60" t="s">
        <v>42</v>
      </c>
      <c r="B3422" s="60" t="s">
        <v>490</v>
      </c>
      <c r="C3422" s="60"/>
      <c r="D3422" s="60" t="s">
        <v>2189</v>
      </c>
      <c r="E3422" s="60" t="s">
        <v>2198</v>
      </c>
      <c r="F3422" s="60" t="s">
        <v>2074</v>
      </c>
      <c r="G3422" s="60" t="s">
        <v>2154</v>
      </c>
      <c r="H3422" s="60">
        <v>0.0</v>
      </c>
      <c r="I3422" s="60">
        <v>2.0</v>
      </c>
      <c r="J3422" s="60">
        <v>0.5</v>
      </c>
      <c r="K3422" s="47"/>
      <c r="L3422" s="47"/>
      <c r="M3422" s="60">
        <v>0.19</v>
      </c>
      <c r="N3422" s="47"/>
      <c r="O3422" s="60">
        <v>2609.0</v>
      </c>
    </row>
    <row r="3423" ht="14.25" hidden="1" customHeight="1">
      <c r="A3423" s="60" t="s">
        <v>42</v>
      </c>
      <c r="B3423" s="60" t="s">
        <v>490</v>
      </c>
      <c r="C3423" s="60"/>
      <c r="D3423" s="60" t="s">
        <v>2189</v>
      </c>
      <c r="E3423" s="60" t="s">
        <v>2198</v>
      </c>
      <c r="F3423" s="60" t="s">
        <v>2089</v>
      </c>
      <c r="G3423" s="60" t="s">
        <v>2154</v>
      </c>
      <c r="H3423" s="60">
        <v>0.0</v>
      </c>
      <c r="I3423" s="60">
        <v>2.0</v>
      </c>
      <c r="J3423" s="60">
        <v>0.5</v>
      </c>
      <c r="K3423" s="47"/>
      <c r="L3423" s="47"/>
      <c r="M3423" s="47"/>
      <c r="N3423" s="47"/>
      <c r="O3423" s="60">
        <v>2633.0</v>
      </c>
    </row>
    <row r="3424" ht="14.25" hidden="1" customHeight="1">
      <c r="A3424" s="60" t="s">
        <v>42</v>
      </c>
      <c r="B3424" s="60" t="s">
        <v>490</v>
      </c>
      <c r="C3424" s="60"/>
      <c r="D3424" s="60" t="s">
        <v>2189</v>
      </c>
      <c r="E3424" s="60" t="s">
        <v>2198</v>
      </c>
      <c r="F3424" s="60" t="s">
        <v>2102</v>
      </c>
      <c r="G3424" s="60" t="s">
        <v>2234</v>
      </c>
      <c r="H3424" s="60">
        <v>0.0</v>
      </c>
      <c r="I3424" s="60">
        <v>2.0</v>
      </c>
      <c r="J3424" s="60">
        <v>0.85</v>
      </c>
      <c r="K3424" s="47"/>
      <c r="L3424" s="47"/>
      <c r="M3424" s="47"/>
      <c r="N3424" s="47"/>
      <c r="O3424" s="60">
        <v>2634.0</v>
      </c>
    </row>
    <row r="3425" ht="14.25" hidden="1" customHeight="1">
      <c r="A3425" s="60" t="s">
        <v>42</v>
      </c>
      <c r="B3425" s="60" t="s">
        <v>491</v>
      </c>
      <c r="C3425" s="60"/>
      <c r="D3425" s="60" t="s">
        <v>2189</v>
      </c>
      <c r="E3425" s="60" t="s">
        <v>2084</v>
      </c>
      <c r="F3425" s="60" t="s">
        <v>2074</v>
      </c>
      <c r="G3425" s="60" t="s">
        <v>2154</v>
      </c>
      <c r="H3425" s="60">
        <v>0.0</v>
      </c>
      <c r="I3425" s="60">
        <v>2.0</v>
      </c>
      <c r="J3425" s="60">
        <v>0.5</v>
      </c>
      <c r="K3425" s="47"/>
      <c r="L3425" s="47"/>
      <c r="M3425" s="60">
        <v>0.39</v>
      </c>
      <c r="N3425" s="47"/>
      <c r="O3425" s="60">
        <v>2654.0</v>
      </c>
    </row>
    <row r="3426" ht="14.25" hidden="1" customHeight="1">
      <c r="A3426" s="60" t="s">
        <v>42</v>
      </c>
      <c r="B3426" s="60" t="s">
        <v>491</v>
      </c>
      <c r="C3426" s="60"/>
      <c r="D3426" s="60" t="s">
        <v>2189</v>
      </c>
      <c r="E3426" s="60" t="s">
        <v>2084</v>
      </c>
      <c r="F3426" s="60" t="s">
        <v>2089</v>
      </c>
      <c r="G3426" s="60" t="s">
        <v>2154</v>
      </c>
      <c r="H3426" s="60">
        <v>0.0</v>
      </c>
      <c r="I3426" s="60">
        <v>2.0</v>
      </c>
      <c r="J3426" s="60">
        <v>0.5</v>
      </c>
      <c r="K3426" s="47"/>
      <c r="L3426" s="47"/>
      <c r="M3426" s="60">
        <v>0.36</v>
      </c>
      <c r="N3426" s="47"/>
      <c r="O3426" s="60">
        <v>2679.0</v>
      </c>
    </row>
    <row r="3427" ht="14.25" hidden="1" customHeight="1">
      <c r="A3427" s="60" t="s">
        <v>42</v>
      </c>
      <c r="B3427" s="60" t="s">
        <v>491</v>
      </c>
      <c r="C3427" s="60"/>
      <c r="D3427" s="60" t="s">
        <v>2189</v>
      </c>
      <c r="E3427" s="60" t="s">
        <v>2084</v>
      </c>
      <c r="F3427" s="60" t="s">
        <v>2102</v>
      </c>
      <c r="G3427" s="60" t="s">
        <v>2234</v>
      </c>
      <c r="H3427" s="60">
        <v>0.0</v>
      </c>
      <c r="I3427" s="60">
        <v>2.0</v>
      </c>
      <c r="J3427" s="60">
        <v>0.85</v>
      </c>
      <c r="K3427" s="47"/>
      <c r="L3427" s="47"/>
      <c r="M3427" s="47"/>
      <c r="N3427" s="47"/>
      <c r="O3427" s="60">
        <v>2704.0</v>
      </c>
    </row>
    <row r="3428" ht="14.25" hidden="1" customHeight="1">
      <c r="A3428" s="60" t="s">
        <v>42</v>
      </c>
      <c r="B3428" s="60" t="s">
        <v>491</v>
      </c>
      <c r="C3428" s="60"/>
      <c r="D3428" s="60" t="s">
        <v>2189</v>
      </c>
      <c r="E3428" s="60" t="s">
        <v>2194</v>
      </c>
      <c r="F3428" s="60" t="s">
        <v>2074</v>
      </c>
      <c r="G3428" s="60" t="s">
        <v>2154</v>
      </c>
      <c r="H3428" s="60">
        <v>0.0</v>
      </c>
      <c r="I3428" s="60">
        <v>2.0</v>
      </c>
      <c r="J3428" s="60">
        <v>0.5</v>
      </c>
      <c r="K3428" s="47"/>
      <c r="L3428" s="47"/>
      <c r="M3428" s="47"/>
      <c r="N3428" s="47"/>
      <c r="O3428" s="60">
        <v>2705.0</v>
      </c>
    </row>
    <row r="3429" ht="14.25" hidden="1" customHeight="1">
      <c r="A3429" s="60" t="s">
        <v>42</v>
      </c>
      <c r="B3429" s="60" t="s">
        <v>491</v>
      </c>
      <c r="C3429" s="60"/>
      <c r="D3429" s="60" t="s">
        <v>2189</v>
      </c>
      <c r="E3429" s="60" t="s">
        <v>2194</v>
      </c>
      <c r="F3429" s="60" t="s">
        <v>2089</v>
      </c>
      <c r="G3429" s="60" t="s">
        <v>2154</v>
      </c>
      <c r="H3429" s="60">
        <v>0.0</v>
      </c>
      <c r="I3429" s="60">
        <v>2.0</v>
      </c>
      <c r="J3429" s="60">
        <v>0.5</v>
      </c>
      <c r="K3429" s="47"/>
      <c r="L3429" s="47"/>
      <c r="M3429" s="60">
        <v>0.65</v>
      </c>
      <c r="N3429" s="47"/>
      <c r="O3429" s="60">
        <v>2656.0</v>
      </c>
    </row>
    <row r="3430" ht="14.25" hidden="1" customHeight="1">
      <c r="A3430" s="60" t="s">
        <v>42</v>
      </c>
      <c r="B3430" s="60" t="s">
        <v>491</v>
      </c>
      <c r="C3430" s="60"/>
      <c r="D3430" s="60" t="s">
        <v>2189</v>
      </c>
      <c r="E3430" s="60" t="s">
        <v>2194</v>
      </c>
      <c r="F3430" s="60" t="s">
        <v>2102</v>
      </c>
      <c r="G3430" s="60" t="s">
        <v>2234</v>
      </c>
      <c r="H3430" s="60">
        <v>0.0</v>
      </c>
      <c r="I3430" s="60">
        <v>2.0</v>
      </c>
      <c r="J3430" s="60">
        <v>0.85</v>
      </c>
      <c r="K3430" s="47"/>
      <c r="L3430" s="47"/>
      <c r="M3430" s="60">
        <v>0.27</v>
      </c>
      <c r="N3430" s="47"/>
      <c r="O3430" s="60">
        <v>2681.0</v>
      </c>
    </row>
    <row r="3431" ht="14.25" hidden="1" customHeight="1">
      <c r="A3431" s="60" t="s">
        <v>42</v>
      </c>
      <c r="B3431" s="60" t="s">
        <v>491</v>
      </c>
      <c r="C3431" s="60"/>
      <c r="D3431" s="60" t="s">
        <v>2189</v>
      </c>
      <c r="E3431" s="60" t="s">
        <v>2198</v>
      </c>
      <c r="F3431" s="60" t="s">
        <v>2074</v>
      </c>
      <c r="G3431" s="60" t="s">
        <v>2154</v>
      </c>
      <c r="H3431" s="60">
        <v>0.0</v>
      </c>
      <c r="I3431" s="60">
        <v>2.0</v>
      </c>
      <c r="J3431" s="60">
        <v>0.5</v>
      </c>
      <c r="K3431" s="47"/>
      <c r="L3431" s="47"/>
      <c r="M3431" s="47"/>
      <c r="N3431" s="47"/>
      <c r="O3431" s="60">
        <v>2706.0</v>
      </c>
    </row>
    <row r="3432" ht="14.25" hidden="1" customHeight="1">
      <c r="A3432" s="60" t="s">
        <v>42</v>
      </c>
      <c r="B3432" s="60" t="s">
        <v>491</v>
      </c>
      <c r="C3432" s="60"/>
      <c r="D3432" s="60" t="s">
        <v>2189</v>
      </c>
      <c r="E3432" s="60" t="s">
        <v>2198</v>
      </c>
      <c r="F3432" s="60" t="s">
        <v>2089</v>
      </c>
      <c r="G3432" s="60" t="s">
        <v>2154</v>
      </c>
      <c r="H3432" s="60">
        <v>0.0</v>
      </c>
      <c r="I3432" s="60">
        <v>2.0</v>
      </c>
      <c r="J3432" s="60">
        <v>0.5</v>
      </c>
      <c r="K3432" s="47"/>
      <c r="L3432" s="47"/>
      <c r="M3432" s="47"/>
      <c r="N3432" s="47"/>
      <c r="O3432" s="60">
        <v>2707.0</v>
      </c>
    </row>
    <row r="3433" ht="14.25" hidden="1" customHeight="1">
      <c r="A3433" s="60" t="s">
        <v>42</v>
      </c>
      <c r="B3433" s="60" t="s">
        <v>491</v>
      </c>
      <c r="C3433" s="60"/>
      <c r="D3433" s="60" t="s">
        <v>2189</v>
      </c>
      <c r="E3433" s="60" t="s">
        <v>2198</v>
      </c>
      <c r="F3433" s="60" t="s">
        <v>2102</v>
      </c>
      <c r="G3433" s="60" t="s">
        <v>2234</v>
      </c>
      <c r="H3433" s="60">
        <v>0.0</v>
      </c>
      <c r="I3433" s="60">
        <v>2.0</v>
      </c>
      <c r="J3433" s="60">
        <v>0.85</v>
      </c>
      <c r="K3433" s="47"/>
      <c r="L3433" s="47"/>
      <c r="M3433" s="60">
        <v>0.39</v>
      </c>
      <c r="N3433" s="47"/>
      <c r="O3433" s="60">
        <v>2658.0</v>
      </c>
    </row>
    <row r="3434" ht="14.25" hidden="1" customHeight="1">
      <c r="A3434" s="37" t="s">
        <v>44</v>
      </c>
      <c r="B3434" s="37" t="s">
        <v>492</v>
      </c>
      <c r="C3434" s="119"/>
      <c r="D3434" s="119" t="s">
        <v>2138</v>
      </c>
      <c r="E3434" s="119" t="s">
        <v>2139</v>
      </c>
      <c r="F3434" s="119" t="s">
        <v>2074</v>
      </c>
      <c r="G3434" s="119" t="s">
        <v>2104</v>
      </c>
      <c r="I3434" s="125"/>
      <c r="J3434" s="130">
        <v>0.35</v>
      </c>
      <c r="K3434" s="125"/>
      <c r="L3434" s="125"/>
      <c r="M3434" s="130">
        <v>0.4</v>
      </c>
      <c r="N3434" s="125"/>
      <c r="O3434" s="130">
        <v>2275.0</v>
      </c>
    </row>
    <row r="3435" ht="14.25" hidden="1" customHeight="1">
      <c r="A3435" s="37" t="s">
        <v>44</v>
      </c>
      <c r="B3435" s="37" t="s">
        <v>492</v>
      </c>
      <c r="C3435" s="119"/>
      <c r="D3435" s="119" t="s">
        <v>2120</v>
      </c>
      <c r="E3435" s="119" t="s">
        <v>2082</v>
      </c>
      <c r="F3435" s="119" t="s">
        <v>2074</v>
      </c>
      <c r="G3435" s="119" t="s">
        <v>2122</v>
      </c>
      <c r="H3435" s="125"/>
      <c r="I3435" s="125"/>
      <c r="J3435" s="130">
        <v>0.7</v>
      </c>
      <c r="K3435" s="125"/>
      <c r="L3435" s="125"/>
      <c r="M3435" s="125"/>
      <c r="N3435" s="125"/>
      <c r="O3435" s="130">
        <v>2873.0</v>
      </c>
    </row>
    <row r="3436" ht="14.25" hidden="1" customHeight="1">
      <c r="A3436" s="37" t="s">
        <v>44</v>
      </c>
      <c r="B3436" s="37" t="s">
        <v>492</v>
      </c>
      <c r="C3436" s="98"/>
      <c r="D3436" s="98" t="s">
        <v>2120</v>
      </c>
      <c r="E3436" s="98" t="s">
        <v>2083</v>
      </c>
      <c r="F3436" s="98" t="s">
        <v>2074</v>
      </c>
      <c r="G3436" s="98" t="s">
        <v>2121</v>
      </c>
      <c r="H3436" s="158"/>
      <c r="I3436" s="158"/>
      <c r="J3436" s="99">
        <v>0.5</v>
      </c>
      <c r="K3436" s="158"/>
      <c r="L3436" s="158"/>
      <c r="M3436" s="158"/>
      <c r="N3436" s="158"/>
      <c r="O3436" s="99">
        <v>2874.0</v>
      </c>
    </row>
    <row r="3437" ht="14.25" hidden="1" customHeight="1">
      <c r="A3437" s="37" t="s">
        <v>44</v>
      </c>
      <c r="B3437" s="37" t="s">
        <v>492</v>
      </c>
      <c r="C3437" s="98"/>
      <c r="D3437" s="98" t="s">
        <v>2124</v>
      </c>
      <c r="E3437" s="98" t="s">
        <v>2075</v>
      </c>
      <c r="F3437" s="98" t="s">
        <v>2074</v>
      </c>
      <c r="G3437" s="98" t="s">
        <v>2125</v>
      </c>
      <c r="H3437" s="158"/>
      <c r="I3437" s="158"/>
      <c r="J3437" s="99">
        <v>0.064</v>
      </c>
      <c r="K3437" s="158"/>
      <c r="L3437" s="158"/>
      <c r="M3437" s="158"/>
      <c r="N3437" s="158"/>
      <c r="O3437" s="99">
        <v>2868.0</v>
      </c>
    </row>
    <row r="3438" ht="14.25" hidden="1" customHeight="1">
      <c r="A3438" s="37" t="s">
        <v>44</v>
      </c>
      <c r="B3438" s="37" t="s">
        <v>492</v>
      </c>
      <c r="C3438" s="119"/>
      <c r="D3438" s="119" t="s">
        <v>2126</v>
      </c>
      <c r="E3438" s="119" t="s">
        <v>2101</v>
      </c>
      <c r="F3438" s="119" t="s">
        <v>2074</v>
      </c>
      <c r="G3438" s="119" t="s">
        <v>2143</v>
      </c>
      <c r="H3438" s="125"/>
      <c r="I3438" s="125"/>
      <c r="J3438" s="130">
        <v>0.049</v>
      </c>
      <c r="K3438" s="125"/>
      <c r="L3438" s="125"/>
      <c r="M3438" s="125"/>
      <c r="N3438" s="125"/>
      <c r="O3438" s="130">
        <v>2861.0</v>
      </c>
    </row>
    <row r="3439" ht="14.25" hidden="1" customHeight="1">
      <c r="A3439" s="37" t="s">
        <v>44</v>
      </c>
      <c r="B3439" s="37" t="s">
        <v>492</v>
      </c>
      <c r="C3439" s="119"/>
      <c r="D3439" s="119" t="s">
        <v>2128</v>
      </c>
      <c r="E3439" s="119" t="s">
        <v>2075</v>
      </c>
      <c r="F3439" s="119" t="s">
        <v>2074</v>
      </c>
      <c r="G3439" s="119" t="s">
        <v>2129</v>
      </c>
      <c r="H3439" s="125"/>
      <c r="I3439" s="125"/>
      <c r="J3439" s="130">
        <v>0.08</v>
      </c>
      <c r="K3439" s="125"/>
      <c r="L3439" s="125"/>
      <c r="M3439" s="125"/>
      <c r="N3439" s="125"/>
      <c r="O3439" s="130">
        <v>2863.0</v>
      </c>
    </row>
    <row r="3440" ht="14.25" hidden="1" customHeight="1">
      <c r="A3440" s="37" t="s">
        <v>44</v>
      </c>
      <c r="B3440" s="37" t="s">
        <v>492</v>
      </c>
      <c r="C3440" s="98"/>
      <c r="D3440" s="98" t="s">
        <v>2128</v>
      </c>
      <c r="E3440" s="98" t="s">
        <v>2090</v>
      </c>
      <c r="F3440" s="98" t="s">
        <v>2074</v>
      </c>
      <c r="G3440" s="98" t="s">
        <v>2132</v>
      </c>
      <c r="H3440" s="158"/>
      <c r="I3440" s="158"/>
      <c r="J3440" s="99">
        <v>0.051</v>
      </c>
      <c r="K3440" s="158"/>
      <c r="L3440" s="158"/>
      <c r="M3440" s="158"/>
      <c r="N3440" s="158"/>
      <c r="O3440" s="99">
        <v>2866.0</v>
      </c>
    </row>
    <row r="3441" ht="14.25" hidden="1" customHeight="1">
      <c r="A3441" s="37" t="s">
        <v>44</v>
      </c>
      <c r="B3441" s="37" t="s">
        <v>492</v>
      </c>
      <c r="C3441" s="98"/>
      <c r="D3441" s="98" t="s">
        <v>2138</v>
      </c>
      <c r="E3441" s="98" t="s">
        <v>2081</v>
      </c>
      <c r="F3441" s="98" t="s">
        <v>2074</v>
      </c>
      <c r="G3441" s="98" t="s">
        <v>2178</v>
      </c>
      <c r="H3441" s="158"/>
      <c r="I3441" s="158"/>
      <c r="J3441" s="99">
        <v>0.55</v>
      </c>
      <c r="K3441" s="158"/>
      <c r="L3441" s="158"/>
      <c r="M3441" s="99">
        <v>0.4</v>
      </c>
      <c r="N3441" s="158"/>
      <c r="O3441" s="99">
        <v>2878.0</v>
      </c>
    </row>
    <row r="3442" ht="14.25" hidden="1" customHeight="1">
      <c r="A3442" s="37" t="s">
        <v>44</v>
      </c>
      <c r="B3442" s="37" t="s">
        <v>492</v>
      </c>
      <c r="C3442" s="119"/>
      <c r="D3442" s="119" t="s">
        <v>2135</v>
      </c>
      <c r="E3442" s="119" t="s">
        <v>2080</v>
      </c>
      <c r="F3442" s="119" t="s">
        <v>2074</v>
      </c>
      <c r="G3442" s="119" t="s">
        <v>2136</v>
      </c>
      <c r="H3442" s="125"/>
      <c r="I3442" s="125"/>
      <c r="J3442" s="125"/>
      <c r="K3442" s="130">
        <v>0.54</v>
      </c>
      <c r="L3442" s="125"/>
      <c r="M3442" s="125"/>
      <c r="N3442" s="125"/>
      <c r="O3442" s="130">
        <v>2871.0</v>
      </c>
    </row>
    <row r="3443" ht="14.25" hidden="1" customHeight="1">
      <c r="A3443" s="37" t="s">
        <v>44</v>
      </c>
      <c r="B3443" s="37" t="s">
        <v>492</v>
      </c>
      <c r="C3443" s="119"/>
      <c r="D3443" s="119" t="s">
        <v>2133</v>
      </c>
      <c r="E3443" s="119" t="s">
        <v>2075</v>
      </c>
      <c r="F3443" s="119" t="s">
        <v>2074</v>
      </c>
      <c r="G3443" s="98" t="s">
        <v>2136</v>
      </c>
      <c r="H3443" s="125"/>
      <c r="I3443" s="125"/>
      <c r="J3443" s="125"/>
      <c r="K3443" s="125"/>
      <c r="L3443" s="130">
        <v>0.119</v>
      </c>
      <c r="M3443" s="125"/>
      <c r="N3443" s="125"/>
      <c r="O3443" s="130">
        <v>2867.0</v>
      </c>
    </row>
    <row r="3444" ht="14.25" hidden="1" customHeight="1">
      <c r="A3444" s="37" t="s">
        <v>44</v>
      </c>
      <c r="B3444" s="37" t="s">
        <v>492</v>
      </c>
      <c r="C3444" s="98"/>
      <c r="D3444" s="98" t="s">
        <v>2189</v>
      </c>
      <c r="E3444" s="98" t="s">
        <v>2084</v>
      </c>
      <c r="F3444" s="98" t="s">
        <v>2074</v>
      </c>
      <c r="G3444" s="98" t="s">
        <v>2154</v>
      </c>
      <c r="H3444" s="99">
        <v>0.0</v>
      </c>
      <c r="I3444" s="99">
        <v>2.0</v>
      </c>
      <c r="J3444" s="99">
        <v>0.5</v>
      </c>
      <c r="K3444" s="158"/>
      <c r="L3444" s="158"/>
      <c r="M3444" s="99">
        <v>0.19</v>
      </c>
      <c r="N3444" s="158"/>
      <c r="O3444" s="99">
        <v>2533.0</v>
      </c>
    </row>
    <row r="3445" ht="14.25" hidden="1" customHeight="1">
      <c r="A3445" s="37" t="s">
        <v>44</v>
      </c>
      <c r="B3445" s="37" t="s">
        <v>492</v>
      </c>
      <c r="C3445" s="119"/>
      <c r="D3445" s="119" t="s">
        <v>2235</v>
      </c>
      <c r="E3445" s="98" t="s">
        <v>2075</v>
      </c>
      <c r="F3445" s="119" t="s">
        <v>2074</v>
      </c>
      <c r="G3445" s="98" t="s">
        <v>2136</v>
      </c>
      <c r="H3445" s="125"/>
      <c r="I3445" s="125"/>
      <c r="J3445" s="125"/>
      <c r="K3445" s="125"/>
      <c r="L3445" s="130">
        <v>0.119</v>
      </c>
      <c r="M3445" s="125"/>
      <c r="N3445" s="125"/>
      <c r="O3445" s="130">
        <v>2867.0</v>
      </c>
    </row>
    <row r="3446" ht="14.25" hidden="1" customHeight="1">
      <c r="A3446" s="37" t="s">
        <v>44</v>
      </c>
      <c r="B3446" s="37" t="s">
        <v>492</v>
      </c>
      <c r="C3446" s="98"/>
      <c r="D3446" s="98" t="s">
        <v>2236</v>
      </c>
      <c r="E3446" s="119" t="s">
        <v>2139</v>
      </c>
      <c r="F3446" s="119" t="s">
        <v>2074</v>
      </c>
      <c r="G3446" s="119" t="s">
        <v>2104</v>
      </c>
      <c r="I3446" s="125"/>
      <c r="J3446" s="130">
        <v>0.35</v>
      </c>
      <c r="K3446" s="125"/>
      <c r="L3446" s="125"/>
      <c r="M3446" s="130">
        <v>0.4</v>
      </c>
      <c r="N3446" s="125"/>
      <c r="O3446" s="130">
        <v>2275.0</v>
      </c>
    </row>
    <row r="3447" ht="14.25" hidden="1" customHeight="1">
      <c r="A3447" s="37" t="s">
        <v>44</v>
      </c>
      <c r="B3447" s="37" t="s">
        <v>492</v>
      </c>
      <c r="C3447" s="98"/>
      <c r="D3447" s="98" t="s">
        <v>2237</v>
      </c>
      <c r="E3447" s="98" t="s">
        <v>2084</v>
      </c>
      <c r="F3447" s="98" t="s">
        <v>2074</v>
      </c>
      <c r="G3447" s="98" t="s">
        <v>2154</v>
      </c>
      <c r="H3447" s="99">
        <v>0.0</v>
      </c>
      <c r="I3447" s="99">
        <v>2.0</v>
      </c>
      <c r="J3447" s="99">
        <v>0.5</v>
      </c>
      <c r="K3447" s="158"/>
      <c r="L3447" s="158"/>
      <c r="M3447" s="99">
        <v>0.19</v>
      </c>
      <c r="N3447" s="158"/>
      <c r="O3447" s="99">
        <v>2533.0</v>
      </c>
    </row>
    <row r="3448" ht="14.25" hidden="1" customHeight="1">
      <c r="A3448" s="37" t="s">
        <v>44</v>
      </c>
      <c r="B3448" s="37" t="s">
        <v>492</v>
      </c>
      <c r="C3448" s="98"/>
      <c r="D3448" s="98" t="s">
        <v>2238</v>
      </c>
      <c r="E3448" s="98" t="s">
        <v>2084</v>
      </c>
      <c r="F3448" s="98" t="s">
        <v>2074</v>
      </c>
      <c r="G3448" s="98" t="s">
        <v>2154</v>
      </c>
      <c r="H3448" s="99">
        <v>0.0</v>
      </c>
      <c r="I3448" s="99">
        <v>2.0</v>
      </c>
      <c r="J3448" s="99">
        <v>0.5</v>
      </c>
      <c r="K3448" s="158"/>
      <c r="L3448" s="158"/>
      <c r="M3448" s="99">
        <v>0.19</v>
      </c>
      <c r="N3448" s="158"/>
      <c r="O3448" s="99">
        <v>2533.0</v>
      </c>
    </row>
    <row r="3449" ht="14.25" hidden="1" customHeight="1">
      <c r="A3449" s="60" t="s">
        <v>46</v>
      </c>
      <c r="B3449" s="60" t="s">
        <v>2239</v>
      </c>
      <c r="C3449" s="60" t="s">
        <v>2240</v>
      </c>
      <c r="D3449" s="60" t="s">
        <v>2128</v>
      </c>
      <c r="E3449" s="47"/>
      <c r="F3449" s="60" t="s">
        <v>2074</v>
      </c>
      <c r="G3449" s="60" t="s">
        <v>2129</v>
      </c>
      <c r="H3449" s="47"/>
      <c r="I3449" s="47"/>
      <c r="J3449" s="60">
        <v>0.2</v>
      </c>
      <c r="K3449" s="47"/>
      <c r="L3449" s="47"/>
      <c r="M3449" s="47"/>
      <c r="N3449" s="47"/>
      <c r="O3449" s="47"/>
    </row>
    <row r="3450" ht="14.25" hidden="1" customHeight="1">
      <c r="A3450" s="60" t="s">
        <v>46</v>
      </c>
      <c r="B3450" s="60" t="s">
        <v>2239</v>
      </c>
      <c r="C3450" s="60" t="s">
        <v>2241</v>
      </c>
      <c r="D3450" s="60" t="s">
        <v>2128</v>
      </c>
      <c r="E3450" s="47"/>
      <c r="F3450" s="60" t="s">
        <v>2074</v>
      </c>
      <c r="G3450" s="60" t="s">
        <v>2129</v>
      </c>
      <c r="H3450" s="47"/>
      <c r="I3450" s="47"/>
      <c r="J3450" s="60">
        <v>0.1</v>
      </c>
      <c r="K3450" s="47"/>
      <c r="L3450" s="47"/>
      <c r="M3450" s="47"/>
      <c r="N3450" s="47"/>
      <c r="O3450" s="47"/>
    </row>
    <row r="3451" ht="14.25" hidden="1" customHeight="1">
      <c r="A3451" s="61" t="s">
        <v>48</v>
      </c>
      <c r="B3451" s="45" t="s">
        <v>472</v>
      </c>
      <c r="C3451" s="45"/>
      <c r="D3451" s="45" t="s">
        <v>2126</v>
      </c>
      <c r="E3451" s="61" t="s">
        <v>2088</v>
      </c>
      <c r="F3451" s="45" t="s">
        <v>2089</v>
      </c>
      <c r="G3451" s="61" t="s">
        <v>2157</v>
      </c>
      <c r="H3451" s="45"/>
      <c r="I3451" s="45"/>
      <c r="J3451" s="61">
        <v>0.03</v>
      </c>
      <c r="K3451" s="45"/>
      <c r="L3451" s="45"/>
      <c r="M3451" s="45"/>
      <c r="N3451" s="45"/>
      <c r="O3451" s="45"/>
    </row>
    <row r="3452" ht="14.25" hidden="1" customHeight="1">
      <c r="A3452" s="61" t="s">
        <v>48</v>
      </c>
      <c r="B3452" s="45" t="s">
        <v>472</v>
      </c>
      <c r="C3452" s="45"/>
      <c r="D3452" s="45" t="s">
        <v>2128</v>
      </c>
      <c r="E3452" s="61" t="s">
        <v>2075</v>
      </c>
      <c r="F3452" s="45" t="s">
        <v>2089</v>
      </c>
      <c r="G3452" s="47" t="s">
        <v>2129</v>
      </c>
      <c r="H3452" s="45"/>
      <c r="I3452" s="45"/>
      <c r="J3452" s="61">
        <v>0.165</v>
      </c>
      <c r="K3452" s="45"/>
      <c r="L3452" s="45"/>
      <c r="M3452" s="45"/>
      <c r="N3452" s="45"/>
      <c r="O3452" s="45"/>
    </row>
    <row r="3453" ht="14.25" hidden="1" customHeight="1">
      <c r="A3453" s="61" t="s">
        <v>48</v>
      </c>
      <c r="B3453" s="45" t="s">
        <v>472</v>
      </c>
      <c r="C3453" s="45"/>
      <c r="D3453" s="45" t="s">
        <v>2128</v>
      </c>
      <c r="E3453" s="61" t="s">
        <v>2073</v>
      </c>
      <c r="F3453" s="45" t="s">
        <v>2089</v>
      </c>
      <c r="G3453" s="47" t="s">
        <v>2131</v>
      </c>
      <c r="H3453" s="45"/>
      <c r="I3453" s="45"/>
      <c r="J3453" s="61">
        <v>0.084</v>
      </c>
      <c r="K3453" s="45"/>
      <c r="L3453" s="45"/>
      <c r="M3453" s="45"/>
      <c r="N3453" s="45"/>
      <c r="O3453" s="45"/>
    </row>
    <row r="3454" ht="14.25" hidden="1" customHeight="1">
      <c r="A3454" s="61" t="s">
        <v>48</v>
      </c>
      <c r="B3454" s="45" t="s">
        <v>472</v>
      </c>
      <c r="C3454" s="45"/>
      <c r="D3454" s="45" t="s">
        <v>2128</v>
      </c>
      <c r="E3454" s="61" t="s">
        <v>2090</v>
      </c>
      <c r="F3454" s="45" t="s">
        <v>2089</v>
      </c>
      <c r="G3454" s="45" t="s">
        <v>2132</v>
      </c>
      <c r="H3454" s="45"/>
      <c r="I3454" s="45"/>
      <c r="J3454" s="61">
        <v>0.084</v>
      </c>
      <c r="K3454" s="45"/>
      <c r="L3454" s="45"/>
      <c r="M3454" s="45"/>
      <c r="N3454" s="45"/>
      <c r="O3454" s="45"/>
    </row>
    <row r="3455" ht="14.25" hidden="1" customHeight="1">
      <c r="A3455" s="61" t="s">
        <v>48</v>
      </c>
      <c r="B3455" s="45" t="s">
        <v>472</v>
      </c>
      <c r="C3455" s="45"/>
      <c r="D3455" s="45" t="s">
        <v>2124</v>
      </c>
      <c r="E3455" s="61" t="s">
        <v>2075</v>
      </c>
      <c r="F3455" s="45" t="s">
        <v>2089</v>
      </c>
      <c r="G3455" s="45"/>
      <c r="H3455" s="45"/>
      <c r="I3455" s="45"/>
      <c r="J3455" s="61">
        <v>0.064</v>
      </c>
      <c r="K3455" s="45"/>
      <c r="L3455" s="45"/>
      <c r="M3455" s="45"/>
      <c r="N3455" s="45"/>
      <c r="O3455" s="45"/>
    </row>
    <row r="3456" ht="14.25" hidden="1" customHeight="1">
      <c r="A3456" s="61" t="s">
        <v>48</v>
      </c>
      <c r="B3456" s="47" t="s">
        <v>472</v>
      </c>
      <c r="C3456" s="47"/>
      <c r="D3456" s="47" t="s">
        <v>2138</v>
      </c>
      <c r="E3456" s="60" t="s">
        <v>2081</v>
      </c>
      <c r="F3456" s="47" t="s">
        <v>2089</v>
      </c>
      <c r="G3456" s="47"/>
      <c r="H3456" s="47"/>
      <c r="I3456" s="47"/>
      <c r="J3456" s="60">
        <v>0.4</v>
      </c>
      <c r="K3456" s="47"/>
      <c r="L3456" s="47"/>
      <c r="M3456" s="60">
        <v>0.25</v>
      </c>
      <c r="N3456" s="47"/>
      <c r="O3456" s="47"/>
    </row>
    <row r="3457" ht="14.25" hidden="1" customHeight="1">
      <c r="A3457" s="61" t="s">
        <v>48</v>
      </c>
      <c r="B3457" s="47" t="s">
        <v>472</v>
      </c>
      <c r="C3457" s="47"/>
      <c r="D3457" s="60" t="s">
        <v>2120</v>
      </c>
      <c r="E3457" s="60" t="s">
        <v>2082</v>
      </c>
      <c r="F3457" s="47" t="s">
        <v>2089</v>
      </c>
      <c r="G3457" s="47"/>
      <c r="H3457" s="47"/>
      <c r="I3457" s="47"/>
      <c r="J3457" s="60">
        <v>0.4</v>
      </c>
      <c r="K3457" s="47"/>
      <c r="L3457" s="47"/>
      <c r="M3457" s="60"/>
      <c r="N3457" s="47"/>
      <c r="O3457" s="47"/>
    </row>
    <row r="3458" ht="14.25" hidden="1" customHeight="1">
      <c r="A3458" s="61" t="s">
        <v>48</v>
      </c>
      <c r="B3458" s="60" t="s">
        <v>472</v>
      </c>
      <c r="C3458" s="60"/>
      <c r="D3458" s="60" t="s">
        <v>2189</v>
      </c>
      <c r="E3458" s="60" t="s">
        <v>2084</v>
      </c>
      <c r="F3458" s="60" t="s">
        <v>2089</v>
      </c>
      <c r="G3458" s="60"/>
      <c r="H3458" s="60"/>
      <c r="I3458" s="60"/>
      <c r="J3458" s="60">
        <v>0.65</v>
      </c>
      <c r="K3458" s="47"/>
      <c r="L3458" s="47"/>
      <c r="M3458" s="60">
        <v>0.3</v>
      </c>
      <c r="N3458" s="47"/>
      <c r="O3458" s="60"/>
    </row>
    <row r="3459" ht="14.25" hidden="1" customHeight="1">
      <c r="A3459" s="173" t="s">
        <v>32</v>
      </c>
      <c r="B3459" s="173" t="s">
        <v>473</v>
      </c>
      <c r="C3459" s="173"/>
      <c r="D3459" s="173" t="s">
        <v>2128</v>
      </c>
      <c r="E3459" s="173" t="s">
        <v>2101</v>
      </c>
      <c r="F3459" s="174" t="s">
        <v>2074</v>
      </c>
      <c r="G3459" s="173" t="s">
        <v>2130</v>
      </c>
      <c r="H3459" s="173"/>
      <c r="I3459" s="173"/>
      <c r="J3459" s="175">
        <v>0.15</v>
      </c>
      <c r="K3459" s="173"/>
      <c r="L3459" s="173"/>
      <c r="M3459" s="173"/>
      <c r="N3459" s="173"/>
      <c r="O3459" s="173">
        <v>648.0</v>
      </c>
      <c r="P3459" s="176"/>
      <c r="Q3459" s="176"/>
      <c r="R3459" s="176"/>
      <c r="S3459" s="176"/>
      <c r="T3459" s="176"/>
      <c r="U3459" s="176"/>
      <c r="V3459" s="176"/>
      <c r="W3459" s="176"/>
      <c r="X3459" s="176"/>
      <c r="Y3459" s="176"/>
      <c r="Z3459" s="176"/>
      <c r="AA3459" s="176"/>
      <c r="AB3459" s="176"/>
    </row>
    <row r="3460" ht="14.25" hidden="1" customHeight="1">
      <c r="A3460" s="173" t="s">
        <v>32</v>
      </c>
      <c r="B3460" s="173" t="s">
        <v>474</v>
      </c>
      <c r="C3460" s="173"/>
      <c r="D3460" s="173" t="s">
        <v>2128</v>
      </c>
      <c r="E3460" s="173" t="s">
        <v>2101</v>
      </c>
      <c r="F3460" s="174" t="s">
        <v>2074</v>
      </c>
      <c r="G3460" s="173" t="s">
        <v>2130</v>
      </c>
      <c r="H3460" s="173"/>
      <c r="I3460" s="173"/>
      <c r="J3460" s="175">
        <v>0.24</v>
      </c>
      <c r="K3460" s="173"/>
      <c r="L3460" s="173"/>
      <c r="M3460" s="173"/>
      <c r="N3460" s="173"/>
      <c r="O3460" s="173">
        <v>666.0</v>
      </c>
      <c r="P3460" s="176"/>
      <c r="Q3460" s="176"/>
      <c r="R3460" s="176"/>
      <c r="S3460" s="176"/>
      <c r="T3460" s="176"/>
      <c r="U3460" s="176"/>
      <c r="V3460" s="176"/>
      <c r="W3460" s="176"/>
      <c r="X3460" s="176"/>
      <c r="Y3460" s="176"/>
      <c r="Z3460" s="176"/>
      <c r="AA3460" s="176"/>
      <c r="AB3460" s="176"/>
    </row>
    <row r="3461" ht="14.25" hidden="1" customHeight="1">
      <c r="A3461" s="173" t="s">
        <v>32</v>
      </c>
      <c r="B3461" s="173" t="s">
        <v>471</v>
      </c>
      <c r="C3461" s="173"/>
      <c r="D3461" s="173" t="s">
        <v>2128</v>
      </c>
      <c r="E3461" s="173" t="s">
        <v>2101</v>
      </c>
      <c r="F3461" s="174" t="s">
        <v>2074</v>
      </c>
      <c r="G3461" s="173" t="s">
        <v>2130</v>
      </c>
      <c r="H3461" s="173"/>
      <c r="I3461" s="173"/>
      <c r="J3461" s="175">
        <v>1.0</v>
      </c>
      <c r="K3461" s="173"/>
      <c r="L3461" s="173"/>
      <c r="M3461" s="173"/>
      <c r="N3461" s="173"/>
      <c r="O3461" s="173">
        <v>630.0</v>
      </c>
      <c r="P3461" s="176"/>
      <c r="Q3461" s="176"/>
      <c r="R3461" s="176"/>
      <c r="S3461" s="176"/>
      <c r="T3461" s="176"/>
      <c r="U3461" s="176"/>
      <c r="V3461" s="176"/>
      <c r="W3461" s="176"/>
      <c r="X3461" s="176"/>
      <c r="Y3461" s="176"/>
      <c r="Z3461" s="176"/>
      <c r="AA3461" s="176"/>
      <c r="AB3461" s="176"/>
    </row>
    <row r="3462" ht="14.25" hidden="1" customHeight="1">
      <c r="A3462" s="173" t="s">
        <v>32</v>
      </c>
      <c r="B3462" s="173" t="s">
        <v>476</v>
      </c>
      <c r="C3462" s="173"/>
      <c r="D3462" s="173" t="s">
        <v>2128</v>
      </c>
      <c r="E3462" s="173" t="s">
        <v>2101</v>
      </c>
      <c r="F3462" s="174" t="s">
        <v>2074</v>
      </c>
      <c r="G3462" s="173" t="s">
        <v>2130</v>
      </c>
      <c r="H3462" s="173"/>
      <c r="I3462" s="173"/>
      <c r="J3462" s="175">
        <v>0.13</v>
      </c>
      <c r="K3462" s="173"/>
      <c r="L3462" s="173"/>
      <c r="M3462" s="173"/>
      <c r="N3462" s="173"/>
      <c r="O3462" s="173">
        <v>684.0</v>
      </c>
      <c r="P3462" s="176"/>
      <c r="Q3462" s="176"/>
      <c r="R3462" s="176"/>
      <c r="S3462" s="176"/>
      <c r="T3462" s="176"/>
      <c r="U3462" s="176"/>
      <c r="V3462" s="176"/>
      <c r="W3462" s="176"/>
      <c r="X3462" s="176"/>
      <c r="Y3462" s="176"/>
      <c r="Z3462" s="176"/>
      <c r="AA3462" s="176"/>
      <c r="AB3462" s="176"/>
    </row>
    <row r="3463" ht="14.25" hidden="1" customHeight="1">
      <c r="A3463" s="173" t="s">
        <v>32</v>
      </c>
      <c r="B3463" s="173" t="s">
        <v>477</v>
      </c>
      <c r="C3463" s="173"/>
      <c r="D3463" s="173" t="s">
        <v>2128</v>
      </c>
      <c r="E3463" s="173" t="s">
        <v>2101</v>
      </c>
      <c r="F3463" s="174" t="s">
        <v>2074</v>
      </c>
      <c r="G3463" s="173" t="s">
        <v>2130</v>
      </c>
      <c r="H3463" s="173"/>
      <c r="I3463" s="173"/>
      <c r="J3463" s="175">
        <v>0.16</v>
      </c>
      <c r="K3463" s="173"/>
      <c r="L3463" s="173"/>
      <c r="M3463" s="173"/>
      <c r="N3463" s="173"/>
      <c r="O3463" s="173">
        <v>702.0</v>
      </c>
      <c r="P3463" s="176"/>
      <c r="Q3463" s="176"/>
      <c r="R3463" s="176"/>
      <c r="S3463" s="176"/>
      <c r="T3463" s="176"/>
      <c r="U3463" s="176"/>
      <c r="V3463" s="176"/>
      <c r="W3463" s="176"/>
      <c r="X3463" s="176"/>
      <c r="Y3463" s="176"/>
      <c r="Z3463" s="176"/>
      <c r="AA3463" s="176"/>
      <c r="AB3463" s="176"/>
    </row>
    <row r="3464" ht="14.25" hidden="1" customHeight="1">
      <c r="A3464" s="173" t="s">
        <v>32</v>
      </c>
      <c r="B3464" s="173" t="s">
        <v>478</v>
      </c>
      <c r="C3464" s="173"/>
      <c r="D3464" s="173" t="s">
        <v>2128</v>
      </c>
      <c r="E3464" s="173" t="s">
        <v>2101</v>
      </c>
      <c r="F3464" s="174" t="s">
        <v>2074</v>
      </c>
      <c r="G3464" s="173" t="s">
        <v>2130</v>
      </c>
      <c r="H3464" s="173"/>
      <c r="I3464" s="173"/>
      <c r="J3464" s="175">
        <v>0.13</v>
      </c>
      <c r="K3464" s="173"/>
      <c r="L3464" s="173"/>
      <c r="M3464" s="173"/>
      <c r="N3464" s="173"/>
      <c r="O3464" s="173">
        <v>720.0</v>
      </c>
      <c r="P3464" s="176"/>
      <c r="Q3464" s="176"/>
      <c r="R3464" s="176"/>
      <c r="S3464" s="176"/>
      <c r="T3464" s="176"/>
      <c r="U3464" s="176"/>
      <c r="V3464" s="176"/>
      <c r="W3464" s="176"/>
      <c r="X3464" s="176"/>
      <c r="Y3464" s="176"/>
      <c r="Z3464" s="176"/>
      <c r="AA3464" s="176"/>
      <c r="AB3464" s="176"/>
    </row>
    <row r="3465" ht="14.25" hidden="1" customHeight="1">
      <c r="A3465" s="173" t="s">
        <v>32</v>
      </c>
      <c r="B3465" s="173" t="s">
        <v>480</v>
      </c>
      <c r="C3465" s="173"/>
      <c r="D3465" s="173" t="s">
        <v>2128</v>
      </c>
      <c r="E3465" s="173" t="s">
        <v>2101</v>
      </c>
      <c r="F3465" s="174" t="s">
        <v>2074</v>
      </c>
      <c r="G3465" s="173" t="s">
        <v>2130</v>
      </c>
      <c r="H3465" s="173"/>
      <c r="I3465" s="173"/>
      <c r="J3465" s="175">
        <v>0.089</v>
      </c>
      <c r="K3465" s="173"/>
      <c r="L3465" s="173"/>
      <c r="M3465" s="173"/>
      <c r="N3465" s="173"/>
      <c r="O3465" s="173">
        <v>738.0</v>
      </c>
      <c r="P3465" s="176"/>
      <c r="Q3465" s="176"/>
      <c r="R3465" s="176"/>
      <c r="S3465" s="176"/>
      <c r="T3465" s="176"/>
      <c r="U3465" s="176"/>
      <c r="V3465" s="176"/>
      <c r="W3465" s="176"/>
      <c r="X3465" s="176"/>
      <c r="Y3465" s="176"/>
      <c r="Z3465" s="176"/>
      <c r="AA3465" s="176"/>
      <c r="AB3465" s="176"/>
    </row>
    <row r="3466" ht="14.25" hidden="1" customHeight="1">
      <c r="A3466" s="173" t="s">
        <v>32</v>
      </c>
      <c r="B3466" s="173" t="s">
        <v>481</v>
      </c>
      <c r="C3466" s="173"/>
      <c r="D3466" s="173" t="s">
        <v>2128</v>
      </c>
      <c r="E3466" s="173" t="s">
        <v>2101</v>
      </c>
      <c r="F3466" s="174" t="s">
        <v>2074</v>
      </c>
      <c r="G3466" s="173" t="s">
        <v>2130</v>
      </c>
      <c r="H3466" s="173"/>
      <c r="I3466" s="173"/>
      <c r="J3466" s="175">
        <v>0.1</v>
      </c>
      <c r="K3466" s="173"/>
      <c r="L3466" s="173"/>
      <c r="M3466" s="173"/>
      <c r="N3466" s="173"/>
      <c r="O3466" s="173">
        <v>756.0</v>
      </c>
      <c r="P3466" s="176"/>
      <c r="Q3466" s="176"/>
      <c r="R3466" s="176"/>
      <c r="S3466" s="176"/>
      <c r="T3466" s="176"/>
      <c r="U3466" s="176"/>
      <c r="V3466" s="176"/>
      <c r="W3466" s="176"/>
      <c r="X3466" s="176"/>
      <c r="Y3466" s="176"/>
      <c r="Z3466" s="176"/>
      <c r="AA3466" s="176"/>
      <c r="AB3466" s="176"/>
    </row>
    <row r="3467" ht="14.25" hidden="1" customHeight="1">
      <c r="A3467" s="173" t="s">
        <v>32</v>
      </c>
      <c r="B3467" s="173" t="s">
        <v>482</v>
      </c>
      <c r="C3467" s="173"/>
      <c r="D3467" s="173" t="s">
        <v>2128</v>
      </c>
      <c r="E3467" s="173" t="s">
        <v>2101</v>
      </c>
      <c r="F3467" s="174" t="s">
        <v>2074</v>
      </c>
      <c r="G3467" s="173" t="s">
        <v>2130</v>
      </c>
      <c r="H3467" s="173"/>
      <c r="I3467" s="173"/>
      <c r="J3467" s="175">
        <v>0.092</v>
      </c>
      <c r="K3467" s="173"/>
      <c r="L3467" s="173"/>
      <c r="M3467" s="173"/>
      <c r="N3467" s="173"/>
      <c r="O3467" s="173">
        <v>774.0</v>
      </c>
      <c r="P3467" s="176"/>
      <c r="Q3467" s="176"/>
      <c r="R3467" s="176"/>
      <c r="S3467" s="176"/>
      <c r="T3467" s="176"/>
      <c r="U3467" s="176"/>
      <c r="V3467" s="176"/>
      <c r="W3467" s="176"/>
      <c r="X3467" s="176"/>
      <c r="Y3467" s="176"/>
      <c r="Z3467" s="176"/>
      <c r="AA3467" s="176"/>
      <c r="AB3467" s="176"/>
    </row>
    <row r="3468" ht="14.25" hidden="1" customHeight="1">
      <c r="A3468" s="173" t="s">
        <v>32</v>
      </c>
      <c r="B3468" s="173" t="s">
        <v>484</v>
      </c>
      <c r="C3468" s="173"/>
      <c r="D3468" s="173" t="s">
        <v>2128</v>
      </c>
      <c r="E3468" s="173" t="s">
        <v>2101</v>
      </c>
      <c r="F3468" s="174" t="s">
        <v>2074</v>
      </c>
      <c r="G3468" s="173" t="s">
        <v>2130</v>
      </c>
      <c r="H3468" s="173"/>
      <c r="I3468" s="173"/>
      <c r="J3468" s="175">
        <v>0.082</v>
      </c>
      <c r="K3468" s="173"/>
      <c r="L3468" s="173"/>
      <c r="M3468" s="173"/>
      <c r="N3468" s="173"/>
      <c r="O3468" s="173">
        <v>792.0</v>
      </c>
      <c r="P3468" s="176"/>
      <c r="Q3468" s="176"/>
      <c r="R3468" s="176"/>
      <c r="S3468" s="176"/>
      <c r="T3468" s="176"/>
      <c r="U3468" s="176"/>
      <c r="V3468" s="176"/>
      <c r="W3468" s="176"/>
      <c r="X3468" s="176"/>
      <c r="Y3468" s="176"/>
      <c r="Z3468" s="176"/>
      <c r="AA3468" s="176"/>
      <c r="AB3468" s="176"/>
    </row>
    <row r="3469" ht="14.25" hidden="1" customHeight="1">
      <c r="A3469" s="173" t="s">
        <v>32</v>
      </c>
      <c r="B3469" s="173" t="s">
        <v>485</v>
      </c>
      <c r="C3469" s="173"/>
      <c r="D3469" s="173" t="s">
        <v>2128</v>
      </c>
      <c r="E3469" s="173" t="s">
        <v>2101</v>
      </c>
      <c r="F3469" s="174" t="s">
        <v>2074</v>
      </c>
      <c r="G3469" s="173" t="s">
        <v>2130</v>
      </c>
      <c r="H3469" s="173"/>
      <c r="I3469" s="173"/>
      <c r="J3469" s="175">
        <v>0.082</v>
      </c>
      <c r="K3469" s="173"/>
      <c r="L3469" s="173"/>
      <c r="M3469" s="173"/>
      <c r="N3469" s="173"/>
      <c r="O3469" s="173">
        <v>810.0</v>
      </c>
      <c r="P3469" s="176"/>
      <c r="Q3469" s="176"/>
      <c r="R3469" s="176"/>
      <c r="S3469" s="176"/>
      <c r="T3469" s="176"/>
      <c r="U3469" s="176"/>
      <c r="V3469" s="176"/>
      <c r="W3469" s="176"/>
      <c r="X3469" s="176"/>
      <c r="Y3469" s="176"/>
      <c r="Z3469" s="176"/>
      <c r="AA3469" s="176"/>
      <c r="AB3469" s="176"/>
    </row>
    <row r="3470" ht="14.25" hidden="1" customHeight="1">
      <c r="A3470" s="173" t="s">
        <v>32</v>
      </c>
      <c r="B3470" s="173" t="s">
        <v>486</v>
      </c>
      <c r="C3470" s="173"/>
      <c r="D3470" s="173" t="s">
        <v>2128</v>
      </c>
      <c r="E3470" s="173" t="s">
        <v>2101</v>
      </c>
      <c r="F3470" s="174" t="s">
        <v>2074</v>
      </c>
      <c r="G3470" s="173" t="s">
        <v>2130</v>
      </c>
      <c r="H3470" s="173"/>
      <c r="I3470" s="173"/>
      <c r="J3470" s="174">
        <v>0.082</v>
      </c>
      <c r="K3470" s="173"/>
      <c r="L3470" s="173"/>
      <c r="M3470" s="173"/>
      <c r="N3470" s="173"/>
      <c r="O3470" s="173">
        <v>828.0</v>
      </c>
      <c r="P3470" s="176"/>
      <c r="Q3470" s="176"/>
      <c r="R3470" s="176"/>
      <c r="S3470" s="176"/>
      <c r="T3470" s="176"/>
      <c r="U3470" s="176"/>
      <c r="V3470" s="176"/>
      <c r="W3470" s="176"/>
      <c r="X3470" s="176"/>
      <c r="Y3470" s="176"/>
      <c r="Z3470" s="176"/>
      <c r="AA3470" s="176"/>
      <c r="AB3470" s="176"/>
    </row>
    <row r="3471" ht="14.25" hidden="1" customHeight="1">
      <c r="A3471" s="173" t="s">
        <v>32</v>
      </c>
      <c r="B3471" s="173" t="s">
        <v>488</v>
      </c>
      <c r="C3471" s="173"/>
      <c r="D3471" s="173" t="s">
        <v>2128</v>
      </c>
      <c r="E3471" s="173" t="s">
        <v>2101</v>
      </c>
      <c r="F3471" s="174" t="s">
        <v>2074</v>
      </c>
      <c r="G3471" s="173" t="s">
        <v>2130</v>
      </c>
      <c r="H3471" s="173"/>
      <c r="I3471" s="173"/>
      <c r="J3471" s="175">
        <v>0.065</v>
      </c>
      <c r="K3471" s="173"/>
      <c r="L3471" s="173"/>
      <c r="M3471" s="173"/>
      <c r="N3471" s="173"/>
      <c r="O3471" s="173">
        <v>846.0</v>
      </c>
      <c r="P3471" s="176"/>
      <c r="Q3471" s="176"/>
      <c r="R3471" s="176"/>
      <c r="S3471" s="176"/>
      <c r="T3471" s="176"/>
      <c r="U3471" s="176"/>
      <c r="V3471" s="176"/>
      <c r="W3471" s="176"/>
      <c r="X3471" s="176"/>
      <c r="Y3471" s="176"/>
      <c r="Z3471" s="176"/>
      <c r="AA3471" s="176"/>
      <c r="AB3471" s="176"/>
    </row>
    <row r="3472" ht="14.25" hidden="1" customHeight="1">
      <c r="A3472" s="173" t="s">
        <v>32</v>
      </c>
      <c r="B3472" s="173" t="s">
        <v>489</v>
      </c>
      <c r="C3472" s="173"/>
      <c r="D3472" s="173" t="s">
        <v>2128</v>
      </c>
      <c r="E3472" s="173" t="s">
        <v>2101</v>
      </c>
      <c r="F3472" s="174" t="s">
        <v>2074</v>
      </c>
      <c r="G3472" s="173" t="s">
        <v>2130</v>
      </c>
      <c r="H3472" s="173"/>
      <c r="I3472" s="173"/>
      <c r="J3472" s="175">
        <v>0.072</v>
      </c>
      <c r="K3472" s="173"/>
      <c r="L3472" s="173"/>
      <c r="M3472" s="173"/>
      <c r="N3472" s="173"/>
      <c r="O3472" s="173">
        <v>864.0</v>
      </c>
      <c r="P3472" s="176"/>
      <c r="Q3472" s="176"/>
      <c r="R3472" s="176"/>
      <c r="S3472" s="176"/>
      <c r="T3472" s="176"/>
      <c r="U3472" s="176"/>
      <c r="V3472" s="176"/>
      <c r="W3472" s="176"/>
      <c r="X3472" s="176"/>
      <c r="Y3472" s="176"/>
      <c r="Z3472" s="176"/>
      <c r="AA3472" s="176"/>
      <c r="AB3472" s="176"/>
    </row>
    <row r="3473" ht="14.25" hidden="1" customHeight="1">
      <c r="A3473" s="173" t="s">
        <v>32</v>
      </c>
      <c r="B3473" s="173" t="s">
        <v>490</v>
      </c>
      <c r="C3473" s="173"/>
      <c r="D3473" s="173" t="s">
        <v>2128</v>
      </c>
      <c r="E3473" s="173" t="s">
        <v>2101</v>
      </c>
      <c r="F3473" s="174" t="s">
        <v>2074</v>
      </c>
      <c r="G3473" s="173" t="s">
        <v>2130</v>
      </c>
      <c r="H3473" s="173"/>
      <c r="I3473" s="173"/>
      <c r="J3473" s="175">
        <v>0.058</v>
      </c>
      <c r="K3473" s="173"/>
      <c r="L3473" s="173"/>
      <c r="M3473" s="173"/>
      <c r="N3473" s="173"/>
      <c r="O3473" s="173">
        <v>882.0</v>
      </c>
      <c r="P3473" s="176"/>
      <c r="Q3473" s="176"/>
      <c r="R3473" s="176"/>
      <c r="S3473" s="176"/>
      <c r="T3473" s="176"/>
      <c r="U3473" s="176"/>
      <c r="V3473" s="176"/>
      <c r="W3473" s="176"/>
      <c r="X3473" s="176"/>
      <c r="Y3473" s="176"/>
      <c r="Z3473" s="176"/>
      <c r="AA3473" s="176"/>
      <c r="AB3473" s="176"/>
    </row>
    <row r="3474" ht="14.25" hidden="1" customHeight="1">
      <c r="A3474" s="173" t="s">
        <v>32</v>
      </c>
      <c r="B3474" s="173" t="s">
        <v>491</v>
      </c>
      <c r="C3474" s="173"/>
      <c r="D3474" s="173" t="s">
        <v>2128</v>
      </c>
      <c r="E3474" s="173" t="s">
        <v>2101</v>
      </c>
      <c r="F3474" s="174" t="s">
        <v>2074</v>
      </c>
      <c r="G3474" s="173" t="s">
        <v>2130</v>
      </c>
      <c r="H3474" s="173"/>
      <c r="I3474" s="173"/>
      <c r="J3474" s="175">
        <v>0.045</v>
      </c>
      <c r="K3474" s="173"/>
      <c r="L3474" s="173"/>
      <c r="M3474" s="173"/>
      <c r="N3474" s="173"/>
      <c r="O3474" s="173">
        <v>900.0</v>
      </c>
      <c r="P3474" s="176"/>
      <c r="Q3474" s="176"/>
      <c r="R3474" s="176"/>
      <c r="S3474" s="176"/>
      <c r="T3474" s="176"/>
      <c r="U3474" s="176"/>
      <c r="V3474" s="176"/>
      <c r="W3474" s="176"/>
      <c r="X3474" s="176"/>
      <c r="Y3474" s="176"/>
      <c r="Z3474" s="176"/>
      <c r="AA3474" s="176"/>
      <c r="AB3474" s="176"/>
    </row>
    <row r="3475" ht="14.25" hidden="1" customHeight="1">
      <c r="A3475" s="47" t="s">
        <v>32</v>
      </c>
      <c r="B3475" s="47" t="s">
        <v>473</v>
      </c>
      <c r="C3475" s="47"/>
      <c r="D3475" s="47" t="s">
        <v>2126</v>
      </c>
      <c r="E3475" s="47" t="s">
        <v>2101</v>
      </c>
      <c r="F3475" s="60" t="s">
        <v>2074</v>
      </c>
      <c r="G3475" s="47" t="s">
        <v>2143</v>
      </c>
      <c r="H3475" s="47"/>
      <c r="I3475" s="47"/>
      <c r="J3475" s="60">
        <v>0.1</v>
      </c>
      <c r="K3475" s="47"/>
      <c r="L3475" s="47"/>
      <c r="M3475" s="47"/>
      <c r="N3475" s="47"/>
      <c r="O3475" s="47">
        <v>647.0</v>
      </c>
      <c r="P3475" s="177"/>
      <c r="Q3475" s="177"/>
      <c r="R3475" s="177"/>
      <c r="S3475" s="177"/>
      <c r="T3475" s="177"/>
      <c r="U3475" s="177"/>
      <c r="V3475" s="177"/>
      <c r="W3475" s="177"/>
      <c r="X3475" s="177"/>
      <c r="Y3475" s="177"/>
      <c r="Z3475" s="177"/>
      <c r="AA3475" s="177"/>
      <c r="AB3475" s="177"/>
    </row>
    <row r="3476" ht="14.25" hidden="1" customHeight="1">
      <c r="A3476" s="47" t="s">
        <v>32</v>
      </c>
      <c r="B3476" s="47" t="s">
        <v>474</v>
      </c>
      <c r="C3476" s="47"/>
      <c r="D3476" s="47" t="s">
        <v>2126</v>
      </c>
      <c r="E3476" s="47" t="s">
        <v>2101</v>
      </c>
      <c r="F3476" s="60" t="s">
        <v>2074</v>
      </c>
      <c r="G3476" s="47" t="s">
        <v>2143</v>
      </c>
      <c r="H3476" s="47"/>
      <c r="I3476" s="47"/>
      <c r="J3476" s="60">
        <v>0.1</v>
      </c>
      <c r="K3476" s="47"/>
      <c r="L3476" s="47"/>
      <c r="M3476" s="47"/>
      <c r="N3476" s="47"/>
      <c r="O3476" s="47">
        <v>665.0</v>
      </c>
      <c r="P3476" s="177"/>
      <c r="Q3476" s="177"/>
      <c r="R3476" s="177"/>
      <c r="S3476" s="177"/>
      <c r="T3476" s="177"/>
      <c r="U3476" s="177"/>
      <c r="V3476" s="177"/>
      <c r="W3476" s="177"/>
      <c r="X3476" s="177"/>
      <c r="Y3476" s="177"/>
      <c r="Z3476" s="177"/>
      <c r="AA3476" s="177"/>
      <c r="AB3476" s="177"/>
    </row>
    <row r="3477" ht="14.25" hidden="1" customHeight="1">
      <c r="A3477" s="47" t="s">
        <v>32</v>
      </c>
      <c r="B3477" s="47" t="s">
        <v>471</v>
      </c>
      <c r="C3477" s="47"/>
      <c r="D3477" s="47" t="s">
        <v>2126</v>
      </c>
      <c r="E3477" s="47" t="s">
        <v>2101</v>
      </c>
      <c r="F3477" s="60" t="s">
        <v>2074</v>
      </c>
      <c r="G3477" s="47" t="s">
        <v>2143</v>
      </c>
      <c r="H3477" s="47"/>
      <c r="I3477" s="47"/>
      <c r="J3477" s="60">
        <v>0.1</v>
      </c>
      <c r="K3477" s="47"/>
      <c r="L3477" s="47"/>
      <c r="M3477" s="47"/>
      <c r="N3477" s="47"/>
      <c r="O3477" s="47">
        <v>629.0</v>
      </c>
      <c r="P3477" s="177"/>
      <c r="Q3477" s="177"/>
      <c r="R3477" s="177"/>
      <c r="S3477" s="177"/>
      <c r="T3477" s="177"/>
      <c r="U3477" s="177"/>
      <c r="V3477" s="177"/>
      <c r="W3477" s="177"/>
      <c r="X3477" s="177"/>
      <c r="Y3477" s="177"/>
      <c r="Z3477" s="177"/>
      <c r="AA3477" s="177"/>
      <c r="AB3477" s="177"/>
    </row>
    <row r="3478" ht="14.25" hidden="1" customHeight="1">
      <c r="A3478" s="47" t="s">
        <v>32</v>
      </c>
      <c r="B3478" s="47" t="s">
        <v>476</v>
      </c>
      <c r="C3478" s="47"/>
      <c r="D3478" s="47" t="s">
        <v>2126</v>
      </c>
      <c r="E3478" s="47" t="s">
        <v>2101</v>
      </c>
      <c r="F3478" s="60" t="s">
        <v>2074</v>
      </c>
      <c r="G3478" s="47" t="s">
        <v>2143</v>
      </c>
      <c r="H3478" s="47"/>
      <c r="I3478" s="47"/>
      <c r="J3478" s="60">
        <v>0.1</v>
      </c>
      <c r="K3478" s="47"/>
      <c r="L3478" s="47"/>
      <c r="M3478" s="47"/>
      <c r="N3478" s="47"/>
      <c r="O3478" s="47">
        <v>683.0</v>
      </c>
      <c r="P3478" s="177"/>
      <c r="Q3478" s="177"/>
      <c r="R3478" s="177"/>
      <c r="S3478" s="177"/>
      <c r="T3478" s="177"/>
      <c r="U3478" s="177"/>
      <c r="V3478" s="177"/>
      <c r="W3478" s="177"/>
      <c r="X3478" s="177"/>
      <c r="Y3478" s="177"/>
      <c r="Z3478" s="177"/>
      <c r="AA3478" s="177"/>
      <c r="AB3478" s="177"/>
    </row>
    <row r="3479" ht="14.25" hidden="1" customHeight="1">
      <c r="A3479" s="47" t="s">
        <v>32</v>
      </c>
      <c r="B3479" s="47" t="s">
        <v>477</v>
      </c>
      <c r="C3479" s="47"/>
      <c r="D3479" s="47" t="s">
        <v>2126</v>
      </c>
      <c r="E3479" s="47" t="s">
        <v>2101</v>
      </c>
      <c r="F3479" s="60" t="s">
        <v>2074</v>
      </c>
      <c r="G3479" s="47" t="s">
        <v>2143</v>
      </c>
      <c r="H3479" s="47"/>
      <c r="I3479" s="47"/>
      <c r="J3479" s="60">
        <v>0.1</v>
      </c>
      <c r="K3479" s="47"/>
      <c r="L3479" s="47"/>
      <c r="M3479" s="47"/>
      <c r="N3479" s="47"/>
      <c r="O3479" s="47">
        <v>701.0</v>
      </c>
      <c r="P3479" s="177"/>
      <c r="Q3479" s="177"/>
      <c r="R3479" s="177"/>
      <c r="S3479" s="177"/>
      <c r="T3479" s="177"/>
      <c r="U3479" s="177"/>
      <c r="V3479" s="177"/>
      <c r="W3479" s="177"/>
      <c r="X3479" s="177"/>
      <c r="Y3479" s="177"/>
      <c r="Z3479" s="177"/>
      <c r="AA3479" s="177"/>
      <c r="AB3479" s="177"/>
    </row>
    <row r="3480" ht="14.25" hidden="1" customHeight="1">
      <c r="A3480" s="47" t="s">
        <v>32</v>
      </c>
      <c r="B3480" s="47" t="s">
        <v>478</v>
      </c>
      <c r="C3480" s="47"/>
      <c r="D3480" s="47" t="s">
        <v>2126</v>
      </c>
      <c r="E3480" s="47" t="s">
        <v>2101</v>
      </c>
      <c r="F3480" s="60" t="s">
        <v>2074</v>
      </c>
      <c r="G3480" s="47" t="s">
        <v>2143</v>
      </c>
      <c r="H3480" s="47"/>
      <c r="I3480" s="47"/>
      <c r="J3480" s="60">
        <v>0.1</v>
      </c>
      <c r="K3480" s="47"/>
      <c r="L3480" s="47"/>
      <c r="M3480" s="47"/>
      <c r="N3480" s="47"/>
      <c r="O3480" s="47">
        <v>719.0</v>
      </c>
      <c r="P3480" s="177"/>
      <c r="Q3480" s="177"/>
      <c r="R3480" s="177"/>
      <c r="S3480" s="177"/>
      <c r="T3480" s="177"/>
      <c r="U3480" s="177"/>
      <c r="V3480" s="177"/>
      <c r="W3480" s="177"/>
      <c r="X3480" s="177"/>
      <c r="Y3480" s="177"/>
      <c r="Z3480" s="177"/>
      <c r="AA3480" s="177"/>
      <c r="AB3480" s="177"/>
    </row>
    <row r="3481" ht="14.25" hidden="1" customHeight="1">
      <c r="A3481" s="47" t="s">
        <v>32</v>
      </c>
      <c r="B3481" s="47" t="s">
        <v>480</v>
      </c>
      <c r="C3481" s="47"/>
      <c r="D3481" s="47" t="s">
        <v>2126</v>
      </c>
      <c r="E3481" s="47" t="s">
        <v>2101</v>
      </c>
      <c r="F3481" s="60" t="s">
        <v>2074</v>
      </c>
      <c r="G3481" s="47" t="s">
        <v>2143</v>
      </c>
      <c r="H3481" s="47"/>
      <c r="I3481" s="47"/>
      <c r="J3481" s="60">
        <v>0.086</v>
      </c>
      <c r="K3481" s="47"/>
      <c r="L3481" s="47"/>
      <c r="M3481" s="47"/>
      <c r="N3481" s="47"/>
      <c r="O3481" s="47">
        <v>737.0</v>
      </c>
      <c r="P3481" s="177"/>
      <c r="Q3481" s="177"/>
      <c r="R3481" s="177"/>
      <c r="S3481" s="177"/>
      <c r="T3481" s="177"/>
      <c r="U3481" s="177"/>
      <c r="V3481" s="177"/>
      <c r="W3481" s="177"/>
      <c r="X3481" s="177"/>
      <c r="Y3481" s="177"/>
      <c r="Z3481" s="177"/>
      <c r="AA3481" s="177"/>
      <c r="AB3481" s="177"/>
    </row>
    <row r="3482" ht="14.25" hidden="1" customHeight="1">
      <c r="A3482" s="47" t="s">
        <v>32</v>
      </c>
      <c r="B3482" s="47" t="s">
        <v>481</v>
      </c>
      <c r="C3482" s="47"/>
      <c r="D3482" s="47" t="s">
        <v>2126</v>
      </c>
      <c r="E3482" s="47" t="s">
        <v>2101</v>
      </c>
      <c r="F3482" s="60" t="s">
        <v>2074</v>
      </c>
      <c r="G3482" s="47" t="s">
        <v>2143</v>
      </c>
      <c r="H3482" s="47"/>
      <c r="I3482" s="47"/>
      <c r="J3482" s="60">
        <v>0.089</v>
      </c>
      <c r="K3482" s="47"/>
      <c r="L3482" s="47"/>
      <c r="M3482" s="47"/>
      <c r="N3482" s="47"/>
      <c r="O3482" s="47">
        <v>755.0</v>
      </c>
      <c r="P3482" s="177"/>
      <c r="Q3482" s="177"/>
      <c r="R3482" s="177"/>
      <c r="S3482" s="177"/>
      <c r="T3482" s="177"/>
      <c r="U3482" s="177"/>
      <c r="V3482" s="177"/>
      <c r="W3482" s="177"/>
      <c r="X3482" s="177"/>
      <c r="Y3482" s="177"/>
      <c r="Z3482" s="177"/>
      <c r="AA3482" s="177"/>
      <c r="AB3482" s="177"/>
    </row>
    <row r="3483" ht="14.25" hidden="1" customHeight="1">
      <c r="A3483" s="47" t="s">
        <v>32</v>
      </c>
      <c r="B3483" s="47" t="s">
        <v>482</v>
      </c>
      <c r="C3483" s="47"/>
      <c r="D3483" s="47" t="s">
        <v>2126</v>
      </c>
      <c r="E3483" s="47" t="s">
        <v>2101</v>
      </c>
      <c r="F3483" s="60" t="s">
        <v>2074</v>
      </c>
      <c r="G3483" s="47" t="s">
        <v>2143</v>
      </c>
      <c r="H3483" s="47"/>
      <c r="I3483" s="47"/>
      <c r="J3483" s="60">
        <v>0.085</v>
      </c>
      <c r="K3483" s="47"/>
      <c r="L3483" s="47"/>
      <c r="M3483" s="47"/>
      <c r="N3483" s="47"/>
      <c r="O3483" s="47">
        <v>773.0</v>
      </c>
      <c r="P3483" s="177"/>
      <c r="Q3483" s="177"/>
      <c r="R3483" s="177"/>
      <c r="S3483" s="177"/>
      <c r="T3483" s="177"/>
      <c r="U3483" s="177"/>
      <c r="V3483" s="177"/>
      <c r="W3483" s="177"/>
      <c r="X3483" s="177"/>
      <c r="Y3483" s="177"/>
      <c r="Z3483" s="177"/>
      <c r="AA3483" s="177"/>
      <c r="AB3483" s="177"/>
    </row>
    <row r="3484" ht="14.25" hidden="1" customHeight="1">
      <c r="A3484" s="47" t="s">
        <v>32</v>
      </c>
      <c r="B3484" s="47" t="s">
        <v>484</v>
      </c>
      <c r="C3484" s="47"/>
      <c r="D3484" s="47" t="s">
        <v>2126</v>
      </c>
      <c r="E3484" s="47" t="s">
        <v>2101</v>
      </c>
      <c r="F3484" s="60" t="s">
        <v>2074</v>
      </c>
      <c r="G3484" s="47" t="s">
        <v>2143</v>
      </c>
      <c r="H3484" s="47"/>
      <c r="I3484" s="47"/>
      <c r="J3484" s="60">
        <v>0.072</v>
      </c>
      <c r="K3484" s="47"/>
      <c r="L3484" s="47"/>
      <c r="M3484" s="47"/>
      <c r="N3484" s="47"/>
      <c r="O3484" s="47">
        <v>791.0</v>
      </c>
      <c r="P3484" s="177"/>
      <c r="Q3484" s="177"/>
      <c r="R3484" s="177"/>
      <c r="S3484" s="177"/>
      <c r="T3484" s="177"/>
      <c r="U3484" s="177"/>
      <c r="V3484" s="177"/>
      <c r="W3484" s="177"/>
      <c r="X3484" s="177"/>
      <c r="Y3484" s="177"/>
      <c r="Z3484" s="177"/>
      <c r="AA3484" s="177"/>
      <c r="AB3484" s="177"/>
    </row>
    <row r="3485" ht="14.25" hidden="1" customHeight="1">
      <c r="A3485" s="47" t="s">
        <v>32</v>
      </c>
      <c r="B3485" s="47" t="s">
        <v>485</v>
      </c>
      <c r="C3485" s="47"/>
      <c r="D3485" s="47" t="s">
        <v>2126</v>
      </c>
      <c r="E3485" s="47" t="s">
        <v>2101</v>
      </c>
      <c r="F3485" s="60" t="s">
        <v>2074</v>
      </c>
      <c r="G3485" s="47" t="s">
        <v>2143</v>
      </c>
      <c r="H3485" s="47"/>
      <c r="I3485" s="47"/>
      <c r="J3485" s="60">
        <v>0.076</v>
      </c>
      <c r="K3485" s="47"/>
      <c r="L3485" s="47"/>
      <c r="M3485" s="47"/>
      <c r="N3485" s="47"/>
      <c r="O3485" s="47">
        <v>809.0</v>
      </c>
      <c r="P3485" s="177"/>
      <c r="Q3485" s="177"/>
      <c r="R3485" s="177"/>
      <c r="S3485" s="177"/>
      <c r="T3485" s="177"/>
      <c r="U3485" s="177"/>
      <c r="V3485" s="177"/>
      <c r="W3485" s="177"/>
      <c r="X3485" s="177"/>
      <c r="Y3485" s="177"/>
      <c r="Z3485" s="177"/>
      <c r="AA3485" s="177"/>
      <c r="AB3485" s="177"/>
    </row>
    <row r="3486" ht="14.25" hidden="1" customHeight="1">
      <c r="A3486" s="47" t="s">
        <v>32</v>
      </c>
      <c r="B3486" s="47" t="s">
        <v>486</v>
      </c>
      <c r="C3486" s="47"/>
      <c r="D3486" s="47" t="s">
        <v>2126</v>
      </c>
      <c r="E3486" s="47" t="s">
        <v>2101</v>
      </c>
      <c r="F3486" s="60" t="s">
        <v>2074</v>
      </c>
      <c r="G3486" s="47" t="s">
        <v>2143</v>
      </c>
      <c r="H3486" s="47"/>
      <c r="I3486" s="47"/>
      <c r="J3486" s="60">
        <v>0.076</v>
      </c>
      <c r="K3486" s="47"/>
      <c r="L3486" s="47"/>
      <c r="M3486" s="47"/>
      <c r="N3486" s="47"/>
      <c r="O3486" s="47">
        <v>827.0</v>
      </c>
      <c r="P3486" s="177"/>
      <c r="Q3486" s="177"/>
      <c r="R3486" s="177"/>
      <c r="S3486" s="177"/>
      <c r="T3486" s="177"/>
      <c r="U3486" s="177"/>
      <c r="V3486" s="177"/>
      <c r="W3486" s="177"/>
      <c r="X3486" s="177"/>
      <c r="Y3486" s="177"/>
      <c r="Z3486" s="177"/>
      <c r="AA3486" s="177"/>
      <c r="AB3486" s="177"/>
    </row>
    <row r="3487" ht="14.25" hidden="1" customHeight="1">
      <c r="A3487" s="47" t="s">
        <v>32</v>
      </c>
      <c r="B3487" s="47" t="s">
        <v>488</v>
      </c>
      <c r="C3487" s="47"/>
      <c r="D3487" s="47" t="s">
        <v>2126</v>
      </c>
      <c r="E3487" s="47" t="s">
        <v>2101</v>
      </c>
      <c r="F3487" s="60" t="s">
        <v>2074</v>
      </c>
      <c r="G3487" s="47" t="s">
        <v>2143</v>
      </c>
      <c r="H3487" s="47"/>
      <c r="I3487" s="47"/>
      <c r="J3487" s="60">
        <v>0.045</v>
      </c>
      <c r="K3487" s="47"/>
      <c r="L3487" s="47"/>
      <c r="M3487" s="47"/>
      <c r="N3487" s="47"/>
      <c r="O3487" s="47">
        <v>845.0</v>
      </c>
      <c r="P3487" s="177"/>
      <c r="Q3487" s="177"/>
      <c r="R3487" s="177"/>
      <c r="S3487" s="177"/>
      <c r="T3487" s="177"/>
      <c r="U3487" s="177"/>
      <c r="V3487" s="177"/>
      <c r="W3487" s="177"/>
      <c r="X3487" s="177"/>
      <c r="Y3487" s="177"/>
      <c r="Z3487" s="177"/>
      <c r="AA3487" s="177"/>
      <c r="AB3487" s="177"/>
    </row>
    <row r="3488" ht="14.25" hidden="1" customHeight="1">
      <c r="A3488" s="47" t="s">
        <v>32</v>
      </c>
      <c r="B3488" s="47" t="s">
        <v>489</v>
      </c>
      <c r="C3488" s="47"/>
      <c r="D3488" s="47" t="s">
        <v>2126</v>
      </c>
      <c r="E3488" s="47" t="s">
        <v>2101</v>
      </c>
      <c r="F3488" s="60" t="s">
        <v>2074</v>
      </c>
      <c r="G3488" s="47" t="s">
        <v>2143</v>
      </c>
      <c r="H3488" s="47"/>
      <c r="I3488" s="47"/>
      <c r="J3488" s="60">
        <v>0.049</v>
      </c>
      <c r="K3488" s="47"/>
      <c r="L3488" s="47"/>
      <c r="M3488" s="47"/>
      <c r="N3488" s="47"/>
      <c r="O3488" s="47">
        <v>863.0</v>
      </c>
      <c r="P3488" s="177"/>
      <c r="Q3488" s="177"/>
      <c r="R3488" s="177"/>
      <c r="S3488" s="177"/>
      <c r="T3488" s="177"/>
      <c r="U3488" s="177"/>
      <c r="V3488" s="177"/>
      <c r="W3488" s="177"/>
      <c r="X3488" s="177"/>
      <c r="Y3488" s="177"/>
      <c r="Z3488" s="177"/>
      <c r="AA3488" s="177"/>
      <c r="AB3488" s="177"/>
    </row>
    <row r="3489" ht="14.25" hidden="1" customHeight="1">
      <c r="A3489" s="47" t="s">
        <v>32</v>
      </c>
      <c r="B3489" s="47" t="s">
        <v>490</v>
      </c>
      <c r="C3489" s="47"/>
      <c r="D3489" s="47" t="s">
        <v>2126</v>
      </c>
      <c r="E3489" s="47" t="s">
        <v>2101</v>
      </c>
      <c r="F3489" s="60" t="s">
        <v>2074</v>
      </c>
      <c r="G3489" s="47" t="s">
        <v>2143</v>
      </c>
      <c r="H3489" s="47"/>
      <c r="I3489" s="47"/>
      <c r="J3489" s="60">
        <v>0.04</v>
      </c>
      <c r="K3489" s="47"/>
      <c r="L3489" s="47"/>
      <c r="M3489" s="47"/>
      <c r="N3489" s="47"/>
      <c r="O3489" s="47">
        <v>881.0</v>
      </c>
      <c r="P3489" s="177"/>
      <c r="Q3489" s="177"/>
      <c r="R3489" s="177"/>
      <c r="S3489" s="177"/>
      <c r="T3489" s="177"/>
      <c r="U3489" s="177"/>
      <c r="V3489" s="177"/>
      <c r="W3489" s="177"/>
      <c r="X3489" s="177"/>
      <c r="Y3489" s="177"/>
      <c r="Z3489" s="177"/>
      <c r="AA3489" s="177"/>
      <c r="AB3489" s="177"/>
    </row>
    <row r="3490" ht="14.25" hidden="1" customHeight="1">
      <c r="A3490" s="47" t="s">
        <v>32</v>
      </c>
      <c r="B3490" s="47" t="s">
        <v>491</v>
      </c>
      <c r="C3490" s="47"/>
      <c r="D3490" s="47" t="s">
        <v>2126</v>
      </c>
      <c r="E3490" s="47" t="s">
        <v>2101</v>
      </c>
      <c r="F3490" s="60" t="s">
        <v>2074</v>
      </c>
      <c r="G3490" s="47" t="s">
        <v>2143</v>
      </c>
      <c r="H3490" s="47"/>
      <c r="I3490" s="47"/>
      <c r="J3490" s="60">
        <v>0.031</v>
      </c>
      <c r="K3490" s="47"/>
      <c r="L3490" s="47"/>
      <c r="M3490" s="47"/>
      <c r="N3490" s="47"/>
      <c r="O3490" s="47">
        <v>899.0</v>
      </c>
      <c r="P3490" s="177"/>
      <c r="Q3490" s="177"/>
      <c r="R3490" s="177"/>
      <c r="S3490" s="177"/>
      <c r="T3490" s="177"/>
      <c r="U3490" s="177"/>
      <c r="V3490" s="177"/>
      <c r="W3490" s="177"/>
      <c r="X3490" s="177"/>
      <c r="Y3490" s="177"/>
      <c r="Z3490" s="177"/>
      <c r="AA3490" s="177"/>
      <c r="AB3490" s="177"/>
    </row>
    <row r="3491" ht="14.25" hidden="1" customHeight="1">
      <c r="A3491" s="47" t="s">
        <v>32</v>
      </c>
      <c r="B3491" s="47" t="s">
        <v>471</v>
      </c>
      <c r="C3491" s="47"/>
      <c r="D3491" s="47" t="s">
        <v>2133</v>
      </c>
      <c r="E3491" s="47" t="s">
        <v>2075</v>
      </c>
      <c r="F3491" s="60" t="s">
        <v>2102</v>
      </c>
      <c r="G3491" s="47" t="s">
        <v>2134</v>
      </c>
      <c r="H3491" s="47"/>
      <c r="I3491" s="47"/>
      <c r="J3491" s="47">
        <v>0.0</v>
      </c>
      <c r="K3491" s="47"/>
      <c r="L3491" s="47"/>
      <c r="M3491" s="47"/>
      <c r="N3491" s="47"/>
      <c r="O3491" s="47">
        <v>618.0</v>
      </c>
    </row>
    <row r="3492" ht="14.25" hidden="1" customHeight="1">
      <c r="A3492" s="47" t="s">
        <v>32</v>
      </c>
      <c r="B3492" s="47" t="s">
        <v>476</v>
      </c>
      <c r="C3492" s="47"/>
      <c r="D3492" s="47" t="s">
        <v>2133</v>
      </c>
      <c r="E3492" s="47" t="s">
        <v>2075</v>
      </c>
      <c r="F3492" s="60" t="s">
        <v>2102</v>
      </c>
      <c r="G3492" s="47" t="s">
        <v>2134</v>
      </c>
      <c r="H3492" s="47"/>
      <c r="I3492" s="47"/>
      <c r="J3492" s="47">
        <v>0.143</v>
      </c>
      <c r="K3492" s="47"/>
      <c r="L3492" s="47"/>
      <c r="M3492" s="47"/>
      <c r="N3492" s="47"/>
      <c r="O3492" s="47">
        <v>672.0</v>
      </c>
    </row>
    <row r="3493" ht="14.25" hidden="1" customHeight="1">
      <c r="A3493" s="47" t="s">
        <v>32</v>
      </c>
      <c r="B3493" s="47" t="s">
        <v>477</v>
      </c>
      <c r="C3493" s="47"/>
      <c r="D3493" s="47" t="s">
        <v>2133</v>
      </c>
      <c r="E3493" s="47" t="s">
        <v>2075</v>
      </c>
      <c r="F3493" s="60" t="s">
        <v>2102</v>
      </c>
      <c r="G3493" s="47" t="s">
        <v>2134</v>
      </c>
      <c r="H3493" s="47"/>
      <c r="I3493" s="47"/>
      <c r="J3493" s="47">
        <v>0.0</v>
      </c>
      <c r="K3493" s="47"/>
      <c r="L3493" s="47"/>
      <c r="M3493" s="47"/>
      <c r="N3493" s="47"/>
      <c r="O3493" s="47">
        <v>690.0</v>
      </c>
    </row>
    <row r="3494" ht="14.25" hidden="1" customHeight="1">
      <c r="A3494" s="47" t="s">
        <v>32</v>
      </c>
      <c r="B3494" s="47" t="s">
        <v>478</v>
      </c>
      <c r="C3494" s="47"/>
      <c r="D3494" s="47" t="s">
        <v>2133</v>
      </c>
      <c r="E3494" s="47" t="s">
        <v>2075</v>
      </c>
      <c r="F3494" s="60" t="s">
        <v>2102</v>
      </c>
      <c r="G3494" s="47" t="s">
        <v>2134</v>
      </c>
      <c r="H3494" s="47"/>
      <c r="I3494" s="47"/>
      <c r="J3494" s="47">
        <v>0.143</v>
      </c>
      <c r="K3494" s="47"/>
      <c r="L3494" s="47"/>
      <c r="M3494" s="47"/>
      <c r="N3494" s="47"/>
      <c r="O3494" s="47">
        <v>708.0</v>
      </c>
    </row>
    <row r="3495" ht="14.25" hidden="1" customHeight="1">
      <c r="A3495" s="47" t="s">
        <v>32</v>
      </c>
      <c r="B3495" s="47" t="s">
        <v>480</v>
      </c>
      <c r="C3495" s="47"/>
      <c r="D3495" s="47" t="s">
        <v>2133</v>
      </c>
      <c r="E3495" s="47" t="s">
        <v>2075</v>
      </c>
      <c r="F3495" s="60" t="s">
        <v>2102</v>
      </c>
      <c r="G3495" s="47" t="s">
        <v>2134</v>
      </c>
      <c r="H3495" s="47"/>
      <c r="I3495" s="47"/>
      <c r="J3495" s="47">
        <v>0.111</v>
      </c>
      <c r="K3495" s="47"/>
      <c r="L3495" s="47"/>
      <c r="M3495" s="47"/>
      <c r="N3495" s="47"/>
      <c r="O3495" s="47">
        <v>726.0</v>
      </c>
    </row>
    <row r="3496" ht="14.25" hidden="1" customHeight="1">
      <c r="A3496" s="47" t="s">
        <v>32</v>
      </c>
      <c r="B3496" s="47" t="s">
        <v>481</v>
      </c>
      <c r="C3496" s="47"/>
      <c r="D3496" s="47" t="s">
        <v>2133</v>
      </c>
      <c r="E3496" s="47" t="s">
        <v>2075</v>
      </c>
      <c r="F3496" s="60" t="s">
        <v>2102</v>
      </c>
      <c r="G3496" s="47" t="s">
        <v>2134</v>
      </c>
      <c r="H3496" s="47"/>
      <c r="I3496" s="47"/>
      <c r="J3496" s="47">
        <v>0.125</v>
      </c>
      <c r="K3496" s="47"/>
      <c r="L3496" s="47"/>
      <c r="M3496" s="47"/>
      <c r="N3496" s="47"/>
      <c r="O3496" s="47">
        <v>744.0</v>
      </c>
    </row>
    <row r="3497" ht="14.25" hidden="1" customHeight="1">
      <c r="A3497" s="47" t="s">
        <v>32</v>
      </c>
      <c r="B3497" s="47" t="s">
        <v>482</v>
      </c>
      <c r="C3497" s="47"/>
      <c r="D3497" s="47" t="s">
        <v>2133</v>
      </c>
      <c r="E3497" s="47" t="s">
        <v>2075</v>
      </c>
      <c r="F3497" s="60" t="s">
        <v>2102</v>
      </c>
      <c r="G3497" s="47" t="s">
        <v>2134</v>
      </c>
      <c r="H3497" s="47"/>
      <c r="I3497" s="47"/>
      <c r="J3497" s="47">
        <v>0.111</v>
      </c>
      <c r="K3497" s="47"/>
      <c r="L3497" s="47"/>
      <c r="M3497" s="47"/>
      <c r="N3497" s="47"/>
      <c r="O3497" s="47">
        <v>762.0</v>
      </c>
    </row>
    <row r="3498" ht="14.25" hidden="1" customHeight="1">
      <c r="A3498" s="47" t="s">
        <v>32</v>
      </c>
      <c r="B3498" s="47" t="s">
        <v>484</v>
      </c>
      <c r="C3498" s="47"/>
      <c r="D3498" s="47" t="s">
        <v>2133</v>
      </c>
      <c r="E3498" s="47" t="s">
        <v>2075</v>
      </c>
      <c r="F3498" s="60" t="s">
        <v>2102</v>
      </c>
      <c r="G3498" s="47" t="s">
        <v>2134</v>
      </c>
      <c r="H3498" s="47"/>
      <c r="I3498" s="47"/>
      <c r="J3498" s="47">
        <v>0.1</v>
      </c>
      <c r="K3498" s="47"/>
      <c r="L3498" s="47"/>
      <c r="M3498" s="47"/>
      <c r="N3498" s="47"/>
      <c r="O3498" s="47">
        <v>780.0</v>
      </c>
    </row>
    <row r="3499" ht="14.25" hidden="1" customHeight="1">
      <c r="A3499" s="47" t="s">
        <v>32</v>
      </c>
      <c r="B3499" s="47" t="s">
        <v>485</v>
      </c>
      <c r="C3499" s="47"/>
      <c r="D3499" s="47" t="s">
        <v>2133</v>
      </c>
      <c r="E3499" s="47" t="s">
        <v>2075</v>
      </c>
      <c r="F3499" s="60" t="s">
        <v>2102</v>
      </c>
      <c r="G3499" s="47" t="s">
        <v>2134</v>
      </c>
      <c r="H3499" s="47"/>
      <c r="I3499" s="47"/>
      <c r="J3499" s="47">
        <v>0.1</v>
      </c>
      <c r="K3499" s="47"/>
      <c r="L3499" s="47"/>
      <c r="M3499" s="47"/>
      <c r="N3499" s="47"/>
      <c r="O3499" s="47">
        <v>798.0</v>
      </c>
    </row>
    <row r="3500" ht="14.25" hidden="1" customHeight="1">
      <c r="A3500" s="47" t="s">
        <v>32</v>
      </c>
      <c r="B3500" s="47" t="s">
        <v>486</v>
      </c>
      <c r="C3500" s="47"/>
      <c r="D3500" s="47" t="s">
        <v>2133</v>
      </c>
      <c r="E3500" s="47" t="s">
        <v>2075</v>
      </c>
      <c r="F3500" s="60" t="s">
        <v>2102</v>
      </c>
      <c r="G3500" s="47" t="s">
        <v>2134</v>
      </c>
      <c r="H3500" s="47"/>
      <c r="I3500" s="47"/>
      <c r="J3500" s="47">
        <v>0.1</v>
      </c>
      <c r="K3500" s="47"/>
      <c r="L3500" s="47"/>
      <c r="M3500" s="47"/>
      <c r="N3500" s="47"/>
      <c r="O3500" s="47">
        <v>816.0</v>
      </c>
    </row>
    <row r="3501" ht="14.25" hidden="1" customHeight="1">
      <c r="A3501" s="47" t="s">
        <v>32</v>
      </c>
      <c r="B3501" s="47" t="s">
        <v>488</v>
      </c>
      <c r="C3501" s="47"/>
      <c r="D3501" s="47" t="s">
        <v>2133</v>
      </c>
      <c r="E3501" s="47" t="s">
        <v>2075</v>
      </c>
      <c r="F3501" s="60" t="s">
        <v>2102</v>
      </c>
      <c r="G3501" s="47" t="s">
        <v>2134</v>
      </c>
      <c r="H3501" s="47"/>
      <c r="I3501" s="47"/>
      <c r="J3501" s="47">
        <v>0.083</v>
      </c>
      <c r="K3501" s="47"/>
      <c r="L3501" s="47"/>
      <c r="M3501" s="47"/>
      <c r="N3501" s="47"/>
      <c r="O3501" s="47">
        <v>834.0</v>
      </c>
    </row>
    <row r="3502" ht="14.25" hidden="1" customHeight="1">
      <c r="A3502" s="47" t="s">
        <v>32</v>
      </c>
      <c r="B3502" s="47" t="s">
        <v>489</v>
      </c>
      <c r="C3502" s="47"/>
      <c r="D3502" s="47" t="s">
        <v>2133</v>
      </c>
      <c r="E3502" s="47" t="s">
        <v>2075</v>
      </c>
      <c r="F3502" s="60" t="s">
        <v>2102</v>
      </c>
      <c r="G3502" s="47" t="s">
        <v>2134</v>
      </c>
      <c r="H3502" s="47"/>
      <c r="I3502" s="47"/>
      <c r="J3502" s="47">
        <v>0.091</v>
      </c>
      <c r="K3502" s="47"/>
      <c r="L3502" s="47"/>
      <c r="M3502" s="47"/>
      <c r="N3502" s="47"/>
      <c r="O3502" s="47">
        <v>852.0</v>
      </c>
    </row>
    <row r="3503" ht="14.25" hidden="1" customHeight="1">
      <c r="A3503" s="47" t="s">
        <v>32</v>
      </c>
      <c r="B3503" s="47" t="s">
        <v>490</v>
      </c>
      <c r="C3503" s="47"/>
      <c r="D3503" s="47" t="s">
        <v>2133</v>
      </c>
      <c r="E3503" s="47" t="s">
        <v>2075</v>
      </c>
      <c r="F3503" s="60" t="s">
        <v>2102</v>
      </c>
      <c r="G3503" s="47" t="s">
        <v>2134</v>
      </c>
      <c r="H3503" s="47"/>
      <c r="I3503" s="47"/>
      <c r="J3503" s="47">
        <v>0.077</v>
      </c>
      <c r="K3503" s="47"/>
      <c r="L3503" s="47"/>
      <c r="M3503" s="47"/>
      <c r="N3503" s="47"/>
      <c r="O3503" s="47">
        <v>870.0</v>
      </c>
    </row>
    <row r="3504" ht="14.25" hidden="1" customHeight="1">
      <c r="A3504" s="47" t="s">
        <v>32</v>
      </c>
      <c r="B3504" s="47" t="s">
        <v>491</v>
      </c>
      <c r="C3504" s="47"/>
      <c r="D3504" s="47" t="s">
        <v>2133</v>
      </c>
      <c r="E3504" s="47" t="s">
        <v>2075</v>
      </c>
      <c r="F3504" s="60" t="s">
        <v>2102</v>
      </c>
      <c r="G3504" s="47" t="s">
        <v>2134</v>
      </c>
      <c r="H3504" s="47"/>
      <c r="I3504" s="47"/>
      <c r="J3504" s="47">
        <v>0.063</v>
      </c>
      <c r="K3504" s="47"/>
      <c r="L3504" s="47"/>
      <c r="M3504" s="47"/>
      <c r="N3504" s="47"/>
      <c r="O3504" s="47">
        <v>888.0</v>
      </c>
    </row>
    <row r="3505" ht="14.25" hidden="1" customHeight="1">
      <c r="A3505" s="47" t="s">
        <v>32</v>
      </c>
      <c r="B3505" s="47" t="s">
        <v>474</v>
      </c>
      <c r="C3505" s="47"/>
      <c r="D3505" s="47" t="s">
        <v>2133</v>
      </c>
      <c r="E3505" s="47" t="s">
        <v>2075</v>
      </c>
      <c r="F3505" s="60" t="s">
        <v>2102</v>
      </c>
      <c r="G3505" s="47" t="s">
        <v>2134</v>
      </c>
      <c r="H3505" s="47"/>
      <c r="I3505" s="47"/>
      <c r="J3505" s="47">
        <v>0.0</v>
      </c>
      <c r="K3505" s="47"/>
      <c r="L3505" s="47"/>
      <c r="M3505" s="47"/>
      <c r="N3505" s="47"/>
      <c r="O3505" s="47">
        <v>654.0</v>
      </c>
    </row>
    <row r="3506" ht="14.25" hidden="1" customHeight="1">
      <c r="A3506" s="47" t="s">
        <v>32</v>
      </c>
      <c r="B3506" s="47" t="s">
        <v>473</v>
      </c>
      <c r="C3506" s="47"/>
      <c r="D3506" s="47" t="s">
        <v>2133</v>
      </c>
      <c r="E3506" s="47" t="s">
        <v>2075</v>
      </c>
      <c r="F3506" s="60" t="s">
        <v>2102</v>
      </c>
      <c r="G3506" s="47" t="s">
        <v>2134</v>
      </c>
      <c r="H3506" s="47"/>
      <c r="I3506" s="47"/>
      <c r="J3506" s="47">
        <v>0.0</v>
      </c>
      <c r="K3506" s="47"/>
      <c r="L3506" s="47"/>
      <c r="M3506" s="47"/>
      <c r="N3506" s="47"/>
      <c r="O3506" s="47">
        <v>636.0</v>
      </c>
    </row>
    <row r="3507" ht="14.25" hidden="1" customHeight="1">
      <c r="A3507" s="47" t="s">
        <v>30</v>
      </c>
      <c r="B3507" s="47" t="s">
        <v>471</v>
      </c>
      <c r="C3507" s="47"/>
      <c r="D3507" s="47" t="s">
        <v>2133</v>
      </c>
      <c r="E3507" s="47" t="s">
        <v>2075</v>
      </c>
      <c r="F3507" s="60" t="s">
        <v>2102</v>
      </c>
      <c r="G3507" s="47" t="s">
        <v>2134</v>
      </c>
      <c r="H3507" s="47"/>
      <c r="I3507" s="47"/>
      <c r="J3507" s="47">
        <v>0.0</v>
      </c>
      <c r="K3507" s="47"/>
      <c r="L3507" s="47"/>
      <c r="M3507" s="47"/>
      <c r="N3507" s="47"/>
      <c r="O3507" s="47">
        <v>330.0</v>
      </c>
    </row>
    <row r="3508" ht="14.25" hidden="1" customHeight="1">
      <c r="A3508" s="47" t="s">
        <v>30</v>
      </c>
      <c r="B3508" s="47" t="s">
        <v>476</v>
      </c>
      <c r="C3508" s="47"/>
      <c r="D3508" s="47" t="s">
        <v>2133</v>
      </c>
      <c r="E3508" s="47" t="s">
        <v>2075</v>
      </c>
      <c r="F3508" s="60" t="s">
        <v>2102</v>
      </c>
      <c r="G3508" s="47" t="s">
        <v>2134</v>
      </c>
      <c r="H3508" s="47"/>
      <c r="I3508" s="47"/>
      <c r="J3508" s="47">
        <v>0.0</v>
      </c>
      <c r="K3508" s="47"/>
      <c r="L3508" s="47"/>
      <c r="M3508" s="47"/>
      <c r="N3508" s="47"/>
      <c r="O3508" s="47">
        <v>384.0</v>
      </c>
    </row>
    <row r="3509" ht="14.25" hidden="1" customHeight="1">
      <c r="A3509" s="47" t="s">
        <v>30</v>
      </c>
      <c r="B3509" s="47" t="s">
        <v>477</v>
      </c>
      <c r="C3509" s="47"/>
      <c r="D3509" s="47" t="s">
        <v>2133</v>
      </c>
      <c r="E3509" s="47" t="s">
        <v>2075</v>
      </c>
      <c r="F3509" s="60" t="s">
        <v>2102</v>
      </c>
      <c r="G3509" s="47" t="s">
        <v>2134</v>
      </c>
      <c r="H3509" s="47"/>
      <c r="I3509" s="47"/>
      <c r="J3509" s="47">
        <v>0.0</v>
      </c>
      <c r="K3509" s="47"/>
      <c r="L3509" s="47"/>
      <c r="M3509" s="47"/>
      <c r="N3509" s="47"/>
      <c r="O3509" s="47">
        <v>402.0</v>
      </c>
    </row>
    <row r="3510" ht="14.25" hidden="1" customHeight="1">
      <c r="A3510" s="47" t="s">
        <v>30</v>
      </c>
      <c r="B3510" s="47" t="s">
        <v>478</v>
      </c>
      <c r="C3510" s="47"/>
      <c r="D3510" s="47" t="s">
        <v>2133</v>
      </c>
      <c r="E3510" s="47" t="s">
        <v>2075</v>
      </c>
      <c r="F3510" s="60" t="s">
        <v>2102</v>
      </c>
      <c r="G3510" s="47" t="s">
        <v>2134</v>
      </c>
      <c r="H3510" s="47"/>
      <c r="I3510" s="47"/>
      <c r="J3510" s="47">
        <v>0.0</v>
      </c>
      <c r="K3510" s="47"/>
      <c r="L3510" s="47"/>
      <c r="M3510" s="47"/>
      <c r="N3510" s="47"/>
      <c r="O3510" s="47">
        <v>420.0</v>
      </c>
    </row>
    <row r="3511" ht="14.25" hidden="1" customHeight="1">
      <c r="A3511" s="47" t="s">
        <v>30</v>
      </c>
      <c r="B3511" s="47" t="s">
        <v>480</v>
      </c>
      <c r="C3511" s="47"/>
      <c r="D3511" s="47" t="s">
        <v>2133</v>
      </c>
      <c r="E3511" s="47" t="s">
        <v>2075</v>
      </c>
      <c r="F3511" s="60" t="s">
        <v>2102</v>
      </c>
      <c r="G3511" s="47" t="s">
        <v>2134</v>
      </c>
      <c r="H3511" s="47"/>
      <c r="I3511" s="47"/>
      <c r="J3511" s="47">
        <v>0.0</v>
      </c>
      <c r="K3511" s="47"/>
      <c r="L3511" s="47"/>
      <c r="M3511" s="47"/>
      <c r="N3511" s="47"/>
      <c r="O3511" s="47">
        <v>438.0</v>
      </c>
    </row>
    <row r="3512" ht="14.25" hidden="1" customHeight="1">
      <c r="A3512" s="47" t="s">
        <v>30</v>
      </c>
      <c r="B3512" s="47" t="s">
        <v>481</v>
      </c>
      <c r="C3512" s="47"/>
      <c r="D3512" s="47" t="s">
        <v>2133</v>
      </c>
      <c r="E3512" s="47" t="s">
        <v>2075</v>
      </c>
      <c r="F3512" s="60" t="s">
        <v>2102</v>
      </c>
      <c r="G3512" s="47" t="s">
        <v>2134</v>
      </c>
      <c r="H3512" s="47"/>
      <c r="I3512" s="47"/>
      <c r="J3512" s="47">
        <v>0.0</v>
      </c>
      <c r="K3512" s="47"/>
      <c r="L3512" s="47"/>
      <c r="M3512" s="47"/>
      <c r="N3512" s="47"/>
      <c r="O3512" s="47">
        <v>456.0</v>
      </c>
    </row>
    <row r="3513" ht="14.25" hidden="1" customHeight="1">
      <c r="A3513" s="47" t="s">
        <v>30</v>
      </c>
      <c r="B3513" s="47" t="s">
        <v>482</v>
      </c>
      <c r="C3513" s="47"/>
      <c r="D3513" s="47" t="s">
        <v>2133</v>
      </c>
      <c r="E3513" s="47" t="s">
        <v>2075</v>
      </c>
      <c r="F3513" s="60" t="s">
        <v>2102</v>
      </c>
      <c r="G3513" s="47" t="s">
        <v>2134</v>
      </c>
      <c r="H3513" s="47"/>
      <c r="I3513" s="47"/>
      <c r="J3513" s="47">
        <v>0.0</v>
      </c>
      <c r="K3513" s="47"/>
      <c r="L3513" s="47"/>
      <c r="M3513" s="47"/>
      <c r="N3513" s="47"/>
      <c r="O3513" s="47">
        <v>474.0</v>
      </c>
    </row>
    <row r="3514" ht="14.25" hidden="1" customHeight="1">
      <c r="A3514" s="47" t="s">
        <v>30</v>
      </c>
      <c r="B3514" s="47" t="s">
        <v>484</v>
      </c>
      <c r="C3514" s="47"/>
      <c r="D3514" s="47" t="s">
        <v>2133</v>
      </c>
      <c r="E3514" s="47" t="s">
        <v>2075</v>
      </c>
      <c r="F3514" s="60" t="s">
        <v>2102</v>
      </c>
      <c r="G3514" s="47" t="s">
        <v>2134</v>
      </c>
      <c r="H3514" s="47"/>
      <c r="I3514" s="47"/>
      <c r="J3514" s="47">
        <v>0.0</v>
      </c>
      <c r="K3514" s="47"/>
      <c r="L3514" s="47"/>
      <c r="M3514" s="47"/>
      <c r="N3514" s="47"/>
      <c r="O3514" s="47">
        <v>492.0</v>
      </c>
    </row>
    <row r="3515" ht="14.25" hidden="1" customHeight="1">
      <c r="A3515" s="47" t="s">
        <v>30</v>
      </c>
      <c r="B3515" s="47" t="s">
        <v>485</v>
      </c>
      <c r="C3515" s="47"/>
      <c r="D3515" s="47" t="s">
        <v>2133</v>
      </c>
      <c r="E3515" s="47" t="s">
        <v>2075</v>
      </c>
      <c r="F3515" s="60" t="s">
        <v>2102</v>
      </c>
      <c r="G3515" s="47" t="s">
        <v>2134</v>
      </c>
      <c r="H3515" s="47"/>
      <c r="I3515" s="47"/>
      <c r="J3515" s="47">
        <v>0.0</v>
      </c>
      <c r="K3515" s="47"/>
      <c r="L3515" s="47"/>
      <c r="M3515" s="47"/>
      <c r="N3515" s="47"/>
      <c r="O3515" s="47">
        <v>510.0</v>
      </c>
    </row>
    <row r="3516" ht="14.25" hidden="1" customHeight="1">
      <c r="A3516" s="47" t="s">
        <v>30</v>
      </c>
      <c r="B3516" s="47" t="s">
        <v>486</v>
      </c>
      <c r="C3516" s="47"/>
      <c r="D3516" s="47" t="s">
        <v>2133</v>
      </c>
      <c r="E3516" s="47" t="s">
        <v>2075</v>
      </c>
      <c r="F3516" s="60" t="s">
        <v>2102</v>
      </c>
      <c r="G3516" s="47" t="s">
        <v>2134</v>
      </c>
      <c r="H3516" s="47"/>
      <c r="I3516" s="47"/>
      <c r="J3516" s="47">
        <v>0.0</v>
      </c>
      <c r="K3516" s="47"/>
      <c r="L3516" s="47"/>
      <c r="M3516" s="47"/>
      <c r="N3516" s="47"/>
      <c r="O3516" s="47">
        <v>528.0</v>
      </c>
    </row>
    <row r="3517" ht="14.25" hidden="1" customHeight="1">
      <c r="A3517" s="47" t="s">
        <v>30</v>
      </c>
      <c r="B3517" s="47" t="s">
        <v>488</v>
      </c>
      <c r="C3517" s="47"/>
      <c r="D3517" s="47" t="s">
        <v>2133</v>
      </c>
      <c r="E3517" s="47" t="s">
        <v>2075</v>
      </c>
      <c r="F3517" s="60" t="s">
        <v>2102</v>
      </c>
      <c r="G3517" s="47" t="s">
        <v>2134</v>
      </c>
      <c r="H3517" s="47"/>
      <c r="I3517" s="47"/>
      <c r="J3517" s="47">
        <v>0.0</v>
      </c>
      <c r="K3517" s="47"/>
      <c r="L3517" s="47"/>
      <c r="M3517" s="47"/>
      <c r="N3517" s="47"/>
      <c r="O3517" s="47">
        <v>546.0</v>
      </c>
    </row>
    <row r="3518" ht="14.25" hidden="1" customHeight="1">
      <c r="A3518" s="47" t="s">
        <v>30</v>
      </c>
      <c r="B3518" s="47" t="s">
        <v>489</v>
      </c>
      <c r="C3518" s="47"/>
      <c r="D3518" s="47" t="s">
        <v>2133</v>
      </c>
      <c r="E3518" s="47" t="s">
        <v>2075</v>
      </c>
      <c r="F3518" s="60" t="s">
        <v>2102</v>
      </c>
      <c r="G3518" s="47" t="s">
        <v>2134</v>
      </c>
      <c r="H3518" s="47"/>
      <c r="I3518" s="47"/>
      <c r="J3518" s="47">
        <v>0.0</v>
      </c>
      <c r="K3518" s="47"/>
      <c r="L3518" s="47"/>
      <c r="M3518" s="47"/>
      <c r="N3518" s="47"/>
      <c r="O3518" s="47">
        <v>564.0</v>
      </c>
    </row>
    <row r="3519" ht="14.25" hidden="1" customHeight="1">
      <c r="A3519" s="47" t="s">
        <v>30</v>
      </c>
      <c r="B3519" s="47" t="s">
        <v>490</v>
      </c>
      <c r="C3519" s="47"/>
      <c r="D3519" s="47" t="s">
        <v>2133</v>
      </c>
      <c r="E3519" s="47" t="s">
        <v>2075</v>
      </c>
      <c r="F3519" s="60" t="s">
        <v>2102</v>
      </c>
      <c r="G3519" s="47" t="s">
        <v>2134</v>
      </c>
      <c r="H3519" s="47"/>
      <c r="I3519" s="47"/>
      <c r="J3519" s="47">
        <v>0.0</v>
      </c>
      <c r="K3519" s="47"/>
      <c r="L3519" s="47"/>
      <c r="M3519" s="47"/>
      <c r="N3519" s="47"/>
      <c r="O3519" s="47">
        <v>582.0</v>
      </c>
    </row>
    <row r="3520" ht="14.25" hidden="1" customHeight="1">
      <c r="A3520" s="47" t="s">
        <v>30</v>
      </c>
      <c r="B3520" s="47" t="s">
        <v>491</v>
      </c>
      <c r="C3520" s="47"/>
      <c r="D3520" s="47" t="s">
        <v>2133</v>
      </c>
      <c r="E3520" s="47" t="s">
        <v>2075</v>
      </c>
      <c r="F3520" s="60" t="s">
        <v>2102</v>
      </c>
      <c r="G3520" s="47" t="s">
        <v>2134</v>
      </c>
      <c r="H3520" s="47"/>
      <c r="I3520" s="47"/>
      <c r="J3520" s="47">
        <v>0.0</v>
      </c>
      <c r="K3520" s="47"/>
      <c r="L3520" s="47"/>
      <c r="M3520" s="47"/>
      <c r="N3520" s="47"/>
      <c r="O3520" s="47">
        <v>600.0</v>
      </c>
    </row>
    <row r="3521" ht="14.25" hidden="1" customHeight="1">
      <c r="A3521" s="47" t="s">
        <v>30</v>
      </c>
      <c r="B3521" s="47" t="s">
        <v>474</v>
      </c>
      <c r="C3521" s="47"/>
      <c r="D3521" s="47" t="s">
        <v>2133</v>
      </c>
      <c r="E3521" s="47" t="s">
        <v>2075</v>
      </c>
      <c r="F3521" s="60" t="s">
        <v>2102</v>
      </c>
      <c r="G3521" s="47" t="s">
        <v>2134</v>
      </c>
      <c r="H3521" s="47"/>
      <c r="I3521" s="47"/>
      <c r="J3521" s="47">
        <v>0.0</v>
      </c>
      <c r="K3521" s="47"/>
      <c r="L3521" s="47"/>
      <c r="M3521" s="47"/>
      <c r="N3521" s="47"/>
      <c r="O3521" s="47">
        <v>366.0</v>
      </c>
    </row>
    <row r="3522" ht="14.25" hidden="1" customHeight="1">
      <c r="A3522" s="47" t="s">
        <v>30</v>
      </c>
      <c r="B3522" s="47" t="s">
        <v>473</v>
      </c>
      <c r="C3522" s="47"/>
      <c r="D3522" s="47" t="s">
        <v>2133</v>
      </c>
      <c r="E3522" s="47" t="s">
        <v>2075</v>
      </c>
      <c r="F3522" s="60" t="s">
        <v>2102</v>
      </c>
      <c r="G3522" s="47" t="s">
        <v>2134</v>
      </c>
      <c r="H3522" s="47"/>
      <c r="I3522" s="47"/>
      <c r="J3522" s="47">
        <v>0.0</v>
      </c>
      <c r="K3522" s="47"/>
      <c r="L3522" s="47"/>
      <c r="M3522" s="47"/>
      <c r="N3522" s="47"/>
      <c r="O3522" s="47">
        <v>348.0</v>
      </c>
    </row>
    <row r="3523" ht="14.25" customHeight="1">
      <c r="A3523" s="47" t="s">
        <v>30</v>
      </c>
      <c r="B3523" s="47" t="s">
        <v>474</v>
      </c>
      <c r="C3523" s="47"/>
      <c r="D3523" s="47" t="s">
        <v>2120</v>
      </c>
      <c r="E3523" s="47" t="s">
        <v>2082</v>
      </c>
      <c r="F3523" s="60" t="s">
        <v>2102</v>
      </c>
      <c r="G3523" s="47" t="s">
        <v>2122</v>
      </c>
      <c r="H3523" s="47"/>
      <c r="I3523" s="47"/>
      <c r="J3523" s="47"/>
      <c r="K3523" s="47"/>
      <c r="L3523" s="47"/>
      <c r="M3523" s="47"/>
      <c r="N3523" s="47"/>
      <c r="O3523" s="47">
        <v>369.0</v>
      </c>
      <c r="P3523" s="177"/>
      <c r="Q3523" s="177"/>
      <c r="R3523" s="177"/>
      <c r="S3523" s="177"/>
      <c r="T3523" s="177"/>
      <c r="U3523" s="177"/>
      <c r="V3523" s="177"/>
      <c r="W3523" s="177"/>
      <c r="X3523" s="177"/>
      <c r="Y3523" s="177"/>
      <c r="Z3523" s="177"/>
      <c r="AA3523" s="177"/>
      <c r="AB3523" s="177"/>
    </row>
    <row r="3524" ht="14.25" customHeight="1">
      <c r="A3524" s="47" t="s">
        <v>30</v>
      </c>
      <c r="B3524" s="47" t="s">
        <v>473</v>
      </c>
      <c r="C3524" s="47"/>
      <c r="D3524" s="47" t="s">
        <v>2120</v>
      </c>
      <c r="E3524" s="47" t="s">
        <v>2082</v>
      </c>
      <c r="F3524" s="60" t="s">
        <v>2102</v>
      </c>
      <c r="G3524" s="47" t="s">
        <v>2122</v>
      </c>
      <c r="H3524" s="47"/>
      <c r="I3524" s="47"/>
      <c r="J3524" s="47"/>
      <c r="K3524" s="47"/>
      <c r="L3524" s="47"/>
      <c r="M3524" s="47"/>
      <c r="N3524" s="47"/>
      <c r="O3524" s="47">
        <v>351.0</v>
      </c>
      <c r="P3524" s="177"/>
      <c r="Q3524" s="177"/>
      <c r="R3524" s="177"/>
      <c r="S3524" s="177"/>
      <c r="T3524" s="177"/>
      <c r="U3524" s="177"/>
      <c r="V3524" s="177"/>
      <c r="W3524" s="177"/>
      <c r="X3524" s="177"/>
      <c r="Y3524" s="177"/>
      <c r="Z3524" s="177"/>
      <c r="AA3524" s="177"/>
      <c r="AB3524" s="177"/>
    </row>
    <row r="3525" ht="14.25" customHeight="1">
      <c r="A3525" s="47" t="s">
        <v>30</v>
      </c>
      <c r="B3525" s="47" t="s">
        <v>471</v>
      </c>
      <c r="C3525" s="47"/>
      <c r="D3525" s="47" t="s">
        <v>2120</v>
      </c>
      <c r="E3525" s="47" t="s">
        <v>2082</v>
      </c>
      <c r="F3525" s="60" t="s">
        <v>2102</v>
      </c>
      <c r="G3525" s="47" t="s">
        <v>2122</v>
      </c>
      <c r="H3525" s="47"/>
      <c r="I3525" s="47"/>
      <c r="J3525" s="47"/>
      <c r="K3525" s="47"/>
      <c r="L3525" s="47"/>
      <c r="M3525" s="47"/>
      <c r="N3525" s="47"/>
      <c r="O3525" s="47">
        <v>333.0</v>
      </c>
      <c r="P3525" s="177"/>
      <c r="Q3525" s="177"/>
      <c r="R3525" s="177"/>
      <c r="S3525" s="177"/>
      <c r="T3525" s="177"/>
      <c r="U3525" s="177"/>
      <c r="V3525" s="177"/>
      <c r="W3525" s="177"/>
      <c r="X3525" s="177"/>
      <c r="Y3525" s="177"/>
      <c r="Z3525" s="177"/>
      <c r="AA3525" s="177"/>
      <c r="AB3525" s="177"/>
    </row>
    <row r="3526" ht="14.25" customHeight="1">
      <c r="A3526" s="47" t="s">
        <v>30</v>
      </c>
      <c r="B3526" s="47" t="s">
        <v>476</v>
      </c>
      <c r="C3526" s="47"/>
      <c r="D3526" s="47" t="s">
        <v>2120</v>
      </c>
      <c r="E3526" s="47" t="s">
        <v>2082</v>
      </c>
      <c r="F3526" s="60" t="s">
        <v>2102</v>
      </c>
      <c r="G3526" s="47" t="s">
        <v>2122</v>
      </c>
      <c r="H3526" s="47"/>
      <c r="I3526" s="47"/>
      <c r="J3526" s="47"/>
      <c r="K3526" s="47"/>
      <c r="L3526" s="47"/>
      <c r="M3526" s="47"/>
      <c r="N3526" s="47"/>
      <c r="O3526" s="47">
        <v>387.0</v>
      </c>
      <c r="P3526" s="177"/>
      <c r="Q3526" s="177"/>
      <c r="R3526" s="177"/>
      <c r="S3526" s="177"/>
      <c r="T3526" s="177"/>
      <c r="U3526" s="177"/>
      <c r="V3526" s="177"/>
      <c r="W3526" s="177"/>
      <c r="X3526" s="177"/>
      <c r="Y3526" s="177"/>
      <c r="Z3526" s="177"/>
      <c r="AA3526" s="177"/>
      <c r="AB3526" s="177"/>
    </row>
    <row r="3527" ht="14.25" customHeight="1">
      <c r="A3527" s="47" t="s">
        <v>30</v>
      </c>
      <c r="B3527" s="47" t="s">
        <v>477</v>
      </c>
      <c r="C3527" s="47"/>
      <c r="D3527" s="47" t="s">
        <v>2120</v>
      </c>
      <c r="E3527" s="47" t="s">
        <v>2082</v>
      </c>
      <c r="F3527" s="60" t="s">
        <v>2102</v>
      </c>
      <c r="G3527" s="47" t="s">
        <v>2122</v>
      </c>
      <c r="H3527" s="47"/>
      <c r="I3527" s="47"/>
      <c r="J3527" s="47"/>
      <c r="K3527" s="47"/>
      <c r="L3527" s="47"/>
      <c r="M3527" s="47"/>
      <c r="N3527" s="47"/>
      <c r="O3527" s="47">
        <v>405.0</v>
      </c>
      <c r="P3527" s="177"/>
      <c r="Q3527" s="177"/>
      <c r="R3527" s="177"/>
      <c r="S3527" s="177"/>
      <c r="T3527" s="177"/>
      <c r="U3527" s="177"/>
      <c r="V3527" s="177"/>
      <c r="W3527" s="177"/>
      <c r="X3527" s="177"/>
      <c r="Y3527" s="177"/>
      <c r="Z3527" s="177"/>
      <c r="AA3527" s="177"/>
      <c r="AB3527" s="177"/>
    </row>
    <row r="3528" ht="14.25" customHeight="1">
      <c r="A3528" s="47" t="s">
        <v>30</v>
      </c>
      <c r="B3528" s="47" t="s">
        <v>478</v>
      </c>
      <c r="C3528" s="47"/>
      <c r="D3528" s="47" t="s">
        <v>2120</v>
      </c>
      <c r="E3528" s="47" t="s">
        <v>2082</v>
      </c>
      <c r="F3528" s="60" t="s">
        <v>2102</v>
      </c>
      <c r="G3528" s="47" t="s">
        <v>2122</v>
      </c>
      <c r="H3528" s="47"/>
      <c r="I3528" s="47"/>
      <c r="J3528" s="47"/>
      <c r="K3528" s="47"/>
      <c r="L3528" s="47"/>
      <c r="M3528" s="47"/>
      <c r="N3528" s="47"/>
      <c r="O3528" s="47">
        <v>423.0</v>
      </c>
      <c r="P3528" s="177"/>
      <c r="Q3528" s="177"/>
      <c r="R3528" s="177"/>
      <c r="S3528" s="177"/>
      <c r="T3528" s="177"/>
      <c r="U3528" s="177"/>
      <c r="V3528" s="177"/>
      <c r="W3528" s="177"/>
      <c r="X3528" s="177"/>
      <c r="Y3528" s="177"/>
      <c r="Z3528" s="177"/>
      <c r="AA3528" s="177"/>
      <c r="AB3528" s="177"/>
    </row>
    <row r="3529" ht="14.25" customHeight="1">
      <c r="A3529" s="47" t="s">
        <v>30</v>
      </c>
      <c r="B3529" s="47" t="s">
        <v>480</v>
      </c>
      <c r="C3529" s="47"/>
      <c r="D3529" s="47" t="s">
        <v>2120</v>
      </c>
      <c r="E3529" s="47" t="s">
        <v>2082</v>
      </c>
      <c r="F3529" s="60" t="s">
        <v>2102</v>
      </c>
      <c r="G3529" s="47" t="s">
        <v>2122</v>
      </c>
      <c r="H3529" s="47"/>
      <c r="I3529" s="47"/>
      <c r="J3529" s="47"/>
      <c r="K3529" s="47"/>
      <c r="L3529" s="47"/>
      <c r="M3529" s="47"/>
      <c r="N3529" s="47"/>
      <c r="O3529" s="47">
        <v>441.0</v>
      </c>
      <c r="P3529" s="177"/>
      <c r="Q3529" s="177"/>
      <c r="R3529" s="177"/>
      <c r="S3529" s="177"/>
      <c r="T3529" s="177"/>
      <c r="U3529" s="177"/>
      <c r="V3529" s="177"/>
      <c r="W3529" s="177"/>
      <c r="X3529" s="177"/>
      <c r="Y3529" s="177"/>
      <c r="Z3529" s="177"/>
      <c r="AA3529" s="177"/>
      <c r="AB3529" s="177"/>
    </row>
    <row r="3530" ht="14.25" customHeight="1">
      <c r="A3530" s="47" t="s">
        <v>30</v>
      </c>
      <c r="B3530" s="47" t="s">
        <v>481</v>
      </c>
      <c r="C3530" s="47"/>
      <c r="D3530" s="47" t="s">
        <v>2120</v>
      </c>
      <c r="E3530" s="47" t="s">
        <v>2082</v>
      </c>
      <c r="F3530" s="60" t="s">
        <v>2102</v>
      </c>
      <c r="G3530" s="47" t="s">
        <v>2122</v>
      </c>
      <c r="H3530" s="47"/>
      <c r="I3530" s="47"/>
      <c r="J3530" s="47"/>
      <c r="K3530" s="47"/>
      <c r="L3530" s="47"/>
      <c r="M3530" s="47"/>
      <c r="N3530" s="47"/>
      <c r="O3530" s="47">
        <v>459.0</v>
      </c>
      <c r="P3530" s="177"/>
      <c r="Q3530" s="177"/>
      <c r="R3530" s="177"/>
      <c r="S3530" s="177"/>
      <c r="T3530" s="177"/>
      <c r="U3530" s="177"/>
      <c r="V3530" s="177"/>
      <c r="W3530" s="177"/>
      <c r="X3530" s="177"/>
      <c r="Y3530" s="177"/>
      <c r="Z3530" s="177"/>
      <c r="AA3530" s="177"/>
      <c r="AB3530" s="177"/>
    </row>
    <row r="3531" ht="14.25" customHeight="1">
      <c r="A3531" s="47" t="s">
        <v>30</v>
      </c>
      <c r="B3531" s="47" t="s">
        <v>482</v>
      </c>
      <c r="C3531" s="47"/>
      <c r="D3531" s="47" t="s">
        <v>2120</v>
      </c>
      <c r="E3531" s="47" t="s">
        <v>2082</v>
      </c>
      <c r="F3531" s="60" t="s">
        <v>2102</v>
      </c>
      <c r="G3531" s="47" t="s">
        <v>2122</v>
      </c>
      <c r="H3531" s="47"/>
      <c r="I3531" s="47"/>
      <c r="J3531" s="47"/>
      <c r="K3531" s="47"/>
      <c r="L3531" s="47"/>
      <c r="M3531" s="47"/>
      <c r="N3531" s="47"/>
      <c r="O3531" s="47">
        <v>477.0</v>
      </c>
      <c r="P3531" s="177"/>
      <c r="Q3531" s="177"/>
      <c r="R3531" s="177"/>
      <c r="S3531" s="177"/>
      <c r="T3531" s="177"/>
      <c r="U3531" s="177"/>
      <c r="V3531" s="177"/>
      <c r="W3531" s="177"/>
      <c r="X3531" s="177"/>
      <c r="Y3531" s="177"/>
      <c r="Z3531" s="177"/>
      <c r="AA3531" s="177"/>
      <c r="AB3531" s="177"/>
    </row>
    <row r="3532" ht="14.25" customHeight="1">
      <c r="A3532" s="47" t="s">
        <v>30</v>
      </c>
      <c r="B3532" s="47" t="s">
        <v>484</v>
      </c>
      <c r="C3532" s="47"/>
      <c r="D3532" s="47" t="s">
        <v>2120</v>
      </c>
      <c r="E3532" s="47" t="s">
        <v>2082</v>
      </c>
      <c r="F3532" s="60" t="s">
        <v>2102</v>
      </c>
      <c r="G3532" s="47" t="s">
        <v>2122</v>
      </c>
      <c r="H3532" s="47"/>
      <c r="I3532" s="47"/>
      <c r="J3532" s="47"/>
      <c r="K3532" s="47"/>
      <c r="L3532" s="47"/>
      <c r="M3532" s="47"/>
      <c r="N3532" s="47"/>
      <c r="O3532" s="47">
        <v>495.0</v>
      </c>
      <c r="P3532" s="177"/>
      <c r="Q3532" s="177"/>
      <c r="R3532" s="177"/>
      <c r="S3532" s="177"/>
      <c r="T3532" s="177"/>
      <c r="U3532" s="177"/>
      <c r="V3532" s="177"/>
      <c r="W3532" s="177"/>
      <c r="X3532" s="177"/>
      <c r="Y3532" s="177"/>
      <c r="Z3532" s="177"/>
      <c r="AA3532" s="177"/>
      <c r="AB3532" s="177"/>
    </row>
    <row r="3533" ht="14.25" customHeight="1">
      <c r="A3533" s="47" t="s">
        <v>30</v>
      </c>
      <c r="B3533" s="47" t="s">
        <v>485</v>
      </c>
      <c r="C3533" s="47"/>
      <c r="D3533" s="47" t="s">
        <v>2120</v>
      </c>
      <c r="E3533" s="47" t="s">
        <v>2082</v>
      </c>
      <c r="F3533" s="60" t="s">
        <v>2102</v>
      </c>
      <c r="G3533" s="47" t="s">
        <v>2122</v>
      </c>
      <c r="H3533" s="47"/>
      <c r="I3533" s="47"/>
      <c r="J3533" s="47"/>
      <c r="K3533" s="47"/>
      <c r="L3533" s="47"/>
      <c r="M3533" s="47"/>
      <c r="N3533" s="47"/>
      <c r="O3533" s="47">
        <v>513.0</v>
      </c>
      <c r="P3533" s="177"/>
      <c r="Q3533" s="177"/>
      <c r="R3533" s="177"/>
      <c r="S3533" s="177"/>
      <c r="T3533" s="177"/>
      <c r="U3533" s="177"/>
      <c r="V3533" s="177"/>
      <c r="W3533" s="177"/>
      <c r="X3533" s="177"/>
      <c r="Y3533" s="177"/>
      <c r="Z3533" s="177"/>
      <c r="AA3533" s="177"/>
      <c r="AB3533" s="177"/>
    </row>
    <row r="3534" ht="14.25" customHeight="1">
      <c r="A3534" s="47" t="s">
        <v>30</v>
      </c>
      <c r="B3534" s="47" t="s">
        <v>486</v>
      </c>
      <c r="C3534" s="47"/>
      <c r="D3534" s="47" t="s">
        <v>2120</v>
      </c>
      <c r="E3534" s="47" t="s">
        <v>2082</v>
      </c>
      <c r="F3534" s="60" t="s">
        <v>2102</v>
      </c>
      <c r="G3534" s="47" t="s">
        <v>2122</v>
      </c>
      <c r="H3534" s="47"/>
      <c r="I3534" s="47"/>
      <c r="J3534" s="47"/>
      <c r="K3534" s="47"/>
      <c r="L3534" s="47"/>
      <c r="M3534" s="47"/>
      <c r="N3534" s="47"/>
      <c r="O3534" s="47">
        <v>531.0</v>
      </c>
      <c r="P3534" s="177"/>
      <c r="Q3534" s="177"/>
      <c r="R3534" s="177"/>
      <c r="S3534" s="177"/>
      <c r="T3534" s="177"/>
      <c r="U3534" s="177"/>
      <c r="V3534" s="177"/>
      <c r="W3534" s="177"/>
      <c r="X3534" s="177"/>
      <c r="Y3534" s="177"/>
      <c r="Z3534" s="177"/>
      <c r="AA3534" s="177"/>
      <c r="AB3534" s="177"/>
    </row>
    <row r="3535" ht="14.25" customHeight="1">
      <c r="A3535" s="47" t="s">
        <v>30</v>
      </c>
      <c r="B3535" s="47" t="s">
        <v>488</v>
      </c>
      <c r="C3535" s="47"/>
      <c r="D3535" s="47" t="s">
        <v>2120</v>
      </c>
      <c r="E3535" s="47" t="s">
        <v>2082</v>
      </c>
      <c r="F3535" s="60" t="s">
        <v>2102</v>
      </c>
      <c r="G3535" s="47" t="s">
        <v>2122</v>
      </c>
      <c r="H3535" s="47"/>
      <c r="I3535" s="47"/>
      <c r="J3535" s="47"/>
      <c r="K3535" s="47"/>
      <c r="L3535" s="47"/>
      <c r="M3535" s="47"/>
      <c r="N3535" s="47"/>
      <c r="O3535" s="47">
        <v>549.0</v>
      </c>
      <c r="P3535" s="177"/>
      <c r="Q3535" s="177"/>
      <c r="R3535" s="177"/>
      <c r="S3535" s="177"/>
      <c r="T3535" s="177"/>
      <c r="U3535" s="177"/>
      <c r="V3535" s="177"/>
      <c r="W3535" s="177"/>
      <c r="X3535" s="177"/>
      <c r="Y3535" s="177"/>
      <c r="Z3535" s="177"/>
      <c r="AA3535" s="177"/>
      <c r="AB3535" s="177"/>
    </row>
    <row r="3536" ht="14.25" customHeight="1">
      <c r="A3536" s="47" t="s">
        <v>30</v>
      </c>
      <c r="B3536" s="47" t="s">
        <v>489</v>
      </c>
      <c r="C3536" s="47"/>
      <c r="D3536" s="47" t="s">
        <v>2120</v>
      </c>
      <c r="E3536" s="47" t="s">
        <v>2082</v>
      </c>
      <c r="F3536" s="60" t="s">
        <v>2102</v>
      </c>
      <c r="G3536" s="47" t="s">
        <v>2122</v>
      </c>
      <c r="H3536" s="47"/>
      <c r="I3536" s="47"/>
      <c r="J3536" s="47"/>
      <c r="K3536" s="47"/>
      <c r="L3536" s="47"/>
      <c r="M3536" s="47"/>
      <c r="N3536" s="47"/>
      <c r="O3536" s="47">
        <v>567.0</v>
      </c>
      <c r="P3536" s="177"/>
      <c r="Q3536" s="177"/>
      <c r="R3536" s="177"/>
      <c r="S3536" s="177"/>
      <c r="T3536" s="177"/>
      <c r="U3536" s="177"/>
      <c r="V3536" s="177"/>
      <c r="W3536" s="177"/>
      <c r="X3536" s="177"/>
      <c r="Y3536" s="177"/>
      <c r="Z3536" s="177"/>
      <c r="AA3536" s="177"/>
      <c r="AB3536" s="177"/>
    </row>
    <row r="3537" ht="14.25" customHeight="1">
      <c r="A3537" s="47" t="s">
        <v>30</v>
      </c>
      <c r="B3537" s="47" t="s">
        <v>490</v>
      </c>
      <c r="C3537" s="47"/>
      <c r="D3537" s="47" t="s">
        <v>2120</v>
      </c>
      <c r="E3537" s="47" t="s">
        <v>2082</v>
      </c>
      <c r="F3537" s="60" t="s">
        <v>2102</v>
      </c>
      <c r="G3537" s="47" t="s">
        <v>2122</v>
      </c>
      <c r="H3537" s="47"/>
      <c r="I3537" s="47"/>
      <c r="J3537" s="47"/>
      <c r="K3537" s="47"/>
      <c r="L3537" s="47"/>
      <c r="M3537" s="47"/>
      <c r="N3537" s="47"/>
      <c r="O3537" s="47">
        <v>585.0</v>
      </c>
      <c r="P3537" s="177"/>
      <c r="Q3537" s="177"/>
      <c r="R3537" s="177"/>
      <c r="S3537" s="177"/>
      <c r="T3537" s="177"/>
      <c r="U3537" s="177"/>
      <c r="V3537" s="177"/>
      <c r="W3537" s="177"/>
      <c r="X3537" s="177"/>
      <c r="Y3537" s="177"/>
      <c r="Z3537" s="177"/>
      <c r="AA3537" s="177"/>
      <c r="AB3537" s="177"/>
    </row>
    <row r="3538" ht="14.25" customHeight="1">
      <c r="A3538" s="47" t="s">
        <v>30</v>
      </c>
      <c r="B3538" s="47" t="s">
        <v>491</v>
      </c>
      <c r="C3538" s="47"/>
      <c r="D3538" s="47" t="s">
        <v>2120</v>
      </c>
      <c r="E3538" s="47" t="s">
        <v>2082</v>
      </c>
      <c r="F3538" s="60" t="s">
        <v>2102</v>
      </c>
      <c r="G3538" s="47" t="s">
        <v>2122</v>
      </c>
      <c r="H3538" s="47"/>
      <c r="I3538" s="47"/>
      <c r="J3538" s="47"/>
      <c r="K3538" s="47"/>
      <c r="L3538" s="47"/>
      <c r="M3538" s="47"/>
      <c r="N3538" s="47"/>
      <c r="O3538" s="47">
        <v>603.0</v>
      </c>
      <c r="P3538" s="177"/>
      <c r="Q3538" s="177"/>
      <c r="R3538" s="177"/>
      <c r="S3538" s="177"/>
      <c r="T3538" s="177"/>
      <c r="U3538" s="177"/>
      <c r="V3538" s="177"/>
      <c r="W3538" s="177"/>
      <c r="X3538" s="177"/>
      <c r="Y3538" s="177"/>
      <c r="Z3538" s="177"/>
      <c r="AA3538" s="177"/>
      <c r="AB3538" s="177"/>
    </row>
    <row r="3539" ht="14.25" hidden="1" customHeight="1">
      <c r="A3539" s="47" t="s">
        <v>32</v>
      </c>
      <c r="B3539" s="47" t="s">
        <v>474</v>
      </c>
      <c r="C3539" s="47"/>
      <c r="D3539" s="47" t="s">
        <v>2120</v>
      </c>
      <c r="E3539" s="47" t="s">
        <v>2082</v>
      </c>
      <c r="F3539" s="60" t="s">
        <v>2102</v>
      </c>
      <c r="G3539" s="47" t="s">
        <v>2122</v>
      </c>
      <c r="H3539" s="47"/>
      <c r="I3539" s="47"/>
      <c r="J3539" s="47"/>
      <c r="K3539" s="47"/>
      <c r="L3539" s="47"/>
      <c r="M3539" s="47"/>
      <c r="N3539" s="47"/>
      <c r="O3539" s="47">
        <v>657.0</v>
      </c>
      <c r="P3539" s="177"/>
      <c r="Q3539" s="177"/>
      <c r="R3539" s="177"/>
      <c r="S3539" s="177"/>
      <c r="T3539" s="177"/>
      <c r="U3539" s="177"/>
      <c r="V3539" s="177"/>
      <c r="W3539" s="177"/>
      <c r="X3539" s="177"/>
      <c r="Y3539" s="177"/>
      <c r="Z3539" s="177"/>
      <c r="AA3539" s="177"/>
      <c r="AB3539" s="177"/>
    </row>
    <row r="3540" ht="14.25" hidden="1" customHeight="1">
      <c r="A3540" s="47" t="s">
        <v>32</v>
      </c>
      <c r="B3540" s="47" t="s">
        <v>473</v>
      </c>
      <c r="C3540" s="47"/>
      <c r="D3540" s="47" t="s">
        <v>2120</v>
      </c>
      <c r="E3540" s="47" t="s">
        <v>2082</v>
      </c>
      <c r="F3540" s="60" t="s">
        <v>2102</v>
      </c>
      <c r="G3540" s="47" t="s">
        <v>2122</v>
      </c>
      <c r="H3540" s="47"/>
      <c r="I3540" s="47"/>
      <c r="J3540" s="47"/>
      <c r="K3540" s="47"/>
      <c r="L3540" s="47"/>
      <c r="M3540" s="47"/>
      <c r="N3540" s="47"/>
      <c r="O3540" s="47">
        <v>639.0</v>
      </c>
      <c r="P3540" s="177"/>
      <c r="Q3540" s="177"/>
      <c r="R3540" s="177"/>
      <c r="S3540" s="177"/>
      <c r="T3540" s="177"/>
      <c r="U3540" s="177"/>
      <c r="V3540" s="177"/>
      <c r="W3540" s="177"/>
      <c r="X3540" s="177"/>
      <c r="Y3540" s="177"/>
      <c r="Z3540" s="177"/>
      <c r="AA3540" s="177"/>
      <c r="AB3540" s="177"/>
    </row>
    <row r="3541" ht="14.25" hidden="1" customHeight="1">
      <c r="A3541" s="47" t="s">
        <v>32</v>
      </c>
      <c r="B3541" s="47" t="s">
        <v>471</v>
      </c>
      <c r="C3541" s="47"/>
      <c r="D3541" s="47" t="s">
        <v>2120</v>
      </c>
      <c r="E3541" s="47" t="s">
        <v>2082</v>
      </c>
      <c r="F3541" s="60" t="s">
        <v>2102</v>
      </c>
      <c r="G3541" s="47" t="s">
        <v>2122</v>
      </c>
      <c r="H3541" s="47"/>
      <c r="I3541" s="47"/>
      <c r="J3541" s="47"/>
      <c r="K3541" s="47"/>
      <c r="L3541" s="47"/>
      <c r="M3541" s="47"/>
      <c r="N3541" s="47"/>
      <c r="O3541" s="47">
        <v>621.0</v>
      </c>
      <c r="P3541" s="177"/>
      <c r="Q3541" s="177"/>
      <c r="R3541" s="177"/>
      <c r="S3541" s="177"/>
      <c r="T3541" s="177"/>
      <c r="U3541" s="177"/>
      <c r="V3541" s="177"/>
      <c r="W3541" s="177"/>
      <c r="X3541" s="177"/>
      <c r="Y3541" s="177"/>
      <c r="Z3541" s="177"/>
      <c r="AA3541" s="177"/>
      <c r="AB3541" s="177"/>
    </row>
    <row r="3542" ht="14.25" hidden="1" customHeight="1">
      <c r="A3542" s="47" t="s">
        <v>32</v>
      </c>
      <c r="B3542" s="47" t="s">
        <v>476</v>
      </c>
      <c r="C3542" s="47"/>
      <c r="D3542" s="47" t="s">
        <v>2120</v>
      </c>
      <c r="E3542" s="47" t="s">
        <v>2082</v>
      </c>
      <c r="F3542" s="60" t="s">
        <v>2102</v>
      </c>
      <c r="G3542" s="47" t="s">
        <v>2122</v>
      </c>
      <c r="H3542" s="47"/>
      <c r="I3542" s="47"/>
      <c r="J3542" s="47"/>
      <c r="K3542" s="47"/>
      <c r="L3542" s="47"/>
      <c r="M3542" s="47"/>
      <c r="N3542" s="47"/>
      <c r="O3542" s="47">
        <v>675.0</v>
      </c>
      <c r="P3542" s="177"/>
      <c r="Q3542" s="177"/>
      <c r="R3542" s="177"/>
      <c r="S3542" s="177"/>
      <c r="T3542" s="177"/>
      <c r="U3542" s="177"/>
      <c r="V3542" s="177"/>
      <c r="W3542" s="177"/>
      <c r="X3542" s="177"/>
      <c r="Y3542" s="177"/>
      <c r="Z3542" s="177"/>
      <c r="AA3542" s="177"/>
      <c r="AB3542" s="177"/>
    </row>
    <row r="3543" ht="14.25" hidden="1" customHeight="1">
      <c r="A3543" s="47" t="s">
        <v>32</v>
      </c>
      <c r="B3543" s="47" t="s">
        <v>477</v>
      </c>
      <c r="C3543" s="47"/>
      <c r="D3543" s="47" t="s">
        <v>2120</v>
      </c>
      <c r="E3543" s="47" t="s">
        <v>2082</v>
      </c>
      <c r="F3543" s="60" t="s">
        <v>2102</v>
      </c>
      <c r="G3543" s="47" t="s">
        <v>2122</v>
      </c>
      <c r="H3543" s="47"/>
      <c r="I3543" s="47"/>
      <c r="J3543" s="47"/>
      <c r="K3543" s="47"/>
      <c r="L3543" s="47"/>
      <c r="M3543" s="47"/>
      <c r="N3543" s="47"/>
      <c r="O3543" s="47">
        <v>693.0</v>
      </c>
      <c r="P3543" s="177"/>
      <c r="Q3543" s="177"/>
      <c r="R3543" s="177"/>
      <c r="S3543" s="177"/>
      <c r="T3543" s="177"/>
      <c r="U3543" s="177"/>
      <c r="V3543" s="177"/>
      <c r="W3543" s="177"/>
      <c r="X3543" s="177"/>
      <c r="Y3543" s="177"/>
      <c r="Z3543" s="177"/>
      <c r="AA3543" s="177"/>
      <c r="AB3543" s="177"/>
    </row>
    <row r="3544" ht="14.25" hidden="1" customHeight="1">
      <c r="A3544" s="47" t="s">
        <v>32</v>
      </c>
      <c r="B3544" s="47" t="s">
        <v>478</v>
      </c>
      <c r="C3544" s="47"/>
      <c r="D3544" s="47" t="s">
        <v>2120</v>
      </c>
      <c r="E3544" s="47" t="s">
        <v>2082</v>
      </c>
      <c r="F3544" s="60" t="s">
        <v>2102</v>
      </c>
      <c r="G3544" s="47" t="s">
        <v>2122</v>
      </c>
      <c r="H3544" s="47"/>
      <c r="I3544" s="47"/>
      <c r="J3544" s="47"/>
      <c r="K3544" s="47"/>
      <c r="L3544" s="47"/>
      <c r="M3544" s="47"/>
      <c r="N3544" s="47"/>
      <c r="O3544" s="47">
        <v>711.0</v>
      </c>
      <c r="P3544" s="177"/>
      <c r="Q3544" s="177"/>
      <c r="R3544" s="177"/>
      <c r="S3544" s="177"/>
      <c r="T3544" s="177"/>
      <c r="U3544" s="177"/>
      <c r="V3544" s="177"/>
      <c r="W3544" s="177"/>
      <c r="X3544" s="177"/>
      <c r="Y3544" s="177"/>
      <c r="Z3544" s="177"/>
      <c r="AA3544" s="177"/>
      <c r="AB3544" s="177"/>
    </row>
    <row r="3545" ht="14.25" hidden="1" customHeight="1">
      <c r="A3545" s="47" t="s">
        <v>32</v>
      </c>
      <c r="B3545" s="47" t="s">
        <v>480</v>
      </c>
      <c r="C3545" s="47"/>
      <c r="D3545" s="47" t="s">
        <v>2120</v>
      </c>
      <c r="E3545" s="47" t="s">
        <v>2082</v>
      </c>
      <c r="F3545" s="60" t="s">
        <v>2102</v>
      </c>
      <c r="G3545" s="47" t="s">
        <v>2122</v>
      </c>
      <c r="H3545" s="47"/>
      <c r="I3545" s="47"/>
      <c r="J3545" s="47"/>
      <c r="K3545" s="47"/>
      <c r="L3545" s="47"/>
      <c r="M3545" s="47"/>
      <c r="N3545" s="47"/>
      <c r="O3545" s="47">
        <v>729.0</v>
      </c>
      <c r="P3545" s="177"/>
      <c r="Q3545" s="177"/>
      <c r="R3545" s="177"/>
      <c r="S3545" s="177"/>
      <c r="T3545" s="177"/>
      <c r="U3545" s="177"/>
      <c r="V3545" s="177"/>
      <c r="W3545" s="177"/>
      <c r="X3545" s="177"/>
      <c r="Y3545" s="177"/>
      <c r="Z3545" s="177"/>
      <c r="AA3545" s="177"/>
      <c r="AB3545" s="177"/>
    </row>
    <row r="3546" ht="14.25" hidden="1" customHeight="1">
      <c r="A3546" s="47" t="s">
        <v>32</v>
      </c>
      <c r="B3546" s="47" t="s">
        <v>481</v>
      </c>
      <c r="C3546" s="47"/>
      <c r="D3546" s="47" t="s">
        <v>2120</v>
      </c>
      <c r="E3546" s="47" t="s">
        <v>2082</v>
      </c>
      <c r="F3546" s="60" t="s">
        <v>2102</v>
      </c>
      <c r="G3546" s="47" t="s">
        <v>2122</v>
      </c>
      <c r="H3546" s="47"/>
      <c r="I3546" s="47"/>
      <c r="J3546" s="47"/>
      <c r="K3546" s="47"/>
      <c r="L3546" s="47"/>
      <c r="M3546" s="47"/>
      <c r="N3546" s="47"/>
      <c r="O3546" s="47">
        <v>747.0</v>
      </c>
      <c r="P3546" s="177"/>
      <c r="Q3546" s="177"/>
      <c r="R3546" s="177"/>
      <c r="S3546" s="177"/>
      <c r="T3546" s="177"/>
      <c r="U3546" s="177"/>
      <c r="V3546" s="177"/>
      <c r="W3546" s="177"/>
      <c r="X3546" s="177"/>
      <c r="Y3546" s="177"/>
      <c r="Z3546" s="177"/>
      <c r="AA3546" s="177"/>
      <c r="AB3546" s="177"/>
    </row>
    <row r="3547" ht="14.25" hidden="1" customHeight="1">
      <c r="A3547" s="47" t="s">
        <v>32</v>
      </c>
      <c r="B3547" s="47" t="s">
        <v>482</v>
      </c>
      <c r="C3547" s="47"/>
      <c r="D3547" s="47" t="s">
        <v>2120</v>
      </c>
      <c r="E3547" s="47" t="s">
        <v>2082</v>
      </c>
      <c r="F3547" s="60" t="s">
        <v>2102</v>
      </c>
      <c r="G3547" s="47" t="s">
        <v>2122</v>
      </c>
      <c r="H3547" s="47"/>
      <c r="I3547" s="47"/>
      <c r="J3547" s="47"/>
      <c r="K3547" s="47"/>
      <c r="L3547" s="47"/>
      <c r="M3547" s="47"/>
      <c r="N3547" s="47"/>
      <c r="O3547" s="47">
        <v>765.0</v>
      </c>
      <c r="P3547" s="177"/>
      <c r="Q3547" s="177"/>
      <c r="R3547" s="177"/>
      <c r="S3547" s="177"/>
      <c r="T3547" s="177"/>
      <c r="U3547" s="177"/>
      <c r="V3547" s="177"/>
      <c r="W3547" s="177"/>
      <c r="X3547" s="177"/>
      <c r="Y3547" s="177"/>
      <c r="Z3547" s="177"/>
      <c r="AA3547" s="177"/>
      <c r="AB3547" s="177"/>
    </row>
    <row r="3548" ht="14.25" hidden="1" customHeight="1">
      <c r="A3548" s="47" t="s">
        <v>32</v>
      </c>
      <c r="B3548" s="47" t="s">
        <v>484</v>
      </c>
      <c r="C3548" s="47"/>
      <c r="D3548" s="47" t="s">
        <v>2120</v>
      </c>
      <c r="E3548" s="47" t="s">
        <v>2082</v>
      </c>
      <c r="F3548" s="60" t="s">
        <v>2102</v>
      </c>
      <c r="G3548" s="47" t="s">
        <v>2122</v>
      </c>
      <c r="H3548" s="47"/>
      <c r="I3548" s="47"/>
      <c r="J3548" s="47"/>
      <c r="K3548" s="47"/>
      <c r="L3548" s="47"/>
      <c r="M3548" s="47"/>
      <c r="N3548" s="47"/>
      <c r="O3548" s="47">
        <v>783.0</v>
      </c>
      <c r="P3548" s="177"/>
      <c r="Q3548" s="177"/>
      <c r="R3548" s="177"/>
      <c r="S3548" s="177"/>
      <c r="T3548" s="177"/>
      <c r="U3548" s="177"/>
      <c r="V3548" s="177"/>
      <c r="W3548" s="177"/>
      <c r="X3548" s="177"/>
      <c r="Y3548" s="177"/>
      <c r="Z3548" s="177"/>
      <c r="AA3548" s="177"/>
      <c r="AB3548" s="177"/>
    </row>
    <row r="3549" ht="14.25" hidden="1" customHeight="1">
      <c r="A3549" s="47" t="s">
        <v>32</v>
      </c>
      <c r="B3549" s="47" t="s">
        <v>485</v>
      </c>
      <c r="C3549" s="47"/>
      <c r="D3549" s="47" t="s">
        <v>2120</v>
      </c>
      <c r="E3549" s="47" t="s">
        <v>2082</v>
      </c>
      <c r="F3549" s="60" t="s">
        <v>2102</v>
      </c>
      <c r="G3549" s="47" t="s">
        <v>2122</v>
      </c>
      <c r="H3549" s="47"/>
      <c r="I3549" s="47"/>
      <c r="J3549" s="47"/>
      <c r="K3549" s="47"/>
      <c r="L3549" s="47"/>
      <c r="M3549" s="47"/>
      <c r="N3549" s="47"/>
      <c r="O3549" s="47">
        <v>801.0</v>
      </c>
      <c r="P3549" s="177"/>
      <c r="Q3549" s="177"/>
      <c r="R3549" s="177"/>
      <c r="S3549" s="177"/>
      <c r="T3549" s="177"/>
      <c r="U3549" s="177"/>
      <c r="V3549" s="177"/>
      <c r="W3549" s="177"/>
      <c r="X3549" s="177"/>
      <c r="Y3549" s="177"/>
      <c r="Z3549" s="177"/>
      <c r="AA3549" s="177"/>
      <c r="AB3549" s="177"/>
    </row>
    <row r="3550" ht="14.25" hidden="1" customHeight="1">
      <c r="A3550" s="47" t="s">
        <v>32</v>
      </c>
      <c r="B3550" s="47" t="s">
        <v>486</v>
      </c>
      <c r="C3550" s="47"/>
      <c r="D3550" s="47" t="s">
        <v>2120</v>
      </c>
      <c r="E3550" s="47" t="s">
        <v>2082</v>
      </c>
      <c r="F3550" s="60" t="s">
        <v>2102</v>
      </c>
      <c r="G3550" s="47" t="s">
        <v>2122</v>
      </c>
      <c r="H3550" s="47"/>
      <c r="I3550" s="47"/>
      <c r="J3550" s="47"/>
      <c r="K3550" s="47"/>
      <c r="L3550" s="47"/>
      <c r="M3550" s="47"/>
      <c r="N3550" s="47"/>
      <c r="O3550" s="47">
        <v>819.0</v>
      </c>
      <c r="P3550" s="177"/>
      <c r="Q3550" s="177"/>
      <c r="R3550" s="177"/>
      <c r="S3550" s="177"/>
      <c r="T3550" s="177"/>
      <c r="U3550" s="177"/>
      <c r="V3550" s="177"/>
      <c r="W3550" s="177"/>
      <c r="X3550" s="177"/>
      <c r="Y3550" s="177"/>
      <c r="Z3550" s="177"/>
      <c r="AA3550" s="177"/>
      <c r="AB3550" s="177"/>
    </row>
    <row r="3551" ht="14.25" hidden="1" customHeight="1">
      <c r="A3551" s="47" t="s">
        <v>32</v>
      </c>
      <c r="B3551" s="47" t="s">
        <v>488</v>
      </c>
      <c r="C3551" s="47"/>
      <c r="D3551" s="47" t="s">
        <v>2120</v>
      </c>
      <c r="E3551" s="47" t="s">
        <v>2082</v>
      </c>
      <c r="F3551" s="60" t="s">
        <v>2102</v>
      </c>
      <c r="G3551" s="47" t="s">
        <v>2122</v>
      </c>
      <c r="H3551" s="47"/>
      <c r="I3551" s="47"/>
      <c r="J3551" s="47"/>
      <c r="K3551" s="47"/>
      <c r="L3551" s="47"/>
      <c r="M3551" s="47"/>
      <c r="N3551" s="47"/>
      <c r="O3551" s="47">
        <v>837.0</v>
      </c>
      <c r="P3551" s="177"/>
      <c r="Q3551" s="177"/>
      <c r="R3551" s="177"/>
      <c r="S3551" s="177"/>
      <c r="T3551" s="177"/>
      <c r="U3551" s="177"/>
      <c r="V3551" s="177"/>
      <c r="W3551" s="177"/>
      <c r="X3551" s="177"/>
      <c r="Y3551" s="177"/>
      <c r="Z3551" s="177"/>
      <c r="AA3551" s="177"/>
      <c r="AB3551" s="177"/>
    </row>
    <row r="3552" ht="14.25" hidden="1" customHeight="1">
      <c r="A3552" s="47" t="s">
        <v>32</v>
      </c>
      <c r="B3552" s="47" t="s">
        <v>489</v>
      </c>
      <c r="C3552" s="47"/>
      <c r="D3552" s="47" t="s">
        <v>2120</v>
      </c>
      <c r="E3552" s="47" t="s">
        <v>2082</v>
      </c>
      <c r="F3552" s="60" t="s">
        <v>2102</v>
      </c>
      <c r="G3552" s="47" t="s">
        <v>2122</v>
      </c>
      <c r="H3552" s="47"/>
      <c r="I3552" s="47"/>
      <c r="J3552" s="47"/>
      <c r="K3552" s="47"/>
      <c r="L3552" s="47"/>
      <c r="M3552" s="47"/>
      <c r="N3552" s="47"/>
      <c r="O3552" s="47">
        <v>855.0</v>
      </c>
      <c r="P3552" s="177"/>
      <c r="Q3552" s="177"/>
      <c r="R3552" s="177"/>
      <c r="S3552" s="177"/>
      <c r="T3552" s="177"/>
      <c r="U3552" s="177"/>
      <c r="V3552" s="177"/>
      <c r="W3552" s="177"/>
      <c r="X3552" s="177"/>
      <c r="Y3552" s="177"/>
      <c r="Z3552" s="177"/>
      <c r="AA3552" s="177"/>
      <c r="AB3552" s="177"/>
    </row>
    <row r="3553" ht="14.25" hidden="1" customHeight="1">
      <c r="A3553" s="47" t="s">
        <v>32</v>
      </c>
      <c r="B3553" s="47" t="s">
        <v>490</v>
      </c>
      <c r="C3553" s="47"/>
      <c r="D3553" s="47" t="s">
        <v>2120</v>
      </c>
      <c r="E3553" s="47" t="s">
        <v>2082</v>
      </c>
      <c r="F3553" s="60" t="s">
        <v>2102</v>
      </c>
      <c r="G3553" s="47" t="s">
        <v>2122</v>
      </c>
      <c r="H3553" s="47"/>
      <c r="I3553" s="47"/>
      <c r="J3553" s="47"/>
      <c r="K3553" s="47"/>
      <c r="L3553" s="47"/>
      <c r="M3553" s="47"/>
      <c r="N3553" s="47"/>
      <c r="O3553" s="47">
        <v>873.0</v>
      </c>
      <c r="P3553" s="177"/>
      <c r="Q3553" s="177"/>
      <c r="R3553" s="177"/>
      <c r="S3553" s="177"/>
      <c r="T3553" s="177"/>
      <c r="U3553" s="177"/>
      <c r="V3553" s="177"/>
      <c r="W3553" s="177"/>
      <c r="X3553" s="177"/>
      <c r="Y3553" s="177"/>
      <c r="Z3553" s="177"/>
      <c r="AA3553" s="177"/>
      <c r="AB3553" s="177"/>
    </row>
    <row r="3554" ht="14.25" hidden="1" customHeight="1">
      <c r="A3554" s="47" t="s">
        <v>32</v>
      </c>
      <c r="B3554" s="47" t="s">
        <v>491</v>
      </c>
      <c r="C3554" s="47"/>
      <c r="D3554" s="47" t="s">
        <v>2120</v>
      </c>
      <c r="E3554" s="47" t="s">
        <v>2082</v>
      </c>
      <c r="F3554" s="60" t="s">
        <v>2102</v>
      </c>
      <c r="G3554" s="47" t="s">
        <v>2122</v>
      </c>
      <c r="H3554" s="47"/>
      <c r="I3554" s="47"/>
      <c r="J3554" s="47"/>
      <c r="K3554" s="47"/>
      <c r="L3554" s="47"/>
      <c r="M3554" s="47"/>
      <c r="N3554" s="47"/>
      <c r="O3554" s="47">
        <v>891.0</v>
      </c>
      <c r="P3554" s="177"/>
      <c r="Q3554" s="177"/>
      <c r="R3554" s="177"/>
      <c r="S3554" s="177"/>
      <c r="T3554" s="177"/>
      <c r="U3554" s="177"/>
      <c r="V3554" s="177"/>
      <c r="W3554" s="177"/>
      <c r="X3554" s="177"/>
      <c r="Y3554" s="177"/>
      <c r="Z3554" s="177"/>
      <c r="AA3554" s="177"/>
      <c r="AB3554" s="177"/>
    </row>
    <row r="3555" ht="14.25" hidden="1" customHeight="1">
      <c r="A3555" s="173" t="s">
        <v>32</v>
      </c>
      <c r="B3555" s="173" t="s">
        <v>471</v>
      </c>
      <c r="C3555" s="173"/>
      <c r="D3555" s="173" t="s">
        <v>2120</v>
      </c>
      <c r="E3555" s="173" t="s">
        <v>2083</v>
      </c>
      <c r="F3555" s="174" t="s">
        <v>2102</v>
      </c>
      <c r="G3555" s="173" t="s">
        <v>2121</v>
      </c>
      <c r="H3555" s="173"/>
      <c r="I3555" s="173"/>
      <c r="J3555" s="173"/>
      <c r="K3555" s="173"/>
      <c r="L3555" s="173"/>
      <c r="M3555" s="173"/>
      <c r="N3555" s="173"/>
      <c r="O3555" s="173">
        <v>622.0</v>
      </c>
      <c r="P3555" s="176"/>
      <c r="Q3555" s="176"/>
      <c r="R3555" s="176"/>
      <c r="S3555" s="176"/>
      <c r="T3555" s="176"/>
      <c r="U3555" s="176"/>
      <c r="V3555" s="176"/>
      <c r="W3555" s="176"/>
      <c r="X3555" s="176"/>
      <c r="Y3555" s="176"/>
      <c r="Z3555" s="176"/>
      <c r="AA3555" s="176"/>
      <c r="AB3555" s="176"/>
    </row>
    <row r="3556" ht="14.25" hidden="1" customHeight="1">
      <c r="A3556" s="173" t="s">
        <v>32</v>
      </c>
      <c r="B3556" s="174" t="s">
        <v>473</v>
      </c>
      <c r="C3556" s="173"/>
      <c r="D3556" s="173" t="s">
        <v>2120</v>
      </c>
      <c r="E3556" s="173" t="s">
        <v>2083</v>
      </c>
      <c r="F3556" s="174" t="s">
        <v>2102</v>
      </c>
      <c r="G3556" s="173" t="s">
        <v>2121</v>
      </c>
      <c r="H3556" s="173"/>
      <c r="I3556" s="173"/>
      <c r="J3556" s="173"/>
      <c r="K3556" s="173"/>
      <c r="L3556" s="173"/>
      <c r="M3556" s="173"/>
      <c r="N3556" s="173"/>
      <c r="O3556" s="173"/>
      <c r="P3556" s="176"/>
      <c r="Q3556" s="176"/>
      <c r="R3556" s="176"/>
      <c r="S3556" s="176"/>
      <c r="T3556" s="176"/>
      <c r="U3556" s="176"/>
      <c r="V3556" s="176"/>
      <c r="W3556" s="176"/>
      <c r="X3556" s="176"/>
      <c r="Y3556" s="176"/>
      <c r="Z3556" s="176"/>
      <c r="AA3556" s="176"/>
      <c r="AB3556" s="176"/>
    </row>
    <row r="3557" ht="14.25" hidden="1" customHeight="1">
      <c r="A3557" s="173" t="s">
        <v>32</v>
      </c>
      <c r="B3557" s="174" t="s">
        <v>474</v>
      </c>
      <c r="C3557" s="173"/>
      <c r="D3557" s="173" t="s">
        <v>2120</v>
      </c>
      <c r="E3557" s="173" t="s">
        <v>2083</v>
      </c>
      <c r="F3557" s="174" t="s">
        <v>2102</v>
      </c>
      <c r="G3557" s="173" t="s">
        <v>2121</v>
      </c>
      <c r="H3557" s="173"/>
      <c r="I3557" s="173"/>
      <c r="J3557" s="173"/>
      <c r="K3557" s="173"/>
      <c r="L3557" s="173"/>
      <c r="M3557" s="173"/>
      <c r="N3557" s="173"/>
      <c r="O3557" s="173"/>
      <c r="P3557" s="176"/>
      <c r="Q3557" s="176"/>
      <c r="R3557" s="176"/>
      <c r="S3557" s="176"/>
      <c r="T3557" s="176"/>
      <c r="U3557" s="176"/>
      <c r="V3557" s="176"/>
      <c r="W3557" s="176"/>
      <c r="X3557" s="176"/>
      <c r="Y3557" s="176"/>
      <c r="Z3557" s="176"/>
      <c r="AA3557" s="176"/>
      <c r="AB3557" s="176"/>
    </row>
    <row r="3558" ht="14.25" hidden="1" customHeight="1">
      <c r="A3558" s="173" t="s">
        <v>32</v>
      </c>
      <c r="B3558" s="173" t="s">
        <v>476</v>
      </c>
      <c r="C3558" s="173"/>
      <c r="D3558" s="173" t="s">
        <v>2120</v>
      </c>
      <c r="E3558" s="173" t="s">
        <v>2083</v>
      </c>
      <c r="F3558" s="174" t="s">
        <v>2102</v>
      </c>
      <c r="G3558" s="173" t="s">
        <v>2121</v>
      </c>
      <c r="H3558" s="173"/>
      <c r="I3558" s="173"/>
      <c r="J3558" s="173"/>
      <c r="K3558" s="173"/>
      <c r="L3558" s="173"/>
      <c r="M3558" s="173"/>
      <c r="N3558" s="173"/>
      <c r="O3558" s="173">
        <v>676.0</v>
      </c>
      <c r="P3558" s="176"/>
      <c r="Q3558" s="176"/>
      <c r="R3558" s="176"/>
      <c r="S3558" s="176"/>
      <c r="T3558" s="176"/>
      <c r="U3558" s="176"/>
      <c r="V3558" s="176"/>
      <c r="W3558" s="176"/>
      <c r="X3558" s="176"/>
      <c r="Y3558" s="176"/>
      <c r="Z3558" s="176"/>
      <c r="AA3558" s="176"/>
      <c r="AB3558" s="176"/>
    </row>
    <row r="3559" ht="14.25" hidden="1" customHeight="1">
      <c r="A3559" s="173" t="s">
        <v>32</v>
      </c>
      <c r="B3559" s="173" t="s">
        <v>477</v>
      </c>
      <c r="C3559" s="173"/>
      <c r="D3559" s="173" t="s">
        <v>2120</v>
      </c>
      <c r="E3559" s="173" t="s">
        <v>2083</v>
      </c>
      <c r="F3559" s="174" t="s">
        <v>2102</v>
      </c>
      <c r="G3559" s="173" t="s">
        <v>2121</v>
      </c>
      <c r="H3559" s="173"/>
      <c r="I3559" s="173"/>
      <c r="J3559" s="173"/>
      <c r="K3559" s="173"/>
      <c r="L3559" s="173"/>
      <c r="M3559" s="173"/>
      <c r="N3559" s="173"/>
      <c r="O3559" s="173">
        <v>694.0</v>
      </c>
      <c r="P3559" s="176"/>
      <c r="Q3559" s="176"/>
      <c r="R3559" s="176"/>
      <c r="S3559" s="176"/>
      <c r="T3559" s="176"/>
      <c r="U3559" s="176"/>
      <c r="V3559" s="176"/>
      <c r="W3559" s="176"/>
      <c r="X3559" s="176"/>
      <c r="Y3559" s="176"/>
      <c r="Z3559" s="176"/>
      <c r="AA3559" s="176"/>
      <c r="AB3559" s="176"/>
    </row>
    <row r="3560" ht="14.25" hidden="1" customHeight="1">
      <c r="A3560" s="173" t="s">
        <v>32</v>
      </c>
      <c r="B3560" s="173" t="s">
        <v>478</v>
      </c>
      <c r="C3560" s="173"/>
      <c r="D3560" s="173" t="s">
        <v>2120</v>
      </c>
      <c r="E3560" s="173" t="s">
        <v>2083</v>
      </c>
      <c r="F3560" s="174" t="s">
        <v>2102</v>
      </c>
      <c r="G3560" s="173" t="s">
        <v>2121</v>
      </c>
      <c r="H3560" s="173"/>
      <c r="I3560" s="173"/>
      <c r="J3560" s="173"/>
      <c r="K3560" s="173"/>
      <c r="L3560" s="173"/>
      <c r="M3560" s="173"/>
      <c r="N3560" s="173"/>
      <c r="O3560" s="173">
        <v>712.0</v>
      </c>
      <c r="P3560" s="176"/>
      <c r="Q3560" s="176"/>
      <c r="R3560" s="176"/>
      <c r="S3560" s="176"/>
      <c r="T3560" s="176"/>
      <c r="U3560" s="176"/>
      <c r="V3560" s="176"/>
      <c r="W3560" s="176"/>
      <c r="X3560" s="176"/>
      <c r="Y3560" s="176"/>
      <c r="Z3560" s="176"/>
      <c r="AA3560" s="176"/>
      <c r="AB3560" s="176"/>
    </row>
    <row r="3561" ht="14.25" hidden="1" customHeight="1">
      <c r="A3561" s="173" t="s">
        <v>32</v>
      </c>
      <c r="B3561" s="173" t="s">
        <v>480</v>
      </c>
      <c r="C3561" s="173"/>
      <c r="D3561" s="173" t="s">
        <v>2120</v>
      </c>
      <c r="E3561" s="173" t="s">
        <v>2083</v>
      </c>
      <c r="F3561" s="174" t="s">
        <v>2102</v>
      </c>
      <c r="G3561" s="173" t="s">
        <v>2121</v>
      </c>
      <c r="H3561" s="173"/>
      <c r="I3561" s="173"/>
      <c r="J3561" s="173"/>
      <c r="K3561" s="173"/>
      <c r="L3561" s="173"/>
      <c r="M3561" s="173"/>
      <c r="N3561" s="173"/>
      <c r="O3561" s="173">
        <v>730.0</v>
      </c>
      <c r="P3561" s="176"/>
      <c r="Q3561" s="176"/>
      <c r="R3561" s="176"/>
      <c r="S3561" s="176"/>
      <c r="T3561" s="176"/>
      <c r="U3561" s="176"/>
      <c r="V3561" s="176"/>
      <c r="W3561" s="176"/>
      <c r="X3561" s="176"/>
      <c r="Y3561" s="176"/>
      <c r="Z3561" s="176"/>
      <c r="AA3561" s="176"/>
      <c r="AB3561" s="176"/>
    </row>
    <row r="3562" ht="14.25" hidden="1" customHeight="1">
      <c r="A3562" s="173" t="s">
        <v>32</v>
      </c>
      <c r="B3562" s="173" t="s">
        <v>481</v>
      </c>
      <c r="C3562" s="173"/>
      <c r="D3562" s="173" t="s">
        <v>2120</v>
      </c>
      <c r="E3562" s="173" t="s">
        <v>2083</v>
      </c>
      <c r="F3562" s="174" t="s">
        <v>2102</v>
      </c>
      <c r="G3562" s="173" t="s">
        <v>2121</v>
      </c>
      <c r="H3562" s="173"/>
      <c r="I3562" s="173"/>
      <c r="J3562" s="173"/>
      <c r="K3562" s="173"/>
      <c r="L3562" s="173"/>
      <c r="M3562" s="173"/>
      <c r="N3562" s="173"/>
      <c r="O3562" s="173">
        <v>748.0</v>
      </c>
      <c r="P3562" s="176"/>
      <c r="Q3562" s="176"/>
      <c r="R3562" s="176"/>
      <c r="S3562" s="176"/>
      <c r="T3562" s="176"/>
      <c r="U3562" s="176"/>
      <c r="V3562" s="176"/>
      <c r="W3562" s="176"/>
      <c r="X3562" s="176"/>
      <c r="Y3562" s="176"/>
      <c r="Z3562" s="176"/>
      <c r="AA3562" s="176"/>
      <c r="AB3562" s="176"/>
    </row>
    <row r="3563" ht="14.25" hidden="1" customHeight="1">
      <c r="A3563" s="173" t="s">
        <v>32</v>
      </c>
      <c r="B3563" s="173" t="s">
        <v>482</v>
      </c>
      <c r="C3563" s="173"/>
      <c r="D3563" s="173" t="s">
        <v>2120</v>
      </c>
      <c r="E3563" s="173" t="s">
        <v>2083</v>
      </c>
      <c r="F3563" s="174" t="s">
        <v>2102</v>
      </c>
      <c r="G3563" s="173" t="s">
        <v>2121</v>
      </c>
      <c r="H3563" s="173"/>
      <c r="I3563" s="173"/>
      <c r="J3563" s="173"/>
      <c r="K3563" s="173"/>
      <c r="L3563" s="173"/>
      <c r="M3563" s="173"/>
      <c r="N3563" s="173"/>
      <c r="O3563" s="173">
        <v>766.0</v>
      </c>
      <c r="P3563" s="176"/>
      <c r="Q3563" s="176"/>
      <c r="R3563" s="176"/>
      <c r="S3563" s="176"/>
      <c r="T3563" s="176"/>
      <c r="U3563" s="176"/>
      <c r="V3563" s="176"/>
      <c r="W3563" s="176"/>
      <c r="X3563" s="176"/>
      <c r="Y3563" s="176"/>
      <c r="Z3563" s="176"/>
      <c r="AA3563" s="176"/>
      <c r="AB3563" s="176"/>
    </row>
    <row r="3564" ht="14.25" hidden="1" customHeight="1">
      <c r="A3564" s="173" t="s">
        <v>32</v>
      </c>
      <c r="B3564" s="173" t="s">
        <v>484</v>
      </c>
      <c r="C3564" s="173"/>
      <c r="D3564" s="173" t="s">
        <v>2120</v>
      </c>
      <c r="E3564" s="173" t="s">
        <v>2083</v>
      </c>
      <c r="F3564" s="174" t="s">
        <v>2102</v>
      </c>
      <c r="G3564" s="173" t="s">
        <v>2121</v>
      </c>
      <c r="H3564" s="173"/>
      <c r="I3564" s="173"/>
      <c r="J3564" s="173"/>
      <c r="K3564" s="173"/>
      <c r="L3564" s="173"/>
      <c r="M3564" s="173"/>
      <c r="N3564" s="173"/>
      <c r="O3564" s="173">
        <v>784.0</v>
      </c>
      <c r="P3564" s="176"/>
      <c r="Q3564" s="176"/>
      <c r="R3564" s="176"/>
      <c r="S3564" s="176"/>
      <c r="T3564" s="176"/>
      <c r="U3564" s="176"/>
      <c r="V3564" s="176"/>
      <c r="W3564" s="176"/>
      <c r="X3564" s="176"/>
      <c r="Y3564" s="176"/>
      <c r="Z3564" s="176"/>
      <c r="AA3564" s="176"/>
      <c r="AB3564" s="176"/>
    </row>
    <row r="3565" ht="14.25" hidden="1" customHeight="1">
      <c r="A3565" s="173" t="s">
        <v>32</v>
      </c>
      <c r="B3565" s="173" t="s">
        <v>485</v>
      </c>
      <c r="C3565" s="173"/>
      <c r="D3565" s="173" t="s">
        <v>2120</v>
      </c>
      <c r="E3565" s="173" t="s">
        <v>2083</v>
      </c>
      <c r="F3565" s="174" t="s">
        <v>2102</v>
      </c>
      <c r="G3565" s="173" t="s">
        <v>2121</v>
      </c>
      <c r="H3565" s="173"/>
      <c r="I3565" s="173"/>
      <c r="J3565" s="173"/>
      <c r="K3565" s="173"/>
      <c r="L3565" s="173"/>
      <c r="M3565" s="173"/>
      <c r="N3565" s="173"/>
      <c r="O3565" s="173">
        <v>802.0</v>
      </c>
      <c r="P3565" s="176"/>
      <c r="Q3565" s="176"/>
      <c r="R3565" s="176"/>
      <c r="S3565" s="176"/>
      <c r="T3565" s="176"/>
      <c r="U3565" s="176"/>
      <c r="V3565" s="176"/>
      <c r="W3565" s="176"/>
      <c r="X3565" s="176"/>
      <c r="Y3565" s="176"/>
      <c r="Z3565" s="176"/>
      <c r="AA3565" s="176"/>
      <c r="AB3565" s="176"/>
    </row>
    <row r="3566" ht="14.25" hidden="1" customHeight="1">
      <c r="A3566" s="173" t="s">
        <v>32</v>
      </c>
      <c r="B3566" s="173" t="s">
        <v>486</v>
      </c>
      <c r="C3566" s="173"/>
      <c r="D3566" s="173" t="s">
        <v>2120</v>
      </c>
      <c r="E3566" s="173" t="s">
        <v>2083</v>
      </c>
      <c r="F3566" s="174" t="s">
        <v>2102</v>
      </c>
      <c r="G3566" s="173" t="s">
        <v>2121</v>
      </c>
      <c r="H3566" s="173"/>
      <c r="I3566" s="173"/>
      <c r="J3566" s="173"/>
      <c r="K3566" s="173"/>
      <c r="L3566" s="173"/>
      <c r="M3566" s="173"/>
      <c r="N3566" s="173"/>
      <c r="O3566" s="173">
        <v>820.0</v>
      </c>
      <c r="P3566" s="176"/>
      <c r="Q3566" s="176"/>
      <c r="R3566" s="176"/>
      <c r="S3566" s="176"/>
      <c r="T3566" s="176"/>
      <c r="U3566" s="176"/>
      <c r="V3566" s="176"/>
      <c r="W3566" s="176"/>
      <c r="X3566" s="176"/>
      <c r="Y3566" s="176"/>
      <c r="Z3566" s="176"/>
      <c r="AA3566" s="176"/>
      <c r="AB3566" s="176"/>
    </row>
    <row r="3567" ht="14.25" hidden="1" customHeight="1">
      <c r="A3567" s="173" t="s">
        <v>32</v>
      </c>
      <c r="B3567" s="173" t="s">
        <v>488</v>
      </c>
      <c r="C3567" s="173"/>
      <c r="D3567" s="173" t="s">
        <v>2120</v>
      </c>
      <c r="E3567" s="173" t="s">
        <v>2083</v>
      </c>
      <c r="F3567" s="174" t="s">
        <v>2102</v>
      </c>
      <c r="G3567" s="173" t="s">
        <v>2121</v>
      </c>
      <c r="H3567" s="173"/>
      <c r="I3567" s="173"/>
      <c r="J3567" s="173"/>
      <c r="K3567" s="173"/>
      <c r="L3567" s="173"/>
      <c r="M3567" s="173"/>
      <c r="N3567" s="173"/>
      <c r="O3567" s="173">
        <v>838.0</v>
      </c>
      <c r="P3567" s="176"/>
      <c r="Q3567" s="176"/>
      <c r="R3567" s="176"/>
      <c r="S3567" s="176"/>
      <c r="T3567" s="176"/>
      <c r="U3567" s="176"/>
      <c r="V3567" s="176"/>
      <c r="W3567" s="176"/>
      <c r="X3567" s="176"/>
      <c r="Y3567" s="176"/>
      <c r="Z3567" s="176"/>
      <c r="AA3567" s="176"/>
      <c r="AB3567" s="176"/>
    </row>
    <row r="3568" ht="14.25" hidden="1" customHeight="1">
      <c r="A3568" s="173" t="s">
        <v>32</v>
      </c>
      <c r="B3568" s="173" t="s">
        <v>489</v>
      </c>
      <c r="C3568" s="173"/>
      <c r="D3568" s="173" t="s">
        <v>2120</v>
      </c>
      <c r="E3568" s="173" t="s">
        <v>2083</v>
      </c>
      <c r="F3568" s="174" t="s">
        <v>2102</v>
      </c>
      <c r="G3568" s="173" t="s">
        <v>2121</v>
      </c>
      <c r="H3568" s="173"/>
      <c r="I3568" s="173"/>
      <c r="J3568" s="173"/>
      <c r="K3568" s="173"/>
      <c r="L3568" s="173"/>
      <c r="M3568" s="173"/>
      <c r="N3568" s="173"/>
      <c r="O3568" s="173">
        <v>856.0</v>
      </c>
      <c r="P3568" s="176"/>
      <c r="Q3568" s="176"/>
      <c r="R3568" s="176"/>
      <c r="S3568" s="176"/>
      <c r="T3568" s="176"/>
      <c r="U3568" s="176"/>
      <c r="V3568" s="176"/>
      <c r="W3568" s="176"/>
      <c r="X3568" s="176"/>
      <c r="Y3568" s="176"/>
      <c r="Z3568" s="176"/>
      <c r="AA3568" s="176"/>
      <c r="AB3568" s="176"/>
    </row>
    <row r="3569" ht="14.25" hidden="1" customHeight="1">
      <c r="A3569" s="173" t="s">
        <v>32</v>
      </c>
      <c r="B3569" s="173" t="s">
        <v>490</v>
      </c>
      <c r="C3569" s="173"/>
      <c r="D3569" s="173" t="s">
        <v>2120</v>
      </c>
      <c r="E3569" s="173" t="s">
        <v>2083</v>
      </c>
      <c r="F3569" s="174" t="s">
        <v>2102</v>
      </c>
      <c r="G3569" s="173" t="s">
        <v>2121</v>
      </c>
      <c r="H3569" s="173"/>
      <c r="I3569" s="173"/>
      <c r="J3569" s="173"/>
      <c r="K3569" s="173"/>
      <c r="L3569" s="173"/>
      <c r="M3569" s="173"/>
      <c r="N3569" s="173"/>
      <c r="O3569" s="173">
        <v>874.0</v>
      </c>
      <c r="P3569" s="176"/>
      <c r="Q3569" s="176"/>
      <c r="R3569" s="176"/>
      <c r="S3569" s="176"/>
      <c r="T3569" s="176"/>
      <c r="U3569" s="176"/>
      <c r="V3569" s="176"/>
      <c r="W3569" s="176"/>
      <c r="X3569" s="176"/>
      <c r="Y3569" s="176"/>
      <c r="Z3569" s="176"/>
      <c r="AA3569" s="176"/>
      <c r="AB3569" s="176"/>
    </row>
    <row r="3570" ht="14.25" hidden="1" customHeight="1">
      <c r="A3570" s="173" t="s">
        <v>32</v>
      </c>
      <c r="B3570" s="173" t="s">
        <v>491</v>
      </c>
      <c r="C3570" s="173"/>
      <c r="D3570" s="173" t="s">
        <v>2120</v>
      </c>
      <c r="E3570" s="173" t="s">
        <v>2083</v>
      </c>
      <c r="F3570" s="174" t="s">
        <v>2102</v>
      </c>
      <c r="G3570" s="173" t="s">
        <v>2121</v>
      </c>
      <c r="H3570" s="173"/>
      <c r="I3570" s="173"/>
      <c r="J3570" s="173"/>
      <c r="K3570" s="173"/>
      <c r="L3570" s="173"/>
      <c r="M3570" s="173"/>
      <c r="N3570" s="173"/>
      <c r="O3570" s="173">
        <v>892.0</v>
      </c>
      <c r="P3570" s="176"/>
      <c r="Q3570" s="176"/>
      <c r="R3570" s="176"/>
      <c r="S3570" s="176"/>
      <c r="T3570" s="176"/>
      <c r="U3570" s="176"/>
      <c r="V3570" s="176"/>
      <c r="W3570" s="176"/>
      <c r="X3570" s="176"/>
      <c r="Y3570" s="176"/>
      <c r="Z3570" s="176"/>
      <c r="AA3570" s="176"/>
      <c r="AB3570" s="176"/>
    </row>
    <row r="3571" ht="14.25" customHeight="1">
      <c r="A3571" s="45" t="s">
        <v>30</v>
      </c>
      <c r="B3571" s="45" t="s">
        <v>471</v>
      </c>
      <c r="C3571" s="45"/>
      <c r="D3571" s="45" t="s">
        <v>2120</v>
      </c>
      <c r="E3571" s="45" t="s">
        <v>2083</v>
      </c>
      <c r="F3571" s="61" t="s">
        <v>2102</v>
      </c>
      <c r="G3571" s="45" t="s">
        <v>2121</v>
      </c>
      <c r="H3571" s="45"/>
      <c r="I3571" s="45"/>
      <c r="J3571" s="45"/>
      <c r="K3571" s="45"/>
      <c r="L3571" s="45"/>
      <c r="M3571" s="45"/>
      <c r="N3571" s="45"/>
      <c r="O3571" s="45">
        <v>334.0</v>
      </c>
      <c r="P3571" s="178"/>
      <c r="Q3571" s="178"/>
      <c r="R3571" s="178"/>
      <c r="S3571" s="178"/>
      <c r="T3571" s="178"/>
      <c r="U3571" s="178"/>
      <c r="V3571" s="178"/>
      <c r="W3571" s="178"/>
      <c r="X3571" s="178"/>
      <c r="Y3571" s="178"/>
      <c r="Z3571" s="178"/>
      <c r="AA3571" s="178"/>
      <c r="AB3571" s="178"/>
    </row>
    <row r="3572" ht="14.25" customHeight="1">
      <c r="A3572" s="45" t="s">
        <v>30</v>
      </c>
      <c r="B3572" s="61" t="s">
        <v>473</v>
      </c>
      <c r="C3572" s="45"/>
      <c r="D3572" s="45" t="s">
        <v>2120</v>
      </c>
      <c r="E3572" s="45" t="s">
        <v>2083</v>
      </c>
      <c r="F3572" s="61" t="s">
        <v>2102</v>
      </c>
      <c r="G3572" s="45" t="s">
        <v>2121</v>
      </c>
      <c r="H3572" s="45"/>
      <c r="I3572" s="45"/>
      <c r="J3572" s="45"/>
      <c r="K3572" s="45"/>
      <c r="L3572" s="45"/>
      <c r="M3572" s="45"/>
      <c r="N3572" s="45"/>
      <c r="O3572" s="45"/>
      <c r="P3572" s="178"/>
      <c r="Q3572" s="178"/>
      <c r="R3572" s="178"/>
      <c r="S3572" s="178"/>
      <c r="T3572" s="178"/>
      <c r="U3572" s="178"/>
      <c r="V3572" s="178"/>
      <c r="W3572" s="178"/>
      <c r="X3572" s="178"/>
      <c r="Y3572" s="178"/>
      <c r="Z3572" s="178"/>
      <c r="AA3572" s="178"/>
      <c r="AB3572" s="178"/>
    </row>
    <row r="3573" ht="14.25" customHeight="1">
      <c r="A3573" s="45" t="s">
        <v>30</v>
      </c>
      <c r="B3573" s="61" t="s">
        <v>474</v>
      </c>
      <c r="C3573" s="45"/>
      <c r="D3573" s="45" t="s">
        <v>2120</v>
      </c>
      <c r="E3573" s="45" t="s">
        <v>2083</v>
      </c>
      <c r="F3573" s="61" t="s">
        <v>2102</v>
      </c>
      <c r="G3573" s="45" t="s">
        <v>2121</v>
      </c>
      <c r="H3573" s="45"/>
      <c r="I3573" s="45"/>
      <c r="J3573" s="45"/>
      <c r="K3573" s="45"/>
      <c r="L3573" s="45"/>
      <c r="M3573" s="45"/>
      <c r="N3573" s="45"/>
      <c r="O3573" s="45"/>
      <c r="P3573" s="178"/>
      <c r="Q3573" s="178"/>
      <c r="R3573" s="178"/>
      <c r="S3573" s="178"/>
      <c r="T3573" s="178"/>
      <c r="U3573" s="178"/>
      <c r="V3573" s="178"/>
      <c r="W3573" s="178"/>
      <c r="X3573" s="178"/>
      <c r="Y3573" s="178"/>
      <c r="Z3573" s="178"/>
      <c r="AA3573" s="178"/>
      <c r="AB3573" s="178"/>
    </row>
    <row r="3574" ht="14.25" customHeight="1">
      <c r="A3574" s="45" t="s">
        <v>30</v>
      </c>
      <c r="B3574" s="45" t="s">
        <v>476</v>
      </c>
      <c r="C3574" s="45"/>
      <c r="D3574" s="45" t="s">
        <v>2120</v>
      </c>
      <c r="E3574" s="45" t="s">
        <v>2083</v>
      </c>
      <c r="F3574" s="61" t="s">
        <v>2102</v>
      </c>
      <c r="G3574" s="45" t="s">
        <v>2121</v>
      </c>
      <c r="H3574" s="45"/>
      <c r="I3574" s="45"/>
      <c r="J3574" s="45"/>
      <c r="K3574" s="45"/>
      <c r="L3574" s="45"/>
      <c r="M3574" s="45"/>
      <c r="N3574" s="45"/>
      <c r="O3574" s="45">
        <v>388.0</v>
      </c>
      <c r="P3574" s="178"/>
      <c r="Q3574" s="178"/>
      <c r="R3574" s="178"/>
      <c r="S3574" s="178"/>
      <c r="T3574" s="178"/>
      <c r="U3574" s="178"/>
      <c r="V3574" s="178"/>
      <c r="W3574" s="178"/>
      <c r="X3574" s="178"/>
      <c r="Y3574" s="178"/>
      <c r="Z3574" s="178"/>
      <c r="AA3574" s="178"/>
      <c r="AB3574" s="178"/>
    </row>
    <row r="3575" ht="14.25" customHeight="1">
      <c r="A3575" s="45" t="s">
        <v>30</v>
      </c>
      <c r="B3575" s="45" t="s">
        <v>477</v>
      </c>
      <c r="C3575" s="45"/>
      <c r="D3575" s="45" t="s">
        <v>2120</v>
      </c>
      <c r="E3575" s="45" t="s">
        <v>2083</v>
      </c>
      <c r="F3575" s="61" t="s">
        <v>2102</v>
      </c>
      <c r="G3575" s="45" t="s">
        <v>2121</v>
      </c>
      <c r="H3575" s="45"/>
      <c r="I3575" s="45"/>
      <c r="J3575" s="45"/>
      <c r="K3575" s="45"/>
      <c r="L3575" s="45"/>
      <c r="M3575" s="45"/>
      <c r="N3575" s="45"/>
      <c r="O3575" s="45">
        <v>406.0</v>
      </c>
      <c r="P3575" s="178"/>
      <c r="Q3575" s="178"/>
      <c r="R3575" s="178"/>
      <c r="S3575" s="178"/>
      <c r="T3575" s="178"/>
      <c r="U3575" s="178"/>
      <c r="V3575" s="178"/>
      <c r="W3575" s="178"/>
      <c r="X3575" s="178"/>
      <c r="Y3575" s="178"/>
      <c r="Z3575" s="178"/>
      <c r="AA3575" s="178"/>
      <c r="AB3575" s="178"/>
    </row>
    <row r="3576" ht="14.25" customHeight="1">
      <c r="A3576" s="45" t="s">
        <v>30</v>
      </c>
      <c r="B3576" s="45" t="s">
        <v>478</v>
      </c>
      <c r="C3576" s="45"/>
      <c r="D3576" s="45" t="s">
        <v>2120</v>
      </c>
      <c r="E3576" s="45" t="s">
        <v>2083</v>
      </c>
      <c r="F3576" s="61" t="s">
        <v>2102</v>
      </c>
      <c r="G3576" s="45" t="s">
        <v>2121</v>
      </c>
      <c r="H3576" s="45"/>
      <c r="I3576" s="45"/>
      <c r="J3576" s="45"/>
      <c r="K3576" s="45"/>
      <c r="L3576" s="45"/>
      <c r="M3576" s="45"/>
      <c r="N3576" s="45"/>
      <c r="O3576" s="45">
        <v>424.0</v>
      </c>
      <c r="P3576" s="178"/>
      <c r="Q3576" s="178"/>
      <c r="R3576" s="178"/>
      <c r="S3576" s="178"/>
      <c r="T3576" s="178"/>
      <c r="U3576" s="178"/>
      <c r="V3576" s="178"/>
      <c r="W3576" s="178"/>
      <c r="X3576" s="178"/>
      <c r="Y3576" s="178"/>
      <c r="Z3576" s="178"/>
      <c r="AA3576" s="178"/>
      <c r="AB3576" s="178"/>
    </row>
    <row r="3577" ht="14.25" customHeight="1">
      <c r="A3577" s="45" t="s">
        <v>30</v>
      </c>
      <c r="B3577" s="45" t="s">
        <v>480</v>
      </c>
      <c r="C3577" s="45"/>
      <c r="D3577" s="45" t="s">
        <v>2120</v>
      </c>
      <c r="E3577" s="45" t="s">
        <v>2083</v>
      </c>
      <c r="F3577" s="61" t="s">
        <v>2102</v>
      </c>
      <c r="G3577" s="45" t="s">
        <v>2121</v>
      </c>
      <c r="H3577" s="45"/>
      <c r="I3577" s="45"/>
      <c r="J3577" s="45"/>
      <c r="K3577" s="45"/>
      <c r="L3577" s="45"/>
      <c r="M3577" s="45"/>
      <c r="N3577" s="45"/>
      <c r="O3577" s="45">
        <v>442.0</v>
      </c>
      <c r="P3577" s="178"/>
      <c r="Q3577" s="178"/>
      <c r="R3577" s="178"/>
      <c r="S3577" s="178"/>
      <c r="T3577" s="178"/>
      <c r="U3577" s="178"/>
      <c r="V3577" s="178"/>
      <c r="W3577" s="178"/>
      <c r="X3577" s="178"/>
      <c r="Y3577" s="178"/>
      <c r="Z3577" s="178"/>
      <c r="AA3577" s="178"/>
      <c r="AB3577" s="178"/>
    </row>
    <row r="3578" ht="14.25" customHeight="1">
      <c r="A3578" s="45" t="s">
        <v>30</v>
      </c>
      <c r="B3578" s="45" t="s">
        <v>481</v>
      </c>
      <c r="C3578" s="45"/>
      <c r="D3578" s="45" t="s">
        <v>2120</v>
      </c>
      <c r="E3578" s="45" t="s">
        <v>2083</v>
      </c>
      <c r="F3578" s="61" t="s">
        <v>2102</v>
      </c>
      <c r="G3578" s="45" t="s">
        <v>2121</v>
      </c>
      <c r="H3578" s="45"/>
      <c r="I3578" s="45"/>
      <c r="J3578" s="45"/>
      <c r="K3578" s="45"/>
      <c r="L3578" s="45"/>
      <c r="M3578" s="45"/>
      <c r="N3578" s="45"/>
      <c r="O3578" s="45">
        <v>460.0</v>
      </c>
      <c r="P3578" s="178"/>
      <c r="Q3578" s="178"/>
      <c r="R3578" s="178"/>
      <c r="S3578" s="178"/>
      <c r="T3578" s="178"/>
      <c r="U3578" s="178"/>
      <c r="V3578" s="178"/>
      <c r="W3578" s="178"/>
      <c r="X3578" s="178"/>
      <c r="Y3578" s="178"/>
      <c r="Z3578" s="178"/>
      <c r="AA3578" s="178"/>
      <c r="AB3578" s="178"/>
    </row>
    <row r="3579" ht="14.25" customHeight="1">
      <c r="A3579" s="45" t="s">
        <v>30</v>
      </c>
      <c r="B3579" s="45" t="s">
        <v>482</v>
      </c>
      <c r="C3579" s="45"/>
      <c r="D3579" s="45" t="s">
        <v>2120</v>
      </c>
      <c r="E3579" s="45" t="s">
        <v>2083</v>
      </c>
      <c r="F3579" s="61" t="s">
        <v>2102</v>
      </c>
      <c r="G3579" s="45" t="s">
        <v>2121</v>
      </c>
      <c r="H3579" s="45"/>
      <c r="I3579" s="45"/>
      <c r="J3579" s="45"/>
      <c r="K3579" s="45"/>
      <c r="L3579" s="45"/>
      <c r="M3579" s="45"/>
      <c r="N3579" s="45"/>
      <c r="O3579" s="45">
        <v>478.0</v>
      </c>
      <c r="P3579" s="178"/>
      <c r="Q3579" s="178"/>
      <c r="R3579" s="178"/>
      <c r="S3579" s="178"/>
      <c r="T3579" s="178"/>
      <c r="U3579" s="178"/>
      <c r="V3579" s="178"/>
      <c r="W3579" s="178"/>
      <c r="X3579" s="178"/>
      <c r="Y3579" s="178"/>
      <c r="Z3579" s="178"/>
      <c r="AA3579" s="178"/>
      <c r="AB3579" s="178"/>
    </row>
    <row r="3580" ht="14.25" customHeight="1">
      <c r="A3580" s="45" t="s">
        <v>30</v>
      </c>
      <c r="B3580" s="45" t="s">
        <v>484</v>
      </c>
      <c r="C3580" s="45"/>
      <c r="D3580" s="45" t="s">
        <v>2120</v>
      </c>
      <c r="E3580" s="45" t="s">
        <v>2083</v>
      </c>
      <c r="F3580" s="61" t="s">
        <v>2102</v>
      </c>
      <c r="G3580" s="45" t="s">
        <v>2121</v>
      </c>
      <c r="H3580" s="45"/>
      <c r="I3580" s="45"/>
      <c r="J3580" s="45"/>
      <c r="K3580" s="45"/>
      <c r="L3580" s="45"/>
      <c r="M3580" s="45"/>
      <c r="N3580" s="45"/>
      <c r="O3580" s="45">
        <v>496.0</v>
      </c>
      <c r="P3580" s="178"/>
      <c r="Q3580" s="178"/>
      <c r="R3580" s="178"/>
      <c r="S3580" s="178"/>
      <c r="T3580" s="178"/>
      <c r="U3580" s="178"/>
      <c r="V3580" s="178"/>
      <c r="W3580" s="178"/>
      <c r="X3580" s="178"/>
      <c r="Y3580" s="178"/>
      <c r="Z3580" s="178"/>
      <c r="AA3580" s="178"/>
      <c r="AB3580" s="178"/>
    </row>
    <row r="3581" ht="14.25" customHeight="1">
      <c r="A3581" s="45" t="s">
        <v>30</v>
      </c>
      <c r="B3581" s="45" t="s">
        <v>485</v>
      </c>
      <c r="C3581" s="45"/>
      <c r="D3581" s="45" t="s">
        <v>2120</v>
      </c>
      <c r="E3581" s="45" t="s">
        <v>2083</v>
      </c>
      <c r="F3581" s="61" t="s">
        <v>2102</v>
      </c>
      <c r="G3581" s="45" t="s">
        <v>2121</v>
      </c>
      <c r="H3581" s="45"/>
      <c r="I3581" s="45"/>
      <c r="J3581" s="45"/>
      <c r="K3581" s="45"/>
      <c r="L3581" s="45"/>
      <c r="M3581" s="45"/>
      <c r="N3581" s="45"/>
      <c r="O3581" s="45">
        <v>514.0</v>
      </c>
      <c r="P3581" s="178"/>
      <c r="Q3581" s="178"/>
      <c r="R3581" s="178"/>
      <c r="S3581" s="178"/>
      <c r="T3581" s="178"/>
      <c r="U3581" s="178"/>
      <c r="V3581" s="178"/>
      <c r="W3581" s="178"/>
      <c r="X3581" s="178"/>
      <c r="Y3581" s="178"/>
      <c r="Z3581" s="178"/>
      <c r="AA3581" s="178"/>
      <c r="AB3581" s="178"/>
    </row>
    <row r="3582" ht="14.25" customHeight="1">
      <c r="A3582" s="45" t="s">
        <v>30</v>
      </c>
      <c r="B3582" s="45" t="s">
        <v>486</v>
      </c>
      <c r="C3582" s="45"/>
      <c r="D3582" s="45" t="s">
        <v>2120</v>
      </c>
      <c r="E3582" s="45" t="s">
        <v>2083</v>
      </c>
      <c r="F3582" s="61" t="s">
        <v>2102</v>
      </c>
      <c r="G3582" s="45" t="s">
        <v>2121</v>
      </c>
      <c r="H3582" s="45"/>
      <c r="I3582" s="45"/>
      <c r="J3582" s="45"/>
      <c r="K3582" s="45"/>
      <c r="L3582" s="45"/>
      <c r="M3582" s="45"/>
      <c r="N3582" s="45"/>
      <c r="O3582" s="45">
        <v>532.0</v>
      </c>
      <c r="P3582" s="178"/>
      <c r="Q3582" s="178"/>
      <c r="R3582" s="178"/>
      <c r="S3582" s="178"/>
      <c r="T3582" s="178"/>
      <c r="U3582" s="178"/>
      <c r="V3582" s="178"/>
      <c r="W3582" s="178"/>
      <c r="X3582" s="178"/>
      <c r="Y3582" s="178"/>
      <c r="Z3582" s="178"/>
      <c r="AA3582" s="178"/>
      <c r="AB3582" s="178"/>
    </row>
    <row r="3583" ht="14.25" customHeight="1">
      <c r="A3583" s="45" t="s">
        <v>30</v>
      </c>
      <c r="B3583" s="45" t="s">
        <v>488</v>
      </c>
      <c r="C3583" s="45"/>
      <c r="D3583" s="45" t="s">
        <v>2120</v>
      </c>
      <c r="E3583" s="45" t="s">
        <v>2083</v>
      </c>
      <c r="F3583" s="61" t="s">
        <v>2102</v>
      </c>
      <c r="G3583" s="45" t="s">
        <v>2121</v>
      </c>
      <c r="H3583" s="45"/>
      <c r="I3583" s="45"/>
      <c r="J3583" s="45"/>
      <c r="K3583" s="45"/>
      <c r="L3583" s="45"/>
      <c r="M3583" s="45"/>
      <c r="N3583" s="45"/>
      <c r="O3583" s="45">
        <v>550.0</v>
      </c>
      <c r="P3583" s="178"/>
      <c r="Q3583" s="178"/>
      <c r="R3583" s="178"/>
      <c r="S3583" s="178"/>
      <c r="T3583" s="178"/>
      <c r="U3583" s="178"/>
      <c r="V3583" s="178"/>
      <c r="W3583" s="178"/>
      <c r="X3583" s="178"/>
      <c r="Y3583" s="178"/>
      <c r="Z3583" s="178"/>
      <c r="AA3583" s="178"/>
      <c r="AB3583" s="178"/>
    </row>
    <row r="3584" ht="14.25" customHeight="1">
      <c r="A3584" s="45" t="s">
        <v>30</v>
      </c>
      <c r="B3584" s="45" t="s">
        <v>489</v>
      </c>
      <c r="C3584" s="45"/>
      <c r="D3584" s="45" t="s">
        <v>2120</v>
      </c>
      <c r="E3584" s="45" t="s">
        <v>2083</v>
      </c>
      <c r="F3584" s="61" t="s">
        <v>2102</v>
      </c>
      <c r="G3584" s="45" t="s">
        <v>2121</v>
      </c>
      <c r="H3584" s="45"/>
      <c r="I3584" s="45"/>
      <c r="J3584" s="45"/>
      <c r="K3584" s="45"/>
      <c r="L3584" s="45"/>
      <c r="M3584" s="45"/>
      <c r="N3584" s="45"/>
      <c r="O3584" s="45">
        <v>568.0</v>
      </c>
      <c r="P3584" s="178"/>
      <c r="Q3584" s="178"/>
      <c r="R3584" s="178"/>
      <c r="S3584" s="178"/>
      <c r="T3584" s="178"/>
      <c r="U3584" s="178"/>
      <c r="V3584" s="178"/>
      <c r="W3584" s="178"/>
      <c r="X3584" s="178"/>
      <c r="Y3584" s="178"/>
      <c r="Z3584" s="178"/>
      <c r="AA3584" s="178"/>
      <c r="AB3584" s="178"/>
    </row>
    <row r="3585" ht="14.25" customHeight="1">
      <c r="A3585" s="45" t="s">
        <v>30</v>
      </c>
      <c r="B3585" s="45" t="s">
        <v>490</v>
      </c>
      <c r="C3585" s="45"/>
      <c r="D3585" s="45" t="s">
        <v>2120</v>
      </c>
      <c r="E3585" s="45" t="s">
        <v>2083</v>
      </c>
      <c r="F3585" s="61" t="s">
        <v>2102</v>
      </c>
      <c r="G3585" s="45" t="s">
        <v>2121</v>
      </c>
      <c r="H3585" s="45"/>
      <c r="I3585" s="45"/>
      <c r="J3585" s="45"/>
      <c r="K3585" s="45"/>
      <c r="L3585" s="45"/>
      <c r="M3585" s="45"/>
      <c r="N3585" s="45"/>
      <c r="O3585" s="45">
        <v>586.0</v>
      </c>
      <c r="P3585" s="178"/>
      <c r="Q3585" s="178"/>
      <c r="R3585" s="178"/>
      <c r="S3585" s="178"/>
      <c r="T3585" s="178"/>
      <c r="U3585" s="178"/>
      <c r="V3585" s="178"/>
      <c r="W3585" s="178"/>
      <c r="X3585" s="178"/>
      <c r="Y3585" s="178"/>
      <c r="Z3585" s="178"/>
      <c r="AA3585" s="178"/>
      <c r="AB3585" s="178"/>
    </row>
    <row r="3586" ht="14.25" customHeight="1">
      <c r="A3586" s="45" t="s">
        <v>30</v>
      </c>
      <c r="B3586" s="45" t="s">
        <v>491</v>
      </c>
      <c r="C3586" s="45"/>
      <c r="D3586" s="45" t="s">
        <v>2120</v>
      </c>
      <c r="E3586" s="45" t="s">
        <v>2083</v>
      </c>
      <c r="F3586" s="61" t="s">
        <v>2102</v>
      </c>
      <c r="G3586" s="45" t="s">
        <v>2121</v>
      </c>
      <c r="H3586" s="45"/>
      <c r="I3586" s="45"/>
      <c r="J3586" s="45"/>
      <c r="K3586" s="45"/>
      <c r="L3586" s="45"/>
      <c r="M3586" s="45"/>
      <c r="N3586" s="45"/>
      <c r="O3586" s="45">
        <v>604.0</v>
      </c>
      <c r="P3586" s="178"/>
      <c r="Q3586" s="178"/>
      <c r="R3586" s="178"/>
      <c r="S3586" s="178"/>
      <c r="T3586" s="178"/>
      <c r="U3586" s="178"/>
      <c r="V3586" s="178"/>
      <c r="W3586" s="178"/>
      <c r="X3586" s="178"/>
      <c r="Y3586" s="178"/>
      <c r="Z3586" s="178"/>
      <c r="AA3586" s="178"/>
      <c r="AB3586" s="178"/>
    </row>
    <row r="3587" ht="14.25" hidden="1" customHeight="1">
      <c r="A3587" s="173" t="s">
        <v>30</v>
      </c>
      <c r="B3587" s="173" t="s">
        <v>474</v>
      </c>
      <c r="C3587" s="173"/>
      <c r="D3587" s="173" t="s">
        <v>2128</v>
      </c>
      <c r="E3587" s="173" t="s">
        <v>2101</v>
      </c>
      <c r="F3587" s="174" t="s">
        <v>2074</v>
      </c>
      <c r="G3587" s="173" t="s">
        <v>2130</v>
      </c>
      <c r="H3587" s="173"/>
      <c r="I3587" s="173"/>
      <c r="J3587" s="175">
        <v>0.23</v>
      </c>
      <c r="K3587" s="173"/>
      <c r="L3587" s="173"/>
      <c r="M3587" s="173"/>
      <c r="N3587" s="173"/>
      <c r="O3587" s="173">
        <v>378.0</v>
      </c>
      <c r="P3587" s="176"/>
      <c r="Q3587" s="176"/>
      <c r="R3587" s="176"/>
      <c r="S3587" s="176"/>
      <c r="T3587" s="176"/>
      <c r="U3587" s="176"/>
      <c r="V3587" s="176"/>
      <c r="W3587" s="176"/>
      <c r="X3587" s="176"/>
      <c r="Y3587" s="176"/>
      <c r="Z3587" s="176"/>
      <c r="AA3587" s="176"/>
      <c r="AB3587" s="176"/>
    </row>
    <row r="3588" ht="14.25" hidden="1" customHeight="1">
      <c r="A3588" s="173" t="s">
        <v>30</v>
      </c>
      <c r="B3588" s="173" t="s">
        <v>473</v>
      </c>
      <c r="C3588" s="173"/>
      <c r="D3588" s="173" t="s">
        <v>2128</v>
      </c>
      <c r="E3588" s="173" t="s">
        <v>2101</v>
      </c>
      <c r="F3588" s="174" t="s">
        <v>2074</v>
      </c>
      <c r="G3588" s="173" t="s">
        <v>2130</v>
      </c>
      <c r="H3588" s="173"/>
      <c r="I3588" s="173"/>
      <c r="J3588" s="175">
        <v>0.23</v>
      </c>
      <c r="K3588" s="173"/>
      <c r="L3588" s="173"/>
      <c r="M3588" s="173"/>
      <c r="N3588" s="173"/>
      <c r="O3588" s="173">
        <v>360.0</v>
      </c>
      <c r="P3588" s="176"/>
      <c r="Q3588" s="176"/>
      <c r="R3588" s="176"/>
      <c r="S3588" s="176"/>
      <c r="T3588" s="176"/>
      <c r="U3588" s="176"/>
      <c r="V3588" s="176"/>
      <c r="W3588" s="176"/>
      <c r="X3588" s="176"/>
      <c r="Y3588" s="176"/>
      <c r="Z3588" s="176"/>
      <c r="AA3588" s="176"/>
      <c r="AB3588" s="176"/>
    </row>
    <row r="3589" ht="14.25" hidden="1" customHeight="1">
      <c r="A3589" s="173" t="s">
        <v>30</v>
      </c>
      <c r="B3589" s="173" t="s">
        <v>471</v>
      </c>
      <c r="C3589" s="173"/>
      <c r="D3589" s="173" t="s">
        <v>2128</v>
      </c>
      <c r="E3589" s="173" t="s">
        <v>2101</v>
      </c>
      <c r="F3589" s="174" t="s">
        <v>2074</v>
      </c>
      <c r="G3589" s="173" t="s">
        <v>2130</v>
      </c>
      <c r="H3589" s="173"/>
      <c r="I3589" s="173"/>
      <c r="J3589" s="175">
        <v>0.23</v>
      </c>
      <c r="K3589" s="173"/>
      <c r="L3589" s="173"/>
      <c r="M3589" s="173"/>
      <c r="N3589" s="173"/>
      <c r="O3589" s="173">
        <v>342.0</v>
      </c>
      <c r="P3589" s="176"/>
      <c r="Q3589" s="176"/>
      <c r="R3589" s="176"/>
      <c r="S3589" s="176"/>
      <c r="T3589" s="176"/>
      <c r="U3589" s="176"/>
      <c r="V3589" s="176"/>
      <c r="W3589" s="176"/>
      <c r="X3589" s="176"/>
      <c r="Y3589" s="176"/>
      <c r="Z3589" s="176"/>
      <c r="AA3589" s="176"/>
      <c r="AB3589" s="176"/>
    </row>
    <row r="3590" ht="14.25" hidden="1" customHeight="1">
      <c r="A3590" s="173" t="s">
        <v>30</v>
      </c>
      <c r="B3590" s="173" t="s">
        <v>476</v>
      </c>
      <c r="C3590" s="173"/>
      <c r="D3590" s="173" t="s">
        <v>2128</v>
      </c>
      <c r="E3590" s="173" t="s">
        <v>2101</v>
      </c>
      <c r="F3590" s="174" t="s">
        <v>2074</v>
      </c>
      <c r="G3590" s="173" t="s">
        <v>2130</v>
      </c>
      <c r="H3590" s="173"/>
      <c r="I3590" s="173"/>
      <c r="J3590" s="175">
        <v>0.225</v>
      </c>
      <c r="K3590" s="173"/>
      <c r="L3590" s="173"/>
      <c r="M3590" s="173"/>
      <c r="N3590" s="173"/>
      <c r="O3590" s="173">
        <v>396.0</v>
      </c>
      <c r="P3590" s="176"/>
      <c r="Q3590" s="176"/>
      <c r="R3590" s="176"/>
      <c r="S3590" s="176"/>
      <c r="T3590" s="176"/>
      <c r="U3590" s="176"/>
      <c r="V3590" s="176"/>
      <c r="W3590" s="176"/>
      <c r="X3590" s="176"/>
      <c r="Y3590" s="176"/>
      <c r="Z3590" s="176"/>
      <c r="AA3590" s="176"/>
      <c r="AB3590" s="176"/>
    </row>
    <row r="3591" ht="14.25" hidden="1" customHeight="1">
      <c r="A3591" s="173" t="s">
        <v>30</v>
      </c>
      <c r="B3591" s="173" t="s">
        <v>477</v>
      </c>
      <c r="C3591" s="173"/>
      <c r="D3591" s="173" t="s">
        <v>2128</v>
      </c>
      <c r="E3591" s="173" t="s">
        <v>2101</v>
      </c>
      <c r="F3591" s="174" t="s">
        <v>2074</v>
      </c>
      <c r="G3591" s="173" t="s">
        <v>2130</v>
      </c>
      <c r="H3591" s="173"/>
      <c r="I3591" s="173"/>
      <c r="J3591" s="175">
        <v>0.23</v>
      </c>
      <c r="K3591" s="173"/>
      <c r="L3591" s="173"/>
      <c r="M3591" s="173"/>
      <c r="N3591" s="173"/>
      <c r="O3591" s="173">
        <v>414.0</v>
      </c>
      <c r="P3591" s="176"/>
      <c r="Q3591" s="176"/>
      <c r="R3591" s="176"/>
      <c r="S3591" s="176"/>
      <c r="T3591" s="176"/>
      <c r="U3591" s="176"/>
      <c r="V3591" s="176"/>
      <c r="W3591" s="176"/>
      <c r="X3591" s="176"/>
      <c r="Y3591" s="176"/>
      <c r="Z3591" s="176"/>
      <c r="AA3591" s="176"/>
      <c r="AB3591" s="176"/>
    </row>
    <row r="3592" ht="14.25" hidden="1" customHeight="1">
      <c r="A3592" s="173" t="s">
        <v>30</v>
      </c>
      <c r="B3592" s="173" t="s">
        <v>478</v>
      </c>
      <c r="C3592" s="173"/>
      <c r="D3592" s="173" t="s">
        <v>2128</v>
      </c>
      <c r="E3592" s="173" t="s">
        <v>2101</v>
      </c>
      <c r="F3592" s="174" t="s">
        <v>2074</v>
      </c>
      <c r="G3592" s="173" t="s">
        <v>2130</v>
      </c>
      <c r="H3592" s="173"/>
      <c r="I3592" s="173"/>
      <c r="J3592" s="175">
        <v>0.224</v>
      </c>
      <c r="K3592" s="173"/>
      <c r="L3592" s="173"/>
      <c r="M3592" s="173"/>
      <c r="N3592" s="173"/>
      <c r="O3592" s="173">
        <v>432.0</v>
      </c>
      <c r="P3592" s="176"/>
      <c r="Q3592" s="176"/>
      <c r="R3592" s="176"/>
      <c r="S3592" s="176"/>
      <c r="T3592" s="176"/>
      <c r="U3592" s="176"/>
      <c r="V3592" s="176"/>
      <c r="W3592" s="176"/>
      <c r="X3592" s="176"/>
      <c r="Y3592" s="176"/>
      <c r="Z3592" s="176"/>
      <c r="AA3592" s="176"/>
      <c r="AB3592" s="176"/>
    </row>
    <row r="3593" ht="14.25" hidden="1" customHeight="1">
      <c r="A3593" s="173" t="s">
        <v>30</v>
      </c>
      <c r="B3593" s="173" t="s">
        <v>480</v>
      </c>
      <c r="C3593" s="173"/>
      <c r="D3593" s="173" t="s">
        <v>2128</v>
      </c>
      <c r="E3593" s="173" t="s">
        <v>2101</v>
      </c>
      <c r="F3593" s="174" t="s">
        <v>2074</v>
      </c>
      <c r="G3593" s="173" t="s">
        <v>2130</v>
      </c>
      <c r="H3593" s="173"/>
      <c r="I3593" s="173"/>
      <c r="J3593" s="175">
        <v>0.178</v>
      </c>
      <c r="K3593" s="173"/>
      <c r="L3593" s="173"/>
      <c r="M3593" s="173"/>
      <c r="N3593" s="173"/>
      <c r="O3593" s="173">
        <v>450.0</v>
      </c>
      <c r="P3593" s="176"/>
      <c r="Q3593" s="176"/>
      <c r="R3593" s="176"/>
      <c r="S3593" s="176"/>
      <c r="T3593" s="176"/>
      <c r="U3593" s="176"/>
      <c r="V3593" s="176"/>
      <c r="W3593" s="176"/>
      <c r="X3593" s="176"/>
      <c r="Y3593" s="176"/>
      <c r="Z3593" s="176"/>
      <c r="AA3593" s="176"/>
      <c r="AB3593" s="176"/>
    </row>
    <row r="3594" ht="14.25" hidden="1" customHeight="1">
      <c r="A3594" s="173" t="s">
        <v>30</v>
      </c>
      <c r="B3594" s="173" t="s">
        <v>481</v>
      </c>
      <c r="C3594" s="173"/>
      <c r="D3594" s="173" t="s">
        <v>2128</v>
      </c>
      <c r="E3594" s="173" t="s">
        <v>2101</v>
      </c>
      <c r="F3594" s="174" t="s">
        <v>2074</v>
      </c>
      <c r="G3594" s="173" t="s">
        <v>2130</v>
      </c>
      <c r="H3594" s="173"/>
      <c r="I3594" s="173"/>
      <c r="J3594" s="175">
        <v>0.184</v>
      </c>
      <c r="K3594" s="173"/>
      <c r="L3594" s="173"/>
      <c r="M3594" s="173"/>
      <c r="N3594" s="173"/>
      <c r="O3594" s="173">
        <v>468.0</v>
      </c>
      <c r="P3594" s="176"/>
      <c r="Q3594" s="176"/>
      <c r="R3594" s="176"/>
      <c r="S3594" s="176"/>
      <c r="T3594" s="176"/>
      <c r="U3594" s="176"/>
      <c r="V3594" s="176"/>
      <c r="W3594" s="176"/>
      <c r="X3594" s="176"/>
      <c r="Y3594" s="176"/>
      <c r="Z3594" s="176"/>
      <c r="AA3594" s="176"/>
      <c r="AB3594" s="176"/>
    </row>
    <row r="3595" ht="14.25" hidden="1" customHeight="1">
      <c r="A3595" s="173" t="s">
        <v>30</v>
      </c>
      <c r="B3595" s="173" t="s">
        <v>482</v>
      </c>
      <c r="C3595" s="173"/>
      <c r="D3595" s="173" t="s">
        <v>2128</v>
      </c>
      <c r="E3595" s="173" t="s">
        <v>2101</v>
      </c>
      <c r="F3595" s="174" t="s">
        <v>2074</v>
      </c>
      <c r="G3595" s="173" t="s">
        <v>2130</v>
      </c>
      <c r="H3595" s="173"/>
      <c r="I3595" s="173"/>
      <c r="J3595" s="175">
        <v>0.175</v>
      </c>
      <c r="K3595" s="173"/>
      <c r="L3595" s="173"/>
      <c r="M3595" s="173"/>
      <c r="N3595" s="173"/>
      <c r="O3595" s="173">
        <v>486.0</v>
      </c>
      <c r="P3595" s="176"/>
      <c r="Q3595" s="176"/>
      <c r="R3595" s="176"/>
      <c r="S3595" s="176"/>
      <c r="T3595" s="176"/>
      <c r="U3595" s="176"/>
      <c r="V3595" s="176"/>
      <c r="W3595" s="176"/>
      <c r="X3595" s="176"/>
      <c r="Y3595" s="176"/>
      <c r="Z3595" s="176"/>
      <c r="AA3595" s="176"/>
      <c r="AB3595" s="176"/>
    </row>
    <row r="3596" ht="14.25" hidden="1" customHeight="1">
      <c r="A3596" s="173" t="s">
        <v>30</v>
      </c>
      <c r="B3596" s="173" t="s">
        <v>484</v>
      </c>
      <c r="C3596" s="173"/>
      <c r="D3596" s="173" t="s">
        <v>2128</v>
      </c>
      <c r="E3596" s="173" t="s">
        <v>2101</v>
      </c>
      <c r="F3596" s="174" t="s">
        <v>2074</v>
      </c>
      <c r="G3596" s="173" t="s">
        <v>2130</v>
      </c>
      <c r="H3596" s="173"/>
      <c r="I3596" s="173"/>
      <c r="J3596" s="175">
        <v>0.156</v>
      </c>
      <c r="K3596" s="173"/>
      <c r="L3596" s="173"/>
      <c r="M3596" s="173"/>
      <c r="N3596" s="173"/>
      <c r="O3596" s="173">
        <v>504.0</v>
      </c>
      <c r="P3596" s="176"/>
      <c r="Q3596" s="176"/>
      <c r="R3596" s="176"/>
      <c r="S3596" s="176"/>
      <c r="T3596" s="176"/>
      <c r="U3596" s="176"/>
      <c r="V3596" s="176"/>
      <c r="W3596" s="176"/>
      <c r="X3596" s="176"/>
      <c r="Y3596" s="176"/>
      <c r="Z3596" s="176"/>
      <c r="AA3596" s="176"/>
      <c r="AB3596" s="176"/>
    </row>
    <row r="3597" ht="14.25" hidden="1" customHeight="1">
      <c r="A3597" s="173" t="s">
        <v>30</v>
      </c>
      <c r="B3597" s="173" t="s">
        <v>485</v>
      </c>
      <c r="C3597" s="173"/>
      <c r="D3597" s="173" t="s">
        <v>2128</v>
      </c>
      <c r="E3597" s="173" t="s">
        <v>2101</v>
      </c>
      <c r="F3597" s="174" t="s">
        <v>2074</v>
      </c>
      <c r="G3597" s="173" t="s">
        <v>2130</v>
      </c>
      <c r="H3597" s="173"/>
      <c r="I3597" s="173"/>
      <c r="J3597" s="175">
        <v>0.161</v>
      </c>
      <c r="K3597" s="173"/>
      <c r="L3597" s="173"/>
      <c r="M3597" s="173"/>
      <c r="N3597" s="173"/>
      <c r="O3597" s="173">
        <v>522.0</v>
      </c>
      <c r="P3597" s="176"/>
      <c r="Q3597" s="176"/>
      <c r="R3597" s="176"/>
      <c r="S3597" s="176"/>
      <c r="T3597" s="176"/>
      <c r="U3597" s="176"/>
      <c r="V3597" s="176"/>
      <c r="W3597" s="176"/>
      <c r="X3597" s="176"/>
      <c r="Y3597" s="176"/>
      <c r="Z3597" s="176"/>
      <c r="AA3597" s="176"/>
      <c r="AB3597" s="176"/>
    </row>
    <row r="3598" ht="14.25" hidden="1" customHeight="1">
      <c r="A3598" s="173" t="s">
        <v>30</v>
      </c>
      <c r="B3598" s="173" t="s">
        <v>486</v>
      </c>
      <c r="C3598" s="173"/>
      <c r="D3598" s="173" t="s">
        <v>2128</v>
      </c>
      <c r="E3598" s="173" t="s">
        <v>2101</v>
      </c>
      <c r="F3598" s="174" t="s">
        <v>2074</v>
      </c>
      <c r="G3598" s="173" t="s">
        <v>2130</v>
      </c>
      <c r="H3598" s="173"/>
      <c r="I3598" s="173"/>
      <c r="J3598" s="175">
        <v>0.161</v>
      </c>
      <c r="K3598" s="173"/>
      <c r="L3598" s="173"/>
      <c r="M3598" s="173"/>
      <c r="N3598" s="173"/>
      <c r="O3598" s="173">
        <v>540.0</v>
      </c>
      <c r="P3598" s="176"/>
      <c r="Q3598" s="176"/>
      <c r="R3598" s="176"/>
      <c r="S3598" s="176"/>
      <c r="T3598" s="176"/>
      <c r="U3598" s="176"/>
      <c r="V3598" s="176"/>
      <c r="W3598" s="176"/>
      <c r="X3598" s="176"/>
      <c r="Y3598" s="176"/>
      <c r="Z3598" s="176"/>
      <c r="AA3598" s="176"/>
      <c r="AB3598" s="176"/>
    </row>
    <row r="3599" ht="14.25" hidden="1" customHeight="1">
      <c r="A3599" s="173" t="s">
        <v>30</v>
      </c>
      <c r="B3599" s="173" t="s">
        <v>488</v>
      </c>
      <c r="C3599" s="173"/>
      <c r="D3599" s="173" t="s">
        <v>2128</v>
      </c>
      <c r="E3599" s="173" t="s">
        <v>2101</v>
      </c>
      <c r="F3599" s="174" t="s">
        <v>2074</v>
      </c>
      <c r="G3599" s="173" t="s">
        <v>2130</v>
      </c>
      <c r="H3599" s="173"/>
      <c r="I3599" s="173"/>
      <c r="J3599" s="175">
        <v>0.145</v>
      </c>
      <c r="K3599" s="173"/>
      <c r="L3599" s="173"/>
      <c r="M3599" s="173"/>
      <c r="N3599" s="173"/>
      <c r="O3599" s="173">
        <v>558.0</v>
      </c>
      <c r="P3599" s="176"/>
      <c r="Q3599" s="176"/>
      <c r="R3599" s="176"/>
      <c r="S3599" s="176"/>
      <c r="T3599" s="176"/>
      <c r="U3599" s="176"/>
      <c r="V3599" s="176"/>
      <c r="W3599" s="176"/>
      <c r="X3599" s="176"/>
      <c r="Y3599" s="176"/>
      <c r="Z3599" s="176"/>
      <c r="AA3599" s="176"/>
      <c r="AB3599" s="176"/>
    </row>
    <row r="3600" ht="14.25" hidden="1" customHeight="1">
      <c r="A3600" s="173" t="s">
        <v>30</v>
      </c>
      <c r="B3600" s="173" t="s">
        <v>489</v>
      </c>
      <c r="C3600" s="173"/>
      <c r="D3600" s="173" t="s">
        <v>2128</v>
      </c>
      <c r="E3600" s="173" t="s">
        <v>2101</v>
      </c>
      <c r="F3600" s="174" t="s">
        <v>2074</v>
      </c>
      <c r="G3600" s="173" t="s">
        <v>2130</v>
      </c>
      <c r="H3600" s="173"/>
      <c r="I3600" s="173"/>
      <c r="J3600" s="175">
        <v>0.145</v>
      </c>
      <c r="K3600" s="173"/>
      <c r="L3600" s="173"/>
      <c r="M3600" s="173"/>
      <c r="N3600" s="173"/>
      <c r="O3600" s="173">
        <v>576.0</v>
      </c>
      <c r="P3600" s="176"/>
      <c r="Q3600" s="176"/>
      <c r="R3600" s="176"/>
      <c r="S3600" s="176"/>
      <c r="T3600" s="176"/>
      <c r="U3600" s="176"/>
      <c r="V3600" s="176"/>
      <c r="W3600" s="176"/>
      <c r="X3600" s="176"/>
      <c r="Y3600" s="176"/>
      <c r="Z3600" s="176"/>
      <c r="AA3600" s="176"/>
      <c r="AB3600" s="176"/>
    </row>
    <row r="3601" ht="14.25" hidden="1" customHeight="1">
      <c r="A3601" s="173" t="s">
        <v>30</v>
      </c>
      <c r="B3601" s="173" t="s">
        <v>490</v>
      </c>
      <c r="C3601" s="173"/>
      <c r="D3601" s="173" t="s">
        <v>2128</v>
      </c>
      <c r="E3601" s="173" t="s">
        <v>2101</v>
      </c>
      <c r="F3601" s="174" t="s">
        <v>2074</v>
      </c>
      <c r="G3601" s="173" t="s">
        <v>2130</v>
      </c>
      <c r="H3601" s="173"/>
      <c r="I3601" s="173"/>
      <c r="J3601" s="175">
        <v>0.136</v>
      </c>
      <c r="K3601" s="173"/>
      <c r="L3601" s="173"/>
      <c r="M3601" s="173"/>
      <c r="N3601" s="173"/>
      <c r="O3601" s="173">
        <v>594.0</v>
      </c>
      <c r="P3601" s="176"/>
      <c r="Q3601" s="176"/>
      <c r="R3601" s="176"/>
      <c r="S3601" s="176"/>
      <c r="T3601" s="176"/>
      <c r="U3601" s="176"/>
      <c r="V3601" s="176"/>
      <c r="W3601" s="176"/>
      <c r="X3601" s="176"/>
      <c r="Y3601" s="176"/>
      <c r="Z3601" s="176"/>
      <c r="AA3601" s="176"/>
      <c r="AB3601" s="176"/>
    </row>
    <row r="3602" ht="14.25" hidden="1" customHeight="1">
      <c r="A3602" s="173" t="s">
        <v>30</v>
      </c>
      <c r="B3602" s="173" t="s">
        <v>491</v>
      </c>
      <c r="C3602" s="173"/>
      <c r="D3602" s="173" t="s">
        <v>2128</v>
      </c>
      <c r="E3602" s="173" t="s">
        <v>2101</v>
      </c>
      <c r="F3602" s="174" t="s">
        <v>2074</v>
      </c>
      <c r="G3602" s="173" t="s">
        <v>2130</v>
      </c>
      <c r="H3602" s="173"/>
      <c r="I3602" s="173"/>
      <c r="J3602" s="175">
        <v>0.125</v>
      </c>
      <c r="K3602" s="173"/>
      <c r="L3602" s="173"/>
      <c r="M3602" s="173"/>
      <c r="N3602" s="173"/>
      <c r="O3602" s="173">
        <v>612.0</v>
      </c>
      <c r="P3602" s="176"/>
      <c r="Q3602" s="176"/>
      <c r="R3602" s="176"/>
      <c r="S3602" s="176"/>
      <c r="T3602" s="176"/>
      <c r="U3602" s="176"/>
      <c r="V3602" s="176"/>
      <c r="W3602" s="176"/>
      <c r="X3602" s="176"/>
      <c r="Y3602" s="176"/>
      <c r="Z3602" s="176"/>
      <c r="AA3602" s="176"/>
      <c r="AB3602" s="176"/>
    </row>
    <row r="3603" ht="14.25" hidden="1" customHeight="1">
      <c r="A3603" s="47" t="s">
        <v>30</v>
      </c>
      <c r="B3603" s="47" t="s">
        <v>474</v>
      </c>
      <c r="C3603" s="47"/>
      <c r="D3603" s="47" t="s">
        <v>2126</v>
      </c>
      <c r="E3603" s="47" t="s">
        <v>2101</v>
      </c>
      <c r="F3603" s="60" t="s">
        <v>2074</v>
      </c>
      <c r="G3603" s="47" t="s">
        <v>2143</v>
      </c>
      <c r="H3603" s="47"/>
      <c r="I3603" s="47"/>
      <c r="J3603" s="47"/>
      <c r="K3603" s="47"/>
      <c r="L3603" s="47"/>
      <c r="M3603" s="47"/>
      <c r="N3603" s="47"/>
      <c r="O3603" s="47">
        <v>377.0</v>
      </c>
      <c r="P3603" s="177"/>
      <c r="Q3603" s="177"/>
      <c r="R3603" s="177"/>
      <c r="S3603" s="177"/>
      <c r="T3603" s="177"/>
      <c r="U3603" s="177"/>
      <c r="V3603" s="177"/>
      <c r="W3603" s="177"/>
      <c r="X3603" s="177"/>
      <c r="Y3603" s="177"/>
      <c r="Z3603" s="177"/>
      <c r="AA3603" s="177"/>
      <c r="AB3603" s="177"/>
    </row>
    <row r="3604" ht="14.25" hidden="1" customHeight="1">
      <c r="A3604" s="47" t="s">
        <v>30</v>
      </c>
      <c r="B3604" s="47" t="s">
        <v>473</v>
      </c>
      <c r="C3604" s="47"/>
      <c r="D3604" s="47" t="s">
        <v>2126</v>
      </c>
      <c r="E3604" s="47" t="s">
        <v>2101</v>
      </c>
      <c r="F3604" s="60" t="s">
        <v>2074</v>
      </c>
      <c r="G3604" s="47" t="s">
        <v>2143</v>
      </c>
      <c r="H3604" s="47"/>
      <c r="I3604" s="47"/>
      <c r="J3604" s="47"/>
      <c r="K3604" s="47"/>
      <c r="L3604" s="47"/>
      <c r="M3604" s="47"/>
      <c r="N3604" s="47"/>
      <c r="O3604" s="47">
        <v>359.0</v>
      </c>
      <c r="P3604" s="177"/>
      <c r="Q3604" s="177"/>
      <c r="R3604" s="177"/>
      <c r="S3604" s="177"/>
      <c r="T3604" s="177"/>
      <c r="U3604" s="177"/>
      <c r="V3604" s="177"/>
      <c r="W3604" s="177"/>
      <c r="X3604" s="177"/>
      <c r="Y3604" s="177"/>
      <c r="Z3604" s="177"/>
      <c r="AA3604" s="177"/>
      <c r="AB3604" s="177"/>
    </row>
    <row r="3605" ht="14.25" hidden="1" customHeight="1">
      <c r="A3605" s="47" t="s">
        <v>30</v>
      </c>
      <c r="B3605" s="47" t="s">
        <v>471</v>
      </c>
      <c r="C3605" s="47"/>
      <c r="D3605" s="47" t="s">
        <v>2126</v>
      </c>
      <c r="E3605" s="47" t="s">
        <v>2101</v>
      </c>
      <c r="F3605" s="60" t="s">
        <v>2074</v>
      </c>
      <c r="G3605" s="47" t="s">
        <v>2143</v>
      </c>
      <c r="H3605" s="47"/>
      <c r="I3605" s="47"/>
      <c r="J3605" s="47"/>
      <c r="K3605" s="47"/>
      <c r="L3605" s="47"/>
      <c r="M3605" s="47"/>
      <c r="N3605" s="47"/>
      <c r="O3605" s="47">
        <v>341.0</v>
      </c>
      <c r="P3605" s="177"/>
      <c r="Q3605" s="177"/>
      <c r="R3605" s="177"/>
      <c r="S3605" s="177"/>
      <c r="T3605" s="177"/>
      <c r="U3605" s="177"/>
      <c r="V3605" s="177"/>
      <c r="W3605" s="177"/>
      <c r="X3605" s="177"/>
      <c r="Y3605" s="177"/>
      <c r="Z3605" s="177"/>
      <c r="AA3605" s="177"/>
      <c r="AB3605" s="177"/>
    </row>
    <row r="3606" ht="14.25" hidden="1" customHeight="1">
      <c r="A3606" s="47" t="s">
        <v>30</v>
      </c>
      <c r="B3606" s="47" t="s">
        <v>476</v>
      </c>
      <c r="C3606" s="47"/>
      <c r="D3606" s="47" t="s">
        <v>2126</v>
      </c>
      <c r="E3606" s="47" t="s">
        <v>2101</v>
      </c>
      <c r="F3606" s="60" t="s">
        <v>2074</v>
      </c>
      <c r="G3606" s="47" t="s">
        <v>2143</v>
      </c>
      <c r="H3606" s="47"/>
      <c r="I3606" s="47"/>
      <c r="J3606" s="47"/>
      <c r="K3606" s="47"/>
      <c r="L3606" s="47"/>
      <c r="M3606" s="47"/>
      <c r="N3606" s="47"/>
      <c r="O3606" s="47">
        <v>395.0</v>
      </c>
      <c r="P3606" s="177"/>
      <c r="Q3606" s="177"/>
      <c r="R3606" s="177"/>
      <c r="S3606" s="177"/>
      <c r="T3606" s="177"/>
      <c r="U3606" s="177"/>
      <c r="V3606" s="177"/>
      <c r="W3606" s="177"/>
      <c r="X3606" s="177"/>
      <c r="Y3606" s="177"/>
      <c r="Z3606" s="177"/>
      <c r="AA3606" s="177"/>
      <c r="AB3606" s="177"/>
    </row>
    <row r="3607" ht="14.25" hidden="1" customHeight="1">
      <c r="A3607" s="47" t="s">
        <v>30</v>
      </c>
      <c r="B3607" s="47" t="s">
        <v>477</v>
      </c>
      <c r="C3607" s="47"/>
      <c r="D3607" s="47" t="s">
        <v>2126</v>
      </c>
      <c r="E3607" s="47" t="s">
        <v>2101</v>
      </c>
      <c r="F3607" s="60" t="s">
        <v>2074</v>
      </c>
      <c r="G3607" s="47" t="s">
        <v>2143</v>
      </c>
      <c r="H3607" s="47"/>
      <c r="I3607" s="47"/>
      <c r="J3607" s="47"/>
      <c r="K3607" s="47"/>
      <c r="L3607" s="47"/>
      <c r="M3607" s="47"/>
      <c r="N3607" s="47"/>
      <c r="O3607" s="47">
        <v>413.0</v>
      </c>
      <c r="P3607" s="177"/>
      <c r="Q3607" s="177"/>
      <c r="R3607" s="177"/>
      <c r="S3607" s="177"/>
      <c r="T3607" s="177"/>
      <c r="U3607" s="177"/>
      <c r="V3607" s="177"/>
      <c r="W3607" s="177"/>
      <c r="X3607" s="177"/>
      <c r="Y3607" s="177"/>
      <c r="Z3607" s="177"/>
      <c r="AA3607" s="177"/>
      <c r="AB3607" s="177"/>
    </row>
    <row r="3608" ht="14.25" hidden="1" customHeight="1">
      <c r="A3608" s="47" t="s">
        <v>30</v>
      </c>
      <c r="B3608" s="47" t="s">
        <v>478</v>
      </c>
      <c r="C3608" s="47"/>
      <c r="D3608" s="47" t="s">
        <v>2126</v>
      </c>
      <c r="E3608" s="47" t="s">
        <v>2101</v>
      </c>
      <c r="F3608" s="60" t="s">
        <v>2074</v>
      </c>
      <c r="G3608" s="47" t="s">
        <v>2143</v>
      </c>
      <c r="H3608" s="47"/>
      <c r="I3608" s="47"/>
      <c r="J3608" s="47"/>
      <c r="K3608" s="47"/>
      <c r="L3608" s="47"/>
      <c r="M3608" s="47"/>
      <c r="N3608" s="47"/>
      <c r="O3608" s="47">
        <v>431.0</v>
      </c>
      <c r="P3608" s="177"/>
      <c r="Q3608" s="177"/>
      <c r="R3608" s="177"/>
      <c r="S3608" s="177"/>
      <c r="T3608" s="177"/>
      <c r="U3608" s="177"/>
      <c r="V3608" s="177"/>
      <c r="W3608" s="177"/>
      <c r="X3608" s="177"/>
      <c r="Y3608" s="177"/>
      <c r="Z3608" s="177"/>
      <c r="AA3608" s="177"/>
      <c r="AB3608" s="177"/>
    </row>
    <row r="3609" ht="14.25" hidden="1" customHeight="1">
      <c r="A3609" s="47" t="s">
        <v>30</v>
      </c>
      <c r="B3609" s="47" t="s">
        <v>480</v>
      </c>
      <c r="C3609" s="47"/>
      <c r="D3609" s="47" t="s">
        <v>2126</v>
      </c>
      <c r="E3609" s="47" t="s">
        <v>2101</v>
      </c>
      <c r="F3609" s="60" t="s">
        <v>2074</v>
      </c>
      <c r="G3609" s="47" t="s">
        <v>2143</v>
      </c>
      <c r="H3609" s="47"/>
      <c r="I3609" s="47"/>
      <c r="J3609" s="47"/>
      <c r="K3609" s="47"/>
      <c r="L3609" s="47"/>
      <c r="M3609" s="47"/>
      <c r="N3609" s="47"/>
      <c r="O3609" s="47">
        <v>449.0</v>
      </c>
      <c r="P3609" s="177"/>
      <c r="Q3609" s="177"/>
      <c r="R3609" s="177"/>
      <c r="S3609" s="177"/>
      <c r="T3609" s="177"/>
      <c r="U3609" s="177"/>
      <c r="V3609" s="177"/>
      <c r="W3609" s="177"/>
      <c r="X3609" s="177"/>
      <c r="Y3609" s="177"/>
      <c r="Z3609" s="177"/>
      <c r="AA3609" s="177"/>
      <c r="AB3609" s="177"/>
    </row>
    <row r="3610" ht="14.25" hidden="1" customHeight="1">
      <c r="A3610" s="47" t="s">
        <v>30</v>
      </c>
      <c r="B3610" s="47" t="s">
        <v>481</v>
      </c>
      <c r="C3610" s="47"/>
      <c r="D3610" s="47" t="s">
        <v>2126</v>
      </c>
      <c r="E3610" s="47" t="s">
        <v>2101</v>
      </c>
      <c r="F3610" s="60" t="s">
        <v>2074</v>
      </c>
      <c r="G3610" s="47" t="s">
        <v>2143</v>
      </c>
      <c r="H3610" s="47"/>
      <c r="I3610" s="47"/>
      <c r="J3610" s="47"/>
      <c r="K3610" s="47"/>
      <c r="L3610" s="47"/>
      <c r="M3610" s="47"/>
      <c r="N3610" s="47"/>
      <c r="O3610" s="47">
        <v>467.0</v>
      </c>
      <c r="P3610" s="177"/>
      <c r="Q3610" s="177"/>
      <c r="R3610" s="177"/>
      <c r="S3610" s="177"/>
      <c r="T3610" s="177"/>
      <c r="U3610" s="177"/>
      <c r="V3610" s="177"/>
      <c r="W3610" s="177"/>
      <c r="X3610" s="177"/>
      <c r="Y3610" s="177"/>
      <c r="Z3610" s="177"/>
      <c r="AA3610" s="177"/>
      <c r="AB3610" s="177"/>
    </row>
    <row r="3611" ht="14.25" hidden="1" customHeight="1">
      <c r="A3611" s="47" t="s">
        <v>30</v>
      </c>
      <c r="B3611" s="47" t="s">
        <v>482</v>
      </c>
      <c r="C3611" s="47"/>
      <c r="D3611" s="47" t="s">
        <v>2126</v>
      </c>
      <c r="E3611" s="47" t="s">
        <v>2101</v>
      </c>
      <c r="F3611" s="60" t="s">
        <v>2074</v>
      </c>
      <c r="G3611" s="47" t="s">
        <v>2143</v>
      </c>
      <c r="H3611" s="47"/>
      <c r="I3611" s="47"/>
      <c r="J3611" s="47"/>
      <c r="K3611" s="47"/>
      <c r="L3611" s="47"/>
      <c r="M3611" s="47"/>
      <c r="N3611" s="47"/>
      <c r="O3611" s="47">
        <v>485.0</v>
      </c>
      <c r="P3611" s="177"/>
      <c r="Q3611" s="177"/>
      <c r="R3611" s="177"/>
      <c r="S3611" s="177"/>
      <c r="T3611" s="177"/>
      <c r="U3611" s="177"/>
      <c r="V3611" s="177"/>
      <c r="W3611" s="177"/>
      <c r="X3611" s="177"/>
      <c r="Y3611" s="177"/>
      <c r="Z3611" s="177"/>
      <c r="AA3611" s="177"/>
      <c r="AB3611" s="177"/>
    </row>
    <row r="3612" ht="14.25" hidden="1" customHeight="1">
      <c r="A3612" s="47" t="s">
        <v>30</v>
      </c>
      <c r="B3612" s="47" t="s">
        <v>484</v>
      </c>
      <c r="C3612" s="47"/>
      <c r="D3612" s="47" t="s">
        <v>2126</v>
      </c>
      <c r="E3612" s="47" t="s">
        <v>2101</v>
      </c>
      <c r="F3612" s="60" t="s">
        <v>2074</v>
      </c>
      <c r="G3612" s="47" t="s">
        <v>2143</v>
      </c>
      <c r="H3612" s="47"/>
      <c r="I3612" s="47"/>
      <c r="J3612" s="47"/>
      <c r="K3612" s="47"/>
      <c r="L3612" s="47"/>
      <c r="M3612" s="47"/>
      <c r="N3612" s="47"/>
      <c r="O3612" s="47">
        <v>503.0</v>
      </c>
      <c r="P3612" s="177"/>
      <c r="Q3612" s="177"/>
      <c r="R3612" s="177"/>
      <c r="S3612" s="177"/>
      <c r="T3612" s="177"/>
      <c r="U3612" s="177"/>
      <c r="V3612" s="177"/>
      <c r="W3612" s="177"/>
      <c r="X3612" s="177"/>
      <c r="Y3612" s="177"/>
      <c r="Z3612" s="177"/>
      <c r="AA3612" s="177"/>
      <c r="AB3612" s="177"/>
    </row>
    <row r="3613" ht="14.25" hidden="1" customHeight="1">
      <c r="A3613" s="47" t="s">
        <v>30</v>
      </c>
      <c r="B3613" s="47" t="s">
        <v>485</v>
      </c>
      <c r="C3613" s="47"/>
      <c r="D3613" s="47" t="s">
        <v>2126</v>
      </c>
      <c r="E3613" s="47" t="s">
        <v>2101</v>
      </c>
      <c r="F3613" s="60" t="s">
        <v>2074</v>
      </c>
      <c r="G3613" s="47" t="s">
        <v>2143</v>
      </c>
      <c r="H3613" s="47"/>
      <c r="I3613" s="47"/>
      <c r="J3613" s="60">
        <v>0.076</v>
      </c>
      <c r="K3613" s="47"/>
      <c r="L3613" s="47"/>
      <c r="M3613" s="47"/>
      <c r="N3613" s="47"/>
      <c r="O3613" s="47">
        <v>521.0</v>
      </c>
      <c r="P3613" s="177"/>
      <c r="Q3613" s="177"/>
      <c r="R3613" s="177"/>
      <c r="S3613" s="177"/>
      <c r="T3613" s="177"/>
      <c r="U3613" s="177"/>
      <c r="V3613" s="177"/>
      <c r="W3613" s="177"/>
      <c r="X3613" s="177"/>
      <c r="Y3613" s="177"/>
      <c r="Z3613" s="177"/>
      <c r="AA3613" s="177"/>
      <c r="AB3613" s="177"/>
    </row>
    <row r="3614" ht="14.25" hidden="1" customHeight="1">
      <c r="A3614" s="47" t="s">
        <v>30</v>
      </c>
      <c r="B3614" s="47" t="s">
        <v>486</v>
      </c>
      <c r="C3614" s="47"/>
      <c r="D3614" s="47" t="s">
        <v>2126</v>
      </c>
      <c r="E3614" s="47" t="s">
        <v>2101</v>
      </c>
      <c r="F3614" s="60" t="s">
        <v>2074</v>
      </c>
      <c r="G3614" s="47" t="s">
        <v>2143</v>
      </c>
      <c r="H3614" s="47"/>
      <c r="I3614" s="47"/>
      <c r="J3614" s="60">
        <v>0.076</v>
      </c>
      <c r="K3614" s="47"/>
      <c r="L3614" s="47"/>
      <c r="M3614" s="47"/>
      <c r="N3614" s="47"/>
      <c r="O3614" s="47">
        <v>539.0</v>
      </c>
      <c r="P3614" s="177"/>
      <c r="Q3614" s="177"/>
      <c r="R3614" s="177"/>
      <c r="S3614" s="177"/>
      <c r="T3614" s="177"/>
      <c r="U3614" s="177"/>
      <c r="V3614" s="177"/>
      <c r="W3614" s="177"/>
      <c r="X3614" s="177"/>
      <c r="Y3614" s="177"/>
      <c r="Z3614" s="177"/>
      <c r="AA3614" s="177"/>
      <c r="AB3614" s="177"/>
    </row>
    <row r="3615" ht="14.25" hidden="1" customHeight="1">
      <c r="A3615" s="47" t="s">
        <v>30</v>
      </c>
      <c r="B3615" s="47" t="s">
        <v>488</v>
      </c>
      <c r="C3615" s="47"/>
      <c r="D3615" s="47" t="s">
        <v>2126</v>
      </c>
      <c r="E3615" s="47" t="s">
        <v>2101</v>
      </c>
      <c r="F3615" s="60" t="s">
        <v>2074</v>
      </c>
      <c r="G3615" s="47" t="s">
        <v>2143</v>
      </c>
      <c r="H3615" s="47"/>
      <c r="I3615" s="47"/>
      <c r="J3615" s="47"/>
      <c r="K3615" s="47"/>
      <c r="L3615" s="47"/>
      <c r="M3615" s="47"/>
      <c r="N3615" s="47"/>
      <c r="O3615" s="47">
        <v>557.0</v>
      </c>
      <c r="P3615" s="177"/>
      <c r="Q3615" s="177"/>
      <c r="R3615" s="177"/>
      <c r="S3615" s="177"/>
      <c r="T3615" s="177"/>
      <c r="U3615" s="177"/>
      <c r="V3615" s="177"/>
      <c r="W3615" s="177"/>
      <c r="X3615" s="177"/>
      <c r="Y3615" s="177"/>
      <c r="Z3615" s="177"/>
      <c r="AA3615" s="177"/>
      <c r="AB3615" s="177"/>
    </row>
    <row r="3616" ht="14.25" hidden="1" customHeight="1">
      <c r="A3616" s="47" t="s">
        <v>30</v>
      </c>
      <c r="B3616" s="47" t="s">
        <v>489</v>
      </c>
      <c r="C3616" s="47"/>
      <c r="D3616" s="47" t="s">
        <v>2126</v>
      </c>
      <c r="E3616" s="47" t="s">
        <v>2101</v>
      </c>
      <c r="F3616" s="60" t="s">
        <v>2074</v>
      </c>
      <c r="G3616" s="47" t="s">
        <v>2143</v>
      </c>
      <c r="H3616" s="47"/>
      <c r="I3616" s="47"/>
      <c r="J3616" s="47"/>
      <c r="K3616" s="47"/>
      <c r="L3616" s="47"/>
      <c r="M3616" s="47"/>
      <c r="N3616" s="47"/>
      <c r="O3616" s="47">
        <v>575.0</v>
      </c>
      <c r="P3616" s="177"/>
      <c r="Q3616" s="177"/>
      <c r="R3616" s="177"/>
      <c r="S3616" s="177"/>
      <c r="T3616" s="177"/>
      <c r="U3616" s="177"/>
      <c r="V3616" s="177"/>
      <c r="W3616" s="177"/>
      <c r="X3616" s="177"/>
      <c r="Y3616" s="177"/>
      <c r="Z3616" s="177"/>
      <c r="AA3616" s="177"/>
      <c r="AB3616" s="177"/>
    </row>
    <row r="3617" ht="14.25" hidden="1" customHeight="1">
      <c r="A3617" s="47" t="s">
        <v>30</v>
      </c>
      <c r="B3617" s="47" t="s">
        <v>490</v>
      </c>
      <c r="C3617" s="47"/>
      <c r="D3617" s="47" t="s">
        <v>2126</v>
      </c>
      <c r="E3617" s="47" t="s">
        <v>2101</v>
      </c>
      <c r="F3617" s="60" t="s">
        <v>2074</v>
      </c>
      <c r="G3617" s="47" t="s">
        <v>2143</v>
      </c>
      <c r="H3617" s="47"/>
      <c r="I3617" s="47"/>
      <c r="J3617" s="47"/>
      <c r="K3617" s="47"/>
      <c r="L3617" s="47"/>
      <c r="M3617" s="47"/>
      <c r="N3617" s="47"/>
      <c r="O3617" s="47">
        <v>593.0</v>
      </c>
      <c r="P3617" s="177"/>
      <c r="Q3617" s="177"/>
      <c r="R3617" s="177"/>
      <c r="S3617" s="177"/>
      <c r="T3617" s="177"/>
      <c r="U3617" s="177"/>
      <c r="V3617" s="177"/>
      <c r="W3617" s="177"/>
      <c r="X3617" s="177"/>
      <c r="Y3617" s="177"/>
      <c r="Z3617" s="177"/>
      <c r="AA3617" s="177"/>
      <c r="AB3617" s="177"/>
    </row>
    <row r="3618" ht="14.25" hidden="1" customHeight="1">
      <c r="A3618" s="47" t="s">
        <v>30</v>
      </c>
      <c r="B3618" s="47" t="s">
        <v>491</v>
      </c>
      <c r="C3618" s="47"/>
      <c r="D3618" s="47" t="s">
        <v>2126</v>
      </c>
      <c r="E3618" s="47" t="s">
        <v>2101</v>
      </c>
      <c r="F3618" s="60" t="s">
        <v>2074</v>
      </c>
      <c r="G3618" s="47" t="s">
        <v>2143</v>
      </c>
      <c r="H3618" s="47"/>
      <c r="I3618" s="47"/>
      <c r="J3618" s="47"/>
      <c r="K3618" s="47"/>
      <c r="L3618" s="47"/>
      <c r="M3618" s="47"/>
      <c r="N3618" s="47"/>
      <c r="O3618" s="47">
        <v>611.0</v>
      </c>
      <c r="P3618" s="177"/>
      <c r="Q3618" s="177"/>
      <c r="R3618" s="177"/>
      <c r="S3618" s="177"/>
      <c r="T3618" s="177"/>
      <c r="U3618" s="177"/>
      <c r="V3618" s="177"/>
      <c r="W3618" s="177"/>
      <c r="X3618" s="177"/>
      <c r="Y3618" s="177"/>
      <c r="Z3618" s="177"/>
      <c r="AA3618" s="177"/>
      <c r="AB3618" s="177"/>
    </row>
    <row r="3619" ht="14.25" hidden="1" customHeight="1">
      <c r="A3619" s="45" t="s">
        <v>32</v>
      </c>
      <c r="B3619" s="45" t="s">
        <v>471</v>
      </c>
      <c r="C3619" s="45"/>
      <c r="D3619" s="45" t="s">
        <v>2135</v>
      </c>
      <c r="E3619" s="45" t="s">
        <v>2080</v>
      </c>
      <c r="F3619" s="61" t="s">
        <v>2102</v>
      </c>
      <c r="G3619" s="61" t="s">
        <v>2185</v>
      </c>
      <c r="H3619" s="45"/>
      <c r="I3619" s="45"/>
      <c r="J3619" s="45"/>
      <c r="K3619" s="45"/>
      <c r="L3619" s="45"/>
      <c r="M3619" s="45"/>
      <c r="N3619" s="45"/>
      <c r="O3619" s="45">
        <v>620.0</v>
      </c>
      <c r="P3619" s="178"/>
      <c r="Q3619" s="178"/>
      <c r="R3619" s="178"/>
      <c r="S3619" s="178"/>
      <c r="T3619" s="178"/>
      <c r="U3619" s="178"/>
      <c r="V3619" s="178"/>
      <c r="W3619" s="178"/>
      <c r="X3619" s="178"/>
      <c r="Y3619" s="178"/>
      <c r="Z3619" s="178"/>
      <c r="AA3619" s="178"/>
      <c r="AB3619" s="178"/>
    </row>
    <row r="3620" ht="14.25" hidden="1" customHeight="1">
      <c r="A3620" s="45" t="s">
        <v>32</v>
      </c>
      <c r="B3620" s="45" t="s">
        <v>473</v>
      </c>
      <c r="C3620" s="45"/>
      <c r="D3620" s="45" t="s">
        <v>2135</v>
      </c>
      <c r="E3620" s="45" t="s">
        <v>2080</v>
      </c>
      <c r="F3620" s="61" t="s">
        <v>2102</v>
      </c>
      <c r="G3620" s="61" t="s">
        <v>2185</v>
      </c>
      <c r="H3620" s="45"/>
      <c r="I3620" s="45"/>
      <c r="J3620" s="45"/>
      <c r="K3620" s="45"/>
      <c r="L3620" s="45"/>
      <c r="M3620" s="45"/>
      <c r="N3620" s="45"/>
      <c r="O3620" s="45">
        <v>638.0</v>
      </c>
      <c r="P3620" s="178"/>
      <c r="Q3620" s="178"/>
      <c r="R3620" s="178"/>
      <c r="S3620" s="178"/>
      <c r="T3620" s="178"/>
      <c r="U3620" s="178"/>
      <c r="V3620" s="178"/>
      <c r="W3620" s="178"/>
      <c r="X3620" s="178"/>
      <c r="Y3620" s="178"/>
      <c r="Z3620" s="178"/>
      <c r="AA3620" s="178"/>
      <c r="AB3620" s="178"/>
    </row>
    <row r="3621" ht="14.25" hidden="1" customHeight="1">
      <c r="A3621" s="45" t="s">
        <v>32</v>
      </c>
      <c r="B3621" s="45" t="s">
        <v>474</v>
      </c>
      <c r="C3621" s="45"/>
      <c r="D3621" s="45" t="s">
        <v>2135</v>
      </c>
      <c r="E3621" s="45" t="s">
        <v>2080</v>
      </c>
      <c r="F3621" s="61" t="s">
        <v>2102</v>
      </c>
      <c r="G3621" s="61" t="s">
        <v>2185</v>
      </c>
      <c r="H3621" s="45"/>
      <c r="I3621" s="45"/>
      <c r="J3621" s="45"/>
      <c r="K3621" s="45"/>
      <c r="L3621" s="45"/>
      <c r="M3621" s="45"/>
      <c r="N3621" s="45"/>
      <c r="O3621" s="45">
        <v>656.0</v>
      </c>
      <c r="P3621" s="178"/>
      <c r="Q3621" s="178"/>
      <c r="R3621" s="178"/>
      <c r="S3621" s="178"/>
      <c r="T3621" s="178"/>
      <c r="U3621" s="178"/>
      <c r="V3621" s="178"/>
      <c r="W3621" s="178"/>
      <c r="X3621" s="178"/>
      <c r="Y3621" s="178"/>
      <c r="Z3621" s="178"/>
      <c r="AA3621" s="178"/>
      <c r="AB3621" s="178"/>
    </row>
    <row r="3622" ht="14.25" hidden="1" customHeight="1">
      <c r="A3622" s="45" t="s">
        <v>32</v>
      </c>
      <c r="B3622" s="45" t="s">
        <v>476</v>
      </c>
      <c r="C3622" s="45"/>
      <c r="D3622" s="45" t="s">
        <v>2135</v>
      </c>
      <c r="E3622" s="45" t="s">
        <v>2080</v>
      </c>
      <c r="F3622" s="61" t="s">
        <v>2102</v>
      </c>
      <c r="G3622" s="61" t="s">
        <v>2185</v>
      </c>
      <c r="H3622" s="45"/>
      <c r="I3622" s="45"/>
      <c r="J3622" s="45"/>
      <c r="K3622" s="45"/>
      <c r="L3622" s="45"/>
      <c r="M3622" s="45"/>
      <c r="N3622" s="45"/>
      <c r="O3622" s="45">
        <v>674.0</v>
      </c>
      <c r="P3622" s="178"/>
      <c r="Q3622" s="178"/>
      <c r="R3622" s="178"/>
      <c r="S3622" s="178"/>
      <c r="T3622" s="178"/>
      <c r="U3622" s="178"/>
      <c r="V3622" s="178"/>
      <c r="W3622" s="178"/>
      <c r="X3622" s="178"/>
      <c r="Y3622" s="178"/>
      <c r="Z3622" s="178"/>
      <c r="AA3622" s="178"/>
      <c r="AB3622" s="178"/>
    </row>
    <row r="3623" ht="14.25" hidden="1" customHeight="1">
      <c r="A3623" s="45" t="s">
        <v>32</v>
      </c>
      <c r="B3623" s="45" t="s">
        <v>477</v>
      </c>
      <c r="C3623" s="45"/>
      <c r="D3623" s="45" t="s">
        <v>2135</v>
      </c>
      <c r="E3623" s="45" t="s">
        <v>2080</v>
      </c>
      <c r="F3623" s="61" t="s">
        <v>2102</v>
      </c>
      <c r="G3623" s="61" t="s">
        <v>2185</v>
      </c>
      <c r="H3623" s="45"/>
      <c r="I3623" s="45"/>
      <c r="J3623" s="45"/>
      <c r="K3623" s="45"/>
      <c r="L3623" s="45"/>
      <c r="M3623" s="45"/>
      <c r="N3623" s="45"/>
      <c r="O3623" s="45">
        <v>692.0</v>
      </c>
      <c r="P3623" s="178"/>
      <c r="Q3623" s="178"/>
      <c r="R3623" s="178"/>
      <c r="S3623" s="178"/>
      <c r="T3623" s="178"/>
      <c r="U3623" s="178"/>
      <c r="V3623" s="178"/>
      <c r="W3623" s="178"/>
      <c r="X3623" s="178"/>
      <c r="Y3623" s="178"/>
      <c r="Z3623" s="178"/>
      <c r="AA3623" s="178"/>
      <c r="AB3623" s="178"/>
    </row>
    <row r="3624" ht="14.25" hidden="1" customHeight="1">
      <c r="A3624" s="45" t="s">
        <v>32</v>
      </c>
      <c r="B3624" s="45" t="s">
        <v>478</v>
      </c>
      <c r="C3624" s="45"/>
      <c r="D3624" s="45" t="s">
        <v>2135</v>
      </c>
      <c r="E3624" s="45" t="s">
        <v>2080</v>
      </c>
      <c r="F3624" s="61" t="s">
        <v>2102</v>
      </c>
      <c r="G3624" s="61" t="s">
        <v>2185</v>
      </c>
      <c r="H3624" s="45"/>
      <c r="I3624" s="45"/>
      <c r="J3624" s="45"/>
      <c r="K3624" s="45"/>
      <c r="L3624" s="45"/>
      <c r="M3624" s="45"/>
      <c r="N3624" s="45"/>
      <c r="O3624" s="45">
        <v>710.0</v>
      </c>
      <c r="P3624" s="178"/>
      <c r="Q3624" s="178"/>
      <c r="R3624" s="178"/>
      <c r="S3624" s="178"/>
      <c r="T3624" s="178"/>
      <c r="U3624" s="178"/>
      <c r="V3624" s="178"/>
      <c r="W3624" s="178"/>
      <c r="X3624" s="178"/>
      <c r="Y3624" s="178"/>
      <c r="Z3624" s="178"/>
      <c r="AA3624" s="178"/>
      <c r="AB3624" s="178"/>
    </row>
    <row r="3625" ht="14.25" hidden="1" customHeight="1">
      <c r="A3625" s="45" t="s">
        <v>32</v>
      </c>
      <c r="B3625" s="45" t="s">
        <v>480</v>
      </c>
      <c r="C3625" s="45"/>
      <c r="D3625" s="45" t="s">
        <v>2135</v>
      </c>
      <c r="E3625" s="45" t="s">
        <v>2080</v>
      </c>
      <c r="F3625" s="61" t="s">
        <v>2102</v>
      </c>
      <c r="G3625" s="61" t="s">
        <v>2185</v>
      </c>
      <c r="H3625" s="45"/>
      <c r="I3625" s="45"/>
      <c r="J3625" s="45"/>
      <c r="K3625" s="45"/>
      <c r="L3625" s="45"/>
      <c r="M3625" s="45"/>
      <c r="N3625" s="45"/>
      <c r="O3625" s="45">
        <v>728.0</v>
      </c>
      <c r="P3625" s="178"/>
      <c r="Q3625" s="178"/>
      <c r="R3625" s="178"/>
      <c r="S3625" s="178"/>
      <c r="T3625" s="178"/>
      <c r="U3625" s="178"/>
      <c r="V3625" s="178"/>
      <c r="W3625" s="178"/>
      <c r="X3625" s="178"/>
      <c r="Y3625" s="178"/>
      <c r="Z3625" s="178"/>
      <c r="AA3625" s="178"/>
      <c r="AB3625" s="178"/>
    </row>
    <row r="3626" ht="14.25" hidden="1" customHeight="1">
      <c r="A3626" s="45" t="s">
        <v>32</v>
      </c>
      <c r="B3626" s="45" t="s">
        <v>481</v>
      </c>
      <c r="C3626" s="45"/>
      <c r="D3626" s="45" t="s">
        <v>2135</v>
      </c>
      <c r="E3626" s="45" t="s">
        <v>2080</v>
      </c>
      <c r="F3626" s="61" t="s">
        <v>2102</v>
      </c>
      <c r="G3626" s="61" t="s">
        <v>2185</v>
      </c>
      <c r="H3626" s="45"/>
      <c r="I3626" s="45"/>
      <c r="J3626" s="45"/>
      <c r="K3626" s="45"/>
      <c r="L3626" s="45"/>
      <c r="M3626" s="45"/>
      <c r="N3626" s="45"/>
      <c r="O3626" s="45">
        <v>746.0</v>
      </c>
      <c r="P3626" s="178"/>
      <c r="Q3626" s="178"/>
      <c r="R3626" s="178"/>
      <c r="S3626" s="178"/>
      <c r="T3626" s="178"/>
      <c r="U3626" s="178"/>
      <c r="V3626" s="178"/>
      <c r="W3626" s="178"/>
      <c r="X3626" s="178"/>
      <c r="Y3626" s="178"/>
      <c r="Z3626" s="178"/>
      <c r="AA3626" s="178"/>
      <c r="AB3626" s="178"/>
    </row>
    <row r="3627" ht="14.25" hidden="1" customHeight="1">
      <c r="A3627" s="45" t="s">
        <v>32</v>
      </c>
      <c r="B3627" s="45" t="s">
        <v>482</v>
      </c>
      <c r="C3627" s="45"/>
      <c r="D3627" s="45" t="s">
        <v>2135</v>
      </c>
      <c r="E3627" s="45" t="s">
        <v>2080</v>
      </c>
      <c r="F3627" s="61" t="s">
        <v>2102</v>
      </c>
      <c r="G3627" s="61" t="s">
        <v>2185</v>
      </c>
      <c r="H3627" s="45"/>
      <c r="I3627" s="45"/>
      <c r="J3627" s="45"/>
      <c r="K3627" s="45"/>
      <c r="L3627" s="45"/>
      <c r="M3627" s="45"/>
      <c r="N3627" s="45"/>
      <c r="O3627" s="45">
        <v>764.0</v>
      </c>
      <c r="P3627" s="178"/>
      <c r="Q3627" s="178"/>
      <c r="R3627" s="178"/>
      <c r="S3627" s="178"/>
      <c r="T3627" s="178"/>
      <c r="U3627" s="178"/>
      <c r="V3627" s="178"/>
      <c r="W3627" s="178"/>
      <c r="X3627" s="178"/>
      <c r="Y3627" s="178"/>
      <c r="Z3627" s="178"/>
      <c r="AA3627" s="178"/>
      <c r="AB3627" s="178"/>
    </row>
    <row r="3628" ht="14.25" hidden="1" customHeight="1">
      <c r="A3628" s="45" t="s">
        <v>32</v>
      </c>
      <c r="B3628" s="45" t="s">
        <v>484</v>
      </c>
      <c r="C3628" s="45"/>
      <c r="D3628" s="45" t="s">
        <v>2135</v>
      </c>
      <c r="E3628" s="45" t="s">
        <v>2080</v>
      </c>
      <c r="F3628" s="61" t="s">
        <v>2102</v>
      </c>
      <c r="G3628" s="61" t="s">
        <v>2185</v>
      </c>
      <c r="H3628" s="45"/>
      <c r="I3628" s="45"/>
      <c r="J3628" s="45"/>
      <c r="K3628" s="45"/>
      <c r="L3628" s="45"/>
      <c r="M3628" s="45"/>
      <c r="N3628" s="45"/>
      <c r="O3628" s="45">
        <v>782.0</v>
      </c>
      <c r="P3628" s="178"/>
      <c r="Q3628" s="178"/>
      <c r="R3628" s="178"/>
      <c r="S3628" s="178"/>
      <c r="T3628" s="178"/>
      <c r="U3628" s="178"/>
      <c r="V3628" s="178"/>
      <c r="W3628" s="178"/>
      <c r="X3628" s="178"/>
      <c r="Y3628" s="178"/>
      <c r="Z3628" s="178"/>
      <c r="AA3628" s="178"/>
      <c r="AB3628" s="178"/>
    </row>
    <row r="3629" ht="14.25" hidden="1" customHeight="1">
      <c r="A3629" s="45" t="s">
        <v>32</v>
      </c>
      <c r="B3629" s="45" t="s">
        <v>485</v>
      </c>
      <c r="C3629" s="45"/>
      <c r="D3629" s="45" t="s">
        <v>2135</v>
      </c>
      <c r="E3629" s="45" t="s">
        <v>2080</v>
      </c>
      <c r="F3629" s="61" t="s">
        <v>2102</v>
      </c>
      <c r="G3629" s="61" t="s">
        <v>2185</v>
      </c>
      <c r="H3629" s="45"/>
      <c r="I3629" s="45"/>
      <c r="J3629" s="45"/>
      <c r="K3629" s="45"/>
      <c r="L3629" s="45"/>
      <c r="M3629" s="45"/>
      <c r="N3629" s="45"/>
      <c r="O3629" s="45">
        <v>800.0</v>
      </c>
      <c r="P3629" s="178"/>
      <c r="Q3629" s="178"/>
      <c r="R3629" s="178"/>
      <c r="S3629" s="178"/>
      <c r="T3629" s="178"/>
      <c r="U3629" s="178"/>
      <c r="V3629" s="178"/>
      <c r="W3629" s="178"/>
      <c r="X3629" s="178"/>
      <c r="Y3629" s="178"/>
      <c r="Z3629" s="178"/>
      <c r="AA3629" s="178"/>
      <c r="AB3629" s="178"/>
    </row>
    <row r="3630" ht="14.25" hidden="1" customHeight="1">
      <c r="A3630" s="45" t="s">
        <v>32</v>
      </c>
      <c r="B3630" s="45" t="s">
        <v>486</v>
      </c>
      <c r="C3630" s="45"/>
      <c r="D3630" s="45" t="s">
        <v>2135</v>
      </c>
      <c r="E3630" s="45" t="s">
        <v>2080</v>
      </c>
      <c r="F3630" s="61" t="s">
        <v>2102</v>
      </c>
      <c r="G3630" s="61" t="s">
        <v>2185</v>
      </c>
      <c r="H3630" s="45"/>
      <c r="I3630" s="45"/>
      <c r="J3630" s="45"/>
      <c r="K3630" s="45"/>
      <c r="L3630" s="45"/>
      <c r="M3630" s="45"/>
      <c r="N3630" s="45"/>
      <c r="O3630" s="45">
        <v>818.0</v>
      </c>
      <c r="P3630" s="178"/>
      <c r="Q3630" s="178"/>
      <c r="R3630" s="178"/>
      <c r="S3630" s="178"/>
      <c r="T3630" s="178"/>
      <c r="U3630" s="178"/>
      <c r="V3630" s="178"/>
      <c r="W3630" s="178"/>
      <c r="X3630" s="178"/>
      <c r="Y3630" s="178"/>
      <c r="Z3630" s="178"/>
      <c r="AA3630" s="178"/>
      <c r="AB3630" s="178"/>
    </row>
    <row r="3631" ht="14.25" hidden="1" customHeight="1">
      <c r="A3631" s="45" t="s">
        <v>32</v>
      </c>
      <c r="B3631" s="45" t="s">
        <v>488</v>
      </c>
      <c r="C3631" s="45"/>
      <c r="D3631" s="45" t="s">
        <v>2135</v>
      </c>
      <c r="E3631" s="45" t="s">
        <v>2080</v>
      </c>
      <c r="F3631" s="61" t="s">
        <v>2102</v>
      </c>
      <c r="G3631" s="61" t="s">
        <v>2185</v>
      </c>
      <c r="H3631" s="45"/>
      <c r="I3631" s="45"/>
      <c r="J3631" s="45"/>
      <c r="K3631" s="45"/>
      <c r="L3631" s="45"/>
      <c r="M3631" s="45"/>
      <c r="N3631" s="45"/>
      <c r="O3631" s="45">
        <v>836.0</v>
      </c>
      <c r="P3631" s="178"/>
      <c r="Q3631" s="178"/>
      <c r="R3631" s="178"/>
      <c r="S3631" s="178"/>
      <c r="T3631" s="178"/>
      <c r="U3631" s="178"/>
      <c r="V3631" s="178"/>
      <c r="W3631" s="178"/>
      <c r="X3631" s="178"/>
      <c r="Y3631" s="178"/>
      <c r="Z3631" s="178"/>
      <c r="AA3631" s="178"/>
      <c r="AB3631" s="178"/>
    </row>
    <row r="3632" ht="14.25" hidden="1" customHeight="1">
      <c r="A3632" s="45" t="s">
        <v>32</v>
      </c>
      <c r="B3632" s="45" t="s">
        <v>489</v>
      </c>
      <c r="C3632" s="45"/>
      <c r="D3632" s="45" t="s">
        <v>2135</v>
      </c>
      <c r="E3632" s="45" t="s">
        <v>2080</v>
      </c>
      <c r="F3632" s="61" t="s">
        <v>2102</v>
      </c>
      <c r="G3632" s="61" t="s">
        <v>2185</v>
      </c>
      <c r="H3632" s="45"/>
      <c r="I3632" s="45"/>
      <c r="J3632" s="45"/>
      <c r="K3632" s="45"/>
      <c r="L3632" s="45"/>
      <c r="M3632" s="45"/>
      <c r="N3632" s="45"/>
      <c r="O3632" s="45">
        <v>854.0</v>
      </c>
      <c r="P3632" s="178"/>
      <c r="Q3632" s="178"/>
      <c r="R3632" s="178"/>
      <c r="S3632" s="178"/>
      <c r="T3632" s="178"/>
      <c r="U3632" s="178"/>
      <c r="V3632" s="178"/>
      <c r="W3632" s="178"/>
      <c r="X3632" s="178"/>
      <c r="Y3632" s="178"/>
      <c r="Z3632" s="178"/>
      <c r="AA3632" s="178"/>
      <c r="AB3632" s="178"/>
    </row>
    <row r="3633" ht="14.25" hidden="1" customHeight="1">
      <c r="A3633" s="45" t="s">
        <v>32</v>
      </c>
      <c r="B3633" s="45" t="s">
        <v>490</v>
      </c>
      <c r="C3633" s="45"/>
      <c r="D3633" s="45" t="s">
        <v>2135</v>
      </c>
      <c r="E3633" s="45" t="s">
        <v>2080</v>
      </c>
      <c r="F3633" s="61" t="s">
        <v>2102</v>
      </c>
      <c r="G3633" s="61" t="s">
        <v>2185</v>
      </c>
      <c r="H3633" s="45"/>
      <c r="I3633" s="45"/>
      <c r="J3633" s="45"/>
      <c r="K3633" s="45"/>
      <c r="L3633" s="45"/>
      <c r="M3633" s="45"/>
      <c r="N3633" s="45"/>
      <c r="O3633" s="45">
        <v>872.0</v>
      </c>
      <c r="P3633" s="178"/>
      <c r="Q3633" s="178"/>
      <c r="R3633" s="178"/>
      <c r="S3633" s="178"/>
      <c r="T3633" s="178"/>
      <c r="U3633" s="178"/>
      <c r="V3633" s="178"/>
      <c r="W3633" s="178"/>
      <c r="X3633" s="178"/>
      <c r="Y3633" s="178"/>
      <c r="Z3633" s="178"/>
      <c r="AA3633" s="178"/>
      <c r="AB3633" s="178"/>
    </row>
    <row r="3634" ht="14.25" hidden="1" customHeight="1">
      <c r="A3634" s="45" t="s">
        <v>32</v>
      </c>
      <c r="B3634" s="45" t="s">
        <v>491</v>
      </c>
      <c r="C3634" s="45"/>
      <c r="D3634" s="45" t="s">
        <v>2135</v>
      </c>
      <c r="E3634" s="45" t="s">
        <v>2080</v>
      </c>
      <c r="F3634" s="61" t="s">
        <v>2102</v>
      </c>
      <c r="G3634" s="61" t="s">
        <v>2185</v>
      </c>
      <c r="H3634" s="45"/>
      <c r="I3634" s="45"/>
      <c r="J3634" s="45"/>
      <c r="K3634" s="45"/>
      <c r="L3634" s="45"/>
      <c r="M3634" s="45"/>
      <c r="N3634" s="45"/>
      <c r="O3634" s="45">
        <v>890.0</v>
      </c>
      <c r="P3634" s="178"/>
      <c r="Q3634" s="178"/>
      <c r="R3634" s="178"/>
      <c r="S3634" s="178"/>
      <c r="T3634" s="178"/>
      <c r="U3634" s="178"/>
      <c r="V3634" s="178"/>
      <c r="W3634" s="178"/>
      <c r="X3634" s="178"/>
      <c r="Y3634" s="178"/>
      <c r="Z3634" s="178"/>
      <c r="AA3634" s="178"/>
      <c r="AB3634" s="178"/>
    </row>
    <row r="3635" ht="14.25" hidden="1" customHeight="1">
      <c r="A3635" s="173" t="s">
        <v>30</v>
      </c>
      <c r="B3635" s="173" t="s">
        <v>471</v>
      </c>
      <c r="C3635" s="173"/>
      <c r="D3635" s="173" t="s">
        <v>2135</v>
      </c>
      <c r="E3635" s="173" t="s">
        <v>2080</v>
      </c>
      <c r="F3635" s="174" t="s">
        <v>2102</v>
      </c>
      <c r="G3635" s="174" t="s">
        <v>2185</v>
      </c>
      <c r="H3635" s="173"/>
      <c r="I3635" s="173"/>
      <c r="J3635" s="173"/>
      <c r="K3635" s="173"/>
      <c r="L3635" s="173"/>
      <c r="M3635" s="173"/>
      <c r="N3635" s="173"/>
      <c r="O3635" s="173">
        <v>332.0</v>
      </c>
      <c r="P3635" s="176"/>
      <c r="Q3635" s="176"/>
      <c r="R3635" s="176"/>
      <c r="S3635" s="176"/>
      <c r="T3635" s="176"/>
      <c r="U3635" s="176"/>
      <c r="V3635" s="176"/>
      <c r="W3635" s="176"/>
      <c r="X3635" s="176"/>
      <c r="Y3635" s="176"/>
      <c r="Z3635" s="176"/>
      <c r="AA3635" s="176"/>
      <c r="AB3635" s="176"/>
    </row>
    <row r="3636" ht="14.25" hidden="1" customHeight="1">
      <c r="A3636" s="173" t="s">
        <v>30</v>
      </c>
      <c r="B3636" s="173" t="s">
        <v>473</v>
      </c>
      <c r="C3636" s="173"/>
      <c r="D3636" s="173" t="s">
        <v>2135</v>
      </c>
      <c r="E3636" s="173" t="s">
        <v>2080</v>
      </c>
      <c r="F3636" s="174" t="s">
        <v>2102</v>
      </c>
      <c r="G3636" s="174" t="s">
        <v>2185</v>
      </c>
      <c r="H3636" s="173"/>
      <c r="I3636" s="173"/>
      <c r="J3636" s="173"/>
      <c r="K3636" s="173"/>
      <c r="L3636" s="173"/>
      <c r="M3636" s="173"/>
      <c r="N3636" s="173"/>
      <c r="O3636" s="173">
        <v>350.0</v>
      </c>
      <c r="P3636" s="176"/>
      <c r="Q3636" s="176"/>
      <c r="R3636" s="176"/>
      <c r="S3636" s="176"/>
      <c r="T3636" s="176"/>
      <c r="U3636" s="176"/>
      <c r="V3636" s="176"/>
      <c r="W3636" s="176"/>
      <c r="X3636" s="176"/>
      <c r="Y3636" s="176"/>
      <c r="Z3636" s="176"/>
      <c r="AA3636" s="176"/>
      <c r="AB3636" s="176"/>
    </row>
    <row r="3637" ht="14.25" hidden="1" customHeight="1">
      <c r="A3637" s="173" t="s">
        <v>30</v>
      </c>
      <c r="B3637" s="173" t="s">
        <v>474</v>
      </c>
      <c r="C3637" s="173"/>
      <c r="D3637" s="173" t="s">
        <v>2135</v>
      </c>
      <c r="E3637" s="173" t="s">
        <v>2080</v>
      </c>
      <c r="F3637" s="174" t="s">
        <v>2102</v>
      </c>
      <c r="G3637" s="174" t="s">
        <v>2185</v>
      </c>
      <c r="H3637" s="173"/>
      <c r="I3637" s="173"/>
      <c r="J3637" s="173"/>
      <c r="K3637" s="173"/>
      <c r="L3637" s="173"/>
      <c r="M3637" s="173"/>
      <c r="N3637" s="173"/>
      <c r="O3637" s="173">
        <v>368.0</v>
      </c>
      <c r="P3637" s="176"/>
      <c r="Q3637" s="176"/>
      <c r="R3637" s="176"/>
      <c r="S3637" s="176"/>
      <c r="T3637" s="176"/>
      <c r="U3637" s="176"/>
      <c r="V3637" s="176"/>
      <c r="W3637" s="176"/>
      <c r="X3637" s="176"/>
      <c r="Y3637" s="176"/>
      <c r="Z3637" s="176"/>
      <c r="AA3637" s="176"/>
      <c r="AB3637" s="176"/>
    </row>
    <row r="3638" ht="14.25" hidden="1" customHeight="1">
      <c r="A3638" s="173" t="s">
        <v>30</v>
      </c>
      <c r="B3638" s="173" t="s">
        <v>476</v>
      </c>
      <c r="C3638" s="173"/>
      <c r="D3638" s="173" t="s">
        <v>2135</v>
      </c>
      <c r="E3638" s="173" t="s">
        <v>2080</v>
      </c>
      <c r="F3638" s="174" t="s">
        <v>2102</v>
      </c>
      <c r="G3638" s="174" t="s">
        <v>2185</v>
      </c>
      <c r="H3638" s="173"/>
      <c r="I3638" s="173"/>
      <c r="J3638" s="173"/>
      <c r="K3638" s="173"/>
      <c r="L3638" s="173"/>
      <c r="M3638" s="173"/>
      <c r="N3638" s="173"/>
      <c r="O3638" s="173">
        <v>386.0</v>
      </c>
      <c r="P3638" s="176"/>
      <c r="Q3638" s="176"/>
      <c r="R3638" s="176"/>
      <c r="S3638" s="176"/>
      <c r="T3638" s="176"/>
      <c r="U3638" s="176"/>
      <c r="V3638" s="176"/>
      <c r="W3638" s="176"/>
      <c r="X3638" s="176"/>
      <c r="Y3638" s="176"/>
      <c r="Z3638" s="176"/>
      <c r="AA3638" s="176"/>
      <c r="AB3638" s="176"/>
    </row>
    <row r="3639" ht="14.25" hidden="1" customHeight="1">
      <c r="A3639" s="173" t="s">
        <v>30</v>
      </c>
      <c r="B3639" s="173" t="s">
        <v>477</v>
      </c>
      <c r="C3639" s="173"/>
      <c r="D3639" s="173" t="s">
        <v>2135</v>
      </c>
      <c r="E3639" s="173" t="s">
        <v>2080</v>
      </c>
      <c r="F3639" s="174" t="s">
        <v>2102</v>
      </c>
      <c r="G3639" s="174" t="s">
        <v>2185</v>
      </c>
      <c r="H3639" s="173"/>
      <c r="I3639" s="173"/>
      <c r="J3639" s="173"/>
      <c r="K3639" s="173"/>
      <c r="L3639" s="173"/>
      <c r="M3639" s="173"/>
      <c r="N3639" s="173"/>
      <c r="O3639" s="173">
        <v>404.0</v>
      </c>
      <c r="P3639" s="176"/>
      <c r="Q3639" s="176"/>
      <c r="R3639" s="176"/>
      <c r="S3639" s="176"/>
      <c r="T3639" s="176"/>
      <c r="U3639" s="176"/>
      <c r="V3639" s="176"/>
      <c r="W3639" s="176"/>
      <c r="X3639" s="176"/>
      <c r="Y3639" s="176"/>
      <c r="Z3639" s="176"/>
      <c r="AA3639" s="176"/>
      <c r="AB3639" s="176"/>
    </row>
    <row r="3640" ht="14.25" hidden="1" customHeight="1">
      <c r="A3640" s="173" t="s">
        <v>30</v>
      </c>
      <c r="B3640" s="173" t="s">
        <v>478</v>
      </c>
      <c r="C3640" s="173"/>
      <c r="D3640" s="173" t="s">
        <v>2135</v>
      </c>
      <c r="E3640" s="173" t="s">
        <v>2080</v>
      </c>
      <c r="F3640" s="174" t="s">
        <v>2102</v>
      </c>
      <c r="G3640" s="174" t="s">
        <v>2185</v>
      </c>
      <c r="H3640" s="173"/>
      <c r="I3640" s="173"/>
      <c r="J3640" s="173"/>
      <c r="K3640" s="173"/>
      <c r="L3640" s="173"/>
      <c r="M3640" s="173"/>
      <c r="N3640" s="173"/>
      <c r="O3640" s="173">
        <v>422.0</v>
      </c>
      <c r="P3640" s="176"/>
      <c r="Q3640" s="176"/>
      <c r="R3640" s="176"/>
      <c r="S3640" s="176"/>
      <c r="T3640" s="176"/>
      <c r="U3640" s="176"/>
      <c r="V3640" s="176"/>
      <c r="W3640" s="176"/>
      <c r="X3640" s="176"/>
      <c r="Y3640" s="176"/>
      <c r="Z3640" s="176"/>
      <c r="AA3640" s="176"/>
      <c r="AB3640" s="176"/>
    </row>
    <row r="3641" ht="14.25" hidden="1" customHeight="1">
      <c r="A3641" s="173" t="s">
        <v>30</v>
      </c>
      <c r="B3641" s="173" t="s">
        <v>480</v>
      </c>
      <c r="C3641" s="173"/>
      <c r="D3641" s="173" t="s">
        <v>2135</v>
      </c>
      <c r="E3641" s="173" t="s">
        <v>2080</v>
      </c>
      <c r="F3641" s="174" t="s">
        <v>2102</v>
      </c>
      <c r="G3641" s="174" t="s">
        <v>2185</v>
      </c>
      <c r="H3641" s="173"/>
      <c r="I3641" s="173"/>
      <c r="J3641" s="173"/>
      <c r="K3641" s="173"/>
      <c r="L3641" s="173"/>
      <c r="M3641" s="173"/>
      <c r="N3641" s="173"/>
      <c r="O3641" s="173">
        <v>440.0</v>
      </c>
      <c r="P3641" s="176"/>
      <c r="Q3641" s="176"/>
      <c r="R3641" s="176"/>
      <c r="S3641" s="176"/>
      <c r="T3641" s="176"/>
      <c r="U3641" s="176"/>
      <c r="V3641" s="176"/>
      <c r="W3641" s="176"/>
      <c r="X3641" s="176"/>
      <c r="Y3641" s="176"/>
      <c r="Z3641" s="176"/>
      <c r="AA3641" s="176"/>
      <c r="AB3641" s="176"/>
    </row>
    <row r="3642" ht="14.25" hidden="1" customHeight="1">
      <c r="A3642" s="173" t="s">
        <v>30</v>
      </c>
      <c r="B3642" s="173" t="s">
        <v>481</v>
      </c>
      <c r="C3642" s="173"/>
      <c r="D3642" s="173" t="s">
        <v>2135</v>
      </c>
      <c r="E3642" s="173" t="s">
        <v>2080</v>
      </c>
      <c r="F3642" s="174" t="s">
        <v>2102</v>
      </c>
      <c r="G3642" s="174" t="s">
        <v>2185</v>
      </c>
      <c r="H3642" s="173"/>
      <c r="I3642" s="173"/>
      <c r="J3642" s="173"/>
      <c r="K3642" s="173"/>
      <c r="L3642" s="173"/>
      <c r="M3642" s="173"/>
      <c r="N3642" s="173"/>
      <c r="O3642" s="173">
        <v>458.0</v>
      </c>
      <c r="P3642" s="176"/>
      <c r="Q3642" s="176"/>
      <c r="R3642" s="176"/>
      <c r="S3642" s="176"/>
      <c r="T3642" s="176"/>
      <c r="U3642" s="176"/>
      <c r="V3642" s="176"/>
      <c r="W3642" s="176"/>
      <c r="X3642" s="176"/>
      <c r="Y3642" s="176"/>
      <c r="Z3642" s="176"/>
      <c r="AA3642" s="176"/>
      <c r="AB3642" s="176"/>
    </row>
    <row r="3643" ht="14.25" hidden="1" customHeight="1">
      <c r="A3643" s="173" t="s">
        <v>30</v>
      </c>
      <c r="B3643" s="173" t="s">
        <v>482</v>
      </c>
      <c r="C3643" s="173"/>
      <c r="D3643" s="173" t="s">
        <v>2135</v>
      </c>
      <c r="E3643" s="173" t="s">
        <v>2080</v>
      </c>
      <c r="F3643" s="174" t="s">
        <v>2102</v>
      </c>
      <c r="G3643" s="174" t="s">
        <v>2185</v>
      </c>
      <c r="H3643" s="173"/>
      <c r="I3643" s="173"/>
      <c r="J3643" s="173"/>
      <c r="K3643" s="173"/>
      <c r="L3643" s="173"/>
      <c r="M3643" s="173"/>
      <c r="N3643" s="173"/>
      <c r="O3643" s="173">
        <v>476.0</v>
      </c>
      <c r="P3643" s="176"/>
      <c r="Q3643" s="176"/>
      <c r="R3643" s="176"/>
      <c r="S3643" s="176"/>
      <c r="T3643" s="176"/>
      <c r="U3643" s="176"/>
      <c r="V3643" s="176"/>
      <c r="W3643" s="176"/>
      <c r="X3643" s="176"/>
      <c r="Y3643" s="176"/>
      <c r="Z3643" s="176"/>
      <c r="AA3643" s="176"/>
      <c r="AB3643" s="176"/>
    </row>
    <row r="3644" ht="14.25" hidden="1" customHeight="1">
      <c r="A3644" s="173" t="s">
        <v>30</v>
      </c>
      <c r="B3644" s="173" t="s">
        <v>484</v>
      </c>
      <c r="C3644" s="173"/>
      <c r="D3644" s="173" t="s">
        <v>2135</v>
      </c>
      <c r="E3644" s="173" t="s">
        <v>2080</v>
      </c>
      <c r="F3644" s="174" t="s">
        <v>2102</v>
      </c>
      <c r="G3644" s="174" t="s">
        <v>2185</v>
      </c>
      <c r="H3644" s="173"/>
      <c r="I3644" s="173"/>
      <c r="J3644" s="173"/>
      <c r="K3644" s="173"/>
      <c r="L3644" s="173"/>
      <c r="M3644" s="173"/>
      <c r="N3644" s="173"/>
      <c r="O3644" s="173">
        <v>494.0</v>
      </c>
      <c r="P3644" s="176"/>
      <c r="Q3644" s="176"/>
      <c r="R3644" s="176"/>
      <c r="S3644" s="176"/>
      <c r="T3644" s="176"/>
      <c r="U3644" s="176"/>
      <c r="V3644" s="176"/>
      <c r="W3644" s="176"/>
      <c r="X3644" s="176"/>
      <c r="Y3644" s="176"/>
      <c r="Z3644" s="176"/>
      <c r="AA3644" s="176"/>
      <c r="AB3644" s="176"/>
    </row>
    <row r="3645" ht="14.25" hidden="1" customHeight="1">
      <c r="A3645" s="173" t="s">
        <v>30</v>
      </c>
      <c r="B3645" s="173" t="s">
        <v>485</v>
      </c>
      <c r="C3645" s="173"/>
      <c r="D3645" s="173" t="s">
        <v>2135</v>
      </c>
      <c r="E3645" s="173" t="s">
        <v>2080</v>
      </c>
      <c r="F3645" s="174" t="s">
        <v>2102</v>
      </c>
      <c r="G3645" s="174" t="s">
        <v>2185</v>
      </c>
      <c r="H3645" s="173"/>
      <c r="I3645" s="173"/>
      <c r="J3645" s="173"/>
      <c r="K3645" s="173"/>
      <c r="L3645" s="173"/>
      <c r="M3645" s="173"/>
      <c r="N3645" s="173"/>
      <c r="O3645" s="173">
        <v>512.0</v>
      </c>
      <c r="P3645" s="176"/>
      <c r="Q3645" s="176"/>
      <c r="R3645" s="176"/>
      <c r="S3645" s="176"/>
      <c r="T3645" s="176"/>
      <c r="U3645" s="176"/>
      <c r="V3645" s="176"/>
      <c r="W3645" s="176"/>
      <c r="X3645" s="176"/>
      <c r="Y3645" s="176"/>
      <c r="Z3645" s="176"/>
      <c r="AA3645" s="176"/>
      <c r="AB3645" s="176"/>
    </row>
    <row r="3646" ht="14.25" hidden="1" customHeight="1">
      <c r="A3646" s="173" t="s">
        <v>30</v>
      </c>
      <c r="B3646" s="173" t="s">
        <v>486</v>
      </c>
      <c r="C3646" s="173"/>
      <c r="D3646" s="173" t="s">
        <v>2135</v>
      </c>
      <c r="E3646" s="173" t="s">
        <v>2080</v>
      </c>
      <c r="F3646" s="174" t="s">
        <v>2102</v>
      </c>
      <c r="G3646" s="174" t="s">
        <v>2185</v>
      </c>
      <c r="H3646" s="173"/>
      <c r="I3646" s="173"/>
      <c r="J3646" s="173"/>
      <c r="K3646" s="173"/>
      <c r="L3646" s="173"/>
      <c r="M3646" s="173"/>
      <c r="N3646" s="173"/>
      <c r="O3646" s="173">
        <v>530.0</v>
      </c>
      <c r="P3646" s="176"/>
      <c r="Q3646" s="176"/>
      <c r="R3646" s="176"/>
      <c r="S3646" s="176"/>
      <c r="T3646" s="176"/>
      <c r="U3646" s="176"/>
      <c r="V3646" s="176"/>
      <c r="W3646" s="176"/>
      <c r="X3646" s="176"/>
      <c r="Y3646" s="176"/>
      <c r="Z3646" s="176"/>
      <c r="AA3646" s="176"/>
      <c r="AB3646" s="176"/>
    </row>
    <row r="3647" ht="14.25" hidden="1" customHeight="1">
      <c r="A3647" s="173" t="s">
        <v>30</v>
      </c>
      <c r="B3647" s="173" t="s">
        <v>488</v>
      </c>
      <c r="C3647" s="173"/>
      <c r="D3647" s="173" t="s">
        <v>2135</v>
      </c>
      <c r="E3647" s="173" t="s">
        <v>2080</v>
      </c>
      <c r="F3647" s="174" t="s">
        <v>2102</v>
      </c>
      <c r="G3647" s="174" t="s">
        <v>2185</v>
      </c>
      <c r="H3647" s="173"/>
      <c r="I3647" s="173"/>
      <c r="J3647" s="173"/>
      <c r="K3647" s="173"/>
      <c r="L3647" s="173"/>
      <c r="M3647" s="173"/>
      <c r="N3647" s="173"/>
      <c r="O3647" s="173">
        <v>548.0</v>
      </c>
      <c r="P3647" s="176"/>
      <c r="Q3647" s="176"/>
      <c r="R3647" s="176"/>
      <c r="S3647" s="176"/>
      <c r="T3647" s="176"/>
      <c r="U3647" s="176"/>
      <c r="V3647" s="176"/>
      <c r="W3647" s="176"/>
      <c r="X3647" s="176"/>
      <c r="Y3647" s="176"/>
      <c r="Z3647" s="176"/>
      <c r="AA3647" s="176"/>
      <c r="AB3647" s="176"/>
    </row>
    <row r="3648" ht="14.25" hidden="1" customHeight="1">
      <c r="A3648" s="173" t="s">
        <v>30</v>
      </c>
      <c r="B3648" s="173" t="s">
        <v>489</v>
      </c>
      <c r="C3648" s="173"/>
      <c r="D3648" s="173" t="s">
        <v>2135</v>
      </c>
      <c r="E3648" s="173" t="s">
        <v>2080</v>
      </c>
      <c r="F3648" s="174" t="s">
        <v>2102</v>
      </c>
      <c r="G3648" s="174" t="s">
        <v>2185</v>
      </c>
      <c r="H3648" s="173"/>
      <c r="I3648" s="173"/>
      <c r="J3648" s="173"/>
      <c r="K3648" s="173"/>
      <c r="L3648" s="173"/>
      <c r="M3648" s="173"/>
      <c r="N3648" s="173"/>
      <c r="O3648" s="173">
        <v>566.0</v>
      </c>
      <c r="P3648" s="176"/>
      <c r="Q3648" s="176"/>
      <c r="R3648" s="176"/>
      <c r="S3648" s="176"/>
      <c r="T3648" s="176"/>
      <c r="U3648" s="176"/>
      <c r="V3648" s="176"/>
      <c r="W3648" s="176"/>
      <c r="X3648" s="176"/>
      <c r="Y3648" s="176"/>
      <c r="Z3648" s="176"/>
      <c r="AA3648" s="176"/>
      <c r="AB3648" s="176"/>
    </row>
    <row r="3649" ht="14.25" hidden="1" customHeight="1">
      <c r="A3649" s="173" t="s">
        <v>30</v>
      </c>
      <c r="B3649" s="173" t="s">
        <v>490</v>
      </c>
      <c r="C3649" s="173"/>
      <c r="D3649" s="173" t="s">
        <v>2135</v>
      </c>
      <c r="E3649" s="173" t="s">
        <v>2080</v>
      </c>
      <c r="F3649" s="174" t="s">
        <v>2102</v>
      </c>
      <c r="G3649" s="174" t="s">
        <v>2185</v>
      </c>
      <c r="H3649" s="173"/>
      <c r="I3649" s="173"/>
      <c r="J3649" s="173"/>
      <c r="K3649" s="173"/>
      <c r="L3649" s="173"/>
      <c r="M3649" s="173"/>
      <c r="N3649" s="173"/>
      <c r="O3649" s="173">
        <v>584.0</v>
      </c>
      <c r="P3649" s="176"/>
      <c r="Q3649" s="176"/>
      <c r="R3649" s="176"/>
      <c r="S3649" s="176"/>
      <c r="T3649" s="176"/>
      <c r="U3649" s="176"/>
      <c r="V3649" s="176"/>
      <c r="W3649" s="176"/>
      <c r="X3649" s="176"/>
      <c r="Y3649" s="176"/>
      <c r="Z3649" s="176"/>
      <c r="AA3649" s="176"/>
      <c r="AB3649" s="176"/>
    </row>
    <row r="3650" ht="14.25" hidden="1" customHeight="1">
      <c r="A3650" s="173" t="s">
        <v>30</v>
      </c>
      <c r="B3650" s="173" t="s">
        <v>491</v>
      </c>
      <c r="C3650" s="173"/>
      <c r="D3650" s="173" t="s">
        <v>2135</v>
      </c>
      <c r="E3650" s="173" t="s">
        <v>2080</v>
      </c>
      <c r="F3650" s="174" t="s">
        <v>2102</v>
      </c>
      <c r="G3650" s="174" t="s">
        <v>2185</v>
      </c>
      <c r="H3650" s="173"/>
      <c r="I3650" s="173"/>
      <c r="J3650" s="173"/>
      <c r="K3650" s="173"/>
      <c r="L3650" s="173"/>
      <c r="M3650" s="173"/>
      <c r="N3650" s="173"/>
      <c r="O3650" s="173">
        <v>602.0</v>
      </c>
      <c r="P3650" s="176"/>
      <c r="Q3650" s="176"/>
      <c r="R3650" s="176"/>
      <c r="S3650" s="176"/>
      <c r="T3650" s="176"/>
      <c r="U3650" s="176"/>
      <c r="V3650" s="176"/>
      <c r="W3650" s="176"/>
      <c r="X3650" s="176"/>
      <c r="Y3650" s="176"/>
      <c r="Z3650" s="176"/>
      <c r="AA3650" s="176"/>
      <c r="AB3650" s="176"/>
    </row>
    <row r="3651" ht="14.25" customHeight="1">
      <c r="A3651" s="47"/>
      <c r="B3651" s="47"/>
      <c r="C3651" s="47"/>
      <c r="D3651" s="47"/>
      <c r="E3651" s="47"/>
      <c r="F3651" s="47"/>
      <c r="G3651" s="47"/>
      <c r="H3651" s="47"/>
      <c r="I3651" s="47"/>
      <c r="J3651" s="47"/>
      <c r="K3651" s="47"/>
      <c r="L3651" s="47"/>
      <c r="M3651" s="47"/>
      <c r="N3651" s="47"/>
      <c r="O3651" s="47"/>
    </row>
    <row r="3652" ht="14.25" customHeight="1">
      <c r="A3652" s="47"/>
      <c r="B3652" s="47"/>
      <c r="C3652" s="47"/>
      <c r="D3652" s="47"/>
      <c r="E3652" s="47"/>
      <c r="F3652" s="47"/>
      <c r="G3652" s="47"/>
      <c r="H3652" s="47"/>
      <c r="I3652" s="47"/>
      <c r="J3652" s="47"/>
      <c r="K3652" s="47"/>
      <c r="L3652" s="47"/>
      <c r="M3652" s="47"/>
      <c r="N3652" s="47"/>
      <c r="O3652" s="47"/>
    </row>
    <row r="3653" ht="14.25" customHeight="1">
      <c r="A3653" s="47"/>
      <c r="B3653" s="47"/>
      <c r="C3653" s="47"/>
      <c r="D3653" s="47"/>
      <c r="E3653" s="47"/>
      <c r="F3653" s="47"/>
      <c r="G3653" s="47"/>
      <c r="H3653" s="47"/>
      <c r="I3653" s="47"/>
      <c r="J3653" s="47"/>
      <c r="K3653" s="47"/>
      <c r="L3653" s="47"/>
      <c r="M3653" s="47"/>
      <c r="N3653" s="47"/>
      <c r="O3653" s="47"/>
    </row>
    <row r="3654" ht="14.25" customHeight="1">
      <c r="A3654" s="47"/>
      <c r="B3654" s="47"/>
      <c r="C3654" s="47"/>
      <c r="D3654" s="47"/>
      <c r="E3654" s="47"/>
      <c r="F3654" s="47"/>
      <c r="G3654" s="47"/>
      <c r="H3654" s="47"/>
      <c r="I3654" s="47"/>
      <c r="J3654" s="47"/>
      <c r="K3654" s="47"/>
      <c r="L3654" s="47"/>
      <c r="M3654" s="47"/>
      <c r="N3654" s="47"/>
      <c r="O3654" s="47"/>
    </row>
    <row r="3655" ht="14.25" customHeight="1">
      <c r="A3655" s="47"/>
      <c r="B3655" s="47"/>
      <c r="C3655" s="47"/>
      <c r="D3655" s="47"/>
      <c r="E3655" s="47"/>
      <c r="F3655" s="47"/>
      <c r="G3655" s="47"/>
      <c r="H3655" s="47"/>
      <c r="I3655" s="47"/>
      <c r="J3655" s="47"/>
      <c r="K3655" s="47"/>
      <c r="L3655" s="47"/>
      <c r="M3655" s="47"/>
      <c r="N3655" s="47"/>
      <c r="O3655" s="47"/>
    </row>
    <row r="3656" ht="14.25" customHeight="1">
      <c r="A3656" s="47"/>
      <c r="B3656" s="47"/>
      <c r="C3656" s="47"/>
      <c r="D3656" s="47"/>
      <c r="E3656" s="47"/>
      <c r="F3656" s="47"/>
      <c r="G3656" s="47"/>
      <c r="H3656" s="47"/>
      <c r="I3656" s="47"/>
      <c r="J3656" s="47"/>
      <c r="K3656" s="47"/>
      <c r="L3656" s="47"/>
      <c r="M3656" s="47"/>
      <c r="N3656" s="47"/>
      <c r="O3656" s="47"/>
    </row>
    <row r="3657" ht="14.25" customHeight="1">
      <c r="A3657" s="47"/>
      <c r="B3657" s="47"/>
      <c r="C3657" s="47"/>
      <c r="D3657" s="47"/>
      <c r="E3657" s="47"/>
      <c r="F3657" s="47"/>
      <c r="G3657" s="47"/>
      <c r="H3657" s="47"/>
      <c r="I3657" s="47"/>
      <c r="J3657" s="47"/>
      <c r="K3657" s="47"/>
      <c r="L3657" s="47"/>
      <c r="M3657" s="47"/>
      <c r="N3657" s="47"/>
      <c r="O3657" s="47"/>
    </row>
    <row r="3658" ht="14.25" customHeight="1">
      <c r="A3658" s="47"/>
      <c r="B3658" s="47"/>
      <c r="C3658" s="47"/>
      <c r="D3658" s="47"/>
      <c r="E3658" s="47"/>
      <c r="F3658" s="47"/>
      <c r="G3658" s="47"/>
      <c r="H3658" s="47"/>
      <c r="I3658" s="47"/>
      <c r="J3658" s="47"/>
      <c r="K3658" s="47"/>
      <c r="L3658" s="47"/>
      <c r="M3658" s="47"/>
      <c r="N3658" s="47"/>
      <c r="O3658" s="47"/>
    </row>
    <row r="3659" ht="14.25" customHeight="1">
      <c r="A3659" s="47"/>
      <c r="B3659" s="47"/>
      <c r="C3659" s="47"/>
      <c r="D3659" s="47"/>
      <c r="E3659" s="47"/>
      <c r="F3659" s="47"/>
      <c r="G3659" s="47"/>
      <c r="H3659" s="47"/>
      <c r="I3659" s="47"/>
      <c r="J3659" s="47"/>
      <c r="K3659" s="47"/>
      <c r="L3659" s="47"/>
      <c r="M3659" s="47"/>
      <c r="N3659" s="47"/>
      <c r="O3659" s="47"/>
    </row>
    <row r="3660" ht="14.25" customHeight="1">
      <c r="A3660" s="47"/>
      <c r="B3660" s="47"/>
      <c r="C3660" s="47"/>
      <c r="D3660" s="47"/>
      <c r="E3660" s="47"/>
      <c r="F3660" s="47"/>
      <c r="G3660" s="47"/>
      <c r="H3660" s="47"/>
      <c r="I3660" s="47"/>
      <c r="J3660" s="47"/>
      <c r="K3660" s="47"/>
      <c r="L3660" s="47"/>
      <c r="M3660" s="47"/>
      <c r="N3660" s="47"/>
      <c r="O3660" s="47"/>
    </row>
    <row r="3661" ht="14.25" customHeight="1">
      <c r="A3661" s="47"/>
      <c r="B3661" s="47"/>
      <c r="C3661" s="47"/>
      <c r="D3661" s="47"/>
      <c r="E3661" s="47"/>
      <c r="F3661" s="47"/>
      <c r="G3661" s="47"/>
      <c r="H3661" s="47"/>
      <c r="I3661" s="47"/>
      <c r="J3661" s="47"/>
      <c r="K3661" s="47"/>
      <c r="L3661" s="47"/>
      <c r="M3661" s="47"/>
      <c r="N3661" s="47"/>
      <c r="O3661" s="47"/>
    </row>
    <row r="3662" ht="14.25" customHeight="1">
      <c r="A3662" s="47"/>
      <c r="B3662" s="47"/>
      <c r="C3662" s="47"/>
      <c r="D3662" s="47"/>
      <c r="E3662" s="47"/>
      <c r="F3662" s="47"/>
      <c r="G3662" s="47"/>
      <c r="H3662" s="47"/>
      <c r="I3662" s="47"/>
      <c r="J3662" s="47"/>
      <c r="K3662" s="47"/>
      <c r="L3662" s="47"/>
      <c r="M3662" s="47"/>
      <c r="N3662" s="47"/>
      <c r="O3662" s="47"/>
    </row>
    <row r="3663" ht="14.25" customHeight="1">
      <c r="A3663" s="47"/>
      <c r="B3663" s="47"/>
      <c r="C3663" s="47"/>
      <c r="D3663" s="47"/>
      <c r="E3663" s="47"/>
      <c r="F3663" s="47"/>
      <c r="G3663" s="47"/>
      <c r="H3663" s="47"/>
      <c r="I3663" s="47"/>
      <c r="J3663" s="47"/>
      <c r="K3663" s="47"/>
      <c r="L3663" s="47"/>
      <c r="M3663" s="47"/>
      <c r="N3663" s="47"/>
      <c r="O3663" s="47"/>
    </row>
    <row r="3664" ht="14.25" customHeight="1">
      <c r="A3664" s="47"/>
      <c r="B3664" s="47"/>
      <c r="C3664" s="47"/>
      <c r="D3664" s="47"/>
      <c r="E3664" s="47"/>
      <c r="F3664" s="47"/>
      <c r="G3664" s="47"/>
      <c r="H3664" s="47"/>
      <c r="I3664" s="47"/>
      <c r="J3664" s="47"/>
      <c r="K3664" s="47"/>
      <c r="L3664" s="47"/>
      <c r="M3664" s="47"/>
      <c r="N3664" s="47"/>
      <c r="O3664" s="47"/>
    </row>
    <row r="3665" ht="14.25" customHeight="1">
      <c r="A3665" s="47"/>
      <c r="B3665" s="47"/>
      <c r="C3665" s="47"/>
      <c r="D3665" s="47"/>
      <c r="E3665" s="47"/>
      <c r="F3665" s="47"/>
      <c r="G3665" s="47"/>
      <c r="H3665" s="47"/>
      <c r="I3665" s="47"/>
      <c r="J3665" s="47"/>
      <c r="K3665" s="47"/>
      <c r="L3665" s="47"/>
      <c r="M3665" s="47"/>
      <c r="N3665" s="47"/>
      <c r="O3665" s="47"/>
    </row>
    <row r="3666" ht="14.25" customHeight="1">
      <c r="A3666" s="47"/>
      <c r="B3666" s="47"/>
      <c r="C3666" s="47"/>
      <c r="D3666" s="47"/>
      <c r="E3666" s="47"/>
      <c r="F3666" s="47"/>
      <c r="G3666" s="47"/>
      <c r="H3666" s="47"/>
      <c r="I3666" s="47"/>
      <c r="J3666" s="47"/>
      <c r="K3666" s="47"/>
      <c r="L3666" s="47"/>
      <c r="M3666" s="47"/>
      <c r="N3666" s="47"/>
      <c r="O3666" s="47"/>
    </row>
    <row r="3667" ht="14.25" customHeight="1">
      <c r="A3667" s="47"/>
      <c r="B3667" s="47"/>
      <c r="C3667" s="47"/>
      <c r="D3667" s="47"/>
      <c r="E3667" s="47"/>
      <c r="F3667" s="47"/>
      <c r="G3667" s="47"/>
      <c r="H3667" s="47"/>
      <c r="I3667" s="47"/>
      <c r="J3667" s="47"/>
      <c r="K3667" s="47"/>
      <c r="L3667" s="47"/>
      <c r="M3667" s="47"/>
      <c r="N3667" s="47"/>
      <c r="O3667" s="47"/>
    </row>
    <row r="3668" ht="14.25" customHeight="1">
      <c r="A3668" s="47"/>
      <c r="B3668" s="47"/>
      <c r="C3668" s="47"/>
      <c r="D3668" s="47"/>
      <c r="E3668" s="47"/>
      <c r="F3668" s="47"/>
      <c r="G3668" s="47"/>
      <c r="H3668" s="47"/>
      <c r="I3668" s="47"/>
      <c r="J3668" s="47"/>
      <c r="K3668" s="47"/>
      <c r="L3668" s="47"/>
      <c r="M3668" s="47"/>
      <c r="N3668" s="47"/>
      <c r="O3668" s="47"/>
    </row>
    <row r="3669" ht="14.25" customHeight="1">
      <c r="A3669" s="47"/>
      <c r="B3669" s="47"/>
      <c r="C3669" s="47"/>
      <c r="D3669" s="47"/>
      <c r="E3669" s="47"/>
      <c r="F3669" s="47"/>
      <c r="G3669" s="47"/>
      <c r="H3669" s="47"/>
      <c r="I3669" s="47"/>
      <c r="J3669" s="47"/>
      <c r="K3669" s="47"/>
      <c r="L3669" s="47"/>
      <c r="M3669" s="47"/>
      <c r="N3669" s="47"/>
      <c r="O3669" s="47"/>
    </row>
    <row r="3670" ht="14.25" customHeight="1">
      <c r="A3670" s="47"/>
      <c r="B3670" s="47"/>
      <c r="C3670" s="47"/>
      <c r="D3670" s="47"/>
      <c r="E3670" s="47"/>
      <c r="F3670" s="47"/>
      <c r="G3670" s="47"/>
      <c r="H3670" s="47"/>
      <c r="I3670" s="47"/>
      <c r="J3670" s="47"/>
      <c r="K3670" s="47"/>
      <c r="L3670" s="47"/>
      <c r="M3670" s="47"/>
      <c r="N3670" s="47"/>
      <c r="O3670" s="47"/>
    </row>
    <row r="3671" ht="14.25" customHeight="1">
      <c r="A3671" s="47"/>
      <c r="B3671" s="47"/>
      <c r="C3671" s="47"/>
      <c r="D3671" s="47"/>
      <c r="E3671" s="47"/>
      <c r="F3671" s="47"/>
      <c r="G3671" s="47"/>
      <c r="H3671" s="47"/>
      <c r="I3671" s="47"/>
      <c r="J3671" s="47"/>
      <c r="K3671" s="47"/>
      <c r="L3671" s="47"/>
      <c r="M3671" s="47"/>
      <c r="N3671" s="47"/>
      <c r="O3671" s="47"/>
    </row>
    <row r="3672" ht="14.25" customHeight="1">
      <c r="A3672" s="47"/>
      <c r="B3672" s="47"/>
      <c r="C3672" s="47"/>
      <c r="D3672" s="47"/>
      <c r="E3672" s="47"/>
      <c r="F3672" s="47"/>
      <c r="G3672" s="47"/>
      <c r="H3672" s="47"/>
      <c r="I3672" s="47"/>
      <c r="J3672" s="47"/>
      <c r="K3672" s="47"/>
      <c r="L3672" s="47"/>
      <c r="M3672" s="47"/>
      <c r="N3672" s="47"/>
      <c r="O3672" s="47"/>
    </row>
    <row r="3673" ht="14.25" customHeight="1">
      <c r="A3673" s="47"/>
      <c r="B3673" s="47"/>
      <c r="C3673" s="47"/>
      <c r="D3673" s="47"/>
      <c r="E3673" s="47"/>
      <c r="F3673" s="47"/>
      <c r="G3673" s="47"/>
      <c r="H3673" s="47"/>
      <c r="I3673" s="47"/>
      <c r="J3673" s="47"/>
      <c r="K3673" s="47"/>
      <c r="L3673" s="47"/>
      <c r="M3673" s="47"/>
      <c r="N3673" s="47"/>
      <c r="O3673" s="47"/>
    </row>
    <row r="3674" ht="14.25" customHeight="1">
      <c r="A3674" s="47"/>
      <c r="B3674" s="47"/>
      <c r="C3674" s="47"/>
      <c r="D3674" s="47"/>
      <c r="E3674" s="47"/>
      <c r="F3674" s="47"/>
      <c r="G3674" s="47"/>
      <c r="H3674" s="47"/>
      <c r="I3674" s="47"/>
      <c r="J3674" s="47"/>
      <c r="K3674" s="47"/>
      <c r="L3674" s="47"/>
      <c r="M3674" s="47"/>
      <c r="N3674" s="47"/>
      <c r="O3674" s="47"/>
    </row>
    <row r="3675" ht="14.25" customHeight="1">
      <c r="A3675" s="47"/>
      <c r="B3675" s="47"/>
      <c r="C3675" s="47"/>
      <c r="D3675" s="47"/>
      <c r="E3675" s="47"/>
      <c r="F3675" s="47"/>
      <c r="G3675" s="47"/>
      <c r="H3675" s="47"/>
      <c r="I3675" s="47"/>
      <c r="J3675" s="47"/>
      <c r="K3675" s="47"/>
      <c r="L3675" s="47"/>
      <c r="M3675" s="47"/>
      <c r="N3675" s="47"/>
      <c r="O3675" s="47"/>
    </row>
    <row r="3676" ht="14.25" customHeight="1">
      <c r="A3676" s="47"/>
      <c r="B3676" s="47"/>
      <c r="C3676" s="47"/>
      <c r="D3676" s="47"/>
      <c r="E3676" s="47"/>
      <c r="F3676" s="47"/>
      <c r="G3676" s="47"/>
      <c r="H3676" s="47"/>
      <c r="I3676" s="47"/>
      <c r="J3676" s="47"/>
      <c r="K3676" s="47"/>
      <c r="L3676" s="47"/>
      <c r="M3676" s="47"/>
      <c r="N3676" s="47"/>
      <c r="O3676" s="47"/>
    </row>
    <row r="3677" ht="14.25" customHeight="1">
      <c r="A3677" s="47"/>
      <c r="B3677" s="47"/>
      <c r="C3677" s="47"/>
      <c r="D3677" s="47"/>
      <c r="E3677" s="47"/>
      <c r="F3677" s="47"/>
      <c r="G3677" s="47"/>
      <c r="H3677" s="47"/>
      <c r="I3677" s="47"/>
      <c r="J3677" s="47"/>
      <c r="K3677" s="47"/>
      <c r="L3677" s="47"/>
      <c r="M3677" s="47"/>
      <c r="N3677" s="47"/>
      <c r="O3677" s="47"/>
    </row>
    <row r="3678" ht="14.25" customHeight="1">
      <c r="A3678" s="47"/>
      <c r="B3678" s="47"/>
      <c r="C3678" s="47"/>
      <c r="D3678" s="47"/>
      <c r="E3678" s="47"/>
      <c r="F3678" s="47"/>
      <c r="G3678" s="47"/>
      <c r="H3678" s="47"/>
      <c r="I3678" s="47"/>
      <c r="J3678" s="47"/>
      <c r="K3678" s="47"/>
      <c r="L3678" s="47"/>
      <c r="M3678" s="47"/>
      <c r="N3678" s="47"/>
      <c r="O3678" s="47"/>
    </row>
    <row r="3679" ht="14.25" customHeight="1">
      <c r="A3679" s="47"/>
      <c r="B3679" s="47"/>
      <c r="C3679" s="47"/>
      <c r="D3679" s="47"/>
      <c r="E3679" s="47"/>
      <c r="F3679" s="47"/>
      <c r="G3679" s="47"/>
      <c r="H3679" s="47"/>
      <c r="I3679" s="47"/>
      <c r="J3679" s="47"/>
      <c r="K3679" s="47"/>
      <c r="L3679" s="47"/>
      <c r="M3679" s="47"/>
      <c r="N3679" s="47"/>
      <c r="O3679" s="47"/>
    </row>
    <row r="3680" ht="14.25" customHeight="1">
      <c r="A3680" s="47"/>
      <c r="B3680" s="47"/>
      <c r="C3680" s="47"/>
      <c r="D3680" s="47"/>
      <c r="E3680" s="47"/>
      <c r="F3680" s="47"/>
      <c r="G3680" s="47"/>
      <c r="H3680" s="47"/>
      <c r="I3680" s="47"/>
      <c r="J3680" s="47"/>
      <c r="K3680" s="47"/>
      <c r="L3680" s="47"/>
      <c r="M3680" s="47"/>
      <c r="N3680" s="47"/>
      <c r="O3680" s="47"/>
    </row>
    <row r="3681" ht="14.25" customHeight="1">
      <c r="A3681" s="47"/>
      <c r="B3681" s="47"/>
      <c r="C3681" s="47"/>
      <c r="D3681" s="47"/>
      <c r="E3681" s="47"/>
      <c r="F3681" s="47"/>
      <c r="G3681" s="47"/>
      <c r="H3681" s="47"/>
      <c r="I3681" s="47"/>
      <c r="J3681" s="47"/>
      <c r="K3681" s="47"/>
      <c r="L3681" s="47"/>
      <c r="M3681" s="47"/>
      <c r="N3681" s="47"/>
      <c r="O3681" s="47"/>
    </row>
    <row r="3682" ht="14.25" customHeight="1">
      <c r="A3682" s="47"/>
      <c r="B3682" s="47"/>
      <c r="C3682" s="47"/>
      <c r="D3682" s="47"/>
      <c r="E3682" s="47"/>
      <c r="F3682" s="47"/>
      <c r="G3682" s="47"/>
      <c r="H3682" s="47"/>
      <c r="I3682" s="47"/>
      <c r="J3682" s="47"/>
      <c r="K3682" s="47"/>
      <c r="L3682" s="47"/>
      <c r="M3682" s="47"/>
      <c r="N3682" s="47"/>
      <c r="O3682" s="47"/>
    </row>
    <row r="3683" ht="14.25" customHeight="1">
      <c r="A3683" s="47"/>
      <c r="B3683" s="47"/>
      <c r="C3683" s="47"/>
      <c r="D3683" s="47"/>
      <c r="E3683" s="47"/>
      <c r="F3683" s="47"/>
      <c r="G3683" s="47"/>
      <c r="H3683" s="47"/>
      <c r="I3683" s="47"/>
      <c r="J3683" s="47"/>
      <c r="K3683" s="47"/>
      <c r="L3683" s="47"/>
      <c r="M3683" s="47"/>
      <c r="N3683" s="47"/>
      <c r="O3683" s="47"/>
    </row>
    <row r="3684" ht="14.25" customHeight="1">
      <c r="A3684" s="47"/>
      <c r="B3684" s="47"/>
      <c r="C3684" s="47"/>
      <c r="D3684" s="47"/>
      <c r="E3684" s="47"/>
      <c r="F3684" s="47"/>
      <c r="G3684" s="47"/>
      <c r="H3684" s="47"/>
      <c r="I3684" s="47"/>
      <c r="J3684" s="47"/>
      <c r="K3684" s="47"/>
      <c r="L3684" s="47"/>
      <c r="M3684" s="47"/>
      <c r="N3684" s="47"/>
      <c r="O3684" s="47"/>
    </row>
    <row r="3685" ht="14.25" customHeight="1">
      <c r="A3685" s="47"/>
      <c r="B3685" s="47"/>
      <c r="C3685" s="47"/>
      <c r="D3685" s="47"/>
      <c r="E3685" s="47"/>
      <c r="F3685" s="47"/>
      <c r="G3685" s="47"/>
      <c r="H3685" s="47"/>
      <c r="I3685" s="47"/>
      <c r="J3685" s="47"/>
      <c r="K3685" s="47"/>
      <c r="L3685" s="47"/>
      <c r="M3685" s="47"/>
      <c r="N3685" s="47"/>
      <c r="O3685" s="47"/>
    </row>
    <row r="3686" ht="14.25" customHeight="1">
      <c r="A3686" s="47"/>
      <c r="B3686" s="47"/>
      <c r="C3686" s="47"/>
      <c r="D3686" s="47"/>
      <c r="E3686" s="47"/>
      <c r="F3686" s="47"/>
      <c r="G3686" s="47"/>
      <c r="H3686" s="47"/>
      <c r="I3686" s="47"/>
      <c r="J3686" s="47"/>
      <c r="K3686" s="47"/>
      <c r="L3686" s="47"/>
      <c r="M3686" s="47"/>
      <c r="N3686" s="47"/>
      <c r="O3686" s="47"/>
    </row>
    <row r="3687" ht="14.25" customHeight="1">
      <c r="A3687" s="47"/>
      <c r="B3687" s="47"/>
      <c r="C3687" s="47"/>
      <c r="D3687" s="47"/>
      <c r="E3687" s="47"/>
      <c r="F3687" s="47"/>
      <c r="G3687" s="47"/>
      <c r="H3687" s="47"/>
      <c r="I3687" s="47"/>
      <c r="J3687" s="47"/>
      <c r="K3687" s="47"/>
      <c r="L3687" s="47"/>
      <c r="M3687" s="47"/>
      <c r="N3687" s="47"/>
      <c r="O3687" s="47"/>
    </row>
    <row r="3688" ht="14.25" customHeight="1">
      <c r="A3688" s="47"/>
      <c r="B3688" s="47"/>
      <c r="C3688" s="47"/>
      <c r="D3688" s="47"/>
      <c r="E3688" s="47"/>
      <c r="F3688" s="47"/>
      <c r="G3688" s="47"/>
      <c r="H3688" s="47"/>
      <c r="I3688" s="47"/>
      <c r="J3688" s="47"/>
      <c r="K3688" s="47"/>
      <c r="L3688" s="47"/>
      <c r="M3688" s="47"/>
      <c r="N3688" s="47"/>
      <c r="O3688" s="47"/>
    </row>
    <row r="3689" ht="14.25" customHeight="1">
      <c r="A3689" s="47"/>
      <c r="B3689" s="47"/>
      <c r="C3689" s="47"/>
      <c r="D3689" s="47"/>
      <c r="E3689" s="47"/>
      <c r="F3689" s="47"/>
      <c r="G3689" s="47"/>
      <c r="H3689" s="47"/>
      <c r="I3689" s="47"/>
      <c r="J3689" s="47"/>
      <c r="K3689" s="47"/>
      <c r="L3689" s="47"/>
      <c r="M3689" s="47"/>
      <c r="N3689" s="47"/>
      <c r="O3689" s="47"/>
    </row>
    <row r="3690" ht="14.25" customHeight="1">
      <c r="A3690" s="47"/>
      <c r="B3690" s="47"/>
      <c r="C3690" s="47"/>
      <c r="D3690" s="47"/>
      <c r="E3690" s="47"/>
      <c r="F3690" s="47"/>
      <c r="G3690" s="47"/>
      <c r="H3690" s="47"/>
      <c r="I3690" s="47"/>
      <c r="J3690" s="47"/>
      <c r="K3690" s="47"/>
      <c r="L3690" s="47"/>
      <c r="M3690" s="47"/>
      <c r="N3690" s="47"/>
      <c r="O3690" s="47"/>
    </row>
    <row r="3691" ht="14.25" customHeight="1">
      <c r="A3691" s="47"/>
      <c r="B3691" s="47"/>
      <c r="C3691" s="47"/>
      <c r="D3691" s="47"/>
      <c r="E3691" s="47"/>
      <c r="F3691" s="47"/>
      <c r="G3691" s="47"/>
      <c r="H3691" s="47"/>
      <c r="I3691" s="47"/>
      <c r="J3691" s="47"/>
      <c r="K3691" s="47"/>
      <c r="L3691" s="47"/>
      <c r="M3691" s="47"/>
      <c r="N3691" s="47"/>
      <c r="O3691" s="47"/>
    </row>
    <row r="3692" ht="14.25" customHeight="1">
      <c r="A3692" s="47"/>
      <c r="B3692" s="47"/>
      <c r="C3692" s="47"/>
      <c r="D3692" s="47"/>
      <c r="E3692" s="47"/>
      <c r="F3692" s="47"/>
      <c r="G3692" s="47"/>
      <c r="H3692" s="47"/>
      <c r="I3692" s="47"/>
      <c r="J3692" s="47"/>
      <c r="K3692" s="47"/>
      <c r="L3692" s="47"/>
      <c r="M3692" s="47"/>
      <c r="N3692" s="47"/>
      <c r="O3692" s="47"/>
    </row>
    <row r="3693" ht="14.25" customHeight="1">
      <c r="A3693" s="47"/>
      <c r="B3693" s="47"/>
      <c r="C3693" s="47"/>
      <c r="D3693" s="47"/>
      <c r="E3693" s="47"/>
      <c r="F3693" s="47"/>
      <c r="G3693" s="47"/>
      <c r="H3693" s="47"/>
      <c r="I3693" s="47"/>
      <c r="J3693" s="47"/>
      <c r="K3693" s="47"/>
      <c r="L3693" s="47"/>
      <c r="M3693" s="47"/>
      <c r="N3693" s="47"/>
      <c r="O3693" s="47"/>
    </row>
    <row r="3694" ht="14.25" customHeight="1">
      <c r="A3694" s="47"/>
      <c r="B3694" s="47"/>
      <c r="C3694" s="47"/>
      <c r="D3694" s="47"/>
      <c r="E3694" s="47"/>
      <c r="F3694" s="47"/>
      <c r="G3694" s="47"/>
      <c r="H3694" s="47"/>
      <c r="I3694" s="47"/>
      <c r="J3694" s="47"/>
      <c r="K3694" s="47"/>
      <c r="L3694" s="47"/>
      <c r="M3694" s="47"/>
      <c r="N3694" s="47"/>
      <c r="O3694" s="47"/>
    </row>
    <row r="3695" ht="14.25" customHeight="1">
      <c r="A3695" s="47"/>
      <c r="B3695" s="47"/>
      <c r="C3695" s="47"/>
      <c r="D3695" s="47"/>
      <c r="E3695" s="47"/>
      <c r="F3695" s="47"/>
      <c r="G3695" s="47"/>
      <c r="H3695" s="47"/>
      <c r="I3695" s="47"/>
      <c r="J3695" s="47"/>
      <c r="K3695" s="47"/>
      <c r="L3695" s="47"/>
      <c r="M3695" s="47"/>
      <c r="N3695" s="47"/>
      <c r="O3695" s="47"/>
    </row>
    <row r="3696" ht="14.25" customHeight="1">
      <c r="A3696" s="47"/>
      <c r="B3696" s="47"/>
      <c r="C3696" s="47"/>
      <c r="D3696" s="47"/>
      <c r="E3696" s="47"/>
      <c r="F3696" s="47"/>
      <c r="G3696" s="47"/>
      <c r="H3696" s="47"/>
      <c r="I3696" s="47"/>
      <c r="J3696" s="47"/>
      <c r="K3696" s="47"/>
      <c r="L3696" s="47"/>
      <c r="M3696" s="47"/>
      <c r="N3696" s="47"/>
      <c r="O3696" s="47"/>
    </row>
    <row r="3697" ht="14.25" customHeight="1">
      <c r="A3697" s="47"/>
      <c r="B3697" s="47"/>
      <c r="C3697" s="47"/>
      <c r="D3697" s="47"/>
      <c r="E3697" s="47"/>
      <c r="F3697" s="47"/>
      <c r="G3697" s="47"/>
      <c r="H3697" s="47"/>
      <c r="I3697" s="47"/>
      <c r="J3697" s="47"/>
      <c r="K3697" s="47"/>
      <c r="L3697" s="47"/>
      <c r="M3697" s="47"/>
      <c r="N3697" s="47"/>
      <c r="O3697" s="47"/>
    </row>
    <row r="3698" ht="14.25" customHeight="1">
      <c r="A3698" s="47"/>
      <c r="B3698" s="47"/>
      <c r="C3698" s="47"/>
      <c r="D3698" s="47"/>
      <c r="E3698" s="47"/>
      <c r="F3698" s="47"/>
      <c r="G3698" s="47"/>
      <c r="H3698" s="47"/>
      <c r="I3698" s="47"/>
      <c r="J3698" s="47"/>
      <c r="K3698" s="47"/>
      <c r="L3698" s="47"/>
      <c r="M3698" s="47"/>
      <c r="N3698" s="47"/>
      <c r="O3698" s="47"/>
    </row>
    <row r="3699" ht="14.25" customHeight="1">
      <c r="A3699" s="47"/>
      <c r="B3699" s="47"/>
      <c r="C3699" s="47"/>
      <c r="D3699" s="47"/>
      <c r="E3699" s="47"/>
      <c r="F3699" s="47"/>
      <c r="G3699" s="47"/>
      <c r="H3699" s="47"/>
      <c r="I3699" s="47"/>
      <c r="J3699" s="47"/>
      <c r="K3699" s="47"/>
      <c r="L3699" s="47"/>
      <c r="M3699" s="47"/>
      <c r="N3699" s="47"/>
      <c r="O3699" s="47"/>
    </row>
    <row r="3700" ht="14.25" customHeight="1">
      <c r="A3700" s="47"/>
      <c r="B3700" s="47"/>
      <c r="C3700" s="47"/>
      <c r="D3700" s="47"/>
      <c r="E3700" s="47"/>
      <c r="F3700" s="47"/>
      <c r="G3700" s="47"/>
      <c r="H3700" s="47"/>
      <c r="I3700" s="47"/>
      <c r="J3700" s="47"/>
      <c r="K3700" s="47"/>
      <c r="L3700" s="47"/>
      <c r="M3700" s="47"/>
      <c r="N3700" s="47"/>
      <c r="O3700" s="47"/>
    </row>
    <row r="3701" ht="14.25" customHeight="1">
      <c r="A3701" s="47"/>
      <c r="B3701" s="47"/>
      <c r="C3701" s="47"/>
      <c r="D3701" s="47"/>
      <c r="E3701" s="47"/>
      <c r="F3701" s="47"/>
      <c r="G3701" s="47"/>
      <c r="H3701" s="47"/>
      <c r="I3701" s="47"/>
      <c r="J3701" s="47"/>
      <c r="K3701" s="47"/>
      <c r="L3701" s="47"/>
      <c r="M3701" s="47"/>
      <c r="N3701" s="47"/>
      <c r="O3701" s="47"/>
    </row>
    <row r="3702" ht="14.25" customHeight="1">
      <c r="A3702" s="47"/>
      <c r="B3702" s="47"/>
      <c r="C3702" s="47"/>
      <c r="D3702" s="47"/>
      <c r="E3702" s="47"/>
      <c r="F3702" s="47"/>
      <c r="G3702" s="47"/>
      <c r="H3702" s="47"/>
      <c r="I3702" s="47"/>
      <c r="J3702" s="47"/>
      <c r="K3702" s="47"/>
      <c r="L3702" s="47"/>
      <c r="M3702" s="47"/>
      <c r="N3702" s="47"/>
      <c r="O3702" s="47"/>
    </row>
    <row r="3703" ht="14.25" customHeight="1">
      <c r="A3703" s="47"/>
      <c r="B3703" s="47"/>
      <c r="C3703" s="47"/>
      <c r="D3703" s="47"/>
      <c r="E3703" s="47"/>
      <c r="F3703" s="47"/>
      <c r="G3703" s="47"/>
      <c r="H3703" s="47"/>
      <c r="I3703" s="47"/>
      <c r="J3703" s="47"/>
      <c r="K3703" s="47"/>
      <c r="L3703" s="47"/>
      <c r="M3703" s="47"/>
      <c r="N3703" s="47"/>
      <c r="O3703" s="47"/>
    </row>
    <row r="3704" ht="14.25" customHeight="1">
      <c r="A3704" s="47"/>
      <c r="B3704" s="47"/>
      <c r="C3704" s="47"/>
      <c r="D3704" s="47"/>
      <c r="E3704" s="47"/>
      <c r="F3704" s="47"/>
      <c r="G3704" s="47"/>
      <c r="H3704" s="47"/>
      <c r="I3704" s="47"/>
      <c r="J3704" s="47"/>
      <c r="K3704" s="47"/>
      <c r="L3704" s="47"/>
      <c r="M3704" s="47"/>
      <c r="N3704" s="47"/>
      <c r="O3704" s="47"/>
    </row>
    <row r="3705" ht="14.25" customHeight="1">
      <c r="A3705" s="47"/>
      <c r="B3705" s="47"/>
      <c r="C3705" s="47"/>
      <c r="D3705" s="47"/>
      <c r="E3705" s="47"/>
      <c r="F3705" s="47"/>
      <c r="G3705" s="47"/>
      <c r="H3705" s="47"/>
      <c r="I3705" s="47"/>
      <c r="J3705" s="47"/>
      <c r="K3705" s="47"/>
      <c r="L3705" s="47"/>
      <c r="M3705" s="47"/>
      <c r="N3705" s="47"/>
      <c r="O3705" s="47"/>
    </row>
    <row r="3706" ht="14.25" customHeight="1">
      <c r="A3706" s="47"/>
      <c r="B3706" s="47"/>
      <c r="C3706" s="47"/>
      <c r="D3706" s="47"/>
      <c r="E3706" s="47"/>
      <c r="F3706" s="47"/>
      <c r="G3706" s="47"/>
      <c r="H3706" s="47"/>
      <c r="I3706" s="47"/>
      <c r="J3706" s="47"/>
      <c r="K3706" s="47"/>
      <c r="L3706" s="47"/>
      <c r="M3706" s="47"/>
      <c r="N3706" s="47"/>
      <c r="O3706" s="47"/>
    </row>
    <row r="3707" ht="14.25" customHeight="1">
      <c r="A3707" s="47"/>
      <c r="B3707" s="47"/>
      <c r="C3707" s="47"/>
      <c r="D3707" s="47"/>
      <c r="E3707" s="47"/>
      <c r="F3707" s="47"/>
      <c r="G3707" s="47"/>
      <c r="H3707" s="47"/>
      <c r="I3707" s="47"/>
      <c r="J3707" s="47"/>
      <c r="K3707" s="47"/>
      <c r="L3707" s="47"/>
      <c r="M3707" s="47"/>
      <c r="N3707" s="47"/>
      <c r="O3707" s="47"/>
    </row>
    <row r="3708" ht="14.25" customHeight="1">
      <c r="A3708" s="47"/>
      <c r="B3708" s="47"/>
      <c r="C3708" s="47"/>
      <c r="D3708" s="47"/>
      <c r="E3708" s="47"/>
      <c r="F3708" s="47"/>
      <c r="G3708" s="47"/>
      <c r="H3708" s="47"/>
      <c r="I3708" s="47"/>
      <c r="J3708" s="47"/>
      <c r="K3708" s="47"/>
      <c r="L3708" s="47"/>
      <c r="M3708" s="47"/>
      <c r="N3708" s="47"/>
      <c r="O3708" s="47"/>
    </row>
    <row r="3709" ht="14.25" customHeight="1">
      <c r="A3709" s="47"/>
      <c r="B3709" s="47"/>
      <c r="C3709" s="47"/>
      <c r="D3709" s="47"/>
      <c r="E3709" s="47"/>
      <c r="F3709" s="47"/>
      <c r="G3709" s="47"/>
      <c r="H3709" s="47"/>
      <c r="I3709" s="47"/>
      <c r="J3709" s="47"/>
      <c r="K3709" s="47"/>
      <c r="L3709" s="47"/>
      <c r="M3709" s="47"/>
      <c r="N3709" s="47"/>
      <c r="O3709" s="47"/>
    </row>
    <row r="3710" ht="14.25" customHeight="1">
      <c r="A3710" s="47"/>
      <c r="B3710" s="47"/>
      <c r="C3710" s="47"/>
      <c r="D3710" s="47"/>
      <c r="E3710" s="47"/>
      <c r="F3710" s="47"/>
      <c r="G3710" s="47"/>
      <c r="H3710" s="47"/>
      <c r="I3710" s="47"/>
      <c r="J3710" s="47"/>
      <c r="K3710" s="47"/>
      <c r="L3710" s="47"/>
      <c r="M3710" s="47"/>
      <c r="N3710" s="47"/>
      <c r="O3710" s="47"/>
    </row>
    <row r="3711" ht="14.25" customHeight="1">
      <c r="A3711" s="47"/>
      <c r="B3711" s="47"/>
      <c r="C3711" s="47"/>
      <c r="D3711" s="47"/>
      <c r="E3711" s="47"/>
      <c r="F3711" s="47"/>
      <c r="G3711" s="47"/>
      <c r="H3711" s="47"/>
      <c r="I3711" s="47"/>
      <c r="J3711" s="47"/>
      <c r="K3711" s="47"/>
      <c r="L3711" s="47"/>
      <c r="M3711" s="47"/>
      <c r="N3711" s="47"/>
      <c r="O3711" s="47"/>
    </row>
    <row r="3712" ht="14.25" customHeight="1">
      <c r="A3712" s="47"/>
      <c r="B3712" s="47"/>
      <c r="C3712" s="47"/>
      <c r="D3712" s="47"/>
      <c r="E3712" s="47"/>
      <c r="F3712" s="47"/>
      <c r="G3712" s="47"/>
      <c r="H3712" s="47"/>
      <c r="I3712" s="47"/>
      <c r="J3712" s="47"/>
      <c r="K3712" s="47"/>
      <c r="L3712" s="47"/>
      <c r="M3712" s="47"/>
      <c r="N3712" s="47"/>
      <c r="O3712" s="47"/>
    </row>
    <row r="3713" ht="14.25" customHeight="1">
      <c r="A3713" s="47"/>
      <c r="B3713" s="47"/>
      <c r="C3713" s="47"/>
      <c r="D3713" s="47"/>
      <c r="E3713" s="47"/>
      <c r="F3713" s="47"/>
      <c r="G3713" s="47"/>
      <c r="H3713" s="47"/>
      <c r="I3713" s="47"/>
      <c r="J3713" s="47"/>
      <c r="K3713" s="47"/>
      <c r="L3713" s="47"/>
      <c r="M3713" s="47"/>
      <c r="N3713" s="47"/>
      <c r="O3713" s="47"/>
    </row>
    <row r="3714" ht="14.25" customHeight="1">
      <c r="A3714" s="47"/>
      <c r="B3714" s="47"/>
      <c r="C3714" s="47"/>
      <c r="D3714" s="47"/>
      <c r="E3714" s="47"/>
      <c r="F3714" s="47"/>
      <c r="G3714" s="47"/>
      <c r="H3714" s="47"/>
      <c r="I3714" s="47"/>
      <c r="J3714" s="47"/>
      <c r="K3714" s="47"/>
      <c r="L3714" s="47"/>
      <c r="M3714" s="47"/>
      <c r="N3714" s="47"/>
      <c r="O3714" s="47"/>
    </row>
    <row r="3715" ht="14.25" customHeight="1">
      <c r="A3715" s="47"/>
      <c r="B3715" s="47"/>
      <c r="C3715" s="47"/>
      <c r="D3715" s="47"/>
      <c r="E3715" s="47"/>
      <c r="F3715" s="47"/>
      <c r="G3715" s="47"/>
      <c r="H3715" s="47"/>
      <c r="I3715" s="47"/>
      <c r="J3715" s="47"/>
      <c r="K3715" s="47"/>
      <c r="L3715" s="47"/>
      <c r="M3715" s="47"/>
      <c r="N3715" s="47"/>
      <c r="O3715" s="47"/>
    </row>
    <row r="3716" ht="14.25" customHeight="1">
      <c r="A3716" s="47"/>
      <c r="B3716" s="47"/>
      <c r="C3716" s="47"/>
      <c r="D3716" s="47"/>
      <c r="E3716" s="47"/>
      <c r="F3716" s="47"/>
      <c r="G3716" s="47"/>
      <c r="H3716" s="47"/>
      <c r="I3716" s="47"/>
      <c r="J3716" s="47"/>
      <c r="K3716" s="47"/>
      <c r="L3716" s="47"/>
      <c r="M3716" s="47"/>
      <c r="N3716" s="47"/>
      <c r="O3716" s="47"/>
    </row>
    <row r="3717" ht="14.25" customHeight="1">
      <c r="A3717" s="47"/>
      <c r="B3717" s="47"/>
      <c r="C3717" s="47"/>
      <c r="D3717" s="47"/>
      <c r="E3717" s="47"/>
      <c r="F3717" s="47"/>
      <c r="G3717" s="47"/>
      <c r="H3717" s="47"/>
      <c r="I3717" s="47"/>
      <c r="J3717" s="47"/>
      <c r="K3717" s="47"/>
      <c r="L3717" s="47"/>
      <c r="M3717" s="47"/>
      <c r="N3717" s="47"/>
      <c r="O3717" s="47"/>
    </row>
    <row r="3718" ht="14.25" customHeight="1">
      <c r="A3718" s="47"/>
      <c r="B3718" s="47"/>
      <c r="C3718" s="47"/>
      <c r="D3718" s="47"/>
      <c r="E3718" s="47"/>
      <c r="F3718" s="47"/>
      <c r="G3718" s="47"/>
      <c r="H3718" s="47"/>
      <c r="I3718" s="47"/>
      <c r="J3718" s="47"/>
      <c r="K3718" s="47"/>
      <c r="L3718" s="47"/>
      <c r="M3718" s="47"/>
      <c r="N3718" s="47"/>
      <c r="O3718" s="47"/>
    </row>
    <row r="3719" ht="14.25" customHeight="1">
      <c r="A3719" s="47"/>
      <c r="B3719" s="47"/>
      <c r="C3719" s="47"/>
      <c r="D3719" s="47"/>
      <c r="E3719" s="47"/>
      <c r="F3719" s="47"/>
      <c r="G3719" s="47"/>
      <c r="H3719" s="47"/>
      <c r="I3719" s="47"/>
      <c r="J3719" s="47"/>
      <c r="K3719" s="47"/>
      <c r="L3719" s="47"/>
      <c r="M3719" s="47"/>
      <c r="N3719" s="47"/>
      <c r="O3719" s="47"/>
    </row>
    <row r="3720" ht="14.25" customHeight="1">
      <c r="A3720" s="47"/>
      <c r="B3720" s="47"/>
      <c r="C3720" s="47"/>
      <c r="D3720" s="47"/>
      <c r="E3720" s="47"/>
      <c r="F3720" s="47"/>
      <c r="G3720" s="47"/>
      <c r="H3720" s="47"/>
      <c r="I3720" s="47"/>
      <c r="J3720" s="47"/>
      <c r="K3720" s="47"/>
      <c r="L3720" s="47"/>
      <c r="M3720" s="47"/>
      <c r="N3720" s="47"/>
      <c r="O3720" s="47"/>
    </row>
    <row r="3721" ht="14.25" customHeight="1">
      <c r="A3721" s="47"/>
      <c r="B3721" s="47"/>
      <c r="C3721" s="47"/>
      <c r="D3721" s="47"/>
      <c r="E3721" s="47"/>
      <c r="F3721" s="47"/>
      <c r="G3721" s="47"/>
      <c r="H3721" s="47"/>
      <c r="I3721" s="47"/>
      <c r="J3721" s="47"/>
      <c r="K3721" s="47"/>
      <c r="L3721" s="47"/>
      <c r="M3721" s="47"/>
      <c r="N3721" s="47"/>
      <c r="O3721" s="47"/>
    </row>
    <row r="3722" ht="14.25" customHeight="1">
      <c r="A3722" s="47"/>
      <c r="B3722" s="47"/>
      <c r="C3722" s="47"/>
      <c r="D3722" s="47"/>
      <c r="E3722" s="47"/>
      <c r="F3722" s="47"/>
      <c r="G3722" s="47"/>
      <c r="H3722" s="47"/>
      <c r="I3722" s="47"/>
      <c r="J3722" s="47"/>
      <c r="K3722" s="47"/>
      <c r="L3722" s="47"/>
      <c r="M3722" s="47"/>
      <c r="N3722" s="47"/>
      <c r="O3722" s="47"/>
    </row>
    <row r="3723" ht="14.25" customHeight="1">
      <c r="A3723" s="47"/>
      <c r="B3723" s="47"/>
      <c r="C3723" s="47"/>
      <c r="D3723" s="47"/>
      <c r="E3723" s="47"/>
      <c r="F3723" s="47"/>
      <c r="G3723" s="47"/>
      <c r="H3723" s="47"/>
      <c r="I3723" s="47"/>
      <c r="J3723" s="47"/>
      <c r="K3723" s="47"/>
      <c r="L3723" s="47"/>
      <c r="M3723" s="47"/>
      <c r="N3723" s="47"/>
      <c r="O3723" s="47"/>
    </row>
    <row r="3724" ht="14.25" customHeight="1">
      <c r="A3724" s="47"/>
      <c r="B3724" s="47"/>
      <c r="C3724" s="47"/>
      <c r="D3724" s="47"/>
      <c r="E3724" s="47"/>
      <c r="F3724" s="47"/>
      <c r="G3724" s="47"/>
      <c r="H3724" s="47"/>
      <c r="I3724" s="47"/>
      <c r="J3724" s="47"/>
      <c r="K3724" s="47"/>
      <c r="L3724" s="47"/>
      <c r="M3724" s="47"/>
      <c r="N3724" s="47"/>
      <c r="O3724" s="47"/>
    </row>
    <row r="3725" ht="14.25" customHeight="1">
      <c r="A3725" s="47"/>
      <c r="B3725" s="47"/>
      <c r="C3725" s="47"/>
      <c r="D3725" s="47"/>
      <c r="E3725" s="47"/>
      <c r="F3725" s="47"/>
      <c r="G3725" s="47"/>
      <c r="H3725" s="47"/>
      <c r="I3725" s="47"/>
      <c r="J3725" s="47"/>
      <c r="K3725" s="47"/>
      <c r="L3725" s="47"/>
      <c r="M3725" s="47"/>
      <c r="N3725" s="47"/>
      <c r="O3725" s="47"/>
    </row>
    <row r="3726" ht="14.25" customHeight="1">
      <c r="A3726" s="47"/>
      <c r="B3726" s="47"/>
      <c r="C3726" s="47"/>
      <c r="D3726" s="47"/>
      <c r="E3726" s="47"/>
      <c r="F3726" s="47"/>
      <c r="G3726" s="47"/>
      <c r="H3726" s="47"/>
      <c r="I3726" s="47"/>
      <c r="J3726" s="47"/>
      <c r="K3726" s="47"/>
      <c r="L3726" s="47"/>
      <c r="M3726" s="47"/>
      <c r="N3726" s="47"/>
      <c r="O3726" s="47"/>
    </row>
    <row r="3727" ht="14.25" customHeight="1">
      <c r="A3727" s="47"/>
      <c r="B3727" s="47"/>
      <c r="C3727" s="47"/>
      <c r="D3727" s="47"/>
      <c r="E3727" s="47"/>
      <c r="F3727" s="47"/>
      <c r="G3727" s="47"/>
      <c r="H3727" s="47"/>
      <c r="I3727" s="47"/>
      <c r="J3727" s="47"/>
      <c r="K3727" s="47"/>
      <c r="L3727" s="47"/>
      <c r="M3727" s="47"/>
      <c r="N3727" s="47"/>
      <c r="O3727" s="47"/>
    </row>
    <row r="3728" ht="14.25" customHeight="1">
      <c r="A3728" s="47"/>
      <c r="B3728" s="47"/>
      <c r="C3728" s="47"/>
      <c r="D3728" s="47"/>
      <c r="E3728" s="47"/>
      <c r="F3728" s="47"/>
      <c r="G3728" s="47"/>
      <c r="H3728" s="47"/>
      <c r="I3728" s="47"/>
      <c r="J3728" s="47"/>
      <c r="K3728" s="47"/>
      <c r="L3728" s="47"/>
      <c r="M3728" s="47"/>
      <c r="N3728" s="47"/>
      <c r="O3728" s="47"/>
    </row>
    <row r="3729" ht="14.25" customHeight="1">
      <c r="A3729" s="47"/>
      <c r="B3729" s="47"/>
      <c r="C3729" s="47"/>
      <c r="D3729" s="47"/>
      <c r="E3729" s="47"/>
      <c r="F3729" s="47"/>
      <c r="G3729" s="47"/>
      <c r="H3729" s="47"/>
      <c r="I3729" s="47"/>
      <c r="J3729" s="47"/>
      <c r="K3729" s="47"/>
      <c r="L3729" s="47"/>
      <c r="M3729" s="47"/>
      <c r="N3729" s="47"/>
      <c r="O3729" s="47"/>
    </row>
    <row r="3730" ht="14.25" customHeight="1">
      <c r="A3730" s="47"/>
      <c r="B3730" s="47"/>
      <c r="C3730" s="47"/>
      <c r="D3730" s="47"/>
      <c r="E3730" s="47"/>
      <c r="F3730" s="47"/>
      <c r="G3730" s="47"/>
      <c r="H3730" s="47"/>
      <c r="I3730" s="47"/>
      <c r="J3730" s="47"/>
      <c r="K3730" s="47"/>
      <c r="L3730" s="47"/>
      <c r="M3730" s="47"/>
      <c r="N3730" s="47"/>
      <c r="O3730" s="47"/>
    </row>
    <row r="3731" ht="14.25" customHeight="1">
      <c r="A3731" s="47"/>
      <c r="B3731" s="47"/>
      <c r="C3731" s="47"/>
      <c r="D3731" s="47"/>
      <c r="E3731" s="47"/>
      <c r="F3731" s="47"/>
      <c r="G3731" s="47"/>
      <c r="H3731" s="47"/>
      <c r="I3731" s="47"/>
      <c r="J3731" s="47"/>
      <c r="K3731" s="47"/>
      <c r="L3731" s="47"/>
      <c r="M3731" s="47"/>
      <c r="N3731" s="47"/>
      <c r="O3731" s="47"/>
    </row>
    <row r="3732" ht="14.25" customHeight="1">
      <c r="A3732" s="47"/>
      <c r="B3732" s="47"/>
      <c r="C3732" s="47"/>
      <c r="D3732" s="47"/>
      <c r="E3732" s="47"/>
      <c r="F3732" s="47"/>
      <c r="G3732" s="47"/>
      <c r="H3732" s="47"/>
      <c r="I3732" s="47"/>
      <c r="J3732" s="47"/>
      <c r="K3732" s="47"/>
      <c r="L3732" s="47"/>
      <c r="M3732" s="47"/>
      <c r="N3732" s="47"/>
      <c r="O3732" s="47"/>
    </row>
    <row r="3733" ht="14.25" customHeight="1">
      <c r="A3733" s="47"/>
      <c r="B3733" s="47"/>
      <c r="C3733" s="47"/>
      <c r="D3733" s="47"/>
      <c r="E3733" s="47"/>
      <c r="F3733" s="47"/>
      <c r="G3733" s="47"/>
      <c r="H3733" s="47"/>
      <c r="I3733" s="47"/>
      <c r="J3733" s="47"/>
      <c r="K3733" s="47"/>
      <c r="L3733" s="47"/>
      <c r="M3733" s="47"/>
      <c r="N3733" s="47"/>
      <c r="O3733" s="47"/>
    </row>
    <row r="3734" ht="14.25" customHeight="1">
      <c r="A3734" s="47"/>
      <c r="B3734" s="47"/>
      <c r="C3734" s="47"/>
      <c r="D3734" s="47"/>
      <c r="E3734" s="47"/>
      <c r="F3734" s="47"/>
      <c r="G3734" s="47"/>
      <c r="H3734" s="47"/>
      <c r="I3734" s="47"/>
      <c r="J3734" s="47"/>
      <c r="K3734" s="47"/>
      <c r="L3734" s="47"/>
      <c r="M3734" s="47"/>
      <c r="N3734" s="47"/>
      <c r="O3734" s="47"/>
    </row>
    <row r="3735" ht="14.25" customHeight="1">
      <c r="A3735" s="47"/>
      <c r="B3735" s="47"/>
      <c r="C3735" s="47"/>
      <c r="D3735" s="47"/>
      <c r="E3735" s="47"/>
      <c r="F3735" s="47"/>
      <c r="G3735" s="47"/>
      <c r="H3735" s="47"/>
      <c r="I3735" s="47"/>
      <c r="J3735" s="47"/>
      <c r="K3735" s="47"/>
      <c r="L3735" s="47"/>
      <c r="M3735" s="47"/>
      <c r="N3735" s="47"/>
      <c r="O3735" s="47"/>
    </row>
    <row r="3736" ht="14.25" customHeight="1">
      <c r="A3736" s="47"/>
      <c r="B3736" s="47"/>
      <c r="C3736" s="47"/>
      <c r="D3736" s="47"/>
      <c r="E3736" s="47"/>
      <c r="F3736" s="47"/>
      <c r="G3736" s="47"/>
      <c r="H3736" s="47"/>
      <c r="I3736" s="47"/>
      <c r="J3736" s="47"/>
      <c r="K3736" s="47"/>
      <c r="L3736" s="47"/>
      <c r="M3736" s="47"/>
      <c r="N3736" s="47"/>
      <c r="O3736" s="47"/>
    </row>
    <row r="3737" ht="14.25" customHeight="1">
      <c r="A3737" s="47"/>
      <c r="B3737" s="47"/>
      <c r="C3737" s="47"/>
      <c r="D3737" s="47"/>
      <c r="E3737" s="47"/>
      <c r="F3737" s="47"/>
      <c r="G3737" s="47"/>
      <c r="H3737" s="47"/>
      <c r="I3737" s="47"/>
      <c r="J3737" s="47"/>
      <c r="K3737" s="47"/>
      <c r="L3737" s="47"/>
      <c r="M3737" s="47"/>
      <c r="N3737" s="47"/>
      <c r="O3737" s="47"/>
    </row>
    <row r="3738" ht="14.25" customHeight="1">
      <c r="A3738" s="47"/>
      <c r="B3738" s="47"/>
      <c r="C3738" s="47"/>
      <c r="D3738" s="47"/>
      <c r="E3738" s="47"/>
      <c r="F3738" s="47"/>
      <c r="G3738" s="47"/>
      <c r="H3738" s="47"/>
      <c r="I3738" s="47"/>
      <c r="J3738" s="47"/>
      <c r="K3738" s="47"/>
      <c r="L3738" s="47"/>
      <c r="M3738" s="47"/>
      <c r="N3738" s="47"/>
      <c r="O3738" s="47"/>
    </row>
    <row r="3739" ht="14.25" customHeight="1">
      <c r="A3739" s="47"/>
      <c r="B3739" s="47"/>
      <c r="C3739" s="47"/>
      <c r="D3739" s="47"/>
      <c r="E3739" s="47"/>
      <c r="F3739" s="47"/>
      <c r="G3739" s="47"/>
      <c r="H3739" s="47"/>
      <c r="I3739" s="47"/>
      <c r="J3739" s="47"/>
      <c r="K3739" s="47"/>
      <c r="L3739" s="47"/>
      <c r="M3739" s="47"/>
      <c r="N3739" s="47"/>
      <c r="O3739" s="47"/>
    </row>
    <row r="3740" ht="14.25" customHeight="1">
      <c r="A3740" s="47"/>
      <c r="B3740" s="47"/>
      <c r="C3740" s="47"/>
      <c r="D3740" s="47"/>
      <c r="E3740" s="47"/>
      <c r="F3740" s="47"/>
      <c r="G3740" s="47"/>
      <c r="H3740" s="47"/>
      <c r="I3740" s="47"/>
      <c r="J3740" s="47"/>
      <c r="K3740" s="47"/>
      <c r="L3740" s="47"/>
      <c r="M3740" s="47"/>
      <c r="N3740" s="47"/>
      <c r="O3740" s="47"/>
    </row>
    <row r="3741" ht="14.25" customHeight="1">
      <c r="A3741" s="47"/>
      <c r="B3741" s="47"/>
      <c r="C3741" s="47"/>
      <c r="D3741" s="47"/>
      <c r="E3741" s="47"/>
      <c r="F3741" s="47"/>
      <c r="G3741" s="47"/>
      <c r="H3741" s="47"/>
      <c r="I3741" s="47"/>
      <c r="J3741" s="47"/>
      <c r="K3741" s="47"/>
      <c r="L3741" s="47"/>
      <c r="M3741" s="47"/>
      <c r="N3741" s="47"/>
      <c r="O3741" s="47"/>
    </row>
    <row r="3742" ht="14.25" customHeight="1">
      <c r="A3742" s="47"/>
      <c r="B3742" s="47"/>
      <c r="C3742" s="47"/>
      <c r="D3742" s="47"/>
      <c r="E3742" s="47"/>
      <c r="F3742" s="47"/>
      <c r="G3742" s="47"/>
      <c r="H3742" s="47"/>
      <c r="I3742" s="47"/>
      <c r="J3742" s="47"/>
      <c r="K3742" s="47"/>
      <c r="L3742" s="47"/>
      <c r="M3742" s="47"/>
      <c r="N3742" s="47"/>
      <c r="O3742" s="47"/>
    </row>
    <row r="3743" ht="14.25" customHeight="1">
      <c r="A3743" s="47"/>
      <c r="B3743" s="47"/>
      <c r="C3743" s="47"/>
      <c r="D3743" s="47"/>
      <c r="E3743" s="47"/>
      <c r="F3743" s="47"/>
      <c r="G3743" s="47"/>
      <c r="H3743" s="47"/>
      <c r="I3743" s="47"/>
      <c r="J3743" s="47"/>
      <c r="K3743" s="47"/>
      <c r="L3743" s="47"/>
      <c r="M3743" s="47"/>
      <c r="N3743" s="47"/>
      <c r="O3743" s="47"/>
    </row>
    <row r="3744" ht="14.25" customHeight="1">
      <c r="A3744" s="47"/>
      <c r="B3744" s="47"/>
      <c r="C3744" s="47"/>
      <c r="D3744" s="47"/>
      <c r="E3744" s="47"/>
      <c r="F3744" s="47"/>
      <c r="G3744" s="47"/>
      <c r="H3744" s="47"/>
      <c r="I3744" s="47"/>
      <c r="J3744" s="47"/>
      <c r="K3744" s="47"/>
      <c r="L3744" s="47"/>
      <c r="M3744" s="47"/>
      <c r="N3744" s="47"/>
      <c r="O3744" s="47"/>
    </row>
    <row r="3745" ht="14.25" customHeight="1">
      <c r="A3745" s="47"/>
      <c r="B3745" s="47"/>
      <c r="C3745" s="47"/>
      <c r="D3745" s="47"/>
      <c r="E3745" s="47"/>
      <c r="F3745" s="47"/>
      <c r="G3745" s="47"/>
      <c r="H3745" s="47"/>
      <c r="I3745" s="47"/>
      <c r="J3745" s="47"/>
      <c r="K3745" s="47"/>
      <c r="L3745" s="47"/>
      <c r="M3745" s="47"/>
      <c r="N3745" s="47"/>
      <c r="O3745" s="47"/>
    </row>
    <row r="3746" ht="14.25" customHeight="1">
      <c r="A3746" s="47"/>
      <c r="B3746" s="47"/>
      <c r="C3746" s="47"/>
      <c r="D3746" s="47"/>
      <c r="E3746" s="47"/>
      <c r="F3746" s="47"/>
      <c r="G3746" s="47"/>
      <c r="H3746" s="47"/>
      <c r="I3746" s="47"/>
      <c r="J3746" s="47"/>
      <c r="K3746" s="47"/>
      <c r="L3746" s="47"/>
      <c r="M3746" s="47"/>
      <c r="N3746" s="47"/>
      <c r="O3746" s="47"/>
    </row>
    <row r="3747" ht="14.25" customHeight="1">
      <c r="A3747" s="47"/>
      <c r="B3747" s="47"/>
      <c r="C3747" s="47"/>
      <c r="D3747" s="47"/>
      <c r="E3747" s="47"/>
      <c r="F3747" s="47"/>
      <c r="G3747" s="47"/>
      <c r="H3747" s="47"/>
      <c r="I3747" s="47"/>
      <c r="J3747" s="47"/>
      <c r="K3747" s="47"/>
      <c r="L3747" s="47"/>
      <c r="M3747" s="47"/>
      <c r="N3747" s="47"/>
      <c r="O3747" s="47"/>
    </row>
    <row r="3748" ht="14.25" customHeight="1">
      <c r="A3748" s="47"/>
      <c r="B3748" s="47"/>
      <c r="C3748" s="47"/>
      <c r="D3748" s="47"/>
      <c r="E3748" s="47"/>
      <c r="F3748" s="47"/>
      <c r="G3748" s="47"/>
      <c r="H3748" s="47"/>
      <c r="I3748" s="47"/>
      <c r="J3748" s="47"/>
      <c r="K3748" s="47"/>
      <c r="L3748" s="47"/>
      <c r="M3748" s="47"/>
      <c r="N3748" s="47"/>
      <c r="O3748" s="47"/>
    </row>
    <row r="3749" ht="14.25" customHeight="1">
      <c r="A3749" s="47"/>
      <c r="B3749" s="47"/>
      <c r="C3749" s="47"/>
      <c r="D3749" s="47"/>
      <c r="E3749" s="47"/>
      <c r="F3749" s="47"/>
      <c r="G3749" s="47"/>
      <c r="H3749" s="47"/>
      <c r="I3749" s="47"/>
      <c r="J3749" s="47"/>
      <c r="K3749" s="47"/>
      <c r="L3749" s="47"/>
      <c r="M3749" s="47"/>
      <c r="N3749" s="47"/>
      <c r="O3749" s="47"/>
    </row>
    <row r="3750" ht="14.25" customHeight="1">
      <c r="A3750" s="47"/>
      <c r="B3750" s="47"/>
      <c r="C3750" s="47"/>
      <c r="D3750" s="47"/>
      <c r="E3750" s="47"/>
      <c r="F3750" s="47"/>
      <c r="G3750" s="47"/>
      <c r="H3750" s="47"/>
      <c r="I3750" s="47"/>
      <c r="J3750" s="47"/>
      <c r="K3750" s="47"/>
      <c r="L3750" s="47"/>
      <c r="M3750" s="47"/>
      <c r="N3750" s="47"/>
      <c r="O3750" s="47"/>
    </row>
    <row r="3751" ht="14.25" customHeight="1">
      <c r="A3751" s="47"/>
      <c r="B3751" s="47"/>
      <c r="C3751" s="47"/>
      <c r="D3751" s="47"/>
      <c r="E3751" s="47"/>
      <c r="F3751" s="47"/>
      <c r="G3751" s="47"/>
      <c r="H3751" s="47"/>
      <c r="I3751" s="47"/>
      <c r="J3751" s="47"/>
      <c r="K3751" s="47"/>
      <c r="L3751" s="47"/>
      <c r="M3751" s="47"/>
      <c r="N3751" s="47"/>
      <c r="O3751" s="47"/>
    </row>
    <row r="3752" ht="14.25" customHeight="1">
      <c r="A3752" s="47"/>
      <c r="B3752" s="47"/>
      <c r="C3752" s="47"/>
      <c r="D3752" s="47"/>
      <c r="E3752" s="47"/>
      <c r="F3752" s="47"/>
      <c r="G3752" s="47"/>
      <c r="H3752" s="47"/>
      <c r="I3752" s="47"/>
      <c r="J3752" s="47"/>
      <c r="K3752" s="47"/>
      <c r="L3752" s="47"/>
      <c r="M3752" s="47"/>
      <c r="N3752" s="47"/>
      <c r="O3752" s="47"/>
    </row>
    <row r="3753" ht="14.25" customHeight="1">
      <c r="A3753" s="47"/>
      <c r="B3753" s="47"/>
      <c r="C3753" s="47"/>
      <c r="D3753" s="47"/>
      <c r="E3753" s="47"/>
      <c r="F3753" s="47"/>
      <c r="G3753" s="47"/>
      <c r="H3753" s="47"/>
      <c r="I3753" s="47"/>
      <c r="J3753" s="47"/>
      <c r="K3753" s="47"/>
      <c r="L3753" s="47"/>
      <c r="M3753" s="47"/>
      <c r="N3753" s="47"/>
      <c r="O3753" s="47"/>
    </row>
    <row r="3754" ht="14.25" customHeight="1">
      <c r="A3754" s="47"/>
      <c r="B3754" s="47"/>
      <c r="C3754" s="47"/>
      <c r="D3754" s="47"/>
      <c r="E3754" s="47"/>
      <c r="F3754" s="47"/>
      <c r="G3754" s="47"/>
      <c r="H3754" s="47"/>
      <c r="I3754" s="47"/>
      <c r="J3754" s="47"/>
      <c r="K3754" s="47"/>
      <c r="L3754" s="47"/>
      <c r="M3754" s="47"/>
      <c r="N3754" s="47"/>
      <c r="O3754" s="47"/>
    </row>
    <row r="3755" ht="14.25" customHeight="1">
      <c r="A3755" s="47"/>
      <c r="B3755" s="47"/>
      <c r="C3755" s="47"/>
      <c r="D3755" s="47"/>
      <c r="E3755" s="47"/>
      <c r="F3755" s="47"/>
      <c r="G3755" s="47"/>
      <c r="H3755" s="47"/>
      <c r="I3755" s="47"/>
      <c r="J3755" s="47"/>
      <c r="K3755" s="47"/>
      <c r="L3755" s="47"/>
      <c r="M3755" s="47"/>
      <c r="N3755" s="47"/>
      <c r="O3755" s="47"/>
    </row>
    <row r="3756" ht="14.25" customHeight="1">
      <c r="A3756" s="47"/>
      <c r="B3756" s="47"/>
      <c r="C3756" s="47"/>
      <c r="D3756" s="47"/>
      <c r="E3756" s="47"/>
      <c r="F3756" s="47"/>
      <c r="G3756" s="47"/>
      <c r="H3756" s="47"/>
      <c r="I3756" s="47"/>
      <c r="J3756" s="47"/>
      <c r="K3756" s="47"/>
      <c r="L3756" s="47"/>
      <c r="M3756" s="47"/>
      <c r="N3756" s="47"/>
      <c r="O3756" s="47"/>
    </row>
    <row r="3757" ht="14.25" customHeight="1">
      <c r="A3757" s="47"/>
      <c r="B3757" s="47"/>
      <c r="C3757" s="47"/>
      <c r="D3757" s="47"/>
      <c r="E3757" s="47"/>
      <c r="F3757" s="47"/>
      <c r="G3757" s="47"/>
      <c r="H3757" s="47"/>
      <c r="I3757" s="47"/>
      <c r="J3757" s="47"/>
      <c r="K3757" s="47"/>
      <c r="L3757" s="47"/>
      <c r="M3757" s="47"/>
      <c r="N3757" s="47"/>
      <c r="O3757" s="47"/>
    </row>
    <row r="3758" ht="14.25" customHeight="1">
      <c r="A3758" s="47"/>
      <c r="B3758" s="47"/>
      <c r="C3758" s="47"/>
      <c r="D3758" s="47"/>
      <c r="E3758" s="47"/>
      <c r="F3758" s="47"/>
      <c r="G3758" s="47"/>
      <c r="H3758" s="47"/>
      <c r="I3758" s="47"/>
      <c r="J3758" s="47"/>
      <c r="K3758" s="47"/>
      <c r="L3758" s="47"/>
      <c r="M3758" s="47"/>
      <c r="N3758" s="47"/>
      <c r="O3758" s="47"/>
    </row>
    <row r="3759" ht="14.25" customHeight="1">
      <c r="A3759" s="47"/>
      <c r="B3759" s="47"/>
      <c r="C3759" s="47"/>
      <c r="D3759" s="47"/>
      <c r="E3759" s="47"/>
      <c r="F3759" s="47"/>
      <c r="G3759" s="47"/>
      <c r="H3759" s="47"/>
      <c r="I3759" s="47"/>
      <c r="J3759" s="47"/>
      <c r="K3759" s="47"/>
      <c r="L3759" s="47"/>
      <c r="M3759" s="47"/>
      <c r="N3759" s="47"/>
      <c r="O3759" s="47"/>
    </row>
    <row r="3760" ht="14.25" customHeight="1">
      <c r="A3760" s="47"/>
      <c r="B3760" s="47"/>
      <c r="C3760" s="47"/>
      <c r="D3760" s="47"/>
      <c r="E3760" s="47"/>
      <c r="F3760" s="47"/>
      <c r="G3760" s="47"/>
      <c r="H3760" s="47"/>
      <c r="I3760" s="47"/>
      <c r="J3760" s="47"/>
      <c r="K3760" s="47"/>
      <c r="L3760" s="47"/>
      <c r="M3760" s="47"/>
      <c r="N3760" s="47"/>
      <c r="O3760" s="47"/>
    </row>
    <row r="3761" ht="14.25" customHeight="1">
      <c r="A3761" s="47"/>
      <c r="B3761" s="47"/>
      <c r="C3761" s="47"/>
      <c r="D3761" s="47"/>
      <c r="E3761" s="47"/>
      <c r="F3761" s="47"/>
      <c r="G3761" s="47"/>
      <c r="H3761" s="47"/>
      <c r="I3761" s="47"/>
      <c r="J3761" s="47"/>
      <c r="K3761" s="47"/>
      <c r="L3761" s="47"/>
      <c r="M3761" s="47"/>
      <c r="N3761" s="47"/>
      <c r="O3761" s="47"/>
    </row>
    <row r="3762" ht="14.25" customHeight="1">
      <c r="A3762" s="47"/>
      <c r="B3762" s="47"/>
      <c r="C3762" s="47"/>
      <c r="D3762" s="47"/>
      <c r="E3762" s="47"/>
      <c r="F3762" s="47"/>
      <c r="G3762" s="47"/>
      <c r="H3762" s="47"/>
      <c r="I3762" s="47"/>
      <c r="J3762" s="47"/>
      <c r="K3762" s="47"/>
      <c r="L3762" s="47"/>
      <c r="M3762" s="47"/>
      <c r="N3762" s="47"/>
      <c r="O3762" s="47"/>
    </row>
    <row r="3763" ht="14.25" customHeight="1">
      <c r="A3763" s="47"/>
      <c r="B3763" s="47"/>
      <c r="C3763" s="47"/>
      <c r="D3763" s="47"/>
      <c r="E3763" s="47"/>
      <c r="F3763" s="47"/>
      <c r="G3763" s="47"/>
      <c r="H3763" s="47"/>
      <c r="I3763" s="47"/>
      <c r="J3763" s="47"/>
      <c r="K3763" s="47"/>
      <c r="L3763" s="47"/>
      <c r="M3763" s="47"/>
      <c r="N3763" s="47"/>
      <c r="O3763" s="47"/>
    </row>
    <row r="3764" ht="14.25" customHeight="1">
      <c r="A3764" s="47"/>
      <c r="B3764" s="47"/>
      <c r="C3764" s="47"/>
      <c r="D3764" s="47"/>
      <c r="E3764" s="47"/>
      <c r="F3764" s="47"/>
      <c r="G3764" s="47"/>
      <c r="H3764" s="47"/>
      <c r="I3764" s="47"/>
      <c r="J3764" s="47"/>
      <c r="K3764" s="47"/>
      <c r="L3764" s="47"/>
      <c r="M3764" s="47"/>
      <c r="N3764" s="47"/>
      <c r="O3764" s="47"/>
    </row>
    <row r="3765" ht="14.25" customHeight="1">
      <c r="A3765" s="47"/>
      <c r="B3765" s="47"/>
      <c r="C3765" s="47"/>
      <c r="D3765" s="47"/>
      <c r="E3765" s="47"/>
      <c r="F3765" s="47"/>
      <c r="G3765" s="47"/>
      <c r="H3765" s="47"/>
      <c r="I3765" s="47"/>
      <c r="J3765" s="47"/>
      <c r="K3765" s="47"/>
      <c r="L3765" s="47"/>
      <c r="M3765" s="47"/>
      <c r="N3765" s="47"/>
      <c r="O3765" s="47"/>
    </row>
    <row r="3766" ht="14.25" customHeight="1">
      <c r="A3766" s="47"/>
      <c r="B3766" s="47"/>
      <c r="C3766" s="47"/>
      <c r="D3766" s="47"/>
      <c r="E3766" s="47"/>
      <c r="F3766" s="47"/>
      <c r="G3766" s="47"/>
      <c r="H3766" s="47"/>
      <c r="I3766" s="47"/>
      <c r="J3766" s="47"/>
      <c r="K3766" s="47"/>
      <c r="L3766" s="47"/>
      <c r="M3766" s="47"/>
      <c r="N3766" s="47"/>
      <c r="O3766" s="47"/>
    </row>
    <row r="3767" ht="14.25" customHeight="1">
      <c r="A3767" s="47"/>
      <c r="B3767" s="47"/>
      <c r="C3767" s="47"/>
      <c r="D3767" s="47"/>
      <c r="E3767" s="47"/>
      <c r="F3767" s="47"/>
      <c r="G3767" s="47"/>
      <c r="H3767" s="47"/>
      <c r="I3767" s="47"/>
      <c r="J3767" s="47"/>
      <c r="K3767" s="47"/>
      <c r="L3767" s="47"/>
      <c r="M3767" s="47"/>
      <c r="N3767" s="47"/>
      <c r="O3767" s="47"/>
    </row>
    <row r="3768" ht="14.25" customHeight="1">
      <c r="A3768" s="47"/>
      <c r="B3768" s="47"/>
      <c r="C3768" s="47"/>
      <c r="D3768" s="47"/>
      <c r="E3768" s="47"/>
      <c r="F3768" s="47"/>
      <c r="G3768" s="47"/>
      <c r="H3768" s="47"/>
      <c r="I3768" s="47"/>
      <c r="J3768" s="47"/>
      <c r="K3768" s="47"/>
      <c r="L3768" s="47"/>
      <c r="M3768" s="47"/>
      <c r="N3768" s="47"/>
      <c r="O3768" s="47"/>
    </row>
    <row r="3769" ht="14.25" customHeight="1">
      <c r="A3769" s="47"/>
      <c r="B3769" s="47"/>
      <c r="C3769" s="47"/>
      <c r="D3769" s="47"/>
      <c r="E3769" s="47"/>
      <c r="F3769" s="47"/>
      <c r="G3769" s="47"/>
      <c r="H3769" s="47"/>
      <c r="I3769" s="47"/>
      <c r="J3769" s="47"/>
      <c r="K3769" s="47"/>
      <c r="L3769" s="47"/>
      <c r="M3769" s="47"/>
      <c r="N3769" s="47"/>
      <c r="O3769" s="47"/>
    </row>
    <row r="3770" ht="14.25" customHeight="1">
      <c r="A3770" s="47"/>
      <c r="B3770" s="47"/>
      <c r="C3770" s="47"/>
      <c r="D3770" s="47"/>
      <c r="E3770" s="47"/>
      <c r="F3770" s="47"/>
      <c r="G3770" s="47"/>
      <c r="H3770" s="47"/>
      <c r="I3770" s="47"/>
      <c r="J3770" s="47"/>
      <c r="K3770" s="47"/>
      <c r="L3770" s="47"/>
      <c r="M3770" s="47"/>
      <c r="N3770" s="47"/>
      <c r="O3770" s="47"/>
    </row>
    <row r="3771" ht="14.25" customHeight="1">
      <c r="A3771" s="47"/>
      <c r="B3771" s="47"/>
      <c r="C3771" s="47"/>
      <c r="D3771" s="47"/>
      <c r="E3771" s="47"/>
      <c r="F3771" s="47"/>
      <c r="G3771" s="47"/>
      <c r="H3771" s="47"/>
      <c r="I3771" s="47"/>
      <c r="J3771" s="47"/>
      <c r="K3771" s="47"/>
      <c r="L3771" s="47"/>
      <c r="M3771" s="47"/>
      <c r="N3771" s="47"/>
      <c r="O3771" s="47"/>
    </row>
    <row r="3772" ht="14.25" customHeight="1">
      <c r="A3772" s="47"/>
      <c r="B3772" s="47"/>
      <c r="C3772" s="47"/>
      <c r="D3772" s="47"/>
      <c r="E3772" s="47"/>
      <c r="F3772" s="47"/>
      <c r="G3772" s="47"/>
      <c r="H3772" s="47"/>
      <c r="I3772" s="47"/>
      <c r="J3772" s="47"/>
      <c r="K3772" s="47"/>
      <c r="L3772" s="47"/>
      <c r="M3772" s="47"/>
      <c r="N3772" s="47"/>
      <c r="O3772" s="47"/>
    </row>
    <row r="3773" ht="14.25" customHeight="1">
      <c r="A3773" s="47"/>
      <c r="B3773" s="47"/>
      <c r="C3773" s="47"/>
      <c r="D3773" s="47"/>
      <c r="E3773" s="47"/>
      <c r="F3773" s="47"/>
      <c r="G3773" s="47"/>
      <c r="H3773" s="47"/>
      <c r="I3773" s="47"/>
      <c r="J3773" s="47"/>
      <c r="K3773" s="47"/>
      <c r="L3773" s="47"/>
      <c r="M3773" s="47"/>
      <c r="N3773" s="47"/>
      <c r="O3773" s="47"/>
    </row>
    <row r="3774" ht="14.25" customHeight="1">
      <c r="A3774" s="47"/>
      <c r="B3774" s="47"/>
      <c r="C3774" s="47"/>
      <c r="D3774" s="47"/>
      <c r="E3774" s="47"/>
      <c r="F3774" s="47"/>
      <c r="G3774" s="47"/>
      <c r="H3774" s="47"/>
      <c r="I3774" s="47"/>
      <c r="J3774" s="47"/>
      <c r="K3774" s="47"/>
      <c r="L3774" s="47"/>
      <c r="M3774" s="47"/>
      <c r="N3774" s="47"/>
      <c r="O3774" s="47"/>
    </row>
    <row r="3775" ht="14.25" customHeight="1">
      <c r="A3775" s="47"/>
      <c r="B3775" s="47"/>
      <c r="C3775" s="47"/>
      <c r="D3775" s="47"/>
      <c r="E3775" s="47"/>
      <c r="F3775" s="47"/>
      <c r="G3775" s="47"/>
      <c r="H3775" s="47"/>
      <c r="I3775" s="47"/>
      <c r="J3775" s="47"/>
      <c r="K3775" s="47"/>
      <c r="L3775" s="47"/>
      <c r="M3775" s="47"/>
      <c r="N3775" s="47"/>
      <c r="O3775" s="47"/>
    </row>
    <row r="3776" ht="14.25" customHeight="1">
      <c r="A3776" s="47"/>
      <c r="B3776" s="47"/>
      <c r="C3776" s="47"/>
      <c r="D3776" s="47"/>
      <c r="E3776" s="47"/>
      <c r="F3776" s="47"/>
      <c r="G3776" s="47"/>
      <c r="H3776" s="47"/>
      <c r="I3776" s="47"/>
      <c r="J3776" s="47"/>
      <c r="K3776" s="47"/>
      <c r="L3776" s="47"/>
      <c r="M3776" s="47"/>
      <c r="N3776" s="47"/>
      <c r="O3776" s="47"/>
    </row>
    <row r="3777" ht="14.25" customHeight="1">
      <c r="A3777" s="47"/>
      <c r="B3777" s="47"/>
      <c r="C3777" s="47"/>
      <c r="D3777" s="47"/>
      <c r="E3777" s="47"/>
      <c r="F3777" s="47"/>
      <c r="G3777" s="47"/>
      <c r="H3777" s="47"/>
      <c r="I3777" s="47"/>
      <c r="J3777" s="47"/>
      <c r="K3777" s="47"/>
      <c r="L3777" s="47"/>
      <c r="M3777" s="47"/>
      <c r="N3777" s="47"/>
      <c r="O3777" s="47"/>
    </row>
    <row r="3778" ht="14.25" customHeight="1">
      <c r="A3778" s="47"/>
      <c r="B3778" s="47"/>
      <c r="C3778" s="47"/>
      <c r="D3778" s="47"/>
      <c r="E3778" s="47"/>
      <c r="F3778" s="47"/>
      <c r="G3778" s="47"/>
      <c r="H3778" s="47"/>
      <c r="I3778" s="47"/>
      <c r="J3778" s="47"/>
      <c r="K3778" s="47"/>
      <c r="L3778" s="47"/>
      <c r="M3778" s="47"/>
      <c r="N3778" s="47"/>
      <c r="O3778" s="47"/>
    </row>
    <row r="3779" ht="14.25" customHeight="1">
      <c r="A3779" s="47"/>
      <c r="B3779" s="47"/>
      <c r="C3779" s="47"/>
      <c r="D3779" s="47"/>
      <c r="E3779" s="47"/>
      <c r="F3779" s="47"/>
      <c r="G3779" s="47"/>
      <c r="H3779" s="47"/>
      <c r="I3779" s="47"/>
      <c r="J3779" s="47"/>
      <c r="K3779" s="47"/>
      <c r="L3779" s="47"/>
      <c r="M3779" s="47"/>
      <c r="N3779" s="47"/>
      <c r="O3779" s="47"/>
    </row>
    <row r="3780" ht="14.25" customHeight="1">
      <c r="A3780" s="47"/>
      <c r="B3780" s="47"/>
      <c r="C3780" s="47"/>
      <c r="D3780" s="47"/>
      <c r="E3780" s="47"/>
      <c r="F3780" s="47"/>
      <c r="G3780" s="47"/>
      <c r="H3780" s="47"/>
      <c r="I3780" s="47"/>
      <c r="J3780" s="47"/>
      <c r="K3780" s="47"/>
      <c r="L3780" s="47"/>
      <c r="M3780" s="47"/>
      <c r="N3780" s="47"/>
      <c r="O3780" s="47"/>
    </row>
    <row r="3781" ht="14.25" customHeight="1">
      <c r="A3781" s="47"/>
      <c r="B3781" s="47"/>
      <c r="C3781" s="47"/>
      <c r="D3781" s="47"/>
      <c r="E3781" s="47"/>
      <c r="F3781" s="47"/>
      <c r="G3781" s="47"/>
      <c r="H3781" s="47"/>
      <c r="I3781" s="47"/>
      <c r="J3781" s="47"/>
      <c r="K3781" s="47"/>
      <c r="L3781" s="47"/>
      <c r="M3781" s="47"/>
      <c r="N3781" s="47"/>
      <c r="O3781" s="47"/>
    </row>
    <row r="3782" ht="14.25" customHeight="1">
      <c r="A3782" s="47"/>
      <c r="B3782" s="47"/>
      <c r="C3782" s="47"/>
      <c r="D3782" s="47"/>
      <c r="E3782" s="47"/>
      <c r="F3782" s="47"/>
      <c r="G3782" s="47"/>
      <c r="H3782" s="47"/>
      <c r="I3782" s="47"/>
      <c r="J3782" s="47"/>
      <c r="K3782" s="47"/>
      <c r="L3782" s="47"/>
      <c r="M3782" s="47"/>
      <c r="N3782" s="47"/>
      <c r="O3782" s="47"/>
    </row>
    <row r="3783" ht="14.25" customHeight="1">
      <c r="A3783" s="47"/>
      <c r="B3783" s="47"/>
      <c r="C3783" s="47"/>
      <c r="D3783" s="47"/>
      <c r="E3783" s="47"/>
      <c r="F3783" s="47"/>
      <c r="G3783" s="47"/>
      <c r="H3783" s="47"/>
      <c r="I3783" s="47"/>
      <c r="J3783" s="47"/>
      <c r="K3783" s="47"/>
      <c r="L3783" s="47"/>
      <c r="M3783" s="47"/>
      <c r="N3783" s="47"/>
      <c r="O3783" s="47"/>
    </row>
    <row r="3784" ht="14.25" customHeight="1">
      <c r="A3784" s="47"/>
      <c r="B3784" s="47"/>
      <c r="C3784" s="47"/>
      <c r="D3784" s="47"/>
      <c r="E3784" s="47"/>
      <c r="F3784" s="47"/>
      <c r="G3784" s="47"/>
      <c r="H3784" s="47"/>
      <c r="I3784" s="47"/>
      <c r="J3784" s="47"/>
      <c r="K3784" s="47"/>
      <c r="L3784" s="47"/>
      <c r="M3784" s="47"/>
      <c r="N3784" s="47"/>
      <c r="O3784" s="47"/>
    </row>
    <row r="3785" ht="14.25" customHeight="1">
      <c r="A3785" s="47"/>
      <c r="B3785" s="47"/>
      <c r="C3785" s="47"/>
      <c r="D3785" s="47"/>
      <c r="E3785" s="47"/>
      <c r="F3785" s="47"/>
      <c r="G3785" s="47"/>
      <c r="H3785" s="47"/>
      <c r="I3785" s="47"/>
      <c r="J3785" s="47"/>
      <c r="K3785" s="47"/>
      <c r="L3785" s="47"/>
      <c r="M3785" s="47"/>
      <c r="N3785" s="47"/>
      <c r="O3785" s="47"/>
    </row>
    <row r="3786" ht="14.25" customHeight="1">
      <c r="A3786" s="47"/>
      <c r="B3786" s="47"/>
      <c r="C3786" s="47"/>
      <c r="D3786" s="47"/>
      <c r="E3786" s="47"/>
      <c r="F3786" s="47"/>
      <c r="G3786" s="47"/>
      <c r="H3786" s="47"/>
      <c r="I3786" s="47"/>
      <c r="J3786" s="47"/>
      <c r="K3786" s="47"/>
      <c r="L3786" s="47"/>
      <c r="M3786" s="47"/>
      <c r="N3786" s="47"/>
      <c r="O3786" s="47"/>
    </row>
    <row r="3787" ht="14.25" customHeight="1">
      <c r="A3787" s="47"/>
      <c r="B3787" s="47"/>
      <c r="C3787" s="47"/>
      <c r="D3787" s="47"/>
      <c r="E3787" s="47"/>
      <c r="F3787" s="47"/>
      <c r="G3787" s="47"/>
      <c r="H3787" s="47"/>
      <c r="I3787" s="47"/>
      <c r="J3787" s="47"/>
      <c r="K3787" s="47"/>
      <c r="L3787" s="47"/>
      <c r="M3787" s="47"/>
      <c r="N3787" s="47"/>
      <c r="O3787" s="47"/>
    </row>
    <row r="3788" ht="14.25" customHeight="1">
      <c r="A3788" s="47"/>
      <c r="B3788" s="47"/>
      <c r="C3788" s="47"/>
      <c r="D3788" s="47"/>
      <c r="E3788" s="47"/>
      <c r="F3788" s="47"/>
      <c r="G3788" s="47"/>
      <c r="H3788" s="47"/>
      <c r="I3788" s="47"/>
      <c r="J3788" s="47"/>
      <c r="K3788" s="47"/>
      <c r="L3788" s="47"/>
      <c r="M3788" s="47"/>
      <c r="N3788" s="47"/>
      <c r="O3788" s="47"/>
    </row>
    <row r="3789" ht="14.25" customHeight="1">
      <c r="A3789" s="47"/>
      <c r="B3789" s="47"/>
      <c r="C3789" s="47"/>
      <c r="D3789" s="47"/>
      <c r="E3789" s="47"/>
      <c r="F3789" s="47"/>
      <c r="G3789" s="47"/>
      <c r="H3789" s="47"/>
      <c r="I3789" s="47"/>
      <c r="J3789" s="47"/>
      <c r="K3789" s="47"/>
      <c r="L3789" s="47"/>
      <c r="M3789" s="47"/>
      <c r="N3789" s="47"/>
      <c r="O3789" s="47"/>
    </row>
    <row r="3790" ht="14.25" customHeight="1">
      <c r="A3790" s="47"/>
      <c r="B3790" s="47"/>
      <c r="C3790" s="47"/>
      <c r="D3790" s="47"/>
      <c r="E3790" s="47"/>
      <c r="F3790" s="47"/>
      <c r="G3790" s="47"/>
      <c r="H3790" s="47"/>
      <c r="I3790" s="47"/>
      <c r="J3790" s="47"/>
      <c r="K3790" s="47"/>
      <c r="L3790" s="47"/>
      <c r="M3790" s="47"/>
      <c r="N3790" s="47"/>
      <c r="O3790" s="47"/>
    </row>
    <row r="3791" ht="14.25" customHeight="1">
      <c r="A3791" s="47"/>
      <c r="B3791" s="47"/>
      <c r="C3791" s="47"/>
      <c r="D3791" s="47"/>
      <c r="E3791" s="47"/>
      <c r="F3791" s="47"/>
      <c r="G3791" s="47"/>
      <c r="H3791" s="47"/>
      <c r="I3791" s="47"/>
      <c r="J3791" s="47"/>
      <c r="K3791" s="47"/>
      <c r="L3791" s="47"/>
      <c r="M3791" s="47"/>
      <c r="N3791" s="47"/>
      <c r="O3791" s="47"/>
    </row>
    <row r="3792" ht="14.25" customHeight="1">
      <c r="A3792" s="47"/>
      <c r="B3792" s="47"/>
      <c r="C3792" s="47"/>
      <c r="D3792" s="47"/>
      <c r="E3792" s="47"/>
      <c r="F3792" s="47"/>
      <c r="G3792" s="47"/>
      <c r="H3792" s="47"/>
      <c r="I3792" s="47"/>
      <c r="J3792" s="47"/>
      <c r="K3792" s="47"/>
      <c r="L3792" s="47"/>
      <c r="M3792" s="47"/>
      <c r="N3792" s="47"/>
      <c r="O3792" s="47"/>
    </row>
    <row r="3793" ht="14.25" customHeight="1">
      <c r="A3793" s="47"/>
      <c r="B3793" s="47"/>
      <c r="C3793" s="47"/>
      <c r="D3793" s="47"/>
      <c r="E3793" s="47"/>
      <c r="F3793" s="47"/>
      <c r="G3793" s="47"/>
      <c r="H3793" s="47"/>
      <c r="I3793" s="47"/>
      <c r="J3793" s="47"/>
      <c r="K3793" s="47"/>
      <c r="L3793" s="47"/>
      <c r="M3793" s="47"/>
      <c r="N3793" s="47"/>
      <c r="O3793" s="47"/>
    </row>
    <row r="3794" ht="14.25" customHeight="1">
      <c r="A3794" s="47"/>
      <c r="B3794" s="47"/>
      <c r="C3794" s="47"/>
      <c r="D3794" s="47"/>
      <c r="E3794" s="47"/>
      <c r="F3794" s="47"/>
      <c r="G3794" s="47"/>
      <c r="H3794" s="47"/>
      <c r="I3794" s="47"/>
      <c r="J3794" s="47"/>
      <c r="K3794" s="47"/>
      <c r="L3794" s="47"/>
      <c r="M3794" s="47"/>
      <c r="N3794" s="47"/>
      <c r="O3794" s="47"/>
    </row>
    <row r="3795" ht="14.25" customHeight="1">
      <c r="A3795" s="47"/>
      <c r="B3795" s="47"/>
      <c r="C3795" s="47"/>
      <c r="D3795" s="47"/>
      <c r="E3795" s="47"/>
      <c r="F3795" s="47"/>
      <c r="G3795" s="47"/>
      <c r="H3795" s="47"/>
      <c r="I3795" s="47"/>
      <c r="J3795" s="47"/>
      <c r="K3795" s="47"/>
      <c r="L3795" s="47"/>
      <c r="M3795" s="47"/>
      <c r="N3795" s="47"/>
      <c r="O3795" s="47"/>
    </row>
    <row r="3796" ht="14.25" customHeight="1">
      <c r="A3796" s="47"/>
      <c r="B3796" s="47"/>
      <c r="C3796" s="47"/>
      <c r="D3796" s="47"/>
      <c r="E3796" s="47"/>
      <c r="F3796" s="47"/>
      <c r="G3796" s="47"/>
      <c r="H3796" s="47"/>
      <c r="I3796" s="47"/>
      <c r="J3796" s="47"/>
      <c r="K3796" s="47"/>
      <c r="L3796" s="47"/>
      <c r="M3796" s="47"/>
      <c r="N3796" s="47"/>
      <c r="O3796" s="47"/>
    </row>
    <row r="3797" ht="14.25" customHeight="1">
      <c r="A3797" s="47"/>
      <c r="B3797" s="47"/>
      <c r="C3797" s="47"/>
      <c r="D3797" s="47"/>
      <c r="E3797" s="47"/>
      <c r="F3797" s="47"/>
      <c r="G3797" s="47"/>
      <c r="H3797" s="47"/>
      <c r="I3797" s="47"/>
      <c r="J3797" s="47"/>
      <c r="K3797" s="47"/>
      <c r="L3797" s="47"/>
      <c r="M3797" s="47"/>
      <c r="N3797" s="47"/>
      <c r="O3797" s="47"/>
    </row>
    <row r="3798" ht="14.25" customHeight="1">
      <c r="A3798" s="47"/>
      <c r="B3798" s="47"/>
      <c r="C3798" s="47"/>
      <c r="D3798" s="47"/>
      <c r="E3798" s="47"/>
      <c r="F3798" s="47"/>
      <c r="G3798" s="47"/>
      <c r="H3798" s="47"/>
      <c r="I3798" s="47"/>
      <c r="J3798" s="47"/>
      <c r="K3798" s="47"/>
      <c r="L3798" s="47"/>
      <c r="M3798" s="47"/>
      <c r="N3798" s="47"/>
      <c r="O3798" s="47"/>
    </row>
    <row r="3799" ht="14.25" customHeight="1">
      <c r="A3799" s="47"/>
      <c r="B3799" s="47"/>
      <c r="C3799" s="47"/>
      <c r="D3799" s="47"/>
      <c r="E3799" s="47"/>
      <c r="F3799" s="47"/>
      <c r="G3799" s="47"/>
      <c r="H3799" s="47"/>
      <c r="I3799" s="47"/>
      <c r="J3799" s="47"/>
      <c r="K3799" s="47"/>
      <c r="L3799" s="47"/>
      <c r="M3799" s="47"/>
      <c r="N3799" s="47"/>
      <c r="O3799" s="47"/>
    </row>
    <row r="3800" ht="14.25" customHeight="1">
      <c r="A3800" s="47"/>
      <c r="B3800" s="47"/>
      <c r="C3800" s="47"/>
      <c r="D3800" s="47"/>
      <c r="E3800" s="47"/>
      <c r="F3800" s="47"/>
      <c r="G3800" s="47"/>
      <c r="H3800" s="47"/>
      <c r="I3800" s="47"/>
      <c r="J3800" s="47"/>
      <c r="K3800" s="47"/>
      <c r="L3800" s="47"/>
      <c r="M3800" s="47"/>
      <c r="N3800" s="47"/>
      <c r="O3800" s="47"/>
    </row>
    <row r="3801" ht="14.25" customHeight="1">
      <c r="A3801" s="47"/>
      <c r="B3801" s="47"/>
      <c r="C3801" s="47"/>
      <c r="D3801" s="47"/>
      <c r="E3801" s="47"/>
      <c r="F3801" s="47"/>
      <c r="G3801" s="47"/>
      <c r="H3801" s="47"/>
      <c r="I3801" s="47"/>
      <c r="J3801" s="47"/>
      <c r="K3801" s="47"/>
      <c r="L3801" s="47"/>
      <c r="M3801" s="47"/>
      <c r="N3801" s="47"/>
      <c r="O3801" s="47"/>
    </row>
    <row r="3802" ht="14.25" customHeight="1">
      <c r="A3802" s="47"/>
      <c r="B3802" s="47"/>
      <c r="C3802" s="47"/>
      <c r="D3802" s="47"/>
      <c r="E3802" s="47"/>
      <c r="F3802" s="47"/>
      <c r="G3802" s="47"/>
      <c r="H3802" s="47"/>
      <c r="I3802" s="47"/>
      <c r="J3802" s="47"/>
      <c r="K3802" s="47"/>
      <c r="L3802" s="47"/>
      <c r="M3802" s="47"/>
      <c r="N3802" s="47"/>
      <c r="O3802" s="47"/>
    </row>
    <row r="3803" ht="14.25" customHeight="1">
      <c r="A3803" s="47"/>
      <c r="B3803" s="47"/>
      <c r="C3803" s="47"/>
      <c r="D3803" s="47"/>
      <c r="E3803" s="47"/>
      <c r="F3803" s="47"/>
      <c r="G3803" s="47"/>
      <c r="H3803" s="47"/>
      <c r="I3803" s="47"/>
      <c r="J3803" s="47"/>
      <c r="K3803" s="47"/>
      <c r="L3803" s="47"/>
      <c r="M3803" s="47"/>
      <c r="N3803" s="47"/>
      <c r="O3803" s="47"/>
    </row>
    <row r="3804" ht="14.25" customHeight="1">
      <c r="A3804" s="47"/>
      <c r="B3804" s="47"/>
      <c r="C3804" s="47"/>
      <c r="D3804" s="47"/>
      <c r="E3804" s="47"/>
      <c r="F3804" s="47"/>
      <c r="G3804" s="47"/>
      <c r="H3804" s="47"/>
      <c r="I3804" s="47"/>
      <c r="J3804" s="47"/>
      <c r="K3804" s="47"/>
      <c r="L3804" s="47"/>
      <c r="M3804" s="47"/>
      <c r="N3804" s="47"/>
      <c r="O3804" s="47"/>
    </row>
    <row r="3805" ht="14.25" customHeight="1">
      <c r="A3805" s="47"/>
      <c r="B3805" s="47"/>
      <c r="C3805" s="47"/>
      <c r="D3805" s="47"/>
      <c r="E3805" s="47"/>
      <c r="F3805" s="47"/>
      <c r="G3805" s="47"/>
      <c r="H3805" s="47"/>
      <c r="I3805" s="47"/>
      <c r="J3805" s="47"/>
      <c r="K3805" s="47"/>
      <c r="L3805" s="47"/>
      <c r="M3805" s="47"/>
      <c r="N3805" s="47"/>
      <c r="O3805" s="47"/>
    </row>
    <row r="3806" ht="14.25" customHeight="1">
      <c r="A3806" s="47"/>
      <c r="B3806" s="47"/>
      <c r="C3806" s="47"/>
      <c r="D3806" s="47"/>
      <c r="E3806" s="47"/>
      <c r="F3806" s="47"/>
      <c r="G3806" s="47"/>
      <c r="H3806" s="47"/>
      <c r="I3806" s="47"/>
      <c r="J3806" s="47"/>
      <c r="K3806" s="47"/>
      <c r="L3806" s="47"/>
      <c r="M3806" s="47"/>
      <c r="N3806" s="47"/>
      <c r="O3806" s="47"/>
    </row>
    <row r="3807" ht="14.25" customHeight="1">
      <c r="A3807" s="47"/>
      <c r="B3807" s="47"/>
      <c r="C3807" s="47"/>
      <c r="D3807" s="47"/>
      <c r="E3807" s="47"/>
      <c r="F3807" s="47"/>
      <c r="G3807" s="47"/>
      <c r="H3807" s="47"/>
      <c r="I3807" s="47"/>
      <c r="J3807" s="47"/>
      <c r="K3807" s="47"/>
      <c r="L3807" s="47"/>
      <c r="M3807" s="47"/>
      <c r="N3807" s="47"/>
      <c r="O3807" s="47"/>
    </row>
    <row r="3808" ht="14.25" customHeight="1">
      <c r="A3808" s="47"/>
      <c r="B3808" s="47"/>
      <c r="C3808" s="47"/>
      <c r="D3808" s="47"/>
      <c r="E3808" s="47"/>
      <c r="F3808" s="47"/>
      <c r="G3808" s="47"/>
      <c r="H3808" s="47"/>
      <c r="I3808" s="47"/>
      <c r="J3808" s="47"/>
      <c r="K3808" s="47"/>
      <c r="L3808" s="47"/>
      <c r="M3808" s="47"/>
      <c r="N3808" s="47"/>
      <c r="O3808" s="47"/>
    </row>
    <row r="3809" ht="14.25" customHeight="1">
      <c r="A3809" s="47"/>
      <c r="B3809" s="47"/>
      <c r="C3809" s="47"/>
      <c r="D3809" s="47"/>
      <c r="E3809" s="47"/>
      <c r="F3809" s="47"/>
      <c r="G3809" s="47"/>
      <c r="H3809" s="47"/>
      <c r="I3809" s="47"/>
      <c r="J3809" s="47"/>
      <c r="K3809" s="47"/>
      <c r="L3809" s="47"/>
      <c r="M3809" s="47"/>
      <c r="N3809" s="47"/>
      <c r="O3809" s="47"/>
    </row>
    <row r="3810" ht="14.25" customHeight="1">
      <c r="A3810" s="47"/>
      <c r="B3810" s="47"/>
      <c r="C3810" s="47"/>
      <c r="D3810" s="47"/>
      <c r="E3810" s="47"/>
      <c r="F3810" s="47"/>
      <c r="G3810" s="47"/>
      <c r="H3810" s="47"/>
      <c r="I3810" s="47"/>
      <c r="J3810" s="47"/>
      <c r="K3810" s="47"/>
      <c r="L3810" s="47"/>
      <c r="M3810" s="47"/>
      <c r="N3810" s="47"/>
      <c r="O3810" s="47"/>
    </row>
    <row r="3811" ht="14.25" customHeight="1">
      <c r="A3811" s="47"/>
      <c r="B3811" s="47"/>
      <c r="C3811" s="47"/>
      <c r="D3811" s="47"/>
      <c r="E3811" s="47"/>
      <c r="F3811" s="47"/>
      <c r="G3811" s="47"/>
      <c r="H3811" s="47"/>
      <c r="I3811" s="47"/>
      <c r="J3811" s="47"/>
      <c r="K3811" s="47"/>
      <c r="L3811" s="47"/>
      <c r="M3811" s="47"/>
      <c r="N3811" s="47"/>
      <c r="O3811" s="47"/>
    </row>
    <row r="3812" ht="14.25" customHeight="1">
      <c r="A3812" s="47"/>
      <c r="B3812" s="47"/>
      <c r="C3812" s="47"/>
      <c r="D3812" s="47"/>
      <c r="E3812" s="47"/>
      <c r="F3812" s="47"/>
      <c r="G3812" s="47"/>
      <c r="H3812" s="47"/>
      <c r="I3812" s="47"/>
      <c r="J3812" s="47"/>
      <c r="K3812" s="47"/>
      <c r="L3812" s="47"/>
      <c r="M3812" s="47"/>
      <c r="N3812" s="47"/>
      <c r="O3812" s="47"/>
    </row>
    <row r="3813" ht="14.25" customHeight="1">
      <c r="A3813" s="47"/>
      <c r="B3813" s="47"/>
      <c r="C3813" s="47"/>
      <c r="D3813" s="47"/>
      <c r="E3813" s="47"/>
      <c r="F3813" s="47"/>
      <c r="G3813" s="47"/>
      <c r="H3813" s="47"/>
      <c r="I3813" s="47"/>
      <c r="J3813" s="47"/>
      <c r="K3813" s="47"/>
      <c r="L3813" s="47"/>
      <c r="M3813" s="47"/>
      <c r="N3813" s="47"/>
      <c r="O3813" s="47"/>
    </row>
    <row r="3814" ht="14.25" customHeight="1">
      <c r="A3814" s="47"/>
      <c r="B3814" s="47"/>
      <c r="C3814" s="47"/>
      <c r="D3814" s="47"/>
      <c r="E3814" s="47"/>
      <c r="F3814" s="47"/>
      <c r="G3814" s="47"/>
      <c r="H3814" s="47"/>
      <c r="I3814" s="47"/>
      <c r="J3814" s="47"/>
      <c r="K3814" s="47"/>
      <c r="L3814" s="47"/>
      <c r="M3814" s="47"/>
      <c r="N3814" s="47"/>
      <c r="O3814" s="47"/>
    </row>
    <row r="3815" ht="14.25" customHeight="1">
      <c r="A3815" s="47"/>
      <c r="B3815" s="47"/>
      <c r="C3815" s="47"/>
      <c r="D3815" s="47"/>
      <c r="E3815" s="47"/>
      <c r="F3815" s="47"/>
      <c r="G3815" s="47"/>
      <c r="H3815" s="47"/>
      <c r="I3815" s="47"/>
      <c r="J3815" s="47"/>
      <c r="K3815" s="47"/>
      <c r="L3815" s="47"/>
      <c r="M3815" s="47"/>
      <c r="N3815" s="47"/>
      <c r="O3815" s="47"/>
    </row>
    <row r="3816" ht="14.25" customHeight="1">
      <c r="A3816" s="47"/>
      <c r="B3816" s="47"/>
      <c r="C3816" s="47"/>
      <c r="D3816" s="47"/>
      <c r="E3816" s="47"/>
      <c r="F3816" s="47"/>
      <c r="G3816" s="47"/>
      <c r="H3816" s="47"/>
      <c r="I3816" s="47"/>
      <c r="J3816" s="47"/>
      <c r="K3816" s="47"/>
      <c r="L3816" s="47"/>
      <c r="M3816" s="47"/>
      <c r="N3816" s="47"/>
      <c r="O3816" s="47"/>
    </row>
    <row r="3817" ht="14.25" customHeight="1">
      <c r="A3817" s="47"/>
      <c r="B3817" s="47"/>
      <c r="C3817" s="47"/>
      <c r="D3817" s="47"/>
      <c r="E3817" s="47"/>
      <c r="F3817" s="47"/>
      <c r="G3817" s="47"/>
      <c r="H3817" s="47"/>
      <c r="I3817" s="47"/>
      <c r="J3817" s="47"/>
      <c r="K3817" s="47"/>
      <c r="L3817" s="47"/>
      <c r="M3817" s="47"/>
      <c r="N3817" s="47"/>
      <c r="O3817" s="47"/>
    </row>
    <row r="3818" ht="14.25" customHeight="1">
      <c r="A3818" s="47"/>
      <c r="B3818" s="47"/>
      <c r="C3818" s="47"/>
      <c r="D3818" s="47"/>
      <c r="E3818" s="47"/>
      <c r="F3818" s="47"/>
      <c r="G3818" s="47"/>
      <c r="H3818" s="47"/>
      <c r="I3818" s="47"/>
      <c r="J3818" s="47"/>
      <c r="K3818" s="47"/>
      <c r="L3818" s="47"/>
      <c r="M3818" s="47"/>
      <c r="N3818" s="47"/>
      <c r="O3818" s="47"/>
    </row>
    <row r="3819" ht="14.25" customHeight="1">
      <c r="A3819" s="47"/>
      <c r="B3819" s="47"/>
      <c r="C3819" s="47"/>
      <c r="D3819" s="47"/>
      <c r="E3819" s="47"/>
      <c r="F3819" s="47"/>
      <c r="G3819" s="47"/>
      <c r="H3819" s="47"/>
      <c r="I3819" s="47"/>
      <c r="J3819" s="47"/>
      <c r="K3819" s="47"/>
      <c r="L3819" s="47"/>
      <c r="M3819" s="47"/>
      <c r="N3819" s="47"/>
      <c r="O3819" s="47"/>
    </row>
    <row r="3820" ht="14.25" customHeight="1">
      <c r="A3820" s="47"/>
      <c r="B3820" s="47"/>
      <c r="C3820" s="47"/>
      <c r="D3820" s="47"/>
      <c r="E3820" s="47"/>
      <c r="F3820" s="47"/>
      <c r="G3820" s="47"/>
      <c r="H3820" s="47"/>
      <c r="I3820" s="47"/>
      <c r="J3820" s="47"/>
      <c r="K3820" s="47"/>
      <c r="L3820" s="47"/>
      <c r="M3820" s="47"/>
      <c r="N3820" s="47"/>
      <c r="O3820" s="47"/>
    </row>
    <row r="3821" ht="14.25" customHeight="1">
      <c r="A3821" s="47"/>
      <c r="B3821" s="47"/>
      <c r="C3821" s="47"/>
      <c r="D3821" s="47"/>
      <c r="E3821" s="47"/>
      <c r="F3821" s="47"/>
      <c r="G3821" s="47"/>
      <c r="H3821" s="47"/>
      <c r="I3821" s="47"/>
      <c r="J3821" s="47"/>
      <c r="K3821" s="47"/>
      <c r="L3821" s="47"/>
      <c r="M3821" s="47"/>
      <c r="N3821" s="47"/>
      <c r="O3821" s="47"/>
    </row>
    <row r="3822" ht="14.25" customHeight="1">
      <c r="A3822" s="47"/>
      <c r="B3822" s="47"/>
      <c r="C3822" s="47"/>
      <c r="D3822" s="47"/>
      <c r="E3822" s="47"/>
      <c r="F3822" s="47"/>
      <c r="G3822" s="47"/>
      <c r="H3822" s="47"/>
      <c r="I3822" s="47"/>
      <c r="J3822" s="47"/>
      <c r="K3822" s="47"/>
      <c r="L3822" s="47"/>
      <c r="M3822" s="47"/>
      <c r="N3822" s="47"/>
      <c r="O3822" s="47"/>
    </row>
    <row r="3823" ht="14.25" customHeight="1">
      <c r="A3823" s="47"/>
      <c r="B3823" s="47"/>
      <c r="C3823" s="47"/>
      <c r="D3823" s="47"/>
      <c r="E3823" s="47"/>
      <c r="F3823" s="47"/>
      <c r="G3823" s="47"/>
      <c r="H3823" s="47"/>
      <c r="I3823" s="47"/>
      <c r="J3823" s="47"/>
      <c r="K3823" s="47"/>
      <c r="L3823" s="47"/>
      <c r="M3823" s="47"/>
      <c r="N3823" s="47"/>
      <c r="O3823" s="47"/>
    </row>
    <row r="3824" ht="14.25" customHeight="1">
      <c r="A3824" s="47"/>
      <c r="B3824" s="47"/>
      <c r="C3824" s="47"/>
      <c r="D3824" s="47"/>
      <c r="E3824" s="47"/>
      <c r="F3824" s="47"/>
      <c r="G3824" s="47"/>
      <c r="H3824" s="47"/>
      <c r="I3824" s="47"/>
      <c r="J3824" s="47"/>
      <c r="K3824" s="47"/>
      <c r="L3824" s="47"/>
      <c r="M3824" s="47"/>
      <c r="N3824" s="47"/>
      <c r="O3824" s="47"/>
    </row>
    <row r="3825" ht="14.25" customHeight="1">
      <c r="A3825" s="47"/>
      <c r="B3825" s="47"/>
      <c r="C3825" s="47"/>
      <c r="D3825" s="47"/>
      <c r="E3825" s="47"/>
      <c r="F3825" s="47"/>
      <c r="G3825" s="47"/>
      <c r="H3825" s="47"/>
      <c r="I3825" s="47"/>
      <c r="J3825" s="47"/>
      <c r="K3825" s="47"/>
      <c r="L3825" s="47"/>
      <c r="M3825" s="47"/>
      <c r="N3825" s="47"/>
      <c r="O3825" s="47"/>
    </row>
    <row r="3826" ht="14.25" customHeight="1">
      <c r="A3826" s="47"/>
      <c r="B3826" s="47"/>
      <c r="C3826" s="47"/>
      <c r="D3826" s="47"/>
      <c r="E3826" s="47"/>
      <c r="F3826" s="47"/>
      <c r="G3826" s="47"/>
      <c r="H3826" s="47"/>
      <c r="I3826" s="47"/>
      <c r="J3826" s="47"/>
      <c r="K3826" s="47"/>
      <c r="L3826" s="47"/>
      <c r="M3826" s="47"/>
      <c r="N3826" s="47"/>
      <c r="O3826" s="47"/>
    </row>
    <row r="3827" ht="14.25" customHeight="1">
      <c r="A3827" s="47"/>
      <c r="B3827" s="47"/>
      <c r="C3827" s="47"/>
      <c r="D3827" s="47"/>
      <c r="E3827" s="47"/>
      <c r="F3827" s="47"/>
      <c r="G3827" s="47"/>
      <c r="H3827" s="47"/>
      <c r="I3827" s="47"/>
      <c r="J3827" s="47"/>
      <c r="K3827" s="47"/>
      <c r="L3827" s="47"/>
      <c r="M3827" s="47"/>
      <c r="N3827" s="47"/>
      <c r="O3827" s="47"/>
    </row>
    <row r="3828" ht="14.25" customHeight="1">
      <c r="A3828" s="47"/>
      <c r="B3828" s="47"/>
      <c r="C3828" s="47"/>
      <c r="D3828" s="47"/>
      <c r="E3828" s="47"/>
      <c r="F3828" s="47"/>
      <c r="G3828" s="47"/>
      <c r="H3828" s="47"/>
      <c r="I3828" s="47"/>
      <c r="J3828" s="47"/>
      <c r="K3828" s="47"/>
      <c r="L3828" s="47"/>
      <c r="M3828" s="47"/>
      <c r="N3828" s="47"/>
      <c r="O3828" s="47"/>
    </row>
    <row r="3829" ht="14.25" customHeight="1">
      <c r="A3829" s="47"/>
      <c r="B3829" s="47"/>
      <c r="C3829" s="47"/>
      <c r="D3829" s="47"/>
      <c r="E3829" s="47"/>
      <c r="F3829" s="47"/>
      <c r="G3829" s="47"/>
      <c r="H3829" s="47"/>
      <c r="I3829" s="47"/>
      <c r="J3829" s="47"/>
      <c r="K3829" s="47"/>
      <c r="L3829" s="47"/>
      <c r="M3829" s="47"/>
      <c r="N3829" s="47"/>
      <c r="O3829" s="47"/>
    </row>
    <row r="3830" ht="14.25" customHeight="1">
      <c r="A3830" s="47"/>
      <c r="B3830" s="47"/>
      <c r="C3830" s="47"/>
      <c r="D3830" s="47"/>
      <c r="E3830" s="47"/>
      <c r="F3830" s="47"/>
      <c r="G3830" s="47"/>
      <c r="H3830" s="47"/>
      <c r="I3830" s="47"/>
      <c r="J3830" s="47"/>
      <c r="K3830" s="47"/>
      <c r="L3830" s="47"/>
      <c r="M3830" s="47"/>
      <c r="N3830" s="47"/>
      <c r="O3830" s="47"/>
    </row>
    <row r="3831" ht="14.25" customHeight="1">
      <c r="A3831" s="47"/>
      <c r="B3831" s="47"/>
      <c r="C3831" s="47"/>
      <c r="D3831" s="47"/>
      <c r="E3831" s="47"/>
      <c r="F3831" s="47"/>
      <c r="G3831" s="47"/>
      <c r="H3831" s="47"/>
      <c r="I3831" s="47"/>
      <c r="J3831" s="47"/>
      <c r="K3831" s="47"/>
      <c r="L3831" s="47"/>
      <c r="M3831" s="47"/>
      <c r="N3831" s="47"/>
      <c r="O3831" s="47"/>
    </row>
    <row r="3832" ht="14.25" customHeight="1">
      <c r="A3832" s="47"/>
      <c r="B3832" s="47"/>
      <c r="C3832" s="47"/>
      <c r="D3832" s="47"/>
      <c r="E3832" s="47"/>
      <c r="F3832" s="47"/>
      <c r="G3832" s="47"/>
      <c r="H3832" s="47"/>
      <c r="I3832" s="47"/>
      <c r="J3832" s="47"/>
      <c r="K3832" s="47"/>
      <c r="L3832" s="47"/>
      <c r="M3832" s="47"/>
      <c r="N3832" s="47"/>
      <c r="O3832" s="47"/>
    </row>
    <row r="3833" ht="14.25" customHeight="1">
      <c r="A3833" s="47"/>
      <c r="B3833" s="47"/>
      <c r="C3833" s="47"/>
      <c r="D3833" s="47"/>
      <c r="E3833" s="47"/>
      <c r="F3833" s="47"/>
      <c r="G3833" s="47"/>
      <c r="H3833" s="47"/>
      <c r="I3833" s="47"/>
      <c r="J3833" s="47"/>
      <c r="K3833" s="47"/>
      <c r="L3833" s="47"/>
      <c r="M3833" s="47"/>
      <c r="N3833" s="47"/>
      <c r="O3833" s="47"/>
    </row>
    <row r="3834" ht="14.25" customHeight="1">
      <c r="A3834" s="47"/>
      <c r="B3834" s="47"/>
      <c r="C3834" s="47"/>
      <c r="D3834" s="47"/>
      <c r="E3834" s="47"/>
      <c r="F3834" s="47"/>
      <c r="G3834" s="47"/>
      <c r="H3834" s="47"/>
      <c r="I3834" s="47"/>
      <c r="J3834" s="47"/>
      <c r="K3834" s="47"/>
      <c r="L3834" s="47"/>
      <c r="M3834" s="47"/>
      <c r="N3834" s="47"/>
      <c r="O3834" s="47"/>
    </row>
    <row r="3835" ht="14.25" customHeight="1">
      <c r="A3835" s="47"/>
      <c r="B3835" s="47"/>
      <c r="C3835" s="47"/>
      <c r="D3835" s="47"/>
      <c r="E3835" s="47"/>
      <c r="F3835" s="47"/>
      <c r="G3835" s="47"/>
      <c r="H3835" s="47"/>
      <c r="I3835" s="47"/>
      <c r="J3835" s="47"/>
      <c r="K3835" s="47"/>
      <c r="L3835" s="47"/>
      <c r="M3835" s="47"/>
      <c r="N3835" s="47"/>
      <c r="O3835" s="47"/>
    </row>
    <row r="3836" ht="14.25" customHeight="1">
      <c r="A3836" s="47"/>
      <c r="B3836" s="47"/>
      <c r="C3836" s="47"/>
      <c r="D3836" s="47"/>
      <c r="E3836" s="47"/>
      <c r="F3836" s="47"/>
      <c r="G3836" s="47"/>
      <c r="H3836" s="47"/>
      <c r="I3836" s="47"/>
      <c r="J3836" s="47"/>
      <c r="K3836" s="47"/>
      <c r="L3836" s="47"/>
      <c r="M3836" s="47"/>
      <c r="N3836" s="47"/>
      <c r="O3836" s="47"/>
    </row>
    <row r="3837" ht="14.25" customHeight="1">
      <c r="A3837" s="47"/>
      <c r="B3837" s="47"/>
      <c r="C3837" s="47"/>
      <c r="D3837" s="47"/>
      <c r="E3837" s="47"/>
      <c r="F3837" s="47"/>
      <c r="G3837" s="47"/>
      <c r="H3837" s="47"/>
      <c r="I3837" s="47"/>
      <c r="J3837" s="47"/>
      <c r="K3837" s="47"/>
      <c r="L3837" s="47"/>
      <c r="M3837" s="47"/>
      <c r="N3837" s="47"/>
      <c r="O3837" s="47"/>
    </row>
    <row r="3838" ht="14.25" customHeight="1">
      <c r="A3838" s="47"/>
      <c r="B3838" s="47"/>
      <c r="C3838" s="47"/>
      <c r="D3838" s="47"/>
      <c r="E3838" s="47"/>
      <c r="F3838" s="47"/>
      <c r="G3838" s="47"/>
      <c r="H3838" s="47"/>
      <c r="I3838" s="47"/>
      <c r="J3838" s="47"/>
      <c r="K3838" s="47"/>
      <c r="L3838" s="47"/>
      <c r="M3838" s="47"/>
      <c r="N3838" s="47"/>
      <c r="O3838" s="47"/>
    </row>
    <row r="3839" ht="14.25" customHeight="1">
      <c r="A3839" s="47"/>
      <c r="B3839" s="47"/>
      <c r="C3839" s="47"/>
      <c r="D3839" s="47"/>
      <c r="E3839" s="47"/>
      <c r="F3839" s="47"/>
      <c r="G3839" s="47"/>
      <c r="H3839" s="47"/>
      <c r="I3839" s="47"/>
      <c r="J3839" s="47"/>
      <c r="K3839" s="47"/>
      <c r="L3839" s="47"/>
      <c r="M3839" s="47"/>
      <c r="N3839" s="47"/>
      <c r="O3839" s="47"/>
    </row>
    <row r="3840" ht="14.25" customHeight="1">
      <c r="A3840" s="47"/>
      <c r="B3840" s="47"/>
      <c r="C3840" s="47"/>
      <c r="D3840" s="47"/>
      <c r="E3840" s="47"/>
      <c r="F3840" s="47"/>
      <c r="G3840" s="47"/>
      <c r="H3840" s="47"/>
      <c r="I3840" s="47"/>
      <c r="J3840" s="47"/>
      <c r="K3840" s="47"/>
      <c r="L3840" s="47"/>
      <c r="M3840" s="47"/>
      <c r="N3840" s="47"/>
      <c r="O3840" s="47"/>
    </row>
    <row r="3841" ht="14.25" customHeight="1">
      <c r="A3841" s="47"/>
      <c r="B3841" s="47"/>
      <c r="C3841" s="47"/>
      <c r="D3841" s="47"/>
      <c r="E3841" s="47"/>
      <c r="F3841" s="47"/>
      <c r="G3841" s="47"/>
      <c r="H3841" s="47"/>
      <c r="I3841" s="47"/>
      <c r="J3841" s="47"/>
      <c r="K3841" s="47"/>
      <c r="L3841" s="47"/>
      <c r="M3841" s="47"/>
      <c r="N3841" s="47"/>
      <c r="O3841" s="47"/>
    </row>
    <row r="3842" ht="14.25" customHeight="1">
      <c r="A3842" s="47"/>
      <c r="B3842" s="47"/>
      <c r="C3842" s="47"/>
      <c r="D3842" s="47"/>
      <c r="E3842" s="47"/>
      <c r="F3842" s="47"/>
      <c r="G3842" s="47"/>
      <c r="H3842" s="47"/>
      <c r="I3842" s="47"/>
      <c r="J3842" s="47"/>
      <c r="K3842" s="47"/>
      <c r="L3842" s="47"/>
      <c r="M3842" s="47"/>
      <c r="N3842" s="47"/>
      <c r="O3842" s="47"/>
    </row>
    <row r="3843" ht="14.25" customHeight="1">
      <c r="A3843" s="47"/>
      <c r="B3843" s="47"/>
      <c r="C3843" s="47"/>
      <c r="D3843" s="47"/>
      <c r="E3843" s="47"/>
      <c r="F3843" s="47"/>
      <c r="G3843" s="47"/>
      <c r="H3843" s="47"/>
      <c r="I3843" s="47"/>
      <c r="J3843" s="47"/>
      <c r="K3843" s="47"/>
      <c r="L3843" s="47"/>
      <c r="M3843" s="47"/>
      <c r="N3843" s="47"/>
      <c r="O3843" s="47"/>
    </row>
    <row r="3844" ht="14.25" customHeight="1">
      <c r="A3844" s="47"/>
      <c r="B3844" s="47"/>
      <c r="C3844" s="47"/>
      <c r="D3844" s="47"/>
      <c r="E3844" s="47"/>
      <c r="F3844" s="47"/>
      <c r="G3844" s="47"/>
      <c r="H3844" s="47"/>
      <c r="I3844" s="47"/>
      <c r="J3844" s="47"/>
      <c r="K3844" s="47"/>
      <c r="L3844" s="47"/>
      <c r="M3844" s="47"/>
      <c r="N3844" s="47"/>
      <c r="O3844" s="47"/>
    </row>
    <row r="3845" ht="14.25" customHeight="1">
      <c r="A3845" s="47"/>
      <c r="B3845" s="47"/>
      <c r="C3845" s="47"/>
      <c r="D3845" s="47"/>
      <c r="E3845" s="47"/>
      <c r="F3845" s="47"/>
      <c r="G3845" s="47"/>
      <c r="H3845" s="47"/>
      <c r="I3845" s="47"/>
      <c r="J3845" s="47"/>
      <c r="K3845" s="47"/>
      <c r="L3845" s="47"/>
      <c r="M3845" s="47"/>
      <c r="N3845" s="47"/>
      <c r="O3845" s="47"/>
    </row>
    <row r="3846" ht="14.25" customHeight="1">
      <c r="A3846" s="47"/>
      <c r="B3846" s="47"/>
      <c r="C3846" s="47"/>
      <c r="D3846" s="47"/>
      <c r="E3846" s="47"/>
      <c r="F3846" s="47"/>
      <c r="G3846" s="47"/>
      <c r="H3846" s="47"/>
      <c r="I3846" s="47"/>
      <c r="J3846" s="47"/>
      <c r="K3846" s="47"/>
      <c r="L3846" s="47"/>
      <c r="M3846" s="47"/>
      <c r="N3846" s="47"/>
      <c r="O3846" s="47"/>
    </row>
    <row r="3847" ht="14.25" customHeight="1">
      <c r="A3847" s="47"/>
      <c r="B3847" s="47"/>
      <c r="C3847" s="47"/>
      <c r="D3847" s="47"/>
      <c r="E3847" s="47"/>
      <c r="F3847" s="47"/>
      <c r="G3847" s="47"/>
      <c r="H3847" s="47"/>
      <c r="I3847" s="47"/>
      <c r="J3847" s="47"/>
      <c r="K3847" s="47"/>
      <c r="L3847" s="47"/>
      <c r="M3847" s="47"/>
      <c r="N3847" s="47"/>
      <c r="O3847" s="47"/>
    </row>
    <row r="3848" ht="14.25" customHeight="1">
      <c r="A3848" s="47"/>
      <c r="B3848" s="47"/>
      <c r="C3848" s="47"/>
      <c r="D3848" s="47"/>
      <c r="E3848" s="47"/>
      <c r="F3848" s="47"/>
      <c r="G3848" s="47"/>
      <c r="H3848" s="47"/>
      <c r="I3848" s="47"/>
      <c r="J3848" s="47"/>
      <c r="K3848" s="47"/>
      <c r="L3848" s="47"/>
      <c r="M3848" s="47"/>
      <c r="N3848" s="47"/>
      <c r="O3848" s="47"/>
    </row>
    <row r="3849" ht="14.25" customHeight="1">
      <c r="A3849" s="47"/>
      <c r="B3849" s="47"/>
      <c r="C3849" s="47"/>
      <c r="D3849" s="47"/>
      <c r="E3849" s="47"/>
      <c r="F3849" s="47"/>
      <c r="G3849" s="47"/>
      <c r="H3849" s="47"/>
      <c r="I3849" s="47"/>
      <c r="J3849" s="47"/>
      <c r="K3849" s="47"/>
      <c r="L3849" s="47"/>
      <c r="M3849" s="47"/>
      <c r="N3849" s="47"/>
      <c r="O3849" s="47"/>
    </row>
    <row r="3850" ht="14.25" customHeight="1">
      <c r="A3850" s="47"/>
      <c r="B3850" s="47"/>
      <c r="C3850" s="47"/>
      <c r="D3850" s="47"/>
      <c r="E3850" s="47"/>
      <c r="F3850" s="47"/>
      <c r="G3850" s="47"/>
      <c r="H3850" s="47"/>
      <c r="I3850" s="47"/>
      <c r="J3850" s="47"/>
      <c r="K3850" s="47"/>
      <c r="L3850" s="47"/>
      <c r="M3850" s="47"/>
      <c r="N3850" s="47"/>
      <c r="O3850" s="47"/>
    </row>
    <row r="3851" ht="14.25" customHeight="1">
      <c r="A3851" s="47"/>
      <c r="B3851" s="47"/>
      <c r="C3851" s="47"/>
      <c r="D3851" s="47"/>
      <c r="E3851" s="47"/>
      <c r="F3851" s="47"/>
      <c r="G3851" s="47"/>
      <c r="H3851" s="47"/>
      <c r="I3851" s="47"/>
      <c r="J3851" s="47"/>
      <c r="K3851" s="47"/>
      <c r="L3851" s="47"/>
      <c r="M3851" s="47"/>
      <c r="N3851" s="47"/>
      <c r="O3851" s="47"/>
    </row>
    <row r="3852" ht="14.25" customHeight="1">
      <c r="A3852" s="47"/>
      <c r="B3852" s="47"/>
      <c r="C3852" s="47"/>
      <c r="D3852" s="47"/>
      <c r="E3852" s="47"/>
      <c r="F3852" s="47"/>
      <c r="G3852" s="47"/>
      <c r="H3852" s="47"/>
      <c r="I3852" s="47"/>
      <c r="J3852" s="47"/>
      <c r="K3852" s="47"/>
      <c r="L3852" s="47"/>
      <c r="M3852" s="47"/>
      <c r="N3852" s="47"/>
      <c r="O3852" s="47"/>
    </row>
    <row r="3853" ht="14.25" customHeight="1">
      <c r="A3853" s="47"/>
      <c r="B3853" s="47"/>
      <c r="C3853" s="47"/>
      <c r="D3853" s="47"/>
      <c r="E3853" s="47"/>
      <c r="F3853" s="47"/>
      <c r="G3853" s="47"/>
      <c r="H3853" s="47"/>
      <c r="I3853" s="47"/>
      <c r="J3853" s="47"/>
      <c r="K3853" s="47"/>
      <c r="L3853" s="47"/>
      <c r="M3853" s="47"/>
      <c r="N3853" s="47"/>
      <c r="O3853" s="47"/>
    </row>
    <row r="3854" ht="14.25" customHeight="1">
      <c r="A3854" s="47"/>
      <c r="B3854" s="47"/>
      <c r="C3854" s="47"/>
      <c r="D3854" s="47"/>
      <c r="E3854" s="47"/>
      <c r="F3854" s="47"/>
      <c r="G3854" s="47"/>
      <c r="H3854" s="47"/>
      <c r="I3854" s="47"/>
      <c r="J3854" s="47"/>
      <c r="K3854" s="47"/>
      <c r="L3854" s="47"/>
      <c r="M3854" s="47"/>
      <c r="N3854" s="47"/>
      <c r="O3854" s="47"/>
    </row>
    <row r="3855" ht="14.25" customHeight="1">
      <c r="A3855" s="47"/>
      <c r="B3855" s="47"/>
      <c r="C3855" s="47"/>
      <c r="D3855" s="47"/>
      <c r="E3855" s="47"/>
      <c r="F3855" s="47"/>
      <c r="G3855" s="47"/>
      <c r="H3855" s="47"/>
      <c r="I3855" s="47"/>
      <c r="J3855" s="47"/>
      <c r="K3855" s="47"/>
      <c r="L3855" s="47"/>
      <c r="M3855" s="47"/>
      <c r="N3855" s="47"/>
      <c r="O3855" s="47"/>
    </row>
    <row r="3856" ht="14.25" customHeight="1">
      <c r="A3856" s="47"/>
      <c r="B3856" s="47"/>
      <c r="C3856" s="47"/>
      <c r="D3856" s="47"/>
      <c r="E3856" s="47"/>
      <c r="F3856" s="47"/>
      <c r="G3856" s="47"/>
      <c r="H3856" s="47"/>
      <c r="I3856" s="47"/>
      <c r="J3856" s="47"/>
      <c r="K3856" s="47"/>
      <c r="L3856" s="47"/>
      <c r="M3856" s="47"/>
      <c r="N3856" s="47"/>
      <c r="O3856" s="47"/>
    </row>
    <row r="3857" ht="14.25" customHeight="1">
      <c r="A3857" s="47"/>
      <c r="B3857" s="47"/>
      <c r="C3857" s="47"/>
      <c r="D3857" s="47"/>
      <c r="E3857" s="47"/>
      <c r="F3857" s="47"/>
      <c r="G3857" s="47"/>
      <c r="H3857" s="47"/>
      <c r="I3857" s="47"/>
      <c r="J3857" s="47"/>
      <c r="K3857" s="47"/>
      <c r="L3857" s="47"/>
      <c r="M3857" s="47"/>
      <c r="N3857" s="47"/>
      <c r="O3857" s="47"/>
    </row>
    <row r="3858" ht="14.25" customHeight="1">
      <c r="A3858" s="47"/>
      <c r="B3858" s="47"/>
      <c r="C3858" s="47"/>
      <c r="D3858" s="47"/>
      <c r="E3858" s="47"/>
      <c r="F3858" s="47"/>
      <c r="G3858" s="47"/>
      <c r="H3858" s="47"/>
      <c r="I3858" s="47"/>
      <c r="J3858" s="47"/>
      <c r="K3858" s="47"/>
      <c r="L3858" s="47"/>
      <c r="M3858" s="47"/>
      <c r="N3858" s="47"/>
      <c r="O3858" s="47"/>
    </row>
    <row r="3859" ht="14.25" customHeight="1">
      <c r="A3859" s="47"/>
      <c r="B3859" s="47"/>
      <c r="C3859" s="47"/>
      <c r="D3859" s="47"/>
      <c r="E3859" s="47"/>
      <c r="F3859" s="47"/>
      <c r="G3859" s="47"/>
      <c r="H3859" s="47"/>
      <c r="I3859" s="47"/>
      <c r="J3859" s="47"/>
      <c r="K3859" s="47"/>
      <c r="L3859" s="47"/>
      <c r="M3859" s="47"/>
      <c r="N3859" s="47"/>
      <c r="O3859" s="47"/>
    </row>
    <row r="3860" ht="14.25" customHeight="1">
      <c r="A3860" s="47"/>
      <c r="B3860" s="47"/>
      <c r="C3860" s="47"/>
      <c r="D3860" s="47"/>
      <c r="E3860" s="47"/>
      <c r="F3860" s="47"/>
      <c r="G3860" s="47"/>
      <c r="H3860" s="47"/>
      <c r="I3860" s="47"/>
      <c r="J3860" s="47"/>
      <c r="K3860" s="47"/>
      <c r="L3860" s="47"/>
      <c r="M3860" s="47"/>
      <c r="N3860" s="47"/>
      <c r="O3860" s="47"/>
    </row>
    <row r="3861" ht="14.25" customHeight="1">
      <c r="A3861" s="47"/>
      <c r="B3861" s="47"/>
      <c r="C3861" s="47"/>
      <c r="D3861" s="47"/>
      <c r="E3861" s="47"/>
      <c r="F3861" s="47"/>
      <c r="G3861" s="47"/>
      <c r="H3861" s="47"/>
      <c r="I3861" s="47"/>
      <c r="J3861" s="47"/>
      <c r="K3861" s="47"/>
      <c r="L3861" s="47"/>
      <c r="M3861" s="47"/>
      <c r="N3861" s="47"/>
      <c r="O3861" s="47"/>
    </row>
    <row r="3862" ht="14.25" customHeight="1">
      <c r="A3862" s="47"/>
      <c r="B3862" s="47"/>
      <c r="C3862" s="47"/>
      <c r="D3862" s="47"/>
      <c r="E3862" s="47"/>
      <c r="F3862" s="47"/>
      <c r="G3862" s="47"/>
      <c r="H3862" s="47"/>
      <c r="I3862" s="47"/>
      <c r="J3862" s="47"/>
      <c r="K3862" s="47"/>
      <c r="L3862" s="47"/>
      <c r="M3862" s="47"/>
      <c r="N3862" s="47"/>
      <c r="O3862" s="47"/>
    </row>
    <row r="3863" ht="14.25" customHeight="1">
      <c r="A3863" s="47"/>
      <c r="B3863" s="47"/>
      <c r="C3863" s="47"/>
      <c r="D3863" s="47"/>
      <c r="E3863" s="47"/>
      <c r="F3863" s="47"/>
      <c r="G3863" s="47"/>
      <c r="H3863" s="47"/>
      <c r="I3863" s="47"/>
      <c r="J3863" s="47"/>
      <c r="K3863" s="47"/>
      <c r="L3863" s="47"/>
      <c r="M3863" s="47"/>
      <c r="N3863" s="47"/>
      <c r="O3863" s="47"/>
    </row>
    <row r="3864" ht="14.25" customHeight="1">
      <c r="A3864" s="47"/>
      <c r="B3864" s="47"/>
      <c r="C3864" s="47"/>
      <c r="D3864" s="47"/>
      <c r="E3864" s="47"/>
      <c r="F3864" s="47"/>
      <c r="G3864" s="47"/>
      <c r="H3864" s="47"/>
      <c r="I3864" s="47"/>
      <c r="J3864" s="47"/>
      <c r="K3864" s="47"/>
      <c r="L3864" s="47"/>
      <c r="M3864" s="47"/>
      <c r="N3864" s="47"/>
      <c r="O3864" s="47"/>
    </row>
    <row r="3865" ht="14.25" customHeight="1">
      <c r="A3865" s="47"/>
      <c r="B3865" s="47"/>
      <c r="C3865" s="47"/>
      <c r="D3865" s="47"/>
      <c r="E3865" s="47"/>
      <c r="F3865" s="47"/>
      <c r="G3865" s="47"/>
      <c r="H3865" s="47"/>
      <c r="I3865" s="47"/>
      <c r="J3865" s="47"/>
      <c r="K3865" s="47"/>
      <c r="L3865" s="47"/>
      <c r="M3865" s="47"/>
      <c r="N3865" s="47"/>
      <c r="O3865" s="47"/>
    </row>
    <row r="3866" ht="14.25" customHeight="1">
      <c r="A3866" s="47"/>
      <c r="B3866" s="47"/>
      <c r="C3866" s="47"/>
      <c r="D3866" s="47"/>
      <c r="E3866" s="47"/>
      <c r="F3866" s="47"/>
      <c r="G3866" s="47"/>
      <c r="H3866" s="47"/>
      <c r="I3866" s="47"/>
      <c r="J3866" s="47"/>
      <c r="K3866" s="47"/>
      <c r="L3866" s="47"/>
      <c r="M3866" s="47"/>
      <c r="N3866" s="47"/>
      <c r="O3866" s="47"/>
    </row>
    <row r="3867" ht="14.25" customHeight="1">
      <c r="A3867" s="47"/>
      <c r="B3867" s="47"/>
      <c r="C3867" s="47"/>
      <c r="D3867" s="47"/>
      <c r="E3867" s="47"/>
      <c r="F3867" s="47"/>
      <c r="G3867" s="47"/>
      <c r="H3867" s="47"/>
      <c r="I3867" s="47"/>
      <c r="J3867" s="47"/>
      <c r="K3867" s="47"/>
      <c r="L3867" s="47"/>
      <c r="M3867" s="47"/>
      <c r="N3867" s="47"/>
      <c r="O3867" s="47"/>
    </row>
    <row r="3868" ht="14.25" customHeight="1">
      <c r="A3868" s="47"/>
      <c r="B3868" s="47"/>
      <c r="C3868" s="47"/>
      <c r="D3868" s="47"/>
      <c r="E3868" s="47"/>
      <c r="F3868" s="47"/>
      <c r="G3868" s="47"/>
      <c r="H3868" s="47"/>
      <c r="I3868" s="47"/>
      <c r="J3868" s="47"/>
      <c r="K3868" s="47"/>
      <c r="L3868" s="47"/>
      <c r="M3868" s="47"/>
      <c r="N3868" s="47"/>
      <c r="O3868" s="47"/>
    </row>
    <row r="3869" ht="14.25" customHeight="1">
      <c r="A3869" s="47"/>
      <c r="B3869" s="47"/>
      <c r="C3869" s="47"/>
      <c r="D3869" s="47"/>
      <c r="E3869" s="47"/>
      <c r="F3869" s="47"/>
      <c r="G3869" s="47"/>
      <c r="H3869" s="47"/>
      <c r="I3869" s="47"/>
      <c r="J3869" s="47"/>
      <c r="K3869" s="47"/>
      <c r="L3869" s="47"/>
      <c r="M3869" s="47"/>
      <c r="N3869" s="47"/>
      <c r="O3869" s="47"/>
    </row>
    <row r="3870" ht="14.25" customHeight="1">
      <c r="A3870" s="47"/>
      <c r="B3870" s="47"/>
      <c r="C3870" s="47"/>
      <c r="D3870" s="47"/>
      <c r="E3870" s="47"/>
      <c r="F3870" s="47"/>
      <c r="G3870" s="47"/>
      <c r="H3870" s="47"/>
      <c r="I3870" s="47"/>
      <c r="J3870" s="47"/>
      <c r="K3870" s="47"/>
      <c r="L3870" s="47"/>
      <c r="M3870" s="47"/>
      <c r="N3870" s="47"/>
      <c r="O3870" s="47"/>
    </row>
    <row r="3871" ht="14.25" customHeight="1">
      <c r="A3871" s="47"/>
      <c r="B3871" s="47"/>
      <c r="C3871" s="47"/>
      <c r="D3871" s="47"/>
      <c r="E3871" s="47"/>
      <c r="F3871" s="47"/>
      <c r="G3871" s="47"/>
      <c r="H3871" s="47"/>
      <c r="I3871" s="47"/>
      <c r="J3871" s="47"/>
      <c r="K3871" s="47"/>
      <c r="L3871" s="47"/>
      <c r="M3871" s="47"/>
      <c r="N3871" s="47"/>
      <c r="O3871" s="47"/>
    </row>
    <row r="3872" ht="14.25" customHeight="1">
      <c r="A3872" s="47"/>
      <c r="B3872" s="47"/>
      <c r="C3872" s="47"/>
      <c r="D3872" s="47"/>
      <c r="E3872" s="47"/>
      <c r="F3872" s="47"/>
      <c r="G3872" s="47"/>
      <c r="H3872" s="47"/>
      <c r="I3872" s="47"/>
      <c r="J3872" s="47"/>
      <c r="K3872" s="47"/>
      <c r="L3872" s="47"/>
      <c r="M3872" s="47"/>
      <c r="N3872" s="47"/>
      <c r="O3872" s="47"/>
    </row>
    <row r="3873" ht="14.25" customHeight="1">
      <c r="A3873" s="47"/>
      <c r="B3873" s="47"/>
      <c r="C3873" s="47"/>
      <c r="D3873" s="47"/>
      <c r="E3873" s="47"/>
      <c r="F3873" s="47"/>
      <c r="G3873" s="47"/>
      <c r="H3873" s="47"/>
      <c r="I3873" s="47"/>
      <c r="J3873" s="47"/>
      <c r="K3873" s="47"/>
      <c r="L3873" s="47"/>
      <c r="M3873" s="47"/>
      <c r="N3873" s="47"/>
      <c r="O3873" s="47"/>
    </row>
    <row r="3874" ht="14.25" customHeight="1">
      <c r="A3874" s="47"/>
      <c r="B3874" s="47"/>
      <c r="C3874" s="47"/>
      <c r="D3874" s="47"/>
      <c r="E3874" s="47"/>
      <c r="F3874" s="47"/>
      <c r="G3874" s="47"/>
      <c r="H3874" s="47"/>
      <c r="I3874" s="47"/>
      <c r="J3874" s="47"/>
      <c r="K3874" s="47"/>
      <c r="L3874" s="47"/>
      <c r="M3874" s="47"/>
      <c r="N3874" s="47"/>
      <c r="O3874" s="47"/>
    </row>
    <row r="3875" ht="14.25" customHeight="1">
      <c r="A3875" s="47"/>
      <c r="B3875" s="47"/>
      <c r="C3875" s="47"/>
      <c r="D3875" s="47"/>
      <c r="E3875" s="47"/>
      <c r="F3875" s="47"/>
      <c r="G3875" s="47"/>
      <c r="H3875" s="47"/>
      <c r="I3875" s="47"/>
      <c r="J3875" s="47"/>
      <c r="K3875" s="47"/>
      <c r="L3875" s="47"/>
      <c r="M3875" s="47"/>
      <c r="N3875" s="47"/>
      <c r="O3875" s="47"/>
    </row>
    <row r="3876" ht="14.25" customHeight="1">
      <c r="A3876" s="47"/>
      <c r="B3876" s="47"/>
      <c r="C3876" s="47"/>
      <c r="D3876" s="47"/>
      <c r="E3876" s="47"/>
      <c r="F3876" s="47"/>
      <c r="G3876" s="47"/>
      <c r="H3876" s="47"/>
      <c r="I3876" s="47"/>
      <c r="J3876" s="47"/>
      <c r="K3876" s="47"/>
      <c r="L3876" s="47"/>
      <c r="M3876" s="47"/>
      <c r="N3876" s="47"/>
      <c r="O3876" s="47"/>
    </row>
    <row r="3877" ht="14.25" customHeight="1">
      <c r="A3877" s="47"/>
      <c r="B3877" s="47"/>
      <c r="C3877" s="47"/>
      <c r="D3877" s="47"/>
      <c r="E3877" s="47"/>
      <c r="F3877" s="47"/>
      <c r="G3877" s="47"/>
      <c r="H3877" s="47"/>
      <c r="I3877" s="47"/>
      <c r="J3877" s="47"/>
      <c r="K3877" s="47"/>
      <c r="L3877" s="47"/>
      <c r="M3877" s="47"/>
      <c r="N3877" s="47"/>
      <c r="O3877" s="47"/>
    </row>
    <row r="3878" ht="14.25" customHeight="1">
      <c r="A3878" s="47"/>
      <c r="B3878" s="47"/>
      <c r="C3878" s="47"/>
      <c r="D3878" s="47"/>
      <c r="E3878" s="47"/>
      <c r="F3878" s="47"/>
      <c r="G3878" s="47"/>
      <c r="H3878" s="47"/>
      <c r="I3878" s="47"/>
      <c r="J3878" s="47"/>
      <c r="K3878" s="47"/>
      <c r="L3878" s="47"/>
      <c r="M3878" s="47"/>
      <c r="N3878" s="47"/>
      <c r="O3878" s="47"/>
    </row>
    <row r="3879" ht="14.25" customHeight="1">
      <c r="A3879" s="47"/>
      <c r="B3879" s="47"/>
      <c r="C3879" s="47"/>
      <c r="D3879" s="47"/>
      <c r="E3879" s="47"/>
      <c r="F3879" s="47"/>
      <c r="G3879" s="47"/>
      <c r="H3879" s="47"/>
      <c r="I3879" s="47"/>
      <c r="J3879" s="47"/>
      <c r="K3879" s="47"/>
      <c r="L3879" s="47"/>
      <c r="M3879" s="47"/>
      <c r="N3879" s="47"/>
      <c r="O3879" s="47"/>
    </row>
    <row r="3880" ht="14.25" customHeight="1">
      <c r="A3880" s="47"/>
      <c r="B3880" s="47"/>
      <c r="C3880" s="47"/>
      <c r="D3880" s="47"/>
      <c r="E3880" s="47"/>
      <c r="F3880" s="47"/>
      <c r="G3880" s="47"/>
      <c r="H3880" s="47"/>
      <c r="I3880" s="47"/>
      <c r="J3880" s="47"/>
      <c r="K3880" s="47"/>
      <c r="L3880" s="47"/>
      <c r="M3880" s="47"/>
      <c r="N3880" s="47"/>
      <c r="O3880" s="47"/>
    </row>
    <row r="3881" ht="14.25" customHeight="1">
      <c r="A3881" s="47"/>
      <c r="B3881" s="47"/>
      <c r="C3881" s="47"/>
      <c r="D3881" s="47"/>
      <c r="E3881" s="47"/>
      <c r="F3881" s="47"/>
      <c r="G3881" s="47"/>
      <c r="H3881" s="47"/>
      <c r="I3881" s="47"/>
      <c r="J3881" s="47"/>
      <c r="K3881" s="47"/>
      <c r="L3881" s="47"/>
      <c r="M3881" s="47"/>
      <c r="N3881" s="47"/>
      <c r="O3881" s="47"/>
    </row>
    <row r="3882" ht="14.25" customHeight="1">
      <c r="A3882" s="47"/>
      <c r="B3882" s="47"/>
      <c r="C3882" s="47"/>
      <c r="D3882" s="47"/>
      <c r="E3882" s="47"/>
      <c r="F3882" s="47"/>
      <c r="G3882" s="47"/>
      <c r="H3882" s="47"/>
      <c r="I3882" s="47"/>
      <c r="J3882" s="47"/>
      <c r="K3882" s="47"/>
      <c r="L3882" s="47"/>
      <c r="M3882" s="47"/>
      <c r="N3882" s="47"/>
      <c r="O3882" s="47"/>
    </row>
    <row r="3883" ht="14.25" customHeight="1">
      <c r="A3883" s="47"/>
      <c r="B3883" s="47"/>
      <c r="C3883" s="47"/>
      <c r="D3883" s="47"/>
      <c r="E3883" s="47"/>
      <c r="F3883" s="47"/>
      <c r="G3883" s="47"/>
      <c r="H3883" s="47"/>
      <c r="I3883" s="47"/>
      <c r="J3883" s="47"/>
      <c r="K3883" s="47"/>
      <c r="L3883" s="47"/>
      <c r="M3883" s="47"/>
      <c r="N3883" s="47"/>
      <c r="O3883" s="47"/>
    </row>
    <row r="3884" ht="14.25" customHeight="1">
      <c r="A3884" s="47"/>
      <c r="B3884" s="47"/>
      <c r="C3884" s="47"/>
      <c r="D3884" s="47"/>
      <c r="E3884" s="47"/>
      <c r="F3884" s="47"/>
      <c r="G3884" s="47"/>
      <c r="H3884" s="47"/>
      <c r="I3884" s="47"/>
      <c r="J3884" s="47"/>
      <c r="K3884" s="47"/>
      <c r="L3884" s="47"/>
      <c r="M3884" s="47"/>
      <c r="N3884" s="47"/>
      <c r="O3884" s="47"/>
    </row>
    <row r="3885" ht="14.25" customHeight="1">
      <c r="A3885" s="47"/>
      <c r="B3885" s="47"/>
      <c r="C3885" s="47"/>
      <c r="D3885" s="47"/>
      <c r="E3885" s="47"/>
      <c r="F3885" s="47"/>
      <c r="G3885" s="47"/>
      <c r="H3885" s="47"/>
      <c r="I3885" s="47"/>
      <c r="J3885" s="47"/>
      <c r="K3885" s="47"/>
      <c r="L3885" s="47"/>
      <c r="M3885" s="47"/>
      <c r="N3885" s="47"/>
      <c r="O3885" s="47"/>
    </row>
    <row r="3886" ht="14.25" customHeight="1">
      <c r="A3886" s="47"/>
      <c r="B3886" s="47"/>
      <c r="C3886" s="47"/>
      <c r="D3886" s="47"/>
      <c r="E3886" s="47"/>
      <c r="F3886" s="47"/>
      <c r="G3886" s="47"/>
      <c r="H3886" s="47"/>
      <c r="I3886" s="47"/>
      <c r="J3886" s="47"/>
      <c r="K3886" s="47"/>
      <c r="L3886" s="47"/>
      <c r="M3886" s="47"/>
      <c r="N3886" s="47"/>
      <c r="O3886" s="47"/>
    </row>
    <row r="3887" ht="14.25" customHeight="1">
      <c r="A3887" s="47"/>
      <c r="B3887" s="47"/>
      <c r="C3887" s="47"/>
      <c r="D3887" s="47"/>
      <c r="E3887" s="47"/>
      <c r="F3887" s="47"/>
      <c r="G3887" s="47"/>
      <c r="H3887" s="47"/>
      <c r="I3887" s="47"/>
      <c r="J3887" s="47"/>
      <c r="K3887" s="47"/>
      <c r="L3887" s="47"/>
      <c r="M3887" s="47"/>
      <c r="N3887" s="47"/>
      <c r="O3887" s="47"/>
    </row>
    <row r="3888" ht="14.25" customHeight="1">
      <c r="A3888" s="47"/>
      <c r="B3888" s="47"/>
      <c r="C3888" s="47"/>
      <c r="D3888" s="47"/>
      <c r="E3888" s="47"/>
      <c r="F3888" s="47"/>
      <c r="G3888" s="47"/>
      <c r="H3888" s="47"/>
      <c r="I3888" s="47"/>
      <c r="J3888" s="47"/>
      <c r="K3888" s="47"/>
      <c r="L3888" s="47"/>
      <c r="M3888" s="47"/>
      <c r="N3888" s="47"/>
      <c r="O3888" s="47"/>
    </row>
    <row r="3889" ht="14.25" customHeight="1">
      <c r="A3889" s="47"/>
      <c r="B3889" s="47"/>
      <c r="C3889" s="47"/>
      <c r="D3889" s="47"/>
      <c r="E3889" s="47"/>
      <c r="F3889" s="47"/>
      <c r="G3889" s="47"/>
      <c r="H3889" s="47"/>
      <c r="I3889" s="47"/>
      <c r="J3889" s="47"/>
      <c r="K3889" s="47"/>
      <c r="L3889" s="47"/>
      <c r="M3889" s="47"/>
      <c r="N3889" s="47"/>
      <c r="O3889" s="47"/>
    </row>
    <row r="3890" ht="14.25" customHeight="1">
      <c r="A3890" s="47"/>
      <c r="B3890" s="47"/>
      <c r="C3890" s="47"/>
      <c r="D3890" s="47"/>
      <c r="E3890" s="47"/>
      <c r="F3890" s="47"/>
      <c r="G3890" s="47"/>
      <c r="H3890" s="47"/>
      <c r="I3890" s="47"/>
      <c r="J3890" s="47"/>
      <c r="K3890" s="47"/>
      <c r="L3890" s="47"/>
      <c r="M3890" s="47"/>
      <c r="N3890" s="47"/>
      <c r="O3890" s="47"/>
    </row>
    <row r="3891" ht="14.25" customHeight="1">
      <c r="A3891" s="47"/>
      <c r="B3891" s="47"/>
      <c r="C3891" s="47"/>
      <c r="D3891" s="47"/>
      <c r="E3891" s="47"/>
      <c r="F3891" s="47"/>
      <c r="G3891" s="47"/>
      <c r="H3891" s="47"/>
      <c r="I3891" s="47"/>
      <c r="J3891" s="47"/>
      <c r="K3891" s="47"/>
      <c r="L3891" s="47"/>
      <c r="M3891" s="47"/>
      <c r="N3891" s="47"/>
      <c r="O3891" s="47"/>
    </row>
    <row r="3892" ht="14.25" customHeight="1">
      <c r="A3892" s="47"/>
      <c r="B3892" s="47"/>
      <c r="C3892" s="47"/>
      <c r="D3892" s="47"/>
      <c r="E3892" s="47"/>
      <c r="F3892" s="47"/>
      <c r="G3892" s="47"/>
      <c r="H3892" s="47"/>
      <c r="I3892" s="47"/>
      <c r="J3892" s="47"/>
      <c r="K3892" s="47"/>
      <c r="L3892" s="47"/>
      <c r="M3892" s="47"/>
      <c r="N3892" s="47"/>
      <c r="O3892" s="47"/>
    </row>
    <row r="3893" ht="14.25" customHeight="1">
      <c r="A3893" s="47"/>
      <c r="B3893" s="47"/>
      <c r="C3893" s="47"/>
      <c r="D3893" s="47"/>
      <c r="E3893" s="47"/>
      <c r="F3893" s="47"/>
      <c r="G3893" s="47"/>
      <c r="H3893" s="47"/>
      <c r="I3893" s="47"/>
      <c r="J3893" s="47"/>
      <c r="K3893" s="47"/>
      <c r="L3893" s="47"/>
      <c r="M3893" s="47"/>
      <c r="N3893" s="47"/>
      <c r="O3893" s="47"/>
    </row>
    <row r="3894" ht="14.25" customHeight="1">
      <c r="A3894" s="47"/>
      <c r="B3894" s="47"/>
      <c r="C3894" s="47"/>
      <c r="D3894" s="47"/>
      <c r="E3894" s="47"/>
      <c r="F3894" s="47"/>
      <c r="G3894" s="47"/>
      <c r="H3894" s="47"/>
      <c r="I3894" s="47"/>
      <c r="J3894" s="47"/>
      <c r="K3894" s="47"/>
      <c r="L3894" s="47"/>
      <c r="M3894" s="47"/>
      <c r="N3894" s="47"/>
      <c r="O3894" s="47"/>
    </row>
    <row r="3895" ht="14.25" customHeight="1">
      <c r="A3895" s="47"/>
      <c r="B3895" s="47"/>
      <c r="C3895" s="47"/>
      <c r="D3895" s="47"/>
      <c r="E3895" s="47"/>
      <c r="F3895" s="47"/>
      <c r="G3895" s="47"/>
      <c r="H3895" s="47"/>
      <c r="I3895" s="47"/>
      <c r="J3895" s="47"/>
      <c r="K3895" s="47"/>
      <c r="L3895" s="47"/>
      <c r="M3895" s="47"/>
      <c r="N3895" s="47"/>
      <c r="O3895" s="47"/>
    </row>
    <row r="3896" ht="14.25" customHeight="1">
      <c r="A3896" s="47"/>
      <c r="B3896" s="47"/>
      <c r="C3896" s="47"/>
      <c r="D3896" s="47"/>
      <c r="E3896" s="47"/>
      <c r="F3896" s="47"/>
      <c r="G3896" s="47"/>
      <c r="H3896" s="47"/>
      <c r="I3896" s="47"/>
      <c r="J3896" s="47"/>
      <c r="K3896" s="47"/>
      <c r="L3896" s="47"/>
      <c r="M3896" s="47"/>
      <c r="N3896" s="47"/>
      <c r="O3896" s="47"/>
    </row>
    <row r="3897" ht="14.25" customHeight="1">
      <c r="A3897" s="47"/>
      <c r="B3897" s="47"/>
      <c r="C3897" s="47"/>
      <c r="D3897" s="47"/>
      <c r="E3897" s="47"/>
      <c r="F3897" s="47"/>
      <c r="G3897" s="47"/>
      <c r="H3897" s="47"/>
      <c r="I3897" s="47"/>
      <c r="J3897" s="47"/>
      <c r="K3897" s="47"/>
      <c r="L3897" s="47"/>
      <c r="M3897" s="47"/>
      <c r="N3897" s="47"/>
      <c r="O3897" s="47"/>
    </row>
    <row r="3898" ht="14.25" customHeight="1">
      <c r="A3898" s="47"/>
      <c r="B3898" s="47"/>
      <c r="C3898" s="47"/>
      <c r="D3898" s="47"/>
      <c r="E3898" s="47"/>
      <c r="F3898" s="47"/>
      <c r="G3898" s="47"/>
      <c r="H3898" s="47"/>
      <c r="I3898" s="47"/>
      <c r="J3898" s="47"/>
      <c r="K3898" s="47"/>
      <c r="L3898" s="47"/>
      <c r="M3898" s="47"/>
      <c r="N3898" s="47"/>
      <c r="O3898" s="47"/>
    </row>
    <row r="3899" ht="14.25" customHeight="1">
      <c r="A3899" s="47"/>
      <c r="B3899" s="47"/>
      <c r="C3899" s="47"/>
      <c r="D3899" s="47"/>
      <c r="E3899" s="47"/>
      <c r="F3899" s="47"/>
      <c r="G3899" s="47"/>
      <c r="H3899" s="47"/>
      <c r="I3899" s="47"/>
      <c r="J3899" s="47"/>
      <c r="K3899" s="47"/>
      <c r="L3899" s="47"/>
      <c r="M3899" s="47"/>
      <c r="N3899" s="47"/>
      <c r="O3899" s="47"/>
    </row>
    <row r="3900" ht="14.25" customHeight="1">
      <c r="A3900" s="47"/>
      <c r="B3900" s="47"/>
      <c r="C3900" s="47"/>
      <c r="D3900" s="47"/>
      <c r="E3900" s="47"/>
      <c r="F3900" s="47"/>
      <c r="G3900" s="47"/>
      <c r="H3900" s="47"/>
      <c r="I3900" s="47"/>
      <c r="J3900" s="47"/>
      <c r="K3900" s="47"/>
      <c r="L3900" s="47"/>
      <c r="M3900" s="47"/>
      <c r="N3900" s="47"/>
      <c r="O3900" s="47"/>
    </row>
    <row r="3901" ht="14.25" customHeight="1">
      <c r="A3901" s="47"/>
      <c r="B3901" s="47"/>
      <c r="C3901" s="47"/>
      <c r="D3901" s="47"/>
      <c r="E3901" s="47"/>
      <c r="F3901" s="47"/>
      <c r="G3901" s="47"/>
      <c r="H3901" s="47"/>
      <c r="I3901" s="47"/>
      <c r="J3901" s="47"/>
      <c r="K3901" s="47"/>
      <c r="L3901" s="47"/>
      <c r="M3901" s="47"/>
      <c r="N3901" s="47"/>
      <c r="O3901" s="47"/>
    </row>
    <row r="3902" ht="14.25" customHeight="1">
      <c r="A3902" s="47"/>
      <c r="B3902" s="47"/>
      <c r="C3902" s="47"/>
      <c r="D3902" s="47"/>
      <c r="E3902" s="47"/>
      <c r="F3902" s="47"/>
      <c r="G3902" s="47"/>
      <c r="H3902" s="47"/>
      <c r="I3902" s="47"/>
      <c r="J3902" s="47"/>
      <c r="K3902" s="47"/>
      <c r="L3902" s="47"/>
      <c r="M3902" s="47"/>
      <c r="N3902" s="47"/>
      <c r="O3902" s="47"/>
    </row>
    <row r="3903" ht="14.25" customHeight="1">
      <c r="A3903" s="47"/>
      <c r="B3903" s="47"/>
      <c r="C3903" s="47"/>
      <c r="D3903" s="47"/>
      <c r="E3903" s="47"/>
      <c r="F3903" s="47"/>
      <c r="G3903" s="47"/>
      <c r="H3903" s="47"/>
      <c r="I3903" s="47"/>
      <c r="J3903" s="47"/>
      <c r="K3903" s="47"/>
      <c r="L3903" s="47"/>
      <c r="M3903" s="47"/>
      <c r="N3903" s="47"/>
      <c r="O3903" s="47"/>
    </row>
    <row r="3904" ht="14.25" customHeight="1">
      <c r="A3904" s="47"/>
      <c r="B3904" s="47"/>
      <c r="C3904" s="47"/>
      <c r="D3904" s="47"/>
      <c r="E3904" s="47"/>
      <c r="F3904" s="47"/>
      <c r="G3904" s="47"/>
      <c r="H3904" s="47"/>
      <c r="I3904" s="47"/>
      <c r="J3904" s="47"/>
      <c r="K3904" s="47"/>
      <c r="L3904" s="47"/>
      <c r="M3904" s="47"/>
      <c r="N3904" s="47"/>
      <c r="O3904" s="47"/>
    </row>
    <row r="3905" ht="14.25" customHeight="1">
      <c r="A3905" s="47"/>
      <c r="B3905" s="47"/>
      <c r="C3905" s="47"/>
      <c r="D3905" s="47"/>
      <c r="E3905" s="47"/>
      <c r="F3905" s="47"/>
      <c r="G3905" s="47"/>
      <c r="H3905" s="47"/>
      <c r="I3905" s="47"/>
      <c r="J3905" s="47"/>
      <c r="K3905" s="47"/>
      <c r="L3905" s="47"/>
      <c r="M3905" s="47"/>
      <c r="N3905" s="47"/>
      <c r="O3905" s="47"/>
    </row>
    <row r="3906" ht="14.25" customHeight="1">
      <c r="A3906" s="47"/>
      <c r="B3906" s="47"/>
      <c r="C3906" s="47"/>
      <c r="D3906" s="47"/>
      <c r="E3906" s="47"/>
      <c r="F3906" s="47"/>
      <c r="G3906" s="47"/>
      <c r="H3906" s="47"/>
      <c r="I3906" s="47"/>
      <c r="J3906" s="47"/>
      <c r="K3906" s="47"/>
      <c r="L3906" s="47"/>
      <c r="M3906" s="47"/>
      <c r="N3906" s="47"/>
      <c r="O3906" s="47"/>
    </row>
    <row r="3907" ht="14.25" customHeight="1">
      <c r="A3907" s="47"/>
      <c r="B3907" s="47"/>
      <c r="C3907" s="47"/>
      <c r="D3907" s="47"/>
      <c r="E3907" s="47"/>
      <c r="F3907" s="47"/>
      <c r="G3907" s="47"/>
      <c r="H3907" s="47"/>
      <c r="I3907" s="47"/>
      <c r="J3907" s="47"/>
      <c r="K3907" s="47"/>
      <c r="L3907" s="47"/>
      <c r="M3907" s="47"/>
      <c r="N3907" s="47"/>
      <c r="O3907" s="47"/>
    </row>
    <row r="3908" ht="14.25" customHeight="1">
      <c r="A3908" s="47"/>
      <c r="B3908" s="47"/>
      <c r="C3908" s="47"/>
      <c r="D3908" s="47"/>
      <c r="E3908" s="47"/>
      <c r="F3908" s="47"/>
      <c r="G3908" s="47"/>
      <c r="H3908" s="47"/>
      <c r="I3908" s="47"/>
      <c r="J3908" s="47"/>
      <c r="K3908" s="47"/>
      <c r="L3908" s="47"/>
      <c r="M3908" s="47"/>
      <c r="N3908" s="47"/>
      <c r="O3908" s="47"/>
    </row>
    <row r="3909" ht="14.25" customHeight="1">
      <c r="A3909" s="47"/>
      <c r="B3909" s="47"/>
      <c r="C3909" s="47"/>
      <c r="D3909" s="47"/>
      <c r="E3909" s="47"/>
      <c r="F3909" s="47"/>
      <c r="G3909" s="47"/>
      <c r="H3909" s="47"/>
      <c r="I3909" s="47"/>
      <c r="J3909" s="47"/>
      <c r="K3909" s="47"/>
      <c r="L3909" s="47"/>
      <c r="M3909" s="47"/>
      <c r="N3909" s="47"/>
      <c r="O3909" s="47"/>
    </row>
    <row r="3910" ht="14.25" customHeight="1">
      <c r="A3910" s="47"/>
      <c r="B3910" s="47"/>
      <c r="C3910" s="47"/>
      <c r="D3910" s="47"/>
      <c r="E3910" s="47"/>
      <c r="F3910" s="47"/>
      <c r="G3910" s="47"/>
      <c r="H3910" s="47"/>
      <c r="I3910" s="47"/>
      <c r="J3910" s="47"/>
      <c r="K3910" s="47"/>
      <c r="L3910" s="47"/>
      <c r="M3910" s="47"/>
      <c r="N3910" s="47"/>
      <c r="O3910" s="47"/>
    </row>
    <row r="3911" ht="14.25" customHeight="1">
      <c r="A3911" s="47"/>
      <c r="B3911" s="47"/>
      <c r="C3911" s="47"/>
      <c r="D3911" s="47"/>
      <c r="E3911" s="47"/>
      <c r="F3911" s="47"/>
      <c r="G3911" s="47"/>
      <c r="H3911" s="47"/>
      <c r="I3911" s="47"/>
      <c r="J3911" s="47"/>
      <c r="K3911" s="47"/>
      <c r="L3911" s="47"/>
      <c r="M3911" s="47"/>
      <c r="N3911" s="47"/>
      <c r="O3911" s="47"/>
    </row>
    <row r="3912" ht="14.25" customHeight="1">
      <c r="A3912" s="47"/>
      <c r="B3912" s="47"/>
      <c r="C3912" s="47"/>
      <c r="D3912" s="47"/>
      <c r="E3912" s="47"/>
      <c r="F3912" s="47"/>
      <c r="G3912" s="47"/>
      <c r="H3912" s="47"/>
      <c r="I3912" s="47"/>
      <c r="J3912" s="47"/>
      <c r="K3912" s="47"/>
      <c r="L3912" s="47"/>
      <c r="M3912" s="47"/>
      <c r="N3912" s="47"/>
      <c r="O3912" s="47"/>
    </row>
    <row r="3913" ht="14.25" customHeight="1">
      <c r="A3913" s="47"/>
      <c r="B3913" s="47"/>
      <c r="C3913" s="47"/>
      <c r="D3913" s="47"/>
      <c r="E3913" s="47"/>
      <c r="F3913" s="47"/>
      <c r="G3913" s="47"/>
      <c r="H3913" s="47"/>
      <c r="I3913" s="47"/>
      <c r="J3913" s="47"/>
      <c r="K3913" s="47"/>
      <c r="L3913" s="47"/>
      <c r="M3913" s="47"/>
      <c r="N3913" s="47"/>
      <c r="O3913" s="47"/>
    </row>
    <row r="3914" ht="14.25" customHeight="1">
      <c r="A3914" s="47"/>
      <c r="B3914" s="47"/>
      <c r="C3914" s="47"/>
      <c r="D3914" s="47"/>
      <c r="E3914" s="47"/>
      <c r="F3914" s="47"/>
      <c r="G3914" s="47"/>
      <c r="H3914" s="47"/>
      <c r="I3914" s="47"/>
      <c r="J3914" s="47"/>
      <c r="K3914" s="47"/>
      <c r="L3914" s="47"/>
      <c r="M3914" s="47"/>
      <c r="N3914" s="47"/>
      <c r="O3914" s="47"/>
    </row>
    <row r="3915" ht="14.25" customHeight="1">
      <c r="A3915" s="47"/>
      <c r="B3915" s="47"/>
      <c r="C3915" s="47"/>
      <c r="D3915" s="47"/>
      <c r="E3915" s="47"/>
      <c r="F3915" s="47"/>
      <c r="G3915" s="47"/>
      <c r="H3915" s="47"/>
      <c r="I3915" s="47"/>
      <c r="J3915" s="47"/>
      <c r="K3915" s="47"/>
      <c r="L3915" s="47"/>
      <c r="M3915" s="47"/>
      <c r="N3915" s="47"/>
      <c r="O3915" s="47"/>
    </row>
    <row r="3916" ht="14.25" customHeight="1">
      <c r="A3916" s="47"/>
      <c r="B3916" s="47"/>
      <c r="C3916" s="47"/>
      <c r="D3916" s="47"/>
      <c r="E3916" s="47"/>
      <c r="F3916" s="47"/>
      <c r="G3916" s="47"/>
      <c r="H3916" s="47"/>
      <c r="I3916" s="47"/>
      <c r="J3916" s="47"/>
      <c r="K3916" s="47"/>
      <c r="L3916" s="47"/>
      <c r="M3916" s="47"/>
      <c r="N3916" s="47"/>
      <c r="O3916" s="47"/>
    </row>
    <row r="3917" ht="14.25" customHeight="1">
      <c r="A3917" s="47"/>
      <c r="B3917" s="47"/>
      <c r="C3917" s="47"/>
      <c r="D3917" s="47"/>
      <c r="E3917" s="47"/>
      <c r="F3917" s="47"/>
      <c r="G3917" s="47"/>
      <c r="H3917" s="47"/>
      <c r="I3917" s="47"/>
      <c r="J3917" s="47"/>
      <c r="K3917" s="47"/>
      <c r="L3917" s="47"/>
      <c r="M3917" s="47"/>
      <c r="N3917" s="47"/>
      <c r="O3917" s="47"/>
    </row>
    <row r="3918" ht="14.25" customHeight="1">
      <c r="A3918" s="47"/>
      <c r="B3918" s="47"/>
      <c r="C3918" s="47"/>
      <c r="D3918" s="47"/>
      <c r="E3918" s="47"/>
      <c r="F3918" s="47"/>
      <c r="G3918" s="47"/>
      <c r="H3918" s="47"/>
      <c r="I3918" s="47"/>
      <c r="J3918" s="47"/>
      <c r="K3918" s="47"/>
      <c r="L3918" s="47"/>
      <c r="M3918" s="47"/>
      <c r="N3918" s="47"/>
      <c r="O3918" s="47"/>
    </row>
    <row r="3919" ht="14.25" customHeight="1">
      <c r="A3919" s="47"/>
      <c r="B3919" s="47"/>
      <c r="C3919" s="47"/>
      <c r="D3919" s="47"/>
      <c r="E3919" s="47"/>
      <c r="F3919" s="47"/>
      <c r="G3919" s="47"/>
      <c r="H3919" s="47"/>
      <c r="I3919" s="47"/>
      <c r="J3919" s="47"/>
      <c r="K3919" s="47"/>
      <c r="L3919" s="47"/>
      <c r="M3919" s="47"/>
      <c r="N3919" s="47"/>
      <c r="O3919" s="47"/>
    </row>
    <row r="3920" ht="14.25" customHeight="1">
      <c r="A3920" s="47"/>
      <c r="B3920" s="47"/>
      <c r="C3920" s="47"/>
      <c r="D3920" s="47"/>
      <c r="E3920" s="47"/>
      <c r="F3920" s="47"/>
      <c r="G3920" s="47"/>
      <c r="H3920" s="47"/>
      <c r="I3920" s="47"/>
      <c r="J3920" s="47"/>
      <c r="K3920" s="47"/>
      <c r="L3920" s="47"/>
      <c r="M3920" s="47"/>
      <c r="N3920" s="47"/>
      <c r="O3920" s="47"/>
    </row>
    <row r="3921" ht="14.25" customHeight="1">
      <c r="A3921" s="47"/>
      <c r="B3921" s="47"/>
      <c r="C3921" s="47"/>
      <c r="D3921" s="47"/>
      <c r="E3921" s="47"/>
      <c r="F3921" s="47"/>
      <c r="G3921" s="47"/>
      <c r="H3921" s="47"/>
      <c r="I3921" s="47"/>
      <c r="J3921" s="47"/>
      <c r="K3921" s="47"/>
      <c r="L3921" s="47"/>
      <c r="M3921" s="47"/>
      <c r="N3921" s="47"/>
      <c r="O3921" s="47"/>
    </row>
    <row r="3922" ht="14.25" customHeight="1">
      <c r="A3922" s="47"/>
      <c r="B3922" s="47"/>
      <c r="C3922" s="47"/>
      <c r="D3922" s="47"/>
      <c r="E3922" s="47"/>
      <c r="F3922" s="47"/>
      <c r="G3922" s="47"/>
      <c r="H3922" s="47"/>
      <c r="I3922" s="47"/>
      <c r="J3922" s="47"/>
      <c r="K3922" s="47"/>
      <c r="L3922" s="47"/>
      <c r="M3922" s="47"/>
      <c r="N3922" s="47"/>
      <c r="O3922" s="47"/>
    </row>
    <row r="3923" ht="14.25" customHeight="1">
      <c r="A3923" s="47"/>
      <c r="B3923" s="47"/>
      <c r="C3923" s="47"/>
      <c r="D3923" s="47"/>
      <c r="E3923" s="47"/>
      <c r="F3923" s="47"/>
      <c r="G3923" s="47"/>
      <c r="H3923" s="47"/>
      <c r="I3923" s="47"/>
      <c r="J3923" s="47"/>
      <c r="K3923" s="47"/>
      <c r="L3923" s="47"/>
      <c r="M3923" s="47"/>
      <c r="N3923" s="47"/>
      <c r="O3923" s="47"/>
    </row>
    <row r="3924" ht="14.25" customHeight="1">
      <c r="A3924" s="47"/>
      <c r="B3924" s="47"/>
      <c r="C3924" s="47"/>
      <c r="D3924" s="47"/>
      <c r="E3924" s="47"/>
      <c r="F3924" s="47"/>
      <c r="G3924" s="47"/>
      <c r="H3924" s="47"/>
      <c r="I3924" s="47"/>
      <c r="J3924" s="47"/>
      <c r="K3924" s="47"/>
      <c r="L3924" s="47"/>
      <c r="M3924" s="47"/>
      <c r="N3924" s="47"/>
      <c r="O3924" s="47"/>
    </row>
    <row r="3925" ht="14.25" customHeight="1">
      <c r="A3925" s="47"/>
      <c r="B3925" s="47"/>
      <c r="C3925" s="47"/>
      <c r="D3925" s="47"/>
      <c r="E3925" s="47"/>
      <c r="F3925" s="47"/>
      <c r="G3925" s="47"/>
      <c r="H3925" s="47"/>
      <c r="I3925" s="47"/>
      <c r="J3925" s="47"/>
      <c r="K3925" s="47"/>
      <c r="L3925" s="47"/>
      <c r="M3925" s="47"/>
      <c r="N3925" s="47"/>
      <c r="O3925" s="47"/>
    </row>
    <row r="3926" ht="14.25" customHeight="1">
      <c r="A3926" s="47"/>
      <c r="B3926" s="47"/>
      <c r="C3926" s="47"/>
      <c r="D3926" s="47"/>
      <c r="E3926" s="47"/>
      <c r="F3926" s="47"/>
      <c r="G3926" s="47"/>
      <c r="H3926" s="47"/>
      <c r="I3926" s="47"/>
      <c r="J3926" s="47"/>
      <c r="K3926" s="47"/>
      <c r="L3926" s="47"/>
      <c r="M3926" s="47"/>
      <c r="N3926" s="47"/>
      <c r="O3926" s="47"/>
    </row>
    <row r="3927" ht="14.25" customHeight="1">
      <c r="A3927" s="47"/>
      <c r="B3927" s="47"/>
      <c r="C3927" s="47"/>
      <c r="D3927" s="47"/>
      <c r="E3927" s="47"/>
      <c r="F3927" s="47"/>
      <c r="G3927" s="47"/>
      <c r="H3927" s="47"/>
      <c r="I3927" s="47"/>
      <c r="J3927" s="47"/>
      <c r="K3927" s="47"/>
      <c r="L3927" s="47"/>
      <c r="M3927" s="47"/>
      <c r="N3927" s="47"/>
      <c r="O3927" s="47"/>
    </row>
    <row r="3928" ht="14.25" customHeight="1">
      <c r="A3928" s="47"/>
      <c r="B3928" s="47"/>
      <c r="C3928" s="47"/>
      <c r="D3928" s="47"/>
      <c r="E3928" s="47"/>
      <c r="F3928" s="47"/>
      <c r="G3928" s="47"/>
      <c r="H3928" s="47"/>
      <c r="I3928" s="47"/>
      <c r="J3928" s="47"/>
      <c r="K3928" s="47"/>
      <c r="L3928" s="47"/>
      <c r="M3928" s="47"/>
      <c r="N3928" s="47"/>
      <c r="O3928" s="47"/>
    </row>
    <row r="3929" ht="14.25" customHeight="1">
      <c r="A3929" s="47"/>
      <c r="B3929" s="47"/>
      <c r="C3929" s="47"/>
      <c r="D3929" s="47"/>
      <c r="E3929" s="47"/>
      <c r="F3929" s="47"/>
      <c r="G3929" s="47"/>
      <c r="H3929" s="47"/>
      <c r="I3929" s="47"/>
      <c r="J3929" s="47"/>
      <c r="K3929" s="47"/>
      <c r="L3929" s="47"/>
      <c r="M3929" s="47"/>
      <c r="N3929" s="47"/>
      <c r="O3929" s="47"/>
    </row>
    <row r="3930" ht="14.25" customHeight="1">
      <c r="A3930" s="47"/>
      <c r="B3930" s="47"/>
      <c r="C3930" s="47"/>
      <c r="D3930" s="47"/>
      <c r="E3930" s="47"/>
      <c r="F3930" s="47"/>
      <c r="G3930" s="47"/>
      <c r="H3930" s="47"/>
      <c r="I3930" s="47"/>
      <c r="J3930" s="47"/>
      <c r="K3930" s="47"/>
      <c r="L3930" s="47"/>
      <c r="M3930" s="47"/>
      <c r="N3930" s="47"/>
      <c r="O3930" s="47"/>
    </row>
    <row r="3931" ht="14.25" customHeight="1">
      <c r="A3931" s="47"/>
      <c r="B3931" s="47"/>
      <c r="C3931" s="47"/>
      <c r="D3931" s="47"/>
      <c r="E3931" s="47"/>
      <c r="F3931" s="47"/>
      <c r="G3931" s="47"/>
      <c r="H3931" s="47"/>
      <c r="I3931" s="47"/>
      <c r="J3931" s="47"/>
      <c r="K3931" s="47"/>
      <c r="L3931" s="47"/>
      <c r="M3931" s="47"/>
      <c r="N3931" s="47"/>
      <c r="O3931" s="47"/>
    </row>
    <row r="3932" ht="14.25" customHeight="1">
      <c r="A3932" s="47"/>
      <c r="B3932" s="47"/>
      <c r="C3932" s="47"/>
      <c r="D3932" s="47"/>
      <c r="E3932" s="47"/>
      <c r="F3932" s="47"/>
      <c r="G3932" s="47"/>
      <c r="H3932" s="47"/>
      <c r="I3932" s="47"/>
      <c r="J3932" s="47"/>
      <c r="K3932" s="47"/>
      <c r="L3932" s="47"/>
      <c r="M3932" s="47"/>
      <c r="N3932" s="47"/>
      <c r="O3932" s="47"/>
    </row>
    <row r="3933" ht="14.25" customHeight="1">
      <c r="A3933" s="47"/>
      <c r="B3933" s="47"/>
      <c r="C3933" s="47"/>
      <c r="D3933" s="47"/>
      <c r="E3933" s="47"/>
      <c r="F3933" s="47"/>
      <c r="G3933" s="47"/>
      <c r="H3933" s="47"/>
      <c r="I3933" s="47"/>
      <c r="J3933" s="47"/>
      <c r="K3933" s="47"/>
      <c r="L3933" s="47"/>
      <c r="M3933" s="47"/>
      <c r="N3933" s="47"/>
      <c r="O3933" s="47"/>
    </row>
    <row r="3934" ht="14.25" customHeight="1">
      <c r="A3934" s="47"/>
      <c r="B3934" s="47"/>
      <c r="C3934" s="47"/>
      <c r="D3934" s="47"/>
      <c r="E3934" s="47"/>
      <c r="F3934" s="47"/>
      <c r="G3934" s="47"/>
      <c r="H3934" s="47"/>
      <c r="I3934" s="47"/>
      <c r="J3934" s="47"/>
      <c r="K3934" s="47"/>
      <c r="L3934" s="47"/>
      <c r="M3934" s="47"/>
      <c r="N3934" s="47"/>
      <c r="O3934" s="47"/>
    </row>
    <row r="3935" ht="14.25" customHeight="1">
      <c r="A3935" s="47"/>
      <c r="B3935" s="47"/>
      <c r="C3935" s="47"/>
      <c r="D3935" s="47"/>
      <c r="E3935" s="47"/>
      <c r="F3935" s="47"/>
      <c r="G3935" s="47"/>
      <c r="H3935" s="47"/>
      <c r="I3935" s="47"/>
      <c r="J3935" s="47"/>
      <c r="K3935" s="47"/>
      <c r="L3935" s="47"/>
      <c r="M3935" s="47"/>
      <c r="N3935" s="47"/>
      <c r="O3935" s="47"/>
    </row>
    <row r="3936" ht="14.25" customHeight="1">
      <c r="A3936" s="47"/>
      <c r="B3936" s="47"/>
      <c r="C3936" s="47"/>
      <c r="D3936" s="47"/>
      <c r="E3936" s="47"/>
      <c r="F3936" s="47"/>
      <c r="G3936" s="47"/>
      <c r="H3936" s="47"/>
      <c r="I3936" s="47"/>
      <c r="J3936" s="47"/>
      <c r="K3936" s="47"/>
      <c r="L3936" s="47"/>
      <c r="M3936" s="47"/>
      <c r="N3936" s="47"/>
      <c r="O3936" s="47"/>
    </row>
    <row r="3937" ht="14.25" customHeight="1">
      <c r="A3937" s="47"/>
      <c r="B3937" s="47"/>
      <c r="C3937" s="47"/>
      <c r="D3937" s="47"/>
      <c r="E3937" s="47"/>
      <c r="F3937" s="47"/>
      <c r="G3937" s="47"/>
      <c r="H3937" s="47"/>
      <c r="I3937" s="47"/>
      <c r="J3937" s="47"/>
      <c r="K3937" s="47"/>
      <c r="L3937" s="47"/>
      <c r="M3937" s="47"/>
      <c r="N3937" s="47"/>
      <c r="O3937" s="47"/>
    </row>
    <row r="3938" ht="14.25" customHeight="1">
      <c r="A3938" s="47"/>
      <c r="B3938" s="47"/>
      <c r="C3938" s="47"/>
      <c r="D3938" s="47"/>
      <c r="E3938" s="47"/>
      <c r="F3938" s="47"/>
      <c r="G3938" s="47"/>
      <c r="H3938" s="47"/>
      <c r="I3938" s="47"/>
      <c r="J3938" s="47"/>
      <c r="K3938" s="47"/>
      <c r="L3938" s="47"/>
      <c r="M3938" s="47"/>
      <c r="N3938" s="47"/>
      <c r="O3938" s="47"/>
    </row>
    <row r="3939" ht="14.25" customHeight="1">
      <c r="A3939" s="47"/>
      <c r="B3939" s="47"/>
      <c r="C3939" s="47"/>
      <c r="D3939" s="47"/>
      <c r="E3939" s="47"/>
      <c r="F3939" s="47"/>
      <c r="G3939" s="47"/>
      <c r="H3939" s="47"/>
      <c r="I3939" s="47"/>
      <c r="J3939" s="47"/>
      <c r="K3939" s="47"/>
      <c r="L3939" s="47"/>
      <c r="M3939" s="47"/>
      <c r="N3939" s="47"/>
      <c r="O3939" s="47"/>
    </row>
    <row r="3940" ht="14.25" customHeight="1">
      <c r="A3940" s="47"/>
      <c r="B3940" s="47"/>
      <c r="C3940" s="47"/>
      <c r="D3940" s="47"/>
      <c r="E3940" s="47"/>
      <c r="F3940" s="47"/>
      <c r="G3940" s="47"/>
      <c r="H3940" s="47"/>
      <c r="I3940" s="47"/>
      <c r="J3940" s="47"/>
      <c r="K3940" s="47"/>
      <c r="L3940" s="47"/>
      <c r="M3940" s="47"/>
      <c r="N3940" s="47"/>
      <c r="O3940" s="47"/>
    </row>
    <row r="3941" ht="14.25" customHeight="1">
      <c r="A3941" s="47"/>
      <c r="B3941" s="47"/>
      <c r="C3941" s="47"/>
      <c r="D3941" s="47"/>
      <c r="E3941" s="47"/>
      <c r="F3941" s="47"/>
      <c r="G3941" s="47"/>
      <c r="H3941" s="47"/>
      <c r="I3941" s="47"/>
      <c r="J3941" s="47"/>
      <c r="K3941" s="47"/>
      <c r="L3941" s="47"/>
      <c r="M3941" s="47"/>
      <c r="N3941" s="47"/>
      <c r="O3941" s="47"/>
    </row>
    <row r="3942" ht="14.25" customHeight="1">
      <c r="A3942" s="47"/>
      <c r="B3942" s="47"/>
      <c r="C3942" s="47"/>
      <c r="D3942" s="47"/>
      <c r="E3942" s="47"/>
      <c r="F3942" s="47"/>
      <c r="G3942" s="47"/>
      <c r="H3942" s="47"/>
      <c r="I3942" s="47"/>
      <c r="J3942" s="47"/>
      <c r="K3942" s="47"/>
      <c r="L3942" s="47"/>
      <c r="M3942" s="47"/>
      <c r="N3942" s="47"/>
      <c r="O3942" s="47"/>
    </row>
    <row r="3943" ht="14.25" customHeight="1">
      <c r="A3943" s="47"/>
      <c r="B3943" s="47"/>
      <c r="C3943" s="47"/>
      <c r="D3943" s="47"/>
      <c r="E3943" s="47"/>
      <c r="F3943" s="47"/>
      <c r="G3943" s="47"/>
      <c r="H3943" s="47"/>
      <c r="I3943" s="47"/>
      <c r="J3943" s="47"/>
      <c r="K3943" s="47"/>
      <c r="L3943" s="47"/>
      <c r="M3943" s="47"/>
      <c r="N3943" s="47"/>
      <c r="O3943" s="47"/>
    </row>
    <row r="3944" ht="14.25" customHeight="1">
      <c r="A3944" s="47"/>
      <c r="B3944" s="47"/>
      <c r="C3944" s="47"/>
      <c r="D3944" s="47"/>
      <c r="E3944" s="47"/>
      <c r="F3944" s="47"/>
      <c r="G3944" s="47"/>
      <c r="H3944" s="47"/>
      <c r="I3944" s="47"/>
      <c r="J3944" s="47"/>
      <c r="K3944" s="47"/>
      <c r="L3944" s="47"/>
      <c r="M3944" s="47"/>
      <c r="N3944" s="47"/>
      <c r="O3944" s="47"/>
    </row>
    <row r="3945" ht="14.25" customHeight="1">
      <c r="A3945" s="47"/>
      <c r="B3945" s="47"/>
      <c r="C3945" s="47"/>
      <c r="D3945" s="47"/>
      <c r="E3945" s="47"/>
      <c r="F3945" s="47"/>
      <c r="G3945" s="47"/>
      <c r="H3945" s="47"/>
      <c r="I3945" s="47"/>
      <c r="J3945" s="47"/>
      <c r="K3945" s="47"/>
      <c r="L3945" s="47"/>
      <c r="M3945" s="47"/>
      <c r="N3945" s="47"/>
      <c r="O3945" s="47"/>
    </row>
    <row r="3946" ht="14.25" customHeight="1">
      <c r="A3946" s="47"/>
      <c r="B3946" s="47"/>
      <c r="C3946" s="47"/>
      <c r="D3946" s="47"/>
      <c r="E3946" s="47"/>
      <c r="F3946" s="47"/>
      <c r="G3946" s="47"/>
      <c r="H3946" s="47"/>
      <c r="I3946" s="47"/>
      <c r="J3946" s="47"/>
      <c r="K3946" s="47"/>
      <c r="L3946" s="47"/>
      <c r="M3946" s="47"/>
      <c r="N3946" s="47"/>
      <c r="O3946" s="47"/>
    </row>
    <row r="3947" ht="14.25" customHeight="1">
      <c r="A3947" s="47"/>
      <c r="B3947" s="47"/>
      <c r="C3947" s="47"/>
      <c r="D3947" s="47"/>
      <c r="E3947" s="47"/>
      <c r="F3947" s="47"/>
      <c r="G3947" s="47"/>
      <c r="H3947" s="47"/>
      <c r="I3947" s="47"/>
      <c r="J3947" s="47"/>
      <c r="K3947" s="47"/>
      <c r="L3947" s="47"/>
      <c r="M3947" s="47"/>
      <c r="N3947" s="47"/>
      <c r="O3947" s="47"/>
    </row>
    <row r="3948" ht="14.25" customHeight="1">
      <c r="A3948" s="47"/>
      <c r="B3948" s="47"/>
      <c r="C3948" s="47"/>
      <c r="D3948" s="47"/>
      <c r="E3948" s="47"/>
      <c r="F3948" s="47"/>
      <c r="G3948" s="47"/>
      <c r="H3948" s="47"/>
      <c r="I3948" s="47"/>
      <c r="J3948" s="47"/>
      <c r="K3948" s="47"/>
      <c r="L3948" s="47"/>
      <c r="M3948" s="47"/>
      <c r="N3948" s="47"/>
      <c r="O3948" s="47"/>
    </row>
    <row r="3949" ht="14.25" customHeight="1">
      <c r="A3949" s="47"/>
      <c r="B3949" s="47"/>
      <c r="C3949" s="47"/>
      <c r="D3949" s="47"/>
      <c r="E3949" s="47"/>
      <c r="F3949" s="47"/>
      <c r="G3949" s="47"/>
      <c r="H3949" s="47"/>
      <c r="I3949" s="47"/>
      <c r="J3949" s="47"/>
      <c r="K3949" s="47"/>
      <c r="L3949" s="47"/>
      <c r="M3949" s="47"/>
      <c r="N3949" s="47"/>
      <c r="O3949" s="47"/>
    </row>
    <row r="3950" ht="14.25" customHeight="1">
      <c r="A3950" s="47"/>
      <c r="B3950" s="47"/>
      <c r="C3950" s="47"/>
      <c r="D3950" s="47"/>
      <c r="E3950" s="47"/>
      <c r="F3950" s="47"/>
      <c r="G3950" s="47"/>
      <c r="H3950" s="47"/>
      <c r="I3950" s="47"/>
      <c r="J3950" s="47"/>
      <c r="K3950" s="47"/>
      <c r="L3950" s="47"/>
      <c r="M3950" s="47"/>
      <c r="N3950" s="47"/>
      <c r="O3950" s="47"/>
    </row>
    <row r="3951" ht="14.25" customHeight="1">
      <c r="A3951" s="47"/>
      <c r="B3951" s="47"/>
      <c r="C3951" s="47"/>
      <c r="D3951" s="47"/>
      <c r="E3951" s="47"/>
      <c r="F3951" s="47"/>
      <c r="G3951" s="47"/>
      <c r="H3951" s="47"/>
      <c r="I3951" s="47"/>
      <c r="J3951" s="47"/>
      <c r="K3951" s="47"/>
      <c r="L3951" s="47"/>
      <c r="M3951" s="47"/>
      <c r="N3951" s="47"/>
      <c r="O3951" s="47"/>
    </row>
    <row r="3952" ht="14.25" customHeight="1">
      <c r="A3952" s="47"/>
      <c r="B3952" s="47"/>
      <c r="C3952" s="47"/>
      <c r="D3952" s="47"/>
      <c r="E3952" s="47"/>
      <c r="F3952" s="47"/>
      <c r="G3952" s="47"/>
      <c r="H3952" s="47"/>
      <c r="I3952" s="47"/>
      <c r="J3952" s="47"/>
      <c r="K3952" s="47"/>
      <c r="L3952" s="47"/>
      <c r="M3952" s="47"/>
      <c r="N3952" s="47"/>
      <c r="O3952" s="47"/>
    </row>
    <row r="3953" ht="14.25" customHeight="1">
      <c r="A3953" s="47"/>
      <c r="B3953" s="47"/>
      <c r="C3953" s="47"/>
      <c r="D3953" s="47"/>
      <c r="E3953" s="47"/>
      <c r="F3953" s="47"/>
      <c r="G3953" s="47"/>
      <c r="H3953" s="47"/>
      <c r="I3953" s="47"/>
      <c r="J3953" s="47"/>
      <c r="K3953" s="47"/>
      <c r="L3953" s="47"/>
      <c r="M3953" s="47"/>
      <c r="N3953" s="47"/>
      <c r="O3953" s="47"/>
    </row>
    <row r="3954" ht="14.25" customHeight="1">
      <c r="A3954" s="47"/>
      <c r="B3954" s="47"/>
      <c r="C3954" s="47"/>
      <c r="D3954" s="47"/>
      <c r="E3954" s="47"/>
      <c r="F3954" s="47"/>
      <c r="G3954" s="47"/>
      <c r="H3954" s="47"/>
      <c r="I3954" s="47"/>
      <c r="J3954" s="47"/>
      <c r="K3954" s="47"/>
      <c r="L3954" s="47"/>
      <c r="M3954" s="47"/>
      <c r="N3954" s="47"/>
      <c r="O3954" s="47"/>
    </row>
    <row r="3955" ht="14.25" customHeight="1">
      <c r="A3955" s="47"/>
      <c r="B3955" s="47"/>
      <c r="C3955" s="47"/>
      <c r="D3955" s="47"/>
      <c r="E3955" s="47"/>
      <c r="F3955" s="47"/>
      <c r="G3955" s="47"/>
      <c r="H3955" s="47"/>
      <c r="I3955" s="47"/>
      <c r="J3955" s="47"/>
      <c r="K3955" s="47"/>
      <c r="L3955" s="47"/>
      <c r="M3955" s="47"/>
      <c r="N3955" s="47"/>
      <c r="O3955" s="47"/>
    </row>
    <row r="3956" ht="14.25" customHeight="1">
      <c r="A3956" s="47"/>
      <c r="B3956" s="47"/>
      <c r="C3956" s="47"/>
      <c r="D3956" s="47"/>
      <c r="E3956" s="47"/>
      <c r="F3956" s="47"/>
      <c r="G3956" s="47"/>
      <c r="H3956" s="47"/>
      <c r="I3956" s="47"/>
      <c r="J3956" s="47"/>
      <c r="K3956" s="47"/>
      <c r="L3956" s="47"/>
      <c r="M3956" s="47"/>
      <c r="N3956" s="47"/>
      <c r="O3956" s="47"/>
    </row>
    <row r="3957" ht="14.25" customHeight="1">
      <c r="A3957" s="47"/>
      <c r="B3957" s="47"/>
      <c r="C3957" s="47"/>
      <c r="D3957" s="47"/>
      <c r="E3957" s="47"/>
      <c r="F3957" s="47"/>
      <c r="G3957" s="47"/>
      <c r="H3957" s="47"/>
      <c r="I3957" s="47"/>
      <c r="J3957" s="47"/>
      <c r="K3957" s="47"/>
      <c r="L3957" s="47"/>
      <c r="M3957" s="47"/>
      <c r="N3957" s="47"/>
      <c r="O3957" s="47"/>
    </row>
    <row r="3958" ht="14.25" customHeight="1">
      <c r="A3958" s="47"/>
      <c r="B3958" s="47"/>
      <c r="C3958" s="47"/>
      <c r="D3958" s="47"/>
      <c r="E3958" s="47"/>
      <c r="F3958" s="47"/>
      <c r="G3958" s="47"/>
      <c r="H3958" s="47"/>
      <c r="I3958" s="47"/>
      <c r="J3958" s="47"/>
      <c r="K3958" s="47"/>
      <c r="L3958" s="47"/>
      <c r="M3958" s="47"/>
      <c r="N3958" s="47"/>
      <c r="O3958" s="47"/>
    </row>
    <row r="3959" ht="14.25" customHeight="1">
      <c r="A3959" s="47"/>
      <c r="B3959" s="47"/>
      <c r="C3959" s="47"/>
      <c r="D3959" s="47"/>
      <c r="E3959" s="47"/>
      <c r="F3959" s="47"/>
      <c r="G3959" s="47"/>
      <c r="H3959" s="47"/>
      <c r="I3959" s="47"/>
      <c r="J3959" s="47"/>
      <c r="K3959" s="47"/>
      <c r="L3959" s="47"/>
      <c r="M3959" s="47"/>
      <c r="N3959" s="47"/>
      <c r="O3959" s="47"/>
    </row>
    <row r="3960" ht="14.25" customHeight="1">
      <c r="A3960" s="47"/>
      <c r="B3960" s="47"/>
      <c r="C3960" s="47"/>
      <c r="D3960" s="47"/>
      <c r="E3960" s="47"/>
      <c r="F3960" s="47"/>
      <c r="G3960" s="47"/>
      <c r="H3960" s="47"/>
      <c r="I3960" s="47"/>
      <c r="J3960" s="47"/>
      <c r="K3960" s="47"/>
      <c r="L3960" s="47"/>
      <c r="M3960" s="47"/>
      <c r="N3960" s="47"/>
      <c r="O3960" s="47"/>
    </row>
    <row r="3961" ht="14.25" customHeight="1">
      <c r="A3961" s="47"/>
      <c r="B3961" s="47"/>
      <c r="C3961" s="47"/>
      <c r="D3961" s="47"/>
      <c r="E3961" s="47"/>
      <c r="F3961" s="47"/>
      <c r="G3961" s="47"/>
      <c r="H3961" s="47"/>
      <c r="I3961" s="47"/>
      <c r="J3961" s="47"/>
      <c r="K3961" s="47"/>
      <c r="L3961" s="47"/>
      <c r="M3961" s="47"/>
      <c r="N3961" s="47"/>
      <c r="O3961" s="47"/>
    </row>
    <row r="3962" ht="14.25" customHeight="1">
      <c r="A3962" s="47"/>
      <c r="B3962" s="47"/>
      <c r="C3962" s="47"/>
      <c r="D3962" s="47"/>
      <c r="E3962" s="47"/>
      <c r="F3962" s="47"/>
      <c r="G3962" s="47"/>
      <c r="H3962" s="47"/>
      <c r="I3962" s="47"/>
      <c r="J3962" s="47"/>
      <c r="K3962" s="47"/>
      <c r="L3962" s="47"/>
      <c r="M3962" s="47"/>
      <c r="N3962" s="47"/>
      <c r="O3962" s="47"/>
    </row>
    <row r="3963" ht="14.25" customHeight="1">
      <c r="A3963" s="47"/>
      <c r="B3963" s="47"/>
      <c r="C3963" s="47"/>
      <c r="D3963" s="47"/>
      <c r="E3963" s="47"/>
      <c r="F3963" s="47"/>
      <c r="G3963" s="47"/>
      <c r="H3963" s="47"/>
      <c r="I3963" s="47"/>
      <c r="J3963" s="47"/>
      <c r="K3963" s="47"/>
      <c r="L3963" s="47"/>
      <c r="M3963" s="47"/>
      <c r="N3963" s="47"/>
      <c r="O3963" s="47"/>
    </row>
    <row r="3964" ht="14.25" customHeight="1">
      <c r="A3964" s="47"/>
      <c r="B3964" s="47"/>
      <c r="C3964" s="47"/>
      <c r="D3964" s="47"/>
      <c r="E3964" s="47"/>
      <c r="F3964" s="47"/>
      <c r="G3964" s="47"/>
      <c r="H3964" s="47"/>
      <c r="I3964" s="47"/>
      <c r="J3964" s="47"/>
      <c r="K3964" s="47"/>
      <c r="L3964" s="47"/>
      <c r="M3964" s="47"/>
      <c r="N3964" s="47"/>
      <c r="O3964" s="47"/>
    </row>
    <row r="3965" ht="14.25" customHeight="1">
      <c r="A3965" s="47"/>
      <c r="B3965" s="47"/>
      <c r="C3965" s="47"/>
      <c r="D3965" s="47"/>
      <c r="E3965" s="47"/>
      <c r="F3965" s="47"/>
      <c r="G3965" s="47"/>
      <c r="H3965" s="47"/>
      <c r="I3965" s="47"/>
      <c r="J3965" s="47"/>
      <c r="K3965" s="47"/>
      <c r="L3965" s="47"/>
      <c r="M3965" s="47"/>
      <c r="N3965" s="47"/>
      <c r="O3965" s="47"/>
    </row>
    <row r="3966" ht="14.25" customHeight="1">
      <c r="A3966" s="47"/>
      <c r="B3966" s="47"/>
      <c r="C3966" s="47"/>
      <c r="D3966" s="47"/>
      <c r="E3966" s="47"/>
      <c r="F3966" s="47"/>
      <c r="G3966" s="47"/>
      <c r="H3966" s="47"/>
      <c r="I3966" s="47"/>
      <c r="J3966" s="47"/>
      <c r="K3966" s="47"/>
      <c r="L3966" s="47"/>
      <c r="M3966" s="47"/>
      <c r="N3966" s="47"/>
      <c r="O3966" s="47"/>
    </row>
    <row r="3967" ht="14.25" customHeight="1">
      <c r="A3967" s="47"/>
      <c r="B3967" s="47"/>
      <c r="C3967" s="47"/>
      <c r="D3967" s="47"/>
      <c r="E3967" s="47"/>
      <c r="F3967" s="47"/>
      <c r="G3967" s="47"/>
      <c r="H3967" s="47"/>
      <c r="I3967" s="47"/>
      <c r="J3967" s="47"/>
      <c r="K3967" s="47"/>
      <c r="L3967" s="47"/>
      <c r="M3967" s="47"/>
      <c r="N3967" s="47"/>
      <c r="O3967" s="47"/>
    </row>
    <row r="3968" ht="14.25" customHeight="1">
      <c r="A3968" s="47"/>
      <c r="B3968" s="47"/>
      <c r="C3968" s="47"/>
      <c r="D3968" s="47"/>
      <c r="E3968" s="47"/>
      <c r="F3968" s="47"/>
      <c r="G3968" s="47"/>
      <c r="H3968" s="47"/>
      <c r="I3968" s="47"/>
      <c r="J3968" s="47"/>
      <c r="K3968" s="47"/>
      <c r="L3968" s="47"/>
      <c r="M3968" s="47"/>
      <c r="N3968" s="47"/>
      <c r="O3968" s="47"/>
    </row>
    <row r="3969" ht="14.25" customHeight="1">
      <c r="A3969" s="47"/>
      <c r="B3969" s="47"/>
      <c r="C3969" s="47"/>
      <c r="D3969" s="47"/>
      <c r="E3969" s="47"/>
      <c r="F3969" s="47"/>
      <c r="G3969" s="47"/>
      <c r="H3969" s="47"/>
      <c r="I3969" s="47"/>
      <c r="J3969" s="47"/>
      <c r="K3969" s="47"/>
      <c r="L3969" s="47"/>
      <c r="M3969" s="47"/>
      <c r="N3969" s="47"/>
      <c r="O3969" s="47"/>
    </row>
    <row r="3970" ht="14.25" customHeight="1">
      <c r="A3970" s="47"/>
      <c r="B3970" s="47"/>
      <c r="C3970" s="47"/>
      <c r="D3970" s="47"/>
      <c r="E3970" s="47"/>
      <c r="F3970" s="47"/>
      <c r="G3970" s="47"/>
      <c r="H3970" s="47"/>
      <c r="I3970" s="47"/>
      <c r="J3970" s="47"/>
      <c r="K3970" s="47"/>
      <c r="L3970" s="47"/>
      <c r="M3970" s="47"/>
      <c r="N3970" s="47"/>
      <c r="O3970" s="47"/>
    </row>
    <row r="3971" ht="14.25" customHeight="1">
      <c r="A3971" s="47"/>
      <c r="B3971" s="47"/>
      <c r="C3971" s="47"/>
      <c r="D3971" s="47"/>
      <c r="E3971" s="47"/>
      <c r="F3971" s="47"/>
      <c r="G3971" s="47"/>
      <c r="H3971" s="47"/>
      <c r="I3971" s="47"/>
      <c r="J3971" s="47"/>
      <c r="K3971" s="47"/>
      <c r="L3971" s="47"/>
      <c r="M3971" s="47"/>
      <c r="N3971" s="47"/>
      <c r="O3971" s="47"/>
    </row>
    <row r="3972" ht="14.25" customHeight="1">
      <c r="A3972" s="47"/>
      <c r="B3972" s="47"/>
      <c r="C3972" s="47"/>
      <c r="D3972" s="47"/>
      <c r="E3972" s="47"/>
      <c r="F3972" s="47"/>
      <c r="G3972" s="47"/>
      <c r="H3972" s="47"/>
      <c r="I3972" s="47"/>
      <c r="J3972" s="47"/>
      <c r="K3972" s="47"/>
      <c r="L3972" s="47"/>
      <c r="M3972" s="47"/>
      <c r="N3972" s="47"/>
      <c r="O3972" s="47"/>
    </row>
    <row r="3973" ht="14.25" customHeight="1">
      <c r="A3973" s="47"/>
      <c r="B3973" s="47"/>
      <c r="C3973" s="47"/>
      <c r="D3973" s="47"/>
      <c r="E3973" s="47"/>
      <c r="F3973" s="47"/>
      <c r="G3973" s="47"/>
      <c r="H3973" s="47"/>
      <c r="I3973" s="47"/>
      <c r="J3973" s="47"/>
      <c r="K3973" s="47"/>
      <c r="L3973" s="47"/>
      <c r="M3973" s="47"/>
      <c r="N3973" s="47"/>
      <c r="O3973" s="47"/>
    </row>
    <row r="3974" ht="14.25" customHeight="1">
      <c r="A3974" s="47"/>
      <c r="B3974" s="47"/>
      <c r="C3974" s="47"/>
      <c r="D3974" s="47"/>
      <c r="E3974" s="47"/>
      <c r="F3974" s="47"/>
      <c r="G3974" s="47"/>
      <c r="H3974" s="47"/>
      <c r="I3974" s="47"/>
      <c r="J3974" s="47"/>
      <c r="K3974" s="47"/>
      <c r="L3974" s="47"/>
      <c r="M3974" s="47"/>
      <c r="N3974" s="47"/>
      <c r="O3974" s="47"/>
    </row>
    <row r="3975" ht="14.25" customHeight="1">
      <c r="A3975" s="47"/>
      <c r="B3975" s="47"/>
      <c r="C3975" s="47"/>
      <c r="D3975" s="47"/>
      <c r="E3975" s="47"/>
      <c r="F3975" s="47"/>
      <c r="G3975" s="47"/>
      <c r="H3975" s="47"/>
      <c r="I3975" s="47"/>
      <c r="J3975" s="47"/>
      <c r="K3975" s="47"/>
      <c r="L3975" s="47"/>
      <c r="M3975" s="47"/>
      <c r="N3975" s="47"/>
      <c r="O3975" s="47"/>
    </row>
    <row r="3976" ht="14.25" customHeight="1">
      <c r="A3976" s="47"/>
      <c r="B3976" s="47"/>
      <c r="C3976" s="47"/>
      <c r="D3976" s="47"/>
      <c r="E3976" s="47"/>
      <c r="F3976" s="47"/>
      <c r="G3976" s="47"/>
      <c r="H3976" s="47"/>
      <c r="I3976" s="47"/>
      <c r="J3976" s="47"/>
      <c r="K3976" s="47"/>
      <c r="L3976" s="47"/>
      <c r="M3976" s="47"/>
      <c r="N3976" s="47"/>
      <c r="O3976" s="47"/>
    </row>
    <row r="3977" ht="14.25" customHeight="1">
      <c r="A3977" s="47"/>
      <c r="B3977" s="47"/>
      <c r="C3977" s="47"/>
      <c r="D3977" s="47"/>
      <c r="E3977" s="47"/>
      <c r="F3977" s="47"/>
      <c r="G3977" s="47"/>
      <c r="H3977" s="47"/>
      <c r="I3977" s="47"/>
      <c r="J3977" s="47"/>
      <c r="K3977" s="47"/>
      <c r="L3977" s="47"/>
      <c r="M3977" s="47"/>
      <c r="N3977" s="47"/>
      <c r="O3977" s="47"/>
    </row>
    <row r="3978" ht="14.25" customHeight="1">
      <c r="A3978" s="47"/>
      <c r="B3978" s="47"/>
      <c r="C3978" s="47"/>
      <c r="D3978" s="47"/>
      <c r="E3978" s="47"/>
      <c r="F3978" s="47"/>
      <c r="G3978" s="47"/>
      <c r="H3978" s="47"/>
      <c r="I3978" s="47"/>
      <c r="J3978" s="47"/>
      <c r="K3978" s="47"/>
      <c r="L3978" s="47"/>
      <c r="M3978" s="47"/>
      <c r="N3978" s="47"/>
      <c r="O3978" s="47"/>
    </row>
    <row r="3979" ht="14.25" customHeight="1">
      <c r="A3979" s="47"/>
      <c r="B3979" s="47"/>
      <c r="C3979" s="47"/>
      <c r="D3979" s="47"/>
      <c r="E3979" s="47"/>
      <c r="F3979" s="47"/>
      <c r="G3979" s="47"/>
      <c r="H3979" s="47"/>
      <c r="I3979" s="47"/>
      <c r="J3979" s="47"/>
      <c r="K3979" s="47"/>
      <c r="L3979" s="47"/>
      <c r="M3979" s="47"/>
      <c r="N3979" s="47"/>
      <c r="O3979" s="47"/>
    </row>
    <row r="3980" ht="14.25" customHeight="1">
      <c r="A3980" s="47"/>
      <c r="B3980" s="47"/>
      <c r="C3980" s="47"/>
      <c r="D3980" s="47"/>
      <c r="E3980" s="47"/>
      <c r="F3980" s="47"/>
      <c r="G3980" s="47"/>
      <c r="H3980" s="47"/>
      <c r="I3980" s="47"/>
      <c r="J3980" s="47"/>
      <c r="K3980" s="47"/>
      <c r="L3980" s="47"/>
      <c r="M3980" s="47"/>
      <c r="N3980" s="47"/>
      <c r="O3980" s="47"/>
    </row>
    <row r="3981" ht="14.25" customHeight="1">
      <c r="A3981" s="47"/>
      <c r="B3981" s="47"/>
      <c r="C3981" s="47"/>
      <c r="D3981" s="47"/>
      <c r="E3981" s="47"/>
      <c r="F3981" s="47"/>
      <c r="G3981" s="47"/>
      <c r="H3981" s="47"/>
      <c r="I3981" s="47"/>
      <c r="J3981" s="47"/>
      <c r="K3981" s="47"/>
      <c r="L3981" s="47"/>
      <c r="M3981" s="47"/>
      <c r="N3981" s="47"/>
      <c r="O3981" s="47"/>
    </row>
    <row r="3982" ht="14.25" customHeight="1">
      <c r="A3982" s="47"/>
      <c r="B3982" s="47"/>
      <c r="C3982" s="47"/>
      <c r="D3982" s="47"/>
      <c r="E3982" s="47"/>
      <c r="F3982" s="47"/>
      <c r="G3982" s="47"/>
      <c r="H3982" s="47"/>
      <c r="I3982" s="47"/>
      <c r="J3982" s="47"/>
      <c r="K3982" s="47"/>
      <c r="L3982" s="47"/>
      <c r="M3982" s="47"/>
      <c r="N3982" s="47"/>
      <c r="O3982" s="47"/>
    </row>
    <row r="3983" ht="14.25" customHeight="1">
      <c r="A3983" s="47"/>
      <c r="B3983" s="47"/>
      <c r="C3983" s="47"/>
      <c r="D3983" s="47"/>
      <c r="E3983" s="47"/>
      <c r="F3983" s="47"/>
      <c r="G3983" s="47"/>
      <c r="H3983" s="47"/>
      <c r="I3983" s="47"/>
      <c r="J3983" s="47"/>
      <c r="K3983" s="47"/>
      <c r="L3983" s="47"/>
      <c r="M3983" s="47"/>
      <c r="N3983" s="47"/>
      <c r="O3983" s="47"/>
    </row>
    <row r="3984" ht="14.25" customHeight="1">
      <c r="A3984" s="47"/>
      <c r="B3984" s="47"/>
      <c r="C3984" s="47"/>
      <c r="D3984" s="47"/>
      <c r="E3984" s="47"/>
      <c r="F3984" s="47"/>
      <c r="G3984" s="47"/>
      <c r="H3984" s="47"/>
      <c r="I3984" s="47"/>
      <c r="J3984" s="47"/>
      <c r="K3984" s="47"/>
      <c r="L3984" s="47"/>
      <c r="M3984" s="47"/>
      <c r="N3984" s="47"/>
      <c r="O3984" s="47"/>
    </row>
    <row r="3985" ht="14.25" customHeight="1">
      <c r="A3985" s="47"/>
      <c r="B3985" s="47"/>
      <c r="C3985" s="47"/>
      <c r="D3985" s="47"/>
      <c r="E3985" s="47"/>
      <c r="F3985" s="47"/>
      <c r="G3985" s="47"/>
      <c r="H3985" s="47"/>
      <c r="I3985" s="47"/>
      <c r="J3985" s="47"/>
      <c r="K3985" s="47"/>
      <c r="L3985" s="47"/>
      <c r="M3985" s="47"/>
      <c r="N3985" s="47"/>
      <c r="O3985" s="47"/>
    </row>
    <row r="3986" ht="14.25" customHeight="1">
      <c r="A3986" s="47"/>
      <c r="B3986" s="47"/>
      <c r="C3986" s="47"/>
      <c r="D3986" s="47"/>
      <c r="E3986" s="47"/>
      <c r="F3986" s="47"/>
      <c r="G3986" s="47"/>
      <c r="H3986" s="47"/>
      <c r="I3986" s="47"/>
      <c r="J3986" s="47"/>
      <c r="K3986" s="47"/>
      <c r="L3986" s="47"/>
      <c r="M3986" s="47"/>
      <c r="N3986" s="47"/>
      <c r="O3986" s="47"/>
    </row>
    <row r="3987" ht="14.25" customHeight="1">
      <c r="A3987" s="47"/>
      <c r="B3987" s="47"/>
      <c r="C3987" s="47"/>
      <c r="D3987" s="47"/>
      <c r="E3987" s="47"/>
      <c r="F3987" s="47"/>
      <c r="G3987" s="47"/>
      <c r="H3987" s="47"/>
      <c r="I3987" s="47"/>
      <c r="J3987" s="47"/>
      <c r="K3987" s="47"/>
      <c r="L3987" s="47"/>
      <c r="M3987" s="47"/>
      <c r="N3987" s="47"/>
      <c r="O3987" s="47"/>
    </row>
    <row r="3988" ht="14.25" customHeight="1">
      <c r="A3988" s="47"/>
      <c r="B3988" s="47"/>
      <c r="C3988" s="47"/>
      <c r="D3988" s="47"/>
      <c r="E3988" s="47"/>
      <c r="F3988" s="47"/>
      <c r="G3988" s="47"/>
      <c r="H3988" s="47"/>
      <c r="I3988" s="47"/>
      <c r="J3988" s="47"/>
      <c r="K3988" s="47"/>
      <c r="L3988" s="47"/>
      <c r="M3988" s="47"/>
      <c r="N3988" s="47"/>
      <c r="O3988" s="47"/>
    </row>
    <row r="3989" ht="14.25" customHeight="1">
      <c r="A3989" s="47"/>
      <c r="B3989" s="47"/>
      <c r="C3989" s="47"/>
      <c r="D3989" s="47"/>
      <c r="E3989" s="47"/>
      <c r="F3989" s="47"/>
      <c r="G3989" s="47"/>
      <c r="H3989" s="47"/>
      <c r="I3989" s="47"/>
      <c r="J3989" s="47"/>
      <c r="K3989" s="47"/>
      <c r="L3989" s="47"/>
      <c r="M3989" s="47"/>
      <c r="N3989" s="47"/>
      <c r="O3989" s="47"/>
    </row>
    <row r="3990" ht="14.25" customHeight="1">
      <c r="A3990" s="47"/>
      <c r="B3990" s="47"/>
      <c r="C3990" s="47"/>
      <c r="D3990" s="47"/>
      <c r="E3990" s="47"/>
      <c r="F3990" s="47"/>
      <c r="G3990" s="47"/>
      <c r="H3990" s="47"/>
      <c r="I3990" s="47"/>
      <c r="J3990" s="47"/>
      <c r="K3990" s="47"/>
      <c r="L3990" s="47"/>
      <c r="M3990" s="47"/>
      <c r="N3990" s="47"/>
      <c r="O3990" s="47"/>
    </row>
    <row r="3991" ht="14.25" customHeight="1">
      <c r="A3991" s="47"/>
      <c r="B3991" s="47"/>
      <c r="C3991" s="47"/>
      <c r="D3991" s="47"/>
      <c r="E3991" s="47"/>
      <c r="F3991" s="47"/>
      <c r="G3991" s="47"/>
      <c r="H3991" s="47"/>
      <c r="I3991" s="47"/>
      <c r="J3991" s="47"/>
      <c r="K3991" s="47"/>
      <c r="L3991" s="47"/>
      <c r="M3991" s="47"/>
      <c r="N3991" s="47"/>
      <c r="O3991" s="47"/>
    </row>
    <row r="3992" ht="14.25" customHeight="1">
      <c r="A3992" s="47"/>
      <c r="B3992" s="47"/>
      <c r="C3992" s="47"/>
      <c r="D3992" s="47"/>
      <c r="E3992" s="47"/>
      <c r="F3992" s="47"/>
      <c r="G3992" s="47"/>
      <c r="H3992" s="47"/>
      <c r="I3992" s="47"/>
      <c r="J3992" s="47"/>
      <c r="K3992" s="47"/>
      <c r="L3992" s="47"/>
      <c r="M3992" s="47"/>
      <c r="N3992" s="47"/>
      <c r="O3992" s="47"/>
    </row>
    <row r="3993" ht="14.25" customHeight="1">
      <c r="A3993" s="47"/>
      <c r="B3993" s="47"/>
      <c r="C3993" s="47"/>
      <c r="D3993" s="47"/>
      <c r="E3993" s="47"/>
      <c r="F3993" s="47"/>
      <c r="G3993" s="47"/>
      <c r="H3993" s="47"/>
      <c r="I3993" s="47"/>
      <c r="J3993" s="47"/>
      <c r="K3993" s="47"/>
      <c r="L3993" s="47"/>
      <c r="M3993" s="47"/>
      <c r="N3993" s="47"/>
      <c r="O3993" s="47"/>
    </row>
    <row r="3994" ht="14.25" customHeight="1">
      <c r="A3994" s="47"/>
      <c r="B3994" s="47"/>
      <c r="C3994" s="47"/>
      <c r="D3994" s="47"/>
      <c r="E3994" s="47"/>
      <c r="F3994" s="47"/>
      <c r="G3994" s="47"/>
      <c r="H3994" s="47"/>
      <c r="I3994" s="47"/>
      <c r="J3994" s="47"/>
      <c r="K3994" s="47"/>
      <c r="L3994" s="47"/>
      <c r="M3994" s="47"/>
      <c r="N3994" s="47"/>
      <c r="O3994" s="47"/>
    </row>
    <row r="3995" ht="14.25" customHeight="1">
      <c r="A3995" s="47"/>
      <c r="B3995" s="47"/>
      <c r="C3995" s="47"/>
      <c r="D3995" s="47"/>
      <c r="E3995" s="47"/>
      <c r="F3995" s="47"/>
      <c r="G3995" s="47"/>
      <c r="H3995" s="47"/>
      <c r="I3995" s="47"/>
      <c r="J3995" s="47"/>
      <c r="K3995" s="47"/>
      <c r="L3995" s="47"/>
      <c r="M3995" s="47"/>
      <c r="N3995" s="47"/>
      <c r="O3995" s="47"/>
    </row>
    <row r="3996" ht="14.25" customHeight="1">
      <c r="A3996" s="47"/>
      <c r="B3996" s="47"/>
      <c r="C3996" s="47"/>
      <c r="D3996" s="47"/>
      <c r="E3996" s="47"/>
      <c r="F3996" s="47"/>
      <c r="G3996" s="47"/>
      <c r="H3996" s="47"/>
      <c r="I3996" s="47"/>
      <c r="J3996" s="47"/>
      <c r="K3996" s="47"/>
      <c r="L3996" s="47"/>
      <c r="M3996" s="47"/>
      <c r="N3996" s="47"/>
      <c r="O3996" s="47"/>
    </row>
    <row r="3997" ht="14.25" customHeight="1">
      <c r="A3997" s="47"/>
      <c r="B3997" s="47"/>
      <c r="C3997" s="47"/>
      <c r="D3997" s="47"/>
      <c r="E3997" s="47"/>
      <c r="F3997" s="47"/>
      <c r="G3997" s="47"/>
      <c r="H3997" s="47"/>
      <c r="I3997" s="47"/>
      <c r="J3997" s="47"/>
      <c r="K3997" s="47"/>
      <c r="L3997" s="47"/>
      <c r="M3997" s="47"/>
      <c r="N3997" s="47"/>
      <c r="O3997" s="47"/>
    </row>
    <row r="3998" ht="14.25" customHeight="1">
      <c r="A3998" s="47"/>
      <c r="B3998" s="47"/>
      <c r="C3998" s="47"/>
      <c r="D3998" s="47"/>
      <c r="E3998" s="47"/>
      <c r="F3998" s="47"/>
      <c r="G3998" s="47"/>
      <c r="H3998" s="47"/>
      <c r="I3998" s="47"/>
      <c r="J3998" s="47"/>
      <c r="K3998" s="47"/>
      <c r="L3998" s="47"/>
      <c r="M3998" s="47"/>
      <c r="N3998" s="47"/>
      <c r="O3998" s="47"/>
    </row>
    <row r="3999" ht="14.25" customHeight="1">
      <c r="A3999" s="47"/>
      <c r="B3999" s="47"/>
      <c r="C3999" s="47"/>
      <c r="D3999" s="47"/>
      <c r="E3999" s="47"/>
      <c r="F3999" s="47"/>
      <c r="G3999" s="47"/>
      <c r="H3999" s="47"/>
      <c r="I3999" s="47"/>
      <c r="J3999" s="47"/>
      <c r="K3999" s="47"/>
      <c r="L3999" s="47"/>
      <c r="M3999" s="47"/>
      <c r="N3999" s="47"/>
      <c r="O3999" s="47"/>
    </row>
    <row r="4000" ht="14.25" customHeight="1">
      <c r="A4000" s="47"/>
      <c r="B4000" s="47"/>
      <c r="C4000" s="47"/>
      <c r="D4000" s="47"/>
      <c r="E4000" s="47"/>
      <c r="F4000" s="47"/>
      <c r="G4000" s="47"/>
      <c r="H4000" s="47"/>
      <c r="I4000" s="47"/>
      <c r="J4000" s="47"/>
      <c r="K4000" s="47"/>
      <c r="L4000" s="47"/>
      <c r="M4000" s="47"/>
      <c r="N4000" s="47"/>
      <c r="O4000" s="47"/>
    </row>
    <row r="4001" ht="14.25" customHeight="1">
      <c r="A4001" s="47"/>
      <c r="B4001" s="47"/>
      <c r="C4001" s="47"/>
      <c r="D4001" s="47"/>
      <c r="E4001" s="47"/>
      <c r="F4001" s="47"/>
      <c r="G4001" s="47"/>
      <c r="H4001" s="47"/>
      <c r="I4001" s="47"/>
      <c r="J4001" s="47"/>
      <c r="K4001" s="47"/>
      <c r="L4001" s="47"/>
      <c r="M4001" s="47"/>
      <c r="N4001" s="47"/>
      <c r="O4001" s="47"/>
    </row>
    <row r="4002" ht="14.25" customHeight="1">
      <c r="A4002" s="47"/>
      <c r="B4002" s="47"/>
      <c r="C4002" s="47"/>
      <c r="D4002" s="47"/>
      <c r="E4002" s="47"/>
      <c r="F4002" s="47"/>
      <c r="G4002" s="47"/>
      <c r="H4002" s="47"/>
      <c r="I4002" s="47"/>
      <c r="J4002" s="47"/>
      <c r="K4002" s="47"/>
      <c r="L4002" s="47"/>
      <c r="M4002" s="47"/>
      <c r="N4002" s="47"/>
      <c r="O4002" s="47"/>
    </row>
    <row r="4003" ht="14.25" customHeight="1">
      <c r="A4003" s="47"/>
      <c r="B4003" s="47"/>
      <c r="C4003" s="47"/>
      <c r="D4003" s="47"/>
      <c r="E4003" s="47"/>
      <c r="F4003" s="47"/>
      <c r="G4003" s="47"/>
      <c r="H4003" s="47"/>
      <c r="I4003" s="47"/>
      <c r="J4003" s="47"/>
      <c r="K4003" s="47"/>
      <c r="L4003" s="47"/>
      <c r="M4003" s="47"/>
      <c r="N4003" s="47"/>
      <c r="O4003" s="47"/>
    </row>
    <row r="4004" ht="14.25" customHeight="1">
      <c r="A4004" s="47"/>
      <c r="B4004" s="47"/>
      <c r="C4004" s="47"/>
      <c r="D4004" s="47"/>
      <c r="E4004" s="47"/>
      <c r="F4004" s="47"/>
      <c r="G4004" s="47"/>
      <c r="H4004" s="47"/>
      <c r="I4004" s="47"/>
      <c r="J4004" s="47"/>
      <c r="K4004" s="47"/>
      <c r="L4004" s="47"/>
      <c r="M4004" s="47"/>
      <c r="N4004" s="47"/>
      <c r="O4004" s="47"/>
    </row>
    <row r="4005" ht="14.25" customHeight="1">
      <c r="A4005" s="47"/>
      <c r="B4005" s="47"/>
      <c r="C4005" s="47"/>
      <c r="D4005" s="47"/>
      <c r="E4005" s="47"/>
      <c r="F4005" s="47"/>
      <c r="G4005" s="47"/>
      <c r="H4005" s="47"/>
      <c r="I4005" s="47"/>
      <c r="J4005" s="47"/>
      <c r="K4005" s="47"/>
      <c r="L4005" s="47"/>
      <c r="M4005" s="47"/>
      <c r="N4005" s="47"/>
      <c r="O4005" s="47"/>
    </row>
    <row r="4006" ht="14.25" customHeight="1">
      <c r="A4006" s="47"/>
      <c r="B4006" s="47"/>
      <c r="C4006" s="47"/>
      <c r="D4006" s="47"/>
      <c r="E4006" s="47"/>
      <c r="F4006" s="47"/>
      <c r="G4006" s="47"/>
      <c r="H4006" s="47"/>
      <c r="I4006" s="47"/>
      <c r="J4006" s="47"/>
      <c r="K4006" s="47"/>
      <c r="L4006" s="47"/>
      <c r="M4006" s="47"/>
      <c r="N4006" s="47"/>
      <c r="O4006" s="47"/>
    </row>
    <row r="4007" ht="14.25" customHeight="1">
      <c r="A4007" s="47"/>
      <c r="B4007" s="47"/>
      <c r="C4007" s="47"/>
      <c r="D4007" s="47"/>
      <c r="E4007" s="47"/>
      <c r="F4007" s="47"/>
      <c r="G4007" s="47"/>
      <c r="H4007" s="47"/>
      <c r="I4007" s="47"/>
      <c r="J4007" s="47"/>
      <c r="K4007" s="47"/>
      <c r="L4007" s="47"/>
      <c r="M4007" s="47"/>
      <c r="N4007" s="47"/>
      <c r="O4007" s="47"/>
    </row>
    <row r="4008" ht="14.25" customHeight="1">
      <c r="A4008" s="47"/>
      <c r="B4008" s="47"/>
      <c r="C4008" s="47"/>
      <c r="D4008" s="47"/>
      <c r="E4008" s="47"/>
      <c r="F4008" s="47"/>
      <c r="G4008" s="47"/>
      <c r="H4008" s="47"/>
      <c r="I4008" s="47"/>
      <c r="J4008" s="47"/>
      <c r="K4008" s="47"/>
      <c r="L4008" s="47"/>
      <c r="M4008" s="47"/>
      <c r="N4008" s="47"/>
      <c r="O4008" s="47"/>
    </row>
    <row r="4009" ht="14.25" customHeight="1">
      <c r="A4009" s="47"/>
      <c r="B4009" s="47"/>
      <c r="C4009" s="47"/>
      <c r="D4009" s="47"/>
      <c r="E4009" s="47"/>
      <c r="F4009" s="47"/>
      <c r="G4009" s="47"/>
      <c r="H4009" s="47"/>
      <c r="I4009" s="47"/>
      <c r="J4009" s="47"/>
      <c r="K4009" s="47"/>
      <c r="L4009" s="47"/>
      <c r="M4009" s="47"/>
      <c r="N4009" s="47"/>
      <c r="O4009" s="47"/>
    </row>
    <row r="4010" ht="14.25" customHeight="1">
      <c r="A4010" s="47"/>
      <c r="B4010" s="47"/>
      <c r="C4010" s="47"/>
      <c r="D4010" s="47"/>
      <c r="E4010" s="47"/>
      <c r="F4010" s="47"/>
      <c r="G4010" s="47"/>
      <c r="H4010" s="47"/>
      <c r="I4010" s="47"/>
      <c r="J4010" s="47"/>
      <c r="K4010" s="47"/>
      <c r="L4010" s="47"/>
      <c r="M4010" s="47"/>
      <c r="N4010" s="47"/>
      <c r="O4010" s="47"/>
    </row>
    <row r="4011" ht="14.25" customHeight="1">
      <c r="A4011" s="47"/>
      <c r="B4011" s="47"/>
      <c r="C4011" s="47"/>
      <c r="D4011" s="47"/>
      <c r="E4011" s="47"/>
      <c r="F4011" s="47"/>
      <c r="G4011" s="47"/>
      <c r="H4011" s="47"/>
      <c r="I4011" s="47"/>
      <c r="J4011" s="47"/>
      <c r="K4011" s="47"/>
      <c r="L4011" s="47"/>
      <c r="M4011" s="47"/>
      <c r="N4011" s="47"/>
      <c r="O4011" s="47"/>
    </row>
    <row r="4012" ht="14.25" customHeight="1">
      <c r="A4012" s="47"/>
      <c r="B4012" s="47"/>
      <c r="C4012" s="47"/>
      <c r="D4012" s="47"/>
      <c r="E4012" s="47"/>
      <c r="F4012" s="47"/>
      <c r="G4012" s="47"/>
      <c r="H4012" s="47"/>
      <c r="I4012" s="47"/>
      <c r="J4012" s="47"/>
      <c r="K4012" s="47"/>
      <c r="L4012" s="47"/>
      <c r="M4012" s="47"/>
      <c r="N4012" s="47"/>
      <c r="O4012" s="47"/>
    </row>
    <row r="4013" ht="14.25" customHeight="1">
      <c r="A4013" s="47"/>
      <c r="B4013" s="47"/>
      <c r="C4013" s="47"/>
      <c r="D4013" s="47"/>
      <c r="E4013" s="47"/>
      <c r="F4013" s="47"/>
      <c r="G4013" s="47"/>
      <c r="H4013" s="47"/>
      <c r="I4013" s="47"/>
      <c r="J4013" s="47"/>
      <c r="K4013" s="47"/>
      <c r="L4013" s="47"/>
      <c r="M4013" s="47"/>
      <c r="N4013" s="47"/>
      <c r="O4013" s="47"/>
    </row>
    <row r="4014" ht="14.25" customHeight="1">
      <c r="A4014" s="47"/>
      <c r="B4014" s="47"/>
      <c r="C4014" s="47"/>
      <c r="D4014" s="47"/>
      <c r="E4014" s="47"/>
      <c r="F4014" s="47"/>
      <c r="G4014" s="47"/>
      <c r="H4014" s="47"/>
      <c r="I4014" s="47"/>
      <c r="J4014" s="47"/>
      <c r="K4014" s="47"/>
      <c r="L4014" s="47"/>
      <c r="M4014" s="47"/>
      <c r="N4014" s="47"/>
      <c r="O4014" s="47"/>
    </row>
    <row r="4015" ht="14.25" customHeight="1">
      <c r="A4015" s="47"/>
      <c r="B4015" s="47"/>
      <c r="C4015" s="47"/>
      <c r="D4015" s="47"/>
      <c r="E4015" s="47"/>
      <c r="F4015" s="47"/>
      <c r="G4015" s="47"/>
      <c r="H4015" s="47"/>
      <c r="I4015" s="47"/>
      <c r="J4015" s="47"/>
      <c r="K4015" s="47"/>
      <c r="L4015" s="47"/>
      <c r="M4015" s="47"/>
      <c r="N4015" s="47"/>
      <c r="O4015" s="47"/>
    </row>
    <row r="4016" ht="14.25" customHeight="1">
      <c r="A4016" s="47"/>
      <c r="B4016" s="47"/>
      <c r="C4016" s="47"/>
      <c r="D4016" s="47"/>
      <c r="E4016" s="47"/>
      <c r="F4016" s="47"/>
      <c r="G4016" s="47"/>
      <c r="H4016" s="47"/>
      <c r="I4016" s="47"/>
      <c r="J4016" s="47"/>
      <c r="K4016" s="47"/>
      <c r="L4016" s="47"/>
      <c r="M4016" s="47"/>
      <c r="N4016" s="47"/>
      <c r="O4016" s="47"/>
    </row>
    <row r="4017" ht="14.25" customHeight="1">
      <c r="A4017" s="47"/>
      <c r="B4017" s="47"/>
      <c r="C4017" s="47"/>
      <c r="D4017" s="47"/>
      <c r="E4017" s="47"/>
      <c r="F4017" s="47"/>
      <c r="G4017" s="47"/>
      <c r="H4017" s="47"/>
      <c r="I4017" s="47"/>
      <c r="J4017" s="47"/>
      <c r="K4017" s="47"/>
      <c r="L4017" s="47"/>
      <c r="M4017" s="47"/>
      <c r="N4017" s="47"/>
      <c r="O4017" s="47"/>
    </row>
    <row r="4018" ht="14.25" customHeight="1">
      <c r="A4018" s="47"/>
      <c r="B4018" s="47"/>
      <c r="C4018" s="47"/>
      <c r="D4018" s="47"/>
      <c r="E4018" s="47"/>
      <c r="F4018" s="47"/>
      <c r="G4018" s="47"/>
      <c r="H4018" s="47"/>
      <c r="I4018" s="47"/>
      <c r="J4018" s="47"/>
      <c r="K4018" s="47"/>
      <c r="L4018" s="47"/>
      <c r="M4018" s="47"/>
      <c r="N4018" s="47"/>
      <c r="O4018" s="47"/>
    </row>
    <row r="4019" ht="14.25" customHeight="1">
      <c r="A4019" s="47"/>
      <c r="B4019" s="47"/>
      <c r="C4019" s="47"/>
      <c r="D4019" s="47"/>
      <c r="E4019" s="47"/>
      <c r="F4019" s="47"/>
      <c r="G4019" s="47"/>
      <c r="H4019" s="47"/>
      <c r="I4019" s="47"/>
      <c r="J4019" s="47"/>
      <c r="K4019" s="47"/>
      <c r="L4019" s="47"/>
      <c r="M4019" s="47"/>
      <c r="N4019" s="47"/>
      <c r="O4019" s="47"/>
    </row>
    <row r="4020" ht="14.25" customHeight="1">
      <c r="A4020" s="47"/>
      <c r="B4020" s="47"/>
      <c r="C4020" s="47"/>
      <c r="D4020" s="47"/>
      <c r="E4020" s="47"/>
      <c r="F4020" s="47"/>
      <c r="G4020" s="47"/>
      <c r="H4020" s="47"/>
      <c r="I4020" s="47"/>
      <c r="J4020" s="47"/>
      <c r="K4020" s="47"/>
      <c r="L4020" s="47"/>
      <c r="M4020" s="47"/>
      <c r="N4020" s="47"/>
      <c r="O4020" s="47"/>
    </row>
    <row r="4021" ht="14.25" customHeight="1">
      <c r="A4021" s="47"/>
      <c r="B4021" s="47"/>
      <c r="C4021" s="47"/>
      <c r="D4021" s="47"/>
      <c r="E4021" s="47"/>
      <c r="F4021" s="47"/>
      <c r="G4021" s="47"/>
      <c r="H4021" s="47"/>
      <c r="I4021" s="47"/>
      <c r="J4021" s="47"/>
      <c r="K4021" s="47"/>
      <c r="L4021" s="47"/>
      <c r="M4021" s="47"/>
      <c r="N4021" s="47"/>
      <c r="O4021" s="47"/>
    </row>
  </sheetData>
  <autoFilter ref="$A$3:$O$3650">
    <filterColumn colId="0">
      <filters>
        <filter val="DOE Ref Pre-1980"/>
        <filter val="ECBC 2007"/>
      </filters>
    </filterColumn>
    <filterColumn colId="3">
      <filters>
        <filter val="ExteriorDoor"/>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Constructions!$A$4:$A$208</formula1>
    </dataValidation>
    <dataValidation type="list" allowBlank="1" showErrorMessage="1" sqref="A3449:A3450">
      <formula1>Templates!$A$4:$A$12</formula1>
    </dataValidation>
    <dataValidation type="list" allowBlank="1" showErrorMessage="1" sqref="B3449:B3450">
      <formula1>'Climate Zone Sets'!$A$4:$A$30</formula1>
    </dataValidation>
    <dataValidation type="list" allowBlank="1" showErrorMessage="1" sqref="B4:B3448 B3451:B4021">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8 D3449:D3450 C3451:D4021">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4 G2976:G3031 G3128:G3433 G3435:G3445 G3447:G3450 G3452:G3618 G3651:G4021">
      <formula1>Constructions!$A$4:$A$188</formula1>
    </dataValidation>
    <dataValidation type="list" allowBlank="1" showErrorMessage="1" sqref="A4:A3448 A3459:A4021">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2242</v>
      </c>
      <c r="F2" s="11"/>
      <c r="G2" s="11"/>
      <c r="H2" s="11"/>
      <c r="I2" s="11" t="s">
        <v>2243</v>
      </c>
      <c r="J2" s="11"/>
      <c r="K2" s="11"/>
      <c r="L2" s="11"/>
      <c r="M2" s="11"/>
      <c r="N2" s="11"/>
      <c r="O2" s="11"/>
      <c r="P2" s="11"/>
      <c r="Q2" s="11"/>
      <c r="R2" s="11"/>
      <c r="S2" s="11"/>
      <c r="T2" s="11"/>
      <c r="U2" s="11"/>
      <c r="V2" s="11"/>
      <c r="W2" s="11"/>
      <c r="X2" s="11"/>
      <c r="Y2" s="11"/>
      <c r="Z2" s="11"/>
    </row>
    <row r="3" ht="14.25" customHeight="1">
      <c r="A3" s="48" t="s">
        <v>28</v>
      </c>
      <c r="B3" s="48" t="s">
        <v>2108</v>
      </c>
      <c r="C3" s="48" t="s">
        <v>2109</v>
      </c>
      <c r="D3" s="6" t="s">
        <v>2244</v>
      </c>
      <c r="E3" s="48" t="s">
        <v>2245</v>
      </c>
      <c r="F3" s="48" t="s">
        <v>2246</v>
      </c>
      <c r="G3" s="48" t="s">
        <v>2247</v>
      </c>
      <c r="H3" s="48" t="s">
        <v>2248</v>
      </c>
      <c r="I3" s="48" t="s">
        <v>2249</v>
      </c>
      <c r="J3" s="48" t="s">
        <v>2250</v>
      </c>
      <c r="K3" s="48" t="s">
        <v>2251</v>
      </c>
      <c r="L3" s="11"/>
      <c r="M3" s="11"/>
      <c r="N3" s="11"/>
      <c r="O3" s="11"/>
      <c r="P3" s="11"/>
      <c r="Q3" s="11"/>
      <c r="R3" s="11"/>
      <c r="S3" s="11"/>
      <c r="T3" s="11"/>
      <c r="U3" s="11"/>
      <c r="V3" s="11"/>
      <c r="W3" s="11"/>
      <c r="X3" s="11"/>
      <c r="Y3" s="11"/>
      <c r="Z3" s="11"/>
    </row>
    <row r="4" ht="14.25" hidden="1" customHeight="1">
      <c r="A4" s="7" t="s">
        <v>2252</v>
      </c>
      <c r="B4" s="7" t="s">
        <v>2138</v>
      </c>
      <c r="C4" s="7"/>
      <c r="D4" s="7"/>
      <c r="E4" s="7" t="s">
        <v>2253</v>
      </c>
      <c r="F4" s="7"/>
      <c r="G4" s="7"/>
      <c r="H4" s="7"/>
      <c r="I4" s="7"/>
      <c r="J4" s="7"/>
      <c r="K4" s="7">
        <v>160.0</v>
      </c>
      <c r="L4" s="11"/>
      <c r="M4" s="11"/>
      <c r="N4" s="11"/>
      <c r="O4" s="11"/>
      <c r="P4" s="11"/>
      <c r="Q4" s="11"/>
      <c r="R4" s="11"/>
      <c r="S4" s="11"/>
      <c r="T4" s="11"/>
      <c r="U4" s="11"/>
      <c r="V4" s="11"/>
      <c r="W4" s="11"/>
      <c r="X4" s="11"/>
      <c r="Y4" s="11"/>
      <c r="Z4" s="11"/>
    </row>
    <row r="5" ht="14.25" hidden="1" customHeight="1">
      <c r="A5" s="8" t="s">
        <v>2254</v>
      </c>
      <c r="B5" s="8" t="s">
        <v>2138</v>
      </c>
      <c r="C5" s="8"/>
      <c r="D5" s="8"/>
      <c r="E5" s="8" t="s">
        <v>2255</v>
      </c>
      <c r="F5" s="8"/>
      <c r="G5" s="8"/>
      <c r="H5" s="8"/>
      <c r="I5" s="8"/>
      <c r="J5" s="8"/>
      <c r="K5" s="8">
        <v>161.0</v>
      </c>
      <c r="L5" s="11"/>
      <c r="M5" s="11"/>
      <c r="N5" s="11"/>
      <c r="O5" s="11"/>
      <c r="P5" s="11"/>
      <c r="Q5" s="11"/>
      <c r="R5" s="11"/>
      <c r="S5" s="11"/>
      <c r="T5" s="11"/>
      <c r="U5" s="11"/>
      <c r="V5" s="11"/>
      <c r="W5" s="11"/>
      <c r="X5" s="11"/>
      <c r="Y5" s="11"/>
      <c r="Z5" s="11"/>
    </row>
    <row r="6" ht="14.25" hidden="1" customHeight="1">
      <c r="A6" s="7" t="s">
        <v>2256</v>
      </c>
      <c r="B6" s="7" t="s">
        <v>2138</v>
      </c>
      <c r="C6" s="7"/>
      <c r="D6" s="7"/>
      <c r="E6" s="7" t="s">
        <v>2257</v>
      </c>
      <c r="F6" s="7"/>
      <c r="G6" s="7"/>
      <c r="H6" s="7"/>
      <c r="I6" s="7"/>
      <c r="J6" s="7"/>
      <c r="K6" s="7">
        <v>162.0</v>
      </c>
      <c r="L6" s="11"/>
      <c r="M6" s="11"/>
      <c r="N6" s="11"/>
      <c r="O6" s="11"/>
      <c r="P6" s="11"/>
      <c r="Q6" s="11"/>
      <c r="R6" s="11"/>
      <c r="S6" s="11"/>
      <c r="T6" s="11"/>
      <c r="U6" s="11"/>
      <c r="V6" s="11"/>
      <c r="W6" s="11"/>
      <c r="X6" s="11"/>
      <c r="Y6" s="11"/>
      <c r="Z6" s="11"/>
    </row>
    <row r="7" ht="14.25" hidden="1" customHeight="1">
      <c r="A7" s="8" t="s">
        <v>2258</v>
      </c>
      <c r="B7" s="8" t="s">
        <v>2138</v>
      </c>
      <c r="C7" s="8"/>
      <c r="D7" s="8"/>
      <c r="E7" s="8" t="s">
        <v>2259</v>
      </c>
      <c r="F7" s="8"/>
      <c r="G7" s="8"/>
      <c r="H7" s="8"/>
      <c r="I7" s="8"/>
      <c r="J7" s="8"/>
      <c r="K7" s="8">
        <v>163.0</v>
      </c>
      <c r="L7" s="11"/>
      <c r="M7" s="11"/>
      <c r="N7" s="11"/>
      <c r="O7" s="11"/>
      <c r="P7" s="11"/>
      <c r="Q7" s="11"/>
      <c r="R7" s="11"/>
      <c r="S7" s="11"/>
      <c r="T7" s="11"/>
      <c r="U7" s="11"/>
      <c r="V7" s="11"/>
      <c r="W7" s="11"/>
      <c r="X7" s="11"/>
      <c r="Y7" s="11"/>
      <c r="Z7" s="11"/>
    </row>
    <row r="8" ht="14.25" hidden="1" customHeight="1">
      <c r="A8" s="7" t="s">
        <v>2260</v>
      </c>
      <c r="B8" s="7" t="s">
        <v>2138</v>
      </c>
      <c r="C8" s="7"/>
      <c r="D8" s="7"/>
      <c r="E8" s="7" t="s">
        <v>2261</v>
      </c>
      <c r="F8" s="7"/>
      <c r="G8" s="7"/>
      <c r="H8" s="7"/>
      <c r="I8" s="7"/>
      <c r="J8" s="7"/>
      <c r="K8" s="7">
        <v>165.0</v>
      </c>
      <c r="L8" s="11"/>
      <c r="M8" s="11"/>
      <c r="N8" s="11"/>
      <c r="O8" s="11"/>
      <c r="P8" s="11"/>
      <c r="Q8" s="11"/>
      <c r="R8" s="11"/>
      <c r="S8" s="11"/>
      <c r="T8" s="11"/>
      <c r="U8" s="11"/>
      <c r="V8" s="11"/>
      <c r="W8" s="11"/>
      <c r="X8" s="11"/>
      <c r="Y8" s="11"/>
      <c r="Z8" s="11"/>
    </row>
    <row r="9" ht="14.25" hidden="1" customHeight="1">
      <c r="A9" s="8" t="s">
        <v>2262</v>
      </c>
      <c r="B9" s="8" t="s">
        <v>2138</v>
      </c>
      <c r="C9" s="8"/>
      <c r="D9" s="8"/>
      <c r="E9" s="8" t="s">
        <v>2263</v>
      </c>
      <c r="F9" s="8"/>
      <c r="G9" s="8"/>
      <c r="H9" s="8"/>
      <c r="I9" s="8"/>
      <c r="J9" s="8"/>
      <c r="K9" s="8">
        <v>166.0</v>
      </c>
      <c r="L9" s="11"/>
      <c r="M9" s="11"/>
      <c r="N9" s="11"/>
      <c r="O9" s="11"/>
      <c r="P9" s="11"/>
      <c r="Q9" s="11"/>
      <c r="R9" s="11"/>
      <c r="S9" s="11"/>
      <c r="T9" s="11"/>
      <c r="U9" s="11"/>
      <c r="V9" s="11"/>
      <c r="W9" s="11"/>
      <c r="X9" s="11"/>
      <c r="Y9" s="11"/>
      <c r="Z9" s="11"/>
    </row>
    <row r="10" ht="14.25" hidden="1" customHeight="1">
      <c r="A10" s="7" t="s">
        <v>2264</v>
      </c>
      <c r="B10" s="7" t="s">
        <v>2138</v>
      </c>
      <c r="C10" s="7"/>
      <c r="D10" s="7"/>
      <c r="E10" s="7" t="s">
        <v>2261</v>
      </c>
      <c r="F10" s="7"/>
      <c r="G10" s="7"/>
      <c r="H10" s="7"/>
      <c r="I10" s="7"/>
      <c r="J10" s="7"/>
      <c r="K10" s="7">
        <v>164.0</v>
      </c>
      <c r="L10" s="11"/>
      <c r="M10" s="11"/>
      <c r="N10" s="11"/>
      <c r="O10" s="11"/>
      <c r="P10" s="11"/>
      <c r="Q10" s="11"/>
      <c r="R10" s="11"/>
      <c r="S10" s="11"/>
      <c r="T10" s="11"/>
      <c r="U10" s="11"/>
      <c r="V10" s="11"/>
      <c r="W10" s="11"/>
      <c r="X10" s="11"/>
      <c r="Y10" s="11"/>
      <c r="Z10" s="11"/>
    </row>
    <row r="11" ht="14.25" hidden="1" customHeight="1">
      <c r="A11" s="60" t="s">
        <v>2185</v>
      </c>
      <c r="B11" s="7" t="s">
        <v>2135</v>
      </c>
      <c r="C11" s="7" t="s">
        <v>2075</v>
      </c>
      <c r="D11" s="11"/>
      <c r="E11" s="8" t="s">
        <v>2265</v>
      </c>
      <c r="F11" s="11"/>
      <c r="G11" s="11"/>
      <c r="H11" s="11"/>
      <c r="I11" s="11"/>
      <c r="J11" s="11"/>
      <c r="K11" s="11"/>
      <c r="L11" s="11"/>
      <c r="M11" s="11"/>
      <c r="N11" s="11"/>
      <c r="O11" s="11"/>
      <c r="P11" s="11"/>
      <c r="Q11" s="11"/>
      <c r="R11" s="11"/>
      <c r="S11" s="11"/>
      <c r="T11" s="11"/>
      <c r="U11" s="11"/>
      <c r="V11" s="11"/>
      <c r="W11" s="11"/>
      <c r="X11" s="11"/>
      <c r="Y11" s="11"/>
      <c r="Z11" s="11"/>
    </row>
    <row r="12" ht="14.25" hidden="1" customHeight="1">
      <c r="A12" s="17" t="s">
        <v>2158</v>
      </c>
      <c r="B12" s="7" t="s">
        <v>2135</v>
      </c>
      <c r="C12" s="60" t="s">
        <v>2075</v>
      </c>
      <c r="D12" s="60" t="s">
        <v>2266</v>
      </c>
      <c r="E12" s="17" t="s">
        <v>2267</v>
      </c>
      <c r="F12" s="60" t="s">
        <v>2266</v>
      </c>
      <c r="G12" s="11"/>
      <c r="H12" s="11"/>
      <c r="I12" s="11"/>
      <c r="J12" s="11"/>
      <c r="K12" s="11"/>
      <c r="L12" s="11"/>
      <c r="M12" s="11"/>
      <c r="N12" s="11"/>
      <c r="O12" s="11"/>
      <c r="P12" s="11"/>
      <c r="Q12" s="11"/>
      <c r="R12" s="11"/>
      <c r="S12" s="11"/>
      <c r="T12" s="11"/>
      <c r="U12" s="11"/>
      <c r="V12" s="11"/>
      <c r="W12" s="11"/>
      <c r="X12" s="11"/>
      <c r="Y12" s="11"/>
      <c r="Z12" s="11"/>
    </row>
    <row r="13" ht="14.25" hidden="1" customHeight="1">
      <c r="A13" s="17" t="s">
        <v>2191</v>
      </c>
      <c r="B13" s="7" t="s">
        <v>2135</v>
      </c>
      <c r="C13" s="92" t="s">
        <v>2101</v>
      </c>
      <c r="D13" s="60"/>
      <c r="E13" s="17" t="s">
        <v>2268</v>
      </c>
      <c r="F13" s="3"/>
      <c r="G13" s="7"/>
      <c r="H13" s="7"/>
      <c r="I13" s="7"/>
      <c r="J13" s="7"/>
      <c r="K13" s="7"/>
      <c r="L13" s="11"/>
      <c r="M13" s="11"/>
      <c r="N13" s="11"/>
      <c r="O13" s="11"/>
      <c r="P13" s="11"/>
      <c r="Q13" s="11"/>
      <c r="R13" s="11"/>
      <c r="S13" s="11"/>
      <c r="T13" s="11"/>
      <c r="U13" s="11"/>
      <c r="V13" s="11"/>
      <c r="W13" s="11"/>
      <c r="X13" s="11"/>
      <c r="Y13" s="11"/>
      <c r="Z13" s="11"/>
    </row>
    <row r="14" ht="14.25" hidden="1" customHeight="1">
      <c r="A14" s="17" t="s">
        <v>2190</v>
      </c>
      <c r="B14" s="7" t="s">
        <v>2135</v>
      </c>
      <c r="C14" s="92" t="s">
        <v>2073</v>
      </c>
      <c r="D14" s="60" t="s">
        <v>2266</v>
      </c>
      <c r="E14" s="17" t="s">
        <v>2268</v>
      </c>
      <c r="F14" s="60" t="s">
        <v>2266</v>
      </c>
      <c r="G14" s="7"/>
      <c r="H14" s="7"/>
      <c r="I14" s="7"/>
      <c r="J14" s="7"/>
      <c r="K14" s="7"/>
      <c r="L14" s="11"/>
      <c r="M14" s="11"/>
      <c r="N14" s="11"/>
      <c r="O14" s="11"/>
      <c r="P14" s="11"/>
      <c r="Q14" s="11"/>
      <c r="R14" s="11"/>
      <c r="S14" s="11"/>
      <c r="T14" s="11"/>
      <c r="U14" s="11"/>
      <c r="V14" s="11"/>
      <c r="W14" s="11"/>
      <c r="X14" s="11"/>
      <c r="Y14" s="11"/>
      <c r="Z14" s="11"/>
    </row>
    <row r="15" ht="14.25" hidden="1" customHeight="1">
      <c r="A15" s="92" t="s">
        <v>2096</v>
      </c>
      <c r="B15" s="8" t="s">
        <v>2269</v>
      </c>
      <c r="C15" s="7"/>
      <c r="D15" s="7"/>
      <c r="E15" s="3" t="s">
        <v>2266</v>
      </c>
      <c r="F15" s="3" t="s">
        <v>2270</v>
      </c>
      <c r="G15" s="7"/>
      <c r="H15" s="7"/>
      <c r="I15" s="7"/>
      <c r="J15" s="7"/>
      <c r="K15" s="7"/>
      <c r="L15" s="11"/>
      <c r="M15" s="11"/>
      <c r="N15" s="11"/>
      <c r="O15" s="11"/>
      <c r="P15" s="11"/>
      <c r="Q15" s="11"/>
      <c r="R15" s="11"/>
      <c r="S15" s="11"/>
      <c r="T15" s="11"/>
      <c r="U15" s="11"/>
      <c r="V15" s="11"/>
      <c r="W15" s="11"/>
      <c r="X15" s="11"/>
      <c r="Y15" s="11"/>
      <c r="Z15" s="11"/>
    </row>
    <row r="16" ht="14.25" hidden="1" customHeight="1">
      <c r="A16" s="92" t="s">
        <v>2095</v>
      </c>
      <c r="B16" s="8" t="s">
        <v>2271</v>
      </c>
      <c r="C16" s="7"/>
      <c r="D16" s="7"/>
      <c r="E16" s="3" t="s">
        <v>2270</v>
      </c>
      <c r="F16" s="3" t="s">
        <v>2266</v>
      </c>
      <c r="G16" s="7"/>
      <c r="H16" s="7"/>
      <c r="I16" s="7"/>
      <c r="J16" s="7"/>
      <c r="K16" s="7"/>
      <c r="L16" s="11"/>
      <c r="M16" s="11"/>
      <c r="N16" s="11"/>
      <c r="O16" s="11"/>
      <c r="P16" s="11"/>
      <c r="Q16" s="11"/>
      <c r="R16" s="11"/>
      <c r="S16" s="11"/>
      <c r="T16" s="11"/>
      <c r="U16" s="11"/>
      <c r="V16" s="11"/>
      <c r="W16" s="11"/>
      <c r="X16" s="11"/>
      <c r="Y16" s="11"/>
      <c r="Z16" s="11"/>
    </row>
    <row r="17" ht="14.25" hidden="1" customHeight="1">
      <c r="A17" s="92" t="s">
        <v>2094</v>
      </c>
      <c r="B17" s="7" t="s">
        <v>2272</v>
      </c>
      <c r="C17" s="7"/>
      <c r="D17" s="7"/>
      <c r="E17" s="45" t="s">
        <v>2273</v>
      </c>
      <c r="F17" s="45" t="s">
        <v>2273</v>
      </c>
      <c r="G17" s="7"/>
      <c r="H17" s="7"/>
      <c r="I17" s="7"/>
      <c r="J17" s="7"/>
      <c r="K17" s="7"/>
      <c r="L17" s="11"/>
      <c r="M17" s="11"/>
      <c r="N17" s="11"/>
      <c r="O17" s="11"/>
      <c r="P17" s="11"/>
      <c r="Q17" s="11"/>
      <c r="R17" s="11"/>
      <c r="S17" s="11"/>
      <c r="T17" s="11"/>
      <c r="U17" s="11"/>
      <c r="V17" s="11"/>
      <c r="W17" s="11"/>
      <c r="X17" s="11"/>
      <c r="Y17" s="11"/>
      <c r="Z17" s="11"/>
    </row>
    <row r="18" ht="14.25" hidden="1" customHeight="1">
      <c r="A18" s="179" t="s">
        <v>2093</v>
      </c>
      <c r="B18" s="180" t="s">
        <v>2269</v>
      </c>
      <c r="C18" s="180"/>
      <c r="D18" s="180"/>
      <c r="E18" s="179" t="s">
        <v>2266</v>
      </c>
      <c r="F18" s="179" t="s">
        <v>2274</v>
      </c>
      <c r="G18" s="179" t="s">
        <v>2275</v>
      </c>
      <c r="H18" s="180"/>
      <c r="I18" s="180"/>
      <c r="J18" s="180"/>
      <c r="K18" s="180"/>
      <c r="L18" s="11"/>
      <c r="M18" s="11"/>
      <c r="N18" s="11"/>
      <c r="O18" s="11"/>
      <c r="P18" s="11"/>
      <c r="Q18" s="11"/>
      <c r="R18" s="11"/>
      <c r="S18" s="11"/>
      <c r="T18" s="11"/>
      <c r="U18" s="11"/>
      <c r="V18" s="11"/>
      <c r="W18" s="11"/>
      <c r="X18" s="11"/>
      <c r="Y18" s="11"/>
      <c r="Z18" s="11"/>
    </row>
    <row r="19" ht="14.25" hidden="1" customHeight="1">
      <c r="A19" s="179" t="s">
        <v>2092</v>
      </c>
      <c r="B19" s="180" t="s">
        <v>2271</v>
      </c>
      <c r="C19" s="180"/>
      <c r="D19" s="180"/>
      <c r="E19" s="179" t="s">
        <v>2275</v>
      </c>
      <c r="F19" s="179" t="s">
        <v>2274</v>
      </c>
      <c r="G19" s="179" t="s">
        <v>2266</v>
      </c>
      <c r="H19" s="180"/>
      <c r="I19" s="180"/>
      <c r="J19" s="180"/>
      <c r="K19" s="180"/>
      <c r="L19" s="11"/>
      <c r="M19" s="11"/>
      <c r="N19" s="11"/>
      <c r="O19" s="11"/>
      <c r="P19" s="11"/>
      <c r="Q19" s="11"/>
      <c r="R19" s="11"/>
      <c r="S19" s="11"/>
      <c r="T19" s="11"/>
      <c r="U19" s="11"/>
      <c r="V19" s="11"/>
      <c r="W19" s="11"/>
      <c r="X19" s="11"/>
      <c r="Y19" s="11"/>
      <c r="Z19" s="11"/>
    </row>
    <row r="20" ht="14.25" hidden="1" customHeight="1">
      <c r="A20" s="93" t="s">
        <v>2091</v>
      </c>
      <c r="B20" s="7" t="s">
        <v>2272</v>
      </c>
      <c r="C20" s="8"/>
      <c r="D20" s="8"/>
      <c r="E20" s="61" t="s">
        <v>2276</v>
      </c>
      <c r="F20" s="61" t="s">
        <v>2276</v>
      </c>
      <c r="G20" s="8"/>
      <c r="H20" s="8"/>
      <c r="I20" s="8"/>
      <c r="J20" s="8"/>
      <c r="K20" s="8"/>
      <c r="L20" s="11"/>
      <c r="M20" s="11"/>
      <c r="N20" s="11"/>
      <c r="O20" s="11"/>
      <c r="P20" s="11"/>
      <c r="Q20" s="11"/>
      <c r="R20" s="11"/>
      <c r="S20" s="11"/>
      <c r="T20" s="11"/>
      <c r="U20" s="11"/>
      <c r="V20" s="11"/>
      <c r="W20" s="11"/>
      <c r="X20" s="11"/>
      <c r="Y20" s="11"/>
      <c r="Z20" s="11"/>
    </row>
    <row r="21" ht="14.25" hidden="1" customHeight="1">
      <c r="A21" s="92" t="s">
        <v>2147</v>
      </c>
      <c r="B21" s="8" t="s">
        <v>2135</v>
      </c>
      <c r="C21" s="8" t="s">
        <v>2075</v>
      </c>
      <c r="D21" s="8" t="s">
        <v>2277</v>
      </c>
      <c r="E21" s="92" t="s">
        <v>2278</v>
      </c>
      <c r="F21" s="60" t="s">
        <v>2266</v>
      </c>
      <c r="G21" s="7"/>
      <c r="H21" s="7"/>
      <c r="I21" s="7"/>
      <c r="J21" s="7"/>
      <c r="K21" s="7"/>
      <c r="L21" s="11"/>
      <c r="M21" s="11"/>
      <c r="N21" s="11"/>
      <c r="O21" s="11"/>
      <c r="P21" s="11"/>
      <c r="Q21" s="11"/>
      <c r="R21" s="11"/>
      <c r="S21" s="11"/>
      <c r="T21" s="11"/>
      <c r="U21" s="11"/>
      <c r="V21" s="11"/>
      <c r="W21" s="11"/>
      <c r="X21" s="11"/>
      <c r="Y21" s="11"/>
      <c r="Z21" s="11"/>
    </row>
    <row r="22" ht="14.25" hidden="1" customHeight="1">
      <c r="A22" s="8" t="s">
        <v>2279</v>
      </c>
      <c r="B22" s="8" t="s">
        <v>2280</v>
      </c>
      <c r="C22" s="8" t="s">
        <v>2090</v>
      </c>
      <c r="D22" s="8" t="s">
        <v>2277</v>
      </c>
      <c r="E22" s="8" t="s">
        <v>2281</v>
      </c>
      <c r="F22" s="8" t="s">
        <v>2277</v>
      </c>
      <c r="G22" s="8" t="s">
        <v>2281</v>
      </c>
      <c r="H22" s="8"/>
      <c r="I22" s="8"/>
      <c r="J22" s="8"/>
      <c r="K22" s="8">
        <v>1.0</v>
      </c>
      <c r="L22" s="11"/>
      <c r="M22" s="11"/>
      <c r="N22" s="11"/>
      <c r="O22" s="11"/>
      <c r="P22" s="11"/>
      <c r="Q22" s="11"/>
      <c r="R22" s="11"/>
      <c r="S22" s="11"/>
      <c r="T22" s="11"/>
      <c r="U22" s="11"/>
      <c r="V22" s="11"/>
      <c r="W22" s="11"/>
      <c r="X22" s="11"/>
      <c r="Y22" s="11"/>
      <c r="Z22" s="11"/>
    </row>
    <row r="23" ht="14.25" hidden="1" customHeight="1">
      <c r="A23" s="7" t="s">
        <v>2282</v>
      </c>
      <c r="B23" s="7" t="s">
        <v>2283</v>
      </c>
      <c r="C23" s="7"/>
      <c r="D23" s="7"/>
      <c r="E23" s="7" t="s">
        <v>2284</v>
      </c>
      <c r="F23" s="7"/>
      <c r="G23" s="7"/>
      <c r="H23" s="7"/>
      <c r="I23" s="7"/>
      <c r="J23" s="7"/>
      <c r="K23" s="7">
        <v>12.0</v>
      </c>
      <c r="L23" s="11"/>
      <c r="M23" s="11"/>
      <c r="N23" s="11"/>
      <c r="O23" s="11"/>
      <c r="P23" s="11"/>
      <c r="Q23" s="11"/>
      <c r="R23" s="11"/>
      <c r="S23" s="11"/>
      <c r="T23" s="11"/>
      <c r="U23" s="11"/>
      <c r="V23" s="11"/>
      <c r="W23" s="11"/>
      <c r="X23" s="11"/>
      <c r="Y23" s="11"/>
      <c r="Z23" s="11"/>
    </row>
    <row r="24" ht="14.25" hidden="1" customHeight="1">
      <c r="A24" s="8" t="s">
        <v>2285</v>
      </c>
      <c r="B24" s="8" t="s">
        <v>2126</v>
      </c>
      <c r="C24" s="8" t="s">
        <v>2088</v>
      </c>
      <c r="D24" s="8" t="s">
        <v>2277</v>
      </c>
      <c r="E24" s="8" t="s">
        <v>2286</v>
      </c>
      <c r="F24" s="8" t="s">
        <v>2277</v>
      </c>
      <c r="G24" s="8" t="s">
        <v>2287</v>
      </c>
      <c r="H24" s="8"/>
      <c r="I24" s="8"/>
      <c r="J24" s="8"/>
      <c r="K24" s="8">
        <v>24.0</v>
      </c>
      <c r="L24" s="11"/>
      <c r="M24" s="11"/>
      <c r="N24" s="11"/>
      <c r="O24" s="11"/>
      <c r="P24" s="11"/>
      <c r="Q24" s="11"/>
      <c r="R24" s="11"/>
      <c r="S24" s="11"/>
      <c r="T24" s="11"/>
      <c r="U24" s="11"/>
      <c r="V24" s="11"/>
      <c r="W24" s="11"/>
      <c r="X24" s="11"/>
      <c r="Y24" s="11"/>
      <c r="Z24" s="11"/>
    </row>
    <row r="25" ht="14.25" hidden="1" customHeight="1">
      <c r="A25" s="93" t="s">
        <v>2288</v>
      </c>
      <c r="B25" s="8" t="s">
        <v>2126</v>
      </c>
      <c r="C25" s="8" t="s">
        <v>2088</v>
      </c>
      <c r="D25" s="8" t="s">
        <v>2277</v>
      </c>
      <c r="E25" s="93" t="s">
        <v>2289</v>
      </c>
      <c r="F25" s="8" t="s">
        <v>2277</v>
      </c>
      <c r="G25" s="8" t="s">
        <v>2287</v>
      </c>
      <c r="H25" s="8"/>
      <c r="I25" s="8"/>
      <c r="J25" s="8"/>
      <c r="K25" s="8">
        <v>24.0</v>
      </c>
      <c r="L25" s="11"/>
      <c r="M25" s="11"/>
      <c r="N25" s="11"/>
      <c r="O25" s="11"/>
      <c r="P25" s="11"/>
      <c r="Q25" s="11"/>
      <c r="R25" s="11"/>
      <c r="S25" s="11"/>
      <c r="T25" s="11"/>
      <c r="U25" s="11"/>
      <c r="V25" s="11"/>
      <c r="W25" s="11"/>
      <c r="X25" s="11"/>
      <c r="Y25" s="11"/>
      <c r="Z25" s="11"/>
    </row>
    <row r="26" ht="14.25" hidden="1" customHeight="1">
      <c r="A26" s="7" t="s">
        <v>2290</v>
      </c>
      <c r="B26" s="7" t="s">
        <v>2124</v>
      </c>
      <c r="C26" s="7"/>
      <c r="D26" s="7"/>
      <c r="E26" s="7" t="s">
        <v>2291</v>
      </c>
      <c r="F26" s="7" t="s">
        <v>2292</v>
      </c>
      <c r="G26" s="7"/>
      <c r="H26" s="7"/>
      <c r="I26" s="7"/>
      <c r="J26" s="7"/>
      <c r="K26" s="7">
        <v>21.0</v>
      </c>
      <c r="L26" s="11"/>
      <c r="M26" s="11"/>
      <c r="N26" s="11"/>
      <c r="O26" s="11"/>
      <c r="P26" s="11"/>
      <c r="Q26" s="11"/>
      <c r="R26" s="11"/>
      <c r="S26" s="11"/>
      <c r="T26" s="11"/>
      <c r="U26" s="11"/>
      <c r="V26" s="11"/>
      <c r="W26" s="11"/>
      <c r="X26" s="11"/>
      <c r="Y26" s="11"/>
      <c r="Z26" s="11"/>
    </row>
    <row r="27" ht="14.25" hidden="1" customHeight="1">
      <c r="A27" s="8" t="s">
        <v>2293</v>
      </c>
      <c r="B27" s="8" t="s">
        <v>2135</v>
      </c>
      <c r="C27" s="8" t="s">
        <v>2075</v>
      </c>
      <c r="D27" s="8"/>
      <c r="E27" s="8" t="s">
        <v>2265</v>
      </c>
      <c r="F27" s="8" t="s">
        <v>2292</v>
      </c>
      <c r="G27" s="8"/>
      <c r="H27" s="8"/>
      <c r="I27" s="8"/>
      <c r="J27" s="8"/>
      <c r="K27" s="8">
        <v>169.0</v>
      </c>
      <c r="L27" s="11"/>
      <c r="M27" s="11"/>
      <c r="N27" s="11"/>
      <c r="O27" s="11"/>
      <c r="P27" s="11"/>
      <c r="Q27" s="11"/>
      <c r="R27" s="11"/>
      <c r="S27" s="11"/>
      <c r="T27" s="11"/>
      <c r="U27" s="11"/>
      <c r="V27" s="11"/>
      <c r="W27" s="11"/>
      <c r="X27" s="11"/>
      <c r="Y27" s="11"/>
      <c r="Z27" s="11"/>
    </row>
    <row r="28" ht="14.25" hidden="1" customHeight="1">
      <c r="A28" s="7" t="s">
        <v>2294</v>
      </c>
      <c r="B28" s="7" t="s">
        <v>2135</v>
      </c>
      <c r="C28" s="7" t="s">
        <v>2075</v>
      </c>
      <c r="D28" s="7"/>
      <c r="E28" s="7" t="s">
        <v>2295</v>
      </c>
      <c r="F28" s="7" t="s">
        <v>2292</v>
      </c>
      <c r="G28" s="7"/>
      <c r="H28" s="7"/>
      <c r="I28" s="7"/>
      <c r="J28" s="7"/>
      <c r="K28" s="7">
        <v>170.0</v>
      </c>
      <c r="L28" s="11"/>
      <c r="M28" s="11"/>
      <c r="N28" s="11"/>
      <c r="O28" s="11"/>
      <c r="P28" s="11"/>
      <c r="Q28" s="11"/>
      <c r="R28" s="11"/>
      <c r="S28" s="11"/>
      <c r="T28" s="11"/>
      <c r="U28" s="11"/>
      <c r="V28" s="11"/>
      <c r="W28" s="11"/>
      <c r="X28" s="11"/>
      <c r="Y28" s="11"/>
      <c r="Z28" s="11"/>
    </row>
    <row r="29" ht="14.25" hidden="1" customHeight="1">
      <c r="A29" s="7" t="s">
        <v>2157</v>
      </c>
      <c r="B29" s="7" t="s">
        <v>2126</v>
      </c>
      <c r="C29" s="7" t="s">
        <v>2088</v>
      </c>
      <c r="D29" s="7" t="s">
        <v>2277</v>
      </c>
      <c r="E29" s="7" t="s">
        <v>2296</v>
      </c>
      <c r="F29" s="7" t="s">
        <v>2277</v>
      </c>
      <c r="G29" s="47" t="s">
        <v>2297</v>
      </c>
      <c r="H29" s="7"/>
      <c r="I29" s="7"/>
      <c r="J29" s="7"/>
      <c r="K29" s="7">
        <v>27.0</v>
      </c>
      <c r="L29" s="11"/>
      <c r="M29" s="11"/>
      <c r="N29" s="11"/>
      <c r="O29" s="11"/>
      <c r="P29" s="11"/>
      <c r="Q29" s="11"/>
      <c r="R29" s="11"/>
      <c r="S29" s="11"/>
      <c r="T29" s="11"/>
      <c r="U29" s="11"/>
      <c r="V29" s="11"/>
      <c r="W29" s="11"/>
      <c r="X29" s="11"/>
      <c r="Y29" s="11"/>
      <c r="Z29" s="11"/>
    </row>
    <row r="30" ht="14.25" hidden="1" customHeight="1">
      <c r="A30" s="92" t="s">
        <v>2148</v>
      </c>
      <c r="B30" s="7" t="s">
        <v>2126</v>
      </c>
      <c r="C30" s="7" t="s">
        <v>2088</v>
      </c>
      <c r="D30" s="7" t="s">
        <v>2277</v>
      </c>
      <c r="E30" s="92" t="s">
        <v>2298</v>
      </c>
      <c r="F30" s="7" t="s">
        <v>2277</v>
      </c>
      <c r="G30" s="47" t="s">
        <v>2297</v>
      </c>
      <c r="H30" s="7"/>
      <c r="I30" s="7"/>
      <c r="J30" s="7"/>
      <c r="K30" s="7">
        <v>27.0</v>
      </c>
      <c r="L30" s="180"/>
      <c r="M30" s="180"/>
      <c r="N30" s="180"/>
      <c r="O30" s="180"/>
      <c r="P30" s="180"/>
      <c r="Q30" s="180"/>
      <c r="R30" s="180"/>
      <c r="S30" s="180"/>
      <c r="T30" s="180"/>
      <c r="U30" s="180"/>
      <c r="V30" s="180"/>
      <c r="W30" s="180"/>
      <c r="X30" s="180"/>
      <c r="Y30" s="180"/>
      <c r="Z30" s="180"/>
    </row>
    <row r="31" ht="14.25" customHeight="1">
      <c r="A31" s="7" t="s">
        <v>2134</v>
      </c>
      <c r="B31" s="7" t="s">
        <v>2133</v>
      </c>
      <c r="C31" s="7" t="s">
        <v>2075</v>
      </c>
      <c r="D31" s="7" t="s">
        <v>2277</v>
      </c>
      <c r="E31" s="7" t="s">
        <v>2277</v>
      </c>
      <c r="F31" s="7" t="s">
        <v>2295</v>
      </c>
      <c r="G31" s="7"/>
      <c r="H31" s="7"/>
      <c r="I31" s="7"/>
      <c r="J31" s="7"/>
      <c r="K31" s="7"/>
      <c r="L31" s="11"/>
      <c r="M31" s="11"/>
      <c r="N31" s="11"/>
      <c r="O31" s="11"/>
      <c r="P31" s="11"/>
      <c r="Q31" s="11"/>
      <c r="R31" s="11"/>
      <c r="S31" s="11"/>
      <c r="T31" s="11"/>
      <c r="U31" s="11"/>
      <c r="V31" s="11"/>
      <c r="W31" s="11"/>
      <c r="X31" s="11"/>
      <c r="Y31" s="11"/>
      <c r="Z31" s="11"/>
    </row>
    <row r="32" ht="14.25" customHeight="1">
      <c r="A32" s="8" t="s">
        <v>2299</v>
      </c>
      <c r="B32" s="8" t="s">
        <v>2124</v>
      </c>
      <c r="C32" s="8"/>
      <c r="D32" s="8" t="s">
        <v>2277</v>
      </c>
      <c r="E32" s="8" t="s">
        <v>2277</v>
      </c>
      <c r="F32" s="8" t="s">
        <v>2291</v>
      </c>
      <c r="G32" s="8" t="s">
        <v>2292</v>
      </c>
      <c r="H32" s="8"/>
      <c r="I32" s="8"/>
      <c r="J32" s="8"/>
      <c r="K32" s="8"/>
      <c r="L32" s="11"/>
      <c r="M32" s="11"/>
      <c r="N32" s="11"/>
      <c r="O32" s="11"/>
      <c r="P32" s="11"/>
      <c r="Q32" s="11"/>
      <c r="R32" s="11"/>
      <c r="S32" s="11"/>
      <c r="T32" s="11"/>
      <c r="U32" s="11"/>
      <c r="V32" s="11"/>
      <c r="W32" s="11"/>
      <c r="X32" s="11"/>
      <c r="Y32" s="11"/>
      <c r="Z32" s="11"/>
    </row>
    <row r="33" ht="14.25" hidden="1" customHeight="1">
      <c r="A33" s="7" t="s">
        <v>2136</v>
      </c>
      <c r="B33" s="7" t="s">
        <v>2135</v>
      </c>
      <c r="C33" s="7" t="s">
        <v>2075</v>
      </c>
      <c r="D33" s="7" t="s">
        <v>2277</v>
      </c>
      <c r="E33" s="7" t="s">
        <v>2277</v>
      </c>
      <c r="F33" s="7" t="s">
        <v>2265</v>
      </c>
      <c r="G33" s="7" t="s">
        <v>2292</v>
      </c>
      <c r="H33" s="7"/>
      <c r="I33" s="7"/>
      <c r="J33" s="7"/>
      <c r="K33" s="7"/>
      <c r="L33" s="11"/>
      <c r="M33" s="11"/>
      <c r="N33" s="11"/>
      <c r="O33" s="11"/>
      <c r="P33" s="11"/>
      <c r="Q33" s="11"/>
      <c r="R33" s="11"/>
      <c r="S33" s="11"/>
      <c r="T33" s="11"/>
      <c r="U33" s="11"/>
      <c r="V33" s="11"/>
      <c r="W33" s="11"/>
      <c r="X33" s="11"/>
      <c r="Y33" s="11"/>
      <c r="Z33" s="11"/>
    </row>
    <row r="34" ht="14.25" hidden="1" customHeight="1">
      <c r="A34" s="8" t="s">
        <v>2300</v>
      </c>
      <c r="B34" s="8" t="s">
        <v>2135</v>
      </c>
      <c r="C34" s="8" t="s">
        <v>2075</v>
      </c>
      <c r="D34" s="8" t="s">
        <v>2277</v>
      </c>
      <c r="E34" s="8" t="s">
        <v>2277</v>
      </c>
      <c r="F34" s="8" t="s">
        <v>2295</v>
      </c>
      <c r="G34" s="8" t="s">
        <v>2292</v>
      </c>
      <c r="H34" s="8"/>
      <c r="I34" s="8"/>
      <c r="J34" s="8"/>
      <c r="K34" s="8"/>
      <c r="L34" s="11"/>
      <c r="M34" s="11"/>
      <c r="N34" s="11"/>
      <c r="O34" s="11"/>
      <c r="P34" s="11"/>
      <c r="Q34" s="11"/>
      <c r="R34" s="11"/>
      <c r="S34" s="11"/>
      <c r="T34" s="11"/>
      <c r="U34" s="11"/>
      <c r="V34" s="11"/>
      <c r="W34" s="11"/>
      <c r="X34" s="11"/>
      <c r="Y34" s="11"/>
      <c r="Z34" s="11"/>
    </row>
    <row r="35" ht="14.25" customHeight="1">
      <c r="A35" s="8" t="s">
        <v>2125</v>
      </c>
      <c r="B35" s="8" t="s">
        <v>2124</v>
      </c>
      <c r="C35" s="8" t="s">
        <v>2075</v>
      </c>
      <c r="D35" s="8" t="s">
        <v>2277</v>
      </c>
      <c r="E35" s="8" t="s">
        <v>2277</v>
      </c>
      <c r="F35" s="8" t="s">
        <v>2270</v>
      </c>
      <c r="G35" s="8" t="s">
        <v>2292</v>
      </c>
      <c r="H35" s="8"/>
      <c r="I35" s="8"/>
      <c r="J35" s="8"/>
      <c r="K35" s="8">
        <v>16.0</v>
      </c>
      <c r="L35" s="11"/>
      <c r="M35" s="11"/>
      <c r="N35" s="11"/>
      <c r="O35" s="11"/>
      <c r="P35" s="11"/>
      <c r="Q35" s="11"/>
      <c r="R35" s="11"/>
      <c r="S35" s="11"/>
      <c r="T35" s="11"/>
      <c r="U35" s="11"/>
      <c r="V35" s="11"/>
      <c r="W35" s="11"/>
      <c r="X35" s="11"/>
      <c r="Y35" s="11"/>
      <c r="Z35" s="11"/>
    </row>
    <row r="36" ht="14.25" customHeight="1">
      <c r="A36" s="7" t="s">
        <v>2301</v>
      </c>
      <c r="B36" s="7" t="s">
        <v>2124</v>
      </c>
      <c r="C36" s="7" t="s">
        <v>2075</v>
      </c>
      <c r="D36" s="7" t="s">
        <v>2277</v>
      </c>
      <c r="E36" s="7" t="s">
        <v>2292</v>
      </c>
      <c r="F36" s="7" t="s">
        <v>2270</v>
      </c>
      <c r="G36" s="7" t="s">
        <v>2277</v>
      </c>
      <c r="H36" s="7"/>
      <c r="I36" s="7"/>
      <c r="J36" s="7"/>
      <c r="K36" s="7">
        <v>17.0</v>
      </c>
      <c r="L36" s="11"/>
      <c r="M36" s="11"/>
      <c r="N36" s="11"/>
      <c r="O36" s="11"/>
      <c r="P36" s="11"/>
      <c r="Q36" s="11"/>
      <c r="R36" s="11"/>
      <c r="S36" s="11"/>
      <c r="T36" s="11"/>
      <c r="U36" s="11"/>
      <c r="V36" s="11"/>
      <c r="W36" s="11"/>
      <c r="X36" s="11"/>
      <c r="Y36" s="11"/>
      <c r="Z36" s="11"/>
    </row>
    <row r="37" ht="14.25" customHeight="1">
      <c r="A37" s="180" t="s">
        <v>2129</v>
      </c>
      <c r="B37" s="180" t="s">
        <v>2128</v>
      </c>
      <c r="C37" s="180" t="s">
        <v>2075</v>
      </c>
      <c r="D37" s="180" t="s">
        <v>2277</v>
      </c>
      <c r="E37" s="180" t="s">
        <v>2302</v>
      </c>
      <c r="F37" s="180" t="s">
        <v>2303</v>
      </c>
      <c r="G37" s="180" t="s">
        <v>2277</v>
      </c>
      <c r="H37" s="180" t="s">
        <v>2281</v>
      </c>
      <c r="I37" s="180"/>
      <c r="J37" s="180"/>
      <c r="K37" s="180">
        <v>115.0</v>
      </c>
      <c r="L37" s="11"/>
      <c r="M37" s="11"/>
      <c r="N37" s="11"/>
      <c r="O37" s="11"/>
      <c r="P37" s="11"/>
      <c r="Q37" s="11"/>
      <c r="R37" s="11"/>
      <c r="S37" s="11"/>
      <c r="T37" s="11"/>
      <c r="U37" s="11"/>
      <c r="V37" s="11"/>
      <c r="W37" s="11"/>
      <c r="X37" s="11"/>
      <c r="Y37" s="11"/>
      <c r="Z37" s="11"/>
    </row>
    <row r="38" ht="14.25" customHeight="1">
      <c r="A38" s="7" t="s">
        <v>2304</v>
      </c>
      <c r="B38" s="7" t="s">
        <v>2272</v>
      </c>
      <c r="C38" s="7" t="s">
        <v>2090</v>
      </c>
      <c r="D38" s="7" t="s">
        <v>2277</v>
      </c>
      <c r="E38" s="7" t="s">
        <v>2305</v>
      </c>
      <c r="F38" s="7" t="s">
        <v>2306</v>
      </c>
      <c r="G38" s="7" t="s">
        <v>2277</v>
      </c>
      <c r="H38" s="7" t="s">
        <v>2307</v>
      </c>
      <c r="I38" s="7" t="s">
        <v>2306</v>
      </c>
      <c r="J38" s="7"/>
      <c r="K38" s="7">
        <v>180.0</v>
      </c>
      <c r="L38" s="180"/>
      <c r="M38" s="180"/>
      <c r="N38" s="180"/>
      <c r="O38" s="180"/>
      <c r="P38" s="180"/>
      <c r="Q38" s="180"/>
      <c r="R38" s="180"/>
      <c r="S38" s="180"/>
      <c r="T38" s="180"/>
      <c r="U38" s="180"/>
      <c r="V38" s="180"/>
      <c r="W38" s="180"/>
      <c r="X38" s="180"/>
      <c r="Y38" s="180"/>
      <c r="Z38" s="180"/>
    </row>
    <row r="39" ht="14.25" customHeight="1">
      <c r="A39" s="8" t="s">
        <v>2143</v>
      </c>
      <c r="B39" s="8" t="s">
        <v>2126</v>
      </c>
      <c r="C39" s="8" t="s">
        <v>2308</v>
      </c>
      <c r="D39" s="8" t="s">
        <v>2277</v>
      </c>
      <c r="E39" s="8" t="s">
        <v>2297</v>
      </c>
      <c r="F39" s="93" t="s">
        <v>2277</v>
      </c>
      <c r="G39" s="8"/>
      <c r="H39" s="8"/>
      <c r="I39" s="8"/>
      <c r="J39" s="8"/>
      <c r="K39" s="8">
        <v>25.0</v>
      </c>
      <c r="L39" s="180"/>
      <c r="M39" s="180"/>
      <c r="N39" s="180"/>
      <c r="O39" s="180"/>
      <c r="P39" s="180"/>
      <c r="Q39" s="180"/>
      <c r="R39" s="180"/>
      <c r="S39" s="180"/>
      <c r="T39" s="180"/>
      <c r="U39" s="180"/>
      <c r="V39" s="180"/>
      <c r="W39" s="180"/>
      <c r="X39" s="180"/>
      <c r="Y39" s="180"/>
      <c r="Z39" s="180"/>
    </row>
    <row r="40" ht="14.25" customHeight="1">
      <c r="A40" s="93" t="s">
        <v>2127</v>
      </c>
      <c r="B40" s="8" t="s">
        <v>2126</v>
      </c>
      <c r="C40" s="8" t="s">
        <v>2308</v>
      </c>
      <c r="D40" s="8" t="s">
        <v>2277</v>
      </c>
      <c r="E40" s="93" t="s">
        <v>2309</v>
      </c>
      <c r="F40" s="93" t="s">
        <v>2277</v>
      </c>
      <c r="G40" s="8"/>
      <c r="H40" s="8"/>
      <c r="I40" s="8"/>
      <c r="J40" s="8"/>
      <c r="K40" s="8">
        <v>25.0</v>
      </c>
      <c r="L40" s="11"/>
      <c r="M40" s="11"/>
      <c r="N40" s="11"/>
      <c r="O40" s="11"/>
      <c r="P40" s="11"/>
      <c r="Q40" s="11"/>
      <c r="R40" s="11"/>
      <c r="S40" s="11"/>
      <c r="T40" s="11"/>
      <c r="U40" s="11"/>
      <c r="V40" s="11"/>
      <c r="W40" s="11"/>
      <c r="X40" s="11"/>
      <c r="Y40" s="11"/>
      <c r="Z40" s="11"/>
    </row>
    <row r="41" ht="14.25" customHeight="1">
      <c r="A41" s="7" t="s">
        <v>2130</v>
      </c>
      <c r="B41" s="7" t="s">
        <v>2128</v>
      </c>
      <c r="C41" s="7" t="s">
        <v>2308</v>
      </c>
      <c r="D41" s="7" t="s">
        <v>2277</v>
      </c>
      <c r="E41" s="7" t="s">
        <v>2310</v>
      </c>
      <c r="F41" s="92" t="s">
        <v>2277</v>
      </c>
      <c r="G41" s="7" t="s">
        <v>2281</v>
      </c>
      <c r="H41" s="7"/>
      <c r="I41" s="7"/>
      <c r="J41" s="7"/>
      <c r="K41" s="7">
        <v>113.0</v>
      </c>
      <c r="L41" s="11"/>
      <c r="M41" s="11"/>
      <c r="N41" s="11"/>
      <c r="O41" s="11"/>
      <c r="P41" s="11"/>
      <c r="Q41" s="11"/>
      <c r="R41" s="11"/>
      <c r="S41" s="11"/>
      <c r="T41" s="11"/>
      <c r="U41" s="11"/>
      <c r="V41" s="11"/>
      <c r="W41" s="11"/>
      <c r="X41" s="11"/>
      <c r="Y41" s="11"/>
      <c r="Z41" s="11"/>
    </row>
    <row r="42" ht="14.25" hidden="1" customHeight="1">
      <c r="A42" s="8" t="s">
        <v>2122</v>
      </c>
      <c r="B42" s="8" t="s">
        <v>2120</v>
      </c>
      <c r="C42" s="8"/>
      <c r="D42" s="8" t="s">
        <v>2277</v>
      </c>
      <c r="E42" s="8" t="s">
        <v>2311</v>
      </c>
      <c r="F42" s="8" t="s">
        <v>2277</v>
      </c>
      <c r="G42" s="8"/>
      <c r="H42" s="8"/>
      <c r="I42" s="8"/>
      <c r="J42" s="8"/>
      <c r="K42" s="8">
        <v>15.0</v>
      </c>
      <c r="L42" s="11"/>
      <c r="M42" s="11"/>
      <c r="N42" s="11"/>
      <c r="O42" s="11"/>
      <c r="P42" s="11"/>
      <c r="Q42" s="11"/>
      <c r="R42" s="11"/>
      <c r="S42" s="11"/>
      <c r="T42" s="11"/>
      <c r="U42" s="11"/>
      <c r="V42" s="11"/>
      <c r="W42" s="11"/>
      <c r="X42" s="11"/>
      <c r="Y42" s="11"/>
      <c r="Z42" s="11"/>
    </row>
    <row r="43" ht="14.25" customHeight="1">
      <c r="A43" s="7" t="s">
        <v>2131</v>
      </c>
      <c r="B43" s="7" t="s">
        <v>2128</v>
      </c>
      <c r="C43" s="7" t="s">
        <v>2073</v>
      </c>
      <c r="D43" s="7" t="s">
        <v>2277</v>
      </c>
      <c r="E43" s="7" t="s">
        <v>2305</v>
      </c>
      <c r="F43" s="7" t="s">
        <v>2306</v>
      </c>
      <c r="G43" s="7" t="s">
        <v>2277</v>
      </c>
      <c r="H43" s="7" t="s">
        <v>2306</v>
      </c>
      <c r="I43" s="7"/>
      <c r="J43" s="7"/>
      <c r="K43" s="7">
        <v>109.0</v>
      </c>
      <c r="L43" s="11"/>
      <c r="M43" s="11"/>
      <c r="N43" s="11"/>
      <c r="O43" s="11"/>
      <c r="P43" s="11"/>
      <c r="Q43" s="11"/>
      <c r="R43" s="11"/>
      <c r="S43" s="11"/>
      <c r="T43" s="11"/>
      <c r="U43" s="11"/>
      <c r="V43" s="11"/>
      <c r="W43" s="11"/>
      <c r="X43" s="11"/>
      <c r="Y43" s="11"/>
      <c r="Z43" s="11"/>
    </row>
    <row r="44" ht="14.25" customHeight="1">
      <c r="A44" s="8" t="s">
        <v>2132</v>
      </c>
      <c r="B44" s="8" t="s">
        <v>2128</v>
      </c>
      <c r="C44" s="8" t="s">
        <v>2090</v>
      </c>
      <c r="D44" s="8" t="s">
        <v>2277</v>
      </c>
      <c r="E44" s="8" t="s">
        <v>2305</v>
      </c>
      <c r="F44" s="8" t="s">
        <v>2306</v>
      </c>
      <c r="G44" s="8" t="s">
        <v>2277</v>
      </c>
      <c r="H44" s="8" t="s">
        <v>2306</v>
      </c>
      <c r="I44" s="8"/>
      <c r="J44" s="8"/>
      <c r="K44" s="8">
        <v>36.0</v>
      </c>
      <c r="L44" s="11"/>
      <c r="M44" s="11"/>
      <c r="N44" s="11"/>
      <c r="O44" s="11"/>
      <c r="P44" s="11"/>
      <c r="Q44" s="11"/>
      <c r="R44" s="11"/>
      <c r="S44" s="11"/>
      <c r="T44" s="11"/>
      <c r="U44" s="11"/>
      <c r="V44" s="11"/>
      <c r="W44" s="11"/>
      <c r="X44" s="11"/>
      <c r="Y44" s="11"/>
      <c r="Z44" s="11"/>
    </row>
    <row r="45" ht="14.25" hidden="1" customHeight="1">
      <c r="A45" s="8" t="s">
        <v>2079</v>
      </c>
      <c r="B45" s="8" t="s">
        <v>2269</v>
      </c>
      <c r="C45" s="8"/>
      <c r="D45" s="8"/>
      <c r="E45" s="167" t="s">
        <v>2266</v>
      </c>
      <c r="F45" s="167" t="s">
        <v>2274</v>
      </c>
      <c r="G45" s="167"/>
      <c r="H45" s="8"/>
      <c r="I45" s="8"/>
      <c r="J45" s="8"/>
      <c r="K45" s="8">
        <v>174.0</v>
      </c>
      <c r="L45" s="11"/>
      <c r="M45" s="11"/>
      <c r="N45" s="11"/>
      <c r="O45" s="11"/>
      <c r="P45" s="11"/>
      <c r="Q45" s="11"/>
      <c r="R45" s="11"/>
      <c r="S45" s="11"/>
      <c r="T45" s="11"/>
      <c r="U45" s="11"/>
      <c r="V45" s="11"/>
      <c r="W45" s="11"/>
      <c r="X45" s="11"/>
      <c r="Y45" s="11"/>
      <c r="Z45" s="11"/>
    </row>
    <row r="46" ht="14.25" hidden="1" customHeight="1">
      <c r="A46" s="7" t="s">
        <v>2086</v>
      </c>
      <c r="B46" s="7" t="s">
        <v>2312</v>
      </c>
      <c r="C46" s="7"/>
      <c r="D46" s="7"/>
      <c r="E46" s="7" t="s">
        <v>2313</v>
      </c>
      <c r="F46" s="7"/>
      <c r="G46" s="7"/>
      <c r="H46" s="7"/>
      <c r="I46" s="7"/>
      <c r="J46" s="7"/>
      <c r="K46" s="7">
        <v>175.0</v>
      </c>
      <c r="L46" s="11"/>
      <c r="M46" s="11"/>
      <c r="N46" s="11"/>
      <c r="O46" s="11"/>
      <c r="P46" s="11"/>
      <c r="Q46" s="11"/>
      <c r="R46" s="11"/>
      <c r="S46" s="11"/>
      <c r="T46" s="11"/>
      <c r="U46" s="11"/>
      <c r="V46" s="11"/>
      <c r="W46" s="11"/>
      <c r="X46" s="11"/>
      <c r="Y46" s="11"/>
      <c r="Z46" s="11"/>
    </row>
    <row r="47" ht="14.25" hidden="1" customHeight="1">
      <c r="A47" s="8" t="s">
        <v>2078</v>
      </c>
      <c r="B47" s="8" t="s">
        <v>2271</v>
      </c>
      <c r="C47" s="8"/>
      <c r="D47" s="8"/>
      <c r="E47" s="167" t="s">
        <v>2274</v>
      </c>
      <c r="F47" s="167" t="s">
        <v>2266</v>
      </c>
      <c r="G47" s="167"/>
      <c r="H47" s="8"/>
      <c r="I47" s="8"/>
      <c r="J47" s="8"/>
      <c r="K47" s="8">
        <v>177.0</v>
      </c>
      <c r="L47" s="11"/>
      <c r="M47" s="11"/>
      <c r="N47" s="11"/>
      <c r="O47" s="11"/>
      <c r="P47" s="11"/>
      <c r="Q47" s="11"/>
      <c r="R47" s="11"/>
      <c r="S47" s="11"/>
      <c r="T47" s="11"/>
      <c r="U47" s="11"/>
      <c r="V47" s="11"/>
      <c r="W47" s="11"/>
      <c r="X47" s="11"/>
      <c r="Y47" s="11"/>
      <c r="Z47" s="11"/>
    </row>
    <row r="48" ht="14.25" hidden="1" customHeight="1">
      <c r="A48" s="7" t="s">
        <v>2087</v>
      </c>
      <c r="B48" s="7" t="s">
        <v>2314</v>
      </c>
      <c r="C48" s="7"/>
      <c r="D48" s="7"/>
      <c r="E48" s="7" t="s">
        <v>2313</v>
      </c>
      <c r="F48" s="7"/>
      <c r="G48" s="7"/>
      <c r="H48" s="7"/>
      <c r="I48" s="7"/>
      <c r="J48" s="7"/>
      <c r="K48" s="7">
        <v>178.0</v>
      </c>
      <c r="L48" s="11"/>
      <c r="M48" s="11"/>
      <c r="N48" s="11"/>
      <c r="O48" s="11"/>
      <c r="P48" s="11"/>
      <c r="Q48" s="11"/>
      <c r="R48" s="11"/>
      <c r="S48" s="11"/>
      <c r="T48" s="11"/>
      <c r="U48" s="11"/>
      <c r="V48" s="11"/>
      <c r="W48" s="11"/>
      <c r="X48" s="11"/>
      <c r="Y48" s="11"/>
      <c r="Z48" s="11"/>
    </row>
    <row r="49" ht="14.25" hidden="1" customHeight="1">
      <c r="A49" s="8" t="s">
        <v>2315</v>
      </c>
      <c r="B49" s="8" t="s">
        <v>2271</v>
      </c>
      <c r="C49" s="8" t="s">
        <v>2075</v>
      </c>
      <c r="D49" s="8"/>
      <c r="E49" s="8" t="s">
        <v>2270</v>
      </c>
      <c r="F49" s="8" t="s">
        <v>2292</v>
      </c>
      <c r="G49" s="8"/>
      <c r="H49" s="8"/>
      <c r="I49" s="8"/>
      <c r="J49" s="8"/>
      <c r="K49" s="8">
        <v>176.0</v>
      </c>
      <c r="L49" s="11"/>
      <c r="M49" s="11"/>
      <c r="N49" s="11"/>
      <c r="O49" s="11"/>
      <c r="P49" s="11"/>
      <c r="Q49" s="11"/>
      <c r="R49" s="11"/>
      <c r="S49" s="11"/>
      <c r="T49" s="11"/>
      <c r="U49" s="11"/>
      <c r="V49" s="11"/>
      <c r="W49" s="11"/>
      <c r="X49" s="11"/>
      <c r="Y49" s="11"/>
      <c r="Z49" s="11"/>
    </row>
    <row r="50" ht="14.25" hidden="1" customHeight="1">
      <c r="A50" s="7" t="s">
        <v>2077</v>
      </c>
      <c r="B50" s="7" t="s">
        <v>2272</v>
      </c>
      <c r="C50" s="7"/>
      <c r="D50" s="7"/>
      <c r="E50" s="61" t="s">
        <v>2276</v>
      </c>
      <c r="F50" s="61" t="s">
        <v>2276</v>
      </c>
      <c r="G50" s="8"/>
      <c r="H50" s="7"/>
      <c r="I50" s="7"/>
      <c r="J50" s="7"/>
      <c r="K50" s="7">
        <v>182.0</v>
      </c>
      <c r="L50" s="11"/>
      <c r="M50" s="11"/>
      <c r="N50" s="11"/>
      <c r="O50" s="11"/>
      <c r="P50" s="11"/>
      <c r="Q50" s="11"/>
      <c r="R50" s="11"/>
      <c r="S50" s="11"/>
      <c r="T50" s="11"/>
      <c r="U50" s="11"/>
      <c r="V50" s="11"/>
      <c r="W50" s="11"/>
      <c r="X50" s="11"/>
      <c r="Y50" s="11"/>
      <c r="Z50" s="11"/>
    </row>
    <row r="51" ht="14.25" hidden="1" customHeight="1">
      <c r="A51" s="8" t="s">
        <v>2085</v>
      </c>
      <c r="B51" s="8" t="s">
        <v>2316</v>
      </c>
      <c r="C51" s="8"/>
      <c r="D51" s="8"/>
      <c r="E51" s="8" t="s">
        <v>2317</v>
      </c>
      <c r="F51" s="8"/>
      <c r="G51" s="8"/>
      <c r="H51" s="8"/>
      <c r="I51" s="8"/>
      <c r="J51" s="8"/>
      <c r="K51" s="8">
        <v>184.0</v>
      </c>
      <c r="L51" s="11"/>
      <c r="M51" s="11"/>
      <c r="N51" s="11"/>
      <c r="O51" s="11"/>
      <c r="P51" s="11"/>
      <c r="Q51" s="11"/>
      <c r="R51" s="11"/>
      <c r="S51" s="11"/>
      <c r="T51" s="11"/>
      <c r="U51" s="11"/>
      <c r="V51" s="11"/>
      <c r="W51" s="11"/>
      <c r="X51" s="11"/>
      <c r="Y51" s="11"/>
      <c r="Z51" s="11"/>
    </row>
    <row r="52" ht="14.25" hidden="1" customHeight="1">
      <c r="A52" s="7" t="s">
        <v>2121</v>
      </c>
      <c r="B52" s="7" t="s">
        <v>2120</v>
      </c>
      <c r="C52" s="7" t="s">
        <v>2318</v>
      </c>
      <c r="D52" s="7" t="s">
        <v>2277</v>
      </c>
      <c r="E52" s="7" t="s">
        <v>2277</v>
      </c>
      <c r="F52" s="7"/>
      <c r="G52" s="7"/>
      <c r="H52" s="7"/>
      <c r="I52" s="7"/>
      <c r="J52" s="7"/>
      <c r="K52" s="7">
        <v>14.0</v>
      </c>
      <c r="L52" s="11"/>
      <c r="M52" s="11"/>
      <c r="N52" s="11"/>
      <c r="O52" s="11"/>
      <c r="P52" s="11"/>
      <c r="Q52" s="11"/>
      <c r="R52" s="11"/>
      <c r="S52" s="11"/>
      <c r="T52" s="11"/>
      <c r="U52" s="11"/>
      <c r="V52" s="11"/>
      <c r="W52" s="11"/>
      <c r="X52" s="11"/>
      <c r="Y52" s="11"/>
      <c r="Z52" s="11"/>
    </row>
    <row r="53" ht="14.25" hidden="1" customHeight="1">
      <c r="A53" s="8" t="s">
        <v>2319</v>
      </c>
      <c r="B53" s="8" t="s">
        <v>2124</v>
      </c>
      <c r="C53" s="8"/>
      <c r="D53" s="8"/>
      <c r="E53" s="8" t="s">
        <v>2291</v>
      </c>
      <c r="F53" s="8"/>
      <c r="G53" s="8"/>
      <c r="H53" s="8"/>
      <c r="I53" s="8"/>
      <c r="J53" s="8"/>
      <c r="K53" s="8">
        <v>22.0</v>
      </c>
      <c r="L53" s="11"/>
      <c r="M53" s="11"/>
      <c r="N53" s="11"/>
      <c r="O53" s="11"/>
      <c r="P53" s="11"/>
      <c r="Q53" s="11"/>
      <c r="R53" s="11"/>
      <c r="S53" s="11"/>
      <c r="T53" s="11"/>
      <c r="U53" s="11"/>
      <c r="V53" s="11"/>
      <c r="W53" s="11"/>
      <c r="X53" s="11"/>
      <c r="Y53" s="11"/>
      <c r="Z53" s="11"/>
    </row>
    <row r="54" ht="14.25" hidden="1" customHeight="1">
      <c r="A54" s="7" t="s">
        <v>2320</v>
      </c>
      <c r="B54" s="7" t="s">
        <v>2135</v>
      </c>
      <c r="C54" s="7" t="s">
        <v>2075</v>
      </c>
      <c r="D54" s="7"/>
      <c r="E54" s="7" t="s">
        <v>2265</v>
      </c>
      <c r="F54" s="7"/>
      <c r="G54" s="7"/>
      <c r="H54" s="7"/>
      <c r="I54" s="7"/>
      <c r="J54" s="7"/>
      <c r="K54" s="7">
        <v>159.0</v>
      </c>
      <c r="L54" s="11"/>
      <c r="M54" s="11"/>
      <c r="N54" s="11"/>
      <c r="O54" s="11"/>
      <c r="P54" s="11"/>
      <c r="Q54" s="11"/>
      <c r="R54" s="11"/>
      <c r="S54" s="11"/>
      <c r="T54" s="11"/>
      <c r="U54" s="11"/>
      <c r="V54" s="11"/>
      <c r="W54" s="11"/>
      <c r="X54" s="11"/>
      <c r="Y54" s="11"/>
      <c r="Z54" s="11"/>
    </row>
    <row r="55" ht="14.25" hidden="1" customHeight="1">
      <c r="A55" s="8" t="s">
        <v>2321</v>
      </c>
      <c r="B55" s="8" t="s">
        <v>2133</v>
      </c>
      <c r="C55" s="8" t="s">
        <v>2075</v>
      </c>
      <c r="D55" s="8"/>
      <c r="E55" s="8" t="s">
        <v>2295</v>
      </c>
      <c r="F55" s="8"/>
      <c r="G55" s="8"/>
      <c r="H55" s="8"/>
      <c r="I55" s="8"/>
      <c r="J55" s="8"/>
      <c r="K55" s="8">
        <v>171.0</v>
      </c>
      <c r="L55" s="11"/>
      <c r="M55" s="11"/>
      <c r="N55" s="11"/>
      <c r="O55" s="11"/>
      <c r="P55" s="11"/>
      <c r="Q55" s="11"/>
      <c r="R55" s="11"/>
      <c r="S55" s="11"/>
      <c r="T55" s="11"/>
      <c r="U55" s="11"/>
      <c r="V55" s="11"/>
      <c r="W55" s="11"/>
      <c r="X55" s="11"/>
      <c r="Y55" s="11"/>
      <c r="Z55" s="11"/>
    </row>
    <row r="56" ht="14.25" hidden="1" customHeight="1">
      <c r="A56" s="7" t="s">
        <v>2322</v>
      </c>
      <c r="B56" s="7" t="s">
        <v>2128</v>
      </c>
      <c r="C56" s="7" t="s">
        <v>2075</v>
      </c>
      <c r="D56" s="7"/>
      <c r="E56" s="7" t="s">
        <v>2302</v>
      </c>
      <c r="F56" s="7" t="s">
        <v>2303</v>
      </c>
      <c r="G56" s="7" t="s">
        <v>2281</v>
      </c>
      <c r="H56" s="7"/>
      <c r="I56" s="7"/>
      <c r="J56" s="7"/>
      <c r="K56" s="7">
        <v>116.0</v>
      </c>
      <c r="L56" s="11"/>
      <c r="M56" s="11"/>
      <c r="N56" s="11"/>
      <c r="O56" s="11"/>
      <c r="P56" s="11"/>
      <c r="Q56" s="11"/>
      <c r="R56" s="11"/>
      <c r="S56" s="11"/>
      <c r="T56" s="11"/>
      <c r="U56" s="11"/>
      <c r="V56" s="11"/>
      <c r="W56" s="11"/>
      <c r="X56" s="11"/>
      <c r="Y56" s="11"/>
      <c r="Z56" s="11"/>
    </row>
    <row r="57" ht="14.25" hidden="1" customHeight="1">
      <c r="A57" s="8" t="s">
        <v>2323</v>
      </c>
      <c r="B57" s="8" t="s">
        <v>2272</v>
      </c>
      <c r="C57" s="8" t="s">
        <v>2090</v>
      </c>
      <c r="D57" s="8"/>
      <c r="E57" s="8" t="s">
        <v>2273</v>
      </c>
      <c r="F57" s="8" t="s">
        <v>2273</v>
      </c>
      <c r="G57" s="8"/>
      <c r="H57" s="8"/>
      <c r="I57" s="8"/>
      <c r="J57" s="8"/>
      <c r="K57" s="8">
        <v>179.0</v>
      </c>
      <c r="L57" s="11"/>
      <c r="M57" s="11"/>
      <c r="N57" s="11"/>
      <c r="O57" s="11"/>
      <c r="P57" s="11"/>
      <c r="Q57" s="11"/>
      <c r="R57" s="11"/>
      <c r="S57" s="11"/>
      <c r="T57" s="11"/>
      <c r="U57" s="11"/>
      <c r="V57" s="11"/>
      <c r="W57" s="11"/>
      <c r="X57" s="11"/>
      <c r="Y57" s="11"/>
      <c r="Z57" s="11"/>
    </row>
    <row r="58" ht="14.25" hidden="1" customHeight="1">
      <c r="A58" s="7" t="s">
        <v>2324</v>
      </c>
      <c r="B58" s="7" t="s">
        <v>2126</v>
      </c>
      <c r="C58" s="7" t="s">
        <v>2308</v>
      </c>
      <c r="D58" s="7"/>
      <c r="E58" s="7" t="s">
        <v>2325</v>
      </c>
      <c r="F58" s="7"/>
      <c r="G58" s="7"/>
      <c r="H58" s="7"/>
      <c r="I58" s="7"/>
      <c r="J58" s="7"/>
      <c r="K58" s="7">
        <v>26.0</v>
      </c>
      <c r="L58" s="11"/>
      <c r="M58" s="11"/>
      <c r="N58" s="11"/>
      <c r="O58" s="11"/>
      <c r="P58" s="11"/>
      <c r="Q58" s="11"/>
      <c r="R58" s="11"/>
      <c r="S58" s="11"/>
      <c r="T58" s="11"/>
      <c r="U58" s="11"/>
      <c r="V58" s="11"/>
      <c r="W58" s="11"/>
      <c r="X58" s="11"/>
      <c r="Y58" s="11"/>
      <c r="Z58" s="11"/>
    </row>
    <row r="59" ht="14.25" hidden="1" customHeight="1">
      <c r="A59" s="92" t="s">
        <v>2326</v>
      </c>
      <c r="B59" s="7" t="s">
        <v>2126</v>
      </c>
      <c r="C59" s="7" t="s">
        <v>2308</v>
      </c>
      <c r="D59" s="7"/>
      <c r="E59" s="92" t="s">
        <v>2327</v>
      </c>
      <c r="F59" s="7"/>
      <c r="G59" s="7"/>
      <c r="H59" s="7"/>
      <c r="I59" s="7"/>
      <c r="J59" s="7"/>
      <c r="K59" s="7">
        <v>26.0</v>
      </c>
      <c r="L59" s="11"/>
      <c r="M59" s="11"/>
      <c r="N59" s="11"/>
      <c r="O59" s="11"/>
      <c r="P59" s="11"/>
      <c r="Q59" s="11"/>
      <c r="R59" s="11"/>
      <c r="S59" s="11"/>
      <c r="T59" s="11"/>
      <c r="U59" s="11"/>
      <c r="V59" s="11"/>
      <c r="W59" s="11"/>
      <c r="X59" s="11"/>
      <c r="Y59" s="11"/>
      <c r="Z59" s="11"/>
    </row>
    <row r="60" ht="14.25" hidden="1" customHeight="1">
      <c r="A60" s="8" t="s">
        <v>2328</v>
      </c>
      <c r="B60" s="8" t="s">
        <v>2128</v>
      </c>
      <c r="C60" s="8" t="s">
        <v>2308</v>
      </c>
      <c r="D60" s="8"/>
      <c r="E60" s="8" t="s">
        <v>2310</v>
      </c>
      <c r="F60" s="8" t="s">
        <v>2281</v>
      </c>
      <c r="G60" s="8"/>
      <c r="H60" s="8"/>
      <c r="I60" s="8"/>
      <c r="J60" s="8"/>
      <c r="K60" s="8">
        <v>114.0</v>
      </c>
      <c r="L60" s="11"/>
      <c r="M60" s="11"/>
      <c r="N60" s="11"/>
      <c r="O60" s="11"/>
      <c r="P60" s="11"/>
      <c r="Q60" s="11"/>
      <c r="R60" s="11"/>
      <c r="S60" s="11"/>
      <c r="T60" s="11"/>
      <c r="U60" s="11"/>
      <c r="V60" s="11"/>
      <c r="W60" s="11"/>
      <c r="X60" s="11"/>
      <c r="Y60" s="11"/>
      <c r="Z60" s="11"/>
    </row>
    <row r="61" ht="14.25" hidden="1" customHeight="1">
      <c r="A61" s="7" t="s">
        <v>2329</v>
      </c>
      <c r="B61" s="7" t="s">
        <v>2330</v>
      </c>
      <c r="C61" s="7" t="s">
        <v>2090</v>
      </c>
      <c r="D61" s="7"/>
      <c r="E61" s="7" t="s">
        <v>2296</v>
      </c>
      <c r="F61" s="7" t="s">
        <v>2331</v>
      </c>
      <c r="G61" s="7"/>
      <c r="H61" s="7"/>
      <c r="I61" s="7"/>
      <c r="J61" s="7"/>
      <c r="K61" s="7">
        <v>8.0</v>
      </c>
      <c r="L61" s="11"/>
      <c r="M61" s="11"/>
      <c r="N61" s="11"/>
      <c r="O61" s="11"/>
      <c r="P61" s="11"/>
      <c r="Q61" s="11"/>
      <c r="R61" s="11"/>
      <c r="S61" s="11"/>
      <c r="T61" s="11"/>
      <c r="U61" s="11"/>
      <c r="V61" s="11"/>
      <c r="W61" s="11"/>
      <c r="X61" s="11"/>
      <c r="Y61" s="11"/>
      <c r="Z61" s="11"/>
    </row>
    <row r="62" ht="14.25" hidden="1" customHeight="1">
      <c r="A62" s="8" t="s">
        <v>2332</v>
      </c>
      <c r="B62" s="8" t="s">
        <v>2128</v>
      </c>
      <c r="C62" s="8" t="s">
        <v>2073</v>
      </c>
      <c r="D62" s="8"/>
      <c r="E62" s="8" t="s">
        <v>2333</v>
      </c>
      <c r="F62" s="8" t="s">
        <v>2281</v>
      </c>
      <c r="G62" s="8"/>
      <c r="H62" s="8"/>
      <c r="I62" s="8"/>
      <c r="J62" s="8"/>
      <c r="K62" s="8">
        <v>110.0</v>
      </c>
      <c r="L62" s="11"/>
      <c r="M62" s="11"/>
      <c r="N62" s="11"/>
      <c r="O62" s="11"/>
      <c r="P62" s="11"/>
      <c r="Q62" s="11"/>
      <c r="R62" s="11"/>
      <c r="S62" s="11"/>
      <c r="T62" s="11"/>
      <c r="U62" s="11"/>
      <c r="V62" s="11"/>
      <c r="W62" s="11"/>
      <c r="X62" s="11"/>
      <c r="Y62" s="11"/>
      <c r="Z62" s="11"/>
    </row>
    <row r="63" ht="14.25" hidden="1" customHeight="1">
      <c r="A63" s="7" t="s">
        <v>2123</v>
      </c>
      <c r="B63" s="7" t="s">
        <v>2120</v>
      </c>
      <c r="C63" s="7" t="s">
        <v>2082</v>
      </c>
      <c r="D63" s="7" t="s">
        <v>2277</v>
      </c>
      <c r="E63" s="7" t="s">
        <v>2277</v>
      </c>
      <c r="F63" s="7"/>
      <c r="G63" s="7"/>
      <c r="H63" s="7"/>
      <c r="I63" s="7"/>
      <c r="J63" s="7"/>
      <c r="K63" s="7">
        <v>13.0</v>
      </c>
      <c r="L63" s="11"/>
      <c r="M63" s="11"/>
      <c r="N63" s="11"/>
      <c r="O63" s="11"/>
      <c r="P63" s="11"/>
      <c r="Q63" s="11"/>
      <c r="R63" s="11"/>
      <c r="S63" s="11"/>
      <c r="T63" s="11"/>
      <c r="U63" s="11"/>
      <c r="V63" s="11"/>
      <c r="W63" s="11"/>
      <c r="X63" s="11"/>
      <c r="Y63" s="11"/>
      <c r="Z63" s="11"/>
    </row>
    <row r="64" ht="14.25" hidden="1" customHeight="1">
      <c r="A64" s="8" t="s">
        <v>2334</v>
      </c>
      <c r="B64" s="8" t="s">
        <v>2330</v>
      </c>
      <c r="C64" s="8"/>
      <c r="D64" s="8"/>
      <c r="E64" s="8" t="s">
        <v>2335</v>
      </c>
      <c r="F64" s="8" t="s">
        <v>2284</v>
      </c>
      <c r="G64" s="8"/>
      <c r="H64" s="8"/>
      <c r="I64" s="8"/>
      <c r="J64" s="8"/>
      <c r="K64" s="8">
        <v>11.0</v>
      </c>
      <c r="L64" s="11"/>
      <c r="M64" s="11"/>
      <c r="N64" s="11"/>
      <c r="O64" s="11"/>
      <c r="P64" s="11"/>
      <c r="Q64" s="11"/>
      <c r="R64" s="11"/>
      <c r="S64" s="11"/>
      <c r="T64" s="11"/>
      <c r="U64" s="11"/>
      <c r="V64" s="11"/>
      <c r="W64" s="11"/>
      <c r="X64" s="11"/>
      <c r="Y64" s="11"/>
      <c r="Z64" s="11"/>
    </row>
    <row r="65" ht="14.25" hidden="1" customHeight="1">
      <c r="A65" s="7" t="s">
        <v>2149</v>
      </c>
      <c r="B65" s="7" t="s">
        <v>2280</v>
      </c>
      <c r="C65" s="7" t="s">
        <v>2090</v>
      </c>
      <c r="D65" s="7" t="s">
        <v>2277</v>
      </c>
      <c r="E65" s="7" t="s">
        <v>2306</v>
      </c>
      <c r="F65" s="7" t="s">
        <v>2277</v>
      </c>
      <c r="G65" s="7"/>
      <c r="H65" s="7"/>
      <c r="I65" s="7"/>
      <c r="J65" s="7"/>
      <c r="K65" s="7">
        <v>2.0</v>
      </c>
      <c r="L65" s="11"/>
      <c r="M65" s="11"/>
      <c r="N65" s="11"/>
      <c r="O65" s="11"/>
      <c r="P65" s="11"/>
      <c r="Q65" s="11"/>
      <c r="R65" s="11"/>
      <c r="S65" s="11"/>
      <c r="T65" s="11"/>
      <c r="U65" s="11"/>
      <c r="V65" s="11"/>
      <c r="W65" s="11"/>
      <c r="X65" s="11"/>
      <c r="Y65" s="11"/>
      <c r="Z65" s="11"/>
    </row>
    <row r="66" ht="14.25" hidden="1" customHeight="1">
      <c r="A66" s="8" t="s">
        <v>2336</v>
      </c>
      <c r="B66" s="8" t="s">
        <v>2280</v>
      </c>
      <c r="C66" s="8" t="s">
        <v>2090</v>
      </c>
      <c r="D66" s="8"/>
      <c r="E66" s="8" t="s">
        <v>2277</v>
      </c>
      <c r="F66" s="8" t="s">
        <v>2306</v>
      </c>
      <c r="G66" s="8"/>
      <c r="H66" s="8"/>
      <c r="I66" s="8"/>
      <c r="J66" s="8"/>
      <c r="K66" s="8">
        <v>3.0</v>
      </c>
      <c r="L66" s="11"/>
      <c r="M66" s="11"/>
      <c r="N66" s="11"/>
      <c r="O66" s="11"/>
      <c r="P66" s="11"/>
      <c r="Q66" s="11"/>
      <c r="R66" s="11"/>
      <c r="S66" s="11"/>
      <c r="T66" s="11"/>
      <c r="U66" s="11"/>
      <c r="V66" s="11"/>
      <c r="W66" s="11"/>
      <c r="X66" s="11"/>
      <c r="Y66" s="11"/>
      <c r="Z66" s="11"/>
    </row>
    <row r="67" ht="14.25" hidden="1" customHeight="1">
      <c r="A67" s="7" t="s">
        <v>2337</v>
      </c>
      <c r="B67" s="7" t="s">
        <v>2138</v>
      </c>
      <c r="C67" s="7" t="s">
        <v>2081</v>
      </c>
      <c r="D67" s="7"/>
      <c r="E67" s="7" t="s">
        <v>2338</v>
      </c>
      <c r="F67" s="7" t="s">
        <v>2339</v>
      </c>
      <c r="G67" s="7" t="s">
        <v>2340</v>
      </c>
      <c r="H67" s="7" t="s">
        <v>2339</v>
      </c>
      <c r="I67" s="7" t="s">
        <v>2341</v>
      </c>
      <c r="J67" s="7"/>
      <c r="K67" s="7">
        <v>6.0</v>
      </c>
      <c r="L67" s="11"/>
      <c r="M67" s="11"/>
      <c r="N67" s="11"/>
      <c r="O67" s="11"/>
      <c r="P67" s="11"/>
      <c r="Q67" s="11"/>
      <c r="R67" s="11"/>
      <c r="S67" s="11"/>
      <c r="T67" s="11"/>
      <c r="U67" s="11"/>
      <c r="V67" s="11"/>
      <c r="W67" s="11"/>
      <c r="X67" s="11"/>
      <c r="Y67" s="11"/>
      <c r="Z67" s="11"/>
    </row>
    <row r="68" ht="14.25" hidden="1" customHeight="1">
      <c r="A68" s="8" t="s">
        <v>2342</v>
      </c>
      <c r="B68" s="8" t="s">
        <v>2138</v>
      </c>
      <c r="C68" s="8" t="s">
        <v>2081</v>
      </c>
      <c r="D68" s="8"/>
      <c r="E68" s="8" t="s">
        <v>2343</v>
      </c>
      <c r="F68" s="8" t="s">
        <v>2344</v>
      </c>
      <c r="G68" s="8" t="s">
        <v>2345</v>
      </c>
      <c r="H68" s="8"/>
      <c r="I68" s="8"/>
      <c r="J68" s="8"/>
      <c r="K68" s="8">
        <v>29.0</v>
      </c>
      <c r="L68" s="11"/>
      <c r="M68" s="11"/>
      <c r="N68" s="11"/>
      <c r="O68" s="11"/>
      <c r="P68" s="11"/>
      <c r="Q68" s="11"/>
      <c r="R68" s="11"/>
      <c r="S68" s="11"/>
      <c r="T68" s="11"/>
      <c r="U68" s="11"/>
      <c r="V68" s="11"/>
      <c r="W68" s="11"/>
      <c r="X68" s="11"/>
      <c r="Y68" s="11"/>
      <c r="Z68" s="11"/>
    </row>
    <row r="69" ht="14.25" hidden="1" customHeight="1">
      <c r="A69" s="7" t="s">
        <v>2346</v>
      </c>
      <c r="B69" s="7" t="s">
        <v>2138</v>
      </c>
      <c r="C69" s="7" t="s">
        <v>2081</v>
      </c>
      <c r="D69" s="7"/>
      <c r="E69" s="7" t="s">
        <v>2343</v>
      </c>
      <c r="F69" s="7" t="s">
        <v>2344</v>
      </c>
      <c r="G69" s="7" t="s">
        <v>2347</v>
      </c>
      <c r="H69" s="7"/>
      <c r="I69" s="7"/>
      <c r="J69" s="7"/>
      <c r="K69" s="7">
        <v>30.0</v>
      </c>
      <c r="L69" s="11"/>
      <c r="M69" s="11"/>
      <c r="N69" s="11"/>
      <c r="O69" s="11"/>
      <c r="P69" s="11"/>
      <c r="Q69" s="11"/>
      <c r="R69" s="11"/>
      <c r="S69" s="11"/>
      <c r="T69" s="11"/>
      <c r="U69" s="11"/>
      <c r="V69" s="11"/>
      <c r="W69" s="11"/>
      <c r="X69" s="11"/>
      <c r="Y69" s="11"/>
      <c r="Z69" s="11"/>
    </row>
    <row r="70" ht="14.25" hidden="1" customHeight="1">
      <c r="A70" s="8" t="s">
        <v>2348</v>
      </c>
      <c r="B70" s="8" t="s">
        <v>2138</v>
      </c>
      <c r="C70" s="8" t="s">
        <v>2081</v>
      </c>
      <c r="D70" s="8"/>
      <c r="E70" s="8" t="s">
        <v>2349</v>
      </c>
      <c r="F70" s="8" t="s">
        <v>2344</v>
      </c>
      <c r="G70" s="8" t="s">
        <v>2347</v>
      </c>
      <c r="H70" s="8"/>
      <c r="I70" s="8"/>
      <c r="J70" s="8"/>
      <c r="K70" s="8">
        <v>100.0</v>
      </c>
      <c r="L70" s="11"/>
      <c r="M70" s="11"/>
      <c r="N70" s="11"/>
      <c r="O70" s="11"/>
      <c r="P70" s="11"/>
      <c r="Q70" s="11"/>
      <c r="R70" s="11"/>
      <c r="S70" s="11"/>
      <c r="T70" s="11"/>
      <c r="U70" s="11"/>
      <c r="V70" s="11"/>
      <c r="W70" s="11"/>
      <c r="X70" s="11"/>
      <c r="Y70" s="11"/>
      <c r="Z70" s="11"/>
    </row>
    <row r="71" ht="14.25" hidden="1" customHeight="1">
      <c r="A71" s="7" t="s">
        <v>2350</v>
      </c>
      <c r="B71" s="7" t="s">
        <v>2138</v>
      </c>
      <c r="C71" s="7" t="s">
        <v>2081</v>
      </c>
      <c r="D71" s="7"/>
      <c r="E71" s="7" t="s">
        <v>2351</v>
      </c>
      <c r="F71" s="7" t="s">
        <v>2344</v>
      </c>
      <c r="G71" s="7" t="s">
        <v>2347</v>
      </c>
      <c r="H71" s="7"/>
      <c r="I71" s="7"/>
      <c r="J71" s="7"/>
      <c r="K71" s="7">
        <v>103.0</v>
      </c>
      <c r="L71" s="11"/>
      <c r="M71" s="11"/>
      <c r="N71" s="11"/>
      <c r="O71" s="11"/>
      <c r="P71" s="11"/>
      <c r="Q71" s="11"/>
      <c r="R71" s="11"/>
      <c r="S71" s="11"/>
      <c r="T71" s="11"/>
      <c r="U71" s="11"/>
      <c r="V71" s="11"/>
      <c r="W71" s="11"/>
      <c r="X71" s="11"/>
      <c r="Y71" s="11"/>
      <c r="Z71" s="11"/>
    </row>
    <row r="72" ht="14.25" hidden="1" customHeight="1">
      <c r="A72" s="8" t="s">
        <v>2352</v>
      </c>
      <c r="B72" s="8" t="s">
        <v>2138</v>
      </c>
      <c r="C72" s="8" t="s">
        <v>2081</v>
      </c>
      <c r="D72" s="8"/>
      <c r="E72" s="8" t="s">
        <v>2353</v>
      </c>
      <c r="F72" s="8" t="s">
        <v>2339</v>
      </c>
      <c r="G72" s="8" t="s">
        <v>2345</v>
      </c>
      <c r="H72" s="8"/>
      <c r="I72" s="8"/>
      <c r="J72" s="8"/>
      <c r="K72" s="8">
        <v>34.0</v>
      </c>
      <c r="L72" s="11"/>
      <c r="M72" s="11"/>
      <c r="N72" s="11"/>
      <c r="O72" s="11"/>
      <c r="P72" s="11"/>
      <c r="Q72" s="11"/>
      <c r="R72" s="11"/>
      <c r="S72" s="11"/>
      <c r="T72" s="11"/>
      <c r="U72" s="11"/>
      <c r="V72" s="11"/>
      <c r="W72" s="11"/>
      <c r="X72" s="11"/>
      <c r="Y72" s="11"/>
      <c r="Z72" s="11"/>
    </row>
    <row r="73" ht="14.25" hidden="1" customHeight="1">
      <c r="A73" s="7" t="s">
        <v>2354</v>
      </c>
      <c r="B73" s="7" t="s">
        <v>2138</v>
      </c>
      <c r="C73" s="7" t="s">
        <v>2081</v>
      </c>
      <c r="D73" s="7"/>
      <c r="E73" s="7" t="s">
        <v>2343</v>
      </c>
      <c r="F73" s="7" t="s">
        <v>2339</v>
      </c>
      <c r="G73" s="7" t="s">
        <v>2347</v>
      </c>
      <c r="H73" s="7"/>
      <c r="I73" s="7"/>
      <c r="J73" s="7"/>
      <c r="K73" s="7">
        <v>31.0</v>
      </c>
      <c r="L73" s="11"/>
      <c r="M73" s="11"/>
      <c r="N73" s="11"/>
      <c r="O73" s="11"/>
      <c r="P73" s="11"/>
      <c r="Q73" s="11"/>
      <c r="R73" s="11"/>
      <c r="S73" s="11"/>
      <c r="T73" s="11"/>
      <c r="U73" s="11"/>
      <c r="V73" s="11"/>
      <c r="W73" s="11"/>
      <c r="X73" s="11"/>
      <c r="Y73" s="11"/>
      <c r="Z73" s="11"/>
    </row>
    <row r="74" ht="14.25" hidden="1" customHeight="1">
      <c r="A74" s="8" t="s">
        <v>2355</v>
      </c>
      <c r="B74" s="8" t="s">
        <v>2138</v>
      </c>
      <c r="C74" s="8" t="s">
        <v>2081</v>
      </c>
      <c r="D74" s="8"/>
      <c r="E74" s="8" t="s">
        <v>2338</v>
      </c>
      <c r="F74" s="8" t="s">
        <v>2356</v>
      </c>
      <c r="G74" s="8" t="s">
        <v>2340</v>
      </c>
      <c r="H74" s="8" t="s">
        <v>2356</v>
      </c>
      <c r="I74" s="8" t="s">
        <v>2341</v>
      </c>
      <c r="J74" s="8"/>
      <c r="K74" s="8">
        <v>7.0</v>
      </c>
      <c r="L74" s="11"/>
      <c r="M74" s="11"/>
      <c r="N74" s="11"/>
      <c r="O74" s="11"/>
      <c r="P74" s="11"/>
      <c r="Q74" s="11"/>
      <c r="R74" s="11"/>
      <c r="S74" s="11"/>
      <c r="T74" s="11"/>
      <c r="U74" s="11"/>
      <c r="V74" s="11"/>
      <c r="W74" s="11"/>
      <c r="X74" s="11"/>
      <c r="Y74" s="11"/>
      <c r="Z74" s="11"/>
    </row>
    <row r="75" ht="14.25" hidden="1" customHeight="1">
      <c r="A75" s="7" t="s">
        <v>2182</v>
      </c>
      <c r="B75" s="7" t="s">
        <v>2138</v>
      </c>
      <c r="C75" s="7" t="s">
        <v>2081</v>
      </c>
      <c r="D75" s="7"/>
      <c r="E75" s="7" t="s">
        <v>2351</v>
      </c>
      <c r="F75" s="7" t="s">
        <v>2339</v>
      </c>
      <c r="G75" s="7" t="s">
        <v>2347</v>
      </c>
      <c r="H75" s="7"/>
      <c r="I75" s="7"/>
      <c r="J75" s="7"/>
      <c r="K75" s="7">
        <v>102.0</v>
      </c>
      <c r="L75" s="11"/>
      <c r="M75" s="11"/>
      <c r="N75" s="11"/>
      <c r="O75" s="11"/>
      <c r="P75" s="11"/>
      <c r="Q75" s="11"/>
      <c r="R75" s="11"/>
      <c r="S75" s="11"/>
      <c r="T75" s="11"/>
      <c r="U75" s="11"/>
      <c r="V75" s="11"/>
      <c r="W75" s="11"/>
      <c r="X75" s="11"/>
      <c r="Y75" s="11"/>
      <c r="Z75" s="11"/>
    </row>
    <row r="76" ht="14.25" hidden="1" customHeight="1">
      <c r="A76" s="8" t="s">
        <v>2357</v>
      </c>
      <c r="B76" s="8" t="s">
        <v>2138</v>
      </c>
      <c r="C76" s="8" t="s">
        <v>2081</v>
      </c>
      <c r="D76" s="8"/>
      <c r="E76" s="8" t="s">
        <v>2353</v>
      </c>
      <c r="F76" s="8" t="s">
        <v>2339</v>
      </c>
      <c r="G76" s="8" t="s">
        <v>2345</v>
      </c>
      <c r="H76" s="8"/>
      <c r="I76" s="8"/>
      <c r="J76" s="8"/>
      <c r="K76" s="8">
        <v>35.0</v>
      </c>
      <c r="L76" s="11"/>
      <c r="M76" s="11"/>
      <c r="N76" s="11"/>
      <c r="O76" s="11"/>
      <c r="P76" s="11"/>
      <c r="Q76" s="11"/>
      <c r="R76" s="11"/>
      <c r="S76" s="11"/>
      <c r="T76" s="11"/>
      <c r="U76" s="11"/>
      <c r="V76" s="11"/>
      <c r="W76" s="11"/>
      <c r="X76" s="11"/>
      <c r="Y76" s="11"/>
      <c r="Z76" s="11"/>
    </row>
    <row r="77" ht="14.25" hidden="1" customHeight="1">
      <c r="A77" s="7" t="s">
        <v>2358</v>
      </c>
      <c r="B77" s="7" t="s">
        <v>2138</v>
      </c>
      <c r="C77" s="7" t="s">
        <v>2081</v>
      </c>
      <c r="D77" s="7"/>
      <c r="E77" s="7" t="s">
        <v>2351</v>
      </c>
      <c r="F77" s="7" t="s">
        <v>2339</v>
      </c>
      <c r="G77" s="7" t="s">
        <v>2347</v>
      </c>
      <c r="H77" s="7"/>
      <c r="I77" s="7"/>
      <c r="J77" s="7"/>
      <c r="K77" s="7">
        <v>106.0</v>
      </c>
      <c r="L77" s="11"/>
      <c r="M77" s="11"/>
      <c r="N77" s="11"/>
      <c r="O77" s="11"/>
      <c r="P77" s="11"/>
      <c r="Q77" s="11"/>
      <c r="R77" s="11"/>
      <c r="S77" s="11"/>
      <c r="T77" s="11"/>
      <c r="U77" s="11"/>
      <c r="V77" s="11"/>
      <c r="W77" s="11"/>
      <c r="X77" s="11"/>
      <c r="Y77" s="11"/>
      <c r="Z77" s="11"/>
    </row>
    <row r="78" ht="14.25" hidden="1" customHeight="1">
      <c r="A78" s="8" t="s">
        <v>2359</v>
      </c>
      <c r="B78" s="8" t="s">
        <v>2138</v>
      </c>
      <c r="C78" s="8" t="s">
        <v>2081</v>
      </c>
      <c r="D78" s="8"/>
      <c r="E78" s="8" t="s">
        <v>2341</v>
      </c>
      <c r="F78" s="8" t="s">
        <v>2356</v>
      </c>
      <c r="G78" s="8" t="s">
        <v>2360</v>
      </c>
      <c r="H78" s="8" t="s">
        <v>2356</v>
      </c>
      <c r="I78" s="8" t="s">
        <v>2341</v>
      </c>
      <c r="J78" s="8"/>
      <c r="K78" s="8">
        <v>10.0</v>
      </c>
      <c r="L78" s="11"/>
      <c r="M78" s="11"/>
      <c r="N78" s="11"/>
      <c r="O78" s="11"/>
      <c r="P78" s="11"/>
      <c r="Q78" s="11"/>
      <c r="R78" s="11"/>
      <c r="S78" s="11"/>
      <c r="T78" s="11"/>
      <c r="U78" s="11"/>
      <c r="V78" s="11"/>
      <c r="W78" s="11"/>
      <c r="X78" s="11"/>
      <c r="Y78" s="11"/>
      <c r="Z78" s="11"/>
    </row>
    <row r="79" ht="15.0" hidden="1" customHeight="1">
      <c r="A79" s="7" t="s">
        <v>2361</v>
      </c>
      <c r="B79" s="7" t="s">
        <v>2138</v>
      </c>
      <c r="C79" s="7" t="s">
        <v>2081</v>
      </c>
      <c r="D79" s="7"/>
      <c r="E79" s="7" t="s">
        <v>2351</v>
      </c>
      <c r="F79" s="7" t="s">
        <v>2339</v>
      </c>
      <c r="G79" s="7" t="s">
        <v>2347</v>
      </c>
      <c r="H79" s="7"/>
      <c r="I79" s="7"/>
      <c r="J79" s="7"/>
      <c r="K79" s="7">
        <v>105.0</v>
      </c>
      <c r="L79" s="11"/>
      <c r="M79" s="11"/>
      <c r="N79" s="11"/>
      <c r="O79" s="11"/>
      <c r="P79" s="11"/>
      <c r="Q79" s="11"/>
      <c r="R79" s="11"/>
      <c r="S79" s="11"/>
      <c r="T79" s="11"/>
      <c r="U79" s="11"/>
      <c r="V79" s="11"/>
      <c r="W79" s="11"/>
      <c r="X79" s="11"/>
      <c r="Y79" s="11"/>
      <c r="Z79" s="11"/>
    </row>
    <row r="80" ht="15.0" hidden="1" customHeight="1">
      <c r="A80" s="8" t="s">
        <v>2362</v>
      </c>
      <c r="B80" s="8" t="s">
        <v>2138</v>
      </c>
      <c r="C80" s="8" t="s">
        <v>2081</v>
      </c>
      <c r="D80" s="8"/>
      <c r="E80" s="8" t="s">
        <v>2363</v>
      </c>
      <c r="F80" s="8" t="s">
        <v>2339</v>
      </c>
      <c r="G80" s="8" t="s">
        <v>2347</v>
      </c>
      <c r="H80" s="8"/>
      <c r="I80" s="8"/>
      <c r="J80" s="8"/>
      <c r="K80" s="8">
        <v>119.0</v>
      </c>
      <c r="L80" s="11"/>
      <c r="M80" s="11"/>
      <c r="N80" s="11"/>
      <c r="O80" s="11"/>
      <c r="P80" s="11"/>
      <c r="Q80" s="11"/>
      <c r="R80" s="11"/>
      <c r="S80" s="11"/>
      <c r="T80" s="11"/>
      <c r="U80" s="11"/>
      <c r="V80" s="11"/>
      <c r="W80" s="11"/>
      <c r="X80" s="11"/>
      <c r="Y80" s="11"/>
      <c r="Z80" s="11"/>
    </row>
    <row r="81" ht="15.0" hidden="1" customHeight="1">
      <c r="A81" s="7" t="s">
        <v>2172</v>
      </c>
      <c r="B81" s="7" t="s">
        <v>2138</v>
      </c>
      <c r="C81" s="7" t="s">
        <v>2081</v>
      </c>
      <c r="D81" s="7"/>
      <c r="E81" s="7" t="s">
        <v>2364</v>
      </c>
      <c r="F81" s="7" t="s">
        <v>2344</v>
      </c>
      <c r="G81" s="7" t="s">
        <v>2347</v>
      </c>
      <c r="H81" s="7"/>
      <c r="I81" s="7"/>
      <c r="J81" s="7"/>
      <c r="K81" s="7">
        <v>142.0</v>
      </c>
      <c r="L81" s="11"/>
      <c r="M81" s="11"/>
      <c r="N81" s="11"/>
      <c r="O81" s="11"/>
      <c r="P81" s="11"/>
      <c r="Q81" s="11"/>
      <c r="R81" s="11"/>
      <c r="S81" s="11"/>
      <c r="T81" s="11"/>
      <c r="U81" s="11"/>
      <c r="V81" s="11"/>
      <c r="W81" s="11"/>
      <c r="X81" s="11"/>
      <c r="Y81" s="11"/>
      <c r="Z81" s="11"/>
    </row>
    <row r="82" ht="15.0" hidden="1" customHeight="1">
      <c r="A82" s="8" t="s">
        <v>2104</v>
      </c>
      <c r="B82" s="8" t="s">
        <v>2138</v>
      </c>
      <c r="C82" s="8" t="s">
        <v>2081</v>
      </c>
      <c r="D82" s="8"/>
      <c r="E82" s="8" t="s">
        <v>2351</v>
      </c>
      <c r="F82" s="8" t="s">
        <v>2339</v>
      </c>
      <c r="G82" s="8" t="s">
        <v>2347</v>
      </c>
      <c r="H82" s="8"/>
      <c r="I82" s="8"/>
      <c r="J82" s="8"/>
      <c r="K82" s="8">
        <v>104.0</v>
      </c>
      <c r="L82" s="11"/>
      <c r="M82" s="11"/>
      <c r="N82" s="11"/>
      <c r="O82" s="11"/>
      <c r="P82" s="11"/>
      <c r="Q82" s="11"/>
      <c r="R82" s="11"/>
      <c r="S82" s="11"/>
      <c r="T82" s="11"/>
      <c r="U82" s="11"/>
      <c r="V82" s="11"/>
      <c r="W82" s="11"/>
      <c r="X82" s="11"/>
      <c r="Y82" s="11"/>
      <c r="Z82" s="11"/>
    </row>
    <row r="83" ht="15.0" hidden="1" customHeight="1">
      <c r="A83" s="7" t="s">
        <v>2365</v>
      </c>
      <c r="B83" s="7" t="s">
        <v>2138</v>
      </c>
      <c r="C83" s="7" t="s">
        <v>2081</v>
      </c>
      <c r="D83" s="7"/>
      <c r="E83" s="7" t="s">
        <v>2349</v>
      </c>
      <c r="F83" s="7" t="s">
        <v>2356</v>
      </c>
      <c r="G83" s="7" t="s">
        <v>2347</v>
      </c>
      <c r="H83" s="7"/>
      <c r="I83" s="7"/>
      <c r="J83" s="7"/>
      <c r="K83" s="7">
        <v>99.0</v>
      </c>
      <c r="L83" s="11"/>
      <c r="M83" s="11"/>
      <c r="N83" s="11"/>
      <c r="O83" s="11"/>
      <c r="P83" s="11"/>
      <c r="Q83" s="11"/>
      <c r="R83" s="11"/>
      <c r="S83" s="11"/>
      <c r="T83" s="11"/>
      <c r="U83" s="11"/>
      <c r="V83" s="11"/>
      <c r="W83" s="11"/>
      <c r="X83" s="11"/>
      <c r="Y83" s="11"/>
      <c r="Z83" s="11"/>
    </row>
    <row r="84" ht="15.0" hidden="1" customHeight="1">
      <c r="A84" s="8" t="s">
        <v>2174</v>
      </c>
      <c r="B84" s="8" t="s">
        <v>2138</v>
      </c>
      <c r="C84" s="8" t="s">
        <v>2081</v>
      </c>
      <c r="D84" s="8"/>
      <c r="E84" s="8" t="s">
        <v>2366</v>
      </c>
      <c r="F84" s="8" t="s">
        <v>2344</v>
      </c>
      <c r="G84" s="8" t="s">
        <v>2347</v>
      </c>
      <c r="H84" s="8"/>
      <c r="I84" s="8"/>
      <c r="J84" s="8"/>
      <c r="K84" s="8">
        <v>134.0</v>
      </c>
      <c r="L84" s="11"/>
      <c r="M84" s="11"/>
      <c r="N84" s="11"/>
      <c r="O84" s="11"/>
      <c r="P84" s="11"/>
      <c r="Q84" s="11"/>
      <c r="R84" s="11"/>
      <c r="S84" s="11"/>
      <c r="T84" s="11"/>
      <c r="U84" s="11"/>
      <c r="V84" s="11"/>
      <c r="W84" s="11"/>
      <c r="X84" s="11"/>
      <c r="Y84" s="11"/>
      <c r="Z84" s="11"/>
    </row>
    <row r="85" ht="15.0" hidden="1" customHeight="1">
      <c r="A85" s="7" t="s">
        <v>2187</v>
      </c>
      <c r="B85" s="7" t="s">
        <v>2138</v>
      </c>
      <c r="C85" s="7" t="s">
        <v>2081</v>
      </c>
      <c r="D85" s="7"/>
      <c r="E85" s="7" t="s">
        <v>2367</v>
      </c>
      <c r="F85" s="7" t="s">
        <v>2344</v>
      </c>
      <c r="G85" s="7" t="s">
        <v>2347</v>
      </c>
      <c r="H85" s="7"/>
      <c r="I85" s="7"/>
      <c r="J85" s="7"/>
      <c r="K85" s="7">
        <v>127.0</v>
      </c>
      <c r="L85" s="11"/>
      <c r="M85" s="11"/>
      <c r="N85" s="11"/>
      <c r="O85" s="11"/>
      <c r="P85" s="11"/>
      <c r="Q85" s="11"/>
      <c r="R85" s="11"/>
      <c r="S85" s="11"/>
      <c r="T85" s="11"/>
      <c r="U85" s="11"/>
      <c r="V85" s="11"/>
      <c r="W85" s="11"/>
      <c r="X85" s="11"/>
      <c r="Y85" s="11"/>
      <c r="Z85" s="11"/>
    </row>
    <row r="86" ht="15.0" hidden="1" customHeight="1">
      <c r="A86" s="8" t="s">
        <v>2368</v>
      </c>
      <c r="B86" s="8" t="s">
        <v>2138</v>
      </c>
      <c r="C86" s="8" t="s">
        <v>2081</v>
      </c>
      <c r="D86" s="8"/>
      <c r="E86" s="8" t="s">
        <v>2369</v>
      </c>
      <c r="F86" s="8"/>
      <c r="G86" s="8"/>
      <c r="H86" s="8"/>
      <c r="I86" s="8"/>
      <c r="J86" s="8"/>
      <c r="K86" s="8">
        <v>168.0</v>
      </c>
      <c r="L86" s="11"/>
      <c r="M86" s="11"/>
      <c r="N86" s="11"/>
      <c r="O86" s="11"/>
      <c r="P86" s="11"/>
      <c r="Q86" s="11"/>
      <c r="R86" s="11"/>
      <c r="S86" s="11"/>
      <c r="T86" s="11"/>
      <c r="U86" s="11"/>
      <c r="V86" s="11"/>
      <c r="W86" s="11"/>
      <c r="X86" s="11"/>
      <c r="Y86" s="11"/>
      <c r="Z86" s="11"/>
    </row>
    <row r="87" ht="15.0" hidden="1" customHeight="1">
      <c r="A87" s="7" t="s">
        <v>2150</v>
      </c>
      <c r="B87" s="7" t="s">
        <v>2138</v>
      </c>
      <c r="C87" s="7" t="s">
        <v>2081</v>
      </c>
      <c r="D87" s="7"/>
      <c r="E87" s="7" t="s">
        <v>2370</v>
      </c>
      <c r="F87" s="7"/>
      <c r="G87" s="7"/>
      <c r="H87" s="7"/>
      <c r="I87" s="7"/>
      <c r="J87" s="7"/>
      <c r="K87" s="7">
        <v>167.0</v>
      </c>
      <c r="L87" s="11"/>
      <c r="M87" s="11"/>
      <c r="N87" s="11"/>
      <c r="O87" s="11"/>
      <c r="P87" s="11"/>
      <c r="Q87" s="11"/>
      <c r="R87" s="11"/>
      <c r="S87" s="11"/>
      <c r="T87" s="11"/>
      <c r="U87" s="11"/>
      <c r="V87" s="11"/>
      <c r="W87" s="11"/>
      <c r="X87" s="11"/>
      <c r="Y87" s="11"/>
      <c r="Z87" s="11"/>
    </row>
    <row r="88" ht="15.0" hidden="1" customHeight="1">
      <c r="A88" s="98" t="s">
        <v>2188</v>
      </c>
      <c r="B88" s="158" t="s">
        <v>2138</v>
      </c>
      <c r="C88" s="158" t="s">
        <v>2081</v>
      </c>
      <c r="D88" s="181"/>
      <c r="E88" s="45" t="s">
        <v>2371</v>
      </c>
      <c r="F88" s="158" t="s">
        <v>2356</v>
      </c>
      <c r="G88" s="45" t="s">
        <v>2345</v>
      </c>
      <c r="H88" s="181"/>
      <c r="I88" s="181"/>
      <c r="J88" s="181"/>
      <c r="K88" s="182">
        <v>98.0</v>
      </c>
      <c r="L88" s="87"/>
      <c r="M88" s="87"/>
      <c r="N88" s="87"/>
      <c r="O88" s="87"/>
      <c r="P88" s="87"/>
      <c r="Q88" s="87"/>
      <c r="R88" s="87"/>
      <c r="S88" s="87"/>
      <c r="T88" s="87"/>
      <c r="U88" s="87"/>
      <c r="V88" s="87"/>
      <c r="W88" s="87"/>
      <c r="X88" s="87"/>
      <c r="Y88" s="87"/>
      <c r="Z88" s="87"/>
    </row>
    <row r="89" ht="15.0" hidden="1" customHeight="1">
      <c r="A89" s="8" t="s">
        <v>2155</v>
      </c>
      <c r="B89" s="8" t="s">
        <v>2138</v>
      </c>
      <c r="C89" s="8" t="s">
        <v>2081</v>
      </c>
      <c r="D89" s="8"/>
      <c r="E89" s="8" t="s">
        <v>2372</v>
      </c>
      <c r="F89" s="8" t="s">
        <v>2356</v>
      </c>
      <c r="G89" s="8" t="s">
        <v>2347</v>
      </c>
      <c r="H89" s="8"/>
      <c r="I89" s="8"/>
      <c r="J89" s="8"/>
      <c r="K89" s="8">
        <v>98.0</v>
      </c>
      <c r="L89" s="11"/>
      <c r="M89" s="11"/>
      <c r="N89" s="11"/>
      <c r="O89" s="11"/>
      <c r="P89" s="11"/>
      <c r="Q89" s="11"/>
      <c r="R89" s="11"/>
      <c r="S89" s="11"/>
      <c r="T89" s="11"/>
      <c r="U89" s="11"/>
      <c r="V89" s="11"/>
      <c r="W89" s="11"/>
      <c r="X89" s="11"/>
      <c r="Y89" s="11"/>
      <c r="Z89" s="11"/>
    </row>
    <row r="90" ht="15.0" hidden="1" customHeight="1">
      <c r="A90" s="7" t="s">
        <v>2373</v>
      </c>
      <c r="B90" s="7" t="s">
        <v>2138</v>
      </c>
      <c r="C90" s="7" t="s">
        <v>2081</v>
      </c>
      <c r="D90" s="7"/>
      <c r="E90" s="7" t="s">
        <v>2351</v>
      </c>
      <c r="F90" s="7" t="s">
        <v>2356</v>
      </c>
      <c r="G90" s="7" t="s">
        <v>2347</v>
      </c>
      <c r="H90" s="7"/>
      <c r="I90" s="7"/>
      <c r="J90" s="7"/>
      <c r="K90" s="7">
        <v>107.0</v>
      </c>
      <c r="L90" s="11"/>
      <c r="M90" s="11"/>
      <c r="N90" s="11"/>
      <c r="O90" s="11"/>
      <c r="P90" s="11"/>
      <c r="Q90" s="11"/>
      <c r="R90" s="11"/>
      <c r="S90" s="11"/>
      <c r="T90" s="11"/>
      <c r="U90" s="11"/>
      <c r="V90" s="11"/>
      <c r="W90" s="11"/>
      <c r="X90" s="11"/>
      <c r="Y90" s="11"/>
      <c r="Z90" s="11"/>
    </row>
    <row r="91" ht="15.0" hidden="1" customHeight="1">
      <c r="A91" s="8" t="s">
        <v>2181</v>
      </c>
      <c r="B91" s="8" t="s">
        <v>2138</v>
      </c>
      <c r="C91" s="8" t="s">
        <v>2081</v>
      </c>
      <c r="D91" s="8"/>
      <c r="E91" s="8" t="s">
        <v>2351</v>
      </c>
      <c r="F91" s="8" t="s">
        <v>2356</v>
      </c>
      <c r="G91" s="8" t="s">
        <v>2347</v>
      </c>
      <c r="H91" s="8"/>
      <c r="I91" s="8"/>
      <c r="J91" s="8"/>
      <c r="K91" s="8">
        <v>108.0</v>
      </c>
      <c r="L91" s="11"/>
      <c r="M91" s="11"/>
      <c r="N91" s="11"/>
      <c r="O91" s="11"/>
      <c r="P91" s="11"/>
      <c r="Q91" s="11"/>
      <c r="R91" s="11"/>
      <c r="S91" s="11"/>
      <c r="T91" s="11"/>
      <c r="U91" s="11"/>
      <c r="V91" s="11"/>
      <c r="W91" s="11"/>
      <c r="X91" s="11"/>
      <c r="Y91" s="11"/>
      <c r="Z91" s="11"/>
    </row>
    <row r="92" ht="15.0" hidden="1" customHeight="1">
      <c r="A92" s="7" t="s">
        <v>2156</v>
      </c>
      <c r="B92" s="7" t="s">
        <v>2138</v>
      </c>
      <c r="C92" s="7" t="s">
        <v>2081</v>
      </c>
      <c r="D92" s="7"/>
      <c r="E92" s="7" t="s">
        <v>2374</v>
      </c>
      <c r="F92" s="7" t="s">
        <v>2344</v>
      </c>
      <c r="G92" s="7" t="s">
        <v>2347</v>
      </c>
      <c r="H92" s="7"/>
      <c r="I92" s="7"/>
      <c r="J92" s="7"/>
      <c r="K92" s="7">
        <v>144.0</v>
      </c>
      <c r="L92" s="11"/>
      <c r="M92" s="11"/>
      <c r="N92" s="11"/>
      <c r="O92" s="11"/>
      <c r="P92" s="11"/>
      <c r="Q92" s="11"/>
      <c r="R92" s="11"/>
      <c r="S92" s="11"/>
      <c r="T92" s="11"/>
      <c r="U92" s="11"/>
      <c r="V92" s="11"/>
      <c r="W92" s="11"/>
      <c r="X92" s="11"/>
      <c r="Y92" s="11"/>
      <c r="Z92" s="11"/>
    </row>
    <row r="93" ht="15.0" hidden="1" customHeight="1">
      <c r="A93" s="8" t="s">
        <v>2375</v>
      </c>
      <c r="B93" s="8" t="s">
        <v>2138</v>
      </c>
      <c r="C93" s="8" t="s">
        <v>2081</v>
      </c>
      <c r="D93" s="8"/>
      <c r="E93" s="8" t="s">
        <v>2367</v>
      </c>
      <c r="F93" s="8" t="s">
        <v>2339</v>
      </c>
      <c r="G93" s="8" t="s">
        <v>2347</v>
      </c>
      <c r="H93" s="8"/>
      <c r="I93" s="8"/>
      <c r="J93" s="8"/>
      <c r="K93" s="8">
        <v>130.0</v>
      </c>
      <c r="L93" s="11"/>
      <c r="M93" s="11"/>
      <c r="N93" s="11"/>
      <c r="O93" s="11"/>
      <c r="P93" s="11"/>
      <c r="Q93" s="11"/>
      <c r="R93" s="11"/>
      <c r="S93" s="11"/>
      <c r="T93" s="11"/>
      <c r="U93" s="11"/>
      <c r="V93" s="11"/>
      <c r="W93" s="11"/>
      <c r="X93" s="11"/>
      <c r="Y93" s="11"/>
      <c r="Z93" s="11"/>
    </row>
    <row r="94" ht="15.0" hidden="1" customHeight="1">
      <c r="A94" s="7" t="s">
        <v>2376</v>
      </c>
      <c r="B94" s="7" t="s">
        <v>2138</v>
      </c>
      <c r="C94" s="7" t="s">
        <v>2081</v>
      </c>
      <c r="D94" s="7"/>
      <c r="E94" s="7" t="s">
        <v>2349</v>
      </c>
      <c r="F94" s="7" t="s">
        <v>2356</v>
      </c>
      <c r="G94" s="7" t="s">
        <v>2347</v>
      </c>
      <c r="H94" s="7"/>
      <c r="I94" s="7"/>
      <c r="J94" s="7"/>
      <c r="K94" s="7">
        <v>101.0</v>
      </c>
      <c r="L94" s="11"/>
      <c r="M94" s="11"/>
      <c r="N94" s="11"/>
      <c r="O94" s="11"/>
      <c r="P94" s="11"/>
      <c r="Q94" s="11"/>
      <c r="R94" s="11"/>
      <c r="S94" s="11"/>
      <c r="T94" s="11"/>
      <c r="U94" s="11"/>
      <c r="V94" s="11"/>
      <c r="W94" s="11"/>
      <c r="X94" s="11"/>
      <c r="Y94" s="11"/>
      <c r="Z94" s="11"/>
    </row>
    <row r="95" ht="15.0" hidden="1" customHeight="1">
      <c r="A95" s="8" t="s">
        <v>2166</v>
      </c>
      <c r="B95" s="8" t="s">
        <v>2138</v>
      </c>
      <c r="C95" s="8" t="s">
        <v>2081</v>
      </c>
      <c r="D95" s="8"/>
      <c r="E95" s="8" t="s">
        <v>2366</v>
      </c>
      <c r="F95" s="8" t="s">
        <v>2339</v>
      </c>
      <c r="G95" s="8" t="s">
        <v>2347</v>
      </c>
      <c r="H95" s="8"/>
      <c r="I95" s="8"/>
      <c r="J95" s="8"/>
      <c r="K95" s="8">
        <v>133.0</v>
      </c>
      <c r="L95" s="11"/>
      <c r="M95" s="11"/>
      <c r="N95" s="11"/>
      <c r="O95" s="11"/>
      <c r="P95" s="11"/>
      <c r="Q95" s="11"/>
      <c r="R95" s="11"/>
      <c r="S95" s="11"/>
      <c r="T95" s="11"/>
      <c r="U95" s="11"/>
      <c r="V95" s="11"/>
      <c r="W95" s="11"/>
      <c r="X95" s="11"/>
      <c r="Y95" s="11"/>
      <c r="Z95" s="11"/>
    </row>
    <row r="96" ht="15.0" hidden="1" customHeight="1">
      <c r="A96" s="7" t="s">
        <v>2151</v>
      </c>
      <c r="B96" s="7" t="s">
        <v>2138</v>
      </c>
      <c r="C96" s="7" t="s">
        <v>2081</v>
      </c>
      <c r="D96" s="7"/>
      <c r="E96" s="7" t="s">
        <v>2367</v>
      </c>
      <c r="F96" s="7" t="s">
        <v>2339</v>
      </c>
      <c r="G96" s="7" t="s">
        <v>2347</v>
      </c>
      <c r="H96" s="7"/>
      <c r="I96" s="7"/>
      <c r="J96" s="7"/>
      <c r="K96" s="7">
        <v>129.0</v>
      </c>
      <c r="L96" s="11"/>
      <c r="M96" s="11"/>
      <c r="N96" s="11"/>
      <c r="O96" s="11"/>
      <c r="P96" s="11"/>
      <c r="Q96" s="11"/>
      <c r="R96" s="11"/>
      <c r="S96" s="11"/>
      <c r="T96" s="11"/>
      <c r="U96" s="11"/>
      <c r="V96" s="11"/>
      <c r="W96" s="11"/>
      <c r="X96" s="11"/>
      <c r="Y96" s="11"/>
      <c r="Z96" s="11"/>
    </row>
    <row r="97" ht="15.0" hidden="1" customHeight="1">
      <c r="A97" s="8" t="s">
        <v>2153</v>
      </c>
      <c r="B97" s="8" t="s">
        <v>2138</v>
      </c>
      <c r="C97" s="8" t="s">
        <v>2081</v>
      </c>
      <c r="D97" s="8"/>
      <c r="E97" s="8" t="s">
        <v>2367</v>
      </c>
      <c r="F97" s="8" t="s">
        <v>2339</v>
      </c>
      <c r="G97" s="8" t="s">
        <v>2347</v>
      </c>
      <c r="H97" s="8"/>
      <c r="I97" s="8"/>
      <c r="J97" s="8"/>
      <c r="K97" s="8">
        <v>128.0</v>
      </c>
      <c r="L97" s="11"/>
      <c r="M97" s="11"/>
      <c r="N97" s="11"/>
      <c r="O97" s="11"/>
      <c r="P97" s="11"/>
      <c r="Q97" s="11"/>
      <c r="R97" s="11"/>
      <c r="S97" s="11"/>
      <c r="T97" s="11"/>
      <c r="U97" s="11"/>
      <c r="V97" s="11"/>
      <c r="W97" s="11"/>
      <c r="X97" s="11"/>
      <c r="Y97" s="11"/>
      <c r="Z97" s="11"/>
    </row>
    <row r="98" ht="15.0" hidden="1" customHeight="1">
      <c r="A98" s="7" t="s">
        <v>2173</v>
      </c>
      <c r="B98" s="7" t="s">
        <v>2138</v>
      </c>
      <c r="C98" s="7" t="s">
        <v>2081</v>
      </c>
      <c r="D98" s="7"/>
      <c r="E98" s="7" t="s">
        <v>2377</v>
      </c>
      <c r="F98" s="7" t="s">
        <v>2339</v>
      </c>
      <c r="G98" s="7" t="s">
        <v>2347</v>
      </c>
      <c r="H98" s="7"/>
      <c r="I98" s="7"/>
      <c r="J98" s="7"/>
      <c r="K98" s="7">
        <v>97.0</v>
      </c>
      <c r="L98" s="11"/>
      <c r="M98" s="11"/>
      <c r="N98" s="11"/>
      <c r="O98" s="11"/>
      <c r="P98" s="11"/>
      <c r="Q98" s="11"/>
      <c r="R98" s="11"/>
      <c r="S98" s="11"/>
      <c r="T98" s="11"/>
      <c r="U98" s="11"/>
      <c r="V98" s="11"/>
      <c r="W98" s="11"/>
      <c r="X98" s="11"/>
      <c r="Y98" s="11"/>
      <c r="Z98" s="11"/>
    </row>
    <row r="99" ht="15.0" hidden="1" customHeight="1">
      <c r="A99" s="8" t="s">
        <v>2154</v>
      </c>
      <c r="B99" s="8" t="s">
        <v>2138</v>
      </c>
      <c r="C99" s="8" t="s">
        <v>2081</v>
      </c>
      <c r="D99" s="8"/>
      <c r="E99" s="8" t="s">
        <v>2374</v>
      </c>
      <c r="F99" s="8" t="s">
        <v>2339</v>
      </c>
      <c r="G99" s="8" t="s">
        <v>2347</v>
      </c>
      <c r="H99" s="8"/>
      <c r="I99" s="8"/>
      <c r="J99" s="8"/>
      <c r="K99" s="8">
        <v>145.0</v>
      </c>
      <c r="L99" s="11"/>
      <c r="M99" s="11"/>
      <c r="N99" s="11"/>
      <c r="O99" s="11"/>
      <c r="P99" s="11"/>
      <c r="Q99" s="11"/>
      <c r="R99" s="11"/>
      <c r="S99" s="11"/>
      <c r="T99" s="11"/>
      <c r="U99" s="11"/>
      <c r="V99" s="11"/>
      <c r="W99" s="11"/>
      <c r="X99" s="11"/>
      <c r="Y99" s="11"/>
      <c r="Z99" s="11"/>
    </row>
    <row r="100" ht="15.0" hidden="1" customHeight="1">
      <c r="A100" s="7" t="s">
        <v>2378</v>
      </c>
      <c r="B100" s="7" t="s">
        <v>2138</v>
      </c>
      <c r="C100" s="7" t="s">
        <v>2081</v>
      </c>
      <c r="D100" s="7"/>
      <c r="E100" s="7" t="s">
        <v>2379</v>
      </c>
      <c r="F100" s="7" t="s">
        <v>2356</v>
      </c>
      <c r="G100" s="7" t="s">
        <v>2347</v>
      </c>
      <c r="H100" s="7"/>
      <c r="I100" s="7"/>
      <c r="J100" s="7"/>
      <c r="K100" s="7">
        <v>132.0</v>
      </c>
      <c r="L100" s="11"/>
      <c r="M100" s="11"/>
      <c r="N100" s="11"/>
      <c r="O100" s="11"/>
      <c r="P100" s="11"/>
      <c r="Q100" s="11"/>
      <c r="R100" s="11"/>
      <c r="S100" s="11"/>
      <c r="T100" s="11"/>
      <c r="U100" s="11"/>
      <c r="V100" s="11"/>
      <c r="W100" s="11"/>
      <c r="X100" s="11"/>
      <c r="Y100" s="11"/>
      <c r="Z100" s="11"/>
    </row>
    <row r="101" ht="15.0" hidden="1" customHeight="1">
      <c r="A101" s="7" t="s">
        <v>2164</v>
      </c>
      <c r="B101" s="7" t="s">
        <v>2138</v>
      </c>
      <c r="C101" s="7" t="s">
        <v>2081</v>
      </c>
      <c r="D101" s="7"/>
      <c r="E101" s="7" t="s">
        <v>2380</v>
      </c>
      <c r="F101" s="7"/>
      <c r="G101" s="7"/>
      <c r="H101" s="7"/>
      <c r="I101" s="7"/>
      <c r="J101" s="7"/>
      <c r="K101" s="7"/>
      <c r="L101" s="11"/>
      <c r="M101" s="11"/>
      <c r="N101" s="11"/>
      <c r="O101" s="11"/>
      <c r="P101" s="11"/>
      <c r="Q101" s="11"/>
      <c r="R101" s="11"/>
      <c r="S101" s="11"/>
      <c r="T101" s="11"/>
      <c r="U101" s="11"/>
      <c r="V101" s="11"/>
      <c r="W101" s="11"/>
      <c r="X101" s="11"/>
      <c r="Y101" s="11"/>
      <c r="Z101" s="11"/>
    </row>
    <row r="102" ht="15.0" hidden="1" customHeight="1">
      <c r="A102" s="8" t="s">
        <v>2152</v>
      </c>
      <c r="B102" s="8" t="s">
        <v>2138</v>
      </c>
      <c r="C102" s="8" t="s">
        <v>2081</v>
      </c>
      <c r="D102" s="8"/>
      <c r="E102" s="8" t="s">
        <v>2374</v>
      </c>
      <c r="F102" s="8" t="s">
        <v>2339</v>
      </c>
      <c r="G102" s="8" t="s">
        <v>2347</v>
      </c>
      <c r="H102" s="8"/>
      <c r="I102" s="8"/>
      <c r="J102" s="8"/>
      <c r="K102" s="8">
        <v>146.0</v>
      </c>
      <c r="L102" s="11"/>
      <c r="M102" s="11"/>
      <c r="N102" s="11"/>
      <c r="O102" s="11"/>
      <c r="P102" s="11"/>
      <c r="Q102" s="11"/>
      <c r="R102" s="11"/>
      <c r="S102" s="11"/>
      <c r="T102" s="11"/>
      <c r="U102" s="11"/>
      <c r="V102" s="11"/>
      <c r="W102" s="11"/>
      <c r="X102" s="11"/>
      <c r="Y102" s="11"/>
      <c r="Z102" s="11"/>
    </row>
    <row r="103" ht="15.0" hidden="1" customHeight="1">
      <c r="A103" s="8" t="s">
        <v>2176</v>
      </c>
      <c r="B103" s="8" t="s">
        <v>2138</v>
      </c>
      <c r="C103" s="8" t="s">
        <v>2081</v>
      </c>
      <c r="D103" s="8"/>
      <c r="E103" s="8" t="s">
        <v>2381</v>
      </c>
      <c r="F103" s="8"/>
      <c r="G103" s="8"/>
      <c r="H103" s="8"/>
      <c r="I103" s="8"/>
      <c r="J103" s="8"/>
      <c r="K103" s="8"/>
      <c r="L103" s="11"/>
      <c r="M103" s="11"/>
      <c r="N103" s="11"/>
      <c r="O103" s="11"/>
      <c r="P103" s="11"/>
      <c r="Q103" s="11"/>
      <c r="R103" s="11"/>
      <c r="S103" s="11"/>
      <c r="T103" s="11"/>
      <c r="U103" s="11"/>
      <c r="V103" s="11"/>
      <c r="W103" s="11"/>
      <c r="X103" s="11"/>
      <c r="Y103" s="11"/>
      <c r="Z103" s="11"/>
    </row>
    <row r="104" ht="15.0" hidden="1" customHeight="1">
      <c r="A104" s="93" t="s">
        <v>2177</v>
      </c>
      <c r="B104" s="8" t="s">
        <v>2138</v>
      </c>
      <c r="C104" s="8" t="s">
        <v>2081</v>
      </c>
      <c r="D104" s="8"/>
      <c r="E104" s="93" t="s">
        <v>2382</v>
      </c>
      <c r="F104" s="8"/>
      <c r="G104" s="8"/>
      <c r="H104" s="8"/>
      <c r="I104" s="8"/>
      <c r="J104" s="8"/>
      <c r="K104" s="8"/>
      <c r="L104" s="11"/>
      <c r="M104" s="11"/>
      <c r="N104" s="11"/>
      <c r="O104" s="11"/>
      <c r="P104" s="11"/>
      <c r="Q104" s="11"/>
      <c r="R104" s="11"/>
      <c r="S104" s="11"/>
      <c r="T104" s="11"/>
      <c r="U104" s="11"/>
      <c r="V104" s="11"/>
      <c r="W104" s="11"/>
      <c r="X104" s="11"/>
      <c r="Y104" s="11"/>
      <c r="Z104" s="11"/>
    </row>
    <row r="105" ht="15.0" hidden="1" customHeight="1">
      <c r="A105" s="7" t="s">
        <v>2383</v>
      </c>
      <c r="B105" s="7" t="s">
        <v>2138</v>
      </c>
      <c r="C105" s="7" t="s">
        <v>2081</v>
      </c>
      <c r="D105" s="7"/>
      <c r="E105" s="7" t="s">
        <v>2384</v>
      </c>
      <c r="F105" s="7" t="s">
        <v>2339</v>
      </c>
      <c r="G105" s="7" t="s">
        <v>2347</v>
      </c>
      <c r="H105" s="7"/>
      <c r="I105" s="7"/>
      <c r="J105" s="7"/>
      <c r="K105" s="7">
        <v>121.0</v>
      </c>
      <c r="L105" s="11"/>
      <c r="M105" s="11"/>
      <c r="N105" s="11"/>
      <c r="O105" s="11"/>
      <c r="P105" s="11"/>
      <c r="Q105" s="11"/>
      <c r="R105" s="11"/>
      <c r="S105" s="11"/>
      <c r="T105" s="11"/>
      <c r="U105" s="11"/>
      <c r="V105" s="11"/>
      <c r="W105" s="11"/>
      <c r="X105" s="11"/>
      <c r="Y105" s="11"/>
      <c r="Z105" s="11"/>
    </row>
    <row r="106" ht="15.0" hidden="1" customHeight="1">
      <c r="A106" s="8" t="s">
        <v>2385</v>
      </c>
      <c r="B106" s="8" t="s">
        <v>2138</v>
      </c>
      <c r="C106" s="8" t="s">
        <v>2081</v>
      </c>
      <c r="D106" s="8"/>
      <c r="E106" s="8" t="s">
        <v>2386</v>
      </c>
      <c r="F106" s="8" t="s">
        <v>2356</v>
      </c>
      <c r="G106" s="8" t="s">
        <v>2347</v>
      </c>
      <c r="H106" s="8"/>
      <c r="I106" s="8"/>
      <c r="J106" s="8"/>
      <c r="K106" s="8">
        <v>122.0</v>
      </c>
      <c r="L106" s="11"/>
      <c r="M106" s="11"/>
      <c r="N106" s="11"/>
      <c r="O106" s="11"/>
      <c r="P106" s="11"/>
      <c r="Q106" s="11"/>
      <c r="R106" s="11"/>
      <c r="S106" s="11"/>
      <c r="T106" s="11"/>
      <c r="U106" s="11"/>
      <c r="V106" s="11"/>
      <c r="W106" s="11"/>
      <c r="X106" s="11"/>
      <c r="Y106" s="11"/>
      <c r="Z106" s="11"/>
    </row>
    <row r="107" ht="15.0" hidden="1" customHeight="1">
      <c r="A107" s="7" t="s">
        <v>2387</v>
      </c>
      <c r="B107" s="7" t="s">
        <v>2138</v>
      </c>
      <c r="C107" s="7" t="s">
        <v>2081</v>
      </c>
      <c r="D107" s="7"/>
      <c r="E107" s="7" t="s">
        <v>2388</v>
      </c>
      <c r="F107" s="7" t="s">
        <v>2356</v>
      </c>
      <c r="G107" s="7" t="s">
        <v>2347</v>
      </c>
      <c r="H107" s="7"/>
      <c r="I107" s="7"/>
      <c r="J107" s="7"/>
      <c r="K107" s="7">
        <v>137.0</v>
      </c>
      <c r="L107" s="11"/>
      <c r="M107" s="11"/>
      <c r="N107" s="11"/>
      <c r="O107" s="11"/>
      <c r="P107" s="11"/>
      <c r="Q107" s="11"/>
      <c r="R107" s="11"/>
      <c r="S107" s="11"/>
      <c r="T107" s="11"/>
      <c r="U107" s="11"/>
      <c r="V107" s="11"/>
      <c r="W107" s="11"/>
      <c r="X107" s="11"/>
      <c r="Y107" s="11"/>
      <c r="Z107" s="11"/>
    </row>
    <row r="108" ht="15.0" hidden="1" customHeight="1">
      <c r="A108" s="8" t="s">
        <v>2178</v>
      </c>
      <c r="B108" s="8" t="s">
        <v>2138</v>
      </c>
      <c r="C108" s="8" t="s">
        <v>2081</v>
      </c>
      <c r="D108" s="8"/>
      <c r="E108" s="8" t="s">
        <v>2389</v>
      </c>
      <c r="F108" s="8" t="s">
        <v>2356</v>
      </c>
      <c r="G108" s="8" t="s">
        <v>2347</v>
      </c>
      <c r="H108" s="8"/>
      <c r="I108" s="8"/>
      <c r="J108" s="8"/>
      <c r="K108" s="8">
        <v>150.0</v>
      </c>
      <c r="L108" s="11"/>
      <c r="M108" s="11"/>
      <c r="N108" s="11"/>
      <c r="O108" s="11"/>
      <c r="P108" s="11"/>
      <c r="Q108" s="11"/>
      <c r="R108" s="11"/>
      <c r="S108" s="11"/>
      <c r="T108" s="11"/>
      <c r="U108" s="11"/>
      <c r="V108" s="11"/>
      <c r="W108" s="11"/>
      <c r="X108" s="11"/>
      <c r="Y108" s="11"/>
      <c r="Z108" s="11"/>
    </row>
    <row r="109" ht="15.0" hidden="1" customHeight="1">
      <c r="A109" s="93" t="s">
        <v>2179</v>
      </c>
      <c r="B109" s="8" t="s">
        <v>2138</v>
      </c>
      <c r="C109" s="8" t="s">
        <v>2081</v>
      </c>
      <c r="D109" s="8"/>
      <c r="E109" s="45" t="s">
        <v>2390</v>
      </c>
      <c r="F109" s="45" t="s">
        <v>2391</v>
      </c>
      <c r="G109" s="47" t="s">
        <v>2392</v>
      </c>
      <c r="H109" s="8"/>
      <c r="I109" s="8"/>
      <c r="J109" s="8"/>
      <c r="K109" s="8">
        <v>150.0</v>
      </c>
      <c r="L109" s="11"/>
      <c r="M109" s="11"/>
      <c r="N109" s="11"/>
      <c r="O109" s="11"/>
      <c r="P109" s="11"/>
      <c r="Q109" s="11"/>
      <c r="R109" s="11"/>
      <c r="S109" s="11"/>
      <c r="T109" s="11"/>
      <c r="U109" s="11"/>
      <c r="V109" s="11"/>
      <c r="W109" s="11"/>
      <c r="X109" s="11"/>
      <c r="Y109" s="11"/>
      <c r="Z109" s="11"/>
    </row>
    <row r="110" ht="15.0" hidden="1" customHeight="1">
      <c r="A110" s="7" t="s">
        <v>2393</v>
      </c>
      <c r="B110" s="7" t="s">
        <v>2138</v>
      </c>
      <c r="C110" s="7" t="s">
        <v>2081</v>
      </c>
      <c r="D110" s="7"/>
      <c r="E110" s="7" t="s">
        <v>2389</v>
      </c>
      <c r="F110" s="7" t="s">
        <v>2356</v>
      </c>
      <c r="G110" s="7" t="s">
        <v>2347</v>
      </c>
      <c r="H110" s="7"/>
      <c r="I110" s="7"/>
      <c r="J110" s="7"/>
      <c r="K110" s="7">
        <v>149.0</v>
      </c>
      <c r="L110" s="11"/>
      <c r="M110" s="11"/>
      <c r="N110" s="11"/>
      <c r="O110" s="11"/>
      <c r="P110" s="11"/>
      <c r="Q110" s="11"/>
      <c r="R110" s="11"/>
      <c r="S110" s="11"/>
      <c r="T110" s="11"/>
      <c r="U110" s="11"/>
      <c r="V110" s="11"/>
      <c r="W110" s="11"/>
      <c r="X110" s="11"/>
      <c r="Y110" s="11"/>
      <c r="Z110" s="11"/>
    </row>
    <row r="111" ht="15.0" hidden="1" customHeight="1">
      <c r="A111" s="8" t="s">
        <v>2394</v>
      </c>
      <c r="B111" s="8" t="s">
        <v>2138</v>
      </c>
      <c r="C111" s="8" t="s">
        <v>2081</v>
      </c>
      <c r="D111" s="8"/>
      <c r="E111" s="8" t="s">
        <v>2341</v>
      </c>
      <c r="F111" s="8" t="s">
        <v>2356</v>
      </c>
      <c r="G111" s="8" t="s">
        <v>2341</v>
      </c>
      <c r="H111" s="8"/>
      <c r="I111" s="8"/>
      <c r="J111" s="8"/>
      <c r="K111" s="8">
        <v>9.0</v>
      </c>
      <c r="L111" s="11"/>
      <c r="M111" s="11"/>
      <c r="N111" s="11"/>
      <c r="O111" s="11"/>
      <c r="P111" s="11"/>
      <c r="Q111" s="11"/>
      <c r="R111" s="11"/>
      <c r="S111" s="11"/>
      <c r="T111" s="11"/>
      <c r="U111" s="11"/>
      <c r="V111" s="11"/>
      <c r="W111" s="11"/>
      <c r="X111" s="11"/>
      <c r="Y111" s="11"/>
      <c r="Z111" s="11"/>
    </row>
    <row r="112" ht="15.0" hidden="1" customHeight="1">
      <c r="A112" s="7" t="s">
        <v>2145</v>
      </c>
      <c r="B112" s="7" t="s">
        <v>2138</v>
      </c>
      <c r="C112" s="7" t="s">
        <v>2081</v>
      </c>
      <c r="D112" s="7"/>
      <c r="E112" s="7" t="s">
        <v>2388</v>
      </c>
      <c r="F112" s="7" t="s">
        <v>2356</v>
      </c>
      <c r="G112" s="7" t="s">
        <v>2347</v>
      </c>
      <c r="H112" s="7"/>
      <c r="I112" s="7"/>
      <c r="J112" s="7"/>
      <c r="K112" s="7">
        <v>138.0</v>
      </c>
      <c r="L112" s="11"/>
      <c r="M112" s="11"/>
      <c r="N112" s="11"/>
      <c r="O112" s="11"/>
      <c r="P112" s="11"/>
      <c r="Q112" s="11"/>
      <c r="R112" s="11"/>
      <c r="S112" s="11"/>
      <c r="T112" s="11"/>
      <c r="U112" s="11"/>
      <c r="V112" s="11"/>
      <c r="W112" s="11"/>
      <c r="X112" s="11"/>
      <c r="Y112" s="11"/>
      <c r="Z112" s="11"/>
    </row>
    <row r="113" ht="15.0" hidden="1" customHeight="1">
      <c r="A113" s="8" t="s">
        <v>2165</v>
      </c>
      <c r="B113" s="8" t="s">
        <v>2138</v>
      </c>
      <c r="C113" s="8" t="s">
        <v>2081</v>
      </c>
      <c r="D113" s="8"/>
      <c r="E113" s="8" t="s">
        <v>2374</v>
      </c>
      <c r="F113" s="8" t="s">
        <v>2356</v>
      </c>
      <c r="G113" s="8" t="s">
        <v>2347</v>
      </c>
      <c r="H113" s="8"/>
      <c r="I113" s="8"/>
      <c r="J113" s="8"/>
      <c r="K113" s="8">
        <v>147.0</v>
      </c>
      <c r="L113" s="11"/>
      <c r="M113" s="11"/>
      <c r="N113" s="11"/>
      <c r="O113" s="11"/>
      <c r="P113" s="11"/>
      <c r="Q113" s="11"/>
      <c r="R113" s="11"/>
      <c r="S113" s="11"/>
      <c r="T113" s="11"/>
      <c r="U113" s="11"/>
      <c r="V113" s="11"/>
      <c r="W113" s="11"/>
      <c r="X113" s="11"/>
      <c r="Y113" s="11"/>
      <c r="Z113" s="11"/>
    </row>
    <row r="114" ht="15.0" hidden="1" customHeight="1">
      <c r="A114" s="7" t="s">
        <v>2171</v>
      </c>
      <c r="B114" s="7" t="s">
        <v>2138</v>
      </c>
      <c r="C114" s="7" t="s">
        <v>2081</v>
      </c>
      <c r="D114" s="7"/>
      <c r="E114" s="7" t="s">
        <v>2395</v>
      </c>
      <c r="F114" s="7" t="s">
        <v>2356</v>
      </c>
      <c r="G114" s="7" t="s">
        <v>2347</v>
      </c>
      <c r="H114" s="7"/>
      <c r="I114" s="7"/>
      <c r="J114" s="7"/>
      <c r="K114" s="7">
        <v>4.0</v>
      </c>
      <c r="L114" s="11"/>
      <c r="M114" s="11"/>
      <c r="N114" s="11"/>
      <c r="O114" s="11"/>
      <c r="P114" s="11"/>
      <c r="Q114" s="11"/>
      <c r="R114" s="11"/>
      <c r="S114" s="11"/>
      <c r="T114" s="11"/>
      <c r="U114" s="11"/>
      <c r="V114" s="11"/>
      <c r="W114" s="11"/>
      <c r="X114" s="11"/>
      <c r="Y114" s="11"/>
      <c r="Z114" s="11"/>
    </row>
    <row r="115" ht="15.0" hidden="1" customHeight="1">
      <c r="A115" s="7" t="s">
        <v>2180</v>
      </c>
      <c r="B115" s="7" t="s">
        <v>2189</v>
      </c>
      <c r="C115" s="7" t="s">
        <v>2084</v>
      </c>
      <c r="D115" s="7"/>
      <c r="E115" s="7" t="s">
        <v>2396</v>
      </c>
      <c r="F115" s="7"/>
      <c r="G115" s="7"/>
      <c r="H115" s="7"/>
      <c r="I115" s="7"/>
      <c r="J115" s="7"/>
      <c r="K115" s="7"/>
      <c r="L115" s="11"/>
      <c r="M115" s="11"/>
      <c r="N115" s="11"/>
      <c r="O115" s="11"/>
      <c r="P115" s="11"/>
      <c r="Q115" s="11"/>
      <c r="R115" s="11"/>
      <c r="S115" s="11"/>
      <c r="T115" s="11"/>
      <c r="U115" s="11"/>
      <c r="V115" s="11"/>
      <c r="W115" s="11"/>
      <c r="X115" s="11"/>
      <c r="Y115" s="11"/>
      <c r="Z115" s="11"/>
    </row>
    <row r="116" ht="15.0" hidden="1" customHeight="1">
      <c r="A116" s="8" t="s">
        <v>2216</v>
      </c>
      <c r="B116" s="8" t="s">
        <v>2189</v>
      </c>
      <c r="C116" s="8" t="s">
        <v>2084</v>
      </c>
      <c r="D116" s="8"/>
      <c r="E116" s="8" t="s">
        <v>2397</v>
      </c>
      <c r="F116" s="8"/>
      <c r="G116" s="8"/>
      <c r="H116" s="8"/>
      <c r="I116" s="8"/>
      <c r="J116" s="8"/>
      <c r="K116" s="8"/>
      <c r="L116" s="11"/>
      <c r="M116" s="11"/>
      <c r="N116" s="11"/>
      <c r="O116" s="11"/>
      <c r="P116" s="11"/>
      <c r="Q116" s="11"/>
      <c r="R116" s="11"/>
      <c r="S116" s="11"/>
      <c r="T116" s="11"/>
      <c r="U116" s="11"/>
      <c r="V116" s="11"/>
      <c r="W116" s="11"/>
      <c r="X116" s="11"/>
      <c r="Y116" s="11"/>
      <c r="Z116" s="11"/>
    </row>
    <row r="117" ht="15.0" hidden="1" customHeight="1">
      <c r="A117" s="8" t="s">
        <v>2161</v>
      </c>
      <c r="B117" s="8" t="s">
        <v>2138</v>
      </c>
      <c r="C117" s="8" t="s">
        <v>2081</v>
      </c>
      <c r="D117" s="8"/>
      <c r="E117" s="8" t="s">
        <v>2398</v>
      </c>
      <c r="F117" s="8"/>
      <c r="G117" s="8"/>
      <c r="H117" s="8"/>
      <c r="I117" s="8"/>
      <c r="J117" s="8"/>
      <c r="K117" s="8"/>
      <c r="L117" s="11"/>
      <c r="M117" s="11"/>
      <c r="N117" s="11"/>
      <c r="O117" s="11"/>
      <c r="P117" s="11"/>
      <c r="Q117" s="11"/>
      <c r="R117" s="11"/>
      <c r="S117" s="11"/>
      <c r="T117" s="11"/>
      <c r="U117" s="11"/>
      <c r="V117" s="11"/>
      <c r="W117" s="11"/>
      <c r="X117" s="11"/>
      <c r="Y117" s="11"/>
      <c r="Z117" s="11"/>
    </row>
    <row r="118" ht="15.0" hidden="1" customHeight="1">
      <c r="A118" s="8" t="s">
        <v>2163</v>
      </c>
      <c r="B118" s="8" t="s">
        <v>2138</v>
      </c>
      <c r="C118" s="8" t="s">
        <v>2081</v>
      </c>
      <c r="D118" s="8"/>
      <c r="E118" s="8" t="s">
        <v>2399</v>
      </c>
      <c r="F118" s="8"/>
      <c r="G118" s="8"/>
      <c r="H118" s="8"/>
      <c r="I118" s="8"/>
      <c r="J118" s="8"/>
      <c r="K118" s="8"/>
      <c r="L118" s="11"/>
      <c r="M118" s="11"/>
      <c r="N118" s="11"/>
      <c r="O118" s="11"/>
      <c r="P118" s="11"/>
      <c r="Q118" s="11"/>
      <c r="R118" s="11"/>
      <c r="S118" s="11"/>
      <c r="T118" s="11"/>
      <c r="U118" s="11"/>
      <c r="V118" s="11"/>
      <c r="W118" s="11"/>
      <c r="X118" s="11"/>
      <c r="Y118" s="11"/>
      <c r="Z118" s="11"/>
    </row>
    <row r="119" ht="15.0" hidden="1" customHeight="1">
      <c r="A119" s="92" t="s">
        <v>2103</v>
      </c>
      <c r="B119" s="7"/>
      <c r="C119" s="7"/>
      <c r="D119" s="7"/>
      <c r="E119" s="92" t="s">
        <v>2390</v>
      </c>
      <c r="F119" s="92" t="s">
        <v>2400</v>
      </c>
      <c r="G119" s="92" t="s">
        <v>2392</v>
      </c>
      <c r="H119" s="7"/>
      <c r="I119" s="7"/>
      <c r="J119" s="7"/>
      <c r="K119" s="7"/>
      <c r="L119" s="11"/>
      <c r="M119" s="11"/>
      <c r="N119" s="11"/>
      <c r="O119" s="11"/>
      <c r="P119" s="11"/>
      <c r="Q119" s="11"/>
      <c r="R119" s="11"/>
      <c r="S119" s="11"/>
      <c r="T119" s="11"/>
      <c r="U119" s="11"/>
      <c r="V119" s="11"/>
      <c r="W119" s="11"/>
      <c r="X119" s="11"/>
      <c r="Y119" s="11"/>
      <c r="Z119" s="11"/>
    </row>
    <row r="120" ht="15.0" hidden="1" customHeight="1">
      <c r="A120" s="7" t="s">
        <v>2224</v>
      </c>
      <c r="B120" s="7"/>
      <c r="C120" s="7"/>
      <c r="D120" s="7"/>
      <c r="E120" s="7" t="s">
        <v>2401</v>
      </c>
      <c r="F120" s="7"/>
      <c r="G120" s="7"/>
      <c r="H120" s="7"/>
      <c r="I120" s="7"/>
      <c r="J120" s="7"/>
      <c r="K120" s="7"/>
      <c r="L120" s="11"/>
      <c r="M120" s="11"/>
      <c r="N120" s="11"/>
      <c r="O120" s="11"/>
      <c r="P120" s="11"/>
      <c r="Q120" s="11"/>
      <c r="R120" s="11"/>
      <c r="S120" s="11"/>
      <c r="T120" s="11"/>
      <c r="U120" s="11"/>
      <c r="V120" s="11"/>
      <c r="W120" s="11"/>
      <c r="X120" s="11"/>
      <c r="Y120" s="11"/>
      <c r="Z120" s="11"/>
    </row>
    <row r="121" ht="15.0" hidden="1" customHeight="1">
      <c r="A121" s="8" t="s">
        <v>2146</v>
      </c>
      <c r="B121" s="8" t="s">
        <v>2138</v>
      </c>
      <c r="C121" s="8" t="s">
        <v>2081</v>
      </c>
      <c r="D121" s="8"/>
      <c r="E121" s="8" t="s">
        <v>2388</v>
      </c>
      <c r="F121" s="8" t="s">
        <v>2356</v>
      </c>
      <c r="G121" s="8" t="s">
        <v>2347</v>
      </c>
      <c r="H121" s="8"/>
      <c r="I121" s="8"/>
      <c r="J121" s="8"/>
      <c r="K121" s="8">
        <v>139.0</v>
      </c>
      <c r="L121" s="11"/>
      <c r="M121" s="11"/>
      <c r="N121" s="11"/>
      <c r="O121" s="11"/>
      <c r="P121" s="11"/>
      <c r="Q121" s="11"/>
      <c r="R121" s="11"/>
      <c r="S121" s="11"/>
      <c r="T121" s="11"/>
      <c r="U121" s="11"/>
      <c r="V121" s="11"/>
      <c r="W121" s="11"/>
      <c r="X121" s="11"/>
      <c r="Y121" s="11"/>
      <c r="Z121" s="11"/>
    </row>
    <row r="122" ht="15.0" hidden="1" customHeight="1">
      <c r="A122" s="7" t="s">
        <v>2183</v>
      </c>
      <c r="B122" s="7" t="s">
        <v>2138</v>
      </c>
      <c r="C122" s="7" t="s">
        <v>2081</v>
      </c>
      <c r="D122" s="7"/>
      <c r="E122" s="7" t="s">
        <v>2374</v>
      </c>
      <c r="F122" s="7" t="s">
        <v>2356</v>
      </c>
      <c r="G122" s="7" t="s">
        <v>2347</v>
      </c>
      <c r="H122" s="7"/>
      <c r="I122" s="7"/>
      <c r="J122" s="7"/>
      <c r="K122" s="7">
        <v>148.0</v>
      </c>
      <c r="L122" s="11"/>
      <c r="M122" s="11"/>
      <c r="N122" s="11"/>
      <c r="O122" s="11"/>
      <c r="P122" s="11"/>
      <c r="Q122" s="11"/>
      <c r="R122" s="11"/>
      <c r="S122" s="11"/>
      <c r="T122" s="11"/>
      <c r="U122" s="11"/>
      <c r="V122" s="11"/>
      <c r="W122" s="11"/>
      <c r="X122" s="11"/>
      <c r="Y122" s="11"/>
      <c r="Z122" s="11"/>
    </row>
    <row r="123" ht="15.0" hidden="1" customHeight="1">
      <c r="A123" s="7" t="s">
        <v>2170</v>
      </c>
      <c r="B123" s="7" t="s">
        <v>2138</v>
      </c>
      <c r="C123" s="7" t="s">
        <v>2081</v>
      </c>
      <c r="D123" s="7"/>
      <c r="E123" s="7" t="s">
        <v>2402</v>
      </c>
      <c r="F123" s="7"/>
      <c r="G123" s="7"/>
      <c r="H123" s="7"/>
      <c r="I123" s="7"/>
      <c r="J123" s="7"/>
      <c r="K123" s="7"/>
      <c r="L123" s="11"/>
      <c r="M123" s="11"/>
      <c r="N123" s="11"/>
      <c r="O123" s="11"/>
      <c r="P123" s="11"/>
      <c r="Q123" s="11"/>
      <c r="R123" s="11"/>
      <c r="S123" s="11"/>
      <c r="T123" s="11"/>
      <c r="U123" s="11"/>
      <c r="V123" s="11"/>
      <c r="W123" s="11"/>
      <c r="X123" s="11"/>
      <c r="Y123" s="11"/>
      <c r="Z123" s="11"/>
    </row>
    <row r="124" ht="15.0" hidden="1" customHeight="1">
      <c r="A124" s="8" t="s">
        <v>2403</v>
      </c>
      <c r="B124" s="8" t="s">
        <v>2138</v>
      </c>
      <c r="C124" s="8" t="s">
        <v>2081</v>
      </c>
      <c r="D124" s="8"/>
      <c r="E124" s="8" t="s">
        <v>2395</v>
      </c>
      <c r="F124" s="8" t="s">
        <v>2356</v>
      </c>
      <c r="G124" s="8" t="s">
        <v>2347</v>
      </c>
      <c r="H124" s="8"/>
      <c r="I124" s="8"/>
      <c r="J124" s="8"/>
      <c r="K124" s="8">
        <v>5.0</v>
      </c>
      <c r="L124" s="11"/>
      <c r="M124" s="11"/>
      <c r="N124" s="11"/>
      <c r="O124" s="11"/>
      <c r="P124" s="11"/>
      <c r="Q124" s="11"/>
      <c r="R124" s="11"/>
      <c r="S124" s="11"/>
      <c r="T124" s="11"/>
      <c r="U124" s="11"/>
      <c r="V124" s="11"/>
      <c r="W124" s="11"/>
      <c r="X124" s="11"/>
      <c r="Y124" s="11"/>
      <c r="Z124" s="11"/>
    </row>
    <row r="125" ht="14.25" hidden="1" customHeight="1">
      <c r="A125" s="7" t="s">
        <v>2144</v>
      </c>
      <c r="B125" s="7" t="s">
        <v>2138</v>
      </c>
      <c r="C125" s="7" t="s">
        <v>2081</v>
      </c>
      <c r="D125" s="7"/>
      <c r="E125" s="7" t="s">
        <v>2388</v>
      </c>
      <c r="F125" s="7" t="s">
        <v>2356</v>
      </c>
      <c r="G125" s="7" t="s">
        <v>2347</v>
      </c>
      <c r="H125" s="7"/>
      <c r="I125" s="7"/>
      <c r="J125" s="7"/>
      <c r="K125" s="7">
        <v>140.0</v>
      </c>
      <c r="L125" s="11"/>
      <c r="M125" s="11"/>
      <c r="N125" s="11"/>
      <c r="O125" s="11"/>
      <c r="P125" s="11"/>
      <c r="Q125" s="11"/>
      <c r="R125" s="11"/>
      <c r="S125" s="11"/>
      <c r="T125" s="11"/>
      <c r="U125" s="11"/>
      <c r="V125" s="11"/>
      <c r="W125" s="11"/>
      <c r="X125" s="11"/>
      <c r="Y125" s="11"/>
      <c r="Z125" s="11"/>
    </row>
    <row r="126" ht="14.25" hidden="1" customHeight="1">
      <c r="A126" s="8" t="s">
        <v>2231</v>
      </c>
      <c r="B126" s="8"/>
      <c r="C126" s="8"/>
      <c r="D126" s="8"/>
      <c r="E126" s="8" t="s">
        <v>2404</v>
      </c>
      <c r="F126" s="8"/>
      <c r="G126" s="8"/>
      <c r="H126" s="8"/>
      <c r="I126" s="8"/>
      <c r="J126" s="8"/>
      <c r="K126" s="8"/>
      <c r="L126" s="11"/>
      <c r="M126" s="11"/>
      <c r="N126" s="11"/>
      <c r="O126" s="11"/>
      <c r="P126" s="11"/>
      <c r="Q126" s="11"/>
      <c r="R126" s="11"/>
      <c r="S126" s="11"/>
      <c r="T126" s="11"/>
      <c r="U126" s="11"/>
      <c r="V126" s="11"/>
      <c r="W126" s="11"/>
      <c r="X126" s="11"/>
      <c r="Y126" s="11"/>
      <c r="Z126" s="11"/>
    </row>
    <row r="127" ht="14.25" hidden="1" customHeight="1">
      <c r="A127" s="8" t="s">
        <v>2184</v>
      </c>
      <c r="B127" s="8" t="s">
        <v>2138</v>
      </c>
      <c r="C127" s="8" t="s">
        <v>2081</v>
      </c>
      <c r="D127" s="8"/>
      <c r="E127" s="8" t="s">
        <v>2405</v>
      </c>
      <c r="F127" s="8"/>
      <c r="G127" s="8"/>
      <c r="H127" s="8"/>
      <c r="I127" s="8"/>
      <c r="J127" s="8"/>
      <c r="K127" s="8">
        <v>117.0</v>
      </c>
      <c r="L127" s="11"/>
      <c r="M127" s="11"/>
      <c r="N127" s="11"/>
      <c r="O127" s="11"/>
      <c r="P127" s="11"/>
      <c r="Q127" s="11"/>
      <c r="R127" s="11"/>
      <c r="S127" s="11"/>
      <c r="T127" s="11"/>
      <c r="U127" s="11"/>
      <c r="V127" s="11"/>
      <c r="W127" s="11"/>
      <c r="X127" s="11"/>
      <c r="Y127" s="11"/>
      <c r="Z127" s="11"/>
    </row>
    <row r="128" ht="14.25" hidden="1" customHeight="1">
      <c r="A128" s="7" t="s">
        <v>2406</v>
      </c>
      <c r="B128" s="7"/>
      <c r="C128" s="7"/>
      <c r="D128" s="7"/>
      <c r="E128" s="7" t="s">
        <v>2407</v>
      </c>
      <c r="F128" s="7"/>
      <c r="G128" s="7"/>
      <c r="H128" s="7"/>
      <c r="I128" s="7"/>
      <c r="J128" s="7"/>
      <c r="K128" s="7"/>
      <c r="L128" s="11"/>
      <c r="M128" s="11"/>
      <c r="N128" s="11"/>
      <c r="O128" s="11"/>
      <c r="P128" s="11"/>
      <c r="Q128" s="11"/>
      <c r="R128" s="11"/>
      <c r="S128" s="11"/>
      <c r="T128" s="11"/>
      <c r="U128" s="11"/>
      <c r="V128" s="11"/>
      <c r="W128" s="11"/>
      <c r="X128" s="11"/>
      <c r="Y128" s="11"/>
      <c r="Z128" s="11"/>
    </row>
    <row r="129" ht="14.25" hidden="1" customHeight="1">
      <c r="A129" s="8" t="s">
        <v>2206</v>
      </c>
      <c r="B129" s="8"/>
      <c r="C129" s="8"/>
      <c r="D129" s="8"/>
      <c r="E129" s="8" t="s">
        <v>2408</v>
      </c>
      <c r="F129" s="8"/>
      <c r="G129" s="8"/>
      <c r="H129" s="8"/>
      <c r="I129" s="8"/>
      <c r="J129" s="8"/>
      <c r="K129" s="8"/>
      <c r="L129" s="11"/>
      <c r="M129" s="11"/>
      <c r="N129" s="11"/>
      <c r="O129" s="11"/>
      <c r="P129" s="11"/>
      <c r="Q129" s="11"/>
      <c r="R129" s="11"/>
      <c r="S129" s="11"/>
      <c r="T129" s="11"/>
      <c r="U129" s="11"/>
      <c r="V129" s="11"/>
      <c r="W129" s="11"/>
      <c r="X129" s="11"/>
      <c r="Y129" s="11"/>
      <c r="Z129" s="11"/>
    </row>
    <row r="130" ht="14.25" hidden="1" customHeight="1">
      <c r="A130" s="7" t="s">
        <v>2205</v>
      </c>
      <c r="B130" s="7"/>
      <c r="C130" s="7"/>
      <c r="D130" s="7"/>
      <c r="E130" s="7" t="s">
        <v>2409</v>
      </c>
      <c r="F130" s="7"/>
      <c r="G130" s="7"/>
      <c r="H130" s="7"/>
      <c r="I130" s="7"/>
      <c r="J130" s="7"/>
      <c r="K130" s="7"/>
      <c r="L130" s="11"/>
      <c r="M130" s="11"/>
      <c r="N130" s="11"/>
      <c r="O130" s="11"/>
      <c r="P130" s="11"/>
      <c r="Q130" s="11"/>
      <c r="R130" s="11"/>
      <c r="S130" s="11"/>
      <c r="T130" s="11"/>
      <c r="U130" s="11"/>
      <c r="V130" s="11"/>
      <c r="W130" s="11"/>
      <c r="X130" s="11"/>
      <c r="Y130" s="11"/>
      <c r="Z130" s="11"/>
    </row>
    <row r="131" ht="14.25" hidden="1" customHeight="1">
      <c r="A131" s="8" t="s">
        <v>2215</v>
      </c>
      <c r="B131" s="8"/>
      <c r="C131" s="8"/>
      <c r="D131" s="8"/>
      <c r="E131" s="8" t="s">
        <v>2410</v>
      </c>
      <c r="F131" s="8"/>
      <c r="G131" s="8"/>
      <c r="H131" s="8"/>
      <c r="I131" s="8"/>
      <c r="J131" s="8"/>
      <c r="K131" s="8"/>
      <c r="L131" s="11"/>
      <c r="M131" s="11"/>
      <c r="N131" s="11"/>
      <c r="O131" s="11"/>
      <c r="P131" s="11"/>
      <c r="Q131" s="11"/>
      <c r="R131" s="11"/>
      <c r="S131" s="11"/>
      <c r="T131" s="11"/>
      <c r="U131" s="11"/>
      <c r="V131" s="11"/>
      <c r="W131" s="11"/>
      <c r="X131" s="11"/>
      <c r="Y131" s="11"/>
      <c r="Z131" s="11"/>
    </row>
    <row r="132" ht="14.25" hidden="1" customHeight="1">
      <c r="A132" s="7" t="s">
        <v>2226</v>
      </c>
      <c r="B132" s="7"/>
      <c r="C132" s="7"/>
      <c r="D132" s="7"/>
      <c r="E132" s="7" t="s">
        <v>2411</v>
      </c>
      <c r="F132" s="7"/>
      <c r="G132" s="7"/>
      <c r="H132" s="7"/>
      <c r="I132" s="7"/>
      <c r="J132" s="7"/>
      <c r="K132" s="7"/>
      <c r="L132" s="11"/>
      <c r="M132" s="11"/>
      <c r="N132" s="11"/>
      <c r="O132" s="11"/>
      <c r="P132" s="11"/>
      <c r="Q132" s="11"/>
      <c r="R132" s="11"/>
      <c r="S132" s="11"/>
      <c r="T132" s="11"/>
      <c r="U132" s="11"/>
      <c r="V132" s="11"/>
      <c r="W132" s="11"/>
      <c r="X132" s="11"/>
      <c r="Y132" s="11"/>
      <c r="Z132" s="11"/>
    </row>
    <row r="133" ht="14.25" hidden="1" customHeight="1">
      <c r="A133" s="8" t="s">
        <v>2225</v>
      </c>
      <c r="B133" s="8"/>
      <c r="C133" s="8"/>
      <c r="D133" s="8"/>
      <c r="E133" s="8" t="s">
        <v>2412</v>
      </c>
      <c r="F133" s="8"/>
      <c r="G133" s="8"/>
      <c r="H133" s="8"/>
      <c r="I133" s="8"/>
      <c r="J133" s="8"/>
      <c r="K133" s="8"/>
      <c r="L133" s="11"/>
      <c r="M133" s="11"/>
      <c r="N133" s="11"/>
      <c r="O133" s="11"/>
      <c r="P133" s="11"/>
      <c r="Q133" s="11"/>
      <c r="R133" s="11"/>
      <c r="S133" s="11"/>
      <c r="T133" s="11"/>
      <c r="U133" s="11"/>
      <c r="V133" s="11"/>
      <c r="W133" s="11"/>
      <c r="X133" s="11"/>
      <c r="Y133" s="11"/>
      <c r="Z133" s="11"/>
    </row>
    <row r="134" ht="14.25" hidden="1" customHeight="1">
      <c r="A134" s="7" t="s">
        <v>2413</v>
      </c>
      <c r="B134" s="7" t="s">
        <v>2138</v>
      </c>
      <c r="C134" s="7" t="s">
        <v>2081</v>
      </c>
      <c r="D134" s="7"/>
      <c r="E134" s="7" t="s">
        <v>2388</v>
      </c>
      <c r="F134" s="7" t="s">
        <v>2356</v>
      </c>
      <c r="G134" s="7" t="s">
        <v>2347</v>
      </c>
      <c r="H134" s="7"/>
      <c r="I134" s="7"/>
      <c r="J134" s="7"/>
      <c r="K134" s="7">
        <v>136.0</v>
      </c>
      <c r="L134" s="11"/>
      <c r="M134" s="11"/>
      <c r="N134" s="11"/>
      <c r="O134" s="11"/>
      <c r="P134" s="11"/>
      <c r="Q134" s="11"/>
      <c r="R134" s="11"/>
      <c r="S134" s="11"/>
      <c r="T134" s="11"/>
      <c r="U134" s="11"/>
      <c r="V134" s="11"/>
      <c r="W134" s="11"/>
      <c r="X134" s="11"/>
      <c r="Y134" s="11"/>
      <c r="Z134" s="11"/>
    </row>
    <row r="135" ht="14.25" hidden="1" customHeight="1">
      <c r="A135" s="8" t="s">
        <v>2100</v>
      </c>
      <c r="B135" s="8" t="s">
        <v>2138</v>
      </c>
      <c r="C135" s="8" t="s">
        <v>2081</v>
      </c>
      <c r="D135" s="8"/>
      <c r="E135" s="8" t="s">
        <v>2414</v>
      </c>
      <c r="F135" s="8"/>
      <c r="G135" s="8"/>
      <c r="H135" s="8"/>
      <c r="I135" s="8"/>
      <c r="J135" s="8"/>
      <c r="K135" s="8">
        <v>135.0</v>
      </c>
      <c r="L135" s="11"/>
      <c r="M135" s="11"/>
      <c r="N135" s="11"/>
      <c r="O135" s="11"/>
      <c r="P135" s="11"/>
      <c r="Q135" s="11"/>
      <c r="R135" s="11"/>
      <c r="S135" s="11"/>
      <c r="T135" s="11"/>
      <c r="U135" s="11"/>
      <c r="V135" s="11"/>
      <c r="W135" s="11"/>
      <c r="X135" s="11"/>
      <c r="Y135" s="11"/>
      <c r="Z135" s="11"/>
    </row>
    <row r="136" ht="14.25" hidden="1" customHeight="1">
      <c r="A136" s="7" t="s">
        <v>2159</v>
      </c>
      <c r="B136" s="7" t="s">
        <v>2138</v>
      </c>
      <c r="C136" s="7" t="s">
        <v>2081</v>
      </c>
      <c r="D136" s="7"/>
      <c r="E136" s="7" t="s">
        <v>2415</v>
      </c>
      <c r="F136" s="7"/>
      <c r="G136" s="7"/>
      <c r="H136" s="7"/>
      <c r="I136" s="7"/>
      <c r="J136" s="7"/>
      <c r="K136" s="7"/>
      <c r="L136" s="11"/>
      <c r="M136" s="11"/>
      <c r="N136" s="11"/>
      <c r="O136" s="11"/>
      <c r="P136" s="11"/>
      <c r="Q136" s="11"/>
      <c r="R136" s="11"/>
      <c r="S136" s="11"/>
      <c r="T136" s="11"/>
      <c r="U136" s="11"/>
      <c r="V136" s="11"/>
      <c r="W136" s="11"/>
      <c r="X136" s="11"/>
      <c r="Y136" s="11"/>
      <c r="Z136" s="11"/>
    </row>
    <row r="137" ht="14.25" hidden="1" customHeight="1">
      <c r="A137" s="7" t="s">
        <v>2162</v>
      </c>
      <c r="B137" s="7" t="s">
        <v>2138</v>
      </c>
      <c r="C137" s="7" t="s">
        <v>2081</v>
      </c>
      <c r="D137" s="7"/>
      <c r="E137" s="7" t="s">
        <v>2416</v>
      </c>
      <c r="F137" s="7"/>
      <c r="G137" s="7"/>
      <c r="H137" s="7"/>
      <c r="I137" s="7"/>
      <c r="J137" s="7"/>
      <c r="K137" s="7"/>
      <c r="L137" s="11"/>
      <c r="M137" s="11"/>
      <c r="N137" s="11"/>
      <c r="O137" s="11"/>
      <c r="P137" s="11"/>
      <c r="Q137" s="11"/>
      <c r="R137" s="11"/>
      <c r="S137" s="11"/>
      <c r="T137" s="11"/>
      <c r="U137" s="11"/>
      <c r="V137" s="11"/>
      <c r="W137" s="11"/>
      <c r="X137" s="11"/>
      <c r="Y137" s="11"/>
      <c r="Z137" s="11"/>
    </row>
    <row r="138" ht="14.25" hidden="1" customHeight="1">
      <c r="A138" s="92" t="s">
        <v>2160</v>
      </c>
      <c r="B138" s="7" t="s">
        <v>2138</v>
      </c>
      <c r="C138" s="7" t="s">
        <v>2081</v>
      </c>
      <c r="D138" s="7"/>
      <c r="E138" s="92" t="s">
        <v>2417</v>
      </c>
      <c r="F138" s="7"/>
      <c r="G138" s="7"/>
      <c r="H138" s="7"/>
      <c r="I138" s="7"/>
      <c r="J138" s="7"/>
      <c r="K138" s="7"/>
      <c r="L138" s="11"/>
      <c r="M138" s="11"/>
      <c r="N138" s="11"/>
      <c r="O138" s="11"/>
      <c r="P138" s="11"/>
      <c r="Q138" s="11"/>
      <c r="R138" s="11"/>
      <c r="S138" s="11"/>
      <c r="T138" s="11"/>
      <c r="U138" s="11"/>
      <c r="V138" s="11"/>
      <c r="W138" s="11"/>
      <c r="X138" s="11"/>
      <c r="Y138" s="11"/>
      <c r="Z138" s="11"/>
    </row>
    <row r="139" ht="14.25" hidden="1" customHeight="1">
      <c r="A139" s="7" t="s">
        <v>2418</v>
      </c>
      <c r="B139" s="7"/>
      <c r="C139" s="7"/>
      <c r="D139" s="7"/>
      <c r="E139" s="7" t="s">
        <v>2419</v>
      </c>
      <c r="F139" s="7"/>
      <c r="G139" s="7"/>
      <c r="H139" s="7"/>
      <c r="I139" s="7"/>
      <c r="J139" s="7"/>
      <c r="K139" s="7"/>
      <c r="L139" s="11"/>
      <c r="M139" s="11"/>
      <c r="N139" s="11"/>
      <c r="O139" s="11"/>
      <c r="P139" s="11"/>
      <c r="Q139" s="11"/>
      <c r="R139" s="11"/>
      <c r="S139" s="11"/>
      <c r="T139" s="11"/>
      <c r="U139" s="11"/>
      <c r="V139" s="11"/>
      <c r="W139" s="11"/>
      <c r="X139" s="11"/>
      <c r="Y139" s="11"/>
      <c r="Z139" s="11"/>
    </row>
    <row r="140" ht="14.25" hidden="1" customHeight="1">
      <c r="A140" s="8" t="s">
        <v>2220</v>
      </c>
      <c r="B140" s="8"/>
      <c r="C140" s="8"/>
      <c r="D140" s="8"/>
      <c r="E140" s="8" t="s">
        <v>2420</v>
      </c>
      <c r="F140" s="8"/>
      <c r="G140" s="8"/>
      <c r="H140" s="8"/>
      <c r="I140" s="8"/>
      <c r="J140" s="8"/>
      <c r="K140" s="8"/>
      <c r="L140" s="11"/>
      <c r="M140" s="11"/>
      <c r="N140" s="11"/>
      <c r="O140" s="11"/>
      <c r="P140" s="11"/>
      <c r="Q140" s="11"/>
      <c r="R140" s="11"/>
      <c r="S140" s="11"/>
      <c r="T140" s="11"/>
      <c r="U140" s="11"/>
      <c r="V140" s="11"/>
      <c r="W140" s="11"/>
      <c r="X140" s="11"/>
      <c r="Y140" s="11"/>
      <c r="Z140" s="11"/>
    </row>
    <row r="141" ht="14.25" hidden="1" customHeight="1">
      <c r="A141" s="7" t="s">
        <v>2229</v>
      </c>
      <c r="B141" s="7"/>
      <c r="C141" s="7"/>
      <c r="D141" s="7"/>
      <c r="E141" s="7" t="s">
        <v>2421</v>
      </c>
      <c r="F141" s="7"/>
      <c r="G141" s="7"/>
      <c r="H141" s="7"/>
      <c r="I141" s="7"/>
      <c r="J141" s="7"/>
      <c r="K141" s="7"/>
      <c r="L141" s="11"/>
      <c r="M141" s="11"/>
      <c r="N141" s="11"/>
      <c r="O141" s="11"/>
      <c r="P141" s="11"/>
      <c r="Q141" s="11"/>
      <c r="R141" s="11"/>
      <c r="S141" s="11"/>
      <c r="T141" s="11"/>
      <c r="U141" s="11"/>
      <c r="V141" s="11"/>
      <c r="W141" s="11"/>
      <c r="X141" s="11"/>
      <c r="Y141" s="11"/>
      <c r="Z141" s="11"/>
    </row>
    <row r="142" ht="14.25" hidden="1" customHeight="1">
      <c r="A142" s="7" t="s">
        <v>2422</v>
      </c>
      <c r="B142" s="7" t="s">
        <v>2138</v>
      </c>
      <c r="C142" s="7" t="s">
        <v>2081</v>
      </c>
      <c r="D142" s="7"/>
      <c r="E142" s="7" t="s">
        <v>2363</v>
      </c>
      <c r="F142" s="7"/>
      <c r="G142" s="7"/>
      <c r="H142" s="7"/>
      <c r="I142" s="7"/>
      <c r="J142" s="7"/>
      <c r="K142" s="7">
        <v>118.0</v>
      </c>
      <c r="L142" s="11"/>
      <c r="M142" s="11"/>
      <c r="N142" s="11"/>
      <c r="O142" s="11"/>
      <c r="P142" s="11"/>
      <c r="Q142" s="11"/>
      <c r="R142" s="11"/>
      <c r="S142" s="11"/>
      <c r="T142" s="11"/>
      <c r="U142" s="11"/>
      <c r="V142" s="11"/>
      <c r="W142" s="11"/>
      <c r="X142" s="11"/>
      <c r="Y142" s="11"/>
      <c r="Z142" s="11"/>
    </row>
    <row r="143" ht="14.25" hidden="1" customHeight="1">
      <c r="A143" s="8" t="s">
        <v>2227</v>
      </c>
      <c r="B143" s="8"/>
      <c r="C143" s="8"/>
      <c r="D143" s="8"/>
      <c r="E143" s="8" t="s">
        <v>2423</v>
      </c>
      <c r="F143" s="8"/>
      <c r="G143" s="8"/>
      <c r="H143" s="8"/>
      <c r="I143" s="8"/>
      <c r="J143" s="8"/>
      <c r="K143" s="8"/>
      <c r="L143" s="11"/>
      <c r="M143" s="11"/>
      <c r="N143" s="11"/>
      <c r="O143" s="11"/>
      <c r="P143" s="11"/>
      <c r="Q143" s="11"/>
      <c r="R143" s="11"/>
      <c r="S143" s="11"/>
      <c r="T143" s="11"/>
      <c r="U143" s="11"/>
      <c r="V143" s="11"/>
      <c r="W143" s="11"/>
      <c r="X143" s="11"/>
      <c r="Y143" s="11"/>
      <c r="Z143" s="11"/>
    </row>
    <row r="144" ht="14.25" hidden="1" customHeight="1">
      <c r="A144" s="7" t="s">
        <v>2234</v>
      </c>
      <c r="B144" s="7"/>
      <c r="C144" s="7"/>
      <c r="D144" s="7"/>
      <c r="E144" s="7" t="s">
        <v>2424</v>
      </c>
      <c r="F144" s="7"/>
      <c r="G144" s="7"/>
      <c r="H144" s="7"/>
      <c r="I144" s="7"/>
      <c r="J144" s="7"/>
      <c r="K144" s="7"/>
      <c r="L144" s="11"/>
      <c r="M144" s="11"/>
      <c r="N144" s="11"/>
      <c r="O144" s="11"/>
      <c r="P144" s="11"/>
      <c r="Q144" s="11"/>
      <c r="R144" s="11"/>
      <c r="S144" s="11"/>
      <c r="T144" s="11"/>
      <c r="U144" s="11"/>
      <c r="V144" s="11"/>
      <c r="W144" s="11"/>
      <c r="X144" s="11"/>
      <c r="Y144" s="11"/>
      <c r="Z144" s="11"/>
    </row>
    <row r="145" ht="14.25" hidden="1" customHeight="1">
      <c r="A145" s="8" t="s">
        <v>2425</v>
      </c>
      <c r="B145" s="8"/>
      <c r="C145" s="8"/>
      <c r="D145" s="8"/>
      <c r="E145" s="8" t="s">
        <v>2426</v>
      </c>
      <c r="F145" s="8"/>
      <c r="G145" s="8"/>
      <c r="H145" s="8"/>
      <c r="I145" s="8"/>
      <c r="J145" s="8"/>
      <c r="K145" s="8"/>
      <c r="L145" s="11"/>
      <c r="M145" s="11"/>
      <c r="N145" s="11"/>
      <c r="O145" s="11"/>
      <c r="P145" s="11"/>
      <c r="Q145" s="11"/>
      <c r="R145" s="11"/>
      <c r="S145" s="11"/>
      <c r="T145" s="11"/>
      <c r="U145" s="11"/>
      <c r="V145" s="11"/>
      <c r="W145" s="11"/>
      <c r="X145" s="11"/>
      <c r="Y145" s="11"/>
      <c r="Z145" s="11"/>
    </row>
    <row r="146" ht="14.25" hidden="1" customHeight="1">
      <c r="A146" s="7" t="s">
        <v>2219</v>
      </c>
      <c r="B146" s="7"/>
      <c r="C146" s="7"/>
      <c r="D146" s="7"/>
      <c r="E146" s="7" t="s">
        <v>2427</v>
      </c>
      <c r="F146" s="7"/>
      <c r="G146" s="7"/>
      <c r="H146" s="7"/>
      <c r="I146" s="7"/>
      <c r="J146" s="7"/>
      <c r="K146" s="7"/>
      <c r="L146" s="11"/>
      <c r="M146" s="11"/>
      <c r="N146" s="11"/>
      <c r="O146" s="11"/>
      <c r="P146" s="11"/>
      <c r="Q146" s="11"/>
      <c r="R146" s="11"/>
      <c r="S146" s="11"/>
      <c r="T146" s="11"/>
      <c r="U146" s="11"/>
      <c r="V146" s="11"/>
      <c r="W146" s="11"/>
      <c r="X146" s="11"/>
      <c r="Y146" s="11"/>
      <c r="Z146" s="11"/>
    </row>
    <row r="147" ht="14.25" hidden="1" customHeight="1">
      <c r="A147" s="8" t="s">
        <v>2223</v>
      </c>
      <c r="B147" s="8"/>
      <c r="C147" s="8"/>
      <c r="D147" s="8"/>
      <c r="E147" s="8" t="s">
        <v>2428</v>
      </c>
      <c r="F147" s="8"/>
      <c r="G147" s="8"/>
      <c r="H147" s="8"/>
      <c r="I147" s="8"/>
      <c r="J147" s="8"/>
      <c r="K147" s="8"/>
      <c r="L147" s="11"/>
      <c r="M147" s="11"/>
      <c r="N147" s="11"/>
      <c r="O147" s="11"/>
      <c r="P147" s="11"/>
      <c r="Q147" s="11"/>
      <c r="R147" s="11"/>
      <c r="S147" s="11"/>
      <c r="T147" s="11"/>
      <c r="U147" s="11"/>
      <c r="V147" s="11"/>
      <c r="W147" s="11"/>
      <c r="X147" s="11"/>
      <c r="Y147" s="11"/>
      <c r="Z147" s="11"/>
    </row>
    <row r="148" ht="14.25" hidden="1" customHeight="1">
      <c r="A148" s="8" t="s">
        <v>2140</v>
      </c>
      <c r="B148" s="8" t="s">
        <v>2138</v>
      </c>
      <c r="C148" s="8" t="s">
        <v>2081</v>
      </c>
      <c r="D148" s="8"/>
      <c r="E148" s="8" t="s">
        <v>2384</v>
      </c>
      <c r="F148" s="8"/>
      <c r="G148" s="8"/>
      <c r="H148" s="8"/>
      <c r="I148" s="8"/>
      <c r="J148" s="8"/>
      <c r="K148" s="8">
        <v>120.0</v>
      </c>
      <c r="L148" s="11"/>
      <c r="M148" s="11"/>
      <c r="N148" s="11"/>
      <c r="O148" s="11"/>
      <c r="P148" s="11"/>
      <c r="Q148" s="11"/>
      <c r="R148" s="11"/>
      <c r="S148" s="11"/>
      <c r="T148" s="11"/>
      <c r="U148" s="11"/>
      <c r="V148" s="11"/>
      <c r="W148" s="11"/>
      <c r="X148" s="11"/>
      <c r="Y148" s="11"/>
      <c r="Z148" s="11"/>
    </row>
    <row r="149" ht="14.25" hidden="1" customHeight="1">
      <c r="A149" s="7" t="s">
        <v>2429</v>
      </c>
      <c r="B149" s="7" t="s">
        <v>2138</v>
      </c>
      <c r="C149" s="7" t="s">
        <v>2081</v>
      </c>
      <c r="D149" s="7"/>
      <c r="E149" s="7" t="s">
        <v>2430</v>
      </c>
      <c r="F149" s="7"/>
      <c r="G149" s="7"/>
      <c r="H149" s="7"/>
      <c r="I149" s="7"/>
      <c r="J149" s="7"/>
      <c r="K149" s="7">
        <v>32.0</v>
      </c>
      <c r="L149" s="11"/>
      <c r="M149" s="11"/>
      <c r="N149" s="11"/>
      <c r="O149" s="11"/>
      <c r="P149" s="11"/>
      <c r="Q149" s="11"/>
      <c r="R149" s="11"/>
      <c r="S149" s="11"/>
      <c r="T149" s="11"/>
      <c r="U149" s="11"/>
      <c r="V149" s="11"/>
      <c r="W149" s="11"/>
      <c r="X149" s="11"/>
      <c r="Y149" s="11"/>
      <c r="Z149" s="11"/>
    </row>
    <row r="150" ht="14.25" hidden="1" customHeight="1">
      <c r="A150" s="7" t="s">
        <v>2431</v>
      </c>
      <c r="B150" s="7"/>
      <c r="C150" s="7"/>
      <c r="D150" s="7"/>
      <c r="E150" s="7" t="s">
        <v>2432</v>
      </c>
      <c r="F150" s="7"/>
      <c r="G150" s="7"/>
      <c r="H150" s="7"/>
      <c r="I150" s="7"/>
      <c r="J150" s="7"/>
      <c r="K150" s="7"/>
      <c r="L150" s="11"/>
      <c r="M150" s="11"/>
      <c r="N150" s="11"/>
      <c r="O150" s="11"/>
      <c r="P150" s="11"/>
      <c r="Q150" s="11"/>
      <c r="R150" s="11"/>
      <c r="S150" s="11"/>
      <c r="T150" s="11"/>
      <c r="U150" s="11"/>
      <c r="V150" s="11"/>
      <c r="W150" s="11"/>
      <c r="X150" s="11"/>
      <c r="Y150" s="11"/>
      <c r="Z150" s="11"/>
    </row>
    <row r="151" ht="14.25" hidden="1" customHeight="1">
      <c r="A151" s="8" t="s">
        <v>2213</v>
      </c>
      <c r="B151" s="8"/>
      <c r="C151" s="8"/>
      <c r="D151" s="8"/>
      <c r="E151" s="8" t="s">
        <v>2433</v>
      </c>
      <c r="F151" s="8"/>
      <c r="G151" s="8"/>
      <c r="H151" s="8"/>
      <c r="I151" s="8"/>
      <c r="J151" s="8"/>
      <c r="K151" s="8"/>
      <c r="L151" s="11"/>
      <c r="M151" s="11"/>
      <c r="N151" s="11"/>
      <c r="O151" s="11"/>
      <c r="P151" s="11"/>
      <c r="Q151" s="11"/>
      <c r="R151" s="11"/>
      <c r="S151" s="11"/>
      <c r="T151" s="11"/>
      <c r="U151" s="11"/>
      <c r="V151" s="11"/>
      <c r="W151" s="11"/>
      <c r="X151" s="11"/>
      <c r="Y151" s="11"/>
      <c r="Z151" s="11"/>
    </row>
    <row r="152" ht="14.25" hidden="1" customHeight="1">
      <c r="A152" s="8" t="s">
        <v>2218</v>
      </c>
      <c r="B152" s="8" t="s">
        <v>2138</v>
      </c>
      <c r="C152" s="8" t="s">
        <v>2081</v>
      </c>
      <c r="D152" s="8"/>
      <c r="E152" s="8" t="s">
        <v>2367</v>
      </c>
      <c r="F152" s="8"/>
      <c r="G152" s="8"/>
      <c r="H152" s="8"/>
      <c r="I152" s="8"/>
      <c r="J152" s="8"/>
      <c r="K152" s="8">
        <v>124.0</v>
      </c>
      <c r="L152" s="11"/>
      <c r="M152" s="11"/>
      <c r="N152" s="11"/>
      <c r="O152" s="11"/>
      <c r="P152" s="11"/>
      <c r="Q152" s="11"/>
      <c r="R152" s="11"/>
      <c r="S152" s="11"/>
      <c r="T152" s="11"/>
      <c r="U152" s="11"/>
      <c r="V152" s="11"/>
      <c r="W152" s="11"/>
      <c r="X152" s="11"/>
      <c r="Y152" s="11"/>
      <c r="Z152" s="11"/>
    </row>
    <row r="153" ht="14.25" hidden="1" customHeight="1">
      <c r="A153" s="7" t="s">
        <v>2186</v>
      </c>
      <c r="B153" s="7" t="s">
        <v>2138</v>
      </c>
      <c r="C153" s="7" t="s">
        <v>2081</v>
      </c>
      <c r="D153" s="7"/>
      <c r="E153" s="7" t="s">
        <v>2367</v>
      </c>
      <c r="F153" s="7"/>
      <c r="G153" s="7"/>
      <c r="H153" s="7"/>
      <c r="I153" s="7"/>
      <c r="J153" s="7"/>
      <c r="K153" s="7">
        <v>123.0</v>
      </c>
      <c r="L153" s="11"/>
      <c r="M153" s="11"/>
      <c r="N153" s="11"/>
      <c r="O153" s="11"/>
      <c r="P153" s="11"/>
      <c r="Q153" s="11"/>
      <c r="R153" s="11"/>
      <c r="S153" s="11"/>
      <c r="T153" s="11"/>
      <c r="U153" s="11"/>
      <c r="V153" s="11"/>
      <c r="W153" s="11"/>
      <c r="X153" s="11"/>
      <c r="Y153" s="11"/>
      <c r="Z153" s="11"/>
    </row>
    <row r="154" ht="14.25" hidden="1" customHeight="1">
      <c r="A154" s="7" t="s">
        <v>2434</v>
      </c>
      <c r="B154" s="7"/>
      <c r="C154" s="7"/>
      <c r="D154" s="7"/>
      <c r="E154" s="7" t="s">
        <v>2435</v>
      </c>
      <c r="F154" s="7"/>
      <c r="G154" s="7"/>
      <c r="H154" s="7"/>
      <c r="I154" s="7"/>
      <c r="J154" s="7"/>
      <c r="K154" s="7"/>
      <c r="L154" s="11"/>
      <c r="M154" s="11"/>
      <c r="N154" s="11"/>
      <c r="O154" s="11"/>
      <c r="P154" s="11"/>
      <c r="Q154" s="11"/>
      <c r="R154" s="11"/>
      <c r="S154" s="11"/>
      <c r="T154" s="11"/>
      <c r="U154" s="11"/>
      <c r="V154" s="11"/>
      <c r="W154" s="11"/>
      <c r="X154" s="11"/>
      <c r="Y154" s="11"/>
      <c r="Z154" s="11"/>
    </row>
    <row r="155" ht="14.25" hidden="1" customHeight="1">
      <c r="A155" s="8" t="s">
        <v>2217</v>
      </c>
      <c r="B155" s="8"/>
      <c r="C155" s="8"/>
      <c r="D155" s="8"/>
      <c r="E155" s="8" t="s">
        <v>2436</v>
      </c>
      <c r="F155" s="8"/>
      <c r="G155" s="8"/>
      <c r="H155" s="8"/>
      <c r="I155" s="8"/>
      <c r="J155" s="8"/>
      <c r="K155" s="8"/>
      <c r="L155" s="11"/>
      <c r="M155" s="11"/>
      <c r="N155" s="11"/>
      <c r="O155" s="11"/>
      <c r="P155" s="11"/>
      <c r="Q155" s="11"/>
      <c r="R155" s="11"/>
      <c r="S155" s="11"/>
      <c r="T155" s="11"/>
      <c r="U155" s="11"/>
      <c r="V155" s="11"/>
      <c r="W155" s="11"/>
      <c r="X155" s="11"/>
      <c r="Y155" s="11"/>
      <c r="Z155" s="11"/>
    </row>
    <row r="156" ht="14.25" hidden="1" customHeight="1">
      <c r="A156" s="7" t="s">
        <v>2233</v>
      </c>
      <c r="B156" s="7"/>
      <c r="C156" s="7"/>
      <c r="D156" s="7"/>
      <c r="E156" s="7" t="s">
        <v>2437</v>
      </c>
      <c r="F156" s="7"/>
      <c r="G156" s="7"/>
      <c r="H156" s="7"/>
      <c r="I156" s="7"/>
      <c r="J156" s="7"/>
      <c r="K156" s="7"/>
      <c r="L156" s="11"/>
      <c r="M156" s="11"/>
      <c r="N156" s="11"/>
      <c r="O156" s="11"/>
      <c r="P156" s="11"/>
      <c r="Q156" s="11"/>
      <c r="R156" s="11"/>
      <c r="S156" s="11"/>
      <c r="T156" s="11"/>
      <c r="U156" s="11"/>
      <c r="V156" s="11"/>
      <c r="W156" s="11"/>
      <c r="X156" s="11"/>
      <c r="Y156" s="11"/>
      <c r="Z156" s="11"/>
    </row>
    <row r="157" ht="14.25" hidden="1" customHeight="1">
      <c r="A157" s="8" t="s">
        <v>2438</v>
      </c>
      <c r="B157" s="8"/>
      <c r="C157" s="8"/>
      <c r="D157" s="8"/>
      <c r="E157" s="8" t="s">
        <v>2439</v>
      </c>
      <c r="F157" s="8"/>
      <c r="G157" s="8"/>
      <c r="H157" s="8"/>
      <c r="I157" s="8"/>
      <c r="J157" s="8"/>
      <c r="K157" s="8"/>
      <c r="L157" s="11"/>
      <c r="M157" s="11"/>
      <c r="N157" s="11"/>
      <c r="O157" s="11"/>
      <c r="P157" s="11"/>
      <c r="Q157" s="11"/>
      <c r="R157" s="11"/>
      <c r="S157" s="11"/>
      <c r="T157" s="11"/>
      <c r="U157" s="11"/>
      <c r="V157" s="11"/>
      <c r="W157" s="11"/>
      <c r="X157" s="11"/>
      <c r="Y157" s="11"/>
      <c r="Z157" s="11"/>
    </row>
    <row r="158" ht="14.25" hidden="1" customHeight="1">
      <c r="A158" s="7" t="s">
        <v>2202</v>
      </c>
      <c r="B158" s="7"/>
      <c r="C158" s="7"/>
      <c r="D158" s="7"/>
      <c r="E158" s="7" t="s">
        <v>2440</v>
      </c>
      <c r="F158" s="7"/>
      <c r="G158" s="7"/>
      <c r="H158" s="7"/>
      <c r="I158" s="7"/>
      <c r="J158" s="7"/>
      <c r="K158" s="7"/>
      <c r="L158" s="11"/>
      <c r="M158" s="11"/>
      <c r="N158" s="11"/>
      <c r="O158" s="11"/>
      <c r="P158" s="11"/>
      <c r="Q158" s="11"/>
      <c r="R158" s="11"/>
      <c r="S158" s="11"/>
      <c r="T158" s="11"/>
      <c r="U158" s="11"/>
      <c r="V158" s="11"/>
      <c r="W158" s="11"/>
      <c r="X158" s="11"/>
      <c r="Y158" s="11"/>
      <c r="Z158" s="11"/>
    </row>
    <row r="159" ht="14.25" hidden="1" customHeight="1">
      <c r="A159" s="8" t="s">
        <v>2175</v>
      </c>
      <c r="B159" s="8" t="s">
        <v>2138</v>
      </c>
      <c r="C159" s="8" t="s">
        <v>2081</v>
      </c>
      <c r="D159" s="8"/>
      <c r="E159" s="8" t="s">
        <v>2367</v>
      </c>
      <c r="F159" s="8"/>
      <c r="G159" s="8"/>
      <c r="H159" s="8"/>
      <c r="I159" s="8"/>
      <c r="J159" s="8"/>
      <c r="K159" s="8">
        <v>125.0</v>
      </c>
      <c r="L159" s="11"/>
      <c r="M159" s="11"/>
      <c r="N159" s="11"/>
      <c r="O159" s="11"/>
      <c r="P159" s="11"/>
      <c r="Q159" s="11"/>
      <c r="R159" s="11"/>
      <c r="S159" s="11"/>
      <c r="T159" s="11"/>
      <c r="U159" s="11"/>
      <c r="V159" s="11"/>
      <c r="W159" s="11"/>
      <c r="X159" s="11"/>
      <c r="Y159" s="11"/>
      <c r="Z159" s="11"/>
    </row>
    <row r="160" ht="14.25" hidden="1" customHeight="1">
      <c r="A160" s="8" t="s">
        <v>2201</v>
      </c>
      <c r="B160" s="8"/>
      <c r="C160" s="8"/>
      <c r="D160" s="8"/>
      <c r="E160" s="8" t="s">
        <v>2441</v>
      </c>
      <c r="F160" s="8"/>
      <c r="G160" s="8"/>
      <c r="H160" s="8"/>
      <c r="I160" s="8"/>
      <c r="J160" s="8"/>
      <c r="K160" s="8"/>
      <c r="L160" s="11"/>
      <c r="M160" s="11"/>
      <c r="N160" s="11"/>
      <c r="O160" s="11"/>
      <c r="P160" s="11"/>
      <c r="Q160" s="11"/>
      <c r="R160" s="11"/>
      <c r="S160" s="11"/>
      <c r="T160" s="11"/>
      <c r="U160" s="11"/>
      <c r="V160" s="11"/>
      <c r="W160" s="11"/>
      <c r="X160" s="11"/>
      <c r="Y160" s="11"/>
      <c r="Z160" s="11"/>
    </row>
    <row r="161" ht="14.25" hidden="1" customHeight="1">
      <c r="A161" s="7" t="s">
        <v>2228</v>
      </c>
      <c r="B161" s="7" t="s">
        <v>2138</v>
      </c>
      <c r="C161" s="7" t="s">
        <v>2081</v>
      </c>
      <c r="D161" s="7"/>
      <c r="E161" s="7" t="s">
        <v>2374</v>
      </c>
      <c r="F161" s="7"/>
      <c r="G161" s="7"/>
      <c r="H161" s="7"/>
      <c r="I161" s="7"/>
      <c r="J161" s="7"/>
      <c r="K161" s="7">
        <v>143.0</v>
      </c>
      <c r="L161" s="11"/>
      <c r="M161" s="11"/>
      <c r="N161" s="11"/>
      <c r="O161" s="11"/>
      <c r="P161" s="11"/>
      <c r="Q161" s="11"/>
      <c r="R161" s="11"/>
      <c r="S161" s="11"/>
      <c r="T161" s="11"/>
      <c r="U161" s="11"/>
      <c r="V161" s="11"/>
      <c r="W161" s="11"/>
      <c r="X161" s="11"/>
      <c r="Y161" s="11"/>
      <c r="Z161" s="11"/>
    </row>
    <row r="162" ht="14.25" hidden="1" customHeight="1">
      <c r="A162" s="7" t="s">
        <v>2212</v>
      </c>
      <c r="B162" s="7"/>
      <c r="C162" s="7"/>
      <c r="D162" s="7"/>
      <c r="E162" s="7" t="s">
        <v>2442</v>
      </c>
      <c r="F162" s="7"/>
      <c r="G162" s="7"/>
      <c r="H162" s="7"/>
      <c r="I162" s="7"/>
      <c r="J162" s="7"/>
      <c r="K162" s="7"/>
      <c r="L162" s="11"/>
      <c r="M162" s="11"/>
      <c r="N162" s="11"/>
      <c r="O162" s="11"/>
      <c r="P162" s="11"/>
      <c r="Q162" s="11"/>
      <c r="R162" s="11"/>
      <c r="S162" s="11"/>
      <c r="T162" s="11"/>
      <c r="U162" s="11"/>
      <c r="V162" s="11"/>
      <c r="W162" s="11"/>
      <c r="X162" s="11"/>
      <c r="Y162" s="11"/>
      <c r="Z162" s="11"/>
    </row>
    <row r="163" ht="14.25" hidden="1" customHeight="1">
      <c r="A163" s="8" t="s">
        <v>2222</v>
      </c>
      <c r="B163" s="8"/>
      <c r="C163" s="8"/>
      <c r="D163" s="8"/>
      <c r="E163" s="8" t="s">
        <v>2443</v>
      </c>
      <c r="F163" s="8"/>
      <c r="G163" s="8"/>
      <c r="H163" s="8"/>
      <c r="I163" s="8"/>
      <c r="J163" s="8"/>
      <c r="K163" s="8"/>
      <c r="L163" s="11"/>
      <c r="M163" s="11"/>
      <c r="N163" s="11"/>
      <c r="O163" s="11"/>
      <c r="P163" s="11"/>
      <c r="Q163" s="11"/>
      <c r="R163" s="11"/>
      <c r="S163" s="11"/>
      <c r="T163" s="11"/>
      <c r="U163" s="11"/>
      <c r="V163" s="11"/>
      <c r="W163" s="11"/>
      <c r="X163" s="11"/>
      <c r="Y163" s="11"/>
      <c r="Z163" s="11"/>
    </row>
    <row r="164" ht="14.25" hidden="1" customHeight="1">
      <c r="A164" s="8" t="s">
        <v>2444</v>
      </c>
      <c r="B164" s="8" t="s">
        <v>2138</v>
      </c>
      <c r="C164" s="8" t="s">
        <v>2081</v>
      </c>
      <c r="D164" s="8"/>
      <c r="E164" s="8" t="s">
        <v>2445</v>
      </c>
      <c r="F164" s="8"/>
      <c r="G164" s="8"/>
      <c r="H164" s="8"/>
      <c r="I164" s="8"/>
      <c r="J164" s="8"/>
      <c r="K164" s="8">
        <v>94.0</v>
      </c>
      <c r="L164" s="11"/>
      <c r="M164" s="11"/>
      <c r="N164" s="11"/>
      <c r="O164" s="11"/>
      <c r="P164" s="11"/>
      <c r="Q164" s="11"/>
      <c r="R164" s="11"/>
      <c r="S164" s="11"/>
      <c r="T164" s="11"/>
      <c r="U164" s="11"/>
      <c r="V164" s="11"/>
      <c r="W164" s="11"/>
      <c r="X164" s="11"/>
      <c r="Y164" s="11"/>
      <c r="Z164" s="11"/>
    </row>
    <row r="165" ht="14.25" hidden="1" customHeight="1">
      <c r="A165" s="7" t="s">
        <v>2221</v>
      </c>
      <c r="B165" s="7"/>
      <c r="C165" s="7"/>
      <c r="D165" s="7"/>
      <c r="E165" s="7" t="s">
        <v>2446</v>
      </c>
      <c r="F165" s="7"/>
      <c r="G165" s="7"/>
      <c r="H165" s="7"/>
      <c r="I165" s="7"/>
      <c r="J165" s="7"/>
      <c r="K165" s="7"/>
      <c r="L165" s="11"/>
      <c r="M165" s="11"/>
      <c r="N165" s="11"/>
      <c r="O165" s="11"/>
      <c r="P165" s="11"/>
      <c r="Q165" s="11"/>
      <c r="R165" s="11"/>
      <c r="S165" s="11"/>
      <c r="T165" s="11"/>
      <c r="U165" s="11"/>
      <c r="V165" s="11"/>
      <c r="W165" s="11"/>
      <c r="X165" s="11"/>
      <c r="Y165" s="11"/>
      <c r="Z165" s="11"/>
    </row>
    <row r="166" ht="14.25" hidden="1" customHeight="1">
      <c r="A166" s="7" t="s">
        <v>2099</v>
      </c>
      <c r="B166" s="7" t="s">
        <v>2138</v>
      </c>
      <c r="C166" s="7" t="s">
        <v>2081</v>
      </c>
      <c r="D166" s="7"/>
      <c r="E166" s="7" t="s">
        <v>2430</v>
      </c>
      <c r="F166" s="7"/>
      <c r="G166" s="7"/>
      <c r="H166" s="7"/>
      <c r="I166" s="7"/>
      <c r="J166" s="7"/>
      <c r="K166" s="7">
        <v>33.0</v>
      </c>
      <c r="L166" s="11"/>
      <c r="M166" s="11"/>
      <c r="N166" s="11"/>
      <c r="O166" s="11"/>
      <c r="P166" s="11"/>
      <c r="Q166" s="11"/>
      <c r="R166" s="11"/>
      <c r="S166" s="11"/>
      <c r="T166" s="11"/>
      <c r="U166" s="11"/>
      <c r="V166" s="11"/>
      <c r="W166" s="11"/>
      <c r="X166" s="11"/>
      <c r="Y166" s="11"/>
      <c r="Z166" s="11"/>
    </row>
    <row r="167" ht="14.25" hidden="1" customHeight="1">
      <c r="A167" s="8" t="s">
        <v>2098</v>
      </c>
      <c r="B167" s="8" t="s">
        <v>2138</v>
      </c>
      <c r="C167" s="8" t="s">
        <v>2081</v>
      </c>
      <c r="D167" s="8"/>
      <c r="E167" s="8" t="s">
        <v>2447</v>
      </c>
      <c r="F167" s="8"/>
      <c r="G167" s="8"/>
      <c r="H167" s="8"/>
      <c r="I167" s="8"/>
      <c r="J167" s="8"/>
      <c r="K167" s="8"/>
      <c r="L167" s="11"/>
      <c r="M167" s="11"/>
      <c r="N167" s="11"/>
      <c r="O167" s="11"/>
      <c r="P167" s="11"/>
      <c r="Q167" s="11"/>
      <c r="R167" s="11"/>
      <c r="S167" s="11"/>
      <c r="T167" s="11"/>
      <c r="U167" s="11"/>
      <c r="V167" s="11"/>
      <c r="W167" s="11"/>
      <c r="X167" s="11"/>
      <c r="Y167" s="11"/>
      <c r="Z167" s="11"/>
    </row>
    <row r="168" ht="14.25" hidden="1" customHeight="1">
      <c r="A168" s="8" t="s">
        <v>2169</v>
      </c>
      <c r="B168" s="8" t="s">
        <v>2138</v>
      </c>
      <c r="C168" s="8" t="s">
        <v>2081</v>
      </c>
      <c r="D168" s="8"/>
      <c r="E168" s="8" t="s">
        <v>2388</v>
      </c>
      <c r="F168" s="8"/>
      <c r="G168" s="8"/>
      <c r="H168" s="8"/>
      <c r="I168" s="8"/>
      <c r="J168" s="8"/>
      <c r="K168" s="8">
        <v>141.0</v>
      </c>
      <c r="L168" s="11"/>
      <c r="M168" s="11"/>
      <c r="N168" s="11"/>
      <c r="O168" s="11"/>
      <c r="P168" s="11"/>
      <c r="Q168" s="11"/>
      <c r="R168" s="11"/>
      <c r="S168" s="11"/>
      <c r="T168" s="11"/>
      <c r="U168" s="11"/>
      <c r="V168" s="11"/>
      <c r="W168" s="11"/>
      <c r="X168" s="11"/>
      <c r="Y168" s="11"/>
      <c r="Z168" s="11"/>
    </row>
    <row r="169" ht="14.25" hidden="1" customHeight="1">
      <c r="A169" s="7" t="s">
        <v>2168</v>
      </c>
      <c r="B169" s="7" t="s">
        <v>2138</v>
      </c>
      <c r="C169" s="7" t="s">
        <v>2081</v>
      </c>
      <c r="D169" s="7"/>
      <c r="E169" s="7" t="s">
        <v>2367</v>
      </c>
      <c r="F169" s="7"/>
      <c r="G169" s="7"/>
      <c r="H169" s="7"/>
      <c r="I169" s="7"/>
      <c r="J169" s="7"/>
      <c r="K169" s="7">
        <v>131.0</v>
      </c>
      <c r="L169" s="11"/>
      <c r="M169" s="11"/>
      <c r="N169" s="11"/>
      <c r="O169" s="11"/>
      <c r="P169" s="11"/>
      <c r="Q169" s="11"/>
      <c r="R169" s="11"/>
      <c r="S169" s="11"/>
      <c r="T169" s="11"/>
      <c r="U169" s="11"/>
      <c r="V169" s="11"/>
      <c r="W169" s="11"/>
      <c r="X169" s="11"/>
      <c r="Y169" s="11"/>
      <c r="Z169" s="11"/>
    </row>
    <row r="170" ht="14.25" hidden="1" customHeight="1">
      <c r="A170" s="8" t="s">
        <v>2097</v>
      </c>
      <c r="B170" s="8" t="s">
        <v>2138</v>
      </c>
      <c r="C170" s="8" t="s">
        <v>2081</v>
      </c>
      <c r="D170" s="8"/>
      <c r="E170" s="8" t="s">
        <v>2448</v>
      </c>
      <c r="F170" s="8"/>
      <c r="G170" s="8"/>
      <c r="H170" s="8"/>
      <c r="I170" s="8"/>
      <c r="J170" s="8"/>
      <c r="K170" s="8"/>
      <c r="L170" s="11"/>
      <c r="M170" s="11"/>
      <c r="N170" s="11"/>
      <c r="O170" s="11"/>
      <c r="P170" s="11"/>
      <c r="Q170" s="11"/>
      <c r="R170" s="11"/>
      <c r="S170" s="11"/>
      <c r="T170" s="11"/>
      <c r="U170" s="11"/>
      <c r="V170" s="11"/>
      <c r="W170" s="11"/>
      <c r="X170" s="11"/>
      <c r="Y170" s="11"/>
      <c r="Z170" s="11"/>
    </row>
    <row r="171" ht="14.25" hidden="1" customHeight="1">
      <c r="A171" s="8" t="s">
        <v>2167</v>
      </c>
      <c r="B171" s="8" t="s">
        <v>2138</v>
      </c>
      <c r="C171" s="8" t="s">
        <v>2081</v>
      </c>
      <c r="D171" s="8"/>
      <c r="E171" s="8" t="s">
        <v>2449</v>
      </c>
      <c r="F171" s="8"/>
      <c r="G171" s="8"/>
      <c r="H171" s="8"/>
      <c r="I171" s="8"/>
      <c r="J171" s="8"/>
      <c r="K171" s="8">
        <v>96.0</v>
      </c>
      <c r="L171" s="11"/>
      <c r="M171" s="11"/>
      <c r="N171" s="11"/>
      <c r="O171" s="11"/>
      <c r="P171" s="11"/>
      <c r="Q171" s="11"/>
      <c r="R171" s="11"/>
      <c r="S171" s="11"/>
      <c r="T171" s="11"/>
      <c r="U171" s="11"/>
      <c r="V171" s="11"/>
      <c r="W171" s="11"/>
      <c r="X171" s="11"/>
      <c r="Y171" s="11"/>
      <c r="Z171" s="11"/>
    </row>
    <row r="172" ht="14.25" hidden="1" customHeight="1">
      <c r="A172" s="8" t="s">
        <v>2204</v>
      </c>
      <c r="B172" s="8"/>
      <c r="C172" s="8"/>
      <c r="D172" s="8"/>
      <c r="E172" s="8" t="s">
        <v>2450</v>
      </c>
      <c r="F172" s="8"/>
      <c r="G172" s="8"/>
      <c r="H172" s="8"/>
      <c r="I172" s="8"/>
      <c r="J172" s="8"/>
      <c r="K172" s="8"/>
      <c r="L172" s="11"/>
      <c r="M172" s="11"/>
      <c r="N172" s="11"/>
      <c r="O172" s="11"/>
      <c r="P172" s="11"/>
      <c r="Q172" s="11"/>
      <c r="R172" s="11"/>
      <c r="S172" s="11"/>
      <c r="T172" s="11"/>
      <c r="U172" s="11"/>
      <c r="V172" s="11"/>
      <c r="W172" s="11"/>
      <c r="X172" s="11"/>
      <c r="Y172" s="11"/>
      <c r="Z172" s="11"/>
    </row>
    <row r="173" ht="14.25" hidden="1" customHeight="1">
      <c r="A173" s="7" t="s">
        <v>2451</v>
      </c>
      <c r="B173" s="7"/>
      <c r="C173" s="7"/>
      <c r="D173" s="7"/>
      <c r="E173" s="7" t="s">
        <v>2452</v>
      </c>
      <c r="F173" s="7"/>
      <c r="G173" s="7"/>
      <c r="H173" s="7"/>
      <c r="I173" s="7"/>
      <c r="J173" s="7"/>
      <c r="K173" s="7"/>
      <c r="L173" s="11"/>
      <c r="M173" s="11"/>
      <c r="N173" s="11"/>
      <c r="O173" s="11"/>
      <c r="P173" s="11"/>
      <c r="Q173" s="11"/>
      <c r="R173" s="11"/>
      <c r="S173" s="11"/>
      <c r="T173" s="11"/>
      <c r="U173" s="11"/>
      <c r="V173" s="11"/>
      <c r="W173" s="11"/>
      <c r="X173" s="11"/>
      <c r="Y173" s="11"/>
      <c r="Z173" s="11"/>
    </row>
    <row r="174" ht="14.25" hidden="1" customHeight="1">
      <c r="A174" s="8" t="s">
        <v>2214</v>
      </c>
      <c r="B174" s="8"/>
      <c r="C174" s="8"/>
      <c r="D174" s="8"/>
      <c r="E174" s="8" t="s">
        <v>2453</v>
      </c>
      <c r="F174" s="8"/>
      <c r="G174" s="8"/>
      <c r="H174" s="8"/>
      <c r="I174" s="8"/>
      <c r="J174" s="8"/>
      <c r="K174" s="8"/>
      <c r="L174" s="11"/>
      <c r="M174" s="11"/>
      <c r="N174" s="11"/>
      <c r="O174" s="11"/>
      <c r="P174" s="11"/>
      <c r="Q174" s="11"/>
      <c r="R174" s="11"/>
      <c r="S174" s="11"/>
      <c r="T174" s="11"/>
      <c r="U174" s="11"/>
      <c r="V174" s="11"/>
      <c r="W174" s="11"/>
      <c r="X174" s="11"/>
      <c r="Y174" s="11"/>
      <c r="Z174" s="11"/>
    </row>
    <row r="175" ht="14.25" hidden="1" customHeight="1">
      <c r="A175" s="7" t="s">
        <v>2203</v>
      </c>
      <c r="B175" s="7"/>
      <c r="C175" s="7"/>
      <c r="D175" s="7"/>
      <c r="E175" s="7" t="s">
        <v>2454</v>
      </c>
      <c r="F175" s="7"/>
      <c r="G175" s="7"/>
      <c r="H175" s="7"/>
      <c r="I175" s="7"/>
      <c r="J175" s="7"/>
      <c r="K175" s="7"/>
      <c r="L175" s="11"/>
      <c r="M175" s="11"/>
      <c r="N175" s="11"/>
      <c r="O175" s="11"/>
      <c r="P175" s="11"/>
      <c r="Q175" s="11"/>
      <c r="R175" s="11"/>
      <c r="S175" s="11"/>
      <c r="T175" s="11"/>
      <c r="U175" s="11"/>
      <c r="V175" s="11"/>
      <c r="W175" s="11"/>
      <c r="X175" s="11"/>
      <c r="Y175" s="11"/>
      <c r="Z175" s="11"/>
    </row>
    <row r="176" ht="14.25" hidden="1" customHeight="1">
      <c r="A176" s="8" t="s">
        <v>2200</v>
      </c>
      <c r="B176" s="8"/>
      <c r="C176" s="8"/>
      <c r="D176" s="8"/>
      <c r="E176" s="8" t="s">
        <v>2455</v>
      </c>
      <c r="F176" s="8"/>
      <c r="G176" s="8"/>
      <c r="H176" s="8"/>
      <c r="I176" s="8"/>
      <c r="J176" s="8"/>
      <c r="K176" s="8"/>
      <c r="L176" s="11"/>
      <c r="M176" s="11"/>
      <c r="N176" s="11"/>
      <c r="O176" s="11"/>
      <c r="P176" s="11"/>
      <c r="Q176" s="11"/>
      <c r="R176" s="11"/>
      <c r="S176" s="11"/>
      <c r="T176" s="11"/>
      <c r="U176" s="11"/>
      <c r="V176" s="11"/>
      <c r="W176" s="11"/>
      <c r="X176" s="11"/>
      <c r="Y176" s="11"/>
      <c r="Z176" s="11"/>
    </row>
    <row r="177" ht="14.25" hidden="1" customHeight="1">
      <c r="A177" s="7" t="s">
        <v>2199</v>
      </c>
      <c r="B177" s="7"/>
      <c r="C177" s="7"/>
      <c r="D177" s="7"/>
      <c r="E177" s="7" t="s">
        <v>2456</v>
      </c>
      <c r="F177" s="7"/>
      <c r="G177" s="7"/>
      <c r="H177" s="7"/>
      <c r="I177" s="7"/>
      <c r="J177" s="7"/>
      <c r="K177" s="7"/>
      <c r="L177" s="11"/>
      <c r="M177" s="11"/>
      <c r="N177" s="11"/>
      <c r="O177" s="11"/>
      <c r="P177" s="11"/>
      <c r="Q177" s="11"/>
      <c r="R177" s="11"/>
      <c r="S177" s="11"/>
      <c r="T177" s="11"/>
      <c r="U177" s="11"/>
      <c r="V177" s="11"/>
      <c r="W177" s="11"/>
      <c r="X177" s="11"/>
      <c r="Y177" s="11"/>
      <c r="Z177" s="11"/>
    </row>
    <row r="178" ht="14.25" hidden="1" customHeight="1">
      <c r="A178" s="92" t="s">
        <v>2211</v>
      </c>
      <c r="B178" s="7"/>
      <c r="C178" s="7"/>
      <c r="D178" s="7"/>
      <c r="E178" s="92" t="s">
        <v>2457</v>
      </c>
      <c r="F178" s="7"/>
      <c r="G178" s="7"/>
      <c r="H178" s="7"/>
      <c r="I178" s="7"/>
      <c r="J178" s="7"/>
      <c r="K178" s="7"/>
      <c r="L178" s="11"/>
      <c r="M178" s="11"/>
      <c r="N178" s="11"/>
      <c r="O178" s="11"/>
      <c r="P178" s="11"/>
      <c r="Q178" s="11"/>
      <c r="R178" s="11"/>
      <c r="S178" s="11"/>
      <c r="T178" s="11"/>
      <c r="U178" s="11"/>
      <c r="V178" s="11"/>
      <c r="W178" s="11"/>
      <c r="X178" s="11"/>
      <c r="Y178" s="11"/>
      <c r="Z178" s="11"/>
    </row>
    <row r="179" ht="14.25" hidden="1" customHeight="1">
      <c r="A179" s="92" t="s">
        <v>2210</v>
      </c>
      <c r="B179" s="7"/>
      <c r="C179" s="7"/>
      <c r="D179" s="7"/>
      <c r="E179" s="92" t="s">
        <v>2458</v>
      </c>
      <c r="F179" s="7"/>
      <c r="G179" s="7"/>
      <c r="H179" s="7"/>
      <c r="I179" s="7"/>
      <c r="J179" s="7"/>
      <c r="K179" s="7"/>
      <c r="L179" s="11"/>
      <c r="M179" s="11"/>
      <c r="N179" s="11"/>
      <c r="O179" s="11"/>
      <c r="P179" s="11"/>
      <c r="Q179" s="11"/>
      <c r="R179" s="11"/>
      <c r="S179" s="11"/>
      <c r="T179" s="11"/>
      <c r="U179" s="11"/>
      <c r="V179" s="11"/>
      <c r="W179" s="11"/>
      <c r="X179" s="11"/>
      <c r="Y179" s="11"/>
      <c r="Z179" s="11"/>
    </row>
    <row r="180" ht="14.25" hidden="1" customHeight="1">
      <c r="A180" s="8" t="s">
        <v>2232</v>
      </c>
      <c r="B180" s="8"/>
      <c r="C180" s="8"/>
      <c r="D180" s="8"/>
      <c r="E180" s="8" t="s">
        <v>2459</v>
      </c>
      <c r="F180" s="8"/>
      <c r="G180" s="8"/>
      <c r="H180" s="8"/>
      <c r="I180" s="8"/>
      <c r="J180" s="8"/>
      <c r="K180" s="8"/>
      <c r="L180" s="11"/>
      <c r="M180" s="11"/>
      <c r="N180" s="11"/>
      <c r="O180" s="11"/>
      <c r="P180" s="11"/>
      <c r="Q180" s="11"/>
      <c r="R180" s="11"/>
      <c r="S180" s="11"/>
      <c r="T180" s="11"/>
      <c r="U180" s="11"/>
      <c r="V180" s="11"/>
      <c r="W180" s="11"/>
      <c r="X180" s="11"/>
      <c r="Y180" s="11"/>
      <c r="Z180" s="11"/>
    </row>
    <row r="181" ht="14.25" hidden="1" customHeight="1">
      <c r="A181" s="7" t="s">
        <v>2230</v>
      </c>
      <c r="B181" s="7"/>
      <c r="C181" s="7"/>
      <c r="D181" s="7"/>
      <c r="E181" s="7" t="s">
        <v>2460</v>
      </c>
      <c r="F181" s="7"/>
      <c r="G181" s="7"/>
      <c r="H181" s="7"/>
      <c r="I181" s="7"/>
      <c r="J181" s="7"/>
      <c r="K181" s="7"/>
      <c r="L181" s="11"/>
      <c r="M181" s="11"/>
      <c r="N181" s="11"/>
      <c r="O181" s="11"/>
      <c r="P181" s="11"/>
      <c r="Q181" s="11"/>
      <c r="R181" s="11"/>
      <c r="S181" s="11"/>
      <c r="T181" s="11"/>
      <c r="U181" s="11"/>
      <c r="V181" s="11"/>
      <c r="W181" s="11"/>
      <c r="X181" s="11"/>
      <c r="Y181" s="11"/>
      <c r="Z181" s="11"/>
    </row>
    <row r="182" ht="14.25" hidden="1" customHeight="1">
      <c r="A182" s="8" t="s">
        <v>2196</v>
      </c>
      <c r="B182" s="8"/>
      <c r="C182" s="8"/>
      <c r="D182" s="8"/>
      <c r="E182" s="8" t="s">
        <v>2461</v>
      </c>
      <c r="F182" s="8"/>
      <c r="G182" s="8"/>
      <c r="H182" s="8"/>
      <c r="I182" s="8"/>
      <c r="J182" s="8"/>
      <c r="K182" s="8"/>
      <c r="L182" s="11"/>
      <c r="M182" s="11"/>
      <c r="N182" s="11"/>
      <c r="O182" s="11"/>
      <c r="P182" s="11"/>
      <c r="Q182" s="11"/>
      <c r="R182" s="11"/>
      <c r="S182" s="11"/>
      <c r="T182" s="11"/>
      <c r="U182" s="11"/>
      <c r="V182" s="11"/>
      <c r="W182" s="11"/>
      <c r="X182" s="11"/>
      <c r="Y182" s="11"/>
      <c r="Z182" s="11"/>
    </row>
    <row r="183" ht="14.25" hidden="1" customHeight="1">
      <c r="A183" s="7" t="s">
        <v>2195</v>
      </c>
      <c r="B183" s="7"/>
      <c r="C183" s="7"/>
      <c r="D183" s="7"/>
      <c r="E183" s="7" t="s">
        <v>2462</v>
      </c>
      <c r="F183" s="7"/>
      <c r="G183" s="7"/>
      <c r="H183" s="7"/>
      <c r="I183" s="7"/>
      <c r="J183" s="7"/>
      <c r="K183" s="7"/>
      <c r="L183" s="11"/>
      <c r="M183" s="11"/>
      <c r="N183" s="11"/>
      <c r="O183" s="11"/>
      <c r="P183" s="11"/>
      <c r="Q183" s="11"/>
      <c r="R183" s="11"/>
      <c r="S183" s="11"/>
      <c r="T183" s="11"/>
      <c r="U183" s="11"/>
      <c r="V183" s="11"/>
      <c r="W183" s="11"/>
      <c r="X183" s="11"/>
      <c r="Y183" s="11"/>
      <c r="Z183" s="11"/>
    </row>
    <row r="184" ht="14.25" hidden="1" customHeight="1">
      <c r="A184" s="8" t="s">
        <v>2197</v>
      </c>
      <c r="B184" s="8"/>
      <c r="C184" s="8"/>
      <c r="D184" s="8"/>
      <c r="E184" s="8" t="s">
        <v>2463</v>
      </c>
      <c r="F184" s="8"/>
      <c r="G184" s="8"/>
      <c r="H184" s="8"/>
      <c r="I184" s="8"/>
      <c r="J184" s="8"/>
      <c r="K184" s="8"/>
      <c r="L184" s="11"/>
      <c r="M184" s="11"/>
      <c r="N184" s="11"/>
      <c r="O184" s="11"/>
      <c r="P184" s="11"/>
      <c r="Q184" s="11"/>
      <c r="R184" s="11"/>
      <c r="S184" s="11"/>
      <c r="T184" s="11"/>
      <c r="U184" s="11"/>
      <c r="V184" s="11"/>
      <c r="W184" s="11"/>
      <c r="X184" s="11"/>
      <c r="Y184" s="11"/>
      <c r="Z184" s="11"/>
    </row>
    <row r="185" ht="14.25" hidden="1" customHeight="1">
      <c r="A185" s="93" t="s">
        <v>2209</v>
      </c>
      <c r="B185" s="7"/>
      <c r="C185" s="7"/>
      <c r="D185" s="7"/>
      <c r="E185" s="92" t="s">
        <v>2464</v>
      </c>
      <c r="F185" s="7"/>
      <c r="G185" s="7"/>
      <c r="H185" s="7"/>
      <c r="I185" s="7"/>
      <c r="J185" s="7"/>
      <c r="K185" s="7"/>
      <c r="L185" s="11"/>
      <c r="M185" s="11"/>
      <c r="N185" s="11"/>
      <c r="O185" s="11"/>
      <c r="P185" s="11"/>
      <c r="Q185" s="11"/>
      <c r="R185" s="11"/>
      <c r="S185" s="11"/>
      <c r="T185" s="11"/>
      <c r="U185" s="11"/>
      <c r="V185" s="11"/>
      <c r="W185" s="11"/>
      <c r="X185" s="11"/>
      <c r="Y185" s="11"/>
      <c r="Z185" s="11"/>
    </row>
    <row r="186" ht="14.25" hidden="1" customHeight="1">
      <c r="A186" s="7" t="s">
        <v>2465</v>
      </c>
      <c r="B186" s="7"/>
      <c r="C186" s="7"/>
      <c r="D186" s="7"/>
      <c r="E186" s="7" t="s">
        <v>2466</v>
      </c>
      <c r="F186" s="7"/>
      <c r="G186" s="7"/>
      <c r="H186" s="7"/>
      <c r="I186" s="7"/>
      <c r="J186" s="7"/>
      <c r="K186" s="7"/>
      <c r="L186" s="11"/>
      <c r="M186" s="11"/>
      <c r="N186" s="11"/>
      <c r="O186" s="11"/>
      <c r="P186" s="11"/>
      <c r="Q186" s="11"/>
      <c r="R186" s="11"/>
      <c r="S186" s="11"/>
      <c r="T186" s="11"/>
      <c r="U186" s="11"/>
      <c r="V186" s="11"/>
      <c r="W186" s="11"/>
      <c r="X186" s="11"/>
      <c r="Y186" s="11"/>
      <c r="Z186" s="11"/>
    </row>
    <row r="187" ht="14.25" hidden="1" customHeight="1">
      <c r="A187" s="8" t="s">
        <v>2193</v>
      </c>
      <c r="B187" s="8"/>
      <c r="C187" s="8"/>
      <c r="D187" s="8"/>
      <c r="E187" s="8" t="s">
        <v>2467</v>
      </c>
      <c r="F187" s="8"/>
      <c r="G187" s="8"/>
      <c r="H187" s="8"/>
      <c r="I187" s="8"/>
      <c r="J187" s="8"/>
      <c r="K187" s="8"/>
      <c r="L187" s="11"/>
      <c r="M187" s="11"/>
      <c r="N187" s="11"/>
      <c r="O187" s="11"/>
      <c r="P187" s="11"/>
      <c r="Q187" s="11"/>
      <c r="R187" s="11"/>
      <c r="S187" s="11"/>
      <c r="T187" s="11"/>
      <c r="U187" s="11"/>
      <c r="V187" s="11"/>
      <c r="W187" s="11"/>
      <c r="X187" s="11"/>
      <c r="Y187" s="11"/>
      <c r="Z187" s="11"/>
    </row>
    <row r="188" ht="14.25" hidden="1" customHeight="1">
      <c r="A188" s="7" t="s">
        <v>2192</v>
      </c>
      <c r="B188" s="7" t="s">
        <v>2138</v>
      </c>
      <c r="C188" s="7" t="s">
        <v>2081</v>
      </c>
      <c r="D188" s="7"/>
      <c r="E188" s="7" t="s">
        <v>2367</v>
      </c>
      <c r="F188" s="7"/>
      <c r="G188" s="7"/>
      <c r="H188" s="7"/>
      <c r="I188" s="7"/>
      <c r="J188" s="7"/>
      <c r="K188" s="7">
        <v>126.0</v>
      </c>
      <c r="L188" s="11"/>
      <c r="M188" s="11"/>
      <c r="N188" s="11"/>
      <c r="O188" s="11"/>
      <c r="P188" s="11"/>
      <c r="Q188" s="11"/>
      <c r="R188" s="11"/>
      <c r="S188" s="11"/>
      <c r="T188" s="11"/>
      <c r="U188" s="11"/>
      <c r="V188" s="11"/>
      <c r="W188" s="11"/>
      <c r="X188" s="11"/>
      <c r="Y188" s="11"/>
      <c r="Z188" s="11"/>
    </row>
    <row r="189" ht="14.25" hidden="1" customHeight="1">
      <c r="A189" s="7" t="s">
        <v>2468</v>
      </c>
      <c r="B189" s="7"/>
      <c r="C189" s="7"/>
      <c r="D189" s="7"/>
      <c r="E189" s="7" t="s">
        <v>2469</v>
      </c>
      <c r="F189" s="7"/>
      <c r="G189" s="7"/>
      <c r="H189" s="7"/>
      <c r="I189" s="7"/>
      <c r="J189" s="7"/>
      <c r="K189" s="7"/>
      <c r="L189" s="11"/>
      <c r="M189" s="11"/>
      <c r="N189" s="11"/>
      <c r="O189" s="11"/>
      <c r="P189" s="11"/>
      <c r="Q189" s="11"/>
      <c r="R189" s="11"/>
      <c r="S189" s="11"/>
      <c r="T189" s="11"/>
      <c r="U189" s="11"/>
      <c r="V189" s="11"/>
      <c r="W189" s="11"/>
      <c r="X189" s="11"/>
      <c r="Y189" s="11"/>
      <c r="Z189" s="11"/>
    </row>
    <row r="190" ht="14.25" hidden="1" customHeight="1">
      <c r="A190" s="92" t="s">
        <v>2208</v>
      </c>
      <c r="B190" s="7"/>
      <c r="C190" s="7"/>
      <c r="D190" s="7"/>
      <c r="E190" s="92" t="s">
        <v>2470</v>
      </c>
      <c r="F190" s="7"/>
      <c r="G190" s="7"/>
      <c r="H190" s="7"/>
      <c r="I190" s="7"/>
      <c r="J190" s="7"/>
      <c r="K190" s="7"/>
      <c r="L190" s="11"/>
      <c r="M190" s="11"/>
      <c r="N190" s="11"/>
      <c r="O190" s="11"/>
      <c r="P190" s="11"/>
      <c r="Q190" s="11"/>
      <c r="R190" s="11"/>
      <c r="S190" s="11"/>
      <c r="T190" s="11"/>
      <c r="U190" s="11"/>
      <c r="V190" s="11"/>
      <c r="W190" s="11"/>
      <c r="X190" s="11"/>
      <c r="Y190" s="11"/>
      <c r="Z190" s="11"/>
    </row>
    <row r="191" ht="14.25" hidden="1" customHeight="1">
      <c r="A191" s="8" t="s">
        <v>2471</v>
      </c>
      <c r="B191" s="8" t="s">
        <v>2138</v>
      </c>
      <c r="C191" s="8" t="s">
        <v>2081</v>
      </c>
      <c r="D191" s="8"/>
      <c r="E191" s="8" t="s">
        <v>2449</v>
      </c>
      <c r="F191" s="8"/>
      <c r="G191" s="8"/>
      <c r="H191" s="8"/>
      <c r="I191" s="8"/>
      <c r="J191" s="8"/>
      <c r="K191" s="8">
        <v>95.0</v>
      </c>
      <c r="L191" s="11"/>
      <c r="M191" s="11"/>
      <c r="N191" s="11"/>
      <c r="O191" s="11"/>
      <c r="P191" s="11"/>
      <c r="Q191" s="11"/>
      <c r="R191" s="11"/>
      <c r="S191" s="11"/>
      <c r="T191" s="11"/>
      <c r="U191" s="11"/>
      <c r="V191" s="11"/>
      <c r="W191" s="11"/>
      <c r="X191" s="11"/>
      <c r="Y191" s="11"/>
      <c r="Z191" s="11"/>
    </row>
    <row r="192" ht="14.25" hidden="1" customHeight="1">
      <c r="A192" s="93" t="s">
        <v>2207</v>
      </c>
      <c r="B192" s="8" t="s">
        <v>2189</v>
      </c>
      <c r="C192" s="8" t="s">
        <v>2084</v>
      </c>
      <c r="D192" s="7"/>
      <c r="E192" s="92" t="s">
        <v>2472</v>
      </c>
      <c r="F192" s="7"/>
      <c r="G192" s="7"/>
      <c r="H192" s="7"/>
      <c r="I192" s="7"/>
      <c r="J192" s="7"/>
      <c r="K192" s="7"/>
      <c r="L192" s="11"/>
      <c r="M192" s="11"/>
      <c r="N192" s="11"/>
      <c r="O192" s="11"/>
      <c r="P192" s="11"/>
      <c r="Q192" s="11"/>
      <c r="R192" s="11"/>
      <c r="S192" s="11"/>
      <c r="T192" s="11"/>
      <c r="U192" s="11"/>
      <c r="V192" s="11"/>
      <c r="W192" s="11"/>
      <c r="X192" s="11"/>
      <c r="Y192" s="11"/>
      <c r="Z192" s="11"/>
    </row>
    <row r="193" ht="14.25" hidden="1" customHeight="1">
      <c r="A193" s="7" t="s">
        <v>2473</v>
      </c>
      <c r="B193" s="7" t="s">
        <v>2128</v>
      </c>
      <c r="C193" s="7"/>
      <c r="D193" s="7"/>
      <c r="E193" s="7" t="s">
        <v>2474</v>
      </c>
      <c r="F193" s="7" t="s">
        <v>2475</v>
      </c>
      <c r="G193" s="7" t="s">
        <v>2476</v>
      </c>
      <c r="H193" s="7" t="s">
        <v>2477</v>
      </c>
      <c r="I193" s="7"/>
      <c r="J193" s="7"/>
      <c r="K193" s="7">
        <v>156.0</v>
      </c>
      <c r="L193" s="11"/>
      <c r="M193" s="11"/>
      <c r="N193" s="11"/>
      <c r="O193" s="11"/>
      <c r="P193" s="11"/>
      <c r="Q193" s="11"/>
      <c r="R193" s="11"/>
      <c r="S193" s="11"/>
      <c r="T193" s="11"/>
      <c r="U193" s="11"/>
      <c r="V193" s="11"/>
      <c r="W193" s="11"/>
      <c r="X193" s="11"/>
      <c r="Y193" s="11"/>
      <c r="Z193" s="11"/>
    </row>
    <row r="194" ht="14.25" hidden="1"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blank="1">
        <filter val="AtticWall"/>
        <filter val="ExteriorFloor"/>
        <filter val="ExteriorWall"/>
        <filter val="InteriorWindow"/>
        <filter val="ExteriorWindow"/>
        <filter val="InteriorDoor"/>
        <filter val="AtticFloor"/>
        <filter val="Skylight"/>
        <filter val="InteriorPartition"/>
        <filter val="InteriorFloor"/>
        <filter val="ExteriorRoof"/>
        <filter val="InteriorWall"/>
        <filter val="InteriorCeiling"/>
        <filter val="GroundContactWall"/>
      </filters>
    </filterColumn>
    <filterColumn colId="0">
      <filters>
        <filter val="Typical Insulated Carpeted 6in Slab Floor"/>
        <filter val="Typical Insulated Metal Building Roof - Highly Reflective"/>
        <filter val="Typical Insulated Interior Wall"/>
        <filter val="Typical Insulated Steel Framed Exterior Wall"/>
        <filter val="Typical Carpeted 6in Slab Floor"/>
        <filter val="Typical Insulated Metal Building Roof"/>
        <filter val="Typical Uninsulated Wood Joist Attic Roof"/>
        <filter val="Typical Insulated Metal Building Wall"/>
        <filter val="Typical Insulated Basement Mass Wall"/>
        <filter val="Typical Uninsulated Metal Roof Attic Roof"/>
        <filter val="Typical Insulated Wood Framed Exterior Wall"/>
        <filter val="Typical Insulated Carpeted 4in Slab Floor"/>
        <filter val="Typical Insulated Metal Door"/>
        <filter val="Typical Insulated Carpeted 8in Slab Floor"/>
        <filter val="Typical Insulated Exterior Mass Wall"/>
        <filter val="Typical Carpeted 8in Slab Floor"/>
        <filter val="Typical Uncarpeted 6in Slab Floor"/>
        <filter val="Typical Overhead Door"/>
        <filter val="Typical Insulated Exterior Mass Floor"/>
        <filter val="ext-slab-metal-building"/>
        <filter val="Typical Insulated Exterior Mass Floor Ceiling"/>
        <filter val="Typical Uninsulated Swinging Door"/>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2478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63" t="s">
        <v>2479</v>
      </c>
      <c r="D2" s="163"/>
      <c r="E2" s="163"/>
      <c r="F2" s="163"/>
      <c r="G2" s="163"/>
      <c r="H2" s="163"/>
      <c r="I2" s="163"/>
      <c r="J2" s="163"/>
      <c r="K2" s="163"/>
      <c r="L2" s="163"/>
      <c r="M2" s="103" t="s">
        <v>2480</v>
      </c>
      <c r="N2" s="103"/>
      <c r="O2" s="103"/>
      <c r="P2" s="100" t="s">
        <v>2481</v>
      </c>
      <c r="Q2" s="100"/>
      <c r="R2" s="100"/>
      <c r="S2" s="100"/>
      <c r="T2" s="100"/>
      <c r="U2" s="100"/>
      <c r="V2" s="100"/>
      <c r="W2" s="100"/>
      <c r="X2" s="100"/>
      <c r="Y2" s="100"/>
      <c r="Z2" s="100"/>
      <c r="AA2" s="100"/>
      <c r="AB2" s="183" t="s">
        <v>2482</v>
      </c>
      <c r="AC2" s="183"/>
      <c r="AD2" s="183"/>
      <c r="AE2" s="183"/>
      <c r="AF2" s="183"/>
      <c r="AG2" s="183"/>
      <c r="AH2" s="183"/>
      <c r="AI2" s="183"/>
      <c r="AJ2" s="183"/>
    </row>
    <row r="3" ht="14.25" customHeight="1">
      <c r="A3" s="6" t="s">
        <v>28</v>
      </c>
      <c r="B3" s="6" t="s">
        <v>2483</v>
      </c>
      <c r="C3" s="6" t="s">
        <v>2484</v>
      </c>
      <c r="D3" s="184" t="s">
        <v>2485</v>
      </c>
      <c r="E3" s="184" t="s">
        <v>2486</v>
      </c>
      <c r="F3" s="184" t="s">
        <v>2487</v>
      </c>
      <c r="G3" s="184" t="s">
        <v>2488</v>
      </c>
      <c r="H3" s="184" t="s">
        <v>2489</v>
      </c>
      <c r="I3" s="184" t="s">
        <v>2490</v>
      </c>
      <c r="J3" s="184" t="s">
        <v>2491</v>
      </c>
      <c r="K3" s="184" t="s">
        <v>2492</v>
      </c>
      <c r="L3" s="184" t="s">
        <v>2493</v>
      </c>
      <c r="M3" s="184" t="s">
        <v>2494</v>
      </c>
      <c r="N3" s="184" t="s">
        <v>2495</v>
      </c>
      <c r="O3" s="184" t="s">
        <v>2496</v>
      </c>
      <c r="P3" s="6" t="s">
        <v>2497</v>
      </c>
      <c r="Q3" s="184" t="s">
        <v>2498</v>
      </c>
      <c r="R3" s="184" t="s">
        <v>2499</v>
      </c>
      <c r="S3" s="185" t="s">
        <v>2500</v>
      </c>
      <c r="T3" s="184" t="s">
        <v>2501</v>
      </c>
      <c r="U3" s="184" t="s">
        <v>2502</v>
      </c>
      <c r="V3" s="185" t="s">
        <v>2503</v>
      </c>
      <c r="W3" s="184" t="s">
        <v>2504</v>
      </c>
      <c r="X3" s="184" t="s">
        <v>2505</v>
      </c>
      <c r="Y3" s="184" t="s">
        <v>2506</v>
      </c>
      <c r="Z3" s="184" t="s">
        <v>2507</v>
      </c>
      <c r="AA3" s="184" t="s">
        <v>2508</v>
      </c>
      <c r="AB3" s="184" t="s">
        <v>2509</v>
      </c>
      <c r="AC3" s="184" t="s">
        <v>2510</v>
      </c>
      <c r="AD3" s="184" t="s">
        <v>2511</v>
      </c>
      <c r="AE3" s="184" t="s">
        <v>2512</v>
      </c>
      <c r="AF3" s="186" t="s">
        <v>2513</v>
      </c>
      <c r="AG3" s="184" t="s">
        <v>2514</v>
      </c>
      <c r="AH3" s="184" t="s">
        <v>2515</v>
      </c>
      <c r="AI3" s="184" t="s">
        <v>2516</v>
      </c>
      <c r="AJ3" s="184" t="s">
        <v>2517</v>
      </c>
      <c r="AK3" s="184" t="s">
        <v>2518</v>
      </c>
    </row>
    <row r="4" ht="14.25" hidden="1" customHeight="1">
      <c r="A4" s="47" t="s">
        <v>2519</v>
      </c>
      <c r="B4" s="47" t="s">
        <v>2520</v>
      </c>
      <c r="C4" s="47" t="s">
        <v>2521</v>
      </c>
      <c r="D4" s="47">
        <v>0.38</v>
      </c>
      <c r="E4" s="47">
        <v>5.0004</v>
      </c>
      <c r="F4" s="118" t="str">
        <f t="shared" ref="F4:F54" si="1">D4/E4</f>
        <v>0.07599392049</v>
      </c>
      <c r="G4" s="47">
        <v>115.81</v>
      </c>
      <c r="H4" s="47">
        <v>0.2</v>
      </c>
      <c r="I4" s="47"/>
      <c r="J4" s="47"/>
      <c r="K4" s="47"/>
      <c r="L4" s="47"/>
      <c r="M4" s="47"/>
      <c r="N4" s="47"/>
      <c r="O4" s="47"/>
      <c r="P4" s="47"/>
      <c r="Q4" s="47"/>
      <c r="R4" s="47"/>
      <c r="S4" s="47"/>
      <c r="T4" s="47"/>
      <c r="U4" s="47"/>
      <c r="V4" s="47"/>
      <c r="W4" s="47"/>
      <c r="X4" s="47"/>
      <c r="Y4" s="47"/>
      <c r="Z4" s="47"/>
      <c r="AA4" s="47"/>
      <c r="AB4" s="47" t="s">
        <v>380</v>
      </c>
      <c r="AC4" s="47" t="s">
        <v>2522</v>
      </c>
      <c r="AD4" s="47" t="s">
        <v>2523</v>
      </c>
      <c r="AE4" s="47" t="s">
        <v>2519</v>
      </c>
      <c r="AF4" s="47"/>
      <c r="AG4" s="47"/>
      <c r="AH4" s="47"/>
      <c r="AI4" s="47"/>
      <c r="AJ4" s="47"/>
      <c r="AK4" s="47">
        <v>605.0</v>
      </c>
    </row>
    <row r="5" ht="14.25" hidden="1" customHeight="1">
      <c r="A5" s="45" t="s">
        <v>2273</v>
      </c>
      <c r="B5" s="45" t="s">
        <v>2520</v>
      </c>
      <c r="C5" s="45" t="s">
        <v>2524</v>
      </c>
      <c r="D5" s="45">
        <v>0.5</v>
      </c>
      <c r="E5" s="45">
        <v>1.10935548776255</v>
      </c>
      <c r="F5" s="117" t="str">
        <f t="shared" si="1"/>
        <v>0.4507121527</v>
      </c>
      <c r="G5" s="45">
        <v>49.9423684609156</v>
      </c>
      <c r="H5" s="45">
        <v>0.26034202732397</v>
      </c>
      <c r="I5" s="45">
        <v>0.9</v>
      </c>
      <c r="J5" s="45">
        <v>0.7</v>
      </c>
      <c r="K5" s="45">
        <v>0.5</v>
      </c>
      <c r="L5" s="45"/>
      <c r="M5" s="45"/>
      <c r="N5" s="45"/>
      <c r="O5" s="45"/>
      <c r="P5" s="45"/>
      <c r="Q5" s="45"/>
      <c r="R5" s="45"/>
      <c r="S5" s="45"/>
      <c r="T5" s="45"/>
      <c r="U5" s="45"/>
      <c r="V5" s="45"/>
      <c r="W5" s="45"/>
      <c r="X5" s="45"/>
      <c r="Y5" s="45"/>
      <c r="Z5" s="45"/>
      <c r="AA5" s="45"/>
      <c r="AB5" s="45"/>
      <c r="AC5" s="45"/>
      <c r="AD5" s="45"/>
      <c r="AE5" s="45"/>
      <c r="AF5" s="45"/>
      <c r="AG5" s="45"/>
      <c r="AH5" s="45"/>
      <c r="AI5" s="45"/>
      <c r="AJ5" s="45"/>
      <c r="AK5" s="45">
        <v>1190.0</v>
      </c>
    </row>
    <row r="6" ht="14.25" hidden="1" customHeight="1">
      <c r="A6" s="187" t="s">
        <v>2281</v>
      </c>
      <c r="B6" s="187" t="s">
        <v>2520</v>
      </c>
      <c r="C6" s="187" t="s">
        <v>2524</v>
      </c>
      <c r="D6" s="187">
        <v>0.5</v>
      </c>
      <c r="E6" s="187">
        <v>1.10935548776256</v>
      </c>
      <c r="F6" s="188" t="str">
        <f t="shared" si="1"/>
        <v>0.4507121527</v>
      </c>
      <c r="G6" s="187">
        <v>48.9997062562159</v>
      </c>
      <c r="H6" s="187">
        <v>0.198242094200822</v>
      </c>
      <c r="I6" s="187">
        <v>0.9</v>
      </c>
      <c r="J6" s="187">
        <v>0.4</v>
      </c>
      <c r="K6" s="187">
        <v>0.4</v>
      </c>
      <c r="L6" s="187"/>
      <c r="M6" s="187"/>
      <c r="N6" s="187"/>
      <c r="O6" s="187"/>
      <c r="P6" s="187"/>
      <c r="Q6" s="187"/>
      <c r="R6" s="187"/>
      <c r="S6" s="187"/>
      <c r="T6" s="187"/>
      <c r="U6" s="187"/>
      <c r="V6" s="187"/>
      <c r="W6" s="187"/>
      <c r="X6" s="187"/>
      <c r="Y6" s="187"/>
      <c r="Z6" s="187"/>
      <c r="AA6" s="187"/>
      <c r="AB6" s="187"/>
      <c r="AC6" s="187"/>
      <c r="AD6" s="187"/>
      <c r="AE6" s="187"/>
      <c r="AF6" s="187"/>
      <c r="AG6" s="187"/>
      <c r="AH6" s="187"/>
      <c r="AI6" s="187"/>
      <c r="AJ6" s="187"/>
      <c r="AK6" s="187">
        <v>1.0</v>
      </c>
    </row>
    <row r="7" ht="14.25" hidden="1" customHeight="1">
      <c r="A7" s="45" t="s">
        <v>2525</v>
      </c>
      <c r="B7" s="45" t="s">
        <v>2520</v>
      </c>
      <c r="C7" s="45" t="s">
        <v>2526</v>
      </c>
      <c r="D7" s="45">
        <v>1.0</v>
      </c>
      <c r="E7" s="45">
        <v>12.0048</v>
      </c>
      <c r="F7" s="117" t="str">
        <f t="shared" si="1"/>
        <v>0.08330001333</v>
      </c>
      <c r="G7" s="45">
        <v>120.0</v>
      </c>
      <c r="H7" s="45">
        <v>0.2</v>
      </c>
      <c r="I7" s="45"/>
      <c r="J7" s="45"/>
      <c r="K7" s="45"/>
      <c r="L7" s="45"/>
      <c r="M7" s="45"/>
      <c r="N7" s="45"/>
      <c r="O7" s="45"/>
      <c r="P7" s="45"/>
      <c r="Q7" s="45"/>
      <c r="R7" s="45"/>
      <c r="S7" s="45"/>
      <c r="T7" s="45"/>
      <c r="U7" s="45"/>
      <c r="V7" s="45"/>
      <c r="W7" s="45"/>
      <c r="X7" s="45"/>
      <c r="Y7" s="45"/>
      <c r="Z7" s="45"/>
      <c r="AA7" s="45"/>
      <c r="AB7" s="45" t="s">
        <v>380</v>
      </c>
      <c r="AC7" s="45" t="s">
        <v>2527</v>
      </c>
      <c r="AD7" s="45" t="s">
        <v>2528</v>
      </c>
      <c r="AE7" s="45" t="s">
        <v>2525</v>
      </c>
      <c r="AF7" s="45"/>
      <c r="AG7" s="45"/>
      <c r="AH7" s="45"/>
      <c r="AI7" s="45"/>
      <c r="AJ7" s="45"/>
      <c r="AK7" s="45">
        <v>684.0</v>
      </c>
    </row>
    <row r="8" ht="14.25" hidden="1" customHeight="1">
      <c r="A8" s="189" t="s">
        <v>2274</v>
      </c>
      <c r="B8" s="187" t="s">
        <v>2520</v>
      </c>
      <c r="C8" s="187" t="s">
        <v>2521</v>
      </c>
      <c r="D8" s="190">
        <v>4.0</v>
      </c>
      <c r="E8" s="191">
        <v>16.0194175</v>
      </c>
      <c r="F8" s="192" t="str">
        <f t="shared" si="1"/>
        <v>2.50E-01</v>
      </c>
      <c r="G8" s="190">
        <v>144.957816</v>
      </c>
      <c r="H8" s="191">
        <v>0.198852772</v>
      </c>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row>
    <row r="9" ht="14.25" hidden="1" customHeight="1">
      <c r="A9" s="47" t="s">
        <v>2529</v>
      </c>
      <c r="B9" s="47" t="s">
        <v>2520</v>
      </c>
      <c r="C9" s="47" t="s">
        <v>2526</v>
      </c>
      <c r="D9" s="47">
        <v>1.5</v>
      </c>
      <c r="E9" s="47">
        <v>18.0071999999999</v>
      </c>
      <c r="F9" s="118" t="str">
        <f t="shared" si="1"/>
        <v>0.08330001333</v>
      </c>
      <c r="G9" s="47">
        <v>120.0</v>
      </c>
      <c r="H9" s="47">
        <v>0.2</v>
      </c>
      <c r="I9" s="47"/>
      <c r="J9" s="47"/>
      <c r="K9" s="47"/>
      <c r="L9" s="47"/>
      <c r="M9" s="47"/>
      <c r="N9" s="47"/>
      <c r="O9" s="47"/>
      <c r="P9" s="47"/>
      <c r="Q9" s="47"/>
      <c r="R9" s="47"/>
      <c r="S9" s="47"/>
      <c r="T9" s="47"/>
      <c r="U9" s="47"/>
      <c r="V9" s="47"/>
      <c r="W9" s="47"/>
      <c r="X9" s="47"/>
      <c r="Y9" s="47"/>
      <c r="Z9" s="47"/>
      <c r="AA9" s="47"/>
      <c r="AB9" s="47" t="s">
        <v>380</v>
      </c>
      <c r="AC9" s="47" t="s">
        <v>2527</v>
      </c>
      <c r="AD9" s="47" t="s">
        <v>2528</v>
      </c>
      <c r="AE9" s="47" t="s">
        <v>2529</v>
      </c>
      <c r="AF9" s="47"/>
      <c r="AG9" s="47"/>
      <c r="AH9" s="47"/>
      <c r="AI9" s="47"/>
      <c r="AJ9" s="47"/>
      <c r="AK9" s="47">
        <v>685.0</v>
      </c>
    </row>
    <row r="10" ht="14.25" hidden="1" customHeight="1">
      <c r="A10" s="187" t="s">
        <v>2302</v>
      </c>
      <c r="B10" s="187" t="s">
        <v>2520</v>
      </c>
      <c r="C10" s="187" t="s">
        <v>2524</v>
      </c>
      <c r="D10" s="187">
        <v>0.996062992125984</v>
      </c>
      <c r="E10" s="187">
        <v>4.79657579021335</v>
      </c>
      <c r="F10" s="188" t="str">
        <f t="shared" si="1"/>
        <v>0.2076612641</v>
      </c>
      <c r="G10" s="187">
        <v>115.991150750477</v>
      </c>
      <c r="H10" s="187">
        <v>0.199914015477214</v>
      </c>
      <c r="I10" s="187">
        <v>0.9</v>
      </c>
      <c r="J10" s="190">
        <v>0.7</v>
      </c>
      <c r="K10" s="187">
        <v>0.92</v>
      </c>
      <c r="L10" s="187"/>
      <c r="M10" s="187"/>
      <c r="N10" s="187"/>
      <c r="O10" s="187"/>
      <c r="P10" s="187"/>
      <c r="Q10" s="187"/>
      <c r="R10" s="187"/>
      <c r="S10" s="187"/>
      <c r="T10" s="187"/>
      <c r="U10" s="187"/>
      <c r="V10" s="187"/>
      <c r="W10" s="187"/>
      <c r="X10" s="187"/>
      <c r="Y10" s="187"/>
      <c r="Z10" s="187"/>
      <c r="AA10" s="187"/>
      <c r="AB10" s="187"/>
      <c r="AC10" s="187"/>
      <c r="AD10" s="187"/>
      <c r="AE10" s="187"/>
      <c r="AF10" s="187"/>
      <c r="AG10" s="187"/>
      <c r="AH10" s="187"/>
      <c r="AI10" s="187"/>
      <c r="AJ10" s="187"/>
      <c r="AK10" s="187">
        <v>2.0</v>
      </c>
    </row>
    <row r="11" ht="14.25" hidden="1" customHeight="1">
      <c r="A11" s="45" t="s">
        <v>2530</v>
      </c>
      <c r="B11" s="45" t="s">
        <v>2520</v>
      </c>
      <c r="C11" s="45" t="s">
        <v>2526</v>
      </c>
      <c r="D11" s="45">
        <v>2.5</v>
      </c>
      <c r="E11" s="45">
        <v>30.012</v>
      </c>
      <c r="F11" s="117" t="str">
        <f t="shared" si="1"/>
        <v>0.08330001333</v>
      </c>
      <c r="G11" s="45">
        <v>120.0</v>
      </c>
      <c r="H11" s="45">
        <v>0.2</v>
      </c>
      <c r="I11" s="45"/>
      <c r="J11" s="45"/>
      <c r="K11" s="45"/>
      <c r="L11" s="45"/>
      <c r="M11" s="45"/>
      <c r="N11" s="45"/>
      <c r="O11" s="45"/>
      <c r="P11" s="45"/>
      <c r="Q11" s="45"/>
      <c r="R11" s="45"/>
      <c r="S11" s="45"/>
      <c r="T11" s="45"/>
      <c r="U11" s="45"/>
      <c r="V11" s="45"/>
      <c r="W11" s="45"/>
      <c r="X11" s="45"/>
      <c r="Y11" s="45"/>
      <c r="Z11" s="45"/>
      <c r="AA11" s="45"/>
      <c r="AB11" s="45" t="s">
        <v>380</v>
      </c>
      <c r="AC11" s="45" t="s">
        <v>2527</v>
      </c>
      <c r="AD11" s="45" t="s">
        <v>2528</v>
      </c>
      <c r="AE11" s="45" t="s">
        <v>2530</v>
      </c>
      <c r="AF11" s="45"/>
      <c r="AG11" s="45"/>
      <c r="AH11" s="45"/>
      <c r="AI11" s="45"/>
      <c r="AJ11" s="45"/>
      <c r="AK11" s="45">
        <v>686.0</v>
      </c>
    </row>
    <row r="12" ht="14.25" hidden="1" customHeight="1">
      <c r="A12" s="47" t="s">
        <v>2305</v>
      </c>
      <c r="B12" s="47" t="s">
        <v>2520</v>
      </c>
      <c r="C12" s="47" t="s">
        <v>2524</v>
      </c>
      <c r="D12" s="47">
        <v>1.0</v>
      </c>
      <c r="E12" s="47">
        <v>4.9920996949315</v>
      </c>
      <c r="F12" s="118" t="str">
        <f t="shared" si="1"/>
        <v>0.2003165123</v>
      </c>
      <c r="G12" s="47">
        <v>115.866294829324</v>
      </c>
      <c r="H12" s="47">
        <v>0.200630553167096</v>
      </c>
      <c r="I12" s="47">
        <v>0.9</v>
      </c>
      <c r="J12" s="47">
        <v>0.7</v>
      </c>
      <c r="K12" s="47">
        <v>0.7</v>
      </c>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v>1191.0</v>
      </c>
    </row>
    <row r="13" ht="14.25" hidden="1" customHeight="1">
      <c r="A13" s="45" t="s">
        <v>2531</v>
      </c>
      <c r="B13" s="45" t="s">
        <v>2520</v>
      </c>
      <c r="C13" s="45" t="s">
        <v>2521</v>
      </c>
      <c r="D13" s="45">
        <v>0.88</v>
      </c>
      <c r="E13" s="45">
        <v>4.37519999999999</v>
      </c>
      <c r="F13" s="117" t="str">
        <f t="shared" si="1"/>
        <v>0.2011336625</v>
      </c>
      <c r="G13" s="45">
        <v>116.0</v>
      </c>
      <c r="H13" s="45">
        <v>0.2</v>
      </c>
      <c r="I13" s="45"/>
      <c r="J13" s="45"/>
      <c r="K13" s="45"/>
      <c r="L13" s="45"/>
      <c r="M13" s="45"/>
      <c r="N13" s="45"/>
      <c r="O13" s="45"/>
      <c r="P13" s="45"/>
      <c r="Q13" s="45"/>
      <c r="R13" s="45"/>
      <c r="S13" s="45"/>
      <c r="T13" s="45"/>
      <c r="U13" s="45"/>
      <c r="V13" s="45"/>
      <c r="W13" s="45"/>
      <c r="X13" s="45"/>
      <c r="Y13" s="45"/>
      <c r="Z13" s="45"/>
      <c r="AA13" s="45"/>
      <c r="AB13" s="45" t="s">
        <v>380</v>
      </c>
      <c r="AC13" s="45" t="s">
        <v>2527</v>
      </c>
      <c r="AD13" s="45" t="s">
        <v>2523</v>
      </c>
      <c r="AE13" s="45" t="s">
        <v>2531</v>
      </c>
      <c r="AF13" s="45"/>
      <c r="AG13" s="45"/>
      <c r="AH13" s="45"/>
      <c r="AI13" s="45"/>
      <c r="AJ13" s="45"/>
      <c r="AK13" s="45">
        <v>606.0</v>
      </c>
    </row>
    <row r="14" ht="14.25" hidden="1" customHeight="1">
      <c r="A14" s="45" t="s">
        <v>2270</v>
      </c>
      <c r="B14" s="45" t="s">
        <v>2520</v>
      </c>
      <c r="C14" s="45" t="s">
        <v>2521</v>
      </c>
      <c r="D14" s="45">
        <v>4.0</v>
      </c>
      <c r="E14" s="45">
        <v>16.0163198545719</v>
      </c>
      <c r="F14" s="117" t="str">
        <f t="shared" si="1"/>
        <v>0.2497452621</v>
      </c>
      <c r="G14" s="45">
        <v>144.957724457807</v>
      </c>
      <c r="H14" s="45">
        <v>0.198719785994076</v>
      </c>
      <c r="I14" s="45">
        <v>0.9</v>
      </c>
      <c r="J14" s="45">
        <v>0.7</v>
      </c>
      <c r="K14" s="45">
        <v>0.7</v>
      </c>
      <c r="L14" s="45"/>
      <c r="M14" s="45"/>
      <c r="N14" s="45"/>
      <c r="O14" s="45"/>
      <c r="P14" s="45"/>
      <c r="Q14" s="45"/>
      <c r="R14" s="45"/>
      <c r="S14" s="45"/>
      <c r="T14" s="45"/>
      <c r="U14" s="45"/>
      <c r="V14" s="45"/>
      <c r="W14" s="45"/>
      <c r="X14" s="45"/>
      <c r="Y14" s="45"/>
      <c r="Z14" s="45"/>
      <c r="AA14" s="45"/>
      <c r="AB14" s="45"/>
      <c r="AC14" s="45"/>
      <c r="AD14" s="45"/>
      <c r="AE14" s="45"/>
      <c r="AF14" s="45"/>
      <c r="AG14" s="45"/>
      <c r="AH14" s="45"/>
      <c r="AI14" s="45"/>
      <c r="AJ14" s="45"/>
      <c r="AK14" s="45">
        <v>1192.0</v>
      </c>
    </row>
    <row r="15" ht="14.25" hidden="1" customHeight="1">
      <c r="A15" s="47" t="s">
        <v>2532</v>
      </c>
      <c r="B15" s="47" t="s">
        <v>2520</v>
      </c>
      <c r="C15" s="47" t="s">
        <v>2521</v>
      </c>
      <c r="D15" s="47">
        <v>4.0</v>
      </c>
      <c r="E15" s="47">
        <v>16.0163198545719</v>
      </c>
      <c r="F15" s="118" t="str">
        <f t="shared" si="1"/>
        <v>0.2497452621</v>
      </c>
      <c r="G15" s="47">
        <v>144.957724457807</v>
      </c>
      <c r="H15" s="47">
        <v>0.198719785994076</v>
      </c>
      <c r="I15" s="47">
        <v>0.9</v>
      </c>
      <c r="J15" s="47">
        <v>0.7</v>
      </c>
      <c r="K15" s="47">
        <v>0.7</v>
      </c>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v>1193.0</v>
      </c>
    </row>
    <row r="16" ht="14.25" hidden="1" customHeight="1">
      <c r="A16" s="47" t="s">
        <v>2533</v>
      </c>
      <c r="B16" s="47" t="s">
        <v>2520</v>
      </c>
      <c r="C16" s="47" t="s">
        <v>2526</v>
      </c>
      <c r="D16" s="47">
        <v>0.5</v>
      </c>
      <c r="E16" s="47">
        <v>6.0024</v>
      </c>
      <c r="F16" s="118" t="str">
        <f t="shared" si="1"/>
        <v>0.08330001333</v>
      </c>
      <c r="G16" s="47">
        <v>120.0</v>
      </c>
      <c r="H16" s="47">
        <v>0.2</v>
      </c>
      <c r="I16" s="47"/>
      <c r="J16" s="47"/>
      <c r="K16" s="47"/>
      <c r="L16" s="47"/>
      <c r="M16" s="47"/>
      <c r="N16" s="47"/>
      <c r="O16" s="47"/>
      <c r="P16" s="47"/>
      <c r="Q16" s="47"/>
      <c r="R16" s="47"/>
      <c r="S16" s="47"/>
      <c r="T16" s="47"/>
      <c r="U16" s="47"/>
      <c r="V16" s="47"/>
      <c r="W16" s="47"/>
      <c r="X16" s="47"/>
      <c r="Y16" s="47"/>
      <c r="Z16" s="47"/>
      <c r="AA16" s="47"/>
      <c r="AB16" s="47" t="s">
        <v>380</v>
      </c>
      <c r="AC16" s="47" t="s">
        <v>2527</v>
      </c>
      <c r="AD16" s="47" t="s">
        <v>2528</v>
      </c>
      <c r="AE16" s="47" t="s">
        <v>2533</v>
      </c>
      <c r="AF16" s="47"/>
      <c r="AG16" s="47"/>
      <c r="AH16" s="47"/>
      <c r="AI16" s="47"/>
      <c r="AJ16" s="47"/>
      <c r="AK16" s="47">
        <v>683.0</v>
      </c>
    </row>
    <row r="17" ht="14.25" hidden="1" customHeight="1">
      <c r="A17" s="45" t="s">
        <v>2306</v>
      </c>
      <c r="B17" s="45" t="s">
        <v>2520</v>
      </c>
      <c r="C17" s="45" t="s">
        <v>2534</v>
      </c>
      <c r="D17" s="45">
        <v>0.625984251968504</v>
      </c>
      <c r="E17" s="45">
        <v>1.10935548776255</v>
      </c>
      <c r="F17" s="117" t="str">
        <f t="shared" si="1"/>
        <v>0.5642774195</v>
      </c>
      <c r="G17" s="45">
        <v>49.9423684609156</v>
      </c>
      <c r="H17" s="45">
        <v>0.26034202732397</v>
      </c>
      <c r="I17" s="45">
        <v>0.9</v>
      </c>
      <c r="J17" s="45">
        <v>0.7</v>
      </c>
      <c r="K17" s="45">
        <v>0.7</v>
      </c>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v>1194.0</v>
      </c>
    </row>
    <row r="18" ht="14.25" hidden="1" customHeight="1">
      <c r="A18" s="47" t="s">
        <v>2284</v>
      </c>
      <c r="B18" s="47" t="s">
        <v>2520</v>
      </c>
      <c r="C18" s="47" t="s">
        <v>2524</v>
      </c>
      <c r="D18" s="47">
        <v>0.625984251968504</v>
      </c>
      <c r="E18" s="47">
        <v>0.832016615821917</v>
      </c>
      <c r="F18" s="118" t="str">
        <f t="shared" si="1"/>
        <v>0.7523698927</v>
      </c>
      <c r="G18" s="47">
        <v>33.9608105534226</v>
      </c>
      <c r="H18" s="47">
        <v>0.28900353491927</v>
      </c>
      <c r="I18" s="47">
        <v>0.9</v>
      </c>
      <c r="J18" s="47">
        <v>0.7</v>
      </c>
      <c r="K18" s="47">
        <v>0.7</v>
      </c>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v>1195.0</v>
      </c>
    </row>
    <row r="19" ht="14.25" hidden="1" customHeight="1">
      <c r="A19" s="45" t="s">
        <v>2535</v>
      </c>
      <c r="B19" s="45" t="s">
        <v>2520</v>
      </c>
      <c r="C19" s="45" t="s">
        <v>2521</v>
      </c>
      <c r="D19" s="45">
        <v>6.0</v>
      </c>
      <c r="E19" s="45">
        <v>16.0163198545719</v>
      </c>
      <c r="F19" s="117" t="str">
        <f t="shared" si="1"/>
        <v>0.3746178932</v>
      </c>
      <c r="G19" s="45">
        <v>144.957724457807</v>
      </c>
      <c r="H19" s="45">
        <v>0.198719785994076</v>
      </c>
      <c r="I19" s="45">
        <v>0.9</v>
      </c>
      <c r="J19" s="45">
        <v>0.7</v>
      </c>
      <c r="K19" s="45">
        <v>0.7</v>
      </c>
      <c r="L19" s="45"/>
      <c r="M19" s="45"/>
      <c r="N19" s="45"/>
      <c r="O19" s="45"/>
      <c r="P19" s="45"/>
      <c r="Q19" s="45"/>
      <c r="R19" s="45"/>
      <c r="S19" s="45"/>
      <c r="T19" s="45"/>
      <c r="U19" s="45"/>
      <c r="V19" s="45"/>
      <c r="W19" s="45"/>
      <c r="X19" s="45"/>
      <c r="Y19" s="45"/>
      <c r="Z19" s="45"/>
      <c r="AA19" s="45"/>
      <c r="AB19" s="45"/>
      <c r="AC19" s="45"/>
      <c r="AD19" s="45"/>
      <c r="AE19" s="45"/>
      <c r="AF19" s="45"/>
      <c r="AG19" s="45"/>
      <c r="AH19" s="45"/>
      <c r="AI19" s="45"/>
      <c r="AJ19" s="45"/>
      <c r="AK19" s="45">
        <v>1196.0</v>
      </c>
    </row>
    <row r="20" ht="14.25" hidden="1" customHeight="1">
      <c r="A20" s="47" t="s">
        <v>2265</v>
      </c>
      <c r="B20" s="47" t="s">
        <v>2520</v>
      </c>
      <c r="C20" s="47" t="s">
        <v>2521</v>
      </c>
      <c r="D20" s="47">
        <v>6.0</v>
      </c>
      <c r="E20" s="47">
        <v>16.0163198545719</v>
      </c>
      <c r="F20" s="118" t="str">
        <f t="shared" si="1"/>
        <v>0.3746178932</v>
      </c>
      <c r="G20" s="47">
        <v>144.957724457807</v>
      </c>
      <c r="H20" s="47">
        <v>0.198719785994076</v>
      </c>
      <c r="I20" s="47">
        <v>0.9</v>
      </c>
      <c r="J20" s="47">
        <v>0.7</v>
      </c>
      <c r="K20" s="47">
        <v>0.7</v>
      </c>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v>1197.0</v>
      </c>
    </row>
    <row r="21" ht="14.25" hidden="1" customHeight="1">
      <c r="A21" s="45" t="s">
        <v>2295</v>
      </c>
      <c r="B21" s="45" t="s">
        <v>2520</v>
      </c>
      <c r="C21" s="45" t="s">
        <v>2521</v>
      </c>
      <c r="D21" s="45">
        <v>8.0</v>
      </c>
      <c r="E21" s="45">
        <v>9.19378360483219</v>
      </c>
      <c r="F21" s="117" t="str">
        <f t="shared" si="1"/>
        <v>0.8701531757</v>
      </c>
      <c r="G21" s="45">
        <v>114.992303381258</v>
      </c>
      <c r="H21" s="45">
        <v>0.217827457724276</v>
      </c>
      <c r="I21" s="45">
        <v>0.9</v>
      </c>
      <c r="J21" s="45">
        <v>0.7</v>
      </c>
      <c r="K21" s="45">
        <v>0.7</v>
      </c>
      <c r="L21" s="45"/>
      <c r="M21" s="45"/>
      <c r="N21" s="45"/>
      <c r="O21" s="45"/>
      <c r="P21" s="45"/>
      <c r="Q21" s="45"/>
      <c r="R21" s="45"/>
      <c r="S21" s="45"/>
      <c r="T21" s="45"/>
      <c r="U21" s="45"/>
      <c r="V21" s="45"/>
      <c r="W21" s="45"/>
      <c r="X21" s="45"/>
      <c r="Y21" s="45"/>
      <c r="Z21" s="45"/>
      <c r="AA21" s="45"/>
      <c r="AB21" s="45"/>
      <c r="AC21" s="45"/>
      <c r="AD21" s="45"/>
      <c r="AE21" s="45"/>
      <c r="AF21" s="45"/>
      <c r="AG21" s="45"/>
      <c r="AH21" s="45"/>
      <c r="AI21" s="45"/>
      <c r="AJ21" s="45"/>
      <c r="AK21" s="45">
        <v>1198.0</v>
      </c>
    </row>
    <row r="22" ht="14.25" hidden="1" customHeight="1">
      <c r="A22" s="47" t="s">
        <v>2536</v>
      </c>
      <c r="B22" s="47" t="s">
        <v>2520</v>
      </c>
      <c r="C22" s="47" t="s">
        <v>2521</v>
      </c>
      <c r="D22" s="47">
        <v>8.0</v>
      </c>
      <c r="E22" s="47">
        <v>4.9920996949315</v>
      </c>
      <c r="F22" s="118" t="str">
        <f t="shared" si="1"/>
        <v>1.602532098</v>
      </c>
      <c r="G22" s="47">
        <v>49.9423684609156</v>
      </c>
      <c r="H22" s="47">
        <v>0.198719785994076</v>
      </c>
      <c r="I22" s="47">
        <v>0.9</v>
      </c>
      <c r="J22" s="47">
        <v>0.7</v>
      </c>
      <c r="K22" s="47">
        <v>0.7</v>
      </c>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v>1199.0</v>
      </c>
    </row>
    <row r="23" ht="14.25" hidden="1" customHeight="1">
      <c r="A23" s="45" t="s">
        <v>2278</v>
      </c>
      <c r="B23" s="45" t="s">
        <v>2520</v>
      </c>
      <c r="C23" s="45" t="s">
        <v>2521</v>
      </c>
      <c r="D23" s="45">
        <v>8.0</v>
      </c>
      <c r="E23" s="45">
        <v>16.0163198545719</v>
      </c>
      <c r="F23" s="117" t="str">
        <f t="shared" si="1"/>
        <v>0.4994905242</v>
      </c>
      <c r="G23" s="45">
        <v>144.957724457807</v>
      </c>
      <c r="H23" s="45">
        <v>0.198719785994076</v>
      </c>
      <c r="I23" s="45">
        <v>0.9</v>
      </c>
      <c r="J23" s="45">
        <v>0.7</v>
      </c>
      <c r="K23" s="45">
        <v>0.7</v>
      </c>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v>1200.0</v>
      </c>
    </row>
    <row r="24" ht="14.25" hidden="1" customHeight="1">
      <c r="A24" s="47" t="s">
        <v>2537</v>
      </c>
      <c r="B24" s="47" t="s">
        <v>2520</v>
      </c>
      <c r="C24" s="47" t="s">
        <v>2521</v>
      </c>
      <c r="D24" s="47">
        <v>8.0</v>
      </c>
      <c r="E24" s="47">
        <v>16.0163198545719</v>
      </c>
      <c r="F24" s="118" t="str">
        <f t="shared" si="1"/>
        <v>0.4994905242</v>
      </c>
      <c r="G24" s="47">
        <v>144.957724457807</v>
      </c>
      <c r="H24" s="47">
        <v>0.198719785994076</v>
      </c>
      <c r="I24" s="47">
        <v>0.9</v>
      </c>
      <c r="J24" s="47">
        <v>0.7</v>
      </c>
      <c r="K24" s="47">
        <v>0.7</v>
      </c>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v>1201.0</v>
      </c>
    </row>
    <row r="25" ht="14.25" hidden="1" customHeight="1">
      <c r="A25" s="45" t="s">
        <v>2538</v>
      </c>
      <c r="B25" s="45" t="s">
        <v>2520</v>
      </c>
      <c r="C25" s="45" t="s">
        <v>2521</v>
      </c>
      <c r="D25" s="45">
        <v>8.00393700787402</v>
      </c>
      <c r="E25" s="45">
        <v>11.9921328227132</v>
      </c>
      <c r="F25" s="117" t="str">
        <f t="shared" si="1"/>
        <v>0.667432318</v>
      </c>
      <c r="G25" s="45">
        <v>140.025915572292</v>
      </c>
      <c r="H25" s="45">
        <v>0.199914015477214</v>
      </c>
      <c r="I25" s="45">
        <v>0.9</v>
      </c>
      <c r="J25" s="45">
        <v>0.65</v>
      </c>
      <c r="K25" s="45">
        <v>0.65</v>
      </c>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v>3.0</v>
      </c>
    </row>
    <row r="26" ht="14.25" hidden="1" customHeight="1">
      <c r="A26" s="187" t="s">
        <v>2303</v>
      </c>
      <c r="B26" s="187" t="s">
        <v>2520</v>
      </c>
      <c r="C26" s="187" t="s">
        <v>2539</v>
      </c>
      <c r="D26" s="187">
        <v>8.0</v>
      </c>
      <c r="E26" s="187">
        <v>9.08978152785445</v>
      </c>
      <c r="F26" s="188" t="str">
        <f t="shared" si="1"/>
        <v>0.8801091616</v>
      </c>
      <c r="G26" s="187">
        <v>139.838631690564</v>
      </c>
      <c r="H26" s="187">
        <v>0.199866246297889</v>
      </c>
      <c r="I26" s="187">
        <v>0.9</v>
      </c>
      <c r="J26" s="187">
        <v>0.7</v>
      </c>
      <c r="K26" s="187">
        <v>0.7</v>
      </c>
      <c r="L26" s="187"/>
      <c r="M26" s="187"/>
      <c r="N26" s="187"/>
      <c r="O26" s="187"/>
      <c r="P26" s="187"/>
      <c r="Q26" s="187"/>
      <c r="R26" s="187"/>
      <c r="S26" s="187"/>
      <c r="T26" s="187"/>
      <c r="U26" s="187"/>
      <c r="V26" s="187"/>
      <c r="W26" s="187"/>
      <c r="X26" s="187"/>
      <c r="Y26" s="187"/>
      <c r="Z26" s="187"/>
      <c r="AA26" s="187"/>
      <c r="AB26" s="187"/>
      <c r="AC26" s="187"/>
      <c r="AD26" s="187"/>
      <c r="AE26" s="187"/>
      <c r="AF26" s="187"/>
      <c r="AG26" s="187"/>
      <c r="AH26" s="187"/>
      <c r="AI26" s="187"/>
      <c r="AJ26" s="187"/>
      <c r="AK26" s="187">
        <v>4.0</v>
      </c>
    </row>
    <row r="27" ht="14.25" hidden="1" customHeight="1">
      <c r="A27" s="45" t="s">
        <v>2540</v>
      </c>
      <c r="B27" s="45" t="s">
        <v>2520</v>
      </c>
      <c r="C27" s="45" t="s">
        <v>2534</v>
      </c>
      <c r="D27" s="45">
        <v>0.5</v>
      </c>
      <c r="E27" s="45">
        <v>0.39520789251541</v>
      </c>
      <c r="F27" s="117" t="str">
        <f t="shared" si="1"/>
        <v>1.26515692</v>
      </c>
      <c r="G27" s="45">
        <v>17.9792526459296</v>
      </c>
      <c r="H27" s="45">
        <v>0.319814655584217</v>
      </c>
      <c r="I27" s="45">
        <v>0.9</v>
      </c>
      <c r="J27" s="45">
        <v>0.7</v>
      </c>
      <c r="K27" s="45">
        <v>0.2</v>
      </c>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v>1202.0</v>
      </c>
    </row>
    <row r="28" ht="14.25" hidden="1" customHeight="1">
      <c r="A28" s="45" t="s">
        <v>2541</v>
      </c>
      <c r="B28" s="45" t="s">
        <v>2520</v>
      </c>
      <c r="C28" s="45" t="s">
        <v>2534</v>
      </c>
      <c r="D28" s="45">
        <v>0.5</v>
      </c>
      <c r="E28" s="45">
        <v>0.3996</v>
      </c>
      <c r="F28" s="117" t="str">
        <f t="shared" si="1"/>
        <v>1.251251251</v>
      </c>
      <c r="G28" s="45">
        <v>18.0</v>
      </c>
      <c r="H28" s="45">
        <v>0.19</v>
      </c>
      <c r="I28" s="45"/>
      <c r="J28" s="45"/>
      <c r="K28" s="45"/>
      <c r="L28" s="45"/>
      <c r="M28" s="45"/>
      <c r="N28" s="45"/>
      <c r="O28" s="45"/>
      <c r="P28" s="45"/>
      <c r="Q28" s="45"/>
      <c r="R28" s="45"/>
      <c r="S28" s="45"/>
      <c r="T28" s="45"/>
      <c r="U28" s="45"/>
      <c r="V28" s="45"/>
      <c r="W28" s="45"/>
      <c r="X28" s="45"/>
      <c r="Y28" s="45"/>
      <c r="Z28" s="45"/>
      <c r="AA28" s="45"/>
      <c r="AB28" s="45" t="s">
        <v>380</v>
      </c>
      <c r="AC28" s="45" t="s">
        <v>2542</v>
      </c>
      <c r="AD28" s="45" t="s">
        <v>2543</v>
      </c>
      <c r="AE28" s="45" t="s">
        <v>2541</v>
      </c>
      <c r="AF28" s="45"/>
      <c r="AG28" s="45"/>
      <c r="AH28" s="45"/>
      <c r="AI28" s="45"/>
      <c r="AJ28" s="45"/>
      <c r="AK28" s="45">
        <v>398.0</v>
      </c>
    </row>
    <row r="29" ht="14.25" hidden="1" customHeight="1">
      <c r="A29" s="47" t="s">
        <v>2544</v>
      </c>
      <c r="B29" s="47" t="s">
        <v>2520</v>
      </c>
      <c r="C29" s="47" t="s">
        <v>2534</v>
      </c>
      <c r="D29" s="47">
        <v>0.75</v>
      </c>
      <c r="E29" s="47">
        <v>0.3996</v>
      </c>
      <c r="F29" s="118" t="str">
        <f t="shared" si="1"/>
        <v>1.876876877</v>
      </c>
      <c r="G29" s="47">
        <v>18.0</v>
      </c>
      <c r="H29" s="47">
        <v>0.19</v>
      </c>
      <c r="I29" s="47"/>
      <c r="J29" s="47"/>
      <c r="K29" s="47"/>
      <c r="L29" s="47"/>
      <c r="M29" s="47"/>
      <c r="N29" s="47"/>
      <c r="O29" s="47"/>
      <c r="P29" s="47"/>
      <c r="Q29" s="47"/>
      <c r="R29" s="47"/>
      <c r="S29" s="47"/>
      <c r="T29" s="47"/>
      <c r="U29" s="47"/>
      <c r="V29" s="47"/>
      <c r="W29" s="47"/>
      <c r="X29" s="47"/>
      <c r="Y29" s="47"/>
      <c r="Z29" s="47"/>
      <c r="AA29" s="47"/>
      <c r="AB29" s="47" t="s">
        <v>380</v>
      </c>
      <c r="AC29" s="47" t="s">
        <v>2542</v>
      </c>
      <c r="AD29" s="47" t="s">
        <v>2543</v>
      </c>
      <c r="AE29" s="47" t="s">
        <v>2544</v>
      </c>
      <c r="AF29" s="47"/>
      <c r="AG29" s="47"/>
      <c r="AH29" s="47"/>
      <c r="AI29" s="47"/>
      <c r="AJ29" s="47"/>
      <c r="AK29" s="47">
        <v>399.0</v>
      </c>
    </row>
    <row r="30" ht="14.25" hidden="1" customHeight="1">
      <c r="A30" s="47" t="s">
        <v>2545</v>
      </c>
      <c r="B30" s="47" t="s">
        <v>2520</v>
      </c>
      <c r="C30" s="47" t="s">
        <v>2534</v>
      </c>
      <c r="D30" s="47">
        <v>0.38</v>
      </c>
      <c r="E30" s="47">
        <v>0.39</v>
      </c>
      <c r="F30" s="118" t="str">
        <f t="shared" si="1"/>
        <v>0.9743589744</v>
      </c>
      <c r="G30" s="47">
        <v>18.0</v>
      </c>
      <c r="H30" s="47">
        <v>0.19</v>
      </c>
      <c r="I30" s="47"/>
      <c r="J30" s="47"/>
      <c r="K30" s="47"/>
      <c r="L30" s="47"/>
      <c r="M30" s="47"/>
      <c r="N30" s="47"/>
      <c r="O30" s="47"/>
      <c r="P30" s="47"/>
      <c r="Q30" s="47"/>
      <c r="R30" s="47"/>
      <c r="S30" s="47"/>
      <c r="T30" s="47"/>
      <c r="U30" s="47"/>
      <c r="V30" s="47"/>
      <c r="W30" s="47"/>
      <c r="X30" s="47"/>
      <c r="Y30" s="47"/>
      <c r="Z30" s="47"/>
      <c r="AA30" s="47"/>
      <c r="AB30" s="47" t="s">
        <v>380</v>
      </c>
      <c r="AC30" s="47" t="s">
        <v>2542</v>
      </c>
      <c r="AD30" s="47" t="s">
        <v>2543</v>
      </c>
      <c r="AE30" s="47" t="s">
        <v>2545</v>
      </c>
      <c r="AF30" s="47"/>
      <c r="AG30" s="47"/>
      <c r="AH30" s="47"/>
      <c r="AI30" s="47"/>
      <c r="AJ30" s="47"/>
      <c r="AK30" s="47">
        <v>397.0</v>
      </c>
    </row>
    <row r="31" ht="14.25" hidden="1" customHeight="1">
      <c r="A31" s="47" t="s">
        <v>2546</v>
      </c>
      <c r="B31" s="47" t="s">
        <v>2520</v>
      </c>
      <c r="C31" s="47" t="s">
        <v>2534</v>
      </c>
      <c r="D31" s="47">
        <v>0.5</v>
      </c>
      <c r="E31" s="47">
        <v>1.56</v>
      </c>
      <c r="F31" s="118" t="str">
        <f t="shared" si="1"/>
        <v>0.3205128205</v>
      </c>
      <c r="G31" s="47">
        <v>45.0</v>
      </c>
      <c r="H31" s="47">
        <v>0.32</v>
      </c>
      <c r="I31" s="47"/>
      <c r="J31" s="47"/>
      <c r="K31" s="47"/>
      <c r="L31" s="47"/>
      <c r="M31" s="47"/>
      <c r="N31" s="47"/>
      <c r="O31" s="47"/>
      <c r="P31" s="47"/>
      <c r="Q31" s="47"/>
      <c r="R31" s="47"/>
      <c r="S31" s="47"/>
      <c r="T31" s="47"/>
      <c r="U31" s="47"/>
      <c r="V31" s="47"/>
      <c r="W31" s="47"/>
      <c r="X31" s="47"/>
      <c r="Y31" s="47"/>
      <c r="Z31" s="47"/>
      <c r="AA31" s="47"/>
      <c r="AB31" s="47" t="s">
        <v>380</v>
      </c>
      <c r="AC31" s="47" t="s">
        <v>2542</v>
      </c>
      <c r="AD31" s="47" t="s">
        <v>2547</v>
      </c>
      <c r="AE31" s="47" t="s">
        <v>2546</v>
      </c>
      <c r="AF31" s="47"/>
      <c r="AG31" s="47"/>
      <c r="AH31" s="47"/>
      <c r="AI31" s="47"/>
      <c r="AJ31" s="47"/>
      <c r="AK31" s="47">
        <v>657.0</v>
      </c>
    </row>
    <row r="32" ht="14.25" hidden="1" customHeight="1">
      <c r="A32" s="45" t="s">
        <v>2548</v>
      </c>
      <c r="B32" s="45" t="s">
        <v>2520</v>
      </c>
      <c r="C32" s="45" t="s">
        <v>2534</v>
      </c>
      <c r="D32" s="45">
        <v>0.63</v>
      </c>
      <c r="E32" s="45">
        <v>1.5996</v>
      </c>
      <c r="F32" s="117" t="str">
        <f t="shared" si="1"/>
        <v>0.3938484621</v>
      </c>
      <c r="G32" s="45">
        <v>45.0</v>
      </c>
      <c r="H32" s="45">
        <v>0.32</v>
      </c>
      <c r="I32" s="45"/>
      <c r="J32" s="45"/>
      <c r="K32" s="45"/>
      <c r="L32" s="45"/>
      <c r="M32" s="45"/>
      <c r="N32" s="45"/>
      <c r="O32" s="45"/>
      <c r="P32" s="45"/>
      <c r="Q32" s="45"/>
      <c r="R32" s="45"/>
      <c r="S32" s="45"/>
      <c r="T32" s="45"/>
      <c r="U32" s="45"/>
      <c r="V32" s="45"/>
      <c r="W32" s="45"/>
      <c r="X32" s="45"/>
      <c r="Y32" s="45"/>
      <c r="Z32" s="45"/>
      <c r="AA32" s="45"/>
      <c r="AB32" s="45" t="s">
        <v>380</v>
      </c>
      <c r="AC32" s="45" t="s">
        <v>2542</v>
      </c>
      <c r="AD32" s="45" t="s">
        <v>2547</v>
      </c>
      <c r="AE32" s="45" t="s">
        <v>2548</v>
      </c>
      <c r="AF32" s="45"/>
      <c r="AG32" s="45"/>
      <c r="AH32" s="45"/>
      <c r="AI32" s="45"/>
      <c r="AJ32" s="45"/>
      <c r="AK32" s="45">
        <v>658.0</v>
      </c>
    </row>
    <row r="33" ht="14.25" hidden="1" customHeight="1">
      <c r="A33" s="47" t="s">
        <v>2549</v>
      </c>
      <c r="B33" s="47" t="s">
        <v>2520</v>
      </c>
      <c r="C33" s="47" t="s">
        <v>2534</v>
      </c>
      <c r="D33" s="47">
        <v>0.75</v>
      </c>
      <c r="E33" s="47">
        <v>1.5996</v>
      </c>
      <c r="F33" s="118" t="str">
        <f t="shared" si="1"/>
        <v>0.4688672168</v>
      </c>
      <c r="G33" s="47">
        <v>45.0</v>
      </c>
      <c r="H33" s="47">
        <v>0.32</v>
      </c>
      <c r="I33" s="47"/>
      <c r="J33" s="47"/>
      <c r="K33" s="47"/>
      <c r="L33" s="47"/>
      <c r="M33" s="47"/>
      <c r="N33" s="47"/>
      <c r="O33" s="47"/>
      <c r="P33" s="47"/>
      <c r="Q33" s="47"/>
      <c r="R33" s="47"/>
      <c r="S33" s="47"/>
      <c r="T33" s="47"/>
      <c r="U33" s="47"/>
      <c r="V33" s="47"/>
      <c r="W33" s="47"/>
      <c r="X33" s="47"/>
      <c r="Y33" s="47"/>
      <c r="Z33" s="47"/>
      <c r="AA33" s="47"/>
      <c r="AB33" s="47" t="s">
        <v>380</v>
      </c>
      <c r="AC33" s="47" t="s">
        <v>2542</v>
      </c>
      <c r="AD33" s="47" t="s">
        <v>2547</v>
      </c>
      <c r="AE33" s="47" t="s">
        <v>2549</v>
      </c>
      <c r="AF33" s="47"/>
      <c r="AG33" s="47"/>
      <c r="AH33" s="47"/>
      <c r="AI33" s="47"/>
      <c r="AJ33" s="47"/>
      <c r="AK33" s="47">
        <v>659.0</v>
      </c>
    </row>
    <row r="34" ht="14.25" hidden="1" customHeight="1">
      <c r="A34" s="45" t="s">
        <v>2550</v>
      </c>
      <c r="B34" s="45" t="s">
        <v>2520</v>
      </c>
      <c r="C34" s="45" t="s">
        <v>2524</v>
      </c>
      <c r="D34" s="45">
        <v>0.5</v>
      </c>
      <c r="E34" s="45">
        <v>1.29959999999999</v>
      </c>
      <c r="F34" s="117" t="str">
        <f t="shared" si="1"/>
        <v>0.3847337642</v>
      </c>
      <c r="G34" s="45">
        <v>45.0</v>
      </c>
      <c r="H34" s="45">
        <v>0.32</v>
      </c>
      <c r="I34" s="45"/>
      <c r="J34" s="45"/>
      <c r="K34" s="45"/>
      <c r="L34" s="45"/>
      <c r="M34" s="45"/>
      <c r="N34" s="45"/>
      <c r="O34" s="45"/>
      <c r="P34" s="45"/>
      <c r="Q34" s="45"/>
      <c r="R34" s="45"/>
      <c r="S34" s="45"/>
      <c r="T34" s="45"/>
      <c r="U34" s="45"/>
      <c r="V34" s="45"/>
      <c r="W34" s="45"/>
      <c r="X34" s="45"/>
      <c r="Y34" s="45"/>
      <c r="Z34" s="45"/>
      <c r="AA34" s="45"/>
      <c r="AB34" s="45" t="s">
        <v>380</v>
      </c>
      <c r="AC34" s="45" t="s">
        <v>2542</v>
      </c>
      <c r="AD34" s="45" t="s">
        <v>2547</v>
      </c>
      <c r="AE34" s="45" t="s">
        <v>2550</v>
      </c>
      <c r="AF34" s="45"/>
      <c r="AG34" s="45"/>
      <c r="AH34" s="45"/>
      <c r="AI34" s="45"/>
      <c r="AJ34" s="45"/>
      <c r="AK34" s="45">
        <v>660.0</v>
      </c>
    </row>
    <row r="35" ht="14.25" hidden="1" customHeight="1">
      <c r="A35" s="47" t="s">
        <v>2551</v>
      </c>
      <c r="B35" s="47" t="s">
        <v>2520</v>
      </c>
      <c r="C35" s="47" t="s">
        <v>2524</v>
      </c>
      <c r="D35" s="47">
        <v>0.63</v>
      </c>
      <c r="E35" s="47">
        <v>1.5</v>
      </c>
      <c r="F35" s="118" t="str">
        <f t="shared" si="1"/>
        <v>0.42</v>
      </c>
      <c r="G35" s="47">
        <v>45.0</v>
      </c>
      <c r="H35" s="47">
        <v>0.32</v>
      </c>
      <c r="I35" s="47"/>
      <c r="J35" s="47"/>
      <c r="K35" s="47"/>
      <c r="L35" s="47"/>
      <c r="M35" s="47"/>
      <c r="N35" s="47"/>
      <c r="O35" s="47"/>
      <c r="P35" s="47"/>
      <c r="Q35" s="47"/>
      <c r="R35" s="47"/>
      <c r="S35" s="47"/>
      <c r="T35" s="47"/>
      <c r="U35" s="47"/>
      <c r="V35" s="47"/>
      <c r="W35" s="47"/>
      <c r="X35" s="47"/>
      <c r="Y35" s="47"/>
      <c r="Z35" s="47"/>
      <c r="AA35" s="47"/>
      <c r="AB35" s="47" t="s">
        <v>380</v>
      </c>
      <c r="AC35" s="47" t="s">
        <v>2542</v>
      </c>
      <c r="AD35" s="47" t="s">
        <v>2547</v>
      </c>
      <c r="AE35" s="47" t="s">
        <v>2551</v>
      </c>
      <c r="AF35" s="47"/>
      <c r="AG35" s="47"/>
      <c r="AH35" s="47"/>
      <c r="AI35" s="47"/>
      <c r="AJ35" s="47"/>
      <c r="AK35" s="47">
        <v>661.0</v>
      </c>
    </row>
    <row r="36" ht="14.25" hidden="1" customHeight="1">
      <c r="A36" s="45" t="s">
        <v>2552</v>
      </c>
      <c r="B36" s="45" t="s">
        <v>2520</v>
      </c>
      <c r="C36" s="45" t="s">
        <v>2524</v>
      </c>
      <c r="D36" s="45">
        <v>0.75</v>
      </c>
      <c r="E36" s="45">
        <v>1.7004</v>
      </c>
      <c r="F36" s="117" t="str">
        <f t="shared" si="1"/>
        <v>0.4410726888</v>
      </c>
      <c r="G36" s="45">
        <v>45.0</v>
      </c>
      <c r="H36" s="45">
        <v>0.32</v>
      </c>
      <c r="I36" s="45"/>
      <c r="J36" s="45"/>
      <c r="K36" s="45"/>
      <c r="L36" s="45"/>
      <c r="M36" s="45"/>
      <c r="N36" s="45"/>
      <c r="O36" s="45"/>
      <c r="P36" s="45"/>
      <c r="Q36" s="45"/>
      <c r="R36" s="45"/>
      <c r="S36" s="45"/>
      <c r="T36" s="45"/>
      <c r="U36" s="45"/>
      <c r="V36" s="45"/>
      <c r="W36" s="45"/>
      <c r="X36" s="45"/>
      <c r="Y36" s="45"/>
      <c r="Z36" s="45"/>
      <c r="AA36" s="45"/>
      <c r="AB36" s="45" t="s">
        <v>380</v>
      </c>
      <c r="AC36" s="45" t="s">
        <v>2542</v>
      </c>
      <c r="AD36" s="45" t="s">
        <v>2547</v>
      </c>
      <c r="AE36" s="45" t="s">
        <v>2552</v>
      </c>
      <c r="AF36" s="45"/>
      <c r="AG36" s="45"/>
      <c r="AH36" s="45"/>
      <c r="AI36" s="45"/>
      <c r="AJ36" s="45"/>
      <c r="AK36" s="45">
        <v>662.0</v>
      </c>
    </row>
    <row r="37" ht="14.25" hidden="1" customHeight="1">
      <c r="A37" s="45" t="s">
        <v>2553</v>
      </c>
      <c r="B37" s="45" t="s">
        <v>2520</v>
      </c>
      <c r="C37" s="45"/>
      <c r="D37" s="45">
        <v>6.0</v>
      </c>
      <c r="E37" s="45">
        <v>6.5196</v>
      </c>
      <c r="F37" s="117" t="str">
        <f t="shared" si="1"/>
        <v>0.920301859</v>
      </c>
      <c r="G37" s="45">
        <v>0.08</v>
      </c>
      <c r="H37" s="45">
        <v>0.24</v>
      </c>
      <c r="I37" s="45"/>
      <c r="J37" s="45"/>
      <c r="K37" s="45"/>
      <c r="L37" s="45"/>
      <c r="M37" s="45"/>
      <c r="N37" s="45"/>
      <c r="O37" s="45"/>
      <c r="P37" s="45"/>
      <c r="Q37" s="45"/>
      <c r="R37" s="45"/>
      <c r="S37" s="45"/>
      <c r="T37" s="45"/>
      <c r="U37" s="45"/>
      <c r="V37" s="45"/>
      <c r="W37" s="45"/>
      <c r="X37" s="45"/>
      <c r="Y37" s="45"/>
      <c r="Z37" s="45"/>
      <c r="AA37" s="45"/>
      <c r="AB37" s="45" t="s">
        <v>380</v>
      </c>
      <c r="AC37" s="45" t="s">
        <v>2554</v>
      </c>
      <c r="AD37" s="45" t="s">
        <v>2555</v>
      </c>
      <c r="AE37" s="45" t="s">
        <v>2553</v>
      </c>
      <c r="AF37" s="45"/>
      <c r="AG37" s="45"/>
      <c r="AH37" s="45"/>
      <c r="AI37" s="45"/>
      <c r="AJ37" s="45"/>
      <c r="AK37" s="45">
        <v>290.0</v>
      </c>
    </row>
    <row r="38" ht="14.25" hidden="1" customHeight="1">
      <c r="A38" s="45" t="s">
        <v>2556</v>
      </c>
      <c r="B38" s="45" t="s">
        <v>2520</v>
      </c>
      <c r="C38" s="45"/>
      <c r="D38" s="45">
        <v>1.5</v>
      </c>
      <c r="E38" s="45">
        <v>1.95</v>
      </c>
      <c r="F38" s="117" t="str">
        <f t="shared" si="1"/>
        <v>0.7692307692</v>
      </c>
      <c r="G38" s="45">
        <v>0.08</v>
      </c>
      <c r="H38" s="45">
        <v>0.24</v>
      </c>
      <c r="I38" s="45"/>
      <c r="J38" s="45"/>
      <c r="K38" s="45"/>
      <c r="L38" s="45"/>
      <c r="M38" s="45"/>
      <c r="N38" s="45"/>
      <c r="O38" s="45"/>
      <c r="P38" s="45"/>
      <c r="Q38" s="45"/>
      <c r="R38" s="45"/>
      <c r="S38" s="45"/>
      <c r="T38" s="45"/>
      <c r="U38" s="45"/>
      <c r="V38" s="45"/>
      <c r="W38" s="45"/>
      <c r="X38" s="45"/>
      <c r="Y38" s="45"/>
      <c r="Z38" s="45"/>
      <c r="AA38" s="45"/>
      <c r="AB38" s="45" t="s">
        <v>380</v>
      </c>
      <c r="AC38" s="45" t="s">
        <v>2557</v>
      </c>
      <c r="AD38" s="45" t="s">
        <v>2555</v>
      </c>
      <c r="AE38" s="45" t="s">
        <v>2556</v>
      </c>
      <c r="AF38" s="45"/>
      <c r="AG38" s="45"/>
      <c r="AH38" s="45"/>
      <c r="AI38" s="45"/>
      <c r="AJ38" s="45"/>
      <c r="AK38" s="45">
        <v>298.0</v>
      </c>
    </row>
    <row r="39" ht="14.25" hidden="1" customHeight="1">
      <c r="A39" s="45" t="s">
        <v>2558</v>
      </c>
      <c r="B39" s="45" t="s">
        <v>2520</v>
      </c>
      <c r="C39" s="45"/>
      <c r="D39" s="45">
        <v>0.5</v>
      </c>
      <c r="E39" s="45">
        <v>0.6804</v>
      </c>
      <c r="F39" s="117" t="str">
        <f t="shared" si="1"/>
        <v>0.734861846</v>
      </c>
      <c r="G39" s="45">
        <v>0.08</v>
      </c>
      <c r="H39" s="45">
        <v>0.24</v>
      </c>
      <c r="I39" s="45"/>
      <c r="J39" s="45"/>
      <c r="K39" s="45"/>
      <c r="L39" s="45"/>
      <c r="M39" s="45"/>
      <c r="N39" s="45"/>
      <c r="O39" s="45"/>
      <c r="P39" s="45"/>
      <c r="Q39" s="45"/>
      <c r="R39" s="45"/>
      <c r="S39" s="45"/>
      <c r="T39" s="45"/>
      <c r="U39" s="45"/>
      <c r="V39" s="45"/>
      <c r="W39" s="45"/>
      <c r="X39" s="45"/>
      <c r="Y39" s="45"/>
      <c r="Z39" s="45"/>
      <c r="AA39" s="45"/>
      <c r="AB39" s="45" t="s">
        <v>380</v>
      </c>
      <c r="AC39" s="45" t="s">
        <v>2557</v>
      </c>
      <c r="AD39" s="45" t="s">
        <v>2555</v>
      </c>
      <c r="AE39" s="45" t="s">
        <v>2558</v>
      </c>
      <c r="AF39" s="45"/>
      <c r="AG39" s="45"/>
      <c r="AH39" s="45"/>
      <c r="AI39" s="45"/>
      <c r="AJ39" s="45"/>
      <c r="AK39" s="45">
        <v>296.0</v>
      </c>
    </row>
    <row r="40" ht="14.25" hidden="1" customHeight="1">
      <c r="A40" s="47" t="s">
        <v>2559</v>
      </c>
      <c r="B40" s="47" t="s">
        <v>2520</v>
      </c>
      <c r="C40" s="47"/>
      <c r="D40" s="47">
        <v>3.5</v>
      </c>
      <c r="E40" s="47">
        <v>4.38</v>
      </c>
      <c r="F40" s="118" t="str">
        <f t="shared" si="1"/>
        <v>0.799086758</v>
      </c>
      <c r="G40" s="47">
        <v>0.08</v>
      </c>
      <c r="H40" s="47">
        <v>0.24</v>
      </c>
      <c r="I40" s="47"/>
      <c r="J40" s="47"/>
      <c r="K40" s="47"/>
      <c r="L40" s="47"/>
      <c r="M40" s="47"/>
      <c r="N40" s="47"/>
      <c r="O40" s="47"/>
      <c r="P40" s="47"/>
      <c r="Q40" s="47"/>
      <c r="R40" s="47"/>
      <c r="S40" s="47"/>
      <c r="T40" s="47"/>
      <c r="U40" s="47"/>
      <c r="V40" s="47"/>
      <c r="W40" s="47"/>
      <c r="X40" s="47"/>
      <c r="Y40" s="47"/>
      <c r="Z40" s="47"/>
      <c r="AA40" s="47"/>
      <c r="AB40" s="47" t="s">
        <v>380</v>
      </c>
      <c r="AC40" s="47" t="s">
        <v>2557</v>
      </c>
      <c r="AD40" s="47" t="s">
        <v>2555</v>
      </c>
      <c r="AE40" s="47" t="s">
        <v>2559</v>
      </c>
      <c r="AF40" s="47"/>
      <c r="AG40" s="47"/>
      <c r="AH40" s="47"/>
      <c r="AI40" s="47"/>
      <c r="AJ40" s="47"/>
      <c r="AK40" s="47">
        <v>299.0</v>
      </c>
    </row>
    <row r="41" ht="14.25" hidden="1" customHeight="1">
      <c r="A41" s="47" t="s">
        <v>2560</v>
      </c>
      <c r="B41" s="47" t="s">
        <v>2520</v>
      </c>
      <c r="C41" s="47"/>
      <c r="D41" s="47">
        <v>0.75</v>
      </c>
      <c r="E41" s="47">
        <v>0.9996</v>
      </c>
      <c r="F41" s="118" t="str">
        <f t="shared" si="1"/>
        <v>0.75030012</v>
      </c>
      <c r="G41" s="47">
        <v>0.08</v>
      </c>
      <c r="H41" s="47">
        <v>0.24</v>
      </c>
      <c r="I41" s="47"/>
      <c r="J41" s="47"/>
      <c r="K41" s="47"/>
      <c r="L41" s="47"/>
      <c r="M41" s="47"/>
      <c r="N41" s="47"/>
      <c r="O41" s="47"/>
      <c r="P41" s="47"/>
      <c r="Q41" s="47"/>
      <c r="R41" s="47"/>
      <c r="S41" s="47"/>
      <c r="T41" s="47"/>
      <c r="U41" s="47"/>
      <c r="V41" s="47"/>
      <c r="W41" s="47"/>
      <c r="X41" s="47"/>
      <c r="Y41" s="47"/>
      <c r="Z41" s="47"/>
      <c r="AA41" s="47"/>
      <c r="AB41" s="47" t="s">
        <v>380</v>
      </c>
      <c r="AC41" s="47" t="s">
        <v>2557</v>
      </c>
      <c r="AD41" s="47" t="s">
        <v>2555</v>
      </c>
      <c r="AE41" s="47" t="s">
        <v>2560</v>
      </c>
      <c r="AF41" s="47"/>
      <c r="AG41" s="47"/>
      <c r="AH41" s="47"/>
      <c r="AI41" s="47"/>
      <c r="AJ41" s="47"/>
      <c r="AK41" s="47">
        <v>297.0</v>
      </c>
    </row>
    <row r="42" ht="14.25" hidden="1" customHeight="1">
      <c r="A42" s="45" t="s">
        <v>2561</v>
      </c>
      <c r="B42" s="45" t="s">
        <v>2520</v>
      </c>
      <c r="C42" s="45"/>
      <c r="D42" s="45">
        <v>1.5</v>
      </c>
      <c r="E42" s="45">
        <v>1.5996</v>
      </c>
      <c r="F42" s="117" t="str">
        <f t="shared" si="1"/>
        <v>0.9377344336</v>
      </c>
      <c r="G42" s="45">
        <v>0.08</v>
      </c>
      <c r="H42" s="45">
        <v>0.24</v>
      </c>
      <c r="I42" s="45"/>
      <c r="J42" s="45"/>
      <c r="K42" s="45"/>
      <c r="L42" s="45"/>
      <c r="M42" s="45"/>
      <c r="N42" s="45"/>
      <c r="O42" s="45"/>
      <c r="P42" s="45"/>
      <c r="Q42" s="45"/>
      <c r="R42" s="45"/>
      <c r="S42" s="45"/>
      <c r="T42" s="45"/>
      <c r="U42" s="45"/>
      <c r="V42" s="45"/>
      <c r="W42" s="45"/>
      <c r="X42" s="45"/>
      <c r="Y42" s="45"/>
      <c r="Z42" s="45"/>
      <c r="AA42" s="45"/>
      <c r="AB42" s="45" t="s">
        <v>380</v>
      </c>
      <c r="AC42" s="45" t="s">
        <v>2557</v>
      </c>
      <c r="AD42" s="45" t="s">
        <v>2555</v>
      </c>
      <c r="AE42" s="45" t="s">
        <v>2561</v>
      </c>
      <c r="AF42" s="45"/>
      <c r="AG42" s="45"/>
      <c r="AH42" s="45"/>
      <c r="AI42" s="45"/>
      <c r="AJ42" s="45"/>
      <c r="AK42" s="45">
        <v>306.0</v>
      </c>
    </row>
    <row r="43" ht="14.25" hidden="1" customHeight="1">
      <c r="A43" s="45" t="s">
        <v>2562</v>
      </c>
      <c r="B43" s="45" t="s">
        <v>2520</v>
      </c>
      <c r="C43" s="45"/>
      <c r="D43" s="45">
        <v>0.5</v>
      </c>
      <c r="E43" s="45">
        <v>0.6504</v>
      </c>
      <c r="F43" s="117" t="str">
        <f t="shared" si="1"/>
        <v>0.7687576876</v>
      </c>
      <c r="G43" s="45">
        <v>0.08</v>
      </c>
      <c r="H43" s="45">
        <v>0.24</v>
      </c>
      <c r="I43" s="45"/>
      <c r="J43" s="45"/>
      <c r="K43" s="45"/>
      <c r="L43" s="45"/>
      <c r="M43" s="45"/>
      <c r="N43" s="45"/>
      <c r="O43" s="45"/>
      <c r="P43" s="45"/>
      <c r="Q43" s="45"/>
      <c r="R43" s="45"/>
      <c r="S43" s="45"/>
      <c r="T43" s="45"/>
      <c r="U43" s="45"/>
      <c r="V43" s="45"/>
      <c r="W43" s="45"/>
      <c r="X43" s="45"/>
      <c r="Y43" s="45"/>
      <c r="Z43" s="45"/>
      <c r="AA43" s="45"/>
      <c r="AB43" s="45" t="s">
        <v>380</v>
      </c>
      <c r="AC43" s="45" t="s">
        <v>2557</v>
      </c>
      <c r="AD43" s="45" t="s">
        <v>2555</v>
      </c>
      <c r="AE43" s="45" t="s">
        <v>2562</v>
      </c>
      <c r="AF43" s="45"/>
      <c r="AG43" s="45"/>
      <c r="AH43" s="45"/>
      <c r="AI43" s="45"/>
      <c r="AJ43" s="45"/>
      <c r="AK43" s="45">
        <v>304.0</v>
      </c>
    </row>
    <row r="44" ht="14.25" hidden="1" customHeight="1">
      <c r="A44" s="47" t="s">
        <v>2563</v>
      </c>
      <c r="B44" s="47" t="s">
        <v>2520</v>
      </c>
      <c r="C44" s="47"/>
      <c r="D44" s="47">
        <v>3.5</v>
      </c>
      <c r="E44" s="47">
        <v>3.5004</v>
      </c>
      <c r="F44" s="118" t="str">
        <f t="shared" si="1"/>
        <v>0.9998857273</v>
      </c>
      <c r="G44" s="47">
        <v>0.08</v>
      </c>
      <c r="H44" s="47">
        <v>0.24</v>
      </c>
      <c r="I44" s="47"/>
      <c r="J44" s="47"/>
      <c r="K44" s="47"/>
      <c r="L44" s="47"/>
      <c r="M44" s="47"/>
      <c r="N44" s="47"/>
      <c r="O44" s="47"/>
      <c r="P44" s="47"/>
      <c r="Q44" s="47"/>
      <c r="R44" s="47"/>
      <c r="S44" s="47"/>
      <c r="T44" s="47"/>
      <c r="U44" s="47"/>
      <c r="V44" s="47"/>
      <c r="W44" s="47"/>
      <c r="X44" s="47"/>
      <c r="Y44" s="47"/>
      <c r="Z44" s="47"/>
      <c r="AA44" s="47"/>
      <c r="AB44" s="47" t="s">
        <v>380</v>
      </c>
      <c r="AC44" s="47" t="s">
        <v>2557</v>
      </c>
      <c r="AD44" s="47" t="s">
        <v>2555</v>
      </c>
      <c r="AE44" s="47" t="s">
        <v>2563</v>
      </c>
      <c r="AF44" s="47"/>
      <c r="AG44" s="47"/>
      <c r="AH44" s="47"/>
      <c r="AI44" s="47"/>
      <c r="AJ44" s="47"/>
      <c r="AK44" s="47">
        <v>307.0</v>
      </c>
    </row>
    <row r="45" ht="14.25" hidden="1" customHeight="1">
      <c r="A45" s="47" t="s">
        <v>2564</v>
      </c>
      <c r="B45" s="47" t="s">
        <v>2520</v>
      </c>
      <c r="C45" s="47"/>
      <c r="D45" s="47">
        <v>0.75</v>
      </c>
      <c r="E45" s="47">
        <v>0.8796</v>
      </c>
      <c r="F45" s="118" t="str">
        <f t="shared" si="1"/>
        <v>0.8526603001</v>
      </c>
      <c r="G45" s="47">
        <v>0.08</v>
      </c>
      <c r="H45" s="47">
        <v>0.24</v>
      </c>
      <c r="I45" s="47"/>
      <c r="J45" s="47"/>
      <c r="K45" s="47"/>
      <c r="L45" s="47"/>
      <c r="M45" s="47"/>
      <c r="N45" s="47"/>
      <c r="O45" s="47"/>
      <c r="P45" s="47"/>
      <c r="Q45" s="47"/>
      <c r="R45" s="47"/>
      <c r="S45" s="47"/>
      <c r="T45" s="47"/>
      <c r="U45" s="47"/>
      <c r="V45" s="47"/>
      <c r="W45" s="47"/>
      <c r="X45" s="47"/>
      <c r="Y45" s="47"/>
      <c r="Z45" s="47"/>
      <c r="AA45" s="47"/>
      <c r="AB45" s="47" t="s">
        <v>380</v>
      </c>
      <c r="AC45" s="47" t="s">
        <v>2557</v>
      </c>
      <c r="AD45" s="47" t="s">
        <v>2555</v>
      </c>
      <c r="AE45" s="47" t="s">
        <v>2564</v>
      </c>
      <c r="AF45" s="47"/>
      <c r="AG45" s="47"/>
      <c r="AH45" s="47"/>
      <c r="AI45" s="47"/>
      <c r="AJ45" s="47"/>
      <c r="AK45" s="47">
        <v>305.0</v>
      </c>
    </row>
    <row r="46" ht="14.25" hidden="1" customHeight="1">
      <c r="A46" s="47" t="s">
        <v>2476</v>
      </c>
      <c r="B46" s="47" t="s">
        <v>2520</v>
      </c>
      <c r="C46" s="47"/>
      <c r="D46" s="47">
        <v>5.5</v>
      </c>
      <c r="E46" s="47">
        <v>8.45999999999999</v>
      </c>
      <c r="F46" s="118" t="str">
        <f t="shared" si="1"/>
        <v>0.6501182033</v>
      </c>
      <c r="G46" s="47">
        <v>0.08</v>
      </c>
      <c r="H46" s="47">
        <v>0.24</v>
      </c>
      <c r="I46" s="47"/>
      <c r="J46" s="47"/>
      <c r="K46" s="47"/>
      <c r="L46" s="47"/>
      <c r="M46" s="47"/>
      <c r="N46" s="47"/>
      <c r="O46" s="47"/>
      <c r="P46" s="47"/>
      <c r="Q46" s="47"/>
      <c r="R46" s="47"/>
      <c r="S46" s="47"/>
      <c r="T46" s="47"/>
      <c r="U46" s="47"/>
      <c r="V46" s="47"/>
      <c r="W46" s="47"/>
      <c r="X46" s="47"/>
      <c r="Y46" s="47"/>
      <c r="Z46" s="47"/>
      <c r="AA46" s="47"/>
      <c r="AB46" s="47" t="s">
        <v>380</v>
      </c>
      <c r="AC46" s="47" t="s">
        <v>2554</v>
      </c>
      <c r="AD46" s="47" t="s">
        <v>2555</v>
      </c>
      <c r="AE46" s="47" t="s">
        <v>2476</v>
      </c>
      <c r="AF46" s="47"/>
      <c r="AG46" s="47"/>
      <c r="AH46" s="47"/>
      <c r="AI46" s="47"/>
      <c r="AJ46" s="47"/>
      <c r="AK46" s="47">
        <v>291.0</v>
      </c>
    </row>
    <row r="47" ht="14.25" hidden="1" customHeight="1">
      <c r="A47" s="45" t="s">
        <v>2565</v>
      </c>
      <c r="B47" s="45" t="s">
        <v>2520</v>
      </c>
      <c r="C47" s="45"/>
      <c r="D47" s="45">
        <v>1.5</v>
      </c>
      <c r="E47" s="45">
        <v>1.8804</v>
      </c>
      <c r="F47" s="117" t="str">
        <f t="shared" si="1"/>
        <v>0.7977026165</v>
      </c>
      <c r="G47" s="45">
        <v>0.08</v>
      </c>
      <c r="H47" s="45">
        <v>0.24</v>
      </c>
      <c r="I47" s="45"/>
      <c r="J47" s="45"/>
      <c r="K47" s="45"/>
      <c r="L47" s="45"/>
      <c r="M47" s="45"/>
      <c r="N47" s="45"/>
      <c r="O47" s="45"/>
      <c r="P47" s="45"/>
      <c r="Q47" s="45"/>
      <c r="R47" s="45"/>
      <c r="S47" s="45"/>
      <c r="T47" s="45"/>
      <c r="U47" s="45"/>
      <c r="V47" s="45"/>
      <c r="W47" s="45"/>
      <c r="X47" s="45"/>
      <c r="Y47" s="45"/>
      <c r="Z47" s="45"/>
      <c r="AA47" s="45"/>
      <c r="AB47" s="45" t="s">
        <v>380</v>
      </c>
      <c r="AC47" s="45" t="s">
        <v>2557</v>
      </c>
      <c r="AD47" s="45" t="s">
        <v>2555</v>
      </c>
      <c r="AE47" s="45" t="s">
        <v>2565</v>
      </c>
      <c r="AF47" s="45"/>
      <c r="AG47" s="45"/>
      <c r="AH47" s="45"/>
      <c r="AI47" s="45"/>
      <c r="AJ47" s="45"/>
      <c r="AK47" s="45">
        <v>302.0</v>
      </c>
    </row>
    <row r="48" ht="14.25" hidden="1" customHeight="1">
      <c r="A48" s="45" t="s">
        <v>2566</v>
      </c>
      <c r="B48" s="45" t="s">
        <v>2520</v>
      </c>
      <c r="C48" s="45"/>
      <c r="D48" s="45">
        <v>0.5</v>
      </c>
      <c r="E48" s="45">
        <v>0.66</v>
      </c>
      <c r="F48" s="117" t="str">
        <f t="shared" si="1"/>
        <v>0.7575757576</v>
      </c>
      <c r="G48" s="45">
        <v>0.08</v>
      </c>
      <c r="H48" s="45">
        <v>0.24</v>
      </c>
      <c r="I48" s="45"/>
      <c r="J48" s="45"/>
      <c r="K48" s="45"/>
      <c r="L48" s="45"/>
      <c r="M48" s="45"/>
      <c r="N48" s="45"/>
      <c r="O48" s="45"/>
      <c r="P48" s="45"/>
      <c r="Q48" s="45"/>
      <c r="R48" s="45"/>
      <c r="S48" s="45"/>
      <c r="T48" s="45"/>
      <c r="U48" s="45"/>
      <c r="V48" s="45"/>
      <c r="W48" s="45"/>
      <c r="X48" s="45"/>
      <c r="Y48" s="45"/>
      <c r="Z48" s="45"/>
      <c r="AA48" s="45"/>
      <c r="AB48" s="45" t="s">
        <v>380</v>
      </c>
      <c r="AC48" s="45" t="s">
        <v>2557</v>
      </c>
      <c r="AD48" s="45" t="s">
        <v>2555</v>
      </c>
      <c r="AE48" s="45" t="s">
        <v>2566</v>
      </c>
      <c r="AF48" s="45"/>
      <c r="AG48" s="45"/>
      <c r="AH48" s="45"/>
      <c r="AI48" s="45"/>
      <c r="AJ48" s="45"/>
      <c r="AK48" s="45">
        <v>300.0</v>
      </c>
    </row>
    <row r="49" ht="14.25" hidden="1" customHeight="1">
      <c r="A49" s="47" t="s">
        <v>2567</v>
      </c>
      <c r="B49" s="47" t="s">
        <v>2520</v>
      </c>
      <c r="C49" s="47"/>
      <c r="D49" s="47">
        <v>3.5</v>
      </c>
      <c r="E49" s="47">
        <v>4.2696</v>
      </c>
      <c r="F49" s="118" t="str">
        <f t="shared" si="1"/>
        <v>0.8197489226</v>
      </c>
      <c r="G49" s="47">
        <v>0.08</v>
      </c>
      <c r="H49" s="47">
        <v>0.24</v>
      </c>
      <c r="I49" s="47"/>
      <c r="J49" s="47"/>
      <c r="K49" s="47"/>
      <c r="L49" s="47"/>
      <c r="M49" s="47"/>
      <c r="N49" s="47"/>
      <c r="O49" s="47"/>
      <c r="P49" s="47"/>
      <c r="Q49" s="47"/>
      <c r="R49" s="47"/>
      <c r="S49" s="47"/>
      <c r="T49" s="47"/>
      <c r="U49" s="47"/>
      <c r="V49" s="47"/>
      <c r="W49" s="47"/>
      <c r="X49" s="47"/>
      <c r="Y49" s="47"/>
      <c r="Z49" s="47"/>
      <c r="AA49" s="47"/>
      <c r="AB49" s="47" t="s">
        <v>380</v>
      </c>
      <c r="AC49" s="47" t="s">
        <v>2557</v>
      </c>
      <c r="AD49" s="47" t="s">
        <v>2555</v>
      </c>
      <c r="AE49" s="47" t="s">
        <v>2567</v>
      </c>
      <c r="AF49" s="47"/>
      <c r="AG49" s="47"/>
      <c r="AH49" s="47"/>
      <c r="AI49" s="47"/>
      <c r="AJ49" s="47"/>
      <c r="AK49" s="47">
        <v>303.0</v>
      </c>
    </row>
    <row r="50" ht="14.25" hidden="1" customHeight="1">
      <c r="A50" s="47" t="s">
        <v>2568</v>
      </c>
      <c r="B50" s="47" t="s">
        <v>2520</v>
      </c>
      <c r="C50" s="47"/>
      <c r="D50" s="47">
        <v>0.75</v>
      </c>
      <c r="E50" s="47">
        <v>0.929999999999999</v>
      </c>
      <c r="F50" s="118" t="str">
        <f t="shared" si="1"/>
        <v>0.8064516129</v>
      </c>
      <c r="G50" s="47">
        <v>0.08</v>
      </c>
      <c r="H50" s="47">
        <v>0.24</v>
      </c>
      <c r="I50" s="47"/>
      <c r="J50" s="47"/>
      <c r="K50" s="47"/>
      <c r="L50" s="47"/>
      <c r="M50" s="47"/>
      <c r="N50" s="47"/>
      <c r="O50" s="47"/>
      <c r="P50" s="47"/>
      <c r="Q50" s="47"/>
      <c r="R50" s="47"/>
      <c r="S50" s="47"/>
      <c r="T50" s="47"/>
      <c r="U50" s="47"/>
      <c r="V50" s="47"/>
      <c r="W50" s="47"/>
      <c r="X50" s="47"/>
      <c r="Y50" s="47"/>
      <c r="Z50" s="47"/>
      <c r="AA50" s="47"/>
      <c r="AB50" s="47" t="s">
        <v>380</v>
      </c>
      <c r="AC50" s="47" t="s">
        <v>2557</v>
      </c>
      <c r="AD50" s="47" t="s">
        <v>2555</v>
      </c>
      <c r="AE50" s="47" t="s">
        <v>2568</v>
      </c>
      <c r="AF50" s="47"/>
      <c r="AG50" s="47"/>
      <c r="AH50" s="47"/>
      <c r="AI50" s="47"/>
      <c r="AJ50" s="47"/>
      <c r="AK50" s="47">
        <v>301.0</v>
      </c>
    </row>
    <row r="51" ht="14.25" hidden="1" customHeight="1">
      <c r="A51" s="45" t="s">
        <v>2569</v>
      </c>
      <c r="B51" s="45" t="s">
        <v>2520</v>
      </c>
      <c r="C51" s="45"/>
      <c r="D51" s="45">
        <v>1.5</v>
      </c>
      <c r="E51" s="45">
        <v>1.7196</v>
      </c>
      <c r="F51" s="117" t="str">
        <f t="shared" si="1"/>
        <v>0.8722958828</v>
      </c>
      <c r="G51" s="45">
        <v>0.08</v>
      </c>
      <c r="H51" s="45">
        <v>0.24</v>
      </c>
      <c r="I51" s="45"/>
      <c r="J51" s="45"/>
      <c r="K51" s="45"/>
      <c r="L51" s="45"/>
      <c r="M51" s="45"/>
      <c r="N51" s="45"/>
      <c r="O51" s="45"/>
      <c r="P51" s="45"/>
      <c r="Q51" s="45"/>
      <c r="R51" s="45"/>
      <c r="S51" s="45"/>
      <c r="T51" s="45"/>
      <c r="U51" s="45"/>
      <c r="V51" s="45"/>
      <c r="W51" s="45"/>
      <c r="X51" s="45"/>
      <c r="Y51" s="45"/>
      <c r="Z51" s="45"/>
      <c r="AA51" s="45"/>
      <c r="AB51" s="45" t="s">
        <v>380</v>
      </c>
      <c r="AC51" s="45" t="s">
        <v>2557</v>
      </c>
      <c r="AD51" s="45" t="s">
        <v>2555</v>
      </c>
      <c r="AE51" s="45" t="s">
        <v>2569</v>
      </c>
      <c r="AF51" s="45"/>
      <c r="AG51" s="45"/>
      <c r="AH51" s="45"/>
      <c r="AI51" s="45"/>
      <c r="AJ51" s="45"/>
      <c r="AK51" s="45">
        <v>294.0</v>
      </c>
    </row>
    <row r="52" ht="14.25" hidden="1" customHeight="1">
      <c r="A52" s="45" t="s">
        <v>2570</v>
      </c>
      <c r="B52" s="45" t="s">
        <v>2520</v>
      </c>
      <c r="C52" s="45"/>
      <c r="D52" s="45">
        <v>0.5</v>
      </c>
      <c r="E52" s="45">
        <v>0.6504</v>
      </c>
      <c r="F52" s="117" t="str">
        <f t="shared" si="1"/>
        <v>0.7687576876</v>
      </c>
      <c r="G52" s="45">
        <v>0.08</v>
      </c>
      <c r="H52" s="45">
        <v>0.24</v>
      </c>
      <c r="I52" s="45"/>
      <c r="J52" s="45"/>
      <c r="K52" s="45"/>
      <c r="L52" s="45"/>
      <c r="M52" s="45"/>
      <c r="N52" s="45"/>
      <c r="O52" s="45"/>
      <c r="P52" s="45"/>
      <c r="Q52" s="45"/>
      <c r="R52" s="45"/>
      <c r="S52" s="45"/>
      <c r="T52" s="45"/>
      <c r="U52" s="45"/>
      <c r="V52" s="45"/>
      <c r="W52" s="45"/>
      <c r="X52" s="45"/>
      <c r="Y52" s="45"/>
      <c r="Z52" s="45"/>
      <c r="AA52" s="45"/>
      <c r="AB52" s="45" t="s">
        <v>380</v>
      </c>
      <c r="AC52" s="45" t="s">
        <v>2557</v>
      </c>
      <c r="AD52" s="45" t="s">
        <v>2555</v>
      </c>
      <c r="AE52" s="45" t="s">
        <v>2570</v>
      </c>
      <c r="AF52" s="45"/>
      <c r="AG52" s="45"/>
      <c r="AH52" s="45"/>
      <c r="AI52" s="45"/>
      <c r="AJ52" s="45"/>
      <c r="AK52" s="45">
        <v>292.0</v>
      </c>
    </row>
    <row r="53" ht="14.25" hidden="1" customHeight="1">
      <c r="A53" s="47" t="s">
        <v>2571</v>
      </c>
      <c r="B53" s="47" t="s">
        <v>2520</v>
      </c>
      <c r="C53" s="47"/>
      <c r="D53" s="47">
        <v>3.5</v>
      </c>
      <c r="E53" s="47">
        <v>4.1196</v>
      </c>
      <c r="F53" s="118" t="str">
        <f t="shared" si="1"/>
        <v>0.8495970483</v>
      </c>
      <c r="G53" s="47">
        <v>0.08</v>
      </c>
      <c r="H53" s="47">
        <v>0.24</v>
      </c>
      <c r="I53" s="47"/>
      <c r="J53" s="47"/>
      <c r="K53" s="47"/>
      <c r="L53" s="47"/>
      <c r="M53" s="47"/>
      <c r="N53" s="47"/>
      <c r="O53" s="47"/>
      <c r="P53" s="47"/>
      <c r="Q53" s="47"/>
      <c r="R53" s="47"/>
      <c r="S53" s="47"/>
      <c r="T53" s="47"/>
      <c r="U53" s="47"/>
      <c r="V53" s="47"/>
      <c r="W53" s="47"/>
      <c r="X53" s="47"/>
      <c r="Y53" s="47"/>
      <c r="Z53" s="47"/>
      <c r="AA53" s="47"/>
      <c r="AB53" s="47" t="s">
        <v>380</v>
      </c>
      <c r="AC53" s="47" t="s">
        <v>2557</v>
      </c>
      <c r="AD53" s="47" t="s">
        <v>2555</v>
      </c>
      <c r="AE53" s="47" t="s">
        <v>2571</v>
      </c>
      <c r="AF53" s="47"/>
      <c r="AG53" s="47"/>
      <c r="AH53" s="47"/>
      <c r="AI53" s="47"/>
      <c r="AJ53" s="47"/>
      <c r="AK53" s="47">
        <v>295.0</v>
      </c>
    </row>
    <row r="54" ht="14.25" hidden="1" customHeight="1">
      <c r="A54" s="47" t="s">
        <v>2572</v>
      </c>
      <c r="B54" s="47" t="s">
        <v>2520</v>
      </c>
      <c r="C54" s="47"/>
      <c r="D54" s="47">
        <v>0.75</v>
      </c>
      <c r="E54" s="47">
        <v>0.8904</v>
      </c>
      <c r="F54" s="118" t="str">
        <f t="shared" si="1"/>
        <v>0.8423180593</v>
      </c>
      <c r="G54" s="47">
        <v>0.08</v>
      </c>
      <c r="H54" s="47">
        <v>0.24</v>
      </c>
      <c r="I54" s="47"/>
      <c r="J54" s="47"/>
      <c r="K54" s="47"/>
      <c r="L54" s="47"/>
      <c r="M54" s="47"/>
      <c r="N54" s="47"/>
      <c r="O54" s="47"/>
      <c r="P54" s="47"/>
      <c r="Q54" s="47"/>
      <c r="R54" s="47"/>
      <c r="S54" s="47"/>
      <c r="T54" s="47"/>
      <c r="U54" s="47"/>
      <c r="V54" s="47"/>
      <c r="W54" s="47"/>
      <c r="X54" s="47"/>
      <c r="Y54" s="47"/>
      <c r="Z54" s="47"/>
      <c r="AA54" s="47"/>
      <c r="AB54" s="47" t="s">
        <v>380</v>
      </c>
      <c r="AC54" s="47" t="s">
        <v>2557</v>
      </c>
      <c r="AD54" s="47" t="s">
        <v>2555</v>
      </c>
      <c r="AE54" s="47" t="s">
        <v>2572</v>
      </c>
      <c r="AF54" s="47"/>
      <c r="AG54" s="47"/>
      <c r="AH54" s="47"/>
      <c r="AI54" s="47"/>
      <c r="AJ54" s="47"/>
      <c r="AK54" s="47">
        <v>293.0</v>
      </c>
    </row>
    <row r="55" ht="14.25" hidden="1" customHeight="1">
      <c r="A55" s="47" t="s">
        <v>2573</v>
      </c>
      <c r="B55" s="47" t="s">
        <v>145</v>
      </c>
      <c r="C55" s="47"/>
      <c r="D55" s="47">
        <v>0.5</v>
      </c>
      <c r="E55" s="47"/>
      <c r="F55" s="47"/>
      <c r="G55" s="47"/>
      <c r="H55" s="47"/>
      <c r="I55" s="47"/>
      <c r="J55" s="47"/>
      <c r="K55" s="47"/>
      <c r="L55" s="47" t="s">
        <v>2555</v>
      </c>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v>5.0</v>
      </c>
    </row>
    <row r="56" ht="14.25" hidden="1" customHeight="1">
      <c r="A56" s="45" t="s">
        <v>2339</v>
      </c>
      <c r="B56" s="45" t="s">
        <v>145</v>
      </c>
      <c r="C56" s="45"/>
      <c r="D56" s="45">
        <v>0.5</v>
      </c>
      <c r="E56" s="45"/>
      <c r="F56" s="45"/>
      <c r="G56" s="45"/>
      <c r="H56" s="45"/>
      <c r="I56" s="45"/>
      <c r="J56" s="45"/>
      <c r="K56" s="45"/>
      <c r="L56" s="45" t="s">
        <v>2555</v>
      </c>
      <c r="M56" s="45"/>
      <c r="N56" s="45"/>
      <c r="O56" s="45"/>
      <c r="P56" s="45"/>
      <c r="Q56" s="45"/>
      <c r="R56" s="45"/>
      <c r="S56" s="45"/>
      <c r="T56" s="45"/>
      <c r="U56" s="45"/>
      <c r="V56" s="45"/>
      <c r="W56" s="45"/>
      <c r="X56" s="45"/>
      <c r="Y56" s="45"/>
      <c r="Z56" s="45"/>
      <c r="AA56" s="45"/>
      <c r="AB56" s="45"/>
      <c r="AC56" s="45"/>
      <c r="AD56" s="45"/>
      <c r="AE56" s="45"/>
      <c r="AF56" s="45"/>
      <c r="AG56" s="45"/>
      <c r="AH56" s="45"/>
      <c r="AI56" s="45"/>
      <c r="AJ56" s="45"/>
      <c r="AK56" s="45">
        <v>1350.0</v>
      </c>
    </row>
    <row r="57" ht="14.25" hidden="1" customHeight="1">
      <c r="A57" s="47" t="s">
        <v>2574</v>
      </c>
      <c r="B57" s="47" t="s">
        <v>145</v>
      </c>
      <c r="C57" s="47"/>
      <c r="D57" s="47">
        <v>0.125984251968503</v>
      </c>
      <c r="E57" s="47"/>
      <c r="F57" s="47"/>
      <c r="G57" s="47"/>
      <c r="H57" s="47"/>
      <c r="I57" s="47"/>
      <c r="J57" s="47"/>
      <c r="K57" s="47"/>
      <c r="L57" s="47" t="s">
        <v>2555</v>
      </c>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v>1351.0</v>
      </c>
    </row>
    <row r="58" ht="14.25" hidden="1" customHeight="1">
      <c r="A58" s="45" t="s">
        <v>2356</v>
      </c>
      <c r="B58" s="45" t="s">
        <v>145</v>
      </c>
      <c r="C58" s="45"/>
      <c r="D58" s="45">
        <v>0.248031496062992</v>
      </c>
      <c r="E58" s="45"/>
      <c r="F58" s="45"/>
      <c r="G58" s="45"/>
      <c r="H58" s="45"/>
      <c r="I58" s="45"/>
      <c r="J58" s="45"/>
      <c r="K58" s="45"/>
      <c r="L58" s="45" t="s">
        <v>2555</v>
      </c>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v>1352.0</v>
      </c>
    </row>
    <row r="59" ht="14.25" hidden="1" customHeight="1">
      <c r="A59" s="47" t="s">
        <v>2575</v>
      </c>
      <c r="B59" s="47" t="s">
        <v>2520</v>
      </c>
      <c r="C59" s="47" t="s">
        <v>2524</v>
      </c>
      <c r="D59" s="47">
        <v>2.27</v>
      </c>
      <c r="E59" s="47">
        <v>0.899999999999999</v>
      </c>
      <c r="F59" s="118" t="str">
        <f t="shared" ref="F59:F106" si="2">D59/E59</f>
        <v>2.522222222</v>
      </c>
      <c r="G59" s="47">
        <v>29.09</v>
      </c>
      <c r="H59" s="47">
        <v>0.26</v>
      </c>
      <c r="I59" s="47"/>
      <c r="J59" s="47"/>
      <c r="K59" s="47"/>
      <c r="L59" s="47"/>
      <c r="M59" s="47"/>
      <c r="N59" s="47"/>
      <c r="O59" s="47"/>
      <c r="P59" s="47"/>
      <c r="Q59" s="47"/>
      <c r="R59" s="47"/>
      <c r="S59" s="47"/>
      <c r="T59" s="47"/>
      <c r="U59" s="47"/>
      <c r="V59" s="47"/>
      <c r="W59" s="47"/>
      <c r="X59" s="47"/>
      <c r="Y59" s="47"/>
      <c r="Z59" s="47"/>
      <c r="AA59" s="47"/>
      <c r="AB59" s="47" t="s">
        <v>380</v>
      </c>
      <c r="AC59" s="47" t="s">
        <v>2576</v>
      </c>
      <c r="AD59" s="47" t="s">
        <v>2577</v>
      </c>
      <c r="AE59" s="47" t="s">
        <v>2575</v>
      </c>
      <c r="AF59" s="47"/>
      <c r="AG59" s="47"/>
      <c r="AH59" s="47"/>
      <c r="AI59" s="47"/>
      <c r="AJ59" s="47"/>
      <c r="AK59" s="47">
        <v>819.0</v>
      </c>
    </row>
    <row r="60" ht="14.25" hidden="1" customHeight="1">
      <c r="A60" s="45" t="s">
        <v>2578</v>
      </c>
      <c r="B60" s="45" t="s">
        <v>2520</v>
      </c>
      <c r="C60" s="45" t="s">
        <v>2524</v>
      </c>
      <c r="D60" s="45">
        <v>3.27</v>
      </c>
      <c r="E60" s="45">
        <v>0.8196</v>
      </c>
      <c r="F60" s="117" t="str">
        <f t="shared" si="2"/>
        <v>3.989751098</v>
      </c>
      <c r="G60" s="45">
        <v>20.44</v>
      </c>
      <c r="H60" s="45">
        <v>0.26</v>
      </c>
      <c r="I60" s="45"/>
      <c r="J60" s="45"/>
      <c r="K60" s="45"/>
      <c r="L60" s="45"/>
      <c r="M60" s="45"/>
      <c r="N60" s="45"/>
      <c r="O60" s="45"/>
      <c r="P60" s="45"/>
      <c r="Q60" s="45"/>
      <c r="R60" s="45"/>
      <c r="S60" s="45"/>
      <c r="T60" s="45"/>
      <c r="U60" s="45"/>
      <c r="V60" s="45"/>
      <c r="W60" s="45"/>
      <c r="X60" s="45"/>
      <c r="Y60" s="45"/>
      <c r="Z60" s="45"/>
      <c r="AA60" s="45"/>
      <c r="AB60" s="45" t="s">
        <v>380</v>
      </c>
      <c r="AC60" s="45" t="s">
        <v>2576</v>
      </c>
      <c r="AD60" s="45" t="s">
        <v>2577</v>
      </c>
      <c r="AE60" s="45" t="s">
        <v>2578</v>
      </c>
      <c r="AF60" s="45"/>
      <c r="AG60" s="45"/>
      <c r="AH60" s="45"/>
      <c r="AI60" s="45"/>
      <c r="AJ60" s="45"/>
      <c r="AK60" s="45">
        <v>822.0</v>
      </c>
    </row>
    <row r="61" ht="14.25" hidden="1" customHeight="1">
      <c r="A61" s="47" t="s">
        <v>2579</v>
      </c>
      <c r="B61" s="47" t="s">
        <v>2520</v>
      </c>
      <c r="C61" s="47" t="s">
        <v>2524</v>
      </c>
      <c r="D61" s="47">
        <v>4.47</v>
      </c>
      <c r="E61" s="47">
        <v>1.08</v>
      </c>
      <c r="F61" s="118" t="str">
        <f t="shared" si="2"/>
        <v>4.138888889</v>
      </c>
      <c r="G61" s="47">
        <v>15.23</v>
      </c>
      <c r="H61" s="47">
        <v>0.27</v>
      </c>
      <c r="I61" s="47"/>
      <c r="J61" s="47"/>
      <c r="K61" s="47"/>
      <c r="L61" s="47"/>
      <c r="M61" s="47"/>
      <c r="N61" s="47"/>
      <c r="O61" s="47"/>
      <c r="P61" s="47"/>
      <c r="Q61" s="47"/>
      <c r="R61" s="47"/>
      <c r="S61" s="47"/>
      <c r="T61" s="47"/>
      <c r="U61" s="47"/>
      <c r="V61" s="47"/>
      <c r="W61" s="47"/>
      <c r="X61" s="47"/>
      <c r="Y61" s="47"/>
      <c r="Z61" s="47"/>
      <c r="AA61" s="47"/>
      <c r="AB61" s="47" t="s">
        <v>380</v>
      </c>
      <c r="AC61" s="47" t="s">
        <v>2576</v>
      </c>
      <c r="AD61" s="47" t="s">
        <v>2577</v>
      </c>
      <c r="AE61" s="47" t="s">
        <v>2579</v>
      </c>
      <c r="AF61" s="47"/>
      <c r="AG61" s="47"/>
      <c r="AH61" s="47"/>
      <c r="AI61" s="47"/>
      <c r="AJ61" s="47"/>
      <c r="AK61" s="47">
        <v>823.0</v>
      </c>
    </row>
    <row r="62" ht="14.25" hidden="1" customHeight="1">
      <c r="A62" s="45" t="s">
        <v>2580</v>
      </c>
      <c r="B62" s="45" t="s">
        <v>2520</v>
      </c>
      <c r="C62" s="45" t="s">
        <v>2524</v>
      </c>
      <c r="D62" s="45">
        <v>5.67</v>
      </c>
      <c r="E62" s="45">
        <v>1.3296</v>
      </c>
      <c r="F62" s="117" t="str">
        <f t="shared" si="2"/>
        <v>4.264440433</v>
      </c>
      <c r="G62" s="45">
        <v>12.22</v>
      </c>
      <c r="H62" s="45">
        <v>0.27</v>
      </c>
      <c r="I62" s="45"/>
      <c r="J62" s="45"/>
      <c r="K62" s="45"/>
      <c r="L62" s="45"/>
      <c r="M62" s="45"/>
      <c r="N62" s="45"/>
      <c r="O62" s="45"/>
      <c r="P62" s="45"/>
      <c r="Q62" s="45"/>
      <c r="R62" s="45"/>
      <c r="S62" s="45"/>
      <c r="T62" s="45"/>
      <c r="U62" s="45"/>
      <c r="V62" s="45"/>
      <c r="W62" s="45"/>
      <c r="X62" s="45"/>
      <c r="Y62" s="45"/>
      <c r="Z62" s="45"/>
      <c r="AA62" s="45"/>
      <c r="AB62" s="45" t="s">
        <v>380</v>
      </c>
      <c r="AC62" s="45" t="s">
        <v>2576</v>
      </c>
      <c r="AD62" s="45" t="s">
        <v>2577</v>
      </c>
      <c r="AE62" s="45" t="s">
        <v>2580</v>
      </c>
      <c r="AF62" s="45"/>
      <c r="AG62" s="45"/>
      <c r="AH62" s="45"/>
      <c r="AI62" s="45"/>
      <c r="AJ62" s="45"/>
      <c r="AK62" s="45">
        <v>824.0</v>
      </c>
    </row>
    <row r="63" ht="14.25" hidden="1" customHeight="1">
      <c r="A63" s="47" t="s">
        <v>2581</v>
      </c>
      <c r="B63" s="47" t="s">
        <v>2520</v>
      </c>
      <c r="C63" s="47" t="s">
        <v>2524</v>
      </c>
      <c r="D63" s="47">
        <v>6.87</v>
      </c>
      <c r="E63" s="47">
        <v>1.5996</v>
      </c>
      <c r="F63" s="118" t="str">
        <f t="shared" si="2"/>
        <v>4.294823706</v>
      </c>
      <c r="G63" s="47">
        <v>10.26</v>
      </c>
      <c r="H63" s="47">
        <v>0.27</v>
      </c>
      <c r="I63" s="47"/>
      <c r="J63" s="47"/>
      <c r="K63" s="47"/>
      <c r="L63" s="47"/>
      <c r="M63" s="47"/>
      <c r="N63" s="47"/>
      <c r="O63" s="47"/>
      <c r="P63" s="47"/>
      <c r="Q63" s="47"/>
      <c r="R63" s="47"/>
      <c r="S63" s="47"/>
      <c r="T63" s="47"/>
      <c r="U63" s="47"/>
      <c r="V63" s="47"/>
      <c r="W63" s="47"/>
      <c r="X63" s="47"/>
      <c r="Y63" s="47"/>
      <c r="Z63" s="47"/>
      <c r="AA63" s="47"/>
      <c r="AB63" s="47" t="s">
        <v>380</v>
      </c>
      <c r="AC63" s="47" t="s">
        <v>2576</v>
      </c>
      <c r="AD63" s="47" t="s">
        <v>2577</v>
      </c>
      <c r="AE63" s="47" t="s">
        <v>2581</v>
      </c>
      <c r="AF63" s="47"/>
      <c r="AG63" s="47"/>
      <c r="AH63" s="47"/>
      <c r="AI63" s="47"/>
      <c r="AJ63" s="47"/>
      <c r="AK63" s="47">
        <v>825.0</v>
      </c>
    </row>
    <row r="64" ht="14.25" hidden="1" customHeight="1">
      <c r="A64" s="45" t="s">
        <v>2582</v>
      </c>
      <c r="B64" s="45" t="s">
        <v>2520</v>
      </c>
      <c r="C64" s="45" t="s">
        <v>2524</v>
      </c>
      <c r="D64" s="45">
        <v>8.07</v>
      </c>
      <c r="E64" s="45">
        <v>1.8504</v>
      </c>
      <c r="F64" s="117" t="str">
        <f t="shared" si="2"/>
        <v>4.361219196</v>
      </c>
      <c r="G64" s="45">
        <v>8.88</v>
      </c>
      <c r="H64" s="45">
        <v>0.27</v>
      </c>
      <c r="I64" s="45"/>
      <c r="J64" s="45"/>
      <c r="K64" s="45"/>
      <c r="L64" s="45"/>
      <c r="M64" s="45"/>
      <c r="N64" s="45"/>
      <c r="O64" s="45"/>
      <c r="P64" s="45"/>
      <c r="Q64" s="45"/>
      <c r="R64" s="45"/>
      <c r="S64" s="45"/>
      <c r="T64" s="45"/>
      <c r="U64" s="45"/>
      <c r="V64" s="45"/>
      <c r="W64" s="45"/>
      <c r="X64" s="45"/>
      <c r="Y64" s="45"/>
      <c r="Z64" s="45"/>
      <c r="AA64" s="45"/>
      <c r="AB64" s="45" t="s">
        <v>380</v>
      </c>
      <c r="AC64" s="45" t="s">
        <v>2576</v>
      </c>
      <c r="AD64" s="45" t="s">
        <v>2577</v>
      </c>
      <c r="AE64" s="45" t="s">
        <v>2582</v>
      </c>
      <c r="AF64" s="45"/>
      <c r="AG64" s="45"/>
      <c r="AH64" s="45"/>
      <c r="AI64" s="45"/>
      <c r="AJ64" s="45"/>
      <c r="AK64" s="45">
        <v>826.0</v>
      </c>
    </row>
    <row r="65" ht="14.25" hidden="1" customHeight="1">
      <c r="A65" s="45" t="s">
        <v>2583</v>
      </c>
      <c r="B65" s="45" t="s">
        <v>2520</v>
      </c>
      <c r="C65" s="45" t="s">
        <v>2524</v>
      </c>
      <c r="D65" s="45">
        <v>1.83</v>
      </c>
      <c r="E65" s="45">
        <v>0.5304</v>
      </c>
      <c r="F65" s="117" t="str">
        <f t="shared" si="2"/>
        <v>3.450226244</v>
      </c>
      <c r="G65" s="45">
        <v>35.69</v>
      </c>
      <c r="H65" s="45">
        <v>0.26</v>
      </c>
      <c r="I65" s="45"/>
      <c r="J65" s="45"/>
      <c r="K65" s="45"/>
      <c r="L65" s="45"/>
      <c r="M65" s="45"/>
      <c r="N65" s="45"/>
      <c r="O65" s="45"/>
      <c r="P65" s="45"/>
      <c r="Q65" s="45"/>
      <c r="R65" s="45"/>
      <c r="S65" s="45"/>
      <c r="T65" s="45"/>
      <c r="U65" s="45"/>
      <c r="V65" s="45"/>
      <c r="W65" s="45"/>
      <c r="X65" s="45"/>
      <c r="Y65" s="45"/>
      <c r="Z65" s="45"/>
      <c r="AA65" s="45"/>
      <c r="AB65" s="45" t="s">
        <v>380</v>
      </c>
      <c r="AC65" s="45" t="s">
        <v>2576</v>
      </c>
      <c r="AD65" s="45" t="s">
        <v>2577</v>
      </c>
      <c r="AE65" s="45" t="s">
        <v>2583</v>
      </c>
      <c r="AF65" s="45"/>
      <c r="AG65" s="45"/>
      <c r="AH65" s="45"/>
      <c r="AI65" s="45"/>
      <c r="AJ65" s="45"/>
      <c r="AK65" s="45">
        <v>820.0</v>
      </c>
    </row>
    <row r="66" ht="14.25" hidden="1" customHeight="1">
      <c r="A66" s="47" t="s">
        <v>2584</v>
      </c>
      <c r="B66" s="47" t="s">
        <v>2520</v>
      </c>
      <c r="C66" s="47" t="s">
        <v>2524</v>
      </c>
      <c r="D66" s="47">
        <v>2.55</v>
      </c>
      <c r="E66" s="47">
        <v>0.6696</v>
      </c>
      <c r="F66" s="118" t="str">
        <f t="shared" si="2"/>
        <v>3.808243728</v>
      </c>
      <c r="G66" s="47">
        <v>25.92</v>
      </c>
      <c r="H66" s="47">
        <v>0.26</v>
      </c>
      <c r="I66" s="47"/>
      <c r="J66" s="47"/>
      <c r="K66" s="47"/>
      <c r="L66" s="47"/>
      <c r="M66" s="47"/>
      <c r="N66" s="47"/>
      <c r="O66" s="47"/>
      <c r="P66" s="47"/>
      <c r="Q66" s="47"/>
      <c r="R66" s="47"/>
      <c r="S66" s="47"/>
      <c r="T66" s="47"/>
      <c r="U66" s="47"/>
      <c r="V66" s="47"/>
      <c r="W66" s="47"/>
      <c r="X66" s="47"/>
      <c r="Y66" s="47"/>
      <c r="Z66" s="47"/>
      <c r="AA66" s="47"/>
      <c r="AB66" s="47" t="s">
        <v>380</v>
      </c>
      <c r="AC66" s="47" t="s">
        <v>2576</v>
      </c>
      <c r="AD66" s="47" t="s">
        <v>2577</v>
      </c>
      <c r="AE66" s="47" t="s">
        <v>2584</v>
      </c>
      <c r="AF66" s="47"/>
      <c r="AG66" s="47"/>
      <c r="AH66" s="47"/>
      <c r="AI66" s="47"/>
      <c r="AJ66" s="47"/>
      <c r="AK66" s="47">
        <v>821.0</v>
      </c>
    </row>
    <row r="67" ht="14.25" hidden="1" customHeight="1">
      <c r="A67" s="47" t="s">
        <v>2585</v>
      </c>
      <c r="B67" s="47" t="s">
        <v>2520</v>
      </c>
      <c r="C67" s="47" t="s">
        <v>2524</v>
      </c>
      <c r="D67" s="47">
        <v>2.27</v>
      </c>
      <c r="E67" s="47">
        <v>1.1796</v>
      </c>
      <c r="F67" s="118" t="str">
        <f t="shared" si="2"/>
        <v>1.924381146</v>
      </c>
      <c r="G67" s="47">
        <v>29.09</v>
      </c>
      <c r="H67" s="47">
        <v>0.26</v>
      </c>
      <c r="I67" s="47"/>
      <c r="J67" s="47"/>
      <c r="K67" s="47"/>
      <c r="L67" s="47"/>
      <c r="M67" s="47"/>
      <c r="N67" s="47"/>
      <c r="O67" s="47"/>
      <c r="P67" s="47"/>
      <c r="Q67" s="47"/>
      <c r="R67" s="47"/>
      <c r="S67" s="47"/>
      <c r="T67" s="47"/>
      <c r="U67" s="47"/>
      <c r="V67" s="47"/>
      <c r="W67" s="47"/>
      <c r="X67" s="47"/>
      <c r="Y67" s="47"/>
      <c r="Z67" s="47"/>
      <c r="AA67" s="47"/>
      <c r="AB67" s="47" t="s">
        <v>380</v>
      </c>
      <c r="AC67" s="47" t="s">
        <v>2576</v>
      </c>
      <c r="AD67" s="47" t="s">
        <v>2577</v>
      </c>
      <c r="AE67" s="47" t="s">
        <v>2585</v>
      </c>
      <c r="AF67" s="47"/>
      <c r="AG67" s="47"/>
      <c r="AH67" s="47"/>
      <c r="AI67" s="47"/>
      <c r="AJ67" s="47"/>
      <c r="AK67" s="47">
        <v>811.0</v>
      </c>
    </row>
    <row r="68" ht="14.25" hidden="1" customHeight="1">
      <c r="A68" s="45" t="s">
        <v>2586</v>
      </c>
      <c r="B68" s="45" t="s">
        <v>2520</v>
      </c>
      <c r="C68" s="45" t="s">
        <v>2524</v>
      </c>
      <c r="D68" s="45">
        <v>3.27</v>
      </c>
      <c r="E68" s="45">
        <v>0.8496</v>
      </c>
      <c r="F68" s="117" t="str">
        <f t="shared" si="2"/>
        <v>3.848870056</v>
      </c>
      <c r="G68" s="45">
        <v>20.44</v>
      </c>
      <c r="H68" s="45">
        <v>0.26</v>
      </c>
      <c r="I68" s="45"/>
      <c r="J68" s="45"/>
      <c r="K68" s="45"/>
      <c r="L68" s="45"/>
      <c r="M68" s="45"/>
      <c r="N68" s="45"/>
      <c r="O68" s="45"/>
      <c r="P68" s="45"/>
      <c r="Q68" s="45"/>
      <c r="R68" s="45"/>
      <c r="S68" s="45"/>
      <c r="T68" s="45"/>
      <c r="U68" s="45"/>
      <c r="V68" s="45"/>
      <c r="W68" s="45"/>
      <c r="X68" s="45"/>
      <c r="Y68" s="45"/>
      <c r="Z68" s="45"/>
      <c r="AA68" s="45"/>
      <c r="AB68" s="45" t="s">
        <v>380</v>
      </c>
      <c r="AC68" s="45" t="s">
        <v>2576</v>
      </c>
      <c r="AD68" s="45" t="s">
        <v>2577</v>
      </c>
      <c r="AE68" s="45" t="s">
        <v>2586</v>
      </c>
      <c r="AF68" s="45"/>
      <c r="AG68" s="45"/>
      <c r="AH68" s="45"/>
      <c r="AI68" s="45"/>
      <c r="AJ68" s="45"/>
      <c r="AK68" s="45">
        <v>814.0</v>
      </c>
    </row>
    <row r="69" ht="14.25" hidden="1" customHeight="1">
      <c r="A69" s="47" t="s">
        <v>2587</v>
      </c>
      <c r="B69" s="47" t="s">
        <v>2520</v>
      </c>
      <c r="C69" s="47" t="s">
        <v>2524</v>
      </c>
      <c r="D69" s="47">
        <v>4.47</v>
      </c>
      <c r="E69" s="47">
        <v>1.1004</v>
      </c>
      <c r="F69" s="118" t="str">
        <f t="shared" si="2"/>
        <v>4.062159215</v>
      </c>
      <c r="G69" s="47">
        <v>15.23</v>
      </c>
      <c r="H69" s="47">
        <v>0.27</v>
      </c>
      <c r="I69" s="47"/>
      <c r="J69" s="47"/>
      <c r="K69" s="47"/>
      <c r="L69" s="47"/>
      <c r="M69" s="47"/>
      <c r="N69" s="47"/>
      <c r="O69" s="47"/>
      <c r="P69" s="47"/>
      <c r="Q69" s="47"/>
      <c r="R69" s="47"/>
      <c r="S69" s="47"/>
      <c r="T69" s="47"/>
      <c r="U69" s="47"/>
      <c r="V69" s="47"/>
      <c r="W69" s="47"/>
      <c r="X69" s="47"/>
      <c r="Y69" s="47"/>
      <c r="Z69" s="47"/>
      <c r="AA69" s="47"/>
      <c r="AB69" s="47" t="s">
        <v>380</v>
      </c>
      <c r="AC69" s="47" t="s">
        <v>2576</v>
      </c>
      <c r="AD69" s="47" t="s">
        <v>2577</v>
      </c>
      <c r="AE69" s="47" t="s">
        <v>2587</v>
      </c>
      <c r="AF69" s="47"/>
      <c r="AG69" s="47"/>
      <c r="AH69" s="47"/>
      <c r="AI69" s="47"/>
      <c r="AJ69" s="47"/>
      <c r="AK69" s="47">
        <v>815.0</v>
      </c>
    </row>
    <row r="70" ht="14.25" hidden="1" customHeight="1">
      <c r="A70" s="45" t="s">
        <v>2588</v>
      </c>
      <c r="B70" s="45" t="s">
        <v>2520</v>
      </c>
      <c r="C70" s="45" t="s">
        <v>2524</v>
      </c>
      <c r="D70" s="45">
        <v>5.67</v>
      </c>
      <c r="E70" s="45">
        <v>1.35</v>
      </c>
      <c r="F70" s="117" t="str">
        <f t="shared" si="2"/>
        <v>4.2</v>
      </c>
      <c r="G70" s="45">
        <v>12.22</v>
      </c>
      <c r="H70" s="45">
        <v>0.27</v>
      </c>
      <c r="I70" s="45"/>
      <c r="J70" s="45"/>
      <c r="K70" s="45"/>
      <c r="L70" s="45"/>
      <c r="M70" s="45"/>
      <c r="N70" s="45"/>
      <c r="O70" s="45"/>
      <c r="P70" s="45"/>
      <c r="Q70" s="45"/>
      <c r="R70" s="45"/>
      <c r="S70" s="45"/>
      <c r="T70" s="45"/>
      <c r="U70" s="45"/>
      <c r="V70" s="45"/>
      <c r="W70" s="45"/>
      <c r="X70" s="45"/>
      <c r="Y70" s="45"/>
      <c r="Z70" s="45"/>
      <c r="AA70" s="45"/>
      <c r="AB70" s="45" t="s">
        <v>380</v>
      </c>
      <c r="AC70" s="45" t="s">
        <v>2576</v>
      </c>
      <c r="AD70" s="45" t="s">
        <v>2577</v>
      </c>
      <c r="AE70" s="45" t="s">
        <v>2588</v>
      </c>
      <c r="AF70" s="45"/>
      <c r="AG70" s="45"/>
      <c r="AH70" s="45"/>
      <c r="AI70" s="45"/>
      <c r="AJ70" s="45"/>
      <c r="AK70" s="45">
        <v>816.0</v>
      </c>
    </row>
    <row r="71" ht="14.25" hidden="1" customHeight="1">
      <c r="A71" s="47" t="s">
        <v>2589</v>
      </c>
      <c r="B71" s="47" t="s">
        <v>2520</v>
      </c>
      <c r="C71" s="47" t="s">
        <v>2524</v>
      </c>
      <c r="D71" s="47">
        <v>6.87</v>
      </c>
      <c r="E71" s="47">
        <v>1.6104</v>
      </c>
      <c r="F71" s="118" t="str">
        <f t="shared" si="2"/>
        <v>4.266020864</v>
      </c>
      <c r="G71" s="47">
        <v>10.26</v>
      </c>
      <c r="H71" s="47">
        <v>0.27</v>
      </c>
      <c r="I71" s="47"/>
      <c r="J71" s="47"/>
      <c r="K71" s="47"/>
      <c r="L71" s="47"/>
      <c r="M71" s="47"/>
      <c r="N71" s="47"/>
      <c r="O71" s="47"/>
      <c r="P71" s="47"/>
      <c r="Q71" s="47"/>
      <c r="R71" s="47"/>
      <c r="S71" s="47"/>
      <c r="T71" s="47"/>
      <c r="U71" s="47"/>
      <c r="V71" s="47"/>
      <c r="W71" s="47"/>
      <c r="X71" s="47"/>
      <c r="Y71" s="47"/>
      <c r="Z71" s="47"/>
      <c r="AA71" s="47"/>
      <c r="AB71" s="47" t="s">
        <v>380</v>
      </c>
      <c r="AC71" s="47" t="s">
        <v>2576</v>
      </c>
      <c r="AD71" s="47" t="s">
        <v>2577</v>
      </c>
      <c r="AE71" s="47" t="s">
        <v>2589</v>
      </c>
      <c r="AF71" s="47"/>
      <c r="AG71" s="47"/>
      <c r="AH71" s="47"/>
      <c r="AI71" s="47"/>
      <c r="AJ71" s="47"/>
      <c r="AK71" s="47">
        <v>817.0</v>
      </c>
    </row>
    <row r="72" ht="14.25" hidden="1" customHeight="1">
      <c r="A72" s="45" t="s">
        <v>2590</v>
      </c>
      <c r="B72" s="45" t="s">
        <v>2520</v>
      </c>
      <c r="C72" s="45" t="s">
        <v>2524</v>
      </c>
      <c r="D72" s="45">
        <v>8.07</v>
      </c>
      <c r="E72" s="45">
        <v>1.85999999999999</v>
      </c>
      <c r="F72" s="117" t="str">
        <f t="shared" si="2"/>
        <v>4.338709677</v>
      </c>
      <c r="G72" s="45">
        <v>8.88</v>
      </c>
      <c r="H72" s="45">
        <v>0.27</v>
      </c>
      <c r="I72" s="45"/>
      <c r="J72" s="45"/>
      <c r="K72" s="45"/>
      <c r="L72" s="45"/>
      <c r="M72" s="45"/>
      <c r="N72" s="45"/>
      <c r="O72" s="45"/>
      <c r="P72" s="45"/>
      <c r="Q72" s="45"/>
      <c r="R72" s="45"/>
      <c r="S72" s="45"/>
      <c r="T72" s="45"/>
      <c r="U72" s="45"/>
      <c r="V72" s="45"/>
      <c r="W72" s="45"/>
      <c r="X72" s="45"/>
      <c r="Y72" s="45"/>
      <c r="Z72" s="45"/>
      <c r="AA72" s="45"/>
      <c r="AB72" s="45" t="s">
        <v>380</v>
      </c>
      <c r="AC72" s="45" t="s">
        <v>2576</v>
      </c>
      <c r="AD72" s="45" t="s">
        <v>2577</v>
      </c>
      <c r="AE72" s="45" t="s">
        <v>2590</v>
      </c>
      <c r="AF72" s="45"/>
      <c r="AG72" s="45"/>
      <c r="AH72" s="45"/>
      <c r="AI72" s="45"/>
      <c r="AJ72" s="45"/>
      <c r="AK72" s="45">
        <v>818.0</v>
      </c>
    </row>
    <row r="73" ht="14.25" hidden="1" customHeight="1">
      <c r="A73" s="45" t="s">
        <v>2591</v>
      </c>
      <c r="B73" s="45" t="s">
        <v>2520</v>
      </c>
      <c r="C73" s="45" t="s">
        <v>2524</v>
      </c>
      <c r="D73" s="45">
        <v>1.83</v>
      </c>
      <c r="E73" s="45">
        <v>0.5604</v>
      </c>
      <c r="F73" s="117" t="str">
        <f t="shared" si="2"/>
        <v>3.265524625</v>
      </c>
      <c r="G73" s="45">
        <v>35.69</v>
      </c>
      <c r="H73" s="45">
        <v>0.26</v>
      </c>
      <c r="I73" s="45"/>
      <c r="J73" s="45"/>
      <c r="K73" s="45"/>
      <c r="L73" s="45"/>
      <c r="M73" s="45"/>
      <c r="N73" s="45"/>
      <c r="O73" s="45"/>
      <c r="P73" s="45"/>
      <c r="Q73" s="45"/>
      <c r="R73" s="45"/>
      <c r="S73" s="45"/>
      <c r="T73" s="45"/>
      <c r="U73" s="45"/>
      <c r="V73" s="45"/>
      <c r="W73" s="45"/>
      <c r="X73" s="45"/>
      <c r="Y73" s="45"/>
      <c r="Z73" s="45"/>
      <c r="AA73" s="45"/>
      <c r="AB73" s="45" t="s">
        <v>380</v>
      </c>
      <c r="AC73" s="45" t="s">
        <v>2576</v>
      </c>
      <c r="AD73" s="45" t="s">
        <v>2577</v>
      </c>
      <c r="AE73" s="45" t="s">
        <v>2591</v>
      </c>
      <c r="AF73" s="45"/>
      <c r="AG73" s="45"/>
      <c r="AH73" s="45"/>
      <c r="AI73" s="45"/>
      <c r="AJ73" s="45"/>
      <c r="AK73" s="45">
        <v>812.0</v>
      </c>
    </row>
    <row r="74" ht="14.25" hidden="1" customHeight="1">
      <c r="A74" s="47" t="s">
        <v>2592</v>
      </c>
      <c r="B74" s="47" t="s">
        <v>2520</v>
      </c>
      <c r="C74" s="47" t="s">
        <v>2524</v>
      </c>
      <c r="D74" s="47">
        <v>2.55</v>
      </c>
      <c r="E74" s="47">
        <v>0.6996</v>
      </c>
      <c r="F74" s="118" t="str">
        <f t="shared" si="2"/>
        <v>3.644939966</v>
      </c>
      <c r="G74" s="47">
        <v>25.92</v>
      </c>
      <c r="H74" s="47">
        <v>0.26</v>
      </c>
      <c r="I74" s="47"/>
      <c r="J74" s="47"/>
      <c r="K74" s="47"/>
      <c r="L74" s="47"/>
      <c r="M74" s="47"/>
      <c r="N74" s="47"/>
      <c r="O74" s="47"/>
      <c r="P74" s="47"/>
      <c r="Q74" s="47"/>
      <c r="R74" s="47"/>
      <c r="S74" s="47"/>
      <c r="T74" s="47"/>
      <c r="U74" s="47"/>
      <c r="V74" s="47"/>
      <c r="W74" s="47"/>
      <c r="X74" s="47"/>
      <c r="Y74" s="47"/>
      <c r="Z74" s="47"/>
      <c r="AA74" s="47"/>
      <c r="AB74" s="47" t="s">
        <v>380</v>
      </c>
      <c r="AC74" s="47" t="s">
        <v>2576</v>
      </c>
      <c r="AD74" s="47" t="s">
        <v>2577</v>
      </c>
      <c r="AE74" s="47" t="s">
        <v>2592</v>
      </c>
      <c r="AF74" s="47"/>
      <c r="AG74" s="47"/>
      <c r="AH74" s="47"/>
      <c r="AI74" s="47"/>
      <c r="AJ74" s="47"/>
      <c r="AK74" s="47">
        <v>813.0</v>
      </c>
    </row>
    <row r="75" ht="14.25" hidden="1" customHeight="1">
      <c r="A75" s="47" t="s">
        <v>2593</v>
      </c>
      <c r="B75" s="47" t="s">
        <v>2520</v>
      </c>
      <c r="C75" s="47" t="s">
        <v>2524</v>
      </c>
      <c r="D75" s="47">
        <v>2.27</v>
      </c>
      <c r="E75" s="47">
        <v>0.78</v>
      </c>
      <c r="F75" s="118" t="str">
        <f t="shared" si="2"/>
        <v>2.91025641</v>
      </c>
      <c r="G75" s="47">
        <v>29.09</v>
      </c>
      <c r="H75" s="47">
        <v>0.26</v>
      </c>
      <c r="I75" s="47"/>
      <c r="J75" s="47"/>
      <c r="K75" s="47"/>
      <c r="L75" s="47"/>
      <c r="M75" s="47"/>
      <c r="N75" s="47"/>
      <c r="O75" s="47"/>
      <c r="P75" s="47"/>
      <c r="Q75" s="47"/>
      <c r="R75" s="47"/>
      <c r="S75" s="47"/>
      <c r="T75" s="47"/>
      <c r="U75" s="47"/>
      <c r="V75" s="47"/>
      <c r="W75" s="47"/>
      <c r="X75" s="47"/>
      <c r="Y75" s="47"/>
      <c r="Z75" s="47"/>
      <c r="AA75" s="47"/>
      <c r="AB75" s="47" t="s">
        <v>380</v>
      </c>
      <c r="AC75" s="47" t="s">
        <v>2576</v>
      </c>
      <c r="AD75" s="47" t="s">
        <v>2577</v>
      </c>
      <c r="AE75" s="47" t="s">
        <v>2593</v>
      </c>
      <c r="AF75" s="47"/>
      <c r="AG75" s="47"/>
      <c r="AH75" s="47"/>
      <c r="AI75" s="47"/>
      <c r="AJ75" s="47"/>
      <c r="AK75" s="47">
        <v>827.0</v>
      </c>
    </row>
    <row r="76" ht="14.25" hidden="1" customHeight="1">
      <c r="A76" s="45" t="s">
        <v>2594</v>
      </c>
      <c r="B76" s="45" t="s">
        <v>2520</v>
      </c>
      <c r="C76" s="45" t="s">
        <v>2524</v>
      </c>
      <c r="D76" s="45">
        <v>3.27</v>
      </c>
      <c r="E76" s="45">
        <v>0.8196</v>
      </c>
      <c r="F76" s="117" t="str">
        <f t="shared" si="2"/>
        <v>3.989751098</v>
      </c>
      <c r="G76" s="45">
        <v>20.44</v>
      </c>
      <c r="H76" s="45">
        <v>0.26</v>
      </c>
      <c r="I76" s="45"/>
      <c r="J76" s="45"/>
      <c r="K76" s="45"/>
      <c r="L76" s="45"/>
      <c r="M76" s="45"/>
      <c r="N76" s="45"/>
      <c r="O76" s="45"/>
      <c r="P76" s="45"/>
      <c r="Q76" s="45"/>
      <c r="R76" s="45"/>
      <c r="S76" s="45"/>
      <c r="T76" s="45"/>
      <c r="U76" s="45"/>
      <c r="V76" s="45"/>
      <c r="W76" s="45"/>
      <c r="X76" s="45"/>
      <c r="Y76" s="45"/>
      <c r="Z76" s="45"/>
      <c r="AA76" s="45"/>
      <c r="AB76" s="45" t="s">
        <v>380</v>
      </c>
      <c r="AC76" s="45" t="s">
        <v>2576</v>
      </c>
      <c r="AD76" s="45" t="s">
        <v>2577</v>
      </c>
      <c r="AE76" s="45" t="s">
        <v>2594</v>
      </c>
      <c r="AF76" s="45"/>
      <c r="AG76" s="45"/>
      <c r="AH76" s="45"/>
      <c r="AI76" s="45"/>
      <c r="AJ76" s="45"/>
      <c r="AK76" s="45">
        <v>830.0</v>
      </c>
    </row>
    <row r="77" ht="14.25" hidden="1" customHeight="1">
      <c r="A77" s="47" t="s">
        <v>2595</v>
      </c>
      <c r="B77" s="47" t="s">
        <v>2520</v>
      </c>
      <c r="C77" s="47" t="s">
        <v>2524</v>
      </c>
      <c r="D77" s="47">
        <v>4.47</v>
      </c>
      <c r="E77" s="47">
        <v>1.08</v>
      </c>
      <c r="F77" s="118" t="str">
        <f t="shared" si="2"/>
        <v>4.138888889</v>
      </c>
      <c r="G77" s="47">
        <v>15.23</v>
      </c>
      <c r="H77" s="47">
        <v>0.27</v>
      </c>
      <c r="I77" s="47"/>
      <c r="J77" s="47"/>
      <c r="K77" s="47"/>
      <c r="L77" s="47"/>
      <c r="M77" s="47"/>
      <c r="N77" s="47"/>
      <c r="O77" s="47"/>
      <c r="P77" s="47"/>
      <c r="Q77" s="47"/>
      <c r="R77" s="47"/>
      <c r="S77" s="47"/>
      <c r="T77" s="47"/>
      <c r="U77" s="47"/>
      <c r="V77" s="47"/>
      <c r="W77" s="47"/>
      <c r="X77" s="47"/>
      <c r="Y77" s="47"/>
      <c r="Z77" s="47"/>
      <c r="AA77" s="47"/>
      <c r="AB77" s="47" t="s">
        <v>380</v>
      </c>
      <c r="AC77" s="47" t="s">
        <v>2576</v>
      </c>
      <c r="AD77" s="47" t="s">
        <v>2577</v>
      </c>
      <c r="AE77" s="47" t="s">
        <v>2595</v>
      </c>
      <c r="AF77" s="47"/>
      <c r="AG77" s="47"/>
      <c r="AH77" s="47"/>
      <c r="AI77" s="47"/>
      <c r="AJ77" s="47"/>
      <c r="AK77" s="47">
        <v>831.0</v>
      </c>
    </row>
    <row r="78" ht="14.25" hidden="1" customHeight="1">
      <c r="A78" s="45" t="s">
        <v>2596</v>
      </c>
      <c r="B78" s="45" t="s">
        <v>2520</v>
      </c>
      <c r="C78" s="45" t="s">
        <v>2524</v>
      </c>
      <c r="D78" s="45">
        <v>5.67</v>
      </c>
      <c r="E78" s="45">
        <v>1.3296</v>
      </c>
      <c r="F78" s="117" t="str">
        <f t="shared" si="2"/>
        <v>4.264440433</v>
      </c>
      <c r="G78" s="45">
        <v>12.22</v>
      </c>
      <c r="H78" s="45">
        <v>0.27</v>
      </c>
      <c r="I78" s="45"/>
      <c r="J78" s="45"/>
      <c r="K78" s="45"/>
      <c r="L78" s="45"/>
      <c r="M78" s="45"/>
      <c r="N78" s="45"/>
      <c r="O78" s="45"/>
      <c r="P78" s="45"/>
      <c r="Q78" s="45"/>
      <c r="R78" s="45"/>
      <c r="S78" s="45"/>
      <c r="T78" s="45"/>
      <c r="U78" s="45"/>
      <c r="V78" s="45"/>
      <c r="W78" s="45"/>
      <c r="X78" s="45"/>
      <c r="Y78" s="45"/>
      <c r="Z78" s="45"/>
      <c r="AA78" s="45"/>
      <c r="AB78" s="45" t="s">
        <v>380</v>
      </c>
      <c r="AC78" s="45" t="s">
        <v>2576</v>
      </c>
      <c r="AD78" s="45" t="s">
        <v>2577</v>
      </c>
      <c r="AE78" s="45" t="s">
        <v>2596</v>
      </c>
      <c r="AF78" s="45"/>
      <c r="AG78" s="45"/>
      <c r="AH78" s="45"/>
      <c r="AI78" s="45"/>
      <c r="AJ78" s="45"/>
      <c r="AK78" s="45">
        <v>832.0</v>
      </c>
    </row>
    <row r="79" ht="14.25" hidden="1" customHeight="1">
      <c r="A79" s="47" t="s">
        <v>2597</v>
      </c>
      <c r="B79" s="47" t="s">
        <v>2520</v>
      </c>
      <c r="C79" s="47" t="s">
        <v>2524</v>
      </c>
      <c r="D79" s="47">
        <v>6.87</v>
      </c>
      <c r="E79" s="47">
        <v>1.5996</v>
      </c>
      <c r="F79" s="118" t="str">
        <f t="shared" si="2"/>
        <v>4.294823706</v>
      </c>
      <c r="G79" s="47">
        <v>10.26</v>
      </c>
      <c r="H79" s="47">
        <v>0.27</v>
      </c>
      <c r="I79" s="47"/>
      <c r="J79" s="47"/>
      <c r="K79" s="47"/>
      <c r="L79" s="47"/>
      <c r="M79" s="47"/>
      <c r="N79" s="47"/>
      <c r="O79" s="47"/>
      <c r="P79" s="47"/>
      <c r="Q79" s="47"/>
      <c r="R79" s="47"/>
      <c r="S79" s="47"/>
      <c r="T79" s="47"/>
      <c r="U79" s="47"/>
      <c r="V79" s="47"/>
      <c r="W79" s="47"/>
      <c r="X79" s="47"/>
      <c r="Y79" s="47"/>
      <c r="Z79" s="47"/>
      <c r="AA79" s="47"/>
      <c r="AB79" s="47" t="s">
        <v>380</v>
      </c>
      <c r="AC79" s="47" t="s">
        <v>2576</v>
      </c>
      <c r="AD79" s="47" t="s">
        <v>2577</v>
      </c>
      <c r="AE79" s="47" t="s">
        <v>2597</v>
      </c>
      <c r="AF79" s="47"/>
      <c r="AG79" s="47"/>
      <c r="AH79" s="47"/>
      <c r="AI79" s="47"/>
      <c r="AJ79" s="47"/>
      <c r="AK79" s="47">
        <v>833.0</v>
      </c>
    </row>
    <row r="80" ht="14.25" hidden="1" customHeight="1">
      <c r="A80" s="45" t="s">
        <v>2598</v>
      </c>
      <c r="B80" s="45" t="s">
        <v>2520</v>
      </c>
      <c r="C80" s="45" t="s">
        <v>2524</v>
      </c>
      <c r="D80" s="45">
        <v>8.07</v>
      </c>
      <c r="E80" s="45">
        <v>1.8504</v>
      </c>
      <c r="F80" s="117" t="str">
        <f t="shared" si="2"/>
        <v>4.361219196</v>
      </c>
      <c r="G80" s="45">
        <v>8.88</v>
      </c>
      <c r="H80" s="45">
        <v>0.27</v>
      </c>
      <c r="I80" s="45"/>
      <c r="J80" s="45"/>
      <c r="K80" s="45"/>
      <c r="L80" s="45"/>
      <c r="M80" s="45"/>
      <c r="N80" s="45"/>
      <c r="O80" s="45"/>
      <c r="P80" s="45"/>
      <c r="Q80" s="45"/>
      <c r="R80" s="45"/>
      <c r="S80" s="45"/>
      <c r="T80" s="45"/>
      <c r="U80" s="45"/>
      <c r="V80" s="45"/>
      <c r="W80" s="45"/>
      <c r="X80" s="45"/>
      <c r="Y80" s="45"/>
      <c r="Z80" s="45"/>
      <c r="AA80" s="45"/>
      <c r="AB80" s="45" t="s">
        <v>380</v>
      </c>
      <c r="AC80" s="45" t="s">
        <v>2576</v>
      </c>
      <c r="AD80" s="45" t="s">
        <v>2577</v>
      </c>
      <c r="AE80" s="45" t="s">
        <v>2598</v>
      </c>
      <c r="AF80" s="45"/>
      <c r="AG80" s="45"/>
      <c r="AH80" s="45"/>
      <c r="AI80" s="45"/>
      <c r="AJ80" s="45"/>
      <c r="AK80" s="45">
        <v>834.0</v>
      </c>
    </row>
    <row r="81" ht="14.25" hidden="1" customHeight="1">
      <c r="A81" s="45" t="s">
        <v>2599</v>
      </c>
      <c r="B81" s="45" t="s">
        <v>2520</v>
      </c>
      <c r="C81" s="45" t="s">
        <v>2524</v>
      </c>
      <c r="D81" s="45">
        <v>1.83</v>
      </c>
      <c r="E81" s="45">
        <v>0.51</v>
      </c>
      <c r="F81" s="117" t="str">
        <f t="shared" si="2"/>
        <v>3.588235294</v>
      </c>
      <c r="G81" s="45">
        <v>35.69</v>
      </c>
      <c r="H81" s="45">
        <v>0.26</v>
      </c>
      <c r="I81" s="45"/>
      <c r="J81" s="45"/>
      <c r="K81" s="45"/>
      <c r="L81" s="45"/>
      <c r="M81" s="45"/>
      <c r="N81" s="45"/>
      <c r="O81" s="45"/>
      <c r="P81" s="45"/>
      <c r="Q81" s="45"/>
      <c r="R81" s="45"/>
      <c r="S81" s="45"/>
      <c r="T81" s="45"/>
      <c r="U81" s="45"/>
      <c r="V81" s="45"/>
      <c r="W81" s="45"/>
      <c r="X81" s="45"/>
      <c r="Y81" s="45"/>
      <c r="Z81" s="45"/>
      <c r="AA81" s="45"/>
      <c r="AB81" s="45" t="s">
        <v>380</v>
      </c>
      <c r="AC81" s="45" t="s">
        <v>2576</v>
      </c>
      <c r="AD81" s="45" t="s">
        <v>2577</v>
      </c>
      <c r="AE81" s="45" t="s">
        <v>2599</v>
      </c>
      <c r="AF81" s="45"/>
      <c r="AG81" s="45"/>
      <c r="AH81" s="45"/>
      <c r="AI81" s="45"/>
      <c r="AJ81" s="45"/>
      <c r="AK81" s="45">
        <v>828.0</v>
      </c>
    </row>
    <row r="82" ht="14.25" hidden="1" customHeight="1">
      <c r="A82" s="47" t="s">
        <v>2600</v>
      </c>
      <c r="B82" s="47" t="s">
        <v>2520</v>
      </c>
      <c r="C82" s="47" t="s">
        <v>2524</v>
      </c>
      <c r="D82" s="47">
        <v>2.55</v>
      </c>
      <c r="E82" s="47">
        <v>0.6696</v>
      </c>
      <c r="F82" s="118" t="str">
        <f t="shared" si="2"/>
        <v>3.808243728</v>
      </c>
      <c r="G82" s="47">
        <v>25.92</v>
      </c>
      <c r="H82" s="47">
        <v>0.26</v>
      </c>
      <c r="I82" s="47"/>
      <c r="J82" s="47"/>
      <c r="K82" s="47"/>
      <c r="L82" s="47"/>
      <c r="M82" s="47"/>
      <c r="N82" s="47"/>
      <c r="O82" s="47"/>
      <c r="P82" s="47"/>
      <c r="Q82" s="47"/>
      <c r="R82" s="47"/>
      <c r="S82" s="47"/>
      <c r="T82" s="47"/>
      <c r="U82" s="47"/>
      <c r="V82" s="47"/>
      <c r="W82" s="47"/>
      <c r="X82" s="47"/>
      <c r="Y82" s="47"/>
      <c r="Z82" s="47"/>
      <c r="AA82" s="47"/>
      <c r="AB82" s="47" t="s">
        <v>380</v>
      </c>
      <c r="AC82" s="47" t="s">
        <v>2576</v>
      </c>
      <c r="AD82" s="47" t="s">
        <v>2577</v>
      </c>
      <c r="AE82" s="47" t="s">
        <v>2600</v>
      </c>
      <c r="AF82" s="47"/>
      <c r="AG82" s="47"/>
      <c r="AH82" s="47"/>
      <c r="AI82" s="47"/>
      <c r="AJ82" s="47"/>
      <c r="AK82" s="47">
        <v>829.0</v>
      </c>
    </row>
    <row r="83" ht="14.25" hidden="1" customHeight="1">
      <c r="A83" s="47" t="s">
        <v>2601</v>
      </c>
      <c r="B83" s="47" t="s">
        <v>2520</v>
      </c>
      <c r="C83" s="47" t="s">
        <v>2524</v>
      </c>
      <c r="D83" s="47">
        <v>2.27</v>
      </c>
      <c r="E83" s="47">
        <v>0.8304</v>
      </c>
      <c r="F83" s="118" t="str">
        <f t="shared" si="2"/>
        <v>2.733622351</v>
      </c>
      <c r="G83" s="47">
        <v>29.09</v>
      </c>
      <c r="H83" s="47">
        <v>0.26</v>
      </c>
      <c r="I83" s="47"/>
      <c r="J83" s="47"/>
      <c r="K83" s="47"/>
      <c r="L83" s="47"/>
      <c r="M83" s="47"/>
      <c r="N83" s="47"/>
      <c r="O83" s="47"/>
      <c r="P83" s="47"/>
      <c r="Q83" s="47"/>
      <c r="R83" s="47"/>
      <c r="S83" s="47"/>
      <c r="T83" s="47"/>
      <c r="U83" s="47"/>
      <c r="V83" s="47"/>
      <c r="W83" s="47"/>
      <c r="X83" s="47"/>
      <c r="Y83" s="47"/>
      <c r="Z83" s="47"/>
      <c r="AA83" s="47"/>
      <c r="AB83" s="47" t="s">
        <v>380</v>
      </c>
      <c r="AC83" s="47" t="s">
        <v>2576</v>
      </c>
      <c r="AD83" s="47" t="s">
        <v>2577</v>
      </c>
      <c r="AE83" s="47" t="s">
        <v>2601</v>
      </c>
      <c r="AF83" s="47"/>
      <c r="AG83" s="47"/>
      <c r="AH83" s="47"/>
      <c r="AI83" s="47"/>
      <c r="AJ83" s="47"/>
      <c r="AK83" s="47">
        <v>795.0</v>
      </c>
    </row>
    <row r="84" ht="14.25" hidden="1" customHeight="1">
      <c r="A84" s="45" t="s">
        <v>2602</v>
      </c>
      <c r="B84" s="45" t="s">
        <v>2520</v>
      </c>
      <c r="C84" s="45" t="s">
        <v>2524</v>
      </c>
      <c r="D84" s="45">
        <v>3.27</v>
      </c>
      <c r="E84" s="45">
        <v>0.6504</v>
      </c>
      <c r="F84" s="117" t="str">
        <f t="shared" si="2"/>
        <v>5.027675277</v>
      </c>
      <c r="G84" s="45">
        <v>20.44</v>
      </c>
      <c r="H84" s="45">
        <v>0.26</v>
      </c>
      <c r="I84" s="45"/>
      <c r="J84" s="45"/>
      <c r="K84" s="45"/>
      <c r="L84" s="45"/>
      <c r="M84" s="45"/>
      <c r="N84" s="45"/>
      <c r="O84" s="45"/>
      <c r="P84" s="45"/>
      <c r="Q84" s="45"/>
      <c r="R84" s="45"/>
      <c r="S84" s="45"/>
      <c r="T84" s="45"/>
      <c r="U84" s="45"/>
      <c r="V84" s="45"/>
      <c r="W84" s="45"/>
      <c r="X84" s="45"/>
      <c r="Y84" s="45"/>
      <c r="Z84" s="45"/>
      <c r="AA84" s="45"/>
      <c r="AB84" s="45" t="s">
        <v>380</v>
      </c>
      <c r="AC84" s="45" t="s">
        <v>2576</v>
      </c>
      <c r="AD84" s="45" t="s">
        <v>2577</v>
      </c>
      <c r="AE84" s="45" t="s">
        <v>2602</v>
      </c>
      <c r="AF84" s="45"/>
      <c r="AG84" s="45"/>
      <c r="AH84" s="45"/>
      <c r="AI84" s="45"/>
      <c r="AJ84" s="45"/>
      <c r="AK84" s="45">
        <v>798.0</v>
      </c>
    </row>
    <row r="85" ht="14.25" hidden="1" customHeight="1">
      <c r="A85" s="47" t="s">
        <v>2603</v>
      </c>
      <c r="B85" s="47" t="s">
        <v>2520</v>
      </c>
      <c r="C85" s="47" t="s">
        <v>2524</v>
      </c>
      <c r="D85" s="47">
        <v>4.47</v>
      </c>
      <c r="E85" s="47">
        <v>0.8304</v>
      </c>
      <c r="F85" s="118" t="str">
        <f t="shared" si="2"/>
        <v>5.382947977</v>
      </c>
      <c r="G85" s="47">
        <v>15.23</v>
      </c>
      <c r="H85" s="47">
        <v>0.27</v>
      </c>
      <c r="I85" s="47"/>
      <c r="J85" s="47"/>
      <c r="K85" s="47"/>
      <c r="L85" s="47"/>
      <c r="M85" s="47"/>
      <c r="N85" s="47"/>
      <c r="O85" s="47"/>
      <c r="P85" s="47"/>
      <c r="Q85" s="47"/>
      <c r="R85" s="47"/>
      <c r="S85" s="47"/>
      <c r="T85" s="47"/>
      <c r="U85" s="47"/>
      <c r="V85" s="47"/>
      <c r="W85" s="47"/>
      <c r="X85" s="47"/>
      <c r="Y85" s="47"/>
      <c r="Z85" s="47"/>
      <c r="AA85" s="47"/>
      <c r="AB85" s="47" t="s">
        <v>380</v>
      </c>
      <c r="AC85" s="47" t="s">
        <v>2576</v>
      </c>
      <c r="AD85" s="47" t="s">
        <v>2577</v>
      </c>
      <c r="AE85" s="47" t="s">
        <v>2603</v>
      </c>
      <c r="AF85" s="47"/>
      <c r="AG85" s="47"/>
      <c r="AH85" s="47"/>
      <c r="AI85" s="47"/>
      <c r="AJ85" s="47"/>
      <c r="AK85" s="47">
        <v>799.0</v>
      </c>
    </row>
    <row r="86" ht="14.25" hidden="1" customHeight="1">
      <c r="A86" s="45" t="s">
        <v>2604</v>
      </c>
      <c r="B86" s="45" t="s">
        <v>2520</v>
      </c>
      <c r="C86" s="45" t="s">
        <v>2524</v>
      </c>
      <c r="D86" s="45">
        <v>5.67</v>
      </c>
      <c r="E86" s="45">
        <v>1.00464</v>
      </c>
      <c r="F86" s="117" t="str">
        <f t="shared" si="2"/>
        <v>5.643812709</v>
      </c>
      <c r="G86" s="45">
        <v>12.22</v>
      </c>
      <c r="H86" s="45">
        <v>0.27</v>
      </c>
      <c r="I86" s="45"/>
      <c r="J86" s="45"/>
      <c r="K86" s="45"/>
      <c r="L86" s="45"/>
      <c r="M86" s="45"/>
      <c r="N86" s="45"/>
      <c r="O86" s="45"/>
      <c r="P86" s="45"/>
      <c r="Q86" s="45"/>
      <c r="R86" s="45"/>
      <c r="S86" s="45"/>
      <c r="T86" s="45"/>
      <c r="U86" s="45"/>
      <c r="V86" s="45"/>
      <c r="W86" s="45"/>
      <c r="X86" s="45"/>
      <c r="Y86" s="45"/>
      <c r="Z86" s="45"/>
      <c r="AA86" s="45"/>
      <c r="AB86" s="45" t="s">
        <v>380</v>
      </c>
      <c r="AC86" s="45" t="s">
        <v>2576</v>
      </c>
      <c r="AD86" s="45" t="s">
        <v>2577</v>
      </c>
      <c r="AE86" s="45" t="s">
        <v>2604</v>
      </c>
      <c r="AF86" s="45"/>
      <c r="AG86" s="45"/>
      <c r="AH86" s="45"/>
      <c r="AI86" s="45"/>
      <c r="AJ86" s="45"/>
      <c r="AK86" s="45">
        <v>800.0</v>
      </c>
    </row>
    <row r="87" ht="14.25" hidden="1" customHeight="1">
      <c r="A87" s="47" t="s">
        <v>2605</v>
      </c>
      <c r="B87" s="47" t="s">
        <v>2520</v>
      </c>
      <c r="C87" s="47" t="s">
        <v>2524</v>
      </c>
      <c r="D87" s="47">
        <v>6.87</v>
      </c>
      <c r="E87" s="47">
        <v>1.1904</v>
      </c>
      <c r="F87" s="118" t="str">
        <f t="shared" si="2"/>
        <v>5.771169355</v>
      </c>
      <c r="G87" s="47">
        <v>10.26</v>
      </c>
      <c r="H87" s="47">
        <v>0.27</v>
      </c>
      <c r="I87" s="47"/>
      <c r="J87" s="47"/>
      <c r="K87" s="47"/>
      <c r="L87" s="47"/>
      <c r="M87" s="47"/>
      <c r="N87" s="47"/>
      <c r="O87" s="47"/>
      <c r="P87" s="47"/>
      <c r="Q87" s="47"/>
      <c r="R87" s="47"/>
      <c r="S87" s="47"/>
      <c r="T87" s="47"/>
      <c r="U87" s="47"/>
      <c r="V87" s="47"/>
      <c r="W87" s="47"/>
      <c r="X87" s="47"/>
      <c r="Y87" s="47"/>
      <c r="Z87" s="47"/>
      <c r="AA87" s="47"/>
      <c r="AB87" s="47" t="s">
        <v>380</v>
      </c>
      <c r="AC87" s="47" t="s">
        <v>2576</v>
      </c>
      <c r="AD87" s="47" t="s">
        <v>2577</v>
      </c>
      <c r="AE87" s="47" t="s">
        <v>2605</v>
      </c>
      <c r="AF87" s="47"/>
      <c r="AG87" s="47"/>
      <c r="AH87" s="47"/>
      <c r="AI87" s="47"/>
      <c r="AJ87" s="47"/>
      <c r="AK87" s="47">
        <v>801.0</v>
      </c>
    </row>
    <row r="88" ht="14.25" hidden="1" customHeight="1">
      <c r="A88" s="45" t="s">
        <v>2606</v>
      </c>
      <c r="B88" s="45" t="s">
        <v>2520</v>
      </c>
      <c r="C88" s="45" t="s">
        <v>2524</v>
      </c>
      <c r="D88" s="45">
        <v>8.07</v>
      </c>
      <c r="E88" s="45">
        <v>1.3704</v>
      </c>
      <c r="F88" s="117" t="str">
        <f t="shared" si="2"/>
        <v>5.888791594</v>
      </c>
      <c r="G88" s="45">
        <v>8.88</v>
      </c>
      <c r="H88" s="45">
        <v>0.27</v>
      </c>
      <c r="I88" s="45"/>
      <c r="J88" s="45"/>
      <c r="K88" s="45"/>
      <c r="L88" s="45"/>
      <c r="M88" s="45"/>
      <c r="N88" s="45"/>
      <c r="O88" s="45"/>
      <c r="P88" s="45"/>
      <c r="Q88" s="45"/>
      <c r="R88" s="45"/>
      <c r="S88" s="45"/>
      <c r="T88" s="45"/>
      <c r="U88" s="45"/>
      <c r="V88" s="45"/>
      <c r="W88" s="45"/>
      <c r="X88" s="45"/>
      <c r="Y88" s="45"/>
      <c r="Z88" s="45"/>
      <c r="AA88" s="45"/>
      <c r="AB88" s="45" t="s">
        <v>380</v>
      </c>
      <c r="AC88" s="45" t="s">
        <v>2576</v>
      </c>
      <c r="AD88" s="45" t="s">
        <v>2577</v>
      </c>
      <c r="AE88" s="45" t="s">
        <v>2606</v>
      </c>
      <c r="AF88" s="45"/>
      <c r="AG88" s="45"/>
      <c r="AH88" s="45"/>
      <c r="AI88" s="45"/>
      <c r="AJ88" s="45"/>
      <c r="AK88" s="45">
        <v>802.0</v>
      </c>
    </row>
    <row r="89" ht="14.25" hidden="1" customHeight="1">
      <c r="A89" s="45" t="s">
        <v>2607</v>
      </c>
      <c r="B89" s="45" t="s">
        <v>2520</v>
      </c>
      <c r="C89" s="45" t="s">
        <v>2524</v>
      </c>
      <c r="D89" s="45">
        <v>1.83</v>
      </c>
      <c r="E89" s="45">
        <v>0.4404</v>
      </c>
      <c r="F89" s="117" t="str">
        <f t="shared" si="2"/>
        <v>4.155313351</v>
      </c>
      <c r="G89" s="45">
        <v>35.69</v>
      </c>
      <c r="H89" s="45">
        <v>0.26</v>
      </c>
      <c r="I89" s="45"/>
      <c r="J89" s="45"/>
      <c r="K89" s="45"/>
      <c r="L89" s="45"/>
      <c r="M89" s="45"/>
      <c r="N89" s="45"/>
      <c r="O89" s="45"/>
      <c r="P89" s="45"/>
      <c r="Q89" s="45"/>
      <c r="R89" s="45"/>
      <c r="S89" s="45"/>
      <c r="T89" s="45"/>
      <c r="U89" s="45"/>
      <c r="V89" s="45"/>
      <c r="W89" s="45"/>
      <c r="X89" s="45"/>
      <c r="Y89" s="45"/>
      <c r="Z89" s="45"/>
      <c r="AA89" s="45"/>
      <c r="AB89" s="45" t="s">
        <v>380</v>
      </c>
      <c r="AC89" s="45" t="s">
        <v>2576</v>
      </c>
      <c r="AD89" s="45" t="s">
        <v>2577</v>
      </c>
      <c r="AE89" s="45" t="s">
        <v>2607</v>
      </c>
      <c r="AF89" s="45"/>
      <c r="AG89" s="45"/>
      <c r="AH89" s="45"/>
      <c r="AI89" s="45"/>
      <c r="AJ89" s="45"/>
      <c r="AK89" s="45">
        <v>796.0</v>
      </c>
    </row>
    <row r="90" ht="14.25" hidden="1" customHeight="1">
      <c r="A90" s="47" t="s">
        <v>2608</v>
      </c>
      <c r="B90" s="47" t="s">
        <v>2520</v>
      </c>
      <c r="C90" s="47" t="s">
        <v>2524</v>
      </c>
      <c r="D90" s="47">
        <v>2.55</v>
      </c>
      <c r="E90" s="47">
        <v>0.54</v>
      </c>
      <c r="F90" s="118" t="str">
        <f t="shared" si="2"/>
        <v>4.722222222</v>
      </c>
      <c r="G90" s="47">
        <v>25.92</v>
      </c>
      <c r="H90" s="47">
        <v>0.26</v>
      </c>
      <c r="I90" s="47"/>
      <c r="J90" s="47"/>
      <c r="K90" s="47"/>
      <c r="L90" s="47"/>
      <c r="M90" s="47"/>
      <c r="N90" s="47"/>
      <c r="O90" s="47"/>
      <c r="P90" s="47"/>
      <c r="Q90" s="47"/>
      <c r="R90" s="47"/>
      <c r="S90" s="47"/>
      <c r="T90" s="47"/>
      <c r="U90" s="47"/>
      <c r="V90" s="47"/>
      <c r="W90" s="47"/>
      <c r="X90" s="47"/>
      <c r="Y90" s="47"/>
      <c r="Z90" s="47"/>
      <c r="AA90" s="47"/>
      <c r="AB90" s="47" t="s">
        <v>380</v>
      </c>
      <c r="AC90" s="47" t="s">
        <v>2576</v>
      </c>
      <c r="AD90" s="47" t="s">
        <v>2577</v>
      </c>
      <c r="AE90" s="47" t="s">
        <v>2608</v>
      </c>
      <c r="AF90" s="47"/>
      <c r="AG90" s="47"/>
      <c r="AH90" s="47"/>
      <c r="AI90" s="47"/>
      <c r="AJ90" s="47"/>
      <c r="AK90" s="47">
        <v>797.0</v>
      </c>
    </row>
    <row r="91" ht="14.25" hidden="1" customHeight="1">
      <c r="A91" s="47" t="s">
        <v>2609</v>
      </c>
      <c r="B91" s="47" t="s">
        <v>2520</v>
      </c>
      <c r="C91" s="47" t="s">
        <v>2524</v>
      </c>
      <c r="D91" s="47">
        <v>2.27</v>
      </c>
      <c r="E91" s="47">
        <v>1.1304</v>
      </c>
      <c r="F91" s="118" t="str">
        <f t="shared" si="2"/>
        <v>2.008138712</v>
      </c>
      <c r="G91" s="47">
        <v>29.09</v>
      </c>
      <c r="H91" s="47">
        <v>0.26</v>
      </c>
      <c r="I91" s="47"/>
      <c r="J91" s="47"/>
      <c r="K91" s="47"/>
      <c r="L91" s="47"/>
      <c r="M91" s="47"/>
      <c r="N91" s="47"/>
      <c r="O91" s="47"/>
      <c r="P91" s="47"/>
      <c r="Q91" s="47"/>
      <c r="R91" s="47"/>
      <c r="S91" s="47"/>
      <c r="T91" s="47"/>
      <c r="U91" s="47"/>
      <c r="V91" s="47"/>
      <c r="W91" s="47"/>
      <c r="X91" s="47"/>
      <c r="Y91" s="47"/>
      <c r="Z91" s="47"/>
      <c r="AA91" s="47"/>
      <c r="AB91" s="47" t="s">
        <v>380</v>
      </c>
      <c r="AC91" s="47" t="s">
        <v>2576</v>
      </c>
      <c r="AD91" s="47" t="s">
        <v>2577</v>
      </c>
      <c r="AE91" s="47" t="s">
        <v>2609</v>
      </c>
      <c r="AF91" s="47"/>
      <c r="AG91" s="47"/>
      <c r="AH91" s="47"/>
      <c r="AI91" s="47"/>
      <c r="AJ91" s="47"/>
      <c r="AK91" s="47">
        <v>787.0</v>
      </c>
    </row>
    <row r="92" ht="14.25" hidden="1" customHeight="1">
      <c r="A92" s="45" t="s">
        <v>2610</v>
      </c>
      <c r="B92" s="45" t="s">
        <v>2520</v>
      </c>
      <c r="C92" s="45" t="s">
        <v>2524</v>
      </c>
      <c r="D92" s="45">
        <v>3.27</v>
      </c>
      <c r="E92" s="45">
        <v>0.66</v>
      </c>
      <c r="F92" s="117" t="str">
        <f t="shared" si="2"/>
        <v>4.954545455</v>
      </c>
      <c r="G92" s="45">
        <v>20.44</v>
      </c>
      <c r="H92" s="45">
        <v>0.26</v>
      </c>
      <c r="I92" s="45"/>
      <c r="J92" s="45"/>
      <c r="K92" s="45"/>
      <c r="L92" s="45"/>
      <c r="M92" s="45"/>
      <c r="N92" s="45"/>
      <c r="O92" s="45"/>
      <c r="P92" s="45"/>
      <c r="Q92" s="45"/>
      <c r="R92" s="45"/>
      <c r="S92" s="45"/>
      <c r="T92" s="45"/>
      <c r="U92" s="45"/>
      <c r="V92" s="45"/>
      <c r="W92" s="45"/>
      <c r="X92" s="45"/>
      <c r="Y92" s="45"/>
      <c r="Z92" s="45"/>
      <c r="AA92" s="45"/>
      <c r="AB92" s="45" t="s">
        <v>380</v>
      </c>
      <c r="AC92" s="45" t="s">
        <v>2576</v>
      </c>
      <c r="AD92" s="45" t="s">
        <v>2577</v>
      </c>
      <c r="AE92" s="45" t="s">
        <v>2610</v>
      </c>
      <c r="AF92" s="45"/>
      <c r="AG92" s="45"/>
      <c r="AH92" s="45"/>
      <c r="AI92" s="45"/>
      <c r="AJ92" s="45"/>
      <c r="AK92" s="45">
        <v>790.0</v>
      </c>
    </row>
    <row r="93" ht="14.25" hidden="1" customHeight="1">
      <c r="A93" s="47" t="s">
        <v>2611</v>
      </c>
      <c r="B93" s="47" t="s">
        <v>2520</v>
      </c>
      <c r="C93" s="47" t="s">
        <v>2524</v>
      </c>
      <c r="D93" s="47">
        <v>4.47</v>
      </c>
      <c r="E93" s="47">
        <v>0.84</v>
      </c>
      <c r="F93" s="118" t="str">
        <f t="shared" si="2"/>
        <v>5.321428571</v>
      </c>
      <c r="G93" s="47">
        <v>15.23</v>
      </c>
      <c r="H93" s="47">
        <v>0.27</v>
      </c>
      <c r="I93" s="47"/>
      <c r="J93" s="47"/>
      <c r="K93" s="47"/>
      <c r="L93" s="47"/>
      <c r="M93" s="47"/>
      <c r="N93" s="47"/>
      <c r="O93" s="47"/>
      <c r="P93" s="47"/>
      <c r="Q93" s="47"/>
      <c r="R93" s="47"/>
      <c r="S93" s="47"/>
      <c r="T93" s="47"/>
      <c r="U93" s="47"/>
      <c r="V93" s="47"/>
      <c r="W93" s="47"/>
      <c r="X93" s="47"/>
      <c r="Y93" s="47"/>
      <c r="Z93" s="47"/>
      <c r="AA93" s="47"/>
      <c r="AB93" s="47" t="s">
        <v>380</v>
      </c>
      <c r="AC93" s="47" t="s">
        <v>2576</v>
      </c>
      <c r="AD93" s="47" t="s">
        <v>2577</v>
      </c>
      <c r="AE93" s="47" t="s">
        <v>2611</v>
      </c>
      <c r="AF93" s="47"/>
      <c r="AG93" s="47"/>
      <c r="AH93" s="47"/>
      <c r="AI93" s="47"/>
      <c r="AJ93" s="47"/>
      <c r="AK93" s="47">
        <v>791.0</v>
      </c>
    </row>
    <row r="94" ht="14.25" hidden="1" customHeight="1">
      <c r="A94" s="45" t="s">
        <v>2612</v>
      </c>
      <c r="B94" s="45" t="s">
        <v>2520</v>
      </c>
      <c r="C94" s="45" t="s">
        <v>2524</v>
      </c>
      <c r="D94" s="45">
        <v>5.67</v>
      </c>
      <c r="E94" s="45">
        <v>1.0104</v>
      </c>
      <c r="F94" s="117" t="str">
        <f t="shared" si="2"/>
        <v>5.611638955</v>
      </c>
      <c r="G94" s="45">
        <v>12.22</v>
      </c>
      <c r="H94" s="45">
        <v>0.27</v>
      </c>
      <c r="I94" s="45"/>
      <c r="J94" s="45"/>
      <c r="K94" s="45"/>
      <c r="L94" s="45"/>
      <c r="M94" s="45"/>
      <c r="N94" s="45"/>
      <c r="O94" s="45"/>
      <c r="P94" s="45"/>
      <c r="Q94" s="45"/>
      <c r="R94" s="45"/>
      <c r="S94" s="45"/>
      <c r="T94" s="45"/>
      <c r="U94" s="45"/>
      <c r="V94" s="45"/>
      <c r="W94" s="45"/>
      <c r="X94" s="45"/>
      <c r="Y94" s="45"/>
      <c r="Z94" s="45"/>
      <c r="AA94" s="45"/>
      <c r="AB94" s="45" t="s">
        <v>380</v>
      </c>
      <c r="AC94" s="45" t="s">
        <v>2576</v>
      </c>
      <c r="AD94" s="45" t="s">
        <v>2577</v>
      </c>
      <c r="AE94" s="45" t="s">
        <v>2612</v>
      </c>
      <c r="AF94" s="45"/>
      <c r="AG94" s="45"/>
      <c r="AH94" s="45"/>
      <c r="AI94" s="45"/>
      <c r="AJ94" s="45"/>
      <c r="AK94" s="45">
        <v>792.0</v>
      </c>
    </row>
    <row r="95" ht="14.25" hidden="1" customHeight="1">
      <c r="A95" s="47" t="s">
        <v>2613</v>
      </c>
      <c r="B95" s="47" t="s">
        <v>2520</v>
      </c>
      <c r="C95" s="47" t="s">
        <v>2524</v>
      </c>
      <c r="D95" s="47">
        <v>6.87</v>
      </c>
      <c r="E95" s="47">
        <v>1.1904</v>
      </c>
      <c r="F95" s="118" t="str">
        <f t="shared" si="2"/>
        <v>5.771169355</v>
      </c>
      <c r="G95" s="47">
        <v>10.26</v>
      </c>
      <c r="H95" s="47">
        <v>0.27</v>
      </c>
      <c r="I95" s="47"/>
      <c r="J95" s="47"/>
      <c r="K95" s="47"/>
      <c r="L95" s="47"/>
      <c r="M95" s="47"/>
      <c r="N95" s="47"/>
      <c r="O95" s="47"/>
      <c r="P95" s="47"/>
      <c r="Q95" s="47"/>
      <c r="R95" s="47"/>
      <c r="S95" s="47"/>
      <c r="T95" s="47"/>
      <c r="U95" s="47"/>
      <c r="V95" s="47"/>
      <c r="W95" s="47"/>
      <c r="X95" s="47"/>
      <c r="Y95" s="47"/>
      <c r="Z95" s="47"/>
      <c r="AA95" s="47"/>
      <c r="AB95" s="47" t="s">
        <v>380</v>
      </c>
      <c r="AC95" s="47" t="s">
        <v>2576</v>
      </c>
      <c r="AD95" s="47" t="s">
        <v>2577</v>
      </c>
      <c r="AE95" s="47" t="s">
        <v>2613</v>
      </c>
      <c r="AF95" s="47"/>
      <c r="AG95" s="47"/>
      <c r="AH95" s="47"/>
      <c r="AI95" s="47"/>
      <c r="AJ95" s="47"/>
      <c r="AK95" s="47">
        <v>793.0</v>
      </c>
    </row>
    <row r="96" ht="14.25" hidden="1" customHeight="1">
      <c r="A96" s="45" t="s">
        <v>2614</v>
      </c>
      <c r="B96" s="45" t="s">
        <v>2520</v>
      </c>
      <c r="C96" s="45" t="s">
        <v>2524</v>
      </c>
      <c r="D96" s="45">
        <v>8.07</v>
      </c>
      <c r="E96" s="45">
        <v>1.38</v>
      </c>
      <c r="F96" s="117" t="str">
        <f t="shared" si="2"/>
        <v>5.847826087</v>
      </c>
      <c r="G96" s="45">
        <v>8.88</v>
      </c>
      <c r="H96" s="45">
        <v>0.27</v>
      </c>
      <c r="I96" s="45"/>
      <c r="J96" s="45"/>
      <c r="K96" s="45"/>
      <c r="L96" s="45"/>
      <c r="M96" s="45"/>
      <c r="N96" s="45"/>
      <c r="O96" s="45"/>
      <c r="P96" s="45"/>
      <c r="Q96" s="45"/>
      <c r="R96" s="45"/>
      <c r="S96" s="45"/>
      <c r="T96" s="45"/>
      <c r="U96" s="45"/>
      <c r="V96" s="45"/>
      <c r="W96" s="45"/>
      <c r="X96" s="45"/>
      <c r="Y96" s="45"/>
      <c r="Z96" s="45"/>
      <c r="AA96" s="45"/>
      <c r="AB96" s="45" t="s">
        <v>380</v>
      </c>
      <c r="AC96" s="45" t="s">
        <v>2576</v>
      </c>
      <c r="AD96" s="45" t="s">
        <v>2577</v>
      </c>
      <c r="AE96" s="45" t="s">
        <v>2614</v>
      </c>
      <c r="AF96" s="45"/>
      <c r="AG96" s="45"/>
      <c r="AH96" s="45"/>
      <c r="AI96" s="45"/>
      <c r="AJ96" s="45"/>
      <c r="AK96" s="45">
        <v>794.0</v>
      </c>
    </row>
    <row r="97" ht="14.25" hidden="1" customHeight="1">
      <c r="A97" s="45" t="s">
        <v>2615</v>
      </c>
      <c r="B97" s="45" t="s">
        <v>2520</v>
      </c>
      <c r="C97" s="45" t="s">
        <v>2524</v>
      </c>
      <c r="D97" s="45">
        <v>1.83</v>
      </c>
      <c r="E97" s="45">
        <v>0.4704</v>
      </c>
      <c r="F97" s="117" t="str">
        <f t="shared" si="2"/>
        <v>3.890306122</v>
      </c>
      <c r="G97" s="45">
        <v>35.69</v>
      </c>
      <c r="H97" s="45">
        <v>0.26</v>
      </c>
      <c r="I97" s="45"/>
      <c r="J97" s="45"/>
      <c r="K97" s="45"/>
      <c r="L97" s="45"/>
      <c r="M97" s="45"/>
      <c r="N97" s="45"/>
      <c r="O97" s="45"/>
      <c r="P97" s="45"/>
      <c r="Q97" s="45"/>
      <c r="R97" s="45"/>
      <c r="S97" s="45"/>
      <c r="T97" s="45"/>
      <c r="U97" s="45"/>
      <c r="V97" s="45"/>
      <c r="W97" s="45"/>
      <c r="X97" s="45"/>
      <c r="Y97" s="45"/>
      <c r="Z97" s="45"/>
      <c r="AA97" s="45"/>
      <c r="AB97" s="45" t="s">
        <v>380</v>
      </c>
      <c r="AC97" s="45" t="s">
        <v>2576</v>
      </c>
      <c r="AD97" s="45" t="s">
        <v>2577</v>
      </c>
      <c r="AE97" s="45" t="s">
        <v>2615</v>
      </c>
      <c r="AF97" s="45"/>
      <c r="AG97" s="45"/>
      <c r="AH97" s="45"/>
      <c r="AI97" s="45"/>
      <c r="AJ97" s="45"/>
      <c r="AK97" s="45">
        <v>788.0</v>
      </c>
    </row>
    <row r="98" ht="14.25" hidden="1" customHeight="1">
      <c r="A98" s="47" t="s">
        <v>2616</v>
      </c>
      <c r="B98" s="47" t="s">
        <v>2520</v>
      </c>
      <c r="C98" s="47" t="s">
        <v>2524</v>
      </c>
      <c r="D98" s="47">
        <v>2.55</v>
      </c>
      <c r="E98" s="47">
        <v>0.5604</v>
      </c>
      <c r="F98" s="118" t="str">
        <f t="shared" si="2"/>
        <v>4.550321199</v>
      </c>
      <c r="G98" s="47">
        <v>25.92</v>
      </c>
      <c r="H98" s="47">
        <v>0.26</v>
      </c>
      <c r="I98" s="47"/>
      <c r="J98" s="47"/>
      <c r="K98" s="47"/>
      <c r="L98" s="47"/>
      <c r="M98" s="47"/>
      <c r="N98" s="47"/>
      <c r="O98" s="47"/>
      <c r="P98" s="47"/>
      <c r="Q98" s="47"/>
      <c r="R98" s="47"/>
      <c r="S98" s="47"/>
      <c r="T98" s="47"/>
      <c r="U98" s="47"/>
      <c r="V98" s="47"/>
      <c r="W98" s="47"/>
      <c r="X98" s="47"/>
      <c r="Y98" s="47"/>
      <c r="Z98" s="47"/>
      <c r="AA98" s="47"/>
      <c r="AB98" s="47" t="s">
        <v>380</v>
      </c>
      <c r="AC98" s="47" t="s">
        <v>2576</v>
      </c>
      <c r="AD98" s="47" t="s">
        <v>2577</v>
      </c>
      <c r="AE98" s="47" t="s">
        <v>2616</v>
      </c>
      <c r="AF98" s="47"/>
      <c r="AG98" s="47"/>
      <c r="AH98" s="47"/>
      <c r="AI98" s="47"/>
      <c r="AJ98" s="47"/>
      <c r="AK98" s="47">
        <v>789.0</v>
      </c>
    </row>
    <row r="99" ht="14.25" hidden="1" customHeight="1">
      <c r="A99" s="47" t="s">
        <v>2617</v>
      </c>
      <c r="B99" s="47" t="s">
        <v>2520</v>
      </c>
      <c r="C99" s="47" t="s">
        <v>2524</v>
      </c>
      <c r="D99" s="47">
        <v>2.27</v>
      </c>
      <c r="E99" s="47">
        <v>0.69</v>
      </c>
      <c r="F99" s="118" t="str">
        <f t="shared" si="2"/>
        <v>3.289855072</v>
      </c>
      <c r="G99" s="47">
        <v>29.09</v>
      </c>
      <c r="H99" s="47">
        <v>0.26</v>
      </c>
      <c r="I99" s="47"/>
      <c r="J99" s="47"/>
      <c r="K99" s="47"/>
      <c r="L99" s="47"/>
      <c r="M99" s="47"/>
      <c r="N99" s="47"/>
      <c r="O99" s="47"/>
      <c r="P99" s="47"/>
      <c r="Q99" s="47"/>
      <c r="R99" s="47"/>
      <c r="S99" s="47"/>
      <c r="T99" s="47"/>
      <c r="U99" s="47"/>
      <c r="V99" s="47"/>
      <c r="W99" s="47"/>
      <c r="X99" s="47"/>
      <c r="Y99" s="47"/>
      <c r="Z99" s="47"/>
      <c r="AA99" s="47"/>
      <c r="AB99" s="47" t="s">
        <v>380</v>
      </c>
      <c r="AC99" s="47" t="s">
        <v>2576</v>
      </c>
      <c r="AD99" s="47" t="s">
        <v>2577</v>
      </c>
      <c r="AE99" s="47" t="s">
        <v>2617</v>
      </c>
      <c r="AF99" s="47"/>
      <c r="AG99" s="47"/>
      <c r="AH99" s="47"/>
      <c r="AI99" s="47"/>
      <c r="AJ99" s="47"/>
      <c r="AK99" s="47">
        <v>803.0</v>
      </c>
    </row>
    <row r="100" ht="14.25" hidden="1" customHeight="1">
      <c r="A100" s="45" t="s">
        <v>2618</v>
      </c>
      <c r="B100" s="45" t="s">
        <v>2520</v>
      </c>
      <c r="C100" s="45" t="s">
        <v>2524</v>
      </c>
      <c r="D100" s="45">
        <v>3.27</v>
      </c>
      <c r="E100" s="45">
        <v>0.636479999999999</v>
      </c>
      <c r="F100" s="117" t="str">
        <f t="shared" si="2"/>
        <v>5.137631976</v>
      </c>
      <c r="G100" s="45">
        <v>20.44</v>
      </c>
      <c r="H100" s="45">
        <v>0.26</v>
      </c>
      <c r="I100" s="45"/>
      <c r="J100" s="45"/>
      <c r="K100" s="45"/>
      <c r="L100" s="45"/>
      <c r="M100" s="45"/>
      <c r="N100" s="45"/>
      <c r="O100" s="45"/>
      <c r="P100" s="45"/>
      <c r="Q100" s="45"/>
      <c r="R100" s="45"/>
      <c r="S100" s="45"/>
      <c r="T100" s="45"/>
      <c r="U100" s="45"/>
      <c r="V100" s="45"/>
      <c r="W100" s="45"/>
      <c r="X100" s="45"/>
      <c r="Y100" s="45"/>
      <c r="Z100" s="45"/>
      <c r="AA100" s="45"/>
      <c r="AB100" s="45" t="s">
        <v>380</v>
      </c>
      <c r="AC100" s="45" t="s">
        <v>2576</v>
      </c>
      <c r="AD100" s="45" t="s">
        <v>2577</v>
      </c>
      <c r="AE100" s="45" t="s">
        <v>2618</v>
      </c>
      <c r="AF100" s="45"/>
      <c r="AG100" s="45"/>
      <c r="AH100" s="45"/>
      <c r="AI100" s="45"/>
      <c r="AJ100" s="45"/>
      <c r="AK100" s="45">
        <v>806.0</v>
      </c>
    </row>
    <row r="101" ht="14.25" hidden="1" customHeight="1">
      <c r="A101" s="47" t="s">
        <v>2619</v>
      </c>
      <c r="B101" s="47" t="s">
        <v>2520</v>
      </c>
      <c r="C101" s="47" t="s">
        <v>2524</v>
      </c>
      <c r="D101" s="47">
        <v>4.47</v>
      </c>
      <c r="E101" s="47">
        <v>0.8196</v>
      </c>
      <c r="F101" s="118" t="str">
        <f t="shared" si="2"/>
        <v>5.453879941</v>
      </c>
      <c r="G101" s="47">
        <v>15.23</v>
      </c>
      <c r="H101" s="47">
        <v>0.27</v>
      </c>
      <c r="I101" s="47"/>
      <c r="J101" s="47"/>
      <c r="K101" s="47"/>
      <c r="L101" s="47"/>
      <c r="M101" s="47"/>
      <c r="N101" s="47"/>
      <c r="O101" s="47"/>
      <c r="P101" s="47"/>
      <c r="Q101" s="47"/>
      <c r="R101" s="47"/>
      <c r="S101" s="47"/>
      <c r="T101" s="47"/>
      <c r="U101" s="47"/>
      <c r="V101" s="47"/>
      <c r="W101" s="47"/>
      <c r="X101" s="47"/>
      <c r="Y101" s="47"/>
      <c r="Z101" s="47"/>
      <c r="AA101" s="47"/>
      <c r="AB101" s="47" t="s">
        <v>380</v>
      </c>
      <c r="AC101" s="47" t="s">
        <v>2576</v>
      </c>
      <c r="AD101" s="47" t="s">
        <v>2577</v>
      </c>
      <c r="AE101" s="47" t="s">
        <v>2619</v>
      </c>
      <c r="AF101" s="47"/>
      <c r="AG101" s="47"/>
      <c r="AH101" s="47"/>
      <c r="AI101" s="47"/>
      <c r="AJ101" s="47"/>
      <c r="AK101" s="47">
        <v>807.0</v>
      </c>
    </row>
    <row r="102" ht="14.25" hidden="1" customHeight="1">
      <c r="A102" s="45" t="s">
        <v>2620</v>
      </c>
      <c r="B102" s="45" t="s">
        <v>2520</v>
      </c>
      <c r="C102" s="45" t="s">
        <v>2524</v>
      </c>
      <c r="D102" s="45">
        <v>5.67</v>
      </c>
      <c r="E102" s="45">
        <v>0.9996</v>
      </c>
      <c r="F102" s="117" t="str">
        <f t="shared" si="2"/>
        <v>5.672268908</v>
      </c>
      <c r="G102" s="45">
        <v>12.22</v>
      </c>
      <c r="H102" s="45">
        <v>0.27</v>
      </c>
      <c r="I102" s="45"/>
      <c r="J102" s="45"/>
      <c r="K102" s="45"/>
      <c r="L102" s="45"/>
      <c r="M102" s="45"/>
      <c r="N102" s="45"/>
      <c r="O102" s="45"/>
      <c r="P102" s="45"/>
      <c r="Q102" s="45"/>
      <c r="R102" s="45"/>
      <c r="S102" s="45"/>
      <c r="T102" s="45"/>
      <c r="U102" s="45"/>
      <c r="V102" s="45"/>
      <c r="W102" s="45"/>
      <c r="X102" s="45"/>
      <c r="Y102" s="45"/>
      <c r="Z102" s="45"/>
      <c r="AA102" s="45"/>
      <c r="AB102" s="45" t="s">
        <v>380</v>
      </c>
      <c r="AC102" s="45" t="s">
        <v>2576</v>
      </c>
      <c r="AD102" s="45" t="s">
        <v>2577</v>
      </c>
      <c r="AE102" s="45" t="s">
        <v>2620</v>
      </c>
      <c r="AF102" s="45"/>
      <c r="AG102" s="45"/>
      <c r="AH102" s="45"/>
      <c r="AI102" s="45"/>
      <c r="AJ102" s="45"/>
      <c r="AK102" s="45">
        <v>808.0</v>
      </c>
    </row>
    <row r="103" ht="14.25" hidden="1" customHeight="1">
      <c r="A103" s="47" t="s">
        <v>2621</v>
      </c>
      <c r="B103" s="47" t="s">
        <v>2520</v>
      </c>
      <c r="C103" s="47" t="s">
        <v>2524</v>
      </c>
      <c r="D103" s="47">
        <v>6.87</v>
      </c>
      <c r="E103" s="47">
        <v>1.1796</v>
      </c>
      <c r="F103" s="118" t="str">
        <f t="shared" si="2"/>
        <v>5.824008138</v>
      </c>
      <c r="G103" s="47">
        <v>10.26</v>
      </c>
      <c r="H103" s="47">
        <v>0.27</v>
      </c>
      <c r="I103" s="47"/>
      <c r="J103" s="47"/>
      <c r="K103" s="47"/>
      <c r="L103" s="47"/>
      <c r="M103" s="47"/>
      <c r="N103" s="47"/>
      <c r="O103" s="47"/>
      <c r="P103" s="47"/>
      <c r="Q103" s="47"/>
      <c r="R103" s="47"/>
      <c r="S103" s="47"/>
      <c r="T103" s="47"/>
      <c r="U103" s="47"/>
      <c r="V103" s="47"/>
      <c r="W103" s="47"/>
      <c r="X103" s="47"/>
      <c r="Y103" s="47"/>
      <c r="Z103" s="47"/>
      <c r="AA103" s="47"/>
      <c r="AB103" s="47" t="s">
        <v>380</v>
      </c>
      <c r="AC103" s="47" t="s">
        <v>2576</v>
      </c>
      <c r="AD103" s="47" t="s">
        <v>2577</v>
      </c>
      <c r="AE103" s="47" t="s">
        <v>2621</v>
      </c>
      <c r="AF103" s="47"/>
      <c r="AG103" s="47"/>
      <c r="AH103" s="47"/>
      <c r="AI103" s="47"/>
      <c r="AJ103" s="47"/>
      <c r="AK103" s="47">
        <v>809.0</v>
      </c>
    </row>
    <row r="104" ht="14.25" hidden="1" customHeight="1">
      <c r="A104" s="45" t="s">
        <v>2622</v>
      </c>
      <c r="B104" s="45" t="s">
        <v>2520</v>
      </c>
      <c r="C104" s="45" t="s">
        <v>2524</v>
      </c>
      <c r="D104" s="45">
        <v>8.07</v>
      </c>
      <c r="E104" s="45">
        <v>1.3704</v>
      </c>
      <c r="F104" s="117" t="str">
        <f t="shared" si="2"/>
        <v>5.888791594</v>
      </c>
      <c r="G104" s="45">
        <v>8.88</v>
      </c>
      <c r="H104" s="45">
        <v>0.27</v>
      </c>
      <c r="I104" s="45"/>
      <c r="J104" s="45"/>
      <c r="K104" s="45"/>
      <c r="L104" s="45"/>
      <c r="M104" s="45"/>
      <c r="N104" s="45"/>
      <c r="O104" s="45"/>
      <c r="P104" s="45"/>
      <c r="Q104" s="45"/>
      <c r="R104" s="45"/>
      <c r="S104" s="45"/>
      <c r="T104" s="45"/>
      <c r="U104" s="45"/>
      <c r="V104" s="45"/>
      <c r="W104" s="45"/>
      <c r="X104" s="45"/>
      <c r="Y104" s="45"/>
      <c r="Z104" s="45"/>
      <c r="AA104" s="45"/>
      <c r="AB104" s="45" t="s">
        <v>380</v>
      </c>
      <c r="AC104" s="45" t="s">
        <v>2576</v>
      </c>
      <c r="AD104" s="45" t="s">
        <v>2577</v>
      </c>
      <c r="AE104" s="45" t="s">
        <v>2622</v>
      </c>
      <c r="AF104" s="45"/>
      <c r="AG104" s="45"/>
      <c r="AH104" s="45"/>
      <c r="AI104" s="45"/>
      <c r="AJ104" s="45"/>
      <c r="AK104" s="45">
        <v>810.0</v>
      </c>
    </row>
    <row r="105" ht="14.25" hidden="1" customHeight="1">
      <c r="A105" s="45" t="s">
        <v>2623</v>
      </c>
      <c r="B105" s="45" t="s">
        <v>2520</v>
      </c>
      <c r="C105" s="45" t="s">
        <v>2524</v>
      </c>
      <c r="D105" s="45">
        <v>1.83</v>
      </c>
      <c r="E105" s="45">
        <v>0.41724</v>
      </c>
      <c r="F105" s="117" t="str">
        <f t="shared" si="2"/>
        <v>4.385964912</v>
      </c>
      <c r="G105" s="45">
        <v>35.69</v>
      </c>
      <c r="H105" s="45">
        <v>0.26</v>
      </c>
      <c r="I105" s="45"/>
      <c r="J105" s="45"/>
      <c r="K105" s="45"/>
      <c r="L105" s="45"/>
      <c r="M105" s="45"/>
      <c r="N105" s="45"/>
      <c r="O105" s="45"/>
      <c r="P105" s="45"/>
      <c r="Q105" s="45"/>
      <c r="R105" s="45"/>
      <c r="S105" s="45"/>
      <c r="T105" s="45"/>
      <c r="U105" s="45"/>
      <c r="V105" s="45"/>
      <c r="W105" s="45"/>
      <c r="X105" s="45"/>
      <c r="Y105" s="45"/>
      <c r="Z105" s="45"/>
      <c r="AA105" s="45"/>
      <c r="AB105" s="45" t="s">
        <v>380</v>
      </c>
      <c r="AC105" s="45" t="s">
        <v>2576</v>
      </c>
      <c r="AD105" s="45" t="s">
        <v>2577</v>
      </c>
      <c r="AE105" s="45" t="s">
        <v>2623</v>
      </c>
      <c r="AF105" s="45"/>
      <c r="AG105" s="45"/>
      <c r="AH105" s="45"/>
      <c r="AI105" s="45"/>
      <c r="AJ105" s="45"/>
      <c r="AK105" s="45">
        <v>804.0</v>
      </c>
    </row>
    <row r="106" ht="14.25" hidden="1" customHeight="1">
      <c r="A106" s="47" t="s">
        <v>2624</v>
      </c>
      <c r="B106" s="47" t="s">
        <v>2520</v>
      </c>
      <c r="C106" s="47" t="s">
        <v>2524</v>
      </c>
      <c r="D106" s="47">
        <v>2.55</v>
      </c>
      <c r="E106" s="47">
        <v>0.5304</v>
      </c>
      <c r="F106" s="118" t="str">
        <f t="shared" si="2"/>
        <v>4.807692308</v>
      </c>
      <c r="G106" s="47">
        <v>25.92</v>
      </c>
      <c r="H106" s="47">
        <v>0.26</v>
      </c>
      <c r="I106" s="47"/>
      <c r="J106" s="47"/>
      <c r="K106" s="47"/>
      <c r="L106" s="47"/>
      <c r="M106" s="47"/>
      <c r="N106" s="47"/>
      <c r="O106" s="47"/>
      <c r="P106" s="47"/>
      <c r="Q106" s="47"/>
      <c r="R106" s="47"/>
      <c r="S106" s="47"/>
      <c r="T106" s="47"/>
      <c r="U106" s="47"/>
      <c r="V106" s="47"/>
      <c r="W106" s="47"/>
      <c r="X106" s="47"/>
      <c r="Y106" s="47"/>
      <c r="Z106" s="47"/>
      <c r="AA106" s="47"/>
      <c r="AB106" s="47" t="s">
        <v>380</v>
      </c>
      <c r="AC106" s="47" t="s">
        <v>2576</v>
      </c>
      <c r="AD106" s="47" t="s">
        <v>2577</v>
      </c>
      <c r="AE106" s="47" t="s">
        <v>2624</v>
      </c>
      <c r="AF106" s="47"/>
      <c r="AG106" s="47"/>
      <c r="AH106" s="47"/>
      <c r="AI106" s="47"/>
      <c r="AJ106" s="47"/>
      <c r="AK106" s="47">
        <v>805.0</v>
      </c>
    </row>
    <row r="107" ht="14.25" hidden="1" customHeight="1">
      <c r="A107" s="47" t="s">
        <v>2344</v>
      </c>
      <c r="B107" s="47" t="s">
        <v>145</v>
      </c>
      <c r="C107" s="47"/>
      <c r="D107" s="47">
        <v>0.5</v>
      </c>
      <c r="E107" s="47"/>
      <c r="F107" s="47"/>
      <c r="G107" s="47"/>
      <c r="H107" s="47"/>
      <c r="I107" s="47"/>
      <c r="J107" s="47"/>
      <c r="K107" s="47"/>
      <c r="L107" s="47" t="s">
        <v>2625</v>
      </c>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v>1353.0</v>
      </c>
    </row>
    <row r="108" ht="14.25" hidden="1" customHeight="1">
      <c r="A108" s="47" t="s">
        <v>2626</v>
      </c>
      <c r="B108" s="47" t="s">
        <v>2520</v>
      </c>
      <c r="C108" s="47" t="s">
        <v>2526</v>
      </c>
      <c r="D108" s="47">
        <v>0.38</v>
      </c>
      <c r="E108" s="47">
        <v>1.7904</v>
      </c>
      <c r="F108" s="118" t="str">
        <f t="shared" ref="F108:F116" si="3">D108/E108</f>
        <v>0.2122430742</v>
      </c>
      <c r="G108" s="47">
        <v>120.0</v>
      </c>
      <c r="H108" s="47">
        <v>0.24</v>
      </c>
      <c r="I108" s="47"/>
      <c r="J108" s="47"/>
      <c r="K108" s="47"/>
      <c r="L108" s="47"/>
      <c r="M108" s="47"/>
      <c r="N108" s="47"/>
      <c r="O108" s="47"/>
      <c r="P108" s="47"/>
      <c r="Q108" s="47"/>
      <c r="R108" s="47"/>
      <c r="S108" s="47"/>
      <c r="T108" s="47"/>
      <c r="U108" s="47"/>
      <c r="V108" s="47"/>
      <c r="W108" s="47"/>
      <c r="X108" s="47"/>
      <c r="Y108" s="47"/>
      <c r="Z108" s="47"/>
      <c r="AA108" s="47"/>
      <c r="AB108" s="47" t="s">
        <v>380</v>
      </c>
      <c r="AC108" s="47" t="s">
        <v>2542</v>
      </c>
      <c r="AD108" s="47" t="s">
        <v>2528</v>
      </c>
      <c r="AE108" s="47" t="s">
        <v>2626</v>
      </c>
      <c r="AF108" s="47"/>
      <c r="AG108" s="47"/>
      <c r="AH108" s="47"/>
      <c r="AI108" s="47"/>
      <c r="AJ108" s="47"/>
      <c r="AK108" s="47">
        <v>687.0</v>
      </c>
    </row>
    <row r="109" ht="14.25" hidden="1" customHeight="1">
      <c r="A109" s="45" t="s">
        <v>2627</v>
      </c>
      <c r="B109" s="45" t="s">
        <v>2520</v>
      </c>
      <c r="C109" s="45" t="s">
        <v>2534</v>
      </c>
      <c r="D109" s="45">
        <v>1.0</v>
      </c>
      <c r="E109" s="45">
        <v>1.1004</v>
      </c>
      <c r="F109" s="117" t="str">
        <f t="shared" si="3"/>
        <v>0.9087604507</v>
      </c>
      <c r="G109" s="45">
        <v>40.06</v>
      </c>
      <c r="H109" s="45">
        <v>0.39</v>
      </c>
      <c r="I109" s="45"/>
      <c r="J109" s="45"/>
      <c r="K109" s="45"/>
      <c r="L109" s="45"/>
      <c r="M109" s="45"/>
      <c r="N109" s="45"/>
      <c r="O109" s="45"/>
      <c r="P109" s="45"/>
      <c r="Q109" s="45"/>
      <c r="R109" s="45"/>
      <c r="S109" s="45"/>
      <c r="T109" s="45"/>
      <c r="U109" s="45"/>
      <c r="V109" s="45"/>
      <c r="W109" s="45"/>
      <c r="X109" s="45"/>
      <c r="Y109" s="45"/>
      <c r="Z109" s="45"/>
      <c r="AA109" s="45"/>
      <c r="AB109" s="45" t="s">
        <v>380</v>
      </c>
      <c r="AC109" s="45" t="s">
        <v>2542</v>
      </c>
      <c r="AD109" s="45" t="s">
        <v>2628</v>
      </c>
      <c r="AE109" s="45" t="s">
        <v>2627</v>
      </c>
      <c r="AF109" s="45"/>
      <c r="AG109" s="45"/>
      <c r="AH109" s="45"/>
      <c r="AI109" s="45"/>
      <c r="AJ109" s="45"/>
      <c r="AK109" s="45">
        <v>884.0</v>
      </c>
    </row>
    <row r="110" ht="14.25" hidden="1" customHeight="1">
      <c r="A110" s="45" t="s">
        <v>2629</v>
      </c>
      <c r="B110" s="45" t="s">
        <v>2520</v>
      </c>
      <c r="C110" s="45" t="s">
        <v>2526</v>
      </c>
      <c r="D110" s="45">
        <v>0.75</v>
      </c>
      <c r="E110" s="45">
        <v>3.0</v>
      </c>
      <c r="F110" s="117" t="str">
        <f t="shared" si="3"/>
        <v>0.25</v>
      </c>
      <c r="G110" s="45">
        <v>100.0</v>
      </c>
      <c r="H110" s="45">
        <v>0.3</v>
      </c>
      <c r="I110" s="45"/>
      <c r="J110" s="45"/>
      <c r="K110" s="45"/>
      <c r="L110" s="45"/>
      <c r="M110" s="45"/>
      <c r="N110" s="45"/>
      <c r="O110" s="45"/>
      <c r="P110" s="45"/>
      <c r="Q110" s="45"/>
      <c r="R110" s="45"/>
      <c r="S110" s="45"/>
      <c r="T110" s="45"/>
      <c r="U110" s="45"/>
      <c r="V110" s="45"/>
      <c r="W110" s="45"/>
      <c r="X110" s="45"/>
      <c r="Y110" s="45"/>
      <c r="Z110" s="45"/>
      <c r="AA110" s="45"/>
      <c r="AB110" s="45" t="s">
        <v>380</v>
      </c>
      <c r="AC110" s="45" t="s">
        <v>2542</v>
      </c>
      <c r="AD110" s="45" t="s">
        <v>2528</v>
      </c>
      <c r="AE110" s="45" t="s">
        <v>2629</v>
      </c>
      <c r="AF110" s="45"/>
      <c r="AG110" s="45"/>
      <c r="AH110" s="45"/>
      <c r="AI110" s="45"/>
      <c r="AJ110" s="45"/>
      <c r="AK110" s="45">
        <v>688.0</v>
      </c>
    </row>
    <row r="111" ht="14.25" hidden="1" customHeight="1">
      <c r="A111" s="47" t="s">
        <v>2630</v>
      </c>
      <c r="B111" s="47" t="s">
        <v>2520</v>
      </c>
      <c r="C111" s="47" t="s">
        <v>2526</v>
      </c>
      <c r="D111" s="47">
        <v>0.75</v>
      </c>
      <c r="E111" s="47">
        <v>8.00039999999999</v>
      </c>
      <c r="F111" s="118" t="str">
        <f t="shared" si="3"/>
        <v>0.09374531273</v>
      </c>
      <c r="G111" s="47">
        <v>144.0</v>
      </c>
      <c r="H111" s="47">
        <v>0.3</v>
      </c>
      <c r="I111" s="47"/>
      <c r="J111" s="47"/>
      <c r="K111" s="47"/>
      <c r="L111" s="47"/>
      <c r="M111" s="47"/>
      <c r="N111" s="47"/>
      <c r="O111" s="47"/>
      <c r="P111" s="47"/>
      <c r="Q111" s="47"/>
      <c r="R111" s="47"/>
      <c r="S111" s="47"/>
      <c r="T111" s="47"/>
      <c r="U111" s="47"/>
      <c r="V111" s="47"/>
      <c r="W111" s="47"/>
      <c r="X111" s="47"/>
      <c r="Y111" s="47"/>
      <c r="Z111" s="47"/>
      <c r="AA111" s="47"/>
      <c r="AB111" s="47" t="s">
        <v>380</v>
      </c>
      <c r="AC111" s="47" t="s">
        <v>2542</v>
      </c>
      <c r="AD111" s="47" t="s">
        <v>2528</v>
      </c>
      <c r="AE111" s="47" t="s">
        <v>2630</v>
      </c>
      <c r="AF111" s="47"/>
      <c r="AG111" s="47"/>
      <c r="AH111" s="47"/>
      <c r="AI111" s="47"/>
      <c r="AJ111" s="47"/>
      <c r="AK111" s="47">
        <v>689.0</v>
      </c>
    </row>
    <row r="112" ht="14.25" hidden="1" customHeight="1">
      <c r="A112" s="45" t="s">
        <v>2631</v>
      </c>
      <c r="B112" s="45" t="s">
        <v>2520</v>
      </c>
      <c r="C112" s="45" t="s">
        <v>2526</v>
      </c>
      <c r="D112" s="45">
        <v>0.25</v>
      </c>
      <c r="E112" s="45">
        <v>1.67039999999999</v>
      </c>
      <c r="F112" s="117" t="str">
        <f t="shared" si="3"/>
        <v>0.149664751</v>
      </c>
      <c r="G112" s="45">
        <v>70.0</v>
      </c>
      <c r="H112" s="45">
        <v>0.36</v>
      </c>
      <c r="I112" s="45"/>
      <c r="J112" s="45"/>
      <c r="K112" s="45"/>
      <c r="L112" s="45"/>
      <c r="M112" s="45"/>
      <c r="N112" s="45"/>
      <c r="O112" s="45"/>
      <c r="P112" s="45"/>
      <c r="Q112" s="45"/>
      <c r="R112" s="45"/>
      <c r="S112" s="45"/>
      <c r="T112" s="45"/>
      <c r="U112" s="45"/>
      <c r="V112" s="45"/>
      <c r="W112" s="45"/>
      <c r="X112" s="45"/>
      <c r="Y112" s="45"/>
      <c r="Z112" s="45"/>
      <c r="AA112" s="45"/>
      <c r="AB112" s="45" t="s">
        <v>380</v>
      </c>
      <c r="AC112" s="45" t="s">
        <v>2542</v>
      </c>
      <c r="AD112" s="45" t="s">
        <v>2528</v>
      </c>
      <c r="AE112" s="45" t="s">
        <v>2631</v>
      </c>
      <c r="AF112" s="45"/>
      <c r="AG112" s="45"/>
      <c r="AH112" s="45"/>
      <c r="AI112" s="45"/>
      <c r="AJ112" s="45"/>
      <c r="AK112" s="45">
        <v>690.0</v>
      </c>
    </row>
    <row r="113" ht="14.25" hidden="1" customHeight="1">
      <c r="A113" s="45" t="s">
        <v>2335</v>
      </c>
      <c r="B113" s="45" t="s">
        <v>2520</v>
      </c>
      <c r="C113" s="45" t="s">
        <v>2526</v>
      </c>
      <c r="D113" s="45">
        <v>0.125984251968503</v>
      </c>
      <c r="E113" s="45">
        <v>0.277338871940639</v>
      </c>
      <c r="F113" s="117" t="str">
        <f t="shared" si="3"/>
        <v>0.4542610673</v>
      </c>
      <c r="G113" s="45">
        <v>69.9193158452819</v>
      </c>
      <c r="H113" s="45">
        <v>0.300945829750644</v>
      </c>
      <c r="I113" s="45">
        <v>0.9</v>
      </c>
      <c r="J113" s="45">
        <v>0.7</v>
      </c>
      <c r="K113" s="45">
        <v>0.7</v>
      </c>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v>1203.0</v>
      </c>
    </row>
    <row r="114" ht="14.25" hidden="1" customHeight="1">
      <c r="A114" s="47" t="s">
        <v>2632</v>
      </c>
      <c r="B114" s="47" t="s">
        <v>2520</v>
      </c>
      <c r="C114" s="47" t="s">
        <v>2526</v>
      </c>
      <c r="D114" s="47">
        <v>0.25</v>
      </c>
      <c r="E114" s="47">
        <v>0.5604</v>
      </c>
      <c r="F114" s="118" t="str">
        <f t="shared" si="3"/>
        <v>0.4461099215</v>
      </c>
      <c r="G114" s="47">
        <v>69.89</v>
      </c>
      <c r="H114" s="47">
        <v>0.3</v>
      </c>
      <c r="I114" s="47"/>
      <c r="J114" s="47"/>
      <c r="K114" s="47"/>
      <c r="L114" s="47"/>
      <c r="M114" s="47"/>
      <c r="N114" s="47"/>
      <c r="O114" s="47"/>
      <c r="P114" s="47"/>
      <c r="Q114" s="47"/>
      <c r="R114" s="47"/>
      <c r="S114" s="47"/>
      <c r="T114" s="47"/>
      <c r="U114" s="47"/>
      <c r="V114" s="47"/>
      <c r="W114" s="47"/>
      <c r="X114" s="47"/>
      <c r="Y114" s="47"/>
      <c r="Z114" s="47"/>
      <c r="AA114" s="47"/>
      <c r="AB114" s="47" t="s">
        <v>380</v>
      </c>
      <c r="AC114" s="47" t="s">
        <v>2557</v>
      </c>
      <c r="AD114" s="47" t="s">
        <v>2528</v>
      </c>
      <c r="AE114" s="47" t="s">
        <v>2632</v>
      </c>
      <c r="AF114" s="47"/>
      <c r="AG114" s="47"/>
      <c r="AH114" s="47"/>
      <c r="AI114" s="47"/>
      <c r="AJ114" s="47"/>
      <c r="AK114" s="47">
        <v>691.0</v>
      </c>
    </row>
    <row r="115" ht="14.25" hidden="1" customHeight="1">
      <c r="A115" s="47" t="s">
        <v>2633</v>
      </c>
      <c r="B115" s="47" t="s">
        <v>2520</v>
      </c>
      <c r="C115" s="47" t="s">
        <v>2521</v>
      </c>
      <c r="D115" s="47">
        <v>9.36614173228346</v>
      </c>
      <c r="E115" s="47">
        <v>0.339740118127283</v>
      </c>
      <c r="F115" s="118" t="str">
        <f t="shared" si="3"/>
        <v>27.56854794</v>
      </c>
      <c r="G115" s="47">
        <v>16.5434095526783</v>
      </c>
      <c r="H115" s="47">
        <v>0.199866246297889</v>
      </c>
      <c r="I115" s="47">
        <v>0.9</v>
      </c>
      <c r="J115" s="47">
        <v>0.7</v>
      </c>
      <c r="K115" s="47">
        <v>0.7</v>
      </c>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v>6.0</v>
      </c>
    </row>
    <row r="116" ht="14.25" hidden="1" customHeight="1">
      <c r="A116" s="47" t="s">
        <v>2634</v>
      </c>
      <c r="B116" s="47" t="s">
        <v>2520</v>
      </c>
      <c r="C116" s="47" t="s">
        <v>2534</v>
      </c>
      <c r="D116" s="47">
        <v>1.0</v>
      </c>
      <c r="E116" s="47">
        <v>1.1904</v>
      </c>
      <c r="F116" s="118" t="str">
        <f t="shared" si="3"/>
        <v>0.8400537634</v>
      </c>
      <c r="G116" s="47">
        <v>43.93</v>
      </c>
      <c r="H116" s="47">
        <v>0.39</v>
      </c>
      <c r="I116" s="47"/>
      <c r="J116" s="47"/>
      <c r="K116" s="47"/>
      <c r="L116" s="47"/>
      <c r="M116" s="47"/>
      <c r="N116" s="47"/>
      <c r="O116" s="47"/>
      <c r="P116" s="47"/>
      <c r="Q116" s="47"/>
      <c r="R116" s="47"/>
      <c r="S116" s="47"/>
      <c r="T116" s="47"/>
      <c r="U116" s="47"/>
      <c r="V116" s="47"/>
      <c r="W116" s="47"/>
      <c r="X116" s="47"/>
      <c r="Y116" s="47"/>
      <c r="Z116" s="47"/>
      <c r="AA116" s="47"/>
      <c r="AB116" s="47" t="s">
        <v>380</v>
      </c>
      <c r="AC116" s="47" t="s">
        <v>2542</v>
      </c>
      <c r="AD116" s="47" t="s">
        <v>2628</v>
      </c>
      <c r="AE116" s="47" t="s">
        <v>2634</v>
      </c>
      <c r="AF116" s="47"/>
      <c r="AG116" s="47"/>
      <c r="AH116" s="47"/>
      <c r="AI116" s="47"/>
      <c r="AJ116" s="47"/>
      <c r="AK116" s="47">
        <v>885.0</v>
      </c>
    </row>
    <row r="117" ht="14.25" hidden="1" customHeight="1">
      <c r="A117" s="45" t="s">
        <v>2395</v>
      </c>
      <c r="B117" s="45" t="s">
        <v>2635</v>
      </c>
      <c r="C117" s="45"/>
      <c r="D117" s="45">
        <v>0.236220472440944</v>
      </c>
      <c r="E117" s="45">
        <v>6.24012461866438</v>
      </c>
      <c r="F117" s="45">
        <v>0.160253209849202</v>
      </c>
      <c r="G117" s="45"/>
      <c r="H117" s="45"/>
      <c r="I117" s="45"/>
      <c r="J117" s="45"/>
      <c r="K117" s="45"/>
      <c r="L117" s="45"/>
      <c r="M117" s="45"/>
      <c r="N117" s="45"/>
      <c r="O117" s="45"/>
      <c r="P117" s="45" t="s">
        <v>2636</v>
      </c>
      <c r="Q117" s="45">
        <v>0.48</v>
      </c>
      <c r="R117" s="45">
        <v>0.05</v>
      </c>
      <c r="S117" s="45">
        <v>0.05</v>
      </c>
      <c r="T117" s="45">
        <v>0.57</v>
      </c>
      <c r="U117" s="45">
        <v>0.06</v>
      </c>
      <c r="V117" s="45">
        <v>0.06</v>
      </c>
      <c r="W117" s="45">
        <v>0.0</v>
      </c>
      <c r="X117" s="45">
        <v>0.84</v>
      </c>
      <c r="Y117" s="45">
        <v>0.84</v>
      </c>
      <c r="Z117" s="45">
        <v>1.0</v>
      </c>
      <c r="AA117" s="45" t="b">
        <v>0</v>
      </c>
      <c r="AB117" s="45"/>
      <c r="AC117" s="45"/>
      <c r="AD117" s="45"/>
      <c r="AE117" s="45"/>
      <c r="AF117" s="45"/>
      <c r="AG117" s="45"/>
      <c r="AH117" s="45"/>
      <c r="AI117" s="45"/>
      <c r="AJ117" s="45"/>
      <c r="AK117" s="45">
        <v>1310.0</v>
      </c>
    </row>
    <row r="118" ht="14.25" hidden="1" customHeight="1">
      <c r="A118" s="47" t="s">
        <v>2637</v>
      </c>
      <c r="B118" s="47" t="s">
        <v>2520</v>
      </c>
      <c r="C118" s="47" t="s">
        <v>2539</v>
      </c>
      <c r="D118" s="47">
        <v>3.63</v>
      </c>
      <c r="E118" s="47">
        <v>1.5</v>
      </c>
      <c r="F118" s="118" t="str">
        <f t="shared" ref="F118:F119" si="4">D118/E118</f>
        <v>2.42</v>
      </c>
      <c r="G118" s="47">
        <v>48.0</v>
      </c>
      <c r="H118" s="47">
        <v>0.19</v>
      </c>
      <c r="I118" s="47"/>
      <c r="J118" s="47"/>
      <c r="K118" s="47"/>
      <c r="L118" s="47"/>
      <c r="M118" s="47"/>
      <c r="N118" s="47"/>
      <c r="O118" s="47"/>
      <c r="P118" s="47"/>
      <c r="Q118" s="47"/>
      <c r="R118" s="47"/>
      <c r="S118" s="47"/>
      <c r="T118" s="47"/>
      <c r="U118" s="47"/>
      <c r="V118" s="47"/>
      <c r="W118" s="47"/>
      <c r="X118" s="47"/>
      <c r="Y118" s="47"/>
      <c r="Z118" s="47"/>
      <c r="AA118" s="47"/>
      <c r="AB118" s="47" t="s">
        <v>380</v>
      </c>
      <c r="AC118" s="47" t="s">
        <v>2542</v>
      </c>
      <c r="AD118" s="47" t="s">
        <v>2523</v>
      </c>
      <c r="AE118" s="47" t="s">
        <v>2637</v>
      </c>
      <c r="AF118" s="47"/>
      <c r="AG118" s="47"/>
      <c r="AH118" s="47"/>
      <c r="AI118" s="47"/>
      <c r="AJ118" s="47"/>
      <c r="AK118" s="47">
        <v>591.0</v>
      </c>
    </row>
    <row r="119" ht="14.25" hidden="1" customHeight="1">
      <c r="A119" s="45" t="s">
        <v>2638</v>
      </c>
      <c r="B119" s="45" t="s">
        <v>2520</v>
      </c>
      <c r="C119" s="45" t="s">
        <v>2521</v>
      </c>
      <c r="D119" s="45">
        <v>3.63</v>
      </c>
      <c r="E119" s="45">
        <v>8.22</v>
      </c>
      <c r="F119" s="117" t="str">
        <f t="shared" si="4"/>
        <v>0.4416058394</v>
      </c>
      <c r="G119" s="45">
        <v>139.78</v>
      </c>
      <c r="H119" s="45">
        <v>0.19</v>
      </c>
      <c r="I119" s="45"/>
      <c r="J119" s="45"/>
      <c r="K119" s="45"/>
      <c r="L119" s="45"/>
      <c r="M119" s="45"/>
      <c r="N119" s="45"/>
      <c r="O119" s="45"/>
      <c r="P119" s="45"/>
      <c r="Q119" s="45"/>
      <c r="R119" s="45"/>
      <c r="S119" s="45"/>
      <c r="T119" s="45"/>
      <c r="U119" s="45"/>
      <c r="V119" s="45"/>
      <c r="W119" s="45"/>
      <c r="X119" s="45"/>
      <c r="Y119" s="45"/>
      <c r="Z119" s="45"/>
      <c r="AA119" s="45"/>
      <c r="AB119" s="45" t="s">
        <v>380</v>
      </c>
      <c r="AC119" s="45" t="s">
        <v>2542</v>
      </c>
      <c r="AD119" s="45" t="s">
        <v>2523</v>
      </c>
      <c r="AE119" s="45" t="s">
        <v>2638</v>
      </c>
      <c r="AF119" s="45"/>
      <c r="AG119" s="45"/>
      <c r="AH119" s="45"/>
      <c r="AI119" s="45"/>
      <c r="AJ119" s="45"/>
      <c r="AK119" s="45">
        <v>592.0</v>
      </c>
    </row>
    <row r="120" ht="14.25" hidden="1" customHeight="1">
      <c r="A120" s="47" t="s">
        <v>2338</v>
      </c>
      <c r="B120" s="47" t="s">
        <v>2635</v>
      </c>
      <c r="C120" s="47"/>
      <c r="D120" s="47">
        <v>0.236220472440944</v>
      </c>
      <c r="E120" s="47">
        <v>6.24012461866438</v>
      </c>
      <c r="F120" s="47">
        <v>0.160253209849202</v>
      </c>
      <c r="G120" s="47"/>
      <c r="H120" s="47"/>
      <c r="I120" s="47"/>
      <c r="J120" s="47"/>
      <c r="K120" s="47"/>
      <c r="L120" s="47"/>
      <c r="M120" s="47"/>
      <c r="N120" s="47"/>
      <c r="O120" s="47"/>
      <c r="P120" s="47" t="s">
        <v>2636</v>
      </c>
      <c r="Q120" s="47">
        <v>0.482</v>
      </c>
      <c r="R120" s="47">
        <v>0.054</v>
      </c>
      <c r="S120" s="47">
        <v>0.054</v>
      </c>
      <c r="T120" s="47">
        <v>0.534</v>
      </c>
      <c r="U120" s="47">
        <v>0.057</v>
      </c>
      <c r="V120" s="47">
        <v>0.057</v>
      </c>
      <c r="W120" s="47">
        <v>0.0</v>
      </c>
      <c r="X120" s="47">
        <v>0.84</v>
      </c>
      <c r="Y120" s="47">
        <v>0.84</v>
      </c>
      <c r="Z120" s="47">
        <v>1.0</v>
      </c>
      <c r="AA120" s="47" t="b">
        <v>0</v>
      </c>
      <c r="AB120" s="47"/>
      <c r="AC120" s="47"/>
      <c r="AD120" s="47"/>
      <c r="AE120" s="47"/>
      <c r="AF120" s="47"/>
      <c r="AG120" s="47"/>
      <c r="AH120" s="47"/>
      <c r="AI120" s="47"/>
      <c r="AJ120" s="47"/>
      <c r="AK120" s="47">
        <v>1311.0</v>
      </c>
    </row>
    <row r="121" ht="14.25" hidden="1" customHeight="1">
      <c r="A121" s="45" t="s">
        <v>2639</v>
      </c>
      <c r="B121" s="45" t="s">
        <v>2520</v>
      </c>
      <c r="C121" s="45" t="s">
        <v>2534</v>
      </c>
      <c r="D121" s="45">
        <v>0.06</v>
      </c>
      <c r="E121" s="45">
        <v>2.0004</v>
      </c>
      <c r="F121" s="117" t="str">
        <f t="shared" ref="F121:F156" si="5">D121/E121</f>
        <v>0.0299940012</v>
      </c>
      <c r="G121" s="45">
        <v>70.0</v>
      </c>
      <c r="H121" s="45">
        <v>0.3</v>
      </c>
      <c r="I121" s="45"/>
      <c r="J121" s="45"/>
      <c r="K121" s="45"/>
      <c r="L121" s="45"/>
      <c r="M121" s="45"/>
      <c r="N121" s="45"/>
      <c r="O121" s="45"/>
      <c r="P121" s="45"/>
      <c r="Q121" s="45"/>
      <c r="R121" s="45"/>
      <c r="S121" s="45"/>
      <c r="T121" s="45"/>
      <c r="U121" s="45"/>
      <c r="V121" s="45"/>
      <c r="W121" s="45"/>
      <c r="X121" s="45"/>
      <c r="Y121" s="45"/>
      <c r="Z121" s="45"/>
      <c r="AA121" s="45"/>
      <c r="AB121" s="45" t="s">
        <v>380</v>
      </c>
      <c r="AC121" s="45" t="s">
        <v>2557</v>
      </c>
      <c r="AD121" s="45" t="s">
        <v>2640</v>
      </c>
      <c r="AE121" s="45" t="s">
        <v>2639</v>
      </c>
      <c r="AF121" s="45"/>
      <c r="AG121" s="45"/>
      <c r="AH121" s="45"/>
      <c r="AI121" s="45"/>
      <c r="AJ121" s="45"/>
      <c r="AK121" s="45">
        <v>344.0</v>
      </c>
    </row>
    <row r="122" ht="14.25" hidden="1" customHeight="1">
      <c r="A122" s="45" t="s">
        <v>2286</v>
      </c>
      <c r="B122" s="45" t="s">
        <v>2520</v>
      </c>
      <c r="C122" s="45" t="s">
        <v>2539</v>
      </c>
      <c r="D122" s="45">
        <v>0.374015748031496</v>
      </c>
      <c r="E122" s="45">
        <v>1.10935548776255</v>
      </c>
      <c r="F122" s="117" t="str">
        <f t="shared" si="5"/>
        <v>0.3371468859</v>
      </c>
      <c r="G122" s="45">
        <v>69.9193158452819</v>
      </c>
      <c r="H122" s="45">
        <v>0.348715009076144</v>
      </c>
      <c r="I122" s="45">
        <v>0.9</v>
      </c>
      <c r="J122" s="45">
        <v>0.7</v>
      </c>
      <c r="K122" s="45">
        <v>0.7</v>
      </c>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v>1204.0</v>
      </c>
    </row>
    <row r="123" ht="14.25" hidden="1" customHeight="1">
      <c r="A123" s="45" t="s">
        <v>2641</v>
      </c>
      <c r="B123" s="45" t="s">
        <v>2520</v>
      </c>
      <c r="C123" s="45" t="s">
        <v>2526</v>
      </c>
      <c r="D123" s="45">
        <v>0.38</v>
      </c>
      <c r="E123" s="45">
        <v>1.14</v>
      </c>
      <c r="F123" s="117" t="str">
        <f t="shared" si="5"/>
        <v>0.3333333333</v>
      </c>
      <c r="G123" s="45">
        <v>70.0</v>
      </c>
      <c r="H123" s="45">
        <v>0.35</v>
      </c>
      <c r="I123" s="45"/>
      <c r="J123" s="45"/>
      <c r="K123" s="45"/>
      <c r="L123" s="45"/>
      <c r="M123" s="45"/>
      <c r="N123" s="45"/>
      <c r="O123" s="45"/>
      <c r="P123" s="45"/>
      <c r="Q123" s="45"/>
      <c r="R123" s="45"/>
      <c r="S123" s="45"/>
      <c r="T123" s="45"/>
      <c r="U123" s="45"/>
      <c r="V123" s="45"/>
      <c r="W123" s="45"/>
      <c r="X123" s="45"/>
      <c r="Y123" s="45"/>
      <c r="Z123" s="45"/>
      <c r="AA123" s="45"/>
      <c r="AB123" s="45" t="s">
        <v>380</v>
      </c>
      <c r="AC123" s="45" t="s">
        <v>2542</v>
      </c>
      <c r="AD123" s="45" t="s">
        <v>2528</v>
      </c>
      <c r="AE123" s="45" t="s">
        <v>2641</v>
      </c>
      <c r="AF123" s="45"/>
      <c r="AG123" s="45"/>
      <c r="AH123" s="45"/>
      <c r="AI123" s="45"/>
      <c r="AJ123" s="45"/>
      <c r="AK123" s="45">
        <v>692.0</v>
      </c>
    </row>
    <row r="124" ht="14.25" hidden="1" customHeight="1">
      <c r="A124" s="61" t="s">
        <v>2289</v>
      </c>
      <c r="B124" s="45" t="s">
        <v>2520</v>
      </c>
      <c r="C124" s="45" t="s">
        <v>2539</v>
      </c>
      <c r="D124" s="45">
        <v>0.374015748031496</v>
      </c>
      <c r="E124" s="45">
        <v>1.10935548776255</v>
      </c>
      <c r="F124" s="117" t="str">
        <f t="shared" si="5"/>
        <v>0.3371468859</v>
      </c>
      <c r="G124" s="45">
        <v>69.9193158452819</v>
      </c>
      <c r="H124" s="45">
        <v>0.348715009076144</v>
      </c>
      <c r="I124" s="45">
        <v>0.75</v>
      </c>
      <c r="J124" s="45">
        <v>0.45</v>
      </c>
      <c r="K124" s="45">
        <v>0.7</v>
      </c>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v>1204.0</v>
      </c>
    </row>
    <row r="125" ht="14.25" hidden="1" customHeight="1">
      <c r="A125" s="47" t="s">
        <v>2642</v>
      </c>
      <c r="B125" s="47" t="s">
        <v>2520</v>
      </c>
      <c r="C125" s="47" t="s">
        <v>2539</v>
      </c>
      <c r="D125" s="47">
        <v>96.0001946048866</v>
      </c>
      <c r="E125" s="47">
        <v>9.99806664239079</v>
      </c>
      <c r="F125" s="118" t="str">
        <f t="shared" si="5"/>
        <v>9.601875846</v>
      </c>
      <c r="G125" s="47">
        <v>12.4999918429518</v>
      </c>
      <c r="H125" s="47">
        <v>0.199866247810275</v>
      </c>
      <c r="I125" s="47">
        <v>0.9</v>
      </c>
      <c r="J125" s="47">
        <v>0.7</v>
      </c>
      <c r="K125" s="47">
        <v>0.7</v>
      </c>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v>1205.0</v>
      </c>
    </row>
    <row r="126" ht="14.25" hidden="1" customHeight="1">
      <c r="A126" s="45" t="s">
        <v>2643</v>
      </c>
      <c r="B126" s="45" t="s">
        <v>2520</v>
      </c>
      <c r="C126" s="45" t="s">
        <v>2534</v>
      </c>
      <c r="D126" s="45">
        <v>1.0</v>
      </c>
      <c r="E126" s="45">
        <v>0.78</v>
      </c>
      <c r="F126" s="117" t="str">
        <f t="shared" si="5"/>
        <v>1.282051282</v>
      </c>
      <c r="G126" s="45">
        <v>26.21</v>
      </c>
      <c r="H126" s="45">
        <v>0.39</v>
      </c>
      <c r="I126" s="45"/>
      <c r="J126" s="45"/>
      <c r="K126" s="45"/>
      <c r="L126" s="45"/>
      <c r="M126" s="45"/>
      <c r="N126" s="45"/>
      <c r="O126" s="45"/>
      <c r="P126" s="45"/>
      <c r="Q126" s="45"/>
      <c r="R126" s="45"/>
      <c r="S126" s="45"/>
      <c r="T126" s="45"/>
      <c r="U126" s="45"/>
      <c r="V126" s="45"/>
      <c r="W126" s="45"/>
      <c r="X126" s="45"/>
      <c r="Y126" s="45"/>
      <c r="Z126" s="45"/>
      <c r="AA126" s="45"/>
      <c r="AB126" s="45" t="s">
        <v>380</v>
      </c>
      <c r="AC126" s="45" t="s">
        <v>2542</v>
      </c>
      <c r="AD126" s="45" t="s">
        <v>2628</v>
      </c>
      <c r="AE126" s="45" t="s">
        <v>2643</v>
      </c>
      <c r="AF126" s="45"/>
      <c r="AG126" s="45"/>
      <c r="AH126" s="45"/>
      <c r="AI126" s="45"/>
      <c r="AJ126" s="45"/>
      <c r="AK126" s="45">
        <v>886.0</v>
      </c>
    </row>
    <row r="127" ht="14.25" hidden="1" customHeight="1">
      <c r="A127" s="45" t="s">
        <v>2644</v>
      </c>
      <c r="B127" s="45" t="s">
        <v>2520</v>
      </c>
      <c r="C127" s="45" t="s">
        <v>2539</v>
      </c>
      <c r="D127" s="45">
        <v>0.75</v>
      </c>
      <c r="E127" s="45">
        <v>0.3156</v>
      </c>
      <c r="F127" s="117" t="str">
        <f t="shared" si="5"/>
        <v>2.376425856</v>
      </c>
      <c r="G127" s="45">
        <v>18.0</v>
      </c>
      <c r="H127" s="45">
        <v>0.33</v>
      </c>
      <c r="I127" s="45"/>
      <c r="J127" s="45"/>
      <c r="K127" s="45"/>
      <c r="L127" s="45"/>
      <c r="M127" s="45"/>
      <c r="N127" s="45"/>
      <c r="O127" s="45"/>
      <c r="P127" s="45"/>
      <c r="Q127" s="45"/>
      <c r="R127" s="45"/>
      <c r="S127" s="45"/>
      <c r="T127" s="45"/>
      <c r="U127" s="45"/>
      <c r="V127" s="45"/>
      <c r="W127" s="45"/>
      <c r="X127" s="45"/>
      <c r="Y127" s="45"/>
      <c r="Z127" s="45"/>
      <c r="AA127" s="45"/>
      <c r="AB127" s="45" t="s">
        <v>380</v>
      </c>
      <c r="AC127" s="45" t="s">
        <v>2557</v>
      </c>
      <c r="AD127" s="45" t="s">
        <v>2543</v>
      </c>
      <c r="AE127" s="45" t="s">
        <v>2644</v>
      </c>
      <c r="AF127" s="45"/>
      <c r="AG127" s="45"/>
      <c r="AH127" s="45"/>
      <c r="AI127" s="45"/>
      <c r="AJ127" s="45"/>
      <c r="AK127" s="45">
        <v>400.0</v>
      </c>
    </row>
    <row r="128" ht="14.25" hidden="1" customHeight="1">
      <c r="A128" s="45" t="s">
        <v>2645</v>
      </c>
      <c r="B128" s="45" t="s">
        <v>2520</v>
      </c>
      <c r="C128" s="45" t="s">
        <v>2539</v>
      </c>
      <c r="D128" s="45">
        <v>1.5</v>
      </c>
      <c r="E128" s="45">
        <v>0.1704</v>
      </c>
      <c r="F128" s="117" t="str">
        <f t="shared" si="5"/>
        <v>8.802816901</v>
      </c>
      <c r="G128" s="45">
        <v>1.5</v>
      </c>
      <c r="H128" s="45">
        <v>0.38</v>
      </c>
      <c r="I128" s="45"/>
      <c r="J128" s="45"/>
      <c r="K128" s="45"/>
      <c r="L128" s="45"/>
      <c r="M128" s="45"/>
      <c r="N128" s="45"/>
      <c r="O128" s="45"/>
      <c r="P128" s="45"/>
      <c r="Q128" s="45"/>
      <c r="R128" s="45"/>
      <c r="S128" s="45"/>
      <c r="T128" s="45"/>
      <c r="U128" s="45"/>
      <c r="V128" s="45"/>
      <c r="W128" s="45"/>
      <c r="X128" s="45"/>
      <c r="Y128" s="45"/>
      <c r="Z128" s="45"/>
      <c r="AA128" s="45"/>
      <c r="AB128" s="45" t="s">
        <v>380</v>
      </c>
      <c r="AC128" s="45" t="s">
        <v>2542</v>
      </c>
      <c r="AD128" s="45" t="s">
        <v>2646</v>
      </c>
      <c r="AE128" s="45" t="s">
        <v>2645</v>
      </c>
      <c r="AF128" s="45"/>
      <c r="AG128" s="45"/>
      <c r="AH128" s="45"/>
      <c r="AI128" s="45"/>
      <c r="AJ128" s="45"/>
      <c r="AK128" s="45">
        <v>444.0</v>
      </c>
    </row>
    <row r="129" ht="14.25" hidden="1" customHeight="1">
      <c r="A129" s="47" t="s">
        <v>2647</v>
      </c>
      <c r="B129" s="47" t="s">
        <v>2520</v>
      </c>
      <c r="C129" s="47" t="s">
        <v>2539</v>
      </c>
      <c r="D129" s="47">
        <v>1.0</v>
      </c>
      <c r="E129" s="47">
        <v>0.1704</v>
      </c>
      <c r="F129" s="118" t="str">
        <f t="shared" si="5"/>
        <v>5.868544601</v>
      </c>
      <c r="G129" s="47">
        <v>1.5</v>
      </c>
      <c r="H129" s="47">
        <v>0.38</v>
      </c>
      <c r="I129" s="47"/>
      <c r="J129" s="47"/>
      <c r="K129" s="47"/>
      <c r="L129" s="47"/>
      <c r="M129" s="47"/>
      <c r="N129" s="47"/>
      <c r="O129" s="47"/>
      <c r="P129" s="47"/>
      <c r="Q129" s="47"/>
      <c r="R129" s="47"/>
      <c r="S129" s="47"/>
      <c r="T129" s="47"/>
      <c r="U129" s="47"/>
      <c r="V129" s="47"/>
      <c r="W129" s="47"/>
      <c r="X129" s="47"/>
      <c r="Y129" s="47"/>
      <c r="Z129" s="47"/>
      <c r="AA129" s="47"/>
      <c r="AB129" s="47" t="s">
        <v>380</v>
      </c>
      <c r="AC129" s="47" t="s">
        <v>2542</v>
      </c>
      <c r="AD129" s="47" t="s">
        <v>2646</v>
      </c>
      <c r="AE129" s="47" t="s">
        <v>2647</v>
      </c>
      <c r="AF129" s="47"/>
      <c r="AG129" s="47"/>
      <c r="AH129" s="47"/>
      <c r="AI129" s="47"/>
      <c r="AJ129" s="47"/>
      <c r="AK129" s="47">
        <v>443.0</v>
      </c>
    </row>
    <row r="130" ht="14.25" hidden="1" customHeight="1">
      <c r="A130" s="45" t="s">
        <v>2648</v>
      </c>
      <c r="B130" s="45" t="s">
        <v>2520</v>
      </c>
      <c r="C130" s="45" t="s">
        <v>2539</v>
      </c>
      <c r="D130" s="45">
        <v>0.5</v>
      </c>
      <c r="E130" s="45">
        <v>0.1704</v>
      </c>
      <c r="F130" s="117" t="str">
        <f t="shared" si="5"/>
        <v>2.9342723</v>
      </c>
      <c r="G130" s="45">
        <v>1.5</v>
      </c>
      <c r="H130" s="45">
        <v>0.38</v>
      </c>
      <c r="I130" s="45"/>
      <c r="J130" s="45"/>
      <c r="K130" s="45"/>
      <c r="L130" s="45"/>
      <c r="M130" s="45"/>
      <c r="N130" s="45"/>
      <c r="O130" s="45"/>
      <c r="P130" s="45"/>
      <c r="Q130" s="45"/>
      <c r="R130" s="45"/>
      <c r="S130" s="45"/>
      <c r="T130" s="45"/>
      <c r="U130" s="45"/>
      <c r="V130" s="45"/>
      <c r="W130" s="45"/>
      <c r="X130" s="45"/>
      <c r="Y130" s="45"/>
      <c r="Z130" s="45"/>
      <c r="AA130" s="45"/>
      <c r="AB130" s="45" t="s">
        <v>380</v>
      </c>
      <c r="AC130" s="45" t="s">
        <v>2542</v>
      </c>
      <c r="AD130" s="45" t="s">
        <v>2646</v>
      </c>
      <c r="AE130" s="45" t="s">
        <v>2648</v>
      </c>
      <c r="AF130" s="45"/>
      <c r="AG130" s="45"/>
      <c r="AH130" s="45"/>
      <c r="AI130" s="45"/>
      <c r="AJ130" s="45"/>
      <c r="AK130" s="45">
        <v>442.0</v>
      </c>
    </row>
    <row r="131" ht="14.25" hidden="1" customHeight="1">
      <c r="A131" s="47" t="s">
        <v>2649</v>
      </c>
      <c r="B131" s="47" t="s">
        <v>2520</v>
      </c>
      <c r="C131" s="47" t="s">
        <v>2539</v>
      </c>
      <c r="D131" s="47">
        <v>0.25</v>
      </c>
      <c r="E131" s="47">
        <v>0.1704</v>
      </c>
      <c r="F131" s="118" t="str">
        <f t="shared" si="5"/>
        <v>1.46713615</v>
      </c>
      <c r="G131" s="47">
        <v>1.5</v>
      </c>
      <c r="H131" s="47">
        <v>0.38</v>
      </c>
      <c r="I131" s="47"/>
      <c r="J131" s="47"/>
      <c r="K131" s="47"/>
      <c r="L131" s="47"/>
      <c r="M131" s="47"/>
      <c r="N131" s="47"/>
      <c r="O131" s="47"/>
      <c r="P131" s="47"/>
      <c r="Q131" s="47"/>
      <c r="R131" s="47"/>
      <c r="S131" s="47"/>
      <c r="T131" s="47"/>
      <c r="U131" s="47"/>
      <c r="V131" s="47"/>
      <c r="W131" s="47"/>
      <c r="X131" s="47"/>
      <c r="Y131" s="47"/>
      <c r="Z131" s="47"/>
      <c r="AA131" s="47"/>
      <c r="AB131" s="47" t="s">
        <v>380</v>
      </c>
      <c r="AC131" s="47" t="s">
        <v>2542</v>
      </c>
      <c r="AD131" s="47" t="s">
        <v>2646</v>
      </c>
      <c r="AE131" s="47" t="s">
        <v>2649</v>
      </c>
      <c r="AF131" s="47"/>
      <c r="AG131" s="47"/>
      <c r="AH131" s="47"/>
      <c r="AI131" s="47"/>
      <c r="AJ131" s="47"/>
      <c r="AK131" s="47">
        <v>441.0</v>
      </c>
    </row>
    <row r="132" ht="14.25" hidden="1" customHeight="1">
      <c r="A132" s="45" t="s">
        <v>2650</v>
      </c>
      <c r="B132" s="45" t="s">
        <v>2520</v>
      </c>
      <c r="C132" s="45" t="s">
        <v>2539</v>
      </c>
      <c r="D132" s="45">
        <v>0.13</v>
      </c>
      <c r="E132" s="45">
        <v>0.1704</v>
      </c>
      <c r="F132" s="117" t="str">
        <f t="shared" si="5"/>
        <v>0.7629107981</v>
      </c>
      <c r="G132" s="45">
        <v>1.5</v>
      </c>
      <c r="H132" s="45">
        <v>0.38</v>
      </c>
      <c r="I132" s="45"/>
      <c r="J132" s="45"/>
      <c r="K132" s="45"/>
      <c r="L132" s="45"/>
      <c r="M132" s="45"/>
      <c r="N132" s="45"/>
      <c r="O132" s="45"/>
      <c r="P132" s="45"/>
      <c r="Q132" s="45"/>
      <c r="R132" s="45"/>
      <c r="S132" s="45"/>
      <c r="T132" s="45"/>
      <c r="U132" s="45"/>
      <c r="V132" s="45"/>
      <c r="W132" s="45"/>
      <c r="X132" s="45"/>
      <c r="Y132" s="45"/>
      <c r="Z132" s="45"/>
      <c r="AA132" s="45"/>
      <c r="AB132" s="45" t="s">
        <v>380</v>
      </c>
      <c r="AC132" s="45" t="s">
        <v>2542</v>
      </c>
      <c r="AD132" s="45" t="s">
        <v>2646</v>
      </c>
      <c r="AE132" s="45" t="s">
        <v>2650</v>
      </c>
      <c r="AF132" s="45"/>
      <c r="AG132" s="45"/>
      <c r="AH132" s="45"/>
      <c r="AI132" s="45"/>
      <c r="AJ132" s="45"/>
      <c r="AK132" s="45">
        <v>440.0</v>
      </c>
    </row>
    <row r="133" ht="14.25" hidden="1" customHeight="1">
      <c r="A133" s="45" t="s">
        <v>2651</v>
      </c>
      <c r="B133" s="45" t="s">
        <v>2520</v>
      </c>
      <c r="C133" s="45" t="s">
        <v>2539</v>
      </c>
      <c r="D133" s="45">
        <v>2.5</v>
      </c>
      <c r="E133" s="45">
        <v>0.1704</v>
      </c>
      <c r="F133" s="117" t="str">
        <f t="shared" si="5"/>
        <v>14.6713615</v>
      </c>
      <c r="G133" s="45">
        <v>1.5</v>
      </c>
      <c r="H133" s="45">
        <v>0.38</v>
      </c>
      <c r="I133" s="45"/>
      <c r="J133" s="45"/>
      <c r="K133" s="45"/>
      <c r="L133" s="45"/>
      <c r="M133" s="45"/>
      <c r="N133" s="45"/>
      <c r="O133" s="45"/>
      <c r="P133" s="45"/>
      <c r="Q133" s="45"/>
      <c r="R133" s="45"/>
      <c r="S133" s="45"/>
      <c r="T133" s="45"/>
      <c r="U133" s="45"/>
      <c r="V133" s="45"/>
      <c r="W133" s="45"/>
      <c r="X133" s="45"/>
      <c r="Y133" s="45"/>
      <c r="Z133" s="45"/>
      <c r="AA133" s="45"/>
      <c r="AB133" s="45" t="s">
        <v>380</v>
      </c>
      <c r="AC133" s="45" t="s">
        <v>2542</v>
      </c>
      <c r="AD133" s="45" t="s">
        <v>2646</v>
      </c>
      <c r="AE133" s="45" t="s">
        <v>2651</v>
      </c>
      <c r="AF133" s="45"/>
      <c r="AG133" s="45"/>
      <c r="AH133" s="45"/>
      <c r="AI133" s="45"/>
      <c r="AJ133" s="45"/>
      <c r="AK133" s="45">
        <v>446.0</v>
      </c>
    </row>
    <row r="134" ht="14.25" hidden="1" customHeight="1">
      <c r="A134" s="47" t="s">
        <v>2652</v>
      </c>
      <c r="B134" s="47" t="s">
        <v>2520</v>
      </c>
      <c r="C134" s="47" t="s">
        <v>2539</v>
      </c>
      <c r="D134" s="47">
        <v>2.0</v>
      </c>
      <c r="E134" s="47">
        <v>0.1704</v>
      </c>
      <c r="F134" s="118" t="str">
        <f t="shared" si="5"/>
        <v>11.7370892</v>
      </c>
      <c r="G134" s="47">
        <v>1.5</v>
      </c>
      <c r="H134" s="47">
        <v>0.38</v>
      </c>
      <c r="I134" s="47"/>
      <c r="J134" s="47"/>
      <c r="K134" s="47"/>
      <c r="L134" s="47"/>
      <c r="M134" s="47"/>
      <c r="N134" s="47"/>
      <c r="O134" s="47"/>
      <c r="P134" s="47"/>
      <c r="Q134" s="47"/>
      <c r="R134" s="47"/>
      <c r="S134" s="47"/>
      <c r="T134" s="47"/>
      <c r="U134" s="47"/>
      <c r="V134" s="47"/>
      <c r="W134" s="47"/>
      <c r="X134" s="47"/>
      <c r="Y134" s="47"/>
      <c r="Z134" s="47"/>
      <c r="AA134" s="47"/>
      <c r="AB134" s="47" t="s">
        <v>380</v>
      </c>
      <c r="AC134" s="47" t="s">
        <v>2542</v>
      </c>
      <c r="AD134" s="47" t="s">
        <v>2646</v>
      </c>
      <c r="AE134" s="47" t="s">
        <v>2652</v>
      </c>
      <c r="AF134" s="47"/>
      <c r="AG134" s="47"/>
      <c r="AH134" s="47"/>
      <c r="AI134" s="47"/>
      <c r="AJ134" s="47"/>
      <c r="AK134" s="47">
        <v>445.0</v>
      </c>
    </row>
    <row r="135" ht="14.25" hidden="1" customHeight="1">
      <c r="A135" s="45" t="s">
        <v>2653</v>
      </c>
      <c r="B135" s="45" t="s">
        <v>2520</v>
      </c>
      <c r="C135" s="45" t="s">
        <v>2539</v>
      </c>
      <c r="D135" s="45">
        <v>3.5</v>
      </c>
      <c r="E135" s="45">
        <v>0.1704</v>
      </c>
      <c r="F135" s="117" t="str">
        <f t="shared" si="5"/>
        <v>20.5399061</v>
      </c>
      <c r="G135" s="45">
        <v>1.5</v>
      </c>
      <c r="H135" s="45">
        <v>0.38</v>
      </c>
      <c r="I135" s="45"/>
      <c r="J135" s="45"/>
      <c r="K135" s="45"/>
      <c r="L135" s="45"/>
      <c r="M135" s="45"/>
      <c r="N135" s="45"/>
      <c r="O135" s="45"/>
      <c r="P135" s="45"/>
      <c r="Q135" s="45"/>
      <c r="R135" s="45"/>
      <c r="S135" s="45"/>
      <c r="T135" s="45"/>
      <c r="U135" s="45"/>
      <c r="V135" s="45"/>
      <c r="W135" s="45"/>
      <c r="X135" s="45"/>
      <c r="Y135" s="45"/>
      <c r="Z135" s="45"/>
      <c r="AA135" s="45"/>
      <c r="AB135" s="45" t="s">
        <v>380</v>
      </c>
      <c r="AC135" s="45" t="s">
        <v>2542</v>
      </c>
      <c r="AD135" s="45" t="s">
        <v>2646</v>
      </c>
      <c r="AE135" s="45" t="s">
        <v>2653</v>
      </c>
      <c r="AF135" s="45"/>
      <c r="AG135" s="45"/>
      <c r="AH135" s="45"/>
      <c r="AI135" s="45"/>
      <c r="AJ135" s="45"/>
      <c r="AK135" s="45">
        <v>448.0</v>
      </c>
    </row>
    <row r="136" ht="14.25" hidden="1" customHeight="1">
      <c r="A136" s="47" t="s">
        <v>2654</v>
      </c>
      <c r="B136" s="47" t="s">
        <v>2520</v>
      </c>
      <c r="C136" s="47" t="s">
        <v>2539</v>
      </c>
      <c r="D136" s="47">
        <v>3.0</v>
      </c>
      <c r="E136" s="47">
        <v>0.1704</v>
      </c>
      <c r="F136" s="118" t="str">
        <f t="shared" si="5"/>
        <v>17.6056338</v>
      </c>
      <c r="G136" s="47">
        <v>1.5</v>
      </c>
      <c r="H136" s="47">
        <v>0.38</v>
      </c>
      <c r="I136" s="47"/>
      <c r="J136" s="47"/>
      <c r="K136" s="47"/>
      <c r="L136" s="47"/>
      <c r="M136" s="47"/>
      <c r="N136" s="47"/>
      <c r="O136" s="47"/>
      <c r="P136" s="47"/>
      <c r="Q136" s="47"/>
      <c r="R136" s="47"/>
      <c r="S136" s="47"/>
      <c r="T136" s="47"/>
      <c r="U136" s="47"/>
      <c r="V136" s="47"/>
      <c r="W136" s="47"/>
      <c r="X136" s="47"/>
      <c r="Y136" s="47"/>
      <c r="Z136" s="47"/>
      <c r="AA136" s="47"/>
      <c r="AB136" s="47" t="s">
        <v>380</v>
      </c>
      <c r="AC136" s="47" t="s">
        <v>2542</v>
      </c>
      <c r="AD136" s="47" t="s">
        <v>2646</v>
      </c>
      <c r="AE136" s="47" t="s">
        <v>2654</v>
      </c>
      <c r="AF136" s="47"/>
      <c r="AG136" s="47"/>
      <c r="AH136" s="47"/>
      <c r="AI136" s="47"/>
      <c r="AJ136" s="47"/>
      <c r="AK136" s="47">
        <v>447.0</v>
      </c>
    </row>
    <row r="137" ht="14.25" hidden="1" customHeight="1">
      <c r="A137" s="45" t="s">
        <v>2655</v>
      </c>
      <c r="B137" s="45" t="s">
        <v>2520</v>
      </c>
      <c r="C137" s="45" t="s">
        <v>2539</v>
      </c>
      <c r="D137" s="45">
        <v>4.5</v>
      </c>
      <c r="E137" s="45">
        <v>0.1704</v>
      </c>
      <c r="F137" s="117" t="str">
        <f t="shared" si="5"/>
        <v>26.4084507</v>
      </c>
      <c r="G137" s="45">
        <v>1.5</v>
      </c>
      <c r="H137" s="45">
        <v>0.38</v>
      </c>
      <c r="I137" s="45"/>
      <c r="J137" s="45"/>
      <c r="K137" s="45"/>
      <c r="L137" s="45"/>
      <c r="M137" s="45"/>
      <c r="N137" s="45"/>
      <c r="O137" s="45"/>
      <c r="P137" s="45"/>
      <c r="Q137" s="45"/>
      <c r="R137" s="45"/>
      <c r="S137" s="45"/>
      <c r="T137" s="45"/>
      <c r="U137" s="45"/>
      <c r="V137" s="45"/>
      <c r="W137" s="45"/>
      <c r="X137" s="45"/>
      <c r="Y137" s="45"/>
      <c r="Z137" s="45"/>
      <c r="AA137" s="45"/>
      <c r="AB137" s="45" t="s">
        <v>380</v>
      </c>
      <c r="AC137" s="45" t="s">
        <v>2542</v>
      </c>
      <c r="AD137" s="45" t="s">
        <v>2646</v>
      </c>
      <c r="AE137" s="45" t="s">
        <v>2655</v>
      </c>
      <c r="AF137" s="45"/>
      <c r="AG137" s="45"/>
      <c r="AH137" s="45"/>
      <c r="AI137" s="45"/>
      <c r="AJ137" s="45"/>
      <c r="AK137" s="45">
        <v>450.0</v>
      </c>
    </row>
    <row r="138" ht="14.25" hidden="1" customHeight="1">
      <c r="A138" s="47" t="s">
        <v>2656</v>
      </c>
      <c r="B138" s="47" t="s">
        <v>2520</v>
      </c>
      <c r="C138" s="47" t="s">
        <v>2539</v>
      </c>
      <c r="D138" s="47">
        <v>4.0</v>
      </c>
      <c r="E138" s="47">
        <v>0.1704</v>
      </c>
      <c r="F138" s="118" t="str">
        <f t="shared" si="5"/>
        <v>23.4741784</v>
      </c>
      <c r="G138" s="47">
        <v>1.5</v>
      </c>
      <c r="H138" s="47">
        <v>0.38</v>
      </c>
      <c r="I138" s="47"/>
      <c r="J138" s="47"/>
      <c r="K138" s="47"/>
      <c r="L138" s="47"/>
      <c r="M138" s="47"/>
      <c r="N138" s="47"/>
      <c r="O138" s="47"/>
      <c r="P138" s="47"/>
      <c r="Q138" s="47"/>
      <c r="R138" s="47"/>
      <c r="S138" s="47"/>
      <c r="T138" s="47"/>
      <c r="U138" s="47"/>
      <c r="V138" s="47"/>
      <c r="W138" s="47"/>
      <c r="X138" s="47"/>
      <c r="Y138" s="47"/>
      <c r="Z138" s="47"/>
      <c r="AA138" s="47"/>
      <c r="AB138" s="47" t="s">
        <v>380</v>
      </c>
      <c r="AC138" s="47" t="s">
        <v>2542</v>
      </c>
      <c r="AD138" s="47" t="s">
        <v>2646</v>
      </c>
      <c r="AE138" s="47" t="s">
        <v>2656</v>
      </c>
      <c r="AF138" s="47"/>
      <c r="AG138" s="47"/>
      <c r="AH138" s="47"/>
      <c r="AI138" s="47"/>
      <c r="AJ138" s="47"/>
      <c r="AK138" s="47">
        <v>449.0</v>
      </c>
    </row>
    <row r="139" ht="14.25" hidden="1" customHeight="1">
      <c r="A139" s="45" t="s">
        <v>2657</v>
      </c>
      <c r="B139" s="45" t="s">
        <v>2520</v>
      </c>
      <c r="C139" s="45" t="s">
        <v>2539</v>
      </c>
      <c r="D139" s="45">
        <v>5.5</v>
      </c>
      <c r="E139" s="45">
        <v>0.1704</v>
      </c>
      <c r="F139" s="117" t="str">
        <f t="shared" si="5"/>
        <v>32.27699531</v>
      </c>
      <c r="G139" s="45">
        <v>1.5</v>
      </c>
      <c r="H139" s="45">
        <v>0.38</v>
      </c>
      <c r="I139" s="45"/>
      <c r="J139" s="45"/>
      <c r="K139" s="45"/>
      <c r="L139" s="45"/>
      <c r="M139" s="45"/>
      <c r="N139" s="45"/>
      <c r="O139" s="45"/>
      <c r="P139" s="45"/>
      <c r="Q139" s="45"/>
      <c r="R139" s="45"/>
      <c r="S139" s="45"/>
      <c r="T139" s="45"/>
      <c r="U139" s="45"/>
      <c r="V139" s="45"/>
      <c r="W139" s="45"/>
      <c r="X139" s="45"/>
      <c r="Y139" s="45"/>
      <c r="Z139" s="45"/>
      <c r="AA139" s="45"/>
      <c r="AB139" s="45" t="s">
        <v>380</v>
      </c>
      <c r="AC139" s="45" t="s">
        <v>2542</v>
      </c>
      <c r="AD139" s="45" t="s">
        <v>2646</v>
      </c>
      <c r="AE139" s="45" t="s">
        <v>2657</v>
      </c>
      <c r="AF139" s="45"/>
      <c r="AG139" s="45"/>
      <c r="AH139" s="45"/>
      <c r="AI139" s="45"/>
      <c r="AJ139" s="45"/>
      <c r="AK139" s="45">
        <v>452.0</v>
      </c>
    </row>
    <row r="140" ht="14.25" hidden="1" customHeight="1">
      <c r="A140" s="47" t="s">
        <v>2658</v>
      </c>
      <c r="B140" s="47" t="s">
        <v>2520</v>
      </c>
      <c r="C140" s="47" t="s">
        <v>2539</v>
      </c>
      <c r="D140" s="47">
        <v>5.0</v>
      </c>
      <c r="E140" s="47">
        <v>0.1704</v>
      </c>
      <c r="F140" s="118" t="str">
        <f t="shared" si="5"/>
        <v>29.342723</v>
      </c>
      <c r="G140" s="47">
        <v>1.5</v>
      </c>
      <c r="H140" s="47">
        <v>0.38</v>
      </c>
      <c r="I140" s="47"/>
      <c r="J140" s="47"/>
      <c r="K140" s="47"/>
      <c r="L140" s="47"/>
      <c r="M140" s="47"/>
      <c r="N140" s="47"/>
      <c r="O140" s="47"/>
      <c r="P140" s="47"/>
      <c r="Q140" s="47"/>
      <c r="R140" s="47"/>
      <c r="S140" s="47"/>
      <c r="T140" s="47"/>
      <c r="U140" s="47"/>
      <c r="V140" s="47"/>
      <c r="W140" s="47"/>
      <c r="X140" s="47"/>
      <c r="Y140" s="47"/>
      <c r="Z140" s="47"/>
      <c r="AA140" s="47"/>
      <c r="AB140" s="47" t="s">
        <v>380</v>
      </c>
      <c r="AC140" s="47" t="s">
        <v>2542</v>
      </c>
      <c r="AD140" s="47" t="s">
        <v>2646</v>
      </c>
      <c r="AE140" s="47" t="s">
        <v>2658</v>
      </c>
      <c r="AF140" s="47"/>
      <c r="AG140" s="47"/>
      <c r="AH140" s="47"/>
      <c r="AI140" s="47"/>
      <c r="AJ140" s="47"/>
      <c r="AK140" s="47">
        <v>451.0</v>
      </c>
    </row>
    <row r="141" ht="14.25" hidden="1" customHeight="1">
      <c r="A141" s="45" t="s">
        <v>2659</v>
      </c>
      <c r="B141" s="45" t="s">
        <v>2520</v>
      </c>
      <c r="C141" s="45" t="s">
        <v>2539</v>
      </c>
      <c r="D141" s="45">
        <v>6.5</v>
      </c>
      <c r="E141" s="45">
        <v>0.1704</v>
      </c>
      <c r="F141" s="117" t="str">
        <f t="shared" si="5"/>
        <v>38.14553991</v>
      </c>
      <c r="G141" s="45">
        <v>1.5</v>
      </c>
      <c r="H141" s="45">
        <v>0.38</v>
      </c>
      <c r="I141" s="45"/>
      <c r="J141" s="45"/>
      <c r="K141" s="45"/>
      <c r="L141" s="45"/>
      <c r="M141" s="45"/>
      <c r="N141" s="45"/>
      <c r="O141" s="45"/>
      <c r="P141" s="45"/>
      <c r="Q141" s="45"/>
      <c r="R141" s="45"/>
      <c r="S141" s="45"/>
      <c r="T141" s="45"/>
      <c r="U141" s="45"/>
      <c r="V141" s="45"/>
      <c r="W141" s="45"/>
      <c r="X141" s="45"/>
      <c r="Y141" s="45"/>
      <c r="Z141" s="45"/>
      <c r="AA141" s="45"/>
      <c r="AB141" s="45" t="s">
        <v>380</v>
      </c>
      <c r="AC141" s="45" t="s">
        <v>2542</v>
      </c>
      <c r="AD141" s="45" t="s">
        <v>2646</v>
      </c>
      <c r="AE141" s="45" t="s">
        <v>2659</v>
      </c>
      <c r="AF141" s="45"/>
      <c r="AG141" s="45"/>
      <c r="AH141" s="45"/>
      <c r="AI141" s="45"/>
      <c r="AJ141" s="45"/>
      <c r="AK141" s="45">
        <v>454.0</v>
      </c>
    </row>
    <row r="142" ht="14.25" hidden="1" customHeight="1">
      <c r="A142" s="47" t="s">
        <v>2660</v>
      </c>
      <c r="B142" s="47" t="s">
        <v>2520</v>
      </c>
      <c r="C142" s="47" t="s">
        <v>2539</v>
      </c>
      <c r="D142" s="47">
        <v>6.0</v>
      </c>
      <c r="E142" s="47">
        <v>0.1704</v>
      </c>
      <c r="F142" s="118" t="str">
        <f t="shared" si="5"/>
        <v>35.21126761</v>
      </c>
      <c r="G142" s="47">
        <v>1.5</v>
      </c>
      <c r="H142" s="47">
        <v>0.38</v>
      </c>
      <c r="I142" s="47"/>
      <c r="J142" s="47"/>
      <c r="K142" s="47"/>
      <c r="L142" s="47"/>
      <c r="M142" s="47"/>
      <c r="N142" s="47"/>
      <c r="O142" s="47"/>
      <c r="P142" s="47"/>
      <c r="Q142" s="47"/>
      <c r="R142" s="47"/>
      <c r="S142" s="47"/>
      <c r="T142" s="47"/>
      <c r="U142" s="47"/>
      <c r="V142" s="47"/>
      <c r="W142" s="47"/>
      <c r="X142" s="47"/>
      <c r="Y142" s="47"/>
      <c r="Z142" s="47"/>
      <c r="AA142" s="47"/>
      <c r="AB142" s="47" t="s">
        <v>380</v>
      </c>
      <c r="AC142" s="47" t="s">
        <v>2542</v>
      </c>
      <c r="AD142" s="47" t="s">
        <v>2646</v>
      </c>
      <c r="AE142" s="47" t="s">
        <v>2660</v>
      </c>
      <c r="AF142" s="47"/>
      <c r="AG142" s="47"/>
      <c r="AH142" s="47"/>
      <c r="AI142" s="47"/>
      <c r="AJ142" s="47"/>
      <c r="AK142" s="47">
        <v>453.0</v>
      </c>
    </row>
    <row r="143" ht="14.25" hidden="1" customHeight="1">
      <c r="A143" s="47" t="s">
        <v>2661</v>
      </c>
      <c r="B143" s="47" t="s">
        <v>2520</v>
      </c>
      <c r="C143" s="47" t="s">
        <v>2521</v>
      </c>
      <c r="D143" s="47">
        <v>6.0</v>
      </c>
      <c r="E143" s="47">
        <v>3.12</v>
      </c>
      <c r="F143" s="118" t="str">
        <f t="shared" si="5"/>
        <v>1.923076923</v>
      </c>
      <c r="G143" s="47">
        <v>130.0</v>
      </c>
      <c r="H143" s="47">
        <v>0.13</v>
      </c>
      <c r="I143" s="47"/>
      <c r="J143" s="47"/>
      <c r="K143" s="47"/>
      <c r="L143" s="47"/>
      <c r="M143" s="47"/>
      <c r="N143" s="47"/>
      <c r="O143" s="47"/>
      <c r="P143" s="47"/>
      <c r="Q143" s="47"/>
      <c r="R143" s="47"/>
      <c r="S143" s="47"/>
      <c r="T143" s="47"/>
      <c r="U143" s="47"/>
      <c r="V143" s="47"/>
      <c r="W143" s="47"/>
      <c r="X143" s="47"/>
      <c r="Y143" s="47"/>
      <c r="Z143" s="47"/>
      <c r="AA143" s="47"/>
      <c r="AB143" s="47" t="s">
        <v>380</v>
      </c>
      <c r="AC143" s="47" t="s">
        <v>2576</v>
      </c>
      <c r="AD143" s="47" t="s">
        <v>2662</v>
      </c>
      <c r="AE143" s="47" t="s">
        <v>2661</v>
      </c>
      <c r="AF143" s="47"/>
      <c r="AG143" s="47"/>
      <c r="AH143" s="47"/>
      <c r="AI143" s="47"/>
      <c r="AJ143" s="47"/>
      <c r="AK143" s="47">
        <v>609.0</v>
      </c>
    </row>
    <row r="144" ht="14.25" hidden="1" customHeight="1">
      <c r="A144" s="45" t="s">
        <v>2663</v>
      </c>
      <c r="B144" s="45" t="s">
        <v>2520</v>
      </c>
      <c r="C144" s="45" t="s">
        <v>2521</v>
      </c>
      <c r="D144" s="45">
        <v>8.0</v>
      </c>
      <c r="E144" s="45">
        <v>3.7596</v>
      </c>
      <c r="F144" s="117" t="str">
        <f t="shared" si="5"/>
        <v>2.127885945</v>
      </c>
      <c r="G144" s="45">
        <v>130.0</v>
      </c>
      <c r="H144" s="45">
        <v>0.13</v>
      </c>
      <c r="I144" s="45"/>
      <c r="J144" s="45"/>
      <c r="K144" s="45"/>
      <c r="L144" s="45"/>
      <c r="M144" s="45"/>
      <c r="N144" s="45"/>
      <c r="O144" s="45"/>
      <c r="P144" s="45"/>
      <c r="Q144" s="45"/>
      <c r="R144" s="45"/>
      <c r="S144" s="45"/>
      <c r="T144" s="45"/>
      <c r="U144" s="45"/>
      <c r="V144" s="45"/>
      <c r="W144" s="45"/>
      <c r="X144" s="45"/>
      <c r="Y144" s="45"/>
      <c r="Z144" s="45"/>
      <c r="AA144" s="45"/>
      <c r="AB144" s="45" t="s">
        <v>380</v>
      </c>
      <c r="AC144" s="45" t="s">
        <v>2576</v>
      </c>
      <c r="AD144" s="45" t="s">
        <v>2662</v>
      </c>
      <c r="AE144" s="45" t="s">
        <v>2663</v>
      </c>
      <c r="AF144" s="45"/>
      <c r="AG144" s="45"/>
      <c r="AH144" s="45"/>
      <c r="AI144" s="45"/>
      <c r="AJ144" s="45"/>
      <c r="AK144" s="45">
        <v>610.0</v>
      </c>
    </row>
    <row r="145" ht="14.25" hidden="1" customHeight="1">
      <c r="A145" s="47" t="s">
        <v>2664</v>
      </c>
      <c r="B145" s="47" t="s">
        <v>2520</v>
      </c>
      <c r="C145" s="47" t="s">
        <v>2521</v>
      </c>
      <c r="D145" s="47">
        <v>6.0</v>
      </c>
      <c r="E145" s="47">
        <v>2.7</v>
      </c>
      <c r="F145" s="118" t="str">
        <f t="shared" si="5"/>
        <v>2.222222222</v>
      </c>
      <c r="G145" s="47">
        <v>130.0</v>
      </c>
      <c r="H145" s="47">
        <v>0.13</v>
      </c>
      <c r="I145" s="47"/>
      <c r="J145" s="47"/>
      <c r="K145" s="47"/>
      <c r="L145" s="47"/>
      <c r="M145" s="47"/>
      <c r="N145" s="47"/>
      <c r="O145" s="47"/>
      <c r="P145" s="47"/>
      <c r="Q145" s="47"/>
      <c r="R145" s="47"/>
      <c r="S145" s="47"/>
      <c r="T145" s="47"/>
      <c r="U145" s="47"/>
      <c r="V145" s="47"/>
      <c r="W145" s="47"/>
      <c r="X145" s="47"/>
      <c r="Y145" s="47"/>
      <c r="Z145" s="47"/>
      <c r="AA145" s="47"/>
      <c r="AB145" s="47" t="s">
        <v>380</v>
      </c>
      <c r="AC145" s="47" t="s">
        <v>2576</v>
      </c>
      <c r="AD145" s="47" t="s">
        <v>2665</v>
      </c>
      <c r="AE145" s="47" t="s">
        <v>2664</v>
      </c>
      <c r="AF145" s="47"/>
      <c r="AG145" s="47"/>
      <c r="AH145" s="47"/>
      <c r="AI145" s="47"/>
      <c r="AJ145" s="47"/>
      <c r="AK145" s="47">
        <v>637.0</v>
      </c>
    </row>
    <row r="146" ht="14.25" hidden="1" customHeight="1">
      <c r="A146" s="45" t="s">
        <v>2666</v>
      </c>
      <c r="B146" s="45" t="s">
        <v>2520</v>
      </c>
      <c r="C146" s="45" t="s">
        <v>2521</v>
      </c>
      <c r="D146" s="45">
        <v>8.0</v>
      </c>
      <c r="E146" s="45">
        <v>3.12</v>
      </c>
      <c r="F146" s="117" t="str">
        <f t="shared" si="5"/>
        <v>2.564102564</v>
      </c>
      <c r="G146" s="45">
        <v>130.0</v>
      </c>
      <c r="H146" s="45">
        <v>0.13</v>
      </c>
      <c r="I146" s="45"/>
      <c r="J146" s="45"/>
      <c r="K146" s="45"/>
      <c r="L146" s="45"/>
      <c r="M146" s="45"/>
      <c r="N146" s="45"/>
      <c r="O146" s="45"/>
      <c r="P146" s="45"/>
      <c r="Q146" s="45"/>
      <c r="R146" s="45"/>
      <c r="S146" s="45"/>
      <c r="T146" s="45"/>
      <c r="U146" s="45"/>
      <c r="V146" s="45"/>
      <c r="W146" s="45"/>
      <c r="X146" s="45"/>
      <c r="Y146" s="45"/>
      <c r="Z146" s="45"/>
      <c r="AA146" s="45"/>
      <c r="AB146" s="45" t="s">
        <v>380</v>
      </c>
      <c r="AC146" s="45" t="s">
        <v>2576</v>
      </c>
      <c r="AD146" s="45" t="s">
        <v>2665</v>
      </c>
      <c r="AE146" s="45" t="s">
        <v>2666</v>
      </c>
      <c r="AF146" s="45"/>
      <c r="AG146" s="45"/>
      <c r="AH146" s="45"/>
      <c r="AI146" s="45"/>
      <c r="AJ146" s="45"/>
      <c r="AK146" s="45">
        <v>638.0</v>
      </c>
    </row>
    <row r="147" ht="14.25" hidden="1" customHeight="1">
      <c r="A147" s="47" t="s">
        <v>2667</v>
      </c>
      <c r="B147" s="47" t="s">
        <v>2520</v>
      </c>
      <c r="C147" s="47" t="s">
        <v>2521</v>
      </c>
      <c r="D147" s="47">
        <v>6.0</v>
      </c>
      <c r="E147" s="47">
        <v>3.9</v>
      </c>
      <c r="F147" s="118" t="str">
        <f t="shared" si="5"/>
        <v>1.538461538</v>
      </c>
      <c r="G147" s="47">
        <v>130.0</v>
      </c>
      <c r="H147" s="47">
        <v>0.17</v>
      </c>
      <c r="I147" s="47"/>
      <c r="J147" s="47"/>
      <c r="K147" s="47"/>
      <c r="L147" s="47"/>
      <c r="M147" s="47"/>
      <c r="N147" s="47"/>
      <c r="O147" s="47"/>
      <c r="P147" s="47"/>
      <c r="Q147" s="47"/>
      <c r="R147" s="47"/>
      <c r="S147" s="47"/>
      <c r="T147" s="47"/>
      <c r="U147" s="47"/>
      <c r="V147" s="47"/>
      <c r="W147" s="47"/>
      <c r="X147" s="47"/>
      <c r="Y147" s="47"/>
      <c r="Z147" s="47"/>
      <c r="AA147" s="47"/>
      <c r="AB147" s="47" t="s">
        <v>380</v>
      </c>
      <c r="AC147" s="47" t="s">
        <v>2576</v>
      </c>
      <c r="AD147" s="47" t="s">
        <v>2668</v>
      </c>
      <c r="AE147" s="47" t="s">
        <v>2667</v>
      </c>
      <c r="AF147" s="47"/>
      <c r="AG147" s="47"/>
      <c r="AH147" s="47"/>
      <c r="AI147" s="47"/>
      <c r="AJ147" s="47"/>
      <c r="AK147" s="47">
        <v>623.0</v>
      </c>
    </row>
    <row r="148" ht="14.25" hidden="1" customHeight="1">
      <c r="A148" s="45" t="s">
        <v>2669</v>
      </c>
      <c r="B148" s="45" t="s">
        <v>2520</v>
      </c>
      <c r="C148" s="45" t="s">
        <v>2521</v>
      </c>
      <c r="D148" s="45">
        <v>8.0</v>
      </c>
      <c r="E148" s="45">
        <v>4.56</v>
      </c>
      <c r="F148" s="117" t="str">
        <f t="shared" si="5"/>
        <v>1.754385965</v>
      </c>
      <c r="G148" s="45">
        <v>130.0</v>
      </c>
      <c r="H148" s="45">
        <v>0.17</v>
      </c>
      <c r="I148" s="45"/>
      <c r="J148" s="45"/>
      <c r="K148" s="45"/>
      <c r="L148" s="45"/>
      <c r="M148" s="45"/>
      <c r="N148" s="45"/>
      <c r="O148" s="45"/>
      <c r="P148" s="45"/>
      <c r="Q148" s="45"/>
      <c r="R148" s="45"/>
      <c r="S148" s="45"/>
      <c r="T148" s="45"/>
      <c r="U148" s="45"/>
      <c r="V148" s="45"/>
      <c r="W148" s="45"/>
      <c r="X148" s="45"/>
      <c r="Y148" s="45"/>
      <c r="Z148" s="45"/>
      <c r="AA148" s="45"/>
      <c r="AB148" s="45" t="s">
        <v>380</v>
      </c>
      <c r="AC148" s="45" t="s">
        <v>2576</v>
      </c>
      <c r="AD148" s="45" t="s">
        <v>2668</v>
      </c>
      <c r="AE148" s="45" t="s">
        <v>2669</v>
      </c>
      <c r="AF148" s="45"/>
      <c r="AG148" s="45"/>
      <c r="AH148" s="45"/>
      <c r="AI148" s="45"/>
      <c r="AJ148" s="45"/>
      <c r="AK148" s="45">
        <v>624.0</v>
      </c>
    </row>
    <row r="149" ht="14.25" hidden="1" customHeight="1">
      <c r="A149" s="47" t="s">
        <v>2670</v>
      </c>
      <c r="B149" s="47" t="s">
        <v>2520</v>
      </c>
      <c r="C149" s="47" t="s">
        <v>2521</v>
      </c>
      <c r="D149" s="47">
        <v>0.5</v>
      </c>
      <c r="E149" s="47">
        <v>0.1896</v>
      </c>
      <c r="F149" s="118" t="str">
        <f t="shared" si="5"/>
        <v>2.637130802</v>
      </c>
      <c r="G149" s="47">
        <v>85.0</v>
      </c>
      <c r="H149" s="47">
        <v>0.21</v>
      </c>
      <c r="I149" s="47"/>
      <c r="J149" s="47"/>
      <c r="K149" s="47"/>
      <c r="L149" s="47"/>
      <c r="M149" s="47"/>
      <c r="N149" s="47"/>
      <c r="O149" s="47"/>
      <c r="P149" s="47"/>
      <c r="Q149" s="47"/>
      <c r="R149" s="47"/>
      <c r="S149" s="47"/>
      <c r="T149" s="47"/>
      <c r="U149" s="47"/>
      <c r="V149" s="47"/>
      <c r="W149" s="47"/>
      <c r="X149" s="47"/>
      <c r="Y149" s="47"/>
      <c r="Z149" s="47"/>
      <c r="AA149" s="47"/>
      <c r="AB149" s="47" t="s">
        <v>380</v>
      </c>
      <c r="AC149" s="47" t="s">
        <v>2542</v>
      </c>
      <c r="AD149" s="47" t="s">
        <v>2528</v>
      </c>
      <c r="AE149" s="47" t="s">
        <v>2670</v>
      </c>
      <c r="AF149" s="47"/>
      <c r="AG149" s="47"/>
      <c r="AH149" s="47"/>
      <c r="AI149" s="47"/>
      <c r="AJ149" s="47"/>
      <c r="AK149" s="47">
        <v>693.0</v>
      </c>
    </row>
    <row r="150" ht="14.25" hidden="1" customHeight="1">
      <c r="A150" s="47" t="s">
        <v>2671</v>
      </c>
      <c r="B150" s="47" t="s">
        <v>2520</v>
      </c>
      <c r="C150" s="47" t="s">
        <v>2521</v>
      </c>
      <c r="D150" s="47">
        <v>3.0</v>
      </c>
      <c r="E150" s="47">
        <v>3.75</v>
      </c>
      <c r="F150" s="118" t="str">
        <f t="shared" si="5"/>
        <v>0.8</v>
      </c>
      <c r="G150" s="47">
        <v>85.0</v>
      </c>
      <c r="H150" s="47">
        <v>0.21</v>
      </c>
      <c r="I150" s="47"/>
      <c r="J150" s="47"/>
      <c r="K150" s="47"/>
      <c r="L150" s="47"/>
      <c r="M150" s="47"/>
      <c r="N150" s="47"/>
      <c r="O150" s="47"/>
      <c r="P150" s="47"/>
      <c r="Q150" s="47"/>
      <c r="R150" s="47"/>
      <c r="S150" s="47"/>
      <c r="T150" s="47"/>
      <c r="U150" s="47"/>
      <c r="V150" s="47"/>
      <c r="W150" s="47"/>
      <c r="X150" s="47"/>
      <c r="Y150" s="47"/>
      <c r="Z150" s="47"/>
      <c r="AA150" s="47"/>
      <c r="AB150" s="47" t="s">
        <v>380</v>
      </c>
      <c r="AC150" s="47" t="s">
        <v>2542</v>
      </c>
      <c r="AD150" s="47" t="s">
        <v>2523</v>
      </c>
      <c r="AE150" s="47" t="s">
        <v>2671</v>
      </c>
      <c r="AF150" s="47"/>
      <c r="AG150" s="47"/>
      <c r="AH150" s="47"/>
      <c r="AI150" s="47"/>
      <c r="AJ150" s="47"/>
      <c r="AK150" s="47">
        <v>593.0</v>
      </c>
    </row>
    <row r="151" ht="14.25" hidden="1" customHeight="1">
      <c r="A151" s="45" t="s">
        <v>2672</v>
      </c>
      <c r="B151" s="45" t="s">
        <v>2520</v>
      </c>
      <c r="C151" s="45" t="s">
        <v>2521</v>
      </c>
      <c r="D151" s="45">
        <v>4.0</v>
      </c>
      <c r="E151" s="45">
        <v>3.59999999999999</v>
      </c>
      <c r="F151" s="117" t="str">
        <f t="shared" si="5"/>
        <v>1.111111111</v>
      </c>
      <c r="G151" s="45">
        <v>85.0</v>
      </c>
      <c r="H151" s="45">
        <v>0.21</v>
      </c>
      <c r="I151" s="45"/>
      <c r="J151" s="45"/>
      <c r="K151" s="45"/>
      <c r="L151" s="45"/>
      <c r="M151" s="45"/>
      <c r="N151" s="45"/>
      <c r="O151" s="45"/>
      <c r="P151" s="45"/>
      <c r="Q151" s="45"/>
      <c r="R151" s="45"/>
      <c r="S151" s="45"/>
      <c r="T151" s="45"/>
      <c r="U151" s="45"/>
      <c r="V151" s="45"/>
      <c r="W151" s="45"/>
      <c r="X151" s="45"/>
      <c r="Y151" s="45"/>
      <c r="Z151" s="45"/>
      <c r="AA151" s="45"/>
      <c r="AB151" s="45" t="s">
        <v>380</v>
      </c>
      <c r="AC151" s="45" t="s">
        <v>2542</v>
      </c>
      <c r="AD151" s="45" t="s">
        <v>2523</v>
      </c>
      <c r="AE151" s="45" t="s">
        <v>2672</v>
      </c>
      <c r="AF151" s="45"/>
      <c r="AG151" s="45"/>
      <c r="AH151" s="45"/>
      <c r="AI151" s="45"/>
      <c r="AJ151" s="45"/>
      <c r="AK151" s="45">
        <v>594.0</v>
      </c>
    </row>
    <row r="152" ht="14.25" hidden="1" customHeight="1">
      <c r="A152" s="47" t="s">
        <v>2673</v>
      </c>
      <c r="B152" s="47" t="s">
        <v>2520</v>
      </c>
      <c r="C152" s="47" t="s">
        <v>2521</v>
      </c>
      <c r="D152" s="47">
        <v>10.0</v>
      </c>
      <c r="E152" s="47">
        <v>4.5</v>
      </c>
      <c r="F152" s="118" t="str">
        <f t="shared" si="5"/>
        <v>2.222222222</v>
      </c>
      <c r="G152" s="47">
        <v>85.0</v>
      </c>
      <c r="H152" s="47">
        <v>0.21</v>
      </c>
      <c r="I152" s="47"/>
      <c r="J152" s="47"/>
      <c r="K152" s="47"/>
      <c r="L152" s="47"/>
      <c r="M152" s="47"/>
      <c r="N152" s="47"/>
      <c r="O152" s="47"/>
      <c r="P152" s="47"/>
      <c r="Q152" s="47"/>
      <c r="R152" s="47"/>
      <c r="S152" s="47"/>
      <c r="T152" s="47"/>
      <c r="U152" s="47"/>
      <c r="V152" s="47"/>
      <c r="W152" s="47"/>
      <c r="X152" s="47"/>
      <c r="Y152" s="47"/>
      <c r="Z152" s="47"/>
      <c r="AA152" s="47"/>
      <c r="AB152" s="47" t="s">
        <v>380</v>
      </c>
      <c r="AC152" s="47" t="s">
        <v>2542</v>
      </c>
      <c r="AD152" s="47" t="s">
        <v>2523</v>
      </c>
      <c r="AE152" s="47" t="s">
        <v>2673</v>
      </c>
      <c r="AF152" s="47"/>
      <c r="AG152" s="47"/>
      <c r="AH152" s="47"/>
      <c r="AI152" s="47"/>
      <c r="AJ152" s="47"/>
      <c r="AK152" s="47">
        <v>597.0</v>
      </c>
    </row>
    <row r="153" ht="14.25" hidden="1" customHeight="1">
      <c r="A153" s="47" t="s">
        <v>2674</v>
      </c>
      <c r="B153" s="47" t="s">
        <v>2520</v>
      </c>
      <c r="C153" s="47" t="s">
        <v>2521</v>
      </c>
      <c r="D153" s="47">
        <v>6.0</v>
      </c>
      <c r="E153" s="47">
        <v>3.9504</v>
      </c>
      <c r="F153" s="118" t="str">
        <f t="shared" si="5"/>
        <v>1.518833536</v>
      </c>
      <c r="G153" s="47">
        <v>85.0</v>
      </c>
      <c r="H153" s="47">
        <v>0.21</v>
      </c>
      <c r="I153" s="47"/>
      <c r="J153" s="47"/>
      <c r="K153" s="47"/>
      <c r="L153" s="47"/>
      <c r="M153" s="47"/>
      <c r="N153" s="47"/>
      <c r="O153" s="47"/>
      <c r="P153" s="47"/>
      <c r="Q153" s="47"/>
      <c r="R153" s="47"/>
      <c r="S153" s="47"/>
      <c r="T153" s="47"/>
      <c r="U153" s="47"/>
      <c r="V153" s="47"/>
      <c r="W153" s="47"/>
      <c r="X153" s="47"/>
      <c r="Y153" s="47"/>
      <c r="Z153" s="47"/>
      <c r="AA153" s="47"/>
      <c r="AB153" s="47" t="s">
        <v>380</v>
      </c>
      <c r="AC153" s="47" t="s">
        <v>2542</v>
      </c>
      <c r="AD153" s="47" t="s">
        <v>2523</v>
      </c>
      <c r="AE153" s="47" t="s">
        <v>2674</v>
      </c>
      <c r="AF153" s="47"/>
      <c r="AG153" s="47"/>
      <c r="AH153" s="47"/>
      <c r="AI153" s="47"/>
      <c r="AJ153" s="47"/>
      <c r="AK153" s="47">
        <v>595.0</v>
      </c>
    </row>
    <row r="154" ht="14.25" hidden="1" customHeight="1">
      <c r="A154" s="45" t="s">
        <v>2675</v>
      </c>
      <c r="B154" s="45" t="s">
        <v>2520</v>
      </c>
      <c r="C154" s="45" t="s">
        <v>2521</v>
      </c>
      <c r="D154" s="45">
        <v>8.0</v>
      </c>
      <c r="E154" s="45">
        <v>4.32</v>
      </c>
      <c r="F154" s="117" t="str">
        <f t="shared" si="5"/>
        <v>1.851851852</v>
      </c>
      <c r="G154" s="45">
        <v>85.0</v>
      </c>
      <c r="H154" s="45">
        <v>0.21</v>
      </c>
      <c r="I154" s="45"/>
      <c r="J154" s="45"/>
      <c r="K154" s="45"/>
      <c r="L154" s="45"/>
      <c r="M154" s="45"/>
      <c r="N154" s="45"/>
      <c r="O154" s="45"/>
      <c r="P154" s="45"/>
      <c r="Q154" s="45"/>
      <c r="R154" s="45"/>
      <c r="S154" s="45"/>
      <c r="T154" s="45"/>
      <c r="U154" s="45"/>
      <c r="V154" s="45"/>
      <c r="W154" s="45"/>
      <c r="X154" s="45"/>
      <c r="Y154" s="45"/>
      <c r="Z154" s="45"/>
      <c r="AA154" s="45"/>
      <c r="AB154" s="45" t="s">
        <v>380</v>
      </c>
      <c r="AC154" s="45" t="s">
        <v>2542</v>
      </c>
      <c r="AD154" s="45" t="s">
        <v>2523</v>
      </c>
      <c r="AE154" s="45" t="s">
        <v>2675</v>
      </c>
      <c r="AF154" s="45"/>
      <c r="AG154" s="45"/>
      <c r="AH154" s="45"/>
      <c r="AI154" s="45"/>
      <c r="AJ154" s="45"/>
      <c r="AK154" s="45">
        <v>596.0</v>
      </c>
    </row>
    <row r="155" ht="14.25" hidden="1" customHeight="1">
      <c r="A155" s="45" t="s">
        <v>2676</v>
      </c>
      <c r="B155" s="45" t="s">
        <v>2520</v>
      </c>
      <c r="C155" s="45" t="s">
        <v>2521</v>
      </c>
      <c r="D155" s="45">
        <v>12.0</v>
      </c>
      <c r="E155" s="45">
        <v>4.8</v>
      </c>
      <c r="F155" s="117" t="str">
        <f t="shared" si="5"/>
        <v>2.5</v>
      </c>
      <c r="G155" s="45">
        <v>85.0</v>
      </c>
      <c r="H155" s="45">
        <v>0.21</v>
      </c>
      <c r="I155" s="45"/>
      <c r="J155" s="45"/>
      <c r="K155" s="45"/>
      <c r="L155" s="45"/>
      <c r="M155" s="45"/>
      <c r="N155" s="45"/>
      <c r="O155" s="45"/>
      <c r="P155" s="45"/>
      <c r="Q155" s="45"/>
      <c r="R155" s="45"/>
      <c r="S155" s="45"/>
      <c r="T155" s="45"/>
      <c r="U155" s="45"/>
      <c r="V155" s="45"/>
      <c r="W155" s="45"/>
      <c r="X155" s="45"/>
      <c r="Y155" s="45"/>
      <c r="Z155" s="45"/>
      <c r="AA155" s="45"/>
      <c r="AB155" s="45" t="s">
        <v>380</v>
      </c>
      <c r="AC155" s="45" t="s">
        <v>2542</v>
      </c>
      <c r="AD155" s="45" t="s">
        <v>2523</v>
      </c>
      <c r="AE155" s="45" t="s">
        <v>2676</v>
      </c>
      <c r="AF155" s="45"/>
      <c r="AG155" s="45"/>
      <c r="AH155" s="45"/>
      <c r="AI155" s="45"/>
      <c r="AJ155" s="45"/>
      <c r="AK155" s="45">
        <v>598.0</v>
      </c>
    </row>
    <row r="156" ht="14.25" hidden="1" customHeight="1">
      <c r="A156" s="47" t="s">
        <v>2677</v>
      </c>
      <c r="B156" s="47" t="s">
        <v>2520</v>
      </c>
      <c r="C156" s="47" t="s">
        <v>2521</v>
      </c>
      <c r="D156" s="47">
        <v>0.38</v>
      </c>
      <c r="E156" s="47">
        <v>12.504</v>
      </c>
      <c r="F156" s="118" t="str">
        <f t="shared" si="5"/>
        <v>0.03039027511</v>
      </c>
      <c r="G156" s="47">
        <v>139.78</v>
      </c>
      <c r="H156" s="47">
        <v>0.22</v>
      </c>
      <c r="I156" s="47"/>
      <c r="J156" s="47"/>
      <c r="K156" s="47"/>
      <c r="L156" s="47"/>
      <c r="M156" s="47"/>
      <c r="N156" s="47"/>
      <c r="O156" s="47"/>
      <c r="P156" s="47"/>
      <c r="Q156" s="47"/>
      <c r="R156" s="47"/>
      <c r="S156" s="47"/>
      <c r="T156" s="47"/>
      <c r="U156" s="47"/>
      <c r="V156" s="47"/>
      <c r="W156" s="47"/>
      <c r="X156" s="47"/>
      <c r="Y156" s="47"/>
      <c r="Z156" s="47"/>
      <c r="AA156" s="47"/>
      <c r="AB156" s="47" t="s">
        <v>380</v>
      </c>
      <c r="AC156" s="47" t="s">
        <v>2557</v>
      </c>
      <c r="AD156" s="47" t="s">
        <v>2523</v>
      </c>
      <c r="AE156" s="47" t="s">
        <v>2677</v>
      </c>
      <c r="AF156" s="47"/>
      <c r="AG156" s="47"/>
      <c r="AH156" s="47"/>
      <c r="AI156" s="47"/>
      <c r="AJ156" s="47"/>
      <c r="AK156" s="47">
        <v>599.0</v>
      </c>
    </row>
    <row r="157" ht="14.25" hidden="1" customHeight="1">
      <c r="A157" s="45" t="s">
        <v>2678</v>
      </c>
      <c r="B157" s="45" t="s">
        <v>2635</v>
      </c>
      <c r="C157" s="45"/>
      <c r="D157" s="45">
        <v>0.0984251968503937</v>
      </c>
      <c r="E157" s="45">
        <v>6.24012461866438</v>
      </c>
      <c r="F157" s="45">
        <v>0.160253209849202</v>
      </c>
      <c r="G157" s="45"/>
      <c r="H157" s="45"/>
      <c r="I157" s="45"/>
      <c r="J157" s="45"/>
      <c r="K157" s="45"/>
      <c r="L157" s="45"/>
      <c r="M157" s="45"/>
      <c r="N157" s="45"/>
      <c r="O157" s="45"/>
      <c r="P157" s="45" t="s">
        <v>2636</v>
      </c>
      <c r="Q157" s="45">
        <v>0.8</v>
      </c>
      <c r="R157" s="45">
        <v>0.075</v>
      </c>
      <c r="S157" s="45">
        <v>0.075</v>
      </c>
      <c r="T157" s="45">
        <v>0.901</v>
      </c>
      <c r="U157" s="45">
        <v>0.081</v>
      </c>
      <c r="V157" s="45">
        <v>0.081</v>
      </c>
      <c r="W157" s="45">
        <v>0.0</v>
      </c>
      <c r="X157" s="45">
        <v>0.84</v>
      </c>
      <c r="Y157" s="45">
        <v>0.84</v>
      </c>
      <c r="Z157" s="45">
        <v>1.0</v>
      </c>
      <c r="AA157" s="45" t="b">
        <v>0</v>
      </c>
      <c r="AB157" s="45"/>
      <c r="AC157" s="45"/>
      <c r="AD157" s="45"/>
      <c r="AE157" s="45"/>
      <c r="AF157" s="45"/>
      <c r="AG157" s="45"/>
      <c r="AH157" s="45"/>
      <c r="AI157" s="45"/>
      <c r="AJ157" s="45"/>
      <c r="AK157" s="45">
        <v>1312.0</v>
      </c>
    </row>
    <row r="158" ht="14.25" hidden="1" customHeight="1">
      <c r="A158" s="47" t="s">
        <v>2317</v>
      </c>
      <c r="B158" s="47" t="s">
        <v>2635</v>
      </c>
      <c r="C158" s="47"/>
      <c r="D158" s="47">
        <v>0.118110236220472</v>
      </c>
      <c r="E158" s="47">
        <v>6.24012461866438</v>
      </c>
      <c r="F158" s="47">
        <v>0.160253209849203</v>
      </c>
      <c r="G158" s="47"/>
      <c r="H158" s="47"/>
      <c r="I158" s="47"/>
      <c r="J158" s="47"/>
      <c r="K158" s="47"/>
      <c r="L158" s="47"/>
      <c r="M158" s="47"/>
      <c r="N158" s="47"/>
      <c r="O158" s="47"/>
      <c r="P158" s="47" t="s">
        <v>2636</v>
      </c>
      <c r="Q158" s="47">
        <v>0.837</v>
      </c>
      <c r="R158" s="47">
        <v>0.075</v>
      </c>
      <c r="S158" s="47">
        <v>0.075</v>
      </c>
      <c r="T158" s="47">
        <v>0.898</v>
      </c>
      <c r="U158" s="47">
        <v>0.081</v>
      </c>
      <c r="V158" s="47">
        <v>0.081</v>
      </c>
      <c r="W158" s="47">
        <v>0.0</v>
      </c>
      <c r="X158" s="47">
        <v>0.84</v>
      </c>
      <c r="Y158" s="47">
        <v>0.84</v>
      </c>
      <c r="Z158" s="47">
        <v>1.0</v>
      </c>
      <c r="AA158" s="47" t="b">
        <v>0</v>
      </c>
      <c r="AB158" s="47"/>
      <c r="AC158" s="47"/>
      <c r="AD158" s="47"/>
      <c r="AE158" s="47"/>
      <c r="AF158" s="47"/>
      <c r="AG158" s="47"/>
      <c r="AH158" s="47"/>
      <c r="AI158" s="47"/>
      <c r="AJ158" s="47"/>
      <c r="AK158" s="47">
        <v>32.0</v>
      </c>
    </row>
    <row r="159" ht="14.25" hidden="1" customHeight="1">
      <c r="A159" s="45" t="s">
        <v>2341</v>
      </c>
      <c r="B159" s="45" t="s">
        <v>2635</v>
      </c>
      <c r="C159" s="45"/>
      <c r="D159" s="45">
        <v>0.118110236220472</v>
      </c>
      <c r="E159" s="45">
        <v>6.24012461866438</v>
      </c>
      <c r="F159" s="45">
        <v>0.160253209849202</v>
      </c>
      <c r="G159" s="45"/>
      <c r="H159" s="45"/>
      <c r="I159" s="45"/>
      <c r="J159" s="45"/>
      <c r="K159" s="45"/>
      <c r="L159" s="45"/>
      <c r="M159" s="45"/>
      <c r="N159" s="45"/>
      <c r="O159" s="45"/>
      <c r="P159" s="45" t="s">
        <v>2636</v>
      </c>
      <c r="Q159" s="45">
        <v>0.837</v>
      </c>
      <c r="R159" s="45">
        <v>0.075</v>
      </c>
      <c r="S159" s="45">
        <v>0.075</v>
      </c>
      <c r="T159" s="45">
        <v>0.898</v>
      </c>
      <c r="U159" s="45">
        <v>0.081</v>
      </c>
      <c r="V159" s="45">
        <v>0.081</v>
      </c>
      <c r="W159" s="45">
        <v>0.0</v>
      </c>
      <c r="X159" s="45">
        <v>0.84</v>
      </c>
      <c r="Y159" s="45">
        <v>0.84</v>
      </c>
      <c r="Z159" s="45">
        <v>1.0</v>
      </c>
      <c r="AA159" s="45" t="b">
        <v>0</v>
      </c>
      <c r="AB159" s="45"/>
      <c r="AC159" s="45"/>
      <c r="AD159" s="45"/>
      <c r="AE159" s="45"/>
      <c r="AF159" s="45"/>
      <c r="AG159" s="45"/>
      <c r="AH159" s="45"/>
      <c r="AI159" s="45"/>
      <c r="AJ159" s="45"/>
      <c r="AK159" s="45">
        <v>1313.0</v>
      </c>
    </row>
    <row r="160" ht="14.25" hidden="1" customHeight="1">
      <c r="A160" s="47" t="s">
        <v>2347</v>
      </c>
      <c r="B160" s="47" t="s">
        <v>2635</v>
      </c>
      <c r="C160" s="47"/>
      <c r="D160" s="47">
        <v>0.236220472440944</v>
      </c>
      <c r="E160" s="47">
        <v>6.24012461866438</v>
      </c>
      <c r="F160" s="47">
        <v>0.160253209849202</v>
      </c>
      <c r="G160" s="47"/>
      <c r="H160" s="47"/>
      <c r="I160" s="47"/>
      <c r="J160" s="47"/>
      <c r="K160" s="47"/>
      <c r="L160" s="47"/>
      <c r="M160" s="47"/>
      <c r="N160" s="47"/>
      <c r="O160" s="47"/>
      <c r="P160" s="47" t="s">
        <v>2636</v>
      </c>
      <c r="Q160" s="47">
        <v>0.775</v>
      </c>
      <c r="R160" s="47">
        <v>0.071</v>
      </c>
      <c r="S160" s="47">
        <v>0.071</v>
      </c>
      <c r="T160" s="47">
        <v>0.881</v>
      </c>
      <c r="U160" s="47">
        <v>0.08</v>
      </c>
      <c r="V160" s="47">
        <v>0.08</v>
      </c>
      <c r="W160" s="47">
        <v>0.0</v>
      </c>
      <c r="X160" s="47">
        <v>0.84</v>
      </c>
      <c r="Y160" s="47">
        <v>0.84</v>
      </c>
      <c r="Z160" s="47">
        <v>1.0</v>
      </c>
      <c r="AA160" s="47" t="b">
        <v>0</v>
      </c>
      <c r="AB160" s="47"/>
      <c r="AC160" s="47"/>
      <c r="AD160" s="47"/>
      <c r="AE160" s="47"/>
      <c r="AF160" s="47"/>
      <c r="AG160" s="47"/>
      <c r="AH160" s="47"/>
      <c r="AI160" s="47"/>
      <c r="AJ160" s="47"/>
      <c r="AK160" s="47">
        <v>1314.0</v>
      </c>
    </row>
    <row r="161" ht="14.25" hidden="1" customHeight="1">
      <c r="A161" s="45" t="s">
        <v>2340</v>
      </c>
      <c r="B161" s="45" t="s">
        <v>2635</v>
      </c>
      <c r="C161" s="45"/>
      <c r="D161" s="45">
        <v>0.0200787401574803</v>
      </c>
      <c r="E161" s="45">
        <v>0.970686051792237</v>
      </c>
      <c r="F161" s="45">
        <v>1.03019920617344</v>
      </c>
      <c r="G161" s="45"/>
      <c r="H161" s="45"/>
      <c r="I161" s="45"/>
      <c r="J161" s="45"/>
      <c r="K161" s="45"/>
      <c r="L161" s="45"/>
      <c r="M161" s="45"/>
      <c r="N161" s="45"/>
      <c r="O161" s="45"/>
      <c r="P161" s="45" t="s">
        <v>2636</v>
      </c>
      <c r="Q161" s="45">
        <v>0.32</v>
      </c>
      <c r="R161" s="45">
        <v>0.582</v>
      </c>
      <c r="S161" s="45">
        <v>0.593</v>
      </c>
      <c r="T161" s="45">
        <v>0.551</v>
      </c>
      <c r="U161" s="45">
        <v>0.336</v>
      </c>
      <c r="V161" s="45">
        <v>0.375</v>
      </c>
      <c r="W161" s="45">
        <v>0.0</v>
      </c>
      <c r="X161" s="45">
        <v>0.046</v>
      </c>
      <c r="Y161" s="45">
        <v>0.72</v>
      </c>
      <c r="Z161" s="45">
        <v>1.0</v>
      </c>
      <c r="AA161" s="45" t="b">
        <v>0</v>
      </c>
      <c r="AB161" s="45"/>
      <c r="AC161" s="45"/>
      <c r="AD161" s="45"/>
      <c r="AE161" s="45"/>
      <c r="AF161" s="45"/>
      <c r="AG161" s="45"/>
      <c r="AH161" s="45"/>
      <c r="AI161" s="45"/>
      <c r="AJ161" s="45"/>
      <c r="AK161" s="45">
        <v>1315.0</v>
      </c>
    </row>
    <row r="162" ht="14.25" hidden="1" customHeight="1">
      <c r="A162" s="47" t="s">
        <v>2360</v>
      </c>
      <c r="B162" s="47" t="s">
        <v>2635</v>
      </c>
      <c r="C162" s="47"/>
      <c r="D162" s="47">
        <v>0.0200787401574803</v>
      </c>
      <c r="E162" s="47">
        <v>0.970686051792237</v>
      </c>
      <c r="F162" s="47">
        <v>1.03019920617344</v>
      </c>
      <c r="G162" s="47"/>
      <c r="H162" s="47"/>
      <c r="I162" s="47"/>
      <c r="J162" s="47"/>
      <c r="K162" s="47"/>
      <c r="L162" s="47"/>
      <c r="M162" s="47"/>
      <c r="N162" s="47"/>
      <c r="O162" s="47"/>
      <c r="P162" s="47" t="s">
        <v>2636</v>
      </c>
      <c r="Q162" s="47">
        <v>0.504</v>
      </c>
      <c r="R162" s="47">
        <v>0.402</v>
      </c>
      <c r="S162" s="47">
        <v>0.398</v>
      </c>
      <c r="T162" s="47">
        <v>0.766</v>
      </c>
      <c r="U162" s="47">
        <v>0.147</v>
      </c>
      <c r="V162" s="47">
        <v>0.167</v>
      </c>
      <c r="W162" s="47">
        <v>0.0</v>
      </c>
      <c r="X162" s="47">
        <v>0.075</v>
      </c>
      <c r="Y162" s="47">
        <v>0.72</v>
      </c>
      <c r="Z162" s="47">
        <v>1.0</v>
      </c>
      <c r="AA162" s="47" t="b">
        <v>0</v>
      </c>
      <c r="AB162" s="47"/>
      <c r="AC162" s="47"/>
      <c r="AD162" s="47"/>
      <c r="AE162" s="47"/>
      <c r="AF162" s="47"/>
      <c r="AG162" s="47"/>
      <c r="AH162" s="47"/>
      <c r="AI162" s="47"/>
      <c r="AJ162" s="47"/>
      <c r="AK162" s="47">
        <v>1316.0</v>
      </c>
    </row>
    <row r="163" ht="14.25" hidden="1" customHeight="1">
      <c r="A163" s="47" t="s">
        <v>2679</v>
      </c>
      <c r="B163" s="47" t="s">
        <v>2520</v>
      </c>
      <c r="C163" s="47" t="s">
        <v>2534</v>
      </c>
      <c r="D163" s="47">
        <v>0.0016</v>
      </c>
      <c r="E163" s="47">
        <v>0.1596</v>
      </c>
      <c r="F163" s="118" t="str">
        <f t="shared" ref="F163:F313" si="6">D163/E163</f>
        <v>0.01002506266</v>
      </c>
      <c r="G163" s="47">
        <v>1.0</v>
      </c>
      <c r="H163" s="47">
        <v>0.27</v>
      </c>
      <c r="I163" s="47"/>
      <c r="J163" s="47"/>
      <c r="K163" s="47"/>
      <c r="L163" s="47"/>
      <c r="M163" s="47"/>
      <c r="N163" s="47"/>
      <c r="O163" s="47"/>
      <c r="P163" s="47"/>
      <c r="Q163" s="47"/>
      <c r="R163" s="47"/>
      <c r="S163" s="47"/>
      <c r="T163" s="47"/>
      <c r="U163" s="47"/>
      <c r="V163" s="47"/>
      <c r="W163" s="47"/>
      <c r="X163" s="47"/>
      <c r="Y163" s="47"/>
      <c r="Z163" s="47"/>
      <c r="AA163" s="47"/>
      <c r="AB163" s="47" t="s">
        <v>380</v>
      </c>
      <c r="AC163" s="47" t="s">
        <v>2542</v>
      </c>
      <c r="AD163" s="47" t="s">
        <v>2646</v>
      </c>
      <c r="AE163" s="47" t="s">
        <v>2679</v>
      </c>
      <c r="AF163" s="47"/>
      <c r="AG163" s="47"/>
      <c r="AH163" s="47"/>
      <c r="AI163" s="47"/>
      <c r="AJ163" s="47"/>
      <c r="AK163" s="47">
        <v>515.0</v>
      </c>
    </row>
    <row r="164" ht="14.25" hidden="1" customHeight="1">
      <c r="A164" s="45" t="s">
        <v>2680</v>
      </c>
      <c r="B164" s="45" t="s">
        <v>2520</v>
      </c>
      <c r="C164" s="45" t="s">
        <v>2534</v>
      </c>
      <c r="D164" s="45">
        <v>0.0032</v>
      </c>
      <c r="E164" s="45">
        <v>0.1596</v>
      </c>
      <c r="F164" s="117" t="str">
        <f t="shared" si="6"/>
        <v>0.02005012531</v>
      </c>
      <c r="G164" s="45">
        <v>1.0</v>
      </c>
      <c r="H164" s="45">
        <v>0.27</v>
      </c>
      <c r="I164" s="45"/>
      <c r="J164" s="45"/>
      <c r="K164" s="45"/>
      <c r="L164" s="45"/>
      <c r="M164" s="45"/>
      <c r="N164" s="45"/>
      <c r="O164" s="45"/>
      <c r="P164" s="45"/>
      <c r="Q164" s="45"/>
      <c r="R164" s="45"/>
      <c r="S164" s="45"/>
      <c r="T164" s="45"/>
      <c r="U164" s="45"/>
      <c r="V164" s="45"/>
      <c r="W164" s="45"/>
      <c r="X164" s="45"/>
      <c r="Y164" s="45"/>
      <c r="Z164" s="45"/>
      <c r="AA164" s="45"/>
      <c r="AB164" s="45" t="s">
        <v>380</v>
      </c>
      <c r="AC164" s="45" t="s">
        <v>2542</v>
      </c>
      <c r="AD164" s="45" t="s">
        <v>2646</v>
      </c>
      <c r="AE164" s="45" t="s">
        <v>2680</v>
      </c>
      <c r="AF164" s="45"/>
      <c r="AG164" s="45"/>
      <c r="AH164" s="45"/>
      <c r="AI164" s="45"/>
      <c r="AJ164" s="45"/>
      <c r="AK164" s="45">
        <v>516.0</v>
      </c>
    </row>
    <row r="165" ht="14.25" hidden="1" customHeight="1">
      <c r="A165" s="47" t="s">
        <v>2681</v>
      </c>
      <c r="B165" s="47" t="s">
        <v>2520</v>
      </c>
      <c r="C165" s="47" t="s">
        <v>2534</v>
      </c>
      <c r="D165" s="47">
        <v>0.016</v>
      </c>
      <c r="E165" s="47">
        <v>0.1596</v>
      </c>
      <c r="F165" s="118" t="str">
        <f t="shared" si="6"/>
        <v>0.1002506266</v>
      </c>
      <c r="G165" s="47">
        <v>1.0</v>
      </c>
      <c r="H165" s="47">
        <v>0.27</v>
      </c>
      <c r="I165" s="47"/>
      <c r="J165" s="47"/>
      <c r="K165" s="47"/>
      <c r="L165" s="47"/>
      <c r="M165" s="47"/>
      <c r="N165" s="47"/>
      <c r="O165" s="47"/>
      <c r="P165" s="47"/>
      <c r="Q165" s="47"/>
      <c r="R165" s="47"/>
      <c r="S165" s="47"/>
      <c r="T165" s="47"/>
      <c r="U165" s="47"/>
      <c r="V165" s="47"/>
      <c r="W165" s="47"/>
      <c r="X165" s="47"/>
      <c r="Y165" s="47"/>
      <c r="Z165" s="47"/>
      <c r="AA165" s="47"/>
      <c r="AB165" s="47" t="s">
        <v>380</v>
      </c>
      <c r="AC165" s="47" t="s">
        <v>2542</v>
      </c>
      <c r="AD165" s="47" t="s">
        <v>2646</v>
      </c>
      <c r="AE165" s="47" t="s">
        <v>2681</v>
      </c>
      <c r="AF165" s="47"/>
      <c r="AG165" s="47"/>
      <c r="AH165" s="47"/>
      <c r="AI165" s="47"/>
      <c r="AJ165" s="47"/>
      <c r="AK165" s="47">
        <v>517.0</v>
      </c>
    </row>
    <row r="166" ht="14.25" hidden="1" customHeight="1">
      <c r="A166" s="45" t="s">
        <v>2682</v>
      </c>
      <c r="B166" s="45" t="s">
        <v>2520</v>
      </c>
      <c r="C166" s="45" t="s">
        <v>2534</v>
      </c>
      <c r="D166" s="45">
        <v>0.216</v>
      </c>
      <c r="E166" s="45">
        <v>0.1596</v>
      </c>
      <c r="F166" s="117" t="str">
        <f t="shared" si="6"/>
        <v>1.353383459</v>
      </c>
      <c r="G166" s="45">
        <v>1.0</v>
      </c>
      <c r="H166" s="45">
        <v>0.27</v>
      </c>
      <c r="I166" s="45"/>
      <c r="J166" s="45"/>
      <c r="K166" s="45"/>
      <c r="L166" s="45"/>
      <c r="M166" s="45"/>
      <c r="N166" s="45"/>
      <c r="O166" s="45"/>
      <c r="P166" s="45"/>
      <c r="Q166" s="45"/>
      <c r="R166" s="45"/>
      <c r="S166" s="45"/>
      <c r="T166" s="45"/>
      <c r="U166" s="45"/>
      <c r="V166" s="45"/>
      <c r="W166" s="45"/>
      <c r="X166" s="45"/>
      <c r="Y166" s="45"/>
      <c r="Z166" s="45"/>
      <c r="AA166" s="45"/>
      <c r="AB166" s="45" t="s">
        <v>380</v>
      </c>
      <c r="AC166" s="45" t="s">
        <v>2542</v>
      </c>
      <c r="AD166" s="45" t="s">
        <v>2646</v>
      </c>
      <c r="AE166" s="45" t="s">
        <v>2682</v>
      </c>
      <c r="AF166" s="45"/>
      <c r="AG166" s="45"/>
      <c r="AH166" s="45"/>
      <c r="AI166" s="45"/>
      <c r="AJ166" s="45"/>
      <c r="AK166" s="45">
        <v>518.0</v>
      </c>
    </row>
    <row r="167" ht="14.25" hidden="1" customHeight="1">
      <c r="A167" s="47" t="s">
        <v>2683</v>
      </c>
      <c r="B167" s="47" t="s">
        <v>2520</v>
      </c>
      <c r="C167" s="47" t="s">
        <v>2534</v>
      </c>
      <c r="D167" s="47">
        <v>0.2256</v>
      </c>
      <c r="E167" s="47">
        <v>0.1596</v>
      </c>
      <c r="F167" s="118" t="str">
        <f t="shared" si="6"/>
        <v>1.413533835</v>
      </c>
      <c r="G167" s="47">
        <v>1.0</v>
      </c>
      <c r="H167" s="47">
        <v>0.27</v>
      </c>
      <c r="I167" s="47"/>
      <c r="J167" s="47"/>
      <c r="K167" s="47"/>
      <c r="L167" s="47"/>
      <c r="M167" s="47"/>
      <c r="N167" s="47"/>
      <c r="O167" s="47"/>
      <c r="P167" s="47"/>
      <c r="Q167" s="47"/>
      <c r="R167" s="47"/>
      <c r="S167" s="47"/>
      <c r="T167" s="47"/>
      <c r="U167" s="47"/>
      <c r="V167" s="47"/>
      <c r="W167" s="47"/>
      <c r="X167" s="47"/>
      <c r="Y167" s="47"/>
      <c r="Z167" s="47"/>
      <c r="AA167" s="47"/>
      <c r="AB167" s="47" t="s">
        <v>380</v>
      </c>
      <c r="AC167" s="47" t="s">
        <v>2542</v>
      </c>
      <c r="AD167" s="47" t="s">
        <v>2646</v>
      </c>
      <c r="AE167" s="47" t="s">
        <v>2683</v>
      </c>
      <c r="AF167" s="47"/>
      <c r="AG167" s="47"/>
      <c r="AH167" s="47"/>
      <c r="AI167" s="47"/>
      <c r="AJ167" s="47"/>
      <c r="AK167" s="47">
        <v>519.0</v>
      </c>
    </row>
    <row r="168" ht="14.25" hidden="1" customHeight="1">
      <c r="A168" s="45" t="s">
        <v>2684</v>
      </c>
      <c r="B168" s="45" t="s">
        <v>2520</v>
      </c>
      <c r="C168" s="45" t="s">
        <v>2534</v>
      </c>
      <c r="D168" s="45">
        <v>0.2464</v>
      </c>
      <c r="E168" s="45">
        <v>0.1596</v>
      </c>
      <c r="F168" s="117" t="str">
        <f t="shared" si="6"/>
        <v>1.543859649</v>
      </c>
      <c r="G168" s="45">
        <v>1.0</v>
      </c>
      <c r="H168" s="45">
        <v>0.27</v>
      </c>
      <c r="I168" s="45"/>
      <c r="J168" s="45"/>
      <c r="K168" s="45"/>
      <c r="L168" s="45"/>
      <c r="M168" s="45"/>
      <c r="N168" s="45"/>
      <c r="O168" s="45"/>
      <c r="P168" s="45"/>
      <c r="Q168" s="45"/>
      <c r="R168" s="45"/>
      <c r="S168" s="45"/>
      <c r="T168" s="45"/>
      <c r="U168" s="45"/>
      <c r="V168" s="45"/>
      <c r="W168" s="45"/>
      <c r="X168" s="45"/>
      <c r="Y168" s="45"/>
      <c r="Z168" s="45"/>
      <c r="AA168" s="45"/>
      <c r="AB168" s="45" t="s">
        <v>380</v>
      </c>
      <c r="AC168" s="45" t="s">
        <v>2542</v>
      </c>
      <c r="AD168" s="45" t="s">
        <v>2646</v>
      </c>
      <c r="AE168" s="45" t="s">
        <v>2684</v>
      </c>
      <c r="AF168" s="45"/>
      <c r="AG168" s="45"/>
      <c r="AH168" s="45"/>
      <c r="AI168" s="45"/>
      <c r="AJ168" s="45"/>
      <c r="AK168" s="45">
        <v>520.0</v>
      </c>
    </row>
    <row r="169" ht="14.25" hidden="1" customHeight="1">
      <c r="A169" s="45" t="s">
        <v>2685</v>
      </c>
      <c r="B169" s="45" t="s">
        <v>2520</v>
      </c>
      <c r="C169" s="45" t="s">
        <v>2534</v>
      </c>
      <c r="D169" s="45">
        <v>1.6096</v>
      </c>
      <c r="E169" s="45">
        <v>0.1596</v>
      </c>
      <c r="F169" s="117" t="str">
        <f t="shared" si="6"/>
        <v>10.08521303</v>
      </c>
      <c r="G169" s="45">
        <v>1.0</v>
      </c>
      <c r="H169" s="45">
        <v>0.27</v>
      </c>
      <c r="I169" s="45"/>
      <c r="J169" s="45"/>
      <c r="K169" s="45"/>
      <c r="L169" s="45"/>
      <c r="M169" s="45"/>
      <c r="N169" s="45"/>
      <c r="O169" s="45"/>
      <c r="P169" s="45"/>
      <c r="Q169" s="45"/>
      <c r="R169" s="45"/>
      <c r="S169" s="45"/>
      <c r="T169" s="45"/>
      <c r="U169" s="45"/>
      <c r="V169" s="45"/>
      <c r="W169" s="45"/>
      <c r="X169" s="45"/>
      <c r="Y169" s="45"/>
      <c r="Z169" s="45"/>
      <c r="AA169" s="45"/>
      <c r="AB169" s="45" t="s">
        <v>380</v>
      </c>
      <c r="AC169" s="45" t="s">
        <v>2542</v>
      </c>
      <c r="AD169" s="45" t="s">
        <v>2646</v>
      </c>
      <c r="AE169" s="45" t="s">
        <v>2685</v>
      </c>
      <c r="AF169" s="45"/>
      <c r="AG169" s="45"/>
      <c r="AH169" s="45"/>
      <c r="AI169" s="45"/>
      <c r="AJ169" s="45"/>
      <c r="AK169" s="45">
        <v>536.0</v>
      </c>
    </row>
    <row r="170" ht="14.25" hidden="1" customHeight="1">
      <c r="A170" s="47" t="s">
        <v>2686</v>
      </c>
      <c r="B170" s="47" t="s">
        <v>2520</v>
      </c>
      <c r="C170" s="47" t="s">
        <v>2534</v>
      </c>
      <c r="D170" s="47">
        <v>2.008</v>
      </c>
      <c r="E170" s="47">
        <v>0.1596</v>
      </c>
      <c r="F170" s="118" t="str">
        <f t="shared" si="6"/>
        <v>12.58145363</v>
      </c>
      <c r="G170" s="47">
        <v>1.0</v>
      </c>
      <c r="H170" s="47">
        <v>0.27</v>
      </c>
      <c r="I170" s="47"/>
      <c r="J170" s="47"/>
      <c r="K170" s="47"/>
      <c r="L170" s="47"/>
      <c r="M170" s="47"/>
      <c r="N170" s="47"/>
      <c r="O170" s="47"/>
      <c r="P170" s="47"/>
      <c r="Q170" s="47"/>
      <c r="R170" s="47"/>
      <c r="S170" s="47"/>
      <c r="T170" s="47"/>
      <c r="U170" s="47"/>
      <c r="V170" s="47"/>
      <c r="W170" s="47"/>
      <c r="X170" s="47"/>
      <c r="Y170" s="47"/>
      <c r="Z170" s="47"/>
      <c r="AA170" s="47"/>
      <c r="AB170" s="47" t="s">
        <v>380</v>
      </c>
      <c r="AC170" s="47" t="s">
        <v>2542</v>
      </c>
      <c r="AD170" s="47" t="s">
        <v>2646</v>
      </c>
      <c r="AE170" s="47" t="s">
        <v>2686</v>
      </c>
      <c r="AF170" s="47"/>
      <c r="AG170" s="47"/>
      <c r="AH170" s="47"/>
      <c r="AI170" s="47"/>
      <c r="AJ170" s="47"/>
      <c r="AK170" s="47">
        <v>537.0</v>
      </c>
    </row>
    <row r="171" ht="14.25" hidden="1" customHeight="1">
      <c r="A171" s="45" t="s">
        <v>2687</v>
      </c>
      <c r="B171" s="45" t="s">
        <v>2520</v>
      </c>
      <c r="C171" s="45" t="s">
        <v>2534</v>
      </c>
      <c r="D171" s="45">
        <v>2.0304</v>
      </c>
      <c r="E171" s="45">
        <v>0.1596</v>
      </c>
      <c r="F171" s="117" t="str">
        <f t="shared" si="6"/>
        <v>12.72180451</v>
      </c>
      <c r="G171" s="45">
        <v>1.0</v>
      </c>
      <c r="H171" s="45">
        <v>0.27</v>
      </c>
      <c r="I171" s="45"/>
      <c r="J171" s="45"/>
      <c r="K171" s="45"/>
      <c r="L171" s="45"/>
      <c r="M171" s="45"/>
      <c r="N171" s="45"/>
      <c r="O171" s="45"/>
      <c r="P171" s="45"/>
      <c r="Q171" s="45"/>
      <c r="R171" s="45"/>
      <c r="S171" s="45"/>
      <c r="T171" s="45"/>
      <c r="U171" s="45"/>
      <c r="V171" s="45"/>
      <c r="W171" s="45"/>
      <c r="X171" s="45"/>
      <c r="Y171" s="45"/>
      <c r="Z171" s="45"/>
      <c r="AA171" s="45"/>
      <c r="AB171" s="45" t="s">
        <v>380</v>
      </c>
      <c r="AC171" s="45" t="s">
        <v>2542</v>
      </c>
      <c r="AD171" s="45" t="s">
        <v>2646</v>
      </c>
      <c r="AE171" s="45" t="s">
        <v>2687</v>
      </c>
      <c r="AF171" s="45"/>
      <c r="AG171" s="45"/>
      <c r="AH171" s="45"/>
      <c r="AI171" s="45"/>
      <c r="AJ171" s="45"/>
      <c r="AK171" s="45">
        <v>538.0</v>
      </c>
    </row>
    <row r="172" ht="14.25" hidden="1" customHeight="1">
      <c r="A172" s="47" t="s">
        <v>2688</v>
      </c>
      <c r="B172" s="47" t="s">
        <v>2520</v>
      </c>
      <c r="C172" s="47" t="s">
        <v>2534</v>
      </c>
      <c r="D172" s="47">
        <v>2.2384</v>
      </c>
      <c r="E172" s="47">
        <v>0.1596</v>
      </c>
      <c r="F172" s="118" t="str">
        <f t="shared" si="6"/>
        <v>14.02506266</v>
      </c>
      <c r="G172" s="47">
        <v>1.0</v>
      </c>
      <c r="H172" s="47">
        <v>0.27</v>
      </c>
      <c r="I172" s="47"/>
      <c r="J172" s="47"/>
      <c r="K172" s="47"/>
      <c r="L172" s="47"/>
      <c r="M172" s="47"/>
      <c r="N172" s="47"/>
      <c r="O172" s="47"/>
      <c r="P172" s="47"/>
      <c r="Q172" s="47"/>
      <c r="R172" s="47"/>
      <c r="S172" s="47"/>
      <c r="T172" s="47"/>
      <c r="U172" s="47"/>
      <c r="V172" s="47"/>
      <c r="W172" s="47"/>
      <c r="X172" s="47"/>
      <c r="Y172" s="47"/>
      <c r="Z172" s="47"/>
      <c r="AA172" s="47"/>
      <c r="AB172" s="47" t="s">
        <v>380</v>
      </c>
      <c r="AC172" s="47" t="s">
        <v>2542</v>
      </c>
      <c r="AD172" s="47" t="s">
        <v>2646</v>
      </c>
      <c r="AE172" s="47" t="s">
        <v>2688</v>
      </c>
      <c r="AF172" s="47"/>
      <c r="AG172" s="47"/>
      <c r="AH172" s="47"/>
      <c r="AI172" s="47"/>
      <c r="AJ172" s="47"/>
      <c r="AK172" s="47">
        <v>539.0</v>
      </c>
    </row>
    <row r="173" ht="14.25" hidden="1" customHeight="1">
      <c r="A173" s="45" t="s">
        <v>2689</v>
      </c>
      <c r="B173" s="45" t="s">
        <v>2520</v>
      </c>
      <c r="C173" s="45" t="s">
        <v>2534</v>
      </c>
      <c r="D173" s="45">
        <v>2.2624</v>
      </c>
      <c r="E173" s="45">
        <v>0.1596</v>
      </c>
      <c r="F173" s="117" t="str">
        <f t="shared" si="6"/>
        <v>14.1754386</v>
      </c>
      <c r="G173" s="45">
        <v>1.0</v>
      </c>
      <c r="H173" s="45">
        <v>0.27</v>
      </c>
      <c r="I173" s="45"/>
      <c r="J173" s="45"/>
      <c r="K173" s="45"/>
      <c r="L173" s="45"/>
      <c r="M173" s="45"/>
      <c r="N173" s="45"/>
      <c r="O173" s="45"/>
      <c r="P173" s="45"/>
      <c r="Q173" s="45"/>
      <c r="R173" s="45"/>
      <c r="S173" s="45"/>
      <c r="T173" s="45"/>
      <c r="U173" s="45"/>
      <c r="V173" s="45"/>
      <c r="W173" s="45"/>
      <c r="X173" s="45"/>
      <c r="Y173" s="45"/>
      <c r="Z173" s="45"/>
      <c r="AA173" s="45"/>
      <c r="AB173" s="45" t="s">
        <v>380</v>
      </c>
      <c r="AC173" s="45" t="s">
        <v>2542</v>
      </c>
      <c r="AD173" s="45" t="s">
        <v>2646</v>
      </c>
      <c r="AE173" s="45" t="s">
        <v>2689</v>
      </c>
      <c r="AF173" s="45"/>
      <c r="AG173" s="45"/>
      <c r="AH173" s="45"/>
      <c r="AI173" s="45"/>
      <c r="AJ173" s="45"/>
      <c r="AK173" s="45">
        <v>540.0</v>
      </c>
    </row>
    <row r="174" ht="14.25" hidden="1" customHeight="1">
      <c r="A174" s="47" t="s">
        <v>2690</v>
      </c>
      <c r="B174" s="47" t="s">
        <v>2520</v>
      </c>
      <c r="C174" s="47" t="s">
        <v>2534</v>
      </c>
      <c r="D174" s="47">
        <v>2.2912</v>
      </c>
      <c r="E174" s="47">
        <v>0.1596</v>
      </c>
      <c r="F174" s="118" t="str">
        <f t="shared" si="6"/>
        <v>14.35588972</v>
      </c>
      <c r="G174" s="47">
        <v>1.0</v>
      </c>
      <c r="H174" s="47">
        <v>0.27</v>
      </c>
      <c r="I174" s="47"/>
      <c r="J174" s="47"/>
      <c r="K174" s="47"/>
      <c r="L174" s="47"/>
      <c r="M174" s="47"/>
      <c r="N174" s="47"/>
      <c r="O174" s="47"/>
      <c r="P174" s="47"/>
      <c r="Q174" s="47"/>
      <c r="R174" s="47"/>
      <c r="S174" s="47"/>
      <c r="T174" s="47"/>
      <c r="U174" s="47"/>
      <c r="V174" s="47"/>
      <c r="W174" s="47"/>
      <c r="X174" s="47"/>
      <c r="Y174" s="47"/>
      <c r="Z174" s="47"/>
      <c r="AA174" s="47"/>
      <c r="AB174" s="47" t="s">
        <v>380</v>
      </c>
      <c r="AC174" s="47" t="s">
        <v>2542</v>
      </c>
      <c r="AD174" s="47" t="s">
        <v>2646</v>
      </c>
      <c r="AE174" s="47" t="s">
        <v>2690</v>
      </c>
      <c r="AF174" s="47"/>
      <c r="AG174" s="47"/>
      <c r="AH174" s="47"/>
      <c r="AI174" s="47"/>
      <c r="AJ174" s="47"/>
      <c r="AK174" s="47">
        <v>541.0</v>
      </c>
    </row>
    <row r="175" ht="14.25" hidden="1" customHeight="1">
      <c r="A175" s="45" t="s">
        <v>2691</v>
      </c>
      <c r="B175" s="45" t="s">
        <v>2520</v>
      </c>
      <c r="C175" s="45" t="s">
        <v>2534</v>
      </c>
      <c r="D175" s="45">
        <v>2.336</v>
      </c>
      <c r="E175" s="45">
        <v>0.1596</v>
      </c>
      <c r="F175" s="117" t="str">
        <f t="shared" si="6"/>
        <v>14.63659148</v>
      </c>
      <c r="G175" s="45">
        <v>1.0</v>
      </c>
      <c r="H175" s="45">
        <v>0.27</v>
      </c>
      <c r="I175" s="45"/>
      <c r="J175" s="45"/>
      <c r="K175" s="45"/>
      <c r="L175" s="45"/>
      <c r="M175" s="45"/>
      <c r="N175" s="45"/>
      <c r="O175" s="45"/>
      <c r="P175" s="45"/>
      <c r="Q175" s="45"/>
      <c r="R175" s="45"/>
      <c r="S175" s="45"/>
      <c r="T175" s="45"/>
      <c r="U175" s="45"/>
      <c r="V175" s="45"/>
      <c r="W175" s="45"/>
      <c r="X175" s="45"/>
      <c r="Y175" s="45"/>
      <c r="Z175" s="45"/>
      <c r="AA175" s="45"/>
      <c r="AB175" s="45" t="s">
        <v>380</v>
      </c>
      <c r="AC175" s="45" t="s">
        <v>2542</v>
      </c>
      <c r="AD175" s="45" t="s">
        <v>2646</v>
      </c>
      <c r="AE175" s="45" t="s">
        <v>2691</v>
      </c>
      <c r="AF175" s="45"/>
      <c r="AG175" s="45"/>
      <c r="AH175" s="45"/>
      <c r="AI175" s="45"/>
      <c r="AJ175" s="45"/>
      <c r="AK175" s="45">
        <v>542.0</v>
      </c>
    </row>
    <row r="176" ht="14.25" hidden="1" customHeight="1">
      <c r="A176" s="47" t="s">
        <v>2692</v>
      </c>
      <c r="B176" s="47" t="s">
        <v>2520</v>
      </c>
      <c r="C176" s="47" t="s">
        <v>2534</v>
      </c>
      <c r="D176" s="47">
        <v>2.4864</v>
      </c>
      <c r="E176" s="47">
        <v>0.1596</v>
      </c>
      <c r="F176" s="118" t="str">
        <f t="shared" si="6"/>
        <v>15.57894737</v>
      </c>
      <c r="G176" s="47">
        <v>1.0</v>
      </c>
      <c r="H176" s="47">
        <v>0.27</v>
      </c>
      <c r="I176" s="47"/>
      <c r="J176" s="47"/>
      <c r="K176" s="47"/>
      <c r="L176" s="47"/>
      <c r="M176" s="47"/>
      <c r="N176" s="47"/>
      <c r="O176" s="47"/>
      <c r="P176" s="47"/>
      <c r="Q176" s="47"/>
      <c r="R176" s="47"/>
      <c r="S176" s="47"/>
      <c r="T176" s="47"/>
      <c r="U176" s="47"/>
      <c r="V176" s="47"/>
      <c r="W176" s="47"/>
      <c r="X176" s="47"/>
      <c r="Y176" s="47"/>
      <c r="Z176" s="47"/>
      <c r="AA176" s="47"/>
      <c r="AB176" s="47" t="s">
        <v>380</v>
      </c>
      <c r="AC176" s="47" t="s">
        <v>2542</v>
      </c>
      <c r="AD176" s="47" t="s">
        <v>2646</v>
      </c>
      <c r="AE176" s="47" t="s">
        <v>2692</v>
      </c>
      <c r="AF176" s="47"/>
      <c r="AG176" s="47"/>
      <c r="AH176" s="47"/>
      <c r="AI176" s="47"/>
      <c r="AJ176" s="47"/>
      <c r="AK176" s="47">
        <v>543.0</v>
      </c>
    </row>
    <row r="177" ht="14.25" hidden="1" customHeight="1">
      <c r="A177" s="45" t="s">
        <v>2693</v>
      </c>
      <c r="B177" s="45" t="s">
        <v>2520</v>
      </c>
      <c r="C177" s="45" t="s">
        <v>2534</v>
      </c>
      <c r="D177" s="45">
        <v>2.6528</v>
      </c>
      <c r="E177" s="45">
        <v>0.1596</v>
      </c>
      <c r="F177" s="117" t="str">
        <f t="shared" si="6"/>
        <v>16.62155388</v>
      </c>
      <c r="G177" s="45">
        <v>1.0</v>
      </c>
      <c r="H177" s="45">
        <v>0.27</v>
      </c>
      <c r="I177" s="45"/>
      <c r="J177" s="45"/>
      <c r="K177" s="45"/>
      <c r="L177" s="45"/>
      <c r="M177" s="45"/>
      <c r="N177" s="45"/>
      <c r="O177" s="45"/>
      <c r="P177" s="45"/>
      <c r="Q177" s="45"/>
      <c r="R177" s="45"/>
      <c r="S177" s="45"/>
      <c r="T177" s="45"/>
      <c r="U177" s="45"/>
      <c r="V177" s="45"/>
      <c r="W177" s="45"/>
      <c r="X177" s="45"/>
      <c r="Y177" s="45"/>
      <c r="Z177" s="45"/>
      <c r="AA177" s="45"/>
      <c r="AB177" s="45" t="s">
        <v>380</v>
      </c>
      <c r="AC177" s="45" t="s">
        <v>2542</v>
      </c>
      <c r="AD177" s="45" t="s">
        <v>2646</v>
      </c>
      <c r="AE177" s="45" t="s">
        <v>2693</v>
      </c>
      <c r="AF177" s="45"/>
      <c r="AG177" s="45"/>
      <c r="AH177" s="45"/>
      <c r="AI177" s="45"/>
      <c r="AJ177" s="45"/>
      <c r="AK177" s="45">
        <v>544.0</v>
      </c>
    </row>
    <row r="178" ht="14.25" hidden="1" customHeight="1">
      <c r="A178" s="47" t="s">
        <v>2694</v>
      </c>
      <c r="B178" s="47" t="s">
        <v>2520</v>
      </c>
      <c r="C178" s="47" t="s">
        <v>2534</v>
      </c>
      <c r="D178" s="47">
        <v>2.6704</v>
      </c>
      <c r="E178" s="47">
        <v>0.1596</v>
      </c>
      <c r="F178" s="118" t="str">
        <f t="shared" si="6"/>
        <v>16.73182957</v>
      </c>
      <c r="G178" s="47">
        <v>1.0</v>
      </c>
      <c r="H178" s="47">
        <v>0.27</v>
      </c>
      <c r="I178" s="47"/>
      <c r="J178" s="47"/>
      <c r="K178" s="47"/>
      <c r="L178" s="47"/>
      <c r="M178" s="47"/>
      <c r="N178" s="47"/>
      <c r="O178" s="47"/>
      <c r="P178" s="47"/>
      <c r="Q178" s="47"/>
      <c r="R178" s="47"/>
      <c r="S178" s="47"/>
      <c r="T178" s="47"/>
      <c r="U178" s="47"/>
      <c r="V178" s="47"/>
      <c r="W178" s="47"/>
      <c r="X178" s="47"/>
      <c r="Y178" s="47"/>
      <c r="Z178" s="47"/>
      <c r="AA178" s="47"/>
      <c r="AB178" s="47" t="s">
        <v>380</v>
      </c>
      <c r="AC178" s="47" t="s">
        <v>2542</v>
      </c>
      <c r="AD178" s="47" t="s">
        <v>2646</v>
      </c>
      <c r="AE178" s="47" t="s">
        <v>2694</v>
      </c>
      <c r="AF178" s="47"/>
      <c r="AG178" s="47"/>
      <c r="AH178" s="47"/>
      <c r="AI178" s="47"/>
      <c r="AJ178" s="47"/>
      <c r="AK178" s="47">
        <v>545.0</v>
      </c>
    </row>
    <row r="179" ht="14.25" hidden="1" customHeight="1">
      <c r="A179" s="45" t="s">
        <v>2695</v>
      </c>
      <c r="B179" s="45" t="s">
        <v>2520</v>
      </c>
      <c r="C179" s="45" t="s">
        <v>2534</v>
      </c>
      <c r="D179" s="45">
        <v>2.8272</v>
      </c>
      <c r="E179" s="45">
        <v>0.1596</v>
      </c>
      <c r="F179" s="117" t="str">
        <f t="shared" si="6"/>
        <v>17.71428571</v>
      </c>
      <c r="G179" s="45">
        <v>1.0</v>
      </c>
      <c r="H179" s="45">
        <v>0.27</v>
      </c>
      <c r="I179" s="45"/>
      <c r="J179" s="45"/>
      <c r="K179" s="45"/>
      <c r="L179" s="45"/>
      <c r="M179" s="45"/>
      <c r="N179" s="45"/>
      <c r="O179" s="45"/>
      <c r="P179" s="45"/>
      <c r="Q179" s="45"/>
      <c r="R179" s="45"/>
      <c r="S179" s="45"/>
      <c r="T179" s="45"/>
      <c r="U179" s="45"/>
      <c r="V179" s="45"/>
      <c r="W179" s="45"/>
      <c r="X179" s="45"/>
      <c r="Y179" s="45"/>
      <c r="Z179" s="45"/>
      <c r="AA179" s="45"/>
      <c r="AB179" s="45" t="s">
        <v>380</v>
      </c>
      <c r="AC179" s="45" t="s">
        <v>2542</v>
      </c>
      <c r="AD179" s="45" t="s">
        <v>2646</v>
      </c>
      <c r="AE179" s="45" t="s">
        <v>2695</v>
      </c>
      <c r="AF179" s="45"/>
      <c r="AG179" s="45"/>
      <c r="AH179" s="45"/>
      <c r="AI179" s="45"/>
      <c r="AJ179" s="45"/>
      <c r="AK179" s="45">
        <v>546.0</v>
      </c>
    </row>
    <row r="180" ht="14.25" hidden="1" customHeight="1">
      <c r="A180" s="47" t="s">
        <v>2696</v>
      </c>
      <c r="B180" s="47" t="s">
        <v>2520</v>
      </c>
      <c r="C180" s="47" t="s">
        <v>2534</v>
      </c>
      <c r="D180" s="47">
        <v>3.1408</v>
      </c>
      <c r="E180" s="47">
        <v>0.1596</v>
      </c>
      <c r="F180" s="118" t="str">
        <f t="shared" si="6"/>
        <v>19.67919799</v>
      </c>
      <c r="G180" s="47">
        <v>1.0</v>
      </c>
      <c r="H180" s="47">
        <v>0.27</v>
      </c>
      <c r="I180" s="47"/>
      <c r="J180" s="47"/>
      <c r="K180" s="47"/>
      <c r="L180" s="47"/>
      <c r="M180" s="47"/>
      <c r="N180" s="47"/>
      <c r="O180" s="47"/>
      <c r="P180" s="47"/>
      <c r="Q180" s="47"/>
      <c r="R180" s="47"/>
      <c r="S180" s="47"/>
      <c r="T180" s="47"/>
      <c r="U180" s="47"/>
      <c r="V180" s="47"/>
      <c r="W180" s="47"/>
      <c r="X180" s="47"/>
      <c r="Y180" s="47"/>
      <c r="Z180" s="47"/>
      <c r="AA180" s="47"/>
      <c r="AB180" s="47" t="s">
        <v>380</v>
      </c>
      <c r="AC180" s="47" t="s">
        <v>2542</v>
      </c>
      <c r="AD180" s="47" t="s">
        <v>2646</v>
      </c>
      <c r="AE180" s="47" t="s">
        <v>2696</v>
      </c>
      <c r="AF180" s="47"/>
      <c r="AG180" s="47"/>
      <c r="AH180" s="47"/>
      <c r="AI180" s="47"/>
      <c r="AJ180" s="47"/>
      <c r="AK180" s="47">
        <v>547.0</v>
      </c>
    </row>
    <row r="181" ht="14.25" hidden="1" customHeight="1">
      <c r="A181" s="47" t="s">
        <v>2697</v>
      </c>
      <c r="B181" s="47" t="s">
        <v>2520</v>
      </c>
      <c r="C181" s="47" t="s">
        <v>2534</v>
      </c>
      <c r="D181" s="47">
        <v>0.344</v>
      </c>
      <c r="E181" s="47">
        <v>0.1596</v>
      </c>
      <c r="F181" s="118" t="str">
        <f t="shared" si="6"/>
        <v>2.155388471</v>
      </c>
      <c r="G181" s="47">
        <v>1.0</v>
      </c>
      <c r="H181" s="47">
        <v>0.27</v>
      </c>
      <c r="I181" s="47"/>
      <c r="J181" s="47"/>
      <c r="K181" s="47"/>
      <c r="L181" s="47"/>
      <c r="M181" s="47"/>
      <c r="N181" s="47"/>
      <c r="O181" s="47"/>
      <c r="P181" s="47"/>
      <c r="Q181" s="47"/>
      <c r="R181" s="47"/>
      <c r="S181" s="47"/>
      <c r="T181" s="47"/>
      <c r="U181" s="47"/>
      <c r="V181" s="47"/>
      <c r="W181" s="47"/>
      <c r="X181" s="47"/>
      <c r="Y181" s="47"/>
      <c r="Z181" s="47"/>
      <c r="AA181" s="47"/>
      <c r="AB181" s="47" t="s">
        <v>380</v>
      </c>
      <c r="AC181" s="47" t="s">
        <v>2542</v>
      </c>
      <c r="AD181" s="47" t="s">
        <v>2646</v>
      </c>
      <c r="AE181" s="47" t="s">
        <v>2697</v>
      </c>
      <c r="AF181" s="47"/>
      <c r="AG181" s="47"/>
      <c r="AH181" s="47"/>
      <c r="AI181" s="47"/>
      <c r="AJ181" s="47"/>
      <c r="AK181" s="47">
        <v>521.0</v>
      </c>
    </row>
    <row r="182" ht="14.25" hidden="1" customHeight="1">
      <c r="A182" s="45" t="s">
        <v>2698</v>
      </c>
      <c r="B182" s="45" t="s">
        <v>2520</v>
      </c>
      <c r="C182" s="45" t="s">
        <v>2534</v>
      </c>
      <c r="D182" s="45">
        <v>0.3504</v>
      </c>
      <c r="E182" s="45">
        <v>0.1596</v>
      </c>
      <c r="F182" s="117" t="str">
        <f t="shared" si="6"/>
        <v>2.195488722</v>
      </c>
      <c r="G182" s="45">
        <v>1.0</v>
      </c>
      <c r="H182" s="45">
        <v>0.27</v>
      </c>
      <c r="I182" s="45"/>
      <c r="J182" s="45"/>
      <c r="K182" s="45"/>
      <c r="L182" s="45"/>
      <c r="M182" s="45"/>
      <c r="N182" s="45"/>
      <c r="O182" s="45"/>
      <c r="P182" s="45"/>
      <c r="Q182" s="45"/>
      <c r="R182" s="45"/>
      <c r="S182" s="45"/>
      <c r="T182" s="45"/>
      <c r="U182" s="45"/>
      <c r="V182" s="45"/>
      <c r="W182" s="45"/>
      <c r="X182" s="45"/>
      <c r="Y182" s="45"/>
      <c r="Z182" s="45"/>
      <c r="AA182" s="45"/>
      <c r="AB182" s="45" t="s">
        <v>380</v>
      </c>
      <c r="AC182" s="45" t="s">
        <v>2542</v>
      </c>
      <c r="AD182" s="45" t="s">
        <v>2646</v>
      </c>
      <c r="AE182" s="45" t="s">
        <v>2698</v>
      </c>
      <c r="AF182" s="45"/>
      <c r="AG182" s="45"/>
      <c r="AH182" s="45"/>
      <c r="AI182" s="45"/>
      <c r="AJ182" s="45"/>
      <c r="AK182" s="45">
        <v>522.0</v>
      </c>
    </row>
    <row r="183" ht="14.25" hidden="1" customHeight="1">
      <c r="A183" s="47" t="s">
        <v>2699</v>
      </c>
      <c r="B183" s="47" t="s">
        <v>2520</v>
      </c>
      <c r="C183" s="47" t="s">
        <v>2534</v>
      </c>
      <c r="D183" s="47">
        <v>0.456</v>
      </c>
      <c r="E183" s="47">
        <v>0.1596</v>
      </c>
      <c r="F183" s="118" t="str">
        <f t="shared" si="6"/>
        <v>2.857142857</v>
      </c>
      <c r="G183" s="47">
        <v>1.0</v>
      </c>
      <c r="H183" s="47">
        <v>0.27</v>
      </c>
      <c r="I183" s="47"/>
      <c r="J183" s="47"/>
      <c r="K183" s="47"/>
      <c r="L183" s="47"/>
      <c r="M183" s="47"/>
      <c r="N183" s="47"/>
      <c r="O183" s="47"/>
      <c r="P183" s="47"/>
      <c r="Q183" s="47"/>
      <c r="R183" s="47"/>
      <c r="S183" s="47"/>
      <c r="T183" s="47"/>
      <c r="U183" s="47"/>
      <c r="V183" s="47"/>
      <c r="W183" s="47"/>
      <c r="X183" s="47"/>
      <c r="Y183" s="47"/>
      <c r="Z183" s="47"/>
      <c r="AA183" s="47"/>
      <c r="AB183" s="47" t="s">
        <v>380</v>
      </c>
      <c r="AC183" s="47" t="s">
        <v>2542</v>
      </c>
      <c r="AD183" s="47" t="s">
        <v>2646</v>
      </c>
      <c r="AE183" s="47" t="s">
        <v>2699</v>
      </c>
      <c r="AF183" s="47"/>
      <c r="AG183" s="47"/>
      <c r="AH183" s="47"/>
      <c r="AI183" s="47"/>
      <c r="AJ183" s="47"/>
      <c r="AK183" s="47">
        <v>523.0</v>
      </c>
    </row>
    <row r="184" ht="14.25" hidden="1" customHeight="1">
      <c r="A184" s="45" t="s">
        <v>2700</v>
      </c>
      <c r="B184" s="45" t="s">
        <v>2520</v>
      </c>
      <c r="C184" s="45" t="s">
        <v>2534</v>
      </c>
      <c r="D184" s="45">
        <v>0.4624</v>
      </c>
      <c r="E184" s="45">
        <v>0.1596</v>
      </c>
      <c r="F184" s="117" t="str">
        <f t="shared" si="6"/>
        <v>2.897243108</v>
      </c>
      <c r="G184" s="45">
        <v>1.0</v>
      </c>
      <c r="H184" s="45">
        <v>0.27</v>
      </c>
      <c r="I184" s="45"/>
      <c r="J184" s="45"/>
      <c r="K184" s="45"/>
      <c r="L184" s="45"/>
      <c r="M184" s="45"/>
      <c r="N184" s="45"/>
      <c r="O184" s="45"/>
      <c r="P184" s="45"/>
      <c r="Q184" s="45"/>
      <c r="R184" s="45"/>
      <c r="S184" s="45"/>
      <c r="T184" s="45"/>
      <c r="U184" s="45"/>
      <c r="V184" s="45"/>
      <c r="W184" s="45"/>
      <c r="X184" s="45"/>
      <c r="Y184" s="45"/>
      <c r="Z184" s="45"/>
      <c r="AA184" s="45"/>
      <c r="AB184" s="45" t="s">
        <v>380</v>
      </c>
      <c r="AC184" s="45" t="s">
        <v>2542</v>
      </c>
      <c r="AD184" s="45" t="s">
        <v>2646</v>
      </c>
      <c r="AE184" s="45" t="s">
        <v>2700</v>
      </c>
      <c r="AF184" s="45"/>
      <c r="AG184" s="45"/>
      <c r="AH184" s="45"/>
      <c r="AI184" s="45"/>
      <c r="AJ184" s="45"/>
      <c r="AK184" s="45">
        <v>524.0</v>
      </c>
    </row>
    <row r="185" ht="14.25" hidden="1" customHeight="1">
      <c r="A185" s="45" t="s">
        <v>2701</v>
      </c>
      <c r="B185" s="45" t="s">
        <v>2520</v>
      </c>
      <c r="C185" s="45" t="s">
        <v>2534</v>
      </c>
      <c r="D185" s="45">
        <v>3.208</v>
      </c>
      <c r="E185" s="45">
        <v>0.1596</v>
      </c>
      <c r="F185" s="117" t="str">
        <f t="shared" si="6"/>
        <v>20.10025063</v>
      </c>
      <c r="G185" s="45">
        <v>1.0</v>
      </c>
      <c r="H185" s="45">
        <v>0.27</v>
      </c>
      <c r="I185" s="45"/>
      <c r="J185" s="45"/>
      <c r="K185" s="45"/>
      <c r="L185" s="45"/>
      <c r="M185" s="45"/>
      <c r="N185" s="45"/>
      <c r="O185" s="45"/>
      <c r="P185" s="45"/>
      <c r="Q185" s="45"/>
      <c r="R185" s="45"/>
      <c r="S185" s="45"/>
      <c r="T185" s="45"/>
      <c r="U185" s="45"/>
      <c r="V185" s="45"/>
      <c r="W185" s="45"/>
      <c r="X185" s="45"/>
      <c r="Y185" s="45"/>
      <c r="Z185" s="45"/>
      <c r="AA185" s="45"/>
      <c r="AB185" s="45" t="s">
        <v>380</v>
      </c>
      <c r="AC185" s="45" t="s">
        <v>2542</v>
      </c>
      <c r="AD185" s="45" t="s">
        <v>2646</v>
      </c>
      <c r="AE185" s="45" t="s">
        <v>2701</v>
      </c>
      <c r="AF185" s="45"/>
      <c r="AG185" s="45"/>
      <c r="AH185" s="45"/>
      <c r="AI185" s="45"/>
      <c r="AJ185" s="45"/>
      <c r="AK185" s="45">
        <v>548.0</v>
      </c>
    </row>
    <row r="186" ht="14.25" hidden="1" customHeight="1">
      <c r="A186" s="47" t="s">
        <v>2702</v>
      </c>
      <c r="B186" s="47" t="s">
        <v>2520</v>
      </c>
      <c r="C186" s="47" t="s">
        <v>2534</v>
      </c>
      <c r="D186" s="47">
        <v>3.3888</v>
      </c>
      <c r="E186" s="47">
        <v>0.1596</v>
      </c>
      <c r="F186" s="118" t="str">
        <f t="shared" si="6"/>
        <v>21.23308271</v>
      </c>
      <c r="G186" s="47">
        <v>1.0</v>
      </c>
      <c r="H186" s="47">
        <v>0.27</v>
      </c>
      <c r="I186" s="47"/>
      <c r="J186" s="47"/>
      <c r="K186" s="47"/>
      <c r="L186" s="47"/>
      <c r="M186" s="47"/>
      <c r="N186" s="47"/>
      <c r="O186" s="47"/>
      <c r="P186" s="47"/>
      <c r="Q186" s="47"/>
      <c r="R186" s="47"/>
      <c r="S186" s="47"/>
      <c r="T186" s="47"/>
      <c r="U186" s="47"/>
      <c r="V186" s="47"/>
      <c r="W186" s="47"/>
      <c r="X186" s="47"/>
      <c r="Y186" s="47"/>
      <c r="Z186" s="47"/>
      <c r="AA186" s="47"/>
      <c r="AB186" s="47" t="s">
        <v>380</v>
      </c>
      <c r="AC186" s="47" t="s">
        <v>2542</v>
      </c>
      <c r="AD186" s="47" t="s">
        <v>2646</v>
      </c>
      <c r="AE186" s="47" t="s">
        <v>2702</v>
      </c>
      <c r="AF186" s="47"/>
      <c r="AG186" s="47"/>
      <c r="AH186" s="47"/>
      <c r="AI186" s="47"/>
      <c r="AJ186" s="47"/>
      <c r="AK186" s="47">
        <v>549.0</v>
      </c>
    </row>
    <row r="187" ht="14.25" hidden="1" customHeight="1">
      <c r="A187" s="45" t="s">
        <v>2703</v>
      </c>
      <c r="B187" s="45" t="s">
        <v>2520</v>
      </c>
      <c r="C187" s="45" t="s">
        <v>2534</v>
      </c>
      <c r="D187" s="45">
        <v>3.4224</v>
      </c>
      <c r="E187" s="45">
        <v>0.1596</v>
      </c>
      <c r="F187" s="117" t="str">
        <f t="shared" si="6"/>
        <v>21.44360902</v>
      </c>
      <c r="G187" s="45">
        <v>1.0</v>
      </c>
      <c r="H187" s="45">
        <v>0.27</v>
      </c>
      <c r="I187" s="45"/>
      <c r="J187" s="45"/>
      <c r="K187" s="45"/>
      <c r="L187" s="45"/>
      <c r="M187" s="45"/>
      <c r="N187" s="45"/>
      <c r="O187" s="45"/>
      <c r="P187" s="45"/>
      <c r="Q187" s="45"/>
      <c r="R187" s="45"/>
      <c r="S187" s="45"/>
      <c r="T187" s="45"/>
      <c r="U187" s="45"/>
      <c r="V187" s="45"/>
      <c r="W187" s="45"/>
      <c r="X187" s="45"/>
      <c r="Y187" s="45"/>
      <c r="Z187" s="45"/>
      <c r="AA187" s="45"/>
      <c r="AB187" s="45" t="s">
        <v>380</v>
      </c>
      <c r="AC187" s="45" t="s">
        <v>2542</v>
      </c>
      <c r="AD187" s="45" t="s">
        <v>2646</v>
      </c>
      <c r="AE187" s="45" t="s">
        <v>2703</v>
      </c>
      <c r="AF187" s="45"/>
      <c r="AG187" s="45"/>
      <c r="AH187" s="45"/>
      <c r="AI187" s="45"/>
      <c r="AJ187" s="45"/>
      <c r="AK187" s="45">
        <v>550.0</v>
      </c>
    </row>
    <row r="188" ht="14.25" hidden="1" customHeight="1">
      <c r="A188" s="47" t="s">
        <v>2704</v>
      </c>
      <c r="B188" s="47" t="s">
        <v>2520</v>
      </c>
      <c r="C188" s="47" t="s">
        <v>2534</v>
      </c>
      <c r="D188" s="47">
        <v>3.5968</v>
      </c>
      <c r="E188" s="47">
        <v>0.1596</v>
      </c>
      <c r="F188" s="118" t="str">
        <f t="shared" si="6"/>
        <v>22.53634085</v>
      </c>
      <c r="G188" s="47">
        <v>1.0</v>
      </c>
      <c r="H188" s="47">
        <v>0.27</v>
      </c>
      <c r="I188" s="47"/>
      <c r="J188" s="47"/>
      <c r="K188" s="47"/>
      <c r="L188" s="47"/>
      <c r="M188" s="47"/>
      <c r="N188" s="47"/>
      <c r="O188" s="47"/>
      <c r="P188" s="47"/>
      <c r="Q188" s="47"/>
      <c r="R188" s="47"/>
      <c r="S188" s="47"/>
      <c r="T188" s="47"/>
      <c r="U188" s="47"/>
      <c r="V188" s="47"/>
      <c r="W188" s="47"/>
      <c r="X188" s="47"/>
      <c r="Y188" s="47"/>
      <c r="Z188" s="47"/>
      <c r="AA188" s="47"/>
      <c r="AB188" s="47" t="s">
        <v>380</v>
      </c>
      <c r="AC188" s="47" t="s">
        <v>2542</v>
      </c>
      <c r="AD188" s="47" t="s">
        <v>2646</v>
      </c>
      <c r="AE188" s="47" t="s">
        <v>2704</v>
      </c>
      <c r="AF188" s="47"/>
      <c r="AG188" s="47"/>
      <c r="AH188" s="47"/>
      <c r="AI188" s="47"/>
      <c r="AJ188" s="47"/>
      <c r="AK188" s="47">
        <v>551.0</v>
      </c>
    </row>
    <row r="189" ht="14.25" hidden="1" customHeight="1">
      <c r="A189" s="45" t="s">
        <v>2705</v>
      </c>
      <c r="B189" s="45" t="s">
        <v>2520</v>
      </c>
      <c r="C189" s="45" t="s">
        <v>2534</v>
      </c>
      <c r="D189" s="45">
        <v>3.9776</v>
      </c>
      <c r="E189" s="45">
        <v>0.1596</v>
      </c>
      <c r="F189" s="117" t="str">
        <f t="shared" si="6"/>
        <v>24.92230576</v>
      </c>
      <c r="G189" s="45">
        <v>1.0</v>
      </c>
      <c r="H189" s="45">
        <v>0.27</v>
      </c>
      <c r="I189" s="45"/>
      <c r="J189" s="45"/>
      <c r="K189" s="45"/>
      <c r="L189" s="45"/>
      <c r="M189" s="45"/>
      <c r="N189" s="45"/>
      <c r="O189" s="45"/>
      <c r="P189" s="45"/>
      <c r="Q189" s="45"/>
      <c r="R189" s="45"/>
      <c r="S189" s="45"/>
      <c r="T189" s="45"/>
      <c r="U189" s="45"/>
      <c r="V189" s="45"/>
      <c r="W189" s="45"/>
      <c r="X189" s="45"/>
      <c r="Y189" s="45"/>
      <c r="Z189" s="45"/>
      <c r="AA189" s="45"/>
      <c r="AB189" s="45" t="s">
        <v>380</v>
      </c>
      <c r="AC189" s="45" t="s">
        <v>2542</v>
      </c>
      <c r="AD189" s="45" t="s">
        <v>2646</v>
      </c>
      <c r="AE189" s="45" t="s">
        <v>2705</v>
      </c>
      <c r="AF189" s="45"/>
      <c r="AG189" s="45"/>
      <c r="AH189" s="45"/>
      <c r="AI189" s="45"/>
      <c r="AJ189" s="45"/>
      <c r="AK189" s="45">
        <v>552.0</v>
      </c>
    </row>
    <row r="190" ht="14.25" hidden="1" customHeight="1">
      <c r="A190" s="47" t="s">
        <v>2706</v>
      </c>
      <c r="B190" s="47" t="s">
        <v>2520</v>
      </c>
      <c r="C190" s="47" t="s">
        <v>2534</v>
      </c>
      <c r="D190" s="47">
        <v>4.0256</v>
      </c>
      <c r="E190" s="47">
        <v>0.1596</v>
      </c>
      <c r="F190" s="118" t="str">
        <f t="shared" si="6"/>
        <v>25.22305764</v>
      </c>
      <c r="G190" s="47">
        <v>1.0</v>
      </c>
      <c r="H190" s="47">
        <v>0.27</v>
      </c>
      <c r="I190" s="47"/>
      <c r="J190" s="47"/>
      <c r="K190" s="47"/>
      <c r="L190" s="47"/>
      <c r="M190" s="47"/>
      <c r="N190" s="47"/>
      <c r="O190" s="47"/>
      <c r="P190" s="47"/>
      <c r="Q190" s="47"/>
      <c r="R190" s="47"/>
      <c r="S190" s="47"/>
      <c r="T190" s="47"/>
      <c r="U190" s="47"/>
      <c r="V190" s="47"/>
      <c r="W190" s="47"/>
      <c r="X190" s="47"/>
      <c r="Y190" s="47"/>
      <c r="Z190" s="47"/>
      <c r="AA190" s="47"/>
      <c r="AB190" s="47" t="s">
        <v>380</v>
      </c>
      <c r="AC190" s="47" t="s">
        <v>2542</v>
      </c>
      <c r="AD190" s="47" t="s">
        <v>2646</v>
      </c>
      <c r="AE190" s="47" t="s">
        <v>2706</v>
      </c>
      <c r="AF190" s="47"/>
      <c r="AG190" s="47"/>
      <c r="AH190" s="47"/>
      <c r="AI190" s="47"/>
      <c r="AJ190" s="47"/>
      <c r="AK190" s="47">
        <v>553.0</v>
      </c>
    </row>
    <row r="191" ht="14.25" hidden="1" customHeight="1">
      <c r="A191" s="45" t="s">
        <v>2707</v>
      </c>
      <c r="B191" s="45" t="s">
        <v>2520</v>
      </c>
      <c r="C191" s="45" t="s">
        <v>2534</v>
      </c>
      <c r="D191" s="45">
        <v>4.5808</v>
      </c>
      <c r="E191" s="45">
        <v>0.1596</v>
      </c>
      <c r="F191" s="117" t="str">
        <f t="shared" si="6"/>
        <v>28.70175439</v>
      </c>
      <c r="G191" s="45">
        <v>1.0</v>
      </c>
      <c r="H191" s="45">
        <v>0.27</v>
      </c>
      <c r="I191" s="45"/>
      <c r="J191" s="45"/>
      <c r="K191" s="45"/>
      <c r="L191" s="45"/>
      <c r="M191" s="45"/>
      <c r="N191" s="45"/>
      <c r="O191" s="45"/>
      <c r="P191" s="45"/>
      <c r="Q191" s="45"/>
      <c r="R191" s="45"/>
      <c r="S191" s="45"/>
      <c r="T191" s="45"/>
      <c r="U191" s="45"/>
      <c r="V191" s="45"/>
      <c r="W191" s="45"/>
      <c r="X191" s="45"/>
      <c r="Y191" s="45"/>
      <c r="Z191" s="45"/>
      <c r="AA191" s="45"/>
      <c r="AB191" s="45" t="s">
        <v>380</v>
      </c>
      <c r="AC191" s="45" t="s">
        <v>2542</v>
      </c>
      <c r="AD191" s="45" t="s">
        <v>2646</v>
      </c>
      <c r="AE191" s="45" t="s">
        <v>2707</v>
      </c>
      <c r="AF191" s="45"/>
      <c r="AG191" s="45"/>
      <c r="AH191" s="45"/>
      <c r="AI191" s="45"/>
      <c r="AJ191" s="45"/>
      <c r="AK191" s="45">
        <v>554.0</v>
      </c>
    </row>
    <row r="192" ht="14.25" hidden="1" customHeight="1">
      <c r="A192" s="47" t="s">
        <v>2708</v>
      </c>
      <c r="B192" s="47" t="s">
        <v>2520</v>
      </c>
      <c r="C192" s="47" t="s">
        <v>2534</v>
      </c>
      <c r="D192" s="47">
        <v>0.5808</v>
      </c>
      <c r="E192" s="47">
        <v>0.1596</v>
      </c>
      <c r="F192" s="118" t="str">
        <f t="shared" si="6"/>
        <v>3.639097744</v>
      </c>
      <c r="G192" s="47">
        <v>1.0</v>
      </c>
      <c r="H192" s="47">
        <v>0.27</v>
      </c>
      <c r="I192" s="47"/>
      <c r="J192" s="47"/>
      <c r="K192" s="47"/>
      <c r="L192" s="47"/>
      <c r="M192" s="47"/>
      <c r="N192" s="47"/>
      <c r="O192" s="47"/>
      <c r="P192" s="47"/>
      <c r="Q192" s="47"/>
      <c r="R192" s="47"/>
      <c r="S192" s="47"/>
      <c r="T192" s="47"/>
      <c r="U192" s="47"/>
      <c r="V192" s="47"/>
      <c r="W192" s="47"/>
      <c r="X192" s="47"/>
      <c r="Y192" s="47"/>
      <c r="Z192" s="47"/>
      <c r="AA192" s="47"/>
      <c r="AB192" s="47" t="s">
        <v>380</v>
      </c>
      <c r="AC192" s="47" t="s">
        <v>2542</v>
      </c>
      <c r="AD192" s="47" t="s">
        <v>2646</v>
      </c>
      <c r="AE192" s="47" t="s">
        <v>2708</v>
      </c>
      <c r="AF192" s="47"/>
      <c r="AG192" s="47"/>
      <c r="AH192" s="47"/>
      <c r="AI192" s="47"/>
      <c r="AJ192" s="47"/>
      <c r="AK192" s="47">
        <v>525.0</v>
      </c>
    </row>
    <row r="193" ht="14.25" hidden="1" customHeight="1">
      <c r="A193" s="45" t="s">
        <v>2709</v>
      </c>
      <c r="B193" s="45" t="s">
        <v>2520</v>
      </c>
      <c r="C193" s="45" t="s">
        <v>2534</v>
      </c>
      <c r="D193" s="45">
        <v>0.592</v>
      </c>
      <c r="E193" s="45">
        <v>0.1596</v>
      </c>
      <c r="F193" s="117" t="str">
        <f t="shared" si="6"/>
        <v>3.709273183</v>
      </c>
      <c r="G193" s="45">
        <v>1.0</v>
      </c>
      <c r="H193" s="45">
        <v>0.27</v>
      </c>
      <c r="I193" s="45"/>
      <c r="J193" s="45"/>
      <c r="K193" s="45"/>
      <c r="L193" s="45"/>
      <c r="M193" s="45"/>
      <c r="N193" s="45"/>
      <c r="O193" s="45"/>
      <c r="P193" s="45"/>
      <c r="Q193" s="45"/>
      <c r="R193" s="45"/>
      <c r="S193" s="45"/>
      <c r="T193" s="45"/>
      <c r="U193" s="45"/>
      <c r="V193" s="45"/>
      <c r="W193" s="45"/>
      <c r="X193" s="45"/>
      <c r="Y193" s="45"/>
      <c r="Z193" s="45"/>
      <c r="AA193" s="45"/>
      <c r="AB193" s="45" t="s">
        <v>380</v>
      </c>
      <c r="AC193" s="45" t="s">
        <v>2542</v>
      </c>
      <c r="AD193" s="45" t="s">
        <v>2646</v>
      </c>
      <c r="AE193" s="45" t="s">
        <v>2709</v>
      </c>
      <c r="AF193" s="45"/>
      <c r="AG193" s="45"/>
      <c r="AH193" s="45"/>
      <c r="AI193" s="45"/>
      <c r="AJ193" s="45"/>
      <c r="AK193" s="45">
        <v>526.0</v>
      </c>
    </row>
    <row r="194" ht="14.25" hidden="1" customHeight="1">
      <c r="A194" s="47" t="s">
        <v>2710</v>
      </c>
      <c r="B194" s="47" t="s">
        <v>2520</v>
      </c>
      <c r="C194" s="47" t="s">
        <v>2534</v>
      </c>
      <c r="D194" s="47">
        <v>5.5888</v>
      </c>
      <c r="E194" s="47">
        <v>0.1596</v>
      </c>
      <c r="F194" s="118" t="str">
        <f t="shared" si="6"/>
        <v>35.01754386</v>
      </c>
      <c r="G194" s="47">
        <v>1.0</v>
      </c>
      <c r="H194" s="47">
        <v>0.27</v>
      </c>
      <c r="I194" s="47"/>
      <c r="J194" s="47"/>
      <c r="K194" s="47"/>
      <c r="L194" s="47"/>
      <c r="M194" s="47"/>
      <c r="N194" s="47"/>
      <c r="O194" s="47"/>
      <c r="P194" s="47"/>
      <c r="Q194" s="47"/>
      <c r="R194" s="47"/>
      <c r="S194" s="47"/>
      <c r="T194" s="47"/>
      <c r="U194" s="47"/>
      <c r="V194" s="47"/>
      <c r="W194" s="47"/>
      <c r="X194" s="47"/>
      <c r="Y194" s="47"/>
      <c r="Z194" s="47"/>
      <c r="AA194" s="47"/>
      <c r="AB194" s="47" t="s">
        <v>380</v>
      </c>
      <c r="AC194" s="47" t="s">
        <v>2542</v>
      </c>
      <c r="AD194" s="47" t="s">
        <v>2646</v>
      </c>
      <c r="AE194" s="47" t="s">
        <v>2710</v>
      </c>
      <c r="AF194" s="47"/>
      <c r="AG194" s="47"/>
      <c r="AH194" s="47"/>
      <c r="AI194" s="47"/>
      <c r="AJ194" s="47"/>
      <c r="AK194" s="47">
        <v>555.0</v>
      </c>
    </row>
    <row r="195" ht="14.25" hidden="1" customHeight="1">
      <c r="A195" s="47" t="s">
        <v>2711</v>
      </c>
      <c r="B195" s="47" t="s">
        <v>2520</v>
      </c>
      <c r="C195" s="47" t="s">
        <v>2534</v>
      </c>
      <c r="D195" s="47">
        <v>1.0112</v>
      </c>
      <c r="E195" s="47">
        <v>0.1596</v>
      </c>
      <c r="F195" s="118" t="str">
        <f t="shared" si="6"/>
        <v>6.335839599</v>
      </c>
      <c r="G195" s="47">
        <v>1.0</v>
      </c>
      <c r="H195" s="47">
        <v>0.27</v>
      </c>
      <c r="I195" s="47"/>
      <c r="J195" s="47"/>
      <c r="K195" s="47"/>
      <c r="L195" s="47"/>
      <c r="M195" s="47"/>
      <c r="N195" s="47"/>
      <c r="O195" s="47"/>
      <c r="P195" s="47"/>
      <c r="Q195" s="47"/>
      <c r="R195" s="47"/>
      <c r="S195" s="47"/>
      <c r="T195" s="47"/>
      <c r="U195" s="47"/>
      <c r="V195" s="47"/>
      <c r="W195" s="47"/>
      <c r="X195" s="47"/>
      <c r="Y195" s="47"/>
      <c r="Z195" s="47"/>
      <c r="AA195" s="47"/>
      <c r="AB195" s="47" t="s">
        <v>380</v>
      </c>
      <c r="AC195" s="47" t="s">
        <v>2542</v>
      </c>
      <c r="AD195" s="47" t="s">
        <v>2646</v>
      </c>
      <c r="AE195" s="47" t="s">
        <v>2711</v>
      </c>
      <c r="AF195" s="47"/>
      <c r="AG195" s="47"/>
      <c r="AH195" s="47"/>
      <c r="AI195" s="47"/>
      <c r="AJ195" s="47"/>
      <c r="AK195" s="47">
        <v>527.0</v>
      </c>
    </row>
    <row r="196" ht="14.25" hidden="1" customHeight="1">
      <c r="A196" s="45" t="s">
        <v>2475</v>
      </c>
      <c r="B196" s="45" t="s">
        <v>2520</v>
      </c>
      <c r="C196" s="45" t="s">
        <v>2534</v>
      </c>
      <c r="D196" s="45">
        <v>1.0336</v>
      </c>
      <c r="E196" s="45">
        <v>0.1596</v>
      </c>
      <c r="F196" s="117" t="str">
        <f t="shared" si="6"/>
        <v>6.476190476</v>
      </c>
      <c r="G196" s="45">
        <v>1.0</v>
      </c>
      <c r="H196" s="45">
        <v>0.27</v>
      </c>
      <c r="I196" s="45"/>
      <c r="J196" s="45"/>
      <c r="K196" s="45"/>
      <c r="L196" s="45"/>
      <c r="M196" s="45"/>
      <c r="N196" s="45"/>
      <c r="O196" s="45"/>
      <c r="P196" s="45"/>
      <c r="Q196" s="45"/>
      <c r="R196" s="45"/>
      <c r="S196" s="45"/>
      <c r="T196" s="45"/>
      <c r="U196" s="45"/>
      <c r="V196" s="45"/>
      <c r="W196" s="45"/>
      <c r="X196" s="45"/>
      <c r="Y196" s="45"/>
      <c r="Z196" s="45"/>
      <c r="AA196" s="45"/>
      <c r="AB196" s="45" t="s">
        <v>380</v>
      </c>
      <c r="AC196" s="45" t="s">
        <v>2542</v>
      </c>
      <c r="AD196" s="45" t="s">
        <v>2646</v>
      </c>
      <c r="AE196" s="45" t="s">
        <v>2475</v>
      </c>
      <c r="AF196" s="45"/>
      <c r="AG196" s="45"/>
      <c r="AH196" s="45"/>
      <c r="AI196" s="45"/>
      <c r="AJ196" s="45"/>
      <c r="AK196" s="45">
        <v>528.0</v>
      </c>
    </row>
    <row r="197" ht="14.25" hidden="1" customHeight="1">
      <c r="A197" s="47" t="s">
        <v>2712</v>
      </c>
      <c r="B197" s="47" t="s">
        <v>2520</v>
      </c>
      <c r="C197" s="47" t="s">
        <v>2534</v>
      </c>
      <c r="D197" s="47">
        <v>1.136</v>
      </c>
      <c r="E197" s="47">
        <v>0.1596</v>
      </c>
      <c r="F197" s="118" t="str">
        <f t="shared" si="6"/>
        <v>7.117794486</v>
      </c>
      <c r="G197" s="47">
        <v>1.0</v>
      </c>
      <c r="H197" s="47">
        <v>0.27</v>
      </c>
      <c r="I197" s="47"/>
      <c r="J197" s="47"/>
      <c r="K197" s="47"/>
      <c r="L197" s="47"/>
      <c r="M197" s="47"/>
      <c r="N197" s="47"/>
      <c r="O197" s="47"/>
      <c r="P197" s="47"/>
      <c r="Q197" s="47"/>
      <c r="R197" s="47"/>
      <c r="S197" s="47"/>
      <c r="T197" s="47"/>
      <c r="U197" s="47"/>
      <c r="V197" s="47"/>
      <c r="W197" s="47"/>
      <c r="X197" s="47"/>
      <c r="Y197" s="47"/>
      <c r="Z197" s="47"/>
      <c r="AA197" s="47"/>
      <c r="AB197" s="47" t="s">
        <v>380</v>
      </c>
      <c r="AC197" s="47" t="s">
        <v>2542</v>
      </c>
      <c r="AD197" s="47" t="s">
        <v>2646</v>
      </c>
      <c r="AE197" s="47" t="s">
        <v>2712</v>
      </c>
      <c r="AF197" s="47"/>
      <c r="AG197" s="47"/>
      <c r="AH197" s="47"/>
      <c r="AI197" s="47"/>
      <c r="AJ197" s="47"/>
      <c r="AK197" s="47">
        <v>529.0</v>
      </c>
    </row>
    <row r="198" ht="14.25" hidden="1" customHeight="1">
      <c r="A198" s="45" t="s">
        <v>2713</v>
      </c>
      <c r="B198" s="45" t="s">
        <v>2520</v>
      </c>
      <c r="C198" s="45" t="s">
        <v>2534</v>
      </c>
      <c r="D198" s="45">
        <v>1.1488</v>
      </c>
      <c r="E198" s="45">
        <v>0.1596</v>
      </c>
      <c r="F198" s="117" t="str">
        <f t="shared" si="6"/>
        <v>7.197994987</v>
      </c>
      <c r="G198" s="45">
        <v>1.0</v>
      </c>
      <c r="H198" s="45">
        <v>0.27</v>
      </c>
      <c r="I198" s="45"/>
      <c r="J198" s="45"/>
      <c r="K198" s="45"/>
      <c r="L198" s="45"/>
      <c r="M198" s="45"/>
      <c r="N198" s="45"/>
      <c r="O198" s="45"/>
      <c r="P198" s="45"/>
      <c r="Q198" s="45"/>
      <c r="R198" s="45"/>
      <c r="S198" s="45"/>
      <c r="T198" s="45"/>
      <c r="U198" s="45"/>
      <c r="V198" s="45"/>
      <c r="W198" s="45"/>
      <c r="X198" s="45"/>
      <c r="Y198" s="45"/>
      <c r="Z198" s="45"/>
      <c r="AA198" s="45"/>
      <c r="AB198" s="45" t="s">
        <v>380</v>
      </c>
      <c r="AC198" s="45" t="s">
        <v>2542</v>
      </c>
      <c r="AD198" s="45" t="s">
        <v>2646</v>
      </c>
      <c r="AE198" s="45" t="s">
        <v>2713</v>
      </c>
      <c r="AF198" s="45"/>
      <c r="AG198" s="45"/>
      <c r="AH198" s="45"/>
      <c r="AI198" s="45"/>
      <c r="AJ198" s="45"/>
      <c r="AK198" s="45">
        <v>530.0</v>
      </c>
    </row>
    <row r="199" ht="14.25" hidden="1" customHeight="1">
      <c r="A199" s="47" t="s">
        <v>2714</v>
      </c>
      <c r="B199" s="47" t="s">
        <v>2520</v>
      </c>
      <c r="C199" s="47" t="s">
        <v>2534</v>
      </c>
      <c r="D199" s="47">
        <v>1.1824</v>
      </c>
      <c r="E199" s="47">
        <v>0.1596</v>
      </c>
      <c r="F199" s="118" t="str">
        <f t="shared" si="6"/>
        <v>7.408521303</v>
      </c>
      <c r="G199" s="47">
        <v>1.0</v>
      </c>
      <c r="H199" s="47">
        <v>0.27</v>
      </c>
      <c r="I199" s="47"/>
      <c r="J199" s="47"/>
      <c r="K199" s="47"/>
      <c r="L199" s="47"/>
      <c r="M199" s="47"/>
      <c r="N199" s="47"/>
      <c r="O199" s="47"/>
      <c r="P199" s="47"/>
      <c r="Q199" s="47"/>
      <c r="R199" s="47"/>
      <c r="S199" s="47"/>
      <c r="T199" s="47"/>
      <c r="U199" s="47"/>
      <c r="V199" s="47"/>
      <c r="W199" s="47"/>
      <c r="X199" s="47"/>
      <c r="Y199" s="47"/>
      <c r="Z199" s="47"/>
      <c r="AA199" s="47"/>
      <c r="AB199" s="47" t="s">
        <v>380</v>
      </c>
      <c r="AC199" s="47" t="s">
        <v>2542</v>
      </c>
      <c r="AD199" s="47" t="s">
        <v>2646</v>
      </c>
      <c r="AE199" s="47" t="s">
        <v>2714</v>
      </c>
      <c r="AF199" s="47"/>
      <c r="AG199" s="47"/>
      <c r="AH199" s="47"/>
      <c r="AI199" s="47"/>
      <c r="AJ199" s="47"/>
      <c r="AK199" s="47">
        <v>531.0</v>
      </c>
    </row>
    <row r="200" ht="14.25" hidden="1" customHeight="1">
      <c r="A200" s="45" t="s">
        <v>2715</v>
      </c>
      <c r="B200" s="45" t="s">
        <v>2520</v>
      </c>
      <c r="C200" s="45" t="s">
        <v>2534</v>
      </c>
      <c r="D200" s="45">
        <v>1.28</v>
      </c>
      <c r="E200" s="45">
        <v>0.1596</v>
      </c>
      <c r="F200" s="117" t="str">
        <f t="shared" si="6"/>
        <v>8.020050125</v>
      </c>
      <c r="G200" s="45">
        <v>1.0</v>
      </c>
      <c r="H200" s="45">
        <v>0.27</v>
      </c>
      <c r="I200" s="45"/>
      <c r="J200" s="45"/>
      <c r="K200" s="45"/>
      <c r="L200" s="45"/>
      <c r="M200" s="45"/>
      <c r="N200" s="45"/>
      <c r="O200" s="45"/>
      <c r="P200" s="45"/>
      <c r="Q200" s="45"/>
      <c r="R200" s="45"/>
      <c r="S200" s="45"/>
      <c r="T200" s="45"/>
      <c r="U200" s="45"/>
      <c r="V200" s="45"/>
      <c r="W200" s="45"/>
      <c r="X200" s="45"/>
      <c r="Y200" s="45"/>
      <c r="Z200" s="45"/>
      <c r="AA200" s="45"/>
      <c r="AB200" s="45" t="s">
        <v>380</v>
      </c>
      <c r="AC200" s="45" t="s">
        <v>2542</v>
      </c>
      <c r="AD200" s="45" t="s">
        <v>2646</v>
      </c>
      <c r="AE200" s="45" t="s">
        <v>2715</v>
      </c>
      <c r="AF200" s="45"/>
      <c r="AG200" s="45"/>
      <c r="AH200" s="45"/>
      <c r="AI200" s="45"/>
      <c r="AJ200" s="45"/>
      <c r="AK200" s="45">
        <v>532.0</v>
      </c>
    </row>
    <row r="201" ht="14.25" hidden="1" customHeight="1">
      <c r="A201" s="47" t="s">
        <v>2716</v>
      </c>
      <c r="B201" s="47" t="s">
        <v>2520</v>
      </c>
      <c r="C201" s="47" t="s">
        <v>2534</v>
      </c>
      <c r="D201" s="47">
        <v>1.2912</v>
      </c>
      <c r="E201" s="47">
        <v>0.1596</v>
      </c>
      <c r="F201" s="118" t="str">
        <f t="shared" si="6"/>
        <v>8.090225564</v>
      </c>
      <c r="G201" s="47">
        <v>1.0</v>
      </c>
      <c r="H201" s="47">
        <v>0.27</v>
      </c>
      <c r="I201" s="47"/>
      <c r="J201" s="47"/>
      <c r="K201" s="47"/>
      <c r="L201" s="47"/>
      <c r="M201" s="47"/>
      <c r="N201" s="47"/>
      <c r="O201" s="47"/>
      <c r="P201" s="47"/>
      <c r="Q201" s="47"/>
      <c r="R201" s="47"/>
      <c r="S201" s="47"/>
      <c r="T201" s="47"/>
      <c r="U201" s="47"/>
      <c r="V201" s="47"/>
      <c r="W201" s="47"/>
      <c r="X201" s="47"/>
      <c r="Y201" s="47"/>
      <c r="Z201" s="47"/>
      <c r="AA201" s="47"/>
      <c r="AB201" s="47" t="s">
        <v>380</v>
      </c>
      <c r="AC201" s="47" t="s">
        <v>2542</v>
      </c>
      <c r="AD201" s="47" t="s">
        <v>2646</v>
      </c>
      <c r="AE201" s="47" t="s">
        <v>2716</v>
      </c>
      <c r="AF201" s="47"/>
      <c r="AG201" s="47"/>
      <c r="AH201" s="47"/>
      <c r="AI201" s="47"/>
      <c r="AJ201" s="47"/>
      <c r="AK201" s="47">
        <v>533.0</v>
      </c>
    </row>
    <row r="202" ht="14.25" hidden="1" customHeight="1">
      <c r="A202" s="45" t="s">
        <v>2717</v>
      </c>
      <c r="B202" s="45" t="s">
        <v>2520</v>
      </c>
      <c r="C202" s="45" t="s">
        <v>2534</v>
      </c>
      <c r="D202" s="45">
        <v>1.5697</v>
      </c>
      <c r="E202" s="45">
        <v>0.1596</v>
      </c>
      <c r="F202" s="117" t="str">
        <f t="shared" si="6"/>
        <v>9.835213033</v>
      </c>
      <c r="G202" s="45">
        <v>1.0</v>
      </c>
      <c r="H202" s="45">
        <v>0.27</v>
      </c>
      <c r="I202" s="45"/>
      <c r="J202" s="45"/>
      <c r="K202" s="45"/>
      <c r="L202" s="45"/>
      <c r="M202" s="45"/>
      <c r="N202" s="45"/>
      <c r="O202" s="45"/>
      <c r="P202" s="45"/>
      <c r="Q202" s="45"/>
      <c r="R202" s="45"/>
      <c r="S202" s="45"/>
      <c r="T202" s="45"/>
      <c r="U202" s="45"/>
      <c r="V202" s="45"/>
      <c r="W202" s="45"/>
      <c r="X202" s="45"/>
      <c r="Y202" s="45"/>
      <c r="Z202" s="45"/>
      <c r="AA202" s="45"/>
      <c r="AB202" s="45" t="s">
        <v>380</v>
      </c>
      <c r="AC202" s="45" t="s">
        <v>2542</v>
      </c>
      <c r="AD202" s="45" t="s">
        <v>2646</v>
      </c>
      <c r="AE202" s="45" t="s">
        <v>2717</v>
      </c>
      <c r="AF202" s="45"/>
      <c r="AG202" s="45"/>
      <c r="AH202" s="45"/>
      <c r="AI202" s="45"/>
      <c r="AJ202" s="45"/>
      <c r="AK202" s="45">
        <v>534.0</v>
      </c>
    </row>
    <row r="203" ht="14.25" hidden="1" customHeight="1">
      <c r="A203" s="47" t="s">
        <v>2718</v>
      </c>
      <c r="B203" s="47" t="s">
        <v>2520</v>
      </c>
      <c r="C203" s="47" t="s">
        <v>2534</v>
      </c>
      <c r="D203" s="47">
        <v>1.5904</v>
      </c>
      <c r="E203" s="47">
        <v>0.1596</v>
      </c>
      <c r="F203" s="118" t="str">
        <f t="shared" si="6"/>
        <v>9.964912281</v>
      </c>
      <c r="G203" s="47">
        <v>1.0</v>
      </c>
      <c r="H203" s="47">
        <v>0.27</v>
      </c>
      <c r="I203" s="47"/>
      <c r="J203" s="47"/>
      <c r="K203" s="47"/>
      <c r="L203" s="47"/>
      <c r="M203" s="47"/>
      <c r="N203" s="47"/>
      <c r="O203" s="47"/>
      <c r="P203" s="47"/>
      <c r="Q203" s="47"/>
      <c r="R203" s="47"/>
      <c r="S203" s="47"/>
      <c r="T203" s="47"/>
      <c r="U203" s="47"/>
      <c r="V203" s="47"/>
      <c r="W203" s="47"/>
      <c r="X203" s="47"/>
      <c r="Y203" s="47"/>
      <c r="Z203" s="47"/>
      <c r="AA203" s="47"/>
      <c r="AB203" s="47" t="s">
        <v>380</v>
      </c>
      <c r="AC203" s="47" t="s">
        <v>2542</v>
      </c>
      <c r="AD203" s="47" t="s">
        <v>2646</v>
      </c>
      <c r="AE203" s="47" t="s">
        <v>2718</v>
      </c>
      <c r="AF203" s="47"/>
      <c r="AG203" s="47"/>
      <c r="AH203" s="47"/>
      <c r="AI203" s="47"/>
      <c r="AJ203" s="47"/>
      <c r="AK203" s="47">
        <v>535.0</v>
      </c>
    </row>
    <row r="204" ht="14.25" hidden="1" customHeight="1">
      <c r="A204" s="47" t="s">
        <v>2719</v>
      </c>
      <c r="B204" s="47" t="s">
        <v>2520</v>
      </c>
      <c r="C204" s="47" t="s">
        <v>2521</v>
      </c>
      <c r="D204" s="47">
        <v>10.0</v>
      </c>
      <c r="E204" s="47">
        <v>6.2496</v>
      </c>
      <c r="F204" s="118" t="str">
        <f t="shared" si="6"/>
        <v>1.600102407</v>
      </c>
      <c r="G204" s="47">
        <v>100.0</v>
      </c>
      <c r="H204" s="47">
        <v>0.21</v>
      </c>
      <c r="I204" s="47"/>
      <c r="J204" s="47"/>
      <c r="K204" s="47"/>
      <c r="L204" s="47"/>
      <c r="M204" s="47"/>
      <c r="N204" s="47"/>
      <c r="O204" s="47"/>
      <c r="P204" s="47"/>
      <c r="Q204" s="47"/>
      <c r="R204" s="47"/>
      <c r="S204" s="47"/>
      <c r="T204" s="47"/>
      <c r="U204" s="47"/>
      <c r="V204" s="47"/>
      <c r="W204" s="47"/>
      <c r="X204" s="47"/>
      <c r="Y204" s="47"/>
      <c r="Z204" s="47"/>
      <c r="AA204" s="47"/>
      <c r="AB204" s="47" t="s">
        <v>380</v>
      </c>
      <c r="AC204" s="47" t="s">
        <v>2542</v>
      </c>
      <c r="AD204" s="47" t="s">
        <v>2720</v>
      </c>
      <c r="AE204" s="47" t="s">
        <v>2719</v>
      </c>
      <c r="AF204" s="47"/>
      <c r="AG204" s="47"/>
      <c r="AH204" s="47"/>
      <c r="AI204" s="47"/>
      <c r="AJ204" s="47"/>
      <c r="AK204" s="47">
        <v>359.0</v>
      </c>
    </row>
    <row r="205" ht="14.25" hidden="1" customHeight="1">
      <c r="A205" s="45" t="s">
        <v>2721</v>
      </c>
      <c r="B205" s="45" t="s">
        <v>2520</v>
      </c>
      <c r="C205" s="45" t="s">
        <v>2521</v>
      </c>
      <c r="D205" s="45">
        <v>12.0</v>
      </c>
      <c r="E205" s="45">
        <v>6.2496</v>
      </c>
      <c r="F205" s="117" t="str">
        <f t="shared" si="6"/>
        <v>1.920122888</v>
      </c>
      <c r="G205" s="45">
        <v>100.0</v>
      </c>
      <c r="H205" s="45">
        <v>0.21</v>
      </c>
      <c r="I205" s="45"/>
      <c r="J205" s="45"/>
      <c r="K205" s="45"/>
      <c r="L205" s="45"/>
      <c r="M205" s="45"/>
      <c r="N205" s="45"/>
      <c r="O205" s="45"/>
      <c r="P205" s="45"/>
      <c r="Q205" s="45"/>
      <c r="R205" s="45"/>
      <c r="S205" s="45"/>
      <c r="T205" s="45"/>
      <c r="U205" s="45"/>
      <c r="V205" s="45"/>
      <c r="W205" s="45"/>
      <c r="X205" s="45"/>
      <c r="Y205" s="45"/>
      <c r="Z205" s="45"/>
      <c r="AA205" s="45"/>
      <c r="AB205" s="45" t="s">
        <v>380</v>
      </c>
      <c r="AC205" s="45" t="s">
        <v>2542</v>
      </c>
      <c r="AD205" s="45" t="s">
        <v>2720</v>
      </c>
      <c r="AE205" s="45" t="s">
        <v>2721</v>
      </c>
      <c r="AF205" s="45"/>
      <c r="AG205" s="45"/>
      <c r="AH205" s="45"/>
      <c r="AI205" s="45"/>
      <c r="AJ205" s="45"/>
      <c r="AK205" s="45">
        <v>360.0</v>
      </c>
    </row>
    <row r="206" ht="14.25" hidden="1" customHeight="1">
      <c r="A206" s="47" t="s">
        <v>2722</v>
      </c>
      <c r="B206" s="47" t="s">
        <v>2520</v>
      </c>
      <c r="C206" s="47" t="s">
        <v>2521</v>
      </c>
      <c r="D206" s="47">
        <v>2.0</v>
      </c>
      <c r="E206" s="47">
        <v>6.2496</v>
      </c>
      <c r="F206" s="118" t="str">
        <f t="shared" si="6"/>
        <v>0.3200204813</v>
      </c>
      <c r="G206" s="47">
        <v>100.0</v>
      </c>
      <c r="H206" s="47">
        <v>0.21</v>
      </c>
      <c r="I206" s="47"/>
      <c r="J206" s="47"/>
      <c r="K206" s="47"/>
      <c r="L206" s="47"/>
      <c r="M206" s="47"/>
      <c r="N206" s="47"/>
      <c r="O206" s="47"/>
      <c r="P206" s="47"/>
      <c r="Q206" s="47"/>
      <c r="R206" s="47"/>
      <c r="S206" s="47"/>
      <c r="T206" s="47"/>
      <c r="U206" s="47"/>
      <c r="V206" s="47"/>
      <c r="W206" s="47"/>
      <c r="X206" s="47"/>
      <c r="Y206" s="47"/>
      <c r="Z206" s="47"/>
      <c r="AA206" s="47"/>
      <c r="AB206" s="47" t="s">
        <v>380</v>
      </c>
      <c r="AC206" s="47" t="s">
        <v>2542</v>
      </c>
      <c r="AD206" s="47" t="s">
        <v>2720</v>
      </c>
      <c r="AE206" s="47" t="s">
        <v>2722</v>
      </c>
      <c r="AF206" s="47"/>
      <c r="AG206" s="47"/>
      <c r="AH206" s="47"/>
      <c r="AI206" s="47"/>
      <c r="AJ206" s="47"/>
      <c r="AK206" s="47">
        <v>355.0</v>
      </c>
    </row>
    <row r="207" ht="14.25" hidden="1" customHeight="1">
      <c r="A207" s="45" t="s">
        <v>2723</v>
      </c>
      <c r="B207" s="45" t="s">
        <v>2520</v>
      </c>
      <c r="C207" s="45" t="s">
        <v>2521</v>
      </c>
      <c r="D207" s="45">
        <v>4.0</v>
      </c>
      <c r="E207" s="45">
        <v>6.2496</v>
      </c>
      <c r="F207" s="117" t="str">
        <f t="shared" si="6"/>
        <v>0.6400409626</v>
      </c>
      <c r="G207" s="45">
        <v>100.0</v>
      </c>
      <c r="H207" s="45">
        <v>0.21</v>
      </c>
      <c r="I207" s="45"/>
      <c r="J207" s="45"/>
      <c r="K207" s="45"/>
      <c r="L207" s="45"/>
      <c r="M207" s="45"/>
      <c r="N207" s="45"/>
      <c r="O207" s="45"/>
      <c r="P207" s="45"/>
      <c r="Q207" s="45"/>
      <c r="R207" s="45"/>
      <c r="S207" s="45"/>
      <c r="T207" s="45"/>
      <c r="U207" s="45"/>
      <c r="V207" s="45"/>
      <c r="W207" s="45"/>
      <c r="X207" s="45"/>
      <c r="Y207" s="45"/>
      <c r="Z207" s="45"/>
      <c r="AA207" s="45"/>
      <c r="AB207" s="45" t="s">
        <v>380</v>
      </c>
      <c r="AC207" s="45" t="s">
        <v>2542</v>
      </c>
      <c r="AD207" s="45" t="s">
        <v>2720</v>
      </c>
      <c r="AE207" s="45" t="s">
        <v>2723</v>
      </c>
      <c r="AF207" s="45"/>
      <c r="AG207" s="45"/>
      <c r="AH207" s="45"/>
      <c r="AI207" s="45"/>
      <c r="AJ207" s="45"/>
      <c r="AK207" s="45">
        <v>356.0</v>
      </c>
    </row>
    <row r="208" ht="14.25" hidden="1" customHeight="1">
      <c r="A208" s="47" t="s">
        <v>2724</v>
      </c>
      <c r="B208" s="47" t="s">
        <v>2520</v>
      </c>
      <c r="C208" s="47" t="s">
        <v>2521</v>
      </c>
      <c r="D208" s="47">
        <v>6.0</v>
      </c>
      <c r="E208" s="47">
        <v>6.2496</v>
      </c>
      <c r="F208" s="118" t="str">
        <f t="shared" si="6"/>
        <v>0.9600614439</v>
      </c>
      <c r="G208" s="47">
        <v>100.0</v>
      </c>
      <c r="H208" s="47">
        <v>0.21</v>
      </c>
      <c r="I208" s="47"/>
      <c r="J208" s="47"/>
      <c r="K208" s="47"/>
      <c r="L208" s="47"/>
      <c r="M208" s="47"/>
      <c r="N208" s="47"/>
      <c r="O208" s="47"/>
      <c r="P208" s="47"/>
      <c r="Q208" s="47"/>
      <c r="R208" s="47"/>
      <c r="S208" s="47"/>
      <c r="T208" s="47"/>
      <c r="U208" s="47"/>
      <c r="V208" s="47"/>
      <c r="W208" s="47"/>
      <c r="X208" s="47"/>
      <c r="Y208" s="47"/>
      <c r="Z208" s="47"/>
      <c r="AA208" s="47"/>
      <c r="AB208" s="47" t="s">
        <v>380</v>
      </c>
      <c r="AC208" s="47" t="s">
        <v>2542</v>
      </c>
      <c r="AD208" s="47" t="s">
        <v>2720</v>
      </c>
      <c r="AE208" s="47" t="s">
        <v>2724</v>
      </c>
      <c r="AF208" s="47"/>
      <c r="AG208" s="47"/>
      <c r="AH208" s="47"/>
      <c r="AI208" s="47"/>
      <c r="AJ208" s="47"/>
      <c r="AK208" s="47">
        <v>357.0</v>
      </c>
    </row>
    <row r="209" ht="14.25" hidden="1" customHeight="1">
      <c r="A209" s="45" t="s">
        <v>2725</v>
      </c>
      <c r="B209" s="45" t="s">
        <v>2520</v>
      </c>
      <c r="C209" s="45" t="s">
        <v>2521</v>
      </c>
      <c r="D209" s="45">
        <v>8.0</v>
      </c>
      <c r="E209" s="45">
        <v>6.2496</v>
      </c>
      <c r="F209" s="117" t="str">
        <f t="shared" si="6"/>
        <v>1.280081925</v>
      </c>
      <c r="G209" s="45">
        <v>100.0</v>
      </c>
      <c r="H209" s="45">
        <v>0.21</v>
      </c>
      <c r="I209" s="45"/>
      <c r="J209" s="45"/>
      <c r="K209" s="45"/>
      <c r="L209" s="45"/>
      <c r="M209" s="45"/>
      <c r="N209" s="45"/>
      <c r="O209" s="45"/>
      <c r="P209" s="45"/>
      <c r="Q209" s="45"/>
      <c r="R209" s="45"/>
      <c r="S209" s="45"/>
      <c r="T209" s="45"/>
      <c r="U209" s="45"/>
      <c r="V209" s="45"/>
      <c r="W209" s="45"/>
      <c r="X209" s="45"/>
      <c r="Y209" s="45"/>
      <c r="Z209" s="45"/>
      <c r="AA209" s="45"/>
      <c r="AB209" s="45" t="s">
        <v>380</v>
      </c>
      <c r="AC209" s="45" t="s">
        <v>2542</v>
      </c>
      <c r="AD209" s="45" t="s">
        <v>2720</v>
      </c>
      <c r="AE209" s="45" t="s">
        <v>2725</v>
      </c>
      <c r="AF209" s="45"/>
      <c r="AG209" s="45"/>
      <c r="AH209" s="45"/>
      <c r="AI209" s="45"/>
      <c r="AJ209" s="45"/>
      <c r="AK209" s="45">
        <v>358.0</v>
      </c>
    </row>
    <row r="210" ht="14.25" hidden="1" customHeight="1">
      <c r="A210" s="47" t="s">
        <v>2726</v>
      </c>
      <c r="B210" s="47" t="s">
        <v>2520</v>
      </c>
      <c r="C210" s="47" t="s">
        <v>2521</v>
      </c>
      <c r="D210" s="47">
        <v>10.0</v>
      </c>
      <c r="E210" s="47">
        <v>13.53</v>
      </c>
      <c r="F210" s="118" t="str">
        <f t="shared" si="6"/>
        <v>0.7390983001</v>
      </c>
      <c r="G210" s="47">
        <v>139.78</v>
      </c>
      <c r="H210" s="47">
        <v>0.22</v>
      </c>
      <c r="I210" s="47"/>
      <c r="J210" s="47"/>
      <c r="K210" s="47"/>
      <c r="L210" s="47"/>
      <c r="M210" s="47"/>
      <c r="N210" s="47"/>
      <c r="O210" s="47"/>
      <c r="P210" s="47"/>
      <c r="Q210" s="47"/>
      <c r="R210" s="47"/>
      <c r="S210" s="47"/>
      <c r="T210" s="47"/>
      <c r="U210" s="47"/>
      <c r="V210" s="47"/>
      <c r="W210" s="47"/>
      <c r="X210" s="47"/>
      <c r="Y210" s="47"/>
      <c r="Z210" s="47"/>
      <c r="AA210" s="47"/>
      <c r="AB210" s="47" t="s">
        <v>380</v>
      </c>
      <c r="AC210" s="47" t="s">
        <v>2542</v>
      </c>
      <c r="AD210" s="47" t="s">
        <v>2720</v>
      </c>
      <c r="AE210" s="47" t="s">
        <v>2726</v>
      </c>
      <c r="AF210" s="47"/>
      <c r="AG210" s="47"/>
      <c r="AH210" s="47"/>
      <c r="AI210" s="47"/>
      <c r="AJ210" s="47"/>
      <c r="AK210" s="47">
        <v>365.0</v>
      </c>
    </row>
    <row r="211" ht="14.25" hidden="1" customHeight="1">
      <c r="A211" s="45" t="s">
        <v>2727</v>
      </c>
      <c r="B211" s="45" t="s">
        <v>2520</v>
      </c>
      <c r="C211" s="45" t="s">
        <v>2521</v>
      </c>
      <c r="D211" s="45">
        <v>12.0</v>
      </c>
      <c r="E211" s="45">
        <v>13.53</v>
      </c>
      <c r="F211" s="117" t="str">
        <f t="shared" si="6"/>
        <v>0.8869179601</v>
      </c>
      <c r="G211" s="45">
        <v>139.78</v>
      </c>
      <c r="H211" s="45">
        <v>0.22</v>
      </c>
      <c r="I211" s="45"/>
      <c r="J211" s="45"/>
      <c r="K211" s="45"/>
      <c r="L211" s="45"/>
      <c r="M211" s="45"/>
      <c r="N211" s="45"/>
      <c r="O211" s="45"/>
      <c r="P211" s="45"/>
      <c r="Q211" s="45"/>
      <c r="R211" s="45"/>
      <c r="S211" s="45"/>
      <c r="T211" s="45"/>
      <c r="U211" s="45"/>
      <c r="V211" s="45"/>
      <c r="W211" s="45"/>
      <c r="X211" s="45"/>
      <c r="Y211" s="45"/>
      <c r="Z211" s="45"/>
      <c r="AA211" s="45"/>
      <c r="AB211" s="45" t="s">
        <v>380</v>
      </c>
      <c r="AC211" s="45" t="s">
        <v>2542</v>
      </c>
      <c r="AD211" s="45" t="s">
        <v>2720</v>
      </c>
      <c r="AE211" s="45" t="s">
        <v>2727</v>
      </c>
      <c r="AF211" s="45"/>
      <c r="AG211" s="45"/>
      <c r="AH211" s="45"/>
      <c r="AI211" s="45"/>
      <c r="AJ211" s="45"/>
      <c r="AK211" s="45">
        <v>366.0</v>
      </c>
    </row>
    <row r="212" ht="14.25" hidden="1" customHeight="1">
      <c r="A212" s="47" t="s">
        <v>2728</v>
      </c>
      <c r="B212" s="47" t="s">
        <v>2520</v>
      </c>
      <c r="C212" s="47" t="s">
        <v>2521</v>
      </c>
      <c r="D212" s="47">
        <v>2.0</v>
      </c>
      <c r="E212" s="47">
        <v>13.53</v>
      </c>
      <c r="F212" s="118" t="str">
        <f t="shared" si="6"/>
        <v>0.14781966</v>
      </c>
      <c r="G212" s="47">
        <v>139.78</v>
      </c>
      <c r="H212" s="47">
        <v>0.22</v>
      </c>
      <c r="I212" s="47"/>
      <c r="J212" s="47"/>
      <c r="K212" s="47"/>
      <c r="L212" s="47"/>
      <c r="M212" s="47"/>
      <c r="N212" s="47"/>
      <c r="O212" s="47"/>
      <c r="P212" s="47"/>
      <c r="Q212" s="47"/>
      <c r="R212" s="47"/>
      <c r="S212" s="47"/>
      <c r="T212" s="47"/>
      <c r="U212" s="47"/>
      <c r="V212" s="47"/>
      <c r="W212" s="47"/>
      <c r="X212" s="47"/>
      <c r="Y212" s="47"/>
      <c r="Z212" s="47"/>
      <c r="AA212" s="47"/>
      <c r="AB212" s="47" t="s">
        <v>380</v>
      </c>
      <c r="AC212" s="47" t="s">
        <v>2542</v>
      </c>
      <c r="AD212" s="47" t="s">
        <v>2720</v>
      </c>
      <c r="AE212" s="47" t="s">
        <v>2728</v>
      </c>
      <c r="AF212" s="47"/>
      <c r="AG212" s="47"/>
      <c r="AH212" s="47"/>
      <c r="AI212" s="47"/>
      <c r="AJ212" s="47"/>
      <c r="AK212" s="47">
        <v>361.0</v>
      </c>
    </row>
    <row r="213" ht="14.25" hidden="1" customHeight="1">
      <c r="A213" s="45" t="s">
        <v>2729</v>
      </c>
      <c r="B213" s="45" t="s">
        <v>2520</v>
      </c>
      <c r="C213" s="45" t="s">
        <v>2521</v>
      </c>
      <c r="D213" s="45">
        <v>4.0</v>
      </c>
      <c r="E213" s="45">
        <v>13.53</v>
      </c>
      <c r="F213" s="117" t="str">
        <f t="shared" si="6"/>
        <v>0.29563932</v>
      </c>
      <c r="G213" s="45">
        <v>139.78</v>
      </c>
      <c r="H213" s="45">
        <v>0.22</v>
      </c>
      <c r="I213" s="45"/>
      <c r="J213" s="45"/>
      <c r="K213" s="45"/>
      <c r="L213" s="45"/>
      <c r="M213" s="45"/>
      <c r="N213" s="45"/>
      <c r="O213" s="45"/>
      <c r="P213" s="45"/>
      <c r="Q213" s="45"/>
      <c r="R213" s="45"/>
      <c r="S213" s="45"/>
      <c r="T213" s="45"/>
      <c r="U213" s="45"/>
      <c r="V213" s="45"/>
      <c r="W213" s="45"/>
      <c r="X213" s="45"/>
      <c r="Y213" s="45"/>
      <c r="Z213" s="45"/>
      <c r="AA213" s="45"/>
      <c r="AB213" s="45" t="s">
        <v>380</v>
      </c>
      <c r="AC213" s="45" t="s">
        <v>2542</v>
      </c>
      <c r="AD213" s="45" t="s">
        <v>2720</v>
      </c>
      <c r="AE213" s="45" t="s">
        <v>2729</v>
      </c>
      <c r="AF213" s="45"/>
      <c r="AG213" s="45"/>
      <c r="AH213" s="45"/>
      <c r="AI213" s="45"/>
      <c r="AJ213" s="45"/>
      <c r="AK213" s="45">
        <v>362.0</v>
      </c>
    </row>
    <row r="214" ht="14.25" hidden="1" customHeight="1">
      <c r="A214" s="47" t="s">
        <v>2730</v>
      </c>
      <c r="B214" s="47" t="s">
        <v>2520</v>
      </c>
      <c r="C214" s="47" t="s">
        <v>2521</v>
      </c>
      <c r="D214" s="47">
        <v>6.0</v>
      </c>
      <c r="E214" s="47">
        <v>13.53</v>
      </c>
      <c r="F214" s="118" t="str">
        <f t="shared" si="6"/>
        <v>0.44345898</v>
      </c>
      <c r="G214" s="47">
        <v>139.78</v>
      </c>
      <c r="H214" s="47">
        <v>0.22</v>
      </c>
      <c r="I214" s="47"/>
      <c r="J214" s="47"/>
      <c r="K214" s="47"/>
      <c r="L214" s="47"/>
      <c r="M214" s="47"/>
      <c r="N214" s="47"/>
      <c r="O214" s="47"/>
      <c r="P214" s="47"/>
      <c r="Q214" s="47"/>
      <c r="R214" s="47"/>
      <c r="S214" s="47"/>
      <c r="T214" s="47"/>
      <c r="U214" s="47"/>
      <c r="V214" s="47"/>
      <c r="W214" s="47"/>
      <c r="X214" s="47"/>
      <c r="Y214" s="47"/>
      <c r="Z214" s="47"/>
      <c r="AA214" s="47"/>
      <c r="AB214" s="47" t="s">
        <v>380</v>
      </c>
      <c r="AC214" s="47" t="s">
        <v>2542</v>
      </c>
      <c r="AD214" s="47" t="s">
        <v>2720</v>
      </c>
      <c r="AE214" s="47" t="s">
        <v>2730</v>
      </c>
      <c r="AF214" s="47"/>
      <c r="AG214" s="47"/>
      <c r="AH214" s="47"/>
      <c r="AI214" s="47"/>
      <c r="AJ214" s="47"/>
      <c r="AK214" s="47">
        <v>363.0</v>
      </c>
    </row>
    <row r="215" ht="14.25" hidden="1" customHeight="1">
      <c r="A215" s="45" t="s">
        <v>2731</v>
      </c>
      <c r="B215" s="45" t="s">
        <v>2520</v>
      </c>
      <c r="C215" s="45" t="s">
        <v>2521</v>
      </c>
      <c r="D215" s="45">
        <v>8.0</v>
      </c>
      <c r="E215" s="45">
        <v>13.53</v>
      </c>
      <c r="F215" s="117" t="str">
        <f t="shared" si="6"/>
        <v>0.5912786401</v>
      </c>
      <c r="G215" s="45">
        <v>139.78</v>
      </c>
      <c r="H215" s="45">
        <v>0.22</v>
      </c>
      <c r="I215" s="45"/>
      <c r="J215" s="45"/>
      <c r="K215" s="45"/>
      <c r="L215" s="45"/>
      <c r="M215" s="45"/>
      <c r="N215" s="45"/>
      <c r="O215" s="45"/>
      <c r="P215" s="45"/>
      <c r="Q215" s="45"/>
      <c r="R215" s="45"/>
      <c r="S215" s="45"/>
      <c r="T215" s="45"/>
      <c r="U215" s="45"/>
      <c r="V215" s="45"/>
      <c r="W215" s="45"/>
      <c r="X215" s="45"/>
      <c r="Y215" s="45"/>
      <c r="Z215" s="45"/>
      <c r="AA215" s="45"/>
      <c r="AB215" s="45" t="s">
        <v>380</v>
      </c>
      <c r="AC215" s="45" t="s">
        <v>2542</v>
      </c>
      <c r="AD215" s="45" t="s">
        <v>2720</v>
      </c>
      <c r="AE215" s="45" t="s">
        <v>2731</v>
      </c>
      <c r="AF215" s="45"/>
      <c r="AG215" s="45"/>
      <c r="AH215" s="45"/>
      <c r="AI215" s="45"/>
      <c r="AJ215" s="45"/>
      <c r="AK215" s="45">
        <v>364.0</v>
      </c>
    </row>
    <row r="216" ht="14.25" hidden="1" customHeight="1">
      <c r="A216" s="47" t="s">
        <v>2732</v>
      </c>
      <c r="B216" s="47" t="s">
        <v>2520</v>
      </c>
      <c r="C216" s="47" t="s">
        <v>2521</v>
      </c>
      <c r="D216" s="47">
        <v>10.0</v>
      </c>
      <c r="E216" s="47">
        <v>3.68039999999999</v>
      </c>
      <c r="F216" s="118" t="str">
        <f t="shared" si="6"/>
        <v>2.717095968</v>
      </c>
      <c r="G216" s="47">
        <v>79.87</v>
      </c>
      <c r="H216" s="47">
        <v>0.2</v>
      </c>
      <c r="I216" s="47"/>
      <c r="J216" s="47"/>
      <c r="K216" s="47"/>
      <c r="L216" s="47"/>
      <c r="M216" s="47"/>
      <c r="N216" s="47"/>
      <c r="O216" s="47"/>
      <c r="P216" s="47"/>
      <c r="Q216" s="47"/>
      <c r="R216" s="47"/>
      <c r="S216" s="47"/>
      <c r="T216" s="47"/>
      <c r="U216" s="47"/>
      <c r="V216" s="47"/>
      <c r="W216" s="47"/>
      <c r="X216" s="47"/>
      <c r="Y216" s="47"/>
      <c r="Z216" s="47"/>
      <c r="AA216" s="47"/>
      <c r="AB216" s="47" t="s">
        <v>380</v>
      </c>
      <c r="AC216" s="47" t="s">
        <v>2542</v>
      </c>
      <c r="AD216" s="47" t="s">
        <v>2720</v>
      </c>
      <c r="AE216" s="47" t="s">
        <v>2732</v>
      </c>
      <c r="AF216" s="47"/>
      <c r="AG216" s="47"/>
      <c r="AH216" s="47"/>
      <c r="AI216" s="47"/>
      <c r="AJ216" s="47"/>
      <c r="AK216" s="47">
        <v>353.0</v>
      </c>
    </row>
    <row r="217" ht="14.25" hidden="1" customHeight="1">
      <c r="A217" s="45" t="s">
        <v>2733</v>
      </c>
      <c r="B217" s="45" t="s">
        <v>2520</v>
      </c>
      <c r="C217" s="45" t="s">
        <v>2521</v>
      </c>
      <c r="D217" s="45">
        <v>12.0</v>
      </c>
      <c r="E217" s="45">
        <v>3.68039999999999</v>
      </c>
      <c r="F217" s="117" t="str">
        <f t="shared" si="6"/>
        <v>3.260515161</v>
      </c>
      <c r="G217" s="45">
        <v>79.87</v>
      </c>
      <c r="H217" s="45">
        <v>0.2</v>
      </c>
      <c r="I217" s="45"/>
      <c r="J217" s="45"/>
      <c r="K217" s="45"/>
      <c r="L217" s="45"/>
      <c r="M217" s="45"/>
      <c r="N217" s="45"/>
      <c r="O217" s="45"/>
      <c r="P217" s="45"/>
      <c r="Q217" s="45"/>
      <c r="R217" s="45"/>
      <c r="S217" s="45"/>
      <c r="T217" s="45"/>
      <c r="U217" s="45"/>
      <c r="V217" s="45"/>
      <c r="W217" s="45"/>
      <c r="X217" s="45"/>
      <c r="Y217" s="45"/>
      <c r="Z217" s="45"/>
      <c r="AA217" s="45"/>
      <c r="AB217" s="45" t="s">
        <v>380</v>
      </c>
      <c r="AC217" s="45" t="s">
        <v>2542</v>
      </c>
      <c r="AD217" s="45" t="s">
        <v>2720</v>
      </c>
      <c r="AE217" s="45" t="s">
        <v>2733</v>
      </c>
      <c r="AF217" s="45"/>
      <c r="AG217" s="45"/>
      <c r="AH217" s="45"/>
      <c r="AI217" s="45"/>
      <c r="AJ217" s="45"/>
      <c r="AK217" s="45">
        <v>354.0</v>
      </c>
    </row>
    <row r="218" ht="14.25" hidden="1" customHeight="1">
      <c r="A218" s="47" t="s">
        <v>2734</v>
      </c>
      <c r="B218" s="47" t="s">
        <v>2520</v>
      </c>
      <c r="C218" s="47" t="s">
        <v>2521</v>
      </c>
      <c r="D218" s="47">
        <v>2.0</v>
      </c>
      <c r="E218" s="47">
        <v>3.68039999999999</v>
      </c>
      <c r="F218" s="118" t="str">
        <f t="shared" si="6"/>
        <v>0.5434191936</v>
      </c>
      <c r="G218" s="47">
        <v>79.87</v>
      </c>
      <c r="H218" s="47">
        <v>0.2</v>
      </c>
      <c r="I218" s="47"/>
      <c r="J218" s="47"/>
      <c r="K218" s="47"/>
      <c r="L218" s="47"/>
      <c r="M218" s="47"/>
      <c r="N218" s="47"/>
      <c r="O218" s="47"/>
      <c r="P218" s="47"/>
      <c r="Q218" s="47"/>
      <c r="R218" s="47"/>
      <c r="S218" s="47"/>
      <c r="T218" s="47"/>
      <c r="U218" s="47"/>
      <c r="V218" s="47"/>
      <c r="W218" s="47"/>
      <c r="X218" s="47"/>
      <c r="Y218" s="47"/>
      <c r="Z218" s="47"/>
      <c r="AA218" s="47"/>
      <c r="AB218" s="47" t="s">
        <v>380</v>
      </c>
      <c r="AC218" s="47" t="s">
        <v>2542</v>
      </c>
      <c r="AD218" s="47" t="s">
        <v>2720</v>
      </c>
      <c r="AE218" s="47" t="s">
        <v>2734</v>
      </c>
      <c r="AF218" s="47"/>
      <c r="AG218" s="47"/>
      <c r="AH218" s="47"/>
      <c r="AI218" s="47"/>
      <c r="AJ218" s="47"/>
      <c r="AK218" s="47">
        <v>349.0</v>
      </c>
    </row>
    <row r="219" ht="14.25" hidden="1" customHeight="1">
      <c r="A219" s="45" t="s">
        <v>2735</v>
      </c>
      <c r="B219" s="45" t="s">
        <v>2520</v>
      </c>
      <c r="C219" s="45" t="s">
        <v>2521</v>
      </c>
      <c r="D219" s="45">
        <v>4.0</v>
      </c>
      <c r="E219" s="45">
        <v>3.68039999999999</v>
      </c>
      <c r="F219" s="117" t="str">
        <f t="shared" si="6"/>
        <v>1.086838387</v>
      </c>
      <c r="G219" s="45">
        <v>79.87</v>
      </c>
      <c r="H219" s="45">
        <v>0.2</v>
      </c>
      <c r="I219" s="45"/>
      <c r="J219" s="45"/>
      <c r="K219" s="45"/>
      <c r="L219" s="45"/>
      <c r="M219" s="45"/>
      <c r="N219" s="45"/>
      <c r="O219" s="45"/>
      <c r="P219" s="45"/>
      <c r="Q219" s="45"/>
      <c r="R219" s="45"/>
      <c r="S219" s="45"/>
      <c r="T219" s="45"/>
      <c r="U219" s="45"/>
      <c r="V219" s="45"/>
      <c r="W219" s="45"/>
      <c r="X219" s="45"/>
      <c r="Y219" s="45"/>
      <c r="Z219" s="45"/>
      <c r="AA219" s="45"/>
      <c r="AB219" s="45" t="s">
        <v>380</v>
      </c>
      <c r="AC219" s="45" t="s">
        <v>2542</v>
      </c>
      <c r="AD219" s="45" t="s">
        <v>2720</v>
      </c>
      <c r="AE219" s="45" t="s">
        <v>2735</v>
      </c>
      <c r="AF219" s="45"/>
      <c r="AG219" s="45"/>
      <c r="AH219" s="45"/>
      <c r="AI219" s="45"/>
      <c r="AJ219" s="45"/>
      <c r="AK219" s="45">
        <v>350.0</v>
      </c>
    </row>
    <row r="220" ht="14.25" hidden="1" customHeight="1">
      <c r="A220" s="47" t="s">
        <v>2736</v>
      </c>
      <c r="B220" s="47" t="s">
        <v>2520</v>
      </c>
      <c r="C220" s="47" t="s">
        <v>2521</v>
      </c>
      <c r="D220" s="47">
        <v>6.0</v>
      </c>
      <c r="E220" s="47">
        <v>3.68039999999999</v>
      </c>
      <c r="F220" s="118" t="str">
        <f t="shared" si="6"/>
        <v>1.630257581</v>
      </c>
      <c r="G220" s="47">
        <v>79.87</v>
      </c>
      <c r="H220" s="47">
        <v>0.2</v>
      </c>
      <c r="I220" s="47"/>
      <c r="J220" s="47"/>
      <c r="K220" s="47"/>
      <c r="L220" s="47"/>
      <c r="M220" s="47"/>
      <c r="N220" s="47"/>
      <c r="O220" s="47"/>
      <c r="P220" s="47"/>
      <c r="Q220" s="47"/>
      <c r="R220" s="47"/>
      <c r="S220" s="47"/>
      <c r="T220" s="47"/>
      <c r="U220" s="47"/>
      <c r="V220" s="47"/>
      <c r="W220" s="47"/>
      <c r="X220" s="47"/>
      <c r="Y220" s="47"/>
      <c r="Z220" s="47"/>
      <c r="AA220" s="47"/>
      <c r="AB220" s="47" t="s">
        <v>380</v>
      </c>
      <c r="AC220" s="47" t="s">
        <v>2542</v>
      </c>
      <c r="AD220" s="47" t="s">
        <v>2720</v>
      </c>
      <c r="AE220" s="47" t="s">
        <v>2736</v>
      </c>
      <c r="AF220" s="47"/>
      <c r="AG220" s="47"/>
      <c r="AH220" s="47"/>
      <c r="AI220" s="47"/>
      <c r="AJ220" s="47"/>
      <c r="AK220" s="47">
        <v>351.0</v>
      </c>
    </row>
    <row r="221" ht="14.25" hidden="1" customHeight="1">
      <c r="A221" s="45" t="s">
        <v>2737</v>
      </c>
      <c r="B221" s="45" t="s">
        <v>2520</v>
      </c>
      <c r="C221" s="45" t="s">
        <v>2521</v>
      </c>
      <c r="D221" s="45">
        <v>8.0</v>
      </c>
      <c r="E221" s="45">
        <v>3.68039999999999</v>
      </c>
      <c r="F221" s="117" t="str">
        <f t="shared" si="6"/>
        <v>2.173676774</v>
      </c>
      <c r="G221" s="45">
        <v>79.87</v>
      </c>
      <c r="H221" s="45">
        <v>0.2</v>
      </c>
      <c r="I221" s="45"/>
      <c r="J221" s="45"/>
      <c r="K221" s="45"/>
      <c r="L221" s="45"/>
      <c r="M221" s="45"/>
      <c r="N221" s="45"/>
      <c r="O221" s="45"/>
      <c r="P221" s="45"/>
      <c r="Q221" s="45"/>
      <c r="R221" s="45"/>
      <c r="S221" s="45"/>
      <c r="T221" s="45"/>
      <c r="U221" s="45"/>
      <c r="V221" s="45"/>
      <c r="W221" s="45"/>
      <c r="X221" s="45"/>
      <c r="Y221" s="45"/>
      <c r="Z221" s="45"/>
      <c r="AA221" s="45"/>
      <c r="AB221" s="45" t="s">
        <v>380</v>
      </c>
      <c r="AC221" s="45" t="s">
        <v>2542</v>
      </c>
      <c r="AD221" s="45" t="s">
        <v>2720</v>
      </c>
      <c r="AE221" s="45" t="s">
        <v>2737</v>
      </c>
      <c r="AF221" s="45"/>
      <c r="AG221" s="45"/>
      <c r="AH221" s="45"/>
      <c r="AI221" s="45"/>
      <c r="AJ221" s="45"/>
      <c r="AK221" s="45">
        <v>352.0</v>
      </c>
    </row>
    <row r="222" ht="14.25" hidden="1" customHeight="1">
      <c r="A222" s="47" t="s">
        <v>2738</v>
      </c>
      <c r="B222" s="47" t="s">
        <v>2520</v>
      </c>
      <c r="C222" s="47" t="s">
        <v>2521</v>
      </c>
      <c r="D222" s="47">
        <v>10.0</v>
      </c>
      <c r="E222" s="47">
        <v>4.5996</v>
      </c>
      <c r="F222" s="118" t="str">
        <f t="shared" si="6"/>
        <v>2.174102096</v>
      </c>
      <c r="G222" s="47">
        <v>105.0</v>
      </c>
      <c r="H222" s="47">
        <v>0.14</v>
      </c>
      <c r="I222" s="47"/>
      <c r="J222" s="47"/>
      <c r="K222" s="47"/>
      <c r="L222" s="47"/>
      <c r="M222" s="47"/>
      <c r="N222" s="47"/>
      <c r="O222" s="47"/>
      <c r="P222" s="47"/>
      <c r="Q222" s="47"/>
      <c r="R222" s="47"/>
      <c r="S222" s="47"/>
      <c r="T222" s="47"/>
      <c r="U222" s="47"/>
      <c r="V222" s="47"/>
      <c r="W222" s="47"/>
      <c r="X222" s="47"/>
      <c r="Y222" s="47"/>
      <c r="Z222" s="47"/>
      <c r="AA222" s="47"/>
      <c r="AB222" s="47" t="s">
        <v>380</v>
      </c>
      <c r="AC222" s="47" t="s">
        <v>2576</v>
      </c>
      <c r="AD222" s="47" t="s">
        <v>2662</v>
      </c>
      <c r="AE222" s="47" t="s">
        <v>2738</v>
      </c>
      <c r="AF222" s="47"/>
      <c r="AG222" s="47"/>
      <c r="AH222" s="47"/>
      <c r="AI222" s="47"/>
      <c r="AJ222" s="47"/>
      <c r="AK222" s="47">
        <v>613.0</v>
      </c>
    </row>
    <row r="223" ht="14.25" hidden="1" customHeight="1">
      <c r="A223" s="45" t="s">
        <v>2739</v>
      </c>
      <c r="B223" s="45" t="s">
        <v>2520</v>
      </c>
      <c r="C223" s="45" t="s">
        <v>2521</v>
      </c>
      <c r="D223" s="45">
        <v>12.0</v>
      </c>
      <c r="E223" s="45">
        <v>5.16</v>
      </c>
      <c r="F223" s="117" t="str">
        <f t="shared" si="6"/>
        <v>2.325581395</v>
      </c>
      <c r="G223" s="45">
        <v>105.0</v>
      </c>
      <c r="H223" s="45">
        <v>0.14</v>
      </c>
      <c r="I223" s="45"/>
      <c r="J223" s="45"/>
      <c r="K223" s="45"/>
      <c r="L223" s="45"/>
      <c r="M223" s="45"/>
      <c r="N223" s="45"/>
      <c r="O223" s="45"/>
      <c r="P223" s="45"/>
      <c r="Q223" s="45"/>
      <c r="R223" s="45"/>
      <c r="S223" s="45"/>
      <c r="T223" s="45"/>
      <c r="U223" s="45"/>
      <c r="V223" s="45"/>
      <c r="W223" s="45"/>
      <c r="X223" s="45"/>
      <c r="Y223" s="45"/>
      <c r="Z223" s="45"/>
      <c r="AA223" s="45"/>
      <c r="AB223" s="45" t="s">
        <v>380</v>
      </c>
      <c r="AC223" s="45" t="s">
        <v>2576</v>
      </c>
      <c r="AD223" s="45" t="s">
        <v>2662</v>
      </c>
      <c r="AE223" s="45" t="s">
        <v>2739</v>
      </c>
      <c r="AF223" s="45"/>
      <c r="AG223" s="45"/>
      <c r="AH223" s="45"/>
      <c r="AI223" s="45"/>
      <c r="AJ223" s="45"/>
      <c r="AK223" s="45">
        <v>614.0</v>
      </c>
    </row>
    <row r="224" ht="14.25" hidden="1" customHeight="1">
      <c r="A224" s="47" t="s">
        <v>2740</v>
      </c>
      <c r="B224" s="47" t="s">
        <v>2520</v>
      </c>
      <c r="C224" s="47" t="s">
        <v>2521</v>
      </c>
      <c r="D224" s="47">
        <v>6.0</v>
      </c>
      <c r="E224" s="47">
        <v>3.24</v>
      </c>
      <c r="F224" s="118" t="str">
        <f t="shared" si="6"/>
        <v>1.851851852</v>
      </c>
      <c r="G224" s="47">
        <v>105.0</v>
      </c>
      <c r="H224" s="47">
        <v>0.15</v>
      </c>
      <c r="I224" s="47"/>
      <c r="J224" s="47"/>
      <c r="K224" s="47"/>
      <c r="L224" s="47"/>
      <c r="M224" s="47"/>
      <c r="N224" s="47"/>
      <c r="O224" s="47"/>
      <c r="P224" s="47"/>
      <c r="Q224" s="47"/>
      <c r="R224" s="47"/>
      <c r="S224" s="47"/>
      <c r="T224" s="47"/>
      <c r="U224" s="47"/>
      <c r="V224" s="47"/>
      <c r="W224" s="47"/>
      <c r="X224" s="47"/>
      <c r="Y224" s="47"/>
      <c r="Z224" s="47"/>
      <c r="AA224" s="47"/>
      <c r="AB224" s="47" t="s">
        <v>380</v>
      </c>
      <c r="AC224" s="47" t="s">
        <v>2576</v>
      </c>
      <c r="AD224" s="47" t="s">
        <v>2662</v>
      </c>
      <c r="AE224" s="47" t="s">
        <v>2740</v>
      </c>
      <c r="AF224" s="47"/>
      <c r="AG224" s="47"/>
      <c r="AH224" s="47"/>
      <c r="AI224" s="47"/>
      <c r="AJ224" s="47"/>
      <c r="AK224" s="47">
        <v>611.0</v>
      </c>
    </row>
    <row r="225" ht="14.25" hidden="1" customHeight="1">
      <c r="A225" s="45" t="s">
        <v>2741</v>
      </c>
      <c r="B225" s="45" t="s">
        <v>2520</v>
      </c>
      <c r="C225" s="45" t="s">
        <v>2521</v>
      </c>
      <c r="D225" s="45">
        <v>8.0</v>
      </c>
      <c r="E225" s="45">
        <v>3.9996</v>
      </c>
      <c r="F225" s="117" t="str">
        <f t="shared" si="6"/>
        <v>2.00020002</v>
      </c>
      <c r="G225" s="45">
        <v>105.0</v>
      </c>
      <c r="H225" s="45">
        <v>0.14</v>
      </c>
      <c r="I225" s="45"/>
      <c r="J225" s="45"/>
      <c r="K225" s="45"/>
      <c r="L225" s="45"/>
      <c r="M225" s="45"/>
      <c r="N225" s="45"/>
      <c r="O225" s="45"/>
      <c r="P225" s="45"/>
      <c r="Q225" s="45"/>
      <c r="R225" s="45"/>
      <c r="S225" s="45"/>
      <c r="T225" s="45"/>
      <c r="U225" s="45"/>
      <c r="V225" s="45"/>
      <c r="W225" s="45"/>
      <c r="X225" s="45"/>
      <c r="Y225" s="45"/>
      <c r="Z225" s="45"/>
      <c r="AA225" s="45"/>
      <c r="AB225" s="45" t="s">
        <v>380</v>
      </c>
      <c r="AC225" s="45" t="s">
        <v>2576</v>
      </c>
      <c r="AD225" s="45" t="s">
        <v>2662</v>
      </c>
      <c r="AE225" s="45" t="s">
        <v>2741</v>
      </c>
      <c r="AF225" s="45"/>
      <c r="AG225" s="45"/>
      <c r="AH225" s="45"/>
      <c r="AI225" s="45"/>
      <c r="AJ225" s="45"/>
      <c r="AK225" s="45">
        <v>612.0</v>
      </c>
    </row>
    <row r="226" ht="14.25" hidden="1" customHeight="1">
      <c r="A226" s="47" t="s">
        <v>2742</v>
      </c>
      <c r="B226" s="47" t="s">
        <v>2520</v>
      </c>
      <c r="C226" s="47" t="s">
        <v>2521</v>
      </c>
      <c r="D226" s="47">
        <v>10.0</v>
      </c>
      <c r="E226" s="47">
        <v>4.89959999999999</v>
      </c>
      <c r="F226" s="118" t="str">
        <f t="shared" si="6"/>
        <v>2.040982937</v>
      </c>
      <c r="G226" s="47">
        <v>115.0</v>
      </c>
      <c r="H226" s="47">
        <v>0.14</v>
      </c>
      <c r="I226" s="47"/>
      <c r="J226" s="47"/>
      <c r="K226" s="47"/>
      <c r="L226" s="47"/>
      <c r="M226" s="47"/>
      <c r="N226" s="47"/>
      <c r="O226" s="47"/>
      <c r="P226" s="47"/>
      <c r="Q226" s="47"/>
      <c r="R226" s="47"/>
      <c r="S226" s="47"/>
      <c r="T226" s="47"/>
      <c r="U226" s="47"/>
      <c r="V226" s="47"/>
      <c r="W226" s="47"/>
      <c r="X226" s="47"/>
      <c r="Y226" s="47"/>
      <c r="Z226" s="47"/>
      <c r="AA226" s="47"/>
      <c r="AB226" s="47" t="s">
        <v>380</v>
      </c>
      <c r="AC226" s="47" t="s">
        <v>2576</v>
      </c>
      <c r="AD226" s="47" t="s">
        <v>2662</v>
      </c>
      <c r="AE226" s="47" t="s">
        <v>2742</v>
      </c>
      <c r="AF226" s="47"/>
      <c r="AG226" s="47"/>
      <c r="AH226" s="47"/>
      <c r="AI226" s="47"/>
      <c r="AJ226" s="47"/>
      <c r="AK226" s="47">
        <v>617.0</v>
      </c>
    </row>
    <row r="227" ht="14.25" hidden="1" customHeight="1">
      <c r="A227" s="45" t="s">
        <v>2743</v>
      </c>
      <c r="B227" s="45" t="s">
        <v>2520</v>
      </c>
      <c r="C227" s="45" t="s">
        <v>2521</v>
      </c>
      <c r="D227" s="45">
        <v>12.0</v>
      </c>
      <c r="E227" s="45">
        <v>5.52</v>
      </c>
      <c r="F227" s="117" t="str">
        <f t="shared" si="6"/>
        <v>2.173913043</v>
      </c>
      <c r="G227" s="45">
        <v>115.0</v>
      </c>
      <c r="H227" s="45">
        <v>0.14</v>
      </c>
      <c r="I227" s="45"/>
      <c r="J227" s="45"/>
      <c r="K227" s="45"/>
      <c r="L227" s="45"/>
      <c r="M227" s="45"/>
      <c r="N227" s="45"/>
      <c r="O227" s="45"/>
      <c r="P227" s="45"/>
      <c r="Q227" s="45"/>
      <c r="R227" s="45"/>
      <c r="S227" s="45"/>
      <c r="T227" s="45"/>
      <c r="U227" s="45"/>
      <c r="V227" s="45"/>
      <c r="W227" s="45"/>
      <c r="X227" s="45"/>
      <c r="Y227" s="45"/>
      <c r="Z227" s="45"/>
      <c r="AA227" s="45"/>
      <c r="AB227" s="45" t="s">
        <v>380</v>
      </c>
      <c r="AC227" s="45" t="s">
        <v>2576</v>
      </c>
      <c r="AD227" s="45" t="s">
        <v>2662</v>
      </c>
      <c r="AE227" s="45" t="s">
        <v>2743</v>
      </c>
      <c r="AF227" s="45"/>
      <c r="AG227" s="45"/>
      <c r="AH227" s="45"/>
      <c r="AI227" s="45"/>
      <c r="AJ227" s="45"/>
      <c r="AK227" s="45">
        <v>618.0</v>
      </c>
    </row>
    <row r="228" ht="14.25" hidden="1" customHeight="1">
      <c r="A228" s="47" t="s">
        <v>2744</v>
      </c>
      <c r="B228" s="47" t="s">
        <v>2520</v>
      </c>
      <c r="C228" s="47" t="s">
        <v>2521</v>
      </c>
      <c r="D228" s="47">
        <v>6.0</v>
      </c>
      <c r="E228" s="47">
        <v>3.47999999999999</v>
      </c>
      <c r="F228" s="118" t="str">
        <f t="shared" si="6"/>
        <v>1.724137931</v>
      </c>
      <c r="G228" s="47">
        <v>115.0</v>
      </c>
      <c r="H228" s="47">
        <v>0.15</v>
      </c>
      <c r="I228" s="47"/>
      <c r="J228" s="47"/>
      <c r="K228" s="47"/>
      <c r="L228" s="47"/>
      <c r="M228" s="47"/>
      <c r="N228" s="47"/>
      <c r="O228" s="47"/>
      <c r="P228" s="47"/>
      <c r="Q228" s="47"/>
      <c r="R228" s="47"/>
      <c r="S228" s="47"/>
      <c r="T228" s="47"/>
      <c r="U228" s="47"/>
      <c r="V228" s="47"/>
      <c r="W228" s="47"/>
      <c r="X228" s="47"/>
      <c r="Y228" s="47"/>
      <c r="Z228" s="47"/>
      <c r="AA228" s="47"/>
      <c r="AB228" s="47" t="s">
        <v>380</v>
      </c>
      <c r="AC228" s="47" t="s">
        <v>2576</v>
      </c>
      <c r="AD228" s="47" t="s">
        <v>2662</v>
      </c>
      <c r="AE228" s="47" t="s">
        <v>2744</v>
      </c>
      <c r="AF228" s="47"/>
      <c r="AG228" s="47"/>
      <c r="AH228" s="47"/>
      <c r="AI228" s="47"/>
      <c r="AJ228" s="47"/>
      <c r="AK228" s="47">
        <v>615.0</v>
      </c>
    </row>
    <row r="229" ht="14.25" hidden="1" customHeight="1">
      <c r="A229" s="45" t="s">
        <v>2745</v>
      </c>
      <c r="B229" s="45" t="s">
        <v>2520</v>
      </c>
      <c r="C229" s="45" t="s">
        <v>2521</v>
      </c>
      <c r="D229" s="45">
        <v>8.0</v>
      </c>
      <c r="E229" s="45">
        <v>4.2396</v>
      </c>
      <c r="F229" s="117" t="str">
        <f t="shared" si="6"/>
        <v>1.886970469</v>
      </c>
      <c r="G229" s="45">
        <v>115.0</v>
      </c>
      <c r="H229" s="45">
        <v>0.14</v>
      </c>
      <c r="I229" s="45"/>
      <c r="J229" s="45"/>
      <c r="K229" s="45"/>
      <c r="L229" s="45"/>
      <c r="M229" s="45"/>
      <c r="N229" s="45"/>
      <c r="O229" s="45"/>
      <c r="P229" s="45"/>
      <c r="Q229" s="45"/>
      <c r="R229" s="45"/>
      <c r="S229" s="45"/>
      <c r="T229" s="45"/>
      <c r="U229" s="45"/>
      <c r="V229" s="45"/>
      <c r="W229" s="45"/>
      <c r="X229" s="45"/>
      <c r="Y229" s="45"/>
      <c r="Z229" s="45"/>
      <c r="AA229" s="45"/>
      <c r="AB229" s="45" t="s">
        <v>380</v>
      </c>
      <c r="AC229" s="45" t="s">
        <v>2576</v>
      </c>
      <c r="AD229" s="45" t="s">
        <v>2662</v>
      </c>
      <c r="AE229" s="45" t="s">
        <v>2745</v>
      </c>
      <c r="AF229" s="45"/>
      <c r="AG229" s="45"/>
      <c r="AH229" s="45"/>
      <c r="AI229" s="45"/>
      <c r="AJ229" s="45"/>
      <c r="AK229" s="45">
        <v>616.0</v>
      </c>
    </row>
    <row r="230" ht="14.25" hidden="1" customHeight="1">
      <c r="A230" s="47" t="s">
        <v>2746</v>
      </c>
      <c r="B230" s="47" t="s">
        <v>2520</v>
      </c>
      <c r="C230" s="47" t="s">
        <v>2521</v>
      </c>
      <c r="D230" s="47">
        <v>10.0</v>
      </c>
      <c r="E230" s="47">
        <v>5.1996</v>
      </c>
      <c r="F230" s="118" t="str">
        <f t="shared" si="6"/>
        <v>1.923224863</v>
      </c>
      <c r="G230" s="47">
        <v>125.0</v>
      </c>
      <c r="H230" s="47">
        <v>0.14</v>
      </c>
      <c r="I230" s="47"/>
      <c r="J230" s="47"/>
      <c r="K230" s="47"/>
      <c r="L230" s="47"/>
      <c r="M230" s="47"/>
      <c r="N230" s="47"/>
      <c r="O230" s="47"/>
      <c r="P230" s="47"/>
      <c r="Q230" s="47"/>
      <c r="R230" s="47"/>
      <c r="S230" s="47"/>
      <c r="T230" s="47"/>
      <c r="U230" s="47"/>
      <c r="V230" s="47"/>
      <c r="W230" s="47"/>
      <c r="X230" s="47"/>
      <c r="Y230" s="47"/>
      <c r="Z230" s="47"/>
      <c r="AA230" s="47"/>
      <c r="AB230" s="47" t="s">
        <v>380</v>
      </c>
      <c r="AC230" s="47" t="s">
        <v>2576</v>
      </c>
      <c r="AD230" s="47" t="s">
        <v>2662</v>
      </c>
      <c r="AE230" s="47" t="s">
        <v>2746</v>
      </c>
      <c r="AF230" s="47"/>
      <c r="AG230" s="47"/>
      <c r="AH230" s="47"/>
      <c r="AI230" s="47"/>
      <c r="AJ230" s="47"/>
      <c r="AK230" s="47">
        <v>621.0</v>
      </c>
    </row>
    <row r="231" ht="14.25" hidden="1" customHeight="1">
      <c r="A231" s="45" t="s">
        <v>2747</v>
      </c>
      <c r="B231" s="45" t="s">
        <v>2520</v>
      </c>
      <c r="C231" s="45" t="s">
        <v>2521</v>
      </c>
      <c r="D231" s="45">
        <v>12.0</v>
      </c>
      <c r="E231" s="45">
        <v>5.88</v>
      </c>
      <c r="F231" s="117" t="str">
        <f t="shared" si="6"/>
        <v>2.040816327</v>
      </c>
      <c r="G231" s="45">
        <v>125.0</v>
      </c>
      <c r="H231" s="45">
        <v>0.13</v>
      </c>
      <c r="I231" s="45"/>
      <c r="J231" s="45"/>
      <c r="K231" s="45"/>
      <c r="L231" s="45"/>
      <c r="M231" s="45"/>
      <c r="N231" s="45"/>
      <c r="O231" s="45"/>
      <c r="P231" s="45"/>
      <c r="Q231" s="45"/>
      <c r="R231" s="45"/>
      <c r="S231" s="45"/>
      <c r="T231" s="45"/>
      <c r="U231" s="45"/>
      <c r="V231" s="45"/>
      <c r="W231" s="45"/>
      <c r="X231" s="45"/>
      <c r="Y231" s="45"/>
      <c r="Z231" s="45"/>
      <c r="AA231" s="45"/>
      <c r="AB231" s="45" t="s">
        <v>380</v>
      </c>
      <c r="AC231" s="45" t="s">
        <v>2576</v>
      </c>
      <c r="AD231" s="45" t="s">
        <v>2662</v>
      </c>
      <c r="AE231" s="45" t="s">
        <v>2747</v>
      </c>
      <c r="AF231" s="45"/>
      <c r="AG231" s="45"/>
      <c r="AH231" s="45"/>
      <c r="AI231" s="45"/>
      <c r="AJ231" s="45"/>
      <c r="AK231" s="45">
        <v>622.0</v>
      </c>
    </row>
    <row r="232" ht="14.25" hidden="1" customHeight="1">
      <c r="A232" s="47" t="s">
        <v>2748</v>
      </c>
      <c r="B232" s="47" t="s">
        <v>2520</v>
      </c>
      <c r="C232" s="47" t="s">
        <v>2521</v>
      </c>
      <c r="D232" s="47">
        <v>6.0</v>
      </c>
      <c r="E232" s="47">
        <v>3.66</v>
      </c>
      <c r="F232" s="118" t="str">
        <f t="shared" si="6"/>
        <v>1.639344262</v>
      </c>
      <c r="G232" s="47">
        <v>125.0</v>
      </c>
      <c r="H232" s="47">
        <v>0.14</v>
      </c>
      <c r="I232" s="47"/>
      <c r="J232" s="47"/>
      <c r="K232" s="47"/>
      <c r="L232" s="47"/>
      <c r="M232" s="47"/>
      <c r="N232" s="47"/>
      <c r="O232" s="47"/>
      <c r="P232" s="47"/>
      <c r="Q232" s="47"/>
      <c r="R232" s="47"/>
      <c r="S232" s="47"/>
      <c r="T232" s="47"/>
      <c r="U232" s="47"/>
      <c r="V232" s="47"/>
      <c r="W232" s="47"/>
      <c r="X232" s="47"/>
      <c r="Y232" s="47"/>
      <c r="Z232" s="47"/>
      <c r="AA232" s="47"/>
      <c r="AB232" s="47" t="s">
        <v>380</v>
      </c>
      <c r="AC232" s="47" t="s">
        <v>2576</v>
      </c>
      <c r="AD232" s="47" t="s">
        <v>2662</v>
      </c>
      <c r="AE232" s="47" t="s">
        <v>2748</v>
      </c>
      <c r="AF232" s="47"/>
      <c r="AG232" s="47"/>
      <c r="AH232" s="47"/>
      <c r="AI232" s="47"/>
      <c r="AJ232" s="47"/>
      <c r="AK232" s="47">
        <v>619.0</v>
      </c>
    </row>
    <row r="233" ht="14.25" hidden="1" customHeight="1">
      <c r="A233" s="45" t="s">
        <v>2749</v>
      </c>
      <c r="B233" s="45" t="s">
        <v>2520</v>
      </c>
      <c r="C233" s="45" t="s">
        <v>2521</v>
      </c>
      <c r="D233" s="45">
        <v>8.0</v>
      </c>
      <c r="E233" s="45">
        <v>4.4796</v>
      </c>
      <c r="F233" s="117" t="str">
        <f t="shared" si="6"/>
        <v>1.785873739</v>
      </c>
      <c r="G233" s="45">
        <v>125.0</v>
      </c>
      <c r="H233" s="45">
        <v>0.13</v>
      </c>
      <c r="I233" s="45"/>
      <c r="J233" s="45"/>
      <c r="K233" s="45"/>
      <c r="L233" s="45"/>
      <c r="M233" s="45"/>
      <c r="N233" s="45"/>
      <c r="O233" s="45"/>
      <c r="P233" s="45"/>
      <c r="Q233" s="45"/>
      <c r="R233" s="45"/>
      <c r="S233" s="45"/>
      <c r="T233" s="45"/>
      <c r="U233" s="45"/>
      <c r="V233" s="45"/>
      <c r="W233" s="45"/>
      <c r="X233" s="45"/>
      <c r="Y233" s="45"/>
      <c r="Z233" s="45"/>
      <c r="AA233" s="45"/>
      <c r="AB233" s="45" t="s">
        <v>380</v>
      </c>
      <c r="AC233" s="45" t="s">
        <v>2576</v>
      </c>
      <c r="AD233" s="45" t="s">
        <v>2662</v>
      </c>
      <c r="AE233" s="45" t="s">
        <v>2749</v>
      </c>
      <c r="AF233" s="45"/>
      <c r="AG233" s="45"/>
      <c r="AH233" s="45"/>
      <c r="AI233" s="45"/>
      <c r="AJ233" s="45"/>
      <c r="AK233" s="45">
        <v>620.0</v>
      </c>
    </row>
    <row r="234" ht="14.25" hidden="1" customHeight="1">
      <c r="A234" s="47" t="s">
        <v>2750</v>
      </c>
      <c r="B234" s="47" t="s">
        <v>2520</v>
      </c>
      <c r="C234" s="47" t="s">
        <v>2521</v>
      </c>
      <c r="D234" s="47">
        <v>10.0</v>
      </c>
      <c r="E234" s="47">
        <v>3.3996</v>
      </c>
      <c r="F234" s="118" t="str">
        <f t="shared" si="6"/>
        <v>2.941522532</v>
      </c>
      <c r="G234" s="47">
        <v>105.0</v>
      </c>
      <c r="H234" s="47">
        <v>0.14</v>
      </c>
      <c r="I234" s="47"/>
      <c r="J234" s="47"/>
      <c r="K234" s="47"/>
      <c r="L234" s="47"/>
      <c r="M234" s="47"/>
      <c r="N234" s="47"/>
      <c r="O234" s="47"/>
      <c r="P234" s="47"/>
      <c r="Q234" s="47"/>
      <c r="R234" s="47"/>
      <c r="S234" s="47"/>
      <c r="T234" s="47"/>
      <c r="U234" s="47"/>
      <c r="V234" s="47"/>
      <c r="W234" s="47"/>
      <c r="X234" s="47"/>
      <c r="Y234" s="47"/>
      <c r="Z234" s="47"/>
      <c r="AA234" s="47"/>
      <c r="AB234" s="47" t="s">
        <v>380</v>
      </c>
      <c r="AC234" s="47" t="s">
        <v>2576</v>
      </c>
      <c r="AD234" s="47" t="s">
        <v>2665</v>
      </c>
      <c r="AE234" s="47" t="s">
        <v>2750</v>
      </c>
      <c r="AF234" s="47"/>
      <c r="AG234" s="47"/>
      <c r="AH234" s="47"/>
      <c r="AI234" s="47"/>
      <c r="AJ234" s="47"/>
      <c r="AK234" s="47">
        <v>641.0</v>
      </c>
    </row>
    <row r="235" ht="14.25" hidden="1" customHeight="1">
      <c r="A235" s="45" t="s">
        <v>2751</v>
      </c>
      <c r="B235" s="45" t="s">
        <v>2520</v>
      </c>
      <c r="C235" s="45" t="s">
        <v>2521</v>
      </c>
      <c r="D235" s="45">
        <v>12.0</v>
      </c>
      <c r="E235" s="45">
        <v>3.59999999999999</v>
      </c>
      <c r="F235" s="117" t="str">
        <f t="shared" si="6"/>
        <v>3.333333333</v>
      </c>
      <c r="G235" s="45">
        <v>105.0</v>
      </c>
      <c r="H235" s="45">
        <v>0.14</v>
      </c>
      <c r="I235" s="45"/>
      <c r="J235" s="45"/>
      <c r="K235" s="45"/>
      <c r="L235" s="45"/>
      <c r="M235" s="45"/>
      <c r="N235" s="45"/>
      <c r="O235" s="45"/>
      <c r="P235" s="45"/>
      <c r="Q235" s="45"/>
      <c r="R235" s="45"/>
      <c r="S235" s="45"/>
      <c r="T235" s="45"/>
      <c r="U235" s="45"/>
      <c r="V235" s="45"/>
      <c r="W235" s="45"/>
      <c r="X235" s="45"/>
      <c r="Y235" s="45"/>
      <c r="Z235" s="45"/>
      <c r="AA235" s="45"/>
      <c r="AB235" s="45" t="s">
        <v>380</v>
      </c>
      <c r="AC235" s="45" t="s">
        <v>2576</v>
      </c>
      <c r="AD235" s="45" t="s">
        <v>2665</v>
      </c>
      <c r="AE235" s="45" t="s">
        <v>2751</v>
      </c>
      <c r="AF235" s="45"/>
      <c r="AG235" s="45"/>
      <c r="AH235" s="45"/>
      <c r="AI235" s="45"/>
      <c r="AJ235" s="45"/>
      <c r="AK235" s="45">
        <v>642.0</v>
      </c>
    </row>
    <row r="236" ht="14.25" hidden="1" customHeight="1">
      <c r="A236" s="47" t="s">
        <v>2752</v>
      </c>
      <c r="B236" s="47" t="s">
        <v>2520</v>
      </c>
      <c r="C236" s="47" t="s">
        <v>2521</v>
      </c>
      <c r="D236" s="47">
        <v>6.0</v>
      </c>
      <c r="E236" s="47">
        <v>2.64</v>
      </c>
      <c r="F236" s="118" t="str">
        <f t="shared" si="6"/>
        <v>2.272727273</v>
      </c>
      <c r="G236" s="47">
        <v>105.0</v>
      </c>
      <c r="H236" s="47">
        <v>0.15</v>
      </c>
      <c r="I236" s="47"/>
      <c r="J236" s="47"/>
      <c r="K236" s="47"/>
      <c r="L236" s="47"/>
      <c r="M236" s="47"/>
      <c r="N236" s="47"/>
      <c r="O236" s="47"/>
      <c r="P236" s="47"/>
      <c r="Q236" s="47"/>
      <c r="R236" s="47"/>
      <c r="S236" s="47"/>
      <c r="T236" s="47"/>
      <c r="U236" s="47"/>
      <c r="V236" s="47"/>
      <c r="W236" s="47"/>
      <c r="X236" s="47"/>
      <c r="Y236" s="47"/>
      <c r="Z236" s="47"/>
      <c r="AA236" s="47"/>
      <c r="AB236" s="47" t="s">
        <v>380</v>
      </c>
      <c r="AC236" s="47" t="s">
        <v>2576</v>
      </c>
      <c r="AD236" s="47" t="s">
        <v>2665</v>
      </c>
      <c r="AE236" s="47" t="s">
        <v>2752</v>
      </c>
      <c r="AF236" s="47"/>
      <c r="AG236" s="47"/>
      <c r="AH236" s="47"/>
      <c r="AI236" s="47"/>
      <c r="AJ236" s="47"/>
      <c r="AK236" s="47">
        <v>639.0</v>
      </c>
    </row>
    <row r="237" ht="14.25" hidden="1" customHeight="1">
      <c r="A237" s="45" t="s">
        <v>2753</v>
      </c>
      <c r="B237" s="45" t="s">
        <v>2520</v>
      </c>
      <c r="C237" s="45" t="s">
        <v>2521</v>
      </c>
      <c r="D237" s="45">
        <v>8.0</v>
      </c>
      <c r="E237" s="45">
        <v>2.9604</v>
      </c>
      <c r="F237" s="117" t="str">
        <f t="shared" si="6"/>
        <v>2.702337522</v>
      </c>
      <c r="G237" s="45">
        <v>105.0</v>
      </c>
      <c r="H237" s="45">
        <v>0.14</v>
      </c>
      <c r="I237" s="45"/>
      <c r="J237" s="45"/>
      <c r="K237" s="45"/>
      <c r="L237" s="45"/>
      <c r="M237" s="45"/>
      <c r="N237" s="45"/>
      <c r="O237" s="45"/>
      <c r="P237" s="45"/>
      <c r="Q237" s="45"/>
      <c r="R237" s="45"/>
      <c r="S237" s="45"/>
      <c r="T237" s="45"/>
      <c r="U237" s="45"/>
      <c r="V237" s="45"/>
      <c r="W237" s="45"/>
      <c r="X237" s="45"/>
      <c r="Y237" s="45"/>
      <c r="Z237" s="45"/>
      <c r="AA237" s="45"/>
      <c r="AB237" s="45" t="s">
        <v>380</v>
      </c>
      <c r="AC237" s="45" t="s">
        <v>2576</v>
      </c>
      <c r="AD237" s="45" t="s">
        <v>2665</v>
      </c>
      <c r="AE237" s="45" t="s">
        <v>2753</v>
      </c>
      <c r="AF237" s="45"/>
      <c r="AG237" s="45"/>
      <c r="AH237" s="45"/>
      <c r="AI237" s="45"/>
      <c r="AJ237" s="45"/>
      <c r="AK237" s="45">
        <v>640.0</v>
      </c>
    </row>
    <row r="238" ht="14.25" hidden="1" customHeight="1">
      <c r="A238" s="47" t="s">
        <v>2754</v>
      </c>
      <c r="B238" s="47" t="s">
        <v>2520</v>
      </c>
      <c r="C238" s="47" t="s">
        <v>2521</v>
      </c>
      <c r="D238" s="47">
        <v>10.0</v>
      </c>
      <c r="E238" s="47">
        <v>3.6996</v>
      </c>
      <c r="F238" s="118" t="str">
        <f t="shared" si="6"/>
        <v>2.702994918</v>
      </c>
      <c r="G238" s="47">
        <v>115.0</v>
      </c>
      <c r="H238" s="47">
        <v>0.14</v>
      </c>
      <c r="I238" s="47"/>
      <c r="J238" s="47"/>
      <c r="K238" s="47"/>
      <c r="L238" s="47"/>
      <c r="M238" s="47"/>
      <c r="N238" s="47"/>
      <c r="O238" s="47"/>
      <c r="P238" s="47"/>
      <c r="Q238" s="47"/>
      <c r="R238" s="47"/>
      <c r="S238" s="47"/>
      <c r="T238" s="47"/>
      <c r="U238" s="47"/>
      <c r="V238" s="47"/>
      <c r="W238" s="47"/>
      <c r="X238" s="47"/>
      <c r="Y238" s="47"/>
      <c r="Z238" s="47"/>
      <c r="AA238" s="47"/>
      <c r="AB238" s="47" t="s">
        <v>380</v>
      </c>
      <c r="AC238" s="47" t="s">
        <v>2576</v>
      </c>
      <c r="AD238" s="47" t="s">
        <v>2665</v>
      </c>
      <c r="AE238" s="47" t="s">
        <v>2754</v>
      </c>
      <c r="AF238" s="47"/>
      <c r="AG238" s="47"/>
      <c r="AH238" s="47"/>
      <c r="AI238" s="47"/>
      <c r="AJ238" s="47"/>
      <c r="AK238" s="47">
        <v>645.0</v>
      </c>
    </row>
    <row r="239" ht="14.25" hidden="1" customHeight="1">
      <c r="A239" s="45" t="s">
        <v>2755</v>
      </c>
      <c r="B239" s="45" t="s">
        <v>2520</v>
      </c>
      <c r="C239" s="45" t="s">
        <v>2521</v>
      </c>
      <c r="D239" s="45">
        <v>12.0</v>
      </c>
      <c r="E239" s="45">
        <v>3.96</v>
      </c>
      <c r="F239" s="117" t="str">
        <f t="shared" si="6"/>
        <v>3.03030303</v>
      </c>
      <c r="G239" s="45">
        <v>115.0</v>
      </c>
      <c r="H239" s="45">
        <v>0.14</v>
      </c>
      <c r="I239" s="45"/>
      <c r="J239" s="45"/>
      <c r="K239" s="45"/>
      <c r="L239" s="45"/>
      <c r="M239" s="45"/>
      <c r="N239" s="45"/>
      <c r="O239" s="45"/>
      <c r="P239" s="45"/>
      <c r="Q239" s="45"/>
      <c r="R239" s="45"/>
      <c r="S239" s="45"/>
      <c r="T239" s="45"/>
      <c r="U239" s="45"/>
      <c r="V239" s="45"/>
      <c r="W239" s="45"/>
      <c r="X239" s="45"/>
      <c r="Y239" s="45"/>
      <c r="Z239" s="45"/>
      <c r="AA239" s="45"/>
      <c r="AB239" s="45" t="s">
        <v>380</v>
      </c>
      <c r="AC239" s="45" t="s">
        <v>2576</v>
      </c>
      <c r="AD239" s="45" t="s">
        <v>2665</v>
      </c>
      <c r="AE239" s="45" t="s">
        <v>2755</v>
      </c>
      <c r="AF239" s="45"/>
      <c r="AG239" s="45"/>
      <c r="AH239" s="45"/>
      <c r="AI239" s="45"/>
      <c r="AJ239" s="45"/>
      <c r="AK239" s="45">
        <v>646.0</v>
      </c>
    </row>
    <row r="240" ht="14.25" hidden="1" customHeight="1">
      <c r="A240" s="47" t="s">
        <v>2756</v>
      </c>
      <c r="B240" s="47" t="s">
        <v>2520</v>
      </c>
      <c r="C240" s="47" t="s">
        <v>2521</v>
      </c>
      <c r="D240" s="47">
        <v>6.0</v>
      </c>
      <c r="E240" s="47">
        <v>2.88</v>
      </c>
      <c r="F240" s="118" t="str">
        <f t="shared" si="6"/>
        <v>2.083333333</v>
      </c>
      <c r="G240" s="47">
        <v>115.0</v>
      </c>
      <c r="H240" s="47">
        <v>0.15</v>
      </c>
      <c r="I240" s="47"/>
      <c r="J240" s="47"/>
      <c r="K240" s="47"/>
      <c r="L240" s="47"/>
      <c r="M240" s="47"/>
      <c r="N240" s="47"/>
      <c r="O240" s="47"/>
      <c r="P240" s="47"/>
      <c r="Q240" s="47"/>
      <c r="R240" s="47"/>
      <c r="S240" s="47"/>
      <c r="T240" s="47"/>
      <c r="U240" s="47"/>
      <c r="V240" s="47"/>
      <c r="W240" s="47"/>
      <c r="X240" s="47"/>
      <c r="Y240" s="47"/>
      <c r="Z240" s="47"/>
      <c r="AA240" s="47"/>
      <c r="AB240" s="47" t="s">
        <v>380</v>
      </c>
      <c r="AC240" s="47" t="s">
        <v>2576</v>
      </c>
      <c r="AD240" s="47" t="s">
        <v>2665</v>
      </c>
      <c r="AE240" s="47" t="s">
        <v>2756</v>
      </c>
      <c r="AF240" s="47"/>
      <c r="AG240" s="47"/>
      <c r="AH240" s="47"/>
      <c r="AI240" s="47"/>
      <c r="AJ240" s="47"/>
      <c r="AK240" s="47">
        <v>643.0</v>
      </c>
    </row>
    <row r="241" ht="14.25" hidden="1" customHeight="1">
      <c r="A241" s="45" t="s">
        <v>2757</v>
      </c>
      <c r="B241" s="45" t="s">
        <v>2520</v>
      </c>
      <c r="C241" s="45" t="s">
        <v>2521</v>
      </c>
      <c r="D241" s="45">
        <v>8.0</v>
      </c>
      <c r="E241" s="45">
        <v>3.2796</v>
      </c>
      <c r="F241" s="117" t="str">
        <f t="shared" si="6"/>
        <v>2.439321869</v>
      </c>
      <c r="G241" s="45">
        <v>115.0</v>
      </c>
      <c r="H241" s="45">
        <v>0.14</v>
      </c>
      <c r="I241" s="45"/>
      <c r="J241" s="45"/>
      <c r="K241" s="45"/>
      <c r="L241" s="45"/>
      <c r="M241" s="45"/>
      <c r="N241" s="45"/>
      <c r="O241" s="45"/>
      <c r="P241" s="45"/>
      <c r="Q241" s="45"/>
      <c r="R241" s="45"/>
      <c r="S241" s="45"/>
      <c r="T241" s="45"/>
      <c r="U241" s="45"/>
      <c r="V241" s="45"/>
      <c r="W241" s="45"/>
      <c r="X241" s="45"/>
      <c r="Y241" s="45"/>
      <c r="Z241" s="45"/>
      <c r="AA241" s="45"/>
      <c r="AB241" s="45" t="s">
        <v>380</v>
      </c>
      <c r="AC241" s="45" t="s">
        <v>2576</v>
      </c>
      <c r="AD241" s="45" t="s">
        <v>2665</v>
      </c>
      <c r="AE241" s="45" t="s">
        <v>2757</v>
      </c>
      <c r="AF241" s="45"/>
      <c r="AG241" s="45"/>
      <c r="AH241" s="45"/>
      <c r="AI241" s="45"/>
      <c r="AJ241" s="45"/>
      <c r="AK241" s="45">
        <v>644.0</v>
      </c>
    </row>
    <row r="242" ht="14.25" hidden="1" customHeight="1">
      <c r="A242" s="47" t="s">
        <v>2758</v>
      </c>
      <c r="B242" s="47" t="s">
        <v>2520</v>
      </c>
      <c r="C242" s="47" t="s">
        <v>2521</v>
      </c>
      <c r="D242" s="47">
        <v>10.0</v>
      </c>
      <c r="E242" s="47">
        <v>4.1004</v>
      </c>
      <c r="F242" s="118" t="str">
        <f t="shared" si="6"/>
        <v>2.43878646</v>
      </c>
      <c r="G242" s="47">
        <v>125.0</v>
      </c>
      <c r="H242" s="47">
        <v>0.14</v>
      </c>
      <c r="I242" s="47"/>
      <c r="J242" s="47"/>
      <c r="K242" s="47"/>
      <c r="L242" s="47"/>
      <c r="M242" s="47"/>
      <c r="N242" s="47"/>
      <c r="O242" s="47"/>
      <c r="P242" s="47"/>
      <c r="Q242" s="47"/>
      <c r="R242" s="47"/>
      <c r="S242" s="47"/>
      <c r="T242" s="47"/>
      <c r="U242" s="47"/>
      <c r="V242" s="47"/>
      <c r="W242" s="47"/>
      <c r="X242" s="47"/>
      <c r="Y242" s="47"/>
      <c r="Z242" s="47"/>
      <c r="AA242" s="47"/>
      <c r="AB242" s="47" t="s">
        <v>380</v>
      </c>
      <c r="AC242" s="47" t="s">
        <v>2576</v>
      </c>
      <c r="AD242" s="47" t="s">
        <v>2665</v>
      </c>
      <c r="AE242" s="47" t="s">
        <v>2758</v>
      </c>
      <c r="AF242" s="47"/>
      <c r="AG242" s="47"/>
      <c r="AH242" s="47"/>
      <c r="AI242" s="47"/>
      <c r="AJ242" s="47"/>
      <c r="AK242" s="47">
        <v>649.0</v>
      </c>
    </row>
    <row r="243" ht="14.25" hidden="1" customHeight="1">
      <c r="A243" s="45" t="s">
        <v>2759</v>
      </c>
      <c r="B243" s="45" t="s">
        <v>2520</v>
      </c>
      <c r="C243" s="45" t="s">
        <v>2521</v>
      </c>
      <c r="D243" s="45">
        <v>12.0</v>
      </c>
      <c r="E243" s="45">
        <v>4.32</v>
      </c>
      <c r="F243" s="117" t="str">
        <f t="shared" si="6"/>
        <v>2.777777778</v>
      </c>
      <c r="G243" s="45">
        <v>125.0</v>
      </c>
      <c r="H243" s="45">
        <v>0.13</v>
      </c>
      <c r="I243" s="45"/>
      <c r="J243" s="45"/>
      <c r="K243" s="45"/>
      <c r="L243" s="45"/>
      <c r="M243" s="45"/>
      <c r="N243" s="45"/>
      <c r="O243" s="45"/>
      <c r="P243" s="45"/>
      <c r="Q243" s="45"/>
      <c r="R243" s="45"/>
      <c r="S243" s="45"/>
      <c r="T243" s="45"/>
      <c r="U243" s="45"/>
      <c r="V243" s="45"/>
      <c r="W243" s="45"/>
      <c r="X243" s="45"/>
      <c r="Y243" s="45"/>
      <c r="Z243" s="45"/>
      <c r="AA243" s="45"/>
      <c r="AB243" s="45" t="s">
        <v>380</v>
      </c>
      <c r="AC243" s="45" t="s">
        <v>2576</v>
      </c>
      <c r="AD243" s="45" t="s">
        <v>2665</v>
      </c>
      <c r="AE243" s="45" t="s">
        <v>2759</v>
      </c>
      <c r="AF243" s="45"/>
      <c r="AG243" s="45"/>
      <c r="AH243" s="45"/>
      <c r="AI243" s="45"/>
      <c r="AJ243" s="45"/>
      <c r="AK243" s="45">
        <v>650.0</v>
      </c>
    </row>
    <row r="244" ht="14.25" hidden="1" customHeight="1">
      <c r="A244" s="47" t="s">
        <v>2760</v>
      </c>
      <c r="B244" s="47" t="s">
        <v>2520</v>
      </c>
      <c r="C244" s="47" t="s">
        <v>2521</v>
      </c>
      <c r="D244" s="47">
        <v>6.0</v>
      </c>
      <c r="E244" s="47">
        <v>3.12</v>
      </c>
      <c r="F244" s="118" t="str">
        <f t="shared" si="6"/>
        <v>1.923076923</v>
      </c>
      <c r="G244" s="47">
        <v>125.0</v>
      </c>
      <c r="H244" s="47">
        <v>0.14</v>
      </c>
      <c r="I244" s="47"/>
      <c r="J244" s="47"/>
      <c r="K244" s="47"/>
      <c r="L244" s="47"/>
      <c r="M244" s="47"/>
      <c r="N244" s="47"/>
      <c r="O244" s="47"/>
      <c r="P244" s="47"/>
      <c r="Q244" s="47"/>
      <c r="R244" s="47"/>
      <c r="S244" s="47"/>
      <c r="T244" s="47"/>
      <c r="U244" s="47"/>
      <c r="V244" s="47"/>
      <c r="W244" s="47"/>
      <c r="X244" s="47"/>
      <c r="Y244" s="47"/>
      <c r="Z244" s="47"/>
      <c r="AA244" s="47"/>
      <c r="AB244" s="47" t="s">
        <v>380</v>
      </c>
      <c r="AC244" s="47" t="s">
        <v>2576</v>
      </c>
      <c r="AD244" s="47" t="s">
        <v>2665</v>
      </c>
      <c r="AE244" s="47" t="s">
        <v>2760</v>
      </c>
      <c r="AF244" s="47"/>
      <c r="AG244" s="47"/>
      <c r="AH244" s="47"/>
      <c r="AI244" s="47"/>
      <c r="AJ244" s="47"/>
      <c r="AK244" s="47">
        <v>647.0</v>
      </c>
    </row>
    <row r="245" ht="14.25" hidden="1" customHeight="1">
      <c r="A245" s="45" t="s">
        <v>2761</v>
      </c>
      <c r="B245" s="45" t="s">
        <v>2520</v>
      </c>
      <c r="C245" s="45" t="s">
        <v>2521</v>
      </c>
      <c r="D245" s="45">
        <v>8.0</v>
      </c>
      <c r="E245" s="45">
        <v>3.5196</v>
      </c>
      <c r="F245" s="117" t="str">
        <f t="shared" si="6"/>
        <v>2.272985567</v>
      </c>
      <c r="G245" s="45">
        <v>125.0</v>
      </c>
      <c r="H245" s="45">
        <v>0.13</v>
      </c>
      <c r="I245" s="45"/>
      <c r="J245" s="45"/>
      <c r="K245" s="45"/>
      <c r="L245" s="45"/>
      <c r="M245" s="45"/>
      <c r="N245" s="45"/>
      <c r="O245" s="45"/>
      <c r="P245" s="45"/>
      <c r="Q245" s="45"/>
      <c r="R245" s="45"/>
      <c r="S245" s="45"/>
      <c r="T245" s="45"/>
      <c r="U245" s="45"/>
      <c r="V245" s="45"/>
      <c r="W245" s="45"/>
      <c r="X245" s="45"/>
      <c r="Y245" s="45"/>
      <c r="Z245" s="45"/>
      <c r="AA245" s="45"/>
      <c r="AB245" s="45" t="s">
        <v>380</v>
      </c>
      <c r="AC245" s="45" t="s">
        <v>2576</v>
      </c>
      <c r="AD245" s="45" t="s">
        <v>2665</v>
      </c>
      <c r="AE245" s="45" t="s">
        <v>2761</v>
      </c>
      <c r="AF245" s="45"/>
      <c r="AG245" s="45"/>
      <c r="AH245" s="45"/>
      <c r="AI245" s="45"/>
      <c r="AJ245" s="45"/>
      <c r="AK245" s="45">
        <v>648.0</v>
      </c>
    </row>
    <row r="246" ht="14.25" hidden="1" customHeight="1">
      <c r="A246" s="47" t="s">
        <v>2762</v>
      </c>
      <c r="B246" s="47" t="s">
        <v>2520</v>
      </c>
      <c r="C246" s="47" t="s">
        <v>2521</v>
      </c>
      <c r="D246" s="47">
        <v>10.0</v>
      </c>
      <c r="E246" s="47">
        <v>8.4744</v>
      </c>
      <c r="F246" s="118" t="str">
        <f t="shared" si="6"/>
        <v>1.180024545</v>
      </c>
      <c r="G246" s="47">
        <v>105.0</v>
      </c>
      <c r="H246" s="47">
        <v>0.22</v>
      </c>
      <c r="I246" s="47"/>
      <c r="J246" s="47"/>
      <c r="K246" s="47"/>
      <c r="L246" s="47"/>
      <c r="M246" s="47"/>
      <c r="N246" s="47"/>
      <c r="O246" s="47"/>
      <c r="P246" s="47"/>
      <c r="Q246" s="47"/>
      <c r="R246" s="47"/>
      <c r="S246" s="47"/>
      <c r="T246" s="47"/>
      <c r="U246" s="47"/>
      <c r="V246" s="47"/>
      <c r="W246" s="47"/>
      <c r="X246" s="47"/>
      <c r="Y246" s="47"/>
      <c r="Z246" s="47"/>
      <c r="AA246" s="47"/>
      <c r="AB246" s="47" t="s">
        <v>380</v>
      </c>
      <c r="AC246" s="47" t="s">
        <v>2576</v>
      </c>
      <c r="AD246" s="47" t="s">
        <v>2668</v>
      </c>
      <c r="AE246" s="47" t="s">
        <v>2762</v>
      </c>
      <c r="AF246" s="47"/>
      <c r="AG246" s="47"/>
      <c r="AH246" s="47"/>
      <c r="AI246" s="47"/>
      <c r="AJ246" s="47"/>
      <c r="AK246" s="47">
        <v>627.0</v>
      </c>
    </row>
    <row r="247" ht="14.25" hidden="1" customHeight="1">
      <c r="A247" s="45" t="s">
        <v>2763</v>
      </c>
      <c r="B247" s="45" t="s">
        <v>2520</v>
      </c>
      <c r="C247" s="45" t="s">
        <v>2521</v>
      </c>
      <c r="D247" s="45">
        <v>12.0</v>
      </c>
      <c r="E247" s="45">
        <v>8.5704</v>
      </c>
      <c r="F247" s="117" t="str">
        <f t="shared" si="6"/>
        <v>1.40016802</v>
      </c>
      <c r="G247" s="45">
        <v>105.0</v>
      </c>
      <c r="H247" s="45">
        <v>0.22</v>
      </c>
      <c r="I247" s="45"/>
      <c r="J247" s="45"/>
      <c r="K247" s="45"/>
      <c r="L247" s="45"/>
      <c r="M247" s="45"/>
      <c r="N247" s="45"/>
      <c r="O247" s="45"/>
      <c r="P247" s="45"/>
      <c r="Q247" s="45"/>
      <c r="R247" s="45"/>
      <c r="S247" s="45"/>
      <c r="T247" s="45"/>
      <c r="U247" s="45"/>
      <c r="V247" s="45"/>
      <c r="W247" s="45"/>
      <c r="X247" s="45"/>
      <c r="Y247" s="45"/>
      <c r="Z247" s="45"/>
      <c r="AA247" s="45"/>
      <c r="AB247" s="45" t="s">
        <v>380</v>
      </c>
      <c r="AC247" s="45" t="s">
        <v>2576</v>
      </c>
      <c r="AD247" s="45" t="s">
        <v>2668</v>
      </c>
      <c r="AE247" s="45" t="s">
        <v>2763</v>
      </c>
      <c r="AF247" s="45"/>
      <c r="AG247" s="45"/>
      <c r="AH247" s="45"/>
      <c r="AI247" s="45"/>
      <c r="AJ247" s="45"/>
      <c r="AK247" s="45">
        <v>628.0</v>
      </c>
    </row>
    <row r="248" ht="14.25" hidden="1" customHeight="1">
      <c r="A248" s="47" t="s">
        <v>2764</v>
      </c>
      <c r="B248" s="47" t="s">
        <v>2520</v>
      </c>
      <c r="C248" s="47" t="s">
        <v>2521</v>
      </c>
      <c r="D248" s="47">
        <v>6.0</v>
      </c>
      <c r="E248" s="47">
        <v>8.3328</v>
      </c>
      <c r="F248" s="118" t="str">
        <f t="shared" si="6"/>
        <v>0.7200460829</v>
      </c>
      <c r="G248" s="47">
        <v>105.0</v>
      </c>
      <c r="H248" s="47">
        <v>0.21</v>
      </c>
      <c r="I248" s="47"/>
      <c r="J248" s="47"/>
      <c r="K248" s="47"/>
      <c r="L248" s="47"/>
      <c r="M248" s="47"/>
      <c r="N248" s="47"/>
      <c r="O248" s="47"/>
      <c r="P248" s="47"/>
      <c r="Q248" s="47"/>
      <c r="R248" s="47"/>
      <c r="S248" s="47"/>
      <c r="T248" s="47"/>
      <c r="U248" s="47"/>
      <c r="V248" s="47"/>
      <c r="W248" s="47"/>
      <c r="X248" s="47"/>
      <c r="Y248" s="47"/>
      <c r="Z248" s="47"/>
      <c r="AA248" s="47"/>
      <c r="AB248" s="47" t="s">
        <v>380</v>
      </c>
      <c r="AC248" s="47" t="s">
        <v>2576</v>
      </c>
      <c r="AD248" s="47" t="s">
        <v>2668</v>
      </c>
      <c r="AE248" s="47" t="s">
        <v>2764</v>
      </c>
      <c r="AF248" s="47"/>
      <c r="AG248" s="47"/>
      <c r="AH248" s="47"/>
      <c r="AI248" s="47"/>
      <c r="AJ248" s="47"/>
      <c r="AK248" s="47">
        <v>625.0</v>
      </c>
    </row>
    <row r="249" ht="14.25" hidden="1" customHeight="1">
      <c r="A249" s="45" t="s">
        <v>2765</v>
      </c>
      <c r="B249" s="45" t="s">
        <v>2520</v>
      </c>
      <c r="C249" s="45" t="s">
        <v>2521</v>
      </c>
      <c r="D249" s="45">
        <v>8.0</v>
      </c>
      <c r="E249" s="45">
        <v>8.3328</v>
      </c>
      <c r="F249" s="117" t="str">
        <f t="shared" si="6"/>
        <v>0.9600614439</v>
      </c>
      <c r="G249" s="45">
        <v>105.0</v>
      </c>
      <c r="H249" s="45">
        <v>0.22</v>
      </c>
      <c r="I249" s="45"/>
      <c r="J249" s="45"/>
      <c r="K249" s="45"/>
      <c r="L249" s="45"/>
      <c r="M249" s="45"/>
      <c r="N249" s="45"/>
      <c r="O249" s="45"/>
      <c r="P249" s="45"/>
      <c r="Q249" s="45"/>
      <c r="R249" s="45"/>
      <c r="S249" s="45"/>
      <c r="T249" s="45"/>
      <c r="U249" s="45"/>
      <c r="V249" s="45"/>
      <c r="W249" s="45"/>
      <c r="X249" s="45"/>
      <c r="Y249" s="45"/>
      <c r="Z249" s="45"/>
      <c r="AA249" s="45"/>
      <c r="AB249" s="45" t="s">
        <v>380</v>
      </c>
      <c r="AC249" s="45" t="s">
        <v>2576</v>
      </c>
      <c r="AD249" s="45" t="s">
        <v>2668</v>
      </c>
      <c r="AE249" s="45" t="s">
        <v>2765</v>
      </c>
      <c r="AF249" s="45"/>
      <c r="AG249" s="45"/>
      <c r="AH249" s="45"/>
      <c r="AI249" s="45"/>
      <c r="AJ249" s="45"/>
      <c r="AK249" s="45">
        <v>626.0</v>
      </c>
    </row>
    <row r="250" ht="14.25" hidden="1" customHeight="1">
      <c r="A250" s="47" t="s">
        <v>2766</v>
      </c>
      <c r="B250" s="47" t="s">
        <v>2520</v>
      </c>
      <c r="C250" s="47" t="s">
        <v>2521</v>
      </c>
      <c r="D250" s="47">
        <v>10.0</v>
      </c>
      <c r="E250" s="47">
        <v>9.174</v>
      </c>
      <c r="F250" s="118" t="str">
        <f t="shared" si="6"/>
        <v>1.090037061</v>
      </c>
      <c r="G250" s="47">
        <v>115.0</v>
      </c>
      <c r="H250" s="47">
        <v>0.21</v>
      </c>
      <c r="I250" s="47"/>
      <c r="J250" s="47"/>
      <c r="K250" s="47"/>
      <c r="L250" s="47"/>
      <c r="M250" s="47"/>
      <c r="N250" s="47"/>
      <c r="O250" s="47"/>
      <c r="P250" s="47"/>
      <c r="Q250" s="47"/>
      <c r="R250" s="47"/>
      <c r="S250" s="47"/>
      <c r="T250" s="47"/>
      <c r="U250" s="47"/>
      <c r="V250" s="47"/>
      <c r="W250" s="47"/>
      <c r="X250" s="47"/>
      <c r="Y250" s="47"/>
      <c r="Z250" s="47"/>
      <c r="AA250" s="47"/>
      <c r="AB250" s="47" t="s">
        <v>380</v>
      </c>
      <c r="AC250" s="47" t="s">
        <v>2576</v>
      </c>
      <c r="AD250" s="47" t="s">
        <v>2668</v>
      </c>
      <c r="AE250" s="47" t="s">
        <v>2766</v>
      </c>
      <c r="AF250" s="47"/>
      <c r="AG250" s="47"/>
      <c r="AH250" s="47"/>
      <c r="AI250" s="47"/>
      <c r="AJ250" s="47"/>
      <c r="AK250" s="47">
        <v>631.0</v>
      </c>
    </row>
    <row r="251" ht="14.25" hidden="1" customHeight="1">
      <c r="A251" s="45" t="s">
        <v>2767</v>
      </c>
      <c r="B251" s="45" t="s">
        <v>2520</v>
      </c>
      <c r="C251" s="45" t="s">
        <v>2521</v>
      </c>
      <c r="D251" s="45">
        <v>12.0</v>
      </c>
      <c r="E251" s="45">
        <v>9.2304</v>
      </c>
      <c r="F251" s="117" t="str">
        <f t="shared" si="6"/>
        <v>1.300052002</v>
      </c>
      <c r="G251" s="45">
        <v>115.0</v>
      </c>
      <c r="H251" s="45">
        <v>0.21</v>
      </c>
      <c r="I251" s="45"/>
      <c r="J251" s="45"/>
      <c r="K251" s="45"/>
      <c r="L251" s="45"/>
      <c r="M251" s="45"/>
      <c r="N251" s="45"/>
      <c r="O251" s="45"/>
      <c r="P251" s="45"/>
      <c r="Q251" s="45"/>
      <c r="R251" s="45"/>
      <c r="S251" s="45"/>
      <c r="T251" s="45"/>
      <c r="U251" s="45"/>
      <c r="V251" s="45"/>
      <c r="W251" s="45"/>
      <c r="X251" s="45"/>
      <c r="Y251" s="45"/>
      <c r="Z251" s="45"/>
      <c r="AA251" s="45"/>
      <c r="AB251" s="45" t="s">
        <v>380</v>
      </c>
      <c r="AC251" s="45" t="s">
        <v>2576</v>
      </c>
      <c r="AD251" s="45" t="s">
        <v>2668</v>
      </c>
      <c r="AE251" s="45" t="s">
        <v>2767</v>
      </c>
      <c r="AF251" s="45"/>
      <c r="AG251" s="45"/>
      <c r="AH251" s="45"/>
      <c r="AI251" s="45"/>
      <c r="AJ251" s="45"/>
      <c r="AK251" s="45">
        <v>632.0</v>
      </c>
    </row>
    <row r="252" ht="14.25" hidden="1" customHeight="1">
      <c r="A252" s="47" t="s">
        <v>2768</v>
      </c>
      <c r="B252" s="47" t="s">
        <v>2520</v>
      </c>
      <c r="C252" s="47" t="s">
        <v>2521</v>
      </c>
      <c r="D252" s="47">
        <v>6.0</v>
      </c>
      <c r="E252" s="47">
        <v>10.17</v>
      </c>
      <c r="F252" s="118" t="str">
        <f t="shared" si="6"/>
        <v>0.5899705015</v>
      </c>
      <c r="G252" s="47">
        <v>115.0</v>
      </c>
      <c r="H252" s="47">
        <v>0.2</v>
      </c>
      <c r="I252" s="47"/>
      <c r="J252" s="47"/>
      <c r="K252" s="47"/>
      <c r="L252" s="47"/>
      <c r="M252" s="47"/>
      <c r="N252" s="47"/>
      <c r="O252" s="47"/>
      <c r="P252" s="47"/>
      <c r="Q252" s="47"/>
      <c r="R252" s="47"/>
      <c r="S252" s="47"/>
      <c r="T252" s="47"/>
      <c r="U252" s="47"/>
      <c r="V252" s="47"/>
      <c r="W252" s="47"/>
      <c r="X252" s="47"/>
      <c r="Y252" s="47"/>
      <c r="Z252" s="47"/>
      <c r="AA252" s="47"/>
      <c r="AB252" s="47" t="s">
        <v>380</v>
      </c>
      <c r="AC252" s="47" t="s">
        <v>2576</v>
      </c>
      <c r="AD252" s="47" t="s">
        <v>2668</v>
      </c>
      <c r="AE252" s="47" t="s">
        <v>2768</v>
      </c>
      <c r="AF252" s="47"/>
      <c r="AG252" s="47"/>
      <c r="AH252" s="47"/>
      <c r="AI252" s="47"/>
      <c r="AJ252" s="47"/>
      <c r="AK252" s="47">
        <v>629.0</v>
      </c>
    </row>
    <row r="253" ht="14.25" hidden="1" customHeight="1">
      <c r="A253" s="45" t="s">
        <v>2769</v>
      </c>
      <c r="B253" s="45" t="s">
        <v>2520</v>
      </c>
      <c r="C253" s="45" t="s">
        <v>2521</v>
      </c>
      <c r="D253" s="45">
        <v>8.0</v>
      </c>
      <c r="E253" s="45">
        <v>9.12239999999999</v>
      </c>
      <c r="F253" s="117" t="str">
        <f t="shared" si="6"/>
        <v>0.8769622029</v>
      </c>
      <c r="G253" s="45">
        <v>115.0</v>
      </c>
      <c r="H253" s="45">
        <v>0.2</v>
      </c>
      <c r="I253" s="45"/>
      <c r="J253" s="45"/>
      <c r="K253" s="45"/>
      <c r="L253" s="45"/>
      <c r="M253" s="45"/>
      <c r="N253" s="45"/>
      <c r="O253" s="45"/>
      <c r="P253" s="45"/>
      <c r="Q253" s="45"/>
      <c r="R253" s="45"/>
      <c r="S253" s="45"/>
      <c r="T253" s="45"/>
      <c r="U253" s="45"/>
      <c r="V253" s="45"/>
      <c r="W253" s="45"/>
      <c r="X253" s="45"/>
      <c r="Y253" s="45"/>
      <c r="Z253" s="45"/>
      <c r="AA253" s="45"/>
      <c r="AB253" s="45" t="s">
        <v>380</v>
      </c>
      <c r="AC253" s="45" t="s">
        <v>2576</v>
      </c>
      <c r="AD253" s="45" t="s">
        <v>2668</v>
      </c>
      <c r="AE253" s="45" t="s">
        <v>2769</v>
      </c>
      <c r="AF253" s="45"/>
      <c r="AG253" s="45"/>
      <c r="AH253" s="45"/>
      <c r="AI253" s="45"/>
      <c r="AJ253" s="45"/>
      <c r="AK253" s="45">
        <v>630.0</v>
      </c>
    </row>
    <row r="254" ht="14.25" hidden="1" customHeight="1">
      <c r="A254" s="47" t="s">
        <v>2770</v>
      </c>
      <c r="B254" s="47" t="s">
        <v>2520</v>
      </c>
      <c r="C254" s="47" t="s">
        <v>2521</v>
      </c>
      <c r="D254" s="47">
        <v>10.0</v>
      </c>
      <c r="E254" s="47">
        <v>10.1016</v>
      </c>
      <c r="F254" s="118" t="str">
        <f t="shared" si="6"/>
        <v>0.9899421874</v>
      </c>
      <c r="G254" s="47">
        <v>125.0</v>
      </c>
      <c r="H254" s="47">
        <v>0.2</v>
      </c>
      <c r="I254" s="47"/>
      <c r="J254" s="47"/>
      <c r="K254" s="47"/>
      <c r="L254" s="47"/>
      <c r="M254" s="47"/>
      <c r="N254" s="47"/>
      <c r="O254" s="47"/>
      <c r="P254" s="47"/>
      <c r="Q254" s="47"/>
      <c r="R254" s="47"/>
      <c r="S254" s="47"/>
      <c r="T254" s="47"/>
      <c r="U254" s="47"/>
      <c r="V254" s="47"/>
      <c r="W254" s="47"/>
      <c r="X254" s="47"/>
      <c r="Y254" s="47"/>
      <c r="Z254" s="47"/>
      <c r="AA254" s="47"/>
      <c r="AB254" s="47" t="s">
        <v>380</v>
      </c>
      <c r="AC254" s="47" t="s">
        <v>2576</v>
      </c>
      <c r="AD254" s="47" t="s">
        <v>2668</v>
      </c>
      <c r="AE254" s="47" t="s">
        <v>2770</v>
      </c>
      <c r="AF254" s="47"/>
      <c r="AG254" s="47"/>
      <c r="AH254" s="47"/>
      <c r="AI254" s="47"/>
      <c r="AJ254" s="47"/>
      <c r="AK254" s="47">
        <v>635.0</v>
      </c>
    </row>
    <row r="255" ht="14.25" hidden="1" customHeight="1">
      <c r="A255" s="45" t="s">
        <v>2771</v>
      </c>
      <c r="B255" s="45" t="s">
        <v>2520</v>
      </c>
      <c r="C255" s="45" t="s">
        <v>2521</v>
      </c>
      <c r="D255" s="45">
        <v>12.0</v>
      </c>
      <c r="E255" s="45">
        <v>10.0836</v>
      </c>
      <c r="F255" s="117" t="str">
        <f t="shared" si="6"/>
        <v>1.190051172</v>
      </c>
      <c r="G255" s="45">
        <v>125.0</v>
      </c>
      <c r="H255" s="45">
        <v>0.2</v>
      </c>
      <c r="I255" s="45"/>
      <c r="J255" s="45"/>
      <c r="K255" s="45"/>
      <c r="L255" s="45"/>
      <c r="M255" s="45"/>
      <c r="N255" s="45"/>
      <c r="O255" s="45"/>
      <c r="P255" s="45"/>
      <c r="Q255" s="45"/>
      <c r="R255" s="45"/>
      <c r="S255" s="45"/>
      <c r="T255" s="45"/>
      <c r="U255" s="45"/>
      <c r="V255" s="45"/>
      <c r="W255" s="45"/>
      <c r="X255" s="45"/>
      <c r="Y255" s="45"/>
      <c r="Z255" s="45"/>
      <c r="AA255" s="45"/>
      <c r="AB255" s="45" t="s">
        <v>380</v>
      </c>
      <c r="AC255" s="45" t="s">
        <v>2576</v>
      </c>
      <c r="AD255" s="45" t="s">
        <v>2668</v>
      </c>
      <c r="AE255" s="45" t="s">
        <v>2771</v>
      </c>
      <c r="AF255" s="45"/>
      <c r="AG255" s="45"/>
      <c r="AH255" s="45"/>
      <c r="AI255" s="45"/>
      <c r="AJ255" s="45"/>
      <c r="AK255" s="45">
        <v>636.0</v>
      </c>
    </row>
    <row r="256" ht="14.25" hidden="1" customHeight="1">
      <c r="A256" s="47" t="s">
        <v>2772</v>
      </c>
      <c r="B256" s="47" t="s">
        <v>2520</v>
      </c>
      <c r="C256" s="47" t="s">
        <v>2521</v>
      </c>
      <c r="D256" s="47">
        <v>6.0</v>
      </c>
      <c r="E256" s="47">
        <v>10.17</v>
      </c>
      <c r="F256" s="118" t="str">
        <f t="shared" si="6"/>
        <v>0.5899705015</v>
      </c>
      <c r="G256" s="47">
        <v>125.0</v>
      </c>
      <c r="H256" s="47">
        <v>0.19</v>
      </c>
      <c r="I256" s="47"/>
      <c r="J256" s="47"/>
      <c r="K256" s="47"/>
      <c r="L256" s="47"/>
      <c r="M256" s="47"/>
      <c r="N256" s="47"/>
      <c r="O256" s="47"/>
      <c r="P256" s="47"/>
      <c r="Q256" s="47"/>
      <c r="R256" s="47"/>
      <c r="S256" s="47"/>
      <c r="T256" s="47"/>
      <c r="U256" s="47"/>
      <c r="V256" s="47"/>
      <c r="W256" s="47"/>
      <c r="X256" s="47"/>
      <c r="Y256" s="47"/>
      <c r="Z256" s="47"/>
      <c r="AA256" s="47"/>
      <c r="AB256" s="47" t="s">
        <v>380</v>
      </c>
      <c r="AC256" s="47" t="s">
        <v>2576</v>
      </c>
      <c r="AD256" s="47" t="s">
        <v>2668</v>
      </c>
      <c r="AE256" s="47" t="s">
        <v>2772</v>
      </c>
      <c r="AF256" s="47"/>
      <c r="AG256" s="47"/>
      <c r="AH256" s="47"/>
      <c r="AI256" s="47"/>
      <c r="AJ256" s="47"/>
      <c r="AK256" s="47">
        <v>633.0</v>
      </c>
    </row>
    <row r="257" ht="14.25" hidden="1" customHeight="1">
      <c r="A257" s="45" t="s">
        <v>2773</v>
      </c>
      <c r="B257" s="45" t="s">
        <v>2520</v>
      </c>
      <c r="C257" s="45" t="s">
        <v>2521</v>
      </c>
      <c r="D257" s="45">
        <v>8.0</v>
      </c>
      <c r="E257" s="45">
        <v>10.1268</v>
      </c>
      <c r="F257" s="117" t="str">
        <f t="shared" si="6"/>
        <v>0.7899830154</v>
      </c>
      <c r="G257" s="45">
        <v>125.0</v>
      </c>
      <c r="H257" s="45">
        <v>0.2</v>
      </c>
      <c r="I257" s="45"/>
      <c r="J257" s="45"/>
      <c r="K257" s="45"/>
      <c r="L257" s="45"/>
      <c r="M257" s="45"/>
      <c r="N257" s="45"/>
      <c r="O257" s="45"/>
      <c r="P257" s="45"/>
      <c r="Q257" s="45"/>
      <c r="R257" s="45"/>
      <c r="S257" s="45"/>
      <c r="T257" s="45"/>
      <c r="U257" s="45"/>
      <c r="V257" s="45"/>
      <c r="W257" s="45"/>
      <c r="X257" s="45"/>
      <c r="Y257" s="45"/>
      <c r="Z257" s="45"/>
      <c r="AA257" s="45"/>
      <c r="AB257" s="45" t="s">
        <v>380</v>
      </c>
      <c r="AC257" s="45" t="s">
        <v>2576</v>
      </c>
      <c r="AD257" s="45" t="s">
        <v>2668</v>
      </c>
      <c r="AE257" s="45" t="s">
        <v>2773</v>
      </c>
      <c r="AF257" s="45"/>
      <c r="AG257" s="45"/>
      <c r="AH257" s="45"/>
      <c r="AI257" s="45"/>
      <c r="AJ257" s="45"/>
      <c r="AK257" s="45">
        <v>634.0</v>
      </c>
    </row>
    <row r="258" ht="14.25" hidden="1" customHeight="1">
      <c r="A258" s="45" t="s">
        <v>2774</v>
      </c>
      <c r="B258" s="45" t="s">
        <v>2520</v>
      </c>
      <c r="C258" s="45" t="s">
        <v>2521</v>
      </c>
      <c r="D258" s="45">
        <v>0.38</v>
      </c>
      <c r="E258" s="45">
        <v>4.5024</v>
      </c>
      <c r="F258" s="117" t="str">
        <f t="shared" si="6"/>
        <v>0.08439943141</v>
      </c>
      <c r="G258" s="45">
        <v>144.0</v>
      </c>
      <c r="H258" s="45">
        <v>0.2</v>
      </c>
      <c r="I258" s="45"/>
      <c r="J258" s="45"/>
      <c r="K258" s="45"/>
      <c r="L258" s="45"/>
      <c r="M258" s="45"/>
      <c r="N258" s="45"/>
      <c r="O258" s="45"/>
      <c r="P258" s="45"/>
      <c r="Q258" s="45"/>
      <c r="R258" s="45"/>
      <c r="S258" s="45"/>
      <c r="T258" s="45"/>
      <c r="U258" s="45"/>
      <c r="V258" s="45"/>
      <c r="W258" s="45"/>
      <c r="X258" s="45"/>
      <c r="Y258" s="45"/>
      <c r="Z258" s="45"/>
      <c r="AA258" s="45"/>
      <c r="AB258" s="45" t="s">
        <v>380</v>
      </c>
      <c r="AC258" s="45" t="s">
        <v>2527</v>
      </c>
      <c r="AD258" s="45" t="s">
        <v>2523</v>
      </c>
      <c r="AE258" s="45" t="s">
        <v>2774</v>
      </c>
      <c r="AF258" s="45"/>
      <c r="AG258" s="45"/>
      <c r="AH258" s="45"/>
      <c r="AI258" s="45"/>
      <c r="AJ258" s="45"/>
      <c r="AK258" s="45">
        <v>600.0</v>
      </c>
    </row>
    <row r="259" ht="14.25" hidden="1" customHeight="1">
      <c r="A259" s="47" t="s">
        <v>2775</v>
      </c>
      <c r="B259" s="47" t="s">
        <v>2520</v>
      </c>
      <c r="C259" s="47" t="s">
        <v>2521</v>
      </c>
      <c r="D259" s="47">
        <v>13.5</v>
      </c>
      <c r="E259" s="47">
        <v>1.8396</v>
      </c>
      <c r="F259" s="118" t="str">
        <f t="shared" si="6"/>
        <v>7.338551859</v>
      </c>
      <c r="G259" s="47">
        <v>133.44</v>
      </c>
      <c r="H259" s="47">
        <v>0.11</v>
      </c>
      <c r="I259" s="47"/>
      <c r="J259" s="47"/>
      <c r="K259" s="47"/>
      <c r="L259" s="47"/>
      <c r="M259" s="47"/>
      <c r="N259" s="47"/>
      <c r="O259" s="47"/>
      <c r="P259" s="47"/>
      <c r="Q259" s="47"/>
      <c r="R259" s="47"/>
      <c r="S259" s="47"/>
      <c r="T259" s="47"/>
      <c r="U259" s="47"/>
      <c r="V259" s="47"/>
      <c r="W259" s="47"/>
      <c r="X259" s="47"/>
      <c r="Y259" s="47"/>
      <c r="Z259" s="47"/>
      <c r="AA259" s="47"/>
      <c r="AB259" s="47" t="s">
        <v>380</v>
      </c>
      <c r="AC259" s="47" t="s">
        <v>2576</v>
      </c>
      <c r="AD259" s="47" t="s">
        <v>2776</v>
      </c>
      <c r="AE259" s="47" t="s">
        <v>2775</v>
      </c>
      <c r="AF259" s="47"/>
      <c r="AG259" s="47"/>
      <c r="AH259" s="47"/>
      <c r="AI259" s="47"/>
      <c r="AJ259" s="47"/>
      <c r="AK259" s="47">
        <v>387.0</v>
      </c>
    </row>
    <row r="260" ht="14.25" hidden="1" customHeight="1">
      <c r="A260" s="45" t="s">
        <v>2777</v>
      </c>
      <c r="B260" s="45" t="s">
        <v>2520</v>
      </c>
      <c r="C260" s="45" t="s">
        <v>2521</v>
      </c>
      <c r="D260" s="45">
        <v>14.0</v>
      </c>
      <c r="E260" s="45">
        <v>1.4496</v>
      </c>
      <c r="F260" s="117" t="str">
        <f t="shared" si="6"/>
        <v>9.657836645</v>
      </c>
      <c r="G260" s="45">
        <v>128.71</v>
      </c>
      <c r="H260" s="45">
        <v>0.11</v>
      </c>
      <c r="I260" s="45"/>
      <c r="J260" s="45"/>
      <c r="K260" s="45"/>
      <c r="L260" s="45"/>
      <c r="M260" s="45"/>
      <c r="N260" s="45"/>
      <c r="O260" s="45"/>
      <c r="P260" s="45"/>
      <c r="Q260" s="45"/>
      <c r="R260" s="45"/>
      <c r="S260" s="45"/>
      <c r="T260" s="45"/>
      <c r="U260" s="45"/>
      <c r="V260" s="45"/>
      <c r="W260" s="45"/>
      <c r="X260" s="45"/>
      <c r="Y260" s="45"/>
      <c r="Z260" s="45"/>
      <c r="AA260" s="45"/>
      <c r="AB260" s="45" t="s">
        <v>380</v>
      </c>
      <c r="AC260" s="45" t="s">
        <v>2576</v>
      </c>
      <c r="AD260" s="45" t="s">
        <v>2776</v>
      </c>
      <c r="AE260" s="45" t="s">
        <v>2777</v>
      </c>
      <c r="AF260" s="45"/>
      <c r="AG260" s="45"/>
      <c r="AH260" s="45"/>
      <c r="AI260" s="45"/>
      <c r="AJ260" s="45"/>
      <c r="AK260" s="45">
        <v>388.0</v>
      </c>
    </row>
    <row r="261" ht="14.25" hidden="1" customHeight="1">
      <c r="A261" s="47" t="s">
        <v>2778</v>
      </c>
      <c r="B261" s="47" t="s">
        <v>2520</v>
      </c>
      <c r="C261" s="47" t="s">
        <v>2521</v>
      </c>
      <c r="D261" s="47">
        <v>15.0</v>
      </c>
      <c r="E261" s="47">
        <v>1.04999999999999</v>
      </c>
      <c r="F261" s="118" t="str">
        <f t="shared" si="6"/>
        <v>14.28571429</v>
      </c>
      <c r="G261" s="47">
        <v>120.2</v>
      </c>
      <c r="H261" s="47">
        <v>0.11</v>
      </c>
      <c r="I261" s="47"/>
      <c r="J261" s="47"/>
      <c r="K261" s="47"/>
      <c r="L261" s="47"/>
      <c r="M261" s="47"/>
      <c r="N261" s="47"/>
      <c r="O261" s="47"/>
      <c r="P261" s="47"/>
      <c r="Q261" s="47"/>
      <c r="R261" s="47"/>
      <c r="S261" s="47"/>
      <c r="T261" s="47"/>
      <c r="U261" s="47"/>
      <c r="V261" s="47"/>
      <c r="W261" s="47"/>
      <c r="X261" s="47"/>
      <c r="Y261" s="47"/>
      <c r="Z261" s="47"/>
      <c r="AA261" s="47"/>
      <c r="AB261" s="47" t="s">
        <v>380</v>
      </c>
      <c r="AC261" s="47" t="s">
        <v>2576</v>
      </c>
      <c r="AD261" s="47" t="s">
        <v>2776</v>
      </c>
      <c r="AE261" s="47" t="s">
        <v>2778</v>
      </c>
      <c r="AF261" s="47"/>
      <c r="AG261" s="47"/>
      <c r="AH261" s="47"/>
      <c r="AI261" s="47"/>
      <c r="AJ261" s="47"/>
      <c r="AK261" s="47">
        <v>389.0</v>
      </c>
    </row>
    <row r="262" ht="14.25" hidden="1" customHeight="1">
      <c r="A262" s="45" t="s">
        <v>2779</v>
      </c>
      <c r="B262" s="45" t="s">
        <v>2520</v>
      </c>
      <c r="C262" s="45" t="s">
        <v>2521</v>
      </c>
      <c r="D262" s="45">
        <v>16.0</v>
      </c>
      <c r="E262" s="45">
        <v>0.8496</v>
      </c>
      <c r="F262" s="117" t="str">
        <f t="shared" si="6"/>
        <v>18.83239171</v>
      </c>
      <c r="G262" s="45">
        <v>112.75</v>
      </c>
      <c r="H262" s="45">
        <v>0.11</v>
      </c>
      <c r="I262" s="45"/>
      <c r="J262" s="45"/>
      <c r="K262" s="45"/>
      <c r="L262" s="45"/>
      <c r="M262" s="45"/>
      <c r="N262" s="45"/>
      <c r="O262" s="45"/>
      <c r="P262" s="45"/>
      <c r="Q262" s="45"/>
      <c r="R262" s="45"/>
      <c r="S262" s="45"/>
      <c r="T262" s="45"/>
      <c r="U262" s="45"/>
      <c r="V262" s="45"/>
      <c r="W262" s="45"/>
      <c r="X262" s="45"/>
      <c r="Y262" s="45"/>
      <c r="Z262" s="45"/>
      <c r="AA262" s="45"/>
      <c r="AB262" s="45" t="s">
        <v>380</v>
      </c>
      <c r="AC262" s="45" t="s">
        <v>2576</v>
      </c>
      <c r="AD262" s="45" t="s">
        <v>2776</v>
      </c>
      <c r="AE262" s="45" t="s">
        <v>2779</v>
      </c>
      <c r="AF262" s="45"/>
      <c r="AG262" s="45"/>
      <c r="AH262" s="45"/>
      <c r="AI262" s="45"/>
      <c r="AJ262" s="45"/>
      <c r="AK262" s="45">
        <v>390.0</v>
      </c>
    </row>
    <row r="263" ht="14.25" hidden="1" customHeight="1">
      <c r="A263" s="47" t="s">
        <v>2780</v>
      </c>
      <c r="B263" s="47" t="s">
        <v>2520</v>
      </c>
      <c r="C263" s="47" t="s">
        <v>2521</v>
      </c>
      <c r="D263" s="47">
        <v>18.0</v>
      </c>
      <c r="E263" s="47">
        <v>0.63</v>
      </c>
      <c r="F263" s="118" t="str">
        <f t="shared" si="6"/>
        <v>28.57142857</v>
      </c>
      <c r="G263" s="47">
        <v>100.33</v>
      </c>
      <c r="H263" s="47">
        <v>0.11</v>
      </c>
      <c r="I263" s="47"/>
      <c r="J263" s="47"/>
      <c r="K263" s="47"/>
      <c r="L263" s="47"/>
      <c r="M263" s="47"/>
      <c r="N263" s="47"/>
      <c r="O263" s="47"/>
      <c r="P263" s="47"/>
      <c r="Q263" s="47"/>
      <c r="R263" s="47"/>
      <c r="S263" s="47"/>
      <c r="T263" s="47"/>
      <c r="U263" s="47"/>
      <c r="V263" s="47"/>
      <c r="W263" s="47"/>
      <c r="X263" s="47"/>
      <c r="Y263" s="47"/>
      <c r="Z263" s="47"/>
      <c r="AA263" s="47"/>
      <c r="AB263" s="47" t="s">
        <v>380</v>
      </c>
      <c r="AC263" s="47" t="s">
        <v>2576</v>
      </c>
      <c r="AD263" s="47" t="s">
        <v>2776</v>
      </c>
      <c r="AE263" s="47" t="s">
        <v>2780</v>
      </c>
      <c r="AF263" s="47"/>
      <c r="AG263" s="47"/>
      <c r="AH263" s="47"/>
      <c r="AI263" s="47"/>
      <c r="AJ263" s="47"/>
      <c r="AK263" s="47">
        <v>391.0</v>
      </c>
    </row>
    <row r="264" ht="14.25" hidden="1" customHeight="1">
      <c r="A264" s="45" t="s">
        <v>2781</v>
      </c>
      <c r="B264" s="45" t="s">
        <v>2520</v>
      </c>
      <c r="C264" s="45" t="s">
        <v>2521</v>
      </c>
      <c r="D264" s="45">
        <v>13.5</v>
      </c>
      <c r="E264" s="45">
        <v>2.5704</v>
      </c>
      <c r="F264" s="117" t="str">
        <f t="shared" si="6"/>
        <v>5.25210084</v>
      </c>
      <c r="G264" s="45">
        <v>133.44</v>
      </c>
      <c r="H264" s="45">
        <v>0.11</v>
      </c>
      <c r="I264" s="45"/>
      <c r="J264" s="45"/>
      <c r="K264" s="45"/>
      <c r="L264" s="45"/>
      <c r="M264" s="45"/>
      <c r="N264" s="45"/>
      <c r="O264" s="45"/>
      <c r="P264" s="45"/>
      <c r="Q264" s="45"/>
      <c r="R264" s="45"/>
      <c r="S264" s="45"/>
      <c r="T264" s="45"/>
      <c r="U264" s="45"/>
      <c r="V264" s="45"/>
      <c r="W264" s="45"/>
      <c r="X264" s="45"/>
      <c r="Y264" s="45"/>
      <c r="Z264" s="45"/>
      <c r="AA264" s="45"/>
      <c r="AB264" s="45" t="s">
        <v>380</v>
      </c>
      <c r="AC264" s="45" t="s">
        <v>2576</v>
      </c>
      <c r="AD264" s="45" t="s">
        <v>2776</v>
      </c>
      <c r="AE264" s="45" t="s">
        <v>2781</v>
      </c>
      <c r="AF264" s="45"/>
      <c r="AG264" s="45"/>
      <c r="AH264" s="45"/>
      <c r="AI264" s="45"/>
      <c r="AJ264" s="45"/>
      <c r="AK264" s="45">
        <v>392.0</v>
      </c>
    </row>
    <row r="265" ht="14.25" hidden="1" customHeight="1">
      <c r="A265" s="47" t="s">
        <v>2782</v>
      </c>
      <c r="B265" s="47" t="s">
        <v>2520</v>
      </c>
      <c r="C265" s="47" t="s">
        <v>2521</v>
      </c>
      <c r="D265" s="47">
        <v>14.0</v>
      </c>
      <c r="E265" s="47">
        <v>2.01</v>
      </c>
      <c r="F265" s="118" t="str">
        <f t="shared" si="6"/>
        <v>6.965174129</v>
      </c>
      <c r="G265" s="47">
        <v>128.71</v>
      </c>
      <c r="H265" s="47">
        <v>0.11</v>
      </c>
      <c r="I265" s="47"/>
      <c r="J265" s="47"/>
      <c r="K265" s="47"/>
      <c r="L265" s="47"/>
      <c r="M265" s="47"/>
      <c r="N265" s="47"/>
      <c r="O265" s="47"/>
      <c r="P265" s="47"/>
      <c r="Q265" s="47"/>
      <c r="R265" s="47"/>
      <c r="S265" s="47"/>
      <c r="T265" s="47"/>
      <c r="U265" s="47"/>
      <c r="V265" s="47"/>
      <c r="W265" s="47"/>
      <c r="X265" s="47"/>
      <c r="Y265" s="47"/>
      <c r="Z265" s="47"/>
      <c r="AA265" s="47"/>
      <c r="AB265" s="47" t="s">
        <v>380</v>
      </c>
      <c r="AC265" s="47" t="s">
        <v>2576</v>
      </c>
      <c r="AD265" s="47" t="s">
        <v>2776</v>
      </c>
      <c r="AE265" s="47" t="s">
        <v>2782</v>
      </c>
      <c r="AF265" s="47"/>
      <c r="AG265" s="47"/>
      <c r="AH265" s="47"/>
      <c r="AI265" s="47"/>
      <c r="AJ265" s="47"/>
      <c r="AK265" s="47">
        <v>393.0</v>
      </c>
    </row>
    <row r="266" ht="14.25" hidden="1" customHeight="1">
      <c r="A266" s="45" t="s">
        <v>2783</v>
      </c>
      <c r="B266" s="45" t="s">
        <v>2520</v>
      </c>
      <c r="C266" s="45" t="s">
        <v>2521</v>
      </c>
      <c r="D266" s="45">
        <v>15.0</v>
      </c>
      <c r="E266" s="45">
        <v>1.4796</v>
      </c>
      <c r="F266" s="117" t="str">
        <f t="shared" si="6"/>
        <v>10.1378751</v>
      </c>
      <c r="G266" s="45">
        <v>120.2</v>
      </c>
      <c r="H266" s="45">
        <v>0.11</v>
      </c>
      <c r="I266" s="45"/>
      <c r="J266" s="45"/>
      <c r="K266" s="45"/>
      <c r="L266" s="45"/>
      <c r="M266" s="45"/>
      <c r="N266" s="45"/>
      <c r="O266" s="45"/>
      <c r="P266" s="45"/>
      <c r="Q266" s="45"/>
      <c r="R266" s="45"/>
      <c r="S266" s="45"/>
      <c r="T266" s="45"/>
      <c r="U266" s="45"/>
      <c r="V266" s="45"/>
      <c r="W266" s="45"/>
      <c r="X266" s="45"/>
      <c r="Y266" s="45"/>
      <c r="Z266" s="45"/>
      <c r="AA266" s="45"/>
      <c r="AB266" s="45" t="s">
        <v>380</v>
      </c>
      <c r="AC266" s="45" t="s">
        <v>2576</v>
      </c>
      <c r="AD266" s="45" t="s">
        <v>2776</v>
      </c>
      <c r="AE266" s="45" t="s">
        <v>2783</v>
      </c>
      <c r="AF266" s="45"/>
      <c r="AG266" s="45"/>
      <c r="AH266" s="45"/>
      <c r="AI266" s="45"/>
      <c r="AJ266" s="45"/>
      <c r="AK266" s="45">
        <v>394.0</v>
      </c>
    </row>
    <row r="267" ht="14.25" hidden="1" customHeight="1">
      <c r="A267" s="47" t="s">
        <v>2784</v>
      </c>
      <c r="B267" s="47" t="s">
        <v>2520</v>
      </c>
      <c r="C267" s="47" t="s">
        <v>2521</v>
      </c>
      <c r="D267" s="47">
        <v>16.0</v>
      </c>
      <c r="E267" s="47">
        <v>1.1904</v>
      </c>
      <c r="F267" s="118" t="str">
        <f t="shared" si="6"/>
        <v>13.44086022</v>
      </c>
      <c r="G267" s="47">
        <v>112.75</v>
      </c>
      <c r="H267" s="47">
        <v>0.11</v>
      </c>
      <c r="I267" s="47"/>
      <c r="J267" s="47"/>
      <c r="K267" s="47"/>
      <c r="L267" s="47"/>
      <c r="M267" s="47"/>
      <c r="N267" s="47"/>
      <c r="O267" s="47"/>
      <c r="P267" s="47"/>
      <c r="Q267" s="47"/>
      <c r="R267" s="47"/>
      <c r="S267" s="47"/>
      <c r="T267" s="47"/>
      <c r="U267" s="47"/>
      <c r="V267" s="47"/>
      <c r="W267" s="47"/>
      <c r="X267" s="47"/>
      <c r="Y267" s="47"/>
      <c r="Z267" s="47"/>
      <c r="AA267" s="47"/>
      <c r="AB267" s="47" t="s">
        <v>380</v>
      </c>
      <c r="AC267" s="47" t="s">
        <v>2576</v>
      </c>
      <c r="AD267" s="47" t="s">
        <v>2776</v>
      </c>
      <c r="AE267" s="47" t="s">
        <v>2784</v>
      </c>
      <c r="AF267" s="47"/>
      <c r="AG267" s="47"/>
      <c r="AH267" s="47"/>
      <c r="AI267" s="47"/>
      <c r="AJ267" s="47"/>
      <c r="AK267" s="47">
        <v>395.0</v>
      </c>
    </row>
    <row r="268" ht="14.25" hidden="1" customHeight="1">
      <c r="A268" s="45" t="s">
        <v>2785</v>
      </c>
      <c r="B268" s="45" t="s">
        <v>2520</v>
      </c>
      <c r="C268" s="45" t="s">
        <v>2521</v>
      </c>
      <c r="D268" s="45">
        <v>18.0</v>
      </c>
      <c r="E268" s="45">
        <v>0.899999999999999</v>
      </c>
      <c r="F268" s="117" t="str">
        <f t="shared" si="6"/>
        <v>20</v>
      </c>
      <c r="G268" s="45">
        <v>100.33</v>
      </c>
      <c r="H268" s="45">
        <v>0.11</v>
      </c>
      <c r="I268" s="45"/>
      <c r="J268" s="45"/>
      <c r="K268" s="45"/>
      <c r="L268" s="45"/>
      <c r="M268" s="45"/>
      <c r="N268" s="45"/>
      <c r="O268" s="45"/>
      <c r="P268" s="45"/>
      <c r="Q268" s="45"/>
      <c r="R268" s="45"/>
      <c r="S268" s="45"/>
      <c r="T268" s="45"/>
      <c r="U268" s="45"/>
      <c r="V268" s="45"/>
      <c r="W268" s="45"/>
      <c r="X268" s="45"/>
      <c r="Y268" s="45"/>
      <c r="Z268" s="45"/>
      <c r="AA268" s="45"/>
      <c r="AB268" s="45" t="s">
        <v>380</v>
      </c>
      <c r="AC268" s="45" t="s">
        <v>2576</v>
      </c>
      <c r="AD268" s="45" t="s">
        <v>2776</v>
      </c>
      <c r="AE268" s="45" t="s">
        <v>2785</v>
      </c>
      <c r="AF268" s="45"/>
      <c r="AG268" s="45"/>
      <c r="AH268" s="45"/>
      <c r="AI268" s="45"/>
      <c r="AJ268" s="45"/>
      <c r="AK268" s="45">
        <v>396.0</v>
      </c>
    </row>
    <row r="269" ht="14.25" hidden="1" customHeight="1">
      <c r="A269" s="47" t="s">
        <v>2786</v>
      </c>
      <c r="B269" s="47" t="s">
        <v>2520</v>
      </c>
      <c r="C269" s="47" t="s">
        <v>2521</v>
      </c>
      <c r="D269" s="47">
        <v>13.5</v>
      </c>
      <c r="E269" s="47">
        <v>15.8604</v>
      </c>
      <c r="F269" s="118" t="str">
        <f t="shared" si="6"/>
        <v>0.8511765151</v>
      </c>
      <c r="G269" s="47">
        <v>133.44</v>
      </c>
      <c r="H269" s="47">
        <v>0.11</v>
      </c>
      <c r="I269" s="47"/>
      <c r="J269" s="47"/>
      <c r="K269" s="47"/>
      <c r="L269" s="47"/>
      <c r="M269" s="47"/>
      <c r="N269" s="47"/>
      <c r="O269" s="47"/>
      <c r="P269" s="47"/>
      <c r="Q269" s="47"/>
      <c r="R269" s="47"/>
      <c r="S269" s="47"/>
      <c r="T269" s="47"/>
      <c r="U269" s="47"/>
      <c r="V269" s="47"/>
      <c r="W269" s="47"/>
      <c r="X269" s="47"/>
      <c r="Y269" s="47"/>
      <c r="Z269" s="47"/>
      <c r="AA269" s="47"/>
      <c r="AB269" s="47" t="s">
        <v>380</v>
      </c>
      <c r="AC269" s="47" t="s">
        <v>2576</v>
      </c>
      <c r="AD269" s="47" t="s">
        <v>2776</v>
      </c>
      <c r="AE269" s="47" t="s">
        <v>2786</v>
      </c>
      <c r="AF269" s="47"/>
      <c r="AG269" s="47"/>
      <c r="AH269" s="47"/>
      <c r="AI269" s="47"/>
      <c r="AJ269" s="47"/>
      <c r="AK269" s="47">
        <v>367.0</v>
      </c>
    </row>
    <row r="270" ht="14.25" hidden="1" customHeight="1">
      <c r="A270" s="45" t="s">
        <v>2787</v>
      </c>
      <c r="B270" s="45" t="s">
        <v>2520</v>
      </c>
      <c r="C270" s="45" t="s">
        <v>2521</v>
      </c>
      <c r="D270" s="45">
        <v>14.0</v>
      </c>
      <c r="E270" s="45">
        <v>14.7504</v>
      </c>
      <c r="F270" s="117" t="str">
        <f t="shared" si="6"/>
        <v>0.9491268033</v>
      </c>
      <c r="G270" s="45">
        <v>128.71</v>
      </c>
      <c r="H270" s="45">
        <v>0.11</v>
      </c>
      <c r="I270" s="45"/>
      <c r="J270" s="45"/>
      <c r="K270" s="45"/>
      <c r="L270" s="45"/>
      <c r="M270" s="45"/>
      <c r="N270" s="45"/>
      <c r="O270" s="45"/>
      <c r="P270" s="45"/>
      <c r="Q270" s="45"/>
      <c r="R270" s="45"/>
      <c r="S270" s="45"/>
      <c r="T270" s="45"/>
      <c r="U270" s="45"/>
      <c r="V270" s="45"/>
      <c r="W270" s="45"/>
      <c r="X270" s="45"/>
      <c r="Y270" s="45"/>
      <c r="Z270" s="45"/>
      <c r="AA270" s="45"/>
      <c r="AB270" s="45" t="s">
        <v>380</v>
      </c>
      <c r="AC270" s="45" t="s">
        <v>2576</v>
      </c>
      <c r="AD270" s="45" t="s">
        <v>2776</v>
      </c>
      <c r="AE270" s="45" t="s">
        <v>2787</v>
      </c>
      <c r="AF270" s="45"/>
      <c r="AG270" s="45"/>
      <c r="AH270" s="45"/>
      <c r="AI270" s="45"/>
      <c r="AJ270" s="45"/>
      <c r="AK270" s="45">
        <v>368.0</v>
      </c>
    </row>
    <row r="271" ht="14.25" hidden="1" customHeight="1">
      <c r="A271" s="47" t="s">
        <v>2788</v>
      </c>
      <c r="B271" s="47" t="s">
        <v>2520</v>
      </c>
      <c r="C271" s="47" t="s">
        <v>2521</v>
      </c>
      <c r="D271" s="47">
        <v>15.0</v>
      </c>
      <c r="E271" s="47">
        <v>11.9904</v>
      </c>
      <c r="F271" s="118" t="str">
        <f t="shared" si="6"/>
        <v>1.251000801</v>
      </c>
      <c r="G271" s="47">
        <v>120.2</v>
      </c>
      <c r="H271" s="47">
        <v>0.12</v>
      </c>
      <c r="I271" s="47"/>
      <c r="J271" s="47"/>
      <c r="K271" s="47"/>
      <c r="L271" s="47"/>
      <c r="M271" s="47"/>
      <c r="N271" s="47"/>
      <c r="O271" s="47"/>
      <c r="P271" s="47"/>
      <c r="Q271" s="47"/>
      <c r="R271" s="47"/>
      <c r="S271" s="47"/>
      <c r="T271" s="47"/>
      <c r="U271" s="47"/>
      <c r="V271" s="47"/>
      <c r="W271" s="47"/>
      <c r="X271" s="47"/>
      <c r="Y271" s="47"/>
      <c r="Z271" s="47"/>
      <c r="AA271" s="47"/>
      <c r="AB271" s="47" t="s">
        <v>380</v>
      </c>
      <c r="AC271" s="47" t="s">
        <v>2576</v>
      </c>
      <c r="AD271" s="47" t="s">
        <v>2776</v>
      </c>
      <c r="AE271" s="47" t="s">
        <v>2788</v>
      </c>
      <c r="AF271" s="47"/>
      <c r="AG271" s="47"/>
      <c r="AH271" s="47"/>
      <c r="AI271" s="47"/>
      <c r="AJ271" s="47"/>
      <c r="AK271" s="47">
        <v>369.0</v>
      </c>
    </row>
    <row r="272" ht="14.25" hidden="1" customHeight="1">
      <c r="A272" s="45" t="s">
        <v>2789</v>
      </c>
      <c r="B272" s="45" t="s">
        <v>2520</v>
      </c>
      <c r="C272" s="45" t="s">
        <v>2521</v>
      </c>
      <c r="D272" s="45">
        <v>16.0</v>
      </c>
      <c r="E272" s="45">
        <v>10.3404</v>
      </c>
      <c r="F272" s="117" t="str">
        <f t="shared" si="6"/>
        <v>1.547328923</v>
      </c>
      <c r="G272" s="45">
        <v>112.75</v>
      </c>
      <c r="H272" s="45">
        <v>0.12</v>
      </c>
      <c r="I272" s="45"/>
      <c r="J272" s="45"/>
      <c r="K272" s="45"/>
      <c r="L272" s="45"/>
      <c r="M272" s="45"/>
      <c r="N272" s="45"/>
      <c r="O272" s="45"/>
      <c r="P272" s="45"/>
      <c r="Q272" s="45"/>
      <c r="R272" s="45"/>
      <c r="S272" s="45"/>
      <c r="T272" s="45"/>
      <c r="U272" s="45"/>
      <c r="V272" s="45"/>
      <c r="W272" s="45"/>
      <c r="X272" s="45"/>
      <c r="Y272" s="45"/>
      <c r="Z272" s="45"/>
      <c r="AA272" s="45"/>
      <c r="AB272" s="45" t="s">
        <v>380</v>
      </c>
      <c r="AC272" s="45" t="s">
        <v>2576</v>
      </c>
      <c r="AD272" s="45" t="s">
        <v>2776</v>
      </c>
      <c r="AE272" s="45" t="s">
        <v>2789</v>
      </c>
      <c r="AF272" s="45"/>
      <c r="AG272" s="45"/>
      <c r="AH272" s="45"/>
      <c r="AI272" s="45"/>
      <c r="AJ272" s="45"/>
      <c r="AK272" s="45">
        <v>370.0</v>
      </c>
    </row>
    <row r="273" ht="14.25" hidden="1" customHeight="1">
      <c r="A273" s="47" t="s">
        <v>2790</v>
      </c>
      <c r="B273" s="47" t="s">
        <v>2520</v>
      </c>
      <c r="C273" s="47" t="s">
        <v>2521</v>
      </c>
      <c r="D273" s="47">
        <v>18.0</v>
      </c>
      <c r="E273" s="47">
        <v>8.3604</v>
      </c>
      <c r="F273" s="118" t="str">
        <f t="shared" si="6"/>
        <v>2.153007033</v>
      </c>
      <c r="G273" s="47">
        <v>100.33</v>
      </c>
      <c r="H273" s="47">
        <v>0.13</v>
      </c>
      <c r="I273" s="47"/>
      <c r="J273" s="47"/>
      <c r="K273" s="47"/>
      <c r="L273" s="47"/>
      <c r="M273" s="47"/>
      <c r="N273" s="47"/>
      <c r="O273" s="47"/>
      <c r="P273" s="47"/>
      <c r="Q273" s="47"/>
      <c r="R273" s="47"/>
      <c r="S273" s="47"/>
      <c r="T273" s="47"/>
      <c r="U273" s="47"/>
      <c r="V273" s="47"/>
      <c r="W273" s="47"/>
      <c r="X273" s="47"/>
      <c r="Y273" s="47"/>
      <c r="Z273" s="47"/>
      <c r="AA273" s="47"/>
      <c r="AB273" s="47" t="s">
        <v>380</v>
      </c>
      <c r="AC273" s="47" t="s">
        <v>2576</v>
      </c>
      <c r="AD273" s="47" t="s">
        <v>2776</v>
      </c>
      <c r="AE273" s="47" t="s">
        <v>2790</v>
      </c>
      <c r="AF273" s="47"/>
      <c r="AG273" s="47"/>
      <c r="AH273" s="47"/>
      <c r="AI273" s="47"/>
      <c r="AJ273" s="47"/>
      <c r="AK273" s="47">
        <v>371.0</v>
      </c>
    </row>
    <row r="274" ht="14.25" hidden="1" customHeight="1">
      <c r="A274" s="45" t="s">
        <v>2791</v>
      </c>
      <c r="B274" s="45" t="s">
        <v>2520</v>
      </c>
      <c r="C274" s="45" t="s">
        <v>2521</v>
      </c>
      <c r="D274" s="45">
        <v>13.5</v>
      </c>
      <c r="E274" s="45">
        <v>15.8604</v>
      </c>
      <c r="F274" s="117" t="str">
        <f t="shared" si="6"/>
        <v>0.8511765151</v>
      </c>
      <c r="G274" s="45">
        <v>133.44</v>
      </c>
      <c r="H274" s="45">
        <v>0.11</v>
      </c>
      <c r="I274" s="45"/>
      <c r="J274" s="45"/>
      <c r="K274" s="45"/>
      <c r="L274" s="45"/>
      <c r="M274" s="45"/>
      <c r="N274" s="45"/>
      <c r="O274" s="45"/>
      <c r="P274" s="45"/>
      <c r="Q274" s="45"/>
      <c r="R274" s="45"/>
      <c r="S274" s="45"/>
      <c r="T274" s="45"/>
      <c r="U274" s="45"/>
      <c r="V274" s="45"/>
      <c r="W274" s="45"/>
      <c r="X274" s="45"/>
      <c r="Y274" s="45"/>
      <c r="Z274" s="45"/>
      <c r="AA274" s="45"/>
      <c r="AB274" s="45" t="s">
        <v>380</v>
      </c>
      <c r="AC274" s="45" t="s">
        <v>2576</v>
      </c>
      <c r="AD274" s="45" t="s">
        <v>2776</v>
      </c>
      <c r="AE274" s="45" t="s">
        <v>2791</v>
      </c>
      <c r="AF274" s="45"/>
      <c r="AG274" s="45"/>
      <c r="AH274" s="45"/>
      <c r="AI274" s="45"/>
      <c r="AJ274" s="45"/>
      <c r="AK274" s="45">
        <v>372.0</v>
      </c>
    </row>
    <row r="275" ht="14.25" hidden="1" customHeight="1">
      <c r="A275" s="47" t="s">
        <v>2792</v>
      </c>
      <c r="B275" s="47" t="s">
        <v>2520</v>
      </c>
      <c r="C275" s="47" t="s">
        <v>2521</v>
      </c>
      <c r="D275" s="47">
        <v>14.0</v>
      </c>
      <c r="E275" s="47">
        <v>25.1796</v>
      </c>
      <c r="F275" s="118" t="str">
        <f t="shared" si="6"/>
        <v>0.5560056554</v>
      </c>
      <c r="G275" s="47">
        <v>128.71</v>
      </c>
      <c r="H275" s="47">
        <v>0.11</v>
      </c>
      <c r="I275" s="47"/>
      <c r="J275" s="47"/>
      <c r="K275" s="47"/>
      <c r="L275" s="47"/>
      <c r="M275" s="47"/>
      <c r="N275" s="47"/>
      <c r="O275" s="47"/>
      <c r="P275" s="47"/>
      <c r="Q275" s="47"/>
      <c r="R275" s="47"/>
      <c r="S275" s="47"/>
      <c r="T275" s="47"/>
      <c r="U275" s="47"/>
      <c r="V275" s="47"/>
      <c r="W275" s="47"/>
      <c r="X275" s="47"/>
      <c r="Y275" s="47"/>
      <c r="Z275" s="47"/>
      <c r="AA275" s="47"/>
      <c r="AB275" s="47" t="s">
        <v>380</v>
      </c>
      <c r="AC275" s="47" t="s">
        <v>2576</v>
      </c>
      <c r="AD275" s="47" t="s">
        <v>2776</v>
      </c>
      <c r="AE275" s="47" t="s">
        <v>2792</v>
      </c>
      <c r="AF275" s="47"/>
      <c r="AG275" s="47"/>
      <c r="AH275" s="47"/>
      <c r="AI275" s="47"/>
      <c r="AJ275" s="47"/>
      <c r="AK275" s="47">
        <v>373.0</v>
      </c>
    </row>
    <row r="276" ht="14.25" hidden="1" customHeight="1">
      <c r="A276" s="45" t="s">
        <v>2793</v>
      </c>
      <c r="B276" s="45" t="s">
        <v>2520</v>
      </c>
      <c r="C276" s="45" t="s">
        <v>2521</v>
      </c>
      <c r="D276" s="45">
        <v>15.0</v>
      </c>
      <c r="E276" s="45">
        <v>31.5096</v>
      </c>
      <c r="F276" s="117" t="str">
        <f t="shared" si="6"/>
        <v>0.4760453957</v>
      </c>
      <c r="G276" s="45">
        <v>120.2</v>
      </c>
      <c r="H276" s="45">
        <v>0.12</v>
      </c>
      <c r="I276" s="45"/>
      <c r="J276" s="45"/>
      <c r="K276" s="45"/>
      <c r="L276" s="45"/>
      <c r="M276" s="45"/>
      <c r="N276" s="45"/>
      <c r="O276" s="45"/>
      <c r="P276" s="45"/>
      <c r="Q276" s="45"/>
      <c r="R276" s="45"/>
      <c r="S276" s="45"/>
      <c r="T276" s="45"/>
      <c r="U276" s="45"/>
      <c r="V276" s="45"/>
      <c r="W276" s="45"/>
      <c r="X276" s="45"/>
      <c r="Y276" s="45"/>
      <c r="Z276" s="45"/>
      <c r="AA276" s="45"/>
      <c r="AB276" s="45" t="s">
        <v>380</v>
      </c>
      <c r="AC276" s="45" t="s">
        <v>2576</v>
      </c>
      <c r="AD276" s="45" t="s">
        <v>2776</v>
      </c>
      <c r="AE276" s="45" t="s">
        <v>2793</v>
      </c>
      <c r="AF276" s="45"/>
      <c r="AG276" s="45"/>
      <c r="AH276" s="45"/>
      <c r="AI276" s="45"/>
      <c r="AJ276" s="45"/>
      <c r="AK276" s="45">
        <v>374.0</v>
      </c>
    </row>
    <row r="277" ht="14.25" hidden="1" customHeight="1">
      <c r="A277" s="47" t="s">
        <v>2794</v>
      </c>
      <c r="B277" s="47" t="s">
        <v>2520</v>
      </c>
      <c r="C277" s="47" t="s">
        <v>2521</v>
      </c>
      <c r="D277" s="47">
        <v>16.0</v>
      </c>
      <c r="E277" s="47">
        <v>38.37</v>
      </c>
      <c r="F277" s="118" t="str">
        <f t="shared" si="6"/>
        <v>0.416992442</v>
      </c>
      <c r="G277" s="47">
        <v>112.75</v>
      </c>
      <c r="H277" s="47">
        <v>0.12</v>
      </c>
      <c r="I277" s="47"/>
      <c r="J277" s="47"/>
      <c r="K277" s="47"/>
      <c r="L277" s="47"/>
      <c r="M277" s="47"/>
      <c r="N277" s="47"/>
      <c r="O277" s="47"/>
      <c r="P277" s="47"/>
      <c r="Q277" s="47"/>
      <c r="R277" s="47"/>
      <c r="S277" s="47"/>
      <c r="T277" s="47"/>
      <c r="U277" s="47"/>
      <c r="V277" s="47"/>
      <c r="W277" s="47"/>
      <c r="X277" s="47"/>
      <c r="Y277" s="47"/>
      <c r="Z277" s="47"/>
      <c r="AA277" s="47"/>
      <c r="AB277" s="47" t="s">
        <v>380</v>
      </c>
      <c r="AC277" s="47" t="s">
        <v>2576</v>
      </c>
      <c r="AD277" s="47" t="s">
        <v>2776</v>
      </c>
      <c r="AE277" s="47" t="s">
        <v>2794</v>
      </c>
      <c r="AF277" s="47"/>
      <c r="AG277" s="47"/>
      <c r="AH277" s="47"/>
      <c r="AI277" s="47"/>
      <c r="AJ277" s="47"/>
      <c r="AK277" s="47">
        <v>375.0</v>
      </c>
    </row>
    <row r="278" ht="14.25" hidden="1" customHeight="1">
      <c r="A278" s="45" t="s">
        <v>2795</v>
      </c>
      <c r="B278" s="45" t="s">
        <v>2520</v>
      </c>
      <c r="C278" s="45" t="s">
        <v>2521</v>
      </c>
      <c r="D278" s="45">
        <v>18.0</v>
      </c>
      <c r="E278" s="45">
        <v>54.0503999999999</v>
      </c>
      <c r="F278" s="117" t="str">
        <f t="shared" si="6"/>
        <v>0.3330225123</v>
      </c>
      <c r="G278" s="45">
        <v>100.33</v>
      </c>
      <c r="H278" s="45">
        <v>0.13</v>
      </c>
      <c r="I278" s="45"/>
      <c r="J278" s="45"/>
      <c r="K278" s="45"/>
      <c r="L278" s="45"/>
      <c r="M278" s="45"/>
      <c r="N278" s="45"/>
      <c r="O278" s="45"/>
      <c r="P278" s="45"/>
      <c r="Q278" s="45"/>
      <c r="R278" s="45"/>
      <c r="S278" s="45"/>
      <c r="T278" s="45"/>
      <c r="U278" s="45"/>
      <c r="V278" s="45"/>
      <c r="W278" s="45"/>
      <c r="X278" s="45"/>
      <c r="Y278" s="45"/>
      <c r="Z278" s="45"/>
      <c r="AA278" s="45"/>
      <c r="AB278" s="45" t="s">
        <v>380</v>
      </c>
      <c r="AC278" s="45" t="s">
        <v>2576</v>
      </c>
      <c r="AD278" s="45" t="s">
        <v>2776</v>
      </c>
      <c r="AE278" s="45" t="s">
        <v>2795</v>
      </c>
      <c r="AF278" s="45"/>
      <c r="AG278" s="45"/>
      <c r="AH278" s="45"/>
      <c r="AI278" s="45"/>
      <c r="AJ278" s="45"/>
      <c r="AK278" s="45">
        <v>376.0</v>
      </c>
    </row>
    <row r="279" ht="14.25" hidden="1" customHeight="1">
      <c r="A279" s="47" t="s">
        <v>2796</v>
      </c>
      <c r="B279" s="47" t="s">
        <v>2520</v>
      </c>
      <c r="C279" s="47" t="s">
        <v>2521</v>
      </c>
      <c r="D279" s="47">
        <v>13.5</v>
      </c>
      <c r="E279" s="47">
        <v>10.7904</v>
      </c>
      <c r="F279" s="118" t="str">
        <f t="shared" si="6"/>
        <v>1.2511121</v>
      </c>
      <c r="G279" s="47">
        <v>133.44</v>
      </c>
      <c r="H279" s="47">
        <v>0.11</v>
      </c>
      <c r="I279" s="47"/>
      <c r="J279" s="47"/>
      <c r="K279" s="47"/>
      <c r="L279" s="47"/>
      <c r="M279" s="47"/>
      <c r="N279" s="47"/>
      <c r="O279" s="47"/>
      <c r="P279" s="47"/>
      <c r="Q279" s="47"/>
      <c r="R279" s="47"/>
      <c r="S279" s="47"/>
      <c r="T279" s="47"/>
      <c r="U279" s="47"/>
      <c r="V279" s="47"/>
      <c r="W279" s="47"/>
      <c r="X279" s="47"/>
      <c r="Y279" s="47"/>
      <c r="Z279" s="47"/>
      <c r="AA279" s="47"/>
      <c r="AB279" s="47" t="s">
        <v>380</v>
      </c>
      <c r="AC279" s="47" t="s">
        <v>2576</v>
      </c>
      <c r="AD279" s="47" t="s">
        <v>2776</v>
      </c>
      <c r="AE279" s="47" t="s">
        <v>2796</v>
      </c>
      <c r="AF279" s="47"/>
      <c r="AG279" s="47"/>
      <c r="AH279" s="47"/>
      <c r="AI279" s="47"/>
      <c r="AJ279" s="47"/>
      <c r="AK279" s="47">
        <v>377.0</v>
      </c>
    </row>
    <row r="280" ht="14.25" hidden="1" customHeight="1">
      <c r="A280" s="45" t="s">
        <v>2797</v>
      </c>
      <c r="B280" s="45" t="s">
        <v>2520</v>
      </c>
      <c r="C280" s="45" t="s">
        <v>2521</v>
      </c>
      <c r="D280" s="45">
        <v>14.0</v>
      </c>
      <c r="E280" s="45">
        <v>9.66</v>
      </c>
      <c r="F280" s="117" t="str">
        <f t="shared" si="6"/>
        <v>1.449275362</v>
      </c>
      <c r="G280" s="45">
        <v>128.71</v>
      </c>
      <c r="H280" s="45">
        <v>0.11</v>
      </c>
      <c r="I280" s="45"/>
      <c r="J280" s="45"/>
      <c r="K280" s="45"/>
      <c r="L280" s="45"/>
      <c r="M280" s="45"/>
      <c r="N280" s="45"/>
      <c r="O280" s="45"/>
      <c r="P280" s="45"/>
      <c r="Q280" s="45"/>
      <c r="R280" s="45"/>
      <c r="S280" s="45"/>
      <c r="T280" s="45"/>
      <c r="U280" s="45"/>
      <c r="V280" s="45"/>
      <c r="W280" s="45"/>
      <c r="X280" s="45"/>
      <c r="Y280" s="45"/>
      <c r="Z280" s="45"/>
      <c r="AA280" s="45"/>
      <c r="AB280" s="45" t="s">
        <v>380</v>
      </c>
      <c r="AC280" s="45" t="s">
        <v>2576</v>
      </c>
      <c r="AD280" s="45" t="s">
        <v>2776</v>
      </c>
      <c r="AE280" s="45" t="s">
        <v>2797</v>
      </c>
      <c r="AF280" s="45"/>
      <c r="AG280" s="45"/>
      <c r="AH280" s="45"/>
      <c r="AI280" s="45"/>
      <c r="AJ280" s="45"/>
      <c r="AK280" s="45">
        <v>378.0</v>
      </c>
    </row>
    <row r="281" ht="14.25" hidden="1" customHeight="1">
      <c r="A281" s="47" t="s">
        <v>2798</v>
      </c>
      <c r="B281" s="47" t="s">
        <v>2520</v>
      </c>
      <c r="C281" s="47" t="s">
        <v>2521</v>
      </c>
      <c r="D281" s="47">
        <v>15.0</v>
      </c>
      <c r="E281" s="47">
        <v>7.32</v>
      </c>
      <c r="F281" s="118" t="str">
        <f t="shared" si="6"/>
        <v>2.049180328</v>
      </c>
      <c r="G281" s="47">
        <v>120.2</v>
      </c>
      <c r="H281" s="47">
        <v>0.11</v>
      </c>
      <c r="I281" s="47"/>
      <c r="J281" s="47"/>
      <c r="K281" s="47"/>
      <c r="L281" s="47"/>
      <c r="M281" s="47"/>
      <c r="N281" s="47"/>
      <c r="O281" s="47"/>
      <c r="P281" s="47"/>
      <c r="Q281" s="47"/>
      <c r="R281" s="47"/>
      <c r="S281" s="47"/>
      <c r="T281" s="47"/>
      <c r="U281" s="47"/>
      <c r="V281" s="47"/>
      <c r="W281" s="47"/>
      <c r="X281" s="47"/>
      <c r="Y281" s="47"/>
      <c r="Z281" s="47"/>
      <c r="AA281" s="47"/>
      <c r="AB281" s="47" t="s">
        <v>380</v>
      </c>
      <c r="AC281" s="47" t="s">
        <v>2576</v>
      </c>
      <c r="AD281" s="47" t="s">
        <v>2776</v>
      </c>
      <c r="AE281" s="47" t="s">
        <v>2798</v>
      </c>
      <c r="AF281" s="47"/>
      <c r="AG281" s="47"/>
      <c r="AH281" s="47"/>
      <c r="AI281" s="47"/>
      <c r="AJ281" s="47"/>
      <c r="AK281" s="47">
        <v>379.0</v>
      </c>
    </row>
    <row r="282" ht="14.25" hidden="1" customHeight="1">
      <c r="A282" s="45" t="s">
        <v>2799</v>
      </c>
      <c r="B282" s="45" t="s">
        <v>2520</v>
      </c>
      <c r="C282" s="45" t="s">
        <v>2521</v>
      </c>
      <c r="D282" s="45">
        <v>16.0</v>
      </c>
      <c r="E282" s="45">
        <v>6.0396</v>
      </c>
      <c r="F282" s="117" t="str">
        <f t="shared" si="6"/>
        <v>2.649182065</v>
      </c>
      <c r="G282" s="45">
        <v>112.75</v>
      </c>
      <c r="H282" s="45">
        <v>0.11</v>
      </c>
      <c r="I282" s="45"/>
      <c r="J282" s="45"/>
      <c r="K282" s="45"/>
      <c r="L282" s="45"/>
      <c r="M282" s="45"/>
      <c r="N282" s="45"/>
      <c r="O282" s="45"/>
      <c r="P282" s="45"/>
      <c r="Q282" s="45"/>
      <c r="R282" s="45"/>
      <c r="S282" s="45"/>
      <c r="T282" s="45"/>
      <c r="U282" s="45"/>
      <c r="V282" s="45"/>
      <c r="W282" s="45"/>
      <c r="X282" s="45"/>
      <c r="Y282" s="45"/>
      <c r="Z282" s="45"/>
      <c r="AA282" s="45"/>
      <c r="AB282" s="45" t="s">
        <v>380</v>
      </c>
      <c r="AC282" s="45" t="s">
        <v>2576</v>
      </c>
      <c r="AD282" s="45" t="s">
        <v>2776</v>
      </c>
      <c r="AE282" s="45" t="s">
        <v>2799</v>
      </c>
      <c r="AF282" s="45"/>
      <c r="AG282" s="45"/>
      <c r="AH282" s="45"/>
      <c r="AI282" s="45"/>
      <c r="AJ282" s="45"/>
      <c r="AK282" s="45">
        <v>380.0</v>
      </c>
    </row>
    <row r="283" ht="14.25" hidden="1" customHeight="1">
      <c r="A283" s="47" t="s">
        <v>2800</v>
      </c>
      <c r="B283" s="47" t="s">
        <v>2520</v>
      </c>
      <c r="C283" s="47" t="s">
        <v>2521</v>
      </c>
      <c r="D283" s="47">
        <v>18.0</v>
      </c>
      <c r="E283" s="47">
        <v>4.7904</v>
      </c>
      <c r="F283" s="118" t="str">
        <f t="shared" si="6"/>
        <v>3.75751503</v>
      </c>
      <c r="G283" s="47">
        <v>100.33</v>
      </c>
      <c r="H283" s="47">
        <v>0.12</v>
      </c>
      <c r="I283" s="47"/>
      <c r="J283" s="47"/>
      <c r="K283" s="47"/>
      <c r="L283" s="47"/>
      <c r="M283" s="47"/>
      <c r="N283" s="47"/>
      <c r="O283" s="47"/>
      <c r="P283" s="47"/>
      <c r="Q283" s="47"/>
      <c r="R283" s="47"/>
      <c r="S283" s="47"/>
      <c r="T283" s="47"/>
      <c r="U283" s="47"/>
      <c r="V283" s="47"/>
      <c r="W283" s="47"/>
      <c r="X283" s="47"/>
      <c r="Y283" s="47"/>
      <c r="Z283" s="47"/>
      <c r="AA283" s="47"/>
      <c r="AB283" s="47" t="s">
        <v>380</v>
      </c>
      <c r="AC283" s="47" t="s">
        <v>2576</v>
      </c>
      <c r="AD283" s="47" t="s">
        <v>2776</v>
      </c>
      <c r="AE283" s="47" t="s">
        <v>2800</v>
      </c>
      <c r="AF283" s="47"/>
      <c r="AG283" s="47"/>
      <c r="AH283" s="47"/>
      <c r="AI283" s="47"/>
      <c r="AJ283" s="47"/>
      <c r="AK283" s="47">
        <v>381.0</v>
      </c>
    </row>
    <row r="284" ht="14.25" hidden="1" customHeight="1">
      <c r="A284" s="45" t="s">
        <v>2801</v>
      </c>
      <c r="B284" s="45" t="s">
        <v>2520</v>
      </c>
      <c r="C284" s="45" t="s">
        <v>2521</v>
      </c>
      <c r="D284" s="45">
        <v>13.5</v>
      </c>
      <c r="E284" s="45">
        <v>11.7396</v>
      </c>
      <c r="F284" s="117" t="str">
        <f t="shared" si="6"/>
        <v>1.149954002</v>
      </c>
      <c r="G284" s="45">
        <v>133.44</v>
      </c>
      <c r="H284" s="45">
        <v>0.11</v>
      </c>
      <c r="I284" s="45"/>
      <c r="J284" s="45"/>
      <c r="K284" s="45"/>
      <c r="L284" s="45"/>
      <c r="M284" s="45"/>
      <c r="N284" s="45"/>
      <c r="O284" s="45"/>
      <c r="P284" s="45"/>
      <c r="Q284" s="45"/>
      <c r="R284" s="45"/>
      <c r="S284" s="45"/>
      <c r="T284" s="45"/>
      <c r="U284" s="45"/>
      <c r="V284" s="45"/>
      <c r="W284" s="45"/>
      <c r="X284" s="45"/>
      <c r="Y284" s="45"/>
      <c r="Z284" s="45"/>
      <c r="AA284" s="45"/>
      <c r="AB284" s="45" t="s">
        <v>380</v>
      </c>
      <c r="AC284" s="45" t="s">
        <v>2576</v>
      </c>
      <c r="AD284" s="45" t="s">
        <v>2776</v>
      </c>
      <c r="AE284" s="45" t="s">
        <v>2801</v>
      </c>
      <c r="AF284" s="45"/>
      <c r="AG284" s="45"/>
      <c r="AH284" s="45"/>
      <c r="AI284" s="45"/>
      <c r="AJ284" s="45"/>
      <c r="AK284" s="45">
        <v>382.0</v>
      </c>
    </row>
    <row r="285" ht="14.25" hidden="1" customHeight="1">
      <c r="A285" s="47" t="s">
        <v>2802</v>
      </c>
      <c r="B285" s="47" t="s">
        <v>2520</v>
      </c>
      <c r="C285" s="47" t="s">
        <v>2521</v>
      </c>
      <c r="D285" s="47">
        <v>14.0</v>
      </c>
      <c r="E285" s="47">
        <v>9.66</v>
      </c>
      <c r="F285" s="118" t="str">
        <f t="shared" si="6"/>
        <v>1.449275362</v>
      </c>
      <c r="G285" s="47">
        <v>128.71</v>
      </c>
      <c r="H285" s="47">
        <v>0.11</v>
      </c>
      <c r="I285" s="47"/>
      <c r="J285" s="47"/>
      <c r="K285" s="47"/>
      <c r="L285" s="47"/>
      <c r="M285" s="47"/>
      <c r="N285" s="47"/>
      <c r="O285" s="47"/>
      <c r="P285" s="47"/>
      <c r="Q285" s="47"/>
      <c r="R285" s="47"/>
      <c r="S285" s="47"/>
      <c r="T285" s="47"/>
      <c r="U285" s="47"/>
      <c r="V285" s="47"/>
      <c r="W285" s="47"/>
      <c r="X285" s="47"/>
      <c r="Y285" s="47"/>
      <c r="Z285" s="47"/>
      <c r="AA285" s="47"/>
      <c r="AB285" s="47" t="s">
        <v>380</v>
      </c>
      <c r="AC285" s="47" t="s">
        <v>2576</v>
      </c>
      <c r="AD285" s="47" t="s">
        <v>2776</v>
      </c>
      <c r="AE285" s="47" t="s">
        <v>2802</v>
      </c>
      <c r="AF285" s="47"/>
      <c r="AG285" s="47"/>
      <c r="AH285" s="47"/>
      <c r="AI285" s="47"/>
      <c r="AJ285" s="47"/>
      <c r="AK285" s="47">
        <v>383.0</v>
      </c>
    </row>
    <row r="286" ht="14.25" hidden="1" customHeight="1">
      <c r="A286" s="45" t="s">
        <v>2803</v>
      </c>
      <c r="B286" s="45" t="s">
        <v>2520</v>
      </c>
      <c r="C286" s="45" t="s">
        <v>2521</v>
      </c>
      <c r="D286" s="45">
        <v>15.0</v>
      </c>
      <c r="E286" s="45">
        <v>7.6896</v>
      </c>
      <c r="F286" s="117" t="str">
        <f t="shared" si="6"/>
        <v>1.950686642</v>
      </c>
      <c r="G286" s="45">
        <v>120.2</v>
      </c>
      <c r="H286" s="45">
        <v>0.11</v>
      </c>
      <c r="I286" s="45"/>
      <c r="J286" s="45"/>
      <c r="K286" s="45"/>
      <c r="L286" s="45"/>
      <c r="M286" s="45"/>
      <c r="N286" s="45"/>
      <c r="O286" s="45"/>
      <c r="P286" s="45"/>
      <c r="Q286" s="45"/>
      <c r="R286" s="45"/>
      <c r="S286" s="45"/>
      <c r="T286" s="45"/>
      <c r="U286" s="45"/>
      <c r="V286" s="45"/>
      <c r="W286" s="45"/>
      <c r="X286" s="45"/>
      <c r="Y286" s="45"/>
      <c r="Z286" s="45"/>
      <c r="AA286" s="45"/>
      <c r="AB286" s="45" t="s">
        <v>380</v>
      </c>
      <c r="AC286" s="45" t="s">
        <v>2576</v>
      </c>
      <c r="AD286" s="45" t="s">
        <v>2776</v>
      </c>
      <c r="AE286" s="45" t="s">
        <v>2803</v>
      </c>
      <c r="AF286" s="45"/>
      <c r="AG286" s="45"/>
      <c r="AH286" s="45"/>
      <c r="AI286" s="45"/>
      <c r="AJ286" s="45"/>
      <c r="AK286" s="45">
        <v>384.0</v>
      </c>
    </row>
    <row r="287" ht="14.25" hidden="1" customHeight="1">
      <c r="A287" s="47" t="s">
        <v>2804</v>
      </c>
      <c r="B287" s="47" t="s">
        <v>2520</v>
      </c>
      <c r="C287" s="47" t="s">
        <v>2521</v>
      </c>
      <c r="D287" s="47">
        <v>16.0</v>
      </c>
      <c r="E287" s="47">
        <v>6.5304</v>
      </c>
      <c r="F287" s="118" t="str">
        <f t="shared" si="6"/>
        <v>2.450079628</v>
      </c>
      <c r="G287" s="47">
        <v>112.75</v>
      </c>
      <c r="H287" s="47">
        <v>0.11</v>
      </c>
      <c r="I287" s="47"/>
      <c r="J287" s="47"/>
      <c r="K287" s="47"/>
      <c r="L287" s="47"/>
      <c r="M287" s="47"/>
      <c r="N287" s="47"/>
      <c r="O287" s="47"/>
      <c r="P287" s="47"/>
      <c r="Q287" s="47"/>
      <c r="R287" s="47"/>
      <c r="S287" s="47"/>
      <c r="T287" s="47"/>
      <c r="U287" s="47"/>
      <c r="V287" s="47"/>
      <c r="W287" s="47"/>
      <c r="X287" s="47"/>
      <c r="Y287" s="47"/>
      <c r="Z287" s="47"/>
      <c r="AA287" s="47"/>
      <c r="AB287" s="47" t="s">
        <v>380</v>
      </c>
      <c r="AC287" s="47" t="s">
        <v>2576</v>
      </c>
      <c r="AD287" s="47" t="s">
        <v>2776</v>
      </c>
      <c r="AE287" s="47" t="s">
        <v>2804</v>
      </c>
      <c r="AF287" s="47"/>
      <c r="AG287" s="47"/>
      <c r="AH287" s="47"/>
      <c r="AI287" s="47"/>
      <c r="AJ287" s="47"/>
      <c r="AK287" s="47">
        <v>385.0</v>
      </c>
    </row>
    <row r="288" ht="14.25" hidden="1" customHeight="1">
      <c r="A288" s="45" t="s">
        <v>2805</v>
      </c>
      <c r="B288" s="45" t="s">
        <v>2520</v>
      </c>
      <c r="C288" s="45" t="s">
        <v>2521</v>
      </c>
      <c r="D288" s="45">
        <v>18.0</v>
      </c>
      <c r="E288" s="45">
        <v>5.0604</v>
      </c>
      <c r="F288" s="117" t="str">
        <f t="shared" si="6"/>
        <v>3.557031065</v>
      </c>
      <c r="G288" s="45">
        <v>100.33</v>
      </c>
      <c r="H288" s="45">
        <v>0.12</v>
      </c>
      <c r="I288" s="45"/>
      <c r="J288" s="45"/>
      <c r="K288" s="45"/>
      <c r="L288" s="45"/>
      <c r="M288" s="45"/>
      <c r="N288" s="45"/>
      <c r="O288" s="45"/>
      <c r="P288" s="45"/>
      <c r="Q288" s="45"/>
      <c r="R288" s="45"/>
      <c r="S288" s="45"/>
      <c r="T288" s="45"/>
      <c r="U288" s="45"/>
      <c r="V288" s="45"/>
      <c r="W288" s="45"/>
      <c r="X288" s="45"/>
      <c r="Y288" s="45"/>
      <c r="Z288" s="45"/>
      <c r="AA288" s="45"/>
      <c r="AB288" s="45" t="s">
        <v>380</v>
      </c>
      <c r="AC288" s="45" t="s">
        <v>2576</v>
      </c>
      <c r="AD288" s="45" t="s">
        <v>2776</v>
      </c>
      <c r="AE288" s="45" t="s">
        <v>2805</v>
      </c>
      <c r="AF288" s="45"/>
      <c r="AG288" s="45"/>
      <c r="AH288" s="45"/>
      <c r="AI288" s="45"/>
      <c r="AJ288" s="45"/>
      <c r="AK288" s="45">
        <v>386.0</v>
      </c>
    </row>
    <row r="289" ht="14.25" hidden="1" customHeight="1">
      <c r="A289" s="47" t="s">
        <v>2806</v>
      </c>
      <c r="B289" s="47" t="s">
        <v>2520</v>
      </c>
      <c r="C289" s="47" t="s">
        <v>2524</v>
      </c>
      <c r="D289" s="47">
        <v>6.01</v>
      </c>
      <c r="E289" s="47">
        <v>4.29</v>
      </c>
      <c r="F289" s="118" t="str">
        <f t="shared" si="6"/>
        <v>1.400932401</v>
      </c>
      <c r="G289" s="47">
        <v>116.0</v>
      </c>
      <c r="H289" s="47">
        <v>0.2</v>
      </c>
      <c r="I289" s="47"/>
      <c r="J289" s="47"/>
      <c r="K289" s="47"/>
      <c r="L289" s="47"/>
      <c r="M289" s="47"/>
      <c r="N289" s="47"/>
      <c r="O289" s="47"/>
      <c r="P289" s="47"/>
      <c r="Q289" s="47"/>
      <c r="R289" s="47"/>
      <c r="S289" s="47"/>
      <c r="T289" s="47"/>
      <c r="U289" s="47"/>
      <c r="V289" s="47"/>
      <c r="W289" s="47"/>
      <c r="X289" s="47"/>
      <c r="Y289" s="47"/>
      <c r="Z289" s="47"/>
      <c r="AA289" s="47"/>
      <c r="AB289" s="47" t="s">
        <v>380</v>
      </c>
      <c r="AC289" s="47" t="s">
        <v>2557</v>
      </c>
      <c r="AD289" s="47" t="s">
        <v>2547</v>
      </c>
      <c r="AE289" s="47" t="s">
        <v>2806</v>
      </c>
      <c r="AF289" s="47"/>
      <c r="AG289" s="47"/>
      <c r="AH289" s="47"/>
      <c r="AI289" s="47"/>
      <c r="AJ289" s="47"/>
      <c r="AK289" s="47">
        <v>663.0</v>
      </c>
    </row>
    <row r="290" ht="14.25" hidden="1" customHeight="1">
      <c r="A290" s="47" t="s">
        <v>2807</v>
      </c>
      <c r="B290" s="47" t="s">
        <v>2520</v>
      </c>
      <c r="C290" s="47" t="s">
        <v>2524</v>
      </c>
      <c r="D290" s="47">
        <v>2.27</v>
      </c>
      <c r="E290" s="47">
        <v>0.899999999999999</v>
      </c>
      <c r="F290" s="118" t="str">
        <f t="shared" si="6"/>
        <v>2.522222222</v>
      </c>
      <c r="G290" s="47">
        <v>29.09</v>
      </c>
      <c r="H290" s="47">
        <v>0.26</v>
      </c>
      <c r="I290" s="47"/>
      <c r="J290" s="47"/>
      <c r="K290" s="47"/>
      <c r="L290" s="47"/>
      <c r="M290" s="47"/>
      <c r="N290" s="47"/>
      <c r="O290" s="47"/>
      <c r="P290" s="47"/>
      <c r="Q290" s="47"/>
      <c r="R290" s="47"/>
      <c r="S290" s="47"/>
      <c r="T290" s="47"/>
      <c r="U290" s="47"/>
      <c r="V290" s="47"/>
      <c r="W290" s="47"/>
      <c r="X290" s="47"/>
      <c r="Y290" s="47"/>
      <c r="Z290" s="47"/>
      <c r="AA290" s="47"/>
      <c r="AB290" s="47" t="s">
        <v>380</v>
      </c>
      <c r="AC290" s="47" t="s">
        <v>2576</v>
      </c>
      <c r="AD290" s="47" t="s">
        <v>2577</v>
      </c>
      <c r="AE290" s="47" t="s">
        <v>2807</v>
      </c>
      <c r="AF290" s="47"/>
      <c r="AG290" s="47"/>
      <c r="AH290" s="47"/>
      <c r="AI290" s="47"/>
      <c r="AJ290" s="47"/>
      <c r="AK290" s="47">
        <v>843.0</v>
      </c>
    </row>
    <row r="291" ht="14.25" hidden="1" customHeight="1">
      <c r="A291" s="45" t="s">
        <v>2808</v>
      </c>
      <c r="B291" s="45" t="s">
        <v>2520</v>
      </c>
      <c r="C291" s="45" t="s">
        <v>2524</v>
      </c>
      <c r="D291" s="45">
        <v>3.27</v>
      </c>
      <c r="E291" s="45">
        <v>0.261959999999999</v>
      </c>
      <c r="F291" s="117" t="str">
        <f t="shared" si="6"/>
        <v>12.4828218</v>
      </c>
      <c r="G291" s="45">
        <v>20.44</v>
      </c>
      <c r="H291" s="45">
        <v>0.26</v>
      </c>
      <c r="I291" s="45"/>
      <c r="J291" s="45"/>
      <c r="K291" s="45"/>
      <c r="L291" s="45"/>
      <c r="M291" s="45"/>
      <c r="N291" s="45"/>
      <c r="O291" s="45"/>
      <c r="P291" s="45"/>
      <c r="Q291" s="45"/>
      <c r="R291" s="45"/>
      <c r="S291" s="45"/>
      <c r="T291" s="45"/>
      <c r="U291" s="45"/>
      <c r="V291" s="45"/>
      <c r="W291" s="45"/>
      <c r="X291" s="45"/>
      <c r="Y291" s="45"/>
      <c r="Z291" s="45"/>
      <c r="AA291" s="45"/>
      <c r="AB291" s="45" t="s">
        <v>380</v>
      </c>
      <c r="AC291" s="45" t="s">
        <v>2576</v>
      </c>
      <c r="AD291" s="45" t="s">
        <v>2577</v>
      </c>
      <c r="AE291" s="45" t="s">
        <v>2808</v>
      </c>
      <c r="AF291" s="45"/>
      <c r="AG291" s="45"/>
      <c r="AH291" s="45"/>
      <c r="AI291" s="45"/>
      <c r="AJ291" s="45"/>
      <c r="AK291" s="45">
        <v>846.0</v>
      </c>
    </row>
    <row r="292" ht="14.25" hidden="1" customHeight="1">
      <c r="A292" s="47" t="s">
        <v>2809</v>
      </c>
      <c r="B292" s="47" t="s">
        <v>2520</v>
      </c>
      <c r="C292" s="47" t="s">
        <v>2524</v>
      </c>
      <c r="D292" s="47">
        <v>4.47</v>
      </c>
      <c r="E292" s="47">
        <v>0.25296</v>
      </c>
      <c r="F292" s="118" t="str">
        <f t="shared" si="6"/>
        <v>17.67077799</v>
      </c>
      <c r="G292" s="47">
        <v>15.23</v>
      </c>
      <c r="H292" s="47">
        <v>0.27</v>
      </c>
      <c r="I292" s="47"/>
      <c r="J292" s="47"/>
      <c r="K292" s="47"/>
      <c r="L292" s="47"/>
      <c r="M292" s="47"/>
      <c r="N292" s="47"/>
      <c r="O292" s="47"/>
      <c r="P292" s="47"/>
      <c r="Q292" s="47"/>
      <c r="R292" s="47"/>
      <c r="S292" s="47"/>
      <c r="T292" s="47"/>
      <c r="U292" s="47"/>
      <c r="V292" s="47"/>
      <c r="W292" s="47"/>
      <c r="X292" s="47"/>
      <c r="Y292" s="47"/>
      <c r="Z292" s="47"/>
      <c r="AA292" s="47"/>
      <c r="AB292" s="47" t="s">
        <v>380</v>
      </c>
      <c r="AC292" s="47" t="s">
        <v>2576</v>
      </c>
      <c r="AD292" s="47" t="s">
        <v>2577</v>
      </c>
      <c r="AE292" s="47" t="s">
        <v>2809</v>
      </c>
      <c r="AF292" s="47"/>
      <c r="AG292" s="47"/>
      <c r="AH292" s="47"/>
      <c r="AI292" s="47"/>
      <c r="AJ292" s="47"/>
      <c r="AK292" s="47">
        <v>847.0</v>
      </c>
    </row>
    <row r="293" ht="14.25" hidden="1" customHeight="1">
      <c r="A293" s="45" t="s">
        <v>2810</v>
      </c>
      <c r="B293" s="45" t="s">
        <v>2520</v>
      </c>
      <c r="C293" s="45" t="s">
        <v>2524</v>
      </c>
      <c r="D293" s="45">
        <v>5.67</v>
      </c>
      <c r="E293" s="45">
        <v>0.25308</v>
      </c>
      <c r="F293" s="117" t="str">
        <f t="shared" si="6"/>
        <v>22.40398293</v>
      </c>
      <c r="G293" s="45">
        <v>12.22</v>
      </c>
      <c r="H293" s="45">
        <v>0.27</v>
      </c>
      <c r="I293" s="45"/>
      <c r="J293" s="45"/>
      <c r="K293" s="45"/>
      <c r="L293" s="45"/>
      <c r="M293" s="45"/>
      <c r="N293" s="45"/>
      <c r="O293" s="45"/>
      <c r="P293" s="45"/>
      <c r="Q293" s="45"/>
      <c r="R293" s="45"/>
      <c r="S293" s="45"/>
      <c r="T293" s="45"/>
      <c r="U293" s="45"/>
      <c r="V293" s="45"/>
      <c r="W293" s="45"/>
      <c r="X293" s="45"/>
      <c r="Y293" s="45"/>
      <c r="Z293" s="45"/>
      <c r="AA293" s="45"/>
      <c r="AB293" s="45" t="s">
        <v>380</v>
      </c>
      <c r="AC293" s="45" t="s">
        <v>2576</v>
      </c>
      <c r="AD293" s="45" t="s">
        <v>2577</v>
      </c>
      <c r="AE293" s="45" t="s">
        <v>2810</v>
      </c>
      <c r="AF293" s="45"/>
      <c r="AG293" s="45"/>
      <c r="AH293" s="45"/>
      <c r="AI293" s="45"/>
      <c r="AJ293" s="45"/>
      <c r="AK293" s="45">
        <v>848.0</v>
      </c>
    </row>
    <row r="294" ht="14.25" hidden="1" customHeight="1">
      <c r="A294" s="47" t="s">
        <v>2811</v>
      </c>
      <c r="B294" s="47" t="s">
        <v>2520</v>
      </c>
      <c r="C294" s="47" t="s">
        <v>2524</v>
      </c>
      <c r="D294" s="47">
        <v>6.87</v>
      </c>
      <c r="E294" s="47">
        <v>0.2478</v>
      </c>
      <c r="F294" s="118" t="str">
        <f t="shared" si="6"/>
        <v>27.72397094</v>
      </c>
      <c r="G294" s="47">
        <v>10.26</v>
      </c>
      <c r="H294" s="47">
        <v>0.27</v>
      </c>
      <c r="I294" s="47"/>
      <c r="J294" s="47"/>
      <c r="K294" s="47"/>
      <c r="L294" s="47"/>
      <c r="M294" s="47"/>
      <c r="N294" s="47"/>
      <c r="O294" s="47"/>
      <c r="P294" s="47"/>
      <c r="Q294" s="47"/>
      <c r="R294" s="47"/>
      <c r="S294" s="47"/>
      <c r="T294" s="47"/>
      <c r="U294" s="47"/>
      <c r="V294" s="47"/>
      <c r="W294" s="47"/>
      <c r="X294" s="47"/>
      <c r="Y294" s="47"/>
      <c r="Z294" s="47"/>
      <c r="AA294" s="47"/>
      <c r="AB294" s="47" t="s">
        <v>380</v>
      </c>
      <c r="AC294" s="47" t="s">
        <v>2576</v>
      </c>
      <c r="AD294" s="47" t="s">
        <v>2577</v>
      </c>
      <c r="AE294" s="47" t="s">
        <v>2811</v>
      </c>
      <c r="AF294" s="47"/>
      <c r="AG294" s="47"/>
      <c r="AH294" s="47"/>
      <c r="AI294" s="47"/>
      <c r="AJ294" s="47"/>
      <c r="AK294" s="47">
        <v>849.0</v>
      </c>
    </row>
    <row r="295" ht="14.25" hidden="1" customHeight="1">
      <c r="A295" s="45" t="s">
        <v>2812</v>
      </c>
      <c r="B295" s="45" t="s">
        <v>2520</v>
      </c>
      <c r="C295" s="45" t="s">
        <v>2524</v>
      </c>
      <c r="D295" s="45">
        <v>8.07</v>
      </c>
      <c r="E295" s="45">
        <v>0.2484</v>
      </c>
      <c r="F295" s="117" t="str">
        <f t="shared" si="6"/>
        <v>32.48792271</v>
      </c>
      <c r="G295" s="45">
        <v>8.88</v>
      </c>
      <c r="H295" s="45">
        <v>0.27</v>
      </c>
      <c r="I295" s="45"/>
      <c r="J295" s="45"/>
      <c r="K295" s="45"/>
      <c r="L295" s="45"/>
      <c r="M295" s="45"/>
      <c r="N295" s="45"/>
      <c r="O295" s="45"/>
      <c r="P295" s="45"/>
      <c r="Q295" s="45"/>
      <c r="R295" s="45"/>
      <c r="S295" s="45"/>
      <c r="T295" s="45"/>
      <c r="U295" s="45"/>
      <c r="V295" s="45"/>
      <c r="W295" s="45"/>
      <c r="X295" s="45"/>
      <c r="Y295" s="45"/>
      <c r="Z295" s="45"/>
      <c r="AA295" s="45"/>
      <c r="AB295" s="45" t="s">
        <v>380</v>
      </c>
      <c r="AC295" s="45" t="s">
        <v>2576</v>
      </c>
      <c r="AD295" s="45" t="s">
        <v>2577</v>
      </c>
      <c r="AE295" s="45" t="s">
        <v>2812</v>
      </c>
      <c r="AF295" s="45"/>
      <c r="AG295" s="45"/>
      <c r="AH295" s="45"/>
      <c r="AI295" s="45"/>
      <c r="AJ295" s="45"/>
      <c r="AK295" s="45">
        <v>850.0</v>
      </c>
    </row>
    <row r="296" ht="14.25" hidden="1" customHeight="1">
      <c r="A296" s="45" t="s">
        <v>2813</v>
      </c>
      <c r="B296" s="45" t="s">
        <v>2520</v>
      </c>
      <c r="C296" s="45" t="s">
        <v>2524</v>
      </c>
      <c r="D296" s="45">
        <v>1.83</v>
      </c>
      <c r="E296" s="45">
        <v>0.2814</v>
      </c>
      <c r="F296" s="117" t="str">
        <f t="shared" si="6"/>
        <v>6.503198294</v>
      </c>
      <c r="G296" s="45">
        <v>35.69</v>
      </c>
      <c r="H296" s="45">
        <v>0.26</v>
      </c>
      <c r="I296" s="45"/>
      <c r="J296" s="45"/>
      <c r="K296" s="45"/>
      <c r="L296" s="45"/>
      <c r="M296" s="45"/>
      <c r="N296" s="45"/>
      <c r="O296" s="45"/>
      <c r="P296" s="45"/>
      <c r="Q296" s="45"/>
      <c r="R296" s="45"/>
      <c r="S296" s="45"/>
      <c r="T296" s="45"/>
      <c r="U296" s="45"/>
      <c r="V296" s="45"/>
      <c r="W296" s="45"/>
      <c r="X296" s="45"/>
      <c r="Y296" s="45"/>
      <c r="Z296" s="45"/>
      <c r="AA296" s="45"/>
      <c r="AB296" s="45" t="s">
        <v>380</v>
      </c>
      <c r="AC296" s="45" t="s">
        <v>2576</v>
      </c>
      <c r="AD296" s="45" t="s">
        <v>2577</v>
      </c>
      <c r="AE296" s="45" t="s">
        <v>2813</v>
      </c>
      <c r="AF296" s="45"/>
      <c r="AG296" s="45"/>
      <c r="AH296" s="45"/>
      <c r="AI296" s="45"/>
      <c r="AJ296" s="45"/>
      <c r="AK296" s="45">
        <v>844.0</v>
      </c>
    </row>
    <row r="297" ht="14.25" hidden="1" customHeight="1">
      <c r="A297" s="47" t="s">
        <v>2814</v>
      </c>
      <c r="B297" s="47" t="s">
        <v>2520</v>
      </c>
      <c r="C297" s="47" t="s">
        <v>2524</v>
      </c>
      <c r="D297" s="47">
        <v>2.55</v>
      </c>
      <c r="E297" s="47">
        <v>0.27</v>
      </c>
      <c r="F297" s="118" t="str">
        <f t="shared" si="6"/>
        <v>9.444444444</v>
      </c>
      <c r="G297" s="47">
        <v>25.92</v>
      </c>
      <c r="H297" s="47">
        <v>0.26</v>
      </c>
      <c r="I297" s="47"/>
      <c r="J297" s="47"/>
      <c r="K297" s="47"/>
      <c r="L297" s="47"/>
      <c r="M297" s="47"/>
      <c r="N297" s="47"/>
      <c r="O297" s="47"/>
      <c r="P297" s="47"/>
      <c r="Q297" s="47"/>
      <c r="R297" s="47"/>
      <c r="S297" s="47"/>
      <c r="T297" s="47"/>
      <c r="U297" s="47"/>
      <c r="V297" s="47"/>
      <c r="W297" s="47"/>
      <c r="X297" s="47"/>
      <c r="Y297" s="47"/>
      <c r="Z297" s="47"/>
      <c r="AA297" s="47"/>
      <c r="AB297" s="47" t="s">
        <v>380</v>
      </c>
      <c r="AC297" s="47" t="s">
        <v>2576</v>
      </c>
      <c r="AD297" s="47" t="s">
        <v>2577</v>
      </c>
      <c r="AE297" s="47" t="s">
        <v>2814</v>
      </c>
      <c r="AF297" s="47"/>
      <c r="AG297" s="47"/>
      <c r="AH297" s="47"/>
      <c r="AI297" s="47"/>
      <c r="AJ297" s="47"/>
      <c r="AK297" s="47">
        <v>845.0</v>
      </c>
    </row>
    <row r="298" ht="14.25" hidden="1" customHeight="1">
      <c r="A298" s="47" t="s">
        <v>2815</v>
      </c>
      <c r="B298" s="47" t="s">
        <v>2520</v>
      </c>
      <c r="C298" s="47" t="s">
        <v>2524</v>
      </c>
      <c r="D298" s="47">
        <v>2.27</v>
      </c>
      <c r="E298" s="47">
        <v>1.1796</v>
      </c>
      <c r="F298" s="118" t="str">
        <f t="shared" si="6"/>
        <v>1.924381146</v>
      </c>
      <c r="G298" s="47">
        <v>29.09</v>
      </c>
      <c r="H298" s="47">
        <v>0.26</v>
      </c>
      <c r="I298" s="47"/>
      <c r="J298" s="47"/>
      <c r="K298" s="47"/>
      <c r="L298" s="47"/>
      <c r="M298" s="47"/>
      <c r="N298" s="47"/>
      <c r="O298" s="47"/>
      <c r="P298" s="47"/>
      <c r="Q298" s="47"/>
      <c r="R298" s="47"/>
      <c r="S298" s="47"/>
      <c r="T298" s="47"/>
      <c r="U298" s="47"/>
      <c r="V298" s="47"/>
      <c r="W298" s="47"/>
      <c r="X298" s="47"/>
      <c r="Y298" s="47"/>
      <c r="Z298" s="47"/>
      <c r="AA298" s="47"/>
      <c r="AB298" s="47" t="s">
        <v>380</v>
      </c>
      <c r="AC298" s="47" t="s">
        <v>2576</v>
      </c>
      <c r="AD298" s="47" t="s">
        <v>2577</v>
      </c>
      <c r="AE298" s="47" t="s">
        <v>2815</v>
      </c>
      <c r="AF298" s="47"/>
      <c r="AG298" s="47"/>
      <c r="AH298" s="47"/>
      <c r="AI298" s="47"/>
      <c r="AJ298" s="47"/>
      <c r="AK298" s="47">
        <v>835.0</v>
      </c>
    </row>
    <row r="299" ht="14.25" hidden="1" customHeight="1">
      <c r="A299" s="45" t="s">
        <v>2816</v>
      </c>
      <c r="B299" s="45" t="s">
        <v>2520</v>
      </c>
      <c r="C299" s="45" t="s">
        <v>2524</v>
      </c>
      <c r="D299" s="45">
        <v>3.27</v>
      </c>
      <c r="E299" s="45">
        <v>0.27312</v>
      </c>
      <c r="F299" s="117" t="str">
        <f t="shared" si="6"/>
        <v>11.97275923</v>
      </c>
      <c r="G299" s="45">
        <v>20.44</v>
      </c>
      <c r="H299" s="45">
        <v>0.26</v>
      </c>
      <c r="I299" s="45"/>
      <c r="J299" s="45"/>
      <c r="K299" s="45"/>
      <c r="L299" s="45"/>
      <c r="M299" s="45"/>
      <c r="N299" s="45"/>
      <c r="O299" s="45"/>
      <c r="P299" s="45"/>
      <c r="Q299" s="45"/>
      <c r="R299" s="45"/>
      <c r="S299" s="45"/>
      <c r="T299" s="45"/>
      <c r="U299" s="45"/>
      <c r="V299" s="45"/>
      <c r="W299" s="45"/>
      <c r="X299" s="45"/>
      <c r="Y299" s="45"/>
      <c r="Z299" s="45"/>
      <c r="AA299" s="45"/>
      <c r="AB299" s="45" t="s">
        <v>380</v>
      </c>
      <c r="AC299" s="45" t="s">
        <v>2576</v>
      </c>
      <c r="AD299" s="45" t="s">
        <v>2577</v>
      </c>
      <c r="AE299" s="45" t="s">
        <v>2816</v>
      </c>
      <c r="AF299" s="45"/>
      <c r="AG299" s="45"/>
      <c r="AH299" s="45"/>
      <c r="AI299" s="45"/>
      <c r="AJ299" s="45"/>
      <c r="AK299" s="45">
        <v>838.0</v>
      </c>
    </row>
    <row r="300" ht="14.25" hidden="1" customHeight="1">
      <c r="A300" s="47" t="s">
        <v>2817</v>
      </c>
      <c r="B300" s="47" t="s">
        <v>2520</v>
      </c>
      <c r="C300" s="47" t="s">
        <v>2524</v>
      </c>
      <c r="D300" s="47">
        <v>4.47</v>
      </c>
      <c r="E300" s="47">
        <v>0.2628</v>
      </c>
      <c r="F300" s="118" t="str">
        <f t="shared" si="6"/>
        <v>17.00913242</v>
      </c>
      <c r="G300" s="47">
        <v>15.23</v>
      </c>
      <c r="H300" s="47">
        <v>0.27</v>
      </c>
      <c r="I300" s="47"/>
      <c r="J300" s="47"/>
      <c r="K300" s="47"/>
      <c r="L300" s="47"/>
      <c r="M300" s="47"/>
      <c r="N300" s="47"/>
      <c r="O300" s="47"/>
      <c r="P300" s="47"/>
      <c r="Q300" s="47"/>
      <c r="R300" s="47"/>
      <c r="S300" s="47"/>
      <c r="T300" s="47"/>
      <c r="U300" s="47"/>
      <c r="V300" s="47"/>
      <c r="W300" s="47"/>
      <c r="X300" s="47"/>
      <c r="Y300" s="47"/>
      <c r="Z300" s="47"/>
      <c r="AA300" s="47"/>
      <c r="AB300" s="47" t="s">
        <v>380</v>
      </c>
      <c r="AC300" s="47" t="s">
        <v>2576</v>
      </c>
      <c r="AD300" s="47" t="s">
        <v>2577</v>
      </c>
      <c r="AE300" s="47" t="s">
        <v>2817</v>
      </c>
      <c r="AF300" s="47"/>
      <c r="AG300" s="47"/>
      <c r="AH300" s="47"/>
      <c r="AI300" s="47"/>
      <c r="AJ300" s="47"/>
      <c r="AK300" s="47">
        <v>839.0</v>
      </c>
    </row>
    <row r="301" ht="14.25" hidden="1" customHeight="1">
      <c r="A301" s="45" t="s">
        <v>2818</v>
      </c>
      <c r="B301" s="45" t="s">
        <v>2520</v>
      </c>
      <c r="C301" s="45" t="s">
        <v>2524</v>
      </c>
      <c r="D301" s="45">
        <v>5.67</v>
      </c>
      <c r="E301" s="45">
        <v>0.2592</v>
      </c>
      <c r="F301" s="117" t="str">
        <f t="shared" si="6"/>
        <v>21.875</v>
      </c>
      <c r="G301" s="45">
        <v>12.22</v>
      </c>
      <c r="H301" s="45">
        <v>0.27</v>
      </c>
      <c r="I301" s="45"/>
      <c r="J301" s="45"/>
      <c r="K301" s="45"/>
      <c r="L301" s="45"/>
      <c r="M301" s="45"/>
      <c r="N301" s="45"/>
      <c r="O301" s="45"/>
      <c r="P301" s="45"/>
      <c r="Q301" s="45"/>
      <c r="R301" s="45"/>
      <c r="S301" s="45"/>
      <c r="T301" s="45"/>
      <c r="U301" s="45"/>
      <c r="V301" s="45"/>
      <c r="W301" s="45"/>
      <c r="X301" s="45"/>
      <c r="Y301" s="45"/>
      <c r="Z301" s="45"/>
      <c r="AA301" s="45"/>
      <c r="AB301" s="45" t="s">
        <v>380</v>
      </c>
      <c r="AC301" s="45" t="s">
        <v>2576</v>
      </c>
      <c r="AD301" s="45" t="s">
        <v>2577</v>
      </c>
      <c r="AE301" s="45" t="s">
        <v>2818</v>
      </c>
      <c r="AF301" s="45"/>
      <c r="AG301" s="45"/>
      <c r="AH301" s="45"/>
      <c r="AI301" s="45"/>
      <c r="AJ301" s="45"/>
      <c r="AK301" s="45">
        <v>840.0</v>
      </c>
    </row>
    <row r="302" ht="14.25" hidden="1" customHeight="1">
      <c r="A302" s="47" t="s">
        <v>2819</v>
      </c>
      <c r="B302" s="47" t="s">
        <v>2520</v>
      </c>
      <c r="C302" s="47" t="s">
        <v>2524</v>
      </c>
      <c r="D302" s="47">
        <v>6.87</v>
      </c>
      <c r="E302" s="47">
        <v>0.25512</v>
      </c>
      <c r="F302" s="118" t="str">
        <f t="shared" si="6"/>
        <v>26.92850423</v>
      </c>
      <c r="G302" s="47">
        <v>10.26</v>
      </c>
      <c r="H302" s="47">
        <v>0.27</v>
      </c>
      <c r="I302" s="47"/>
      <c r="J302" s="47"/>
      <c r="K302" s="47"/>
      <c r="L302" s="47"/>
      <c r="M302" s="47"/>
      <c r="N302" s="47"/>
      <c r="O302" s="47"/>
      <c r="P302" s="47"/>
      <c r="Q302" s="47"/>
      <c r="R302" s="47"/>
      <c r="S302" s="47"/>
      <c r="T302" s="47"/>
      <c r="U302" s="47"/>
      <c r="V302" s="47"/>
      <c r="W302" s="47"/>
      <c r="X302" s="47"/>
      <c r="Y302" s="47"/>
      <c r="Z302" s="47"/>
      <c r="AA302" s="47"/>
      <c r="AB302" s="47" t="s">
        <v>380</v>
      </c>
      <c r="AC302" s="47" t="s">
        <v>2576</v>
      </c>
      <c r="AD302" s="47" t="s">
        <v>2577</v>
      </c>
      <c r="AE302" s="47" t="s">
        <v>2819</v>
      </c>
      <c r="AF302" s="47"/>
      <c r="AG302" s="47"/>
      <c r="AH302" s="47"/>
      <c r="AI302" s="47"/>
      <c r="AJ302" s="47"/>
      <c r="AK302" s="47">
        <v>841.0</v>
      </c>
    </row>
    <row r="303" ht="14.25" hidden="1" customHeight="1">
      <c r="A303" s="45" t="s">
        <v>2820</v>
      </c>
      <c r="B303" s="45" t="s">
        <v>2520</v>
      </c>
      <c r="C303" s="45" t="s">
        <v>2524</v>
      </c>
      <c r="D303" s="45">
        <v>8.07</v>
      </c>
      <c r="E303" s="45">
        <v>0.25692</v>
      </c>
      <c r="F303" s="117" t="str">
        <f t="shared" si="6"/>
        <v>31.41055582</v>
      </c>
      <c r="G303" s="45">
        <v>8.88</v>
      </c>
      <c r="H303" s="45">
        <v>0.27</v>
      </c>
      <c r="I303" s="45"/>
      <c r="J303" s="45"/>
      <c r="K303" s="45"/>
      <c r="L303" s="45"/>
      <c r="M303" s="45"/>
      <c r="N303" s="45"/>
      <c r="O303" s="45"/>
      <c r="P303" s="45"/>
      <c r="Q303" s="45"/>
      <c r="R303" s="45"/>
      <c r="S303" s="45"/>
      <c r="T303" s="45"/>
      <c r="U303" s="45"/>
      <c r="V303" s="45"/>
      <c r="W303" s="45"/>
      <c r="X303" s="45"/>
      <c r="Y303" s="45"/>
      <c r="Z303" s="45"/>
      <c r="AA303" s="45"/>
      <c r="AB303" s="45" t="s">
        <v>380</v>
      </c>
      <c r="AC303" s="45" t="s">
        <v>2576</v>
      </c>
      <c r="AD303" s="45" t="s">
        <v>2577</v>
      </c>
      <c r="AE303" s="45" t="s">
        <v>2820</v>
      </c>
      <c r="AF303" s="45"/>
      <c r="AG303" s="45"/>
      <c r="AH303" s="45"/>
      <c r="AI303" s="45"/>
      <c r="AJ303" s="45"/>
      <c r="AK303" s="45">
        <v>842.0</v>
      </c>
    </row>
    <row r="304" ht="14.25" hidden="1" customHeight="1">
      <c r="A304" s="45" t="s">
        <v>2821</v>
      </c>
      <c r="B304" s="45" t="s">
        <v>2520</v>
      </c>
      <c r="C304" s="45" t="s">
        <v>2524</v>
      </c>
      <c r="D304" s="45">
        <v>1.83</v>
      </c>
      <c r="E304" s="45">
        <v>0.3096</v>
      </c>
      <c r="F304" s="117" t="str">
        <f t="shared" si="6"/>
        <v>5.910852713</v>
      </c>
      <c r="G304" s="45">
        <v>35.69</v>
      </c>
      <c r="H304" s="45">
        <v>0.26</v>
      </c>
      <c r="I304" s="45"/>
      <c r="J304" s="45"/>
      <c r="K304" s="45"/>
      <c r="L304" s="45"/>
      <c r="M304" s="45"/>
      <c r="N304" s="45"/>
      <c r="O304" s="45"/>
      <c r="P304" s="45"/>
      <c r="Q304" s="45"/>
      <c r="R304" s="45"/>
      <c r="S304" s="45"/>
      <c r="T304" s="45"/>
      <c r="U304" s="45"/>
      <c r="V304" s="45"/>
      <c r="W304" s="45"/>
      <c r="X304" s="45"/>
      <c r="Y304" s="45"/>
      <c r="Z304" s="45"/>
      <c r="AA304" s="45"/>
      <c r="AB304" s="45" t="s">
        <v>380</v>
      </c>
      <c r="AC304" s="45" t="s">
        <v>2576</v>
      </c>
      <c r="AD304" s="45" t="s">
        <v>2577</v>
      </c>
      <c r="AE304" s="45" t="s">
        <v>2821</v>
      </c>
      <c r="AF304" s="45"/>
      <c r="AG304" s="45"/>
      <c r="AH304" s="45"/>
      <c r="AI304" s="45"/>
      <c r="AJ304" s="45"/>
      <c r="AK304" s="45">
        <v>836.0</v>
      </c>
    </row>
    <row r="305" ht="14.25" hidden="1" customHeight="1">
      <c r="A305" s="47" t="s">
        <v>2822</v>
      </c>
      <c r="B305" s="47" t="s">
        <v>2520</v>
      </c>
      <c r="C305" s="47" t="s">
        <v>2524</v>
      </c>
      <c r="D305" s="47">
        <v>2.55</v>
      </c>
      <c r="E305" s="47">
        <v>0.28476</v>
      </c>
      <c r="F305" s="118" t="str">
        <f t="shared" si="6"/>
        <v>8.954909397</v>
      </c>
      <c r="G305" s="47">
        <v>25.92</v>
      </c>
      <c r="H305" s="47">
        <v>0.26</v>
      </c>
      <c r="I305" s="47"/>
      <c r="J305" s="47"/>
      <c r="K305" s="47"/>
      <c r="L305" s="47"/>
      <c r="M305" s="47"/>
      <c r="N305" s="47"/>
      <c r="O305" s="47"/>
      <c r="P305" s="47"/>
      <c r="Q305" s="47"/>
      <c r="R305" s="47"/>
      <c r="S305" s="47"/>
      <c r="T305" s="47"/>
      <c r="U305" s="47"/>
      <c r="V305" s="47"/>
      <c r="W305" s="47"/>
      <c r="X305" s="47"/>
      <c r="Y305" s="47"/>
      <c r="Z305" s="47"/>
      <c r="AA305" s="47"/>
      <c r="AB305" s="47" t="s">
        <v>380</v>
      </c>
      <c r="AC305" s="47" t="s">
        <v>2576</v>
      </c>
      <c r="AD305" s="47" t="s">
        <v>2577</v>
      </c>
      <c r="AE305" s="47" t="s">
        <v>2822</v>
      </c>
      <c r="AF305" s="47"/>
      <c r="AG305" s="47"/>
      <c r="AH305" s="47"/>
      <c r="AI305" s="47"/>
      <c r="AJ305" s="47"/>
      <c r="AK305" s="47">
        <v>837.0</v>
      </c>
    </row>
    <row r="306" ht="14.25" hidden="1" customHeight="1">
      <c r="A306" s="47" t="s">
        <v>2823</v>
      </c>
      <c r="B306" s="47" t="s">
        <v>2520</v>
      </c>
      <c r="C306" s="47" t="s">
        <v>2524</v>
      </c>
      <c r="D306" s="47">
        <v>2.27</v>
      </c>
      <c r="E306" s="47">
        <v>0.78</v>
      </c>
      <c r="F306" s="118" t="str">
        <f t="shared" si="6"/>
        <v>2.91025641</v>
      </c>
      <c r="G306" s="47">
        <v>29.09</v>
      </c>
      <c r="H306" s="47">
        <v>0.26</v>
      </c>
      <c r="I306" s="47"/>
      <c r="J306" s="47"/>
      <c r="K306" s="47"/>
      <c r="L306" s="47"/>
      <c r="M306" s="47"/>
      <c r="N306" s="47"/>
      <c r="O306" s="47"/>
      <c r="P306" s="47"/>
      <c r="Q306" s="47"/>
      <c r="R306" s="47"/>
      <c r="S306" s="47"/>
      <c r="T306" s="47"/>
      <c r="U306" s="47"/>
      <c r="V306" s="47"/>
      <c r="W306" s="47"/>
      <c r="X306" s="47"/>
      <c r="Y306" s="47"/>
      <c r="Z306" s="47"/>
      <c r="AA306" s="47"/>
      <c r="AB306" s="47" t="s">
        <v>380</v>
      </c>
      <c r="AC306" s="47" t="s">
        <v>2576</v>
      </c>
      <c r="AD306" s="47" t="s">
        <v>2577</v>
      </c>
      <c r="AE306" s="47" t="s">
        <v>2823</v>
      </c>
      <c r="AF306" s="47"/>
      <c r="AG306" s="47"/>
      <c r="AH306" s="47"/>
      <c r="AI306" s="47"/>
      <c r="AJ306" s="47"/>
      <c r="AK306" s="47">
        <v>851.0</v>
      </c>
    </row>
    <row r="307" ht="14.25" hidden="1" customHeight="1">
      <c r="A307" s="45" t="s">
        <v>2824</v>
      </c>
      <c r="B307" s="45" t="s">
        <v>2520</v>
      </c>
      <c r="C307" s="45" t="s">
        <v>2524</v>
      </c>
      <c r="D307" s="45">
        <v>3.27</v>
      </c>
      <c r="E307" s="45">
        <v>0.254519999999999</v>
      </c>
      <c r="F307" s="117" t="str">
        <f t="shared" si="6"/>
        <v>12.84771334</v>
      </c>
      <c r="G307" s="45">
        <v>20.44</v>
      </c>
      <c r="H307" s="45">
        <v>0.26</v>
      </c>
      <c r="I307" s="45"/>
      <c r="J307" s="45"/>
      <c r="K307" s="45"/>
      <c r="L307" s="45"/>
      <c r="M307" s="45"/>
      <c r="N307" s="45"/>
      <c r="O307" s="45"/>
      <c r="P307" s="45"/>
      <c r="Q307" s="45"/>
      <c r="R307" s="45"/>
      <c r="S307" s="45"/>
      <c r="T307" s="45"/>
      <c r="U307" s="45"/>
      <c r="V307" s="45"/>
      <c r="W307" s="45"/>
      <c r="X307" s="45"/>
      <c r="Y307" s="45"/>
      <c r="Z307" s="45"/>
      <c r="AA307" s="45"/>
      <c r="AB307" s="45" t="s">
        <v>380</v>
      </c>
      <c r="AC307" s="45" t="s">
        <v>2576</v>
      </c>
      <c r="AD307" s="45" t="s">
        <v>2577</v>
      </c>
      <c r="AE307" s="45" t="s">
        <v>2824</v>
      </c>
      <c r="AF307" s="45"/>
      <c r="AG307" s="45"/>
      <c r="AH307" s="45"/>
      <c r="AI307" s="45"/>
      <c r="AJ307" s="45"/>
      <c r="AK307" s="45">
        <v>854.0</v>
      </c>
    </row>
    <row r="308" ht="14.25" hidden="1" customHeight="1">
      <c r="A308" s="47" t="s">
        <v>2825</v>
      </c>
      <c r="B308" s="47" t="s">
        <v>2520</v>
      </c>
      <c r="C308" s="47" t="s">
        <v>2524</v>
      </c>
      <c r="D308" s="47">
        <v>4.47</v>
      </c>
      <c r="E308" s="47">
        <v>0.24804</v>
      </c>
      <c r="F308" s="118" t="str">
        <f t="shared" si="6"/>
        <v>18.02128689</v>
      </c>
      <c r="G308" s="47">
        <v>15.23</v>
      </c>
      <c r="H308" s="47">
        <v>0.27</v>
      </c>
      <c r="I308" s="47"/>
      <c r="J308" s="47"/>
      <c r="K308" s="47"/>
      <c r="L308" s="47"/>
      <c r="M308" s="47"/>
      <c r="N308" s="47"/>
      <c r="O308" s="47"/>
      <c r="P308" s="47"/>
      <c r="Q308" s="47"/>
      <c r="R308" s="47"/>
      <c r="S308" s="47"/>
      <c r="T308" s="47"/>
      <c r="U308" s="47"/>
      <c r="V308" s="47"/>
      <c r="W308" s="47"/>
      <c r="X308" s="47"/>
      <c r="Y308" s="47"/>
      <c r="Z308" s="47"/>
      <c r="AA308" s="47"/>
      <c r="AB308" s="47" t="s">
        <v>380</v>
      </c>
      <c r="AC308" s="47" t="s">
        <v>2576</v>
      </c>
      <c r="AD308" s="47" t="s">
        <v>2577</v>
      </c>
      <c r="AE308" s="47" t="s">
        <v>2825</v>
      </c>
      <c r="AF308" s="47"/>
      <c r="AG308" s="47"/>
      <c r="AH308" s="47"/>
      <c r="AI308" s="47"/>
      <c r="AJ308" s="47"/>
      <c r="AK308" s="47">
        <v>855.0</v>
      </c>
    </row>
    <row r="309" ht="14.25" hidden="1" customHeight="1">
      <c r="A309" s="45" t="s">
        <v>2826</v>
      </c>
      <c r="B309" s="45" t="s">
        <v>2520</v>
      </c>
      <c r="C309" s="45" t="s">
        <v>2524</v>
      </c>
      <c r="D309" s="45">
        <v>5.67</v>
      </c>
      <c r="E309" s="45">
        <v>0.24696</v>
      </c>
      <c r="F309" s="117" t="str">
        <f t="shared" si="6"/>
        <v>22.95918367</v>
      </c>
      <c r="G309" s="45">
        <v>12.22</v>
      </c>
      <c r="H309" s="45">
        <v>0.27</v>
      </c>
      <c r="I309" s="45"/>
      <c r="J309" s="45"/>
      <c r="K309" s="45"/>
      <c r="L309" s="45"/>
      <c r="M309" s="45"/>
      <c r="N309" s="45"/>
      <c r="O309" s="45"/>
      <c r="P309" s="45"/>
      <c r="Q309" s="45"/>
      <c r="R309" s="45"/>
      <c r="S309" s="45"/>
      <c r="T309" s="45"/>
      <c r="U309" s="45"/>
      <c r="V309" s="45"/>
      <c r="W309" s="45"/>
      <c r="X309" s="45"/>
      <c r="Y309" s="45"/>
      <c r="Z309" s="45"/>
      <c r="AA309" s="45"/>
      <c r="AB309" s="45" t="s">
        <v>380</v>
      </c>
      <c r="AC309" s="45" t="s">
        <v>2576</v>
      </c>
      <c r="AD309" s="45" t="s">
        <v>2577</v>
      </c>
      <c r="AE309" s="45" t="s">
        <v>2826</v>
      </c>
      <c r="AF309" s="45"/>
      <c r="AG309" s="45"/>
      <c r="AH309" s="45"/>
      <c r="AI309" s="45"/>
      <c r="AJ309" s="45"/>
      <c r="AK309" s="45">
        <v>856.0</v>
      </c>
    </row>
    <row r="310" ht="14.25" hidden="1" customHeight="1">
      <c r="A310" s="47" t="s">
        <v>2827</v>
      </c>
      <c r="B310" s="47" t="s">
        <v>2520</v>
      </c>
      <c r="C310" s="47" t="s">
        <v>2524</v>
      </c>
      <c r="D310" s="47">
        <v>6.87</v>
      </c>
      <c r="E310" s="47">
        <v>0.2478</v>
      </c>
      <c r="F310" s="118" t="str">
        <f t="shared" si="6"/>
        <v>27.72397094</v>
      </c>
      <c r="G310" s="47">
        <v>10.26</v>
      </c>
      <c r="H310" s="47">
        <v>0.27</v>
      </c>
      <c r="I310" s="47"/>
      <c r="J310" s="47"/>
      <c r="K310" s="47"/>
      <c r="L310" s="47"/>
      <c r="M310" s="47"/>
      <c r="N310" s="47"/>
      <c r="O310" s="47"/>
      <c r="P310" s="47"/>
      <c r="Q310" s="47"/>
      <c r="R310" s="47"/>
      <c r="S310" s="47"/>
      <c r="T310" s="47"/>
      <c r="U310" s="47"/>
      <c r="V310" s="47"/>
      <c r="W310" s="47"/>
      <c r="X310" s="47"/>
      <c r="Y310" s="47"/>
      <c r="Z310" s="47"/>
      <c r="AA310" s="47"/>
      <c r="AB310" s="47" t="s">
        <v>380</v>
      </c>
      <c r="AC310" s="47" t="s">
        <v>2576</v>
      </c>
      <c r="AD310" s="47" t="s">
        <v>2577</v>
      </c>
      <c r="AE310" s="47" t="s">
        <v>2827</v>
      </c>
      <c r="AF310" s="47"/>
      <c r="AG310" s="47"/>
      <c r="AH310" s="47"/>
      <c r="AI310" s="47"/>
      <c r="AJ310" s="47"/>
      <c r="AK310" s="47">
        <v>857.0</v>
      </c>
    </row>
    <row r="311" ht="14.25" hidden="1" customHeight="1">
      <c r="A311" s="45" t="s">
        <v>2828</v>
      </c>
      <c r="B311" s="45" t="s">
        <v>2520</v>
      </c>
      <c r="C311" s="45" t="s">
        <v>2524</v>
      </c>
      <c r="D311" s="45">
        <v>8.07</v>
      </c>
      <c r="E311" s="45">
        <v>0.2484</v>
      </c>
      <c r="F311" s="117" t="str">
        <f t="shared" si="6"/>
        <v>32.48792271</v>
      </c>
      <c r="G311" s="45">
        <v>8.88</v>
      </c>
      <c r="H311" s="45">
        <v>0.27</v>
      </c>
      <c r="I311" s="45"/>
      <c r="J311" s="45"/>
      <c r="K311" s="45"/>
      <c r="L311" s="45"/>
      <c r="M311" s="45"/>
      <c r="N311" s="45"/>
      <c r="O311" s="45"/>
      <c r="P311" s="45"/>
      <c r="Q311" s="45"/>
      <c r="R311" s="45"/>
      <c r="S311" s="45"/>
      <c r="T311" s="45"/>
      <c r="U311" s="45"/>
      <c r="V311" s="45"/>
      <c r="W311" s="45"/>
      <c r="X311" s="45"/>
      <c r="Y311" s="45"/>
      <c r="Z311" s="45"/>
      <c r="AA311" s="45"/>
      <c r="AB311" s="45" t="s">
        <v>380</v>
      </c>
      <c r="AC311" s="45" t="s">
        <v>2576</v>
      </c>
      <c r="AD311" s="45" t="s">
        <v>2577</v>
      </c>
      <c r="AE311" s="45" t="s">
        <v>2828</v>
      </c>
      <c r="AF311" s="45"/>
      <c r="AG311" s="45"/>
      <c r="AH311" s="45"/>
      <c r="AI311" s="45"/>
      <c r="AJ311" s="45"/>
      <c r="AK311" s="45">
        <v>858.0</v>
      </c>
    </row>
    <row r="312" ht="14.25" hidden="1" customHeight="1">
      <c r="A312" s="45" t="s">
        <v>2829</v>
      </c>
      <c r="B312" s="45" t="s">
        <v>2520</v>
      </c>
      <c r="C312" s="45" t="s">
        <v>2524</v>
      </c>
      <c r="D312" s="45">
        <v>1.83</v>
      </c>
      <c r="E312" s="45">
        <v>0.2652</v>
      </c>
      <c r="F312" s="117" t="str">
        <f t="shared" si="6"/>
        <v>6.900452489</v>
      </c>
      <c r="G312" s="45">
        <v>35.69</v>
      </c>
      <c r="H312" s="45">
        <v>0.26</v>
      </c>
      <c r="I312" s="45"/>
      <c r="J312" s="45"/>
      <c r="K312" s="45"/>
      <c r="L312" s="45"/>
      <c r="M312" s="45"/>
      <c r="N312" s="45"/>
      <c r="O312" s="45"/>
      <c r="P312" s="45"/>
      <c r="Q312" s="45"/>
      <c r="R312" s="45"/>
      <c r="S312" s="45"/>
      <c r="T312" s="45"/>
      <c r="U312" s="45"/>
      <c r="V312" s="45"/>
      <c r="W312" s="45"/>
      <c r="X312" s="45"/>
      <c r="Y312" s="45"/>
      <c r="Z312" s="45"/>
      <c r="AA312" s="45"/>
      <c r="AB312" s="45" t="s">
        <v>380</v>
      </c>
      <c r="AC312" s="45" t="s">
        <v>2576</v>
      </c>
      <c r="AD312" s="45" t="s">
        <v>2577</v>
      </c>
      <c r="AE312" s="45" t="s">
        <v>2829</v>
      </c>
      <c r="AF312" s="45"/>
      <c r="AG312" s="45"/>
      <c r="AH312" s="45"/>
      <c r="AI312" s="45"/>
      <c r="AJ312" s="45"/>
      <c r="AK312" s="45">
        <v>852.0</v>
      </c>
    </row>
    <row r="313" ht="14.25" hidden="1" customHeight="1">
      <c r="A313" s="47" t="s">
        <v>2830</v>
      </c>
      <c r="B313" s="47" t="s">
        <v>2520</v>
      </c>
      <c r="C313" s="47" t="s">
        <v>2524</v>
      </c>
      <c r="D313" s="47">
        <v>2.55</v>
      </c>
      <c r="E313" s="47">
        <v>0.257519999999999</v>
      </c>
      <c r="F313" s="118" t="str">
        <f t="shared" si="6"/>
        <v>9.902143523</v>
      </c>
      <c r="G313" s="47">
        <v>25.92</v>
      </c>
      <c r="H313" s="47">
        <v>0.26</v>
      </c>
      <c r="I313" s="47"/>
      <c r="J313" s="47"/>
      <c r="K313" s="47"/>
      <c r="L313" s="47"/>
      <c r="M313" s="47"/>
      <c r="N313" s="47"/>
      <c r="O313" s="47"/>
      <c r="P313" s="47"/>
      <c r="Q313" s="47"/>
      <c r="R313" s="47"/>
      <c r="S313" s="47"/>
      <c r="T313" s="47"/>
      <c r="U313" s="47"/>
      <c r="V313" s="47"/>
      <c r="W313" s="47"/>
      <c r="X313" s="47"/>
      <c r="Y313" s="47"/>
      <c r="Z313" s="47"/>
      <c r="AA313" s="47"/>
      <c r="AB313" s="47" t="s">
        <v>380</v>
      </c>
      <c r="AC313" s="47" t="s">
        <v>2576</v>
      </c>
      <c r="AD313" s="47" t="s">
        <v>2577</v>
      </c>
      <c r="AE313" s="47" t="s">
        <v>2830</v>
      </c>
      <c r="AF313" s="47"/>
      <c r="AG313" s="47"/>
      <c r="AH313" s="47"/>
      <c r="AI313" s="47"/>
      <c r="AJ313" s="47"/>
      <c r="AK313" s="47">
        <v>853.0</v>
      </c>
    </row>
    <row r="314" ht="14.25" hidden="1" customHeight="1">
      <c r="A314" s="190" t="s">
        <v>2266</v>
      </c>
      <c r="B314" s="187" t="s">
        <v>2831</v>
      </c>
      <c r="C314" s="190" t="s">
        <v>2526</v>
      </c>
      <c r="D314" s="187"/>
      <c r="E314" s="187"/>
      <c r="F314" s="190">
        <v>1.22923037424</v>
      </c>
      <c r="G314" s="187"/>
      <c r="H314" s="187"/>
      <c r="I314" s="187">
        <v>0.9</v>
      </c>
      <c r="J314" s="187">
        <v>0.7</v>
      </c>
      <c r="K314" s="187">
        <v>0.8</v>
      </c>
      <c r="L314" s="187"/>
      <c r="M314" s="187"/>
      <c r="N314" s="187"/>
      <c r="O314" s="187"/>
      <c r="P314" s="187"/>
      <c r="Q314" s="187"/>
      <c r="R314" s="187"/>
      <c r="S314" s="187"/>
      <c r="T314" s="187"/>
      <c r="U314" s="187"/>
      <c r="V314" s="187"/>
      <c r="W314" s="187"/>
      <c r="X314" s="187"/>
      <c r="Y314" s="187"/>
      <c r="Z314" s="187"/>
      <c r="AA314" s="187"/>
      <c r="AB314" s="187"/>
      <c r="AC314" s="187"/>
      <c r="AD314" s="187"/>
      <c r="AE314" s="187"/>
      <c r="AF314" s="187"/>
      <c r="AG314" s="187"/>
      <c r="AH314" s="187"/>
      <c r="AI314" s="187"/>
      <c r="AJ314" s="187"/>
      <c r="AK314" s="187"/>
    </row>
    <row r="315" ht="14.25" hidden="1" customHeight="1">
      <c r="A315" s="47" t="s">
        <v>2832</v>
      </c>
      <c r="B315" s="47" t="s">
        <v>2520</v>
      </c>
      <c r="C315" s="47" t="s">
        <v>2534</v>
      </c>
      <c r="D315" s="47">
        <v>1.0</v>
      </c>
      <c r="E315" s="47">
        <v>0.980399999999999</v>
      </c>
      <c r="F315" s="118" t="str">
        <f>D315/E315</f>
        <v>1.01999184</v>
      </c>
      <c r="G315" s="47">
        <v>34.88</v>
      </c>
      <c r="H315" s="47">
        <v>0.39</v>
      </c>
      <c r="I315" s="47"/>
      <c r="J315" s="47"/>
      <c r="K315" s="47"/>
      <c r="L315" s="47"/>
      <c r="M315" s="47"/>
      <c r="N315" s="47"/>
      <c r="O315" s="47"/>
      <c r="P315" s="47"/>
      <c r="Q315" s="47"/>
      <c r="R315" s="47"/>
      <c r="S315" s="47"/>
      <c r="T315" s="47"/>
      <c r="U315" s="47"/>
      <c r="V315" s="47"/>
      <c r="W315" s="47"/>
      <c r="X315" s="47"/>
      <c r="Y315" s="47"/>
      <c r="Z315" s="47"/>
      <c r="AA315" s="47"/>
      <c r="AB315" s="47" t="s">
        <v>380</v>
      </c>
      <c r="AC315" s="47" t="s">
        <v>2542</v>
      </c>
      <c r="AD315" s="47" t="s">
        <v>2628</v>
      </c>
      <c r="AE315" s="47" t="s">
        <v>2832</v>
      </c>
      <c r="AF315" s="47"/>
      <c r="AG315" s="47"/>
      <c r="AH315" s="47"/>
      <c r="AI315" s="47"/>
      <c r="AJ315" s="47"/>
      <c r="AK315" s="47">
        <v>887.0</v>
      </c>
    </row>
    <row r="316" ht="14.25" hidden="1" customHeight="1">
      <c r="A316" s="45" t="s">
        <v>2371</v>
      </c>
      <c r="B316" s="45" t="s">
        <v>2635</v>
      </c>
      <c r="C316" s="45"/>
      <c r="D316" s="45">
        <v>0.236220472440944</v>
      </c>
      <c r="E316" s="45">
        <v>6.24012461866438</v>
      </c>
      <c r="F316" s="45">
        <v>0.160253209849202</v>
      </c>
      <c r="G316" s="45"/>
      <c r="H316" s="45"/>
      <c r="I316" s="45"/>
      <c r="J316" s="45"/>
      <c r="K316" s="45"/>
      <c r="L316" s="45"/>
      <c r="M316" s="45"/>
      <c r="N316" s="45"/>
      <c r="O316" s="45"/>
      <c r="P316" s="45" t="s">
        <v>2636</v>
      </c>
      <c r="Q316" s="45">
        <v>0.814</v>
      </c>
      <c r="R316" s="45">
        <v>0.086</v>
      </c>
      <c r="S316" s="45">
        <v>0.086</v>
      </c>
      <c r="T316" s="45">
        <v>0.847</v>
      </c>
      <c r="U316" s="45">
        <v>0.099</v>
      </c>
      <c r="V316" s="45">
        <v>0.099</v>
      </c>
      <c r="W316" s="45">
        <v>0.0</v>
      </c>
      <c r="X316" s="45">
        <v>0.84</v>
      </c>
      <c r="Y316" s="45">
        <v>0.1</v>
      </c>
      <c r="Z316" s="45">
        <v>1.0</v>
      </c>
      <c r="AA316" s="45" t="b">
        <v>0</v>
      </c>
      <c r="AB316" s="45"/>
      <c r="AC316" s="45"/>
      <c r="AD316" s="45"/>
      <c r="AE316" s="45"/>
      <c r="AF316" s="45"/>
      <c r="AG316" s="45"/>
      <c r="AH316" s="45"/>
      <c r="AI316" s="45"/>
      <c r="AJ316" s="45"/>
      <c r="AK316" s="45">
        <v>1317.0</v>
      </c>
    </row>
    <row r="317" ht="14.25" hidden="1" customHeight="1">
      <c r="A317" s="47" t="s">
        <v>2343</v>
      </c>
      <c r="B317" s="47" t="s">
        <v>2635</v>
      </c>
      <c r="C317" s="47"/>
      <c r="D317" s="47">
        <v>0.236220472440944</v>
      </c>
      <c r="E317" s="47">
        <v>6.24012461866438</v>
      </c>
      <c r="F317" s="47">
        <v>0.160253209849202</v>
      </c>
      <c r="G317" s="47"/>
      <c r="H317" s="47"/>
      <c r="I317" s="47"/>
      <c r="J317" s="47"/>
      <c r="K317" s="47"/>
      <c r="L317" s="47"/>
      <c r="M317" s="47"/>
      <c r="N317" s="47"/>
      <c r="O317" s="47"/>
      <c r="P317" s="47" t="s">
        <v>2636</v>
      </c>
      <c r="Q317" s="47">
        <v>0.111</v>
      </c>
      <c r="R317" s="47">
        <v>0.179</v>
      </c>
      <c r="S317" s="47">
        <v>0.179</v>
      </c>
      <c r="T317" s="47">
        <v>0.128</v>
      </c>
      <c r="U317" s="47">
        <v>0.081</v>
      </c>
      <c r="V317" s="47">
        <v>0.081</v>
      </c>
      <c r="W317" s="47">
        <v>0.0</v>
      </c>
      <c r="X317" s="47">
        <v>0.84</v>
      </c>
      <c r="Y317" s="47">
        <v>0.1</v>
      </c>
      <c r="Z317" s="47">
        <v>1.0</v>
      </c>
      <c r="AA317" s="47" t="b">
        <v>0</v>
      </c>
      <c r="AB317" s="47"/>
      <c r="AC317" s="47"/>
      <c r="AD317" s="47"/>
      <c r="AE317" s="47"/>
      <c r="AF317" s="47"/>
      <c r="AG317" s="47"/>
      <c r="AH317" s="47"/>
      <c r="AI317" s="47"/>
      <c r="AJ317" s="47"/>
      <c r="AK317" s="47">
        <v>1318.0</v>
      </c>
    </row>
    <row r="318" ht="14.25" hidden="1" customHeight="1">
      <c r="A318" s="45" t="s">
        <v>2430</v>
      </c>
      <c r="B318" s="45" t="s">
        <v>2635</v>
      </c>
      <c r="C318" s="45"/>
      <c r="D318" s="45">
        <v>0.236220472440944</v>
      </c>
      <c r="E318" s="45">
        <v>6.24012461866438</v>
      </c>
      <c r="F318" s="45">
        <v>0.160253209849202</v>
      </c>
      <c r="G318" s="45"/>
      <c r="H318" s="45"/>
      <c r="I318" s="45"/>
      <c r="J318" s="45"/>
      <c r="K318" s="45"/>
      <c r="L318" s="45"/>
      <c r="M318" s="45"/>
      <c r="N318" s="45"/>
      <c r="O318" s="45"/>
      <c r="P318" s="45" t="s">
        <v>2636</v>
      </c>
      <c r="Q318" s="45">
        <v>0.099</v>
      </c>
      <c r="R318" s="45">
        <v>0.219</v>
      </c>
      <c r="S318" s="45">
        <v>0.219</v>
      </c>
      <c r="T318" s="45">
        <v>0.155</v>
      </c>
      <c r="U318" s="45">
        <v>0.073</v>
      </c>
      <c r="V318" s="45">
        <v>0.073</v>
      </c>
      <c r="W318" s="45">
        <v>0.0</v>
      </c>
      <c r="X318" s="45">
        <v>0.84</v>
      </c>
      <c r="Y318" s="45">
        <v>0.84</v>
      </c>
      <c r="Z318" s="45">
        <v>1.0</v>
      </c>
      <c r="AA318" s="45" t="b">
        <v>0</v>
      </c>
      <c r="AB318" s="45"/>
      <c r="AC318" s="45"/>
      <c r="AD318" s="45"/>
      <c r="AE318" s="45"/>
      <c r="AF318" s="45"/>
      <c r="AG318" s="45"/>
      <c r="AH318" s="45"/>
      <c r="AI318" s="45"/>
      <c r="AJ318" s="45"/>
      <c r="AK318" s="45">
        <v>1319.0</v>
      </c>
    </row>
    <row r="319" ht="14.25" hidden="1" customHeight="1">
      <c r="A319" s="47" t="s">
        <v>2833</v>
      </c>
      <c r="B319" s="47" t="s">
        <v>2635</v>
      </c>
      <c r="C319" s="47"/>
      <c r="D319" s="47">
        <v>0.236220472440944</v>
      </c>
      <c r="E319" s="47">
        <v>6.24012461866438</v>
      </c>
      <c r="F319" s="47">
        <v>0.160253209849202</v>
      </c>
      <c r="G319" s="47"/>
      <c r="H319" s="47"/>
      <c r="I319" s="47"/>
      <c r="J319" s="47"/>
      <c r="K319" s="47"/>
      <c r="L319" s="47"/>
      <c r="M319" s="47"/>
      <c r="N319" s="47"/>
      <c r="O319" s="47"/>
      <c r="P319" s="47" t="s">
        <v>2636</v>
      </c>
      <c r="Q319" s="47">
        <v>0.694</v>
      </c>
      <c r="R319" s="47">
        <v>0.168</v>
      </c>
      <c r="S319" s="47">
        <v>0.168</v>
      </c>
      <c r="T319" s="47">
        <v>0.818</v>
      </c>
      <c r="U319" s="47">
        <v>0.11</v>
      </c>
      <c r="V319" s="47">
        <v>0.11</v>
      </c>
      <c r="W319" s="47">
        <v>0.0</v>
      </c>
      <c r="X319" s="47">
        <v>0.84</v>
      </c>
      <c r="Y319" s="47">
        <v>0.1</v>
      </c>
      <c r="Z319" s="47">
        <v>1.0</v>
      </c>
      <c r="AA319" s="47" t="b">
        <v>0</v>
      </c>
      <c r="AB319" s="47"/>
      <c r="AC319" s="47"/>
      <c r="AD319" s="47"/>
      <c r="AE319" s="47"/>
      <c r="AF319" s="47"/>
      <c r="AG319" s="47"/>
      <c r="AH319" s="47"/>
      <c r="AI319" s="47"/>
      <c r="AJ319" s="47"/>
      <c r="AK319" s="47">
        <v>1320.0</v>
      </c>
    </row>
    <row r="320" ht="14.25" hidden="1" customHeight="1">
      <c r="A320" s="45" t="s">
        <v>2353</v>
      </c>
      <c r="B320" s="45" t="s">
        <v>2635</v>
      </c>
      <c r="C320" s="45"/>
      <c r="D320" s="45">
        <v>0.236220472440944</v>
      </c>
      <c r="E320" s="45">
        <v>6.24012461866438</v>
      </c>
      <c r="F320" s="45">
        <v>0.160253209849202</v>
      </c>
      <c r="G320" s="45"/>
      <c r="H320" s="45"/>
      <c r="I320" s="45"/>
      <c r="J320" s="45"/>
      <c r="K320" s="45"/>
      <c r="L320" s="45"/>
      <c r="M320" s="45"/>
      <c r="N320" s="45"/>
      <c r="O320" s="45"/>
      <c r="P320" s="45" t="s">
        <v>2636</v>
      </c>
      <c r="Q320" s="45">
        <v>0.099</v>
      </c>
      <c r="R320" s="45">
        <v>0.219</v>
      </c>
      <c r="S320" s="45">
        <v>0.219</v>
      </c>
      <c r="T320" s="45">
        <v>0.155</v>
      </c>
      <c r="U320" s="45">
        <v>0.073</v>
      </c>
      <c r="V320" s="45">
        <v>0.073</v>
      </c>
      <c r="W320" s="45">
        <v>0.0</v>
      </c>
      <c r="X320" s="45">
        <v>0.84</v>
      </c>
      <c r="Y320" s="45">
        <v>0.1</v>
      </c>
      <c r="Z320" s="45">
        <v>1.0</v>
      </c>
      <c r="AA320" s="45" t="b">
        <v>0</v>
      </c>
      <c r="AB320" s="45"/>
      <c r="AC320" s="45"/>
      <c r="AD320" s="45"/>
      <c r="AE320" s="45"/>
      <c r="AF320" s="45"/>
      <c r="AG320" s="45"/>
      <c r="AH320" s="45"/>
      <c r="AI320" s="45"/>
      <c r="AJ320" s="45"/>
      <c r="AK320" s="45">
        <v>1321.0</v>
      </c>
    </row>
    <row r="321" ht="14.25" hidden="1" customHeight="1">
      <c r="A321" s="47" t="s">
        <v>2834</v>
      </c>
      <c r="B321" s="47" t="s">
        <v>2520</v>
      </c>
      <c r="C321" s="47" t="s">
        <v>2534</v>
      </c>
      <c r="D321" s="47">
        <v>1.5</v>
      </c>
      <c r="E321" s="47">
        <v>0.36</v>
      </c>
      <c r="F321" s="118" t="str">
        <f t="shared" ref="F321:F375" si="7">D321/E321</f>
        <v>4.166666667</v>
      </c>
      <c r="G321" s="47">
        <v>1.0</v>
      </c>
      <c r="H321" s="47">
        <v>0.3</v>
      </c>
      <c r="I321" s="47"/>
      <c r="J321" s="47"/>
      <c r="K321" s="47"/>
      <c r="L321" s="47"/>
      <c r="M321" s="47"/>
      <c r="N321" s="47"/>
      <c r="O321" s="47"/>
      <c r="P321" s="47"/>
      <c r="Q321" s="47"/>
      <c r="R321" s="47"/>
      <c r="S321" s="47"/>
      <c r="T321" s="47"/>
      <c r="U321" s="47"/>
      <c r="V321" s="47"/>
      <c r="W321" s="47"/>
      <c r="X321" s="47"/>
      <c r="Y321" s="47"/>
      <c r="Z321" s="47"/>
      <c r="AA321" s="47"/>
      <c r="AB321" s="47" t="s">
        <v>380</v>
      </c>
      <c r="AC321" s="47" t="s">
        <v>2542</v>
      </c>
      <c r="AD321" s="47" t="s">
        <v>2646</v>
      </c>
      <c r="AE321" s="47" t="s">
        <v>2834</v>
      </c>
      <c r="AF321" s="47"/>
      <c r="AG321" s="47"/>
      <c r="AH321" s="47"/>
      <c r="AI321" s="47"/>
      <c r="AJ321" s="47"/>
      <c r="AK321" s="47">
        <v>457.0</v>
      </c>
    </row>
    <row r="322" ht="14.25" hidden="1" customHeight="1">
      <c r="A322" s="45" t="s">
        <v>2835</v>
      </c>
      <c r="B322" s="45" t="s">
        <v>2520</v>
      </c>
      <c r="C322" s="45" t="s">
        <v>2534</v>
      </c>
      <c r="D322" s="45">
        <v>1.0</v>
      </c>
      <c r="E322" s="45">
        <v>0.36</v>
      </c>
      <c r="F322" s="117" t="str">
        <f t="shared" si="7"/>
        <v>2.777777778</v>
      </c>
      <c r="G322" s="45">
        <v>1.0</v>
      </c>
      <c r="H322" s="45">
        <v>0.3</v>
      </c>
      <c r="I322" s="45"/>
      <c r="J322" s="45"/>
      <c r="K322" s="45"/>
      <c r="L322" s="45"/>
      <c r="M322" s="45"/>
      <c r="N322" s="45"/>
      <c r="O322" s="45"/>
      <c r="P322" s="45"/>
      <c r="Q322" s="45"/>
      <c r="R322" s="45"/>
      <c r="S322" s="45"/>
      <c r="T322" s="45"/>
      <c r="U322" s="45"/>
      <c r="V322" s="45"/>
      <c r="W322" s="45"/>
      <c r="X322" s="45"/>
      <c r="Y322" s="45"/>
      <c r="Z322" s="45"/>
      <c r="AA322" s="45"/>
      <c r="AB322" s="45" t="s">
        <v>380</v>
      </c>
      <c r="AC322" s="45" t="s">
        <v>2542</v>
      </c>
      <c r="AD322" s="45" t="s">
        <v>2646</v>
      </c>
      <c r="AE322" s="45" t="s">
        <v>2835</v>
      </c>
      <c r="AF322" s="45"/>
      <c r="AG322" s="45"/>
      <c r="AH322" s="45"/>
      <c r="AI322" s="45"/>
      <c r="AJ322" s="45"/>
      <c r="AK322" s="45">
        <v>456.0</v>
      </c>
    </row>
    <row r="323" ht="14.25" hidden="1" customHeight="1">
      <c r="A323" s="45" t="s">
        <v>2836</v>
      </c>
      <c r="B323" s="45" t="s">
        <v>2520</v>
      </c>
      <c r="C323" s="45" t="s">
        <v>2534</v>
      </c>
      <c r="D323" s="45">
        <v>2.0</v>
      </c>
      <c r="E323" s="45">
        <v>0.36</v>
      </c>
      <c r="F323" s="117" t="str">
        <f t="shared" si="7"/>
        <v>5.555555556</v>
      </c>
      <c r="G323" s="45">
        <v>1.0</v>
      </c>
      <c r="H323" s="45">
        <v>0.3</v>
      </c>
      <c r="I323" s="45"/>
      <c r="J323" s="45"/>
      <c r="K323" s="45"/>
      <c r="L323" s="45"/>
      <c r="M323" s="45"/>
      <c r="N323" s="45"/>
      <c r="O323" s="45"/>
      <c r="P323" s="45"/>
      <c r="Q323" s="45"/>
      <c r="R323" s="45"/>
      <c r="S323" s="45"/>
      <c r="T323" s="45"/>
      <c r="U323" s="45"/>
      <c r="V323" s="45"/>
      <c r="W323" s="45"/>
      <c r="X323" s="45"/>
      <c r="Y323" s="45"/>
      <c r="Z323" s="45"/>
      <c r="AA323" s="45"/>
      <c r="AB323" s="45" t="s">
        <v>380</v>
      </c>
      <c r="AC323" s="45" t="s">
        <v>2542</v>
      </c>
      <c r="AD323" s="45" t="s">
        <v>2646</v>
      </c>
      <c r="AE323" s="45" t="s">
        <v>2836</v>
      </c>
      <c r="AF323" s="45"/>
      <c r="AG323" s="45"/>
      <c r="AH323" s="45"/>
      <c r="AI323" s="45"/>
      <c r="AJ323" s="45"/>
      <c r="AK323" s="45">
        <v>458.0</v>
      </c>
    </row>
    <row r="324" ht="14.25" hidden="1" customHeight="1">
      <c r="A324" s="47" t="s">
        <v>2837</v>
      </c>
      <c r="B324" s="47" t="s">
        <v>2520</v>
      </c>
      <c r="C324" s="47" t="s">
        <v>2534</v>
      </c>
      <c r="D324" s="47">
        <v>3.0</v>
      </c>
      <c r="E324" s="47">
        <v>0.36</v>
      </c>
      <c r="F324" s="118" t="str">
        <f t="shared" si="7"/>
        <v>8.333333333</v>
      </c>
      <c r="G324" s="47">
        <v>1.0</v>
      </c>
      <c r="H324" s="47">
        <v>0.3</v>
      </c>
      <c r="I324" s="47"/>
      <c r="J324" s="47"/>
      <c r="K324" s="47"/>
      <c r="L324" s="47"/>
      <c r="M324" s="47"/>
      <c r="N324" s="47"/>
      <c r="O324" s="47"/>
      <c r="P324" s="47"/>
      <c r="Q324" s="47"/>
      <c r="R324" s="47"/>
      <c r="S324" s="47"/>
      <c r="T324" s="47"/>
      <c r="U324" s="47"/>
      <c r="V324" s="47"/>
      <c r="W324" s="47"/>
      <c r="X324" s="47"/>
      <c r="Y324" s="47"/>
      <c r="Z324" s="47"/>
      <c r="AA324" s="47"/>
      <c r="AB324" s="47" t="s">
        <v>380</v>
      </c>
      <c r="AC324" s="47" t="s">
        <v>2542</v>
      </c>
      <c r="AD324" s="47" t="s">
        <v>2646</v>
      </c>
      <c r="AE324" s="47" t="s">
        <v>2837</v>
      </c>
      <c r="AF324" s="47"/>
      <c r="AG324" s="47"/>
      <c r="AH324" s="47"/>
      <c r="AI324" s="47"/>
      <c r="AJ324" s="47"/>
      <c r="AK324" s="47">
        <v>459.0</v>
      </c>
    </row>
    <row r="325" ht="14.25" hidden="1" customHeight="1">
      <c r="A325" s="47" t="s">
        <v>2838</v>
      </c>
      <c r="B325" s="47" t="s">
        <v>2520</v>
      </c>
      <c r="C325" s="47" t="s">
        <v>2534</v>
      </c>
      <c r="D325" s="47">
        <v>0.75</v>
      </c>
      <c r="E325" s="47">
        <v>0.36</v>
      </c>
      <c r="F325" s="118" t="str">
        <f t="shared" si="7"/>
        <v>2.083333333</v>
      </c>
      <c r="G325" s="47">
        <v>1.0</v>
      </c>
      <c r="H325" s="47">
        <v>0.3</v>
      </c>
      <c r="I325" s="47"/>
      <c r="J325" s="47"/>
      <c r="K325" s="47"/>
      <c r="L325" s="47"/>
      <c r="M325" s="47"/>
      <c r="N325" s="47"/>
      <c r="O325" s="47"/>
      <c r="P325" s="47"/>
      <c r="Q325" s="47"/>
      <c r="R325" s="47"/>
      <c r="S325" s="47"/>
      <c r="T325" s="47"/>
      <c r="U325" s="47"/>
      <c r="V325" s="47"/>
      <c r="W325" s="47"/>
      <c r="X325" s="47"/>
      <c r="Y325" s="47"/>
      <c r="Z325" s="47"/>
      <c r="AA325" s="47"/>
      <c r="AB325" s="47" t="s">
        <v>380</v>
      </c>
      <c r="AC325" s="47" t="s">
        <v>2542</v>
      </c>
      <c r="AD325" s="47" t="s">
        <v>2646</v>
      </c>
      <c r="AE325" s="47" t="s">
        <v>2838</v>
      </c>
      <c r="AF325" s="47"/>
      <c r="AG325" s="47"/>
      <c r="AH325" s="47"/>
      <c r="AI325" s="47"/>
      <c r="AJ325" s="47"/>
      <c r="AK325" s="47">
        <v>455.0</v>
      </c>
    </row>
    <row r="326" ht="14.25" hidden="1" customHeight="1">
      <c r="A326" s="45" t="s">
        <v>2839</v>
      </c>
      <c r="B326" s="45" t="s">
        <v>2520</v>
      </c>
      <c r="C326" s="45" t="s">
        <v>2534</v>
      </c>
      <c r="D326" s="45">
        <v>4.0</v>
      </c>
      <c r="E326" s="45">
        <v>0.36</v>
      </c>
      <c r="F326" s="117" t="str">
        <f t="shared" si="7"/>
        <v>11.11111111</v>
      </c>
      <c r="G326" s="45">
        <v>1.0</v>
      </c>
      <c r="H326" s="45">
        <v>0.3</v>
      </c>
      <c r="I326" s="45"/>
      <c r="J326" s="45"/>
      <c r="K326" s="45"/>
      <c r="L326" s="45"/>
      <c r="M326" s="45"/>
      <c r="N326" s="45"/>
      <c r="O326" s="45"/>
      <c r="P326" s="45"/>
      <c r="Q326" s="45"/>
      <c r="R326" s="45"/>
      <c r="S326" s="45"/>
      <c r="T326" s="45"/>
      <c r="U326" s="45"/>
      <c r="V326" s="45"/>
      <c r="W326" s="45"/>
      <c r="X326" s="45"/>
      <c r="Y326" s="45"/>
      <c r="Z326" s="45"/>
      <c r="AA326" s="45"/>
      <c r="AB326" s="45" t="s">
        <v>380</v>
      </c>
      <c r="AC326" s="45" t="s">
        <v>2542</v>
      </c>
      <c r="AD326" s="45" t="s">
        <v>2646</v>
      </c>
      <c r="AE326" s="45" t="s">
        <v>2839</v>
      </c>
      <c r="AF326" s="45"/>
      <c r="AG326" s="45"/>
      <c r="AH326" s="45"/>
      <c r="AI326" s="45"/>
      <c r="AJ326" s="45"/>
      <c r="AK326" s="45">
        <v>460.0</v>
      </c>
    </row>
    <row r="327" ht="14.25" hidden="1" customHeight="1">
      <c r="A327" s="47" t="s">
        <v>2840</v>
      </c>
      <c r="B327" s="47" t="s">
        <v>2520</v>
      </c>
      <c r="C327" s="47" t="s">
        <v>2534</v>
      </c>
      <c r="D327" s="47">
        <v>6.0</v>
      </c>
      <c r="E327" s="47">
        <v>0.36</v>
      </c>
      <c r="F327" s="118" t="str">
        <f t="shared" si="7"/>
        <v>16.66666667</v>
      </c>
      <c r="G327" s="47">
        <v>1.0</v>
      </c>
      <c r="H327" s="47">
        <v>0.3</v>
      </c>
      <c r="I327" s="47"/>
      <c r="J327" s="47"/>
      <c r="K327" s="47"/>
      <c r="L327" s="47"/>
      <c r="M327" s="47"/>
      <c r="N327" s="47"/>
      <c r="O327" s="47"/>
      <c r="P327" s="47"/>
      <c r="Q327" s="47"/>
      <c r="R327" s="47"/>
      <c r="S327" s="47"/>
      <c r="T327" s="47"/>
      <c r="U327" s="47"/>
      <c r="V327" s="47"/>
      <c r="W327" s="47"/>
      <c r="X327" s="47"/>
      <c r="Y327" s="47"/>
      <c r="Z327" s="47"/>
      <c r="AA327" s="47"/>
      <c r="AB327" s="47" t="s">
        <v>380</v>
      </c>
      <c r="AC327" s="47" t="s">
        <v>2542</v>
      </c>
      <c r="AD327" s="47" t="s">
        <v>2646</v>
      </c>
      <c r="AE327" s="47" t="s">
        <v>2840</v>
      </c>
      <c r="AF327" s="47"/>
      <c r="AG327" s="47"/>
      <c r="AH327" s="47"/>
      <c r="AI327" s="47"/>
      <c r="AJ327" s="47"/>
      <c r="AK327" s="47">
        <v>461.0</v>
      </c>
    </row>
    <row r="328" ht="14.25" hidden="1" customHeight="1">
      <c r="A328" s="47" t="s">
        <v>2841</v>
      </c>
      <c r="B328" s="47" t="s">
        <v>2520</v>
      </c>
      <c r="C328" s="47" t="s">
        <v>2534</v>
      </c>
      <c r="D328" s="47">
        <v>1.5</v>
      </c>
      <c r="E328" s="47">
        <v>0.24</v>
      </c>
      <c r="F328" s="118" t="str">
        <f t="shared" si="7"/>
        <v>6.25</v>
      </c>
      <c r="G328" s="47">
        <v>1.2</v>
      </c>
      <c r="H328" s="47">
        <v>0.27</v>
      </c>
      <c r="I328" s="47"/>
      <c r="J328" s="47"/>
      <c r="K328" s="47"/>
      <c r="L328" s="47"/>
      <c r="M328" s="47"/>
      <c r="N328" s="47"/>
      <c r="O328" s="47"/>
      <c r="P328" s="47"/>
      <c r="Q328" s="47"/>
      <c r="R328" s="47"/>
      <c r="S328" s="47"/>
      <c r="T328" s="47"/>
      <c r="U328" s="47"/>
      <c r="V328" s="47"/>
      <c r="W328" s="47"/>
      <c r="X328" s="47"/>
      <c r="Y328" s="47"/>
      <c r="Z328" s="47"/>
      <c r="AA328" s="47"/>
      <c r="AB328" s="47" t="s">
        <v>380</v>
      </c>
      <c r="AC328" s="47" t="s">
        <v>2542</v>
      </c>
      <c r="AD328" s="47" t="s">
        <v>2646</v>
      </c>
      <c r="AE328" s="47" t="s">
        <v>2841</v>
      </c>
      <c r="AF328" s="47"/>
      <c r="AG328" s="47"/>
      <c r="AH328" s="47"/>
      <c r="AI328" s="47"/>
      <c r="AJ328" s="47"/>
      <c r="AK328" s="47">
        <v>467.0</v>
      </c>
    </row>
    <row r="329" ht="14.25" hidden="1" customHeight="1">
      <c r="A329" s="45" t="s">
        <v>2842</v>
      </c>
      <c r="B329" s="45" t="s">
        <v>2520</v>
      </c>
      <c r="C329" s="45" t="s">
        <v>2534</v>
      </c>
      <c r="D329" s="45">
        <v>1.25</v>
      </c>
      <c r="E329" s="45">
        <v>0.24</v>
      </c>
      <c r="F329" s="117" t="str">
        <f t="shared" si="7"/>
        <v>5.208333333</v>
      </c>
      <c r="G329" s="45">
        <v>1.2</v>
      </c>
      <c r="H329" s="45">
        <v>0.27</v>
      </c>
      <c r="I329" s="45"/>
      <c r="J329" s="45"/>
      <c r="K329" s="45"/>
      <c r="L329" s="45"/>
      <c r="M329" s="45"/>
      <c r="N329" s="45"/>
      <c r="O329" s="45"/>
      <c r="P329" s="45"/>
      <c r="Q329" s="45"/>
      <c r="R329" s="45"/>
      <c r="S329" s="45"/>
      <c r="T329" s="45"/>
      <c r="U329" s="45"/>
      <c r="V329" s="45"/>
      <c r="W329" s="45"/>
      <c r="X329" s="45"/>
      <c r="Y329" s="45"/>
      <c r="Z329" s="45"/>
      <c r="AA329" s="45"/>
      <c r="AB329" s="45" t="s">
        <v>380</v>
      </c>
      <c r="AC329" s="45" t="s">
        <v>2557</v>
      </c>
      <c r="AD329" s="45" t="s">
        <v>2646</v>
      </c>
      <c r="AE329" s="45" t="s">
        <v>2842</v>
      </c>
      <c r="AF329" s="45"/>
      <c r="AG329" s="45"/>
      <c r="AH329" s="45"/>
      <c r="AI329" s="45"/>
      <c r="AJ329" s="45"/>
      <c r="AK329" s="45">
        <v>466.0</v>
      </c>
    </row>
    <row r="330" ht="14.25" hidden="1" customHeight="1">
      <c r="A330" s="45" t="s">
        <v>2843</v>
      </c>
      <c r="B330" s="45" t="s">
        <v>2520</v>
      </c>
      <c r="C330" s="45" t="s">
        <v>2534</v>
      </c>
      <c r="D330" s="45">
        <v>1.94</v>
      </c>
      <c r="E330" s="45">
        <v>0.24</v>
      </c>
      <c r="F330" s="117" t="str">
        <f t="shared" si="7"/>
        <v>8.083333333</v>
      </c>
      <c r="G330" s="45">
        <v>1.2</v>
      </c>
      <c r="H330" s="45">
        <v>0.27</v>
      </c>
      <c r="I330" s="45"/>
      <c r="J330" s="45"/>
      <c r="K330" s="45"/>
      <c r="L330" s="45"/>
      <c r="M330" s="45"/>
      <c r="N330" s="45"/>
      <c r="O330" s="45"/>
      <c r="P330" s="45"/>
      <c r="Q330" s="45"/>
      <c r="R330" s="45"/>
      <c r="S330" s="45"/>
      <c r="T330" s="45"/>
      <c r="U330" s="45"/>
      <c r="V330" s="45"/>
      <c r="W330" s="45"/>
      <c r="X330" s="45"/>
      <c r="Y330" s="45"/>
      <c r="Z330" s="45"/>
      <c r="AA330" s="45"/>
      <c r="AB330" s="45" t="s">
        <v>380</v>
      </c>
      <c r="AC330" s="45" t="s">
        <v>2542</v>
      </c>
      <c r="AD330" s="45" t="s">
        <v>2646</v>
      </c>
      <c r="AE330" s="45" t="s">
        <v>2843</v>
      </c>
      <c r="AF330" s="45"/>
      <c r="AG330" s="45"/>
      <c r="AH330" s="45"/>
      <c r="AI330" s="45"/>
      <c r="AJ330" s="45"/>
      <c r="AK330" s="45">
        <v>470.0</v>
      </c>
    </row>
    <row r="331" ht="14.25" hidden="1" customHeight="1">
      <c r="A331" s="45" t="s">
        <v>2844</v>
      </c>
      <c r="B331" s="45" t="s">
        <v>2520</v>
      </c>
      <c r="C331" s="45" t="s">
        <v>2534</v>
      </c>
      <c r="D331" s="45">
        <v>1.75</v>
      </c>
      <c r="E331" s="45">
        <v>0.24</v>
      </c>
      <c r="F331" s="117" t="str">
        <f t="shared" si="7"/>
        <v>7.291666667</v>
      </c>
      <c r="G331" s="45">
        <v>1.2</v>
      </c>
      <c r="H331" s="45">
        <v>0.27</v>
      </c>
      <c r="I331" s="45"/>
      <c r="J331" s="45"/>
      <c r="K331" s="45"/>
      <c r="L331" s="45"/>
      <c r="M331" s="45"/>
      <c r="N331" s="45"/>
      <c r="O331" s="45"/>
      <c r="P331" s="45"/>
      <c r="Q331" s="45"/>
      <c r="R331" s="45"/>
      <c r="S331" s="45"/>
      <c r="T331" s="45"/>
      <c r="U331" s="45"/>
      <c r="V331" s="45"/>
      <c r="W331" s="45"/>
      <c r="X331" s="45"/>
      <c r="Y331" s="45"/>
      <c r="Z331" s="45"/>
      <c r="AA331" s="45"/>
      <c r="AB331" s="45" t="s">
        <v>380</v>
      </c>
      <c r="AC331" s="45" t="s">
        <v>2542</v>
      </c>
      <c r="AD331" s="45" t="s">
        <v>2646</v>
      </c>
      <c r="AE331" s="45" t="s">
        <v>2844</v>
      </c>
      <c r="AF331" s="45"/>
      <c r="AG331" s="45"/>
      <c r="AH331" s="45"/>
      <c r="AI331" s="45"/>
      <c r="AJ331" s="45"/>
      <c r="AK331" s="45">
        <v>468.0</v>
      </c>
    </row>
    <row r="332" ht="14.25" hidden="1" customHeight="1">
      <c r="A332" s="47" t="s">
        <v>2845</v>
      </c>
      <c r="B332" s="47" t="s">
        <v>2520</v>
      </c>
      <c r="C332" s="47" t="s">
        <v>2534</v>
      </c>
      <c r="D332" s="47">
        <v>1.92</v>
      </c>
      <c r="E332" s="47">
        <v>0.24</v>
      </c>
      <c r="F332" s="118" t="str">
        <f t="shared" si="7"/>
        <v>8</v>
      </c>
      <c r="G332" s="47">
        <v>1.2</v>
      </c>
      <c r="H332" s="47">
        <v>0.27</v>
      </c>
      <c r="I332" s="47"/>
      <c r="J332" s="47"/>
      <c r="K332" s="47"/>
      <c r="L332" s="47"/>
      <c r="M332" s="47"/>
      <c r="N332" s="47"/>
      <c r="O332" s="47"/>
      <c r="P332" s="47"/>
      <c r="Q332" s="47"/>
      <c r="R332" s="47"/>
      <c r="S332" s="47"/>
      <c r="T332" s="47"/>
      <c r="U332" s="47"/>
      <c r="V332" s="47"/>
      <c r="W332" s="47"/>
      <c r="X332" s="47"/>
      <c r="Y332" s="47"/>
      <c r="Z332" s="47"/>
      <c r="AA332" s="47"/>
      <c r="AB332" s="47" t="s">
        <v>380</v>
      </c>
      <c r="AC332" s="47" t="s">
        <v>2542</v>
      </c>
      <c r="AD332" s="47" t="s">
        <v>2646</v>
      </c>
      <c r="AE332" s="47" t="s">
        <v>2845</v>
      </c>
      <c r="AF332" s="47"/>
      <c r="AG332" s="47"/>
      <c r="AH332" s="47"/>
      <c r="AI332" s="47"/>
      <c r="AJ332" s="47"/>
      <c r="AK332" s="47">
        <v>469.0</v>
      </c>
    </row>
    <row r="333" ht="14.25" hidden="1" customHeight="1">
      <c r="A333" s="47" t="s">
        <v>2846</v>
      </c>
      <c r="B333" s="47" t="s">
        <v>2520</v>
      </c>
      <c r="C333" s="47" t="s">
        <v>2534</v>
      </c>
      <c r="D333" s="47">
        <v>1.0</v>
      </c>
      <c r="E333" s="47">
        <v>0.24</v>
      </c>
      <c r="F333" s="118" t="str">
        <f t="shared" si="7"/>
        <v>4.166666667</v>
      </c>
      <c r="G333" s="47">
        <v>1.2</v>
      </c>
      <c r="H333" s="47">
        <v>0.27</v>
      </c>
      <c r="I333" s="47"/>
      <c r="J333" s="47"/>
      <c r="K333" s="47"/>
      <c r="L333" s="47"/>
      <c r="M333" s="47"/>
      <c r="N333" s="47"/>
      <c r="O333" s="47"/>
      <c r="P333" s="47"/>
      <c r="Q333" s="47"/>
      <c r="R333" s="47"/>
      <c r="S333" s="47"/>
      <c r="T333" s="47"/>
      <c r="U333" s="47"/>
      <c r="V333" s="47"/>
      <c r="W333" s="47"/>
      <c r="X333" s="47"/>
      <c r="Y333" s="47"/>
      <c r="Z333" s="47"/>
      <c r="AA333" s="47"/>
      <c r="AB333" s="47" t="s">
        <v>380</v>
      </c>
      <c r="AC333" s="47" t="s">
        <v>2557</v>
      </c>
      <c r="AD333" s="47" t="s">
        <v>2646</v>
      </c>
      <c r="AE333" s="47" t="s">
        <v>2846</v>
      </c>
      <c r="AF333" s="47"/>
      <c r="AG333" s="47"/>
      <c r="AH333" s="47"/>
      <c r="AI333" s="47"/>
      <c r="AJ333" s="47"/>
      <c r="AK333" s="47">
        <v>465.0</v>
      </c>
    </row>
    <row r="334" ht="14.25" hidden="1" customHeight="1">
      <c r="A334" s="47" t="s">
        <v>2847</v>
      </c>
      <c r="B334" s="47" t="s">
        <v>2520</v>
      </c>
      <c r="C334" s="47" t="s">
        <v>2534</v>
      </c>
      <c r="D334" s="47">
        <v>0.5</v>
      </c>
      <c r="E334" s="47">
        <v>0.24</v>
      </c>
      <c r="F334" s="118" t="str">
        <f t="shared" si="7"/>
        <v>2.083333333</v>
      </c>
      <c r="G334" s="47">
        <v>1.2</v>
      </c>
      <c r="H334" s="47">
        <v>0.27</v>
      </c>
      <c r="I334" s="47"/>
      <c r="J334" s="47"/>
      <c r="K334" s="47"/>
      <c r="L334" s="47"/>
      <c r="M334" s="47"/>
      <c r="N334" s="47"/>
      <c r="O334" s="47"/>
      <c r="P334" s="47"/>
      <c r="Q334" s="47"/>
      <c r="R334" s="47"/>
      <c r="S334" s="47"/>
      <c r="T334" s="47"/>
      <c r="U334" s="47"/>
      <c r="V334" s="47"/>
      <c r="W334" s="47"/>
      <c r="X334" s="47"/>
      <c r="Y334" s="47"/>
      <c r="Z334" s="47"/>
      <c r="AA334" s="47"/>
      <c r="AB334" s="47" t="s">
        <v>380</v>
      </c>
      <c r="AC334" s="47" t="s">
        <v>2557</v>
      </c>
      <c r="AD334" s="47" t="s">
        <v>2646</v>
      </c>
      <c r="AE334" s="47" t="s">
        <v>2847</v>
      </c>
      <c r="AF334" s="47"/>
      <c r="AG334" s="47"/>
      <c r="AH334" s="47"/>
      <c r="AI334" s="47"/>
      <c r="AJ334" s="47"/>
      <c r="AK334" s="47">
        <v>463.0</v>
      </c>
    </row>
    <row r="335" ht="14.25" hidden="1" customHeight="1">
      <c r="A335" s="45" t="s">
        <v>2848</v>
      </c>
      <c r="B335" s="45" t="s">
        <v>2520</v>
      </c>
      <c r="C335" s="45" t="s">
        <v>2534</v>
      </c>
      <c r="D335" s="45">
        <v>0.25</v>
      </c>
      <c r="E335" s="45">
        <v>0.24</v>
      </c>
      <c r="F335" s="117" t="str">
        <f t="shared" si="7"/>
        <v>1.041666667</v>
      </c>
      <c r="G335" s="45">
        <v>1.2</v>
      </c>
      <c r="H335" s="45">
        <v>0.27</v>
      </c>
      <c r="I335" s="45"/>
      <c r="J335" s="45"/>
      <c r="K335" s="45"/>
      <c r="L335" s="45"/>
      <c r="M335" s="45"/>
      <c r="N335" s="45"/>
      <c r="O335" s="45"/>
      <c r="P335" s="45"/>
      <c r="Q335" s="45"/>
      <c r="R335" s="45"/>
      <c r="S335" s="45"/>
      <c r="T335" s="45"/>
      <c r="U335" s="45"/>
      <c r="V335" s="45"/>
      <c r="W335" s="45"/>
      <c r="X335" s="45"/>
      <c r="Y335" s="45"/>
      <c r="Z335" s="45"/>
      <c r="AA335" s="45"/>
      <c r="AB335" s="45" t="s">
        <v>380</v>
      </c>
      <c r="AC335" s="45" t="s">
        <v>2542</v>
      </c>
      <c r="AD335" s="45" t="s">
        <v>2646</v>
      </c>
      <c r="AE335" s="45" t="s">
        <v>2848</v>
      </c>
      <c r="AF335" s="45"/>
      <c r="AG335" s="45"/>
      <c r="AH335" s="45"/>
      <c r="AI335" s="45"/>
      <c r="AJ335" s="45"/>
      <c r="AK335" s="45">
        <v>462.0</v>
      </c>
    </row>
    <row r="336" ht="14.25" hidden="1" customHeight="1">
      <c r="A336" s="45" t="s">
        <v>2849</v>
      </c>
      <c r="B336" s="45" t="s">
        <v>2520</v>
      </c>
      <c r="C336" s="45" t="s">
        <v>2534</v>
      </c>
      <c r="D336" s="45">
        <v>2.4</v>
      </c>
      <c r="E336" s="45">
        <v>0.24</v>
      </c>
      <c r="F336" s="117" t="str">
        <f t="shared" si="7"/>
        <v>10</v>
      </c>
      <c r="G336" s="45">
        <v>1.2</v>
      </c>
      <c r="H336" s="45">
        <v>0.27</v>
      </c>
      <c r="I336" s="45"/>
      <c r="J336" s="45"/>
      <c r="K336" s="45"/>
      <c r="L336" s="45"/>
      <c r="M336" s="45"/>
      <c r="N336" s="45"/>
      <c r="O336" s="45"/>
      <c r="P336" s="45"/>
      <c r="Q336" s="45"/>
      <c r="R336" s="45"/>
      <c r="S336" s="45"/>
      <c r="T336" s="45"/>
      <c r="U336" s="45"/>
      <c r="V336" s="45"/>
      <c r="W336" s="45"/>
      <c r="X336" s="45"/>
      <c r="Y336" s="45"/>
      <c r="Z336" s="45"/>
      <c r="AA336" s="45"/>
      <c r="AB336" s="45" t="s">
        <v>380</v>
      </c>
      <c r="AC336" s="45" t="s">
        <v>2542</v>
      </c>
      <c r="AD336" s="45" t="s">
        <v>2646</v>
      </c>
      <c r="AE336" s="45" t="s">
        <v>2849</v>
      </c>
      <c r="AF336" s="45"/>
      <c r="AG336" s="45"/>
      <c r="AH336" s="45"/>
      <c r="AI336" s="45"/>
      <c r="AJ336" s="45"/>
      <c r="AK336" s="45">
        <v>472.0</v>
      </c>
    </row>
    <row r="337" ht="14.25" hidden="1" customHeight="1">
      <c r="A337" s="47" t="s">
        <v>2850</v>
      </c>
      <c r="B337" s="47" t="s">
        <v>2520</v>
      </c>
      <c r="C337" s="47" t="s">
        <v>2534</v>
      </c>
      <c r="D337" s="47">
        <v>2.43</v>
      </c>
      <c r="E337" s="47">
        <v>0.24</v>
      </c>
      <c r="F337" s="118" t="str">
        <f t="shared" si="7"/>
        <v>10.125</v>
      </c>
      <c r="G337" s="47">
        <v>1.2</v>
      </c>
      <c r="H337" s="47">
        <v>0.27</v>
      </c>
      <c r="I337" s="47"/>
      <c r="J337" s="47"/>
      <c r="K337" s="47"/>
      <c r="L337" s="47"/>
      <c r="M337" s="47"/>
      <c r="N337" s="47"/>
      <c r="O337" s="47"/>
      <c r="P337" s="47"/>
      <c r="Q337" s="47"/>
      <c r="R337" s="47"/>
      <c r="S337" s="47"/>
      <c r="T337" s="47"/>
      <c r="U337" s="47"/>
      <c r="V337" s="47"/>
      <c r="W337" s="47"/>
      <c r="X337" s="47"/>
      <c r="Y337" s="47"/>
      <c r="Z337" s="47"/>
      <c r="AA337" s="47"/>
      <c r="AB337" s="47" t="s">
        <v>380</v>
      </c>
      <c r="AC337" s="47" t="s">
        <v>2542</v>
      </c>
      <c r="AD337" s="47" t="s">
        <v>2646</v>
      </c>
      <c r="AE337" s="47" t="s">
        <v>2850</v>
      </c>
      <c r="AF337" s="47"/>
      <c r="AG337" s="47"/>
      <c r="AH337" s="47"/>
      <c r="AI337" s="47"/>
      <c r="AJ337" s="47"/>
      <c r="AK337" s="47">
        <v>473.0</v>
      </c>
    </row>
    <row r="338" ht="14.25" hidden="1" customHeight="1">
      <c r="A338" s="47" t="s">
        <v>2851</v>
      </c>
      <c r="B338" s="47" t="s">
        <v>2520</v>
      </c>
      <c r="C338" s="47" t="s">
        <v>2534</v>
      </c>
      <c r="D338" s="47">
        <v>2.0</v>
      </c>
      <c r="E338" s="47">
        <v>0.24</v>
      </c>
      <c r="F338" s="118" t="str">
        <f t="shared" si="7"/>
        <v>8.333333333</v>
      </c>
      <c r="G338" s="47">
        <v>1.2</v>
      </c>
      <c r="H338" s="47">
        <v>0.27</v>
      </c>
      <c r="I338" s="47"/>
      <c r="J338" s="47"/>
      <c r="K338" s="47"/>
      <c r="L338" s="47"/>
      <c r="M338" s="47"/>
      <c r="N338" s="47"/>
      <c r="O338" s="47"/>
      <c r="P338" s="47"/>
      <c r="Q338" s="47"/>
      <c r="R338" s="47"/>
      <c r="S338" s="47"/>
      <c r="T338" s="47"/>
      <c r="U338" s="47"/>
      <c r="V338" s="47"/>
      <c r="W338" s="47"/>
      <c r="X338" s="47"/>
      <c r="Y338" s="47"/>
      <c r="Z338" s="47"/>
      <c r="AA338" s="47"/>
      <c r="AB338" s="47" t="s">
        <v>380</v>
      </c>
      <c r="AC338" s="47" t="s">
        <v>2557</v>
      </c>
      <c r="AD338" s="47" t="s">
        <v>2646</v>
      </c>
      <c r="AE338" s="47" t="s">
        <v>2851</v>
      </c>
      <c r="AF338" s="47"/>
      <c r="AG338" s="47"/>
      <c r="AH338" s="47"/>
      <c r="AI338" s="47"/>
      <c r="AJ338" s="47"/>
      <c r="AK338" s="47">
        <v>471.0</v>
      </c>
    </row>
    <row r="339" ht="14.25" hidden="1" customHeight="1">
      <c r="A339" s="47" t="s">
        <v>2852</v>
      </c>
      <c r="B339" s="47" t="s">
        <v>2520</v>
      </c>
      <c r="C339" s="47" t="s">
        <v>2534</v>
      </c>
      <c r="D339" s="47">
        <v>3.5</v>
      </c>
      <c r="E339" s="47">
        <v>0.24</v>
      </c>
      <c r="F339" s="118" t="str">
        <f t="shared" si="7"/>
        <v>14.58333333</v>
      </c>
      <c r="G339" s="47">
        <v>1.2</v>
      </c>
      <c r="H339" s="47">
        <v>0.27</v>
      </c>
      <c r="I339" s="47"/>
      <c r="J339" s="47"/>
      <c r="K339" s="47"/>
      <c r="L339" s="47"/>
      <c r="M339" s="47"/>
      <c r="N339" s="47"/>
      <c r="O339" s="47"/>
      <c r="P339" s="47"/>
      <c r="Q339" s="47"/>
      <c r="R339" s="47"/>
      <c r="S339" s="47"/>
      <c r="T339" s="47"/>
      <c r="U339" s="47"/>
      <c r="V339" s="47"/>
      <c r="W339" s="47"/>
      <c r="X339" s="47"/>
      <c r="Y339" s="47"/>
      <c r="Z339" s="47"/>
      <c r="AA339" s="47"/>
      <c r="AB339" s="47" t="s">
        <v>380</v>
      </c>
      <c r="AC339" s="47" t="s">
        <v>2542</v>
      </c>
      <c r="AD339" s="47" t="s">
        <v>2646</v>
      </c>
      <c r="AE339" s="47" t="s">
        <v>2852</v>
      </c>
      <c r="AF339" s="47"/>
      <c r="AG339" s="47"/>
      <c r="AH339" s="47"/>
      <c r="AI339" s="47"/>
      <c r="AJ339" s="47"/>
      <c r="AK339" s="47">
        <v>477.0</v>
      </c>
    </row>
    <row r="340" ht="14.25" hidden="1" customHeight="1">
      <c r="A340" s="47" t="s">
        <v>2853</v>
      </c>
      <c r="B340" s="47" t="s">
        <v>2520</v>
      </c>
      <c r="C340" s="47" t="s">
        <v>2534</v>
      </c>
      <c r="D340" s="47">
        <v>3.35</v>
      </c>
      <c r="E340" s="47">
        <v>0.24</v>
      </c>
      <c r="F340" s="118" t="str">
        <f t="shared" si="7"/>
        <v>13.95833333</v>
      </c>
      <c r="G340" s="47">
        <v>1.2</v>
      </c>
      <c r="H340" s="47">
        <v>0.27</v>
      </c>
      <c r="I340" s="47"/>
      <c r="J340" s="47"/>
      <c r="K340" s="47"/>
      <c r="L340" s="47"/>
      <c r="M340" s="47"/>
      <c r="N340" s="47"/>
      <c r="O340" s="47"/>
      <c r="P340" s="47"/>
      <c r="Q340" s="47"/>
      <c r="R340" s="47"/>
      <c r="S340" s="47"/>
      <c r="T340" s="47"/>
      <c r="U340" s="47"/>
      <c r="V340" s="47"/>
      <c r="W340" s="47"/>
      <c r="X340" s="47"/>
      <c r="Y340" s="47"/>
      <c r="Z340" s="47"/>
      <c r="AA340" s="47"/>
      <c r="AB340" s="47" t="s">
        <v>380</v>
      </c>
      <c r="AC340" s="47" t="s">
        <v>2542</v>
      </c>
      <c r="AD340" s="47" t="s">
        <v>2646</v>
      </c>
      <c r="AE340" s="47" t="s">
        <v>2853</v>
      </c>
      <c r="AF340" s="47"/>
      <c r="AG340" s="47"/>
      <c r="AH340" s="47"/>
      <c r="AI340" s="47"/>
      <c r="AJ340" s="47"/>
      <c r="AK340" s="47">
        <v>475.0</v>
      </c>
    </row>
    <row r="341" ht="14.25" hidden="1" customHeight="1">
      <c r="A341" s="45" t="s">
        <v>2854</v>
      </c>
      <c r="B341" s="45" t="s">
        <v>2520</v>
      </c>
      <c r="C341" s="45" t="s">
        <v>2534</v>
      </c>
      <c r="D341" s="45">
        <v>3.39</v>
      </c>
      <c r="E341" s="45">
        <v>0.24</v>
      </c>
      <c r="F341" s="117" t="str">
        <f t="shared" si="7"/>
        <v>14.125</v>
      </c>
      <c r="G341" s="45">
        <v>1.2</v>
      </c>
      <c r="H341" s="45">
        <v>0.27</v>
      </c>
      <c r="I341" s="45"/>
      <c r="J341" s="45"/>
      <c r="K341" s="45"/>
      <c r="L341" s="45"/>
      <c r="M341" s="45"/>
      <c r="N341" s="45"/>
      <c r="O341" s="45"/>
      <c r="P341" s="45"/>
      <c r="Q341" s="45"/>
      <c r="R341" s="45"/>
      <c r="S341" s="45"/>
      <c r="T341" s="45"/>
      <c r="U341" s="45"/>
      <c r="V341" s="45"/>
      <c r="W341" s="45"/>
      <c r="X341" s="45"/>
      <c r="Y341" s="45"/>
      <c r="Z341" s="45"/>
      <c r="AA341" s="45"/>
      <c r="AB341" s="45" t="s">
        <v>380</v>
      </c>
      <c r="AC341" s="45" t="s">
        <v>2542</v>
      </c>
      <c r="AD341" s="45" t="s">
        <v>2646</v>
      </c>
      <c r="AE341" s="45" t="s">
        <v>2854</v>
      </c>
      <c r="AF341" s="45"/>
      <c r="AG341" s="45"/>
      <c r="AH341" s="45"/>
      <c r="AI341" s="45"/>
      <c r="AJ341" s="45"/>
      <c r="AK341" s="45">
        <v>476.0</v>
      </c>
    </row>
    <row r="342" ht="14.25" hidden="1" customHeight="1">
      <c r="A342" s="45" t="s">
        <v>2855</v>
      </c>
      <c r="B342" s="45" t="s">
        <v>2520</v>
      </c>
      <c r="C342" s="45" t="s">
        <v>2534</v>
      </c>
      <c r="D342" s="45">
        <v>3.01</v>
      </c>
      <c r="E342" s="45">
        <v>0.24</v>
      </c>
      <c r="F342" s="117" t="str">
        <f t="shared" si="7"/>
        <v>12.54166667</v>
      </c>
      <c r="G342" s="45">
        <v>1.2</v>
      </c>
      <c r="H342" s="45">
        <v>0.27</v>
      </c>
      <c r="I342" s="45"/>
      <c r="J342" s="45"/>
      <c r="K342" s="45"/>
      <c r="L342" s="45"/>
      <c r="M342" s="45"/>
      <c r="N342" s="45"/>
      <c r="O342" s="45"/>
      <c r="P342" s="45"/>
      <c r="Q342" s="45"/>
      <c r="R342" s="45"/>
      <c r="S342" s="45"/>
      <c r="T342" s="45"/>
      <c r="U342" s="45"/>
      <c r="V342" s="45"/>
      <c r="W342" s="45"/>
      <c r="X342" s="45"/>
      <c r="Y342" s="45"/>
      <c r="Z342" s="45"/>
      <c r="AA342" s="45"/>
      <c r="AB342" s="45" t="s">
        <v>380</v>
      </c>
      <c r="AC342" s="45" t="s">
        <v>2542</v>
      </c>
      <c r="AD342" s="45" t="s">
        <v>2646</v>
      </c>
      <c r="AE342" s="45" t="s">
        <v>2855</v>
      </c>
      <c r="AF342" s="45"/>
      <c r="AG342" s="45"/>
      <c r="AH342" s="45"/>
      <c r="AI342" s="45"/>
      <c r="AJ342" s="45"/>
      <c r="AK342" s="45">
        <v>474.0</v>
      </c>
    </row>
    <row r="343" ht="14.25" hidden="1" customHeight="1">
      <c r="A343" s="45" t="s">
        <v>2856</v>
      </c>
      <c r="B343" s="45" t="s">
        <v>2520</v>
      </c>
      <c r="C343" s="45" t="s">
        <v>2534</v>
      </c>
      <c r="D343" s="45">
        <v>0.75</v>
      </c>
      <c r="E343" s="45">
        <v>0.24</v>
      </c>
      <c r="F343" s="117" t="str">
        <f t="shared" si="7"/>
        <v>3.125</v>
      </c>
      <c r="G343" s="45">
        <v>1.2</v>
      </c>
      <c r="H343" s="45">
        <v>0.27</v>
      </c>
      <c r="I343" s="45"/>
      <c r="J343" s="45"/>
      <c r="K343" s="45"/>
      <c r="L343" s="45"/>
      <c r="M343" s="45"/>
      <c r="N343" s="45"/>
      <c r="O343" s="45"/>
      <c r="P343" s="45"/>
      <c r="Q343" s="45"/>
      <c r="R343" s="45"/>
      <c r="S343" s="45"/>
      <c r="T343" s="45"/>
      <c r="U343" s="45"/>
      <c r="V343" s="45"/>
      <c r="W343" s="45"/>
      <c r="X343" s="45"/>
      <c r="Y343" s="45"/>
      <c r="Z343" s="45"/>
      <c r="AA343" s="45"/>
      <c r="AB343" s="45" t="s">
        <v>380</v>
      </c>
      <c r="AC343" s="45" t="s">
        <v>2542</v>
      </c>
      <c r="AD343" s="45" t="s">
        <v>2646</v>
      </c>
      <c r="AE343" s="45" t="s">
        <v>2856</v>
      </c>
      <c r="AF343" s="45"/>
      <c r="AG343" s="45"/>
      <c r="AH343" s="45"/>
      <c r="AI343" s="45"/>
      <c r="AJ343" s="45"/>
      <c r="AK343" s="45">
        <v>464.0</v>
      </c>
    </row>
    <row r="344" ht="14.25" hidden="1" customHeight="1">
      <c r="A344" s="45" t="s">
        <v>2857</v>
      </c>
      <c r="B344" s="45" t="s">
        <v>2520</v>
      </c>
      <c r="C344" s="45" t="s">
        <v>2534</v>
      </c>
      <c r="D344" s="45">
        <v>4.05</v>
      </c>
      <c r="E344" s="45">
        <v>0.24</v>
      </c>
      <c r="F344" s="117" t="str">
        <f t="shared" si="7"/>
        <v>16.875</v>
      </c>
      <c r="G344" s="45">
        <v>1.2</v>
      </c>
      <c r="H344" s="45">
        <v>0.27</v>
      </c>
      <c r="I344" s="45"/>
      <c r="J344" s="45"/>
      <c r="K344" s="45"/>
      <c r="L344" s="45"/>
      <c r="M344" s="45"/>
      <c r="N344" s="45"/>
      <c r="O344" s="45"/>
      <c r="P344" s="45"/>
      <c r="Q344" s="45"/>
      <c r="R344" s="45"/>
      <c r="S344" s="45"/>
      <c r="T344" s="45"/>
      <c r="U344" s="45"/>
      <c r="V344" s="45"/>
      <c r="W344" s="45"/>
      <c r="X344" s="45"/>
      <c r="Y344" s="45"/>
      <c r="Z344" s="45"/>
      <c r="AA344" s="45"/>
      <c r="AB344" s="45" t="s">
        <v>380</v>
      </c>
      <c r="AC344" s="45" t="s">
        <v>2542</v>
      </c>
      <c r="AD344" s="45" t="s">
        <v>2646</v>
      </c>
      <c r="AE344" s="45" t="s">
        <v>2857</v>
      </c>
      <c r="AF344" s="45"/>
      <c r="AG344" s="45"/>
      <c r="AH344" s="45"/>
      <c r="AI344" s="45"/>
      <c r="AJ344" s="45"/>
      <c r="AK344" s="45">
        <v>478.0</v>
      </c>
    </row>
    <row r="345" ht="14.25" hidden="1" customHeight="1">
      <c r="A345" s="47" t="s">
        <v>2858</v>
      </c>
      <c r="B345" s="47" t="s">
        <v>2520</v>
      </c>
      <c r="C345" s="47" t="s">
        <v>2534</v>
      </c>
      <c r="D345" s="47">
        <v>4.71</v>
      </c>
      <c r="E345" s="47">
        <v>0.24</v>
      </c>
      <c r="F345" s="118" t="str">
        <f t="shared" si="7"/>
        <v>19.625</v>
      </c>
      <c r="G345" s="47">
        <v>1.2</v>
      </c>
      <c r="H345" s="47">
        <v>0.27</v>
      </c>
      <c r="I345" s="47"/>
      <c r="J345" s="47"/>
      <c r="K345" s="47"/>
      <c r="L345" s="47"/>
      <c r="M345" s="47"/>
      <c r="N345" s="47"/>
      <c r="O345" s="47"/>
      <c r="P345" s="47"/>
      <c r="Q345" s="47"/>
      <c r="R345" s="47"/>
      <c r="S345" s="47"/>
      <c r="T345" s="47"/>
      <c r="U345" s="47"/>
      <c r="V345" s="47"/>
      <c r="W345" s="47"/>
      <c r="X345" s="47"/>
      <c r="Y345" s="47"/>
      <c r="Z345" s="47"/>
      <c r="AA345" s="47"/>
      <c r="AB345" s="47" t="s">
        <v>380</v>
      </c>
      <c r="AC345" s="47" t="s">
        <v>2542</v>
      </c>
      <c r="AD345" s="47" t="s">
        <v>2646</v>
      </c>
      <c r="AE345" s="47" t="s">
        <v>2858</v>
      </c>
      <c r="AF345" s="47"/>
      <c r="AG345" s="47"/>
      <c r="AH345" s="47"/>
      <c r="AI345" s="47"/>
      <c r="AJ345" s="47"/>
      <c r="AK345" s="47">
        <v>479.0</v>
      </c>
    </row>
    <row r="346" ht="14.25" hidden="1" customHeight="1">
      <c r="A346" s="47" t="s">
        <v>2859</v>
      </c>
      <c r="B346" s="47" t="s">
        <v>2520</v>
      </c>
      <c r="C346" s="47" t="s">
        <v>2534</v>
      </c>
      <c r="D346" s="47">
        <v>5.96</v>
      </c>
      <c r="E346" s="47">
        <v>0.24</v>
      </c>
      <c r="F346" s="118" t="str">
        <f t="shared" si="7"/>
        <v>24.83333333</v>
      </c>
      <c r="G346" s="47">
        <v>1.2</v>
      </c>
      <c r="H346" s="47">
        <v>0.27</v>
      </c>
      <c r="I346" s="47"/>
      <c r="J346" s="47"/>
      <c r="K346" s="47"/>
      <c r="L346" s="47"/>
      <c r="M346" s="47"/>
      <c r="N346" s="47"/>
      <c r="O346" s="47"/>
      <c r="P346" s="47"/>
      <c r="Q346" s="47"/>
      <c r="R346" s="47"/>
      <c r="S346" s="47"/>
      <c r="T346" s="47"/>
      <c r="U346" s="47"/>
      <c r="V346" s="47"/>
      <c r="W346" s="47"/>
      <c r="X346" s="47"/>
      <c r="Y346" s="47"/>
      <c r="Z346" s="47"/>
      <c r="AA346" s="47"/>
      <c r="AB346" s="47" t="s">
        <v>380</v>
      </c>
      <c r="AC346" s="47" t="s">
        <v>2542</v>
      </c>
      <c r="AD346" s="47" t="s">
        <v>2646</v>
      </c>
      <c r="AE346" s="47" t="s">
        <v>2859</v>
      </c>
      <c r="AF346" s="47"/>
      <c r="AG346" s="47"/>
      <c r="AH346" s="47"/>
      <c r="AI346" s="47"/>
      <c r="AJ346" s="47"/>
      <c r="AK346" s="47">
        <v>481.0</v>
      </c>
    </row>
    <row r="347" ht="14.25" hidden="1" customHeight="1">
      <c r="A347" s="45" t="s">
        <v>2860</v>
      </c>
      <c r="B347" s="45" t="s">
        <v>2520</v>
      </c>
      <c r="C347" s="45" t="s">
        <v>2534</v>
      </c>
      <c r="D347" s="45">
        <v>5.2</v>
      </c>
      <c r="E347" s="45">
        <v>0.24</v>
      </c>
      <c r="F347" s="117" t="str">
        <f t="shared" si="7"/>
        <v>21.66666667</v>
      </c>
      <c r="G347" s="45">
        <v>1.2</v>
      </c>
      <c r="H347" s="45">
        <v>0.27</v>
      </c>
      <c r="I347" s="45"/>
      <c r="J347" s="45"/>
      <c r="K347" s="45"/>
      <c r="L347" s="45"/>
      <c r="M347" s="45"/>
      <c r="N347" s="45"/>
      <c r="O347" s="45"/>
      <c r="P347" s="45"/>
      <c r="Q347" s="45"/>
      <c r="R347" s="45"/>
      <c r="S347" s="45"/>
      <c r="T347" s="45"/>
      <c r="U347" s="45"/>
      <c r="V347" s="45"/>
      <c r="W347" s="45"/>
      <c r="X347" s="45"/>
      <c r="Y347" s="45"/>
      <c r="Z347" s="45"/>
      <c r="AA347" s="45"/>
      <c r="AB347" s="45" t="s">
        <v>380</v>
      </c>
      <c r="AC347" s="45" t="s">
        <v>2542</v>
      </c>
      <c r="AD347" s="45" t="s">
        <v>2646</v>
      </c>
      <c r="AE347" s="45" t="s">
        <v>2860</v>
      </c>
      <c r="AF347" s="45"/>
      <c r="AG347" s="45"/>
      <c r="AH347" s="45"/>
      <c r="AI347" s="45"/>
      <c r="AJ347" s="45"/>
      <c r="AK347" s="45">
        <v>480.0</v>
      </c>
    </row>
    <row r="348" ht="14.25" hidden="1" customHeight="1">
      <c r="A348" s="45" t="s">
        <v>2861</v>
      </c>
      <c r="B348" s="45" t="s">
        <v>2520</v>
      </c>
      <c r="C348" s="45" t="s">
        <v>2534</v>
      </c>
      <c r="D348" s="45">
        <v>6.11</v>
      </c>
      <c r="E348" s="45">
        <v>0.24</v>
      </c>
      <c r="F348" s="117" t="str">
        <f t="shared" si="7"/>
        <v>25.45833333</v>
      </c>
      <c r="G348" s="45">
        <v>1.2</v>
      </c>
      <c r="H348" s="45">
        <v>0.27</v>
      </c>
      <c r="I348" s="45"/>
      <c r="J348" s="45"/>
      <c r="K348" s="45"/>
      <c r="L348" s="45"/>
      <c r="M348" s="45"/>
      <c r="N348" s="45"/>
      <c r="O348" s="45"/>
      <c r="P348" s="45"/>
      <c r="Q348" s="45"/>
      <c r="R348" s="45"/>
      <c r="S348" s="45"/>
      <c r="T348" s="45"/>
      <c r="U348" s="45"/>
      <c r="V348" s="45"/>
      <c r="W348" s="45"/>
      <c r="X348" s="45"/>
      <c r="Y348" s="45"/>
      <c r="Z348" s="45"/>
      <c r="AA348" s="45"/>
      <c r="AB348" s="45" t="s">
        <v>380</v>
      </c>
      <c r="AC348" s="45" t="s">
        <v>2542</v>
      </c>
      <c r="AD348" s="45" t="s">
        <v>2646</v>
      </c>
      <c r="AE348" s="45" t="s">
        <v>2861</v>
      </c>
      <c r="AF348" s="45"/>
      <c r="AG348" s="45"/>
      <c r="AH348" s="45"/>
      <c r="AI348" s="45"/>
      <c r="AJ348" s="45"/>
      <c r="AK348" s="45">
        <v>482.0</v>
      </c>
    </row>
    <row r="349" ht="14.25" hidden="1" customHeight="1">
      <c r="A349" s="47" t="s">
        <v>2862</v>
      </c>
      <c r="B349" s="47" t="s">
        <v>2520</v>
      </c>
      <c r="C349" s="47" t="s">
        <v>2534</v>
      </c>
      <c r="D349" s="47">
        <v>6.87</v>
      </c>
      <c r="E349" s="47">
        <v>0.24</v>
      </c>
      <c r="F349" s="118" t="str">
        <f t="shared" si="7"/>
        <v>28.625</v>
      </c>
      <c r="G349" s="47">
        <v>1.2</v>
      </c>
      <c r="H349" s="47">
        <v>0.27</v>
      </c>
      <c r="I349" s="47"/>
      <c r="J349" s="47"/>
      <c r="K349" s="47"/>
      <c r="L349" s="47"/>
      <c r="M349" s="47"/>
      <c r="N349" s="47"/>
      <c r="O349" s="47"/>
      <c r="P349" s="47"/>
      <c r="Q349" s="47"/>
      <c r="R349" s="47"/>
      <c r="S349" s="47"/>
      <c r="T349" s="47"/>
      <c r="U349" s="47"/>
      <c r="V349" s="47"/>
      <c r="W349" s="47"/>
      <c r="X349" s="47"/>
      <c r="Y349" s="47"/>
      <c r="Z349" s="47"/>
      <c r="AA349" s="47"/>
      <c r="AB349" s="47" t="s">
        <v>380</v>
      </c>
      <c r="AC349" s="47" t="s">
        <v>2542</v>
      </c>
      <c r="AD349" s="47" t="s">
        <v>2646</v>
      </c>
      <c r="AE349" s="47" t="s">
        <v>2862</v>
      </c>
      <c r="AF349" s="47"/>
      <c r="AG349" s="47"/>
      <c r="AH349" s="47"/>
      <c r="AI349" s="47"/>
      <c r="AJ349" s="47"/>
      <c r="AK349" s="47">
        <v>483.0</v>
      </c>
    </row>
    <row r="350" ht="14.25" hidden="1" customHeight="1">
      <c r="A350" s="45" t="s">
        <v>2863</v>
      </c>
      <c r="B350" s="45" t="s">
        <v>2520</v>
      </c>
      <c r="C350" s="45" t="s">
        <v>2534</v>
      </c>
      <c r="D350" s="45">
        <v>8.38</v>
      </c>
      <c r="E350" s="45">
        <v>0.24</v>
      </c>
      <c r="F350" s="117" t="str">
        <f t="shared" si="7"/>
        <v>34.91666667</v>
      </c>
      <c r="G350" s="45">
        <v>1.2</v>
      </c>
      <c r="H350" s="45">
        <v>0.27</v>
      </c>
      <c r="I350" s="45"/>
      <c r="J350" s="45"/>
      <c r="K350" s="45"/>
      <c r="L350" s="45"/>
      <c r="M350" s="45"/>
      <c r="N350" s="45"/>
      <c r="O350" s="45"/>
      <c r="P350" s="45"/>
      <c r="Q350" s="45"/>
      <c r="R350" s="45"/>
      <c r="S350" s="45"/>
      <c r="T350" s="45"/>
      <c r="U350" s="45"/>
      <c r="V350" s="45"/>
      <c r="W350" s="45"/>
      <c r="X350" s="45"/>
      <c r="Y350" s="45"/>
      <c r="Z350" s="45"/>
      <c r="AA350" s="45"/>
      <c r="AB350" s="45" t="s">
        <v>380</v>
      </c>
      <c r="AC350" s="45" t="s">
        <v>2542</v>
      </c>
      <c r="AD350" s="45" t="s">
        <v>2646</v>
      </c>
      <c r="AE350" s="45" t="s">
        <v>2863</v>
      </c>
      <c r="AF350" s="45"/>
      <c r="AG350" s="45"/>
      <c r="AH350" s="45"/>
      <c r="AI350" s="45"/>
      <c r="AJ350" s="45"/>
      <c r="AK350" s="45">
        <v>484.0</v>
      </c>
    </row>
    <row r="351" ht="14.25" hidden="1" customHeight="1">
      <c r="A351" s="45" t="s">
        <v>2864</v>
      </c>
      <c r="B351" s="45" t="s">
        <v>2520</v>
      </c>
      <c r="C351" s="45" t="s">
        <v>2534</v>
      </c>
      <c r="D351" s="45">
        <v>1.25</v>
      </c>
      <c r="E351" s="45">
        <v>0.1596</v>
      </c>
      <c r="F351" s="117" t="str">
        <f t="shared" si="7"/>
        <v>7.832080201</v>
      </c>
      <c r="G351" s="45">
        <v>1.0</v>
      </c>
      <c r="H351" s="45">
        <v>0.27</v>
      </c>
      <c r="I351" s="45"/>
      <c r="J351" s="45"/>
      <c r="K351" s="45"/>
      <c r="L351" s="45"/>
      <c r="M351" s="45"/>
      <c r="N351" s="45"/>
      <c r="O351" s="45"/>
      <c r="P351" s="45"/>
      <c r="Q351" s="45"/>
      <c r="R351" s="45"/>
      <c r="S351" s="45"/>
      <c r="T351" s="45"/>
      <c r="U351" s="45"/>
      <c r="V351" s="45"/>
      <c r="W351" s="45"/>
      <c r="X351" s="45"/>
      <c r="Y351" s="45"/>
      <c r="Z351" s="45"/>
      <c r="AA351" s="45"/>
      <c r="AB351" s="45" t="s">
        <v>380</v>
      </c>
      <c r="AC351" s="45" t="s">
        <v>2557</v>
      </c>
      <c r="AD351" s="45" t="s">
        <v>2646</v>
      </c>
      <c r="AE351" s="45" t="s">
        <v>2864</v>
      </c>
      <c r="AF351" s="45"/>
      <c r="AG351" s="45"/>
      <c r="AH351" s="45"/>
      <c r="AI351" s="45"/>
      <c r="AJ351" s="45"/>
      <c r="AK351" s="45">
        <v>508.0</v>
      </c>
    </row>
    <row r="352" ht="14.25" hidden="1" customHeight="1">
      <c r="A352" s="47" t="s">
        <v>2865</v>
      </c>
      <c r="B352" s="47" t="s">
        <v>2520</v>
      </c>
      <c r="C352" s="47" t="s">
        <v>2534</v>
      </c>
      <c r="D352" s="47">
        <v>1.0</v>
      </c>
      <c r="E352" s="47">
        <v>0.1596</v>
      </c>
      <c r="F352" s="118" t="str">
        <f t="shared" si="7"/>
        <v>6.26566416</v>
      </c>
      <c r="G352" s="47">
        <v>1.0</v>
      </c>
      <c r="H352" s="47">
        <v>0.27</v>
      </c>
      <c r="I352" s="47"/>
      <c r="J352" s="47"/>
      <c r="K352" s="47"/>
      <c r="L352" s="47"/>
      <c r="M352" s="47"/>
      <c r="N352" s="47"/>
      <c r="O352" s="47"/>
      <c r="P352" s="47"/>
      <c r="Q352" s="47"/>
      <c r="R352" s="47"/>
      <c r="S352" s="47"/>
      <c r="T352" s="47"/>
      <c r="U352" s="47"/>
      <c r="V352" s="47"/>
      <c r="W352" s="47"/>
      <c r="X352" s="47"/>
      <c r="Y352" s="47"/>
      <c r="Z352" s="47"/>
      <c r="AA352" s="47"/>
      <c r="AB352" s="47" t="s">
        <v>380</v>
      </c>
      <c r="AC352" s="47" t="s">
        <v>2557</v>
      </c>
      <c r="AD352" s="47" t="s">
        <v>2646</v>
      </c>
      <c r="AE352" s="47" t="s">
        <v>2865</v>
      </c>
      <c r="AF352" s="47"/>
      <c r="AG352" s="47"/>
      <c r="AH352" s="47"/>
      <c r="AI352" s="47"/>
      <c r="AJ352" s="47"/>
      <c r="AK352" s="47">
        <v>507.0</v>
      </c>
    </row>
    <row r="353" ht="14.25" hidden="1" customHeight="1">
      <c r="A353" s="47" t="s">
        <v>2866</v>
      </c>
      <c r="B353" s="47" t="s">
        <v>2520</v>
      </c>
      <c r="C353" s="47" t="s">
        <v>2534</v>
      </c>
      <c r="D353" s="47">
        <v>0.5</v>
      </c>
      <c r="E353" s="47">
        <v>0.1596</v>
      </c>
      <c r="F353" s="118" t="str">
        <f t="shared" si="7"/>
        <v>3.13283208</v>
      </c>
      <c r="G353" s="47">
        <v>1.0</v>
      </c>
      <c r="H353" s="47">
        <v>0.27</v>
      </c>
      <c r="I353" s="47"/>
      <c r="J353" s="47"/>
      <c r="K353" s="47"/>
      <c r="L353" s="47"/>
      <c r="M353" s="47"/>
      <c r="N353" s="47"/>
      <c r="O353" s="47"/>
      <c r="P353" s="47"/>
      <c r="Q353" s="47"/>
      <c r="R353" s="47"/>
      <c r="S353" s="47"/>
      <c r="T353" s="47"/>
      <c r="U353" s="47"/>
      <c r="V353" s="47"/>
      <c r="W353" s="47"/>
      <c r="X353" s="47"/>
      <c r="Y353" s="47"/>
      <c r="Z353" s="47"/>
      <c r="AA353" s="47"/>
      <c r="AB353" s="47" t="s">
        <v>380</v>
      </c>
      <c r="AC353" s="47" t="s">
        <v>2557</v>
      </c>
      <c r="AD353" s="47" t="s">
        <v>2646</v>
      </c>
      <c r="AE353" s="47" t="s">
        <v>2866</v>
      </c>
      <c r="AF353" s="47"/>
      <c r="AG353" s="47"/>
      <c r="AH353" s="47"/>
      <c r="AI353" s="47"/>
      <c r="AJ353" s="47"/>
      <c r="AK353" s="47">
        <v>505.0</v>
      </c>
    </row>
    <row r="354" ht="14.25" hidden="1" customHeight="1">
      <c r="A354" s="47" t="s">
        <v>2867</v>
      </c>
      <c r="B354" s="47" t="s">
        <v>2520</v>
      </c>
      <c r="C354" s="47" t="s">
        <v>2534</v>
      </c>
      <c r="D354" s="47">
        <v>2.0</v>
      </c>
      <c r="E354" s="47">
        <v>0.1596</v>
      </c>
      <c r="F354" s="118" t="str">
        <f t="shared" si="7"/>
        <v>12.53132832</v>
      </c>
      <c r="G354" s="47">
        <v>1.0</v>
      </c>
      <c r="H354" s="47">
        <v>0.27</v>
      </c>
      <c r="I354" s="47"/>
      <c r="J354" s="47"/>
      <c r="K354" s="47"/>
      <c r="L354" s="47"/>
      <c r="M354" s="47"/>
      <c r="N354" s="47"/>
      <c r="O354" s="47"/>
      <c r="P354" s="47"/>
      <c r="Q354" s="47"/>
      <c r="R354" s="47"/>
      <c r="S354" s="47"/>
      <c r="T354" s="47"/>
      <c r="U354" s="47"/>
      <c r="V354" s="47"/>
      <c r="W354" s="47"/>
      <c r="X354" s="47"/>
      <c r="Y354" s="47"/>
      <c r="Z354" s="47"/>
      <c r="AA354" s="47"/>
      <c r="AB354" s="47" t="s">
        <v>380</v>
      </c>
      <c r="AC354" s="47" t="s">
        <v>2557</v>
      </c>
      <c r="AD354" s="47" t="s">
        <v>2646</v>
      </c>
      <c r="AE354" s="47" t="s">
        <v>2867</v>
      </c>
      <c r="AF354" s="47"/>
      <c r="AG354" s="47"/>
      <c r="AH354" s="47"/>
      <c r="AI354" s="47"/>
      <c r="AJ354" s="47"/>
      <c r="AK354" s="47">
        <v>509.0</v>
      </c>
    </row>
    <row r="355" ht="14.25" hidden="1" customHeight="1">
      <c r="A355" s="45" t="s">
        <v>2868</v>
      </c>
      <c r="B355" s="45" t="s">
        <v>2520</v>
      </c>
      <c r="C355" s="45" t="s">
        <v>2534</v>
      </c>
      <c r="D355" s="45">
        <v>0.75</v>
      </c>
      <c r="E355" s="45">
        <v>0.1596</v>
      </c>
      <c r="F355" s="117" t="str">
        <f t="shared" si="7"/>
        <v>4.69924812</v>
      </c>
      <c r="G355" s="45">
        <v>1.0</v>
      </c>
      <c r="H355" s="45">
        <v>0.27</v>
      </c>
      <c r="I355" s="45"/>
      <c r="J355" s="45"/>
      <c r="K355" s="45"/>
      <c r="L355" s="45"/>
      <c r="M355" s="45"/>
      <c r="N355" s="45"/>
      <c r="O355" s="45"/>
      <c r="P355" s="45"/>
      <c r="Q355" s="45"/>
      <c r="R355" s="45"/>
      <c r="S355" s="45"/>
      <c r="T355" s="45"/>
      <c r="U355" s="45"/>
      <c r="V355" s="45"/>
      <c r="W355" s="45"/>
      <c r="X355" s="45"/>
      <c r="Y355" s="45"/>
      <c r="Z355" s="45"/>
      <c r="AA355" s="45"/>
      <c r="AB355" s="45" t="s">
        <v>380</v>
      </c>
      <c r="AC355" s="45" t="s">
        <v>2557</v>
      </c>
      <c r="AD355" s="45" t="s">
        <v>2646</v>
      </c>
      <c r="AE355" s="45" t="s">
        <v>2868</v>
      </c>
      <c r="AF355" s="45"/>
      <c r="AG355" s="45"/>
      <c r="AH355" s="45"/>
      <c r="AI355" s="45"/>
      <c r="AJ355" s="45"/>
      <c r="AK355" s="45">
        <v>506.0</v>
      </c>
    </row>
    <row r="356" ht="14.25" hidden="1" customHeight="1">
      <c r="A356" s="45" t="s">
        <v>2869</v>
      </c>
      <c r="B356" s="45" t="s">
        <v>2520</v>
      </c>
      <c r="C356" s="45" t="s">
        <v>2534</v>
      </c>
      <c r="D356" s="45">
        <v>1.5</v>
      </c>
      <c r="E356" s="45">
        <v>0.200000004</v>
      </c>
      <c r="F356" s="117" t="str">
        <f t="shared" si="7"/>
        <v>7.49999985</v>
      </c>
      <c r="G356" s="45">
        <v>1.3</v>
      </c>
      <c r="H356" s="45">
        <v>0.35</v>
      </c>
      <c r="I356" s="45"/>
      <c r="J356" s="45"/>
      <c r="K356" s="45"/>
      <c r="L356" s="45"/>
      <c r="M356" s="45"/>
      <c r="N356" s="45"/>
      <c r="O356" s="45"/>
      <c r="P356" s="45"/>
      <c r="Q356" s="45"/>
      <c r="R356" s="45"/>
      <c r="S356" s="45"/>
      <c r="T356" s="45"/>
      <c r="U356" s="45"/>
      <c r="V356" s="45"/>
      <c r="W356" s="45"/>
      <c r="X356" s="45"/>
      <c r="Y356" s="45"/>
      <c r="Z356" s="45"/>
      <c r="AA356" s="45"/>
      <c r="AB356" s="45" t="s">
        <v>380</v>
      </c>
      <c r="AC356" s="45" t="s">
        <v>2522</v>
      </c>
      <c r="AD356" s="45" t="s">
        <v>2646</v>
      </c>
      <c r="AE356" s="45" t="s">
        <v>2869</v>
      </c>
      <c r="AF356" s="45"/>
      <c r="AG356" s="45"/>
      <c r="AH356" s="45"/>
      <c r="AI356" s="45"/>
      <c r="AJ356" s="45"/>
      <c r="AK356" s="45">
        <v>490.0</v>
      </c>
    </row>
    <row r="357" ht="14.25" hidden="1" customHeight="1">
      <c r="A357" s="47" t="s">
        <v>2870</v>
      </c>
      <c r="B357" s="47" t="s">
        <v>2520</v>
      </c>
      <c r="C357" s="47" t="s">
        <v>2534</v>
      </c>
      <c r="D357" s="47">
        <v>1.25</v>
      </c>
      <c r="E357" s="47">
        <v>0.200000004</v>
      </c>
      <c r="F357" s="118" t="str">
        <f t="shared" si="7"/>
        <v>6.249999875</v>
      </c>
      <c r="G357" s="47">
        <v>1.3</v>
      </c>
      <c r="H357" s="47">
        <v>0.35</v>
      </c>
      <c r="I357" s="47"/>
      <c r="J357" s="47"/>
      <c r="K357" s="47"/>
      <c r="L357" s="47"/>
      <c r="M357" s="47"/>
      <c r="N357" s="47"/>
      <c r="O357" s="47"/>
      <c r="P357" s="47"/>
      <c r="Q357" s="47"/>
      <c r="R357" s="47"/>
      <c r="S357" s="47"/>
      <c r="T357" s="47"/>
      <c r="U357" s="47"/>
      <c r="V357" s="47"/>
      <c r="W357" s="47"/>
      <c r="X357" s="47"/>
      <c r="Y357" s="47"/>
      <c r="Z357" s="47"/>
      <c r="AA357" s="47"/>
      <c r="AB357" s="47" t="s">
        <v>380</v>
      </c>
      <c r="AC357" s="47" t="s">
        <v>2522</v>
      </c>
      <c r="AD357" s="47" t="s">
        <v>2646</v>
      </c>
      <c r="AE357" s="47" t="s">
        <v>2870</v>
      </c>
      <c r="AF357" s="47"/>
      <c r="AG357" s="47"/>
      <c r="AH357" s="47"/>
      <c r="AI357" s="47"/>
      <c r="AJ357" s="47"/>
      <c r="AK357" s="47">
        <v>489.0</v>
      </c>
    </row>
    <row r="358" ht="14.25" hidden="1" customHeight="1">
      <c r="A358" s="47" t="s">
        <v>2871</v>
      </c>
      <c r="B358" s="47" t="s">
        <v>2520</v>
      </c>
      <c r="C358" s="47" t="s">
        <v>2534</v>
      </c>
      <c r="D358" s="47">
        <v>1.75</v>
      </c>
      <c r="E358" s="47">
        <v>0.200000004</v>
      </c>
      <c r="F358" s="118" t="str">
        <f t="shared" si="7"/>
        <v>8.749999825</v>
      </c>
      <c r="G358" s="47">
        <v>1.3</v>
      </c>
      <c r="H358" s="47">
        <v>0.35</v>
      </c>
      <c r="I358" s="47"/>
      <c r="J358" s="47"/>
      <c r="K358" s="47"/>
      <c r="L358" s="47"/>
      <c r="M358" s="47"/>
      <c r="N358" s="47"/>
      <c r="O358" s="47"/>
      <c r="P358" s="47"/>
      <c r="Q358" s="47"/>
      <c r="R358" s="47"/>
      <c r="S358" s="47"/>
      <c r="T358" s="47"/>
      <c r="U358" s="47"/>
      <c r="V358" s="47"/>
      <c r="W358" s="47"/>
      <c r="X358" s="47"/>
      <c r="Y358" s="47"/>
      <c r="Z358" s="47"/>
      <c r="AA358" s="47"/>
      <c r="AB358" s="47" t="s">
        <v>380</v>
      </c>
      <c r="AC358" s="47" t="s">
        <v>2522</v>
      </c>
      <c r="AD358" s="47" t="s">
        <v>2646</v>
      </c>
      <c r="AE358" s="47" t="s">
        <v>2871</v>
      </c>
      <c r="AF358" s="47"/>
      <c r="AG358" s="47"/>
      <c r="AH358" s="47"/>
      <c r="AI358" s="47"/>
      <c r="AJ358" s="47"/>
      <c r="AK358" s="47">
        <v>491.0</v>
      </c>
    </row>
    <row r="359" ht="14.25" hidden="1" customHeight="1">
      <c r="A359" s="45" t="s">
        <v>2872</v>
      </c>
      <c r="B359" s="45" t="s">
        <v>2520</v>
      </c>
      <c r="C359" s="45" t="s">
        <v>2534</v>
      </c>
      <c r="D359" s="45">
        <v>1.88</v>
      </c>
      <c r="E359" s="45">
        <v>0.200000004</v>
      </c>
      <c r="F359" s="117" t="str">
        <f t="shared" si="7"/>
        <v>9.399999812</v>
      </c>
      <c r="G359" s="45">
        <v>1.3</v>
      </c>
      <c r="H359" s="45">
        <v>0.35</v>
      </c>
      <c r="I359" s="45"/>
      <c r="J359" s="45"/>
      <c r="K359" s="45"/>
      <c r="L359" s="45"/>
      <c r="M359" s="45"/>
      <c r="N359" s="45"/>
      <c r="O359" s="45"/>
      <c r="P359" s="45"/>
      <c r="Q359" s="45"/>
      <c r="R359" s="45"/>
      <c r="S359" s="45"/>
      <c r="T359" s="45"/>
      <c r="U359" s="45"/>
      <c r="V359" s="45"/>
      <c r="W359" s="45"/>
      <c r="X359" s="45"/>
      <c r="Y359" s="45"/>
      <c r="Z359" s="45"/>
      <c r="AA359" s="45"/>
      <c r="AB359" s="45" t="s">
        <v>380</v>
      </c>
      <c r="AC359" s="45" t="s">
        <v>2522</v>
      </c>
      <c r="AD359" s="45" t="s">
        <v>2646</v>
      </c>
      <c r="AE359" s="45" t="s">
        <v>2872</v>
      </c>
      <c r="AF359" s="45"/>
      <c r="AG359" s="45"/>
      <c r="AH359" s="45"/>
      <c r="AI359" s="45"/>
      <c r="AJ359" s="45"/>
      <c r="AK359" s="45">
        <v>492.0</v>
      </c>
    </row>
    <row r="360" ht="14.25" hidden="1" customHeight="1">
      <c r="A360" s="45" t="s">
        <v>2873</v>
      </c>
      <c r="B360" s="45" t="s">
        <v>2520</v>
      </c>
      <c r="C360" s="45" t="s">
        <v>2534</v>
      </c>
      <c r="D360" s="45">
        <v>1.0</v>
      </c>
      <c r="E360" s="45">
        <v>0.200000004</v>
      </c>
      <c r="F360" s="117" t="str">
        <f t="shared" si="7"/>
        <v>4.9999999</v>
      </c>
      <c r="G360" s="45">
        <v>1.3</v>
      </c>
      <c r="H360" s="45">
        <v>0.35</v>
      </c>
      <c r="I360" s="45"/>
      <c r="J360" s="45"/>
      <c r="K360" s="45"/>
      <c r="L360" s="45"/>
      <c r="M360" s="45"/>
      <c r="N360" s="45"/>
      <c r="O360" s="45"/>
      <c r="P360" s="45"/>
      <c r="Q360" s="45"/>
      <c r="R360" s="45"/>
      <c r="S360" s="45"/>
      <c r="T360" s="45"/>
      <c r="U360" s="45"/>
      <c r="V360" s="45"/>
      <c r="W360" s="45"/>
      <c r="X360" s="45"/>
      <c r="Y360" s="45"/>
      <c r="Z360" s="45"/>
      <c r="AA360" s="45"/>
      <c r="AB360" s="45" t="s">
        <v>380</v>
      </c>
      <c r="AC360" s="45" t="s">
        <v>2522</v>
      </c>
      <c r="AD360" s="45" t="s">
        <v>2646</v>
      </c>
      <c r="AE360" s="45" t="s">
        <v>2873</v>
      </c>
      <c r="AF360" s="45"/>
      <c r="AG360" s="45"/>
      <c r="AH360" s="45"/>
      <c r="AI360" s="45"/>
      <c r="AJ360" s="45"/>
      <c r="AK360" s="45">
        <v>488.0</v>
      </c>
    </row>
    <row r="361" ht="14.25" hidden="1" customHeight="1">
      <c r="A361" s="45" t="s">
        <v>2874</v>
      </c>
      <c r="B361" s="45" t="s">
        <v>2520</v>
      </c>
      <c r="C361" s="45" t="s">
        <v>2534</v>
      </c>
      <c r="D361" s="45">
        <v>0.5</v>
      </c>
      <c r="E361" s="45">
        <v>0.200000004</v>
      </c>
      <c r="F361" s="117" t="str">
        <f t="shared" si="7"/>
        <v>2.49999995</v>
      </c>
      <c r="G361" s="45">
        <v>1.3</v>
      </c>
      <c r="H361" s="45">
        <v>0.35</v>
      </c>
      <c r="I361" s="45"/>
      <c r="J361" s="45"/>
      <c r="K361" s="45"/>
      <c r="L361" s="45"/>
      <c r="M361" s="45"/>
      <c r="N361" s="45"/>
      <c r="O361" s="45"/>
      <c r="P361" s="45"/>
      <c r="Q361" s="45"/>
      <c r="R361" s="45"/>
      <c r="S361" s="45"/>
      <c r="T361" s="45"/>
      <c r="U361" s="45"/>
      <c r="V361" s="45"/>
      <c r="W361" s="45"/>
      <c r="X361" s="45"/>
      <c r="Y361" s="45"/>
      <c r="Z361" s="45"/>
      <c r="AA361" s="45"/>
      <c r="AB361" s="45" t="s">
        <v>380</v>
      </c>
      <c r="AC361" s="45" t="s">
        <v>2522</v>
      </c>
      <c r="AD361" s="45" t="s">
        <v>2646</v>
      </c>
      <c r="AE361" s="45" t="s">
        <v>2874</v>
      </c>
      <c r="AF361" s="45"/>
      <c r="AG361" s="45"/>
      <c r="AH361" s="45"/>
      <c r="AI361" s="45"/>
      <c r="AJ361" s="45"/>
      <c r="AK361" s="45">
        <v>486.0</v>
      </c>
    </row>
    <row r="362" ht="14.25" hidden="1" customHeight="1">
      <c r="A362" s="47" t="s">
        <v>2875</v>
      </c>
      <c r="B362" s="47" t="s">
        <v>2520</v>
      </c>
      <c r="C362" s="47" t="s">
        <v>2534</v>
      </c>
      <c r="D362" s="47">
        <v>0.25</v>
      </c>
      <c r="E362" s="47">
        <v>0.200000004</v>
      </c>
      <c r="F362" s="118" t="str">
        <f t="shared" si="7"/>
        <v>1.249999975</v>
      </c>
      <c r="G362" s="47">
        <v>1.3</v>
      </c>
      <c r="H362" s="47">
        <v>0.35</v>
      </c>
      <c r="I362" s="47"/>
      <c r="J362" s="47"/>
      <c r="K362" s="47"/>
      <c r="L362" s="47"/>
      <c r="M362" s="47"/>
      <c r="N362" s="47"/>
      <c r="O362" s="47"/>
      <c r="P362" s="47"/>
      <c r="Q362" s="47"/>
      <c r="R362" s="47"/>
      <c r="S362" s="47"/>
      <c r="T362" s="47"/>
      <c r="U362" s="47"/>
      <c r="V362" s="47"/>
      <c r="W362" s="47"/>
      <c r="X362" s="47"/>
      <c r="Y362" s="47"/>
      <c r="Z362" s="47"/>
      <c r="AA362" s="47"/>
      <c r="AB362" s="47" t="s">
        <v>380</v>
      </c>
      <c r="AC362" s="47" t="s">
        <v>2522</v>
      </c>
      <c r="AD362" s="47" t="s">
        <v>2646</v>
      </c>
      <c r="AE362" s="47" t="s">
        <v>2875</v>
      </c>
      <c r="AF362" s="47"/>
      <c r="AG362" s="47"/>
      <c r="AH362" s="47"/>
      <c r="AI362" s="47"/>
      <c r="AJ362" s="47"/>
      <c r="AK362" s="47">
        <v>485.0</v>
      </c>
    </row>
    <row r="363" ht="14.25" hidden="1" customHeight="1">
      <c r="A363" s="45" t="s">
        <v>2876</v>
      </c>
      <c r="B363" s="45" t="s">
        <v>2520</v>
      </c>
      <c r="C363" s="45" t="s">
        <v>2534</v>
      </c>
      <c r="D363" s="45">
        <v>2.5</v>
      </c>
      <c r="E363" s="45">
        <v>0.200000004</v>
      </c>
      <c r="F363" s="117" t="str">
        <f t="shared" si="7"/>
        <v>12.49999975</v>
      </c>
      <c r="G363" s="45">
        <v>1.3</v>
      </c>
      <c r="H363" s="45">
        <v>0.35</v>
      </c>
      <c r="I363" s="45"/>
      <c r="J363" s="45"/>
      <c r="K363" s="45"/>
      <c r="L363" s="45"/>
      <c r="M363" s="45"/>
      <c r="N363" s="45"/>
      <c r="O363" s="45"/>
      <c r="P363" s="45"/>
      <c r="Q363" s="45"/>
      <c r="R363" s="45"/>
      <c r="S363" s="45"/>
      <c r="T363" s="45"/>
      <c r="U363" s="45"/>
      <c r="V363" s="45"/>
      <c r="W363" s="45"/>
      <c r="X363" s="45"/>
      <c r="Y363" s="45"/>
      <c r="Z363" s="45"/>
      <c r="AA363" s="45"/>
      <c r="AB363" s="45" t="s">
        <v>380</v>
      </c>
      <c r="AC363" s="45" t="s">
        <v>2522</v>
      </c>
      <c r="AD363" s="45" t="s">
        <v>2646</v>
      </c>
      <c r="AE363" s="45" t="s">
        <v>2876</v>
      </c>
      <c r="AF363" s="45"/>
      <c r="AG363" s="45"/>
      <c r="AH363" s="45"/>
      <c r="AI363" s="45"/>
      <c r="AJ363" s="45"/>
      <c r="AK363" s="45">
        <v>494.0</v>
      </c>
    </row>
    <row r="364" ht="14.25" hidden="1" customHeight="1">
      <c r="A364" s="47" t="s">
        <v>2877</v>
      </c>
      <c r="B364" s="47" t="s">
        <v>2520</v>
      </c>
      <c r="C364" s="47" t="s">
        <v>2534</v>
      </c>
      <c r="D364" s="47">
        <v>2.0</v>
      </c>
      <c r="E364" s="47">
        <v>0.200000004</v>
      </c>
      <c r="F364" s="118" t="str">
        <f t="shared" si="7"/>
        <v>9.9999998</v>
      </c>
      <c r="G364" s="47">
        <v>1.3</v>
      </c>
      <c r="H364" s="47">
        <v>0.35</v>
      </c>
      <c r="I364" s="47"/>
      <c r="J364" s="47"/>
      <c r="K364" s="47"/>
      <c r="L364" s="47"/>
      <c r="M364" s="47"/>
      <c r="N364" s="47"/>
      <c r="O364" s="47"/>
      <c r="P364" s="47"/>
      <c r="Q364" s="47"/>
      <c r="R364" s="47"/>
      <c r="S364" s="47"/>
      <c r="T364" s="47"/>
      <c r="U364" s="47"/>
      <c r="V364" s="47"/>
      <c r="W364" s="47"/>
      <c r="X364" s="47"/>
      <c r="Y364" s="47"/>
      <c r="Z364" s="47"/>
      <c r="AA364" s="47"/>
      <c r="AB364" s="47" t="s">
        <v>380</v>
      </c>
      <c r="AC364" s="47" t="s">
        <v>2522</v>
      </c>
      <c r="AD364" s="47" t="s">
        <v>2646</v>
      </c>
      <c r="AE364" s="47" t="s">
        <v>2877</v>
      </c>
      <c r="AF364" s="47"/>
      <c r="AG364" s="47"/>
      <c r="AH364" s="47"/>
      <c r="AI364" s="47"/>
      <c r="AJ364" s="47"/>
      <c r="AK364" s="47">
        <v>493.0</v>
      </c>
    </row>
    <row r="365" ht="14.25" hidden="1" customHeight="1">
      <c r="A365" s="45" t="s">
        <v>2878</v>
      </c>
      <c r="B365" s="45" t="s">
        <v>2520</v>
      </c>
      <c r="C365" s="45" t="s">
        <v>2534</v>
      </c>
      <c r="D365" s="45">
        <v>3.5</v>
      </c>
      <c r="E365" s="45">
        <v>0.200000004</v>
      </c>
      <c r="F365" s="117" t="str">
        <f t="shared" si="7"/>
        <v>17.49999965</v>
      </c>
      <c r="G365" s="45">
        <v>1.3</v>
      </c>
      <c r="H365" s="45">
        <v>0.35</v>
      </c>
      <c r="I365" s="45"/>
      <c r="J365" s="45"/>
      <c r="K365" s="45"/>
      <c r="L365" s="45"/>
      <c r="M365" s="45"/>
      <c r="N365" s="45"/>
      <c r="O365" s="45"/>
      <c r="P365" s="45"/>
      <c r="Q365" s="45"/>
      <c r="R365" s="45"/>
      <c r="S365" s="45"/>
      <c r="T365" s="45"/>
      <c r="U365" s="45"/>
      <c r="V365" s="45"/>
      <c r="W365" s="45"/>
      <c r="X365" s="45"/>
      <c r="Y365" s="45"/>
      <c r="Z365" s="45"/>
      <c r="AA365" s="45"/>
      <c r="AB365" s="45" t="s">
        <v>380</v>
      </c>
      <c r="AC365" s="45" t="s">
        <v>2522</v>
      </c>
      <c r="AD365" s="45" t="s">
        <v>2646</v>
      </c>
      <c r="AE365" s="45" t="s">
        <v>2878</v>
      </c>
      <c r="AF365" s="45"/>
      <c r="AG365" s="45"/>
      <c r="AH365" s="45"/>
      <c r="AI365" s="45"/>
      <c r="AJ365" s="45"/>
      <c r="AK365" s="45">
        <v>496.0</v>
      </c>
    </row>
    <row r="366" ht="14.25" hidden="1" customHeight="1">
      <c r="A366" s="47" t="s">
        <v>2879</v>
      </c>
      <c r="B366" s="47" t="s">
        <v>2520</v>
      </c>
      <c r="C366" s="47" t="s">
        <v>2534</v>
      </c>
      <c r="D366" s="47">
        <v>3.0</v>
      </c>
      <c r="E366" s="47">
        <v>0.200000004</v>
      </c>
      <c r="F366" s="118" t="str">
        <f t="shared" si="7"/>
        <v>14.9999997</v>
      </c>
      <c r="G366" s="47">
        <v>1.3</v>
      </c>
      <c r="H366" s="47">
        <v>0.35</v>
      </c>
      <c r="I366" s="47"/>
      <c r="J366" s="47"/>
      <c r="K366" s="47"/>
      <c r="L366" s="47"/>
      <c r="M366" s="47"/>
      <c r="N366" s="47"/>
      <c r="O366" s="47"/>
      <c r="P366" s="47"/>
      <c r="Q366" s="47"/>
      <c r="R366" s="47"/>
      <c r="S366" s="47"/>
      <c r="T366" s="47"/>
      <c r="U366" s="47"/>
      <c r="V366" s="47"/>
      <c r="W366" s="47"/>
      <c r="X366" s="47"/>
      <c r="Y366" s="47"/>
      <c r="Z366" s="47"/>
      <c r="AA366" s="47"/>
      <c r="AB366" s="47" t="s">
        <v>380</v>
      </c>
      <c r="AC366" s="47" t="s">
        <v>2522</v>
      </c>
      <c r="AD366" s="47" t="s">
        <v>2646</v>
      </c>
      <c r="AE366" s="47" t="s">
        <v>2879</v>
      </c>
      <c r="AF366" s="47"/>
      <c r="AG366" s="47"/>
      <c r="AH366" s="47"/>
      <c r="AI366" s="47"/>
      <c r="AJ366" s="47"/>
      <c r="AK366" s="47">
        <v>495.0</v>
      </c>
    </row>
    <row r="367" ht="14.25" hidden="1" customHeight="1">
      <c r="A367" s="47" t="s">
        <v>2880</v>
      </c>
      <c r="B367" s="47" t="s">
        <v>2520</v>
      </c>
      <c r="C367" s="47" t="s">
        <v>2534</v>
      </c>
      <c r="D367" s="47">
        <v>0.75</v>
      </c>
      <c r="E367" s="47">
        <v>0.200000004</v>
      </c>
      <c r="F367" s="118" t="str">
        <f t="shared" si="7"/>
        <v>3.749999925</v>
      </c>
      <c r="G367" s="47">
        <v>1.3</v>
      </c>
      <c r="H367" s="47">
        <v>0.35</v>
      </c>
      <c r="I367" s="47"/>
      <c r="J367" s="47"/>
      <c r="K367" s="47"/>
      <c r="L367" s="47"/>
      <c r="M367" s="47"/>
      <c r="N367" s="47"/>
      <c r="O367" s="47"/>
      <c r="P367" s="47"/>
      <c r="Q367" s="47"/>
      <c r="R367" s="47"/>
      <c r="S367" s="47"/>
      <c r="T367" s="47"/>
      <c r="U367" s="47"/>
      <c r="V367" s="47"/>
      <c r="W367" s="47"/>
      <c r="X367" s="47"/>
      <c r="Y367" s="47"/>
      <c r="Z367" s="47"/>
      <c r="AA367" s="47"/>
      <c r="AB367" s="47" t="s">
        <v>380</v>
      </c>
      <c r="AC367" s="47" t="s">
        <v>2522</v>
      </c>
      <c r="AD367" s="47" t="s">
        <v>2646</v>
      </c>
      <c r="AE367" s="47" t="s">
        <v>2880</v>
      </c>
      <c r="AF367" s="47"/>
      <c r="AG367" s="47"/>
      <c r="AH367" s="47"/>
      <c r="AI367" s="47"/>
      <c r="AJ367" s="47"/>
      <c r="AK367" s="47">
        <v>487.0</v>
      </c>
    </row>
    <row r="368" ht="14.25" hidden="1" customHeight="1">
      <c r="A368" s="45" t="s">
        <v>2881</v>
      </c>
      <c r="B368" s="45" t="s">
        <v>2520</v>
      </c>
      <c r="C368" s="45" t="s">
        <v>2534</v>
      </c>
      <c r="D368" s="45">
        <v>4.5</v>
      </c>
      <c r="E368" s="45">
        <v>0.200000004</v>
      </c>
      <c r="F368" s="117" t="str">
        <f t="shared" si="7"/>
        <v>22.49999955</v>
      </c>
      <c r="G368" s="45">
        <v>1.3</v>
      </c>
      <c r="H368" s="45">
        <v>0.35</v>
      </c>
      <c r="I368" s="45"/>
      <c r="J368" s="45"/>
      <c r="K368" s="45"/>
      <c r="L368" s="45"/>
      <c r="M368" s="45"/>
      <c r="N368" s="45"/>
      <c r="O368" s="45"/>
      <c r="P368" s="45"/>
      <c r="Q368" s="45"/>
      <c r="R368" s="45"/>
      <c r="S368" s="45"/>
      <c r="T368" s="45"/>
      <c r="U368" s="45"/>
      <c r="V368" s="45"/>
      <c r="W368" s="45"/>
      <c r="X368" s="45"/>
      <c r="Y368" s="45"/>
      <c r="Z368" s="45"/>
      <c r="AA368" s="45"/>
      <c r="AB368" s="45" t="s">
        <v>380</v>
      </c>
      <c r="AC368" s="45" t="s">
        <v>2522</v>
      </c>
      <c r="AD368" s="45" t="s">
        <v>2646</v>
      </c>
      <c r="AE368" s="45" t="s">
        <v>2881</v>
      </c>
      <c r="AF368" s="45"/>
      <c r="AG368" s="45"/>
      <c r="AH368" s="45"/>
      <c r="AI368" s="45"/>
      <c r="AJ368" s="45"/>
      <c r="AK368" s="45">
        <v>498.0</v>
      </c>
    </row>
    <row r="369" ht="14.25" hidden="1" customHeight="1">
      <c r="A369" s="47" t="s">
        <v>2882</v>
      </c>
      <c r="B369" s="47" t="s">
        <v>2520</v>
      </c>
      <c r="C369" s="47" t="s">
        <v>2534</v>
      </c>
      <c r="D369" s="47">
        <v>4.0</v>
      </c>
      <c r="E369" s="47">
        <v>0.200000004</v>
      </c>
      <c r="F369" s="118" t="str">
        <f t="shared" si="7"/>
        <v>19.9999996</v>
      </c>
      <c r="G369" s="47">
        <v>1.3</v>
      </c>
      <c r="H369" s="47">
        <v>0.35</v>
      </c>
      <c r="I369" s="47"/>
      <c r="J369" s="47"/>
      <c r="K369" s="47"/>
      <c r="L369" s="47"/>
      <c r="M369" s="47"/>
      <c r="N369" s="47"/>
      <c r="O369" s="47"/>
      <c r="P369" s="47"/>
      <c r="Q369" s="47"/>
      <c r="R369" s="47"/>
      <c r="S369" s="47"/>
      <c r="T369" s="47"/>
      <c r="U369" s="47"/>
      <c r="V369" s="47"/>
      <c r="W369" s="47"/>
      <c r="X369" s="47"/>
      <c r="Y369" s="47"/>
      <c r="Z369" s="47"/>
      <c r="AA369" s="47"/>
      <c r="AB369" s="47" t="s">
        <v>380</v>
      </c>
      <c r="AC369" s="47" t="s">
        <v>2522</v>
      </c>
      <c r="AD369" s="47" t="s">
        <v>2646</v>
      </c>
      <c r="AE369" s="47" t="s">
        <v>2882</v>
      </c>
      <c r="AF369" s="47"/>
      <c r="AG369" s="47"/>
      <c r="AH369" s="47"/>
      <c r="AI369" s="47"/>
      <c r="AJ369" s="47"/>
      <c r="AK369" s="47">
        <v>497.0</v>
      </c>
    </row>
    <row r="370" ht="14.25" hidden="1" customHeight="1">
      <c r="A370" s="45" t="s">
        <v>2883</v>
      </c>
      <c r="B370" s="45" t="s">
        <v>2520</v>
      </c>
      <c r="C370" s="45" t="s">
        <v>2534</v>
      </c>
      <c r="D370" s="45">
        <v>5.5</v>
      </c>
      <c r="E370" s="45">
        <v>0.200000004</v>
      </c>
      <c r="F370" s="117" t="str">
        <f t="shared" si="7"/>
        <v>27.49999945</v>
      </c>
      <c r="G370" s="45">
        <v>1.3</v>
      </c>
      <c r="H370" s="45">
        <v>0.35</v>
      </c>
      <c r="I370" s="45"/>
      <c r="J370" s="45"/>
      <c r="K370" s="45"/>
      <c r="L370" s="45"/>
      <c r="M370" s="45"/>
      <c r="N370" s="45"/>
      <c r="O370" s="45"/>
      <c r="P370" s="45"/>
      <c r="Q370" s="45"/>
      <c r="R370" s="45"/>
      <c r="S370" s="45"/>
      <c r="T370" s="45"/>
      <c r="U370" s="45"/>
      <c r="V370" s="45"/>
      <c r="W370" s="45"/>
      <c r="X370" s="45"/>
      <c r="Y370" s="45"/>
      <c r="Z370" s="45"/>
      <c r="AA370" s="45"/>
      <c r="AB370" s="45" t="s">
        <v>380</v>
      </c>
      <c r="AC370" s="45" t="s">
        <v>2522</v>
      </c>
      <c r="AD370" s="45" t="s">
        <v>2646</v>
      </c>
      <c r="AE370" s="45" t="s">
        <v>2883</v>
      </c>
      <c r="AF370" s="45"/>
      <c r="AG370" s="45"/>
      <c r="AH370" s="45"/>
      <c r="AI370" s="45"/>
      <c r="AJ370" s="45"/>
      <c r="AK370" s="45">
        <v>500.0</v>
      </c>
    </row>
    <row r="371" ht="14.25" hidden="1" customHeight="1">
      <c r="A371" s="47" t="s">
        <v>2884</v>
      </c>
      <c r="B371" s="47" t="s">
        <v>2520</v>
      </c>
      <c r="C371" s="47" t="s">
        <v>2534</v>
      </c>
      <c r="D371" s="47">
        <v>5.0</v>
      </c>
      <c r="E371" s="47">
        <v>0.200000004</v>
      </c>
      <c r="F371" s="118" t="str">
        <f t="shared" si="7"/>
        <v>24.9999995</v>
      </c>
      <c r="G371" s="47">
        <v>1.3</v>
      </c>
      <c r="H371" s="47">
        <v>0.35</v>
      </c>
      <c r="I371" s="47"/>
      <c r="J371" s="47"/>
      <c r="K371" s="47"/>
      <c r="L371" s="47"/>
      <c r="M371" s="47"/>
      <c r="N371" s="47"/>
      <c r="O371" s="47"/>
      <c r="P371" s="47"/>
      <c r="Q371" s="47"/>
      <c r="R371" s="47"/>
      <c r="S371" s="47"/>
      <c r="T371" s="47"/>
      <c r="U371" s="47"/>
      <c r="V371" s="47"/>
      <c r="W371" s="47"/>
      <c r="X371" s="47"/>
      <c r="Y371" s="47"/>
      <c r="Z371" s="47"/>
      <c r="AA371" s="47"/>
      <c r="AB371" s="47" t="s">
        <v>380</v>
      </c>
      <c r="AC371" s="47" t="s">
        <v>2522</v>
      </c>
      <c r="AD371" s="47" t="s">
        <v>2646</v>
      </c>
      <c r="AE371" s="47" t="s">
        <v>2884</v>
      </c>
      <c r="AF371" s="47"/>
      <c r="AG371" s="47"/>
      <c r="AH371" s="47"/>
      <c r="AI371" s="47"/>
      <c r="AJ371" s="47"/>
      <c r="AK371" s="47">
        <v>499.0</v>
      </c>
    </row>
    <row r="372" ht="14.25" hidden="1" customHeight="1">
      <c r="A372" s="45" t="s">
        <v>2885</v>
      </c>
      <c r="B372" s="45" t="s">
        <v>2520</v>
      </c>
      <c r="C372" s="45" t="s">
        <v>2534</v>
      </c>
      <c r="D372" s="45">
        <v>6.5</v>
      </c>
      <c r="E372" s="45">
        <v>0.200000004</v>
      </c>
      <c r="F372" s="117" t="str">
        <f t="shared" si="7"/>
        <v>32.49999935</v>
      </c>
      <c r="G372" s="45">
        <v>1.3</v>
      </c>
      <c r="H372" s="45">
        <v>0.35</v>
      </c>
      <c r="I372" s="45"/>
      <c r="J372" s="45"/>
      <c r="K372" s="45"/>
      <c r="L372" s="45"/>
      <c r="M372" s="45"/>
      <c r="N372" s="45"/>
      <c r="O372" s="45"/>
      <c r="P372" s="45"/>
      <c r="Q372" s="45"/>
      <c r="R372" s="45"/>
      <c r="S372" s="45"/>
      <c r="T372" s="45"/>
      <c r="U372" s="45"/>
      <c r="V372" s="45"/>
      <c r="W372" s="45"/>
      <c r="X372" s="45"/>
      <c r="Y372" s="45"/>
      <c r="Z372" s="45"/>
      <c r="AA372" s="45"/>
      <c r="AB372" s="45" t="s">
        <v>380</v>
      </c>
      <c r="AC372" s="45" t="s">
        <v>2522</v>
      </c>
      <c r="AD372" s="45" t="s">
        <v>2646</v>
      </c>
      <c r="AE372" s="45" t="s">
        <v>2885</v>
      </c>
      <c r="AF372" s="45"/>
      <c r="AG372" s="45"/>
      <c r="AH372" s="45"/>
      <c r="AI372" s="45"/>
      <c r="AJ372" s="45"/>
      <c r="AK372" s="45">
        <v>502.0</v>
      </c>
    </row>
    <row r="373" ht="14.25" hidden="1" customHeight="1">
      <c r="A373" s="47" t="s">
        <v>2886</v>
      </c>
      <c r="B373" s="47" t="s">
        <v>2520</v>
      </c>
      <c r="C373" s="47" t="s">
        <v>2534</v>
      </c>
      <c r="D373" s="47">
        <v>6.0</v>
      </c>
      <c r="E373" s="47">
        <v>0.200000004</v>
      </c>
      <c r="F373" s="118" t="str">
        <f t="shared" si="7"/>
        <v>29.9999994</v>
      </c>
      <c r="G373" s="47">
        <v>1.3</v>
      </c>
      <c r="H373" s="47">
        <v>0.35</v>
      </c>
      <c r="I373" s="47"/>
      <c r="J373" s="47"/>
      <c r="K373" s="47"/>
      <c r="L373" s="47"/>
      <c r="M373" s="47"/>
      <c r="N373" s="47"/>
      <c r="O373" s="47"/>
      <c r="P373" s="47"/>
      <c r="Q373" s="47"/>
      <c r="R373" s="47"/>
      <c r="S373" s="47"/>
      <c r="T373" s="47"/>
      <c r="U373" s="47"/>
      <c r="V373" s="47"/>
      <c r="W373" s="47"/>
      <c r="X373" s="47"/>
      <c r="Y373" s="47"/>
      <c r="Z373" s="47"/>
      <c r="AA373" s="47"/>
      <c r="AB373" s="47" t="s">
        <v>380</v>
      </c>
      <c r="AC373" s="47" t="s">
        <v>2522</v>
      </c>
      <c r="AD373" s="47" t="s">
        <v>2646</v>
      </c>
      <c r="AE373" s="47" t="s">
        <v>2886</v>
      </c>
      <c r="AF373" s="47"/>
      <c r="AG373" s="47"/>
      <c r="AH373" s="47"/>
      <c r="AI373" s="47"/>
      <c r="AJ373" s="47"/>
      <c r="AK373" s="47">
        <v>501.0</v>
      </c>
    </row>
    <row r="374" ht="14.25" hidden="1" customHeight="1">
      <c r="A374" s="45" t="s">
        <v>2887</v>
      </c>
      <c r="B374" s="45" t="s">
        <v>2520</v>
      </c>
      <c r="C374" s="45" t="s">
        <v>2534</v>
      </c>
      <c r="D374" s="45">
        <v>8.5</v>
      </c>
      <c r="E374" s="45">
        <v>0.200000004</v>
      </c>
      <c r="F374" s="117" t="str">
        <f t="shared" si="7"/>
        <v>42.49999915</v>
      </c>
      <c r="G374" s="45">
        <v>1.3</v>
      </c>
      <c r="H374" s="45">
        <v>0.35</v>
      </c>
      <c r="I374" s="45"/>
      <c r="J374" s="45"/>
      <c r="K374" s="45"/>
      <c r="L374" s="45"/>
      <c r="M374" s="45"/>
      <c r="N374" s="45"/>
      <c r="O374" s="45"/>
      <c r="P374" s="45"/>
      <c r="Q374" s="45"/>
      <c r="R374" s="45"/>
      <c r="S374" s="45"/>
      <c r="T374" s="45"/>
      <c r="U374" s="45"/>
      <c r="V374" s="45"/>
      <c r="W374" s="45"/>
      <c r="X374" s="45"/>
      <c r="Y374" s="45"/>
      <c r="Z374" s="45"/>
      <c r="AA374" s="45"/>
      <c r="AB374" s="45" t="s">
        <v>380</v>
      </c>
      <c r="AC374" s="45" t="s">
        <v>2522</v>
      </c>
      <c r="AD374" s="45" t="s">
        <v>2646</v>
      </c>
      <c r="AE374" s="45" t="s">
        <v>2887</v>
      </c>
      <c r="AF374" s="45"/>
      <c r="AG374" s="45"/>
      <c r="AH374" s="45"/>
      <c r="AI374" s="45"/>
      <c r="AJ374" s="45"/>
      <c r="AK374" s="45">
        <v>504.0</v>
      </c>
    </row>
    <row r="375" ht="14.25" hidden="1" customHeight="1">
      <c r="A375" s="47" t="s">
        <v>2888</v>
      </c>
      <c r="B375" s="47" t="s">
        <v>2520</v>
      </c>
      <c r="C375" s="47" t="s">
        <v>2534</v>
      </c>
      <c r="D375" s="47">
        <v>8.0</v>
      </c>
      <c r="E375" s="47">
        <v>0.200000004</v>
      </c>
      <c r="F375" s="118" t="str">
        <f t="shared" si="7"/>
        <v>39.9999992</v>
      </c>
      <c r="G375" s="47">
        <v>1.3</v>
      </c>
      <c r="H375" s="47">
        <v>0.35</v>
      </c>
      <c r="I375" s="47"/>
      <c r="J375" s="47"/>
      <c r="K375" s="47"/>
      <c r="L375" s="47"/>
      <c r="M375" s="47"/>
      <c r="N375" s="47"/>
      <c r="O375" s="47"/>
      <c r="P375" s="47"/>
      <c r="Q375" s="47"/>
      <c r="R375" s="47"/>
      <c r="S375" s="47"/>
      <c r="T375" s="47"/>
      <c r="U375" s="47"/>
      <c r="V375" s="47"/>
      <c r="W375" s="47"/>
      <c r="X375" s="47"/>
      <c r="Y375" s="47"/>
      <c r="Z375" s="47"/>
      <c r="AA375" s="47"/>
      <c r="AB375" s="47" t="s">
        <v>380</v>
      </c>
      <c r="AC375" s="47" t="s">
        <v>2522</v>
      </c>
      <c r="AD375" s="47" t="s">
        <v>2646</v>
      </c>
      <c r="AE375" s="47" t="s">
        <v>2888</v>
      </c>
      <c r="AF375" s="47"/>
      <c r="AG375" s="47"/>
      <c r="AH375" s="47"/>
      <c r="AI375" s="47"/>
      <c r="AJ375" s="47"/>
      <c r="AK375" s="47">
        <v>503.0</v>
      </c>
    </row>
    <row r="376" ht="14.25" hidden="1" customHeight="1">
      <c r="A376" s="47" t="s">
        <v>2889</v>
      </c>
      <c r="B376" s="47" t="s">
        <v>2890</v>
      </c>
      <c r="C376" s="47"/>
      <c r="D376" s="47"/>
      <c r="E376" s="47">
        <v>46.2231453234399</v>
      </c>
      <c r="F376" s="47">
        <v>0.0216341833296424</v>
      </c>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c r="AG376" s="47"/>
      <c r="AH376" s="47"/>
      <c r="AI376" s="47"/>
      <c r="AJ376" s="47"/>
      <c r="AK376" s="47">
        <v>34.0</v>
      </c>
    </row>
    <row r="377" ht="14.25" hidden="1" customHeight="1">
      <c r="A377" s="45" t="s">
        <v>2891</v>
      </c>
      <c r="B377" s="45" t="s">
        <v>2890</v>
      </c>
      <c r="C377" s="45"/>
      <c r="D377" s="45"/>
      <c r="E377" s="45">
        <v>38.5192877695332</v>
      </c>
      <c r="F377" s="45">
        <v>0.0259610199955709</v>
      </c>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v>35.0</v>
      </c>
    </row>
    <row r="378" ht="14.25" hidden="1" customHeight="1">
      <c r="A378" s="47" t="s">
        <v>2311</v>
      </c>
      <c r="B378" s="47" t="s">
        <v>2520</v>
      </c>
      <c r="C378" s="47" t="s">
        <v>2524</v>
      </c>
      <c r="D378" s="47">
        <v>0.031496062992126</v>
      </c>
      <c r="E378" s="47">
        <v>313.947603036804</v>
      </c>
      <c r="F378" s="118" t="str">
        <f t="shared" ref="F378:F383" si="8">D378/E378</f>
        <v>0.0001003226739</v>
      </c>
      <c r="G378" s="47">
        <v>488.436363547755</v>
      </c>
      <c r="H378" s="47">
        <v>0.119422948313748</v>
      </c>
      <c r="I378" s="47">
        <v>0.9</v>
      </c>
      <c r="J378" s="47">
        <v>0.7</v>
      </c>
      <c r="K378" s="47">
        <v>0.7</v>
      </c>
      <c r="L378" s="47"/>
      <c r="M378" s="47"/>
      <c r="N378" s="47"/>
      <c r="O378" s="47"/>
      <c r="P378" s="47"/>
      <c r="Q378" s="47"/>
      <c r="R378" s="47"/>
      <c r="S378" s="47"/>
      <c r="T378" s="47"/>
      <c r="U378" s="47"/>
      <c r="V378" s="47"/>
      <c r="W378" s="47"/>
      <c r="X378" s="47"/>
      <c r="Y378" s="47"/>
      <c r="Z378" s="47"/>
      <c r="AA378" s="47"/>
      <c r="AB378" s="47"/>
      <c r="AC378" s="47"/>
      <c r="AD378" s="47"/>
      <c r="AE378" s="47"/>
      <c r="AF378" s="47"/>
      <c r="AG378" s="47"/>
      <c r="AH378" s="47"/>
      <c r="AI378" s="47"/>
      <c r="AJ378" s="47"/>
      <c r="AK378" s="47">
        <v>36.0</v>
      </c>
    </row>
    <row r="379" ht="14.25" hidden="1" customHeight="1">
      <c r="A379" s="45" t="s">
        <v>2892</v>
      </c>
      <c r="B379" s="45" t="s">
        <v>2520</v>
      </c>
      <c r="C379" s="45" t="s">
        <v>2534</v>
      </c>
      <c r="D379" s="45">
        <v>0.751968503937008</v>
      </c>
      <c r="E379" s="45">
        <v>0.416008307910959</v>
      </c>
      <c r="F379" s="117" t="str">
        <f t="shared" si="8"/>
        <v>1.807580497</v>
      </c>
      <c r="G379" s="45">
        <v>22.9734894920212</v>
      </c>
      <c r="H379" s="45">
        <v>0.140919079010223</v>
      </c>
      <c r="I379" s="45">
        <v>0.9</v>
      </c>
      <c r="J379" s="45">
        <v>0.3</v>
      </c>
      <c r="K379" s="45">
        <v>0.3</v>
      </c>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v>37.0</v>
      </c>
    </row>
    <row r="380" ht="14.25" hidden="1" customHeight="1">
      <c r="A380" s="45" t="s">
        <v>2893</v>
      </c>
      <c r="B380" s="45" t="s">
        <v>2520</v>
      </c>
      <c r="C380" s="45" t="s">
        <v>2524</v>
      </c>
      <c r="D380" s="45">
        <v>0.31</v>
      </c>
      <c r="E380" s="45">
        <v>1.29959999999999</v>
      </c>
      <c r="F380" s="117" t="str">
        <f t="shared" si="8"/>
        <v>0.2385349338</v>
      </c>
      <c r="G380" s="45">
        <v>63.0</v>
      </c>
      <c r="H380" s="45">
        <v>0.2</v>
      </c>
      <c r="I380" s="45"/>
      <c r="J380" s="45"/>
      <c r="K380" s="45"/>
      <c r="L380" s="45"/>
      <c r="M380" s="45"/>
      <c r="N380" s="45"/>
      <c r="O380" s="45"/>
      <c r="P380" s="45"/>
      <c r="Q380" s="45"/>
      <c r="R380" s="45"/>
      <c r="S380" s="45"/>
      <c r="T380" s="45"/>
      <c r="U380" s="45"/>
      <c r="V380" s="45"/>
      <c r="W380" s="45"/>
      <c r="X380" s="45"/>
      <c r="Y380" s="45"/>
      <c r="Z380" s="45"/>
      <c r="AA380" s="45"/>
      <c r="AB380" s="45" t="s">
        <v>380</v>
      </c>
      <c r="AC380" s="45" t="s">
        <v>2542</v>
      </c>
      <c r="AD380" s="45" t="s">
        <v>2894</v>
      </c>
      <c r="AE380" s="45" t="s">
        <v>2893</v>
      </c>
      <c r="AF380" s="45"/>
      <c r="AG380" s="45"/>
      <c r="AH380" s="45"/>
      <c r="AI380" s="45"/>
      <c r="AJ380" s="45"/>
      <c r="AK380" s="45">
        <v>308.0</v>
      </c>
    </row>
    <row r="381" ht="14.25" hidden="1" customHeight="1">
      <c r="A381" s="45" t="s">
        <v>2895</v>
      </c>
      <c r="B381" s="45" t="s">
        <v>2520</v>
      </c>
      <c r="C381" s="45" t="s">
        <v>2524</v>
      </c>
      <c r="D381" s="45">
        <v>0.47</v>
      </c>
      <c r="E381" s="45">
        <v>1.7004</v>
      </c>
      <c r="F381" s="117" t="str">
        <f t="shared" si="8"/>
        <v>0.2764055516</v>
      </c>
      <c r="G381" s="45">
        <v>88.0</v>
      </c>
      <c r="H381" s="45">
        <v>0.2</v>
      </c>
      <c r="I381" s="45"/>
      <c r="J381" s="45"/>
      <c r="K381" s="45"/>
      <c r="L381" s="45"/>
      <c r="M381" s="45"/>
      <c r="N381" s="45"/>
      <c r="O381" s="45"/>
      <c r="P381" s="45"/>
      <c r="Q381" s="45"/>
      <c r="R381" s="45"/>
      <c r="S381" s="45"/>
      <c r="T381" s="45"/>
      <c r="U381" s="45"/>
      <c r="V381" s="45"/>
      <c r="W381" s="45"/>
      <c r="X381" s="45"/>
      <c r="Y381" s="45"/>
      <c r="Z381" s="45"/>
      <c r="AA381" s="45"/>
      <c r="AB381" s="45" t="s">
        <v>380</v>
      </c>
      <c r="AC381" s="45" t="s">
        <v>2542</v>
      </c>
      <c r="AD381" s="45" t="s">
        <v>2894</v>
      </c>
      <c r="AE381" s="45" t="s">
        <v>2895</v>
      </c>
      <c r="AF381" s="45"/>
      <c r="AG381" s="45"/>
      <c r="AH381" s="45"/>
      <c r="AI381" s="45"/>
      <c r="AJ381" s="45"/>
      <c r="AK381" s="45">
        <v>310.0</v>
      </c>
    </row>
    <row r="382" ht="14.25" hidden="1" customHeight="1">
      <c r="A382" s="47" t="s">
        <v>2896</v>
      </c>
      <c r="B382" s="47" t="s">
        <v>2520</v>
      </c>
      <c r="C382" s="47" t="s">
        <v>2524</v>
      </c>
      <c r="D382" s="47">
        <v>0.31</v>
      </c>
      <c r="E382" s="47">
        <v>1.7004</v>
      </c>
      <c r="F382" s="118" t="str">
        <f t="shared" si="8"/>
        <v>0.1823100447</v>
      </c>
      <c r="G382" s="47">
        <v>88.0</v>
      </c>
      <c r="H382" s="47">
        <v>0.2</v>
      </c>
      <c r="I382" s="47"/>
      <c r="J382" s="47"/>
      <c r="K382" s="47"/>
      <c r="L382" s="47"/>
      <c r="M382" s="47"/>
      <c r="N382" s="47"/>
      <c r="O382" s="47"/>
      <c r="P382" s="47"/>
      <c r="Q382" s="47"/>
      <c r="R382" s="47"/>
      <c r="S382" s="47"/>
      <c r="T382" s="47"/>
      <c r="U382" s="47"/>
      <c r="V382" s="47"/>
      <c r="W382" s="47"/>
      <c r="X382" s="47"/>
      <c r="Y382" s="47"/>
      <c r="Z382" s="47"/>
      <c r="AA382" s="47"/>
      <c r="AB382" s="47" t="s">
        <v>380</v>
      </c>
      <c r="AC382" s="47" t="s">
        <v>2542</v>
      </c>
      <c r="AD382" s="47" t="s">
        <v>2894</v>
      </c>
      <c r="AE382" s="47" t="s">
        <v>2896</v>
      </c>
      <c r="AF382" s="47"/>
      <c r="AG382" s="47"/>
      <c r="AH382" s="47"/>
      <c r="AI382" s="47"/>
      <c r="AJ382" s="47"/>
      <c r="AK382" s="47">
        <v>309.0</v>
      </c>
    </row>
    <row r="383" ht="14.25" hidden="1" customHeight="1">
      <c r="A383" s="47" t="s">
        <v>2897</v>
      </c>
      <c r="B383" s="47" t="s">
        <v>2520</v>
      </c>
      <c r="C383" s="47" t="s">
        <v>2524</v>
      </c>
      <c r="D383" s="47">
        <v>0.5</v>
      </c>
      <c r="E383" s="47">
        <v>0.4896</v>
      </c>
      <c r="F383" s="118" t="str">
        <f t="shared" si="8"/>
        <v>1.02124183</v>
      </c>
      <c r="G383" s="47">
        <v>24.96</v>
      </c>
      <c r="H383" s="47">
        <v>0.31</v>
      </c>
      <c r="I383" s="47"/>
      <c r="J383" s="47"/>
      <c r="K383" s="47"/>
      <c r="L383" s="47"/>
      <c r="M383" s="47"/>
      <c r="N383" s="47"/>
      <c r="O383" s="47"/>
      <c r="P383" s="47"/>
      <c r="Q383" s="47"/>
      <c r="R383" s="47"/>
      <c r="S383" s="47"/>
      <c r="T383" s="47"/>
      <c r="U383" s="47"/>
      <c r="V383" s="47"/>
      <c r="W383" s="47"/>
      <c r="X383" s="47"/>
      <c r="Y383" s="47"/>
      <c r="Z383" s="47"/>
      <c r="AA383" s="47"/>
      <c r="AB383" s="47" t="s">
        <v>380</v>
      </c>
      <c r="AC383" s="47" t="s">
        <v>2542</v>
      </c>
      <c r="AD383" s="47" t="s">
        <v>2894</v>
      </c>
      <c r="AE383" s="47" t="s">
        <v>2897</v>
      </c>
      <c r="AF383" s="47"/>
      <c r="AG383" s="47"/>
      <c r="AH383" s="47"/>
      <c r="AI383" s="47"/>
      <c r="AJ383" s="47"/>
      <c r="AK383" s="47">
        <v>311.0</v>
      </c>
    </row>
    <row r="384" ht="14.25" hidden="1" customHeight="1">
      <c r="A384" s="47" t="s">
        <v>2898</v>
      </c>
      <c r="B384" s="47" t="s">
        <v>2899</v>
      </c>
      <c r="C384" s="47"/>
      <c r="D384" s="47"/>
      <c r="E384" s="47"/>
      <c r="F384" s="47"/>
      <c r="G384" s="47"/>
      <c r="H384" s="47"/>
      <c r="I384" s="47"/>
      <c r="J384" s="47"/>
      <c r="K384" s="47"/>
      <c r="L384" s="47"/>
      <c r="M384" s="47">
        <v>0.35</v>
      </c>
      <c r="N384" s="47">
        <v>0.4</v>
      </c>
      <c r="O384" s="47">
        <v>0.31</v>
      </c>
      <c r="P384" s="47"/>
      <c r="Q384" s="47"/>
      <c r="R384" s="47"/>
      <c r="S384" s="47"/>
      <c r="T384" s="47"/>
      <c r="U384" s="47"/>
      <c r="V384" s="47"/>
      <c r="W384" s="47"/>
      <c r="X384" s="47"/>
      <c r="Y384" s="47"/>
      <c r="Z384" s="47"/>
      <c r="AA384" s="47"/>
      <c r="AB384" s="47"/>
      <c r="AC384" s="47"/>
      <c r="AD384" s="47"/>
      <c r="AE384" s="47"/>
      <c r="AF384" s="47"/>
      <c r="AG384" s="47"/>
      <c r="AH384" s="47"/>
      <c r="AI384" s="47"/>
      <c r="AJ384" s="47"/>
      <c r="AK384" s="47">
        <v>38.0</v>
      </c>
    </row>
    <row r="385" ht="14.25" hidden="1" customHeight="1">
      <c r="A385" s="45" t="s">
        <v>2900</v>
      </c>
      <c r="B385" s="45" t="s">
        <v>2899</v>
      </c>
      <c r="C385" s="45"/>
      <c r="D385" s="45"/>
      <c r="E385" s="45"/>
      <c r="F385" s="45"/>
      <c r="G385" s="45"/>
      <c r="H385" s="45"/>
      <c r="I385" s="45"/>
      <c r="J385" s="45"/>
      <c r="K385" s="45"/>
      <c r="L385" s="45"/>
      <c r="M385" s="45">
        <v>0.35</v>
      </c>
      <c r="N385" s="45">
        <v>0.45</v>
      </c>
      <c r="O385" s="45">
        <v>0.35</v>
      </c>
      <c r="P385" s="45"/>
      <c r="Q385" s="45"/>
      <c r="R385" s="45"/>
      <c r="S385" s="45"/>
      <c r="T385" s="45"/>
      <c r="U385" s="45"/>
      <c r="V385" s="45"/>
      <c r="W385" s="45"/>
      <c r="X385" s="45"/>
      <c r="Y385" s="45"/>
      <c r="Z385" s="45"/>
      <c r="AA385" s="45"/>
      <c r="AB385" s="45"/>
      <c r="AC385" s="45"/>
      <c r="AD385" s="45"/>
      <c r="AE385" s="45"/>
      <c r="AF385" s="45"/>
      <c r="AG385" s="45"/>
      <c r="AH385" s="45"/>
      <c r="AI385" s="45"/>
      <c r="AJ385" s="45"/>
      <c r="AK385" s="45">
        <v>39.0</v>
      </c>
    </row>
    <row r="386" ht="14.25" hidden="1" customHeight="1">
      <c r="A386" s="47" t="s">
        <v>2901</v>
      </c>
      <c r="B386" s="47" t="s">
        <v>2899</v>
      </c>
      <c r="C386" s="47"/>
      <c r="D386" s="47"/>
      <c r="E386" s="47"/>
      <c r="F386" s="47"/>
      <c r="G386" s="47"/>
      <c r="H386" s="47"/>
      <c r="I386" s="47"/>
      <c r="J386" s="47"/>
      <c r="K386" s="47"/>
      <c r="L386" s="47"/>
      <c r="M386" s="47">
        <v>0.4</v>
      </c>
      <c r="N386" s="47">
        <v>0.4</v>
      </c>
      <c r="O386" s="47">
        <v>0.31</v>
      </c>
      <c r="P386" s="47"/>
      <c r="Q386" s="47"/>
      <c r="R386" s="47"/>
      <c r="S386" s="47"/>
      <c r="T386" s="47"/>
      <c r="U386" s="47"/>
      <c r="V386" s="47"/>
      <c r="W386" s="47"/>
      <c r="X386" s="47"/>
      <c r="Y386" s="47"/>
      <c r="Z386" s="47"/>
      <c r="AA386" s="47"/>
      <c r="AB386" s="47"/>
      <c r="AC386" s="47"/>
      <c r="AD386" s="47"/>
      <c r="AE386" s="47"/>
      <c r="AF386" s="47"/>
      <c r="AG386" s="47"/>
      <c r="AH386" s="47"/>
      <c r="AI386" s="47"/>
      <c r="AJ386" s="47"/>
      <c r="AK386" s="47">
        <v>40.0</v>
      </c>
    </row>
    <row r="387" ht="14.25" hidden="1" customHeight="1">
      <c r="A387" s="45" t="s">
        <v>2902</v>
      </c>
      <c r="B387" s="45" t="s">
        <v>2899</v>
      </c>
      <c r="C387" s="45"/>
      <c r="D387" s="45"/>
      <c r="E387" s="45"/>
      <c r="F387" s="45"/>
      <c r="G387" s="45"/>
      <c r="H387" s="45"/>
      <c r="I387" s="45"/>
      <c r="J387" s="45"/>
      <c r="K387" s="45"/>
      <c r="L387" s="45"/>
      <c r="M387" s="45">
        <v>0.45</v>
      </c>
      <c r="N387" s="45">
        <v>0.45</v>
      </c>
      <c r="O387" s="45">
        <v>0.35</v>
      </c>
      <c r="P387" s="45"/>
      <c r="Q387" s="45"/>
      <c r="R387" s="45"/>
      <c r="S387" s="45"/>
      <c r="T387" s="45"/>
      <c r="U387" s="45"/>
      <c r="V387" s="45"/>
      <c r="W387" s="45"/>
      <c r="X387" s="45"/>
      <c r="Y387" s="45"/>
      <c r="Z387" s="45"/>
      <c r="AA387" s="45"/>
      <c r="AB387" s="45"/>
      <c r="AC387" s="45"/>
      <c r="AD387" s="45"/>
      <c r="AE387" s="45"/>
      <c r="AF387" s="45"/>
      <c r="AG387" s="45"/>
      <c r="AH387" s="45"/>
      <c r="AI387" s="45"/>
      <c r="AJ387" s="45"/>
      <c r="AK387" s="45">
        <v>41.0</v>
      </c>
    </row>
    <row r="388" ht="14.25" hidden="1" customHeight="1">
      <c r="A388" s="47" t="s">
        <v>2903</v>
      </c>
      <c r="B388" s="47" t="s">
        <v>2899</v>
      </c>
      <c r="C388" s="47"/>
      <c r="D388" s="47"/>
      <c r="E388" s="47"/>
      <c r="F388" s="47"/>
      <c r="G388" s="47"/>
      <c r="H388" s="47"/>
      <c r="I388" s="47"/>
      <c r="J388" s="47"/>
      <c r="K388" s="47"/>
      <c r="L388" s="47"/>
      <c r="M388" s="47">
        <v>0.459978666556141</v>
      </c>
      <c r="N388" s="47">
        <v>0.3</v>
      </c>
      <c r="O388" s="47">
        <v>0.21</v>
      </c>
      <c r="P388" s="47"/>
      <c r="Q388" s="47"/>
      <c r="R388" s="47"/>
      <c r="S388" s="47"/>
      <c r="T388" s="47"/>
      <c r="U388" s="47"/>
      <c r="V388" s="47"/>
      <c r="W388" s="47"/>
      <c r="X388" s="47"/>
      <c r="Y388" s="47"/>
      <c r="Z388" s="47"/>
      <c r="AA388" s="47"/>
      <c r="AB388" s="47"/>
      <c r="AC388" s="47"/>
      <c r="AD388" s="47"/>
      <c r="AE388" s="47"/>
      <c r="AF388" s="47"/>
      <c r="AG388" s="47"/>
      <c r="AH388" s="47"/>
      <c r="AI388" s="47"/>
      <c r="AJ388" s="47"/>
      <c r="AK388" s="47">
        <v>42.0</v>
      </c>
    </row>
    <row r="389" ht="14.25" hidden="1" customHeight="1">
      <c r="A389" s="45" t="s">
        <v>2904</v>
      </c>
      <c r="B389" s="45" t="s">
        <v>2899</v>
      </c>
      <c r="C389" s="45"/>
      <c r="D389" s="45"/>
      <c r="E389" s="45"/>
      <c r="F389" s="45"/>
      <c r="G389" s="45"/>
      <c r="H389" s="45"/>
      <c r="I389" s="45"/>
      <c r="J389" s="45"/>
      <c r="K389" s="45"/>
      <c r="L389" s="45"/>
      <c r="M389" s="45">
        <v>0.469978202785622</v>
      </c>
      <c r="N389" s="45">
        <v>0.49</v>
      </c>
      <c r="O389" s="45">
        <v>0.38</v>
      </c>
      <c r="P389" s="45"/>
      <c r="Q389" s="45"/>
      <c r="R389" s="45"/>
      <c r="S389" s="45"/>
      <c r="T389" s="45"/>
      <c r="U389" s="45"/>
      <c r="V389" s="45"/>
      <c r="W389" s="45"/>
      <c r="X389" s="45"/>
      <c r="Y389" s="45"/>
      <c r="Z389" s="45"/>
      <c r="AA389" s="45"/>
      <c r="AB389" s="45"/>
      <c r="AC389" s="45"/>
      <c r="AD389" s="45"/>
      <c r="AE389" s="45"/>
      <c r="AF389" s="45"/>
      <c r="AG389" s="45"/>
      <c r="AH389" s="45"/>
      <c r="AI389" s="45"/>
      <c r="AJ389" s="45"/>
      <c r="AK389" s="45">
        <v>43.0</v>
      </c>
    </row>
    <row r="390" ht="14.25" hidden="1" customHeight="1">
      <c r="A390" s="47" t="s">
        <v>2905</v>
      </c>
      <c r="B390" s="47" t="s">
        <v>2899</v>
      </c>
      <c r="C390" s="47"/>
      <c r="D390" s="47"/>
      <c r="E390" s="47"/>
      <c r="F390" s="47"/>
      <c r="G390" s="47"/>
      <c r="H390" s="47"/>
      <c r="I390" s="47"/>
      <c r="J390" s="47"/>
      <c r="K390" s="47"/>
      <c r="L390" s="47"/>
      <c r="M390" s="47">
        <v>0.519975883933029</v>
      </c>
      <c r="N390" s="47">
        <v>0.39</v>
      </c>
      <c r="O390" s="47">
        <v>0.31</v>
      </c>
      <c r="P390" s="47"/>
      <c r="Q390" s="47"/>
      <c r="R390" s="47"/>
      <c r="S390" s="47"/>
      <c r="T390" s="47"/>
      <c r="U390" s="47"/>
      <c r="V390" s="47"/>
      <c r="W390" s="47"/>
      <c r="X390" s="47"/>
      <c r="Y390" s="47"/>
      <c r="Z390" s="47"/>
      <c r="AA390" s="47"/>
      <c r="AB390" s="47"/>
      <c r="AC390" s="47"/>
      <c r="AD390" s="47"/>
      <c r="AE390" s="47"/>
      <c r="AF390" s="47"/>
      <c r="AG390" s="47"/>
      <c r="AH390" s="47"/>
      <c r="AI390" s="47"/>
      <c r="AJ390" s="47"/>
      <c r="AK390" s="47">
        <v>44.0</v>
      </c>
    </row>
    <row r="391" ht="14.25" hidden="1" customHeight="1">
      <c r="A391" s="45" t="s">
        <v>2906</v>
      </c>
      <c r="B391" s="45" t="s">
        <v>2899</v>
      </c>
      <c r="C391" s="45"/>
      <c r="D391" s="45"/>
      <c r="E391" s="45"/>
      <c r="F391" s="45"/>
      <c r="G391" s="45"/>
      <c r="H391" s="45"/>
      <c r="I391" s="45"/>
      <c r="J391" s="45"/>
      <c r="K391" s="45"/>
      <c r="L391" s="45"/>
      <c r="M391" s="45">
        <v>0.519975883933029</v>
      </c>
      <c r="N391" s="45">
        <v>0.49</v>
      </c>
      <c r="O391" s="45">
        <v>0.41</v>
      </c>
      <c r="P391" s="45"/>
      <c r="Q391" s="45"/>
      <c r="R391" s="45"/>
      <c r="S391" s="45"/>
      <c r="T391" s="45"/>
      <c r="U391" s="45"/>
      <c r="V391" s="45"/>
      <c r="W391" s="45"/>
      <c r="X391" s="45"/>
      <c r="Y391" s="45"/>
      <c r="Z391" s="45"/>
      <c r="AA391" s="45"/>
      <c r="AB391" s="45"/>
      <c r="AC391" s="45"/>
      <c r="AD391" s="45"/>
      <c r="AE391" s="45"/>
      <c r="AF391" s="45"/>
      <c r="AG391" s="45"/>
      <c r="AH391" s="45"/>
      <c r="AI391" s="45"/>
      <c r="AJ391" s="45"/>
      <c r="AK391" s="45">
        <v>45.0</v>
      </c>
    </row>
    <row r="392" ht="14.25" hidden="1" customHeight="1">
      <c r="A392" s="47" t="s">
        <v>2907</v>
      </c>
      <c r="B392" s="47" t="s">
        <v>2899</v>
      </c>
      <c r="C392" s="47"/>
      <c r="D392" s="47"/>
      <c r="E392" s="47"/>
      <c r="F392" s="47"/>
      <c r="G392" s="47"/>
      <c r="H392" s="47"/>
      <c r="I392" s="47"/>
      <c r="J392" s="47"/>
      <c r="K392" s="47"/>
      <c r="L392" s="47"/>
      <c r="M392" s="47">
        <v>0.519975883933029</v>
      </c>
      <c r="N392" s="47">
        <v>0.62</v>
      </c>
      <c r="O392" s="47">
        <v>0.54</v>
      </c>
      <c r="P392" s="47"/>
      <c r="Q392" s="47"/>
      <c r="R392" s="47"/>
      <c r="S392" s="47"/>
      <c r="T392" s="47"/>
      <c r="U392" s="47"/>
      <c r="V392" s="47"/>
      <c r="W392" s="47"/>
      <c r="X392" s="47"/>
      <c r="Y392" s="47"/>
      <c r="Z392" s="47"/>
      <c r="AA392" s="47"/>
      <c r="AB392" s="47"/>
      <c r="AC392" s="47"/>
      <c r="AD392" s="47"/>
      <c r="AE392" s="47"/>
      <c r="AF392" s="47"/>
      <c r="AG392" s="47"/>
      <c r="AH392" s="47"/>
      <c r="AI392" s="47"/>
      <c r="AJ392" s="47"/>
      <c r="AK392" s="47">
        <v>46.0</v>
      </c>
    </row>
    <row r="393" ht="14.25" hidden="1" customHeight="1">
      <c r="A393" s="45" t="s">
        <v>2908</v>
      </c>
      <c r="B393" s="45" t="s">
        <v>2899</v>
      </c>
      <c r="C393" s="45"/>
      <c r="D393" s="45"/>
      <c r="E393" s="45"/>
      <c r="F393" s="45"/>
      <c r="G393" s="45"/>
      <c r="H393" s="45"/>
      <c r="I393" s="45"/>
      <c r="J393" s="45"/>
      <c r="K393" s="45"/>
      <c r="L393" s="45"/>
      <c r="M393" s="45">
        <v>0.55</v>
      </c>
      <c r="N393" s="45">
        <v>0.4</v>
      </c>
      <c r="O393" s="45">
        <v>0.31</v>
      </c>
      <c r="P393" s="45"/>
      <c r="Q393" s="45"/>
      <c r="R393" s="45"/>
      <c r="S393" s="45"/>
      <c r="T393" s="45"/>
      <c r="U393" s="45"/>
      <c r="V393" s="45"/>
      <c r="W393" s="45"/>
      <c r="X393" s="45"/>
      <c r="Y393" s="45"/>
      <c r="Z393" s="45"/>
      <c r="AA393" s="45"/>
      <c r="AB393" s="45"/>
      <c r="AC393" s="45"/>
      <c r="AD393" s="45"/>
      <c r="AE393" s="45"/>
      <c r="AF393" s="45"/>
      <c r="AG393" s="45"/>
      <c r="AH393" s="45"/>
      <c r="AI393" s="45"/>
      <c r="AJ393" s="45"/>
      <c r="AK393" s="45">
        <v>47.0</v>
      </c>
    </row>
    <row r="394" ht="14.25" hidden="1" customHeight="1">
      <c r="A394" s="47" t="s">
        <v>2909</v>
      </c>
      <c r="B394" s="47" t="s">
        <v>2899</v>
      </c>
      <c r="C394" s="47"/>
      <c r="D394" s="47"/>
      <c r="E394" s="47"/>
      <c r="F394" s="47"/>
      <c r="G394" s="47"/>
      <c r="H394" s="47"/>
      <c r="I394" s="47"/>
      <c r="J394" s="47"/>
      <c r="K394" s="47"/>
      <c r="L394" s="47"/>
      <c r="M394" s="47">
        <v>0.569973565080436</v>
      </c>
      <c r="N394" s="47">
        <v>0.25</v>
      </c>
      <c r="O394" s="47">
        <v>0.16</v>
      </c>
      <c r="P394" s="47"/>
      <c r="Q394" s="47"/>
      <c r="R394" s="47"/>
      <c r="S394" s="47"/>
      <c r="T394" s="47"/>
      <c r="U394" s="47"/>
      <c r="V394" s="47"/>
      <c r="W394" s="47"/>
      <c r="X394" s="47"/>
      <c r="Y394" s="47"/>
      <c r="Z394" s="47"/>
      <c r="AA394" s="47"/>
      <c r="AB394" s="47"/>
      <c r="AC394" s="47"/>
      <c r="AD394" s="47"/>
      <c r="AE394" s="47"/>
      <c r="AF394" s="47"/>
      <c r="AG394" s="47"/>
      <c r="AH394" s="47"/>
      <c r="AI394" s="47"/>
      <c r="AJ394" s="47"/>
      <c r="AK394" s="47">
        <v>48.0</v>
      </c>
    </row>
    <row r="395" ht="14.25" hidden="1" customHeight="1">
      <c r="A395" s="45" t="s">
        <v>2910</v>
      </c>
      <c r="B395" s="45" t="s">
        <v>2899</v>
      </c>
      <c r="C395" s="45"/>
      <c r="D395" s="45"/>
      <c r="E395" s="45"/>
      <c r="F395" s="45"/>
      <c r="G395" s="45"/>
      <c r="H395" s="45"/>
      <c r="I395" s="45"/>
      <c r="J395" s="45"/>
      <c r="K395" s="45"/>
      <c r="L395" s="45"/>
      <c r="M395" s="45">
        <v>0.569973565080436</v>
      </c>
      <c r="N395" s="45">
        <v>0.39</v>
      </c>
      <c r="O395" s="45">
        <v>0.31</v>
      </c>
      <c r="P395" s="45"/>
      <c r="Q395" s="45"/>
      <c r="R395" s="45"/>
      <c r="S395" s="45"/>
      <c r="T395" s="45"/>
      <c r="U395" s="45"/>
      <c r="V395" s="45"/>
      <c r="W395" s="45"/>
      <c r="X395" s="45"/>
      <c r="Y395" s="45"/>
      <c r="Z395" s="45"/>
      <c r="AA395" s="45"/>
      <c r="AB395" s="45"/>
      <c r="AC395" s="45"/>
      <c r="AD395" s="45"/>
      <c r="AE395" s="45"/>
      <c r="AF395" s="45"/>
      <c r="AG395" s="45"/>
      <c r="AH395" s="45"/>
      <c r="AI395" s="45"/>
      <c r="AJ395" s="45"/>
      <c r="AK395" s="45">
        <v>49.0</v>
      </c>
    </row>
    <row r="396" ht="14.25" hidden="1" customHeight="1">
      <c r="A396" s="47" t="s">
        <v>2911</v>
      </c>
      <c r="B396" s="47" t="s">
        <v>2899</v>
      </c>
      <c r="C396" s="47"/>
      <c r="D396" s="47"/>
      <c r="E396" s="47"/>
      <c r="F396" s="47"/>
      <c r="G396" s="47"/>
      <c r="H396" s="47"/>
      <c r="I396" s="47"/>
      <c r="J396" s="47"/>
      <c r="K396" s="47"/>
      <c r="L396" s="47"/>
      <c r="M396" s="47">
        <v>0.569973565080436</v>
      </c>
      <c r="N396" s="47">
        <v>0.49</v>
      </c>
      <c r="O396" s="47">
        <v>0.41</v>
      </c>
      <c r="P396" s="47"/>
      <c r="Q396" s="47"/>
      <c r="R396" s="47"/>
      <c r="S396" s="47"/>
      <c r="T396" s="47"/>
      <c r="U396" s="47"/>
      <c r="V396" s="47"/>
      <c r="W396" s="47"/>
      <c r="X396" s="47"/>
      <c r="Y396" s="47"/>
      <c r="Z396" s="47"/>
      <c r="AA396" s="47"/>
      <c r="AB396" s="47"/>
      <c r="AC396" s="47"/>
      <c r="AD396" s="47"/>
      <c r="AE396" s="47"/>
      <c r="AF396" s="47"/>
      <c r="AG396" s="47"/>
      <c r="AH396" s="47"/>
      <c r="AI396" s="47"/>
      <c r="AJ396" s="47"/>
      <c r="AK396" s="47">
        <v>50.0</v>
      </c>
    </row>
    <row r="397" ht="14.25" hidden="1" customHeight="1">
      <c r="A397" s="45" t="s">
        <v>2912</v>
      </c>
      <c r="B397" s="45" t="s">
        <v>2899</v>
      </c>
      <c r="C397" s="45"/>
      <c r="D397" s="45"/>
      <c r="E397" s="45"/>
      <c r="F397" s="45"/>
      <c r="G397" s="45"/>
      <c r="H397" s="45"/>
      <c r="I397" s="45"/>
      <c r="J397" s="45"/>
      <c r="K397" s="45"/>
      <c r="L397" s="45"/>
      <c r="M397" s="45">
        <v>0.589972637539398</v>
      </c>
      <c r="N397" s="45">
        <v>0.36</v>
      </c>
      <c r="O397" s="45">
        <v>0.27</v>
      </c>
      <c r="P397" s="45"/>
      <c r="Q397" s="45"/>
      <c r="R397" s="45"/>
      <c r="S397" s="45"/>
      <c r="T397" s="45"/>
      <c r="U397" s="45"/>
      <c r="V397" s="45"/>
      <c r="W397" s="45"/>
      <c r="X397" s="45"/>
      <c r="Y397" s="45"/>
      <c r="Z397" s="45"/>
      <c r="AA397" s="45"/>
      <c r="AB397" s="45"/>
      <c r="AC397" s="45"/>
      <c r="AD397" s="45"/>
      <c r="AE397" s="45"/>
      <c r="AF397" s="45"/>
      <c r="AG397" s="45"/>
      <c r="AH397" s="45"/>
      <c r="AI397" s="45"/>
      <c r="AJ397" s="45"/>
      <c r="AK397" s="45">
        <v>51.0</v>
      </c>
    </row>
    <row r="398" ht="14.25" hidden="1" customHeight="1">
      <c r="A398" s="47" t="s">
        <v>2913</v>
      </c>
      <c r="B398" s="47" t="s">
        <v>2899</v>
      </c>
      <c r="C398" s="47"/>
      <c r="D398" s="47"/>
      <c r="E398" s="47"/>
      <c r="F398" s="47"/>
      <c r="G398" s="47"/>
      <c r="H398" s="47"/>
      <c r="I398" s="47"/>
      <c r="J398" s="47"/>
      <c r="K398" s="47"/>
      <c r="L398" s="47"/>
      <c r="M398" s="47">
        <v>0.589972637539398</v>
      </c>
      <c r="N398" s="47">
        <v>0.39</v>
      </c>
      <c r="O398" s="47">
        <v>0.31</v>
      </c>
      <c r="P398" s="47"/>
      <c r="Q398" s="47"/>
      <c r="R398" s="47"/>
      <c r="S398" s="47"/>
      <c r="T398" s="47"/>
      <c r="U398" s="47"/>
      <c r="V398" s="47"/>
      <c r="W398" s="47"/>
      <c r="X398" s="47"/>
      <c r="Y398" s="47"/>
      <c r="Z398" s="47"/>
      <c r="AA398" s="47"/>
      <c r="AB398" s="47"/>
      <c r="AC398" s="47"/>
      <c r="AD398" s="47"/>
      <c r="AE398" s="47"/>
      <c r="AF398" s="47"/>
      <c r="AG398" s="47"/>
      <c r="AH398" s="47"/>
      <c r="AI398" s="47"/>
      <c r="AJ398" s="47"/>
      <c r="AK398" s="47">
        <v>52.0</v>
      </c>
    </row>
    <row r="399" ht="14.25" hidden="1" customHeight="1">
      <c r="A399" s="45" t="s">
        <v>2914</v>
      </c>
      <c r="B399" s="45" t="s">
        <v>2899</v>
      </c>
      <c r="C399" s="45"/>
      <c r="D399" s="45"/>
      <c r="E399" s="45"/>
      <c r="F399" s="45"/>
      <c r="G399" s="45"/>
      <c r="H399" s="45"/>
      <c r="I399" s="45"/>
      <c r="J399" s="45"/>
      <c r="K399" s="45"/>
      <c r="L399" s="45"/>
      <c r="M399" s="45">
        <v>0.619971246227842</v>
      </c>
      <c r="N399" s="45">
        <v>0.41</v>
      </c>
      <c r="O399" s="45">
        <v>0.32</v>
      </c>
      <c r="P399" s="45"/>
      <c r="Q399" s="45"/>
      <c r="R399" s="45"/>
      <c r="S399" s="45"/>
      <c r="T399" s="45"/>
      <c r="U399" s="45"/>
      <c r="V399" s="45"/>
      <c r="W399" s="45"/>
      <c r="X399" s="45"/>
      <c r="Y399" s="45"/>
      <c r="Z399" s="45"/>
      <c r="AA399" s="45"/>
      <c r="AB399" s="45"/>
      <c r="AC399" s="45"/>
      <c r="AD399" s="45"/>
      <c r="AE399" s="45"/>
      <c r="AF399" s="45"/>
      <c r="AG399" s="45"/>
      <c r="AH399" s="45"/>
      <c r="AI399" s="45"/>
      <c r="AJ399" s="45"/>
      <c r="AK399" s="45">
        <v>53.0</v>
      </c>
    </row>
    <row r="400" ht="14.25" hidden="1" customHeight="1">
      <c r="A400" s="47" t="s">
        <v>2915</v>
      </c>
      <c r="B400" s="47" t="s">
        <v>2899</v>
      </c>
      <c r="C400" s="47"/>
      <c r="D400" s="47"/>
      <c r="E400" s="47"/>
      <c r="F400" s="47"/>
      <c r="G400" s="47"/>
      <c r="H400" s="47"/>
      <c r="I400" s="47"/>
      <c r="J400" s="47"/>
      <c r="K400" s="47"/>
      <c r="L400" s="47"/>
      <c r="M400" s="47">
        <v>0.65</v>
      </c>
      <c r="N400" s="47">
        <v>0.25</v>
      </c>
      <c r="O400" s="47">
        <v>0.16</v>
      </c>
      <c r="P400" s="47"/>
      <c r="Q400" s="47"/>
      <c r="R400" s="47"/>
      <c r="S400" s="47"/>
      <c r="T400" s="47"/>
      <c r="U400" s="47"/>
      <c r="V400" s="47"/>
      <c r="W400" s="47"/>
      <c r="X400" s="47"/>
      <c r="Y400" s="47"/>
      <c r="Z400" s="47"/>
      <c r="AA400" s="47"/>
      <c r="AB400" s="47"/>
      <c r="AC400" s="47"/>
      <c r="AD400" s="47"/>
      <c r="AE400" s="47"/>
      <c r="AF400" s="47"/>
      <c r="AG400" s="47"/>
      <c r="AH400" s="47"/>
      <c r="AI400" s="47"/>
      <c r="AJ400" s="47"/>
      <c r="AK400" s="47">
        <v>54.0</v>
      </c>
    </row>
    <row r="401" ht="14.25" hidden="1" customHeight="1">
      <c r="A401" s="45" t="s">
        <v>2916</v>
      </c>
      <c r="B401" s="45" t="s">
        <v>2899</v>
      </c>
      <c r="C401" s="45"/>
      <c r="D401" s="45"/>
      <c r="E401" s="45"/>
      <c r="F401" s="45"/>
      <c r="G401" s="45"/>
      <c r="H401" s="45"/>
      <c r="I401" s="45"/>
      <c r="J401" s="45"/>
      <c r="K401" s="45"/>
      <c r="L401" s="45"/>
      <c r="M401" s="45">
        <v>0.65</v>
      </c>
      <c r="N401" s="45">
        <v>0.7</v>
      </c>
      <c r="O401" s="45">
        <v>0.6</v>
      </c>
      <c r="P401" s="45"/>
      <c r="Q401" s="45"/>
      <c r="R401" s="45"/>
      <c r="S401" s="45"/>
      <c r="T401" s="45"/>
      <c r="U401" s="45"/>
      <c r="V401" s="45"/>
      <c r="W401" s="45"/>
      <c r="X401" s="45"/>
      <c r="Y401" s="45"/>
      <c r="Z401" s="45"/>
      <c r="AA401" s="45"/>
      <c r="AB401" s="45"/>
      <c r="AC401" s="45"/>
      <c r="AD401" s="45"/>
      <c r="AE401" s="45"/>
      <c r="AF401" s="45"/>
      <c r="AG401" s="45"/>
      <c r="AH401" s="45"/>
      <c r="AI401" s="45"/>
      <c r="AJ401" s="45"/>
      <c r="AK401" s="45">
        <v>55.0</v>
      </c>
    </row>
    <row r="402" ht="14.25" hidden="1" customHeight="1">
      <c r="A402" s="47" t="s">
        <v>2917</v>
      </c>
      <c r="B402" s="47" t="s">
        <v>2899</v>
      </c>
      <c r="C402" s="47"/>
      <c r="D402" s="47"/>
      <c r="E402" s="47"/>
      <c r="F402" s="47"/>
      <c r="G402" s="47"/>
      <c r="H402" s="47"/>
      <c r="I402" s="47"/>
      <c r="J402" s="47"/>
      <c r="K402" s="47"/>
      <c r="L402" s="47"/>
      <c r="M402" s="47">
        <v>0.519975883933029</v>
      </c>
      <c r="N402" s="47">
        <v>0.39</v>
      </c>
      <c r="O402" s="47">
        <v>0.27</v>
      </c>
      <c r="P402" s="47"/>
      <c r="Q402" s="47"/>
      <c r="R402" s="47"/>
      <c r="S402" s="47"/>
      <c r="T402" s="47"/>
      <c r="U402" s="47"/>
      <c r="V402" s="47"/>
      <c r="W402" s="47"/>
      <c r="X402" s="47"/>
      <c r="Y402" s="47"/>
      <c r="Z402" s="47"/>
      <c r="AA402" s="47"/>
      <c r="AB402" s="47"/>
      <c r="AC402" s="47"/>
      <c r="AD402" s="47"/>
      <c r="AE402" s="47"/>
      <c r="AF402" s="47"/>
      <c r="AG402" s="47"/>
      <c r="AH402" s="47"/>
      <c r="AI402" s="47"/>
      <c r="AJ402" s="47"/>
      <c r="AK402" s="47">
        <v>56.0</v>
      </c>
    </row>
    <row r="403" ht="14.25" hidden="1" customHeight="1">
      <c r="A403" s="45" t="s">
        <v>2918</v>
      </c>
      <c r="B403" s="45" t="s">
        <v>2899</v>
      </c>
      <c r="C403" s="45"/>
      <c r="D403" s="45"/>
      <c r="E403" s="45"/>
      <c r="F403" s="45"/>
      <c r="G403" s="45"/>
      <c r="H403" s="45"/>
      <c r="I403" s="45"/>
      <c r="J403" s="45"/>
      <c r="K403" s="45"/>
      <c r="L403" s="45"/>
      <c r="M403" s="45">
        <v>0.519975883933029</v>
      </c>
      <c r="N403" s="45">
        <v>0.49</v>
      </c>
      <c r="O403" s="45">
        <v>0.38</v>
      </c>
      <c r="P403" s="45"/>
      <c r="Q403" s="45"/>
      <c r="R403" s="45"/>
      <c r="S403" s="45"/>
      <c r="T403" s="45"/>
      <c r="U403" s="45"/>
      <c r="V403" s="45"/>
      <c r="W403" s="45"/>
      <c r="X403" s="45"/>
      <c r="Y403" s="45"/>
      <c r="Z403" s="45"/>
      <c r="AA403" s="45"/>
      <c r="AB403" s="45"/>
      <c r="AC403" s="45"/>
      <c r="AD403" s="45"/>
      <c r="AE403" s="45"/>
      <c r="AF403" s="45"/>
      <c r="AG403" s="45"/>
      <c r="AH403" s="45"/>
      <c r="AI403" s="45"/>
      <c r="AJ403" s="45"/>
      <c r="AK403" s="45">
        <v>57.0</v>
      </c>
    </row>
    <row r="404" ht="14.25" hidden="1" customHeight="1">
      <c r="A404" s="47" t="s">
        <v>2919</v>
      </c>
      <c r="B404" s="47" t="s">
        <v>2899</v>
      </c>
      <c r="C404" s="47"/>
      <c r="D404" s="47"/>
      <c r="E404" s="47"/>
      <c r="F404" s="47"/>
      <c r="G404" s="47"/>
      <c r="H404" s="47"/>
      <c r="I404" s="47"/>
      <c r="J404" s="47"/>
      <c r="K404" s="47"/>
      <c r="L404" s="47"/>
      <c r="M404" s="47">
        <v>0.719966608522656</v>
      </c>
      <c r="N404" s="47">
        <v>0.25</v>
      </c>
      <c r="O404" s="47">
        <v>0.13</v>
      </c>
      <c r="P404" s="47"/>
      <c r="Q404" s="47"/>
      <c r="R404" s="47"/>
      <c r="S404" s="47"/>
      <c r="T404" s="47"/>
      <c r="U404" s="47"/>
      <c r="V404" s="47"/>
      <c r="W404" s="47"/>
      <c r="X404" s="47"/>
      <c r="Y404" s="47"/>
      <c r="Z404" s="47"/>
      <c r="AA404" s="47"/>
      <c r="AB404" s="47"/>
      <c r="AC404" s="47"/>
      <c r="AD404" s="47"/>
      <c r="AE404" s="47"/>
      <c r="AF404" s="47"/>
      <c r="AG404" s="47"/>
      <c r="AH404" s="47"/>
      <c r="AI404" s="47"/>
      <c r="AJ404" s="47"/>
      <c r="AK404" s="47">
        <v>58.0</v>
      </c>
    </row>
    <row r="405" ht="14.25" hidden="1" customHeight="1">
      <c r="A405" s="45" t="s">
        <v>2920</v>
      </c>
      <c r="B405" s="45" t="s">
        <v>2899</v>
      </c>
      <c r="C405" s="45"/>
      <c r="D405" s="45"/>
      <c r="E405" s="45"/>
      <c r="F405" s="45"/>
      <c r="G405" s="45"/>
      <c r="H405" s="45"/>
      <c r="I405" s="45"/>
      <c r="J405" s="45"/>
      <c r="K405" s="45"/>
      <c r="L405" s="45"/>
      <c r="M405" s="45">
        <v>0.719966608522656</v>
      </c>
      <c r="N405" s="45">
        <v>0.36</v>
      </c>
      <c r="O405" s="45">
        <v>0.23</v>
      </c>
      <c r="P405" s="45"/>
      <c r="Q405" s="45"/>
      <c r="R405" s="45"/>
      <c r="S405" s="45"/>
      <c r="T405" s="45"/>
      <c r="U405" s="45"/>
      <c r="V405" s="45"/>
      <c r="W405" s="45"/>
      <c r="X405" s="45"/>
      <c r="Y405" s="45"/>
      <c r="Z405" s="45"/>
      <c r="AA405" s="45"/>
      <c r="AB405" s="45"/>
      <c r="AC405" s="45"/>
      <c r="AD405" s="45"/>
      <c r="AE405" s="45"/>
      <c r="AF405" s="45"/>
      <c r="AG405" s="45"/>
      <c r="AH405" s="45"/>
      <c r="AI405" s="45"/>
      <c r="AJ405" s="45"/>
      <c r="AK405" s="45">
        <v>59.0</v>
      </c>
    </row>
    <row r="406" ht="14.25" hidden="1" customHeight="1">
      <c r="A406" s="47" t="s">
        <v>2921</v>
      </c>
      <c r="B406" s="47" t="s">
        <v>2899</v>
      </c>
      <c r="C406" s="47"/>
      <c r="D406" s="47"/>
      <c r="E406" s="47"/>
      <c r="F406" s="47"/>
      <c r="G406" s="47"/>
      <c r="H406" s="47"/>
      <c r="I406" s="47"/>
      <c r="J406" s="47"/>
      <c r="K406" s="47"/>
      <c r="L406" s="47"/>
      <c r="M406" s="47">
        <v>0.719966608522656</v>
      </c>
      <c r="N406" s="47">
        <v>0.39</v>
      </c>
      <c r="O406" s="47">
        <v>0.25</v>
      </c>
      <c r="P406" s="47"/>
      <c r="Q406" s="47"/>
      <c r="R406" s="47"/>
      <c r="S406" s="47"/>
      <c r="T406" s="47"/>
      <c r="U406" s="47"/>
      <c r="V406" s="47"/>
      <c r="W406" s="47"/>
      <c r="X406" s="47"/>
      <c r="Y406" s="47"/>
      <c r="Z406" s="47"/>
      <c r="AA406" s="47"/>
      <c r="AB406" s="47"/>
      <c r="AC406" s="47"/>
      <c r="AD406" s="47"/>
      <c r="AE406" s="47"/>
      <c r="AF406" s="47"/>
      <c r="AG406" s="47"/>
      <c r="AH406" s="47"/>
      <c r="AI406" s="47"/>
      <c r="AJ406" s="47"/>
      <c r="AK406" s="47">
        <v>60.0</v>
      </c>
    </row>
    <row r="407" ht="14.25" hidden="1" customHeight="1">
      <c r="A407" s="45" t="s">
        <v>2922</v>
      </c>
      <c r="B407" s="45" t="s">
        <v>2899</v>
      </c>
      <c r="C407" s="45"/>
      <c r="D407" s="45"/>
      <c r="E407" s="45"/>
      <c r="F407" s="45"/>
      <c r="G407" s="45"/>
      <c r="H407" s="45"/>
      <c r="I407" s="45"/>
      <c r="J407" s="45"/>
      <c r="K407" s="45"/>
      <c r="L407" s="45"/>
      <c r="M407" s="45">
        <v>0.75</v>
      </c>
      <c r="N407" s="45">
        <v>0.25</v>
      </c>
      <c r="O407" s="45">
        <v>0.16</v>
      </c>
      <c r="P407" s="45"/>
      <c r="Q407" s="45"/>
      <c r="R407" s="45"/>
      <c r="S407" s="45"/>
      <c r="T407" s="45"/>
      <c r="U407" s="45"/>
      <c r="V407" s="45"/>
      <c r="W407" s="45"/>
      <c r="X407" s="45"/>
      <c r="Y407" s="45"/>
      <c r="Z407" s="45"/>
      <c r="AA407" s="45"/>
      <c r="AB407" s="45"/>
      <c r="AC407" s="45"/>
      <c r="AD407" s="45"/>
      <c r="AE407" s="45"/>
      <c r="AF407" s="45"/>
      <c r="AG407" s="45"/>
      <c r="AH407" s="45"/>
      <c r="AI407" s="45"/>
      <c r="AJ407" s="45"/>
      <c r="AK407" s="45">
        <v>61.0</v>
      </c>
    </row>
    <row r="408" ht="14.25" hidden="1" customHeight="1">
      <c r="A408" s="47" t="s">
        <v>2923</v>
      </c>
      <c r="B408" s="47" t="s">
        <v>2899</v>
      </c>
      <c r="C408" s="47"/>
      <c r="D408" s="47"/>
      <c r="E408" s="47"/>
      <c r="F408" s="47"/>
      <c r="G408" s="47"/>
      <c r="H408" s="47"/>
      <c r="I408" s="47"/>
      <c r="J408" s="47"/>
      <c r="K408" s="47"/>
      <c r="L408" s="47"/>
      <c r="M408" s="47">
        <v>1.02848347270467</v>
      </c>
      <c r="N408" s="47">
        <v>0.25</v>
      </c>
      <c r="O408" s="47">
        <v>0.11</v>
      </c>
      <c r="P408" s="47"/>
      <c r="Q408" s="47"/>
      <c r="R408" s="47"/>
      <c r="S408" s="47"/>
      <c r="T408" s="47"/>
      <c r="U408" s="47"/>
      <c r="V408" s="47"/>
      <c r="W408" s="47"/>
      <c r="X408" s="47"/>
      <c r="Y408" s="47"/>
      <c r="Z408" s="47"/>
      <c r="AA408" s="47"/>
      <c r="AB408" s="47"/>
      <c r="AC408" s="47"/>
      <c r="AD408" s="47"/>
      <c r="AE408" s="47"/>
      <c r="AF408" s="47"/>
      <c r="AG408" s="47"/>
      <c r="AH408" s="47"/>
      <c r="AI408" s="47"/>
      <c r="AJ408" s="47"/>
      <c r="AK408" s="47">
        <v>62.0</v>
      </c>
    </row>
    <row r="409" ht="14.25" hidden="1" customHeight="1">
      <c r="A409" s="45" t="s">
        <v>2924</v>
      </c>
      <c r="B409" s="45" t="s">
        <v>2899</v>
      </c>
      <c r="C409" s="45"/>
      <c r="D409" s="45"/>
      <c r="E409" s="45"/>
      <c r="F409" s="45"/>
      <c r="G409" s="45"/>
      <c r="H409" s="45"/>
      <c r="I409" s="45"/>
      <c r="J409" s="45"/>
      <c r="K409" s="45"/>
      <c r="L409" s="45"/>
      <c r="M409" s="45">
        <v>1.02848347270467</v>
      </c>
      <c r="N409" s="45">
        <v>0.39</v>
      </c>
      <c r="O409" s="45">
        <v>0.22</v>
      </c>
      <c r="P409" s="45"/>
      <c r="Q409" s="45"/>
      <c r="R409" s="45"/>
      <c r="S409" s="45"/>
      <c r="T409" s="45"/>
      <c r="U409" s="45"/>
      <c r="V409" s="45"/>
      <c r="W409" s="45"/>
      <c r="X409" s="45"/>
      <c r="Y409" s="45"/>
      <c r="Z409" s="45"/>
      <c r="AA409" s="45"/>
      <c r="AB409" s="45"/>
      <c r="AC409" s="45"/>
      <c r="AD409" s="45"/>
      <c r="AE409" s="45"/>
      <c r="AF409" s="45"/>
      <c r="AG409" s="45"/>
      <c r="AH409" s="45"/>
      <c r="AI409" s="45"/>
      <c r="AJ409" s="45"/>
      <c r="AK409" s="45">
        <v>63.0</v>
      </c>
    </row>
    <row r="410" ht="14.25" hidden="1" customHeight="1">
      <c r="A410" s="47" t="s">
        <v>2925</v>
      </c>
      <c r="B410" s="47" t="s">
        <v>2899</v>
      </c>
      <c r="C410" s="47"/>
      <c r="D410" s="47"/>
      <c r="E410" s="47"/>
      <c r="F410" s="47"/>
      <c r="G410" s="47"/>
      <c r="H410" s="47"/>
      <c r="I410" s="47"/>
      <c r="J410" s="47"/>
      <c r="K410" s="47"/>
      <c r="L410" s="47"/>
      <c r="M410" s="47">
        <v>1.02848347270467</v>
      </c>
      <c r="N410" s="47">
        <v>0.44</v>
      </c>
      <c r="O410" s="47">
        <v>0.27</v>
      </c>
      <c r="P410" s="47"/>
      <c r="Q410" s="47"/>
      <c r="R410" s="47"/>
      <c r="S410" s="47"/>
      <c r="T410" s="47"/>
      <c r="U410" s="47"/>
      <c r="V410" s="47"/>
      <c r="W410" s="47"/>
      <c r="X410" s="47"/>
      <c r="Y410" s="47"/>
      <c r="Z410" s="47"/>
      <c r="AA410" s="47"/>
      <c r="AB410" s="47"/>
      <c r="AC410" s="47"/>
      <c r="AD410" s="47"/>
      <c r="AE410" s="47"/>
      <c r="AF410" s="47"/>
      <c r="AG410" s="47"/>
      <c r="AH410" s="47"/>
      <c r="AI410" s="47"/>
      <c r="AJ410" s="47"/>
      <c r="AK410" s="47">
        <v>64.0</v>
      </c>
    </row>
    <row r="411" ht="14.25" hidden="1" customHeight="1">
      <c r="A411" s="45" t="s">
        <v>2926</v>
      </c>
      <c r="B411" s="45" t="s">
        <v>2899</v>
      </c>
      <c r="C411" s="45"/>
      <c r="D411" s="45"/>
      <c r="E411" s="45"/>
      <c r="F411" s="45"/>
      <c r="G411" s="45"/>
      <c r="H411" s="45"/>
      <c r="I411" s="45"/>
      <c r="J411" s="45"/>
      <c r="K411" s="45"/>
      <c r="L411" s="45"/>
      <c r="M411" s="45">
        <v>1.02848347270467</v>
      </c>
      <c r="N411" s="45">
        <v>0.54</v>
      </c>
      <c r="O411" s="45">
        <v>0.38</v>
      </c>
      <c r="P411" s="45"/>
      <c r="Q411" s="45"/>
      <c r="R411" s="45"/>
      <c r="S411" s="45"/>
      <c r="T411" s="45"/>
      <c r="U411" s="45"/>
      <c r="V411" s="45"/>
      <c r="W411" s="45"/>
      <c r="X411" s="45"/>
      <c r="Y411" s="45"/>
      <c r="Z411" s="45"/>
      <c r="AA411" s="45"/>
      <c r="AB411" s="45"/>
      <c r="AC411" s="45"/>
      <c r="AD411" s="45"/>
      <c r="AE411" s="45"/>
      <c r="AF411" s="45"/>
      <c r="AG411" s="45"/>
      <c r="AH411" s="45"/>
      <c r="AI411" s="45"/>
      <c r="AJ411" s="45"/>
      <c r="AK411" s="45">
        <v>65.0</v>
      </c>
    </row>
    <row r="412" ht="14.25" hidden="1" customHeight="1">
      <c r="A412" s="47" t="s">
        <v>2927</v>
      </c>
      <c r="B412" s="47" t="s">
        <v>2899</v>
      </c>
      <c r="C412" s="47"/>
      <c r="D412" s="47"/>
      <c r="E412" s="47"/>
      <c r="F412" s="47"/>
      <c r="G412" s="47"/>
      <c r="H412" s="47"/>
      <c r="I412" s="47"/>
      <c r="J412" s="47"/>
      <c r="K412" s="47"/>
      <c r="L412" s="47"/>
      <c r="M412" s="47">
        <v>1.02848347270467</v>
      </c>
      <c r="N412" s="47">
        <v>0.61</v>
      </c>
      <c r="O412" s="47">
        <v>0.47</v>
      </c>
      <c r="P412" s="47"/>
      <c r="Q412" s="47"/>
      <c r="R412" s="47"/>
      <c r="S412" s="47"/>
      <c r="T412" s="47"/>
      <c r="U412" s="47"/>
      <c r="V412" s="47"/>
      <c r="W412" s="47"/>
      <c r="X412" s="47"/>
      <c r="Y412" s="47"/>
      <c r="Z412" s="47"/>
      <c r="AA412" s="47"/>
      <c r="AB412" s="47"/>
      <c r="AC412" s="47"/>
      <c r="AD412" s="47"/>
      <c r="AE412" s="47"/>
      <c r="AF412" s="47"/>
      <c r="AG412" s="47"/>
      <c r="AH412" s="47"/>
      <c r="AI412" s="47"/>
      <c r="AJ412" s="47"/>
      <c r="AK412" s="47">
        <v>66.0</v>
      </c>
    </row>
    <row r="413" ht="14.25" hidden="1" customHeight="1">
      <c r="A413" s="45" t="s">
        <v>2928</v>
      </c>
      <c r="B413" s="45" t="s">
        <v>2899</v>
      </c>
      <c r="C413" s="45"/>
      <c r="D413" s="45"/>
      <c r="E413" s="45"/>
      <c r="F413" s="45"/>
      <c r="G413" s="45"/>
      <c r="H413" s="45"/>
      <c r="I413" s="45"/>
      <c r="J413" s="45"/>
      <c r="K413" s="45"/>
      <c r="L413" s="45"/>
      <c r="M413" s="45">
        <v>1.02848347270467</v>
      </c>
      <c r="N413" s="45">
        <v>0.7</v>
      </c>
      <c r="O413" s="45">
        <v>0.6</v>
      </c>
      <c r="P413" s="45"/>
      <c r="Q413" s="45"/>
      <c r="R413" s="45"/>
      <c r="S413" s="45"/>
      <c r="T413" s="45"/>
      <c r="U413" s="45"/>
      <c r="V413" s="45"/>
      <c r="W413" s="45"/>
      <c r="X413" s="45"/>
      <c r="Y413" s="45"/>
      <c r="Z413" s="45"/>
      <c r="AA413" s="45"/>
      <c r="AB413" s="45"/>
      <c r="AC413" s="45"/>
      <c r="AD413" s="45"/>
      <c r="AE413" s="45"/>
      <c r="AF413" s="45"/>
      <c r="AG413" s="45"/>
      <c r="AH413" s="45"/>
      <c r="AI413" s="45"/>
      <c r="AJ413" s="45"/>
      <c r="AK413" s="45">
        <v>67.0</v>
      </c>
    </row>
    <row r="414" ht="14.25" hidden="1" customHeight="1">
      <c r="A414" s="61" t="s">
        <v>2276</v>
      </c>
      <c r="B414" s="47" t="s">
        <v>2520</v>
      </c>
      <c r="C414" s="61" t="s">
        <v>2524</v>
      </c>
      <c r="D414" s="61">
        <v>0.5</v>
      </c>
      <c r="E414" s="122">
        <v>1.10957004</v>
      </c>
      <c r="F414" s="193" t="str">
        <f t="shared" ref="F414:F416" si="9">D414/E414</f>
        <v>4.51E-01</v>
      </c>
      <c r="G414" s="61">
        <v>49.9424</v>
      </c>
      <c r="H414" s="122">
        <v>0.260516252</v>
      </c>
      <c r="I414" s="61">
        <v>0.9</v>
      </c>
      <c r="J414" s="61">
        <v>0.7</v>
      </c>
      <c r="K414" s="61">
        <v>0.5</v>
      </c>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row>
    <row r="415" ht="14.25" hidden="1" customHeight="1">
      <c r="A415" s="47" t="s">
        <v>2929</v>
      </c>
      <c r="B415" s="47" t="s">
        <v>2520</v>
      </c>
      <c r="C415" s="47" t="s">
        <v>2534</v>
      </c>
      <c r="D415" s="47">
        <v>0.748031496062992</v>
      </c>
      <c r="E415" s="47">
        <v>1.10935548776256</v>
      </c>
      <c r="F415" s="118" t="str">
        <f t="shared" si="9"/>
        <v>0.6742937718</v>
      </c>
      <c r="G415" s="47">
        <v>49.9423684609157</v>
      </c>
      <c r="H415" s="47">
        <v>0.260342027323971</v>
      </c>
      <c r="I415" s="47">
        <v>0.9</v>
      </c>
      <c r="J415" s="47">
        <v>0.4</v>
      </c>
      <c r="K415" s="47">
        <v>0.4</v>
      </c>
      <c r="L415" s="47"/>
      <c r="M415" s="47"/>
      <c r="N415" s="47"/>
      <c r="O415" s="47"/>
      <c r="P415" s="47"/>
      <c r="Q415" s="47"/>
      <c r="R415" s="47"/>
      <c r="S415" s="47"/>
      <c r="T415" s="47"/>
      <c r="U415" s="47"/>
      <c r="V415" s="47"/>
      <c r="W415" s="47"/>
      <c r="X415" s="47"/>
      <c r="Y415" s="47"/>
      <c r="Z415" s="47"/>
      <c r="AA415" s="47"/>
      <c r="AB415" s="47"/>
      <c r="AC415" s="47"/>
      <c r="AD415" s="47"/>
      <c r="AE415" s="47"/>
      <c r="AF415" s="47"/>
      <c r="AG415" s="47"/>
      <c r="AH415" s="47"/>
      <c r="AI415" s="47"/>
      <c r="AJ415" s="47"/>
      <c r="AK415" s="47">
        <v>68.0</v>
      </c>
    </row>
    <row r="416" ht="14.25" hidden="1" customHeight="1">
      <c r="A416" s="45" t="s">
        <v>2313</v>
      </c>
      <c r="B416" s="45" t="s">
        <v>2520</v>
      </c>
      <c r="C416" s="45" t="s">
        <v>2534</v>
      </c>
      <c r="D416" s="45">
        <v>1.0</v>
      </c>
      <c r="E416" s="45">
        <v>1.0400207697774</v>
      </c>
      <c r="F416" s="117" t="str">
        <f t="shared" si="9"/>
        <v>0.9615192591</v>
      </c>
      <c r="G416" s="45">
        <v>37.9562000302959</v>
      </c>
      <c r="H416" s="45">
        <v>0.389318811502818</v>
      </c>
      <c r="I416" s="45">
        <v>0.9</v>
      </c>
      <c r="J416" s="45">
        <v>0.5</v>
      </c>
      <c r="K416" s="45">
        <v>0.5</v>
      </c>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v>69.0</v>
      </c>
    </row>
    <row r="417" ht="14.25" hidden="1" customHeight="1">
      <c r="A417" s="47" t="s">
        <v>2930</v>
      </c>
      <c r="B417" s="47" t="s">
        <v>145</v>
      </c>
      <c r="C417" s="47"/>
      <c r="D417" s="47">
        <v>0.0708661417322834</v>
      </c>
      <c r="E417" s="47"/>
      <c r="F417" s="47"/>
      <c r="G417" s="47"/>
      <c r="H417" s="47"/>
      <c r="I417" s="47"/>
      <c r="J417" s="47"/>
      <c r="K417" s="47"/>
      <c r="L417" s="47" t="s">
        <v>2555</v>
      </c>
      <c r="M417" s="47"/>
      <c r="N417" s="47"/>
      <c r="O417" s="47"/>
      <c r="P417" s="47"/>
      <c r="Q417" s="47"/>
      <c r="R417" s="47"/>
      <c r="S417" s="47"/>
      <c r="T417" s="47"/>
      <c r="U417" s="47"/>
      <c r="V417" s="47"/>
      <c r="W417" s="47"/>
      <c r="X417" s="47"/>
      <c r="Y417" s="47"/>
      <c r="Z417" s="47"/>
      <c r="AA417" s="47"/>
      <c r="AB417" s="47"/>
      <c r="AC417" s="47"/>
      <c r="AD417" s="47"/>
      <c r="AE417" s="47"/>
      <c r="AF417" s="47"/>
      <c r="AG417" s="47"/>
      <c r="AH417" s="47"/>
      <c r="AI417" s="47"/>
      <c r="AJ417" s="47"/>
      <c r="AK417" s="47">
        <v>1354.0</v>
      </c>
    </row>
    <row r="418" ht="14.25" hidden="1" customHeight="1">
      <c r="A418" s="45" t="s">
        <v>2931</v>
      </c>
      <c r="B418" s="45" t="s">
        <v>145</v>
      </c>
      <c r="C418" s="45"/>
      <c r="D418" s="45">
        <v>0.0944881889763779</v>
      </c>
      <c r="E418" s="45"/>
      <c r="F418" s="45"/>
      <c r="G418" s="45"/>
      <c r="H418" s="45"/>
      <c r="I418" s="45"/>
      <c r="J418" s="45"/>
      <c r="K418" s="45"/>
      <c r="L418" s="45" t="s">
        <v>2555</v>
      </c>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v>1355.0</v>
      </c>
    </row>
    <row r="419" ht="14.25" hidden="1" customHeight="1">
      <c r="A419" s="47" t="s">
        <v>2400</v>
      </c>
      <c r="B419" s="47" t="s">
        <v>145</v>
      </c>
      <c r="C419" s="47"/>
      <c r="D419" s="47">
        <v>0.0984251968503937</v>
      </c>
      <c r="E419" s="47"/>
      <c r="F419" s="47"/>
      <c r="G419" s="47"/>
      <c r="H419" s="47"/>
      <c r="I419" s="47"/>
      <c r="J419" s="47"/>
      <c r="K419" s="47"/>
      <c r="L419" s="47" t="s">
        <v>2555</v>
      </c>
      <c r="M419" s="47"/>
      <c r="N419" s="47"/>
      <c r="O419" s="47"/>
      <c r="P419" s="47"/>
      <c r="Q419" s="47"/>
      <c r="R419" s="47"/>
      <c r="S419" s="47"/>
      <c r="T419" s="47"/>
      <c r="U419" s="47"/>
      <c r="V419" s="47"/>
      <c r="W419" s="47"/>
      <c r="X419" s="47"/>
      <c r="Y419" s="47"/>
      <c r="Z419" s="47"/>
      <c r="AA419" s="47"/>
      <c r="AB419" s="47"/>
      <c r="AC419" s="47"/>
      <c r="AD419" s="47"/>
      <c r="AE419" s="47"/>
      <c r="AF419" s="47"/>
      <c r="AG419" s="47"/>
      <c r="AH419" s="47"/>
      <c r="AI419" s="47"/>
      <c r="AJ419" s="47"/>
      <c r="AK419" s="47">
        <v>1356.0</v>
      </c>
    </row>
    <row r="420" ht="14.25" hidden="1" customHeight="1">
      <c r="A420" s="45" t="s">
        <v>2391</v>
      </c>
      <c r="B420" s="45" t="s">
        <v>145</v>
      </c>
      <c r="C420" s="45"/>
      <c r="D420" s="45">
        <v>0.125984251968503</v>
      </c>
      <c r="E420" s="45"/>
      <c r="F420" s="45"/>
      <c r="G420" s="45"/>
      <c r="H420" s="45"/>
      <c r="I420" s="45"/>
      <c r="J420" s="45"/>
      <c r="K420" s="45"/>
      <c r="L420" s="45" t="s">
        <v>2555</v>
      </c>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v>1357.0</v>
      </c>
    </row>
    <row r="421" ht="14.25" hidden="1" customHeight="1">
      <c r="A421" s="47" t="s">
        <v>2932</v>
      </c>
      <c r="B421" s="47" t="s">
        <v>145</v>
      </c>
      <c r="C421" s="47"/>
      <c r="D421" s="47">
        <v>0.149606299212598</v>
      </c>
      <c r="E421" s="47"/>
      <c r="F421" s="47"/>
      <c r="G421" s="47"/>
      <c r="H421" s="47"/>
      <c r="I421" s="47"/>
      <c r="J421" s="47"/>
      <c r="K421" s="47"/>
      <c r="L421" s="47" t="s">
        <v>2555</v>
      </c>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v>1358.0</v>
      </c>
    </row>
    <row r="422" ht="14.25" hidden="1" customHeight="1">
      <c r="A422" s="45" t="s">
        <v>2933</v>
      </c>
      <c r="B422" s="45" t="s">
        <v>145</v>
      </c>
      <c r="C422" s="45"/>
      <c r="D422" s="45">
        <v>0.165354330708661</v>
      </c>
      <c r="E422" s="45"/>
      <c r="F422" s="45"/>
      <c r="G422" s="45"/>
      <c r="H422" s="45"/>
      <c r="I422" s="45"/>
      <c r="J422" s="45"/>
      <c r="K422" s="45"/>
      <c r="L422" s="45" t="s">
        <v>2555</v>
      </c>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v>1359.0</v>
      </c>
    </row>
    <row r="423" ht="14.25" hidden="1" customHeight="1">
      <c r="A423" s="47" t="s">
        <v>2934</v>
      </c>
      <c r="B423" s="47" t="s">
        <v>145</v>
      </c>
      <c r="C423" s="47"/>
      <c r="D423" s="47">
        <v>0.169291338582677</v>
      </c>
      <c r="E423" s="47"/>
      <c r="F423" s="47"/>
      <c r="G423" s="47"/>
      <c r="H423" s="47"/>
      <c r="I423" s="47"/>
      <c r="J423" s="47"/>
      <c r="K423" s="47"/>
      <c r="L423" s="47" t="s">
        <v>2555</v>
      </c>
      <c r="M423" s="47"/>
      <c r="N423" s="47"/>
      <c r="O423" s="47"/>
      <c r="P423" s="47"/>
      <c r="Q423" s="47"/>
      <c r="R423" s="47"/>
      <c r="S423" s="47"/>
      <c r="T423" s="47"/>
      <c r="U423" s="47"/>
      <c r="V423" s="47"/>
      <c r="W423" s="47"/>
      <c r="X423" s="47"/>
      <c r="Y423" s="47"/>
      <c r="Z423" s="47"/>
      <c r="AA423" s="47"/>
      <c r="AB423" s="47"/>
      <c r="AC423" s="47"/>
      <c r="AD423" s="47"/>
      <c r="AE423" s="47"/>
      <c r="AF423" s="47"/>
      <c r="AG423" s="47"/>
      <c r="AH423" s="47"/>
      <c r="AI423" s="47"/>
      <c r="AJ423" s="47"/>
      <c r="AK423" s="47">
        <v>1360.0</v>
      </c>
    </row>
    <row r="424" ht="14.25" hidden="1" customHeight="1">
      <c r="A424" s="47" t="s">
        <v>2935</v>
      </c>
      <c r="B424" s="47" t="s">
        <v>2520</v>
      </c>
      <c r="C424" s="47" t="s">
        <v>2521</v>
      </c>
      <c r="D424" s="47">
        <v>10.0</v>
      </c>
      <c r="E424" s="47">
        <v>0.3336</v>
      </c>
      <c r="F424" s="118" t="str">
        <f t="shared" ref="F424:F438" si="10">D424/E424</f>
        <v>29.97601918</v>
      </c>
      <c r="G424" s="47">
        <v>0.7</v>
      </c>
      <c r="H424" s="47">
        <v>0.2</v>
      </c>
      <c r="I424" s="47"/>
      <c r="J424" s="47"/>
      <c r="K424" s="47"/>
      <c r="L424" s="47"/>
      <c r="M424" s="47"/>
      <c r="N424" s="47"/>
      <c r="O424" s="47"/>
      <c r="P424" s="47"/>
      <c r="Q424" s="47"/>
      <c r="R424" s="47"/>
      <c r="S424" s="47"/>
      <c r="T424" s="47"/>
      <c r="U424" s="47"/>
      <c r="V424" s="47"/>
      <c r="W424" s="47"/>
      <c r="X424" s="47"/>
      <c r="Y424" s="47"/>
      <c r="Z424" s="47"/>
      <c r="AA424" s="47"/>
      <c r="AB424" s="47" t="s">
        <v>380</v>
      </c>
      <c r="AC424" s="47" t="s">
        <v>2522</v>
      </c>
      <c r="AD424" s="47" t="s">
        <v>2936</v>
      </c>
      <c r="AE424" s="47" t="s">
        <v>2935</v>
      </c>
      <c r="AF424" s="47"/>
      <c r="AG424" s="47"/>
      <c r="AH424" s="47"/>
      <c r="AI424" s="47"/>
      <c r="AJ424" s="47"/>
      <c r="AK424" s="47">
        <v>433.0</v>
      </c>
    </row>
    <row r="425" ht="14.25" hidden="1" customHeight="1">
      <c r="A425" s="45" t="s">
        <v>2937</v>
      </c>
      <c r="B425" s="45" t="s">
        <v>2520</v>
      </c>
      <c r="C425" s="45" t="s">
        <v>2521</v>
      </c>
      <c r="D425" s="45">
        <v>12.0</v>
      </c>
      <c r="E425" s="45">
        <v>0.3156</v>
      </c>
      <c r="F425" s="117" t="str">
        <f t="shared" si="10"/>
        <v>38.02281369</v>
      </c>
      <c r="G425" s="45">
        <v>0.7</v>
      </c>
      <c r="H425" s="45">
        <v>0.2</v>
      </c>
      <c r="I425" s="45"/>
      <c r="J425" s="45"/>
      <c r="K425" s="45"/>
      <c r="L425" s="45"/>
      <c r="M425" s="45"/>
      <c r="N425" s="45"/>
      <c r="O425" s="45"/>
      <c r="P425" s="45"/>
      <c r="Q425" s="45"/>
      <c r="R425" s="45"/>
      <c r="S425" s="45"/>
      <c r="T425" s="45"/>
      <c r="U425" s="45"/>
      <c r="V425" s="45"/>
      <c r="W425" s="45"/>
      <c r="X425" s="45"/>
      <c r="Y425" s="45"/>
      <c r="Z425" s="45"/>
      <c r="AA425" s="45"/>
      <c r="AB425" s="45" t="s">
        <v>380</v>
      </c>
      <c r="AC425" s="45" t="s">
        <v>2522</v>
      </c>
      <c r="AD425" s="45" t="s">
        <v>2936</v>
      </c>
      <c r="AE425" s="45" t="s">
        <v>2937</v>
      </c>
      <c r="AF425" s="45"/>
      <c r="AG425" s="45"/>
      <c r="AH425" s="45"/>
      <c r="AI425" s="45"/>
      <c r="AJ425" s="45"/>
      <c r="AK425" s="45">
        <v>434.0</v>
      </c>
    </row>
    <row r="426" ht="14.25" hidden="1" customHeight="1">
      <c r="A426" s="47" t="s">
        <v>2938</v>
      </c>
      <c r="B426" s="47" t="s">
        <v>2520</v>
      </c>
      <c r="C426" s="47" t="s">
        <v>2521</v>
      </c>
      <c r="D426" s="47">
        <v>3.5</v>
      </c>
      <c r="E426" s="47">
        <v>0.318</v>
      </c>
      <c r="F426" s="118" t="str">
        <f t="shared" si="10"/>
        <v>11.00628931</v>
      </c>
      <c r="G426" s="47">
        <v>0.7</v>
      </c>
      <c r="H426" s="47">
        <v>0.2</v>
      </c>
      <c r="I426" s="47"/>
      <c r="J426" s="47"/>
      <c r="K426" s="47"/>
      <c r="L426" s="47"/>
      <c r="M426" s="47"/>
      <c r="N426" s="47"/>
      <c r="O426" s="47"/>
      <c r="P426" s="47"/>
      <c r="Q426" s="47"/>
      <c r="R426" s="47"/>
      <c r="S426" s="47"/>
      <c r="T426" s="47"/>
      <c r="U426" s="47"/>
      <c r="V426" s="47"/>
      <c r="W426" s="47"/>
      <c r="X426" s="47"/>
      <c r="Y426" s="47"/>
      <c r="Z426" s="47"/>
      <c r="AA426" s="47"/>
      <c r="AB426" s="47" t="s">
        <v>380</v>
      </c>
      <c r="AC426" s="47" t="s">
        <v>2522</v>
      </c>
      <c r="AD426" s="47" t="s">
        <v>2936</v>
      </c>
      <c r="AE426" s="47" t="s">
        <v>2938</v>
      </c>
      <c r="AF426" s="47"/>
      <c r="AG426" s="47"/>
      <c r="AH426" s="47"/>
      <c r="AI426" s="47"/>
      <c r="AJ426" s="47"/>
      <c r="AK426" s="47">
        <v>425.0</v>
      </c>
    </row>
    <row r="427" ht="14.25" hidden="1" customHeight="1">
      <c r="A427" s="45" t="s">
        <v>2939</v>
      </c>
      <c r="B427" s="45" t="s">
        <v>2520</v>
      </c>
      <c r="C427" s="45" t="s">
        <v>2521</v>
      </c>
      <c r="D427" s="45">
        <v>3.5</v>
      </c>
      <c r="E427" s="45">
        <v>0.2688</v>
      </c>
      <c r="F427" s="117" t="str">
        <f t="shared" si="10"/>
        <v>13.02083333</v>
      </c>
      <c r="G427" s="45">
        <v>0.7</v>
      </c>
      <c r="H427" s="45">
        <v>0.2</v>
      </c>
      <c r="I427" s="45"/>
      <c r="J427" s="45"/>
      <c r="K427" s="45"/>
      <c r="L427" s="45"/>
      <c r="M427" s="45"/>
      <c r="N427" s="45"/>
      <c r="O427" s="45"/>
      <c r="P427" s="45"/>
      <c r="Q427" s="45"/>
      <c r="R427" s="45"/>
      <c r="S427" s="45"/>
      <c r="T427" s="45"/>
      <c r="U427" s="45"/>
      <c r="V427" s="45"/>
      <c r="W427" s="45"/>
      <c r="X427" s="45"/>
      <c r="Y427" s="45"/>
      <c r="Z427" s="45"/>
      <c r="AA427" s="45"/>
      <c r="AB427" s="45" t="s">
        <v>380</v>
      </c>
      <c r="AC427" s="45" t="s">
        <v>2522</v>
      </c>
      <c r="AD427" s="45" t="s">
        <v>2936</v>
      </c>
      <c r="AE427" s="45" t="s">
        <v>2939</v>
      </c>
      <c r="AF427" s="45"/>
      <c r="AG427" s="45"/>
      <c r="AH427" s="45"/>
      <c r="AI427" s="45"/>
      <c r="AJ427" s="45"/>
      <c r="AK427" s="45">
        <v>426.0</v>
      </c>
    </row>
    <row r="428" ht="14.25" hidden="1" customHeight="1">
      <c r="A428" s="47" t="s">
        <v>2940</v>
      </c>
      <c r="B428" s="47" t="s">
        <v>2520</v>
      </c>
      <c r="C428" s="47" t="s">
        <v>2521</v>
      </c>
      <c r="D428" s="47">
        <v>3.5</v>
      </c>
      <c r="E428" s="47">
        <v>0.2328</v>
      </c>
      <c r="F428" s="118" t="str">
        <f t="shared" si="10"/>
        <v>15.03436426</v>
      </c>
      <c r="G428" s="47">
        <v>0.7</v>
      </c>
      <c r="H428" s="47">
        <v>0.2</v>
      </c>
      <c r="I428" s="47"/>
      <c r="J428" s="47"/>
      <c r="K428" s="47"/>
      <c r="L428" s="47"/>
      <c r="M428" s="47"/>
      <c r="N428" s="47"/>
      <c r="O428" s="47"/>
      <c r="P428" s="47"/>
      <c r="Q428" s="47"/>
      <c r="R428" s="47"/>
      <c r="S428" s="47"/>
      <c r="T428" s="47"/>
      <c r="U428" s="47"/>
      <c r="V428" s="47"/>
      <c r="W428" s="47"/>
      <c r="X428" s="47"/>
      <c r="Y428" s="47"/>
      <c r="Z428" s="47"/>
      <c r="AA428" s="47"/>
      <c r="AB428" s="47" t="s">
        <v>380</v>
      </c>
      <c r="AC428" s="47" t="s">
        <v>2522</v>
      </c>
      <c r="AD428" s="47" t="s">
        <v>2936</v>
      </c>
      <c r="AE428" s="47" t="s">
        <v>2940</v>
      </c>
      <c r="AF428" s="47"/>
      <c r="AG428" s="47"/>
      <c r="AH428" s="47"/>
      <c r="AI428" s="47"/>
      <c r="AJ428" s="47"/>
      <c r="AK428" s="47">
        <v>427.0</v>
      </c>
    </row>
    <row r="429" ht="14.25" hidden="1" customHeight="1">
      <c r="A429" s="45" t="s">
        <v>2941</v>
      </c>
      <c r="B429" s="45" t="s">
        <v>2520</v>
      </c>
      <c r="C429" s="45" t="s">
        <v>2521</v>
      </c>
      <c r="D429" s="45">
        <v>4.5</v>
      </c>
      <c r="E429" s="45">
        <v>0.3</v>
      </c>
      <c r="F429" s="117" t="str">
        <f t="shared" si="10"/>
        <v>15</v>
      </c>
      <c r="G429" s="45">
        <v>0.7</v>
      </c>
      <c r="H429" s="45">
        <v>0.2</v>
      </c>
      <c r="I429" s="45"/>
      <c r="J429" s="45"/>
      <c r="K429" s="45"/>
      <c r="L429" s="45"/>
      <c r="M429" s="45"/>
      <c r="N429" s="45"/>
      <c r="O429" s="45"/>
      <c r="P429" s="45"/>
      <c r="Q429" s="45"/>
      <c r="R429" s="45"/>
      <c r="S429" s="45"/>
      <c r="T429" s="45"/>
      <c r="U429" s="45"/>
      <c r="V429" s="45"/>
      <c r="W429" s="45"/>
      <c r="X429" s="45"/>
      <c r="Y429" s="45"/>
      <c r="Z429" s="45"/>
      <c r="AA429" s="45"/>
      <c r="AB429" s="45" t="s">
        <v>380</v>
      </c>
      <c r="AC429" s="45" t="s">
        <v>2542</v>
      </c>
      <c r="AD429" s="45" t="s">
        <v>2936</v>
      </c>
      <c r="AE429" s="45" t="s">
        <v>2941</v>
      </c>
      <c r="AF429" s="45"/>
      <c r="AG429" s="45"/>
      <c r="AH429" s="45"/>
      <c r="AI429" s="45"/>
      <c r="AJ429" s="45"/>
      <c r="AK429" s="45">
        <v>436.0</v>
      </c>
    </row>
    <row r="430" ht="14.25" hidden="1" customHeight="1">
      <c r="A430" s="47" t="s">
        <v>2942</v>
      </c>
      <c r="B430" s="47" t="s">
        <v>2520</v>
      </c>
      <c r="C430" s="47" t="s">
        <v>2521</v>
      </c>
      <c r="D430" s="47">
        <v>4.0</v>
      </c>
      <c r="E430" s="47">
        <v>0.3</v>
      </c>
      <c r="F430" s="118" t="str">
        <f t="shared" si="10"/>
        <v>13.33333333</v>
      </c>
      <c r="G430" s="47">
        <v>0.7</v>
      </c>
      <c r="H430" s="47">
        <v>0.2</v>
      </c>
      <c r="I430" s="47"/>
      <c r="J430" s="47"/>
      <c r="K430" s="47"/>
      <c r="L430" s="47"/>
      <c r="M430" s="47"/>
      <c r="N430" s="47"/>
      <c r="O430" s="47"/>
      <c r="P430" s="47"/>
      <c r="Q430" s="47"/>
      <c r="R430" s="47"/>
      <c r="S430" s="47"/>
      <c r="T430" s="47"/>
      <c r="U430" s="47"/>
      <c r="V430" s="47"/>
      <c r="W430" s="47"/>
      <c r="X430" s="47"/>
      <c r="Y430" s="47"/>
      <c r="Z430" s="47"/>
      <c r="AA430" s="47"/>
      <c r="AB430" s="47" t="s">
        <v>380</v>
      </c>
      <c r="AC430" s="47" t="s">
        <v>2542</v>
      </c>
      <c r="AD430" s="47" t="s">
        <v>2936</v>
      </c>
      <c r="AE430" s="47" t="s">
        <v>2942</v>
      </c>
      <c r="AF430" s="47"/>
      <c r="AG430" s="47"/>
      <c r="AH430" s="47"/>
      <c r="AI430" s="47"/>
      <c r="AJ430" s="47"/>
      <c r="AK430" s="47">
        <v>435.0</v>
      </c>
    </row>
    <row r="431" ht="14.25" hidden="1" customHeight="1">
      <c r="A431" s="45" t="s">
        <v>2943</v>
      </c>
      <c r="B431" s="45" t="s">
        <v>2520</v>
      </c>
      <c r="C431" s="45" t="s">
        <v>2521</v>
      </c>
      <c r="D431" s="45">
        <v>5.5</v>
      </c>
      <c r="E431" s="45">
        <v>0.306</v>
      </c>
      <c r="F431" s="117" t="str">
        <f t="shared" si="10"/>
        <v>17.97385621</v>
      </c>
      <c r="G431" s="45">
        <v>0.7</v>
      </c>
      <c r="H431" s="45">
        <v>0.2</v>
      </c>
      <c r="I431" s="45"/>
      <c r="J431" s="45"/>
      <c r="K431" s="45"/>
      <c r="L431" s="45"/>
      <c r="M431" s="45"/>
      <c r="N431" s="45"/>
      <c r="O431" s="45"/>
      <c r="P431" s="45"/>
      <c r="Q431" s="45"/>
      <c r="R431" s="45"/>
      <c r="S431" s="45"/>
      <c r="T431" s="45"/>
      <c r="U431" s="45"/>
      <c r="V431" s="45"/>
      <c r="W431" s="45"/>
      <c r="X431" s="45"/>
      <c r="Y431" s="45"/>
      <c r="Z431" s="45"/>
      <c r="AA431" s="45"/>
      <c r="AB431" s="45" t="s">
        <v>380</v>
      </c>
      <c r="AC431" s="45" t="s">
        <v>2522</v>
      </c>
      <c r="AD431" s="45" t="s">
        <v>2936</v>
      </c>
      <c r="AE431" s="45" t="s">
        <v>2943</v>
      </c>
      <c r="AF431" s="45"/>
      <c r="AG431" s="45"/>
      <c r="AH431" s="45"/>
      <c r="AI431" s="45"/>
      <c r="AJ431" s="45"/>
      <c r="AK431" s="45">
        <v>428.0</v>
      </c>
    </row>
    <row r="432" ht="14.25" hidden="1" customHeight="1">
      <c r="A432" s="47" t="s">
        <v>2944</v>
      </c>
      <c r="B432" s="47" t="s">
        <v>2520</v>
      </c>
      <c r="C432" s="47" t="s">
        <v>2521</v>
      </c>
      <c r="D432" s="47">
        <v>5.5</v>
      </c>
      <c r="E432" s="47">
        <v>0.2616</v>
      </c>
      <c r="F432" s="118" t="str">
        <f t="shared" si="10"/>
        <v>21.02446483</v>
      </c>
      <c r="G432" s="47">
        <v>0.7</v>
      </c>
      <c r="H432" s="47">
        <v>0.2</v>
      </c>
      <c r="I432" s="47"/>
      <c r="J432" s="47"/>
      <c r="K432" s="47"/>
      <c r="L432" s="47"/>
      <c r="M432" s="47"/>
      <c r="N432" s="47"/>
      <c r="O432" s="47"/>
      <c r="P432" s="47"/>
      <c r="Q432" s="47"/>
      <c r="R432" s="47"/>
      <c r="S432" s="47"/>
      <c r="T432" s="47"/>
      <c r="U432" s="47"/>
      <c r="V432" s="47"/>
      <c r="W432" s="47"/>
      <c r="X432" s="47"/>
      <c r="Y432" s="47"/>
      <c r="Z432" s="47"/>
      <c r="AA432" s="47"/>
      <c r="AB432" s="47" t="s">
        <v>380</v>
      </c>
      <c r="AC432" s="47" t="s">
        <v>2522</v>
      </c>
      <c r="AD432" s="47" t="s">
        <v>2936</v>
      </c>
      <c r="AE432" s="47" t="s">
        <v>2944</v>
      </c>
      <c r="AF432" s="47"/>
      <c r="AG432" s="47"/>
      <c r="AH432" s="47"/>
      <c r="AI432" s="47"/>
      <c r="AJ432" s="47"/>
      <c r="AK432" s="47">
        <v>429.0</v>
      </c>
    </row>
    <row r="433" ht="14.25" hidden="1" customHeight="1">
      <c r="A433" s="47" t="s">
        <v>2945</v>
      </c>
      <c r="B433" s="47" t="s">
        <v>2520</v>
      </c>
      <c r="C433" s="47" t="s">
        <v>2521</v>
      </c>
      <c r="D433" s="47">
        <v>5.0</v>
      </c>
      <c r="E433" s="47">
        <v>0.3</v>
      </c>
      <c r="F433" s="118" t="str">
        <f t="shared" si="10"/>
        <v>16.66666667</v>
      </c>
      <c r="G433" s="47">
        <v>0.7</v>
      </c>
      <c r="H433" s="47">
        <v>0.2</v>
      </c>
      <c r="I433" s="47"/>
      <c r="J433" s="47"/>
      <c r="K433" s="47"/>
      <c r="L433" s="47"/>
      <c r="M433" s="47"/>
      <c r="N433" s="47"/>
      <c r="O433" s="47"/>
      <c r="P433" s="47"/>
      <c r="Q433" s="47"/>
      <c r="R433" s="47"/>
      <c r="S433" s="47"/>
      <c r="T433" s="47"/>
      <c r="U433" s="47"/>
      <c r="V433" s="47"/>
      <c r="W433" s="47"/>
      <c r="X433" s="47"/>
      <c r="Y433" s="47"/>
      <c r="Z433" s="47"/>
      <c r="AA433" s="47"/>
      <c r="AB433" s="47" t="s">
        <v>380</v>
      </c>
      <c r="AC433" s="47" t="s">
        <v>2542</v>
      </c>
      <c r="AD433" s="47" t="s">
        <v>2936</v>
      </c>
      <c r="AE433" s="47" t="s">
        <v>2945</v>
      </c>
      <c r="AF433" s="47"/>
      <c r="AG433" s="47"/>
      <c r="AH433" s="47"/>
      <c r="AI433" s="47"/>
      <c r="AJ433" s="47"/>
      <c r="AK433" s="47">
        <v>437.0</v>
      </c>
    </row>
    <row r="434" ht="14.25" hidden="1" customHeight="1">
      <c r="A434" s="47" t="s">
        <v>2946</v>
      </c>
      <c r="B434" s="47" t="s">
        <v>2520</v>
      </c>
      <c r="C434" s="47" t="s">
        <v>2521</v>
      </c>
      <c r="D434" s="47">
        <v>6.5</v>
      </c>
      <c r="E434" s="47">
        <v>0.3</v>
      </c>
      <c r="F434" s="118" t="str">
        <f t="shared" si="10"/>
        <v>21.66666667</v>
      </c>
      <c r="G434" s="47">
        <v>0.7</v>
      </c>
      <c r="H434" s="47">
        <v>0.2</v>
      </c>
      <c r="I434" s="47"/>
      <c r="J434" s="47"/>
      <c r="K434" s="47"/>
      <c r="L434" s="47"/>
      <c r="M434" s="47"/>
      <c r="N434" s="47"/>
      <c r="O434" s="47"/>
      <c r="P434" s="47"/>
      <c r="Q434" s="47"/>
      <c r="R434" s="47"/>
      <c r="S434" s="47"/>
      <c r="T434" s="47"/>
      <c r="U434" s="47"/>
      <c r="V434" s="47"/>
      <c r="W434" s="47"/>
      <c r="X434" s="47"/>
      <c r="Y434" s="47"/>
      <c r="Z434" s="47"/>
      <c r="AA434" s="47"/>
      <c r="AB434" s="47" t="s">
        <v>380</v>
      </c>
      <c r="AC434" s="47" t="s">
        <v>2542</v>
      </c>
      <c r="AD434" s="47" t="s">
        <v>2936</v>
      </c>
      <c r="AE434" s="47" t="s">
        <v>2946</v>
      </c>
      <c r="AF434" s="47"/>
      <c r="AG434" s="47"/>
      <c r="AH434" s="47"/>
      <c r="AI434" s="47"/>
      <c r="AJ434" s="47"/>
      <c r="AK434" s="47">
        <v>439.0</v>
      </c>
    </row>
    <row r="435" ht="14.25" hidden="1" customHeight="1">
      <c r="A435" s="45" t="s">
        <v>2947</v>
      </c>
      <c r="B435" s="45" t="s">
        <v>2520</v>
      </c>
      <c r="C435" s="45" t="s">
        <v>2521</v>
      </c>
      <c r="D435" s="45">
        <v>6.0</v>
      </c>
      <c r="E435" s="45">
        <v>0.3</v>
      </c>
      <c r="F435" s="117" t="str">
        <f t="shared" si="10"/>
        <v>20</v>
      </c>
      <c r="G435" s="45">
        <v>0.7</v>
      </c>
      <c r="H435" s="45">
        <v>0.2</v>
      </c>
      <c r="I435" s="45"/>
      <c r="J435" s="45"/>
      <c r="K435" s="45"/>
      <c r="L435" s="45"/>
      <c r="M435" s="45"/>
      <c r="N435" s="45"/>
      <c r="O435" s="45"/>
      <c r="P435" s="45"/>
      <c r="Q435" s="45"/>
      <c r="R435" s="45"/>
      <c r="S435" s="45"/>
      <c r="T435" s="45"/>
      <c r="U435" s="45"/>
      <c r="V435" s="45"/>
      <c r="W435" s="45"/>
      <c r="X435" s="45"/>
      <c r="Y435" s="45"/>
      <c r="Z435" s="45"/>
      <c r="AA435" s="45"/>
      <c r="AB435" s="45" t="s">
        <v>380</v>
      </c>
      <c r="AC435" s="45" t="s">
        <v>2542</v>
      </c>
      <c r="AD435" s="45" t="s">
        <v>2936</v>
      </c>
      <c r="AE435" s="45" t="s">
        <v>2947</v>
      </c>
      <c r="AF435" s="45"/>
      <c r="AG435" s="45"/>
      <c r="AH435" s="45"/>
      <c r="AI435" s="45"/>
      <c r="AJ435" s="45"/>
      <c r="AK435" s="45">
        <v>438.0</v>
      </c>
    </row>
    <row r="436" ht="14.25" hidden="1" customHeight="1">
      <c r="A436" s="45" t="s">
        <v>2948</v>
      </c>
      <c r="B436" s="45" t="s">
        <v>2520</v>
      </c>
      <c r="C436" s="45" t="s">
        <v>2521</v>
      </c>
      <c r="D436" s="45">
        <v>7.25</v>
      </c>
      <c r="E436" s="45">
        <v>0.3024</v>
      </c>
      <c r="F436" s="117" t="str">
        <f t="shared" si="10"/>
        <v>23.97486772</v>
      </c>
      <c r="G436" s="45">
        <v>0.7</v>
      </c>
      <c r="H436" s="45">
        <v>0.2</v>
      </c>
      <c r="I436" s="45"/>
      <c r="J436" s="45"/>
      <c r="K436" s="45"/>
      <c r="L436" s="45"/>
      <c r="M436" s="45"/>
      <c r="N436" s="45"/>
      <c r="O436" s="45"/>
      <c r="P436" s="45"/>
      <c r="Q436" s="45"/>
      <c r="R436" s="45"/>
      <c r="S436" s="45"/>
      <c r="T436" s="45"/>
      <c r="U436" s="45"/>
      <c r="V436" s="45"/>
      <c r="W436" s="45"/>
      <c r="X436" s="45"/>
      <c r="Y436" s="45"/>
      <c r="Z436" s="45"/>
      <c r="AA436" s="45"/>
      <c r="AB436" s="45" t="s">
        <v>380</v>
      </c>
      <c r="AC436" s="45" t="s">
        <v>2522</v>
      </c>
      <c r="AD436" s="45" t="s">
        <v>2936</v>
      </c>
      <c r="AE436" s="45" t="s">
        <v>2948</v>
      </c>
      <c r="AF436" s="45"/>
      <c r="AG436" s="45"/>
      <c r="AH436" s="45"/>
      <c r="AI436" s="45"/>
      <c r="AJ436" s="45"/>
      <c r="AK436" s="45">
        <v>430.0</v>
      </c>
    </row>
    <row r="437" ht="14.25" hidden="1" customHeight="1">
      <c r="A437" s="47" t="s">
        <v>2949</v>
      </c>
      <c r="B437" s="47" t="s">
        <v>2520</v>
      </c>
      <c r="C437" s="47" t="s">
        <v>2521</v>
      </c>
      <c r="D437" s="47">
        <v>7.25</v>
      </c>
      <c r="E437" s="47">
        <v>0.2904</v>
      </c>
      <c r="F437" s="118" t="str">
        <f t="shared" si="10"/>
        <v>24.96556474</v>
      </c>
      <c r="G437" s="47">
        <v>0.7</v>
      </c>
      <c r="H437" s="47">
        <v>0.2</v>
      </c>
      <c r="I437" s="47"/>
      <c r="J437" s="47"/>
      <c r="K437" s="47"/>
      <c r="L437" s="47"/>
      <c r="M437" s="47"/>
      <c r="N437" s="47"/>
      <c r="O437" s="47"/>
      <c r="P437" s="47"/>
      <c r="Q437" s="47"/>
      <c r="R437" s="47"/>
      <c r="S437" s="47"/>
      <c r="T437" s="47"/>
      <c r="U437" s="47"/>
      <c r="V437" s="47"/>
      <c r="W437" s="47"/>
      <c r="X437" s="47"/>
      <c r="Y437" s="47"/>
      <c r="Z437" s="47"/>
      <c r="AA437" s="47"/>
      <c r="AB437" s="47" t="s">
        <v>380</v>
      </c>
      <c r="AC437" s="47" t="s">
        <v>2522</v>
      </c>
      <c r="AD437" s="47" t="s">
        <v>2936</v>
      </c>
      <c r="AE437" s="47" t="s">
        <v>2949</v>
      </c>
      <c r="AF437" s="47"/>
      <c r="AG437" s="47"/>
      <c r="AH437" s="47"/>
      <c r="AI437" s="47"/>
      <c r="AJ437" s="47"/>
      <c r="AK437" s="47">
        <v>431.0</v>
      </c>
    </row>
    <row r="438" ht="14.25" hidden="1" customHeight="1">
      <c r="A438" s="45" t="s">
        <v>2950</v>
      </c>
      <c r="B438" s="45" t="s">
        <v>2520</v>
      </c>
      <c r="C438" s="45" t="s">
        <v>2521</v>
      </c>
      <c r="D438" s="45">
        <v>8.25</v>
      </c>
      <c r="E438" s="45">
        <v>0.2748</v>
      </c>
      <c r="F438" s="117" t="str">
        <f t="shared" si="10"/>
        <v>30.02183406</v>
      </c>
      <c r="G438" s="45">
        <v>0.7</v>
      </c>
      <c r="H438" s="45">
        <v>0.2</v>
      </c>
      <c r="I438" s="45"/>
      <c r="J438" s="45"/>
      <c r="K438" s="45"/>
      <c r="L438" s="45"/>
      <c r="M438" s="45"/>
      <c r="N438" s="45"/>
      <c r="O438" s="45"/>
      <c r="P438" s="45"/>
      <c r="Q438" s="45"/>
      <c r="R438" s="45"/>
      <c r="S438" s="45"/>
      <c r="T438" s="45"/>
      <c r="U438" s="45"/>
      <c r="V438" s="45"/>
      <c r="W438" s="45"/>
      <c r="X438" s="45"/>
      <c r="Y438" s="45"/>
      <c r="Z438" s="45"/>
      <c r="AA438" s="45"/>
      <c r="AB438" s="45" t="s">
        <v>380</v>
      </c>
      <c r="AC438" s="45" t="s">
        <v>2522</v>
      </c>
      <c r="AD438" s="45" t="s">
        <v>2936</v>
      </c>
      <c r="AE438" s="45" t="s">
        <v>2950</v>
      </c>
      <c r="AF438" s="45"/>
      <c r="AG438" s="45"/>
      <c r="AH438" s="45"/>
      <c r="AI438" s="45"/>
      <c r="AJ438" s="45"/>
      <c r="AK438" s="45">
        <v>432.0</v>
      </c>
    </row>
    <row r="439" ht="14.25" hidden="1" customHeight="1">
      <c r="A439" s="45" t="s">
        <v>2951</v>
      </c>
      <c r="B439" s="45" t="s">
        <v>2635</v>
      </c>
      <c r="C439" s="45"/>
      <c r="D439" s="45">
        <v>0.087007874015748</v>
      </c>
      <c r="E439" s="45">
        <v>6.93347179851597</v>
      </c>
      <c r="F439" s="45">
        <v>0.144227888864282</v>
      </c>
      <c r="G439" s="45"/>
      <c r="H439" s="45"/>
      <c r="I439" s="45"/>
      <c r="J439" s="45"/>
      <c r="K439" s="45"/>
      <c r="L439" s="45"/>
      <c r="M439" s="45"/>
      <c r="N439" s="45"/>
      <c r="O439" s="45"/>
      <c r="P439" s="45" t="s">
        <v>2636</v>
      </c>
      <c r="Q439" s="45">
        <v>0.434294</v>
      </c>
      <c r="R439" s="45">
        <v>0.4183747</v>
      </c>
      <c r="S439" s="45">
        <v>0.3410654</v>
      </c>
      <c r="T439" s="45">
        <v>0.797579</v>
      </c>
      <c r="U439" s="45">
        <v>0.043577</v>
      </c>
      <c r="V439" s="45">
        <v>0.056031</v>
      </c>
      <c r="W439" s="45">
        <v>0.0</v>
      </c>
      <c r="X439" s="45">
        <v>0.042274</v>
      </c>
      <c r="Y439" s="45">
        <v>0.84</v>
      </c>
      <c r="Z439" s="45">
        <v>1.0</v>
      </c>
      <c r="AA439" s="45" t="b">
        <v>0</v>
      </c>
      <c r="AB439" s="45"/>
      <c r="AC439" s="45"/>
      <c r="AD439" s="45"/>
      <c r="AE439" s="45"/>
      <c r="AF439" s="45"/>
      <c r="AG439" s="45"/>
      <c r="AH439" s="45"/>
      <c r="AI439" s="45"/>
      <c r="AJ439" s="45"/>
      <c r="AK439" s="45">
        <v>1322.0</v>
      </c>
    </row>
    <row r="440" ht="14.25" hidden="1" customHeight="1">
      <c r="A440" s="47" t="s">
        <v>2392</v>
      </c>
      <c r="B440" s="47" t="s">
        <v>2635</v>
      </c>
      <c r="C440" s="47"/>
      <c r="D440" s="47">
        <v>0.153543307086614</v>
      </c>
      <c r="E440" s="47">
        <v>6.93347179851597</v>
      </c>
      <c r="F440" s="47">
        <v>0.144227888864282</v>
      </c>
      <c r="G440" s="47"/>
      <c r="H440" s="47"/>
      <c r="I440" s="47"/>
      <c r="J440" s="47"/>
      <c r="K440" s="47"/>
      <c r="L440" s="47"/>
      <c r="M440" s="47"/>
      <c r="N440" s="47"/>
      <c r="O440" s="47"/>
      <c r="P440" s="47" t="s">
        <v>2636</v>
      </c>
      <c r="Q440" s="47">
        <v>0.355897</v>
      </c>
      <c r="R440" s="47">
        <v>0.3940945</v>
      </c>
      <c r="S440" s="47">
        <v>0.2656452</v>
      </c>
      <c r="T440" s="47">
        <v>0.677694</v>
      </c>
      <c r="U440" s="47">
        <v>0.042734</v>
      </c>
      <c r="V440" s="47">
        <v>0.05547</v>
      </c>
      <c r="W440" s="47">
        <v>0.0</v>
      </c>
      <c r="X440" s="47">
        <v>0.046</v>
      </c>
      <c r="Y440" s="47">
        <v>0.84</v>
      </c>
      <c r="Z440" s="47">
        <v>1.0</v>
      </c>
      <c r="AA440" s="47" t="b">
        <v>0</v>
      </c>
      <c r="AB440" s="47"/>
      <c r="AC440" s="47"/>
      <c r="AD440" s="47"/>
      <c r="AE440" s="47"/>
      <c r="AF440" s="47"/>
      <c r="AG440" s="47"/>
      <c r="AH440" s="47"/>
      <c r="AI440" s="47"/>
      <c r="AJ440" s="47"/>
      <c r="AK440" s="47">
        <v>1323.0</v>
      </c>
    </row>
    <row r="441" ht="14.25" hidden="1" customHeight="1">
      <c r="A441" s="45" t="s">
        <v>2952</v>
      </c>
      <c r="B441" s="45" t="s">
        <v>2635</v>
      </c>
      <c r="C441" s="45"/>
      <c r="D441" s="45">
        <v>0.157480314960629</v>
      </c>
      <c r="E441" s="45">
        <v>6.93347179851597</v>
      </c>
      <c r="F441" s="45">
        <v>0.144227888864282</v>
      </c>
      <c r="G441" s="45"/>
      <c r="H441" s="45"/>
      <c r="I441" s="45"/>
      <c r="J441" s="45"/>
      <c r="K441" s="45"/>
      <c r="L441" s="45"/>
      <c r="M441" s="45"/>
      <c r="N441" s="45"/>
      <c r="O441" s="45"/>
      <c r="P441" s="45" t="s">
        <v>2636</v>
      </c>
      <c r="Q441" s="45">
        <v>0.369744</v>
      </c>
      <c r="R441" s="45">
        <v>0.4700695</v>
      </c>
      <c r="S441" s="45">
        <v>0.340935</v>
      </c>
      <c r="T441" s="45">
        <v>0.765222</v>
      </c>
      <c r="U441" s="45">
        <v>0.0546</v>
      </c>
      <c r="V441" s="45">
        <v>0.073741</v>
      </c>
      <c r="W441" s="45">
        <v>0.0</v>
      </c>
      <c r="X441" s="45">
        <v>0.03675</v>
      </c>
      <c r="Y441" s="45">
        <v>0.84</v>
      </c>
      <c r="Z441" s="45">
        <v>1.0</v>
      </c>
      <c r="AA441" s="45" t="b">
        <v>0</v>
      </c>
      <c r="AB441" s="45"/>
      <c r="AC441" s="45"/>
      <c r="AD441" s="45"/>
      <c r="AE441" s="45"/>
      <c r="AF441" s="45"/>
      <c r="AG441" s="45"/>
      <c r="AH441" s="45"/>
      <c r="AI441" s="45"/>
      <c r="AJ441" s="45"/>
      <c r="AK441" s="45">
        <v>1324.0</v>
      </c>
    </row>
    <row r="442" ht="14.25" hidden="1" customHeight="1">
      <c r="A442" s="47" t="s">
        <v>2953</v>
      </c>
      <c r="B442" s="47" t="s">
        <v>2635</v>
      </c>
      <c r="C442" s="47"/>
      <c r="D442" s="47">
        <v>0.329527559055118</v>
      </c>
      <c r="E442" s="47">
        <v>6.93347179851597</v>
      </c>
      <c r="F442" s="47">
        <v>0.144227888864282</v>
      </c>
      <c r="G442" s="47"/>
      <c r="H442" s="47"/>
      <c r="I442" s="47"/>
      <c r="J442" s="47"/>
      <c r="K442" s="47"/>
      <c r="L442" s="47"/>
      <c r="M442" s="47"/>
      <c r="N442" s="47"/>
      <c r="O442" s="47"/>
      <c r="P442" s="47" t="s">
        <v>2636</v>
      </c>
      <c r="Q442" s="47">
        <v>0.507767</v>
      </c>
      <c r="R442" s="47">
        <v>0.05422805</v>
      </c>
      <c r="S442" s="47">
        <v>0.05449309</v>
      </c>
      <c r="T442" s="47">
        <v>0.586833</v>
      </c>
      <c r="U442" s="47">
        <v>0.05805</v>
      </c>
      <c r="V442" s="47">
        <v>0.058397</v>
      </c>
      <c r="W442" s="47">
        <v>0.0</v>
      </c>
      <c r="X442" s="47">
        <v>0.84</v>
      </c>
      <c r="Y442" s="47">
        <v>0.84</v>
      </c>
      <c r="Z442" s="47">
        <v>1.0</v>
      </c>
      <c r="AA442" s="47" t="b">
        <v>0</v>
      </c>
      <c r="AB442" s="47"/>
      <c r="AC442" s="47"/>
      <c r="AD442" s="47"/>
      <c r="AE442" s="47"/>
      <c r="AF442" s="47"/>
      <c r="AG442" s="47"/>
      <c r="AH442" s="47"/>
      <c r="AI442" s="47"/>
      <c r="AJ442" s="47"/>
      <c r="AK442" s="47">
        <v>1325.0</v>
      </c>
    </row>
    <row r="443" ht="14.25" hidden="1" customHeight="1">
      <c r="A443" s="45" t="s">
        <v>2390</v>
      </c>
      <c r="B443" s="45" t="s">
        <v>2635</v>
      </c>
      <c r="C443" s="45"/>
      <c r="D443" s="45">
        <v>0.338582677165354</v>
      </c>
      <c r="E443" s="45">
        <v>6.93347179851597</v>
      </c>
      <c r="F443" s="45">
        <v>0.144227888864282</v>
      </c>
      <c r="G443" s="45"/>
      <c r="H443" s="45"/>
      <c r="I443" s="45"/>
      <c r="J443" s="45"/>
      <c r="K443" s="45"/>
      <c r="L443" s="45"/>
      <c r="M443" s="45"/>
      <c r="N443" s="45"/>
      <c r="O443" s="45"/>
      <c r="P443" s="45" t="s">
        <v>2636</v>
      </c>
      <c r="Q443" s="45">
        <v>0.167758</v>
      </c>
      <c r="R443" s="45">
        <v>0.2176064</v>
      </c>
      <c r="S443" s="45">
        <v>0.4379779</v>
      </c>
      <c r="T443" s="45">
        <v>0.416044</v>
      </c>
      <c r="U443" s="45">
        <v>0.078729</v>
      </c>
      <c r="V443" s="45">
        <v>0.10654</v>
      </c>
      <c r="W443" s="45">
        <v>0.0</v>
      </c>
      <c r="X443" s="45">
        <v>0.84</v>
      </c>
      <c r="Y443" s="45">
        <v>0.84</v>
      </c>
      <c r="Z443" s="45">
        <v>1.0</v>
      </c>
      <c r="AA443" s="45" t="b">
        <v>0</v>
      </c>
      <c r="AB443" s="45"/>
      <c r="AC443" s="45"/>
      <c r="AD443" s="45"/>
      <c r="AE443" s="45"/>
      <c r="AF443" s="45"/>
      <c r="AG443" s="45"/>
      <c r="AH443" s="45"/>
      <c r="AI443" s="45"/>
      <c r="AJ443" s="45"/>
      <c r="AK443" s="45">
        <v>1326.0</v>
      </c>
    </row>
    <row r="444" ht="14.25" hidden="1" customHeight="1">
      <c r="A444" s="47" t="s">
        <v>2445</v>
      </c>
      <c r="B444" s="47" t="s">
        <v>2635</v>
      </c>
      <c r="C444" s="47"/>
      <c r="D444" s="47">
        <v>0.118110236220472</v>
      </c>
      <c r="E444" s="47">
        <v>6.24012461866438</v>
      </c>
      <c r="F444" s="47">
        <v>0.160253209849202</v>
      </c>
      <c r="G444" s="47"/>
      <c r="H444" s="47"/>
      <c r="I444" s="47"/>
      <c r="J444" s="47"/>
      <c r="K444" s="47"/>
      <c r="L444" s="47"/>
      <c r="M444" s="47"/>
      <c r="N444" s="47"/>
      <c r="O444" s="47"/>
      <c r="P444" s="47" t="s">
        <v>2636</v>
      </c>
      <c r="Q444" s="47">
        <v>0.635</v>
      </c>
      <c r="R444" s="47">
        <v>0.063</v>
      </c>
      <c r="S444" s="47">
        <v>0.063</v>
      </c>
      <c r="T444" s="47">
        <v>0.822</v>
      </c>
      <c r="U444" s="47">
        <v>0.075</v>
      </c>
      <c r="V444" s="47">
        <v>0.075</v>
      </c>
      <c r="W444" s="47">
        <v>0.0</v>
      </c>
      <c r="X444" s="47">
        <v>0.84</v>
      </c>
      <c r="Y444" s="47">
        <v>0.84</v>
      </c>
      <c r="Z444" s="47">
        <v>1.0</v>
      </c>
      <c r="AA444" s="47" t="b">
        <v>0</v>
      </c>
      <c r="AB444" s="47"/>
      <c r="AC444" s="47"/>
      <c r="AD444" s="47"/>
      <c r="AE444" s="47"/>
      <c r="AF444" s="47"/>
      <c r="AG444" s="47"/>
      <c r="AH444" s="47"/>
      <c r="AI444" s="47"/>
      <c r="AJ444" s="47"/>
      <c r="AK444" s="47">
        <v>1327.0</v>
      </c>
    </row>
    <row r="445" ht="14.25" hidden="1" customHeight="1">
      <c r="A445" s="45" t="s">
        <v>2449</v>
      </c>
      <c r="B445" s="45" t="s">
        <v>2635</v>
      </c>
      <c r="C445" s="45"/>
      <c r="D445" s="45">
        <v>0.236220472440944</v>
      </c>
      <c r="E445" s="45">
        <v>6.24012461866438</v>
      </c>
      <c r="F445" s="45">
        <v>0.160253209849202</v>
      </c>
      <c r="G445" s="45"/>
      <c r="H445" s="45"/>
      <c r="I445" s="45"/>
      <c r="J445" s="45"/>
      <c r="K445" s="45"/>
      <c r="L445" s="45"/>
      <c r="M445" s="45"/>
      <c r="N445" s="45"/>
      <c r="O445" s="45"/>
      <c r="P445" s="45" t="s">
        <v>2636</v>
      </c>
      <c r="Q445" s="45">
        <v>0.487</v>
      </c>
      <c r="R445" s="45">
        <v>0.056</v>
      </c>
      <c r="S445" s="45">
        <v>0.056</v>
      </c>
      <c r="T445" s="45">
        <v>0.749</v>
      </c>
      <c r="U445" s="45">
        <v>0.07</v>
      </c>
      <c r="V445" s="45">
        <v>0.07</v>
      </c>
      <c r="W445" s="45">
        <v>0.0</v>
      </c>
      <c r="X445" s="45">
        <v>0.84</v>
      </c>
      <c r="Y445" s="45">
        <v>0.84</v>
      </c>
      <c r="Z445" s="45">
        <v>1.0</v>
      </c>
      <c r="AA445" s="45" t="b">
        <v>0</v>
      </c>
      <c r="AB445" s="45"/>
      <c r="AC445" s="45"/>
      <c r="AD445" s="45"/>
      <c r="AE445" s="45"/>
      <c r="AF445" s="45"/>
      <c r="AG445" s="45"/>
      <c r="AH445" s="45"/>
      <c r="AI445" s="45"/>
      <c r="AJ445" s="45"/>
      <c r="AK445" s="45">
        <v>1328.0</v>
      </c>
    </row>
    <row r="446" ht="14.25" hidden="1" customHeight="1">
      <c r="A446" s="47" t="s">
        <v>2377</v>
      </c>
      <c r="B446" s="47" t="s">
        <v>2635</v>
      </c>
      <c r="C446" s="47"/>
      <c r="D446" s="47">
        <v>0.236220472440944</v>
      </c>
      <c r="E446" s="47">
        <v>6.24012461866438</v>
      </c>
      <c r="F446" s="47">
        <v>0.160253209849202</v>
      </c>
      <c r="G446" s="47"/>
      <c r="H446" s="47"/>
      <c r="I446" s="47"/>
      <c r="J446" s="47"/>
      <c r="K446" s="47"/>
      <c r="L446" s="47"/>
      <c r="M446" s="47"/>
      <c r="N446" s="47"/>
      <c r="O446" s="47"/>
      <c r="P446" s="47" t="s">
        <v>2636</v>
      </c>
      <c r="Q446" s="47">
        <v>0.455</v>
      </c>
      <c r="R446" s="47">
        <v>0.053</v>
      </c>
      <c r="S446" s="47">
        <v>0.053</v>
      </c>
      <c r="T446" s="47">
        <v>0.431</v>
      </c>
      <c r="U446" s="47">
        <v>0.052</v>
      </c>
      <c r="V446" s="47">
        <v>0.052</v>
      </c>
      <c r="W446" s="47">
        <v>0.0</v>
      </c>
      <c r="X446" s="47">
        <v>0.84</v>
      </c>
      <c r="Y446" s="47">
        <v>0.84</v>
      </c>
      <c r="Z446" s="47">
        <v>1.0</v>
      </c>
      <c r="AA446" s="47" t="b">
        <v>0</v>
      </c>
      <c r="AB446" s="47"/>
      <c r="AC446" s="47"/>
      <c r="AD446" s="47"/>
      <c r="AE446" s="47"/>
      <c r="AF446" s="47"/>
      <c r="AG446" s="47"/>
      <c r="AH446" s="47"/>
      <c r="AI446" s="47"/>
      <c r="AJ446" s="47"/>
      <c r="AK446" s="47">
        <v>1329.0</v>
      </c>
    </row>
    <row r="447" ht="14.25" hidden="1" customHeight="1">
      <c r="A447" s="47" t="s">
        <v>2954</v>
      </c>
      <c r="B447" s="47" t="s">
        <v>2520</v>
      </c>
      <c r="C447" s="47" t="s">
        <v>2534</v>
      </c>
      <c r="D447" s="47">
        <v>0.5</v>
      </c>
      <c r="E447" s="47">
        <v>1.10004</v>
      </c>
      <c r="F447" s="118" t="str">
        <f t="shared" ref="F447:F496" si="11">D447/E447</f>
        <v>0.4545289262</v>
      </c>
      <c r="G447" s="47">
        <v>40.0</v>
      </c>
      <c r="H447" s="47">
        <v>0.27</v>
      </c>
      <c r="I447" s="47"/>
      <c r="J447" s="47"/>
      <c r="K447" s="47"/>
      <c r="L447" s="47"/>
      <c r="M447" s="47"/>
      <c r="N447" s="47"/>
      <c r="O447" s="47"/>
      <c r="P447" s="47"/>
      <c r="Q447" s="47"/>
      <c r="R447" s="47"/>
      <c r="S447" s="47"/>
      <c r="T447" s="47"/>
      <c r="U447" s="47"/>
      <c r="V447" s="47"/>
      <c r="W447" s="47"/>
      <c r="X447" s="47"/>
      <c r="Y447" s="47"/>
      <c r="Z447" s="47"/>
      <c r="AA447" s="47"/>
      <c r="AB447" s="47" t="s">
        <v>380</v>
      </c>
      <c r="AC447" s="47" t="s">
        <v>2557</v>
      </c>
      <c r="AD447" s="47" t="s">
        <v>2894</v>
      </c>
      <c r="AE447" s="47" t="s">
        <v>2954</v>
      </c>
      <c r="AF447" s="47"/>
      <c r="AG447" s="47"/>
      <c r="AH447" s="47"/>
      <c r="AI447" s="47"/>
      <c r="AJ447" s="47"/>
      <c r="AK447" s="47">
        <v>313.0</v>
      </c>
    </row>
    <row r="448" ht="14.25" hidden="1" customHeight="1">
      <c r="A448" s="47" t="s">
        <v>2955</v>
      </c>
      <c r="B448" s="47" t="s">
        <v>2520</v>
      </c>
      <c r="C448" s="47" t="s">
        <v>2534</v>
      </c>
      <c r="D448" s="47">
        <v>0.75</v>
      </c>
      <c r="E448" s="47">
        <v>1.10004</v>
      </c>
      <c r="F448" s="118" t="str">
        <f t="shared" si="11"/>
        <v>0.6817933893</v>
      </c>
      <c r="G448" s="47">
        <v>40.0</v>
      </c>
      <c r="H448" s="47">
        <v>0.27</v>
      </c>
      <c r="I448" s="47"/>
      <c r="J448" s="47"/>
      <c r="K448" s="47"/>
      <c r="L448" s="47"/>
      <c r="M448" s="47"/>
      <c r="N448" s="47"/>
      <c r="O448" s="47"/>
      <c r="P448" s="47"/>
      <c r="Q448" s="47"/>
      <c r="R448" s="47"/>
      <c r="S448" s="47"/>
      <c r="T448" s="47"/>
      <c r="U448" s="47"/>
      <c r="V448" s="47"/>
      <c r="W448" s="47"/>
      <c r="X448" s="47"/>
      <c r="Y448" s="47"/>
      <c r="Z448" s="47"/>
      <c r="AA448" s="47"/>
      <c r="AB448" s="47" t="s">
        <v>380</v>
      </c>
      <c r="AC448" s="47" t="s">
        <v>2557</v>
      </c>
      <c r="AD448" s="47" t="s">
        <v>2894</v>
      </c>
      <c r="AE448" s="47" t="s">
        <v>2955</v>
      </c>
      <c r="AF448" s="47"/>
      <c r="AG448" s="47"/>
      <c r="AH448" s="47"/>
      <c r="AI448" s="47"/>
      <c r="AJ448" s="47"/>
      <c r="AK448" s="47">
        <v>315.0</v>
      </c>
    </row>
    <row r="449" ht="14.25" hidden="1" customHeight="1">
      <c r="A449" s="45" t="s">
        <v>2477</v>
      </c>
      <c r="B449" s="45" t="s">
        <v>2520</v>
      </c>
      <c r="C449" s="45" t="s">
        <v>2534</v>
      </c>
      <c r="D449" s="45">
        <v>0.38</v>
      </c>
      <c r="E449" s="45">
        <v>1.10004</v>
      </c>
      <c r="F449" s="117" t="str">
        <f t="shared" si="11"/>
        <v>0.3454419839</v>
      </c>
      <c r="G449" s="45">
        <v>40.0</v>
      </c>
      <c r="H449" s="45">
        <v>0.27</v>
      </c>
      <c r="I449" s="45"/>
      <c r="J449" s="45"/>
      <c r="K449" s="45"/>
      <c r="L449" s="45"/>
      <c r="M449" s="45"/>
      <c r="N449" s="45"/>
      <c r="O449" s="45"/>
      <c r="P449" s="45"/>
      <c r="Q449" s="45"/>
      <c r="R449" s="45"/>
      <c r="S449" s="45"/>
      <c r="T449" s="45"/>
      <c r="U449" s="45"/>
      <c r="V449" s="45"/>
      <c r="W449" s="45"/>
      <c r="X449" s="45"/>
      <c r="Y449" s="45"/>
      <c r="Z449" s="45"/>
      <c r="AA449" s="45"/>
      <c r="AB449" s="45" t="s">
        <v>380</v>
      </c>
      <c r="AC449" s="45" t="s">
        <v>2557</v>
      </c>
      <c r="AD449" s="45" t="s">
        <v>2894</v>
      </c>
      <c r="AE449" s="45" t="s">
        <v>2477</v>
      </c>
      <c r="AF449" s="45"/>
      <c r="AG449" s="45"/>
      <c r="AH449" s="45"/>
      <c r="AI449" s="45"/>
      <c r="AJ449" s="45"/>
      <c r="AK449" s="45">
        <v>312.0</v>
      </c>
    </row>
    <row r="450" ht="14.25" hidden="1" customHeight="1">
      <c r="A450" s="45" t="s">
        <v>2956</v>
      </c>
      <c r="B450" s="45" t="s">
        <v>2520</v>
      </c>
      <c r="C450" s="45" t="s">
        <v>2534</v>
      </c>
      <c r="D450" s="45">
        <v>0.63</v>
      </c>
      <c r="E450" s="45">
        <v>1.10004</v>
      </c>
      <c r="F450" s="117" t="str">
        <f t="shared" si="11"/>
        <v>0.572706447</v>
      </c>
      <c r="G450" s="45">
        <v>40.0</v>
      </c>
      <c r="H450" s="45">
        <v>0.27</v>
      </c>
      <c r="I450" s="45"/>
      <c r="J450" s="45"/>
      <c r="K450" s="45"/>
      <c r="L450" s="45"/>
      <c r="M450" s="45"/>
      <c r="N450" s="45"/>
      <c r="O450" s="45"/>
      <c r="P450" s="45"/>
      <c r="Q450" s="45"/>
      <c r="R450" s="45"/>
      <c r="S450" s="45"/>
      <c r="T450" s="45"/>
      <c r="U450" s="45"/>
      <c r="V450" s="45"/>
      <c r="W450" s="45"/>
      <c r="X450" s="45"/>
      <c r="Y450" s="45"/>
      <c r="Z450" s="45"/>
      <c r="AA450" s="45"/>
      <c r="AB450" s="45" t="s">
        <v>380</v>
      </c>
      <c r="AC450" s="45" t="s">
        <v>2557</v>
      </c>
      <c r="AD450" s="45" t="s">
        <v>2894</v>
      </c>
      <c r="AE450" s="45" t="s">
        <v>2956</v>
      </c>
      <c r="AF450" s="45"/>
      <c r="AG450" s="45"/>
      <c r="AH450" s="45"/>
      <c r="AI450" s="45"/>
      <c r="AJ450" s="45"/>
      <c r="AK450" s="45">
        <v>314.0</v>
      </c>
    </row>
    <row r="451" ht="14.25" hidden="1" customHeight="1">
      <c r="A451" s="45" t="s">
        <v>2957</v>
      </c>
      <c r="B451" s="45" t="s">
        <v>2520</v>
      </c>
      <c r="C451" s="45" t="s">
        <v>2534</v>
      </c>
      <c r="D451" s="45">
        <v>0.374015748031496</v>
      </c>
      <c r="E451" s="45">
        <v>4.02141364313926</v>
      </c>
      <c r="F451" s="117" t="str">
        <f t="shared" si="11"/>
        <v>0.09300603748</v>
      </c>
      <c r="G451" s="45">
        <v>49.9423684609156</v>
      </c>
      <c r="H451" s="45">
        <v>0.26034202732397</v>
      </c>
      <c r="I451" s="45">
        <v>0.9</v>
      </c>
      <c r="J451" s="45">
        <v>0.7</v>
      </c>
      <c r="K451" s="45">
        <v>0.7</v>
      </c>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v>1206.0</v>
      </c>
    </row>
    <row r="452" ht="14.25" hidden="1" customHeight="1">
      <c r="A452" s="47" t="s">
        <v>2958</v>
      </c>
      <c r="B452" s="47" t="s">
        <v>2520</v>
      </c>
      <c r="C452" s="47" t="s">
        <v>2521</v>
      </c>
      <c r="D452" s="47">
        <v>4.0</v>
      </c>
      <c r="E452" s="47">
        <v>2.4</v>
      </c>
      <c r="F452" s="118" t="str">
        <f t="shared" si="11"/>
        <v>1.666666667</v>
      </c>
      <c r="G452" s="47">
        <v>53.1</v>
      </c>
      <c r="H452" s="47">
        <v>0.19</v>
      </c>
      <c r="I452" s="47"/>
      <c r="J452" s="47"/>
      <c r="K452" s="47"/>
      <c r="L452" s="47"/>
      <c r="M452" s="47"/>
      <c r="N452" s="47"/>
      <c r="O452" s="47"/>
      <c r="P452" s="47"/>
      <c r="Q452" s="47"/>
      <c r="R452" s="47"/>
      <c r="S452" s="47"/>
      <c r="T452" s="47"/>
      <c r="U452" s="47"/>
      <c r="V452" s="47"/>
      <c r="W452" s="47"/>
      <c r="X452" s="47"/>
      <c r="Y452" s="47"/>
      <c r="Z452" s="47"/>
      <c r="AA452" s="47"/>
      <c r="AB452" s="47" t="s">
        <v>380</v>
      </c>
      <c r="AC452" s="47" t="s">
        <v>2542</v>
      </c>
      <c r="AD452" s="47" t="s">
        <v>2523</v>
      </c>
      <c r="AE452" s="47" t="s">
        <v>2958</v>
      </c>
      <c r="AF452" s="47"/>
      <c r="AG452" s="47"/>
      <c r="AH452" s="47"/>
      <c r="AI452" s="47"/>
      <c r="AJ452" s="47"/>
      <c r="AK452" s="47">
        <v>603.0</v>
      </c>
    </row>
    <row r="453" ht="14.25" hidden="1" customHeight="1">
      <c r="A453" s="45" t="s">
        <v>2959</v>
      </c>
      <c r="B453" s="45" t="s">
        <v>2520</v>
      </c>
      <c r="C453" s="45" t="s">
        <v>2521</v>
      </c>
      <c r="D453" s="45">
        <v>3.0</v>
      </c>
      <c r="E453" s="45">
        <v>2.21999999999999</v>
      </c>
      <c r="F453" s="117" t="str">
        <f t="shared" si="11"/>
        <v>1.351351351</v>
      </c>
      <c r="G453" s="45">
        <v>53.1</v>
      </c>
      <c r="H453" s="45">
        <v>0.19</v>
      </c>
      <c r="I453" s="45"/>
      <c r="J453" s="45"/>
      <c r="K453" s="45"/>
      <c r="L453" s="45"/>
      <c r="M453" s="45"/>
      <c r="N453" s="45"/>
      <c r="O453" s="45"/>
      <c r="P453" s="45"/>
      <c r="Q453" s="45"/>
      <c r="R453" s="45"/>
      <c r="S453" s="45"/>
      <c r="T453" s="45"/>
      <c r="U453" s="45"/>
      <c r="V453" s="45"/>
      <c r="W453" s="45"/>
      <c r="X453" s="45"/>
      <c r="Y453" s="45"/>
      <c r="Z453" s="45"/>
      <c r="AA453" s="45"/>
      <c r="AB453" s="45" t="s">
        <v>380</v>
      </c>
      <c r="AC453" s="45" t="s">
        <v>2542</v>
      </c>
      <c r="AD453" s="45" t="s">
        <v>2523</v>
      </c>
      <c r="AE453" s="45" t="s">
        <v>2959</v>
      </c>
      <c r="AF453" s="45"/>
      <c r="AG453" s="45"/>
      <c r="AH453" s="45"/>
      <c r="AI453" s="45"/>
      <c r="AJ453" s="45"/>
      <c r="AK453" s="45">
        <v>602.0</v>
      </c>
    </row>
    <row r="454" ht="14.25" hidden="1" customHeight="1">
      <c r="A454" s="47" t="s">
        <v>2960</v>
      </c>
      <c r="B454" s="47" t="s">
        <v>2520</v>
      </c>
      <c r="C454" s="47" t="s">
        <v>2521</v>
      </c>
      <c r="D454" s="47">
        <v>3.0</v>
      </c>
      <c r="E454" s="47">
        <v>2.3796</v>
      </c>
      <c r="F454" s="118" t="str">
        <f t="shared" si="11"/>
        <v>1.260716087</v>
      </c>
      <c r="G454" s="47">
        <v>62.4</v>
      </c>
      <c r="H454" s="47">
        <v>0.19</v>
      </c>
      <c r="I454" s="47"/>
      <c r="J454" s="47"/>
      <c r="K454" s="47"/>
      <c r="L454" s="47"/>
      <c r="M454" s="47"/>
      <c r="N454" s="47"/>
      <c r="O454" s="47"/>
      <c r="P454" s="47"/>
      <c r="Q454" s="47"/>
      <c r="R454" s="47"/>
      <c r="S454" s="47"/>
      <c r="T454" s="47"/>
      <c r="U454" s="47"/>
      <c r="V454" s="47"/>
      <c r="W454" s="47"/>
      <c r="X454" s="47"/>
      <c r="Y454" s="47"/>
      <c r="Z454" s="47"/>
      <c r="AA454" s="47"/>
      <c r="AB454" s="47" t="s">
        <v>380</v>
      </c>
      <c r="AC454" s="47" t="s">
        <v>2542</v>
      </c>
      <c r="AD454" s="47" t="s">
        <v>2523</v>
      </c>
      <c r="AE454" s="47" t="s">
        <v>2960</v>
      </c>
      <c r="AF454" s="47"/>
      <c r="AG454" s="47"/>
      <c r="AH454" s="47"/>
      <c r="AI454" s="47"/>
      <c r="AJ454" s="47"/>
      <c r="AK454" s="47">
        <v>601.0</v>
      </c>
    </row>
    <row r="455" ht="14.25" hidden="1" customHeight="1">
      <c r="A455" s="45" t="s">
        <v>2961</v>
      </c>
      <c r="B455" s="45" t="s">
        <v>2520</v>
      </c>
      <c r="C455" s="45" t="s">
        <v>2524</v>
      </c>
      <c r="D455" s="45">
        <v>0.5</v>
      </c>
      <c r="E455" s="45">
        <v>3.2004</v>
      </c>
      <c r="F455" s="117" t="str">
        <f t="shared" si="11"/>
        <v>0.1562304712</v>
      </c>
      <c r="G455" s="45">
        <v>80.0</v>
      </c>
      <c r="H455" s="45">
        <v>0.26</v>
      </c>
      <c r="I455" s="45"/>
      <c r="J455" s="45"/>
      <c r="K455" s="45"/>
      <c r="L455" s="45"/>
      <c r="M455" s="45"/>
      <c r="N455" s="45"/>
      <c r="O455" s="45"/>
      <c r="P455" s="45"/>
      <c r="Q455" s="45"/>
      <c r="R455" s="45"/>
      <c r="S455" s="45"/>
      <c r="T455" s="45"/>
      <c r="U455" s="45"/>
      <c r="V455" s="45"/>
      <c r="W455" s="45"/>
      <c r="X455" s="45"/>
      <c r="Y455" s="45"/>
      <c r="Z455" s="45"/>
      <c r="AA455" s="45"/>
      <c r="AB455" s="45" t="s">
        <v>380</v>
      </c>
      <c r="AC455" s="45" t="s">
        <v>2542</v>
      </c>
      <c r="AD455" s="45" t="s">
        <v>2547</v>
      </c>
      <c r="AE455" s="45" t="s">
        <v>2961</v>
      </c>
      <c r="AF455" s="45"/>
      <c r="AG455" s="45"/>
      <c r="AH455" s="45"/>
      <c r="AI455" s="45"/>
      <c r="AJ455" s="45"/>
      <c r="AK455" s="45">
        <v>664.0</v>
      </c>
    </row>
    <row r="456" ht="14.25" hidden="1" customHeight="1">
      <c r="A456" s="47" t="s">
        <v>2962</v>
      </c>
      <c r="B456" s="47" t="s">
        <v>2520</v>
      </c>
      <c r="C456" s="47" t="s">
        <v>2524</v>
      </c>
      <c r="D456" s="47">
        <v>0.63</v>
      </c>
      <c r="E456" s="47">
        <v>3.2004</v>
      </c>
      <c r="F456" s="118" t="str">
        <f t="shared" si="11"/>
        <v>0.1968503937</v>
      </c>
      <c r="G456" s="47">
        <v>80.0</v>
      </c>
      <c r="H456" s="47">
        <v>0.26</v>
      </c>
      <c r="I456" s="47"/>
      <c r="J456" s="47"/>
      <c r="K456" s="47"/>
      <c r="L456" s="47"/>
      <c r="M456" s="47"/>
      <c r="N456" s="47"/>
      <c r="O456" s="47"/>
      <c r="P456" s="47"/>
      <c r="Q456" s="47"/>
      <c r="R456" s="47"/>
      <c r="S456" s="47"/>
      <c r="T456" s="47"/>
      <c r="U456" s="47"/>
      <c r="V456" s="47"/>
      <c r="W456" s="47"/>
      <c r="X456" s="47"/>
      <c r="Y456" s="47"/>
      <c r="Z456" s="47"/>
      <c r="AA456" s="47"/>
      <c r="AB456" s="47" t="s">
        <v>380</v>
      </c>
      <c r="AC456" s="47" t="s">
        <v>2542</v>
      </c>
      <c r="AD456" s="47" t="s">
        <v>2547</v>
      </c>
      <c r="AE456" s="47" t="s">
        <v>2962</v>
      </c>
      <c r="AF456" s="47"/>
      <c r="AG456" s="47"/>
      <c r="AH456" s="47"/>
      <c r="AI456" s="47"/>
      <c r="AJ456" s="47"/>
      <c r="AK456" s="47">
        <v>665.0</v>
      </c>
    </row>
    <row r="457" ht="14.25" hidden="1" customHeight="1">
      <c r="A457" s="45" t="s">
        <v>2963</v>
      </c>
      <c r="B457" s="45" t="s">
        <v>2520</v>
      </c>
      <c r="C457" s="45" t="s">
        <v>2524</v>
      </c>
      <c r="D457" s="45">
        <v>0.75</v>
      </c>
      <c r="E457" s="45">
        <v>2.6004</v>
      </c>
      <c r="F457" s="117" t="str">
        <f t="shared" si="11"/>
        <v>0.2884171666</v>
      </c>
      <c r="G457" s="45">
        <v>70.0</v>
      </c>
      <c r="H457" s="45">
        <v>0.26</v>
      </c>
      <c r="I457" s="45"/>
      <c r="J457" s="45"/>
      <c r="K457" s="45"/>
      <c r="L457" s="45"/>
      <c r="M457" s="45"/>
      <c r="N457" s="45"/>
      <c r="O457" s="45"/>
      <c r="P457" s="45"/>
      <c r="Q457" s="45"/>
      <c r="R457" s="45"/>
      <c r="S457" s="45"/>
      <c r="T457" s="45"/>
      <c r="U457" s="45"/>
      <c r="V457" s="45"/>
      <c r="W457" s="45"/>
      <c r="X457" s="45"/>
      <c r="Y457" s="45"/>
      <c r="Z457" s="45"/>
      <c r="AA457" s="45"/>
      <c r="AB457" s="45" t="s">
        <v>380</v>
      </c>
      <c r="AC457" s="45" t="s">
        <v>2542</v>
      </c>
      <c r="AD457" s="45" t="s">
        <v>2547</v>
      </c>
      <c r="AE457" s="45" t="s">
        <v>2963</v>
      </c>
      <c r="AF457" s="45"/>
      <c r="AG457" s="45"/>
      <c r="AH457" s="45"/>
      <c r="AI457" s="45"/>
      <c r="AJ457" s="45"/>
      <c r="AK457" s="45">
        <v>666.0</v>
      </c>
    </row>
    <row r="458" ht="14.25" hidden="1" customHeight="1">
      <c r="A458" s="47" t="s">
        <v>2964</v>
      </c>
      <c r="B458" s="47" t="s">
        <v>2520</v>
      </c>
      <c r="C458" s="47" t="s">
        <v>2524</v>
      </c>
      <c r="D458" s="47">
        <v>0.75</v>
      </c>
      <c r="E458" s="47">
        <v>3.2004</v>
      </c>
      <c r="F458" s="118" t="str">
        <f t="shared" si="11"/>
        <v>0.2343457068</v>
      </c>
      <c r="G458" s="47">
        <v>80.0</v>
      </c>
      <c r="H458" s="47">
        <v>0.26</v>
      </c>
      <c r="I458" s="47"/>
      <c r="J458" s="47"/>
      <c r="K458" s="47"/>
      <c r="L458" s="47"/>
      <c r="M458" s="47"/>
      <c r="N458" s="47"/>
      <c r="O458" s="47"/>
      <c r="P458" s="47"/>
      <c r="Q458" s="47"/>
      <c r="R458" s="47"/>
      <c r="S458" s="47"/>
      <c r="T458" s="47"/>
      <c r="U458" s="47"/>
      <c r="V458" s="47"/>
      <c r="W458" s="47"/>
      <c r="X458" s="47"/>
      <c r="Y458" s="47"/>
      <c r="Z458" s="47"/>
      <c r="AA458" s="47"/>
      <c r="AB458" s="47" t="s">
        <v>380</v>
      </c>
      <c r="AC458" s="47" t="s">
        <v>2542</v>
      </c>
      <c r="AD458" s="47" t="s">
        <v>2547</v>
      </c>
      <c r="AE458" s="47" t="s">
        <v>2964</v>
      </c>
      <c r="AF458" s="47"/>
      <c r="AG458" s="47"/>
      <c r="AH458" s="47"/>
      <c r="AI458" s="47"/>
      <c r="AJ458" s="47"/>
      <c r="AK458" s="47">
        <v>667.0</v>
      </c>
    </row>
    <row r="459" ht="14.25" hidden="1" customHeight="1">
      <c r="A459" s="45" t="s">
        <v>2965</v>
      </c>
      <c r="B459" s="45" t="s">
        <v>2520</v>
      </c>
      <c r="C459" s="45" t="s">
        <v>2524</v>
      </c>
      <c r="D459" s="45">
        <v>0.75</v>
      </c>
      <c r="E459" s="45">
        <v>0.72</v>
      </c>
      <c r="F459" s="117" t="str">
        <f t="shared" si="11"/>
        <v>1.041666667</v>
      </c>
      <c r="G459" s="45">
        <v>50.0</v>
      </c>
      <c r="H459" s="45">
        <v>0.31</v>
      </c>
      <c r="I459" s="45"/>
      <c r="J459" s="45"/>
      <c r="K459" s="45"/>
      <c r="L459" s="45"/>
      <c r="M459" s="45"/>
      <c r="N459" s="45"/>
      <c r="O459" s="45"/>
      <c r="P459" s="45"/>
      <c r="Q459" s="45"/>
      <c r="R459" s="45"/>
      <c r="S459" s="45"/>
      <c r="T459" s="45"/>
      <c r="U459" s="45"/>
      <c r="V459" s="45"/>
      <c r="W459" s="45"/>
      <c r="X459" s="45"/>
      <c r="Y459" s="45"/>
      <c r="Z459" s="45"/>
      <c r="AA459" s="45"/>
      <c r="AB459" s="45" t="s">
        <v>380</v>
      </c>
      <c r="AC459" s="45" t="s">
        <v>2557</v>
      </c>
      <c r="AD459" s="45" t="s">
        <v>2894</v>
      </c>
      <c r="AE459" s="45" t="s">
        <v>2965</v>
      </c>
      <c r="AF459" s="45"/>
      <c r="AG459" s="45"/>
      <c r="AH459" s="45"/>
      <c r="AI459" s="45"/>
      <c r="AJ459" s="45"/>
      <c r="AK459" s="45">
        <v>316.0</v>
      </c>
    </row>
    <row r="460" ht="14.25" hidden="1" customHeight="1">
      <c r="A460" s="45" t="s">
        <v>2966</v>
      </c>
      <c r="B460" s="45" t="s">
        <v>2520</v>
      </c>
      <c r="C460" s="45" t="s">
        <v>2524</v>
      </c>
      <c r="D460" s="45">
        <v>0.5</v>
      </c>
      <c r="E460" s="45">
        <v>0.7296</v>
      </c>
      <c r="F460" s="117" t="str">
        <f t="shared" si="11"/>
        <v>0.6853070175</v>
      </c>
      <c r="G460" s="45">
        <v>50.0</v>
      </c>
      <c r="H460" s="45">
        <v>0.31</v>
      </c>
      <c r="I460" s="45"/>
      <c r="J460" s="45"/>
      <c r="K460" s="45"/>
      <c r="L460" s="45"/>
      <c r="M460" s="45"/>
      <c r="N460" s="45"/>
      <c r="O460" s="45"/>
      <c r="P460" s="45"/>
      <c r="Q460" s="45"/>
      <c r="R460" s="45"/>
      <c r="S460" s="45"/>
      <c r="T460" s="45"/>
      <c r="U460" s="45"/>
      <c r="V460" s="45"/>
      <c r="W460" s="45"/>
      <c r="X460" s="45"/>
      <c r="Y460" s="45"/>
      <c r="Z460" s="45"/>
      <c r="AA460" s="45"/>
      <c r="AB460" s="45" t="s">
        <v>380</v>
      </c>
      <c r="AC460" s="45" t="s">
        <v>2542</v>
      </c>
      <c r="AD460" s="45" t="s">
        <v>2894</v>
      </c>
      <c r="AE460" s="45" t="s">
        <v>2966</v>
      </c>
      <c r="AF460" s="45"/>
      <c r="AG460" s="45"/>
      <c r="AH460" s="45"/>
      <c r="AI460" s="45"/>
      <c r="AJ460" s="45"/>
      <c r="AK460" s="45">
        <v>318.0</v>
      </c>
    </row>
    <row r="461" ht="14.25" hidden="1" customHeight="1">
      <c r="A461" s="45" t="s">
        <v>2967</v>
      </c>
      <c r="B461" s="45" t="s">
        <v>2520</v>
      </c>
      <c r="C461" s="45" t="s">
        <v>2524</v>
      </c>
      <c r="D461" s="45">
        <v>0.75</v>
      </c>
      <c r="E461" s="45">
        <v>0.7296</v>
      </c>
      <c r="F461" s="117" t="str">
        <f t="shared" si="11"/>
        <v>1.027960526</v>
      </c>
      <c r="G461" s="45">
        <v>50.0</v>
      </c>
      <c r="H461" s="45">
        <v>0.31</v>
      </c>
      <c r="I461" s="45"/>
      <c r="J461" s="45"/>
      <c r="K461" s="45"/>
      <c r="L461" s="45"/>
      <c r="M461" s="45"/>
      <c r="N461" s="45"/>
      <c r="O461" s="45"/>
      <c r="P461" s="45"/>
      <c r="Q461" s="45"/>
      <c r="R461" s="45"/>
      <c r="S461" s="45"/>
      <c r="T461" s="45"/>
      <c r="U461" s="45"/>
      <c r="V461" s="45"/>
      <c r="W461" s="45"/>
      <c r="X461" s="45"/>
      <c r="Y461" s="45"/>
      <c r="Z461" s="45"/>
      <c r="AA461" s="45"/>
      <c r="AB461" s="45" t="s">
        <v>380</v>
      </c>
      <c r="AC461" s="45" t="s">
        <v>2542</v>
      </c>
      <c r="AD461" s="45" t="s">
        <v>2894</v>
      </c>
      <c r="AE461" s="45" t="s">
        <v>2967</v>
      </c>
      <c r="AF461" s="45"/>
      <c r="AG461" s="45"/>
      <c r="AH461" s="45"/>
      <c r="AI461" s="45"/>
      <c r="AJ461" s="45"/>
      <c r="AK461" s="45">
        <v>320.0</v>
      </c>
    </row>
    <row r="462" ht="14.25" hidden="1" customHeight="1">
      <c r="A462" s="47" t="s">
        <v>2968</v>
      </c>
      <c r="B462" s="47" t="s">
        <v>2520</v>
      </c>
      <c r="C462" s="47" t="s">
        <v>2524</v>
      </c>
      <c r="D462" s="47">
        <v>0.38</v>
      </c>
      <c r="E462" s="47">
        <v>0.7296</v>
      </c>
      <c r="F462" s="118" t="str">
        <f t="shared" si="11"/>
        <v>0.5208333333</v>
      </c>
      <c r="G462" s="47">
        <v>50.0</v>
      </c>
      <c r="H462" s="47">
        <v>0.31</v>
      </c>
      <c r="I462" s="47"/>
      <c r="J462" s="47"/>
      <c r="K462" s="47"/>
      <c r="L462" s="47"/>
      <c r="M462" s="47"/>
      <c r="N462" s="47"/>
      <c r="O462" s="47"/>
      <c r="P462" s="47"/>
      <c r="Q462" s="47"/>
      <c r="R462" s="47"/>
      <c r="S462" s="47"/>
      <c r="T462" s="47"/>
      <c r="U462" s="47"/>
      <c r="V462" s="47"/>
      <c r="W462" s="47"/>
      <c r="X462" s="47"/>
      <c r="Y462" s="47"/>
      <c r="Z462" s="47"/>
      <c r="AA462" s="47"/>
      <c r="AB462" s="47" t="s">
        <v>380</v>
      </c>
      <c r="AC462" s="47" t="s">
        <v>2542</v>
      </c>
      <c r="AD462" s="47" t="s">
        <v>2894</v>
      </c>
      <c r="AE462" s="47" t="s">
        <v>2968</v>
      </c>
      <c r="AF462" s="47"/>
      <c r="AG462" s="47"/>
      <c r="AH462" s="47"/>
      <c r="AI462" s="47"/>
      <c r="AJ462" s="47"/>
      <c r="AK462" s="47">
        <v>317.0</v>
      </c>
    </row>
    <row r="463" ht="14.25" hidden="1" customHeight="1">
      <c r="A463" s="47" t="s">
        <v>2969</v>
      </c>
      <c r="B463" s="47" t="s">
        <v>2520</v>
      </c>
      <c r="C463" s="47" t="s">
        <v>2524</v>
      </c>
      <c r="D463" s="47">
        <v>0.63</v>
      </c>
      <c r="E463" s="47">
        <v>0.7296</v>
      </c>
      <c r="F463" s="118" t="str">
        <f t="shared" si="11"/>
        <v>0.8634868421</v>
      </c>
      <c r="G463" s="47">
        <v>50.0</v>
      </c>
      <c r="H463" s="47">
        <v>0.31</v>
      </c>
      <c r="I463" s="47"/>
      <c r="J463" s="47"/>
      <c r="K463" s="47"/>
      <c r="L463" s="47"/>
      <c r="M463" s="47"/>
      <c r="N463" s="47"/>
      <c r="O463" s="47"/>
      <c r="P463" s="47"/>
      <c r="Q463" s="47"/>
      <c r="R463" s="47"/>
      <c r="S463" s="47"/>
      <c r="T463" s="47"/>
      <c r="U463" s="47"/>
      <c r="V463" s="47"/>
      <c r="W463" s="47"/>
      <c r="X463" s="47"/>
      <c r="Y463" s="47"/>
      <c r="Z463" s="47"/>
      <c r="AA463" s="47"/>
      <c r="AB463" s="47" t="s">
        <v>380</v>
      </c>
      <c r="AC463" s="47" t="s">
        <v>2542</v>
      </c>
      <c r="AD463" s="47" t="s">
        <v>2894</v>
      </c>
      <c r="AE463" s="47" t="s">
        <v>2969</v>
      </c>
      <c r="AF463" s="47"/>
      <c r="AG463" s="47"/>
      <c r="AH463" s="47"/>
      <c r="AI463" s="47"/>
      <c r="AJ463" s="47"/>
      <c r="AK463" s="47">
        <v>319.0</v>
      </c>
    </row>
    <row r="464" ht="14.25" hidden="1" customHeight="1">
      <c r="A464" s="45" t="s">
        <v>2970</v>
      </c>
      <c r="B464" s="45" t="s">
        <v>2520</v>
      </c>
      <c r="C464" s="45" t="s">
        <v>2534</v>
      </c>
      <c r="D464" s="45">
        <v>1.0</v>
      </c>
      <c r="E464" s="45">
        <v>1.16039999999999</v>
      </c>
      <c r="F464" s="117" t="str">
        <f t="shared" si="11"/>
        <v>0.8617718028</v>
      </c>
      <c r="G464" s="45">
        <v>42.43</v>
      </c>
      <c r="H464" s="45">
        <v>0.39</v>
      </c>
      <c r="I464" s="45"/>
      <c r="J464" s="45"/>
      <c r="K464" s="45"/>
      <c r="L464" s="45"/>
      <c r="M464" s="45"/>
      <c r="N464" s="45"/>
      <c r="O464" s="45"/>
      <c r="P464" s="45"/>
      <c r="Q464" s="45"/>
      <c r="R464" s="45"/>
      <c r="S464" s="45"/>
      <c r="T464" s="45"/>
      <c r="U464" s="45"/>
      <c r="V464" s="45"/>
      <c r="W464" s="45"/>
      <c r="X464" s="45"/>
      <c r="Y464" s="45"/>
      <c r="Z464" s="45"/>
      <c r="AA464" s="45"/>
      <c r="AB464" s="45" t="s">
        <v>380</v>
      </c>
      <c r="AC464" s="45" t="s">
        <v>2542</v>
      </c>
      <c r="AD464" s="45" t="s">
        <v>2628</v>
      </c>
      <c r="AE464" s="45" t="s">
        <v>2970</v>
      </c>
      <c r="AF464" s="45"/>
      <c r="AG464" s="45"/>
      <c r="AH464" s="45"/>
      <c r="AI464" s="45"/>
      <c r="AJ464" s="45"/>
      <c r="AK464" s="45">
        <v>888.0</v>
      </c>
    </row>
    <row r="465" ht="14.25" hidden="1" customHeight="1">
      <c r="A465" s="47" t="s">
        <v>2971</v>
      </c>
      <c r="B465" s="47" t="s">
        <v>2520</v>
      </c>
      <c r="C465" s="47" t="s">
        <v>2534</v>
      </c>
      <c r="D465" s="47">
        <v>0.5</v>
      </c>
      <c r="E465" s="47">
        <v>1.16039999999999</v>
      </c>
      <c r="F465" s="118" t="str">
        <f t="shared" si="11"/>
        <v>0.4308859014</v>
      </c>
      <c r="G465" s="47">
        <v>42.43</v>
      </c>
      <c r="H465" s="47">
        <v>0.39</v>
      </c>
      <c r="I465" s="47"/>
      <c r="J465" s="47"/>
      <c r="K465" s="47"/>
      <c r="L465" s="47"/>
      <c r="M465" s="47"/>
      <c r="N465" s="47"/>
      <c r="O465" s="47"/>
      <c r="P465" s="47"/>
      <c r="Q465" s="47"/>
      <c r="R465" s="47"/>
      <c r="S465" s="47"/>
      <c r="T465" s="47"/>
      <c r="U465" s="47"/>
      <c r="V465" s="47"/>
      <c r="W465" s="47"/>
      <c r="X465" s="47"/>
      <c r="Y465" s="47"/>
      <c r="Z465" s="47"/>
      <c r="AA465" s="47"/>
      <c r="AB465" s="47" t="s">
        <v>380</v>
      </c>
      <c r="AC465" s="47" t="s">
        <v>2542</v>
      </c>
      <c r="AD465" s="47" t="s">
        <v>2628</v>
      </c>
      <c r="AE465" s="47" t="s">
        <v>2971</v>
      </c>
      <c r="AF465" s="47"/>
      <c r="AG465" s="47"/>
      <c r="AH465" s="47"/>
      <c r="AI465" s="47"/>
      <c r="AJ465" s="47"/>
      <c r="AK465" s="47">
        <v>889.0</v>
      </c>
    </row>
    <row r="466" ht="14.25" hidden="1" customHeight="1">
      <c r="A466" s="45" t="s">
        <v>2972</v>
      </c>
      <c r="B466" s="45" t="s">
        <v>2520</v>
      </c>
      <c r="C466" s="45" t="s">
        <v>2534</v>
      </c>
      <c r="D466" s="45">
        <v>0.75</v>
      </c>
      <c r="E466" s="45">
        <v>1.16039999999999</v>
      </c>
      <c r="F466" s="117" t="str">
        <f t="shared" si="11"/>
        <v>0.6463288521</v>
      </c>
      <c r="G466" s="45">
        <v>42.43</v>
      </c>
      <c r="H466" s="45">
        <v>0.39</v>
      </c>
      <c r="I466" s="45"/>
      <c r="J466" s="45"/>
      <c r="K466" s="45"/>
      <c r="L466" s="45"/>
      <c r="M466" s="45"/>
      <c r="N466" s="45"/>
      <c r="O466" s="45"/>
      <c r="P466" s="45"/>
      <c r="Q466" s="45"/>
      <c r="R466" s="45"/>
      <c r="S466" s="45"/>
      <c r="T466" s="45"/>
      <c r="U466" s="45"/>
      <c r="V466" s="45"/>
      <c r="W466" s="45"/>
      <c r="X466" s="45"/>
      <c r="Y466" s="45"/>
      <c r="Z466" s="45"/>
      <c r="AA466" s="45"/>
      <c r="AB466" s="45" t="s">
        <v>380</v>
      </c>
      <c r="AC466" s="45" t="s">
        <v>2542</v>
      </c>
      <c r="AD466" s="45" t="s">
        <v>2628</v>
      </c>
      <c r="AE466" s="45" t="s">
        <v>2972</v>
      </c>
      <c r="AF466" s="45"/>
      <c r="AG466" s="45"/>
      <c r="AH466" s="45"/>
      <c r="AI466" s="45"/>
      <c r="AJ466" s="45"/>
      <c r="AK466" s="45">
        <v>890.0</v>
      </c>
    </row>
    <row r="467" ht="14.25" hidden="1" customHeight="1">
      <c r="A467" s="47" t="s">
        <v>2973</v>
      </c>
      <c r="B467" s="47" t="s">
        <v>2520</v>
      </c>
      <c r="C467" s="47" t="s">
        <v>2524</v>
      </c>
      <c r="D467" s="47">
        <v>0.75</v>
      </c>
      <c r="E467" s="47">
        <v>1.17996</v>
      </c>
      <c r="F467" s="118" t="str">
        <f t="shared" si="11"/>
        <v>0.6356147666</v>
      </c>
      <c r="G467" s="47">
        <v>50.0</v>
      </c>
      <c r="H467" s="47">
        <v>0.31</v>
      </c>
      <c r="I467" s="47"/>
      <c r="J467" s="47"/>
      <c r="K467" s="47"/>
      <c r="L467" s="47"/>
      <c r="M467" s="47"/>
      <c r="N467" s="47"/>
      <c r="O467" s="47"/>
      <c r="P467" s="47"/>
      <c r="Q467" s="47"/>
      <c r="R467" s="47"/>
      <c r="S467" s="47"/>
      <c r="T467" s="47"/>
      <c r="U467" s="47"/>
      <c r="V467" s="47"/>
      <c r="W467" s="47"/>
      <c r="X467" s="47"/>
      <c r="Y467" s="47"/>
      <c r="Z467" s="47"/>
      <c r="AA467" s="47"/>
      <c r="AB467" s="47" t="s">
        <v>380</v>
      </c>
      <c r="AC467" s="47" t="s">
        <v>2557</v>
      </c>
      <c r="AD467" s="47" t="s">
        <v>2894</v>
      </c>
      <c r="AE467" s="47" t="s">
        <v>2973</v>
      </c>
      <c r="AF467" s="47"/>
      <c r="AG467" s="47"/>
      <c r="AH467" s="47"/>
      <c r="AI467" s="47"/>
      <c r="AJ467" s="47"/>
      <c r="AK467" s="47">
        <v>321.0</v>
      </c>
    </row>
    <row r="468" ht="14.25" hidden="1" customHeight="1">
      <c r="A468" s="190" t="s">
        <v>2267</v>
      </c>
      <c r="B468" s="187" t="s">
        <v>2520</v>
      </c>
      <c r="C468" s="190" t="s">
        <v>2539</v>
      </c>
      <c r="D468" s="190">
        <v>4.0</v>
      </c>
      <c r="E468" s="194">
        <v>9.09153953</v>
      </c>
      <c r="F468" s="188" t="str">
        <f t="shared" si="11"/>
        <v>0.4399694889</v>
      </c>
      <c r="G468" s="190">
        <v>139.83872</v>
      </c>
      <c r="H468" s="190">
        <v>0.2</v>
      </c>
      <c r="I468" s="187">
        <v>0.9</v>
      </c>
      <c r="J468" s="187">
        <v>0.7</v>
      </c>
      <c r="K468" s="187">
        <v>0.7</v>
      </c>
      <c r="L468" s="187"/>
      <c r="M468" s="187"/>
      <c r="N468" s="187"/>
      <c r="O468" s="187"/>
      <c r="P468" s="187"/>
      <c r="Q468" s="187"/>
      <c r="R468" s="187"/>
      <c r="S468" s="187"/>
      <c r="T468" s="187"/>
      <c r="U468" s="187"/>
      <c r="V468" s="187"/>
      <c r="W468" s="187"/>
      <c r="X468" s="187"/>
      <c r="Y468" s="187"/>
      <c r="Z468" s="187"/>
      <c r="AA468" s="187"/>
      <c r="AB468" s="187"/>
      <c r="AC468" s="187"/>
      <c r="AD468" s="187"/>
      <c r="AE468" s="187"/>
      <c r="AF468" s="187"/>
      <c r="AG468" s="187"/>
      <c r="AH468" s="187"/>
      <c r="AI468" s="187"/>
      <c r="AJ468" s="187"/>
      <c r="AK468" s="187"/>
    </row>
    <row r="469" ht="14.25" hidden="1" customHeight="1">
      <c r="A469" s="17" t="s">
        <v>2268</v>
      </c>
      <c r="B469" s="187" t="s">
        <v>2520</v>
      </c>
      <c r="C469" s="190" t="s">
        <v>2539</v>
      </c>
      <c r="D469" s="190">
        <v>8.0</v>
      </c>
      <c r="E469" s="194">
        <v>9.09153953</v>
      </c>
      <c r="F469" s="188" t="str">
        <f t="shared" si="11"/>
        <v>0.8799389777</v>
      </c>
      <c r="G469" s="190">
        <v>139.83872</v>
      </c>
      <c r="H469" s="190">
        <v>0.2</v>
      </c>
      <c r="I469" s="187">
        <v>0.9</v>
      </c>
      <c r="J469" s="187">
        <v>0.7</v>
      </c>
      <c r="K469" s="187">
        <v>0.7</v>
      </c>
      <c r="L469" s="187"/>
      <c r="M469" s="187"/>
      <c r="N469" s="187"/>
      <c r="O469" s="187"/>
      <c r="P469" s="187"/>
      <c r="Q469" s="187"/>
      <c r="R469" s="187"/>
      <c r="S469" s="187"/>
      <c r="T469" s="187"/>
      <c r="U469" s="187"/>
      <c r="V469" s="187"/>
      <c r="W469" s="187"/>
      <c r="X469" s="187"/>
      <c r="Y469" s="187"/>
      <c r="Z469" s="187"/>
      <c r="AA469" s="187"/>
      <c r="AB469" s="187"/>
      <c r="AC469" s="187"/>
      <c r="AD469" s="187"/>
      <c r="AE469" s="187"/>
      <c r="AF469" s="187"/>
      <c r="AG469" s="187"/>
      <c r="AH469" s="187"/>
      <c r="AI469" s="187"/>
      <c r="AJ469" s="187"/>
      <c r="AK469" s="187"/>
    </row>
    <row r="470" ht="14.25" hidden="1" customHeight="1">
      <c r="A470" s="47" t="s">
        <v>2974</v>
      </c>
      <c r="B470" s="47" t="s">
        <v>2520</v>
      </c>
      <c r="C470" s="47" t="s">
        <v>2521</v>
      </c>
      <c r="D470" s="47">
        <v>1.0</v>
      </c>
      <c r="E470" s="47">
        <v>0.208004153955479</v>
      </c>
      <c r="F470" s="118" t="str">
        <f t="shared" si="11"/>
        <v>4.807596295</v>
      </c>
      <c r="G470" s="47">
        <v>2.68440230477422</v>
      </c>
      <c r="H470" s="47">
        <v>0.28900353491927</v>
      </c>
      <c r="I470" s="47">
        <v>0.9</v>
      </c>
      <c r="J470" s="47">
        <v>0.6</v>
      </c>
      <c r="K470" s="47">
        <v>0.6</v>
      </c>
      <c r="L470" s="47"/>
      <c r="M470" s="47"/>
      <c r="N470" s="47"/>
      <c r="O470" s="47"/>
      <c r="P470" s="47"/>
      <c r="Q470" s="47"/>
      <c r="R470" s="47"/>
      <c r="S470" s="47"/>
      <c r="T470" s="47"/>
      <c r="U470" s="47"/>
      <c r="V470" s="47"/>
      <c r="W470" s="47"/>
      <c r="X470" s="47"/>
      <c r="Y470" s="47"/>
      <c r="Z470" s="47"/>
      <c r="AA470" s="47"/>
      <c r="AB470" s="47"/>
      <c r="AC470" s="47"/>
      <c r="AD470" s="47"/>
      <c r="AE470" s="47"/>
      <c r="AF470" s="47"/>
      <c r="AG470" s="47"/>
      <c r="AH470" s="47"/>
      <c r="AI470" s="47"/>
      <c r="AJ470" s="47"/>
      <c r="AK470" s="47">
        <v>70.0</v>
      </c>
    </row>
    <row r="471" ht="14.25" hidden="1" customHeight="1">
      <c r="A471" s="45" t="s">
        <v>2975</v>
      </c>
      <c r="B471" s="45" t="s">
        <v>2520</v>
      </c>
      <c r="C471" s="45" t="s">
        <v>2521</v>
      </c>
      <c r="D471" s="45">
        <v>2.0</v>
      </c>
      <c r="E471" s="45">
        <v>0.208004153955479</v>
      </c>
      <c r="F471" s="117" t="str">
        <f t="shared" si="11"/>
        <v>9.615192591</v>
      </c>
      <c r="G471" s="45">
        <v>2.68440230477422</v>
      </c>
      <c r="H471" s="45">
        <v>0.28900353491927</v>
      </c>
      <c r="I471" s="45">
        <v>0.9</v>
      </c>
      <c r="J471" s="45">
        <v>0.6</v>
      </c>
      <c r="K471" s="45">
        <v>0.6</v>
      </c>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v>71.0</v>
      </c>
    </row>
    <row r="472" ht="14.25" hidden="1" customHeight="1">
      <c r="A472" s="47" t="s">
        <v>2976</v>
      </c>
      <c r="B472" s="47" t="s">
        <v>2520</v>
      </c>
      <c r="C472" s="47" t="s">
        <v>2521</v>
      </c>
      <c r="D472" s="47">
        <v>2.912618227554</v>
      </c>
      <c r="E472" s="47">
        <v>0.339740118127283</v>
      </c>
      <c r="F472" s="118" t="str">
        <f t="shared" si="11"/>
        <v>8.573077103</v>
      </c>
      <c r="G472" s="47">
        <v>16.5434095526783</v>
      </c>
      <c r="H472" s="47">
        <v>0.199866246297889</v>
      </c>
      <c r="I472" s="47">
        <v>0.9</v>
      </c>
      <c r="J472" s="47">
        <v>0.7</v>
      </c>
      <c r="K472" s="47">
        <v>0.7</v>
      </c>
      <c r="L472" s="47"/>
      <c r="M472" s="47"/>
      <c r="N472" s="47"/>
      <c r="O472" s="47"/>
      <c r="P472" s="47"/>
      <c r="Q472" s="47"/>
      <c r="R472" s="47"/>
      <c r="S472" s="47"/>
      <c r="T472" s="47"/>
      <c r="U472" s="47"/>
      <c r="V472" s="47"/>
      <c r="W472" s="47"/>
      <c r="X472" s="47"/>
      <c r="Y472" s="47"/>
      <c r="Z472" s="47"/>
      <c r="AA472" s="47"/>
      <c r="AB472" s="47"/>
      <c r="AC472" s="47"/>
      <c r="AD472" s="47"/>
      <c r="AE472" s="47"/>
      <c r="AF472" s="47"/>
      <c r="AG472" s="47"/>
      <c r="AH472" s="47"/>
      <c r="AI472" s="47"/>
      <c r="AJ472" s="47"/>
      <c r="AK472" s="47">
        <v>72.0</v>
      </c>
    </row>
    <row r="473" ht="14.25" hidden="1" customHeight="1">
      <c r="A473" s="45" t="s">
        <v>2977</v>
      </c>
      <c r="B473" s="45" t="s">
        <v>2520</v>
      </c>
      <c r="C473" s="45" t="s">
        <v>2521</v>
      </c>
      <c r="D473" s="45">
        <v>1.1788369979776623</v>
      </c>
      <c r="E473" s="45">
        <v>0.339740118127283</v>
      </c>
      <c r="F473" s="117" t="str">
        <f t="shared" si="11"/>
        <v>3.469819827</v>
      </c>
      <c r="G473" s="45">
        <v>16.5434095526783</v>
      </c>
      <c r="H473" s="45">
        <v>0.199866246297889</v>
      </c>
      <c r="I473" s="45">
        <v>0.9</v>
      </c>
      <c r="J473" s="45">
        <v>0.7</v>
      </c>
      <c r="K473" s="45">
        <v>0.7</v>
      </c>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v>97.0</v>
      </c>
    </row>
    <row r="474" ht="14.25" hidden="1" customHeight="1">
      <c r="A474" s="47" t="s">
        <v>2978</v>
      </c>
      <c r="B474" s="47" t="s">
        <v>2520</v>
      </c>
      <c r="C474" s="47" t="s">
        <v>2524</v>
      </c>
      <c r="D474" s="47">
        <v>9.0</v>
      </c>
      <c r="E474" s="47">
        <v>0.4704</v>
      </c>
      <c r="F474" s="118" t="str">
        <f t="shared" si="11"/>
        <v>19.13265306</v>
      </c>
      <c r="G474" s="47">
        <v>100.33</v>
      </c>
      <c r="H474" s="47">
        <v>0.23</v>
      </c>
      <c r="I474" s="47"/>
      <c r="J474" s="47"/>
      <c r="K474" s="47"/>
      <c r="L474" s="47"/>
      <c r="M474" s="47"/>
      <c r="N474" s="47"/>
      <c r="O474" s="47"/>
      <c r="P474" s="47"/>
      <c r="Q474" s="47"/>
      <c r="R474" s="47"/>
      <c r="S474" s="47"/>
      <c r="T474" s="47"/>
      <c r="U474" s="47"/>
      <c r="V474" s="47"/>
      <c r="W474" s="47"/>
      <c r="X474" s="47"/>
      <c r="Y474" s="47"/>
      <c r="Z474" s="47"/>
      <c r="AA474" s="47"/>
      <c r="AB474" s="47" t="s">
        <v>380</v>
      </c>
      <c r="AC474" s="47" t="s">
        <v>2576</v>
      </c>
      <c r="AD474" s="47" t="s">
        <v>2979</v>
      </c>
      <c r="AE474" s="47" t="s">
        <v>2978</v>
      </c>
      <c r="AF474" s="47"/>
      <c r="AG474" s="47"/>
      <c r="AH474" s="47"/>
      <c r="AI474" s="47"/>
      <c r="AJ474" s="47"/>
      <c r="AK474" s="47">
        <v>405.0</v>
      </c>
    </row>
    <row r="475" ht="14.25" hidden="1" customHeight="1">
      <c r="A475" s="45" t="s">
        <v>2980</v>
      </c>
      <c r="B475" s="45" t="s">
        <v>2520</v>
      </c>
      <c r="C475" s="45" t="s">
        <v>2524</v>
      </c>
      <c r="D475" s="45">
        <v>11.0</v>
      </c>
      <c r="E475" s="45">
        <v>0.57</v>
      </c>
      <c r="F475" s="117" t="str">
        <f t="shared" si="11"/>
        <v>19.29824561</v>
      </c>
      <c r="G475" s="45">
        <v>109.36</v>
      </c>
      <c r="H475" s="45">
        <v>0.22</v>
      </c>
      <c r="I475" s="45"/>
      <c r="J475" s="45"/>
      <c r="K475" s="45"/>
      <c r="L475" s="45"/>
      <c r="M475" s="45"/>
      <c r="N475" s="45"/>
      <c r="O475" s="45"/>
      <c r="P475" s="45"/>
      <c r="Q475" s="45"/>
      <c r="R475" s="45"/>
      <c r="S475" s="45"/>
      <c r="T475" s="45"/>
      <c r="U475" s="45"/>
      <c r="V475" s="45"/>
      <c r="W475" s="45"/>
      <c r="X475" s="45"/>
      <c r="Y475" s="45"/>
      <c r="Z475" s="45"/>
      <c r="AA475" s="45"/>
      <c r="AB475" s="45" t="s">
        <v>380</v>
      </c>
      <c r="AC475" s="45" t="s">
        <v>2576</v>
      </c>
      <c r="AD475" s="45" t="s">
        <v>2979</v>
      </c>
      <c r="AE475" s="45" t="s">
        <v>2980</v>
      </c>
      <c r="AF475" s="45"/>
      <c r="AG475" s="45"/>
      <c r="AH475" s="45"/>
      <c r="AI475" s="45"/>
      <c r="AJ475" s="45"/>
      <c r="AK475" s="45">
        <v>406.0</v>
      </c>
    </row>
    <row r="476" ht="14.25" hidden="1" customHeight="1">
      <c r="A476" s="47" t="s">
        <v>2981</v>
      </c>
      <c r="B476" s="47" t="s">
        <v>2520</v>
      </c>
      <c r="C476" s="47" t="s">
        <v>2524</v>
      </c>
      <c r="D476" s="47">
        <v>11.0</v>
      </c>
      <c r="E476" s="47">
        <v>0.51648</v>
      </c>
      <c r="F476" s="118" t="str">
        <f t="shared" si="11"/>
        <v>21.29801735</v>
      </c>
      <c r="G476" s="47">
        <v>76.81</v>
      </c>
      <c r="H476" s="47">
        <v>0.23</v>
      </c>
      <c r="I476" s="47"/>
      <c r="J476" s="47"/>
      <c r="K476" s="47"/>
      <c r="L476" s="47"/>
      <c r="M476" s="47"/>
      <c r="N476" s="47"/>
      <c r="O476" s="47"/>
      <c r="P476" s="47"/>
      <c r="Q476" s="47"/>
      <c r="R476" s="47"/>
      <c r="S476" s="47"/>
      <c r="T476" s="47"/>
      <c r="U476" s="47"/>
      <c r="V476" s="47"/>
      <c r="W476" s="47"/>
      <c r="X476" s="47"/>
      <c r="Y476" s="47"/>
      <c r="Z476" s="47"/>
      <c r="AA476" s="47"/>
      <c r="AB476" s="47" t="s">
        <v>380</v>
      </c>
      <c r="AC476" s="47" t="s">
        <v>2522</v>
      </c>
      <c r="AD476" s="47" t="s">
        <v>2979</v>
      </c>
      <c r="AE476" s="47" t="s">
        <v>2981</v>
      </c>
      <c r="AF476" s="47"/>
      <c r="AG476" s="47"/>
      <c r="AH476" s="47"/>
      <c r="AI476" s="47"/>
      <c r="AJ476" s="47"/>
      <c r="AK476" s="47">
        <v>413.0</v>
      </c>
    </row>
    <row r="477" ht="14.25" hidden="1" customHeight="1">
      <c r="A477" s="45" t="s">
        <v>2982</v>
      </c>
      <c r="B477" s="45" t="s">
        <v>2520</v>
      </c>
      <c r="C477" s="45" t="s">
        <v>2524</v>
      </c>
      <c r="D477" s="45">
        <v>13.0</v>
      </c>
      <c r="E477" s="45">
        <v>0.60612</v>
      </c>
      <c r="F477" s="117" t="str">
        <f t="shared" si="11"/>
        <v>21.44789811</v>
      </c>
      <c r="G477" s="45">
        <v>86.54</v>
      </c>
      <c r="H477" s="45">
        <v>0.22</v>
      </c>
      <c r="I477" s="45"/>
      <c r="J477" s="45"/>
      <c r="K477" s="45"/>
      <c r="L477" s="45"/>
      <c r="M477" s="45"/>
      <c r="N477" s="45"/>
      <c r="O477" s="45"/>
      <c r="P477" s="45"/>
      <c r="Q477" s="45"/>
      <c r="R477" s="45"/>
      <c r="S477" s="45"/>
      <c r="T477" s="45"/>
      <c r="U477" s="45"/>
      <c r="V477" s="45"/>
      <c r="W477" s="45"/>
      <c r="X477" s="45"/>
      <c r="Y477" s="45"/>
      <c r="Z477" s="45"/>
      <c r="AA477" s="45"/>
      <c r="AB477" s="45" t="s">
        <v>380</v>
      </c>
      <c r="AC477" s="45" t="s">
        <v>2522</v>
      </c>
      <c r="AD477" s="45" t="s">
        <v>2979</v>
      </c>
      <c r="AE477" s="45" t="s">
        <v>2982</v>
      </c>
      <c r="AF477" s="45"/>
      <c r="AG477" s="45"/>
      <c r="AH477" s="45"/>
      <c r="AI477" s="45"/>
      <c r="AJ477" s="45"/>
      <c r="AK477" s="45">
        <v>414.0</v>
      </c>
    </row>
    <row r="478" ht="14.25" hidden="1" customHeight="1">
      <c r="A478" s="47" t="s">
        <v>2983</v>
      </c>
      <c r="B478" s="47" t="s">
        <v>2520</v>
      </c>
      <c r="C478" s="47" t="s">
        <v>2524</v>
      </c>
      <c r="D478" s="47">
        <v>10.0</v>
      </c>
      <c r="E478" s="47">
        <v>0.609599999999999</v>
      </c>
      <c r="F478" s="118" t="str">
        <f t="shared" si="11"/>
        <v>16.40419948</v>
      </c>
      <c r="G478" s="47">
        <v>90.4</v>
      </c>
      <c r="H478" s="47">
        <v>0.23</v>
      </c>
      <c r="I478" s="47"/>
      <c r="J478" s="47"/>
      <c r="K478" s="47"/>
      <c r="L478" s="47"/>
      <c r="M478" s="47"/>
      <c r="N478" s="47"/>
      <c r="O478" s="47"/>
      <c r="P478" s="47"/>
      <c r="Q478" s="47"/>
      <c r="R478" s="47"/>
      <c r="S478" s="47"/>
      <c r="T478" s="47"/>
      <c r="U478" s="47"/>
      <c r="V478" s="47"/>
      <c r="W478" s="47"/>
      <c r="X478" s="47"/>
      <c r="Y478" s="47"/>
      <c r="Z478" s="47"/>
      <c r="AA478" s="47"/>
      <c r="AB478" s="47" t="s">
        <v>380</v>
      </c>
      <c r="AC478" s="47" t="s">
        <v>2576</v>
      </c>
      <c r="AD478" s="47" t="s">
        <v>2979</v>
      </c>
      <c r="AE478" s="47" t="s">
        <v>2983</v>
      </c>
      <c r="AF478" s="47"/>
      <c r="AG478" s="47"/>
      <c r="AH478" s="47"/>
      <c r="AI478" s="47"/>
      <c r="AJ478" s="47"/>
      <c r="AK478" s="47">
        <v>411.0</v>
      </c>
    </row>
    <row r="479" ht="14.25" hidden="1" customHeight="1">
      <c r="A479" s="45" t="s">
        <v>2984</v>
      </c>
      <c r="B479" s="45" t="s">
        <v>2520</v>
      </c>
      <c r="C479" s="45" t="s">
        <v>2524</v>
      </c>
      <c r="D479" s="45">
        <v>12.0</v>
      </c>
      <c r="E479" s="45">
        <v>0.72</v>
      </c>
      <c r="F479" s="117" t="str">
        <f t="shared" si="11"/>
        <v>16.66666667</v>
      </c>
      <c r="G479" s="45">
        <v>100.33</v>
      </c>
      <c r="H479" s="45">
        <v>0.22</v>
      </c>
      <c r="I479" s="45"/>
      <c r="J479" s="45"/>
      <c r="K479" s="45"/>
      <c r="L479" s="45"/>
      <c r="M479" s="45"/>
      <c r="N479" s="45"/>
      <c r="O479" s="45"/>
      <c r="P479" s="45"/>
      <c r="Q479" s="45"/>
      <c r="R479" s="45"/>
      <c r="S479" s="45"/>
      <c r="T479" s="45"/>
      <c r="U479" s="45"/>
      <c r="V479" s="45"/>
      <c r="W479" s="45"/>
      <c r="X479" s="45"/>
      <c r="Y479" s="45"/>
      <c r="Z479" s="45"/>
      <c r="AA479" s="45"/>
      <c r="AB479" s="45" t="s">
        <v>380</v>
      </c>
      <c r="AC479" s="45" t="s">
        <v>2576</v>
      </c>
      <c r="AD479" s="45" t="s">
        <v>2979</v>
      </c>
      <c r="AE479" s="45" t="s">
        <v>2984</v>
      </c>
      <c r="AF479" s="45"/>
      <c r="AG479" s="45"/>
      <c r="AH479" s="45"/>
      <c r="AI479" s="45"/>
      <c r="AJ479" s="45"/>
      <c r="AK479" s="45">
        <v>412.0</v>
      </c>
    </row>
    <row r="480" ht="14.25" hidden="1" customHeight="1">
      <c r="A480" s="47" t="s">
        <v>2985</v>
      </c>
      <c r="B480" s="47" t="s">
        <v>2520</v>
      </c>
      <c r="C480" s="47" t="s">
        <v>2524</v>
      </c>
      <c r="D480" s="47">
        <v>10.0</v>
      </c>
      <c r="E480" s="47">
        <v>0.4404</v>
      </c>
      <c r="F480" s="118" t="str">
        <f t="shared" si="11"/>
        <v>22.70663034</v>
      </c>
      <c r="G480" s="47">
        <v>90.4</v>
      </c>
      <c r="H480" s="47">
        <v>0.23</v>
      </c>
      <c r="I480" s="47"/>
      <c r="J480" s="47"/>
      <c r="K480" s="47"/>
      <c r="L480" s="47"/>
      <c r="M480" s="47"/>
      <c r="N480" s="47"/>
      <c r="O480" s="47"/>
      <c r="P480" s="47"/>
      <c r="Q480" s="47"/>
      <c r="R480" s="47"/>
      <c r="S480" s="47"/>
      <c r="T480" s="47"/>
      <c r="U480" s="47"/>
      <c r="V480" s="47"/>
      <c r="W480" s="47"/>
      <c r="X480" s="47"/>
      <c r="Y480" s="47"/>
      <c r="Z480" s="47"/>
      <c r="AA480" s="47"/>
      <c r="AB480" s="47" t="s">
        <v>380</v>
      </c>
      <c r="AC480" s="47" t="s">
        <v>2576</v>
      </c>
      <c r="AD480" s="47" t="s">
        <v>2979</v>
      </c>
      <c r="AE480" s="47" t="s">
        <v>2985</v>
      </c>
      <c r="AF480" s="47"/>
      <c r="AG480" s="47"/>
      <c r="AH480" s="47"/>
      <c r="AI480" s="47"/>
      <c r="AJ480" s="47"/>
      <c r="AK480" s="47">
        <v>407.0</v>
      </c>
    </row>
    <row r="481" ht="14.25" hidden="1" customHeight="1">
      <c r="A481" s="45" t="s">
        <v>2986</v>
      </c>
      <c r="B481" s="45" t="s">
        <v>2520</v>
      </c>
      <c r="C481" s="45" t="s">
        <v>2524</v>
      </c>
      <c r="D481" s="45">
        <v>12.0</v>
      </c>
      <c r="E481" s="45">
        <v>0.5196</v>
      </c>
      <c r="F481" s="117" t="str">
        <f t="shared" si="11"/>
        <v>23.09468822</v>
      </c>
      <c r="G481" s="45">
        <v>100.33</v>
      </c>
      <c r="H481" s="45">
        <v>0.22</v>
      </c>
      <c r="I481" s="45"/>
      <c r="J481" s="45"/>
      <c r="K481" s="45"/>
      <c r="L481" s="45"/>
      <c r="M481" s="45"/>
      <c r="N481" s="45"/>
      <c r="O481" s="45"/>
      <c r="P481" s="45"/>
      <c r="Q481" s="45"/>
      <c r="R481" s="45"/>
      <c r="S481" s="45"/>
      <c r="T481" s="45"/>
      <c r="U481" s="45"/>
      <c r="V481" s="45"/>
      <c r="W481" s="45"/>
      <c r="X481" s="45"/>
      <c r="Y481" s="45"/>
      <c r="Z481" s="45"/>
      <c r="AA481" s="45"/>
      <c r="AB481" s="45" t="s">
        <v>380</v>
      </c>
      <c r="AC481" s="45" t="s">
        <v>2576</v>
      </c>
      <c r="AD481" s="45" t="s">
        <v>2979</v>
      </c>
      <c r="AE481" s="45" t="s">
        <v>2986</v>
      </c>
      <c r="AF481" s="45"/>
      <c r="AG481" s="45"/>
      <c r="AH481" s="45"/>
      <c r="AI481" s="45"/>
      <c r="AJ481" s="45"/>
      <c r="AK481" s="45">
        <v>408.0</v>
      </c>
    </row>
    <row r="482" ht="14.25" hidden="1" customHeight="1">
      <c r="A482" s="47" t="s">
        <v>2987</v>
      </c>
      <c r="B482" s="47" t="s">
        <v>2520</v>
      </c>
      <c r="C482" s="47" t="s">
        <v>2524</v>
      </c>
      <c r="D482" s="47">
        <v>10.0</v>
      </c>
      <c r="E482" s="47">
        <v>0.4704</v>
      </c>
      <c r="F482" s="118" t="str">
        <f t="shared" si="11"/>
        <v>21.2585034</v>
      </c>
      <c r="G482" s="47">
        <v>90.4</v>
      </c>
      <c r="H482" s="47">
        <v>0.23</v>
      </c>
      <c r="I482" s="47"/>
      <c r="J482" s="47"/>
      <c r="K482" s="47"/>
      <c r="L482" s="47"/>
      <c r="M482" s="47"/>
      <c r="N482" s="47"/>
      <c r="O482" s="47"/>
      <c r="P482" s="47"/>
      <c r="Q482" s="47"/>
      <c r="R482" s="47"/>
      <c r="S482" s="47"/>
      <c r="T482" s="47"/>
      <c r="U482" s="47"/>
      <c r="V482" s="47"/>
      <c r="W482" s="47"/>
      <c r="X482" s="47"/>
      <c r="Y482" s="47"/>
      <c r="Z482" s="47"/>
      <c r="AA482" s="47"/>
      <c r="AB482" s="47" t="s">
        <v>380</v>
      </c>
      <c r="AC482" s="47" t="s">
        <v>2576</v>
      </c>
      <c r="AD482" s="47" t="s">
        <v>2979</v>
      </c>
      <c r="AE482" s="47" t="s">
        <v>2987</v>
      </c>
      <c r="AF482" s="47"/>
      <c r="AG482" s="47"/>
      <c r="AH482" s="47"/>
      <c r="AI482" s="47"/>
      <c r="AJ482" s="47"/>
      <c r="AK482" s="47">
        <v>419.0</v>
      </c>
    </row>
    <row r="483" ht="14.25" hidden="1" customHeight="1">
      <c r="A483" s="45" t="s">
        <v>2988</v>
      </c>
      <c r="B483" s="45" t="s">
        <v>2520</v>
      </c>
      <c r="C483" s="45" t="s">
        <v>2524</v>
      </c>
      <c r="D483" s="45">
        <v>12.0</v>
      </c>
      <c r="E483" s="45">
        <v>0.57</v>
      </c>
      <c r="F483" s="117" t="str">
        <f t="shared" si="11"/>
        <v>21.05263158</v>
      </c>
      <c r="G483" s="45">
        <v>100.33</v>
      </c>
      <c r="H483" s="45">
        <v>0.22</v>
      </c>
      <c r="I483" s="45"/>
      <c r="J483" s="45"/>
      <c r="K483" s="45"/>
      <c r="L483" s="45"/>
      <c r="M483" s="45"/>
      <c r="N483" s="45"/>
      <c r="O483" s="45"/>
      <c r="P483" s="45"/>
      <c r="Q483" s="45"/>
      <c r="R483" s="45"/>
      <c r="S483" s="45"/>
      <c r="T483" s="45"/>
      <c r="U483" s="45"/>
      <c r="V483" s="45"/>
      <c r="W483" s="45"/>
      <c r="X483" s="45"/>
      <c r="Y483" s="45"/>
      <c r="Z483" s="45"/>
      <c r="AA483" s="45"/>
      <c r="AB483" s="45" t="s">
        <v>380</v>
      </c>
      <c r="AC483" s="45" t="s">
        <v>2576</v>
      </c>
      <c r="AD483" s="45" t="s">
        <v>2979</v>
      </c>
      <c r="AE483" s="45" t="s">
        <v>2988</v>
      </c>
      <c r="AF483" s="45"/>
      <c r="AG483" s="45"/>
      <c r="AH483" s="45"/>
      <c r="AI483" s="45"/>
      <c r="AJ483" s="45"/>
      <c r="AK483" s="45">
        <v>420.0</v>
      </c>
    </row>
    <row r="484" ht="14.25" hidden="1" customHeight="1">
      <c r="A484" s="47" t="s">
        <v>2989</v>
      </c>
      <c r="B484" s="47" t="s">
        <v>2520</v>
      </c>
      <c r="C484" s="47" t="s">
        <v>2524</v>
      </c>
      <c r="D484" s="47">
        <v>12.0</v>
      </c>
      <c r="E484" s="47">
        <v>0.5004</v>
      </c>
      <c r="F484" s="118" t="str">
        <f t="shared" si="11"/>
        <v>23.98081535</v>
      </c>
      <c r="G484" s="47">
        <v>75.5</v>
      </c>
      <c r="H484" s="47">
        <v>0.23</v>
      </c>
      <c r="I484" s="47"/>
      <c r="J484" s="47"/>
      <c r="K484" s="47"/>
      <c r="L484" s="47"/>
      <c r="M484" s="47"/>
      <c r="N484" s="47"/>
      <c r="O484" s="47"/>
      <c r="P484" s="47"/>
      <c r="Q484" s="47"/>
      <c r="R484" s="47"/>
      <c r="S484" s="47"/>
      <c r="T484" s="47"/>
      <c r="U484" s="47"/>
      <c r="V484" s="47"/>
      <c r="W484" s="47"/>
      <c r="X484" s="47"/>
      <c r="Y484" s="47"/>
      <c r="Z484" s="47"/>
      <c r="AA484" s="47"/>
      <c r="AB484" s="47" t="s">
        <v>380</v>
      </c>
      <c r="AC484" s="47" t="s">
        <v>2576</v>
      </c>
      <c r="AD484" s="47" t="s">
        <v>2979</v>
      </c>
      <c r="AE484" s="47" t="s">
        <v>2989</v>
      </c>
      <c r="AF484" s="47"/>
      <c r="AG484" s="47"/>
      <c r="AH484" s="47"/>
      <c r="AI484" s="47"/>
      <c r="AJ484" s="47"/>
      <c r="AK484" s="47">
        <v>415.0</v>
      </c>
    </row>
    <row r="485" ht="14.25" hidden="1" customHeight="1">
      <c r="A485" s="45" t="s">
        <v>2990</v>
      </c>
      <c r="B485" s="45" t="s">
        <v>2520</v>
      </c>
      <c r="C485" s="45" t="s">
        <v>2524</v>
      </c>
      <c r="D485" s="45">
        <v>14.0</v>
      </c>
      <c r="E485" s="45">
        <v>0.57</v>
      </c>
      <c r="F485" s="117" t="str">
        <f t="shared" si="11"/>
        <v>24.56140351</v>
      </c>
      <c r="G485" s="45">
        <v>86.14</v>
      </c>
      <c r="H485" s="45">
        <v>0.22</v>
      </c>
      <c r="I485" s="45"/>
      <c r="J485" s="45"/>
      <c r="K485" s="45"/>
      <c r="L485" s="45"/>
      <c r="M485" s="45"/>
      <c r="N485" s="45"/>
      <c r="O485" s="45"/>
      <c r="P485" s="45"/>
      <c r="Q485" s="45"/>
      <c r="R485" s="45"/>
      <c r="S485" s="45"/>
      <c r="T485" s="45"/>
      <c r="U485" s="45"/>
      <c r="V485" s="45"/>
      <c r="W485" s="45"/>
      <c r="X485" s="45"/>
      <c r="Y485" s="45"/>
      <c r="Z485" s="45"/>
      <c r="AA485" s="45"/>
      <c r="AB485" s="45" t="s">
        <v>380</v>
      </c>
      <c r="AC485" s="45" t="s">
        <v>2576</v>
      </c>
      <c r="AD485" s="45" t="s">
        <v>2979</v>
      </c>
      <c r="AE485" s="45" t="s">
        <v>2990</v>
      </c>
      <c r="AF485" s="45"/>
      <c r="AG485" s="45"/>
      <c r="AH485" s="45"/>
      <c r="AI485" s="45"/>
      <c r="AJ485" s="45"/>
      <c r="AK485" s="45">
        <v>416.0</v>
      </c>
    </row>
    <row r="486" ht="14.25" hidden="1" customHeight="1">
      <c r="A486" s="47" t="s">
        <v>2991</v>
      </c>
      <c r="B486" s="47" t="s">
        <v>2520</v>
      </c>
      <c r="C486" s="47" t="s">
        <v>2524</v>
      </c>
      <c r="D486" s="47">
        <v>12.0</v>
      </c>
      <c r="E486" s="47">
        <v>0.39</v>
      </c>
      <c r="F486" s="118" t="str">
        <f t="shared" si="11"/>
        <v>30.76923077</v>
      </c>
      <c r="G486" s="47">
        <v>75.5</v>
      </c>
      <c r="H486" s="47">
        <v>0.23</v>
      </c>
      <c r="I486" s="47"/>
      <c r="J486" s="47"/>
      <c r="K486" s="47"/>
      <c r="L486" s="47"/>
      <c r="M486" s="47"/>
      <c r="N486" s="47"/>
      <c r="O486" s="47"/>
      <c r="P486" s="47"/>
      <c r="Q486" s="47"/>
      <c r="R486" s="47"/>
      <c r="S486" s="47"/>
      <c r="T486" s="47"/>
      <c r="U486" s="47"/>
      <c r="V486" s="47"/>
      <c r="W486" s="47"/>
      <c r="X486" s="47"/>
      <c r="Y486" s="47"/>
      <c r="Z486" s="47"/>
      <c r="AA486" s="47"/>
      <c r="AB486" s="47" t="s">
        <v>380</v>
      </c>
      <c r="AC486" s="47" t="s">
        <v>2576</v>
      </c>
      <c r="AD486" s="47" t="s">
        <v>2979</v>
      </c>
      <c r="AE486" s="47" t="s">
        <v>2991</v>
      </c>
      <c r="AF486" s="47"/>
      <c r="AG486" s="47"/>
      <c r="AH486" s="47"/>
      <c r="AI486" s="47"/>
      <c r="AJ486" s="47"/>
      <c r="AK486" s="47">
        <v>421.0</v>
      </c>
    </row>
    <row r="487" ht="14.25" hidden="1" customHeight="1">
      <c r="A487" s="45" t="s">
        <v>2992</v>
      </c>
      <c r="B487" s="45" t="s">
        <v>2520</v>
      </c>
      <c r="C487" s="45" t="s">
        <v>2524</v>
      </c>
      <c r="D487" s="45">
        <v>14.0</v>
      </c>
      <c r="E487" s="45">
        <v>0.449999999999999</v>
      </c>
      <c r="F487" s="117" t="str">
        <f t="shared" si="11"/>
        <v>31.11111111</v>
      </c>
      <c r="G487" s="45">
        <v>86.14</v>
      </c>
      <c r="H487" s="45">
        <v>0.22</v>
      </c>
      <c r="I487" s="45"/>
      <c r="J487" s="45"/>
      <c r="K487" s="45"/>
      <c r="L487" s="45"/>
      <c r="M487" s="45"/>
      <c r="N487" s="45"/>
      <c r="O487" s="45"/>
      <c r="P487" s="45"/>
      <c r="Q487" s="45"/>
      <c r="R487" s="45"/>
      <c r="S487" s="45"/>
      <c r="T487" s="45"/>
      <c r="U487" s="45"/>
      <c r="V487" s="45"/>
      <c r="W487" s="45"/>
      <c r="X487" s="45"/>
      <c r="Y487" s="45"/>
      <c r="Z487" s="45"/>
      <c r="AA487" s="45"/>
      <c r="AB487" s="45" t="s">
        <v>380</v>
      </c>
      <c r="AC487" s="45" t="s">
        <v>2576</v>
      </c>
      <c r="AD487" s="45" t="s">
        <v>2979</v>
      </c>
      <c r="AE487" s="45" t="s">
        <v>2992</v>
      </c>
      <c r="AF487" s="45"/>
      <c r="AG487" s="45"/>
      <c r="AH487" s="45"/>
      <c r="AI487" s="45"/>
      <c r="AJ487" s="45"/>
      <c r="AK487" s="45">
        <v>422.0</v>
      </c>
    </row>
    <row r="488" ht="14.25" hidden="1" customHeight="1">
      <c r="A488" s="47" t="s">
        <v>2993</v>
      </c>
      <c r="B488" s="47" t="s">
        <v>2520</v>
      </c>
      <c r="C488" s="47" t="s">
        <v>2524</v>
      </c>
      <c r="D488" s="47">
        <v>15.0</v>
      </c>
      <c r="E488" s="47">
        <v>0.3504</v>
      </c>
      <c r="F488" s="118" t="str">
        <f t="shared" si="11"/>
        <v>42.80821918</v>
      </c>
      <c r="G488" s="47">
        <v>60.6</v>
      </c>
      <c r="H488" s="47">
        <v>0.23</v>
      </c>
      <c r="I488" s="47"/>
      <c r="J488" s="47"/>
      <c r="K488" s="47"/>
      <c r="L488" s="47"/>
      <c r="M488" s="47"/>
      <c r="N488" s="47"/>
      <c r="O488" s="47"/>
      <c r="P488" s="47"/>
      <c r="Q488" s="47"/>
      <c r="R488" s="47"/>
      <c r="S488" s="47"/>
      <c r="T488" s="47"/>
      <c r="U488" s="47"/>
      <c r="V488" s="47"/>
      <c r="W488" s="47"/>
      <c r="X488" s="47"/>
      <c r="Y488" s="47"/>
      <c r="Z488" s="47"/>
      <c r="AA488" s="47"/>
      <c r="AB488" s="47" t="s">
        <v>380</v>
      </c>
      <c r="AC488" s="47" t="s">
        <v>2576</v>
      </c>
      <c r="AD488" s="47" t="s">
        <v>2979</v>
      </c>
      <c r="AE488" s="47" t="s">
        <v>2993</v>
      </c>
      <c r="AF488" s="47"/>
      <c r="AG488" s="47"/>
      <c r="AH488" s="47"/>
      <c r="AI488" s="47"/>
      <c r="AJ488" s="47"/>
      <c r="AK488" s="47">
        <v>409.0</v>
      </c>
    </row>
    <row r="489" ht="14.25" hidden="1" customHeight="1">
      <c r="A489" s="45" t="s">
        <v>2994</v>
      </c>
      <c r="B489" s="45" t="s">
        <v>2520</v>
      </c>
      <c r="C489" s="45" t="s">
        <v>2524</v>
      </c>
      <c r="D489" s="45">
        <v>17.0</v>
      </c>
      <c r="E489" s="45">
        <v>0.3996</v>
      </c>
      <c r="F489" s="117" t="str">
        <f t="shared" si="11"/>
        <v>42.54254254</v>
      </c>
      <c r="G489" s="45">
        <v>71.12</v>
      </c>
      <c r="H489" s="45">
        <v>0.22</v>
      </c>
      <c r="I489" s="45"/>
      <c r="J489" s="45"/>
      <c r="K489" s="45"/>
      <c r="L489" s="45"/>
      <c r="M489" s="45"/>
      <c r="N489" s="45"/>
      <c r="O489" s="45"/>
      <c r="P489" s="45"/>
      <c r="Q489" s="45"/>
      <c r="R489" s="45"/>
      <c r="S489" s="45"/>
      <c r="T489" s="45"/>
      <c r="U489" s="45"/>
      <c r="V489" s="45"/>
      <c r="W489" s="45"/>
      <c r="X489" s="45"/>
      <c r="Y489" s="45"/>
      <c r="Z489" s="45"/>
      <c r="AA489" s="45"/>
      <c r="AB489" s="45" t="s">
        <v>380</v>
      </c>
      <c r="AC489" s="45" t="s">
        <v>2576</v>
      </c>
      <c r="AD489" s="45" t="s">
        <v>2979</v>
      </c>
      <c r="AE489" s="45" t="s">
        <v>2994</v>
      </c>
      <c r="AF489" s="45"/>
      <c r="AG489" s="45"/>
      <c r="AH489" s="45"/>
      <c r="AI489" s="45"/>
      <c r="AJ489" s="45"/>
      <c r="AK489" s="45">
        <v>410.0</v>
      </c>
    </row>
    <row r="490" ht="14.25" hidden="1" customHeight="1">
      <c r="A490" s="47" t="s">
        <v>2995</v>
      </c>
      <c r="B490" s="47" t="s">
        <v>2520</v>
      </c>
      <c r="C490" s="47" t="s">
        <v>2524</v>
      </c>
      <c r="D490" s="47">
        <v>14.0</v>
      </c>
      <c r="E490" s="47">
        <v>0.4296</v>
      </c>
      <c r="F490" s="118" t="str">
        <f t="shared" si="11"/>
        <v>32.58845438</v>
      </c>
      <c r="G490" s="47">
        <v>64.86</v>
      </c>
      <c r="H490" s="47">
        <v>0.23</v>
      </c>
      <c r="I490" s="47"/>
      <c r="J490" s="47"/>
      <c r="K490" s="47"/>
      <c r="L490" s="47"/>
      <c r="M490" s="47"/>
      <c r="N490" s="47"/>
      <c r="O490" s="47"/>
      <c r="P490" s="47"/>
      <c r="Q490" s="47"/>
      <c r="R490" s="47"/>
      <c r="S490" s="47"/>
      <c r="T490" s="47"/>
      <c r="U490" s="47"/>
      <c r="V490" s="47"/>
      <c r="W490" s="47"/>
      <c r="X490" s="47"/>
      <c r="Y490" s="47"/>
      <c r="Z490" s="47"/>
      <c r="AA490" s="47"/>
      <c r="AB490" s="47" t="s">
        <v>380</v>
      </c>
      <c r="AC490" s="47" t="s">
        <v>2576</v>
      </c>
      <c r="AD490" s="47" t="s">
        <v>2979</v>
      </c>
      <c r="AE490" s="47" t="s">
        <v>2995</v>
      </c>
      <c r="AF490" s="47"/>
      <c r="AG490" s="47"/>
      <c r="AH490" s="47"/>
      <c r="AI490" s="47"/>
      <c r="AJ490" s="47"/>
      <c r="AK490" s="47">
        <v>417.0</v>
      </c>
    </row>
    <row r="491" ht="14.25" hidden="1" customHeight="1">
      <c r="A491" s="45" t="s">
        <v>2996</v>
      </c>
      <c r="B491" s="45" t="s">
        <v>2520</v>
      </c>
      <c r="C491" s="45" t="s">
        <v>2524</v>
      </c>
      <c r="D491" s="45">
        <v>16.0</v>
      </c>
      <c r="E491" s="45">
        <v>0.5004</v>
      </c>
      <c r="F491" s="117" t="str">
        <f t="shared" si="11"/>
        <v>31.97442046</v>
      </c>
      <c r="G491" s="45">
        <v>75.5</v>
      </c>
      <c r="H491" s="45">
        <v>0.22</v>
      </c>
      <c r="I491" s="45"/>
      <c r="J491" s="45"/>
      <c r="K491" s="45"/>
      <c r="L491" s="45"/>
      <c r="M491" s="45"/>
      <c r="N491" s="45"/>
      <c r="O491" s="45"/>
      <c r="P491" s="45"/>
      <c r="Q491" s="45"/>
      <c r="R491" s="45"/>
      <c r="S491" s="45"/>
      <c r="T491" s="45"/>
      <c r="U491" s="45"/>
      <c r="V491" s="45"/>
      <c r="W491" s="45"/>
      <c r="X491" s="45"/>
      <c r="Y491" s="45"/>
      <c r="Z491" s="45"/>
      <c r="AA491" s="45"/>
      <c r="AB491" s="45" t="s">
        <v>380</v>
      </c>
      <c r="AC491" s="45" t="s">
        <v>2576</v>
      </c>
      <c r="AD491" s="45" t="s">
        <v>2979</v>
      </c>
      <c r="AE491" s="45" t="s">
        <v>2996</v>
      </c>
      <c r="AF491" s="45"/>
      <c r="AG491" s="45"/>
      <c r="AH491" s="45"/>
      <c r="AI491" s="45"/>
      <c r="AJ491" s="45"/>
      <c r="AK491" s="45">
        <v>418.0</v>
      </c>
    </row>
    <row r="492" ht="14.25" hidden="1" customHeight="1">
      <c r="A492" s="47" t="s">
        <v>2997</v>
      </c>
      <c r="B492" s="47" t="s">
        <v>2520</v>
      </c>
      <c r="C492" s="47" t="s">
        <v>2524</v>
      </c>
      <c r="D492" s="47">
        <v>14.0</v>
      </c>
      <c r="E492" s="47">
        <v>0.3504</v>
      </c>
      <c r="F492" s="118" t="str">
        <f t="shared" si="11"/>
        <v>39.9543379</v>
      </c>
      <c r="G492" s="47">
        <v>64.86</v>
      </c>
      <c r="H492" s="47">
        <v>0.23</v>
      </c>
      <c r="I492" s="47"/>
      <c r="J492" s="47"/>
      <c r="K492" s="47"/>
      <c r="L492" s="47"/>
      <c r="M492" s="47"/>
      <c r="N492" s="47"/>
      <c r="O492" s="47"/>
      <c r="P492" s="47"/>
      <c r="Q492" s="47"/>
      <c r="R492" s="47"/>
      <c r="S492" s="47"/>
      <c r="T492" s="47"/>
      <c r="U492" s="47"/>
      <c r="V492" s="47"/>
      <c r="W492" s="47"/>
      <c r="X492" s="47"/>
      <c r="Y492" s="47"/>
      <c r="Z492" s="47"/>
      <c r="AA492" s="47"/>
      <c r="AB492" s="47" t="s">
        <v>380</v>
      </c>
      <c r="AC492" s="47" t="s">
        <v>2576</v>
      </c>
      <c r="AD492" s="47" t="s">
        <v>2979</v>
      </c>
      <c r="AE492" s="47" t="s">
        <v>2997</v>
      </c>
      <c r="AF492" s="47"/>
      <c r="AG492" s="47"/>
      <c r="AH492" s="47"/>
      <c r="AI492" s="47"/>
      <c r="AJ492" s="47"/>
      <c r="AK492" s="47">
        <v>423.0</v>
      </c>
    </row>
    <row r="493" ht="14.25" hidden="1" customHeight="1">
      <c r="A493" s="45" t="s">
        <v>2998</v>
      </c>
      <c r="B493" s="45" t="s">
        <v>2520</v>
      </c>
      <c r="C493" s="45" t="s">
        <v>2524</v>
      </c>
      <c r="D493" s="45">
        <v>16.0</v>
      </c>
      <c r="E493" s="45">
        <v>0.39</v>
      </c>
      <c r="F493" s="117" t="str">
        <f t="shared" si="11"/>
        <v>41.02564103</v>
      </c>
      <c r="G493" s="45">
        <v>75.5</v>
      </c>
      <c r="H493" s="45">
        <v>0.22</v>
      </c>
      <c r="I493" s="45"/>
      <c r="J493" s="45"/>
      <c r="K493" s="45"/>
      <c r="L493" s="45"/>
      <c r="M493" s="45"/>
      <c r="N493" s="45"/>
      <c r="O493" s="45"/>
      <c r="P493" s="45"/>
      <c r="Q493" s="45"/>
      <c r="R493" s="45"/>
      <c r="S493" s="45"/>
      <c r="T493" s="45"/>
      <c r="U493" s="45"/>
      <c r="V493" s="45"/>
      <c r="W493" s="45"/>
      <c r="X493" s="45"/>
      <c r="Y493" s="45"/>
      <c r="Z493" s="45"/>
      <c r="AA493" s="45"/>
      <c r="AB493" s="45" t="s">
        <v>380</v>
      </c>
      <c r="AC493" s="45" t="s">
        <v>2576</v>
      </c>
      <c r="AD493" s="45" t="s">
        <v>2979</v>
      </c>
      <c r="AE493" s="45" t="s">
        <v>2998</v>
      </c>
      <c r="AF493" s="45"/>
      <c r="AG493" s="45"/>
      <c r="AH493" s="45"/>
      <c r="AI493" s="45"/>
      <c r="AJ493" s="45"/>
      <c r="AK493" s="45">
        <v>424.0</v>
      </c>
    </row>
    <row r="494" ht="14.25" hidden="1" customHeight="1">
      <c r="A494" s="47" t="s">
        <v>2999</v>
      </c>
      <c r="B494" s="47" t="s">
        <v>2520</v>
      </c>
      <c r="C494" s="47" t="s">
        <v>2521</v>
      </c>
      <c r="D494" s="47">
        <v>1.00000202713423E-6</v>
      </c>
      <c r="E494" s="47">
        <v>0.299941999271723</v>
      </c>
      <c r="F494" s="118" t="str">
        <f t="shared" si="11"/>
        <v>0.000003333984669</v>
      </c>
      <c r="G494" s="47">
        <v>1.3999990864106</v>
      </c>
      <c r="H494" s="47">
        <v>0.199866247810275</v>
      </c>
      <c r="I494" s="47">
        <v>0.9</v>
      </c>
      <c r="J494" s="47">
        <v>0.7</v>
      </c>
      <c r="K494" s="47">
        <v>0.7</v>
      </c>
      <c r="L494" s="47"/>
      <c r="M494" s="47"/>
      <c r="N494" s="47"/>
      <c r="O494" s="47"/>
      <c r="P494" s="47"/>
      <c r="Q494" s="47"/>
      <c r="R494" s="47"/>
      <c r="S494" s="47"/>
      <c r="T494" s="47"/>
      <c r="U494" s="47"/>
      <c r="V494" s="47"/>
      <c r="W494" s="47"/>
      <c r="X494" s="47"/>
      <c r="Y494" s="47"/>
      <c r="Z494" s="47"/>
      <c r="AA494" s="47"/>
      <c r="AB494" s="47"/>
      <c r="AC494" s="47"/>
      <c r="AD494" s="47"/>
      <c r="AE494" s="47"/>
      <c r="AF494" s="47"/>
      <c r="AG494" s="47"/>
      <c r="AH494" s="47"/>
      <c r="AI494" s="47"/>
      <c r="AJ494" s="47"/>
      <c r="AK494" s="47">
        <v>1207.0</v>
      </c>
    </row>
    <row r="495" ht="14.25" hidden="1" customHeight="1">
      <c r="A495" s="45" t="s">
        <v>3000</v>
      </c>
      <c r="B495" s="45" t="s">
        <v>2520</v>
      </c>
      <c r="C495" s="45" t="s">
        <v>2526</v>
      </c>
      <c r="D495" s="45">
        <v>0.2</v>
      </c>
      <c r="E495" s="45">
        <v>2.4012</v>
      </c>
      <c r="F495" s="117" t="str">
        <f t="shared" si="11"/>
        <v>0.08329168749</v>
      </c>
      <c r="G495" s="45">
        <v>120.0</v>
      </c>
      <c r="H495" s="45">
        <v>0.2</v>
      </c>
      <c r="I495" s="45"/>
      <c r="J495" s="45"/>
      <c r="K495" s="45"/>
      <c r="L495" s="45"/>
      <c r="M495" s="45"/>
      <c r="N495" s="45"/>
      <c r="O495" s="45"/>
      <c r="P495" s="45"/>
      <c r="Q495" s="45"/>
      <c r="R495" s="45"/>
      <c r="S495" s="45"/>
      <c r="T495" s="45"/>
      <c r="U495" s="45"/>
      <c r="V495" s="45"/>
      <c r="W495" s="45"/>
      <c r="X495" s="45"/>
      <c r="Y495" s="45"/>
      <c r="Z495" s="45"/>
      <c r="AA495" s="45"/>
      <c r="AB495" s="45" t="s">
        <v>380</v>
      </c>
      <c r="AC495" s="45" t="s">
        <v>2527</v>
      </c>
      <c r="AD495" s="45" t="s">
        <v>2528</v>
      </c>
      <c r="AE495" s="45" t="s">
        <v>3000</v>
      </c>
      <c r="AF495" s="45"/>
      <c r="AG495" s="45"/>
      <c r="AH495" s="45"/>
      <c r="AI495" s="45"/>
      <c r="AJ495" s="45"/>
      <c r="AK495" s="45">
        <v>694.0</v>
      </c>
    </row>
    <row r="496" ht="14.25" hidden="1" customHeight="1">
      <c r="A496" s="47" t="s">
        <v>3001</v>
      </c>
      <c r="B496" s="47" t="s">
        <v>2520</v>
      </c>
      <c r="C496" s="47" t="s">
        <v>2521</v>
      </c>
      <c r="D496" s="47">
        <v>0.25</v>
      </c>
      <c r="E496" s="47">
        <v>0.51</v>
      </c>
      <c r="F496" s="118" t="str">
        <f t="shared" si="11"/>
        <v>0.4901960784</v>
      </c>
      <c r="G496" s="47">
        <v>29.0</v>
      </c>
      <c r="H496" s="47">
        <v>0.45</v>
      </c>
      <c r="I496" s="47"/>
      <c r="J496" s="47"/>
      <c r="K496" s="47"/>
      <c r="L496" s="47"/>
      <c r="M496" s="47"/>
      <c r="N496" s="47"/>
      <c r="O496" s="47"/>
      <c r="P496" s="47"/>
      <c r="Q496" s="47"/>
      <c r="R496" s="47"/>
      <c r="S496" s="47"/>
      <c r="T496" s="47"/>
      <c r="U496" s="47"/>
      <c r="V496" s="47"/>
      <c r="W496" s="47"/>
      <c r="X496" s="47"/>
      <c r="Y496" s="47"/>
      <c r="Z496" s="47"/>
      <c r="AA496" s="47"/>
      <c r="AB496" s="47" t="s">
        <v>380</v>
      </c>
      <c r="AC496" s="47" t="s">
        <v>2542</v>
      </c>
      <c r="AD496" s="47" t="s">
        <v>2543</v>
      </c>
      <c r="AE496" s="47" t="s">
        <v>3001</v>
      </c>
      <c r="AF496" s="47"/>
      <c r="AG496" s="47"/>
      <c r="AH496" s="47"/>
      <c r="AI496" s="47"/>
      <c r="AJ496" s="47"/>
      <c r="AK496" s="47">
        <v>401.0</v>
      </c>
    </row>
    <row r="497" ht="14.25" hidden="1" customHeight="1">
      <c r="A497" s="45" t="s">
        <v>3002</v>
      </c>
      <c r="B497" s="45" t="s">
        <v>2635</v>
      </c>
      <c r="C497" s="45"/>
      <c r="D497" s="45">
        <v>0.236220472440944</v>
      </c>
      <c r="E497" s="45">
        <v>6.24012461866438</v>
      </c>
      <c r="F497" s="45">
        <v>0.160253209849202</v>
      </c>
      <c r="G497" s="45"/>
      <c r="H497" s="45"/>
      <c r="I497" s="45"/>
      <c r="J497" s="45"/>
      <c r="K497" s="45"/>
      <c r="L497" s="45"/>
      <c r="M497" s="45"/>
      <c r="N497" s="45"/>
      <c r="O497" s="45"/>
      <c r="P497" s="45" t="s">
        <v>2636</v>
      </c>
      <c r="Q497" s="45">
        <v>0.6</v>
      </c>
      <c r="R497" s="45">
        <v>0.17</v>
      </c>
      <c r="S497" s="45">
        <v>0.22</v>
      </c>
      <c r="T497" s="45">
        <v>0.84</v>
      </c>
      <c r="U497" s="45">
        <v>0.055</v>
      </c>
      <c r="V497" s="45">
        <v>0.078</v>
      </c>
      <c r="W497" s="45">
        <v>0.0</v>
      </c>
      <c r="X497" s="45">
        <v>0.84</v>
      </c>
      <c r="Y497" s="45">
        <v>0.1</v>
      </c>
      <c r="Z497" s="45">
        <v>1.0</v>
      </c>
      <c r="AA497" s="45" t="b">
        <v>0</v>
      </c>
      <c r="AB497" s="45"/>
      <c r="AC497" s="45"/>
      <c r="AD497" s="45"/>
      <c r="AE497" s="45"/>
      <c r="AF497" s="45"/>
      <c r="AG497" s="45"/>
      <c r="AH497" s="45"/>
      <c r="AI497" s="45"/>
      <c r="AJ497" s="45"/>
      <c r="AK497" s="45">
        <v>1330.0</v>
      </c>
    </row>
    <row r="498" ht="14.25" hidden="1" customHeight="1">
      <c r="A498" s="47" t="s">
        <v>2372</v>
      </c>
      <c r="B498" s="47" t="s">
        <v>2635</v>
      </c>
      <c r="C498" s="47"/>
      <c r="D498" s="47">
        <v>0.118110236220472</v>
      </c>
      <c r="E498" s="47">
        <v>6.24012461866438</v>
      </c>
      <c r="F498" s="47">
        <v>0.160253209849202</v>
      </c>
      <c r="G498" s="47"/>
      <c r="H498" s="47"/>
      <c r="I498" s="47"/>
      <c r="J498" s="47"/>
      <c r="K498" s="47"/>
      <c r="L498" s="47"/>
      <c r="M498" s="47"/>
      <c r="N498" s="47"/>
      <c r="O498" s="47"/>
      <c r="P498" s="47" t="s">
        <v>2636</v>
      </c>
      <c r="Q498" s="47">
        <v>0.45</v>
      </c>
      <c r="R498" s="47">
        <v>0.34</v>
      </c>
      <c r="S498" s="47">
        <v>0.37</v>
      </c>
      <c r="T498" s="47">
        <v>0.78</v>
      </c>
      <c r="U498" s="47">
        <v>0.07</v>
      </c>
      <c r="V498" s="47">
        <v>0.06</v>
      </c>
      <c r="W498" s="47">
        <v>0.0</v>
      </c>
      <c r="X498" s="47">
        <v>0.84</v>
      </c>
      <c r="Y498" s="47">
        <v>0.03</v>
      </c>
      <c r="Z498" s="47">
        <v>1.0</v>
      </c>
      <c r="AA498" s="47" t="b">
        <v>0</v>
      </c>
      <c r="AB498" s="47"/>
      <c r="AC498" s="47"/>
      <c r="AD498" s="47"/>
      <c r="AE498" s="47"/>
      <c r="AF498" s="47"/>
      <c r="AG498" s="47"/>
      <c r="AH498" s="47"/>
      <c r="AI498" s="47"/>
      <c r="AJ498" s="47"/>
      <c r="AK498" s="47">
        <v>1331.0</v>
      </c>
    </row>
    <row r="499" ht="14.25" hidden="1" customHeight="1">
      <c r="A499" s="45" t="s">
        <v>2345</v>
      </c>
      <c r="B499" s="45" t="s">
        <v>2635</v>
      </c>
      <c r="C499" s="45"/>
      <c r="D499" s="45">
        <v>0.236220472440944</v>
      </c>
      <c r="E499" s="45">
        <v>6.24012461866438</v>
      </c>
      <c r="F499" s="45">
        <v>0.160253209849202</v>
      </c>
      <c r="G499" s="45"/>
      <c r="H499" s="45"/>
      <c r="I499" s="45"/>
      <c r="J499" s="45"/>
      <c r="K499" s="45"/>
      <c r="L499" s="45"/>
      <c r="M499" s="45"/>
      <c r="N499" s="45"/>
      <c r="O499" s="45"/>
      <c r="P499" s="45" t="s">
        <v>2636</v>
      </c>
      <c r="Q499" s="45">
        <v>0.43</v>
      </c>
      <c r="R499" s="45">
        <v>0.42</v>
      </c>
      <c r="S499" s="45">
        <v>0.3</v>
      </c>
      <c r="T499" s="45">
        <v>0.77</v>
      </c>
      <c r="U499" s="45">
        <v>0.06</v>
      </c>
      <c r="V499" s="45">
        <v>0.07</v>
      </c>
      <c r="W499" s="45">
        <v>0.0</v>
      </c>
      <c r="X499" s="45">
        <v>0.03</v>
      </c>
      <c r="Y499" s="45">
        <v>0.84</v>
      </c>
      <c r="Z499" s="45">
        <v>1.0</v>
      </c>
      <c r="AA499" s="45" t="b">
        <v>0</v>
      </c>
      <c r="AB499" s="45"/>
      <c r="AC499" s="45"/>
      <c r="AD499" s="45"/>
      <c r="AE499" s="45"/>
      <c r="AF499" s="45"/>
      <c r="AG499" s="45"/>
      <c r="AH499" s="45"/>
      <c r="AI499" s="45"/>
      <c r="AJ499" s="45"/>
      <c r="AK499" s="45">
        <v>1332.0</v>
      </c>
    </row>
    <row r="500" ht="14.25" hidden="1" customHeight="1">
      <c r="A500" s="47" t="s">
        <v>2349</v>
      </c>
      <c r="B500" s="47" t="s">
        <v>2635</v>
      </c>
      <c r="C500" s="47"/>
      <c r="D500" s="47">
        <v>0.236220472440944</v>
      </c>
      <c r="E500" s="47">
        <v>6.24012461866438</v>
      </c>
      <c r="F500" s="47">
        <v>0.160253209849202</v>
      </c>
      <c r="G500" s="47"/>
      <c r="H500" s="47"/>
      <c r="I500" s="47"/>
      <c r="J500" s="47"/>
      <c r="K500" s="47"/>
      <c r="L500" s="47"/>
      <c r="M500" s="47"/>
      <c r="N500" s="47"/>
      <c r="O500" s="47"/>
      <c r="P500" s="47" t="s">
        <v>2636</v>
      </c>
      <c r="Q500" s="47">
        <v>0.26</v>
      </c>
      <c r="R500" s="47">
        <v>0.14</v>
      </c>
      <c r="S500" s="47">
        <v>0.41</v>
      </c>
      <c r="T500" s="47">
        <v>0.46</v>
      </c>
      <c r="U500" s="47">
        <v>0.06</v>
      </c>
      <c r="V500" s="47">
        <v>0.04</v>
      </c>
      <c r="W500" s="47">
        <v>0.0</v>
      </c>
      <c r="X500" s="47">
        <v>0.84</v>
      </c>
      <c r="Y500" s="47">
        <v>0.03</v>
      </c>
      <c r="Z500" s="47">
        <v>1.0</v>
      </c>
      <c r="AA500" s="47" t="b">
        <v>0</v>
      </c>
      <c r="AB500" s="47"/>
      <c r="AC500" s="47"/>
      <c r="AD500" s="47"/>
      <c r="AE500" s="47"/>
      <c r="AF500" s="47"/>
      <c r="AG500" s="47"/>
      <c r="AH500" s="47"/>
      <c r="AI500" s="47"/>
      <c r="AJ500" s="47"/>
      <c r="AK500" s="47">
        <v>1333.0</v>
      </c>
    </row>
    <row r="501" ht="14.25" hidden="1" customHeight="1">
      <c r="A501" s="45" t="s">
        <v>2351</v>
      </c>
      <c r="B501" s="45" t="s">
        <v>2635</v>
      </c>
      <c r="C501" s="45"/>
      <c r="D501" s="45">
        <v>0.236220472440944</v>
      </c>
      <c r="E501" s="45">
        <v>6.24012461866438</v>
      </c>
      <c r="F501" s="45">
        <v>0.160253209849202</v>
      </c>
      <c r="G501" s="45"/>
      <c r="H501" s="45"/>
      <c r="I501" s="45"/>
      <c r="J501" s="45"/>
      <c r="K501" s="45"/>
      <c r="L501" s="45"/>
      <c r="M501" s="45"/>
      <c r="N501" s="45"/>
      <c r="O501" s="45"/>
      <c r="P501" s="45" t="s">
        <v>2636</v>
      </c>
      <c r="Q501" s="45">
        <v>0.36</v>
      </c>
      <c r="R501" s="45">
        <v>0.093</v>
      </c>
      <c r="S501" s="45">
        <v>0.2</v>
      </c>
      <c r="T501" s="45">
        <v>0.5</v>
      </c>
      <c r="U501" s="45">
        <v>0.035</v>
      </c>
      <c r="V501" s="45">
        <v>0.054</v>
      </c>
      <c r="W501" s="45">
        <v>0.0</v>
      </c>
      <c r="X501" s="45">
        <v>0.84</v>
      </c>
      <c r="Y501" s="45">
        <v>0.1</v>
      </c>
      <c r="Z501" s="45">
        <v>1.0</v>
      </c>
      <c r="AA501" s="45" t="b">
        <v>0</v>
      </c>
      <c r="AB501" s="45"/>
      <c r="AC501" s="45"/>
      <c r="AD501" s="45"/>
      <c r="AE501" s="45"/>
      <c r="AF501" s="45"/>
      <c r="AG501" s="45"/>
      <c r="AH501" s="45"/>
      <c r="AI501" s="45"/>
      <c r="AJ501" s="45"/>
      <c r="AK501" s="45">
        <v>1334.0</v>
      </c>
    </row>
    <row r="502" ht="14.25" hidden="1" customHeight="1">
      <c r="A502" s="47" t="s">
        <v>3003</v>
      </c>
      <c r="B502" s="47" t="s">
        <v>2520</v>
      </c>
      <c r="C502" s="47" t="s">
        <v>2539</v>
      </c>
      <c r="D502" s="47">
        <v>13.75</v>
      </c>
      <c r="E502" s="47">
        <v>0.336</v>
      </c>
      <c r="F502" s="118" t="str">
        <f t="shared" ref="F502:F516" si="12">D502/E502</f>
        <v>40.92261905</v>
      </c>
      <c r="G502" s="47">
        <v>2.0</v>
      </c>
      <c r="H502" s="47">
        <v>0.2</v>
      </c>
      <c r="I502" s="47"/>
      <c r="J502" s="47"/>
      <c r="K502" s="47"/>
      <c r="L502" s="47"/>
      <c r="M502" s="47"/>
      <c r="N502" s="47"/>
      <c r="O502" s="47"/>
      <c r="P502" s="47"/>
      <c r="Q502" s="47"/>
      <c r="R502" s="47"/>
      <c r="S502" s="47"/>
      <c r="T502" s="47"/>
      <c r="U502" s="47"/>
      <c r="V502" s="47"/>
      <c r="W502" s="47"/>
      <c r="X502" s="47"/>
      <c r="Y502" s="47"/>
      <c r="Z502" s="47"/>
      <c r="AA502" s="47"/>
      <c r="AB502" s="47" t="s">
        <v>380</v>
      </c>
      <c r="AC502" s="47" t="s">
        <v>2542</v>
      </c>
      <c r="AD502" s="47" t="s">
        <v>3004</v>
      </c>
      <c r="AE502" s="47" t="s">
        <v>3003</v>
      </c>
      <c r="AF502" s="47"/>
      <c r="AG502" s="47"/>
      <c r="AH502" s="47"/>
      <c r="AI502" s="47"/>
      <c r="AJ502" s="47"/>
      <c r="AK502" s="47">
        <v>561.0</v>
      </c>
    </row>
    <row r="503" ht="14.25" hidden="1" customHeight="1">
      <c r="A503" s="47" t="s">
        <v>3005</v>
      </c>
      <c r="B503" s="47" t="s">
        <v>2520</v>
      </c>
      <c r="C503" s="47" t="s">
        <v>2539</v>
      </c>
      <c r="D503" s="47">
        <v>4.0</v>
      </c>
      <c r="E503" s="47">
        <v>0.336</v>
      </c>
      <c r="F503" s="118" t="str">
        <f t="shared" si="12"/>
        <v>11.9047619</v>
      </c>
      <c r="G503" s="47">
        <v>2.0</v>
      </c>
      <c r="H503" s="47">
        <v>0.2</v>
      </c>
      <c r="I503" s="47"/>
      <c r="J503" s="47"/>
      <c r="K503" s="47"/>
      <c r="L503" s="47"/>
      <c r="M503" s="47"/>
      <c r="N503" s="47"/>
      <c r="O503" s="47"/>
      <c r="P503" s="47"/>
      <c r="Q503" s="47"/>
      <c r="R503" s="47"/>
      <c r="S503" s="47"/>
      <c r="T503" s="47"/>
      <c r="U503" s="47"/>
      <c r="V503" s="47"/>
      <c r="W503" s="47"/>
      <c r="X503" s="47"/>
      <c r="Y503" s="47"/>
      <c r="Z503" s="47"/>
      <c r="AA503" s="47"/>
      <c r="AB503" s="47" t="s">
        <v>380</v>
      </c>
      <c r="AC503" s="47" t="s">
        <v>2542</v>
      </c>
      <c r="AD503" s="47" t="s">
        <v>3004</v>
      </c>
      <c r="AE503" s="47" t="s">
        <v>3005</v>
      </c>
      <c r="AF503" s="47"/>
      <c r="AG503" s="47"/>
      <c r="AH503" s="47"/>
      <c r="AI503" s="47"/>
      <c r="AJ503" s="47"/>
      <c r="AK503" s="47">
        <v>557.0</v>
      </c>
    </row>
    <row r="504" ht="14.25" hidden="1" customHeight="1">
      <c r="A504" s="45" t="s">
        <v>3006</v>
      </c>
      <c r="B504" s="45" t="s">
        <v>2520</v>
      </c>
      <c r="C504" s="45" t="s">
        <v>2539</v>
      </c>
      <c r="D504" s="45">
        <v>6.5</v>
      </c>
      <c r="E504" s="45">
        <v>0.336</v>
      </c>
      <c r="F504" s="117" t="str">
        <f t="shared" si="12"/>
        <v>19.3452381</v>
      </c>
      <c r="G504" s="45">
        <v>2.0</v>
      </c>
      <c r="H504" s="45">
        <v>0.2</v>
      </c>
      <c r="I504" s="45"/>
      <c r="J504" s="45"/>
      <c r="K504" s="45"/>
      <c r="L504" s="45"/>
      <c r="M504" s="45"/>
      <c r="N504" s="45"/>
      <c r="O504" s="45"/>
      <c r="P504" s="45"/>
      <c r="Q504" s="45"/>
      <c r="R504" s="45"/>
      <c r="S504" s="45"/>
      <c r="T504" s="45"/>
      <c r="U504" s="45"/>
      <c r="V504" s="45"/>
      <c r="W504" s="45"/>
      <c r="X504" s="45"/>
      <c r="Y504" s="45"/>
      <c r="Z504" s="45"/>
      <c r="AA504" s="45"/>
      <c r="AB504" s="45" t="s">
        <v>380</v>
      </c>
      <c r="AC504" s="45" t="s">
        <v>2542</v>
      </c>
      <c r="AD504" s="45" t="s">
        <v>3004</v>
      </c>
      <c r="AE504" s="45" t="s">
        <v>3006</v>
      </c>
      <c r="AF504" s="45"/>
      <c r="AG504" s="45"/>
      <c r="AH504" s="45"/>
      <c r="AI504" s="45"/>
      <c r="AJ504" s="45"/>
      <c r="AK504" s="45">
        <v>558.0</v>
      </c>
    </row>
    <row r="505" ht="14.25" hidden="1" customHeight="1">
      <c r="A505" s="47" t="s">
        <v>3007</v>
      </c>
      <c r="B505" s="47" t="s">
        <v>2520</v>
      </c>
      <c r="C505" s="47" t="s">
        <v>2539</v>
      </c>
      <c r="D505" s="47">
        <v>7.5</v>
      </c>
      <c r="E505" s="47">
        <v>0.336</v>
      </c>
      <c r="F505" s="118" t="str">
        <f t="shared" si="12"/>
        <v>22.32142857</v>
      </c>
      <c r="G505" s="47">
        <v>2.0</v>
      </c>
      <c r="H505" s="47">
        <v>0.2</v>
      </c>
      <c r="I505" s="47"/>
      <c r="J505" s="47"/>
      <c r="K505" s="47"/>
      <c r="L505" s="47"/>
      <c r="M505" s="47"/>
      <c r="N505" s="47"/>
      <c r="O505" s="47"/>
      <c r="P505" s="47"/>
      <c r="Q505" s="47"/>
      <c r="R505" s="47"/>
      <c r="S505" s="47"/>
      <c r="T505" s="47"/>
      <c r="U505" s="47"/>
      <c r="V505" s="47"/>
      <c r="W505" s="47"/>
      <c r="X505" s="47"/>
      <c r="Y505" s="47"/>
      <c r="Z505" s="47"/>
      <c r="AA505" s="47"/>
      <c r="AB505" s="47" t="s">
        <v>380</v>
      </c>
      <c r="AC505" s="47" t="s">
        <v>2542</v>
      </c>
      <c r="AD505" s="47" t="s">
        <v>3004</v>
      </c>
      <c r="AE505" s="47" t="s">
        <v>3007</v>
      </c>
      <c r="AF505" s="47"/>
      <c r="AG505" s="47"/>
      <c r="AH505" s="47"/>
      <c r="AI505" s="47"/>
      <c r="AJ505" s="47"/>
      <c r="AK505" s="47">
        <v>559.0</v>
      </c>
    </row>
    <row r="506" ht="14.25" hidden="1" customHeight="1">
      <c r="A506" s="45" t="s">
        <v>3008</v>
      </c>
      <c r="B506" s="45" t="s">
        <v>2520</v>
      </c>
      <c r="C506" s="45" t="s">
        <v>2539</v>
      </c>
      <c r="D506" s="45">
        <v>8.25</v>
      </c>
      <c r="E506" s="45">
        <v>0.336</v>
      </c>
      <c r="F506" s="117" t="str">
        <f t="shared" si="12"/>
        <v>24.55357143</v>
      </c>
      <c r="G506" s="45">
        <v>2.0</v>
      </c>
      <c r="H506" s="45">
        <v>0.2</v>
      </c>
      <c r="I506" s="45"/>
      <c r="J506" s="45"/>
      <c r="K506" s="45"/>
      <c r="L506" s="45"/>
      <c r="M506" s="45"/>
      <c r="N506" s="45"/>
      <c r="O506" s="45"/>
      <c r="P506" s="45"/>
      <c r="Q506" s="45"/>
      <c r="R506" s="45"/>
      <c r="S506" s="45"/>
      <c r="T506" s="45"/>
      <c r="U506" s="45"/>
      <c r="V506" s="45"/>
      <c r="W506" s="45"/>
      <c r="X506" s="45"/>
      <c r="Y506" s="45"/>
      <c r="Z506" s="45"/>
      <c r="AA506" s="45"/>
      <c r="AB506" s="45" t="s">
        <v>380</v>
      </c>
      <c r="AC506" s="45" t="s">
        <v>2542</v>
      </c>
      <c r="AD506" s="45" t="s">
        <v>3004</v>
      </c>
      <c r="AE506" s="45" t="s">
        <v>3008</v>
      </c>
      <c r="AF506" s="45"/>
      <c r="AG506" s="45"/>
      <c r="AH506" s="45"/>
      <c r="AI506" s="45"/>
      <c r="AJ506" s="45"/>
      <c r="AK506" s="45">
        <v>560.0</v>
      </c>
    </row>
    <row r="507" ht="14.25" hidden="1" customHeight="1">
      <c r="A507" s="45" t="s">
        <v>3009</v>
      </c>
      <c r="B507" s="45" t="s">
        <v>2520</v>
      </c>
      <c r="C507" s="45" t="s">
        <v>2539</v>
      </c>
      <c r="D507" s="45">
        <v>3.5</v>
      </c>
      <c r="E507" s="45">
        <v>0.336</v>
      </c>
      <c r="F507" s="117" t="str">
        <f t="shared" si="12"/>
        <v>10.41666667</v>
      </c>
      <c r="G507" s="45">
        <v>2.0</v>
      </c>
      <c r="H507" s="45">
        <v>0.2</v>
      </c>
      <c r="I507" s="45"/>
      <c r="J507" s="45"/>
      <c r="K507" s="45"/>
      <c r="L507" s="45"/>
      <c r="M507" s="45"/>
      <c r="N507" s="45"/>
      <c r="O507" s="45"/>
      <c r="P507" s="45"/>
      <c r="Q507" s="45"/>
      <c r="R507" s="45"/>
      <c r="S507" s="45"/>
      <c r="T507" s="45"/>
      <c r="U507" s="45"/>
      <c r="V507" s="45"/>
      <c r="W507" s="45"/>
      <c r="X507" s="45"/>
      <c r="Y507" s="45"/>
      <c r="Z507" s="45"/>
      <c r="AA507" s="45"/>
      <c r="AB507" s="45" t="s">
        <v>380</v>
      </c>
      <c r="AC507" s="45" t="s">
        <v>2542</v>
      </c>
      <c r="AD507" s="45" t="s">
        <v>3004</v>
      </c>
      <c r="AE507" s="45" t="s">
        <v>3009</v>
      </c>
      <c r="AF507" s="45"/>
      <c r="AG507" s="45"/>
      <c r="AH507" s="45"/>
      <c r="AI507" s="45"/>
      <c r="AJ507" s="45"/>
      <c r="AK507" s="45">
        <v>556.0</v>
      </c>
    </row>
    <row r="508" ht="14.25" hidden="1" customHeight="1">
      <c r="A508" s="47" t="s">
        <v>3010</v>
      </c>
      <c r="B508" s="47" t="s">
        <v>2520</v>
      </c>
      <c r="C508" s="47" t="s">
        <v>2521</v>
      </c>
      <c r="D508" s="47">
        <v>4.0</v>
      </c>
      <c r="E508" s="47">
        <v>6.17078990067922</v>
      </c>
      <c r="F508" s="118" t="str">
        <f t="shared" si="12"/>
        <v>0.6482152309</v>
      </c>
      <c r="G508" s="47">
        <v>119.861684306198</v>
      </c>
      <c r="H508" s="47">
        <v>0.188688258335722</v>
      </c>
      <c r="I508" s="47">
        <v>0.9</v>
      </c>
      <c r="J508" s="47">
        <v>0.7</v>
      </c>
      <c r="K508" s="47">
        <v>0.7</v>
      </c>
      <c r="L508" s="47"/>
      <c r="M508" s="47"/>
      <c r="N508" s="47"/>
      <c r="O508" s="47"/>
      <c r="P508" s="47"/>
      <c r="Q508" s="47"/>
      <c r="R508" s="47"/>
      <c r="S508" s="47"/>
      <c r="T508" s="47"/>
      <c r="U508" s="47"/>
      <c r="V508" s="47"/>
      <c r="W508" s="47"/>
      <c r="X508" s="47"/>
      <c r="Y508" s="47"/>
      <c r="Z508" s="47"/>
      <c r="AA508" s="47"/>
      <c r="AB508" s="47"/>
      <c r="AC508" s="47"/>
      <c r="AD508" s="47"/>
      <c r="AE508" s="47"/>
      <c r="AF508" s="47"/>
      <c r="AG508" s="47"/>
      <c r="AH508" s="47"/>
      <c r="AI508" s="47"/>
      <c r="AJ508" s="47"/>
      <c r="AK508" s="47">
        <v>103.0</v>
      </c>
    </row>
    <row r="509" ht="14.25" hidden="1" customHeight="1">
      <c r="A509" s="45" t="s">
        <v>3011</v>
      </c>
      <c r="B509" s="45" t="s">
        <v>2520</v>
      </c>
      <c r="C509" s="45" t="s">
        <v>2521</v>
      </c>
      <c r="D509" s="45">
        <v>4.0</v>
      </c>
      <c r="E509" s="45">
        <v>3.67474005321347</v>
      </c>
      <c r="F509" s="117" t="str">
        <f t="shared" si="12"/>
        <v>1.088512369</v>
      </c>
      <c r="G509" s="45">
        <v>79.9077895374651</v>
      </c>
      <c r="H509" s="45">
        <v>0.200630553167097</v>
      </c>
      <c r="I509" s="45">
        <v>0.9</v>
      </c>
      <c r="J509" s="45">
        <v>0.5</v>
      </c>
      <c r="K509" s="45">
        <v>0.5</v>
      </c>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v>104.0</v>
      </c>
    </row>
    <row r="510" ht="14.25" hidden="1" customHeight="1">
      <c r="A510" s="47" t="s">
        <v>3012</v>
      </c>
      <c r="B510" s="47" t="s">
        <v>2520</v>
      </c>
      <c r="C510" s="47" t="s">
        <v>2521</v>
      </c>
      <c r="D510" s="47">
        <v>8.0</v>
      </c>
      <c r="E510" s="47">
        <v>13.5202700071062</v>
      </c>
      <c r="F510" s="118" t="str">
        <f t="shared" si="12"/>
        <v>0.5917041594</v>
      </c>
      <c r="G510" s="47">
        <v>139.838631690564</v>
      </c>
      <c r="H510" s="47">
        <v>0.214961306964746</v>
      </c>
      <c r="I510" s="47">
        <v>0.9</v>
      </c>
      <c r="J510" s="47">
        <v>0.5</v>
      </c>
      <c r="K510" s="47">
        <v>0.5</v>
      </c>
      <c r="L510" s="47"/>
      <c r="M510" s="47"/>
      <c r="N510" s="47"/>
      <c r="O510" s="47"/>
      <c r="P510" s="47"/>
      <c r="Q510" s="47"/>
      <c r="R510" s="47"/>
      <c r="S510" s="47"/>
      <c r="T510" s="47"/>
      <c r="U510" s="47"/>
      <c r="V510" s="47"/>
      <c r="W510" s="47"/>
      <c r="X510" s="47"/>
      <c r="Y510" s="47"/>
      <c r="Z510" s="47"/>
      <c r="AA510" s="47"/>
      <c r="AB510" s="47"/>
      <c r="AC510" s="47"/>
      <c r="AD510" s="47"/>
      <c r="AE510" s="47"/>
      <c r="AF510" s="47"/>
      <c r="AG510" s="47"/>
      <c r="AH510" s="47"/>
      <c r="AI510" s="47"/>
      <c r="AJ510" s="47"/>
      <c r="AK510" s="47">
        <v>105.0</v>
      </c>
    </row>
    <row r="511" ht="14.25" hidden="1" customHeight="1">
      <c r="A511" s="47" t="s">
        <v>3013</v>
      </c>
      <c r="B511" s="47" t="s">
        <v>2520</v>
      </c>
      <c r="C511" s="47" t="s">
        <v>2534</v>
      </c>
      <c r="D511" s="47">
        <v>1.0</v>
      </c>
      <c r="E511" s="47">
        <v>1.14</v>
      </c>
      <c r="F511" s="118" t="str">
        <f t="shared" si="12"/>
        <v>0.8771929825</v>
      </c>
      <c r="G511" s="47">
        <v>41.87</v>
      </c>
      <c r="H511" s="47">
        <v>0.39</v>
      </c>
      <c r="I511" s="47"/>
      <c r="J511" s="47"/>
      <c r="K511" s="47"/>
      <c r="L511" s="47"/>
      <c r="M511" s="47"/>
      <c r="N511" s="47"/>
      <c r="O511" s="47"/>
      <c r="P511" s="47"/>
      <c r="Q511" s="47"/>
      <c r="R511" s="47"/>
      <c r="S511" s="47"/>
      <c r="T511" s="47"/>
      <c r="U511" s="47"/>
      <c r="V511" s="47"/>
      <c r="W511" s="47"/>
      <c r="X511" s="47"/>
      <c r="Y511" s="47"/>
      <c r="Z511" s="47"/>
      <c r="AA511" s="47"/>
      <c r="AB511" s="47" t="s">
        <v>380</v>
      </c>
      <c r="AC511" s="47" t="s">
        <v>2542</v>
      </c>
      <c r="AD511" s="47" t="s">
        <v>2628</v>
      </c>
      <c r="AE511" s="47" t="s">
        <v>3013</v>
      </c>
      <c r="AF511" s="47"/>
      <c r="AG511" s="47"/>
      <c r="AH511" s="47"/>
      <c r="AI511" s="47"/>
      <c r="AJ511" s="47"/>
      <c r="AK511" s="47">
        <v>891.0</v>
      </c>
    </row>
    <row r="512" ht="14.25" hidden="1" customHeight="1">
      <c r="A512" s="45" t="s">
        <v>3014</v>
      </c>
      <c r="B512" s="45" t="s">
        <v>2520</v>
      </c>
      <c r="C512" s="45" t="s">
        <v>2521</v>
      </c>
      <c r="D512" s="45">
        <v>0.0171961191585844</v>
      </c>
      <c r="E512" s="45">
        <v>0.339740118127283</v>
      </c>
      <c r="F512" s="117" t="str">
        <f t="shared" si="12"/>
        <v>0.05061550945</v>
      </c>
      <c r="G512" s="45">
        <v>16.5434095526783</v>
      </c>
      <c r="H512" s="45">
        <v>0.199866246297889</v>
      </c>
      <c r="I512" s="45">
        <v>0.9</v>
      </c>
      <c r="J512" s="45">
        <v>0.7</v>
      </c>
      <c r="K512" s="45">
        <v>0.7</v>
      </c>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v>106.0</v>
      </c>
    </row>
    <row r="513" ht="14.25" hidden="1" customHeight="1">
      <c r="A513" s="47" t="s">
        <v>3015</v>
      </c>
      <c r="B513" s="47" t="s">
        <v>2520</v>
      </c>
      <c r="C513" s="47" t="s">
        <v>2521</v>
      </c>
      <c r="D513" s="47">
        <v>1.438471204</v>
      </c>
      <c r="E513" s="47">
        <v>0.339740118127283</v>
      </c>
      <c r="F513" s="118" t="str">
        <f t="shared" si="12"/>
        <v>4.234033978</v>
      </c>
      <c r="G513" s="47">
        <v>16.5434095526783</v>
      </c>
      <c r="H513" s="47">
        <v>0.199866246297889</v>
      </c>
      <c r="I513" s="47">
        <v>0.9</v>
      </c>
      <c r="J513" s="47">
        <v>0.7</v>
      </c>
      <c r="K513" s="47">
        <v>0.7</v>
      </c>
      <c r="L513" s="47"/>
      <c r="M513" s="47"/>
      <c r="N513" s="47"/>
      <c r="O513" s="47"/>
      <c r="P513" s="47"/>
      <c r="Q513" s="47"/>
      <c r="R513" s="47"/>
      <c r="S513" s="47"/>
      <c r="T513" s="47"/>
      <c r="U513" s="47"/>
      <c r="V513" s="47"/>
      <c r="W513" s="47"/>
      <c r="X513" s="47"/>
      <c r="Y513" s="47"/>
      <c r="Z513" s="47"/>
      <c r="AA513" s="47"/>
      <c r="AB513" s="47"/>
      <c r="AC513" s="47"/>
      <c r="AD513" s="47"/>
      <c r="AE513" s="47"/>
      <c r="AF513" s="47"/>
      <c r="AG513" s="47"/>
      <c r="AH513" s="47"/>
      <c r="AI513" s="47"/>
      <c r="AJ513" s="47"/>
      <c r="AK513" s="47">
        <v>133.0</v>
      </c>
    </row>
    <row r="514" ht="14.25" hidden="1" customHeight="1">
      <c r="A514" s="47" t="s">
        <v>3016</v>
      </c>
      <c r="B514" s="47" t="s">
        <v>2520</v>
      </c>
      <c r="C514" s="47" t="s">
        <v>2526</v>
      </c>
      <c r="D514" s="47">
        <v>1.0</v>
      </c>
      <c r="E514" s="47">
        <v>1.29959999999999</v>
      </c>
      <c r="F514" s="118" t="str">
        <f t="shared" si="12"/>
        <v>0.7694675285</v>
      </c>
      <c r="G514" s="47">
        <v>59.0</v>
      </c>
      <c r="H514" s="47">
        <v>0.22</v>
      </c>
      <c r="I514" s="47"/>
      <c r="J514" s="47"/>
      <c r="K514" s="47"/>
      <c r="L514" s="47"/>
      <c r="M514" s="47"/>
      <c r="N514" s="47"/>
      <c r="O514" s="47"/>
      <c r="P514" s="47"/>
      <c r="Q514" s="47"/>
      <c r="R514" s="47"/>
      <c r="S514" s="47"/>
      <c r="T514" s="47"/>
      <c r="U514" s="47"/>
      <c r="V514" s="47"/>
      <c r="W514" s="47"/>
      <c r="X514" s="47"/>
      <c r="Y514" s="47"/>
      <c r="Z514" s="47"/>
      <c r="AA514" s="47"/>
      <c r="AB514" s="47" t="s">
        <v>380</v>
      </c>
      <c r="AC514" s="47" t="s">
        <v>2542</v>
      </c>
      <c r="AD514" s="47" t="s">
        <v>2528</v>
      </c>
      <c r="AE514" s="47" t="s">
        <v>3016</v>
      </c>
      <c r="AF514" s="47"/>
      <c r="AG514" s="47"/>
      <c r="AH514" s="47"/>
      <c r="AI514" s="47"/>
      <c r="AJ514" s="47"/>
      <c r="AK514" s="47">
        <v>695.0</v>
      </c>
    </row>
    <row r="515" ht="14.25" hidden="1" customHeight="1">
      <c r="A515" s="45" t="s">
        <v>2291</v>
      </c>
      <c r="B515" s="45" t="s">
        <v>2520</v>
      </c>
      <c r="C515" s="45" t="s">
        <v>2539</v>
      </c>
      <c r="D515" s="45">
        <v>4.0</v>
      </c>
      <c r="E515" s="45">
        <v>9.08978152785445</v>
      </c>
      <c r="F515" s="117" t="str">
        <f t="shared" si="12"/>
        <v>0.4400545808</v>
      </c>
      <c r="G515" s="45">
        <v>139.838631690564</v>
      </c>
      <c r="H515" s="45">
        <v>0.199866246297889</v>
      </c>
      <c r="I515" s="45">
        <v>0.9</v>
      </c>
      <c r="J515" s="45">
        <v>0.85</v>
      </c>
      <c r="K515" s="45">
        <v>0.85</v>
      </c>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v>140.0</v>
      </c>
    </row>
    <row r="516" ht="14.25" hidden="1" customHeight="1">
      <c r="A516" s="47" t="s">
        <v>3017</v>
      </c>
      <c r="B516" s="47" t="s">
        <v>2520</v>
      </c>
      <c r="C516" s="47" t="s">
        <v>2539</v>
      </c>
      <c r="D516" s="47">
        <v>8.0</v>
      </c>
      <c r="E516" s="47">
        <v>9.08978152785445</v>
      </c>
      <c r="F516" s="118" t="str">
        <f t="shared" si="12"/>
        <v>0.8801091616</v>
      </c>
      <c r="G516" s="47">
        <v>139.838631690564</v>
      </c>
      <c r="H516" s="47">
        <v>0.199866246297889</v>
      </c>
      <c r="I516" s="47">
        <v>0.9</v>
      </c>
      <c r="J516" s="47">
        <v>0.85</v>
      </c>
      <c r="K516" s="47">
        <v>0.85</v>
      </c>
      <c r="L516" s="47"/>
      <c r="M516" s="47"/>
      <c r="N516" s="47"/>
      <c r="O516" s="47"/>
      <c r="P516" s="47"/>
      <c r="Q516" s="47"/>
      <c r="R516" s="47"/>
      <c r="S516" s="47"/>
      <c r="T516" s="47"/>
      <c r="U516" s="47"/>
      <c r="V516" s="47"/>
      <c r="W516" s="47"/>
      <c r="X516" s="47"/>
      <c r="Y516" s="47"/>
      <c r="Z516" s="47"/>
      <c r="AA516" s="47"/>
      <c r="AB516" s="47"/>
      <c r="AC516" s="47"/>
      <c r="AD516" s="47"/>
      <c r="AE516" s="47"/>
      <c r="AF516" s="47"/>
      <c r="AG516" s="47"/>
      <c r="AH516" s="47"/>
      <c r="AI516" s="47"/>
      <c r="AJ516" s="47"/>
      <c r="AK516" s="47">
        <v>141.0</v>
      </c>
    </row>
    <row r="517" ht="14.25" hidden="1" customHeight="1">
      <c r="A517" s="45" t="s">
        <v>3018</v>
      </c>
      <c r="B517" s="45" t="s">
        <v>2831</v>
      </c>
      <c r="C517" s="45"/>
      <c r="D517" s="45"/>
      <c r="E517" s="45">
        <v>6.24012461866438</v>
      </c>
      <c r="F517" s="45">
        <v>0.160253209849203</v>
      </c>
      <c r="G517" s="45">
        <v>0.0436995724033012</v>
      </c>
      <c r="H517" s="45">
        <v>1.67192127639247E-4</v>
      </c>
      <c r="I517" s="45">
        <v>0.9</v>
      </c>
      <c r="J517" s="45">
        <v>0.7</v>
      </c>
      <c r="K517" s="45">
        <v>0.7</v>
      </c>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v>142.0</v>
      </c>
    </row>
    <row r="518" ht="14.25" hidden="1" customHeight="1">
      <c r="A518" s="47" t="s">
        <v>3019</v>
      </c>
      <c r="B518" s="47" t="s">
        <v>2520</v>
      </c>
      <c r="C518" s="47" t="s">
        <v>2521</v>
      </c>
      <c r="D518" s="47">
        <v>0.604172732476984</v>
      </c>
      <c r="E518" s="47">
        <v>0.339740118127283</v>
      </c>
      <c r="F518" s="118" t="str">
        <f t="shared" ref="F518:F521" si="13">D518/E518</f>
        <v>1.778337913</v>
      </c>
      <c r="G518" s="47">
        <v>16.5434095526783</v>
      </c>
      <c r="H518" s="47">
        <v>0.199866246297889</v>
      </c>
      <c r="I518" s="47">
        <v>0.9</v>
      </c>
      <c r="J518" s="47">
        <v>0.7</v>
      </c>
      <c r="K518" s="47">
        <v>0.7</v>
      </c>
      <c r="L518" s="47"/>
      <c r="M518" s="47"/>
      <c r="N518" s="47"/>
      <c r="O518" s="47"/>
      <c r="P518" s="47"/>
      <c r="Q518" s="47"/>
      <c r="R518" s="47"/>
      <c r="S518" s="47"/>
      <c r="T518" s="47"/>
      <c r="U518" s="47"/>
      <c r="V518" s="47"/>
      <c r="W518" s="47"/>
      <c r="X518" s="47"/>
      <c r="Y518" s="47"/>
      <c r="Z518" s="47"/>
      <c r="AA518" s="47"/>
      <c r="AB518" s="47"/>
      <c r="AC518" s="47"/>
      <c r="AD518" s="47"/>
      <c r="AE518" s="47"/>
      <c r="AF518" s="47"/>
      <c r="AG518" s="47"/>
      <c r="AH518" s="47"/>
      <c r="AI518" s="47"/>
      <c r="AJ518" s="47"/>
      <c r="AK518" s="47">
        <v>143.0</v>
      </c>
    </row>
    <row r="519" ht="14.25" hidden="1" customHeight="1">
      <c r="A519" s="45" t="s">
        <v>3020</v>
      </c>
      <c r="B519" s="45" t="s">
        <v>2520</v>
      </c>
      <c r="C519" s="45" t="s">
        <v>2521</v>
      </c>
      <c r="D519" s="45">
        <v>1.404445223</v>
      </c>
      <c r="E519" s="45">
        <v>0.339740118127283</v>
      </c>
      <c r="F519" s="117" t="str">
        <f t="shared" si="13"/>
        <v>4.133881011</v>
      </c>
      <c r="G519" s="45">
        <v>16.5434095526783</v>
      </c>
      <c r="H519" s="45">
        <v>0.199866246297889</v>
      </c>
      <c r="I519" s="45">
        <v>0.9</v>
      </c>
      <c r="J519" s="45">
        <v>0.7</v>
      </c>
      <c r="K519" s="45">
        <v>0.7</v>
      </c>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v>169.0</v>
      </c>
    </row>
    <row r="520" ht="14.25" hidden="1" customHeight="1">
      <c r="A520" s="45" t="s">
        <v>3021</v>
      </c>
      <c r="B520" s="45" t="s">
        <v>2520</v>
      </c>
      <c r="C520" s="45" t="s">
        <v>2524</v>
      </c>
      <c r="D520" s="45">
        <v>0.0625</v>
      </c>
      <c r="E520" s="45">
        <v>314.4</v>
      </c>
      <c r="F520" s="117" t="str">
        <f t="shared" si="13"/>
        <v>0.0001987913486</v>
      </c>
      <c r="G520" s="45">
        <v>488.22</v>
      </c>
      <c r="H520" s="45">
        <v>0.12</v>
      </c>
      <c r="I520" s="45"/>
      <c r="J520" s="45"/>
      <c r="K520" s="45"/>
      <c r="L520" s="45"/>
      <c r="M520" s="45"/>
      <c r="N520" s="45"/>
      <c r="O520" s="45"/>
      <c r="P520" s="45"/>
      <c r="Q520" s="45"/>
      <c r="R520" s="45"/>
      <c r="S520" s="45"/>
      <c r="T520" s="45"/>
      <c r="U520" s="45"/>
      <c r="V520" s="45"/>
      <c r="W520" s="45"/>
      <c r="X520" s="45"/>
      <c r="Y520" s="45"/>
      <c r="Z520" s="45"/>
      <c r="AA520" s="45"/>
      <c r="AB520" s="45" t="s">
        <v>380</v>
      </c>
      <c r="AC520" s="45" t="s">
        <v>2542</v>
      </c>
      <c r="AD520" s="45" t="s">
        <v>2894</v>
      </c>
      <c r="AE520" s="45" t="s">
        <v>3021</v>
      </c>
      <c r="AF520" s="45"/>
      <c r="AG520" s="45"/>
      <c r="AH520" s="45"/>
      <c r="AI520" s="45"/>
      <c r="AJ520" s="45"/>
      <c r="AK520" s="45">
        <v>322.0</v>
      </c>
    </row>
    <row r="521" ht="14.25" hidden="1" customHeight="1">
      <c r="A521" s="47" t="s">
        <v>2331</v>
      </c>
      <c r="B521" s="47" t="s">
        <v>2520</v>
      </c>
      <c r="C521" s="47" t="s">
        <v>2534</v>
      </c>
      <c r="D521" s="47">
        <v>0.0590551181102362</v>
      </c>
      <c r="E521" s="47">
        <v>312.04783176401</v>
      </c>
      <c r="F521" s="118" t="str">
        <f t="shared" si="13"/>
        <v>0.0001892502113</v>
      </c>
      <c r="G521" s="47">
        <v>479.446737224791</v>
      </c>
      <c r="H521" s="47">
        <v>0.0999331231489443</v>
      </c>
      <c r="I521" s="47">
        <v>0.9</v>
      </c>
      <c r="J521" s="47">
        <v>0.6</v>
      </c>
      <c r="K521" s="47">
        <v>0.6</v>
      </c>
      <c r="L521" s="47"/>
      <c r="M521" s="47"/>
      <c r="N521" s="47"/>
      <c r="O521" s="47"/>
      <c r="P521" s="47"/>
      <c r="Q521" s="47"/>
      <c r="R521" s="47"/>
      <c r="S521" s="47"/>
      <c r="T521" s="47"/>
      <c r="U521" s="47"/>
      <c r="V521" s="47"/>
      <c r="W521" s="47"/>
      <c r="X521" s="47"/>
      <c r="Y521" s="47"/>
      <c r="Z521" s="47"/>
      <c r="AA521" s="47"/>
      <c r="AB521" s="47"/>
      <c r="AC521" s="47"/>
      <c r="AD521" s="47"/>
      <c r="AE521" s="47"/>
      <c r="AF521" s="47"/>
      <c r="AG521" s="47"/>
      <c r="AH521" s="47"/>
      <c r="AI521" s="47"/>
      <c r="AJ521" s="47"/>
      <c r="AK521" s="47">
        <v>177.0</v>
      </c>
    </row>
    <row r="522" ht="14.25" hidden="1" customHeight="1">
      <c r="A522" s="47" t="s">
        <v>3022</v>
      </c>
      <c r="B522" s="47" t="s">
        <v>2831</v>
      </c>
      <c r="C522" s="47"/>
      <c r="D522" s="47"/>
      <c r="E522" s="47"/>
      <c r="F522" s="47">
        <v>9.383</v>
      </c>
      <c r="G522" s="47"/>
      <c r="H522" s="47"/>
      <c r="I522" s="47"/>
      <c r="J522" s="47"/>
      <c r="K522" s="47"/>
      <c r="L522" s="47"/>
      <c r="M522" s="47"/>
      <c r="N522" s="47"/>
      <c r="O522" s="47"/>
      <c r="P522" s="47"/>
      <c r="Q522" s="47"/>
      <c r="R522" s="47"/>
      <c r="S522" s="47"/>
      <c r="T522" s="47"/>
      <c r="U522" s="47"/>
      <c r="V522" s="47"/>
      <c r="W522" s="47"/>
      <c r="X522" s="47"/>
      <c r="Y522" s="47"/>
      <c r="Z522" s="47"/>
      <c r="AA522" s="47"/>
      <c r="AB522" s="47" t="s">
        <v>380</v>
      </c>
      <c r="AC522" s="47"/>
      <c r="AD522" s="47" t="s">
        <v>3023</v>
      </c>
      <c r="AE522" s="47"/>
      <c r="AF522" s="47" t="s">
        <v>2308</v>
      </c>
      <c r="AG522" s="47" t="s">
        <v>3024</v>
      </c>
      <c r="AH522" s="47" t="s">
        <v>3025</v>
      </c>
      <c r="AI522" s="47" t="s">
        <v>3026</v>
      </c>
      <c r="AJ522" s="47">
        <v>30.0</v>
      </c>
      <c r="AK522" s="47">
        <v>927.0</v>
      </c>
    </row>
    <row r="523" ht="14.25" hidden="1" customHeight="1">
      <c r="A523" s="45" t="s">
        <v>3027</v>
      </c>
      <c r="B523" s="45" t="s">
        <v>2831</v>
      </c>
      <c r="C523" s="45"/>
      <c r="D523" s="45"/>
      <c r="E523" s="45"/>
      <c r="F523" s="45">
        <v>10.756</v>
      </c>
      <c r="G523" s="45"/>
      <c r="H523" s="45"/>
      <c r="I523" s="45"/>
      <c r="J523" s="45"/>
      <c r="K523" s="45"/>
      <c r="L523" s="45"/>
      <c r="M523" s="45"/>
      <c r="N523" s="45"/>
      <c r="O523" s="45"/>
      <c r="P523" s="45"/>
      <c r="Q523" s="45"/>
      <c r="R523" s="45"/>
      <c r="S523" s="45"/>
      <c r="T523" s="45"/>
      <c r="U523" s="45"/>
      <c r="V523" s="45"/>
      <c r="W523" s="45"/>
      <c r="X523" s="45"/>
      <c r="Y523" s="45"/>
      <c r="Z523" s="45"/>
      <c r="AA523" s="45"/>
      <c r="AB523" s="45" t="s">
        <v>380</v>
      </c>
      <c r="AC523" s="45"/>
      <c r="AD523" s="45" t="s">
        <v>3023</v>
      </c>
      <c r="AE523" s="45"/>
      <c r="AF523" s="45" t="s">
        <v>2308</v>
      </c>
      <c r="AG523" s="45" t="s">
        <v>3024</v>
      </c>
      <c r="AH523" s="45" t="s">
        <v>3028</v>
      </c>
      <c r="AI523" s="45" t="s">
        <v>3029</v>
      </c>
      <c r="AJ523" s="45">
        <v>38.0</v>
      </c>
      <c r="AK523" s="45">
        <v>928.0</v>
      </c>
    </row>
    <row r="524" ht="14.25" hidden="1" customHeight="1">
      <c r="A524" s="47" t="s">
        <v>3030</v>
      </c>
      <c r="B524" s="47" t="s">
        <v>2831</v>
      </c>
      <c r="C524" s="47"/>
      <c r="D524" s="47"/>
      <c r="E524" s="47"/>
      <c r="F524" s="47">
        <v>0.003</v>
      </c>
      <c r="G524" s="47"/>
      <c r="H524" s="47"/>
      <c r="I524" s="47"/>
      <c r="J524" s="47"/>
      <c r="K524" s="47"/>
      <c r="L524" s="47"/>
      <c r="M524" s="47"/>
      <c r="N524" s="47"/>
      <c r="O524" s="47"/>
      <c r="P524" s="47"/>
      <c r="Q524" s="47"/>
      <c r="R524" s="47"/>
      <c r="S524" s="47"/>
      <c r="T524" s="47"/>
      <c r="U524" s="47"/>
      <c r="V524" s="47"/>
      <c r="W524" s="47"/>
      <c r="X524" s="47"/>
      <c r="Y524" s="47"/>
      <c r="Z524" s="47"/>
      <c r="AA524" s="47"/>
      <c r="AB524" s="47" t="s">
        <v>380</v>
      </c>
      <c r="AC524" s="47"/>
      <c r="AD524" s="47" t="s">
        <v>3023</v>
      </c>
      <c r="AE524" s="47"/>
      <c r="AF524" s="47" t="s">
        <v>2308</v>
      </c>
      <c r="AG524" s="47" t="s">
        <v>3024</v>
      </c>
      <c r="AH524" s="47" t="s">
        <v>3031</v>
      </c>
      <c r="AI524" s="47" t="s">
        <v>3032</v>
      </c>
      <c r="AJ524" s="47">
        <v>0.0</v>
      </c>
      <c r="AK524" s="47">
        <v>921.0</v>
      </c>
    </row>
    <row r="525" ht="14.25" hidden="1" customHeight="1">
      <c r="A525" s="45" t="s">
        <v>3033</v>
      </c>
      <c r="B525" s="45" t="s">
        <v>2831</v>
      </c>
      <c r="C525" s="45"/>
      <c r="D525" s="45"/>
      <c r="E525" s="45"/>
      <c r="F525" s="45">
        <v>5.309</v>
      </c>
      <c r="G525" s="45"/>
      <c r="H525" s="45"/>
      <c r="I525" s="45"/>
      <c r="J525" s="45"/>
      <c r="K525" s="45"/>
      <c r="L525" s="45"/>
      <c r="M525" s="45"/>
      <c r="N525" s="45"/>
      <c r="O525" s="45"/>
      <c r="P525" s="45"/>
      <c r="Q525" s="45"/>
      <c r="R525" s="45"/>
      <c r="S525" s="45"/>
      <c r="T525" s="45"/>
      <c r="U525" s="45"/>
      <c r="V525" s="45"/>
      <c r="W525" s="45"/>
      <c r="X525" s="45"/>
      <c r="Y525" s="45"/>
      <c r="Z525" s="45"/>
      <c r="AA525" s="45"/>
      <c r="AB525" s="45" t="s">
        <v>380</v>
      </c>
      <c r="AC525" s="45"/>
      <c r="AD525" s="45" t="s">
        <v>3023</v>
      </c>
      <c r="AE525" s="45"/>
      <c r="AF525" s="45" t="s">
        <v>2308</v>
      </c>
      <c r="AG525" s="45" t="s">
        <v>3024</v>
      </c>
      <c r="AH525" s="45" t="s">
        <v>3031</v>
      </c>
      <c r="AI525" s="45" t="s">
        <v>3032</v>
      </c>
      <c r="AJ525" s="45">
        <v>11.0</v>
      </c>
      <c r="AK525" s="45">
        <v>922.0</v>
      </c>
    </row>
    <row r="526" ht="14.25" hidden="1" customHeight="1">
      <c r="A526" s="47" t="s">
        <v>3034</v>
      </c>
      <c r="B526" s="47" t="s">
        <v>2831</v>
      </c>
      <c r="C526" s="47"/>
      <c r="D526" s="47"/>
      <c r="E526" s="47"/>
      <c r="F526" s="47">
        <v>5.854</v>
      </c>
      <c r="G526" s="47"/>
      <c r="H526" s="47"/>
      <c r="I526" s="47"/>
      <c r="J526" s="47"/>
      <c r="K526" s="47"/>
      <c r="L526" s="47"/>
      <c r="M526" s="47"/>
      <c r="N526" s="47"/>
      <c r="O526" s="47"/>
      <c r="P526" s="47"/>
      <c r="Q526" s="47"/>
      <c r="R526" s="47"/>
      <c r="S526" s="47"/>
      <c r="T526" s="47"/>
      <c r="U526" s="47"/>
      <c r="V526" s="47"/>
      <c r="W526" s="47"/>
      <c r="X526" s="47"/>
      <c r="Y526" s="47"/>
      <c r="Z526" s="47"/>
      <c r="AA526" s="47"/>
      <c r="AB526" s="47" t="s">
        <v>380</v>
      </c>
      <c r="AC526" s="47"/>
      <c r="AD526" s="47" t="s">
        <v>3023</v>
      </c>
      <c r="AE526" s="47"/>
      <c r="AF526" s="47" t="s">
        <v>2308</v>
      </c>
      <c r="AG526" s="47" t="s">
        <v>3024</v>
      </c>
      <c r="AH526" s="47" t="s">
        <v>3031</v>
      </c>
      <c r="AI526" s="47" t="s">
        <v>3032</v>
      </c>
      <c r="AJ526" s="47">
        <v>13.0</v>
      </c>
      <c r="AK526" s="47">
        <v>923.0</v>
      </c>
    </row>
    <row r="527" ht="14.25" hidden="1" customHeight="1">
      <c r="A527" s="45" t="s">
        <v>3035</v>
      </c>
      <c r="B527" s="45" t="s">
        <v>2831</v>
      </c>
      <c r="C527" s="45"/>
      <c r="D527" s="45"/>
      <c r="E527" s="45"/>
      <c r="F527" s="45">
        <v>6.92</v>
      </c>
      <c r="G527" s="45"/>
      <c r="H527" s="45"/>
      <c r="I527" s="45"/>
      <c r="J527" s="45"/>
      <c r="K527" s="45"/>
      <c r="L527" s="45"/>
      <c r="M527" s="45"/>
      <c r="N527" s="45"/>
      <c r="O527" s="45"/>
      <c r="P527" s="45"/>
      <c r="Q527" s="45"/>
      <c r="R527" s="45"/>
      <c r="S527" s="45"/>
      <c r="T527" s="45"/>
      <c r="U527" s="45"/>
      <c r="V527" s="45"/>
      <c r="W527" s="45"/>
      <c r="X527" s="45"/>
      <c r="Y527" s="45"/>
      <c r="Z527" s="45"/>
      <c r="AA527" s="45"/>
      <c r="AB527" s="45" t="s">
        <v>380</v>
      </c>
      <c r="AC527" s="45"/>
      <c r="AD527" s="45" t="s">
        <v>3023</v>
      </c>
      <c r="AE527" s="45"/>
      <c r="AF527" s="45" t="s">
        <v>2308</v>
      </c>
      <c r="AG527" s="45" t="s">
        <v>3024</v>
      </c>
      <c r="AH527" s="45" t="s">
        <v>3031</v>
      </c>
      <c r="AI527" s="45" t="s">
        <v>3032</v>
      </c>
      <c r="AJ527" s="45">
        <v>19.0</v>
      </c>
      <c r="AK527" s="45">
        <v>924.0</v>
      </c>
    </row>
    <row r="528" ht="14.25" hidden="1" customHeight="1">
      <c r="A528" s="47" t="s">
        <v>3036</v>
      </c>
      <c r="B528" s="47" t="s">
        <v>2831</v>
      </c>
      <c r="C528" s="47"/>
      <c r="D528" s="47"/>
      <c r="E528" s="47"/>
      <c r="F528" s="47">
        <v>7.414</v>
      </c>
      <c r="G528" s="47"/>
      <c r="H528" s="47"/>
      <c r="I528" s="47"/>
      <c r="J528" s="47"/>
      <c r="K528" s="47"/>
      <c r="L528" s="47"/>
      <c r="M528" s="47"/>
      <c r="N528" s="47"/>
      <c r="O528" s="47"/>
      <c r="P528" s="47"/>
      <c r="Q528" s="47"/>
      <c r="R528" s="47"/>
      <c r="S528" s="47"/>
      <c r="T528" s="47"/>
      <c r="U528" s="47"/>
      <c r="V528" s="47"/>
      <c r="W528" s="47"/>
      <c r="X528" s="47"/>
      <c r="Y528" s="47"/>
      <c r="Z528" s="47"/>
      <c r="AA528" s="47"/>
      <c r="AB528" s="47" t="s">
        <v>380</v>
      </c>
      <c r="AC528" s="47"/>
      <c r="AD528" s="47" t="s">
        <v>3023</v>
      </c>
      <c r="AE528" s="47"/>
      <c r="AF528" s="47" t="s">
        <v>2308</v>
      </c>
      <c r="AG528" s="47" t="s">
        <v>3024</v>
      </c>
      <c r="AH528" s="47" t="s">
        <v>3037</v>
      </c>
      <c r="AI528" s="47" t="s">
        <v>3038</v>
      </c>
      <c r="AJ528" s="47">
        <v>19.0</v>
      </c>
      <c r="AK528" s="47">
        <v>925.0</v>
      </c>
    </row>
    <row r="529" ht="14.25" hidden="1" customHeight="1">
      <c r="A529" s="45" t="s">
        <v>3039</v>
      </c>
      <c r="B529" s="45" t="s">
        <v>2831</v>
      </c>
      <c r="C529" s="45"/>
      <c r="D529" s="45"/>
      <c r="E529" s="45"/>
      <c r="F529" s="45">
        <v>7.815</v>
      </c>
      <c r="G529" s="45"/>
      <c r="H529" s="45"/>
      <c r="I529" s="45"/>
      <c r="J529" s="45"/>
      <c r="K529" s="45"/>
      <c r="L529" s="45"/>
      <c r="M529" s="45"/>
      <c r="N529" s="45"/>
      <c r="O529" s="45"/>
      <c r="P529" s="45"/>
      <c r="Q529" s="45"/>
      <c r="R529" s="45"/>
      <c r="S529" s="45"/>
      <c r="T529" s="45"/>
      <c r="U529" s="45"/>
      <c r="V529" s="45"/>
      <c r="W529" s="45"/>
      <c r="X529" s="45"/>
      <c r="Y529" s="45"/>
      <c r="Z529" s="45"/>
      <c r="AA529" s="45"/>
      <c r="AB529" s="45" t="s">
        <v>380</v>
      </c>
      <c r="AC529" s="45"/>
      <c r="AD529" s="45" t="s">
        <v>3023</v>
      </c>
      <c r="AE529" s="45"/>
      <c r="AF529" s="45" t="s">
        <v>2308</v>
      </c>
      <c r="AG529" s="45" t="s">
        <v>3024</v>
      </c>
      <c r="AH529" s="45" t="s">
        <v>3037</v>
      </c>
      <c r="AI529" s="45" t="s">
        <v>3038</v>
      </c>
      <c r="AJ529" s="45">
        <v>22.0</v>
      </c>
      <c r="AK529" s="45">
        <v>926.0</v>
      </c>
    </row>
    <row r="530" ht="14.25" hidden="1" customHeight="1">
      <c r="A530" s="47" t="s">
        <v>3040</v>
      </c>
      <c r="B530" s="47" t="s">
        <v>2831</v>
      </c>
      <c r="C530" s="47"/>
      <c r="D530" s="47"/>
      <c r="E530" s="47"/>
      <c r="F530" s="47">
        <v>12.443</v>
      </c>
      <c r="G530" s="47"/>
      <c r="H530" s="47"/>
      <c r="I530" s="47"/>
      <c r="J530" s="47"/>
      <c r="K530" s="47"/>
      <c r="L530" s="47"/>
      <c r="M530" s="47"/>
      <c r="N530" s="47"/>
      <c r="O530" s="47"/>
      <c r="P530" s="47"/>
      <c r="Q530" s="47"/>
      <c r="R530" s="47"/>
      <c r="S530" s="47"/>
      <c r="T530" s="47"/>
      <c r="U530" s="47"/>
      <c r="V530" s="47"/>
      <c r="W530" s="47"/>
      <c r="X530" s="47"/>
      <c r="Y530" s="47"/>
      <c r="Z530" s="47"/>
      <c r="AA530" s="47"/>
      <c r="AB530" s="47" t="s">
        <v>380</v>
      </c>
      <c r="AC530" s="47"/>
      <c r="AD530" s="47" t="s">
        <v>3023</v>
      </c>
      <c r="AE530" s="47"/>
      <c r="AF530" s="47" t="s">
        <v>2308</v>
      </c>
      <c r="AG530" s="47" t="s">
        <v>3041</v>
      </c>
      <c r="AH530" s="47" t="s">
        <v>3025</v>
      </c>
      <c r="AI530" s="47" t="s">
        <v>3026</v>
      </c>
      <c r="AJ530" s="47">
        <v>30.0</v>
      </c>
      <c r="AK530" s="47">
        <v>935.0</v>
      </c>
    </row>
    <row r="531" ht="14.25" hidden="1" customHeight="1">
      <c r="A531" s="45" t="s">
        <v>3042</v>
      </c>
      <c r="B531" s="45" t="s">
        <v>2831</v>
      </c>
      <c r="C531" s="45"/>
      <c r="D531" s="45"/>
      <c r="E531" s="45"/>
      <c r="F531" s="45">
        <v>14.569</v>
      </c>
      <c r="G531" s="45"/>
      <c r="H531" s="45"/>
      <c r="I531" s="45"/>
      <c r="J531" s="45"/>
      <c r="K531" s="45"/>
      <c r="L531" s="45"/>
      <c r="M531" s="45"/>
      <c r="N531" s="45"/>
      <c r="O531" s="45"/>
      <c r="P531" s="45"/>
      <c r="Q531" s="45"/>
      <c r="R531" s="45"/>
      <c r="S531" s="45"/>
      <c r="T531" s="45"/>
      <c r="U531" s="45"/>
      <c r="V531" s="45"/>
      <c r="W531" s="45"/>
      <c r="X531" s="45"/>
      <c r="Y531" s="45"/>
      <c r="Z531" s="45"/>
      <c r="AA531" s="45"/>
      <c r="AB531" s="45" t="s">
        <v>380</v>
      </c>
      <c r="AC531" s="45"/>
      <c r="AD531" s="45" t="s">
        <v>3023</v>
      </c>
      <c r="AE531" s="45"/>
      <c r="AF531" s="45" t="s">
        <v>2308</v>
      </c>
      <c r="AG531" s="45" t="s">
        <v>3041</v>
      </c>
      <c r="AH531" s="45" t="s">
        <v>3028</v>
      </c>
      <c r="AI531" s="45" t="s">
        <v>3029</v>
      </c>
      <c r="AJ531" s="45">
        <v>38.0</v>
      </c>
      <c r="AK531" s="45">
        <v>936.0</v>
      </c>
    </row>
    <row r="532" ht="14.25" hidden="1" customHeight="1">
      <c r="A532" s="47" t="s">
        <v>3043</v>
      </c>
      <c r="B532" s="47" t="s">
        <v>2831</v>
      </c>
      <c r="C532" s="47"/>
      <c r="D532" s="47"/>
      <c r="E532" s="47"/>
      <c r="F532" s="47">
        <v>0.003</v>
      </c>
      <c r="G532" s="47"/>
      <c r="H532" s="47"/>
      <c r="I532" s="47"/>
      <c r="J532" s="47"/>
      <c r="K532" s="47"/>
      <c r="L532" s="47"/>
      <c r="M532" s="47"/>
      <c r="N532" s="47"/>
      <c r="O532" s="47"/>
      <c r="P532" s="47"/>
      <c r="Q532" s="47"/>
      <c r="R532" s="47"/>
      <c r="S532" s="47"/>
      <c r="T532" s="47"/>
      <c r="U532" s="47"/>
      <c r="V532" s="47"/>
      <c r="W532" s="47"/>
      <c r="X532" s="47"/>
      <c r="Y532" s="47"/>
      <c r="Z532" s="47"/>
      <c r="AA532" s="47"/>
      <c r="AB532" s="47" t="s">
        <v>380</v>
      </c>
      <c r="AC532" s="47"/>
      <c r="AD532" s="47" t="s">
        <v>3023</v>
      </c>
      <c r="AE532" s="47"/>
      <c r="AF532" s="47" t="s">
        <v>2308</v>
      </c>
      <c r="AG532" s="47" t="s">
        <v>3041</v>
      </c>
      <c r="AH532" s="47" t="s">
        <v>3031</v>
      </c>
      <c r="AI532" s="47" t="s">
        <v>3032</v>
      </c>
      <c r="AJ532" s="47">
        <v>0.0</v>
      </c>
      <c r="AK532" s="47">
        <v>929.0</v>
      </c>
    </row>
    <row r="533" ht="14.25" hidden="1" customHeight="1">
      <c r="A533" s="45" t="s">
        <v>3044</v>
      </c>
      <c r="B533" s="45" t="s">
        <v>2831</v>
      </c>
      <c r="C533" s="45"/>
      <c r="D533" s="45"/>
      <c r="E533" s="45"/>
      <c r="F533" s="45">
        <v>6.576</v>
      </c>
      <c r="G533" s="45"/>
      <c r="H533" s="45"/>
      <c r="I533" s="45"/>
      <c r="J533" s="45"/>
      <c r="K533" s="45"/>
      <c r="L533" s="45"/>
      <c r="M533" s="45"/>
      <c r="N533" s="45"/>
      <c r="O533" s="45"/>
      <c r="P533" s="45"/>
      <c r="Q533" s="45"/>
      <c r="R533" s="45"/>
      <c r="S533" s="45"/>
      <c r="T533" s="45"/>
      <c r="U533" s="45"/>
      <c r="V533" s="45"/>
      <c r="W533" s="45"/>
      <c r="X533" s="45"/>
      <c r="Y533" s="45"/>
      <c r="Z533" s="45"/>
      <c r="AA533" s="45"/>
      <c r="AB533" s="45" t="s">
        <v>380</v>
      </c>
      <c r="AC533" s="45"/>
      <c r="AD533" s="45" t="s">
        <v>3023</v>
      </c>
      <c r="AE533" s="45"/>
      <c r="AF533" s="45" t="s">
        <v>2308</v>
      </c>
      <c r="AG533" s="45" t="s">
        <v>3041</v>
      </c>
      <c r="AH533" s="45" t="s">
        <v>3031</v>
      </c>
      <c r="AI533" s="45" t="s">
        <v>3032</v>
      </c>
      <c r="AJ533" s="45">
        <v>11.0</v>
      </c>
      <c r="AK533" s="45">
        <v>930.0</v>
      </c>
    </row>
    <row r="534" ht="14.25" hidden="1" customHeight="1">
      <c r="A534" s="47" t="s">
        <v>3045</v>
      </c>
      <c r="B534" s="47" t="s">
        <v>2831</v>
      </c>
      <c r="C534" s="47"/>
      <c r="D534" s="47"/>
      <c r="E534" s="47"/>
      <c r="F534" s="47">
        <v>7.544</v>
      </c>
      <c r="G534" s="47"/>
      <c r="H534" s="47"/>
      <c r="I534" s="47"/>
      <c r="J534" s="47"/>
      <c r="K534" s="47"/>
      <c r="L534" s="47"/>
      <c r="M534" s="47"/>
      <c r="N534" s="47"/>
      <c r="O534" s="47"/>
      <c r="P534" s="47"/>
      <c r="Q534" s="47"/>
      <c r="R534" s="47"/>
      <c r="S534" s="47"/>
      <c r="T534" s="47"/>
      <c r="U534" s="47"/>
      <c r="V534" s="47"/>
      <c r="W534" s="47"/>
      <c r="X534" s="47"/>
      <c r="Y534" s="47"/>
      <c r="Z534" s="47"/>
      <c r="AA534" s="47"/>
      <c r="AB534" s="47" t="s">
        <v>380</v>
      </c>
      <c r="AC534" s="47"/>
      <c r="AD534" s="47" t="s">
        <v>3023</v>
      </c>
      <c r="AE534" s="47"/>
      <c r="AF534" s="47" t="s">
        <v>2308</v>
      </c>
      <c r="AG534" s="47" t="s">
        <v>3041</v>
      </c>
      <c r="AH534" s="47" t="s">
        <v>3031</v>
      </c>
      <c r="AI534" s="47" t="s">
        <v>3032</v>
      </c>
      <c r="AJ534" s="47">
        <v>13.0</v>
      </c>
      <c r="AK534" s="47">
        <v>931.0</v>
      </c>
    </row>
    <row r="535" ht="14.25" hidden="1" customHeight="1">
      <c r="A535" s="45" t="s">
        <v>3046</v>
      </c>
      <c r="B535" s="45" t="s">
        <v>2831</v>
      </c>
      <c r="C535" s="45"/>
      <c r="D535" s="45"/>
      <c r="E535" s="45"/>
      <c r="F535" s="45">
        <v>9.037</v>
      </c>
      <c r="G535" s="45"/>
      <c r="H535" s="45"/>
      <c r="I535" s="45"/>
      <c r="J535" s="45"/>
      <c r="K535" s="45"/>
      <c r="L535" s="45"/>
      <c r="M535" s="45"/>
      <c r="N535" s="45"/>
      <c r="O535" s="45"/>
      <c r="P535" s="45"/>
      <c r="Q535" s="45"/>
      <c r="R535" s="45"/>
      <c r="S535" s="45"/>
      <c r="T535" s="45"/>
      <c r="U535" s="45"/>
      <c r="V535" s="45"/>
      <c r="W535" s="45"/>
      <c r="X535" s="45"/>
      <c r="Y535" s="45"/>
      <c r="Z535" s="45"/>
      <c r="AA535" s="45"/>
      <c r="AB535" s="45" t="s">
        <v>380</v>
      </c>
      <c r="AC535" s="45"/>
      <c r="AD535" s="45" t="s">
        <v>3023</v>
      </c>
      <c r="AE535" s="45"/>
      <c r="AF535" s="45" t="s">
        <v>2308</v>
      </c>
      <c r="AG535" s="45" t="s">
        <v>3041</v>
      </c>
      <c r="AH535" s="45" t="s">
        <v>3031</v>
      </c>
      <c r="AI535" s="45" t="s">
        <v>3032</v>
      </c>
      <c r="AJ535" s="45">
        <v>19.0</v>
      </c>
      <c r="AK535" s="45">
        <v>932.0</v>
      </c>
    </row>
    <row r="536" ht="14.25" hidden="1" customHeight="1">
      <c r="A536" s="47" t="s">
        <v>3047</v>
      </c>
      <c r="B536" s="47" t="s">
        <v>2831</v>
      </c>
      <c r="C536" s="47"/>
      <c r="D536" s="47"/>
      <c r="E536" s="47"/>
      <c r="F536" s="47">
        <v>9.564</v>
      </c>
      <c r="G536" s="47"/>
      <c r="H536" s="47"/>
      <c r="I536" s="47"/>
      <c r="J536" s="47"/>
      <c r="K536" s="47"/>
      <c r="L536" s="47"/>
      <c r="M536" s="47"/>
      <c r="N536" s="47"/>
      <c r="O536" s="47"/>
      <c r="P536" s="47"/>
      <c r="Q536" s="47"/>
      <c r="R536" s="47"/>
      <c r="S536" s="47"/>
      <c r="T536" s="47"/>
      <c r="U536" s="47"/>
      <c r="V536" s="47"/>
      <c r="W536" s="47"/>
      <c r="X536" s="47"/>
      <c r="Y536" s="47"/>
      <c r="Z536" s="47"/>
      <c r="AA536" s="47"/>
      <c r="AB536" s="47" t="s">
        <v>380</v>
      </c>
      <c r="AC536" s="47"/>
      <c r="AD536" s="47" t="s">
        <v>3023</v>
      </c>
      <c r="AE536" s="47"/>
      <c r="AF536" s="47" t="s">
        <v>2308</v>
      </c>
      <c r="AG536" s="47" t="s">
        <v>3041</v>
      </c>
      <c r="AH536" s="47" t="s">
        <v>3037</v>
      </c>
      <c r="AI536" s="47" t="s">
        <v>3038</v>
      </c>
      <c r="AJ536" s="47">
        <v>19.0</v>
      </c>
      <c r="AK536" s="47">
        <v>933.0</v>
      </c>
    </row>
    <row r="537" ht="14.25" hidden="1" customHeight="1">
      <c r="A537" s="45" t="s">
        <v>3048</v>
      </c>
      <c r="B537" s="45" t="s">
        <v>2831</v>
      </c>
      <c r="C537" s="45"/>
      <c r="D537" s="45"/>
      <c r="E537" s="45"/>
      <c r="F537" s="45">
        <v>10.336</v>
      </c>
      <c r="G537" s="45"/>
      <c r="H537" s="45"/>
      <c r="I537" s="45"/>
      <c r="J537" s="45"/>
      <c r="K537" s="45"/>
      <c r="L537" s="45"/>
      <c r="M537" s="45"/>
      <c r="N537" s="45"/>
      <c r="O537" s="45"/>
      <c r="P537" s="45"/>
      <c r="Q537" s="45"/>
      <c r="R537" s="45"/>
      <c r="S537" s="45"/>
      <c r="T537" s="45"/>
      <c r="U537" s="45"/>
      <c r="V537" s="45"/>
      <c r="W537" s="45"/>
      <c r="X537" s="45"/>
      <c r="Y537" s="45"/>
      <c r="Z537" s="45"/>
      <c r="AA537" s="45"/>
      <c r="AB537" s="45" t="s">
        <v>380</v>
      </c>
      <c r="AC537" s="45"/>
      <c r="AD537" s="45" t="s">
        <v>3023</v>
      </c>
      <c r="AE537" s="45"/>
      <c r="AF537" s="45" t="s">
        <v>2308</v>
      </c>
      <c r="AG537" s="45" t="s">
        <v>3041</v>
      </c>
      <c r="AH537" s="45" t="s">
        <v>3037</v>
      </c>
      <c r="AI537" s="45" t="s">
        <v>3038</v>
      </c>
      <c r="AJ537" s="45">
        <v>22.0</v>
      </c>
      <c r="AK537" s="45">
        <v>934.0</v>
      </c>
    </row>
    <row r="538" ht="14.25" hidden="1" customHeight="1">
      <c r="A538" s="45" t="s">
        <v>3049</v>
      </c>
      <c r="B538" s="45" t="s">
        <v>2831</v>
      </c>
      <c r="C538" s="45"/>
      <c r="D538" s="45"/>
      <c r="E538" s="45"/>
      <c r="F538" s="45">
        <v>10.16</v>
      </c>
      <c r="G538" s="45"/>
      <c r="H538" s="45"/>
      <c r="I538" s="45"/>
      <c r="J538" s="45"/>
      <c r="K538" s="45"/>
      <c r="L538" s="45"/>
      <c r="M538" s="45"/>
      <c r="N538" s="45"/>
      <c r="O538" s="45"/>
      <c r="P538" s="45"/>
      <c r="Q538" s="45"/>
      <c r="R538" s="45"/>
      <c r="S538" s="45"/>
      <c r="T538" s="45"/>
      <c r="U538" s="45"/>
      <c r="V538" s="45"/>
      <c r="W538" s="45"/>
      <c r="X538" s="45"/>
      <c r="Y538" s="45"/>
      <c r="Z538" s="45"/>
      <c r="AA538" s="45"/>
      <c r="AB538" s="45" t="s">
        <v>380</v>
      </c>
      <c r="AC538" s="45"/>
      <c r="AD538" s="45" t="s">
        <v>3050</v>
      </c>
      <c r="AE538" s="45"/>
      <c r="AF538" s="45" t="s">
        <v>2308</v>
      </c>
      <c r="AG538" s="45" t="s">
        <v>3051</v>
      </c>
      <c r="AH538" s="45" t="s">
        <v>3052</v>
      </c>
      <c r="AI538" s="45" t="s">
        <v>3026</v>
      </c>
      <c r="AJ538" s="45">
        <v>25.0</v>
      </c>
      <c r="AK538" s="45">
        <v>970.0</v>
      </c>
    </row>
    <row r="539" ht="14.25" hidden="1" customHeight="1">
      <c r="A539" s="47" t="s">
        <v>3053</v>
      </c>
      <c r="B539" s="47" t="s">
        <v>2831</v>
      </c>
      <c r="C539" s="47"/>
      <c r="D539" s="47"/>
      <c r="E539" s="47"/>
      <c r="F539" s="47">
        <v>10.92</v>
      </c>
      <c r="G539" s="47"/>
      <c r="H539" s="47"/>
      <c r="I539" s="47"/>
      <c r="J539" s="47"/>
      <c r="K539" s="47"/>
      <c r="L539" s="47"/>
      <c r="M539" s="47"/>
      <c r="N539" s="47"/>
      <c r="O539" s="47"/>
      <c r="P539" s="47"/>
      <c r="Q539" s="47"/>
      <c r="R539" s="47"/>
      <c r="S539" s="47"/>
      <c r="T539" s="47"/>
      <c r="U539" s="47"/>
      <c r="V539" s="47"/>
      <c r="W539" s="47"/>
      <c r="X539" s="47"/>
      <c r="Y539" s="47"/>
      <c r="Z539" s="47"/>
      <c r="AA539" s="47"/>
      <c r="AB539" s="47" t="s">
        <v>380</v>
      </c>
      <c r="AC539" s="47"/>
      <c r="AD539" s="47" t="s">
        <v>3050</v>
      </c>
      <c r="AE539" s="47"/>
      <c r="AF539" s="47" t="s">
        <v>2308</v>
      </c>
      <c r="AG539" s="47" t="s">
        <v>3051</v>
      </c>
      <c r="AH539" s="47" t="s">
        <v>3052</v>
      </c>
      <c r="AI539" s="47" t="s">
        <v>3026</v>
      </c>
      <c r="AJ539" s="47">
        <v>30.0</v>
      </c>
      <c r="AK539" s="47">
        <v>971.0</v>
      </c>
    </row>
    <row r="540" ht="14.25" hidden="1" customHeight="1">
      <c r="A540" s="45" t="s">
        <v>3054</v>
      </c>
      <c r="B540" s="45" t="s">
        <v>2831</v>
      </c>
      <c r="C540" s="45"/>
      <c r="D540" s="45"/>
      <c r="E540" s="45"/>
      <c r="F540" s="45">
        <v>11.42</v>
      </c>
      <c r="G540" s="45"/>
      <c r="H540" s="45"/>
      <c r="I540" s="45"/>
      <c r="J540" s="45"/>
      <c r="K540" s="45"/>
      <c r="L540" s="45"/>
      <c r="M540" s="45"/>
      <c r="N540" s="45"/>
      <c r="O540" s="45"/>
      <c r="P540" s="45"/>
      <c r="Q540" s="45"/>
      <c r="R540" s="45"/>
      <c r="S540" s="45"/>
      <c r="T540" s="45"/>
      <c r="U540" s="45"/>
      <c r="V540" s="45"/>
      <c r="W540" s="45"/>
      <c r="X540" s="45"/>
      <c r="Y540" s="45"/>
      <c r="Z540" s="45"/>
      <c r="AA540" s="45"/>
      <c r="AB540" s="45" t="s">
        <v>380</v>
      </c>
      <c r="AC540" s="45"/>
      <c r="AD540" s="45" t="s">
        <v>3050</v>
      </c>
      <c r="AE540" s="45"/>
      <c r="AF540" s="45" t="s">
        <v>2308</v>
      </c>
      <c r="AG540" s="45" t="s">
        <v>3051</v>
      </c>
      <c r="AH540" s="45" t="s">
        <v>3055</v>
      </c>
      <c r="AI540" s="45" t="s">
        <v>3029</v>
      </c>
      <c r="AJ540" s="45">
        <v>30.0</v>
      </c>
      <c r="AK540" s="45">
        <v>972.0</v>
      </c>
    </row>
    <row r="541" ht="14.25" hidden="1" customHeight="1">
      <c r="A541" s="47" t="s">
        <v>3056</v>
      </c>
      <c r="B541" s="47" t="s">
        <v>2831</v>
      </c>
      <c r="C541" s="47"/>
      <c r="D541" s="47"/>
      <c r="E541" s="47"/>
      <c r="F541" s="47">
        <v>12.34</v>
      </c>
      <c r="G541" s="47"/>
      <c r="H541" s="47"/>
      <c r="I541" s="47"/>
      <c r="J541" s="47"/>
      <c r="K541" s="47"/>
      <c r="L541" s="47"/>
      <c r="M541" s="47"/>
      <c r="N541" s="47"/>
      <c r="O541" s="47"/>
      <c r="P541" s="47"/>
      <c r="Q541" s="47"/>
      <c r="R541" s="47"/>
      <c r="S541" s="47"/>
      <c r="T541" s="47"/>
      <c r="U541" s="47"/>
      <c r="V541" s="47"/>
      <c r="W541" s="47"/>
      <c r="X541" s="47"/>
      <c r="Y541" s="47"/>
      <c r="Z541" s="47"/>
      <c r="AA541" s="47"/>
      <c r="AB541" s="47" t="s">
        <v>380</v>
      </c>
      <c r="AC541" s="47"/>
      <c r="AD541" s="47" t="s">
        <v>3050</v>
      </c>
      <c r="AE541" s="47"/>
      <c r="AF541" s="47" t="s">
        <v>2308</v>
      </c>
      <c r="AG541" s="47" t="s">
        <v>3051</v>
      </c>
      <c r="AH541" s="47" t="s">
        <v>3055</v>
      </c>
      <c r="AI541" s="47" t="s">
        <v>3029</v>
      </c>
      <c r="AJ541" s="47">
        <v>38.0</v>
      </c>
      <c r="AK541" s="47">
        <v>973.0</v>
      </c>
    </row>
    <row r="542" ht="14.25" hidden="1" customHeight="1">
      <c r="A542" s="45" t="s">
        <v>3057</v>
      </c>
      <c r="B542" s="45" t="s">
        <v>2831</v>
      </c>
      <c r="C542" s="45"/>
      <c r="D542" s="45"/>
      <c r="E542" s="45"/>
      <c r="F542" s="45">
        <v>12.97</v>
      </c>
      <c r="G542" s="45"/>
      <c r="H542" s="45"/>
      <c r="I542" s="45"/>
      <c r="J542" s="45"/>
      <c r="K542" s="45"/>
      <c r="L542" s="45"/>
      <c r="M542" s="45"/>
      <c r="N542" s="45"/>
      <c r="O542" s="45"/>
      <c r="P542" s="45"/>
      <c r="Q542" s="45"/>
      <c r="R542" s="45"/>
      <c r="S542" s="45"/>
      <c r="T542" s="45"/>
      <c r="U542" s="45"/>
      <c r="V542" s="45"/>
      <c r="W542" s="45"/>
      <c r="X542" s="45"/>
      <c r="Y542" s="45"/>
      <c r="Z542" s="45"/>
      <c r="AA542" s="45"/>
      <c r="AB542" s="45" t="s">
        <v>380</v>
      </c>
      <c r="AC542" s="45"/>
      <c r="AD542" s="45" t="s">
        <v>3050</v>
      </c>
      <c r="AE542" s="45"/>
      <c r="AF542" s="45" t="s">
        <v>2308</v>
      </c>
      <c r="AG542" s="45" t="s">
        <v>3051</v>
      </c>
      <c r="AH542" s="45" t="s">
        <v>3058</v>
      </c>
      <c r="AI542" s="45" t="s">
        <v>3059</v>
      </c>
      <c r="AJ542" s="45">
        <v>38.0</v>
      </c>
      <c r="AK542" s="45">
        <v>974.0</v>
      </c>
    </row>
    <row r="543" ht="14.25" hidden="1" customHeight="1">
      <c r="A543" s="45" t="s">
        <v>3060</v>
      </c>
      <c r="B543" s="45" t="s">
        <v>2831</v>
      </c>
      <c r="C543" s="45"/>
      <c r="D543" s="45"/>
      <c r="E543" s="45"/>
      <c r="F543" s="45">
        <v>6.01</v>
      </c>
      <c r="G543" s="45"/>
      <c r="H543" s="45"/>
      <c r="I543" s="45"/>
      <c r="J543" s="45"/>
      <c r="K543" s="45"/>
      <c r="L543" s="45"/>
      <c r="M543" s="45"/>
      <c r="N543" s="45"/>
      <c r="O543" s="45"/>
      <c r="P543" s="45"/>
      <c r="Q543" s="45"/>
      <c r="R543" s="45"/>
      <c r="S543" s="45"/>
      <c r="T543" s="45"/>
      <c r="U543" s="45"/>
      <c r="V543" s="45"/>
      <c r="W543" s="45"/>
      <c r="X543" s="45"/>
      <c r="Y543" s="45"/>
      <c r="Z543" s="45"/>
      <c r="AA543" s="45"/>
      <c r="AB543" s="45" t="s">
        <v>380</v>
      </c>
      <c r="AC543" s="45"/>
      <c r="AD543" s="45" t="s">
        <v>3050</v>
      </c>
      <c r="AE543" s="45"/>
      <c r="AF543" s="45" t="s">
        <v>2308</v>
      </c>
      <c r="AG543" s="45" t="s">
        <v>3051</v>
      </c>
      <c r="AH543" s="45" t="s">
        <v>3061</v>
      </c>
      <c r="AI543" s="45" t="s">
        <v>3062</v>
      </c>
      <c r="AJ543" s="45">
        <v>11.0</v>
      </c>
      <c r="AK543" s="45">
        <v>960.0</v>
      </c>
    </row>
    <row r="544" ht="14.25" hidden="1" customHeight="1">
      <c r="A544" s="47" t="s">
        <v>3063</v>
      </c>
      <c r="B544" s="47" t="s">
        <v>2831</v>
      </c>
      <c r="C544" s="47"/>
      <c r="D544" s="47"/>
      <c r="E544" s="47"/>
      <c r="F544" s="47">
        <v>6.52</v>
      </c>
      <c r="G544" s="47"/>
      <c r="H544" s="47"/>
      <c r="I544" s="47"/>
      <c r="J544" s="47"/>
      <c r="K544" s="47"/>
      <c r="L544" s="47"/>
      <c r="M544" s="47"/>
      <c r="N544" s="47"/>
      <c r="O544" s="47"/>
      <c r="P544" s="47"/>
      <c r="Q544" s="47"/>
      <c r="R544" s="47"/>
      <c r="S544" s="47"/>
      <c r="T544" s="47"/>
      <c r="U544" s="47"/>
      <c r="V544" s="47"/>
      <c r="W544" s="47"/>
      <c r="X544" s="47"/>
      <c r="Y544" s="47"/>
      <c r="Z544" s="47"/>
      <c r="AA544" s="47"/>
      <c r="AB544" s="47" t="s">
        <v>380</v>
      </c>
      <c r="AC544" s="47"/>
      <c r="AD544" s="47" t="s">
        <v>3050</v>
      </c>
      <c r="AE544" s="47"/>
      <c r="AF544" s="47" t="s">
        <v>2308</v>
      </c>
      <c r="AG544" s="47" t="s">
        <v>3051</v>
      </c>
      <c r="AH544" s="47" t="s">
        <v>3061</v>
      </c>
      <c r="AI544" s="47" t="s">
        <v>3062</v>
      </c>
      <c r="AJ544" s="47">
        <v>13.0</v>
      </c>
      <c r="AK544" s="47">
        <v>961.0</v>
      </c>
    </row>
    <row r="545" ht="14.25" hidden="1" customHeight="1">
      <c r="A545" s="45" t="s">
        <v>3064</v>
      </c>
      <c r="B545" s="45" t="s">
        <v>2831</v>
      </c>
      <c r="C545" s="45"/>
      <c r="D545" s="45"/>
      <c r="E545" s="45"/>
      <c r="F545" s="45">
        <v>6.96</v>
      </c>
      <c r="G545" s="45"/>
      <c r="H545" s="45"/>
      <c r="I545" s="45"/>
      <c r="J545" s="45"/>
      <c r="K545" s="45"/>
      <c r="L545" s="45"/>
      <c r="M545" s="45"/>
      <c r="N545" s="45"/>
      <c r="O545" s="45"/>
      <c r="P545" s="45"/>
      <c r="Q545" s="45"/>
      <c r="R545" s="45"/>
      <c r="S545" s="45"/>
      <c r="T545" s="45"/>
      <c r="U545" s="45"/>
      <c r="V545" s="45"/>
      <c r="W545" s="45"/>
      <c r="X545" s="45"/>
      <c r="Y545" s="45"/>
      <c r="Z545" s="45"/>
      <c r="AA545" s="45"/>
      <c r="AB545" s="45" t="s">
        <v>380</v>
      </c>
      <c r="AC545" s="45"/>
      <c r="AD545" s="45" t="s">
        <v>3050</v>
      </c>
      <c r="AE545" s="45"/>
      <c r="AF545" s="45" t="s">
        <v>2308</v>
      </c>
      <c r="AG545" s="45" t="s">
        <v>3051</v>
      </c>
      <c r="AH545" s="45" t="s">
        <v>3061</v>
      </c>
      <c r="AI545" s="45" t="s">
        <v>3062</v>
      </c>
      <c r="AJ545" s="45">
        <v>15.0</v>
      </c>
      <c r="AK545" s="45">
        <v>962.0</v>
      </c>
    </row>
    <row r="546" ht="14.25" hidden="1" customHeight="1">
      <c r="A546" s="47" t="s">
        <v>3065</v>
      </c>
      <c r="B546" s="47" t="s">
        <v>2831</v>
      </c>
      <c r="C546" s="47"/>
      <c r="D546" s="47"/>
      <c r="E546" s="47"/>
      <c r="F546" s="47">
        <v>6.52</v>
      </c>
      <c r="G546" s="47"/>
      <c r="H546" s="47"/>
      <c r="I546" s="47"/>
      <c r="J546" s="47"/>
      <c r="K546" s="47"/>
      <c r="L546" s="47"/>
      <c r="M546" s="47"/>
      <c r="N546" s="47"/>
      <c r="O546" s="47"/>
      <c r="P546" s="47"/>
      <c r="Q546" s="47"/>
      <c r="R546" s="47"/>
      <c r="S546" s="47"/>
      <c r="T546" s="47"/>
      <c r="U546" s="47"/>
      <c r="V546" s="47"/>
      <c r="W546" s="47"/>
      <c r="X546" s="47"/>
      <c r="Y546" s="47"/>
      <c r="Z546" s="47"/>
      <c r="AA546" s="47"/>
      <c r="AB546" s="47" t="s">
        <v>380</v>
      </c>
      <c r="AC546" s="47"/>
      <c r="AD546" s="47" t="s">
        <v>3050</v>
      </c>
      <c r="AE546" s="47"/>
      <c r="AF546" s="47" t="s">
        <v>2308</v>
      </c>
      <c r="AG546" s="47" t="s">
        <v>3051</v>
      </c>
      <c r="AH546" s="47" t="s">
        <v>3061</v>
      </c>
      <c r="AI546" s="47" t="s">
        <v>3062</v>
      </c>
      <c r="AJ546" s="47">
        <v>19.0</v>
      </c>
      <c r="AK546" s="47">
        <v>963.0</v>
      </c>
    </row>
    <row r="547" ht="14.25" hidden="1" customHeight="1">
      <c r="A547" s="45" t="s">
        <v>3066</v>
      </c>
      <c r="B547" s="45" t="s">
        <v>2831</v>
      </c>
      <c r="C547" s="45"/>
      <c r="D547" s="45"/>
      <c r="E547" s="45"/>
      <c r="F547" s="45">
        <v>6.39</v>
      </c>
      <c r="G547" s="45"/>
      <c r="H547" s="45"/>
      <c r="I547" s="45"/>
      <c r="J547" s="45"/>
      <c r="K547" s="45"/>
      <c r="L547" s="45"/>
      <c r="M547" s="45"/>
      <c r="N547" s="45"/>
      <c r="O547" s="45"/>
      <c r="P547" s="45"/>
      <c r="Q547" s="45"/>
      <c r="R547" s="45"/>
      <c r="S547" s="45"/>
      <c r="T547" s="45"/>
      <c r="U547" s="45"/>
      <c r="V547" s="45"/>
      <c r="W547" s="45"/>
      <c r="X547" s="45"/>
      <c r="Y547" s="45"/>
      <c r="Z547" s="45"/>
      <c r="AA547" s="45"/>
      <c r="AB547" s="45" t="s">
        <v>380</v>
      </c>
      <c r="AC547" s="45"/>
      <c r="AD547" s="45" t="s">
        <v>3050</v>
      </c>
      <c r="AE547" s="45"/>
      <c r="AF547" s="45" t="s">
        <v>2308</v>
      </c>
      <c r="AG547" s="45" t="s">
        <v>3051</v>
      </c>
      <c r="AH547" s="45" t="s">
        <v>3067</v>
      </c>
      <c r="AI547" s="45" t="s">
        <v>3032</v>
      </c>
      <c r="AJ547" s="45">
        <v>11.0</v>
      </c>
      <c r="AK547" s="45">
        <v>964.0</v>
      </c>
    </row>
    <row r="548" ht="14.25" hidden="1" customHeight="1">
      <c r="A548" s="47" t="s">
        <v>3068</v>
      </c>
      <c r="B548" s="47" t="s">
        <v>2831</v>
      </c>
      <c r="C548" s="47"/>
      <c r="D548" s="47"/>
      <c r="E548" s="47"/>
      <c r="F548" s="47">
        <v>6.96</v>
      </c>
      <c r="G548" s="47"/>
      <c r="H548" s="47"/>
      <c r="I548" s="47"/>
      <c r="J548" s="47"/>
      <c r="K548" s="47"/>
      <c r="L548" s="47"/>
      <c r="M548" s="47"/>
      <c r="N548" s="47"/>
      <c r="O548" s="47"/>
      <c r="P548" s="47"/>
      <c r="Q548" s="47"/>
      <c r="R548" s="47"/>
      <c r="S548" s="47"/>
      <c r="T548" s="47"/>
      <c r="U548" s="47"/>
      <c r="V548" s="47"/>
      <c r="W548" s="47"/>
      <c r="X548" s="47"/>
      <c r="Y548" s="47"/>
      <c r="Z548" s="47"/>
      <c r="AA548" s="47"/>
      <c r="AB548" s="47" t="s">
        <v>380</v>
      </c>
      <c r="AC548" s="47"/>
      <c r="AD548" s="47" t="s">
        <v>3050</v>
      </c>
      <c r="AE548" s="47"/>
      <c r="AF548" s="47" t="s">
        <v>2308</v>
      </c>
      <c r="AG548" s="47" t="s">
        <v>3051</v>
      </c>
      <c r="AH548" s="47" t="s">
        <v>3067</v>
      </c>
      <c r="AI548" s="47" t="s">
        <v>3032</v>
      </c>
      <c r="AJ548" s="47">
        <v>13.0</v>
      </c>
      <c r="AK548" s="47">
        <v>965.0</v>
      </c>
    </row>
    <row r="549" ht="14.25" hidden="1" customHeight="1">
      <c r="A549" s="45" t="s">
        <v>3069</v>
      </c>
      <c r="B549" s="45" t="s">
        <v>2831</v>
      </c>
      <c r="C549" s="45"/>
      <c r="D549" s="45"/>
      <c r="E549" s="45"/>
      <c r="F549" s="45">
        <v>8.16</v>
      </c>
      <c r="G549" s="45"/>
      <c r="H549" s="45"/>
      <c r="I549" s="45"/>
      <c r="J549" s="45"/>
      <c r="K549" s="45"/>
      <c r="L549" s="45"/>
      <c r="M549" s="45"/>
      <c r="N549" s="45"/>
      <c r="O549" s="45"/>
      <c r="P549" s="45"/>
      <c r="Q549" s="45"/>
      <c r="R549" s="45"/>
      <c r="S549" s="45"/>
      <c r="T549" s="45"/>
      <c r="U549" s="45"/>
      <c r="V549" s="45"/>
      <c r="W549" s="45"/>
      <c r="X549" s="45"/>
      <c r="Y549" s="45"/>
      <c r="Z549" s="45"/>
      <c r="AA549" s="45"/>
      <c r="AB549" s="45" t="s">
        <v>380</v>
      </c>
      <c r="AC549" s="45"/>
      <c r="AD549" s="45" t="s">
        <v>3050</v>
      </c>
      <c r="AE549" s="45"/>
      <c r="AF549" s="45" t="s">
        <v>2308</v>
      </c>
      <c r="AG549" s="45" t="s">
        <v>3051</v>
      </c>
      <c r="AH549" s="45" t="s">
        <v>3067</v>
      </c>
      <c r="AI549" s="45" t="s">
        <v>3032</v>
      </c>
      <c r="AJ549" s="45">
        <v>15.0</v>
      </c>
      <c r="AK549" s="45">
        <v>966.0</v>
      </c>
    </row>
    <row r="550" ht="14.25" hidden="1" customHeight="1">
      <c r="A550" s="47" t="s">
        <v>3070</v>
      </c>
      <c r="B550" s="47" t="s">
        <v>2831</v>
      </c>
      <c r="C550" s="47"/>
      <c r="D550" s="47"/>
      <c r="E550" s="47"/>
      <c r="F550" s="47">
        <v>8.26</v>
      </c>
      <c r="G550" s="47"/>
      <c r="H550" s="47"/>
      <c r="I550" s="47"/>
      <c r="J550" s="47"/>
      <c r="K550" s="47"/>
      <c r="L550" s="47"/>
      <c r="M550" s="47"/>
      <c r="N550" s="47"/>
      <c r="O550" s="47"/>
      <c r="P550" s="47"/>
      <c r="Q550" s="47"/>
      <c r="R550" s="47"/>
      <c r="S550" s="47"/>
      <c r="T550" s="47"/>
      <c r="U550" s="47"/>
      <c r="V550" s="47"/>
      <c r="W550" s="47"/>
      <c r="X550" s="47"/>
      <c r="Y550" s="47"/>
      <c r="Z550" s="47"/>
      <c r="AA550" s="47"/>
      <c r="AB550" s="47" t="s">
        <v>380</v>
      </c>
      <c r="AC550" s="47"/>
      <c r="AD550" s="47" t="s">
        <v>3050</v>
      </c>
      <c r="AE550" s="47"/>
      <c r="AF550" s="47" t="s">
        <v>2308</v>
      </c>
      <c r="AG550" s="47" t="s">
        <v>3051</v>
      </c>
      <c r="AH550" s="47" t="s">
        <v>3067</v>
      </c>
      <c r="AI550" s="47" t="s">
        <v>3032</v>
      </c>
      <c r="AJ550" s="47">
        <v>19.0</v>
      </c>
      <c r="AK550" s="47">
        <v>967.0</v>
      </c>
    </row>
    <row r="551" ht="14.25" hidden="1" customHeight="1">
      <c r="A551" s="45" t="s">
        <v>3071</v>
      </c>
      <c r="B551" s="45" t="s">
        <v>2831</v>
      </c>
      <c r="C551" s="45"/>
      <c r="D551" s="45"/>
      <c r="E551" s="45"/>
      <c r="F551" s="45">
        <v>8.68</v>
      </c>
      <c r="G551" s="45"/>
      <c r="H551" s="45"/>
      <c r="I551" s="45"/>
      <c r="J551" s="45"/>
      <c r="K551" s="45"/>
      <c r="L551" s="45"/>
      <c r="M551" s="45"/>
      <c r="N551" s="45"/>
      <c r="O551" s="45"/>
      <c r="P551" s="45"/>
      <c r="Q551" s="45"/>
      <c r="R551" s="45"/>
      <c r="S551" s="45"/>
      <c r="T551" s="45"/>
      <c r="U551" s="45"/>
      <c r="V551" s="45"/>
      <c r="W551" s="45"/>
      <c r="X551" s="45"/>
      <c r="Y551" s="45"/>
      <c r="Z551" s="45"/>
      <c r="AA551" s="45"/>
      <c r="AB551" s="45" t="s">
        <v>380</v>
      </c>
      <c r="AC551" s="45"/>
      <c r="AD551" s="45" t="s">
        <v>3050</v>
      </c>
      <c r="AE551" s="45"/>
      <c r="AF551" s="45" t="s">
        <v>2308</v>
      </c>
      <c r="AG551" s="45" t="s">
        <v>3051</v>
      </c>
      <c r="AH551" s="45" t="s">
        <v>3072</v>
      </c>
      <c r="AI551" s="45" t="s">
        <v>3038</v>
      </c>
      <c r="AJ551" s="45">
        <v>19.0</v>
      </c>
      <c r="AK551" s="45">
        <v>968.0</v>
      </c>
    </row>
    <row r="552" ht="14.25" hidden="1" customHeight="1">
      <c r="A552" s="47" t="s">
        <v>3073</v>
      </c>
      <c r="B552" s="47" t="s">
        <v>2831</v>
      </c>
      <c r="C552" s="47"/>
      <c r="D552" s="47"/>
      <c r="E552" s="47"/>
      <c r="F552" s="47">
        <v>9.01</v>
      </c>
      <c r="G552" s="47"/>
      <c r="H552" s="47"/>
      <c r="I552" s="47"/>
      <c r="J552" s="47"/>
      <c r="K552" s="47"/>
      <c r="L552" s="47"/>
      <c r="M552" s="47"/>
      <c r="N552" s="47"/>
      <c r="O552" s="47"/>
      <c r="P552" s="47"/>
      <c r="Q552" s="47"/>
      <c r="R552" s="47"/>
      <c r="S552" s="47"/>
      <c r="T552" s="47"/>
      <c r="U552" s="47"/>
      <c r="V552" s="47"/>
      <c r="W552" s="47"/>
      <c r="X552" s="47"/>
      <c r="Y552" s="47"/>
      <c r="Z552" s="47"/>
      <c r="AA552" s="47"/>
      <c r="AB552" s="47" t="s">
        <v>380</v>
      </c>
      <c r="AC552" s="47"/>
      <c r="AD552" s="47" t="s">
        <v>3050</v>
      </c>
      <c r="AE552" s="47"/>
      <c r="AF552" s="47" t="s">
        <v>2308</v>
      </c>
      <c r="AG552" s="47" t="s">
        <v>3051</v>
      </c>
      <c r="AH552" s="47" t="s">
        <v>3072</v>
      </c>
      <c r="AI552" s="47" t="s">
        <v>3038</v>
      </c>
      <c r="AJ552" s="47">
        <v>21.0</v>
      </c>
      <c r="AK552" s="47">
        <v>969.0</v>
      </c>
    </row>
    <row r="553" ht="14.25" hidden="1" customHeight="1">
      <c r="A553" s="47" t="s">
        <v>3074</v>
      </c>
      <c r="B553" s="47" t="s">
        <v>2831</v>
      </c>
      <c r="C553" s="47"/>
      <c r="D553" s="47"/>
      <c r="E553" s="47"/>
      <c r="F553" s="47">
        <v>12.97</v>
      </c>
      <c r="G553" s="47"/>
      <c r="H553" s="47"/>
      <c r="I553" s="47"/>
      <c r="J553" s="47"/>
      <c r="K553" s="47"/>
      <c r="L553" s="47"/>
      <c r="M553" s="47"/>
      <c r="N553" s="47"/>
      <c r="O553" s="47"/>
      <c r="P553" s="47"/>
      <c r="Q553" s="47"/>
      <c r="R553" s="47"/>
      <c r="S553" s="47"/>
      <c r="T553" s="47"/>
      <c r="U553" s="47"/>
      <c r="V553" s="47"/>
      <c r="W553" s="47"/>
      <c r="X553" s="47"/>
      <c r="Y553" s="47"/>
      <c r="Z553" s="47"/>
      <c r="AA553" s="47"/>
      <c r="AB553" s="47" t="s">
        <v>380</v>
      </c>
      <c r="AC553" s="47"/>
      <c r="AD553" s="47" t="s">
        <v>3050</v>
      </c>
      <c r="AE553" s="47"/>
      <c r="AF553" s="47" t="s">
        <v>2308</v>
      </c>
      <c r="AG553" s="47" t="s">
        <v>3075</v>
      </c>
      <c r="AH553" s="47" t="s">
        <v>3052</v>
      </c>
      <c r="AI553" s="47" t="s">
        <v>3026</v>
      </c>
      <c r="AJ553" s="47">
        <v>25.0</v>
      </c>
      <c r="AK553" s="47">
        <v>985.0</v>
      </c>
    </row>
    <row r="554" ht="14.25" hidden="1" customHeight="1">
      <c r="A554" s="45" t="s">
        <v>3076</v>
      </c>
      <c r="B554" s="45" t="s">
        <v>2831</v>
      </c>
      <c r="C554" s="45"/>
      <c r="D554" s="45"/>
      <c r="E554" s="45"/>
      <c r="F554" s="45">
        <v>14.13</v>
      </c>
      <c r="G554" s="45"/>
      <c r="H554" s="45"/>
      <c r="I554" s="45"/>
      <c r="J554" s="45"/>
      <c r="K554" s="45"/>
      <c r="L554" s="45"/>
      <c r="M554" s="45"/>
      <c r="N554" s="45"/>
      <c r="O554" s="45"/>
      <c r="P554" s="45"/>
      <c r="Q554" s="45"/>
      <c r="R554" s="45"/>
      <c r="S554" s="45"/>
      <c r="T554" s="45"/>
      <c r="U554" s="45"/>
      <c r="V554" s="45"/>
      <c r="W554" s="45"/>
      <c r="X554" s="45"/>
      <c r="Y554" s="45"/>
      <c r="Z554" s="45"/>
      <c r="AA554" s="45"/>
      <c r="AB554" s="45" t="s">
        <v>380</v>
      </c>
      <c r="AC554" s="45"/>
      <c r="AD554" s="45" t="s">
        <v>3050</v>
      </c>
      <c r="AE554" s="45"/>
      <c r="AF554" s="45" t="s">
        <v>2308</v>
      </c>
      <c r="AG554" s="45" t="s">
        <v>3075</v>
      </c>
      <c r="AH554" s="45" t="s">
        <v>3052</v>
      </c>
      <c r="AI554" s="45" t="s">
        <v>3026</v>
      </c>
      <c r="AJ554" s="45">
        <v>30.0</v>
      </c>
      <c r="AK554" s="45">
        <v>986.0</v>
      </c>
    </row>
    <row r="555" ht="14.25" hidden="1" customHeight="1">
      <c r="A555" s="47" t="s">
        <v>3077</v>
      </c>
      <c r="B555" s="47" t="s">
        <v>2831</v>
      </c>
      <c r="C555" s="47"/>
      <c r="D555" s="47"/>
      <c r="E555" s="47"/>
      <c r="F555" s="47">
        <v>14.65</v>
      </c>
      <c r="G555" s="47"/>
      <c r="H555" s="47"/>
      <c r="I555" s="47"/>
      <c r="J555" s="47"/>
      <c r="K555" s="47"/>
      <c r="L555" s="47"/>
      <c r="M555" s="47"/>
      <c r="N555" s="47"/>
      <c r="O555" s="47"/>
      <c r="P555" s="47"/>
      <c r="Q555" s="47"/>
      <c r="R555" s="47"/>
      <c r="S555" s="47"/>
      <c r="T555" s="47"/>
      <c r="U555" s="47"/>
      <c r="V555" s="47"/>
      <c r="W555" s="47"/>
      <c r="X555" s="47"/>
      <c r="Y555" s="47"/>
      <c r="Z555" s="47"/>
      <c r="AA555" s="47"/>
      <c r="AB555" s="47" t="s">
        <v>380</v>
      </c>
      <c r="AC555" s="47"/>
      <c r="AD555" s="47" t="s">
        <v>3050</v>
      </c>
      <c r="AE555" s="47"/>
      <c r="AF555" s="47" t="s">
        <v>2308</v>
      </c>
      <c r="AG555" s="47" t="s">
        <v>3075</v>
      </c>
      <c r="AH555" s="47" t="s">
        <v>3055</v>
      </c>
      <c r="AI555" s="47" t="s">
        <v>3029</v>
      </c>
      <c r="AJ555" s="47">
        <v>30.0</v>
      </c>
      <c r="AK555" s="47">
        <v>987.0</v>
      </c>
    </row>
    <row r="556" ht="14.25" hidden="1" customHeight="1">
      <c r="A556" s="45" t="s">
        <v>3078</v>
      </c>
      <c r="B556" s="45" t="s">
        <v>2831</v>
      </c>
      <c r="C556" s="45"/>
      <c r="D556" s="45"/>
      <c r="E556" s="45"/>
      <c r="F556" s="45">
        <v>16.44</v>
      </c>
      <c r="G556" s="45"/>
      <c r="H556" s="45"/>
      <c r="I556" s="45"/>
      <c r="J556" s="45"/>
      <c r="K556" s="45"/>
      <c r="L556" s="45"/>
      <c r="M556" s="45"/>
      <c r="N556" s="45"/>
      <c r="O556" s="45"/>
      <c r="P556" s="45"/>
      <c r="Q556" s="45"/>
      <c r="R556" s="45"/>
      <c r="S556" s="45"/>
      <c r="T556" s="45"/>
      <c r="U556" s="45"/>
      <c r="V556" s="45"/>
      <c r="W556" s="45"/>
      <c r="X556" s="45"/>
      <c r="Y556" s="45"/>
      <c r="Z556" s="45"/>
      <c r="AA556" s="45"/>
      <c r="AB556" s="45" t="s">
        <v>380</v>
      </c>
      <c r="AC556" s="45"/>
      <c r="AD556" s="45" t="s">
        <v>3050</v>
      </c>
      <c r="AE556" s="45"/>
      <c r="AF556" s="45" t="s">
        <v>2308</v>
      </c>
      <c r="AG556" s="45" t="s">
        <v>3075</v>
      </c>
      <c r="AH556" s="45" t="s">
        <v>3055</v>
      </c>
      <c r="AI556" s="45" t="s">
        <v>3029</v>
      </c>
      <c r="AJ556" s="45">
        <v>38.0</v>
      </c>
      <c r="AK556" s="45">
        <v>988.0</v>
      </c>
    </row>
    <row r="557" ht="14.25" hidden="1" customHeight="1">
      <c r="A557" s="47" t="s">
        <v>3079</v>
      </c>
      <c r="B557" s="47" t="s">
        <v>2831</v>
      </c>
      <c r="C557" s="47"/>
      <c r="D557" s="47"/>
      <c r="E557" s="47"/>
      <c r="F557" s="47">
        <v>17.13</v>
      </c>
      <c r="G557" s="47"/>
      <c r="H557" s="47"/>
      <c r="I557" s="47"/>
      <c r="J557" s="47"/>
      <c r="K557" s="47"/>
      <c r="L557" s="47"/>
      <c r="M557" s="47"/>
      <c r="N557" s="47"/>
      <c r="O557" s="47"/>
      <c r="P557" s="47"/>
      <c r="Q557" s="47"/>
      <c r="R557" s="47"/>
      <c r="S557" s="47"/>
      <c r="T557" s="47"/>
      <c r="U557" s="47"/>
      <c r="V557" s="47"/>
      <c r="W557" s="47"/>
      <c r="X557" s="47"/>
      <c r="Y557" s="47"/>
      <c r="Z557" s="47"/>
      <c r="AA557" s="47"/>
      <c r="AB557" s="47" t="s">
        <v>380</v>
      </c>
      <c r="AC557" s="47"/>
      <c r="AD557" s="47" t="s">
        <v>3050</v>
      </c>
      <c r="AE557" s="47"/>
      <c r="AF557" s="47" t="s">
        <v>2308</v>
      </c>
      <c r="AG557" s="47" t="s">
        <v>3075</v>
      </c>
      <c r="AH557" s="47" t="s">
        <v>3058</v>
      </c>
      <c r="AI557" s="47" t="s">
        <v>3059</v>
      </c>
      <c r="AJ557" s="47">
        <v>38.0</v>
      </c>
      <c r="AK557" s="47">
        <v>989.0</v>
      </c>
    </row>
    <row r="558" ht="14.25" hidden="1" customHeight="1">
      <c r="A558" s="47" t="s">
        <v>3080</v>
      </c>
      <c r="B558" s="47" t="s">
        <v>2831</v>
      </c>
      <c r="C558" s="47"/>
      <c r="D558" s="47"/>
      <c r="E558" s="47"/>
      <c r="F558" s="47">
        <v>7.27</v>
      </c>
      <c r="G558" s="47"/>
      <c r="H558" s="47"/>
      <c r="I558" s="47"/>
      <c r="J558" s="47"/>
      <c r="K558" s="47"/>
      <c r="L558" s="47"/>
      <c r="M558" s="47"/>
      <c r="N558" s="47"/>
      <c r="O558" s="47"/>
      <c r="P558" s="47"/>
      <c r="Q558" s="47"/>
      <c r="R558" s="47"/>
      <c r="S558" s="47"/>
      <c r="T558" s="47"/>
      <c r="U558" s="47"/>
      <c r="V558" s="47"/>
      <c r="W558" s="47"/>
      <c r="X558" s="47"/>
      <c r="Y558" s="47"/>
      <c r="Z558" s="47"/>
      <c r="AA558" s="47"/>
      <c r="AB558" s="47" t="s">
        <v>380</v>
      </c>
      <c r="AC558" s="47"/>
      <c r="AD558" s="47" t="s">
        <v>3050</v>
      </c>
      <c r="AE558" s="47"/>
      <c r="AF558" s="47" t="s">
        <v>2308</v>
      </c>
      <c r="AG558" s="47" t="s">
        <v>3075</v>
      </c>
      <c r="AH558" s="47" t="s">
        <v>3061</v>
      </c>
      <c r="AI558" s="47" t="s">
        <v>3062</v>
      </c>
      <c r="AJ558" s="47">
        <v>11.0</v>
      </c>
      <c r="AK558" s="47">
        <v>975.0</v>
      </c>
    </row>
    <row r="559" ht="14.25" hidden="1" customHeight="1">
      <c r="A559" s="45" t="s">
        <v>3081</v>
      </c>
      <c r="B559" s="45" t="s">
        <v>2831</v>
      </c>
      <c r="C559" s="45"/>
      <c r="D559" s="45"/>
      <c r="E559" s="45"/>
      <c r="F559" s="45">
        <v>8.06</v>
      </c>
      <c r="G559" s="45"/>
      <c r="H559" s="45"/>
      <c r="I559" s="45"/>
      <c r="J559" s="45"/>
      <c r="K559" s="45"/>
      <c r="L559" s="45"/>
      <c r="M559" s="45"/>
      <c r="N559" s="45"/>
      <c r="O559" s="45"/>
      <c r="P559" s="45"/>
      <c r="Q559" s="45"/>
      <c r="R559" s="45"/>
      <c r="S559" s="45"/>
      <c r="T559" s="45"/>
      <c r="U559" s="45"/>
      <c r="V559" s="45"/>
      <c r="W559" s="45"/>
      <c r="X559" s="45"/>
      <c r="Y559" s="45"/>
      <c r="Z559" s="45"/>
      <c r="AA559" s="45"/>
      <c r="AB559" s="45" t="s">
        <v>380</v>
      </c>
      <c r="AC559" s="45"/>
      <c r="AD559" s="45" t="s">
        <v>3050</v>
      </c>
      <c r="AE559" s="45"/>
      <c r="AF559" s="45" t="s">
        <v>2308</v>
      </c>
      <c r="AG559" s="45" t="s">
        <v>3075</v>
      </c>
      <c r="AH559" s="45" t="s">
        <v>3061</v>
      </c>
      <c r="AI559" s="45" t="s">
        <v>3062</v>
      </c>
      <c r="AJ559" s="45">
        <v>13.0</v>
      </c>
      <c r="AK559" s="45">
        <v>976.0</v>
      </c>
    </row>
    <row r="560" ht="14.25" hidden="1" customHeight="1">
      <c r="A560" s="47" t="s">
        <v>3082</v>
      </c>
      <c r="B560" s="47" t="s">
        <v>2831</v>
      </c>
      <c r="C560" s="47"/>
      <c r="D560" s="47"/>
      <c r="E560" s="47"/>
      <c r="F560" s="47">
        <v>8.68</v>
      </c>
      <c r="G560" s="47"/>
      <c r="H560" s="47"/>
      <c r="I560" s="47"/>
      <c r="J560" s="47"/>
      <c r="K560" s="47"/>
      <c r="L560" s="47"/>
      <c r="M560" s="47"/>
      <c r="N560" s="47"/>
      <c r="O560" s="47"/>
      <c r="P560" s="47"/>
      <c r="Q560" s="47"/>
      <c r="R560" s="47"/>
      <c r="S560" s="47"/>
      <c r="T560" s="47"/>
      <c r="U560" s="47"/>
      <c r="V560" s="47"/>
      <c r="W560" s="47"/>
      <c r="X560" s="47"/>
      <c r="Y560" s="47"/>
      <c r="Z560" s="47"/>
      <c r="AA560" s="47"/>
      <c r="AB560" s="47" t="s">
        <v>380</v>
      </c>
      <c r="AC560" s="47"/>
      <c r="AD560" s="47" t="s">
        <v>3050</v>
      </c>
      <c r="AE560" s="47"/>
      <c r="AF560" s="47" t="s">
        <v>2308</v>
      </c>
      <c r="AG560" s="47" t="s">
        <v>3075</v>
      </c>
      <c r="AH560" s="47" t="s">
        <v>3061</v>
      </c>
      <c r="AI560" s="47" t="s">
        <v>3062</v>
      </c>
      <c r="AJ560" s="47">
        <v>15.0</v>
      </c>
      <c r="AK560" s="47">
        <v>977.0</v>
      </c>
    </row>
    <row r="561" ht="14.25" hidden="1" customHeight="1">
      <c r="A561" s="45" t="s">
        <v>3083</v>
      </c>
      <c r="B561" s="45" t="s">
        <v>2831</v>
      </c>
      <c r="C561" s="45"/>
      <c r="D561" s="45"/>
      <c r="E561" s="45"/>
      <c r="F561" s="45">
        <v>8.06</v>
      </c>
      <c r="G561" s="45"/>
      <c r="H561" s="45"/>
      <c r="I561" s="45"/>
      <c r="J561" s="45"/>
      <c r="K561" s="45"/>
      <c r="L561" s="45"/>
      <c r="M561" s="45"/>
      <c r="N561" s="45"/>
      <c r="O561" s="45"/>
      <c r="P561" s="45"/>
      <c r="Q561" s="45"/>
      <c r="R561" s="45"/>
      <c r="S561" s="45"/>
      <c r="T561" s="45"/>
      <c r="U561" s="45"/>
      <c r="V561" s="45"/>
      <c r="W561" s="45"/>
      <c r="X561" s="45"/>
      <c r="Y561" s="45"/>
      <c r="Z561" s="45"/>
      <c r="AA561" s="45"/>
      <c r="AB561" s="45" t="s">
        <v>380</v>
      </c>
      <c r="AC561" s="45"/>
      <c r="AD561" s="45" t="s">
        <v>3050</v>
      </c>
      <c r="AE561" s="45"/>
      <c r="AF561" s="45" t="s">
        <v>2308</v>
      </c>
      <c r="AG561" s="45" t="s">
        <v>3075</v>
      </c>
      <c r="AH561" s="45" t="s">
        <v>3061</v>
      </c>
      <c r="AI561" s="45" t="s">
        <v>3062</v>
      </c>
      <c r="AJ561" s="45">
        <v>19.0</v>
      </c>
      <c r="AK561" s="45">
        <v>978.0</v>
      </c>
    </row>
    <row r="562" ht="14.25" hidden="1" customHeight="1">
      <c r="A562" s="47" t="s">
        <v>3084</v>
      </c>
      <c r="B562" s="47" t="s">
        <v>2831</v>
      </c>
      <c r="C562" s="47"/>
      <c r="D562" s="47"/>
      <c r="E562" s="47"/>
      <c r="F562" s="47">
        <v>7.61</v>
      </c>
      <c r="G562" s="47"/>
      <c r="H562" s="47"/>
      <c r="I562" s="47"/>
      <c r="J562" s="47"/>
      <c r="K562" s="47"/>
      <c r="L562" s="47"/>
      <c r="M562" s="47"/>
      <c r="N562" s="47"/>
      <c r="O562" s="47"/>
      <c r="P562" s="47"/>
      <c r="Q562" s="47"/>
      <c r="R562" s="47"/>
      <c r="S562" s="47"/>
      <c r="T562" s="47"/>
      <c r="U562" s="47"/>
      <c r="V562" s="47"/>
      <c r="W562" s="47"/>
      <c r="X562" s="47"/>
      <c r="Y562" s="47"/>
      <c r="Z562" s="47"/>
      <c r="AA562" s="47"/>
      <c r="AB562" s="47" t="s">
        <v>380</v>
      </c>
      <c r="AC562" s="47"/>
      <c r="AD562" s="47" t="s">
        <v>3050</v>
      </c>
      <c r="AE562" s="47"/>
      <c r="AF562" s="47" t="s">
        <v>2308</v>
      </c>
      <c r="AG562" s="47" t="s">
        <v>3075</v>
      </c>
      <c r="AH562" s="47" t="s">
        <v>3067</v>
      </c>
      <c r="AI562" s="47" t="s">
        <v>3032</v>
      </c>
      <c r="AJ562" s="47">
        <v>11.0</v>
      </c>
      <c r="AK562" s="47">
        <v>979.0</v>
      </c>
    </row>
    <row r="563" ht="14.25" hidden="1" customHeight="1">
      <c r="A563" s="45" t="s">
        <v>3085</v>
      </c>
      <c r="B563" s="45" t="s">
        <v>2831</v>
      </c>
      <c r="C563" s="45"/>
      <c r="D563" s="45"/>
      <c r="E563" s="45"/>
      <c r="F563" s="45">
        <v>8.36</v>
      </c>
      <c r="G563" s="45"/>
      <c r="H563" s="45"/>
      <c r="I563" s="45"/>
      <c r="J563" s="45"/>
      <c r="K563" s="45"/>
      <c r="L563" s="45"/>
      <c r="M563" s="45"/>
      <c r="N563" s="45"/>
      <c r="O563" s="45"/>
      <c r="P563" s="45"/>
      <c r="Q563" s="45"/>
      <c r="R563" s="45"/>
      <c r="S563" s="45"/>
      <c r="T563" s="45"/>
      <c r="U563" s="45"/>
      <c r="V563" s="45"/>
      <c r="W563" s="45"/>
      <c r="X563" s="45"/>
      <c r="Y563" s="45"/>
      <c r="Z563" s="45"/>
      <c r="AA563" s="45"/>
      <c r="AB563" s="45" t="s">
        <v>380</v>
      </c>
      <c r="AC563" s="45"/>
      <c r="AD563" s="45" t="s">
        <v>3050</v>
      </c>
      <c r="AE563" s="45"/>
      <c r="AF563" s="45" t="s">
        <v>2308</v>
      </c>
      <c r="AG563" s="45" t="s">
        <v>3075</v>
      </c>
      <c r="AH563" s="45" t="s">
        <v>3067</v>
      </c>
      <c r="AI563" s="45" t="s">
        <v>3032</v>
      </c>
      <c r="AJ563" s="45">
        <v>13.0</v>
      </c>
      <c r="AK563" s="45">
        <v>980.0</v>
      </c>
    </row>
    <row r="564" ht="14.25" hidden="1" customHeight="1">
      <c r="A564" s="47" t="s">
        <v>3086</v>
      </c>
      <c r="B564" s="47" t="s">
        <v>2831</v>
      </c>
      <c r="C564" s="47"/>
      <c r="D564" s="47"/>
      <c r="E564" s="47"/>
      <c r="F564" s="47">
        <v>9.89</v>
      </c>
      <c r="G564" s="47"/>
      <c r="H564" s="47"/>
      <c r="I564" s="47"/>
      <c r="J564" s="47"/>
      <c r="K564" s="47"/>
      <c r="L564" s="47"/>
      <c r="M564" s="47"/>
      <c r="N564" s="47"/>
      <c r="O564" s="47"/>
      <c r="P564" s="47"/>
      <c r="Q564" s="47"/>
      <c r="R564" s="47"/>
      <c r="S564" s="47"/>
      <c r="T564" s="47"/>
      <c r="U564" s="47"/>
      <c r="V564" s="47"/>
      <c r="W564" s="47"/>
      <c r="X564" s="47"/>
      <c r="Y564" s="47"/>
      <c r="Z564" s="47"/>
      <c r="AA564" s="47"/>
      <c r="AB564" s="47" t="s">
        <v>380</v>
      </c>
      <c r="AC564" s="47"/>
      <c r="AD564" s="47" t="s">
        <v>3050</v>
      </c>
      <c r="AE564" s="47"/>
      <c r="AF564" s="47" t="s">
        <v>2308</v>
      </c>
      <c r="AG564" s="47" t="s">
        <v>3075</v>
      </c>
      <c r="AH564" s="47" t="s">
        <v>3067</v>
      </c>
      <c r="AI564" s="47" t="s">
        <v>3032</v>
      </c>
      <c r="AJ564" s="47">
        <v>15.0</v>
      </c>
      <c r="AK564" s="47">
        <v>981.0</v>
      </c>
    </row>
    <row r="565" ht="14.25" hidden="1" customHeight="1">
      <c r="A565" s="45" t="s">
        <v>3087</v>
      </c>
      <c r="B565" s="45" t="s">
        <v>2831</v>
      </c>
      <c r="C565" s="45"/>
      <c r="D565" s="45"/>
      <c r="E565" s="45"/>
      <c r="F565" s="45">
        <v>10.31</v>
      </c>
      <c r="G565" s="45"/>
      <c r="H565" s="45"/>
      <c r="I565" s="45"/>
      <c r="J565" s="45"/>
      <c r="K565" s="45"/>
      <c r="L565" s="45"/>
      <c r="M565" s="45"/>
      <c r="N565" s="45"/>
      <c r="O565" s="45"/>
      <c r="P565" s="45"/>
      <c r="Q565" s="45"/>
      <c r="R565" s="45"/>
      <c r="S565" s="45"/>
      <c r="T565" s="45"/>
      <c r="U565" s="45"/>
      <c r="V565" s="45"/>
      <c r="W565" s="45"/>
      <c r="X565" s="45"/>
      <c r="Y565" s="45"/>
      <c r="Z565" s="45"/>
      <c r="AA565" s="45"/>
      <c r="AB565" s="45" t="s">
        <v>380</v>
      </c>
      <c r="AC565" s="45"/>
      <c r="AD565" s="45" t="s">
        <v>3050</v>
      </c>
      <c r="AE565" s="45"/>
      <c r="AF565" s="45" t="s">
        <v>2308</v>
      </c>
      <c r="AG565" s="45" t="s">
        <v>3075</v>
      </c>
      <c r="AH565" s="45" t="s">
        <v>3067</v>
      </c>
      <c r="AI565" s="45" t="s">
        <v>3032</v>
      </c>
      <c r="AJ565" s="45">
        <v>19.0</v>
      </c>
      <c r="AK565" s="45">
        <v>982.0</v>
      </c>
    </row>
    <row r="566" ht="14.25" hidden="1" customHeight="1">
      <c r="A566" s="47" t="s">
        <v>3088</v>
      </c>
      <c r="B566" s="47" t="s">
        <v>2831</v>
      </c>
      <c r="C566" s="47"/>
      <c r="D566" s="47"/>
      <c r="E566" s="47"/>
      <c r="F566" s="47">
        <v>10.76</v>
      </c>
      <c r="G566" s="47"/>
      <c r="H566" s="47"/>
      <c r="I566" s="47"/>
      <c r="J566" s="47"/>
      <c r="K566" s="47"/>
      <c r="L566" s="47"/>
      <c r="M566" s="47"/>
      <c r="N566" s="47"/>
      <c r="O566" s="47"/>
      <c r="P566" s="47"/>
      <c r="Q566" s="47"/>
      <c r="R566" s="47"/>
      <c r="S566" s="47"/>
      <c r="T566" s="47"/>
      <c r="U566" s="47"/>
      <c r="V566" s="47"/>
      <c r="W566" s="47"/>
      <c r="X566" s="47"/>
      <c r="Y566" s="47"/>
      <c r="Z566" s="47"/>
      <c r="AA566" s="47"/>
      <c r="AB566" s="47" t="s">
        <v>380</v>
      </c>
      <c r="AC566" s="47"/>
      <c r="AD566" s="47" t="s">
        <v>3050</v>
      </c>
      <c r="AE566" s="47"/>
      <c r="AF566" s="47" t="s">
        <v>2308</v>
      </c>
      <c r="AG566" s="47" t="s">
        <v>3075</v>
      </c>
      <c r="AH566" s="47" t="s">
        <v>3072</v>
      </c>
      <c r="AI566" s="47" t="s">
        <v>3038</v>
      </c>
      <c r="AJ566" s="47">
        <v>19.0</v>
      </c>
      <c r="AK566" s="47">
        <v>983.0</v>
      </c>
    </row>
    <row r="567" ht="14.25" hidden="1" customHeight="1">
      <c r="A567" s="45" t="s">
        <v>3089</v>
      </c>
      <c r="B567" s="45" t="s">
        <v>2831</v>
      </c>
      <c r="C567" s="45"/>
      <c r="D567" s="45"/>
      <c r="E567" s="45"/>
      <c r="F567" s="45">
        <v>11.42</v>
      </c>
      <c r="G567" s="45"/>
      <c r="H567" s="45"/>
      <c r="I567" s="45"/>
      <c r="J567" s="45"/>
      <c r="K567" s="45"/>
      <c r="L567" s="45"/>
      <c r="M567" s="45"/>
      <c r="N567" s="45"/>
      <c r="O567" s="45"/>
      <c r="P567" s="45"/>
      <c r="Q567" s="45"/>
      <c r="R567" s="45"/>
      <c r="S567" s="45"/>
      <c r="T567" s="45"/>
      <c r="U567" s="45"/>
      <c r="V567" s="45"/>
      <c r="W567" s="45"/>
      <c r="X567" s="45"/>
      <c r="Y567" s="45"/>
      <c r="Z567" s="45"/>
      <c r="AA567" s="45"/>
      <c r="AB567" s="45" t="s">
        <v>380</v>
      </c>
      <c r="AC567" s="45"/>
      <c r="AD567" s="45" t="s">
        <v>3050</v>
      </c>
      <c r="AE567" s="45"/>
      <c r="AF567" s="45" t="s">
        <v>2308</v>
      </c>
      <c r="AG567" s="45" t="s">
        <v>3075</v>
      </c>
      <c r="AH567" s="45" t="s">
        <v>3072</v>
      </c>
      <c r="AI567" s="45" t="s">
        <v>3038</v>
      </c>
      <c r="AJ567" s="45">
        <v>21.0</v>
      </c>
      <c r="AK567" s="45">
        <v>984.0</v>
      </c>
    </row>
    <row r="568" ht="14.25" hidden="1" customHeight="1">
      <c r="A568" s="47" t="s">
        <v>3090</v>
      </c>
      <c r="B568" s="47" t="s">
        <v>2831</v>
      </c>
      <c r="C568" s="47"/>
      <c r="D568" s="47"/>
      <c r="E568" s="47"/>
      <c r="F568" s="47">
        <v>0.643</v>
      </c>
      <c r="G568" s="47"/>
      <c r="H568" s="47"/>
      <c r="I568" s="47"/>
      <c r="J568" s="47"/>
      <c r="K568" s="47"/>
      <c r="L568" s="47"/>
      <c r="M568" s="47"/>
      <c r="N568" s="47"/>
      <c r="O568" s="47"/>
      <c r="P568" s="47"/>
      <c r="Q568" s="47"/>
      <c r="R568" s="47"/>
      <c r="S568" s="47"/>
      <c r="T568" s="47"/>
      <c r="U568" s="47"/>
      <c r="V568" s="47"/>
      <c r="W568" s="47"/>
      <c r="X568" s="47"/>
      <c r="Y568" s="47"/>
      <c r="Z568" s="47"/>
      <c r="AA568" s="47"/>
      <c r="AB568" s="47" t="s">
        <v>380</v>
      </c>
      <c r="AC568" s="47"/>
      <c r="AD568" s="47" t="s">
        <v>3091</v>
      </c>
      <c r="AE568" s="47"/>
      <c r="AF568" s="47" t="s">
        <v>2308</v>
      </c>
      <c r="AG568" s="47" t="s">
        <v>3092</v>
      </c>
      <c r="AH568" s="47" t="s">
        <v>3093</v>
      </c>
      <c r="AI568" s="47" t="s">
        <v>3062</v>
      </c>
      <c r="AJ568" s="47">
        <v>0.0</v>
      </c>
      <c r="AK568" s="47">
        <v>899.0</v>
      </c>
    </row>
    <row r="569" ht="14.25" hidden="1" customHeight="1">
      <c r="A569" s="47" t="s">
        <v>3094</v>
      </c>
      <c r="B569" s="47" t="s">
        <v>2831</v>
      </c>
      <c r="C569" s="47"/>
      <c r="D569" s="47"/>
      <c r="E569" s="47"/>
      <c r="F569" s="47">
        <v>2.924</v>
      </c>
      <c r="G569" s="47"/>
      <c r="H569" s="47"/>
      <c r="I569" s="47"/>
      <c r="J569" s="47"/>
      <c r="K569" s="47"/>
      <c r="L569" s="47"/>
      <c r="M569" s="47"/>
      <c r="N569" s="47"/>
      <c r="O569" s="47"/>
      <c r="P569" s="47"/>
      <c r="Q569" s="47"/>
      <c r="R569" s="47"/>
      <c r="S569" s="47"/>
      <c r="T569" s="47"/>
      <c r="U569" s="47"/>
      <c r="V569" s="47"/>
      <c r="W569" s="47"/>
      <c r="X569" s="47"/>
      <c r="Y569" s="47"/>
      <c r="Z569" s="47"/>
      <c r="AA569" s="47"/>
      <c r="AB569" s="47" t="s">
        <v>380</v>
      </c>
      <c r="AC569" s="47"/>
      <c r="AD569" s="47" t="s">
        <v>3091</v>
      </c>
      <c r="AE569" s="47"/>
      <c r="AF569" s="47" t="s">
        <v>2308</v>
      </c>
      <c r="AG569" s="47" t="s">
        <v>3092</v>
      </c>
      <c r="AH569" s="47" t="s">
        <v>3093</v>
      </c>
      <c r="AI569" s="47" t="s">
        <v>3062</v>
      </c>
      <c r="AJ569" s="47">
        <v>11.0</v>
      </c>
      <c r="AK569" s="47">
        <v>901.0</v>
      </c>
    </row>
    <row r="570" ht="14.25" hidden="1" customHeight="1">
      <c r="A570" s="45" t="s">
        <v>3095</v>
      </c>
      <c r="B570" s="45" t="s">
        <v>2831</v>
      </c>
      <c r="C570" s="45"/>
      <c r="D570" s="45"/>
      <c r="E570" s="45"/>
      <c r="F570" s="45">
        <v>3.068</v>
      </c>
      <c r="G570" s="45"/>
      <c r="H570" s="45"/>
      <c r="I570" s="45"/>
      <c r="J570" s="45"/>
      <c r="K570" s="45"/>
      <c r="L570" s="45"/>
      <c r="M570" s="45"/>
      <c r="N570" s="45"/>
      <c r="O570" s="45"/>
      <c r="P570" s="45"/>
      <c r="Q570" s="45"/>
      <c r="R570" s="45"/>
      <c r="S570" s="45"/>
      <c r="T570" s="45"/>
      <c r="U570" s="45"/>
      <c r="V570" s="45"/>
      <c r="W570" s="45"/>
      <c r="X570" s="45"/>
      <c r="Y570" s="45"/>
      <c r="Z570" s="45"/>
      <c r="AA570" s="45"/>
      <c r="AB570" s="45" t="s">
        <v>380</v>
      </c>
      <c r="AC570" s="45"/>
      <c r="AD570" s="45" t="s">
        <v>3091</v>
      </c>
      <c r="AE570" s="45"/>
      <c r="AF570" s="45" t="s">
        <v>2308</v>
      </c>
      <c r="AG570" s="45" t="s">
        <v>3092</v>
      </c>
      <c r="AH570" s="45" t="s">
        <v>3093</v>
      </c>
      <c r="AI570" s="45" t="s">
        <v>3062</v>
      </c>
      <c r="AJ570" s="45">
        <v>13.0</v>
      </c>
      <c r="AK570" s="45">
        <v>902.0</v>
      </c>
    </row>
    <row r="571" ht="14.25" hidden="1" customHeight="1">
      <c r="A571" s="47" t="s">
        <v>3096</v>
      </c>
      <c r="B571" s="47" t="s">
        <v>2831</v>
      </c>
      <c r="C571" s="47"/>
      <c r="D571" s="47"/>
      <c r="E571" s="47"/>
      <c r="F571" s="47">
        <v>3.199</v>
      </c>
      <c r="G571" s="47"/>
      <c r="H571" s="47"/>
      <c r="I571" s="47"/>
      <c r="J571" s="47"/>
      <c r="K571" s="47"/>
      <c r="L571" s="47"/>
      <c r="M571" s="47"/>
      <c r="N571" s="47"/>
      <c r="O571" s="47"/>
      <c r="P571" s="47"/>
      <c r="Q571" s="47"/>
      <c r="R571" s="47"/>
      <c r="S571" s="47"/>
      <c r="T571" s="47"/>
      <c r="U571" s="47"/>
      <c r="V571" s="47"/>
      <c r="W571" s="47"/>
      <c r="X571" s="47"/>
      <c r="Y571" s="47"/>
      <c r="Z571" s="47"/>
      <c r="AA571" s="47"/>
      <c r="AB571" s="47" t="s">
        <v>380</v>
      </c>
      <c r="AC571" s="47"/>
      <c r="AD571" s="47" t="s">
        <v>3091</v>
      </c>
      <c r="AE571" s="47"/>
      <c r="AF571" s="47" t="s">
        <v>2308</v>
      </c>
      <c r="AG571" s="47" t="s">
        <v>3092</v>
      </c>
      <c r="AH571" s="47" t="s">
        <v>3093</v>
      </c>
      <c r="AI571" s="47" t="s">
        <v>3062</v>
      </c>
      <c r="AJ571" s="47">
        <v>15.0</v>
      </c>
      <c r="AK571" s="47">
        <v>903.0</v>
      </c>
    </row>
    <row r="572" ht="14.25" hidden="1" customHeight="1">
      <c r="A572" s="45" t="s">
        <v>3097</v>
      </c>
      <c r="B572" s="45" t="s">
        <v>2831</v>
      </c>
      <c r="C572" s="45"/>
      <c r="D572" s="45"/>
      <c r="E572" s="45"/>
      <c r="F572" s="45">
        <v>1.309</v>
      </c>
      <c r="G572" s="45"/>
      <c r="H572" s="45"/>
      <c r="I572" s="45"/>
      <c r="J572" s="45"/>
      <c r="K572" s="45"/>
      <c r="L572" s="45"/>
      <c r="M572" s="45"/>
      <c r="N572" s="45"/>
      <c r="O572" s="45"/>
      <c r="P572" s="45"/>
      <c r="Q572" s="45"/>
      <c r="R572" s="45"/>
      <c r="S572" s="45"/>
      <c r="T572" s="45"/>
      <c r="U572" s="45"/>
      <c r="V572" s="45"/>
      <c r="W572" s="45"/>
      <c r="X572" s="45"/>
      <c r="Y572" s="45"/>
      <c r="Z572" s="45"/>
      <c r="AA572" s="45"/>
      <c r="AB572" s="45" t="s">
        <v>380</v>
      </c>
      <c r="AC572" s="45"/>
      <c r="AD572" s="45" t="s">
        <v>3091</v>
      </c>
      <c r="AE572" s="45"/>
      <c r="AF572" s="45" t="s">
        <v>2308</v>
      </c>
      <c r="AG572" s="45" t="s">
        <v>3092</v>
      </c>
      <c r="AH572" s="45" t="s">
        <v>3093</v>
      </c>
      <c r="AI572" s="45" t="s">
        <v>3062</v>
      </c>
      <c r="AJ572" s="45">
        <v>5.0</v>
      </c>
      <c r="AK572" s="45">
        <v>900.0</v>
      </c>
    </row>
    <row r="573" ht="14.25" hidden="1" customHeight="1">
      <c r="A573" s="45" t="s">
        <v>3098</v>
      </c>
      <c r="B573" s="45" t="s">
        <v>2831</v>
      </c>
      <c r="C573" s="45"/>
      <c r="D573" s="45"/>
      <c r="E573" s="45"/>
      <c r="F573" s="45">
        <v>3.924</v>
      </c>
      <c r="G573" s="45"/>
      <c r="H573" s="45"/>
      <c r="I573" s="45"/>
      <c r="J573" s="45"/>
      <c r="K573" s="45"/>
      <c r="L573" s="45"/>
      <c r="M573" s="45"/>
      <c r="N573" s="45"/>
      <c r="O573" s="45"/>
      <c r="P573" s="45"/>
      <c r="Q573" s="45"/>
      <c r="R573" s="45"/>
      <c r="S573" s="45"/>
      <c r="T573" s="45"/>
      <c r="U573" s="45"/>
      <c r="V573" s="45"/>
      <c r="W573" s="45"/>
      <c r="X573" s="45"/>
      <c r="Y573" s="45"/>
      <c r="Z573" s="45"/>
      <c r="AA573" s="45"/>
      <c r="AB573" s="45" t="s">
        <v>380</v>
      </c>
      <c r="AC573" s="45"/>
      <c r="AD573" s="45" t="s">
        <v>3091</v>
      </c>
      <c r="AE573" s="45"/>
      <c r="AF573" s="45" t="s">
        <v>2308</v>
      </c>
      <c r="AG573" s="45" t="s">
        <v>3092</v>
      </c>
      <c r="AH573" s="45" t="s">
        <v>3031</v>
      </c>
      <c r="AI573" s="45" t="s">
        <v>3032</v>
      </c>
      <c r="AJ573" s="45">
        <v>19.0</v>
      </c>
      <c r="AK573" s="45">
        <v>904.0</v>
      </c>
    </row>
    <row r="574" ht="14.25" hidden="1" customHeight="1">
      <c r="A574" s="47" t="s">
        <v>3099</v>
      </c>
      <c r="B574" s="47" t="s">
        <v>2831</v>
      </c>
      <c r="C574" s="47"/>
      <c r="D574" s="47"/>
      <c r="E574" s="47"/>
      <c r="F574" s="47">
        <v>4.078</v>
      </c>
      <c r="G574" s="47"/>
      <c r="H574" s="47"/>
      <c r="I574" s="47"/>
      <c r="J574" s="47"/>
      <c r="K574" s="47"/>
      <c r="L574" s="47"/>
      <c r="M574" s="47"/>
      <c r="N574" s="47"/>
      <c r="O574" s="47"/>
      <c r="P574" s="47"/>
      <c r="Q574" s="47"/>
      <c r="R574" s="47"/>
      <c r="S574" s="47"/>
      <c r="T574" s="47"/>
      <c r="U574" s="47"/>
      <c r="V574" s="47"/>
      <c r="W574" s="47"/>
      <c r="X574" s="47"/>
      <c r="Y574" s="47"/>
      <c r="Z574" s="47"/>
      <c r="AA574" s="47"/>
      <c r="AB574" s="47" t="s">
        <v>380</v>
      </c>
      <c r="AC574" s="47"/>
      <c r="AD574" s="47" t="s">
        <v>3091</v>
      </c>
      <c r="AE574" s="47"/>
      <c r="AF574" s="47" t="s">
        <v>2308</v>
      </c>
      <c r="AG574" s="47" t="s">
        <v>3092</v>
      </c>
      <c r="AH574" s="47" t="s">
        <v>3031</v>
      </c>
      <c r="AI574" s="47" t="s">
        <v>3032</v>
      </c>
      <c r="AJ574" s="47">
        <v>21.0</v>
      </c>
      <c r="AK574" s="47">
        <v>905.0</v>
      </c>
    </row>
    <row r="575" ht="14.25" hidden="1" customHeight="1">
      <c r="A575" s="45" t="s">
        <v>3100</v>
      </c>
      <c r="B575" s="45" t="s">
        <v>2831</v>
      </c>
      <c r="C575" s="45"/>
      <c r="D575" s="45"/>
      <c r="E575" s="45"/>
      <c r="F575" s="45">
        <v>4.558</v>
      </c>
      <c r="G575" s="45"/>
      <c r="H575" s="45"/>
      <c r="I575" s="45"/>
      <c r="J575" s="45"/>
      <c r="K575" s="45"/>
      <c r="L575" s="45"/>
      <c r="M575" s="45"/>
      <c r="N575" s="45"/>
      <c r="O575" s="45"/>
      <c r="P575" s="45"/>
      <c r="Q575" s="45"/>
      <c r="R575" s="45"/>
      <c r="S575" s="45"/>
      <c r="T575" s="45"/>
      <c r="U575" s="45"/>
      <c r="V575" s="45"/>
      <c r="W575" s="45"/>
      <c r="X575" s="45"/>
      <c r="Y575" s="45"/>
      <c r="Z575" s="45"/>
      <c r="AA575" s="45"/>
      <c r="AB575" s="45" t="s">
        <v>380</v>
      </c>
      <c r="AC575" s="45"/>
      <c r="AD575" s="45" t="s">
        <v>3091</v>
      </c>
      <c r="AE575" s="45"/>
      <c r="AF575" s="45" t="s">
        <v>2308</v>
      </c>
      <c r="AG575" s="45" t="s">
        <v>3092</v>
      </c>
      <c r="AH575" s="45" t="s">
        <v>3037</v>
      </c>
      <c r="AI575" s="45" t="s">
        <v>3038</v>
      </c>
      <c r="AJ575" s="45">
        <v>19.0</v>
      </c>
      <c r="AK575" s="45">
        <v>906.0</v>
      </c>
    </row>
    <row r="576" ht="14.25" hidden="1" customHeight="1">
      <c r="A576" s="47" t="s">
        <v>3101</v>
      </c>
      <c r="B576" s="47" t="s">
        <v>2831</v>
      </c>
      <c r="C576" s="47"/>
      <c r="D576" s="47"/>
      <c r="E576" s="47"/>
      <c r="F576" s="47">
        <v>4.71</v>
      </c>
      <c r="G576" s="47"/>
      <c r="H576" s="47"/>
      <c r="I576" s="47"/>
      <c r="J576" s="47"/>
      <c r="K576" s="47"/>
      <c r="L576" s="47"/>
      <c r="M576" s="47"/>
      <c r="N576" s="47"/>
      <c r="O576" s="47"/>
      <c r="P576" s="47"/>
      <c r="Q576" s="47"/>
      <c r="R576" s="47"/>
      <c r="S576" s="47"/>
      <c r="T576" s="47"/>
      <c r="U576" s="47"/>
      <c r="V576" s="47"/>
      <c r="W576" s="47"/>
      <c r="X576" s="47"/>
      <c r="Y576" s="47"/>
      <c r="Z576" s="47"/>
      <c r="AA576" s="47"/>
      <c r="AB576" s="47" t="s">
        <v>380</v>
      </c>
      <c r="AC576" s="47"/>
      <c r="AD576" s="47" t="s">
        <v>3091</v>
      </c>
      <c r="AE576" s="47"/>
      <c r="AF576" s="47" t="s">
        <v>2308</v>
      </c>
      <c r="AG576" s="47" t="s">
        <v>3092</v>
      </c>
      <c r="AH576" s="47" t="s">
        <v>3037</v>
      </c>
      <c r="AI576" s="47" t="s">
        <v>3038</v>
      </c>
      <c r="AJ576" s="47">
        <v>22.0</v>
      </c>
      <c r="AK576" s="47">
        <v>907.0</v>
      </c>
    </row>
    <row r="577" ht="14.25" hidden="1" customHeight="1">
      <c r="A577" s="45" t="s">
        <v>3102</v>
      </c>
      <c r="B577" s="45" t="s">
        <v>2831</v>
      </c>
      <c r="C577" s="45"/>
      <c r="D577" s="45"/>
      <c r="E577" s="45"/>
      <c r="F577" s="45">
        <v>4.789</v>
      </c>
      <c r="G577" s="45"/>
      <c r="H577" s="45"/>
      <c r="I577" s="45"/>
      <c r="J577" s="45"/>
      <c r="K577" s="45"/>
      <c r="L577" s="45"/>
      <c r="M577" s="45"/>
      <c r="N577" s="45"/>
      <c r="O577" s="45"/>
      <c r="P577" s="45"/>
      <c r="Q577" s="45"/>
      <c r="R577" s="45"/>
      <c r="S577" s="45"/>
      <c r="T577" s="45"/>
      <c r="U577" s="45"/>
      <c r="V577" s="45"/>
      <c r="W577" s="45"/>
      <c r="X577" s="45"/>
      <c r="Y577" s="45"/>
      <c r="Z577" s="45"/>
      <c r="AA577" s="45"/>
      <c r="AB577" s="45" t="s">
        <v>380</v>
      </c>
      <c r="AC577" s="45"/>
      <c r="AD577" s="45" t="s">
        <v>3091</v>
      </c>
      <c r="AE577" s="45"/>
      <c r="AF577" s="45" t="s">
        <v>2308</v>
      </c>
      <c r="AG577" s="45" t="s">
        <v>3092</v>
      </c>
      <c r="AH577" s="45" t="s">
        <v>3037</v>
      </c>
      <c r="AI577" s="45" t="s">
        <v>3038</v>
      </c>
      <c r="AJ577" s="45">
        <v>25.0</v>
      </c>
      <c r="AK577" s="45">
        <v>908.0</v>
      </c>
    </row>
    <row r="578" ht="14.25" hidden="1" customHeight="1">
      <c r="A578" s="47" t="s">
        <v>3103</v>
      </c>
      <c r="B578" s="47" t="s">
        <v>2831</v>
      </c>
      <c r="C578" s="47"/>
      <c r="D578" s="47"/>
      <c r="E578" s="47"/>
      <c r="F578" s="47">
        <v>4.829</v>
      </c>
      <c r="G578" s="47"/>
      <c r="H578" s="47"/>
      <c r="I578" s="47"/>
      <c r="J578" s="47"/>
      <c r="K578" s="47"/>
      <c r="L578" s="47"/>
      <c r="M578" s="47"/>
      <c r="N578" s="47"/>
      <c r="O578" s="47"/>
      <c r="P578" s="47"/>
      <c r="Q578" s="47"/>
      <c r="R578" s="47"/>
      <c r="S578" s="47"/>
      <c r="T578" s="47"/>
      <c r="U578" s="47"/>
      <c r="V578" s="47"/>
      <c r="W578" s="47"/>
      <c r="X578" s="47"/>
      <c r="Y578" s="47"/>
      <c r="Z578" s="47"/>
      <c r="AA578" s="47"/>
      <c r="AB578" s="47" t="s">
        <v>380</v>
      </c>
      <c r="AC578" s="47"/>
      <c r="AD578" s="47" t="s">
        <v>3091</v>
      </c>
      <c r="AE578" s="47"/>
      <c r="AF578" s="47" t="s">
        <v>2308</v>
      </c>
      <c r="AG578" s="47" t="s">
        <v>3092</v>
      </c>
      <c r="AH578" s="47" t="s">
        <v>3037</v>
      </c>
      <c r="AI578" s="47" t="s">
        <v>3038</v>
      </c>
      <c r="AJ578" s="47">
        <v>30.0</v>
      </c>
      <c r="AK578" s="47">
        <v>909.0</v>
      </c>
    </row>
    <row r="579" ht="14.25" hidden="1" customHeight="1">
      <c r="A579" s="45" t="s">
        <v>3104</v>
      </c>
      <c r="B579" s="45" t="s">
        <v>2831</v>
      </c>
      <c r="C579" s="45"/>
      <c r="D579" s="45"/>
      <c r="E579" s="45"/>
      <c r="F579" s="45">
        <v>0.658</v>
      </c>
      <c r="G579" s="45"/>
      <c r="H579" s="45"/>
      <c r="I579" s="45"/>
      <c r="J579" s="45"/>
      <c r="K579" s="45"/>
      <c r="L579" s="45"/>
      <c r="M579" s="45"/>
      <c r="N579" s="45"/>
      <c r="O579" s="45"/>
      <c r="P579" s="45"/>
      <c r="Q579" s="45"/>
      <c r="R579" s="45"/>
      <c r="S579" s="45"/>
      <c r="T579" s="45"/>
      <c r="U579" s="45"/>
      <c r="V579" s="45"/>
      <c r="W579" s="45"/>
      <c r="X579" s="45"/>
      <c r="Y579" s="45"/>
      <c r="Z579" s="45"/>
      <c r="AA579" s="45"/>
      <c r="AB579" s="45" t="s">
        <v>380</v>
      </c>
      <c r="AC579" s="45"/>
      <c r="AD579" s="45" t="s">
        <v>3091</v>
      </c>
      <c r="AE579" s="45"/>
      <c r="AF579" s="45" t="s">
        <v>2308</v>
      </c>
      <c r="AG579" s="45" t="s">
        <v>3105</v>
      </c>
      <c r="AH579" s="45" t="s">
        <v>3093</v>
      </c>
      <c r="AI579" s="45" t="s">
        <v>3062</v>
      </c>
      <c r="AJ579" s="45">
        <v>0.0</v>
      </c>
      <c r="AK579" s="45">
        <v>910.0</v>
      </c>
    </row>
    <row r="580" ht="14.25" hidden="1" customHeight="1">
      <c r="A580" s="45" t="s">
        <v>3106</v>
      </c>
      <c r="B580" s="45" t="s">
        <v>2831</v>
      </c>
      <c r="C580" s="45"/>
      <c r="D580" s="45"/>
      <c r="E580" s="45"/>
      <c r="F580" s="45">
        <v>3.222</v>
      </c>
      <c r="G580" s="45"/>
      <c r="H580" s="45"/>
      <c r="I580" s="45"/>
      <c r="J580" s="45"/>
      <c r="K580" s="45"/>
      <c r="L580" s="45"/>
      <c r="M580" s="45"/>
      <c r="N580" s="45"/>
      <c r="O580" s="45"/>
      <c r="P580" s="45"/>
      <c r="Q580" s="45"/>
      <c r="R580" s="45"/>
      <c r="S580" s="45"/>
      <c r="T580" s="45"/>
      <c r="U580" s="45"/>
      <c r="V580" s="45"/>
      <c r="W580" s="45"/>
      <c r="X580" s="45"/>
      <c r="Y580" s="45"/>
      <c r="Z580" s="45"/>
      <c r="AA580" s="45"/>
      <c r="AB580" s="45" t="s">
        <v>380</v>
      </c>
      <c r="AC580" s="45"/>
      <c r="AD580" s="45" t="s">
        <v>3091</v>
      </c>
      <c r="AE580" s="45"/>
      <c r="AF580" s="45" t="s">
        <v>2308</v>
      </c>
      <c r="AG580" s="45" t="s">
        <v>3105</v>
      </c>
      <c r="AH580" s="45" t="s">
        <v>3093</v>
      </c>
      <c r="AI580" s="45" t="s">
        <v>3062</v>
      </c>
      <c r="AJ580" s="45">
        <v>11.0</v>
      </c>
      <c r="AK580" s="45">
        <v>912.0</v>
      </c>
    </row>
    <row r="581" ht="14.25" hidden="1" customHeight="1">
      <c r="A581" s="47" t="s">
        <v>3107</v>
      </c>
      <c r="B581" s="47" t="s">
        <v>2831</v>
      </c>
      <c r="C581" s="47"/>
      <c r="D581" s="47"/>
      <c r="E581" s="47"/>
      <c r="F581" s="47">
        <v>3.386</v>
      </c>
      <c r="G581" s="47"/>
      <c r="H581" s="47"/>
      <c r="I581" s="47"/>
      <c r="J581" s="47"/>
      <c r="K581" s="47"/>
      <c r="L581" s="47"/>
      <c r="M581" s="47"/>
      <c r="N581" s="47"/>
      <c r="O581" s="47"/>
      <c r="P581" s="47"/>
      <c r="Q581" s="47"/>
      <c r="R581" s="47"/>
      <c r="S581" s="47"/>
      <c r="T581" s="47"/>
      <c r="U581" s="47"/>
      <c r="V581" s="47"/>
      <c r="W581" s="47"/>
      <c r="X581" s="47"/>
      <c r="Y581" s="47"/>
      <c r="Z581" s="47"/>
      <c r="AA581" s="47"/>
      <c r="AB581" s="47" t="s">
        <v>380</v>
      </c>
      <c r="AC581" s="47"/>
      <c r="AD581" s="47" t="s">
        <v>3091</v>
      </c>
      <c r="AE581" s="47"/>
      <c r="AF581" s="47" t="s">
        <v>2308</v>
      </c>
      <c r="AG581" s="47" t="s">
        <v>3105</v>
      </c>
      <c r="AH581" s="47" t="s">
        <v>3093</v>
      </c>
      <c r="AI581" s="47" t="s">
        <v>3062</v>
      </c>
      <c r="AJ581" s="47">
        <v>13.0</v>
      </c>
      <c r="AK581" s="47">
        <v>913.0</v>
      </c>
    </row>
    <row r="582" ht="14.25" hidden="1" customHeight="1">
      <c r="A582" s="45" t="s">
        <v>3108</v>
      </c>
      <c r="B582" s="45" t="s">
        <v>2831</v>
      </c>
      <c r="C582" s="45"/>
      <c r="D582" s="45"/>
      <c r="E582" s="45"/>
      <c r="F582" s="45">
        <v>3.536</v>
      </c>
      <c r="G582" s="45"/>
      <c r="H582" s="45"/>
      <c r="I582" s="45"/>
      <c r="J582" s="45"/>
      <c r="K582" s="45"/>
      <c r="L582" s="45"/>
      <c r="M582" s="45"/>
      <c r="N582" s="45"/>
      <c r="O582" s="45"/>
      <c r="P582" s="45"/>
      <c r="Q582" s="45"/>
      <c r="R582" s="45"/>
      <c r="S582" s="45"/>
      <c r="T582" s="45"/>
      <c r="U582" s="45"/>
      <c r="V582" s="45"/>
      <c r="W582" s="45"/>
      <c r="X582" s="45"/>
      <c r="Y582" s="45"/>
      <c r="Z582" s="45"/>
      <c r="AA582" s="45"/>
      <c r="AB582" s="45" t="s">
        <v>380</v>
      </c>
      <c r="AC582" s="45"/>
      <c r="AD582" s="45" t="s">
        <v>3091</v>
      </c>
      <c r="AE582" s="45"/>
      <c r="AF582" s="45" t="s">
        <v>2308</v>
      </c>
      <c r="AG582" s="45" t="s">
        <v>3105</v>
      </c>
      <c r="AH582" s="45" t="s">
        <v>3093</v>
      </c>
      <c r="AI582" s="45" t="s">
        <v>3062</v>
      </c>
      <c r="AJ582" s="45">
        <v>15.0</v>
      </c>
      <c r="AK582" s="45">
        <v>914.0</v>
      </c>
    </row>
    <row r="583" ht="14.25" hidden="1" customHeight="1">
      <c r="A583" s="47" t="s">
        <v>3109</v>
      </c>
      <c r="B583" s="47" t="s">
        <v>2831</v>
      </c>
      <c r="C583" s="47"/>
      <c r="D583" s="47"/>
      <c r="E583" s="47"/>
      <c r="F583" s="47">
        <v>1.463</v>
      </c>
      <c r="G583" s="47"/>
      <c r="H583" s="47"/>
      <c r="I583" s="47"/>
      <c r="J583" s="47"/>
      <c r="K583" s="47"/>
      <c r="L583" s="47"/>
      <c r="M583" s="47"/>
      <c r="N583" s="47"/>
      <c r="O583" s="47"/>
      <c r="P583" s="47"/>
      <c r="Q583" s="47"/>
      <c r="R583" s="47"/>
      <c r="S583" s="47"/>
      <c r="T583" s="47"/>
      <c r="U583" s="47"/>
      <c r="V583" s="47"/>
      <c r="W583" s="47"/>
      <c r="X583" s="47"/>
      <c r="Y583" s="47"/>
      <c r="Z583" s="47"/>
      <c r="AA583" s="47"/>
      <c r="AB583" s="47" t="s">
        <v>380</v>
      </c>
      <c r="AC583" s="47"/>
      <c r="AD583" s="47" t="s">
        <v>3091</v>
      </c>
      <c r="AE583" s="47"/>
      <c r="AF583" s="47" t="s">
        <v>2308</v>
      </c>
      <c r="AG583" s="47" t="s">
        <v>3105</v>
      </c>
      <c r="AH583" s="47" t="s">
        <v>3093</v>
      </c>
      <c r="AI583" s="47" t="s">
        <v>3062</v>
      </c>
      <c r="AJ583" s="47">
        <v>5.0</v>
      </c>
      <c r="AK583" s="47">
        <v>911.0</v>
      </c>
    </row>
    <row r="584" ht="14.25" hidden="1" customHeight="1">
      <c r="A584" s="47" t="s">
        <v>3110</v>
      </c>
      <c r="B584" s="47" t="s">
        <v>2831</v>
      </c>
      <c r="C584" s="47"/>
      <c r="D584" s="47"/>
      <c r="E584" s="47"/>
      <c r="F584" s="47">
        <v>4.558</v>
      </c>
      <c r="G584" s="47"/>
      <c r="H584" s="47"/>
      <c r="I584" s="47"/>
      <c r="J584" s="47"/>
      <c r="K584" s="47"/>
      <c r="L584" s="47"/>
      <c r="M584" s="47"/>
      <c r="N584" s="47"/>
      <c r="O584" s="47"/>
      <c r="P584" s="47"/>
      <c r="Q584" s="47"/>
      <c r="R584" s="47"/>
      <c r="S584" s="47"/>
      <c r="T584" s="47"/>
      <c r="U584" s="47"/>
      <c r="V584" s="47"/>
      <c r="W584" s="47"/>
      <c r="X584" s="47"/>
      <c r="Y584" s="47"/>
      <c r="Z584" s="47"/>
      <c r="AA584" s="47"/>
      <c r="AB584" s="47" t="s">
        <v>380</v>
      </c>
      <c r="AC584" s="47"/>
      <c r="AD584" s="47" t="s">
        <v>3091</v>
      </c>
      <c r="AE584" s="47"/>
      <c r="AF584" s="47" t="s">
        <v>2308</v>
      </c>
      <c r="AG584" s="47" t="s">
        <v>3105</v>
      </c>
      <c r="AH584" s="47" t="s">
        <v>3031</v>
      </c>
      <c r="AI584" s="47" t="s">
        <v>3032</v>
      </c>
      <c r="AJ584" s="47">
        <v>19.0</v>
      </c>
      <c r="AK584" s="47">
        <v>915.0</v>
      </c>
    </row>
    <row r="585" ht="14.25" hidden="1" customHeight="1">
      <c r="A585" s="45" t="s">
        <v>3111</v>
      </c>
      <c r="B585" s="45" t="s">
        <v>2831</v>
      </c>
      <c r="C585" s="45"/>
      <c r="D585" s="45"/>
      <c r="E585" s="45"/>
      <c r="F585" s="45">
        <v>4.671</v>
      </c>
      <c r="G585" s="45"/>
      <c r="H585" s="45"/>
      <c r="I585" s="45"/>
      <c r="J585" s="45"/>
      <c r="K585" s="45"/>
      <c r="L585" s="45"/>
      <c r="M585" s="45"/>
      <c r="N585" s="45"/>
      <c r="O585" s="45"/>
      <c r="P585" s="45"/>
      <c r="Q585" s="45"/>
      <c r="R585" s="45"/>
      <c r="S585" s="45"/>
      <c r="T585" s="45"/>
      <c r="U585" s="45"/>
      <c r="V585" s="45"/>
      <c r="W585" s="45"/>
      <c r="X585" s="45"/>
      <c r="Y585" s="45"/>
      <c r="Z585" s="45"/>
      <c r="AA585" s="45"/>
      <c r="AB585" s="45" t="s">
        <v>380</v>
      </c>
      <c r="AC585" s="45"/>
      <c r="AD585" s="45" t="s">
        <v>3091</v>
      </c>
      <c r="AE585" s="45"/>
      <c r="AF585" s="45" t="s">
        <v>2308</v>
      </c>
      <c r="AG585" s="45" t="s">
        <v>3105</v>
      </c>
      <c r="AH585" s="45" t="s">
        <v>3031</v>
      </c>
      <c r="AI585" s="45" t="s">
        <v>3032</v>
      </c>
      <c r="AJ585" s="45">
        <v>21.0</v>
      </c>
      <c r="AK585" s="45">
        <v>916.0</v>
      </c>
    </row>
    <row r="586" ht="14.25" hidden="1" customHeight="1">
      <c r="A586" s="47" t="s">
        <v>3112</v>
      </c>
      <c r="B586" s="47" t="s">
        <v>2831</v>
      </c>
      <c r="C586" s="47"/>
      <c r="D586" s="47"/>
      <c r="E586" s="47"/>
      <c r="F586" s="47">
        <v>4.996</v>
      </c>
      <c r="G586" s="47"/>
      <c r="H586" s="47"/>
      <c r="I586" s="47"/>
      <c r="J586" s="47"/>
      <c r="K586" s="47"/>
      <c r="L586" s="47"/>
      <c r="M586" s="47"/>
      <c r="N586" s="47"/>
      <c r="O586" s="47"/>
      <c r="P586" s="47"/>
      <c r="Q586" s="47"/>
      <c r="R586" s="47"/>
      <c r="S586" s="47"/>
      <c r="T586" s="47"/>
      <c r="U586" s="47"/>
      <c r="V586" s="47"/>
      <c r="W586" s="47"/>
      <c r="X586" s="47"/>
      <c r="Y586" s="47"/>
      <c r="Z586" s="47"/>
      <c r="AA586" s="47"/>
      <c r="AB586" s="47" t="s">
        <v>380</v>
      </c>
      <c r="AC586" s="47"/>
      <c r="AD586" s="47" t="s">
        <v>3091</v>
      </c>
      <c r="AE586" s="47"/>
      <c r="AF586" s="47" t="s">
        <v>2308</v>
      </c>
      <c r="AG586" s="47" t="s">
        <v>3105</v>
      </c>
      <c r="AH586" s="47" t="s">
        <v>3037</v>
      </c>
      <c r="AI586" s="47" t="s">
        <v>3038</v>
      </c>
      <c r="AJ586" s="47">
        <v>19.0</v>
      </c>
      <c r="AK586" s="47">
        <v>917.0</v>
      </c>
    </row>
    <row r="587" ht="14.25" hidden="1" customHeight="1">
      <c r="A587" s="45" t="s">
        <v>3113</v>
      </c>
      <c r="B587" s="45" t="s">
        <v>2831</v>
      </c>
      <c r="C587" s="45"/>
      <c r="D587" s="45"/>
      <c r="E587" s="45"/>
      <c r="F587" s="45">
        <v>5.171</v>
      </c>
      <c r="G587" s="45"/>
      <c r="H587" s="45"/>
      <c r="I587" s="45"/>
      <c r="J587" s="45"/>
      <c r="K587" s="45"/>
      <c r="L587" s="45"/>
      <c r="M587" s="45"/>
      <c r="N587" s="45"/>
      <c r="O587" s="45"/>
      <c r="P587" s="45"/>
      <c r="Q587" s="45"/>
      <c r="R587" s="45"/>
      <c r="S587" s="45"/>
      <c r="T587" s="45"/>
      <c r="U587" s="45"/>
      <c r="V587" s="45"/>
      <c r="W587" s="45"/>
      <c r="X587" s="45"/>
      <c r="Y587" s="45"/>
      <c r="Z587" s="45"/>
      <c r="AA587" s="45"/>
      <c r="AB587" s="45" t="s">
        <v>380</v>
      </c>
      <c r="AC587" s="45"/>
      <c r="AD587" s="45" t="s">
        <v>3091</v>
      </c>
      <c r="AE587" s="45"/>
      <c r="AF587" s="45" t="s">
        <v>2308</v>
      </c>
      <c r="AG587" s="45" t="s">
        <v>3105</v>
      </c>
      <c r="AH587" s="45" t="s">
        <v>3037</v>
      </c>
      <c r="AI587" s="45" t="s">
        <v>3038</v>
      </c>
      <c r="AJ587" s="45">
        <v>22.0</v>
      </c>
      <c r="AK587" s="45">
        <v>918.0</v>
      </c>
    </row>
    <row r="588" ht="14.25" hidden="1" customHeight="1">
      <c r="A588" s="47" t="s">
        <v>3114</v>
      </c>
      <c r="B588" s="47" t="s">
        <v>2831</v>
      </c>
      <c r="C588" s="47"/>
      <c r="D588" s="47"/>
      <c r="E588" s="47"/>
      <c r="F588" s="47">
        <v>5.263</v>
      </c>
      <c r="G588" s="47"/>
      <c r="H588" s="47"/>
      <c r="I588" s="47"/>
      <c r="J588" s="47"/>
      <c r="K588" s="47"/>
      <c r="L588" s="47"/>
      <c r="M588" s="47"/>
      <c r="N588" s="47"/>
      <c r="O588" s="47"/>
      <c r="P588" s="47"/>
      <c r="Q588" s="47"/>
      <c r="R588" s="47"/>
      <c r="S588" s="47"/>
      <c r="T588" s="47"/>
      <c r="U588" s="47"/>
      <c r="V588" s="47"/>
      <c r="W588" s="47"/>
      <c r="X588" s="47"/>
      <c r="Y588" s="47"/>
      <c r="Z588" s="47"/>
      <c r="AA588" s="47"/>
      <c r="AB588" s="47" t="s">
        <v>380</v>
      </c>
      <c r="AC588" s="47"/>
      <c r="AD588" s="47" t="s">
        <v>3091</v>
      </c>
      <c r="AE588" s="47"/>
      <c r="AF588" s="47" t="s">
        <v>2308</v>
      </c>
      <c r="AG588" s="47" t="s">
        <v>3105</v>
      </c>
      <c r="AH588" s="47" t="s">
        <v>3037</v>
      </c>
      <c r="AI588" s="47" t="s">
        <v>3038</v>
      </c>
      <c r="AJ588" s="47">
        <v>25.0</v>
      </c>
      <c r="AK588" s="47">
        <v>919.0</v>
      </c>
    </row>
    <row r="589" ht="14.25" hidden="1" customHeight="1">
      <c r="A589" s="45" t="s">
        <v>3115</v>
      </c>
      <c r="B589" s="45" t="s">
        <v>2831</v>
      </c>
      <c r="C589" s="45"/>
      <c r="D589" s="45"/>
      <c r="E589" s="45"/>
      <c r="F589" s="45">
        <v>5.309</v>
      </c>
      <c r="G589" s="45"/>
      <c r="H589" s="45"/>
      <c r="I589" s="45"/>
      <c r="J589" s="45"/>
      <c r="K589" s="45"/>
      <c r="L589" s="45"/>
      <c r="M589" s="45"/>
      <c r="N589" s="45"/>
      <c r="O589" s="45"/>
      <c r="P589" s="45"/>
      <c r="Q589" s="45"/>
      <c r="R589" s="45"/>
      <c r="S589" s="45"/>
      <c r="T589" s="45"/>
      <c r="U589" s="45"/>
      <c r="V589" s="45"/>
      <c r="W589" s="45"/>
      <c r="X589" s="45"/>
      <c r="Y589" s="45"/>
      <c r="Z589" s="45"/>
      <c r="AA589" s="45"/>
      <c r="AB589" s="45" t="s">
        <v>380</v>
      </c>
      <c r="AC589" s="45"/>
      <c r="AD589" s="45" t="s">
        <v>3091</v>
      </c>
      <c r="AE589" s="45"/>
      <c r="AF589" s="45" t="s">
        <v>2308</v>
      </c>
      <c r="AG589" s="45" t="s">
        <v>3105</v>
      </c>
      <c r="AH589" s="45" t="s">
        <v>3037</v>
      </c>
      <c r="AI589" s="45" t="s">
        <v>3038</v>
      </c>
      <c r="AJ589" s="45">
        <v>30.0</v>
      </c>
      <c r="AK589" s="45">
        <v>920.0</v>
      </c>
    </row>
    <row r="590" ht="14.25" hidden="1" customHeight="1">
      <c r="A590" s="45" t="s">
        <v>3116</v>
      </c>
      <c r="B590" s="45" t="s">
        <v>2520</v>
      </c>
      <c r="C590" s="45" t="s">
        <v>2524</v>
      </c>
      <c r="D590" s="45">
        <v>2.5</v>
      </c>
      <c r="E590" s="45">
        <v>0.16644</v>
      </c>
      <c r="F590" s="117" t="str">
        <f t="shared" ref="F590:F600" si="14">D590/E590</f>
        <v>15.02042778</v>
      </c>
      <c r="G590" s="45">
        <v>28.47</v>
      </c>
      <c r="H590" s="45">
        <v>0.26</v>
      </c>
      <c r="I590" s="45"/>
      <c r="J590" s="45"/>
      <c r="K590" s="45"/>
      <c r="L590" s="45"/>
      <c r="M590" s="45"/>
      <c r="N590" s="45"/>
      <c r="O590" s="45"/>
      <c r="P590" s="45"/>
      <c r="Q590" s="45"/>
      <c r="R590" s="45"/>
      <c r="S590" s="45"/>
      <c r="T590" s="45"/>
      <c r="U590" s="45"/>
      <c r="V590" s="45"/>
      <c r="W590" s="45"/>
      <c r="X590" s="45"/>
      <c r="Y590" s="45"/>
      <c r="Z590" s="45"/>
      <c r="AA590" s="45"/>
      <c r="AB590" s="45" t="s">
        <v>380</v>
      </c>
      <c r="AC590" s="45" t="s">
        <v>2576</v>
      </c>
      <c r="AD590" s="45" t="s">
        <v>3117</v>
      </c>
      <c r="AE590" s="45" t="s">
        <v>3116</v>
      </c>
      <c r="AF590" s="45"/>
      <c r="AG590" s="45"/>
      <c r="AH590" s="45"/>
      <c r="AI590" s="45"/>
      <c r="AJ590" s="45"/>
      <c r="AK590" s="45">
        <v>652.0</v>
      </c>
    </row>
    <row r="591" ht="14.25" hidden="1" customHeight="1">
      <c r="A591" s="47" t="s">
        <v>3118</v>
      </c>
      <c r="B591" s="47" t="s">
        <v>2520</v>
      </c>
      <c r="C591" s="47" t="s">
        <v>2524</v>
      </c>
      <c r="D591" s="47">
        <v>2.0</v>
      </c>
      <c r="E591" s="47">
        <v>0.16704</v>
      </c>
      <c r="F591" s="118" t="str">
        <f t="shared" si="14"/>
        <v>11.97318008</v>
      </c>
      <c r="G591" s="47">
        <v>34.87</v>
      </c>
      <c r="H591" s="47">
        <v>0.26</v>
      </c>
      <c r="I591" s="47"/>
      <c r="J591" s="47"/>
      <c r="K591" s="47"/>
      <c r="L591" s="47"/>
      <c r="M591" s="47"/>
      <c r="N591" s="47"/>
      <c r="O591" s="47"/>
      <c r="P591" s="47"/>
      <c r="Q591" s="47"/>
      <c r="R591" s="47"/>
      <c r="S591" s="47"/>
      <c r="T591" s="47"/>
      <c r="U591" s="47"/>
      <c r="V591" s="47"/>
      <c r="W591" s="47"/>
      <c r="X591" s="47"/>
      <c r="Y591" s="47"/>
      <c r="Z591" s="47"/>
      <c r="AA591" s="47"/>
      <c r="AB591" s="47" t="s">
        <v>380</v>
      </c>
      <c r="AC591" s="47" t="s">
        <v>2576</v>
      </c>
      <c r="AD591" s="47" t="s">
        <v>3117</v>
      </c>
      <c r="AE591" s="47" t="s">
        <v>3118</v>
      </c>
      <c r="AF591" s="47"/>
      <c r="AG591" s="47"/>
      <c r="AH591" s="47"/>
      <c r="AI591" s="47"/>
      <c r="AJ591" s="47"/>
      <c r="AK591" s="47">
        <v>651.0</v>
      </c>
    </row>
    <row r="592" ht="14.25" hidden="1" customHeight="1">
      <c r="A592" s="47" t="s">
        <v>3119</v>
      </c>
      <c r="B592" s="47" t="s">
        <v>2520</v>
      </c>
      <c r="C592" s="47" t="s">
        <v>2524</v>
      </c>
      <c r="D592" s="47">
        <v>3.0</v>
      </c>
      <c r="E592" s="47">
        <v>0.166559999999999</v>
      </c>
      <c r="F592" s="118" t="str">
        <f t="shared" si="14"/>
        <v>18.01152738</v>
      </c>
      <c r="G592" s="47">
        <v>24.11</v>
      </c>
      <c r="H592" s="47">
        <v>0.26</v>
      </c>
      <c r="I592" s="47"/>
      <c r="J592" s="47"/>
      <c r="K592" s="47"/>
      <c r="L592" s="47"/>
      <c r="M592" s="47"/>
      <c r="N592" s="47"/>
      <c r="O592" s="47"/>
      <c r="P592" s="47"/>
      <c r="Q592" s="47"/>
      <c r="R592" s="47"/>
      <c r="S592" s="47"/>
      <c r="T592" s="47"/>
      <c r="U592" s="47"/>
      <c r="V592" s="47"/>
      <c r="W592" s="47"/>
      <c r="X592" s="47"/>
      <c r="Y592" s="47"/>
      <c r="Z592" s="47"/>
      <c r="AA592" s="47"/>
      <c r="AB592" s="47" t="s">
        <v>380</v>
      </c>
      <c r="AC592" s="47" t="s">
        <v>2576</v>
      </c>
      <c r="AD592" s="47" t="s">
        <v>3117</v>
      </c>
      <c r="AE592" s="47" t="s">
        <v>3119</v>
      </c>
      <c r="AF592" s="47"/>
      <c r="AG592" s="47"/>
      <c r="AH592" s="47"/>
      <c r="AI592" s="47"/>
      <c r="AJ592" s="47"/>
      <c r="AK592" s="47">
        <v>653.0</v>
      </c>
    </row>
    <row r="593" ht="14.25" hidden="1" customHeight="1">
      <c r="A593" s="45" t="s">
        <v>3120</v>
      </c>
      <c r="B593" s="45" t="s">
        <v>2520</v>
      </c>
      <c r="C593" s="45" t="s">
        <v>2524</v>
      </c>
      <c r="D593" s="45">
        <v>4.0</v>
      </c>
      <c r="E593" s="45">
        <v>0.16992</v>
      </c>
      <c r="F593" s="117" t="str">
        <f t="shared" si="14"/>
        <v>23.54048964</v>
      </c>
      <c r="G593" s="45">
        <v>18.54</v>
      </c>
      <c r="H593" s="45">
        <v>0.26</v>
      </c>
      <c r="I593" s="45"/>
      <c r="J593" s="45"/>
      <c r="K593" s="45"/>
      <c r="L593" s="45"/>
      <c r="M593" s="45"/>
      <c r="N593" s="45"/>
      <c r="O593" s="45"/>
      <c r="P593" s="45"/>
      <c r="Q593" s="45"/>
      <c r="R593" s="45"/>
      <c r="S593" s="45"/>
      <c r="T593" s="45"/>
      <c r="U593" s="45"/>
      <c r="V593" s="45"/>
      <c r="W593" s="45"/>
      <c r="X593" s="45"/>
      <c r="Y593" s="45"/>
      <c r="Z593" s="45"/>
      <c r="AA593" s="45"/>
      <c r="AB593" s="45" t="s">
        <v>380</v>
      </c>
      <c r="AC593" s="45" t="s">
        <v>2576</v>
      </c>
      <c r="AD593" s="45" t="s">
        <v>3117</v>
      </c>
      <c r="AE593" s="45" t="s">
        <v>3120</v>
      </c>
      <c r="AF593" s="45"/>
      <c r="AG593" s="45"/>
      <c r="AH593" s="45"/>
      <c r="AI593" s="45"/>
      <c r="AJ593" s="45"/>
      <c r="AK593" s="45">
        <v>654.0</v>
      </c>
    </row>
    <row r="594" ht="14.25" hidden="1" customHeight="1">
      <c r="A594" s="47" t="s">
        <v>3121</v>
      </c>
      <c r="B594" s="47" t="s">
        <v>2520</v>
      </c>
      <c r="C594" s="47" t="s">
        <v>2524</v>
      </c>
      <c r="D594" s="47">
        <v>5.0</v>
      </c>
      <c r="E594" s="47">
        <v>0.1698</v>
      </c>
      <c r="F594" s="118" t="str">
        <f t="shared" si="14"/>
        <v>29.44640754</v>
      </c>
      <c r="G594" s="47">
        <v>15.14</v>
      </c>
      <c r="H594" s="47">
        <v>0.27</v>
      </c>
      <c r="I594" s="47"/>
      <c r="J594" s="47"/>
      <c r="K594" s="47"/>
      <c r="L594" s="47"/>
      <c r="M594" s="47"/>
      <c r="N594" s="47"/>
      <c r="O594" s="47"/>
      <c r="P594" s="47"/>
      <c r="Q594" s="47"/>
      <c r="R594" s="47"/>
      <c r="S594" s="47"/>
      <c r="T594" s="47"/>
      <c r="U594" s="47"/>
      <c r="V594" s="47"/>
      <c r="W594" s="47"/>
      <c r="X594" s="47"/>
      <c r="Y594" s="47"/>
      <c r="Z594" s="47"/>
      <c r="AA594" s="47"/>
      <c r="AB594" s="47" t="s">
        <v>380</v>
      </c>
      <c r="AC594" s="47" t="s">
        <v>2576</v>
      </c>
      <c r="AD594" s="47" t="s">
        <v>3117</v>
      </c>
      <c r="AE594" s="47" t="s">
        <v>3121</v>
      </c>
      <c r="AF594" s="47"/>
      <c r="AG594" s="47"/>
      <c r="AH594" s="47"/>
      <c r="AI594" s="47"/>
      <c r="AJ594" s="47"/>
      <c r="AK594" s="47">
        <v>655.0</v>
      </c>
    </row>
    <row r="595" ht="14.25" hidden="1" customHeight="1">
      <c r="A595" s="45" t="s">
        <v>3122</v>
      </c>
      <c r="B595" s="45" t="s">
        <v>2520</v>
      </c>
      <c r="C595" s="45" t="s">
        <v>2524</v>
      </c>
      <c r="D595" s="45">
        <v>6.0</v>
      </c>
      <c r="E595" s="45">
        <v>0.16584</v>
      </c>
      <c r="F595" s="117" t="str">
        <f t="shared" si="14"/>
        <v>36.17945007</v>
      </c>
      <c r="G595" s="45">
        <v>12.84</v>
      </c>
      <c r="H595" s="45">
        <v>0.27</v>
      </c>
      <c r="I595" s="45"/>
      <c r="J595" s="45"/>
      <c r="K595" s="45"/>
      <c r="L595" s="45"/>
      <c r="M595" s="45"/>
      <c r="N595" s="45"/>
      <c r="O595" s="45"/>
      <c r="P595" s="45"/>
      <c r="Q595" s="45"/>
      <c r="R595" s="45"/>
      <c r="S595" s="45"/>
      <c r="T595" s="45"/>
      <c r="U595" s="45"/>
      <c r="V595" s="45"/>
      <c r="W595" s="45"/>
      <c r="X595" s="45"/>
      <c r="Y595" s="45"/>
      <c r="Z595" s="45"/>
      <c r="AA595" s="45"/>
      <c r="AB595" s="45" t="s">
        <v>380</v>
      </c>
      <c r="AC595" s="45" t="s">
        <v>2576</v>
      </c>
      <c r="AD595" s="45" t="s">
        <v>3117</v>
      </c>
      <c r="AE595" s="45" t="s">
        <v>3122</v>
      </c>
      <c r="AF595" s="45"/>
      <c r="AG595" s="45"/>
      <c r="AH595" s="45"/>
      <c r="AI595" s="45"/>
      <c r="AJ595" s="45"/>
      <c r="AK595" s="45">
        <v>656.0</v>
      </c>
    </row>
    <row r="596" ht="14.25" hidden="1" customHeight="1">
      <c r="A596" s="45" t="s">
        <v>3123</v>
      </c>
      <c r="B596" s="45" t="s">
        <v>2520</v>
      </c>
      <c r="C596" s="45" t="s">
        <v>2521</v>
      </c>
      <c r="D596" s="45">
        <v>1.769246081</v>
      </c>
      <c r="E596" s="45">
        <v>0.339740118127283</v>
      </c>
      <c r="F596" s="117" t="str">
        <f t="shared" si="14"/>
        <v>5.207645452</v>
      </c>
      <c r="G596" s="45">
        <v>16.5434095526783</v>
      </c>
      <c r="H596" s="45">
        <v>0.199866246297889</v>
      </c>
      <c r="I596" s="45">
        <v>0.9</v>
      </c>
      <c r="J596" s="45">
        <v>0.7</v>
      </c>
      <c r="K596" s="45">
        <v>0.7</v>
      </c>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v>198.0</v>
      </c>
    </row>
    <row r="597" ht="14.25" hidden="1" customHeight="1">
      <c r="A597" s="47" t="s">
        <v>2297</v>
      </c>
      <c r="B597" s="47" t="s">
        <v>2520</v>
      </c>
      <c r="C597" s="47" t="s">
        <v>2524</v>
      </c>
      <c r="D597" s="47">
        <v>0.0314960629921259</v>
      </c>
      <c r="E597" s="47">
        <v>313.947603036803</v>
      </c>
      <c r="F597" s="118" t="str">
        <f t="shared" si="14"/>
        <v>0.0001003226739</v>
      </c>
      <c r="G597" s="47">
        <v>488.436363547755</v>
      </c>
      <c r="H597" s="47">
        <v>0.119422948313747</v>
      </c>
      <c r="I597" s="47">
        <v>0.9</v>
      </c>
      <c r="J597" s="47">
        <v>0.7</v>
      </c>
      <c r="K597" s="47">
        <v>0.7</v>
      </c>
      <c r="L597" s="47"/>
      <c r="M597" s="47"/>
      <c r="N597" s="47"/>
      <c r="O597" s="47"/>
      <c r="P597" s="47"/>
      <c r="Q597" s="47"/>
      <c r="R597" s="47"/>
      <c r="S597" s="47"/>
      <c r="T597" s="47"/>
      <c r="U597" s="47"/>
      <c r="V597" s="47"/>
      <c r="W597" s="47"/>
      <c r="X597" s="47"/>
      <c r="Y597" s="47"/>
      <c r="Z597" s="47"/>
      <c r="AA597" s="47"/>
      <c r="AB597" s="47"/>
      <c r="AC597" s="47"/>
      <c r="AD597" s="47"/>
      <c r="AE597" s="47"/>
      <c r="AF597" s="47"/>
      <c r="AG597" s="47"/>
      <c r="AH597" s="47"/>
      <c r="AI597" s="47"/>
      <c r="AJ597" s="47"/>
      <c r="AK597" s="47">
        <v>1208.0</v>
      </c>
    </row>
    <row r="598" ht="14.25" hidden="1" customHeight="1">
      <c r="A598" s="60" t="s">
        <v>2309</v>
      </c>
      <c r="B598" s="47" t="s">
        <v>2520</v>
      </c>
      <c r="C598" s="47" t="s">
        <v>2524</v>
      </c>
      <c r="D598" s="47">
        <v>0.0314960629921259</v>
      </c>
      <c r="E598" s="47">
        <v>313.947603036803</v>
      </c>
      <c r="F598" s="118" t="str">
        <f t="shared" si="14"/>
        <v>0.0001003226739</v>
      </c>
      <c r="G598" s="47">
        <v>488.436363547755</v>
      </c>
      <c r="H598" s="47">
        <v>0.119422948313747</v>
      </c>
      <c r="I598" s="60">
        <v>0.75</v>
      </c>
      <c r="J598" s="60">
        <v>0.45</v>
      </c>
      <c r="K598" s="47">
        <v>0.7</v>
      </c>
      <c r="L598" s="47"/>
      <c r="M598" s="47"/>
      <c r="N598" s="47"/>
      <c r="O598" s="47"/>
      <c r="P598" s="47"/>
      <c r="Q598" s="47"/>
      <c r="R598" s="47"/>
      <c r="S598" s="47"/>
      <c r="T598" s="47"/>
      <c r="U598" s="47"/>
      <c r="V598" s="47"/>
      <c r="W598" s="47"/>
      <c r="X598" s="47"/>
      <c r="Y598" s="47"/>
      <c r="Z598" s="47"/>
      <c r="AA598" s="47"/>
      <c r="AB598" s="47"/>
      <c r="AC598" s="47"/>
      <c r="AD598" s="47"/>
      <c r="AE598" s="47"/>
      <c r="AF598" s="47"/>
      <c r="AG598" s="47"/>
      <c r="AH598" s="47"/>
      <c r="AI598" s="47"/>
      <c r="AJ598" s="47"/>
      <c r="AK598" s="47">
        <v>1208.0</v>
      </c>
    </row>
    <row r="599" ht="14.25" hidden="1" customHeight="1">
      <c r="A599" s="45" t="s">
        <v>2325</v>
      </c>
      <c r="B599" s="45" t="s">
        <v>2520</v>
      </c>
      <c r="C599" s="45" t="s">
        <v>2534</v>
      </c>
      <c r="D599" s="45">
        <v>0.0590551181102362</v>
      </c>
      <c r="E599" s="45">
        <v>312.04783176401</v>
      </c>
      <c r="F599" s="117" t="str">
        <f t="shared" si="14"/>
        <v>0.0001892502113</v>
      </c>
      <c r="G599" s="45">
        <v>479.446737224791</v>
      </c>
      <c r="H599" s="45">
        <v>0.0999331231489443</v>
      </c>
      <c r="I599" s="45">
        <v>0.9</v>
      </c>
      <c r="J599" s="45">
        <v>0.6</v>
      </c>
      <c r="K599" s="45">
        <v>0.6</v>
      </c>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v>178.0</v>
      </c>
    </row>
    <row r="600" ht="14.25" hidden="1" customHeight="1">
      <c r="A600" s="61" t="s">
        <v>2327</v>
      </c>
      <c r="B600" s="45" t="s">
        <v>2520</v>
      </c>
      <c r="C600" s="45" t="s">
        <v>2534</v>
      </c>
      <c r="D600" s="45">
        <v>0.0590551181102362</v>
      </c>
      <c r="E600" s="45">
        <v>312.04783176401</v>
      </c>
      <c r="F600" s="117" t="str">
        <f t="shared" si="14"/>
        <v>0.0001892502113</v>
      </c>
      <c r="G600" s="45">
        <v>479.446737224791</v>
      </c>
      <c r="H600" s="45">
        <v>0.0999331231489443</v>
      </c>
      <c r="I600" s="61">
        <v>0.75</v>
      </c>
      <c r="J600" s="61">
        <v>0.45</v>
      </c>
      <c r="K600" s="45">
        <v>0.6</v>
      </c>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v>178.0</v>
      </c>
    </row>
    <row r="601" ht="14.25" hidden="1" customHeight="1">
      <c r="A601" s="47" t="s">
        <v>3124</v>
      </c>
      <c r="B601" s="47" t="s">
        <v>2831</v>
      </c>
      <c r="C601" s="47"/>
      <c r="D601" s="47"/>
      <c r="E601" s="47"/>
      <c r="F601" s="47">
        <v>5.756</v>
      </c>
      <c r="G601" s="47"/>
      <c r="H601" s="47"/>
      <c r="I601" s="47"/>
      <c r="J601" s="47"/>
      <c r="K601" s="47"/>
      <c r="L601" s="47"/>
      <c r="M601" s="47"/>
      <c r="N601" s="47"/>
      <c r="O601" s="47"/>
      <c r="P601" s="47"/>
      <c r="Q601" s="47"/>
      <c r="R601" s="47"/>
      <c r="S601" s="47"/>
      <c r="T601" s="47"/>
      <c r="U601" s="47"/>
      <c r="V601" s="47"/>
      <c r="W601" s="47"/>
      <c r="X601" s="47"/>
      <c r="Y601" s="47"/>
      <c r="Z601" s="47"/>
      <c r="AA601" s="47"/>
      <c r="AB601" s="47" t="s">
        <v>380</v>
      </c>
      <c r="AC601" s="47"/>
      <c r="AD601" s="47" t="s">
        <v>3050</v>
      </c>
      <c r="AE601" s="47"/>
      <c r="AF601" s="47" t="s">
        <v>2308</v>
      </c>
      <c r="AG601" s="47" t="s">
        <v>3125</v>
      </c>
      <c r="AH601" s="47" t="s">
        <v>3126</v>
      </c>
      <c r="AI601" s="47" t="s">
        <v>3126</v>
      </c>
      <c r="AJ601" s="47">
        <v>10.0</v>
      </c>
      <c r="AK601" s="47">
        <v>937.0</v>
      </c>
    </row>
    <row r="602" ht="14.25" hidden="1" customHeight="1">
      <c r="A602" s="45" t="s">
        <v>3127</v>
      </c>
      <c r="B602" s="45" t="s">
        <v>2831</v>
      </c>
      <c r="C602" s="45"/>
      <c r="D602" s="45"/>
      <c r="E602" s="45"/>
      <c r="F602" s="45">
        <v>6.414</v>
      </c>
      <c r="G602" s="45"/>
      <c r="H602" s="45"/>
      <c r="I602" s="45"/>
      <c r="J602" s="45"/>
      <c r="K602" s="45"/>
      <c r="L602" s="45"/>
      <c r="M602" s="45"/>
      <c r="N602" s="45"/>
      <c r="O602" s="45"/>
      <c r="P602" s="45"/>
      <c r="Q602" s="45"/>
      <c r="R602" s="45"/>
      <c r="S602" s="45"/>
      <c r="T602" s="45"/>
      <c r="U602" s="45"/>
      <c r="V602" s="45"/>
      <c r="W602" s="45"/>
      <c r="X602" s="45"/>
      <c r="Y602" s="45"/>
      <c r="Z602" s="45"/>
      <c r="AA602" s="45"/>
      <c r="AB602" s="45" t="s">
        <v>380</v>
      </c>
      <c r="AC602" s="45"/>
      <c r="AD602" s="45" t="s">
        <v>3050</v>
      </c>
      <c r="AE602" s="45"/>
      <c r="AF602" s="45" t="s">
        <v>2308</v>
      </c>
      <c r="AG602" s="45" t="s">
        <v>3125</v>
      </c>
      <c r="AH602" s="45" t="s">
        <v>3126</v>
      </c>
      <c r="AI602" s="45" t="s">
        <v>3126</v>
      </c>
      <c r="AJ602" s="45">
        <v>11.0</v>
      </c>
      <c r="AK602" s="45">
        <v>938.0</v>
      </c>
    </row>
    <row r="603" ht="14.25" hidden="1" customHeight="1">
      <c r="A603" s="47" t="s">
        <v>3128</v>
      </c>
      <c r="B603" s="47" t="s">
        <v>2831</v>
      </c>
      <c r="C603" s="47"/>
      <c r="D603" s="47"/>
      <c r="E603" s="47"/>
      <c r="F603" s="47">
        <v>6.912</v>
      </c>
      <c r="G603" s="47"/>
      <c r="H603" s="47"/>
      <c r="I603" s="47"/>
      <c r="J603" s="47"/>
      <c r="K603" s="47"/>
      <c r="L603" s="47"/>
      <c r="M603" s="47"/>
      <c r="N603" s="47"/>
      <c r="O603" s="47"/>
      <c r="P603" s="47"/>
      <c r="Q603" s="47"/>
      <c r="R603" s="47"/>
      <c r="S603" s="47"/>
      <c r="T603" s="47"/>
      <c r="U603" s="47"/>
      <c r="V603" s="47"/>
      <c r="W603" s="47"/>
      <c r="X603" s="47"/>
      <c r="Y603" s="47"/>
      <c r="Z603" s="47"/>
      <c r="AA603" s="47"/>
      <c r="AB603" s="47" t="s">
        <v>380</v>
      </c>
      <c r="AC603" s="47"/>
      <c r="AD603" s="47" t="s">
        <v>3050</v>
      </c>
      <c r="AE603" s="47"/>
      <c r="AF603" s="47" t="s">
        <v>2308</v>
      </c>
      <c r="AG603" s="47" t="s">
        <v>3125</v>
      </c>
      <c r="AH603" s="47" t="s">
        <v>3126</v>
      </c>
      <c r="AI603" s="47" t="s">
        <v>3126</v>
      </c>
      <c r="AJ603" s="47">
        <v>13.0</v>
      </c>
      <c r="AK603" s="47">
        <v>939.0</v>
      </c>
    </row>
    <row r="604" ht="14.25" hidden="1" customHeight="1">
      <c r="A604" s="45" t="s">
        <v>3129</v>
      </c>
      <c r="B604" s="45" t="s">
        <v>2831</v>
      </c>
      <c r="C604" s="45"/>
      <c r="D604" s="45"/>
      <c r="E604" s="45"/>
      <c r="F604" s="45">
        <v>8.654</v>
      </c>
      <c r="G604" s="45"/>
      <c r="H604" s="45"/>
      <c r="I604" s="45"/>
      <c r="J604" s="45"/>
      <c r="K604" s="45"/>
      <c r="L604" s="45"/>
      <c r="M604" s="45"/>
      <c r="N604" s="45"/>
      <c r="O604" s="45"/>
      <c r="P604" s="45"/>
      <c r="Q604" s="45"/>
      <c r="R604" s="45"/>
      <c r="S604" s="45"/>
      <c r="T604" s="45"/>
      <c r="U604" s="45"/>
      <c r="V604" s="45"/>
      <c r="W604" s="45"/>
      <c r="X604" s="45"/>
      <c r="Y604" s="45"/>
      <c r="Z604" s="45"/>
      <c r="AA604" s="45"/>
      <c r="AB604" s="45" t="s">
        <v>380</v>
      </c>
      <c r="AC604" s="45"/>
      <c r="AD604" s="45" t="s">
        <v>3050</v>
      </c>
      <c r="AE604" s="45"/>
      <c r="AF604" s="45" t="s">
        <v>2308</v>
      </c>
      <c r="AG604" s="45" t="s">
        <v>3125</v>
      </c>
      <c r="AH604" s="45" t="s">
        <v>3126</v>
      </c>
      <c r="AI604" s="45" t="s">
        <v>3126</v>
      </c>
      <c r="AJ604" s="45">
        <v>16.0</v>
      </c>
      <c r="AK604" s="45">
        <v>940.0</v>
      </c>
    </row>
    <row r="605" ht="14.25" hidden="1" customHeight="1">
      <c r="A605" s="47" t="s">
        <v>3130</v>
      </c>
      <c r="B605" s="47" t="s">
        <v>2831</v>
      </c>
      <c r="C605" s="47"/>
      <c r="D605" s="47"/>
      <c r="E605" s="47"/>
      <c r="F605" s="47">
        <v>9.424</v>
      </c>
      <c r="G605" s="47"/>
      <c r="H605" s="47"/>
      <c r="I605" s="47"/>
      <c r="J605" s="47"/>
      <c r="K605" s="47"/>
      <c r="L605" s="47"/>
      <c r="M605" s="47"/>
      <c r="N605" s="47"/>
      <c r="O605" s="47"/>
      <c r="P605" s="47"/>
      <c r="Q605" s="47"/>
      <c r="R605" s="47"/>
      <c r="S605" s="47"/>
      <c r="T605" s="47"/>
      <c r="U605" s="47"/>
      <c r="V605" s="47"/>
      <c r="W605" s="47"/>
      <c r="X605" s="47"/>
      <c r="Y605" s="47"/>
      <c r="Z605" s="47"/>
      <c r="AA605" s="47"/>
      <c r="AB605" s="47" t="s">
        <v>380</v>
      </c>
      <c r="AC605" s="47"/>
      <c r="AD605" s="47" t="s">
        <v>3050</v>
      </c>
      <c r="AE605" s="47"/>
      <c r="AF605" s="47" t="s">
        <v>2308</v>
      </c>
      <c r="AG605" s="47" t="s">
        <v>3125</v>
      </c>
      <c r="AH605" s="47" t="s">
        <v>3126</v>
      </c>
      <c r="AI605" s="47" t="s">
        <v>3126</v>
      </c>
      <c r="AJ605" s="47">
        <v>19.0</v>
      </c>
      <c r="AK605" s="47">
        <v>941.0</v>
      </c>
    </row>
    <row r="606" ht="14.25" hidden="1" customHeight="1">
      <c r="A606" s="47" t="s">
        <v>3131</v>
      </c>
      <c r="B606" s="47" t="s">
        <v>2520</v>
      </c>
      <c r="C606" s="47" t="s">
        <v>2521</v>
      </c>
      <c r="D606" s="47">
        <v>1.66406811774139</v>
      </c>
      <c r="E606" s="47">
        <v>0.339740118127283</v>
      </c>
      <c r="F606" s="118" t="str">
        <f t="shared" ref="F606:F609" si="15">D606/E606</f>
        <v>4.898061868</v>
      </c>
      <c r="G606" s="47">
        <v>16.5434095526783</v>
      </c>
      <c r="H606" s="47">
        <v>0.199866246297889</v>
      </c>
      <c r="I606" s="47">
        <v>0.9</v>
      </c>
      <c r="J606" s="47">
        <v>0.7</v>
      </c>
      <c r="K606" s="47">
        <v>0.7</v>
      </c>
      <c r="L606" s="47"/>
      <c r="M606" s="47"/>
      <c r="N606" s="47"/>
      <c r="O606" s="47"/>
      <c r="P606" s="47"/>
      <c r="Q606" s="47"/>
      <c r="R606" s="47"/>
      <c r="S606" s="47"/>
      <c r="T606" s="47"/>
      <c r="U606" s="47"/>
      <c r="V606" s="47"/>
      <c r="W606" s="47"/>
      <c r="X606" s="47"/>
      <c r="Y606" s="47"/>
      <c r="Z606" s="47"/>
      <c r="AA606" s="47"/>
      <c r="AB606" s="47"/>
      <c r="AC606" s="47"/>
      <c r="AD606" s="47"/>
      <c r="AE606" s="47"/>
      <c r="AF606" s="47"/>
      <c r="AG606" s="47"/>
      <c r="AH606" s="47"/>
      <c r="AI606" s="47"/>
      <c r="AJ606" s="47"/>
      <c r="AK606" s="47">
        <v>179.0</v>
      </c>
    </row>
    <row r="607" ht="14.25" hidden="1" customHeight="1">
      <c r="A607" s="45" t="s">
        <v>2310</v>
      </c>
      <c r="B607" s="45" t="s">
        <v>2520</v>
      </c>
      <c r="C607" s="45" t="s">
        <v>2524</v>
      </c>
      <c r="D607" s="45">
        <v>0.0590551181102362</v>
      </c>
      <c r="E607" s="45">
        <v>311.728892061278</v>
      </c>
      <c r="F607" s="117" t="str">
        <f t="shared" si="15"/>
        <v>0.0001894438392</v>
      </c>
      <c r="G607" s="45">
        <v>479.999848955495</v>
      </c>
      <c r="H607" s="45">
        <v>0.0979268176172734</v>
      </c>
      <c r="I607" s="45">
        <v>0.9</v>
      </c>
      <c r="J607" s="61">
        <v>0.2</v>
      </c>
      <c r="K607" s="61">
        <v>0.2</v>
      </c>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v>206.0</v>
      </c>
    </row>
    <row r="608" ht="14.25" hidden="1" customHeight="1">
      <c r="A608" s="47" t="s">
        <v>3132</v>
      </c>
      <c r="B608" s="47" t="s">
        <v>2520</v>
      </c>
      <c r="C608" s="47" t="s">
        <v>2524</v>
      </c>
      <c r="D608" s="47">
        <v>0.0625</v>
      </c>
      <c r="E608" s="47">
        <v>314.4</v>
      </c>
      <c r="F608" s="118" t="str">
        <f t="shared" si="15"/>
        <v>0.0001987913486</v>
      </c>
      <c r="G608" s="47">
        <v>488.22</v>
      </c>
      <c r="H608" s="47">
        <v>0.12</v>
      </c>
      <c r="I608" s="47"/>
      <c r="J608" s="47"/>
      <c r="K608" s="47"/>
      <c r="L608" s="47"/>
      <c r="M608" s="47"/>
      <c r="N608" s="47"/>
      <c r="O608" s="47"/>
      <c r="P608" s="47"/>
      <c r="Q608" s="47"/>
      <c r="R608" s="47"/>
      <c r="S608" s="47"/>
      <c r="T608" s="47"/>
      <c r="U608" s="47"/>
      <c r="V608" s="47"/>
      <c r="W608" s="47"/>
      <c r="X608" s="47"/>
      <c r="Y608" s="47"/>
      <c r="Z608" s="47"/>
      <c r="AA608" s="47"/>
      <c r="AB608" s="47" t="s">
        <v>380</v>
      </c>
      <c r="AC608" s="47" t="s">
        <v>2542</v>
      </c>
      <c r="AD608" s="47" t="s">
        <v>2894</v>
      </c>
      <c r="AE608" s="47" t="s">
        <v>3132</v>
      </c>
      <c r="AF608" s="47"/>
      <c r="AG608" s="47"/>
      <c r="AH608" s="47"/>
      <c r="AI608" s="47"/>
      <c r="AJ608" s="47"/>
      <c r="AK608" s="47">
        <v>323.0</v>
      </c>
    </row>
    <row r="609" ht="14.25" hidden="1" customHeight="1">
      <c r="A609" s="45" t="s">
        <v>3133</v>
      </c>
      <c r="B609" s="45" t="s">
        <v>2520</v>
      </c>
      <c r="C609" s="45" t="s">
        <v>2524</v>
      </c>
      <c r="D609" s="45">
        <v>0.0625</v>
      </c>
      <c r="E609" s="45">
        <v>3.9996</v>
      </c>
      <c r="F609" s="117" t="str">
        <f t="shared" si="15"/>
        <v>0.01562656266</v>
      </c>
      <c r="G609" s="45">
        <v>488.22</v>
      </c>
      <c r="H609" s="45">
        <v>0.12</v>
      </c>
      <c r="I609" s="45"/>
      <c r="J609" s="45"/>
      <c r="K609" s="45"/>
      <c r="L609" s="45"/>
      <c r="M609" s="45"/>
      <c r="N609" s="45"/>
      <c r="O609" s="45"/>
      <c r="P609" s="45"/>
      <c r="Q609" s="45"/>
      <c r="R609" s="45"/>
      <c r="S609" s="45"/>
      <c r="T609" s="45"/>
      <c r="U609" s="45"/>
      <c r="V609" s="45"/>
      <c r="W609" s="45"/>
      <c r="X609" s="45"/>
      <c r="Y609" s="45"/>
      <c r="Z609" s="45"/>
      <c r="AA609" s="45"/>
      <c r="AB609" s="45" t="s">
        <v>380</v>
      </c>
      <c r="AC609" s="45" t="s">
        <v>2542</v>
      </c>
      <c r="AD609" s="45" t="s">
        <v>2528</v>
      </c>
      <c r="AE609" s="45" t="s">
        <v>3133</v>
      </c>
      <c r="AF609" s="45"/>
      <c r="AG609" s="45"/>
      <c r="AH609" s="45"/>
      <c r="AI609" s="45"/>
      <c r="AJ609" s="45"/>
      <c r="AK609" s="45">
        <v>696.0</v>
      </c>
    </row>
    <row r="610" ht="14.25" hidden="1" customHeight="1">
      <c r="A610" s="45" t="s">
        <v>3134</v>
      </c>
      <c r="B610" s="45" t="s">
        <v>2831</v>
      </c>
      <c r="C610" s="45"/>
      <c r="D610" s="45"/>
      <c r="E610" s="45"/>
      <c r="F610" s="45">
        <v>15.093</v>
      </c>
      <c r="G610" s="45"/>
      <c r="H610" s="45"/>
      <c r="I610" s="45"/>
      <c r="J610" s="45"/>
      <c r="K610" s="45"/>
      <c r="L610" s="45"/>
      <c r="M610" s="45"/>
      <c r="N610" s="45"/>
      <c r="O610" s="45"/>
      <c r="P610" s="45"/>
      <c r="Q610" s="45"/>
      <c r="R610" s="45"/>
      <c r="S610" s="45"/>
      <c r="T610" s="45"/>
      <c r="U610" s="45"/>
      <c r="V610" s="45"/>
      <c r="W610" s="45"/>
      <c r="X610" s="45"/>
      <c r="Y610" s="45"/>
      <c r="Z610" s="45"/>
      <c r="AA610" s="45"/>
      <c r="AB610" s="45" t="s">
        <v>380</v>
      </c>
      <c r="AC610" s="45"/>
      <c r="AD610" s="45" t="s">
        <v>3050</v>
      </c>
      <c r="AE610" s="45"/>
      <c r="AF610" s="45" t="s">
        <v>2308</v>
      </c>
      <c r="AG610" s="45" t="s">
        <v>3135</v>
      </c>
      <c r="AH610" s="45" t="s">
        <v>3126</v>
      </c>
      <c r="AI610" s="45" t="s">
        <v>3126</v>
      </c>
      <c r="AJ610" s="45">
        <v>20.0</v>
      </c>
      <c r="AK610" s="45">
        <v>948.0</v>
      </c>
    </row>
    <row r="611" ht="14.25" hidden="1" customHeight="1">
      <c r="A611" s="47" t="s">
        <v>3136</v>
      </c>
      <c r="B611" s="47" t="s">
        <v>2831</v>
      </c>
      <c r="C611" s="47"/>
      <c r="D611" s="47"/>
      <c r="E611" s="47"/>
      <c r="F611" s="47">
        <v>15.613</v>
      </c>
      <c r="G611" s="47"/>
      <c r="H611" s="47"/>
      <c r="I611" s="47"/>
      <c r="J611" s="47"/>
      <c r="K611" s="47"/>
      <c r="L611" s="47"/>
      <c r="M611" s="47"/>
      <c r="N611" s="47"/>
      <c r="O611" s="47"/>
      <c r="P611" s="47"/>
      <c r="Q611" s="47"/>
      <c r="R611" s="47"/>
      <c r="S611" s="47"/>
      <c r="T611" s="47"/>
      <c r="U611" s="47"/>
      <c r="V611" s="47"/>
      <c r="W611" s="47"/>
      <c r="X611" s="47"/>
      <c r="Y611" s="47"/>
      <c r="Z611" s="47"/>
      <c r="AA611" s="47"/>
      <c r="AB611" s="47" t="s">
        <v>380</v>
      </c>
      <c r="AC611" s="47"/>
      <c r="AD611" s="47" t="s">
        <v>3050</v>
      </c>
      <c r="AE611" s="47"/>
      <c r="AF611" s="47" t="s">
        <v>2308</v>
      </c>
      <c r="AG611" s="47" t="s">
        <v>3135</v>
      </c>
      <c r="AH611" s="47" t="s">
        <v>3126</v>
      </c>
      <c r="AI611" s="47" t="s">
        <v>3126</v>
      </c>
      <c r="AJ611" s="47">
        <v>21.0</v>
      </c>
      <c r="AK611" s="47">
        <v>949.0</v>
      </c>
    </row>
    <row r="612" ht="14.25" hidden="1" customHeight="1">
      <c r="A612" s="47" t="s">
        <v>3137</v>
      </c>
      <c r="B612" s="47" t="s">
        <v>2831</v>
      </c>
      <c r="C612" s="47"/>
      <c r="D612" s="47"/>
      <c r="E612" s="47"/>
      <c r="F612" s="47">
        <v>16.461</v>
      </c>
      <c r="G612" s="47"/>
      <c r="H612" s="47"/>
      <c r="I612" s="47"/>
      <c r="J612" s="47"/>
      <c r="K612" s="47"/>
      <c r="L612" s="47"/>
      <c r="M612" s="47"/>
      <c r="N612" s="47"/>
      <c r="O612" s="47"/>
      <c r="P612" s="47"/>
      <c r="Q612" s="47"/>
      <c r="R612" s="47"/>
      <c r="S612" s="47"/>
      <c r="T612" s="47"/>
      <c r="U612" s="47"/>
      <c r="V612" s="47"/>
      <c r="W612" s="47"/>
      <c r="X612" s="47"/>
      <c r="Y612" s="47"/>
      <c r="Z612" s="47"/>
      <c r="AA612" s="47"/>
      <c r="AB612" s="47" t="s">
        <v>380</v>
      </c>
      <c r="AC612" s="47"/>
      <c r="AD612" s="47" t="s">
        <v>3050</v>
      </c>
      <c r="AE612" s="47"/>
      <c r="AF612" s="47" t="s">
        <v>2308</v>
      </c>
      <c r="AG612" s="47" t="s">
        <v>3135</v>
      </c>
      <c r="AH612" s="47" t="s">
        <v>3126</v>
      </c>
      <c r="AI612" s="47" t="s">
        <v>3126</v>
      </c>
      <c r="AJ612" s="47">
        <v>23.0</v>
      </c>
      <c r="AK612" s="47">
        <v>951.0</v>
      </c>
    </row>
    <row r="613" ht="14.25" hidden="1" customHeight="1">
      <c r="A613" s="45" t="s">
        <v>3138</v>
      </c>
      <c r="B613" s="45" t="s">
        <v>2831</v>
      </c>
      <c r="C613" s="45"/>
      <c r="D613" s="45"/>
      <c r="E613" s="45"/>
      <c r="F613" s="45">
        <v>18.451</v>
      </c>
      <c r="G613" s="45"/>
      <c r="H613" s="45"/>
      <c r="I613" s="45"/>
      <c r="J613" s="45"/>
      <c r="K613" s="45"/>
      <c r="L613" s="45"/>
      <c r="M613" s="45"/>
      <c r="N613" s="45"/>
      <c r="O613" s="45"/>
      <c r="P613" s="45"/>
      <c r="Q613" s="45"/>
      <c r="R613" s="45"/>
      <c r="S613" s="45"/>
      <c r="T613" s="45"/>
      <c r="U613" s="45"/>
      <c r="V613" s="45"/>
      <c r="W613" s="45"/>
      <c r="X613" s="45"/>
      <c r="Y613" s="45"/>
      <c r="Z613" s="45"/>
      <c r="AA613" s="45"/>
      <c r="AB613" s="45" t="s">
        <v>380</v>
      </c>
      <c r="AC613" s="45"/>
      <c r="AD613" s="45" t="s">
        <v>3050</v>
      </c>
      <c r="AE613" s="45"/>
      <c r="AF613" s="45" t="s">
        <v>2308</v>
      </c>
      <c r="AG613" s="45" t="s">
        <v>3135</v>
      </c>
      <c r="AH613" s="45" t="s">
        <v>3126</v>
      </c>
      <c r="AI613" s="45" t="s">
        <v>3126</v>
      </c>
      <c r="AJ613" s="45">
        <v>29.0</v>
      </c>
      <c r="AK613" s="45">
        <v>954.0</v>
      </c>
    </row>
    <row r="614" ht="14.25" hidden="1" customHeight="1">
      <c r="A614" s="45" t="s">
        <v>3139</v>
      </c>
      <c r="B614" s="45" t="s">
        <v>2831</v>
      </c>
      <c r="C614" s="45"/>
      <c r="D614" s="45"/>
      <c r="E614" s="45"/>
      <c r="F614" s="45">
        <v>15.887</v>
      </c>
      <c r="G614" s="45"/>
      <c r="H614" s="45"/>
      <c r="I614" s="45"/>
      <c r="J614" s="45"/>
      <c r="K614" s="45"/>
      <c r="L614" s="45"/>
      <c r="M614" s="45"/>
      <c r="N614" s="45"/>
      <c r="O614" s="45"/>
      <c r="P614" s="45"/>
      <c r="Q614" s="45"/>
      <c r="R614" s="45"/>
      <c r="S614" s="45"/>
      <c r="T614" s="45"/>
      <c r="U614" s="45"/>
      <c r="V614" s="45"/>
      <c r="W614" s="45"/>
      <c r="X614" s="45"/>
      <c r="Y614" s="45"/>
      <c r="Z614" s="45"/>
      <c r="AA614" s="45"/>
      <c r="AB614" s="45" t="s">
        <v>380</v>
      </c>
      <c r="AC614" s="45"/>
      <c r="AD614" s="45" t="s">
        <v>3050</v>
      </c>
      <c r="AE614" s="45"/>
      <c r="AF614" s="45" t="s">
        <v>2308</v>
      </c>
      <c r="AG614" s="45" t="s">
        <v>3135</v>
      </c>
      <c r="AH614" s="45" t="s">
        <v>3126</v>
      </c>
      <c r="AI614" s="45" t="s">
        <v>3126</v>
      </c>
      <c r="AJ614" s="45">
        <v>22.0</v>
      </c>
      <c r="AK614" s="45">
        <v>950.0</v>
      </c>
    </row>
    <row r="615" ht="14.25" hidden="1" customHeight="1">
      <c r="A615" s="45" t="s">
        <v>3140</v>
      </c>
      <c r="B615" s="45" t="s">
        <v>2831</v>
      </c>
      <c r="C615" s="45"/>
      <c r="D615" s="45"/>
      <c r="E615" s="45"/>
      <c r="F615" s="45">
        <v>16.764</v>
      </c>
      <c r="G615" s="45"/>
      <c r="H615" s="45"/>
      <c r="I615" s="45"/>
      <c r="J615" s="45"/>
      <c r="K615" s="45"/>
      <c r="L615" s="45"/>
      <c r="M615" s="45"/>
      <c r="N615" s="45"/>
      <c r="O615" s="45"/>
      <c r="P615" s="45"/>
      <c r="Q615" s="45"/>
      <c r="R615" s="45"/>
      <c r="S615" s="45"/>
      <c r="T615" s="45"/>
      <c r="U615" s="45"/>
      <c r="V615" s="45"/>
      <c r="W615" s="45"/>
      <c r="X615" s="45"/>
      <c r="Y615" s="45"/>
      <c r="Z615" s="45"/>
      <c r="AA615" s="45"/>
      <c r="AB615" s="45" t="s">
        <v>380</v>
      </c>
      <c r="AC615" s="45"/>
      <c r="AD615" s="45" t="s">
        <v>3050</v>
      </c>
      <c r="AE615" s="45"/>
      <c r="AF615" s="45" t="s">
        <v>2308</v>
      </c>
      <c r="AG615" s="45" t="s">
        <v>3135</v>
      </c>
      <c r="AH615" s="45" t="s">
        <v>3126</v>
      </c>
      <c r="AI615" s="45" t="s">
        <v>3126</v>
      </c>
      <c r="AJ615" s="45">
        <v>24.0</v>
      </c>
      <c r="AK615" s="45">
        <v>952.0</v>
      </c>
    </row>
    <row r="616" ht="14.25" hidden="1" customHeight="1">
      <c r="A616" s="47" t="s">
        <v>3141</v>
      </c>
      <c r="B616" s="47" t="s">
        <v>2831</v>
      </c>
      <c r="C616" s="47"/>
      <c r="D616" s="47"/>
      <c r="E616" s="47"/>
      <c r="F616" s="47">
        <v>18.828</v>
      </c>
      <c r="G616" s="47"/>
      <c r="H616" s="47"/>
      <c r="I616" s="47"/>
      <c r="J616" s="47"/>
      <c r="K616" s="47"/>
      <c r="L616" s="47"/>
      <c r="M616" s="47"/>
      <c r="N616" s="47"/>
      <c r="O616" s="47"/>
      <c r="P616" s="47"/>
      <c r="Q616" s="47"/>
      <c r="R616" s="47"/>
      <c r="S616" s="47"/>
      <c r="T616" s="47"/>
      <c r="U616" s="47"/>
      <c r="V616" s="47"/>
      <c r="W616" s="47"/>
      <c r="X616" s="47"/>
      <c r="Y616" s="47"/>
      <c r="Z616" s="47"/>
      <c r="AA616" s="47"/>
      <c r="AB616" s="47" t="s">
        <v>380</v>
      </c>
      <c r="AC616" s="47"/>
      <c r="AD616" s="47" t="s">
        <v>3050</v>
      </c>
      <c r="AE616" s="47"/>
      <c r="AF616" s="47" t="s">
        <v>2308</v>
      </c>
      <c r="AG616" s="47" t="s">
        <v>3135</v>
      </c>
      <c r="AH616" s="47" t="s">
        <v>3126</v>
      </c>
      <c r="AI616" s="47" t="s">
        <v>3126</v>
      </c>
      <c r="AJ616" s="47">
        <v>30.0</v>
      </c>
      <c r="AK616" s="47">
        <v>955.0</v>
      </c>
    </row>
    <row r="617" ht="14.25" hidden="1" customHeight="1">
      <c r="A617" s="47" t="s">
        <v>3142</v>
      </c>
      <c r="B617" s="47" t="s">
        <v>2831</v>
      </c>
      <c r="C617" s="47"/>
      <c r="D617" s="47"/>
      <c r="E617" s="47"/>
      <c r="F617" s="47">
        <v>17.402</v>
      </c>
      <c r="G617" s="47"/>
      <c r="H617" s="47"/>
      <c r="I617" s="47"/>
      <c r="J617" s="47"/>
      <c r="K617" s="47"/>
      <c r="L617" s="47"/>
      <c r="M617" s="47"/>
      <c r="N617" s="47"/>
      <c r="O617" s="47"/>
      <c r="P617" s="47"/>
      <c r="Q617" s="47"/>
      <c r="R617" s="47"/>
      <c r="S617" s="47"/>
      <c r="T617" s="47"/>
      <c r="U617" s="47"/>
      <c r="V617" s="47"/>
      <c r="W617" s="47"/>
      <c r="X617" s="47"/>
      <c r="Y617" s="47"/>
      <c r="Z617" s="47"/>
      <c r="AA617" s="47"/>
      <c r="AB617" s="47" t="s">
        <v>380</v>
      </c>
      <c r="AC617" s="47"/>
      <c r="AD617" s="47" t="s">
        <v>3050</v>
      </c>
      <c r="AE617" s="47"/>
      <c r="AF617" s="47" t="s">
        <v>2308</v>
      </c>
      <c r="AG617" s="47" t="s">
        <v>3135</v>
      </c>
      <c r="AH617" s="47" t="s">
        <v>3126</v>
      </c>
      <c r="AI617" s="47" t="s">
        <v>3126</v>
      </c>
      <c r="AJ617" s="47">
        <v>26.0</v>
      </c>
      <c r="AK617" s="47">
        <v>953.0</v>
      </c>
    </row>
    <row r="618" ht="14.25" hidden="1" customHeight="1">
      <c r="A618" s="45" t="s">
        <v>3143</v>
      </c>
      <c r="B618" s="45" t="s">
        <v>2831</v>
      </c>
      <c r="C618" s="45"/>
      <c r="D618" s="45"/>
      <c r="E618" s="45"/>
      <c r="F618" s="45">
        <v>19.628</v>
      </c>
      <c r="G618" s="45"/>
      <c r="H618" s="45"/>
      <c r="I618" s="45"/>
      <c r="J618" s="45"/>
      <c r="K618" s="45"/>
      <c r="L618" s="45"/>
      <c r="M618" s="45"/>
      <c r="N618" s="45"/>
      <c r="O618" s="45"/>
      <c r="P618" s="45"/>
      <c r="Q618" s="45"/>
      <c r="R618" s="45"/>
      <c r="S618" s="45"/>
      <c r="T618" s="45"/>
      <c r="U618" s="45"/>
      <c r="V618" s="45"/>
      <c r="W618" s="45"/>
      <c r="X618" s="45"/>
      <c r="Y618" s="45"/>
      <c r="Z618" s="45"/>
      <c r="AA618" s="45"/>
      <c r="AB618" s="45" t="s">
        <v>380</v>
      </c>
      <c r="AC618" s="45"/>
      <c r="AD618" s="45" t="s">
        <v>3050</v>
      </c>
      <c r="AE618" s="45"/>
      <c r="AF618" s="45" t="s">
        <v>2308</v>
      </c>
      <c r="AG618" s="45" t="s">
        <v>3135</v>
      </c>
      <c r="AH618" s="45" t="s">
        <v>3126</v>
      </c>
      <c r="AI618" s="45" t="s">
        <v>3126</v>
      </c>
      <c r="AJ618" s="45">
        <v>32.0</v>
      </c>
      <c r="AK618" s="45">
        <v>956.0</v>
      </c>
    </row>
    <row r="619" ht="14.25" hidden="1" customHeight="1">
      <c r="A619" s="47" t="s">
        <v>3144</v>
      </c>
      <c r="B619" s="47" t="s">
        <v>2831</v>
      </c>
      <c r="C619" s="47"/>
      <c r="D619" s="47"/>
      <c r="E619" s="47"/>
      <c r="F619" s="47">
        <v>20.497</v>
      </c>
      <c r="G619" s="47"/>
      <c r="H619" s="47"/>
      <c r="I619" s="47"/>
      <c r="J619" s="47"/>
      <c r="K619" s="47"/>
      <c r="L619" s="47"/>
      <c r="M619" s="47"/>
      <c r="N619" s="47"/>
      <c r="O619" s="47"/>
      <c r="P619" s="47"/>
      <c r="Q619" s="47"/>
      <c r="R619" s="47"/>
      <c r="S619" s="47"/>
      <c r="T619" s="47"/>
      <c r="U619" s="47"/>
      <c r="V619" s="47"/>
      <c r="W619" s="47"/>
      <c r="X619" s="47"/>
      <c r="Y619" s="47"/>
      <c r="Z619" s="47"/>
      <c r="AA619" s="47"/>
      <c r="AB619" s="47" t="s">
        <v>380</v>
      </c>
      <c r="AC619" s="47"/>
      <c r="AD619" s="47" t="s">
        <v>3050</v>
      </c>
      <c r="AE619" s="47"/>
      <c r="AF619" s="47" t="s">
        <v>2308</v>
      </c>
      <c r="AG619" s="47" t="s">
        <v>3135</v>
      </c>
      <c r="AH619" s="47" t="s">
        <v>3126</v>
      </c>
      <c r="AI619" s="47" t="s">
        <v>3126</v>
      </c>
      <c r="AJ619" s="47">
        <v>35.0</v>
      </c>
      <c r="AK619" s="47">
        <v>957.0</v>
      </c>
    </row>
    <row r="620" ht="14.25" hidden="1" customHeight="1">
      <c r="A620" s="45" t="s">
        <v>3145</v>
      </c>
      <c r="B620" s="45" t="s">
        <v>2831</v>
      </c>
      <c r="C620" s="45"/>
      <c r="D620" s="45"/>
      <c r="E620" s="45"/>
      <c r="F620" s="45">
        <v>20.959</v>
      </c>
      <c r="G620" s="45"/>
      <c r="H620" s="45"/>
      <c r="I620" s="45"/>
      <c r="J620" s="45"/>
      <c r="K620" s="45"/>
      <c r="L620" s="45"/>
      <c r="M620" s="45"/>
      <c r="N620" s="45"/>
      <c r="O620" s="45"/>
      <c r="P620" s="45"/>
      <c r="Q620" s="45"/>
      <c r="R620" s="45"/>
      <c r="S620" s="45"/>
      <c r="T620" s="45"/>
      <c r="U620" s="45"/>
      <c r="V620" s="45"/>
      <c r="W620" s="45"/>
      <c r="X620" s="45"/>
      <c r="Y620" s="45"/>
      <c r="Z620" s="45"/>
      <c r="AA620" s="45"/>
      <c r="AB620" s="45" t="s">
        <v>380</v>
      </c>
      <c r="AC620" s="45"/>
      <c r="AD620" s="45" t="s">
        <v>3050</v>
      </c>
      <c r="AE620" s="45"/>
      <c r="AF620" s="45" t="s">
        <v>2308</v>
      </c>
      <c r="AG620" s="45" t="s">
        <v>3135</v>
      </c>
      <c r="AH620" s="45" t="s">
        <v>3126</v>
      </c>
      <c r="AI620" s="45" t="s">
        <v>3126</v>
      </c>
      <c r="AJ620" s="45">
        <v>36.0</v>
      </c>
      <c r="AK620" s="45">
        <v>958.0</v>
      </c>
    </row>
    <row r="621" ht="14.25" hidden="1" customHeight="1">
      <c r="A621" s="47" t="s">
        <v>3146</v>
      </c>
      <c r="B621" s="47" t="s">
        <v>2831</v>
      </c>
      <c r="C621" s="47"/>
      <c r="D621" s="47"/>
      <c r="E621" s="47"/>
      <c r="F621" s="47">
        <v>23.61</v>
      </c>
      <c r="G621" s="47"/>
      <c r="H621" s="47"/>
      <c r="I621" s="47"/>
      <c r="J621" s="47"/>
      <c r="K621" s="47"/>
      <c r="L621" s="47"/>
      <c r="M621" s="47"/>
      <c r="N621" s="47"/>
      <c r="O621" s="47"/>
      <c r="P621" s="47"/>
      <c r="Q621" s="47"/>
      <c r="R621" s="47"/>
      <c r="S621" s="47"/>
      <c r="T621" s="47"/>
      <c r="U621" s="47"/>
      <c r="V621" s="47"/>
      <c r="W621" s="47"/>
      <c r="X621" s="47"/>
      <c r="Y621" s="47"/>
      <c r="Z621" s="47"/>
      <c r="AA621" s="47"/>
      <c r="AB621" s="47" t="s">
        <v>380</v>
      </c>
      <c r="AC621" s="47"/>
      <c r="AD621" s="47" t="s">
        <v>3050</v>
      </c>
      <c r="AE621" s="47"/>
      <c r="AF621" s="47" t="s">
        <v>2308</v>
      </c>
      <c r="AG621" s="47" t="s">
        <v>3147</v>
      </c>
      <c r="AH621" s="47" t="s">
        <v>3126</v>
      </c>
      <c r="AI621" s="47" t="s">
        <v>3126</v>
      </c>
      <c r="AJ621" s="47">
        <v>29.0</v>
      </c>
      <c r="AK621" s="47">
        <v>959.0</v>
      </c>
    </row>
    <row r="622" ht="14.25" hidden="1" customHeight="1">
      <c r="A622" s="47" t="s">
        <v>3148</v>
      </c>
      <c r="B622" s="47" t="s">
        <v>2831</v>
      </c>
      <c r="C622" s="47"/>
      <c r="D622" s="47"/>
      <c r="E622" s="47"/>
      <c r="F622" s="47">
        <v>9.529</v>
      </c>
      <c r="G622" s="47"/>
      <c r="H622" s="47"/>
      <c r="I622" s="47"/>
      <c r="J622" s="47"/>
      <c r="K622" s="47"/>
      <c r="L622" s="47"/>
      <c r="M622" s="47"/>
      <c r="N622" s="47"/>
      <c r="O622" s="47"/>
      <c r="P622" s="47"/>
      <c r="Q622" s="47"/>
      <c r="R622" s="47"/>
      <c r="S622" s="47"/>
      <c r="T622" s="47"/>
      <c r="U622" s="47"/>
      <c r="V622" s="47"/>
      <c r="W622" s="47"/>
      <c r="X622" s="47"/>
      <c r="Y622" s="47"/>
      <c r="Z622" s="47"/>
      <c r="AA622" s="47"/>
      <c r="AB622" s="47" t="s">
        <v>380</v>
      </c>
      <c r="AC622" s="47"/>
      <c r="AD622" s="47" t="s">
        <v>3050</v>
      </c>
      <c r="AE622" s="47"/>
      <c r="AF622" s="47" t="s">
        <v>2308</v>
      </c>
      <c r="AG622" s="47" t="s">
        <v>3135</v>
      </c>
      <c r="AH622" s="47" t="s">
        <v>3126</v>
      </c>
      <c r="AI622" s="47" t="s">
        <v>3126</v>
      </c>
      <c r="AJ622" s="47">
        <v>10.0</v>
      </c>
      <c r="AK622" s="47">
        <v>943.0</v>
      </c>
    </row>
    <row r="623" ht="14.25" hidden="1" customHeight="1">
      <c r="A623" s="45" t="s">
        <v>3149</v>
      </c>
      <c r="B623" s="45" t="s">
        <v>2831</v>
      </c>
      <c r="C623" s="45"/>
      <c r="D623" s="45"/>
      <c r="E623" s="45"/>
      <c r="F623" s="45">
        <v>10.09</v>
      </c>
      <c r="G623" s="45"/>
      <c r="H623" s="45"/>
      <c r="I623" s="45"/>
      <c r="J623" s="45"/>
      <c r="K623" s="45"/>
      <c r="L623" s="45"/>
      <c r="M623" s="45"/>
      <c r="N623" s="45"/>
      <c r="O623" s="45"/>
      <c r="P623" s="45"/>
      <c r="Q623" s="45"/>
      <c r="R623" s="45"/>
      <c r="S623" s="45"/>
      <c r="T623" s="45"/>
      <c r="U623" s="45"/>
      <c r="V623" s="45"/>
      <c r="W623" s="45"/>
      <c r="X623" s="45"/>
      <c r="Y623" s="45"/>
      <c r="Z623" s="45"/>
      <c r="AA623" s="45"/>
      <c r="AB623" s="45" t="s">
        <v>380</v>
      </c>
      <c r="AC623" s="45"/>
      <c r="AD623" s="45" t="s">
        <v>3050</v>
      </c>
      <c r="AE623" s="45"/>
      <c r="AF623" s="45" t="s">
        <v>2308</v>
      </c>
      <c r="AG623" s="45" t="s">
        <v>3135</v>
      </c>
      <c r="AH623" s="45" t="s">
        <v>3126</v>
      </c>
      <c r="AI623" s="45" t="s">
        <v>3126</v>
      </c>
      <c r="AJ623" s="45">
        <v>11.0</v>
      </c>
      <c r="AK623" s="45">
        <v>944.0</v>
      </c>
    </row>
    <row r="624" ht="14.25" hidden="1" customHeight="1">
      <c r="A624" s="47" t="s">
        <v>3150</v>
      </c>
      <c r="B624" s="47" t="s">
        <v>2831</v>
      </c>
      <c r="C624" s="47"/>
      <c r="D624" s="47"/>
      <c r="E624" s="47"/>
      <c r="F624" s="47">
        <v>11.268</v>
      </c>
      <c r="G624" s="47"/>
      <c r="H624" s="47"/>
      <c r="I624" s="47"/>
      <c r="J624" s="47"/>
      <c r="K624" s="47"/>
      <c r="L624" s="47"/>
      <c r="M624" s="47"/>
      <c r="N624" s="47"/>
      <c r="O624" s="47"/>
      <c r="P624" s="47"/>
      <c r="Q624" s="47"/>
      <c r="R624" s="47"/>
      <c r="S624" s="47"/>
      <c r="T624" s="47"/>
      <c r="U624" s="47"/>
      <c r="V624" s="47"/>
      <c r="W624" s="47"/>
      <c r="X624" s="47"/>
      <c r="Y624" s="47"/>
      <c r="Z624" s="47"/>
      <c r="AA624" s="47"/>
      <c r="AB624" s="47" t="s">
        <v>380</v>
      </c>
      <c r="AC624" s="47"/>
      <c r="AD624" s="47" t="s">
        <v>3050</v>
      </c>
      <c r="AE624" s="47"/>
      <c r="AF624" s="47" t="s">
        <v>2308</v>
      </c>
      <c r="AG624" s="47" t="s">
        <v>3135</v>
      </c>
      <c r="AH624" s="47" t="s">
        <v>3126</v>
      </c>
      <c r="AI624" s="47" t="s">
        <v>3126</v>
      </c>
      <c r="AJ624" s="47">
        <v>13.0</v>
      </c>
      <c r="AK624" s="47">
        <v>945.0</v>
      </c>
    </row>
    <row r="625" ht="14.25" hidden="1" customHeight="1">
      <c r="A625" s="45" t="s">
        <v>3151</v>
      </c>
      <c r="B625" s="45" t="s">
        <v>2831</v>
      </c>
      <c r="C625" s="45"/>
      <c r="D625" s="45"/>
      <c r="E625" s="45"/>
      <c r="F625" s="45">
        <v>13.109</v>
      </c>
      <c r="G625" s="45"/>
      <c r="H625" s="45"/>
      <c r="I625" s="45"/>
      <c r="J625" s="45"/>
      <c r="K625" s="45"/>
      <c r="L625" s="45"/>
      <c r="M625" s="45"/>
      <c r="N625" s="45"/>
      <c r="O625" s="45"/>
      <c r="P625" s="45"/>
      <c r="Q625" s="45"/>
      <c r="R625" s="45"/>
      <c r="S625" s="45"/>
      <c r="T625" s="45"/>
      <c r="U625" s="45"/>
      <c r="V625" s="45"/>
      <c r="W625" s="45"/>
      <c r="X625" s="45"/>
      <c r="Y625" s="45"/>
      <c r="Z625" s="45"/>
      <c r="AA625" s="45"/>
      <c r="AB625" s="45" t="s">
        <v>380</v>
      </c>
      <c r="AC625" s="45"/>
      <c r="AD625" s="45" t="s">
        <v>3050</v>
      </c>
      <c r="AE625" s="45"/>
      <c r="AF625" s="45" t="s">
        <v>2308</v>
      </c>
      <c r="AG625" s="45" t="s">
        <v>3135</v>
      </c>
      <c r="AH625" s="45" t="s">
        <v>3126</v>
      </c>
      <c r="AI625" s="45" t="s">
        <v>3126</v>
      </c>
      <c r="AJ625" s="45">
        <v>16.0</v>
      </c>
      <c r="AK625" s="45">
        <v>946.0</v>
      </c>
    </row>
    <row r="626" ht="14.25" hidden="1" customHeight="1">
      <c r="A626" s="47" t="s">
        <v>3152</v>
      </c>
      <c r="B626" s="47" t="s">
        <v>2831</v>
      </c>
      <c r="C626" s="47"/>
      <c r="D626" s="47"/>
      <c r="E626" s="47"/>
      <c r="F626" s="47">
        <v>14.605</v>
      </c>
      <c r="G626" s="47"/>
      <c r="H626" s="47"/>
      <c r="I626" s="47"/>
      <c r="J626" s="47"/>
      <c r="K626" s="47"/>
      <c r="L626" s="47"/>
      <c r="M626" s="47"/>
      <c r="N626" s="47"/>
      <c r="O626" s="47"/>
      <c r="P626" s="47"/>
      <c r="Q626" s="47"/>
      <c r="R626" s="47"/>
      <c r="S626" s="47"/>
      <c r="T626" s="47"/>
      <c r="U626" s="47"/>
      <c r="V626" s="47"/>
      <c r="W626" s="47"/>
      <c r="X626" s="47"/>
      <c r="Y626" s="47"/>
      <c r="Z626" s="47"/>
      <c r="AA626" s="47"/>
      <c r="AB626" s="47" t="s">
        <v>380</v>
      </c>
      <c r="AC626" s="47"/>
      <c r="AD626" s="47" t="s">
        <v>3050</v>
      </c>
      <c r="AE626" s="47"/>
      <c r="AF626" s="47" t="s">
        <v>2308</v>
      </c>
      <c r="AG626" s="47" t="s">
        <v>3135</v>
      </c>
      <c r="AH626" s="47" t="s">
        <v>3126</v>
      </c>
      <c r="AI626" s="47" t="s">
        <v>3126</v>
      </c>
      <c r="AJ626" s="47">
        <v>19.0</v>
      </c>
      <c r="AK626" s="47">
        <v>947.0</v>
      </c>
    </row>
    <row r="627" ht="14.25" hidden="1" customHeight="1">
      <c r="A627" s="45" t="s">
        <v>3153</v>
      </c>
      <c r="B627" s="45" t="s">
        <v>2831</v>
      </c>
      <c r="C627" s="45"/>
      <c r="D627" s="45"/>
      <c r="E627" s="45"/>
      <c r="F627" s="45">
        <v>5.208</v>
      </c>
      <c r="G627" s="45"/>
      <c r="H627" s="45"/>
      <c r="I627" s="45"/>
      <c r="J627" s="45"/>
      <c r="K627" s="45"/>
      <c r="L627" s="45"/>
      <c r="M627" s="45"/>
      <c r="N627" s="45"/>
      <c r="O627" s="45"/>
      <c r="P627" s="45"/>
      <c r="Q627" s="45"/>
      <c r="R627" s="45"/>
      <c r="S627" s="45"/>
      <c r="T627" s="45"/>
      <c r="U627" s="45"/>
      <c r="V627" s="45"/>
      <c r="W627" s="45"/>
      <c r="X627" s="45"/>
      <c r="Y627" s="45"/>
      <c r="Z627" s="45"/>
      <c r="AA627" s="45"/>
      <c r="AB627" s="45" t="s">
        <v>380</v>
      </c>
      <c r="AC627" s="45"/>
      <c r="AD627" s="45" t="s">
        <v>3050</v>
      </c>
      <c r="AE627" s="45"/>
      <c r="AF627" s="45" t="s">
        <v>2308</v>
      </c>
      <c r="AG627" s="45" t="s">
        <v>3135</v>
      </c>
      <c r="AH627" s="45" t="s">
        <v>3126</v>
      </c>
      <c r="AI627" s="45" t="s">
        <v>3126</v>
      </c>
      <c r="AJ627" s="45">
        <v>6.0</v>
      </c>
      <c r="AK627" s="45">
        <v>942.0</v>
      </c>
    </row>
    <row r="628" ht="14.25" hidden="1" customHeight="1">
      <c r="A628" s="47" t="s">
        <v>2287</v>
      </c>
      <c r="B628" s="47" t="s">
        <v>2520</v>
      </c>
      <c r="C628" s="47" t="s">
        <v>2524</v>
      </c>
      <c r="D628" s="47">
        <v>0.0314960629921259</v>
      </c>
      <c r="E628" s="47">
        <v>313.947603036803</v>
      </c>
      <c r="F628" s="118" t="str">
        <f t="shared" ref="F628:F630" si="16">D628/E628</f>
        <v>0.0001003226739</v>
      </c>
      <c r="G628" s="47">
        <v>488.436363547755</v>
      </c>
      <c r="H628" s="47">
        <v>0.119422948313747</v>
      </c>
      <c r="I628" s="47">
        <v>0.9</v>
      </c>
      <c r="J628" s="47">
        <v>0.7</v>
      </c>
      <c r="K628" s="47">
        <v>0.7</v>
      </c>
      <c r="L628" s="47"/>
      <c r="M628" s="47"/>
      <c r="N628" s="47"/>
      <c r="O628" s="47"/>
      <c r="P628" s="47"/>
      <c r="Q628" s="47"/>
      <c r="R628" s="47"/>
      <c r="S628" s="47"/>
      <c r="T628" s="47"/>
      <c r="U628" s="47"/>
      <c r="V628" s="47"/>
      <c r="W628" s="47"/>
      <c r="X628" s="47"/>
      <c r="Y628" s="47"/>
      <c r="Z628" s="47"/>
      <c r="AA628" s="47"/>
      <c r="AB628" s="47"/>
      <c r="AC628" s="47"/>
      <c r="AD628" s="47"/>
      <c r="AE628" s="47"/>
      <c r="AF628" s="47"/>
      <c r="AG628" s="47"/>
      <c r="AH628" s="47"/>
      <c r="AI628" s="47"/>
      <c r="AJ628" s="47"/>
      <c r="AK628" s="47">
        <v>1209.0</v>
      </c>
    </row>
    <row r="629" ht="14.25" hidden="1" customHeight="1">
      <c r="A629" s="47" t="s">
        <v>3154</v>
      </c>
      <c r="B629" s="47" t="s">
        <v>2520</v>
      </c>
      <c r="C629" s="47" t="s">
        <v>2524</v>
      </c>
      <c r="D629" s="47">
        <v>1.76</v>
      </c>
      <c r="E629" s="47">
        <v>5.01</v>
      </c>
      <c r="F629" s="118" t="str">
        <f t="shared" si="16"/>
        <v>0.3512974052</v>
      </c>
      <c r="G629" s="47">
        <v>116.0</v>
      </c>
      <c r="H629" s="47">
        <v>0.2</v>
      </c>
      <c r="I629" s="47"/>
      <c r="J629" s="47"/>
      <c r="K629" s="47"/>
      <c r="L629" s="47"/>
      <c r="M629" s="47"/>
      <c r="N629" s="47"/>
      <c r="O629" s="47"/>
      <c r="P629" s="47"/>
      <c r="Q629" s="47"/>
      <c r="R629" s="47"/>
      <c r="S629" s="47"/>
      <c r="T629" s="47"/>
      <c r="U629" s="47"/>
      <c r="V629" s="47"/>
      <c r="W629" s="47"/>
      <c r="X629" s="47"/>
      <c r="Y629" s="47"/>
      <c r="Z629" s="47"/>
      <c r="AA629" s="47"/>
      <c r="AB629" s="47" t="s">
        <v>380</v>
      </c>
      <c r="AC629" s="47" t="s">
        <v>2557</v>
      </c>
      <c r="AD629" s="47" t="s">
        <v>2547</v>
      </c>
      <c r="AE629" s="47" t="s">
        <v>3154</v>
      </c>
      <c r="AF629" s="47"/>
      <c r="AG629" s="47"/>
      <c r="AH629" s="47"/>
      <c r="AI629" s="47"/>
      <c r="AJ629" s="47"/>
      <c r="AK629" s="47">
        <v>669.0</v>
      </c>
    </row>
    <row r="630" ht="14.25" hidden="1" customHeight="1">
      <c r="A630" s="45" t="s">
        <v>3155</v>
      </c>
      <c r="B630" s="45" t="s">
        <v>2520</v>
      </c>
      <c r="C630" s="45" t="s">
        <v>2524</v>
      </c>
      <c r="D630" s="45">
        <v>1.01</v>
      </c>
      <c r="E630" s="45">
        <v>5.0304</v>
      </c>
      <c r="F630" s="117" t="str">
        <f t="shared" si="16"/>
        <v>0.2007792621</v>
      </c>
      <c r="G630" s="45">
        <v>116.0</v>
      </c>
      <c r="H630" s="45">
        <v>0.2</v>
      </c>
      <c r="I630" s="45"/>
      <c r="J630" s="45"/>
      <c r="K630" s="45"/>
      <c r="L630" s="45"/>
      <c r="M630" s="45"/>
      <c r="N630" s="45"/>
      <c r="O630" s="45"/>
      <c r="P630" s="45"/>
      <c r="Q630" s="45"/>
      <c r="R630" s="45"/>
      <c r="S630" s="45"/>
      <c r="T630" s="45"/>
      <c r="U630" s="45"/>
      <c r="V630" s="45"/>
      <c r="W630" s="45"/>
      <c r="X630" s="45"/>
      <c r="Y630" s="45"/>
      <c r="Z630" s="45"/>
      <c r="AA630" s="45"/>
      <c r="AB630" s="45" t="s">
        <v>380</v>
      </c>
      <c r="AC630" s="45" t="s">
        <v>2557</v>
      </c>
      <c r="AD630" s="45" t="s">
        <v>2547</v>
      </c>
      <c r="AE630" s="45" t="s">
        <v>3155</v>
      </c>
      <c r="AF630" s="45"/>
      <c r="AG630" s="45"/>
      <c r="AH630" s="45"/>
      <c r="AI630" s="45"/>
      <c r="AJ630" s="45"/>
      <c r="AK630" s="45">
        <v>668.0</v>
      </c>
    </row>
    <row r="631" ht="14.25" hidden="1" customHeight="1">
      <c r="A631" s="190" t="s">
        <v>2275</v>
      </c>
      <c r="B631" s="187" t="s">
        <v>2831</v>
      </c>
      <c r="C631" s="187" t="s">
        <v>2534</v>
      </c>
      <c r="D631" s="187"/>
      <c r="E631" s="187"/>
      <c r="F631" s="191">
        <v>16.3699766</v>
      </c>
      <c r="G631" s="187"/>
      <c r="H631" s="187"/>
      <c r="I631" s="47">
        <v>0.9</v>
      </c>
      <c r="J631" s="47">
        <v>0.7</v>
      </c>
      <c r="K631" s="47">
        <v>0.7</v>
      </c>
      <c r="L631" s="187"/>
      <c r="M631" s="187"/>
      <c r="N631" s="187"/>
      <c r="O631" s="187"/>
      <c r="P631" s="187"/>
      <c r="Q631" s="187"/>
      <c r="R631" s="187"/>
      <c r="S631" s="187"/>
      <c r="T631" s="187"/>
      <c r="U631" s="187"/>
      <c r="V631" s="187"/>
      <c r="W631" s="187"/>
      <c r="X631" s="187"/>
      <c r="Y631" s="187"/>
      <c r="Z631" s="187"/>
      <c r="AA631" s="187"/>
      <c r="AB631" s="187"/>
      <c r="AC631" s="187"/>
      <c r="AD631" s="187"/>
      <c r="AE631" s="187"/>
      <c r="AF631" s="187"/>
      <c r="AG631" s="187"/>
      <c r="AH631" s="187"/>
      <c r="AI631" s="187"/>
      <c r="AJ631" s="187"/>
      <c r="AK631" s="187"/>
    </row>
    <row r="632" ht="14.25" hidden="1" customHeight="1">
      <c r="A632" s="45" t="s">
        <v>3156</v>
      </c>
      <c r="B632" s="45" t="s">
        <v>2520</v>
      </c>
      <c r="C632" s="45" t="s">
        <v>2534</v>
      </c>
      <c r="D632" s="45">
        <v>1.0</v>
      </c>
      <c r="E632" s="45">
        <v>1.1796</v>
      </c>
      <c r="F632" s="117" t="str">
        <f t="shared" ref="F632:F652" si="17">D632/E632</f>
        <v>0.8477449983</v>
      </c>
      <c r="G632" s="45">
        <v>43.93</v>
      </c>
      <c r="H632" s="45">
        <v>0.39</v>
      </c>
      <c r="I632" s="45"/>
      <c r="J632" s="45"/>
      <c r="K632" s="45"/>
      <c r="L632" s="45"/>
      <c r="M632" s="45"/>
      <c r="N632" s="45"/>
      <c r="O632" s="45"/>
      <c r="P632" s="45"/>
      <c r="Q632" s="45"/>
      <c r="R632" s="45"/>
      <c r="S632" s="45"/>
      <c r="T632" s="45"/>
      <c r="U632" s="45"/>
      <c r="V632" s="45"/>
      <c r="W632" s="45"/>
      <c r="X632" s="45"/>
      <c r="Y632" s="45"/>
      <c r="Z632" s="45"/>
      <c r="AA632" s="45"/>
      <c r="AB632" s="45" t="s">
        <v>380</v>
      </c>
      <c r="AC632" s="45" t="s">
        <v>2542</v>
      </c>
      <c r="AD632" s="45" t="s">
        <v>2628</v>
      </c>
      <c r="AE632" s="45" t="s">
        <v>3156</v>
      </c>
      <c r="AF632" s="45"/>
      <c r="AG632" s="45"/>
      <c r="AH632" s="45"/>
      <c r="AI632" s="45"/>
      <c r="AJ632" s="45"/>
      <c r="AK632" s="45">
        <v>892.0</v>
      </c>
    </row>
    <row r="633" ht="14.25" hidden="1" customHeight="1">
      <c r="A633" s="45" t="s">
        <v>3157</v>
      </c>
      <c r="B633" s="45" t="s">
        <v>2520</v>
      </c>
      <c r="C633" s="45" t="s">
        <v>2534</v>
      </c>
      <c r="D633" s="45">
        <v>0.5</v>
      </c>
      <c r="E633" s="45">
        <v>0.6204</v>
      </c>
      <c r="F633" s="117" t="str">
        <f t="shared" si="17"/>
        <v>0.805931657</v>
      </c>
      <c r="G633" s="45">
        <v>41.0</v>
      </c>
      <c r="H633" s="45">
        <v>0.45</v>
      </c>
      <c r="I633" s="45"/>
      <c r="J633" s="45"/>
      <c r="K633" s="45"/>
      <c r="L633" s="45"/>
      <c r="M633" s="45"/>
      <c r="N633" s="45"/>
      <c r="O633" s="45"/>
      <c r="P633" s="45"/>
      <c r="Q633" s="45"/>
      <c r="R633" s="45"/>
      <c r="S633" s="45"/>
      <c r="T633" s="45"/>
      <c r="U633" s="45"/>
      <c r="V633" s="45"/>
      <c r="W633" s="45"/>
      <c r="X633" s="45"/>
      <c r="Y633" s="45"/>
      <c r="Z633" s="45"/>
      <c r="AA633" s="45"/>
      <c r="AB633" s="45" t="s">
        <v>380</v>
      </c>
      <c r="AC633" s="45" t="s">
        <v>2542</v>
      </c>
      <c r="AD633" s="45" t="s">
        <v>2894</v>
      </c>
      <c r="AE633" s="45" t="s">
        <v>3157</v>
      </c>
      <c r="AF633" s="45"/>
      <c r="AG633" s="45"/>
      <c r="AH633" s="45"/>
      <c r="AI633" s="45"/>
      <c r="AJ633" s="45"/>
      <c r="AK633" s="45">
        <v>324.0</v>
      </c>
    </row>
    <row r="634" ht="14.25" hidden="1" customHeight="1">
      <c r="A634" s="45" t="s">
        <v>3158</v>
      </c>
      <c r="B634" s="45" t="s">
        <v>2520</v>
      </c>
      <c r="C634" s="45" t="s">
        <v>2534</v>
      </c>
      <c r="D634" s="45">
        <v>0.75</v>
      </c>
      <c r="E634" s="45">
        <v>0.9096</v>
      </c>
      <c r="F634" s="117" t="str">
        <f t="shared" si="17"/>
        <v>0.8245382586</v>
      </c>
      <c r="G634" s="45">
        <v>41.0</v>
      </c>
      <c r="H634" s="45">
        <v>0.45</v>
      </c>
      <c r="I634" s="45"/>
      <c r="J634" s="45"/>
      <c r="K634" s="45"/>
      <c r="L634" s="45"/>
      <c r="M634" s="45"/>
      <c r="N634" s="45"/>
      <c r="O634" s="45"/>
      <c r="P634" s="45"/>
      <c r="Q634" s="45"/>
      <c r="R634" s="45"/>
      <c r="S634" s="45"/>
      <c r="T634" s="45"/>
      <c r="U634" s="45"/>
      <c r="V634" s="45"/>
      <c r="W634" s="45"/>
      <c r="X634" s="45"/>
      <c r="Y634" s="45"/>
      <c r="Z634" s="45"/>
      <c r="AA634" s="45"/>
      <c r="AB634" s="45" t="s">
        <v>380</v>
      </c>
      <c r="AC634" s="45" t="s">
        <v>2542</v>
      </c>
      <c r="AD634" s="45" t="s">
        <v>2894</v>
      </c>
      <c r="AE634" s="45" t="s">
        <v>3158</v>
      </c>
      <c r="AF634" s="45"/>
      <c r="AG634" s="45"/>
      <c r="AH634" s="45"/>
      <c r="AI634" s="45"/>
      <c r="AJ634" s="45"/>
      <c r="AK634" s="45">
        <v>326.0</v>
      </c>
    </row>
    <row r="635" ht="14.25" hidden="1" customHeight="1">
      <c r="A635" s="47" t="s">
        <v>3159</v>
      </c>
      <c r="B635" s="47" t="s">
        <v>2520</v>
      </c>
      <c r="C635" s="47" t="s">
        <v>2534</v>
      </c>
      <c r="D635" s="47">
        <v>0.63</v>
      </c>
      <c r="E635" s="47">
        <v>0.759599999999999</v>
      </c>
      <c r="F635" s="118" t="str">
        <f t="shared" si="17"/>
        <v>0.8293838863</v>
      </c>
      <c r="G635" s="47">
        <v>41.0</v>
      </c>
      <c r="H635" s="47">
        <v>0.45</v>
      </c>
      <c r="I635" s="47"/>
      <c r="J635" s="47"/>
      <c r="K635" s="47"/>
      <c r="L635" s="47"/>
      <c r="M635" s="47"/>
      <c r="N635" s="47"/>
      <c r="O635" s="47"/>
      <c r="P635" s="47"/>
      <c r="Q635" s="47"/>
      <c r="R635" s="47"/>
      <c r="S635" s="47"/>
      <c r="T635" s="47"/>
      <c r="U635" s="47"/>
      <c r="V635" s="47"/>
      <c r="W635" s="47"/>
      <c r="X635" s="47"/>
      <c r="Y635" s="47"/>
      <c r="Z635" s="47"/>
      <c r="AA635" s="47"/>
      <c r="AB635" s="47" t="s">
        <v>380</v>
      </c>
      <c r="AC635" s="47" t="s">
        <v>2542</v>
      </c>
      <c r="AD635" s="47" t="s">
        <v>2894</v>
      </c>
      <c r="AE635" s="47" t="s">
        <v>3159</v>
      </c>
      <c r="AF635" s="47"/>
      <c r="AG635" s="47"/>
      <c r="AH635" s="47"/>
      <c r="AI635" s="47"/>
      <c r="AJ635" s="47"/>
      <c r="AK635" s="47">
        <v>325.0</v>
      </c>
    </row>
    <row r="636" ht="14.25" hidden="1" customHeight="1">
      <c r="A636" s="45" t="s">
        <v>3160</v>
      </c>
      <c r="B636" s="45" t="s">
        <v>2520</v>
      </c>
      <c r="C636" s="45" t="s">
        <v>2539</v>
      </c>
      <c r="D636" s="45">
        <v>1.5</v>
      </c>
      <c r="E636" s="45">
        <v>0.3996</v>
      </c>
      <c r="F636" s="117" t="str">
        <f t="shared" si="17"/>
        <v>3.753753754</v>
      </c>
      <c r="G636" s="45">
        <v>10.0</v>
      </c>
      <c r="H636" s="45">
        <v>0.2</v>
      </c>
      <c r="I636" s="45"/>
      <c r="J636" s="45"/>
      <c r="K636" s="45"/>
      <c r="L636" s="45"/>
      <c r="M636" s="45"/>
      <c r="N636" s="45"/>
      <c r="O636" s="45"/>
      <c r="P636" s="45"/>
      <c r="Q636" s="45"/>
      <c r="R636" s="45"/>
      <c r="S636" s="45"/>
      <c r="T636" s="45"/>
      <c r="U636" s="45"/>
      <c r="V636" s="45"/>
      <c r="W636" s="45"/>
      <c r="X636" s="45"/>
      <c r="Y636" s="45"/>
      <c r="Z636" s="45"/>
      <c r="AA636" s="45"/>
      <c r="AB636" s="45" t="s">
        <v>380</v>
      </c>
      <c r="AC636" s="45" t="s">
        <v>2542</v>
      </c>
      <c r="AD636" s="45" t="s">
        <v>2646</v>
      </c>
      <c r="AE636" s="45" t="s">
        <v>3160</v>
      </c>
      <c r="AF636" s="45"/>
      <c r="AG636" s="45"/>
      <c r="AH636" s="45"/>
      <c r="AI636" s="45"/>
      <c r="AJ636" s="45"/>
      <c r="AK636" s="45">
        <v>512.0</v>
      </c>
    </row>
    <row r="637" ht="14.25" hidden="1" customHeight="1">
      <c r="A637" s="47" t="s">
        <v>3161</v>
      </c>
      <c r="B637" s="47" t="s">
        <v>2520</v>
      </c>
      <c r="C637" s="47" t="s">
        <v>2539</v>
      </c>
      <c r="D637" s="47">
        <v>1.0</v>
      </c>
      <c r="E637" s="47">
        <v>0.3996</v>
      </c>
      <c r="F637" s="118" t="str">
        <f t="shared" si="17"/>
        <v>2.502502503</v>
      </c>
      <c r="G637" s="47">
        <v>10.0</v>
      </c>
      <c r="H637" s="47">
        <v>0.2</v>
      </c>
      <c r="I637" s="47"/>
      <c r="J637" s="47"/>
      <c r="K637" s="47"/>
      <c r="L637" s="47"/>
      <c r="M637" s="47"/>
      <c r="N637" s="47"/>
      <c r="O637" s="47"/>
      <c r="P637" s="47"/>
      <c r="Q637" s="47"/>
      <c r="R637" s="47"/>
      <c r="S637" s="47"/>
      <c r="T637" s="47"/>
      <c r="U637" s="47"/>
      <c r="V637" s="47"/>
      <c r="W637" s="47"/>
      <c r="X637" s="47"/>
      <c r="Y637" s="47"/>
      <c r="Z637" s="47"/>
      <c r="AA637" s="47"/>
      <c r="AB637" s="47" t="s">
        <v>380</v>
      </c>
      <c r="AC637" s="47" t="s">
        <v>2542</v>
      </c>
      <c r="AD637" s="47" t="s">
        <v>2646</v>
      </c>
      <c r="AE637" s="47" t="s">
        <v>3161</v>
      </c>
      <c r="AF637" s="47"/>
      <c r="AG637" s="47"/>
      <c r="AH637" s="47"/>
      <c r="AI637" s="47"/>
      <c r="AJ637" s="47"/>
      <c r="AK637" s="47">
        <v>511.0</v>
      </c>
    </row>
    <row r="638" ht="14.25" hidden="1" customHeight="1">
      <c r="A638" s="47" t="s">
        <v>3162</v>
      </c>
      <c r="B638" s="47" t="s">
        <v>2520</v>
      </c>
      <c r="C638" s="47" t="s">
        <v>2539</v>
      </c>
      <c r="D638" s="47">
        <v>2.0</v>
      </c>
      <c r="E638" s="47">
        <v>0.3996</v>
      </c>
      <c r="F638" s="118" t="str">
        <f t="shared" si="17"/>
        <v>5.005005005</v>
      </c>
      <c r="G638" s="47">
        <v>10.0</v>
      </c>
      <c r="H638" s="47">
        <v>0.2</v>
      </c>
      <c r="I638" s="47"/>
      <c r="J638" s="47"/>
      <c r="K638" s="47"/>
      <c r="L638" s="47"/>
      <c r="M638" s="47"/>
      <c r="N638" s="47"/>
      <c r="O638" s="47"/>
      <c r="P638" s="47"/>
      <c r="Q638" s="47"/>
      <c r="R638" s="47"/>
      <c r="S638" s="47"/>
      <c r="T638" s="47"/>
      <c r="U638" s="47"/>
      <c r="V638" s="47"/>
      <c r="W638" s="47"/>
      <c r="X638" s="47"/>
      <c r="Y638" s="47"/>
      <c r="Z638" s="47"/>
      <c r="AA638" s="47"/>
      <c r="AB638" s="47" t="s">
        <v>380</v>
      </c>
      <c r="AC638" s="47" t="s">
        <v>2542</v>
      </c>
      <c r="AD638" s="47" t="s">
        <v>2646</v>
      </c>
      <c r="AE638" s="47" t="s">
        <v>3162</v>
      </c>
      <c r="AF638" s="47"/>
      <c r="AG638" s="47"/>
      <c r="AH638" s="47"/>
      <c r="AI638" s="47"/>
      <c r="AJ638" s="47"/>
      <c r="AK638" s="47">
        <v>513.0</v>
      </c>
    </row>
    <row r="639" ht="14.25" hidden="1" customHeight="1">
      <c r="A639" s="45" t="s">
        <v>3163</v>
      </c>
      <c r="B639" s="45" t="s">
        <v>2520</v>
      </c>
      <c r="C639" s="45" t="s">
        <v>2539</v>
      </c>
      <c r="D639" s="45">
        <v>0.75</v>
      </c>
      <c r="E639" s="45">
        <v>0.3996</v>
      </c>
      <c r="F639" s="117" t="str">
        <f t="shared" si="17"/>
        <v>1.876876877</v>
      </c>
      <c r="G639" s="45">
        <v>10.0</v>
      </c>
      <c r="H639" s="45">
        <v>0.2</v>
      </c>
      <c r="I639" s="45"/>
      <c r="J639" s="45"/>
      <c r="K639" s="45"/>
      <c r="L639" s="45"/>
      <c r="M639" s="45"/>
      <c r="N639" s="45"/>
      <c r="O639" s="45"/>
      <c r="P639" s="45"/>
      <c r="Q639" s="45"/>
      <c r="R639" s="45"/>
      <c r="S639" s="45"/>
      <c r="T639" s="45"/>
      <c r="U639" s="45"/>
      <c r="V639" s="45"/>
      <c r="W639" s="45"/>
      <c r="X639" s="45"/>
      <c r="Y639" s="45"/>
      <c r="Z639" s="45"/>
      <c r="AA639" s="45"/>
      <c r="AB639" s="45" t="s">
        <v>380</v>
      </c>
      <c r="AC639" s="45" t="s">
        <v>2542</v>
      </c>
      <c r="AD639" s="45" t="s">
        <v>2646</v>
      </c>
      <c r="AE639" s="45" t="s">
        <v>3163</v>
      </c>
      <c r="AF639" s="45"/>
      <c r="AG639" s="45"/>
      <c r="AH639" s="45"/>
      <c r="AI639" s="45"/>
      <c r="AJ639" s="45"/>
      <c r="AK639" s="45">
        <v>510.0</v>
      </c>
    </row>
    <row r="640" ht="14.25" hidden="1" customHeight="1">
      <c r="A640" s="45" t="s">
        <v>3164</v>
      </c>
      <c r="B640" s="45" t="s">
        <v>2520</v>
      </c>
      <c r="C640" s="45" t="s">
        <v>2524</v>
      </c>
      <c r="D640" s="45">
        <v>0.5</v>
      </c>
      <c r="E640" s="45">
        <v>0.6</v>
      </c>
      <c r="F640" s="117" t="str">
        <f t="shared" si="17"/>
        <v>0.8333333333</v>
      </c>
      <c r="G640" s="45">
        <v>25.0</v>
      </c>
      <c r="H640" s="45">
        <v>0.32</v>
      </c>
      <c r="I640" s="45"/>
      <c r="J640" s="45"/>
      <c r="K640" s="45"/>
      <c r="L640" s="45"/>
      <c r="M640" s="45"/>
      <c r="N640" s="45"/>
      <c r="O640" s="45"/>
      <c r="P640" s="45"/>
      <c r="Q640" s="45"/>
      <c r="R640" s="45"/>
      <c r="S640" s="45"/>
      <c r="T640" s="45"/>
      <c r="U640" s="45"/>
      <c r="V640" s="45"/>
      <c r="W640" s="45"/>
      <c r="X640" s="45"/>
      <c r="Y640" s="45"/>
      <c r="Z640" s="45"/>
      <c r="AA640" s="45"/>
      <c r="AB640" s="45" t="s">
        <v>380</v>
      </c>
      <c r="AC640" s="45" t="s">
        <v>2542</v>
      </c>
      <c r="AD640" s="45" t="s">
        <v>2547</v>
      </c>
      <c r="AE640" s="45" t="s">
        <v>3164</v>
      </c>
      <c r="AF640" s="45"/>
      <c r="AG640" s="45"/>
      <c r="AH640" s="45"/>
      <c r="AI640" s="45"/>
      <c r="AJ640" s="45"/>
      <c r="AK640" s="45">
        <v>670.0</v>
      </c>
    </row>
    <row r="641" ht="14.25" hidden="1" customHeight="1">
      <c r="A641" s="47" t="s">
        <v>3165</v>
      </c>
      <c r="B641" s="47" t="s">
        <v>2520</v>
      </c>
      <c r="C641" s="47" t="s">
        <v>2524</v>
      </c>
      <c r="D641" s="47">
        <v>0.5</v>
      </c>
      <c r="E641" s="47">
        <v>1.29959999999999</v>
      </c>
      <c r="F641" s="118" t="str">
        <f t="shared" si="17"/>
        <v>0.3847337642</v>
      </c>
      <c r="G641" s="47">
        <v>38.0</v>
      </c>
      <c r="H641" s="47">
        <v>0.32</v>
      </c>
      <c r="I641" s="47"/>
      <c r="J641" s="47"/>
      <c r="K641" s="47"/>
      <c r="L641" s="47"/>
      <c r="M641" s="47"/>
      <c r="N641" s="47"/>
      <c r="O641" s="47"/>
      <c r="P641" s="47"/>
      <c r="Q641" s="47"/>
      <c r="R641" s="47"/>
      <c r="S641" s="47"/>
      <c r="T641" s="47"/>
      <c r="U641" s="47"/>
      <c r="V641" s="47"/>
      <c r="W641" s="47"/>
      <c r="X641" s="47"/>
      <c r="Y641" s="47"/>
      <c r="Z641" s="47"/>
      <c r="AA641" s="47"/>
      <c r="AB641" s="47" t="s">
        <v>380</v>
      </c>
      <c r="AC641" s="47" t="s">
        <v>2542</v>
      </c>
      <c r="AD641" s="47" t="s">
        <v>2547</v>
      </c>
      <c r="AE641" s="47" t="s">
        <v>3165</v>
      </c>
      <c r="AF641" s="47"/>
      <c r="AG641" s="47"/>
      <c r="AH641" s="47"/>
      <c r="AI641" s="47"/>
      <c r="AJ641" s="47"/>
      <c r="AK641" s="47">
        <v>671.0</v>
      </c>
    </row>
    <row r="642" ht="14.25" hidden="1" customHeight="1">
      <c r="A642" s="47" t="s">
        <v>3166</v>
      </c>
      <c r="B642" s="47" t="s">
        <v>2520</v>
      </c>
      <c r="C642" s="47" t="s">
        <v>2534</v>
      </c>
      <c r="D642" s="47">
        <v>1.0</v>
      </c>
      <c r="E642" s="47">
        <v>0.6396</v>
      </c>
      <c r="F642" s="118" t="str">
        <f t="shared" si="17"/>
        <v>1.563477173</v>
      </c>
      <c r="G642" s="47">
        <v>23.0</v>
      </c>
      <c r="H642" s="47">
        <v>0.45</v>
      </c>
      <c r="I642" s="47"/>
      <c r="J642" s="47"/>
      <c r="K642" s="47"/>
      <c r="L642" s="47"/>
      <c r="M642" s="47"/>
      <c r="N642" s="47"/>
      <c r="O642" s="47"/>
      <c r="P642" s="47"/>
      <c r="Q642" s="47"/>
      <c r="R642" s="47"/>
      <c r="S642" s="47"/>
      <c r="T642" s="47"/>
      <c r="U642" s="47"/>
      <c r="V642" s="47"/>
      <c r="W642" s="47"/>
      <c r="X642" s="47"/>
      <c r="Y642" s="47"/>
      <c r="Z642" s="47"/>
      <c r="AA642" s="47"/>
      <c r="AB642" s="47" t="s">
        <v>380</v>
      </c>
      <c r="AC642" s="47" t="s">
        <v>2542</v>
      </c>
      <c r="AD642" s="47" t="s">
        <v>2628</v>
      </c>
      <c r="AE642" s="47" t="s">
        <v>3166</v>
      </c>
      <c r="AF642" s="47"/>
      <c r="AG642" s="47"/>
      <c r="AH642" s="47"/>
      <c r="AI642" s="47"/>
      <c r="AJ642" s="47"/>
      <c r="AK642" s="47">
        <v>893.0</v>
      </c>
    </row>
    <row r="643" ht="14.25" hidden="1" customHeight="1">
      <c r="A643" s="45" t="s">
        <v>3167</v>
      </c>
      <c r="B643" s="45" t="s">
        <v>2520</v>
      </c>
      <c r="C643" s="45" t="s">
        <v>2524</v>
      </c>
      <c r="D643" s="45">
        <v>1.01</v>
      </c>
      <c r="E643" s="45">
        <v>5.0304</v>
      </c>
      <c r="F643" s="117" t="str">
        <f t="shared" si="17"/>
        <v>0.2007792621</v>
      </c>
      <c r="G643" s="45">
        <v>116.0</v>
      </c>
      <c r="H643" s="45">
        <v>0.2</v>
      </c>
      <c r="I643" s="45"/>
      <c r="J643" s="45"/>
      <c r="K643" s="45"/>
      <c r="L643" s="45"/>
      <c r="M643" s="45"/>
      <c r="N643" s="45"/>
      <c r="O643" s="45"/>
      <c r="P643" s="45"/>
      <c r="Q643" s="45"/>
      <c r="R643" s="45"/>
      <c r="S643" s="45"/>
      <c r="T643" s="45"/>
      <c r="U643" s="45"/>
      <c r="V643" s="45"/>
      <c r="W643" s="45"/>
      <c r="X643" s="45"/>
      <c r="Y643" s="45"/>
      <c r="Z643" s="45"/>
      <c r="AA643" s="45"/>
      <c r="AB643" s="45" t="s">
        <v>380</v>
      </c>
      <c r="AC643" s="45" t="s">
        <v>2557</v>
      </c>
      <c r="AD643" s="45" t="s">
        <v>2547</v>
      </c>
      <c r="AE643" s="45" t="s">
        <v>3167</v>
      </c>
      <c r="AF643" s="45"/>
      <c r="AG643" s="45"/>
      <c r="AH643" s="45"/>
      <c r="AI643" s="45"/>
      <c r="AJ643" s="45"/>
      <c r="AK643" s="45">
        <v>672.0</v>
      </c>
    </row>
    <row r="644" ht="14.25" hidden="1" customHeight="1">
      <c r="A644" s="45" t="s">
        <v>3168</v>
      </c>
      <c r="B644" s="45" t="s">
        <v>2520</v>
      </c>
      <c r="C644" s="45" t="s">
        <v>2534</v>
      </c>
      <c r="D644" s="45">
        <v>1.5</v>
      </c>
      <c r="E644" s="45">
        <v>0.8004</v>
      </c>
      <c r="F644" s="117" t="str">
        <f t="shared" si="17"/>
        <v>1.874062969</v>
      </c>
      <c r="G644" s="45">
        <v>30.0</v>
      </c>
      <c r="H644" s="45">
        <v>0.45</v>
      </c>
      <c r="I644" s="45"/>
      <c r="J644" s="45"/>
      <c r="K644" s="45"/>
      <c r="L644" s="45"/>
      <c r="M644" s="45"/>
      <c r="N644" s="45"/>
      <c r="O644" s="45"/>
      <c r="P644" s="45"/>
      <c r="Q644" s="45"/>
      <c r="R644" s="45"/>
      <c r="S644" s="45"/>
      <c r="T644" s="45"/>
      <c r="U644" s="45"/>
      <c r="V644" s="45"/>
      <c r="W644" s="45"/>
      <c r="X644" s="45"/>
      <c r="Y644" s="45"/>
      <c r="Z644" s="45"/>
      <c r="AA644" s="45"/>
      <c r="AB644" s="45" t="s">
        <v>380</v>
      </c>
      <c r="AC644" s="45" t="s">
        <v>2522</v>
      </c>
      <c r="AD644" s="45" t="s">
        <v>2894</v>
      </c>
      <c r="AE644" s="45" t="s">
        <v>3168</v>
      </c>
      <c r="AF644" s="45"/>
      <c r="AG644" s="45"/>
      <c r="AH644" s="45"/>
      <c r="AI644" s="45"/>
      <c r="AJ644" s="45"/>
      <c r="AK644" s="45">
        <v>334.0</v>
      </c>
    </row>
    <row r="645" ht="14.25" hidden="1" customHeight="1">
      <c r="A645" s="47" t="s">
        <v>3169</v>
      </c>
      <c r="B645" s="47" t="s">
        <v>2520</v>
      </c>
      <c r="C645" s="47" t="s">
        <v>2534</v>
      </c>
      <c r="D645" s="47">
        <v>1.25</v>
      </c>
      <c r="E645" s="47">
        <v>0.8004</v>
      </c>
      <c r="F645" s="118" t="str">
        <f t="shared" si="17"/>
        <v>1.56171914</v>
      </c>
      <c r="G645" s="47">
        <v>30.0</v>
      </c>
      <c r="H645" s="47">
        <v>0.45</v>
      </c>
      <c r="I645" s="47"/>
      <c r="J645" s="47"/>
      <c r="K645" s="47"/>
      <c r="L645" s="47"/>
      <c r="M645" s="47"/>
      <c r="N645" s="47"/>
      <c r="O645" s="47"/>
      <c r="P645" s="47"/>
      <c r="Q645" s="47"/>
      <c r="R645" s="47"/>
      <c r="S645" s="47"/>
      <c r="T645" s="47"/>
      <c r="U645" s="47"/>
      <c r="V645" s="47"/>
      <c r="W645" s="47"/>
      <c r="X645" s="47"/>
      <c r="Y645" s="47"/>
      <c r="Z645" s="47"/>
      <c r="AA645" s="47"/>
      <c r="AB645" s="47" t="s">
        <v>380</v>
      </c>
      <c r="AC645" s="47" t="s">
        <v>2522</v>
      </c>
      <c r="AD645" s="47" t="s">
        <v>2894</v>
      </c>
      <c r="AE645" s="47" t="s">
        <v>3169</v>
      </c>
      <c r="AF645" s="47"/>
      <c r="AG645" s="47"/>
      <c r="AH645" s="47"/>
      <c r="AI645" s="47"/>
      <c r="AJ645" s="47"/>
      <c r="AK645" s="47">
        <v>333.0</v>
      </c>
    </row>
    <row r="646" ht="14.25" hidden="1" customHeight="1">
      <c r="A646" s="45" t="s">
        <v>3170</v>
      </c>
      <c r="B646" s="45" t="s">
        <v>2520</v>
      </c>
      <c r="C646" s="45" t="s">
        <v>2534</v>
      </c>
      <c r="D646" s="45">
        <v>1.0</v>
      </c>
      <c r="E646" s="45">
        <v>0.8004</v>
      </c>
      <c r="F646" s="117" t="str">
        <f t="shared" si="17"/>
        <v>1.249375312</v>
      </c>
      <c r="G646" s="45">
        <v>30.0</v>
      </c>
      <c r="H646" s="45">
        <v>0.45</v>
      </c>
      <c r="I646" s="45"/>
      <c r="J646" s="45"/>
      <c r="K646" s="45"/>
      <c r="L646" s="45"/>
      <c r="M646" s="45"/>
      <c r="N646" s="45"/>
      <c r="O646" s="45"/>
      <c r="P646" s="45"/>
      <c r="Q646" s="45"/>
      <c r="R646" s="45"/>
      <c r="S646" s="45"/>
      <c r="T646" s="45"/>
      <c r="U646" s="45"/>
      <c r="V646" s="45"/>
      <c r="W646" s="45"/>
      <c r="X646" s="45"/>
      <c r="Y646" s="45"/>
      <c r="Z646" s="45"/>
      <c r="AA646" s="45"/>
      <c r="AB646" s="45" t="s">
        <v>380</v>
      </c>
      <c r="AC646" s="45" t="s">
        <v>2557</v>
      </c>
      <c r="AD646" s="45" t="s">
        <v>2894</v>
      </c>
      <c r="AE646" s="45" t="s">
        <v>3170</v>
      </c>
      <c r="AF646" s="45"/>
      <c r="AG646" s="45"/>
      <c r="AH646" s="45"/>
      <c r="AI646" s="45"/>
      <c r="AJ646" s="45"/>
      <c r="AK646" s="45">
        <v>332.0</v>
      </c>
    </row>
    <row r="647" ht="14.25" hidden="1" customHeight="1">
      <c r="A647" s="47" t="s">
        <v>3171</v>
      </c>
      <c r="B647" s="47" t="s">
        <v>2520</v>
      </c>
      <c r="C647" s="47" t="s">
        <v>2534</v>
      </c>
      <c r="D647" s="47">
        <v>0.5</v>
      </c>
      <c r="E647" s="47">
        <v>0.8004</v>
      </c>
      <c r="F647" s="118" t="str">
        <f t="shared" si="17"/>
        <v>0.6246876562</v>
      </c>
      <c r="G647" s="47">
        <v>30.0</v>
      </c>
      <c r="H647" s="47">
        <v>0.45</v>
      </c>
      <c r="I647" s="47"/>
      <c r="J647" s="47"/>
      <c r="K647" s="47"/>
      <c r="L647" s="47"/>
      <c r="M647" s="47"/>
      <c r="N647" s="47"/>
      <c r="O647" s="47"/>
      <c r="P647" s="47"/>
      <c r="Q647" s="47"/>
      <c r="R647" s="47"/>
      <c r="S647" s="47"/>
      <c r="T647" s="47"/>
      <c r="U647" s="47"/>
      <c r="V647" s="47"/>
      <c r="W647" s="47"/>
      <c r="X647" s="47"/>
      <c r="Y647" s="47"/>
      <c r="Z647" s="47"/>
      <c r="AA647" s="47"/>
      <c r="AB647" s="47" t="s">
        <v>380</v>
      </c>
      <c r="AC647" s="47" t="s">
        <v>2557</v>
      </c>
      <c r="AD647" s="47" t="s">
        <v>2894</v>
      </c>
      <c r="AE647" s="47" t="s">
        <v>3171</v>
      </c>
      <c r="AF647" s="47"/>
      <c r="AG647" s="47"/>
      <c r="AH647" s="47"/>
      <c r="AI647" s="47"/>
      <c r="AJ647" s="47"/>
      <c r="AK647" s="47">
        <v>329.0</v>
      </c>
    </row>
    <row r="648" ht="14.25" hidden="1" customHeight="1">
      <c r="A648" s="47" t="s">
        <v>3172</v>
      </c>
      <c r="B648" s="47" t="s">
        <v>2520</v>
      </c>
      <c r="C648" s="47" t="s">
        <v>2534</v>
      </c>
      <c r="D648" s="47">
        <v>0.25</v>
      </c>
      <c r="E648" s="47">
        <v>0.8004</v>
      </c>
      <c r="F648" s="118" t="str">
        <f t="shared" si="17"/>
        <v>0.3123438281</v>
      </c>
      <c r="G648" s="47">
        <v>30.0</v>
      </c>
      <c r="H648" s="47">
        <v>0.45</v>
      </c>
      <c r="I648" s="47"/>
      <c r="J648" s="47"/>
      <c r="K648" s="47"/>
      <c r="L648" s="47"/>
      <c r="M648" s="47"/>
      <c r="N648" s="47"/>
      <c r="O648" s="47"/>
      <c r="P648" s="47"/>
      <c r="Q648" s="47"/>
      <c r="R648" s="47"/>
      <c r="S648" s="47"/>
      <c r="T648" s="47"/>
      <c r="U648" s="47"/>
      <c r="V648" s="47"/>
      <c r="W648" s="47"/>
      <c r="X648" s="47"/>
      <c r="Y648" s="47"/>
      <c r="Z648" s="47"/>
      <c r="AA648" s="47"/>
      <c r="AB648" s="47" t="s">
        <v>380</v>
      </c>
      <c r="AC648" s="47" t="s">
        <v>2557</v>
      </c>
      <c r="AD648" s="47" t="s">
        <v>2894</v>
      </c>
      <c r="AE648" s="47" t="s">
        <v>3172</v>
      </c>
      <c r="AF648" s="47"/>
      <c r="AG648" s="47"/>
      <c r="AH648" s="47"/>
      <c r="AI648" s="47"/>
      <c r="AJ648" s="47"/>
      <c r="AK648" s="47">
        <v>327.0</v>
      </c>
    </row>
    <row r="649" ht="14.25" hidden="1" customHeight="1">
      <c r="A649" s="47" t="s">
        <v>3173</v>
      </c>
      <c r="B649" s="47" t="s">
        <v>2520</v>
      </c>
      <c r="C649" s="47" t="s">
        <v>2534</v>
      </c>
      <c r="D649" s="47">
        <v>0.75</v>
      </c>
      <c r="E649" s="47">
        <v>0.8004</v>
      </c>
      <c r="F649" s="118" t="str">
        <f t="shared" si="17"/>
        <v>0.9370314843</v>
      </c>
      <c r="G649" s="47">
        <v>30.0</v>
      </c>
      <c r="H649" s="47">
        <v>0.45</v>
      </c>
      <c r="I649" s="47"/>
      <c r="J649" s="47"/>
      <c r="K649" s="47"/>
      <c r="L649" s="47"/>
      <c r="M649" s="47"/>
      <c r="N649" s="47"/>
      <c r="O649" s="47"/>
      <c r="P649" s="47"/>
      <c r="Q649" s="47"/>
      <c r="R649" s="47"/>
      <c r="S649" s="47"/>
      <c r="T649" s="47"/>
      <c r="U649" s="47"/>
      <c r="V649" s="47"/>
      <c r="W649" s="47"/>
      <c r="X649" s="47"/>
      <c r="Y649" s="47"/>
      <c r="Z649" s="47"/>
      <c r="AA649" s="47"/>
      <c r="AB649" s="47" t="s">
        <v>380</v>
      </c>
      <c r="AC649" s="47" t="s">
        <v>2557</v>
      </c>
      <c r="AD649" s="47" t="s">
        <v>2894</v>
      </c>
      <c r="AE649" s="47" t="s">
        <v>3173</v>
      </c>
      <c r="AF649" s="47"/>
      <c r="AG649" s="47"/>
      <c r="AH649" s="47"/>
      <c r="AI649" s="47"/>
      <c r="AJ649" s="47"/>
      <c r="AK649" s="47">
        <v>331.0</v>
      </c>
    </row>
    <row r="650" ht="14.25" hidden="1" customHeight="1">
      <c r="A650" s="45" t="s">
        <v>3174</v>
      </c>
      <c r="B650" s="45" t="s">
        <v>2520</v>
      </c>
      <c r="C650" s="45" t="s">
        <v>2534</v>
      </c>
      <c r="D650" s="45">
        <v>0.38</v>
      </c>
      <c r="E650" s="45">
        <v>0.8004</v>
      </c>
      <c r="F650" s="117" t="str">
        <f t="shared" si="17"/>
        <v>0.4747626187</v>
      </c>
      <c r="G650" s="45">
        <v>30.0</v>
      </c>
      <c r="H650" s="45">
        <v>0.45</v>
      </c>
      <c r="I650" s="45"/>
      <c r="J650" s="45"/>
      <c r="K650" s="45"/>
      <c r="L650" s="45"/>
      <c r="M650" s="45"/>
      <c r="N650" s="45"/>
      <c r="O650" s="45"/>
      <c r="P650" s="45"/>
      <c r="Q650" s="45"/>
      <c r="R650" s="45"/>
      <c r="S650" s="45"/>
      <c r="T650" s="45"/>
      <c r="U650" s="45"/>
      <c r="V650" s="45"/>
      <c r="W650" s="45"/>
      <c r="X650" s="45"/>
      <c r="Y650" s="45"/>
      <c r="Z650" s="45"/>
      <c r="AA650" s="45"/>
      <c r="AB650" s="45" t="s">
        <v>380</v>
      </c>
      <c r="AC650" s="45" t="s">
        <v>2557</v>
      </c>
      <c r="AD650" s="45" t="s">
        <v>2894</v>
      </c>
      <c r="AE650" s="45" t="s">
        <v>3174</v>
      </c>
      <c r="AF650" s="45"/>
      <c r="AG650" s="45"/>
      <c r="AH650" s="45"/>
      <c r="AI650" s="45"/>
      <c r="AJ650" s="45"/>
      <c r="AK650" s="45">
        <v>328.0</v>
      </c>
    </row>
    <row r="651" ht="14.25" hidden="1" customHeight="1">
      <c r="A651" s="45" t="s">
        <v>2474</v>
      </c>
      <c r="B651" s="45" t="s">
        <v>2520</v>
      </c>
      <c r="C651" s="45" t="s">
        <v>2534</v>
      </c>
      <c r="D651" s="45">
        <v>0.63</v>
      </c>
      <c r="E651" s="45">
        <v>0.8004</v>
      </c>
      <c r="F651" s="117" t="str">
        <f t="shared" si="17"/>
        <v>0.7871064468</v>
      </c>
      <c r="G651" s="45">
        <v>30.0</v>
      </c>
      <c r="H651" s="45">
        <v>0.45</v>
      </c>
      <c r="I651" s="45"/>
      <c r="J651" s="45"/>
      <c r="K651" s="45"/>
      <c r="L651" s="45"/>
      <c r="M651" s="45"/>
      <c r="N651" s="45"/>
      <c r="O651" s="45"/>
      <c r="P651" s="45"/>
      <c r="Q651" s="45"/>
      <c r="R651" s="45"/>
      <c r="S651" s="45"/>
      <c r="T651" s="45"/>
      <c r="U651" s="45"/>
      <c r="V651" s="45"/>
      <c r="W651" s="45"/>
      <c r="X651" s="45"/>
      <c r="Y651" s="45"/>
      <c r="Z651" s="45"/>
      <c r="AA651" s="45"/>
      <c r="AB651" s="45" t="s">
        <v>380</v>
      </c>
      <c r="AC651" s="45" t="s">
        <v>2557</v>
      </c>
      <c r="AD651" s="45" t="s">
        <v>2894</v>
      </c>
      <c r="AE651" s="45" t="s">
        <v>2474</v>
      </c>
      <c r="AF651" s="45"/>
      <c r="AG651" s="45"/>
      <c r="AH651" s="45"/>
      <c r="AI651" s="45"/>
      <c r="AJ651" s="45"/>
      <c r="AK651" s="45">
        <v>330.0</v>
      </c>
    </row>
    <row r="652" ht="14.25" hidden="1" customHeight="1">
      <c r="A652" s="47" t="s">
        <v>3175</v>
      </c>
      <c r="B652" s="47" t="s">
        <v>2520</v>
      </c>
      <c r="C652" s="47" t="s">
        <v>2524</v>
      </c>
      <c r="D652" s="47">
        <v>0.5</v>
      </c>
      <c r="E652" s="47">
        <v>0.5004</v>
      </c>
      <c r="F652" s="118" t="str">
        <f t="shared" si="17"/>
        <v>0.9992006395</v>
      </c>
      <c r="G652" s="47">
        <v>38.0</v>
      </c>
      <c r="H652" s="47">
        <v>0.32</v>
      </c>
      <c r="I652" s="47"/>
      <c r="J652" s="47"/>
      <c r="K652" s="47"/>
      <c r="L652" s="47"/>
      <c r="M652" s="47"/>
      <c r="N652" s="47"/>
      <c r="O652" s="47"/>
      <c r="P652" s="47"/>
      <c r="Q652" s="47"/>
      <c r="R652" s="47"/>
      <c r="S652" s="47"/>
      <c r="T652" s="47"/>
      <c r="U652" s="47"/>
      <c r="V652" s="47"/>
      <c r="W652" s="47"/>
      <c r="X652" s="47"/>
      <c r="Y652" s="47"/>
      <c r="Z652" s="47"/>
      <c r="AA652" s="47"/>
      <c r="AB652" s="47" t="s">
        <v>380</v>
      </c>
      <c r="AC652" s="47" t="s">
        <v>2542</v>
      </c>
      <c r="AD652" s="47" t="s">
        <v>2547</v>
      </c>
      <c r="AE652" s="47" t="s">
        <v>3175</v>
      </c>
      <c r="AF652" s="47"/>
      <c r="AG652" s="47"/>
      <c r="AH652" s="47"/>
      <c r="AI652" s="47"/>
      <c r="AJ652" s="47"/>
      <c r="AK652" s="47">
        <v>673.0</v>
      </c>
    </row>
    <row r="653" ht="14.25" hidden="1" customHeight="1">
      <c r="A653" s="45" t="s">
        <v>2405</v>
      </c>
      <c r="B653" s="45" t="s">
        <v>2635</v>
      </c>
      <c r="C653" s="45"/>
      <c r="D653" s="45">
        <v>0.118110236220472</v>
      </c>
      <c r="E653" s="45">
        <v>6.24012461866438</v>
      </c>
      <c r="F653" s="45">
        <v>0.160253209849202</v>
      </c>
      <c r="G653" s="45"/>
      <c r="H653" s="45"/>
      <c r="I653" s="45"/>
      <c r="J653" s="45"/>
      <c r="K653" s="45"/>
      <c r="L653" s="45"/>
      <c r="M653" s="45"/>
      <c r="N653" s="45"/>
      <c r="O653" s="45"/>
      <c r="P653" s="45" t="s">
        <v>2636</v>
      </c>
      <c r="Q653" s="45">
        <v>0.74</v>
      </c>
      <c r="R653" s="45">
        <v>0.09</v>
      </c>
      <c r="S653" s="45">
        <v>0.1</v>
      </c>
      <c r="T653" s="45">
        <v>0.82</v>
      </c>
      <c r="U653" s="45">
        <v>0.11</v>
      </c>
      <c r="V653" s="45">
        <v>0.12</v>
      </c>
      <c r="W653" s="45">
        <v>0.0</v>
      </c>
      <c r="X653" s="45">
        <v>0.84</v>
      </c>
      <c r="Y653" s="45">
        <v>0.2</v>
      </c>
      <c r="Z653" s="45">
        <v>1.0</v>
      </c>
      <c r="AA653" s="45" t="b">
        <v>0</v>
      </c>
      <c r="AB653" s="45"/>
      <c r="AC653" s="45"/>
      <c r="AD653" s="45"/>
      <c r="AE653" s="45"/>
      <c r="AF653" s="45"/>
      <c r="AG653" s="45"/>
      <c r="AH653" s="45"/>
      <c r="AI653" s="45"/>
      <c r="AJ653" s="45"/>
      <c r="AK653" s="45">
        <v>1335.0</v>
      </c>
    </row>
    <row r="654" ht="14.25" hidden="1" customHeight="1">
      <c r="A654" s="47" t="s">
        <v>2363</v>
      </c>
      <c r="B654" s="47" t="s">
        <v>2635</v>
      </c>
      <c r="C654" s="47"/>
      <c r="D654" s="47">
        <v>0.236220472440944</v>
      </c>
      <c r="E654" s="47">
        <v>6.24012461866438</v>
      </c>
      <c r="F654" s="47">
        <v>0.160253209849202</v>
      </c>
      <c r="G654" s="47"/>
      <c r="H654" s="47"/>
      <c r="I654" s="47"/>
      <c r="J654" s="47"/>
      <c r="K654" s="47"/>
      <c r="L654" s="47"/>
      <c r="M654" s="47"/>
      <c r="N654" s="47"/>
      <c r="O654" s="47"/>
      <c r="P654" s="47" t="s">
        <v>2636</v>
      </c>
      <c r="Q654" s="47">
        <v>0.68</v>
      </c>
      <c r="R654" s="47">
        <v>0.09</v>
      </c>
      <c r="S654" s="47">
        <v>0.1</v>
      </c>
      <c r="T654" s="47">
        <v>0.81</v>
      </c>
      <c r="U654" s="47">
        <v>0.11</v>
      </c>
      <c r="V654" s="47">
        <v>0.12</v>
      </c>
      <c r="W654" s="47">
        <v>0.0</v>
      </c>
      <c r="X654" s="47">
        <v>0.84</v>
      </c>
      <c r="Y654" s="47">
        <v>0.2</v>
      </c>
      <c r="Z654" s="47">
        <v>1.0</v>
      </c>
      <c r="AA654" s="47" t="b">
        <v>0</v>
      </c>
      <c r="AB654" s="47"/>
      <c r="AC654" s="47"/>
      <c r="AD654" s="47"/>
      <c r="AE654" s="47"/>
      <c r="AF654" s="47"/>
      <c r="AG654" s="47"/>
      <c r="AH654" s="47"/>
      <c r="AI654" s="47"/>
      <c r="AJ654" s="47"/>
      <c r="AK654" s="47">
        <v>1336.0</v>
      </c>
    </row>
    <row r="655" ht="14.25" hidden="1" customHeight="1">
      <c r="A655" s="45" t="s">
        <v>3176</v>
      </c>
      <c r="B655" s="45" t="s">
        <v>2520</v>
      </c>
      <c r="C655" s="45" t="s">
        <v>2526</v>
      </c>
      <c r="D655" s="45">
        <v>8.0</v>
      </c>
      <c r="E655" s="45">
        <v>0.3336</v>
      </c>
      <c r="F655" s="117" t="str">
        <f t="shared" ref="F655:F656" si="18">D655/E655</f>
        <v>23.98081535</v>
      </c>
      <c r="G655" s="45">
        <v>1.19</v>
      </c>
      <c r="H655" s="45">
        <v>0.23</v>
      </c>
      <c r="I655" s="45"/>
      <c r="J655" s="45"/>
      <c r="K655" s="45"/>
      <c r="L655" s="45"/>
      <c r="M655" s="45"/>
      <c r="N655" s="45"/>
      <c r="O655" s="45"/>
      <c r="P655" s="45"/>
      <c r="Q655" s="45"/>
      <c r="R655" s="45"/>
      <c r="S655" s="45"/>
      <c r="T655" s="45"/>
      <c r="U655" s="45"/>
      <c r="V655" s="45"/>
      <c r="W655" s="45"/>
      <c r="X655" s="45"/>
      <c r="Y655" s="45"/>
      <c r="Z655" s="45"/>
      <c r="AA655" s="45"/>
      <c r="AB655" s="45" t="s">
        <v>380</v>
      </c>
      <c r="AC655" s="45" t="s">
        <v>2557</v>
      </c>
      <c r="AD655" s="45" t="s">
        <v>2646</v>
      </c>
      <c r="AE655" s="45" t="s">
        <v>3176</v>
      </c>
      <c r="AF655" s="45"/>
      <c r="AG655" s="45"/>
      <c r="AH655" s="45"/>
      <c r="AI655" s="45"/>
      <c r="AJ655" s="45"/>
      <c r="AK655" s="45">
        <v>514.0</v>
      </c>
    </row>
    <row r="656" ht="14.25" hidden="1" customHeight="1">
      <c r="A656" s="45" t="s">
        <v>3177</v>
      </c>
      <c r="B656" s="45" t="s">
        <v>2520</v>
      </c>
      <c r="C656" s="45" t="s">
        <v>2539</v>
      </c>
      <c r="D656" s="45">
        <v>18.0</v>
      </c>
      <c r="E656" s="45">
        <v>1.4796</v>
      </c>
      <c r="F656" s="117" t="str">
        <f t="shared" si="18"/>
        <v>12.16545012</v>
      </c>
      <c r="G656" s="45">
        <v>115.0</v>
      </c>
      <c r="H656" s="45">
        <v>0.2</v>
      </c>
      <c r="I656" s="45"/>
      <c r="J656" s="45"/>
      <c r="K656" s="45"/>
      <c r="L656" s="45"/>
      <c r="M656" s="45"/>
      <c r="N656" s="45"/>
      <c r="O656" s="45"/>
      <c r="P656" s="45"/>
      <c r="Q656" s="45"/>
      <c r="R656" s="45"/>
      <c r="S656" s="45"/>
      <c r="T656" s="45"/>
      <c r="U656" s="45"/>
      <c r="V656" s="45"/>
      <c r="W656" s="45"/>
      <c r="X656" s="45"/>
      <c r="Y656" s="45"/>
      <c r="Z656" s="45"/>
      <c r="AA656" s="45"/>
      <c r="AB656" s="45" t="s">
        <v>380</v>
      </c>
      <c r="AC656" s="45" t="s">
        <v>3178</v>
      </c>
      <c r="AD656" s="45" t="s">
        <v>3179</v>
      </c>
      <c r="AE656" s="45" t="s">
        <v>3177</v>
      </c>
      <c r="AF656" s="45"/>
      <c r="AG656" s="45"/>
      <c r="AH656" s="45"/>
      <c r="AI656" s="45"/>
      <c r="AJ656" s="45"/>
      <c r="AK656" s="45">
        <v>562.0</v>
      </c>
    </row>
    <row r="657" ht="14.25" hidden="1" customHeight="1">
      <c r="A657" s="45" t="s">
        <v>2384</v>
      </c>
      <c r="B657" s="45" t="s">
        <v>2635</v>
      </c>
      <c r="C657" s="45"/>
      <c r="D657" s="45">
        <v>0.236220472440944</v>
      </c>
      <c r="E657" s="45">
        <v>6.24012461866438</v>
      </c>
      <c r="F657" s="45">
        <v>0.160253209849202</v>
      </c>
      <c r="G657" s="45"/>
      <c r="H657" s="45"/>
      <c r="I657" s="45"/>
      <c r="J657" s="45"/>
      <c r="K657" s="45"/>
      <c r="L657" s="45"/>
      <c r="M657" s="45"/>
      <c r="N657" s="45"/>
      <c r="O657" s="45"/>
      <c r="P657" s="45" t="s">
        <v>2636</v>
      </c>
      <c r="Q657" s="45">
        <v>0.066</v>
      </c>
      <c r="R657" s="45">
        <v>0.341</v>
      </c>
      <c r="S657" s="45">
        <v>0.493</v>
      </c>
      <c r="T657" s="45">
        <v>0.08</v>
      </c>
      <c r="U657" s="45">
        <v>0.41</v>
      </c>
      <c r="V657" s="45">
        <v>0.37</v>
      </c>
      <c r="W657" s="45">
        <v>0.0</v>
      </c>
      <c r="X657" s="45">
        <v>0.84</v>
      </c>
      <c r="Y657" s="45">
        <v>0.4</v>
      </c>
      <c r="Z657" s="45">
        <v>1.0</v>
      </c>
      <c r="AA657" s="45" t="b">
        <v>0</v>
      </c>
      <c r="AB657" s="45"/>
      <c r="AC657" s="45"/>
      <c r="AD657" s="45"/>
      <c r="AE657" s="45"/>
      <c r="AF657" s="45"/>
      <c r="AG657" s="45"/>
      <c r="AH657" s="45"/>
      <c r="AI657" s="45"/>
      <c r="AJ657" s="45"/>
      <c r="AK657" s="45">
        <v>1337.0</v>
      </c>
    </row>
    <row r="658" ht="14.25" hidden="1" customHeight="1">
      <c r="A658" s="47" t="s">
        <v>3180</v>
      </c>
      <c r="B658" s="47" t="s">
        <v>2635</v>
      </c>
      <c r="C658" s="47"/>
      <c r="D658" s="47">
        <v>0.236220472440944</v>
      </c>
      <c r="E658" s="47">
        <v>6.24012461866438</v>
      </c>
      <c r="F658" s="47">
        <v>0.160253209849202</v>
      </c>
      <c r="G658" s="47"/>
      <c r="H658" s="47"/>
      <c r="I658" s="47"/>
      <c r="J658" s="47"/>
      <c r="K658" s="47"/>
      <c r="L658" s="47"/>
      <c r="M658" s="47"/>
      <c r="N658" s="47"/>
      <c r="O658" s="47"/>
      <c r="P658" s="47" t="s">
        <v>2636</v>
      </c>
      <c r="Q658" s="47">
        <v>0.11</v>
      </c>
      <c r="R658" s="47">
        <v>0.27</v>
      </c>
      <c r="S658" s="47">
        <v>0.43</v>
      </c>
      <c r="T658" s="47">
        <v>0.14</v>
      </c>
      <c r="U658" s="47">
        <v>0.31</v>
      </c>
      <c r="V658" s="47">
        <v>0.35</v>
      </c>
      <c r="W658" s="47">
        <v>0.0</v>
      </c>
      <c r="X658" s="47">
        <v>0.84</v>
      </c>
      <c r="Y658" s="47">
        <v>0.47</v>
      </c>
      <c r="Z658" s="47">
        <v>1.0</v>
      </c>
      <c r="AA658" s="47" t="b">
        <v>0</v>
      </c>
      <c r="AB658" s="47"/>
      <c r="AC658" s="47"/>
      <c r="AD658" s="47"/>
      <c r="AE658" s="47"/>
      <c r="AF658" s="47"/>
      <c r="AG658" s="47"/>
      <c r="AH658" s="47"/>
      <c r="AI658" s="47"/>
      <c r="AJ658" s="47"/>
      <c r="AK658" s="47">
        <v>1338.0</v>
      </c>
    </row>
    <row r="659" ht="14.25" hidden="1" customHeight="1">
      <c r="A659" s="45" t="s">
        <v>2386</v>
      </c>
      <c r="B659" s="45" t="s">
        <v>2635</v>
      </c>
      <c r="C659" s="45"/>
      <c r="D659" s="45">
        <v>0.236220472440944</v>
      </c>
      <c r="E659" s="45">
        <v>6.24012461866438</v>
      </c>
      <c r="F659" s="45">
        <v>0.160253209849202</v>
      </c>
      <c r="G659" s="45"/>
      <c r="H659" s="45"/>
      <c r="I659" s="45"/>
      <c r="J659" s="45"/>
      <c r="K659" s="45"/>
      <c r="L659" s="45"/>
      <c r="M659" s="45"/>
      <c r="N659" s="45"/>
      <c r="O659" s="45"/>
      <c r="P659" s="45" t="s">
        <v>2636</v>
      </c>
      <c r="Q659" s="45">
        <v>0.06</v>
      </c>
      <c r="R659" s="45">
        <v>0.13</v>
      </c>
      <c r="S659" s="45">
        <v>0.42</v>
      </c>
      <c r="T659" s="45">
        <v>0.09</v>
      </c>
      <c r="U659" s="45">
        <v>0.14</v>
      </c>
      <c r="V659" s="45">
        <v>0.35</v>
      </c>
      <c r="W659" s="45">
        <v>0.0</v>
      </c>
      <c r="X659" s="45">
        <v>0.84</v>
      </c>
      <c r="Y659" s="45">
        <v>0.47</v>
      </c>
      <c r="Z659" s="45">
        <v>1.0</v>
      </c>
      <c r="AA659" s="45" t="b">
        <v>0</v>
      </c>
      <c r="AB659" s="45"/>
      <c r="AC659" s="45"/>
      <c r="AD659" s="45"/>
      <c r="AE659" s="45"/>
      <c r="AF659" s="45"/>
      <c r="AG659" s="45"/>
      <c r="AH659" s="45"/>
      <c r="AI659" s="45"/>
      <c r="AJ659" s="45"/>
      <c r="AK659" s="45">
        <v>1339.0</v>
      </c>
    </row>
    <row r="660" ht="14.25" hidden="1" customHeight="1">
      <c r="A660" s="47" t="s">
        <v>2367</v>
      </c>
      <c r="B660" s="47" t="s">
        <v>2635</v>
      </c>
      <c r="C660" s="47"/>
      <c r="D660" s="47">
        <v>0.236220472440944</v>
      </c>
      <c r="E660" s="47">
        <v>6.24012461866438</v>
      </c>
      <c r="F660" s="47">
        <v>0.160253209849202</v>
      </c>
      <c r="G660" s="47"/>
      <c r="H660" s="47"/>
      <c r="I660" s="47"/>
      <c r="J660" s="47"/>
      <c r="K660" s="47"/>
      <c r="L660" s="47"/>
      <c r="M660" s="47"/>
      <c r="N660" s="47"/>
      <c r="O660" s="47"/>
      <c r="P660" s="47" t="s">
        <v>2636</v>
      </c>
      <c r="Q660" s="47">
        <v>0.24</v>
      </c>
      <c r="R660" s="47">
        <v>0.16</v>
      </c>
      <c r="S660" s="47">
        <v>0.32</v>
      </c>
      <c r="T660" s="47">
        <v>0.3</v>
      </c>
      <c r="U660" s="47">
        <v>0.16</v>
      </c>
      <c r="V660" s="47">
        <v>0.29</v>
      </c>
      <c r="W660" s="47">
        <v>0.0</v>
      </c>
      <c r="X660" s="47">
        <v>0.84</v>
      </c>
      <c r="Y660" s="47">
        <v>0.6</v>
      </c>
      <c r="Z660" s="47">
        <v>1.0</v>
      </c>
      <c r="AA660" s="47" t="b">
        <v>0</v>
      </c>
      <c r="AB660" s="47"/>
      <c r="AC660" s="47"/>
      <c r="AD660" s="47"/>
      <c r="AE660" s="47"/>
      <c r="AF660" s="47"/>
      <c r="AG660" s="47"/>
      <c r="AH660" s="47"/>
      <c r="AI660" s="47"/>
      <c r="AJ660" s="47"/>
      <c r="AK660" s="47">
        <v>1340.0</v>
      </c>
    </row>
    <row r="661" ht="14.25" hidden="1" customHeight="1">
      <c r="A661" s="45" t="s">
        <v>2379</v>
      </c>
      <c r="B661" s="45" t="s">
        <v>2635</v>
      </c>
      <c r="C661" s="45"/>
      <c r="D661" s="45">
        <v>0.236220472440944</v>
      </c>
      <c r="E661" s="45">
        <v>6.24012461866438</v>
      </c>
      <c r="F661" s="45">
        <v>0.160253209849202</v>
      </c>
      <c r="G661" s="45"/>
      <c r="H661" s="45"/>
      <c r="I661" s="45"/>
      <c r="J661" s="45"/>
      <c r="K661" s="45"/>
      <c r="L661" s="45"/>
      <c r="M661" s="45"/>
      <c r="N661" s="45"/>
      <c r="O661" s="45"/>
      <c r="P661" s="45" t="s">
        <v>2636</v>
      </c>
      <c r="Q661" s="45">
        <v>0.15</v>
      </c>
      <c r="R661" s="45">
        <v>0.22</v>
      </c>
      <c r="S661" s="45">
        <v>0.38</v>
      </c>
      <c r="T661" s="45">
        <v>0.2</v>
      </c>
      <c r="U661" s="45">
        <v>0.23</v>
      </c>
      <c r="V661" s="45">
        <v>0.33</v>
      </c>
      <c r="W661" s="45">
        <v>0.0</v>
      </c>
      <c r="X661" s="45">
        <v>0.84</v>
      </c>
      <c r="Y661" s="45">
        <v>0.58</v>
      </c>
      <c r="Z661" s="45">
        <v>1.0</v>
      </c>
      <c r="AA661" s="45" t="b">
        <v>0</v>
      </c>
      <c r="AB661" s="45"/>
      <c r="AC661" s="45"/>
      <c r="AD661" s="45"/>
      <c r="AE661" s="45"/>
      <c r="AF661" s="45"/>
      <c r="AG661" s="45"/>
      <c r="AH661" s="45"/>
      <c r="AI661" s="45"/>
      <c r="AJ661" s="45"/>
      <c r="AK661" s="45">
        <v>1341.0</v>
      </c>
    </row>
    <row r="662" ht="14.25" hidden="1" customHeight="1">
      <c r="A662" s="47" t="s">
        <v>2366</v>
      </c>
      <c r="B662" s="47" t="s">
        <v>2635</v>
      </c>
      <c r="C662" s="47"/>
      <c r="D662" s="47">
        <v>0.236220472440944</v>
      </c>
      <c r="E662" s="47">
        <v>6.24012461866438</v>
      </c>
      <c r="F662" s="47">
        <v>0.160253209849202</v>
      </c>
      <c r="G662" s="47"/>
      <c r="H662" s="47"/>
      <c r="I662" s="47"/>
      <c r="J662" s="47"/>
      <c r="K662" s="47"/>
      <c r="L662" s="47"/>
      <c r="M662" s="47"/>
      <c r="N662" s="47"/>
      <c r="O662" s="47"/>
      <c r="P662" s="47" t="s">
        <v>2636</v>
      </c>
      <c r="Q662" s="47">
        <v>0.15</v>
      </c>
      <c r="R662" s="47">
        <v>0.09</v>
      </c>
      <c r="S662" s="47">
        <v>0.33</v>
      </c>
      <c r="T662" s="47">
        <v>0.18</v>
      </c>
      <c r="U662" s="47">
        <v>0.08</v>
      </c>
      <c r="V662" s="47">
        <v>0.28</v>
      </c>
      <c r="W662" s="47">
        <v>0.0</v>
      </c>
      <c r="X662" s="47">
        <v>0.84</v>
      </c>
      <c r="Y662" s="47">
        <v>0.6</v>
      </c>
      <c r="Z662" s="47">
        <v>1.0</v>
      </c>
      <c r="AA662" s="47" t="b">
        <v>0</v>
      </c>
      <c r="AB662" s="47"/>
      <c r="AC662" s="47"/>
      <c r="AD662" s="47"/>
      <c r="AE662" s="47"/>
      <c r="AF662" s="47"/>
      <c r="AG662" s="47"/>
      <c r="AH662" s="47"/>
      <c r="AI662" s="47"/>
      <c r="AJ662" s="47"/>
      <c r="AK662" s="47">
        <v>1342.0</v>
      </c>
    </row>
    <row r="663" ht="14.25" hidden="1" customHeight="1">
      <c r="A663" s="45" t="s">
        <v>2414</v>
      </c>
      <c r="B663" s="45" t="s">
        <v>2635</v>
      </c>
      <c r="C663" s="45"/>
      <c r="D663" s="45">
        <v>0.236220472440944</v>
      </c>
      <c r="E663" s="45">
        <v>6.24012461866438</v>
      </c>
      <c r="F663" s="45">
        <v>0.160253209849202</v>
      </c>
      <c r="G663" s="45"/>
      <c r="H663" s="45"/>
      <c r="I663" s="45"/>
      <c r="J663" s="45"/>
      <c r="K663" s="45"/>
      <c r="L663" s="45"/>
      <c r="M663" s="45"/>
      <c r="N663" s="45"/>
      <c r="O663" s="45"/>
      <c r="P663" s="45" t="s">
        <v>2636</v>
      </c>
      <c r="Q663" s="45">
        <v>0.1</v>
      </c>
      <c r="R663" s="45">
        <v>0.11</v>
      </c>
      <c r="S663" s="45">
        <v>0.41</v>
      </c>
      <c r="T663" s="45">
        <v>0.13</v>
      </c>
      <c r="U663" s="45">
        <v>0.1</v>
      </c>
      <c r="V663" s="45">
        <v>0.32</v>
      </c>
      <c r="W663" s="45">
        <v>0.0</v>
      </c>
      <c r="X663" s="45">
        <v>0.84</v>
      </c>
      <c r="Y663" s="45">
        <v>0.45</v>
      </c>
      <c r="Z663" s="45">
        <v>1.0</v>
      </c>
      <c r="AA663" s="45" t="b">
        <v>0</v>
      </c>
      <c r="AB663" s="45"/>
      <c r="AC663" s="45"/>
      <c r="AD663" s="45"/>
      <c r="AE663" s="45"/>
      <c r="AF663" s="45"/>
      <c r="AG663" s="45"/>
      <c r="AH663" s="45"/>
      <c r="AI663" s="45"/>
      <c r="AJ663" s="45"/>
      <c r="AK663" s="45">
        <v>1343.0</v>
      </c>
    </row>
    <row r="664" ht="14.25" hidden="1" customHeight="1">
      <c r="A664" s="47" t="s">
        <v>2388</v>
      </c>
      <c r="B664" s="47" t="s">
        <v>2635</v>
      </c>
      <c r="C664" s="47"/>
      <c r="D664" s="47">
        <v>0.236220472440944</v>
      </c>
      <c r="E664" s="47">
        <v>6.24012461866438</v>
      </c>
      <c r="F664" s="47">
        <v>0.160253209849202</v>
      </c>
      <c r="G664" s="47"/>
      <c r="H664" s="47"/>
      <c r="I664" s="47"/>
      <c r="J664" s="47"/>
      <c r="K664" s="47"/>
      <c r="L664" s="47"/>
      <c r="M664" s="47"/>
      <c r="N664" s="47"/>
      <c r="O664" s="47"/>
      <c r="P664" s="47" t="s">
        <v>2636</v>
      </c>
      <c r="Q664" s="47">
        <v>0.2</v>
      </c>
      <c r="R664" s="47">
        <v>0.16</v>
      </c>
      <c r="S664" s="47">
        <v>0.39</v>
      </c>
      <c r="T664" s="47">
        <v>0.22</v>
      </c>
      <c r="U664" s="47">
        <v>0.17</v>
      </c>
      <c r="V664" s="47">
        <v>0.35</v>
      </c>
      <c r="W664" s="47">
        <v>0.0</v>
      </c>
      <c r="X664" s="47">
        <v>0.84</v>
      </c>
      <c r="Y664" s="47">
        <v>0.55</v>
      </c>
      <c r="Z664" s="47">
        <v>1.0</v>
      </c>
      <c r="AA664" s="47" t="b">
        <v>0</v>
      </c>
      <c r="AB664" s="47"/>
      <c r="AC664" s="47"/>
      <c r="AD664" s="47"/>
      <c r="AE664" s="47"/>
      <c r="AF664" s="47"/>
      <c r="AG664" s="47"/>
      <c r="AH664" s="47"/>
      <c r="AI664" s="47"/>
      <c r="AJ664" s="47"/>
      <c r="AK664" s="47">
        <v>1344.0</v>
      </c>
    </row>
    <row r="665" ht="14.25" hidden="1" customHeight="1">
      <c r="A665" s="45" t="s">
        <v>2364</v>
      </c>
      <c r="B665" s="45" t="s">
        <v>2635</v>
      </c>
      <c r="C665" s="45"/>
      <c r="D665" s="45">
        <v>0.236220472440944</v>
      </c>
      <c r="E665" s="45">
        <v>6.24012461866438</v>
      </c>
      <c r="F665" s="45">
        <v>0.160253209849202</v>
      </c>
      <c r="G665" s="45"/>
      <c r="H665" s="45"/>
      <c r="I665" s="45"/>
      <c r="J665" s="45"/>
      <c r="K665" s="45"/>
      <c r="L665" s="45"/>
      <c r="M665" s="45"/>
      <c r="N665" s="45"/>
      <c r="O665" s="45"/>
      <c r="P665" s="45" t="s">
        <v>2636</v>
      </c>
      <c r="Q665" s="45">
        <v>0.17</v>
      </c>
      <c r="R665" s="45">
        <v>0.2</v>
      </c>
      <c r="S665" s="45">
        <v>0.42</v>
      </c>
      <c r="T665" s="45">
        <v>0.19</v>
      </c>
      <c r="U665" s="45">
        <v>0.21</v>
      </c>
      <c r="V665" s="45">
        <v>0.38</v>
      </c>
      <c r="W665" s="45">
        <v>0.0</v>
      </c>
      <c r="X665" s="45">
        <v>0.84</v>
      </c>
      <c r="Y665" s="45">
        <v>0.51</v>
      </c>
      <c r="Z665" s="45">
        <v>1.0</v>
      </c>
      <c r="AA665" s="45" t="b">
        <v>0</v>
      </c>
      <c r="AB665" s="45"/>
      <c r="AC665" s="45"/>
      <c r="AD665" s="45"/>
      <c r="AE665" s="45"/>
      <c r="AF665" s="45"/>
      <c r="AG665" s="45"/>
      <c r="AH665" s="45"/>
      <c r="AI665" s="45"/>
      <c r="AJ665" s="45"/>
      <c r="AK665" s="45">
        <v>1345.0</v>
      </c>
    </row>
    <row r="666" ht="14.25" hidden="1" customHeight="1">
      <c r="A666" s="47" t="s">
        <v>2374</v>
      </c>
      <c r="B666" s="47" t="s">
        <v>2635</v>
      </c>
      <c r="C666" s="47"/>
      <c r="D666" s="47">
        <v>0.236220472440944</v>
      </c>
      <c r="E666" s="47">
        <v>6.24012461866438</v>
      </c>
      <c r="F666" s="47">
        <v>0.160253209849202</v>
      </c>
      <c r="G666" s="47"/>
      <c r="H666" s="47"/>
      <c r="I666" s="47"/>
      <c r="J666" s="47"/>
      <c r="K666" s="47"/>
      <c r="L666" s="47"/>
      <c r="M666" s="47"/>
      <c r="N666" s="47"/>
      <c r="O666" s="47"/>
      <c r="P666" s="47" t="s">
        <v>2636</v>
      </c>
      <c r="Q666" s="47">
        <v>0.429</v>
      </c>
      <c r="R666" s="47">
        <v>0.308</v>
      </c>
      <c r="S666" s="47">
        <v>0.379</v>
      </c>
      <c r="T666" s="47">
        <v>0.334</v>
      </c>
      <c r="U666" s="47">
        <v>0.453</v>
      </c>
      <c r="V666" s="47">
        <v>0.505</v>
      </c>
      <c r="W666" s="47">
        <v>0.0</v>
      </c>
      <c r="X666" s="47">
        <v>0.84</v>
      </c>
      <c r="Y666" s="47">
        <v>0.82</v>
      </c>
      <c r="Z666" s="47">
        <v>1.0</v>
      </c>
      <c r="AA666" s="47" t="b">
        <v>0</v>
      </c>
      <c r="AB666" s="47"/>
      <c r="AC666" s="47"/>
      <c r="AD666" s="47"/>
      <c r="AE666" s="47"/>
      <c r="AF666" s="47"/>
      <c r="AG666" s="47"/>
      <c r="AH666" s="47"/>
      <c r="AI666" s="47"/>
      <c r="AJ666" s="47"/>
      <c r="AK666" s="47">
        <v>1346.0</v>
      </c>
    </row>
    <row r="667" ht="14.25" hidden="1" customHeight="1">
      <c r="A667" s="45" t="s">
        <v>2389</v>
      </c>
      <c r="B667" s="45" t="s">
        <v>2635</v>
      </c>
      <c r="C667" s="45"/>
      <c r="D667" s="45">
        <v>0.236220472440944</v>
      </c>
      <c r="E667" s="45">
        <v>6.24012461866438</v>
      </c>
      <c r="F667" s="45">
        <v>0.160253209849202</v>
      </c>
      <c r="G667" s="45"/>
      <c r="H667" s="45"/>
      <c r="I667" s="45"/>
      <c r="J667" s="45"/>
      <c r="K667" s="45"/>
      <c r="L667" s="45"/>
      <c r="M667" s="45"/>
      <c r="N667" s="45"/>
      <c r="O667" s="45"/>
      <c r="P667" s="45" t="s">
        <v>2636</v>
      </c>
      <c r="Q667" s="45">
        <v>0.3</v>
      </c>
      <c r="R667" s="45">
        <v>0.14</v>
      </c>
      <c r="S667" s="45">
        <v>0.36</v>
      </c>
      <c r="T667" s="45">
        <v>0.25</v>
      </c>
      <c r="U667" s="45">
        <v>0.18</v>
      </c>
      <c r="V667" s="45">
        <v>0.45</v>
      </c>
      <c r="W667" s="45">
        <v>0.0</v>
      </c>
      <c r="X667" s="45">
        <v>0.84</v>
      </c>
      <c r="Y667" s="45">
        <v>0.82</v>
      </c>
      <c r="Z667" s="45">
        <v>1.0</v>
      </c>
      <c r="AA667" s="45" t="b">
        <v>0</v>
      </c>
      <c r="AB667" s="45"/>
      <c r="AC667" s="45"/>
      <c r="AD667" s="45"/>
      <c r="AE667" s="45"/>
      <c r="AF667" s="45"/>
      <c r="AG667" s="45"/>
      <c r="AH667" s="45"/>
      <c r="AI667" s="45"/>
      <c r="AJ667" s="45"/>
      <c r="AK667" s="45">
        <v>1347.0</v>
      </c>
    </row>
    <row r="668" ht="14.25" hidden="1" customHeight="1">
      <c r="A668" s="47" t="s">
        <v>3181</v>
      </c>
      <c r="B668" s="47" t="s">
        <v>2520</v>
      </c>
      <c r="C668" s="47" t="s">
        <v>2526</v>
      </c>
      <c r="D668" s="47">
        <v>1.0</v>
      </c>
      <c r="E668" s="47">
        <v>9.9996</v>
      </c>
      <c r="F668" s="118" t="str">
        <f t="shared" ref="F668:F836" si="19">D668/E668</f>
        <v>0.1000040002</v>
      </c>
      <c r="G668" s="47">
        <v>159.74</v>
      </c>
      <c r="H668" s="47">
        <v>0.19</v>
      </c>
      <c r="I668" s="47"/>
      <c r="J668" s="47"/>
      <c r="K668" s="47"/>
      <c r="L668" s="47"/>
      <c r="M668" s="47"/>
      <c r="N668" s="47"/>
      <c r="O668" s="47"/>
      <c r="P668" s="47"/>
      <c r="Q668" s="47"/>
      <c r="R668" s="47"/>
      <c r="S668" s="47"/>
      <c r="T668" s="47"/>
      <c r="U668" s="47"/>
      <c r="V668" s="47"/>
      <c r="W668" s="47"/>
      <c r="X668" s="47"/>
      <c r="Y668" s="47"/>
      <c r="Z668" s="47"/>
      <c r="AA668" s="47"/>
      <c r="AB668" s="47" t="s">
        <v>380</v>
      </c>
      <c r="AC668" s="47" t="s">
        <v>2557</v>
      </c>
      <c r="AD668" s="47" t="s">
        <v>2528</v>
      </c>
      <c r="AE668" s="47" t="s">
        <v>3181</v>
      </c>
      <c r="AF668" s="47"/>
      <c r="AG668" s="47"/>
      <c r="AH668" s="47"/>
      <c r="AI668" s="47"/>
      <c r="AJ668" s="47"/>
      <c r="AK668" s="47">
        <v>697.0</v>
      </c>
    </row>
    <row r="669" ht="14.25" hidden="1" customHeight="1">
      <c r="A669" s="45" t="s">
        <v>3182</v>
      </c>
      <c r="B669" s="45" t="s">
        <v>2520</v>
      </c>
      <c r="C669" s="45" t="s">
        <v>2526</v>
      </c>
      <c r="D669" s="45">
        <v>0.5</v>
      </c>
      <c r="E669" s="45">
        <v>9.9996</v>
      </c>
      <c r="F669" s="117" t="str">
        <f t="shared" si="19"/>
        <v>0.05000200008</v>
      </c>
      <c r="G669" s="45">
        <v>159.74</v>
      </c>
      <c r="H669" s="45">
        <v>0.19</v>
      </c>
      <c r="I669" s="45"/>
      <c r="J669" s="45"/>
      <c r="K669" s="45"/>
      <c r="L669" s="45"/>
      <c r="M669" s="45"/>
      <c r="N669" s="45"/>
      <c r="O669" s="45"/>
      <c r="P669" s="45"/>
      <c r="Q669" s="45"/>
      <c r="R669" s="45"/>
      <c r="S669" s="45"/>
      <c r="T669" s="45"/>
      <c r="U669" s="45"/>
      <c r="V669" s="45"/>
      <c r="W669" s="45"/>
      <c r="X669" s="45"/>
      <c r="Y669" s="45"/>
      <c r="Z669" s="45"/>
      <c r="AA669" s="45"/>
      <c r="AB669" s="45" t="s">
        <v>380</v>
      </c>
      <c r="AC669" s="45" t="s">
        <v>2557</v>
      </c>
      <c r="AD669" s="45" t="s">
        <v>2528</v>
      </c>
      <c r="AE669" s="45" t="s">
        <v>3182</v>
      </c>
      <c r="AF669" s="45"/>
      <c r="AG669" s="45"/>
      <c r="AH669" s="45"/>
      <c r="AI669" s="45"/>
      <c r="AJ669" s="45"/>
      <c r="AK669" s="45">
        <v>698.0</v>
      </c>
    </row>
    <row r="670" ht="14.25" hidden="1" customHeight="1">
      <c r="A670" s="47" t="s">
        <v>3183</v>
      </c>
      <c r="B670" s="47" t="s">
        <v>2520</v>
      </c>
      <c r="C670" s="47" t="s">
        <v>2521</v>
      </c>
      <c r="D670" s="47">
        <v>6.66535433070866</v>
      </c>
      <c r="E670" s="47">
        <v>0.339740118127283</v>
      </c>
      <c r="F670" s="118" t="str">
        <f t="shared" si="19"/>
        <v>19.61897926</v>
      </c>
      <c r="G670" s="47">
        <v>16.5434095526783</v>
      </c>
      <c r="H670" s="47">
        <v>0.199866246297889</v>
      </c>
      <c r="I670" s="47">
        <v>0.9</v>
      </c>
      <c r="J670" s="47">
        <v>0.7</v>
      </c>
      <c r="K670" s="47">
        <v>0.7</v>
      </c>
      <c r="L670" s="47"/>
      <c r="M670" s="47"/>
      <c r="N670" s="47"/>
      <c r="O670" s="47"/>
      <c r="P670" s="47"/>
      <c r="Q670" s="47"/>
      <c r="R670" s="47"/>
      <c r="S670" s="47"/>
      <c r="T670" s="47"/>
      <c r="U670" s="47"/>
      <c r="V670" s="47"/>
      <c r="W670" s="47"/>
      <c r="X670" s="47"/>
      <c r="Y670" s="47"/>
      <c r="Z670" s="47"/>
      <c r="AA670" s="47"/>
      <c r="AB670" s="47"/>
      <c r="AC670" s="47"/>
      <c r="AD670" s="47"/>
      <c r="AE670" s="47"/>
      <c r="AF670" s="47"/>
      <c r="AG670" s="47"/>
      <c r="AH670" s="47"/>
      <c r="AI670" s="47"/>
      <c r="AJ670" s="47"/>
      <c r="AK670" s="47">
        <v>207.0</v>
      </c>
    </row>
    <row r="671" ht="14.25" hidden="1" customHeight="1">
      <c r="A671" s="45" t="s">
        <v>2296</v>
      </c>
      <c r="B671" s="45" t="s">
        <v>2520</v>
      </c>
      <c r="C671" s="45" t="s">
        <v>2526</v>
      </c>
      <c r="D671" s="45">
        <v>0.374015748031496</v>
      </c>
      <c r="E671" s="45">
        <v>1.10935548776256</v>
      </c>
      <c r="F671" s="117" t="str">
        <f t="shared" si="19"/>
        <v>0.3371468859</v>
      </c>
      <c r="G671" s="45">
        <v>69.9998479144252</v>
      </c>
      <c r="H671" s="45">
        <v>0.348715009076144</v>
      </c>
      <c r="I671" s="61">
        <v>0.9</v>
      </c>
      <c r="J671" s="61">
        <v>0.77</v>
      </c>
      <c r="K671" s="45">
        <v>0.7</v>
      </c>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v>215.0</v>
      </c>
    </row>
    <row r="672" ht="14.25" hidden="1" customHeight="1">
      <c r="A672" s="61" t="s">
        <v>2298</v>
      </c>
      <c r="B672" s="45" t="s">
        <v>2520</v>
      </c>
      <c r="C672" s="45" t="s">
        <v>2526</v>
      </c>
      <c r="D672" s="45">
        <v>0.374015748031496</v>
      </c>
      <c r="E672" s="45">
        <v>1.10935548776256</v>
      </c>
      <c r="F672" s="117" t="str">
        <f t="shared" si="19"/>
        <v>0.3371468859</v>
      </c>
      <c r="G672" s="45">
        <v>69.9998479144252</v>
      </c>
      <c r="H672" s="45">
        <v>0.348715009076144</v>
      </c>
      <c r="I672" s="45">
        <v>0.75</v>
      </c>
      <c r="J672" s="45">
        <v>0.45</v>
      </c>
      <c r="K672" s="45">
        <v>0.7</v>
      </c>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v>215.0</v>
      </c>
    </row>
    <row r="673" ht="14.25" hidden="1" customHeight="1">
      <c r="A673" s="47" t="s">
        <v>3184</v>
      </c>
      <c r="B673" s="47" t="s">
        <v>2520</v>
      </c>
      <c r="C673" s="47" t="s">
        <v>2526</v>
      </c>
      <c r="D673" s="47">
        <v>0.13</v>
      </c>
      <c r="E673" s="47">
        <v>8.3004</v>
      </c>
      <c r="F673" s="118" t="str">
        <f t="shared" si="19"/>
        <v>0.01566189581</v>
      </c>
      <c r="G673" s="47">
        <v>141.0</v>
      </c>
      <c r="H673" s="47">
        <v>0.3</v>
      </c>
      <c r="I673" s="47"/>
      <c r="J673" s="47"/>
      <c r="K673" s="47"/>
      <c r="L673" s="47"/>
      <c r="M673" s="47"/>
      <c r="N673" s="47"/>
      <c r="O673" s="47"/>
      <c r="P673" s="47"/>
      <c r="Q673" s="47"/>
      <c r="R673" s="47"/>
      <c r="S673" s="47"/>
      <c r="T673" s="47"/>
      <c r="U673" s="47"/>
      <c r="V673" s="47"/>
      <c r="W673" s="47"/>
      <c r="X673" s="47"/>
      <c r="Y673" s="47"/>
      <c r="Z673" s="47"/>
      <c r="AA673" s="47"/>
      <c r="AB673" s="47" t="s">
        <v>380</v>
      </c>
      <c r="AC673" s="47" t="s">
        <v>2542</v>
      </c>
      <c r="AD673" s="47" t="s">
        <v>2640</v>
      </c>
      <c r="AE673" s="47" t="s">
        <v>3184</v>
      </c>
      <c r="AF673" s="47"/>
      <c r="AG673" s="47"/>
      <c r="AH673" s="47"/>
      <c r="AI673" s="47"/>
      <c r="AJ673" s="47"/>
      <c r="AK673" s="47">
        <v>345.0</v>
      </c>
    </row>
    <row r="674" ht="14.25" hidden="1" customHeight="1">
      <c r="A674" s="45" t="s">
        <v>3185</v>
      </c>
      <c r="B674" s="45" t="s">
        <v>2520</v>
      </c>
      <c r="C674" s="45" t="s">
        <v>2534</v>
      </c>
      <c r="D674" s="45">
        <v>1.0</v>
      </c>
      <c r="E674" s="45">
        <v>0.3396</v>
      </c>
      <c r="F674" s="117" t="str">
        <f t="shared" si="19"/>
        <v>2.944640754</v>
      </c>
      <c r="G674" s="45">
        <v>119.0</v>
      </c>
      <c r="H674" s="45">
        <v>0.48</v>
      </c>
      <c r="I674" s="45"/>
      <c r="J674" s="45"/>
      <c r="K674" s="45"/>
      <c r="L674" s="45"/>
      <c r="M674" s="45"/>
      <c r="N674" s="45"/>
      <c r="O674" s="45"/>
      <c r="P674" s="45"/>
      <c r="Q674" s="45"/>
      <c r="R674" s="45"/>
      <c r="S674" s="45"/>
      <c r="T674" s="45"/>
      <c r="U674" s="45"/>
      <c r="V674" s="45"/>
      <c r="W674" s="45"/>
      <c r="X674" s="45"/>
      <c r="Y674" s="45"/>
      <c r="Z674" s="45"/>
      <c r="AA674" s="45"/>
      <c r="AB674" s="45" t="s">
        <v>380</v>
      </c>
      <c r="AC674" s="45" t="s">
        <v>2542</v>
      </c>
      <c r="AD674" s="45" t="s">
        <v>2543</v>
      </c>
      <c r="AE674" s="45" t="s">
        <v>3185</v>
      </c>
      <c r="AF674" s="45"/>
      <c r="AG674" s="45"/>
      <c r="AH674" s="45"/>
      <c r="AI674" s="45"/>
      <c r="AJ674" s="45"/>
      <c r="AK674" s="45">
        <v>402.0</v>
      </c>
    </row>
    <row r="675" ht="14.25" hidden="1" customHeight="1">
      <c r="A675" s="47" t="s">
        <v>3186</v>
      </c>
      <c r="B675" s="47" t="s">
        <v>2520</v>
      </c>
      <c r="C675" s="47" t="s">
        <v>2524</v>
      </c>
      <c r="D675" s="47">
        <v>0.5</v>
      </c>
      <c r="E675" s="47">
        <v>5.4504</v>
      </c>
      <c r="F675" s="118" t="str">
        <f t="shared" si="19"/>
        <v>0.09173638632</v>
      </c>
      <c r="G675" s="47">
        <v>105.0</v>
      </c>
      <c r="H675" s="47">
        <v>0.2</v>
      </c>
      <c r="I675" s="47"/>
      <c r="J675" s="47"/>
      <c r="K675" s="47"/>
      <c r="L675" s="47"/>
      <c r="M675" s="47"/>
      <c r="N675" s="47"/>
      <c r="O675" s="47"/>
      <c r="P675" s="47"/>
      <c r="Q675" s="47"/>
      <c r="R675" s="47"/>
      <c r="S675" s="47"/>
      <c r="T675" s="47"/>
      <c r="U675" s="47"/>
      <c r="V675" s="47"/>
      <c r="W675" s="47"/>
      <c r="X675" s="47"/>
      <c r="Y675" s="47"/>
      <c r="Z675" s="47"/>
      <c r="AA675" s="47"/>
      <c r="AB675" s="47" t="s">
        <v>380</v>
      </c>
      <c r="AC675" s="47" t="s">
        <v>2542</v>
      </c>
      <c r="AD675" s="47" t="s">
        <v>2547</v>
      </c>
      <c r="AE675" s="47" t="s">
        <v>3186</v>
      </c>
      <c r="AF675" s="47"/>
      <c r="AG675" s="47"/>
      <c r="AH675" s="47"/>
      <c r="AI675" s="47"/>
      <c r="AJ675" s="47"/>
      <c r="AK675" s="47">
        <v>675.0</v>
      </c>
    </row>
    <row r="676" ht="14.25" hidden="1" customHeight="1">
      <c r="A676" s="47" t="s">
        <v>3187</v>
      </c>
      <c r="B676" s="47" t="s">
        <v>2520</v>
      </c>
      <c r="C676" s="47" t="s">
        <v>2524</v>
      </c>
      <c r="D676" s="47">
        <v>0.75</v>
      </c>
      <c r="E676" s="47">
        <v>5.0796</v>
      </c>
      <c r="F676" s="118" t="str">
        <f t="shared" si="19"/>
        <v>0.1476494212</v>
      </c>
      <c r="G676" s="47">
        <v>116.0</v>
      </c>
      <c r="H676" s="47">
        <v>0.2</v>
      </c>
      <c r="I676" s="47"/>
      <c r="J676" s="47"/>
      <c r="K676" s="47"/>
      <c r="L676" s="47"/>
      <c r="M676" s="47"/>
      <c r="N676" s="47"/>
      <c r="O676" s="47"/>
      <c r="P676" s="47"/>
      <c r="Q676" s="47"/>
      <c r="R676" s="47"/>
      <c r="S676" s="47"/>
      <c r="T676" s="47"/>
      <c r="U676" s="47"/>
      <c r="V676" s="47"/>
      <c r="W676" s="47"/>
      <c r="X676" s="47"/>
      <c r="Y676" s="47"/>
      <c r="Z676" s="47"/>
      <c r="AA676" s="47"/>
      <c r="AB676" s="47" t="s">
        <v>380</v>
      </c>
      <c r="AC676" s="47" t="s">
        <v>2542</v>
      </c>
      <c r="AD676" s="47" t="s">
        <v>2547</v>
      </c>
      <c r="AE676" s="47" t="s">
        <v>3187</v>
      </c>
      <c r="AF676" s="47"/>
      <c r="AG676" s="47"/>
      <c r="AH676" s="47"/>
      <c r="AI676" s="47"/>
      <c r="AJ676" s="47"/>
      <c r="AK676" s="47">
        <v>677.0</v>
      </c>
    </row>
    <row r="677" ht="14.25" hidden="1" customHeight="1">
      <c r="A677" s="45" t="s">
        <v>3188</v>
      </c>
      <c r="B677" s="45" t="s">
        <v>2520</v>
      </c>
      <c r="C677" s="45" t="s">
        <v>2524</v>
      </c>
      <c r="D677" s="45">
        <v>0.38</v>
      </c>
      <c r="E677" s="45">
        <v>5.1504</v>
      </c>
      <c r="F677" s="117" t="str">
        <f t="shared" si="19"/>
        <v>0.07378067723</v>
      </c>
      <c r="G677" s="45">
        <v>116.0</v>
      </c>
      <c r="H677" s="45">
        <v>0.2</v>
      </c>
      <c r="I677" s="45"/>
      <c r="J677" s="45"/>
      <c r="K677" s="45"/>
      <c r="L677" s="45"/>
      <c r="M677" s="45"/>
      <c r="N677" s="45"/>
      <c r="O677" s="45"/>
      <c r="P677" s="45"/>
      <c r="Q677" s="45"/>
      <c r="R677" s="45"/>
      <c r="S677" s="45"/>
      <c r="T677" s="45"/>
      <c r="U677" s="45"/>
      <c r="V677" s="45"/>
      <c r="W677" s="45"/>
      <c r="X677" s="45"/>
      <c r="Y677" s="45"/>
      <c r="Z677" s="45"/>
      <c r="AA677" s="45"/>
      <c r="AB677" s="45" t="s">
        <v>380</v>
      </c>
      <c r="AC677" s="45" t="s">
        <v>2542</v>
      </c>
      <c r="AD677" s="45" t="s">
        <v>2547</v>
      </c>
      <c r="AE677" s="45" t="s">
        <v>3188</v>
      </c>
      <c r="AF677" s="45"/>
      <c r="AG677" s="45"/>
      <c r="AH677" s="45"/>
      <c r="AI677" s="45"/>
      <c r="AJ677" s="45"/>
      <c r="AK677" s="45">
        <v>674.0</v>
      </c>
    </row>
    <row r="678" ht="14.25" hidden="1" customHeight="1">
      <c r="A678" s="45" t="s">
        <v>3189</v>
      </c>
      <c r="B678" s="45" t="s">
        <v>2520</v>
      </c>
      <c r="C678" s="45" t="s">
        <v>2524</v>
      </c>
      <c r="D678" s="45">
        <v>0.63</v>
      </c>
      <c r="E678" s="45">
        <v>5.6004</v>
      </c>
      <c r="F678" s="117" t="str">
        <f t="shared" si="19"/>
        <v>0.1124919649</v>
      </c>
      <c r="G678" s="45">
        <v>105.0</v>
      </c>
      <c r="H678" s="45">
        <v>0.2</v>
      </c>
      <c r="I678" s="45"/>
      <c r="J678" s="45"/>
      <c r="K678" s="45"/>
      <c r="L678" s="45"/>
      <c r="M678" s="45"/>
      <c r="N678" s="45"/>
      <c r="O678" s="45"/>
      <c r="P678" s="45"/>
      <c r="Q678" s="45"/>
      <c r="R678" s="45"/>
      <c r="S678" s="45"/>
      <c r="T678" s="45"/>
      <c r="U678" s="45"/>
      <c r="V678" s="45"/>
      <c r="W678" s="45"/>
      <c r="X678" s="45"/>
      <c r="Y678" s="45"/>
      <c r="Z678" s="45"/>
      <c r="AA678" s="45"/>
      <c r="AB678" s="45" t="s">
        <v>380</v>
      </c>
      <c r="AC678" s="45" t="s">
        <v>2542</v>
      </c>
      <c r="AD678" s="45" t="s">
        <v>2547</v>
      </c>
      <c r="AE678" s="45" t="s">
        <v>3189</v>
      </c>
      <c r="AF678" s="45"/>
      <c r="AG678" s="45"/>
      <c r="AH678" s="45"/>
      <c r="AI678" s="45"/>
      <c r="AJ678" s="45"/>
      <c r="AK678" s="45">
        <v>676.0</v>
      </c>
    </row>
    <row r="679" ht="14.25" hidden="1" customHeight="1">
      <c r="A679" s="45" t="s">
        <v>3190</v>
      </c>
      <c r="B679" s="45" t="s">
        <v>2520</v>
      </c>
      <c r="C679" s="45" t="s">
        <v>2524</v>
      </c>
      <c r="D679" s="45">
        <v>0.75</v>
      </c>
      <c r="E679" s="45">
        <v>5.7696</v>
      </c>
      <c r="F679" s="117" t="str">
        <f t="shared" si="19"/>
        <v>0.1299916805</v>
      </c>
      <c r="G679" s="45">
        <v>105.0</v>
      </c>
      <c r="H679" s="45">
        <v>0.2</v>
      </c>
      <c r="I679" s="45"/>
      <c r="J679" s="45"/>
      <c r="K679" s="45"/>
      <c r="L679" s="45"/>
      <c r="M679" s="45"/>
      <c r="N679" s="45"/>
      <c r="O679" s="45"/>
      <c r="P679" s="45"/>
      <c r="Q679" s="45"/>
      <c r="R679" s="45"/>
      <c r="S679" s="45"/>
      <c r="T679" s="45"/>
      <c r="U679" s="45"/>
      <c r="V679" s="45"/>
      <c r="W679" s="45"/>
      <c r="X679" s="45"/>
      <c r="Y679" s="45"/>
      <c r="Z679" s="45"/>
      <c r="AA679" s="45"/>
      <c r="AB679" s="45" t="s">
        <v>380</v>
      </c>
      <c r="AC679" s="45" t="s">
        <v>2542</v>
      </c>
      <c r="AD679" s="45" t="s">
        <v>2547</v>
      </c>
      <c r="AE679" s="45" t="s">
        <v>3190</v>
      </c>
      <c r="AF679" s="45"/>
      <c r="AG679" s="45"/>
      <c r="AH679" s="45"/>
      <c r="AI679" s="45"/>
      <c r="AJ679" s="45"/>
      <c r="AK679" s="45">
        <v>678.0</v>
      </c>
    </row>
    <row r="680" ht="14.25" hidden="1" customHeight="1">
      <c r="A680" s="47" t="s">
        <v>3191</v>
      </c>
      <c r="B680" s="47" t="s">
        <v>2520</v>
      </c>
      <c r="C680" s="47" t="s">
        <v>2526</v>
      </c>
      <c r="D680" s="47">
        <v>0.25</v>
      </c>
      <c r="E680" s="47">
        <v>1.1904</v>
      </c>
      <c r="F680" s="118" t="str">
        <f t="shared" si="19"/>
        <v>0.2100134409</v>
      </c>
      <c r="G680" s="47">
        <v>120.0</v>
      </c>
      <c r="H680" s="47">
        <v>0.24</v>
      </c>
      <c r="I680" s="47"/>
      <c r="J680" s="47"/>
      <c r="K680" s="47"/>
      <c r="L680" s="47"/>
      <c r="M680" s="47"/>
      <c r="N680" s="47"/>
      <c r="O680" s="47"/>
      <c r="P680" s="47"/>
      <c r="Q680" s="47"/>
      <c r="R680" s="47"/>
      <c r="S680" s="47"/>
      <c r="T680" s="47"/>
      <c r="U680" s="47"/>
      <c r="V680" s="47"/>
      <c r="W680" s="47"/>
      <c r="X680" s="47"/>
      <c r="Y680" s="47"/>
      <c r="Z680" s="47"/>
      <c r="AA680" s="47"/>
      <c r="AB680" s="47" t="s">
        <v>380</v>
      </c>
      <c r="AC680" s="47" t="s">
        <v>2542</v>
      </c>
      <c r="AD680" s="47" t="s">
        <v>2894</v>
      </c>
      <c r="AE680" s="47" t="s">
        <v>3191</v>
      </c>
      <c r="AF680" s="47"/>
      <c r="AG680" s="47"/>
      <c r="AH680" s="47"/>
      <c r="AI680" s="47"/>
      <c r="AJ680" s="47"/>
      <c r="AK680" s="47">
        <v>335.0</v>
      </c>
    </row>
    <row r="681" ht="14.25" hidden="1" customHeight="1">
      <c r="A681" s="45" t="s">
        <v>3192</v>
      </c>
      <c r="B681" s="45" t="s">
        <v>2520</v>
      </c>
      <c r="C681" s="45" t="s">
        <v>2526</v>
      </c>
      <c r="D681" s="45">
        <v>0.25</v>
      </c>
      <c r="E681" s="45">
        <v>1.67039999999999</v>
      </c>
      <c r="F681" s="117" t="str">
        <f t="shared" si="19"/>
        <v>0.149664751</v>
      </c>
      <c r="G681" s="45">
        <v>70.0</v>
      </c>
      <c r="H681" s="45">
        <v>0.36</v>
      </c>
      <c r="I681" s="45"/>
      <c r="J681" s="45"/>
      <c r="K681" s="45"/>
      <c r="L681" s="45"/>
      <c r="M681" s="45"/>
      <c r="N681" s="45"/>
      <c r="O681" s="45"/>
      <c r="P681" s="45"/>
      <c r="Q681" s="45"/>
      <c r="R681" s="45"/>
      <c r="S681" s="45"/>
      <c r="T681" s="45"/>
      <c r="U681" s="45"/>
      <c r="V681" s="45"/>
      <c r="W681" s="45"/>
      <c r="X681" s="45"/>
      <c r="Y681" s="45"/>
      <c r="Z681" s="45"/>
      <c r="AA681" s="45"/>
      <c r="AB681" s="45" t="s">
        <v>380</v>
      </c>
      <c r="AC681" s="45" t="s">
        <v>2542</v>
      </c>
      <c r="AD681" s="45" t="s">
        <v>2894</v>
      </c>
      <c r="AE681" s="45" t="s">
        <v>3192</v>
      </c>
      <c r="AF681" s="45"/>
      <c r="AG681" s="45"/>
      <c r="AH681" s="45"/>
      <c r="AI681" s="45"/>
      <c r="AJ681" s="45"/>
      <c r="AK681" s="45">
        <v>336.0</v>
      </c>
    </row>
    <row r="682" ht="14.25" hidden="1" customHeight="1">
      <c r="A682" s="47" t="s">
        <v>3193</v>
      </c>
      <c r="B682" s="47" t="s">
        <v>2520</v>
      </c>
      <c r="C682" s="47" t="s">
        <v>2521</v>
      </c>
      <c r="D682" s="47">
        <v>0.5</v>
      </c>
      <c r="E682" s="47">
        <v>0.57</v>
      </c>
      <c r="F682" s="118" t="str">
        <f t="shared" si="19"/>
        <v>0.8771929825</v>
      </c>
      <c r="G682" s="47">
        <v>22.0</v>
      </c>
      <c r="H682" s="47">
        <v>0.31</v>
      </c>
      <c r="I682" s="47"/>
      <c r="J682" s="47"/>
      <c r="K682" s="47"/>
      <c r="L682" s="47"/>
      <c r="M682" s="47"/>
      <c r="N682" s="47"/>
      <c r="O682" s="47"/>
      <c r="P682" s="47"/>
      <c r="Q682" s="47"/>
      <c r="R682" s="47"/>
      <c r="S682" s="47"/>
      <c r="T682" s="47"/>
      <c r="U682" s="47"/>
      <c r="V682" s="47"/>
      <c r="W682" s="47"/>
      <c r="X682" s="47"/>
      <c r="Y682" s="47"/>
      <c r="Z682" s="47"/>
      <c r="AA682" s="47"/>
      <c r="AB682" s="47" t="s">
        <v>380</v>
      </c>
      <c r="AC682" s="47" t="s">
        <v>2542</v>
      </c>
      <c r="AD682" s="47" t="s">
        <v>2894</v>
      </c>
      <c r="AE682" s="47" t="s">
        <v>3193</v>
      </c>
      <c r="AF682" s="47"/>
      <c r="AG682" s="47"/>
      <c r="AH682" s="47"/>
      <c r="AI682" s="47"/>
      <c r="AJ682" s="47"/>
      <c r="AK682" s="47">
        <v>337.0</v>
      </c>
    </row>
    <row r="683" ht="14.25" hidden="1" customHeight="1">
      <c r="A683" s="45" t="s">
        <v>3194</v>
      </c>
      <c r="B683" s="45" t="s">
        <v>2520</v>
      </c>
      <c r="C683" s="45" t="s">
        <v>2521</v>
      </c>
      <c r="D683" s="45">
        <v>0.31</v>
      </c>
      <c r="E683" s="45">
        <v>0.2196</v>
      </c>
      <c r="F683" s="117" t="str">
        <f t="shared" si="19"/>
        <v>1.411657559</v>
      </c>
      <c r="G683" s="45">
        <v>22.0</v>
      </c>
      <c r="H683" s="45">
        <v>0.31</v>
      </c>
      <c r="I683" s="45"/>
      <c r="J683" s="45"/>
      <c r="K683" s="45"/>
      <c r="L683" s="45"/>
      <c r="M683" s="45"/>
      <c r="N683" s="45"/>
      <c r="O683" s="45"/>
      <c r="P683" s="45"/>
      <c r="Q683" s="45"/>
      <c r="R683" s="45"/>
      <c r="S683" s="45"/>
      <c r="T683" s="45"/>
      <c r="U683" s="45"/>
      <c r="V683" s="45"/>
      <c r="W683" s="45"/>
      <c r="X683" s="45"/>
      <c r="Y683" s="45"/>
      <c r="Z683" s="45"/>
      <c r="AA683" s="45"/>
      <c r="AB683" s="45" t="s">
        <v>380</v>
      </c>
      <c r="AC683" s="45" t="s">
        <v>2542</v>
      </c>
      <c r="AD683" s="45" t="s">
        <v>2894</v>
      </c>
      <c r="AE683" s="45" t="s">
        <v>3194</v>
      </c>
      <c r="AF683" s="45"/>
      <c r="AG683" s="45"/>
      <c r="AH683" s="45"/>
      <c r="AI683" s="45"/>
      <c r="AJ683" s="45"/>
      <c r="AK683" s="45">
        <v>338.0</v>
      </c>
    </row>
    <row r="684" ht="14.25" hidden="1" customHeight="1">
      <c r="A684" s="47" t="s">
        <v>3195</v>
      </c>
      <c r="B684" s="47" t="s">
        <v>2520</v>
      </c>
      <c r="C684" s="47" t="s">
        <v>2526</v>
      </c>
      <c r="D684" s="47">
        <v>0.5</v>
      </c>
      <c r="E684" s="47">
        <v>0.3396</v>
      </c>
      <c r="F684" s="118" t="str">
        <f t="shared" si="19"/>
        <v>1.472320377</v>
      </c>
      <c r="G684" s="47">
        <v>70.0</v>
      </c>
      <c r="H684" s="47">
        <v>0.35</v>
      </c>
      <c r="I684" s="47"/>
      <c r="J684" s="47"/>
      <c r="K684" s="47"/>
      <c r="L684" s="47"/>
      <c r="M684" s="47"/>
      <c r="N684" s="47"/>
      <c r="O684" s="47"/>
      <c r="P684" s="47"/>
      <c r="Q684" s="47"/>
      <c r="R684" s="47"/>
      <c r="S684" s="47"/>
      <c r="T684" s="47"/>
      <c r="U684" s="47"/>
      <c r="V684" s="47"/>
      <c r="W684" s="47"/>
      <c r="X684" s="47"/>
      <c r="Y684" s="47"/>
      <c r="Z684" s="47"/>
      <c r="AA684" s="47"/>
      <c r="AB684" s="47" t="s">
        <v>380</v>
      </c>
      <c r="AC684" s="47" t="s">
        <v>2542</v>
      </c>
      <c r="AD684" s="47" t="s">
        <v>2894</v>
      </c>
      <c r="AE684" s="47" t="s">
        <v>3195</v>
      </c>
      <c r="AF684" s="47"/>
      <c r="AG684" s="47"/>
      <c r="AH684" s="47"/>
      <c r="AI684" s="47"/>
      <c r="AJ684" s="47"/>
      <c r="AK684" s="47">
        <v>341.0</v>
      </c>
    </row>
    <row r="685" ht="14.25" hidden="1" customHeight="1">
      <c r="A685" s="45" t="s">
        <v>3196</v>
      </c>
      <c r="B685" s="45" t="s">
        <v>2520</v>
      </c>
      <c r="C685" s="45" t="s">
        <v>2539</v>
      </c>
      <c r="D685" s="45">
        <v>0.75</v>
      </c>
      <c r="E685" s="45">
        <v>0.7104</v>
      </c>
      <c r="F685" s="117" t="str">
        <f t="shared" si="19"/>
        <v>1.055743243</v>
      </c>
      <c r="G685" s="45">
        <v>22.0</v>
      </c>
      <c r="H685" s="45">
        <v>0.28</v>
      </c>
      <c r="I685" s="45"/>
      <c r="J685" s="45"/>
      <c r="K685" s="45"/>
      <c r="L685" s="45"/>
      <c r="M685" s="45"/>
      <c r="N685" s="45"/>
      <c r="O685" s="45"/>
      <c r="P685" s="45"/>
      <c r="Q685" s="45"/>
      <c r="R685" s="45"/>
      <c r="S685" s="45"/>
      <c r="T685" s="45"/>
      <c r="U685" s="45"/>
      <c r="V685" s="45"/>
      <c r="W685" s="45"/>
      <c r="X685" s="45"/>
      <c r="Y685" s="45"/>
      <c r="Z685" s="45"/>
      <c r="AA685" s="45"/>
      <c r="AB685" s="45" t="s">
        <v>380</v>
      </c>
      <c r="AC685" s="45" t="s">
        <v>2542</v>
      </c>
      <c r="AD685" s="45" t="s">
        <v>2894</v>
      </c>
      <c r="AE685" s="45" t="s">
        <v>3196</v>
      </c>
      <c r="AF685" s="45"/>
      <c r="AG685" s="45"/>
      <c r="AH685" s="45"/>
      <c r="AI685" s="45"/>
      <c r="AJ685" s="45"/>
      <c r="AK685" s="45">
        <v>342.0</v>
      </c>
    </row>
    <row r="686" ht="14.25" hidden="1" customHeight="1">
      <c r="A686" s="47" t="s">
        <v>3197</v>
      </c>
      <c r="B686" s="47" t="s">
        <v>2520</v>
      </c>
      <c r="C686" s="47" t="s">
        <v>2524</v>
      </c>
      <c r="D686" s="47">
        <v>6.5</v>
      </c>
      <c r="E686" s="47">
        <v>0.247679999999999</v>
      </c>
      <c r="F686" s="118" t="str">
        <f t="shared" si="19"/>
        <v>26.24354005</v>
      </c>
      <c r="G686" s="47">
        <v>7.15</v>
      </c>
      <c r="H686" s="47">
        <v>0.3</v>
      </c>
      <c r="I686" s="47"/>
      <c r="J686" s="47"/>
      <c r="K686" s="47"/>
      <c r="L686" s="47"/>
      <c r="M686" s="47"/>
      <c r="N686" s="47"/>
      <c r="O686" s="47"/>
      <c r="P686" s="47"/>
      <c r="Q686" s="47"/>
      <c r="R686" s="47"/>
      <c r="S686" s="47"/>
      <c r="T686" s="47"/>
      <c r="U686" s="47"/>
      <c r="V686" s="47"/>
      <c r="W686" s="47"/>
      <c r="X686" s="47"/>
      <c r="Y686" s="47"/>
      <c r="Z686" s="47"/>
      <c r="AA686" s="47"/>
      <c r="AB686" s="47" t="s">
        <v>380</v>
      </c>
      <c r="AC686" s="47" t="s">
        <v>2576</v>
      </c>
      <c r="AD686" s="47" t="s">
        <v>3198</v>
      </c>
      <c r="AE686" s="47" t="s">
        <v>3197</v>
      </c>
      <c r="AF686" s="47"/>
      <c r="AG686" s="47"/>
      <c r="AH686" s="47"/>
      <c r="AI686" s="47"/>
      <c r="AJ686" s="47"/>
      <c r="AK686" s="47">
        <v>711.0</v>
      </c>
    </row>
    <row r="687" ht="14.25" hidden="1" customHeight="1">
      <c r="A687" s="47" t="s">
        <v>3199</v>
      </c>
      <c r="B687" s="47" t="s">
        <v>2520</v>
      </c>
      <c r="C687" s="47" t="s">
        <v>2524</v>
      </c>
      <c r="D687" s="47">
        <v>6.5</v>
      </c>
      <c r="E687" s="47">
        <v>0.23148</v>
      </c>
      <c r="F687" s="118" t="str">
        <f t="shared" si="19"/>
        <v>28.08017971</v>
      </c>
      <c r="G687" s="47">
        <v>7.15</v>
      </c>
      <c r="H687" s="47">
        <v>0.3</v>
      </c>
      <c r="I687" s="47"/>
      <c r="J687" s="47"/>
      <c r="K687" s="47"/>
      <c r="L687" s="47"/>
      <c r="M687" s="47"/>
      <c r="N687" s="47"/>
      <c r="O687" s="47"/>
      <c r="P687" s="47"/>
      <c r="Q687" s="47"/>
      <c r="R687" s="47"/>
      <c r="S687" s="47"/>
      <c r="T687" s="47"/>
      <c r="U687" s="47"/>
      <c r="V687" s="47"/>
      <c r="W687" s="47"/>
      <c r="X687" s="47"/>
      <c r="Y687" s="47"/>
      <c r="Z687" s="47"/>
      <c r="AA687" s="47"/>
      <c r="AB687" s="47" t="s">
        <v>380</v>
      </c>
      <c r="AC687" s="47" t="s">
        <v>2576</v>
      </c>
      <c r="AD687" s="47" t="s">
        <v>3198</v>
      </c>
      <c r="AE687" s="47" t="s">
        <v>3199</v>
      </c>
      <c r="AF687" s="47"/>
      <c r="AG687" s="47"/>
      <c r="AH687" s="47"/>
      <c r="AI687" s="47"/>
      <c r="AJ687" s="47"/>
      <c r="AK687" s="47">
        <v>703.0</v>
      </c>
    </row>
    <row r="688" ht="14.25" hidden="1" customHeight="1">
      <c r="A688" s="47" t="s">
        <v>3200</v>
      </c>
      <c r="B688" s="47" t="s">
        <v>2520</v>
      </c>
      <c r="C688" s="47" t="s">
        <v>2524</v>
      </c>
      <c r="D688" s="47">
        <v>6.5</v>
      </c>
      <c r="E688" s="47">
        <v>0.239519999999999</v>
      </c>
      <c r="F688" s="118" t="str">
        <f t="shared" si="19"/>
        <v>27.13760855</v>
      </c>
      <c r="G688" s="47">
        <v>7.15</v>
      </c>
      <c r="H688" s="47">
        <v>0.3</v>
      </c>
      <c r="I688" s="47"/>
      <c r="J688" s="47"/>
      <c r="K688" s="47"/>
      <c r="L688" s="47"/>
      <c r="M688" s="47"/>
      <c r="N688" s="47"/>
      <c r="O688" s="47"/>
      <c r="P688" s="47"/>
      <c r="Q688" s="47"/>
      <c r="R688" s="47"/>
      <c r="S688" s="47"/>
      <c r="T688" s="47"/>
      <c r="U688" s="47"/>
      <c r="V688" s="47"/>
      <c r="W688" s="47"/>
      <c r="X688" s="47"/>
      <c r="Y688" s="47"/>
      <c r="Z688" s="47"/>
      <c r="AA688" s="47"/>
      <c r="AB688" s="47" t="s">
        <v>380</v>
      </c>
      <c r="AC688" s="47" t="s">
        <v>2576</v>
      </c>
      <c r="AD688" s="47" t="s">
        <v>3198</v>
      </c>
      <c r="AE688" s="47" t="s">
        <v>3200</v>
      </c>
      <c r="AF688" s="47"/>
      <c r="AG688" s="47"/>
      <c r="AH688" s="47"/>
      <c r="AI688" s="47"/>
      <c r="AJ688" s="47"/>
      <c r="AK688" s="47">
        <v>707.0</v>
      </c>
    </row>
    <row r="689" ht="14.25" hidden="1" customHeight="1">
      <c r="A689" s="47" t="s">
        <v>3201</v>
      </c>
      <c r="B689" s="47" t="s">
        <v>2520</v>
      </c>
      <c r="C689" s="47" t="s">
        <v>2524</v>
      </c>
      <c r="D689" s="47">
        <v>8.25</v>
      </c>
      <c r="E689" s="47">
        <v>0.25356</v>
      </c>
      <c r="F689" s="118" t="str">
        <f t="shared" si="19"/>
        <v>32.53667771</v>
      </c>
      <c r="G689" s="47">
        <v>5.85</v>
      </c>
      <c r="H689" s="47">
        <v>0.29</v>
      </c>
      <c r="I689" s="47"/>
      <c r="J689" s="47"/>
      <c r="K689" s="47"/>
      <c r="L689" s="47"/>
      <c r="M689" s="47"/>
      <c r="N689" s="47"/>
      <c r="O689" s="47"/>
      <c r="P689" s="47"/>
      <c r="Q689" s="47"/>
      <c r="R689" s="47"/>
      <c r="S689" s="47"/>
      <c r="T689" s="47"/>
      <c r="U689" s="47"/>
      <c r="V689" s="47"/>
      <c r="W689" s="47"/>
      <c r="X689" s="47"/>
      <c r="Y689" s="47"/>
      <c r="Z689" s="47"/>
      <c r="AA689" s="47"/>
      <c r="AB689" s="47" t="s">
        <v>380</v>
      </c>
      <c r="AC689" s="47" t="s">
        <v>2576</v>
      </c>
      <c r="AD689" s="47" t="s">
        <v>3198</v>
      </c>
      <c r="AE689" s="47" t="s">
        <v>3201</v>
      </c>
      <c r="AF689" s="47"/>
      <c r="AG689" s="47"/>
      <c r="AH689" s="47"/>
      <c r="AI689" s="47"/>
      <c r="AJ689" s="47"/>
      <c r="AK689" s="47">
        <v>713.0</v>
      </c>
    </row>
    <row r="690" ht="14.25" hidden="1" customHeight="1">
      <c r="A690" s="47" t="s">
        <v>3202</v>
      </c>
      <c r="B690" s="47" t="s">
        <v>2520</v>
      </c>
      <c r="C690" s="47" t="s">
        <v>2524</v>
      </c>
      <c r="D690" s="47">
        <v>8.25</v>
      </c>
      <c r="E690" s="47">
        <v>0.243599999999999</v>
      </c>
      <c r="F690" s="118" t="str">
        <f t="shared" si="19"/>
        <v>33.86699507</v>
      </c>
      <c r="G690" s="47">
        <v>5.85</v>
      </c>
      <c r="H690" s="47">
        <v>0.29</v>
      </c>
      <c r="I690" s="47"/>
      <c r="J690" s="47"/>
      <c r="K690" s="47"/>
      <c r="L690" s="47"/>
      <c r="M690" s="47"/>
      <c r="N690" s="47"/>
      <c r="O690" s="47"/>
      <c r="P690" s="47"/>
      <c r="Q690" s="47"/>
      <c r="R690" s="47"/>
      <c r="S690" s="47"/>
      <c r="T690" s="47"/>
      <c r="U690" s="47"/>
      <c r="V690" s="47"/>
      <c r="W690" s="47"/>
      <c r="X690" s="47"/>
      <c r="Y690" s="47"/>
      <c r="Z690" s="47"/>
      <c r="AA690" s="47"/>
      <c r="AB690" s="47" t="s">
        <v>380</v>
      </c>
      <c r="AC690" s="47" t="s">
        <v>2576</v>
      </c>
      <c r="AD690" s="47" t="s">
        <v>3198</v>
      </c>
      <c r="AE690" s="47" t="s">
        <v>3202</v>
      </c>
      <c r="AF690" s="47"/>
      <c r="AG690" s="47"/>
      <c r="AH690" s="47"/>
      <c r="AI690" s="47"/>
      <c r="AJ690" s="47"/>
      <c r="AK690" s="47">
        <v>705.0</v>
      </c>
    </row>
    <row r="691" ht="14.25" hidden="1" customHeight="1">
      <c r="A691" s="47" t="s">
        <v>3203</v>
      </c>
      <c r="B691" s="47" t="s">
        <v>2520</v>
      </c>
      <c r="C691" s="47" t="s">
        <v>2524</v>
      </c>
      <c r="D691" s="47">
        <v>8.25</v>
      </c>
      <c r="E691" s="47">
        <v>0.243599999999999</v>
      </c>
      <c r="F691" s="118" t="str">
        <f t="shared" si="19"/>
        <v>33.86699507</v>
      </c>
      <c r="G691" s="47">
        <v>5.85</v>
      </c>
      <c r="H691" s="47">
        <v>0.29</v>
      </c>
      <c r="I691" s="47"/>
      <c r="J691" s="47"/>
      <c r="K691" s="47"/>
      <c r="L691" s="47"/>
      <c r="M691" s="47"/>
      <c r="N691" s="47"/>
      <c r="O691" s="47"/>
      <c r="P691" s="47"/>
      <c r="Q691" s="47"/>
      <c r="R691" s="47"/>
      <c r="S691" s="47"/>
      <c r="T691" s="47"/>
      <c r="U691" s="47"/>
      <c r="V691" s="47"/>
      <c r="W691" s="47"/>
      <c r="X691" s="47"/>
      <c r="Y691" s="47"/>
      <c r="Z691" s="47"/>
      <c r="AA691" s="47"/>
      <c r="AB691" s="47" t="s">
        <v>380</v>
      </c>
      <c r="AC691" s="47" t="s">
        <v>2576</v>
      </c>
      <c r="AD691" s="47" t="s">
        <v>3198</v>
      </c>
      <c r="AE691" s="47" t="s">
        <v>3203</v>
      </c>
      <c r="AF691" s="47"/>
      <c r="AG691" s="47"/>
      <c r="AH691" s="47"/>
      <c r="AI691" s="47"/>
      <c r="AJ691" s="47"/>
      <c r="AK691" s="47">
        <v>709.0</v>
      </c>
    </row>
    <row r="692" ht="14.25" hidden="1" customHeight="1">
      <c r="A692" s="45" t="s">
        <v>3204</v>
      </c>
      <c r="B692" s="45" t="s">
        <v>2520</v>
      </c>
      <c r="C692" s="45" t="s">
        <v>2524</v>
      </c>
      <c r="D692" s="45">
        <v>6.5</v>
      </c>
      <c r="E692" s="45">
        <v>0.1842</v>
      </c>
      <c r="F692" s="117" t="str">
        <f t="shared" si="19"/>
        <v>35.28773073</v>
      </c>
      <c r="G692" s="45">
        <v>7.15</v>
      </c>
      <c r="H692" s="45">
        <v>0.3</v>
      </c>
      <c r="I692" s="45"/>
      <c r="J692" s="45"/>
      <c r="K692" s="45"/>
      <c r="L692" s="45"/>
      <c r="M692" s="45"/>
      <c r="N692" s="45"/>
      <c r="O692" s="45"/>
      <c r="P692" s="45"/>
      <c r="Q692" s="45"/>
      <c r="R692" s="45"/>
      <c r="S692" s="45"/>
      <c r="T692" s="45"/>
      <c r="U692" s="45"/>
      <c r="V692" s="45"/>
      <c r="W692" s="45"/>
      <c r="X692" s="45"/>
      <c r="Y692" s="45"/>
      <c r="Z692" s="45"/>
      <c r="AA692" s="45"/>
      <c r="AB692" s="45" t="s">
        <v>380</v>
      </c>
      <c r="AC692" s="45" t="s">
        <v>2576</v>
      </c>
      <c r="AD692" s="45" t="s">
        <v>3198</v>
      </c>
      <c r="AE692" s="45" t="s">
        <v>3204</v>
      </c>
      <c r="AF692" s="45"/>
      <c r="AG692" s="45"/>
      <c r="AH692" s="45"/>
      <c r="AI692" s="45"/>
      <c r="AJ692" s="45"/>
      <c r="AK692" s="45">
        <v>712.0</v>
      </c>
    </row>
    <row r="693" ht="14.25" hidden="1" customHeight="1">
      <c r="A693" s="45" t="s">
        <v>3205</v>
      </c>
      <c r="B693" s="45" t="s">
        <v>2520</v>
      </c>
      <c r="C693" s="45" t="s">
        <v>2524</v>
      </c>
      <c r="D693" s="45">
        <v>6.5</v>
      </c>
      <c r="E693" s="45">
        <v>0.16884</v>
      </c>
      <c r="F693" s="117" t="str">
        <f t="shared" si="19"/>
        <v>38.49798626</v>
      </c>
      <c r="G693" s="45">
        <v>7.15</v>
      </c>
      <c r="H693" s="45">
        <v>0.3</v>
      </c>
      <c r="I693" s="45"/>
      <c r="J693" s="45"/>
      <c r="K693" s="45"/>
      <c r="L693" s="45"/>
      <c r="M693" s="45"/>
      <c r="N693" s="45"/>
      <c r="O693" s="45"/>
      <c r="P693" s="45"/>
      <c r="Q693" s="45"/>
      <c r="R693" s="45"/>
      <c r="S693" s="45"/>
      <c r="T693" s="45"/>
      <c r="U693" s="45"/>
      <c r="V693" s="45"/>
      <c r="W693" s="45"/>
      <c r="X693" s="45"/>
      <c r="Y693" s="45"/>
      <c r="Z693" s="45"/>
      <c r="AA693" s="45"/>
      <c r="AB693" s="45" t="s">
        <v>380</v>
      </c>
      <c r="AC693" s="45" t="s">
        <v>2576</v>
      </c>
      <c r="AD693" s="45" t="s">
        <v>3198</v>
      </c>
      <c r="AE693" s="45" t="s">
        <v>3205</v>
      </c>
      <c r="AF693" s="45"/>
      <c r="AG693" s="45"/>
      <c r="AH693" s="45"/>
      <c r="AI693" s="45"/>
      <c r="AJ693" s="45"/>
      <c r="AK693" s="45">
        <v>704.0</v>
      </c>
    </row>
    <row r="694" ht="14.25" hidden="1" customHeight="1">
      <c r="A694" s="45" t="s">
        <v>3206</v>
      </c>
      <c r="B694" s="45" t="s">
        <v>2520</v>
      </c>
      <c r="C694" s="45" t="s">
        <v>2524</v>
      </c>
      <c r="D694" s="45">
        <v>6.5</v>
      </c>
      <c r="E694" s="45">
        <v>0.16884</v>
      </c>
      <c r="F694" s="117" t="str">
        <f t="shared" si="19"/>
        <v>38.49798626</v>
      </c>
      <c r="G694" s="45">
        <v>7.15</v>
      </c>
      <c r="H694" s="45">
        <v>0.3</v>
      </c>
      <c r="I694" s="45"/>
      <c r="J694" s="45"/>
      <c r="K694" s="45"/>
      <c r="L694" s="45"/>
      <c r="M694" s="45"/>
      <c r="N694" s="45"/>
      <c r="O694" s="45"/>
      <c r="P694" s="45"/>
      <c r="Q694" s="45"/>
      <c r="R694" s="45"/>
      <c r="S694" s="45"/>
      <c r="T694" s="45"/>
      <c r="U694" s="45"/>
      <c r="V694" s="45"/>
      <c r="W694" s="45"/>
      <c r="X694" s="45"/>
      <c r="Y694" s="45"/>
      <c r="Z694" s="45"/>
      <c r="AA694" s="45"/>
      <c r="AB694" s="45" t="s">
        <v>380</v>
      </c>
      <c r="AC694" s="45" t="s">
        <v>2576</v>
      </c>
      <c r="AD694" s="45" t="s">
        <v>3198</v>
      </c>
      <c r="AE694" s="45" t="s">
        <v>3206</v>
      </c>
      <c r="AF694" s="45"/>
      <c r="AG694" s="45"/>
      <c r="AH694" s="45"/>
      <c r="AI694" s="45"/>
      <c r="AJ694" s="45"/>
      <c r="AK694" s="45">
        <v>708.0</v>
      </c>
    </row>
    <row r="695" ht="14.25" hidden="1" customHeight="1">
      <c r="A695" s="45" t="s">
        <v>3207</v>
      </c>
      <c r="B695" s="45" t="s">
        <v>2520</v>
      </c>
      <c r="C695" s="45" t="s">
        <v>2524</v>
      </c>
      <c r="D695" s="45">
        <v>10.25</v>
      </c>
      <c r="E695" s="45">
        <v>0.26628</v>
      </c>
      <c r="F695" s="117" t="str">
        <f t="shared" si="19"/>
        <v>38.49331531</v>
      </c>
      <c r="G695" s="45">
        <v>4.9</v>
      </c>
      <c r="H695" s="45">
        <v>0.29</v>
      </c>
      <c r="I695" s="45"/>
      <c r="J695" s="45"/>
      <c r="K695" s="45"/>
      <c r="L695" s="45"/>
      <c r="M695" s="45"/>
      <c r="N695" s="45"/>
      <c r="O695" s="45"/>
      <c r="P695" s="45"/>
      <c r="Q695" s="45"/>
      <c r="R695" s="45"/>
      <c r="S695" s="45"/>
      <c r="T695" s="45"/>
      <c r="U695" s="45"/>
      <c r="V695" s="45"/>
      <c r="W695" s="45"/>
      <c r="X695" s="45"/>
      <c r="Y695" s="45"/>
      <c r="Z695" s="45"/>
      <c r="AA695" s="45"/>
      <c r="AB695" s="45" t="s">
        <v>380</v>
      </c>
      <c r="AC695" s="45" t="s">
        <v>2576</v>
      </c>
      <c r="AD695" s="45" t="s">
        <v>3198</v>
      </c>
      <c r="AE695" s="45" t="s">
        <v>3207</v>
      </c>
      <c r="AF695" s="45"/>
      <c r="AG695" s="45"/>
      <c r="AH695" s="45"/>
      <c r="AI695" s="45"/>
      <c r="AJ695" s="45"/>
      <c r="AK695" s="45">
        <v>714.0</v>
      </c>
    </row>
    <row r="696" ht="14.25" hidden="1" customHeight="1">
      <c r="A696" s="45" t="s">
        <v>3208</v>
      </c>
      <c r="B696" s="45" t="s">
        <v>2520</v>
      </c>
      <c r="C696" s="45" t="s">
        <v>2524</v>
      </c>
      <c r="D696" s="45">
        <v>10.25</v>
      </c>
      <c r="E696" s="45">
        <v>0.2424</v>
      </c>
      <c r="F696" s="117" t="str">
        <f t="shared" si="19"/>
        <v>42.28547855</v>
      </c>
      <c r="G696" s="45">
        <v>4.9</v>
      </c>
      <c r="H696" s="45">
        <v>0.29</v>
      </c>
      <c r="I696" s="45"/>
      <c r="J696" s="45"/>
      <c r="K696" s="45"/>
      <c r="L696" s="45"/>
      <c r="M696" s="45"/>
      <c r="N696" s="45"/>
      <c r="O696" s="45"/>
      <c r="P696" s="45"/>
      <c r="Q696" s="45"/>
      <c r="R696" s="45"/>
      <c r="S696" s="45"/>
      <c r="T696" s="45"/>
      <c r="U696" s="45"/>
      <c r="V696" s="45"/>
      <c r="W696" s="45"/>
      <c r="X696" s="45"/>
      <c r="Y696" s="45"/>
      <c r="Z696" s="45"/>
      <c r="AA696" s="45"/>
      <c r="AB696" s="45" t="s">
        <v>380</v>
      </c>
      <c r="AC696" s="45" t="s">
        <v>2576</v>
      </c>
      <c r="AD696" s="45" t="s">
        <v>3198</v>
      </c>
      <c r="AE696" s="45" t="s">
        <v>3208</v>
      </c>
      <c r="AF696" s="45"/>
      <c r="AG696" s="45"/>
      <c r="AH696" s="45"/>
      <c r="AI696" s="45"/>
      <c r="AJ696" s="45"/>
      <c r="AK696" s="45">
        <v>706.0</v>
      </c>
    </row>
    <row r="697" ht="14.25" hidden="1" customHeight="1">
      <c r="A697" s="45" t="s">
        <v>3209</v>
      </c>
      <c r="B697" s="45" t="s">
        <v>2520</v>
      </c>
      <c r="C697" s="45" t="s">
        <v>2524</v>
      </c>
      <c r="D697" s="45">
        <v>10.25</v>
      </c>
      <c r="E697" s="45">
        <v>0.25428</v>
      </c>
      <c r="F697" s="117" t="str">
        <f t="shared" si="19"/>
        <v>40.3098946</v>
      </c>
      <c r="G697" s="45">
        <v>4.9</v>
      </c>
      <c r="H697" s="45">
        <v>0.29</v>
      </c>
      <c r="I697" s="45"/>
      <c r="J697" s="45"/>
      <c r="K697" s="45"/>
      <c r="L697" s="45"/>
      <c r="M697" s="45"/>
      <c r="N697" s="45"/>
      <c r="O697" s="45"/>
      <c r="P697" s="45"/>
      <c r="Q697" s="45"/>
      <c r="R697" s="45"/>
      <c r="S697" s="45"/>
      <c r="T697" s="45"/>
      <c r="U697" s="45"/>
      <c r="V697" s="45"/>
      <c r="W697" s="45"/>
      <c r="X697" s="45"/>
      <c r="Y697" s="45"/>
      <c r="Z697" s="45"/>
      <c r="AA697" s="45"/>
      <c r="AB697" s="45" t="s">
        <v>380</v>
      </c>
      <c r="AC697" s="45" t="s">
        <v>2576</v>
      </c>
      <c r="AD697" s="45" t="s">
        <v>3198</v>
      </c>
      <c r="AE697" s="45" t="s">
        <v>3209</v>
      </c>
      <c r="AF697" s="45"/>
      <c r="AG697" s="45"/>
      <c r="AH697" s="45"/>
      <c r="AI697" s="45"/>
      <c r="AJ697" s="45"/>
      <c r="AK697" s="45">
        <v>710.0</v>
      </c>
    </row>
    <row r="698" ht="14.25" hidden="1" customHeight="1">
      <c r="A698" s="47" t="s">
        <v>3210</v>
      </c>
      <c r="B698" s="47" t="s">
        <v>2520</v>
      </c>
      <c r="C698" s="47" t="s">
        <v>2524</v>
      </c>
      <c r="D698" s="47">
        <v>6.5</v>
      </c>
      <c r="E698" s="47">
        <v>0.32364</v>
      </c>
      <c r="F698" s="118" t="str">
        <f t="shared" si="19"/>
        <v>20.084044</v>
      </c>
      <c r="G698" s="47">
        <v>7.15</v>
      </c>
      <c r="H698" s="47">
        <v>0.3</v>
      </c>
      <c r="I698" s="47"/>
      <c r="J698" s="47"/>
      <c r="K698" s="47"/>
      <c r="L698" s="47"/>
      <c r="M698" s="47"/>
      <c r="N698" s="47"/>
      <c r="O698" s="47"/>
      <c r="P698" s="47"/>
      <c r="Q698" s="47"/>
      <c r="R698" s="47"/>
      <c r="S698" s="47"/>
      <c r="T698" s="47"/>
      <c r="U698" s="47"/>
      <c r="V698" s="47"/>
      <c r="W698" s="47"/>
      <c r="X698" s="47"/>
      <c r="Y698" s="47"/>
      <c r="Z698" s="47"/>
      <c r="AA698" s="47"/>
      <c r="AB698" s="47" t="s">
        <v>380</v>
      </c>
      <c r="AC698" s="47" t="s">
        <v>2576</v>
      </c>
      <c r="AD698" s="47" t="s">
        <v>3198</v>
      </c>
      <c r="AE698" s="47" t="s">
        <v>3210</v>
      </c>
      <c r="AF698" s="47"/>
      <c r="AG698" s="47"/>
      <c r="AH698" s="47"/>
      <c r="AI698" s="47"/>
      <c r="AJ698" s="47"/>
      <c r="AK698" s="47">
        <v>723.0</v>
      </c>
    </row>
    <row r="699" ht="14.25" hidden="1" customHeight="1">
      <c r="A699" s="47" t="s">
        <v>3211</v>
      </c>
      <c r="B699" s="47" t="s">
        <v>2520</v>
      </c>
      <c r="C699" s="47" t="s">
        <v>2524</v>
      </c>
      <c r="D699" s="47">
        <v>6.5</v>
      </c>
      <c r="E699" s="47">
        <v>0.29772</v>
      </c>
      <c r="F699" s="118" t="str">
        <f t="shared" si="19"/>
        <v>21.83259438</v>
      </c>
      <c r="G699" s="47">
        <v>7.15</v>
      </c>
      <c r="H699" s="47">
        <v>0.3</v>
      </c>
      <c r="I699" s="47"/>
      <c r="J699" s="47"/>
      <c r="K699" s="47"/>
      <c r="L699" s="47"/>
      <c r="M699" s="47"/>
      <c r="N699" s="47"/>
      <c r="O699" s="47"/>
      <c r="P699" s="47"/>
      <c r="Q699" s="47"/>
      <c r="R699" s="47"/>
      <c r="S699" s="47"/>
      <c r="T699" s="47"/>
      <c r="U699" s="47"/>
      <c r="V699" s="47"/>
      <c r="W699" s="47"/>
      <c r="X699" s="47"/>
      <c r="Y699" s="47"/>
      <c r="Z699" s="47"/>
      <c r="AA699" s="47"/>
      <c r="AB699" s="47" t="s">
        <v>380</v>
      </c>
      <c r="AC699" s="47" t="s">
        <v>2576</v>
      </c>
      <c r="AD699" s="47" t="s">
        <v>3198</v>
      </c>
      <c r="AE699" s="47" t="s">
        <v>3211</v>
      </c>
      <c r="AF699" s="47"/>
      <c r="AG699" s="47"/>
      <c r="AH699" s="47"/>
      <c r="AI699" s="47"/>
      <c r="AJ699" s="47"/>
      <c r="AK699" s="47">
        <v>715.0</v>
      </c>
    </row>
    <row r="700" ht="14.25" hidden="1" customHeight="1">
      <c r="A700" s="47" t="s">
        <v>3212</v>
      </c>
      <c r="B700" s="47" t="s">
        <v>2520</v>
      </c>
      <c r="C700" s="47" t="s">
        <v>2524</v>
      </c>
      <c r="D700" s="47">
        <v>6.5</v>
      </c>
      <c r="E700" s="47">
        <v>0.30636</v>
      </c>
      <c r="F700" s="118" t="str">
        <f t="shared" si="19"/>
        <v>21.21686904</v>
      </c>
      <c r="G700" s="47">
        <v>7.15</v>
      </c>
      <c r="H700" s="47">
        <v>0.3</v>
      </c>
      <c r="I700" s="47"/>
      <c r="J700" s="47"/>
      <c r="K700" s="47"/>
      <c r="L700" s="47"/>
      <c r="M700" s="47"/>
      <c r="N700" s="47"/>
      <c r="O700" s="47"/>
      <c r="P700" s="47"/>
      <c r="Q700" s="47"/>
      <c r="R700" s="47"/>
      <c r="S700" s="47"/>
      <c r="T700" s="47"/>
      <c r="U700" s="47"/>
      <c r="V700" s="47"/>
      <c r="W700" s="47"/>
      <c r="X700" s="47"/>
      <c r="Y700" s="47"/>
      <c r="Z700" s="47"/>
      <c r="AA700" s="47"/>
      <c r="AB700" s="47" t="s">
        <v>380</v>
      </c>
      <c r="AC700" s="47" t="s">
        <v>2576</v>
      </c>
      <c r="AD700" s="47" t="s">
        <v>3198</v>
      </c>
      <c r="AE700" s="47" t="s">
        <v>3212</v>
      </c>
      <c r="AF700" s="47"/>
      <c r="AG700" s="47"/>
      <c r="AH700" s="47"/>
      <c r="AI700" s="47"/>
      <c r="AJ700" s="47"/>
      <c r="AK700" s="47">
        <v>719.0</v>
      </c>
    </row>
    <row r="701" ht="14.25" hidden="1" customHeight="1">
      <c r="A701" s="47" t="s">
        <v>3213</v>
      </c>
      <c r="B701" s="47" t="s">
        <v>2520</v>
      </c>
      <c r="C701" s="47" t="s">
        <v>2524</v>
      </c>
      <c r="D701" s="47">
        <v>8.25</v>
      </c>
      <c r="E701" s="47">
        <v>0.3144</v>
      </c>
      <c r="F701" s="118" t="str">
        <f t="shared" si="19"/>
        <v>26.24045802</v>
      </c>
      <c r="G701" s="47">
        <v>5.85</v>
      </c>
      <c r="H701" s="47">
        <v>0.29</v>
      </c>
      <c r="I701" s="47"/>
      <c r="J701" s="47"/>
      <c r="K701" s="47"/>
      <c r="L701" s="47"/>
      <c r="M701" s="47"/>
      <c r="N701" s="47"/>
      <c r="O701" s="47"/>
      <c r="P701" s="47"/>
      <c r="Q701" s="47"/>
      <c r="R701" s="47"/>
      <c r="S701" s="47"/>
      <c r="T701" s="47"/>
      <c r="U701" s="47"/>
      <c r="V701" s="47"/>
      <c r="W701" s="47"/>
      <c r="X701" s="47"/>
      <c r="Y701" s="47"/>
      <c r="Z701" s="47"/>
      <c r="AA701" s="47"/>
      <c r="AB701" s="47" t="s">
        <v>380</v>
      </c>
      <c r="AC701" s="47" t="s">
        <v>2576</v>
      </c>
      <c r="AD701" s="47" t="s">
        <v>3198</v>
      </c>
      <c r="AE701" s="47" t="s">
        <v>3213</v>
      </c>
      <c r="AF701" s="47"/>
      <c r="AG701" s="47"/>
      <c r="AH701" s="47"/>
      <c r="AI701" s="47"/>
      <c r="AJ701" s="47"/>
      <c r="AK701" s="47">
        <v>725.0</v>
      </c>
    </row>
    <row r="702" ht="14.25" hidden="1" customHeight="1">
      <c r="A702" s="47" t="s">
        <v>3214</v>
      </c>
      <c r="B702" s="47" t="s">
        <v>2520</v>
      </c>
      <c r="C702" s="47" t="s">
        <v>2524</v>
      </c>
      <c r="D702" s="47">
        <v>8.25</v>
      </c>
      <c r="E702" s="47">
        <v>0.293759999999999</v>
      </c>
      <c r="F702" s="118" t="str">
        <f t="shared" si="19"/>
        <v>28.08415033</v>
      </c>
      <c r="G702" s="47">
        <v>5.85</v>
      </c>
      <c r="H702" s="47">
        <v>0.29</v>
      </c>
      <c r="I702" s="47"/>
      <c r="J702" s="47"/>
      <c r="K702" s="47"/>
      <c r="L702" s="47"/>
      <c r="M702" s="47"/>
      <c r="N702" s="47"/>
      <c r="O702" s="47"/>
      <c r="P702" s="47"/>
      <c r="Q702" s="47"/>
      <c r="R702" s="47"/>
      <c r="S702" s="47"/>
      <c r="T702" s="47"/>
      <c r="U702" s="47"/>
      <c r="V702" s="47"/>
      <c r="W702" s="47"/>
      <c r="X702" s="47"/>
      <c r="Y702" s="47"/>
      <c r="Z702" s="47"/>
      <c r="AA702" s="47"/>
      <c r="AB702" s="47" t="s">
        <v>380</v>
      </c>
      <c r="AC702" s="47" t="s">
        <v>2576</v>
      </c>
      <c r="AD702" s="47" t="s">
        <v>3198</v>
      </c>
      <c r="AE702" s="47" t="s">
        <v>3214</v>
      </c>
      <c r="AF702" s="47"/>
      <c r="AG702" s="47"/>
      <c r="AH702" s="47"/>
      <c r="AI702" s="47"/>
      <c r="AJ702" s="47"/>
      <c r="AK702" s="47">
        <v>717.0</v>
      </c>
    </row>
    <row r="703" ht="14.25" hidden="1" customHeight="1">
      <c r="A703" s="47" t="s">
        <v>3215</v>
      </c>
      <c r="B703" s="47" t="s">
        <v>2520</v>
      </c>
      <c r="C703" s="47" t="s">
        <v>2524</v>
      </c>
      <c r="D703" s="47">
        <v>8.25</v>
      </c>
      <c r="E703" s="47">
        <v>0.30408</v>
      </c>
      <c r="F703" s="118" t="str">
        <f t="shared" si="19"/>
        <v>27.13101815</v>
      </c>
      <c r="G703" s="47">
        <v>5.85</v>
      </c>
      <c r="H703" s="47">
        <v>0.29</v>
      </c>
      <c r="I703" s="47"/>
      <c r="J703" s="47"/>
      <c r="K703" s="47"/>
      <c r="L703" s="47"/>
      <c r="M703" s="47"/>
      <c r="N703" s="47"/>
      <c r="O703" s="47"/>
      <c r="P703" s="47"/>
      <c r="Q703" s="47"/>
      <c r="R703" s="47"/>
      <c r="S703" s="47"/>
      <c r="T703" s="47"/>
      <c r="U703" s="47"/>
      <c r="V703" s="47"/>
      <c r="W703" s="47"/>
      <c r="X703" s="47"/>
      <c r="Y703" s="47"/>
      <c r="Z703" s="47"/>
      <c r="AA703" s="47"/>
      <c r="AB703" s="47" t="s">
        <v>380</v>
      </c>
      <c r="AC703" s="47" t="s">
        <v>2576</v>
      </c>
      <c r="AD703" s="47" t="s">
        <v>3198</v>
      </c>
      <c r="AE703" s="47" t="s">
        <v>3215</v>
      </c>
      <c r="AF703" s="47"/>
      <c r="AG703" s="47"/>
      <c r="AH703" s="47"/>
      <c r="AI703" s="47"/>
      <c r="AJ703" s="47"/>
      <c r="AK703" s="47">
        <v>721.0</v>
      </c>
    </row>
    <row r="704" ht="14.25" hidden="1" customHeight="1">
      <c r="A704" s="45" t="s">
        <v>3216</v>
      </c>
      <c r="B704" s="45" t="s">
        <v>2520</v>
      </c>
      <c r="C704" s="45" t="s">
        <v>2524</v>
      </c>
      <c r="D704" s="45">
        <v>6.5</v>
      </c>
      <c r="E704" s="45">
        <v>0.23148</v>
      </c>
      <c r="F704" s="117" t="str">
        <f t="shared" si="19"/>
        <v>28.08017971</v>
      </c>
      <c r="G704" s="45">
        <v>7.15</v>
      </c>
      <c r="H704" s="45">
        <v>0.3</v>
      </c>
      <c r="I704" s="45"/>
      <c r="J704" s="45"/>
      <c r="K704" s="45"/>
      <c r="L704" s="45"/>
      <c r="M704" s="45"/>
      <c r="N704" s="45"/>
      <c r="O704" s="45"/>
      <c r="P704" s="45"/>
      <c r="Q704" s="45"/>
      <c r="R704" s="45"/>
      <c r="S704" s="45"/>
      <c r="T704" s="45"/>
      <c r="U704" s="45"/>
      <c r="V704" s="45"/>
      <c r="W704" s="45"/>
      <c r="X704" s="45"/>
      <c r="Y704" s="45"/>
      <c r="Z704" s="45"/>
      <c r="AA704" s="45"/>
      <c r="AB704" s="45" t="s">
        <v>380</v>
      </c>
      <c r="AC704" s="45" t="s">
        <v>2576</v>
      </c>
      <c r="AD704" s="45" t="s">
        <v>3198</v>
      </c>
      <c r="AE704" s="45" t="s">
        <v>3216</v>
      </c>
      <c r="AF704" s="45"/>
      <c r="AG704" s="45"/>
      <c r="AH704" s="45"/>
      <c r="AI704" s="45"/>
      <c r="AJ704" s="45"/>
      <c r="AK704" s="45">
        <v>724.0</v>
      </c>
    </row>
    <row r="705" ht="14.25" hidden="1" customHeight="1">
      <c r="A705" s="45" t="s">
        <v>3217</v>
      </c>
      <c r="B705" s="45" t="s">
        <v>2520</v>
      </c>
      <c r="C705" s="45" t="s">
        <v>2524</v>
      </c>
      <c r="D705" s="45">
        <v>6.5</v>
      </c>
      <c r="E705" s="45">
        <v>0.199679999999999</v>
      </c>
      <c r="F705" s="117" t="str">
        <f t="shared" si="19"/>
        <v>32.55208333</v>
      </c>
      <c r="G705" s="45">
        <v>7.15</v>
      </c>
      <c r="H705" s="45">
        <v>0.3</v>
      </c>
      <c r="I705" s="45"/>
      <c r="J705" s="45"/>
      <c r="K705" s="45"/>
      <c r="L705" s="45"/>
      <c r="M705" s="45"/>
      <c r="N705" s="45"/>
      <c r="O705" s="45"/>
      <c r="P705" s="45"/>
      <c r="Q705" s="45"/>
      <c r="R705" s="45"/>
      <c r="S705" s="45"/>
      <c r="T705" s="45"/>
      <c r="U705" s="45"/>
      <c r="V705" s="45"/>
      <c r="W705" s="45"/>
      <c r="X705" s="45"/>
      <c r="Y705" s="45"/>
      <c r="Z705" s="45"/>
      <c r="AA705" s="45"/>
      <c r="AB705" s="45" t="s">
        <v>380</v>
      </c>
      <c r="AC705" s="45" t="s">
        <v>2576</v>
      </c>
      <c r="AD705" s="45" t="s">
        <v>3198</v>
      </c>
      <c r="AE705" s="45" t="s">
        <v>3217</v>
      </c>
      <c r="AF705" s="45"/>
      <c r="AG705" s="45"/>
      <c r="AH705" s="45"/>
      <c r="AI705" s="45"/>
      <c r="AJ705" s="45"/>
      <c r="AK705" s="45">
        <v>716.0</v>
      </c>
    </row>
    <row r="706" ht="14.25" hidden="1" customHeight="1">
      <c r="A706" s="45" t="s">
        <v>3218</v>
      </c>
      <c r="B706" s="45" t="s">
        <v>2520</v>
      </c>
      <c r="C706" s="45" t="s">
        <v>2524</v>
      </c>
      <c r="D706" s="45">
        <v>6.5</v>
      </c>
      <c r="E706" s="45">
        <v>0.2076</v>
      </c>
      <c r="F706" s="117" t="str">
        <f t="shared" si="19"/>
        <v>31.31021195</v>
      </c>
      <c r="G706" s="45">
        <v>7.15</v>
      </c>
      <c r="H706" s="45">
        <v>0.3</v>
      </c>
      <c r="I706" s="45"/>
      <c r="J706" s="45"/>
      <c r="K706" s="45"/>
      <c r="L706" s="45"/>
      <c r="M706" s="45"/>
      <c r="N706" s="45"/>
      <c r="O706" s="45"/>
      <c r="P706" s="45"/>
      <c r="Q706" s="45"/>
      <c r="R706" s="45"/>
      <c r="S706" s="45"/>
      <c r="T706" s="45"/>
      <c r="U706" s="45"/>
      <c r="V706" s="45"/>
      <c r="W706" s="45"/>
      <c r="X706" s="45"/>
      <c r="Y706" s="45"/>
      <c r="Z706" s="45"/>
      <c r="AA706" s="45"/>
      <c r="AB706" s="45" t="s">
        <v>380</v>
      </c>
      <c r="AC706" s="45" t="s">
        <v>2576</v>
      </c>
      <c r="AD706" s="45" t="s">
        <v>3198</v>
      </c>
      <c r="AE706" s="45" t="s">
        <v>3218</v>
      </c>
      <c r="AF706" s="45"/>
      <c r="AG706" s="45"/>
      <c r="AH706" s="45"/>
      <c r="AI706" s="45"/>
      <c r="AJ706" s="45"/>
      <c r="AK706" s="45">
        <v>720.0</v>
      </c>
    </row>
    <row r="707" ht="14.25" hidden="1" customHeight="1">
      <c r="A707" s="45" t="s">
        <v>3219</v>
      </c>
      <c r="B707" s="45" t="s">
        <v>2520</v>
      </c>
      <c r="C707" s="45" t="s">
        <v>2524</v>
      </c>
      <c r="D707" s="45">
        <v>10.25</v>
      </c>
      <c r="E707" s="45">
        <v>0.315</v>
      </c>
      <c r="F707" s="117" t="str">
        <f t="shared" si="19"/>
        <v>32.53968254</v>
      </c>
      <c r="G707" s="45">
        <v>4.9</v>
      </c>
      <c r="H707" s="45">
        <v>0.29</v>
      </c>
      <c r="I707" s="45"/>
      <c r="J707" s="45"/>
      <c r="K707" s="45"/>
      <c r="L707" s="45"/>
      <c r="M707" s="45"/>
      <c r="N707" s="45"/>
      <c r="O707" s="45"/>
      <c r="P707" s="45"/>
      <c r="Q707" s="45"/>
      <c r="R707" s="45"/>
      <c r="S707" s="45"/>
      <c r="T707" s="45"/>
      <c r="U707" s="45"/>
      <c r="V707" s="45"/>
      <c r="W707" s="45"/>
      <c r="X707" s="45"/>
      <c r="Y707" s="45"/>
      <c r="Z707" s="45"/>
      <c r="AA707" s="45"/>
      <c r="AB707" s="45" t="s">
        <v>380</v>
      </c>
      <c r="AC707" s="45" t="s">
        <v>2576</v>
      </c>
      <c r="AD707" s="45" t="s">
        <v>3198</v>
      </c>
      <c r="AE707" s="45" t="s">
        <v>3219</v>
      </c>
      <c r="AF707" s="45"/>
      <c r="AG707" s="45"/>
      <c r="AH707" s="45"/>
      <c r="AI707" s="45"/>
      <c r="AJ707" s="45"/>
      <c r="AK707" s="45">
        <v>726.0</v>
      </c>
    </row>
    <row r="708" ht="14.25" hidden="1" customHeight="1">
      <c r="A708" s="45" t="s">
        <v>3220</v>
      </c>
      <c r="B708" s="45" t="s">
        <v>2520</v>
      </c>
      <c r="C708" s="45" t="s">
        <v>2524</v>
      </c>
      <c r="D708" s="45">
        <v>10.25</v>
      </c>
      <c r="E708" s="45">
        <v>0.2904</v>
      </c>
      <c r="F708" s="117" t="str">
        <f t="shared" si="19"/>
        <v>35.29614325</v>
      </c>
      <c r="G708" s="45">
        <v>4.9</v>
      </c>
      <c r="H708" s="45">
        <v>0.29</v>
      </c>
      <c r="I708" s="45"/>
      <c r="J708" s="45"/>
      <c r="K708" s="45"/>
      <c r="L708" s="45"/>
      <c r="M708" s="45"/>
      <c r="N708" s="45"/>
      <c r="O708" s="45"/>
      <c r="P708" s="45"/>
      <c r="Q708" s="45"/>
      <c r="R708" s="45"/>
      <c r="S708" s="45"/>
      <c r="T708" s="45"/>
      <c r="U708" s="45"/>
      <c r="V708" s="45"/>
      <c r="W708" s="45"/>
      <c r="X708" s="45"/>
      <c r="Y708" s="45"/>
      <c r="Z708" s="45"/>
      <c r="AA708" s="45"/>
      <c r="AB708" s="45" t="s">
        <v>380</v>
      </c>
      <c r="AC708" s="45" t="s">
        <v>2576</v>
      </c>
      <c r="AD708" s="45" t="s">
        <v>3198</v>
      </c>
      <c r="AE708" s="45" t="s">
        <v>3220</v>
      </c>
      <c r="AF708" s="45"/>
      <c r="AG708" s="45"/>
      <c r="AH708" s="45"/>
      <c r="AI708" s="45"/>
      <c r="AJ708" s="45"/>
      <c r="AK708" s="45">
        <v>718.0</v>
      </c>
    </row>
    <row r="709" ht="14.25" hidden="1" customHeight="1">
      <c r="A709" s="45" t="s">
        <v>3221</v>
      </c>
      <c r="B709" s="45" t="s">
        <v>2520</v>
      </c>
      <c r="C709" s="45" t="s">
        <v>2524</v>
      </c>
      <c r="D709" s="45">
        <v>10.25</v>
      </c>
      <c r="E709" s="45">
        <v>0.2904</v>
      </c>
      <c r="F709" s="117" t="str">
        <f t="shared" si="19"/>
        <v>35.29614325</v>
      </c>
      <c r="G709" s="45">
        <v>4.9</v>
      </c>
      <c r="H709" s="45">
        <v>0.29</v>
      </c>
      <c r="I709" s="45"/>
      <c r="J709" s="45"/>
      <c r="K709" s="45"/>
      <c r="L709" s="45"/>
      <c r="M709" s="45"/>
      <c r="N709" s="45"/>
      <c r="O709" s="45"/>
      <c r="P709" s="45"/>
      <c r="Q709" s="45"/>
      <c r="R709" s="45"/>
      <c r="S709" s="45"/>
      <c r="T709" s="45"/>
      <c r="U709" s="45"/>
      <c r="V709" s="45"/>
      <c r="W709" s="45"/>
      <c r="X709" s="45"/>
      <c r="Y709" s="45"/>
      <c r="Z709" s="45"/>
      <c r="AA709" s="45"/>
      <c r="AB709" s="45" t="s">
        <v>380</v>
      </c>
      <c r="AC709" s="45" t="s">
        <v>2576</v>
      </c>
      <c r="AD709" s="45" t="s">
        <v>3198</v>
      </c>
      <c r="AE709" s="45" t="s">
        <v>3221</v>
      </c>
      <c r="AF709" s="45"/>
      <c r="AG709" s="45"/>
      <c r="AH709" s="45"/>
      <c r="AI709" s="45"/>
      <c r="AJ709" s="45"/>
      <c r="AK709" s="45">
        <v>722.0</v>
      </c>
    </row>
    <row r="710" ht="14.25" hidden="1" customHeight="1">
      <c r="A710" s="47" t="s">
        <v>3222</v>
      </c>
      <c r="B710" s="47" t="s">
        <v>2520</v>
      </c>
      <c r="C710" s="47" t="s">
        <v>2524</v>
      </c>
      <c r="D710" s="47">
        <v>4.5</v>
      </c>
      <c r="E710" s="47">
        <v>0.393119999999999</v>
      </c>
      <c r="F710" s="118" t="str">
        <f t="shared" si="19"/>
        <v>11.44688645</v>
      </c>
      <c r="G710" s="47">
        <v>9.89</v>
      </c>
      <c r="H710" s="47">
        <v>0.31</v>
      </c>
      <c r="I710" s="47"/>
      <c r="J710" s="47"/>
      <c r="K710" s="47"/>
      <c r="L710" s="47"/>
      <c r="M710" s="47"/>
      <c r="N710" s="47"/>
      <c r="O710" s="47"/>
      <c r="P710" s="47"/>
      <c r="Q710" s="47"/>
      <c r="R710" s="47"/>
      <c r="S710" s="47"/>
      <c r="T710" s="47"/>
      <c r="U710" s="47"/>
      <c r="V710" s="47"/>
      <c r="W710" s="47"/>
      <c r="X710" s="47"/>
      <c r="Y710" s="47"/>
      <c r="Z710" s="47"/>
      <c r="AA710" s="47"/>
      <c r="AB710" s="47" t="s">
        <v>380</v>
      </c>
      <c r="AC710" s="47" t="s">
        <v>2576</v>
      </c>
      <c r="AD710" s="47" t="s">
        <v>3223</v>
      </c>
      <c r="AE710" s="47" t="s">
        <v>3222</v>
      </c>
      <c r="AF710" s="47"/>
      <c r="AG710" s="47"/>
      <c r="AH710" s="47"/>
      <c r="AI710" s="47"/>
      <c r="AJ710" s="47"/>
      <c r="AK710" s="47">
        <v>771.0</v>
      </c>
    </row>
    <row r="711" ht="14.25" hidden="1" customHeight="1">
      <c r="A711" s="47" t="s">
        <v>3224</v>
      </c>
      <c r="B711" s="47" t="s">
        <v>2520</v>
      </c>
      <c r="C711" s="47" t="s">
        <v>2524</v>
      </c>
      <c r="D711" s="47">
        <v>4.5</v>
      </c>
      <c r="E711" s="47">
        <v>0.35304</v>
      </c>
      <c r="F711" s="118" t="str">
        <f t="shared" si="19"/>
        <v>12.746431</v>
      </c>
      <c r="G711" s="47">
        <v>9.89</v>
      </c>
      <c r="H711" s="47">
        <v>0.31</v>
      </c>
      <c r="I711" s="47"/>
      <c r="J711" s="47"/>
      <c r="K711" s="47"/>
      <c r="L711" s="47"/>
      <c r="M711" s="47"/>
      <c r="N711" s="47"/>
      <c r="O711" s="47"/>
      <c r="P711" s="47"/>
      <c r="Q711" s="47"/>
      <c r="R711" s="47"/>
      <c r="S711" s="47"/>
      <c r="T711" s="47"/>
      <c r="U711" s="47"/>
      <c r="V711" s="47"/>
      <c r="W711" s="47"/>
      <c r="X711" s="47"/>
      <c r="Y711" s="47"/>
      <c r="Z711" s="47"/>
      <c r="AA711" s="47"/>
      <c r="AB711" s="47" t="s">
        <v>380</v>
      </c>
      <c r="AC711" s="47" t="s">
        <v>2576</v>
      </c>
      <c r="AD711" s="47" t="s">
        <v>3223</v>
      </c>
      <c r="AE711" s="47" t="s">
        <v>3224</v>
      </c>
      <c r="AF711" s="47"/>
      <c r="AG711" s="47"/>
      <c r="AH711" s="47"/>
      <c r="AI711" s="47"/>
      <c r="AJ711" s="47"/>
      <c r="AK711" s="47">
        <v>755.0</v>
      </c>
    </row>
    <row r="712" ht="14.25" hidden="1" customHeight="1">
      <c r="A712" s="47" t="s">
        <v>3225</v>
      </c>
      <c r="B712" s="47" t="s">
        <v>2520</v>
      </c>
      <c r="C712" s="47" t="s">
        <v>2524</v>
      </c>
      <c r="D712" s="47">
        <v>48.0</v>
      </c>
      <c r="E712" s="47">
        <v>4.14</v>
      </c>
      <c r="F712" s="118" t="str">
        <f t="shared" si="19"/>
        <v>11.5942029</v>
      </c>
      <c r="G712" s="47">
        <v>1.83</v>
      </c>
      <c r="H712" s="47">
        <v>0.27</v>
      </c>
      <c r="I712" s="47"/>
      <c r="J712" s="47"/>
      <c r="K712" s="47"/>
      <c r="L712" s="47"/>
      <c r="M712" s="47"/>
      <c r="N712" s="47"/>
      <c r="O712" s="47"/>
      <c r="P712" s="47"/>
      <c r="Q712" s="47"/>
      <c r="R712" s="47"/>
      <c r="S712" s="47"/>
      <c r="T712" s="47"/>
      <c r="U712" s="47"/>
      <c r="V712" s="47"/>
      <c r="W712" s="47"/>
      <c r="X712" s="47"/>
      <c r="Y712" s="47"/>
      <c r="Z712" s="47"/>
      <c r="AA712" s="47"/>
      <c r="AB712" s="47" t="s">
        <v>380</v>
      </c>
      <c r="AC712" s="47" t="s">
        <v>2576</v>
      </c>
      <c r="AD712" s="47" t="s">
        <v>3226</v>
      </c>
      <c r="AE712" s="47" t="s">
        <v>3225</v>
      </c>
      <c r="AF712" s="47"/>
      <c r="AG712" s="47"/>
      <c r="AH712" s="47"/>
      <c r="AI712" s="47"/>
      <c r="AJ712" s="47"/>
      <c r="AK712" s="47">
        <v>751.0</v>
      </c>
    </row>
    <row r="713" ht="14.25" hidden="1" customHeight="1">
      <c r="A713" s="47" t="s">
        <v>3227</v>
      </c>
      <c r="B713" s="47" t="s">
        <v>2520</v>
      </c>
      <c r="C713" s="47" t="s">
        <v>2524</v>
      </c>
      <c r="D713" s="47">
        <v>4.5</v>
      </c>
      <c r="E713" s="47">
        <v>0.303</v>
      </c>
      <c r="F713" s="118" t="str">
        <f t="shared" si="19"/>
        <v>14.85148515</v>
      </c>
      <c r="G713" s="47">
        <v>9.89</v>
      </c>
      <c r="H713" s="47">
        <v>0.31</v>
      </c>
      <c r="I713" s="47"/>
      <c r="J713" s="47"/>
      <c r="K713" s="47"/>
      <c r="L713" s="47"/>
      <c r="M713" s="47"/>
      <c r="N713" s="47"/>
      <c r="O713" s="47"/>
      <c r="P713" s="47"/>
      <c r="Q713" s="47"/>
      <c r="R713" s="47"/>
      <c r="S713" s="47"/>
      <c r="T713" s="47"/>
      <c r="U713" s="47"/>
      <c r="V713" s="47"/>
      <c r="W713" s="47"/>
      <c r="X713" s="47"/>
      <c r="Y713" s="47"/>
      <c r="Z713" s="47"/>
      <c r="AA713" s="47"/>
      <c r="AB713" s="47" t="s">
        <v>380</v>
      </c>
      <c r="AC713" s="47" t="s">
        <v>2576</v>
      </c>
      <c r="AD713" s="47" t="s">
        <v>3223</v>
      </c>
      <c r="AE713" s="47" t="s">
        <v>3227</v>
      </c>
      <c r="AF713" s="47"/>
      <c r="AG713" s="47"/>
      <c r="AH713" s="47"/>
      <c r="AI713" s="47"/>
      <c r="AJ713" s="47"/>
      <c r="AK713" s="47">
        <v>779.0</v>
      </c>
    </row>
    <row r="714" ht="14.25" hidden="1" customHeight="1">
      <c r="A714" s="47" t="s">
        <v>3228</v>
      </c>
      <c r="B714" s="47" t="s">
        <v>2520</v>
      </c>
      <c r="C714" s="47" t="s">
        <v>2524</v>
      </c>
      <c r="D714" s="47">
        <v>4.5</v>
      </c>
      <c r="E714" s="47">
        <v>0.35868</v>
      </c>
      <c r="F714" s="118" t="str">
        <f t="shared" si="19"/>
        <v>12.54600201</v>
      </c>
      <c r="G714" s="47">
        <v>9.89</v>
      </c>
      <c r="H714" s="47">
        <v>0.31</v>
      </c>
      <c r="I714" s="47"/>
      <c r="J714" s="47"/>
      <c r="K714" s="47"/>
      <c r="L714" s="47"/>
      <c r="M714" s="47"/>
      <c r="N714" s="47"/>
      <c r="O714" s="47"/>
      <c r="P714" s="47"/>
      <c r="Q714" s="47"/>
      <c r="R714" s="47"/>
      <c r="S714" s="47"/>
      <c r="T714" s="47"/>
      <c r="U714" s="47"/>
      <c r="V714" s="47"/>
      <c r="W714" s="47"/>
      <c r="X714" s="47"/>
      <c r="Y714" s="47"/>
      <c r="Z714" s="47"/>
      <c r="AA714" s="47"/>
      <c r="AB714" s="47" t="s">
        <v>380</v>
      </c>
      <c r="AC714" s="47" t="s">
        <v>2576</v>
      </c>
      <c r="AD714" s="47" t="s">
        <v>3223</v>
      </c>
      <c r="AE714" s="47" t="s">
        <v>3228</v>
      </c>
      <c r="AF714" s="47"/>
      <c r="AG714" s="47"/>
      <c r="AH714" s="47"/>
      <c r="AI714" s="47"/>
      <c r="AJ714" s="47"/>
      <c r="AK714" s="47">
        <v>763.0</v>
      </c>
    </row>
    <row r="715" ht="14.25" hidden="1" customHeight="1">
      <c r="A715" s="45" t="s">
        <v>3229</v>
      </c>
      <c r="B715" s="45" t="s">
        <v>2520</v>
      </c>
      <c r="C715" s="45" t="s">
        <v>2524</v>
      </c>
      <c r="D715" s="45">
        <v>4.5</v>
      </c>
      <c r="E715" s="45">
        <v>0.3306</v>
      </c>
      <c r="F715" s="117" t="str">
        <f t="shared" si="19"/>
        <v>13.61161525</v>
      </c>
      <c r="G715" s="45">
        <v>9.89</v>
      </c>
      <c r="H715" s="45">
        <v>0.31</v>
      </c>
      <c r="I715" s="45"/>
      <c r="J715" s="45"/>
      <c r="K715" s="45"/>
      <c r="L715" s="45"/>
      <c r="M715" s="45"/>
      <c r="N715" s="45"/>
      <c r="O715" s="45"/>
      <c r="P715" s="45"/>
      <c r="Q715" s="45"/>
      <c r="R715" s="45"/>
      <c r="S715" s="45"/>
      <c r="T715" s="45"/>
      <c r="U715" s="45"/>
      <c r="V715" s="45"/>
      <c r="W715" s="45"/>
      <c r="X715" s="45"/>
      <c r="Y715" s="45"/>
      <c r="Z715" s="45"/>
      <c r="AA715" s="45"/>
      <c r="AB715" s="45" t="s">
        <v>380</v>
      </c>
      <c r="AC715" s="45" t="s">
        <v>2576</v>
      </c>
      <c r="AD715" s="45" t="s">
        <v>3223</v>
      </c>
      <c r="AE715" s="45" t="s">
        <v>3229</v>
      </c>
      <c r="AF715" s="45"/>
      <c r="AG715" s="45"/>
      <c r="AH715" s="45"/>
      <c r="AI715" s="45"/>
      <c r="AJ715" s="45"/>
      <c r="AK715" s="45">
        <v>772.0</v>
      </c>
    </row>
    <row r="716" ht="14.25" hidden="1" customHeight="1">
      <c r="A716" s="45" t="s">
        <v>3230</v>
      </c>
      <c r="B716" s="45" t="s">
        <v>2520</v>
      </c>
      <c r="C716" s="45" t="s">
        <v>2524</v>
      </c>
      <c r="D716" s="45">
        <v>4.5</v>
      </c>
      <c r="E716" s="45">
        <v>0.29208</v>
      </c>
      <c r="F716" s="117" t="str">
        <f t="shared" si="19"/>
        <v>15.40673788</v>
      </c>
      <c r="G716" s="45">
        <v>9.89</v>
      </c>
      <c r="H716" s="45">
        <v>0.31</v>
      </c>
      <c r="I716" s="45"/>
      <c r="J716" s="45"/>
      <c r="K716" s="45"/>
      <c r="L716" s="45"/>
      <c r="M716" s="45"/>
      <c r="N716" s="45"/>
      <c r="O716" s="45"/>
      <c r="P716" s="45"/>
      <c r="Q716" s="45"/>
      <c r="R716" s="45"/>
      <c r="S716" s="45"/>
      <c r="T716" s="45"/>
      <c r="U716" s="45"/>
      <c r="V716" s="45"/>
      <c r="W716" s="45"/>
      <c r="X716" s="45"/>
      <c r="Y716" s="45"/>
      <c r="Z716" s="45"/>
      <c r="AA716" s="45"/>
      <c r="AB716" s="45" t="s">
        <v>380</v>
      </c>
      <c r="AC716" s="45" t="s">
        <v>2576</v>
      </c>
      <c r="AD716" s="45" t="s">
        <v>3223</v>
      </c>
      <c r="AE716" s="45" t="s">
        <v>3230</v>
      </c>
      <c r="AF716" s="45"/>
      <c r="AG716" s="45"/>
      <c r="AH716" s="45"/>
      <c r="AI716" s="45"/>
      <c r="AJ716" s="45"/>
      <c r="AK716" s="45">
        <v>756.0</v>
      </c>
    </row>
    <row r="717" ht="14.25" hidden="1" customHeight="1">
      <c r="A717" s="45" t="s">
        <v>3231</v>
      </c>
      <c r="B717" s="45" t="s">
        <v>2520</v>
      </c>
      <c r="C717" s="45" t="s">
        <v>2524</v>
      </c>
      <c r="D717" s="45">
        <v>4.5</v>
      </c>
      <c r="E717" s="45">
        <v>0.25968</v>
      </c>
      <c r="F717" s="117" t="str">
        <f t="shared" si="19"/>
        <v>17.32902033</v>
      </c>
      <c r="G717" s="45">
        <v>9.89</v>
      </c>
      <c r="H717" s="45">
        <v>0.31</v>
      </c>
      <c r="I717" s="45"/>
      <c r="J717" s="45"/>
      <c r="K717" s="45"/>
      <c r="L717" s="45"/>
      <c r="M717" s="45"/>
      <c r="N717" s="45"/>
      <c r="O717" s="45"/>
      <c r="P717" s="45"/>
      <c r="Q717" s="45"/>
      <c r="R717" s="45"/>
      <c r="S717" s="45"/>
      <c r="T717" s="45"/>
      <c r="U717" s="45"/>
      <c r="V717" s="45"/>
      <c r="W717" s="45"/>
      <c r="X717" s="45"/>
      <c r="Y717" s="45"/>
      <c r="Z717" s="45"/>
      <c r="AA717" s="45"/>
      <c r="AB717" s="45" t="s">
        <v>380</v>
      </c>
      <c r="AC717" s="45" t="s">
        <v>2576</v>
      </c>
      <c r="AD717" s="45" t="s">
        <v>3223</v>
      </c>
      <c r="AE717" s="45" t="s">
        <v>3231</v>
      </c>
      <c r="AF717" s="45"/>
      <c r="AG717" s="45"/>
      <c r="AH717" s="45"/>
      <c r="AI717" s="45"/>
      <c r="AJ717" s="45"/>
      <c r="AK717" s="45">
        <v>780.0</v>
      </c>
    </row>
    <row r="718" ht="14.25" hidden="1" customHeight="1">
      <c r="A718" s="45" t="s">
        <v>3232</v>
      </c>
      <c r="B718" s="45" t="s">
        <v>2520</v>
      </c>
      <c r="C718" s="45" t="s">
        <v>2524</v>
      </c>
      <c r="D718" s="45">
        <v>4.5</v>
      </c>
      <c r="E718" s="45">
        <v>0.303</v>
      </c>
      <c r="F718" s="117" t="str">
        <f t="shared" si="19"/>
        <v>14.85148515</v>
      </c>
      <c r="G718" s="45">
        <v>9.89</v>
      </c>
      <c r="H718" s="45">
        <v>0.31</v>
      </c>
      <c r="I718" s="45"/>
      <c r="J718" s="45"/>
      <c r="K718" s="45"/>
      <c r="L718" s="45"/>
      <c r="M718" s="45"/>
      <c r="N718" s="45"/>
      <c r="O718" s="45"/>
      <c r="P718" s="45"/>
      <c r="Q718" s="45"/>
      <c r="R718" s="45"/>
      <c r="S718" s="45"/>
      <c r="T718" s="45"/>
      <c r="U718" s="45"/>
      <c r="V718" s="45"/>
      <c r="W718" s="45"/>
      <c r="X718" s="45"/>
      <c r="Y718" s="45"/>
      <c r="Z718" s="45"/>
      <c r="AA718" s="45"/>
      <c r="AB718" s="45" t="s">
        <v>380</v>
      </c>
      <c r="AC718" s="45" t="s">
        <v>2576</v>
      </c>
      <c r="AD718" s="45" t="s">
        <v>3223</v>
      </c>
      <c r="AE718" s="45" t="s">
        <v>3232</v>
      </c>
      <c r="AF718" s="45"/>
      <c r="AG718" s="45"/>
      <c r="AH718" s="45"/>
      <c r="AI718" s="45"/>
      <c r="AJ718" s="45"/>
      <c r="AK718" s="45">
        <v>764.0</v>
      </c>
    </row>
    <row r="719" ht="14.25" hidden="1" customHeight="1">
      <c r="A719" s="47" t="s">
        <v>3233</v>
      </c>
      <c r="B719" s="47" t="s">
        <v>2520</v>
      </c>
      <c r="C719" s="47" t="s">
        <v>2524</v>
      </c>
      <c r="D719" s="47">
        <v>6.5</v>
      </c>
      <c r="E719" s="47">
        <v>0.32496</v>
      </c>
      <c r="F719" s="118" t="str">
        <f t="shared" si="19"/>
        <v>20.00246184</v>
      </c>
      <c r="G719" s="47">
        <v>7.15</v>
      </c>
      <c r="H719" s="47">
        <v>0.3</v>
      </c>
      <c r="I719" s="47"/>
      <c r="J719" s="47"/>
      <c r="K719" s="47"/>
      <c r="L719" s="47"/>
      <c r="M719" s="47"/>
      <c r="N719" s="47"/>
      <c r="O719" s="47"/>
      <c r="P719" s="47"/>
      <c r="Q719" s="47"/>
      <c r="R719" s="47"/>
      <c r="S719" s="47"/>
      <c r="T719" s="47"/>
      <c r="U719" s="47"/>
      <c r="V719" s="47"/>
      <c r="W719" s="47"/>
      <c r="X719" s="47"/>
      <c r="Y719" s="47"/>
      <c r="Z719" s="47"/>
      <c r="AA719" s="47"/>
      <c r="AB719" s="47" t="s">
        <v>380</v>
      </c>
      <c r="AC719" s="47" t="s">
        <v>2576</v>
      </c>
      <c r="AD719" s="47" t="s">
        <v>3226</v>
      </c>
      <c r="AE719" s="47" t="s">
        <v>3233</v>
      </c>
      <c r="AF719" s="47"/>
      <c r="AG719" s="47"/>
      <c r="AH719" s="47"/>
      <c r="AI719" s="47"/>
      <c r="AJ719" s="47"/>
      <c r="AK719" s="47">
        <v>739.0</v>
      </c>
    </row>
    <row r="720" ht="14.25" hidden="1" customHeight="1">
      <c r="A720" s="47" t="s">
        <v>3233</v>
      </c>
      <c r="B720" s="47" t="s">
        <v>2520</v>
      </c>
      <c r="C720" s="47" t="s">
        <v>2524</v>
      </c>
      <c r="D720" s="47">
        <v>6.5</v>
      </c>
      <c r="E720" s="47">
        <v>0.3828</v>
      </c>
      <c r="F720" s="118" t="str">
        <f t="shared" si="19"/>
        <v>16.98014629</v>
      </c>
      <c r="G720" s="47">
        <v>7.15</v>
      </c>
      <c r="H720" s="47">
        <v>0.3</v>
      </c>
      <c r="I720" s="47"/>
      <c r="J720" s="47"/>
      <c r="K720" s="47"/>
      <c r="L720" s="47"/>
      <c r="M720" s="47"/>
      <c r="N720" s="47"/>
      <c r="O720" s="47"/>
      <c r="P720" s="47"/>
      <c r="Q720" s="47"/>
      <c r="R720" s="47"/>
      <c r="S720" s="47"/>
      <c r="T720" s="47"/>
      <c r="U720" s="47"/>
      <c r="V720" s="47"/>
      <c r="W720" s="47"/>
      <c r="X720" s="47"/>
      <c r="Y720" s="47"/>
      <c r="Z720" s="47"/>
      <c r="AA720" s="47"/>
      <c r="AB720" s="47" t="s">
        <v>380</v>
      </c>
      <c r="AC720" s="47" t="s">
        <v>2576</v>
      </c>
      <c r="AD720" s="47" t="s">
        <v>3223</v>
      </c>
      <c r="AE720" s="47" t="s">
        <v>3233</v>
      </c>
      <c r="AF720" s="47"/>
      <c r="AG720" s="47"/>
      <c r="AH720" s="47"/>
      <c r="AI720" s="47"/>
      <c r="AJ720" s="47"/>
      <c r="AK720" s="47">
        <v>773.0</v>
      </c>
    </row>
    <row r="721" ht="14.25" hidden="1" customHeight="1">
      <c r="A721" s="47" t="s">
        <v>3234</v>
      </c>
      <c r="B721" s="47" t="s">
        <v>2520</v>
      </c>
      <c r="C721" s="47" t="s">
        <v>2524</v>
      </c>
      <c r="D721" s="47">
        <v>6.5</v>
      </c>
      <c r="E721" s="47">
        <v>0.30216</v>
      </c>
      <c r="F721" s="118" t="str">
        <f t="shared" si="19"/>
        <v>21.51178184</v>
      </c>
      <c r="G721" s="47">
        <v>7.15</v>
      </c>
      <c r="H721" s="47">
        <v>0.3</v>
      </c>
      <c r="I721" s="47"/>
      <c r="J721" s="47"/>
      <c r="K721" s="47"/>
      <c r="L721" s="47"/>
      <c r="M721" s="47"/>
      <c r="N721" s="47"/>
      <c r="O721" s="47"/>
      <c r="P721" s="47"/>
      <c r="Q721" s="47"/>
      <c r="R721" s="47"/>
      <c r="S721" s="47"/>
      <c r="T721" s="47"/>
      <c r="U721" s="47"/>
      <c r="V721" s="47"/>
      <c r="W721" s="47"/>
      <c r="X721" s="47"/>
      <c r="Y721" s="47"/>
      <c r="Z721" s="47"/>
      <c r="AA721" s="47"/>
      <c r="AB721" s="47" t="s">
        <v>380</v>
      </c>
      <c r="AC721" s="47" t="s">
        <v>2576</v>
      </c>
      <c r="AD721" s="47" t="s">
        <v>3226</v>
      </c>
      <c r="AE721" s="47" t="s">
        <v>3234</v>
      </c>
      <c r="AF721" s="47"/>
      <c r="AG721" s="47"/>
      <c r="AH721" s="47"/>
      <c r="AI721" s="47"/>
      <c r="AJ721" s="47"/>
      <c r="AK721" s="47">
        <v>727.0</v>
      </c>
    </row>
    <row r="722" ht="14.25" hidden="1" customHeight="1">
      <c r="A722" s="47" t="s">
        <v>3234</v>
      </c>
      <c r="B722" s="47" t="s">
        <v>2520</v>
      </c>
      <c r="C722" s="47" t="s">
        <v>2524</v>
      </c>
      <c r="D722" s="47">
        <v>6.5</v>
      </c>
      <c r="E722" s="47">
        <v>0.33696</v>
      </c>
      <c r="F722" s="118" t="str">
        <f t="shared" si="19"/>
        <v>19.29012346</v>
      </c>
      <c r="G722" s="47">
        <v>7.15</v>
      </c>
      <c r="H722" s="47">
        <v>0.3</v>
      </c>
      <c r="I722" s="47"/>
      <c r="J722" s="47"/>
      <c r="K722" s="47"/>
      <c r="L722" s="47"/>
      <c r="M722" s="47"/>
      <c r="N722" s="47"/>
      <c r="O722" s="47"/>
      <c r="P722" s="47"/>
      <c r="Q722" s="47"/>
      <c r="R722" s="47"/>
      <c r="S722" s="47"/>
      <c r="T722" s="47"/>
      <c r="U722" s="47"/>
      <c r="V722" s="47"/>
      <c r="W722" s="47"/>
      <c r="X722" s="47"/>
      <c r="Y722" s="47"/>
      <c r="Z722" s="47"/>
      <c r="AA722" s="47"/>
      <c r="AB722" s="47" t="s">
        <v>380</v>
      </c>
      <c r="AC722" s="47" t="s">
        <v>2576</v>
      </c>
      <c r="AD722" s="47" t="s">
        <v>3223</v>
      </c>
      <c r="AE722" s="47" t="s">
        <v>3234</v>
      </c>
      <c r="AF722" s="47"/>
      <c r="AG722" s="47"/>
      <c r="AH722" s="47"/>
      <c r="AI722" s="47"/>
      <c r="AJ722" s="47"/>
      <c r="AK722" s="47">
        <v>757.0</v>
      </c>
    </row>
    <row r="723" ht="14.25" hidden="1" customHeight="1">
      <c r="A723" s="45" t="s">
        <v>3235</v>
      </c>
      <c r="B723" s="45" t="s">
        <v>2520</v>
      </c>
      <c r="C723" s="45" t="s">
        <v>2524</v>
      </c>
      <c r="D723" s="45">
        <v>48.0</v>
      </c>
      <c r="E723" s="45">
        <v>3.0396</v>
      </c>
      <c r="F723" s="117" t="str">
        <f t="shared" si="19"/>
        <v>15.79155152</v>
      </c>
      <c r="G723" s="45">
        <v>1.83</v>
      </c>
      <c r="H723" s="45">
        <v>0.27</v>
      </c>
      <c r="I723" s="45"/>
      <c r="J723" s="45"/>
      <c r="K723" s="45"/>
      <c r="L723" s="45"/>
      <c r="M723" s="45"/>
      <c r="N723" s="45"/>
      <c r="O723" s="45"/>
      <c r="P723" s="45"/>
      <c r="Q723" s="45"/>
      <c r="R723" s="45"/>
      <c r="S723" s="45"/>
      <c r="T723" s="45"/>
      <c r="U723" s="45"/>
      <c r="V723" s="45"/>
      <c r="W723" s="45"/>
      <c r="X723" s="45"/>
      <c r="Y723" s="45"/>
      <c r="Z723" s="45"/>
      <c r="AA723" s="45"/>
      <c r="AB723" s="45" t="s">
        <v>380</v>
      </c>
      <c r="AC723" s="45" t="s">
        <v>2576</v>
      </c>
      <c r="AD723" s="45" t="s">
        <v>3226</v>
      </c>
      <c r="AE723" s="45" t="s">
        <v>3235</v>
      </c>
      <c r="AF723" s="45"/>
      <c r="AG723" s="45"/>
      <c r="AH723" s="45"/>
      <c r="AI723" s="45"/>
      <c r="AJ723" s="45"/>
      <c r="AK723" s="45">
        <v>752.0</v>
      </c>
    </row>
    <row r="724" ht="14.25" hidden="1" customHeight="1">
      <c r="A724" s="47" t="s">
        <v>3236</v>
      </c>
      <c r="B724" s="47" t="s">
        <v>2520</v>
      </c>
      <c r="C724" s="47" t="s">
        <v>2524</v>
      </c>
      <c r="D724" s="47">
        <v>6.5</v>
      </c>
      <c r="E724" s="47">
        <v>0.28692</v>
      </c>
      <c r="F724" s="118" t="str">
        <f t="shared" si="19"/>
        <v>22.65439844</v>
      </c>
      <c r="G724" s="47">
        <v>7.15</v>
      </c>
      <c r="H724" s="47">
        <v>0.3</v>
      </c>
      <c r="I724" s="47"/>
      <c r="J724" s="47"/>
      <c r="K724" s="47"/>
      <c r="L724" s="47"/>
      <c r="M724" s="47"/>
      <c r="N724" s="47"/>
      <c r="O724" s="47"/>
      <c r="P724" s="47"/>
      <c r="Q724" s="47"/>
      <c r="R724" s="47"/>
      <c r="S724" s="47"/>
      <c r="T724" s="47"/>
      <c r="U724" s="47"/>
      <c r="V724" s="47"/>
      <c r="W724" s="47"/>
      <c r="X724" s="47"/>
      <c r="Y724" s="47"/>
      <c r="Z724" s="47"/>
      <c r="AA724" s="47"/>
      <c r="AB724" s="47" t="s">
        <v>380</v>
      </c>
      <c r="AC724" s="47" t="s">
        <v>2576</v>
      </c>
      <c r="AD724" s="47" t="s">
        <v>3226</v>
      </c>
      <c r="AE724" s="47" t="s">
        <v>3236</v>
      </c>
      <c r="AF724" s="47"/>
      <c r="AG724" s="47"/>
      <c r="AH724" s="47"/>
      <c r="AI724" s="47"/>
      <c r="AJ724" s="47"/>
      <c r="AK724" s="47">
        <v>745.0</v>
      </c>
    </row>
    <row r="725" ht="14.25" hidden="1" customHeight="1">
      <c r="A725" s="47" t="s">
        <v>3236</v>
      </c>
      <c r="B725" s="47" t="s">
        <v>2520</v>
      </c>
      <c r="C725" s="47" t="s">
        <v>2524</v>
      </c>
      <c r="D725" s="47">
        <v>6.5</v>
      </c>
      <c r="E725" s="47">
        <v>0.28452</v>
      </c>
      <c r="F725" s="118" t="str">
        <f t="shared" si="19"/>
        <v>22.84549417</v>
      </c>
      <c r="G725" s="47">
        <v>7.15</v>
      </c>
      <c r="H725" s="47">
        <v>0.3</v>
      </c>
      <c r="I725" s="47"/>
      <c r="J725" s="47"/>
      <c r="K725" s="47"/>
      <c r="L725" s="47"/>
      <c r="M725" s="47"/>
      <c r="N725" s="47"/>
      <c r="O725" s="47"/>
      <c r="P725" s="47"/>
      <c r="Q725" s="47"/>
      <c r="R725" s="47"/>
      <c r="S725" s="47"/>
      <c r="T725" s="47"/>
      <c r="U725" s="47"/>
      <c r="V725" s="47"/>
      <c r="W725" s="47"/>
      <c r="X725" s="47"/>
      <c r="Y725" s="47"/>
      <c r="Z725" s="47"/>
      <c r="AA725" s="47"/>
      <c r="AB725" s="47" t="s">
        <v>380</v>
      </c>
      <c r="AC725" s="47" t="s">
        <v>2576</v>
      </c>
      <c r="AD725" s="47" t="s">
        <v>3223</v>
      </c>
      <c r="AE725" s="47" t="s">
        <v>3236</v>
      </c>
      <c r="AF725" s="47"/>
      <c r="AG725" s="47"/>
      <c r="AH725" s="47"/>
      <c r="AI725" s="47"/>
      <c r="AJ725" s="47"/>
      <c r="AK725" s="47">
        <v>781.0</v>
      </c>
    </row>
    <row r="726" ht="14.25" hidden="1" customHeight="1">
      <c r="A726" s="47" t="s">
        <v>3237</v>
      </c>
      <c r="B726" s="47" t="s">
        <v>2520</v>
      </c>
      <c r="C726" s="47" t="s">
        <v>2524</v>
      </c>
      <c r="D726" s="47">
        <v>6.5</v>
      </c>
      <c r="E726" s="47">
        <v>0.3096</v>
      </c>
      <c r="F726" s="118" t="str">
        <f t="shared" si="19"/>
        <v>20.99483204</v>
      </c>
      <c r="G726" s="47">
        <v>7.15</v>
      </c>
      <c r="H726" s="47">
        <v>0.3</v>
      </c>
      <c r="I726" s="47"/>
      <c r="J726" s="47"/>
      <c r="K726" s="47"/>
      <c r="L726" s="47"/>
      <c r="M726" s="47"/>
      <c r="N726" s="47"/>
      <c r="O726" s="47"/>
      <c r="P726" s="47"/>
      <c r="Q726" s="47"/>
      <c r="R726" s="47"/>
      <c r="S726" s="47"/>
      <c r="T726" s="47"/>
      <c r="U726" s="47"/>
      <c r="V726" s="47"/>
      <c r="W726" s="47"/>
      <c r="X726" s="47"/>
      <c r="Y726" s="47"/>
      <c r="Z726" s="47"/>
      <c r="AA726" s="47"/>
      <c r="AB726" s="47" t="s">
        <v>380</v>
      </c>
      <c r="AC726" s="47" t="s">
        <v>2576</v>
      </c>
      <c r="AD726" s="47" t="s">
        <v>3226</v>
      </c>
      <c r="AE726" s="47" t="s">
        <v>3237</v>
      </c>
      <c r="AF726" s="47"/>
      <c r="AG726" s="47"/>
      <c r="AH726" s="47"/>
      <c r="AI726" s="47"/>
      <c r="AJ726" s="47"/>
      <c r="AK726" s="47">
        <v>733.0</v>
      </c>
    </row>
    <row r="727" ht="14.25" hidden="1" customHeight="1">
      <c r="A727" s="47" t="s">
        <v>3237</v>
      </c>
      <c r="B727" s="47" t="s">
        <v>2520</v>
      </c>
      <c r="C727" s="47" t="s">
        <v>2524</v>
      </c>
      <c r="D727" s="47">
        <v>6.5</v>
      </c>
      <c r="E727" s="47">
        <v>0.35208</v>
      </c>
      <c r="F727" s="118" t="str">
        <f t="shared" si="19"/>
        <v>18.46171325</v>
      </c>
      <c r="G727" s="47">
        <v>7.15</v>
      </c>
      <c r="H727" s="47">
        <v>0.3</v>
      </c>
      <c r="I727" s="47"/>
      <c r="J727" s="47"/>
      <c r="K727" s="47"/>
      <c r="L727" s="47"/>
      <c r="M727" s="47"/>
      <c r="N727" s="47"/>
      <c r="O727" s="47"/>
      <c r="P727" s="47"/>
      <c r="Q727" s="47"/>
      <c r="R727" s="47"/>
      <c r="S727" s="47"/>
      <c r="T727" s="47"/>
      <c r="U727" s="47"/>
      <c r="V727" s="47"/>
      <c r="W727" s="47"/>
      <c r="X727" s="47"/>
      <c r="Y727" s="47"/>
      <c r="Z727" s="47"/>
      <c r="AA727" s="47"/>
      <c r="AB727" s="47" t="s">
        <v>380</v>
      </c>
      <c r="AC727" s="47" t="s">
        <v>2576</v>
      </c>
      <c r="AD727" s="47" t="s">
        <v>3223</v>
      </c>
      <c r="AE727" s="47" t="s">
        <v>3237</v>
      </c>
      <c r="AF727" s="47"/>
      <c r="AG727" s="47"/>
      <c r="AH727" s="47"/>
      <c r="AI727" s="47"/>
      <c r="AJ727" s="47"/>
      <c r="AK727" s="47">
        <v>765.0</v>
      </c>
    </row>
    <row r="728" ht="14.25" hidden="1" customHeight="1">
      <c r="A728" s="47" t="s">
        <v>3238</v>
      </c>
      <c r="B728" s="47" t="s">
        <v>2520</v>
      </c>
      <c r="C728" s="47" t="s">
        <v>2524</v>
      </c>
      <c r="D728" s="47">
        <v>8.5</v>
      </c>
      <c r="E728" s="47">
        <v>0.33612</v>
      </c>
      <c r="F728" s="118" t="str">
        <f t="shared" si="19"/>
        <v>25.28858741</v>
      </c>
      <c r="G728" s="47">
        <v>5.71</v>
      </c>
      <c r="H728" s="47">
        <v>0.29</v>
      </c>
      <c r="I728" s="47"/>
      <c r="J728" s="47"/>
      <c r="K728" s="47"/>
      <c r="L728" s="47"/>
      <c r="M728" s="47"/>
      <c r="N728" s="47"/>
      <c r="O728" s="47"/>
      <c r="P728" s="47"/>
      <c r="Q728" s="47"/>
      <c r="R728" s="47"/>
      <c r="S728" s="47"/>
      <c r="T728" s="47"/>
      <c r="U728" s="47"/>
      <c r="V728" s="47"/>
      <c r="W728" s="47"/>
      <c r="X728" s="47"/>
      <c r="Y728" s="47"/>
      <c r="Z728" s="47"/>
      <c r="AA728" s="47"/>
      <c r="AB728" s="47" t="s">
        <v>380</v>
      </c>
      <c r="AC728" s="47" t="s">
        <v>2576</v>
      </c>
      <c r="AD728" s="47" t="s">
        <v>3226</v>
      </c>
      <c r="AE728" s="47" t="s">
        <v>3238</v>
      </c>
      <c r="AF728" s="47"/>
      <c r="AG728" s="47"/>
      <c r="AH728" s="47"/>
      <c r="AI728" s="47"/>
      <c r="AJ728" s="47"/>
      <c r="AK728" s="47">
        <v>741.0</v>
      </c>
    </row>
    <row r="729" ht="14.25" hidden="1" customHeight="1">
      <c r="A729" s="47" t="s">
        <v>3239</v>
      </c>
      <c r="B729" s="47" t="s">
        <v>2520</v>
      </c>
      <c r="C729" s="47" t="s">
        <v>2524</v>
      </c>
      <c r="D729" s="47">
        <v>8.25</v>
      </c>
      <c r="E729" s="47">
        <v>0.37992</v>
      </c>
      <c r="F729" s="118" t="str">
        <f t="shared" si="19"/>
        <v>21.71509792</v>
      </c>
      <c r="G729" s="47">
        <v>5.85</v>
      </c>
      <c r="H729" s="47">
        <v>0.29</v>
      </c>
      <c r="I729" s="47"/>
      <c r="J729" s="47"/>
      <c r="K729" s="47"/>
      <c r="L729" s="47"/>
      <c r="M729" s="47"/>
      <c r="N729" s="47"/>
      <c r="O729" s="47"/>
      <c r="P729" s="47"/>
      <c r="Q729" s="47"/>
      <c r="R729" s="47"/>
      <c r="S729" s="47"/>
      <c r="T729" s="47"/>
      <c r="U729" s="47"/>
      <c r="V729" s="47"/>
      <c r="W729" s="47"/>
      <c r="X729" s="47"/>
      <c r="Y729" s="47"/>
      <c r="Z729" s="47"/>
      <c r="AA729" s="47"/>
      <c r="AB729" s="47" t="s">
        <v>380</v>
      </c>
      <c r="AC729" s="47" t="s">
        <v>2576</v>
      </c>
      <c r="AD729" s="47" t="s">
        <v>3223</v>
      </c>
      <c r="AE729" s="47" t="s">
        <v>3239</v>
      </c>
      <c r="AF729" s="47"/>
      <c r="AG729" s="47"/>
      <c r="AH729" s="47"/>
      <c r="AI729" s="47"/>
      <c r="AJ729" s="47"/>
      <c r="AK729" s="47">
        <v>775.0</v>
      </c>
    </row>
    <row r="730" ht="14.25" hidden="1" customHeight="1">
      <c r="A730" s="47" t="s">
        <v>3240</v>
      </c>
      <c r="B730" s="47" t="s">
        <v>2520</v>
      </c>
      <c r="C730" s="47" t="s">
        <v>2524</v>
      </c>
      <c r="D730" s="47">
        <v>8.5</v>
      </c>
      <c r="E730" s="47">
        <v>0.2976</v>
      </c>
      <c r="F730" s="118" t="str">
        <f t="shared" si="19"/>
        <v>28.56182796</v>
      </c>
      <c r="G730" s="47">
        <v>5.71</v>
      </c>
      <c r="H730" s="47">
        <v>0.29</v>
      </c>
      <c r="I730" s="47"/>
      <c r="J730" s="47"/>
      <c r="K730" s="47"/>
      <c r="L730" s="47"/>
      <c r="M730" s="47"/>
      <c r="N730" s="47"/>
      <c r="O730" s="47"/>
      <c r="P730" s="47"/>
      <c r="Q730" s="47"/>
      <c r="R730" s="47"/>
      <c r="S730" s="47"/>
      <c r="T730" s="47"/>
      <c r="U730" s="47"/>
      <c r="V730" s="47"/>
      <c r="W730" s="47"/>
      <c r="X730" s="47"/>
      <c r="Y730" s="47"/>
      <c r="Z730" s="47"/>
      <c r="AA730" s="47"/>
      <c r="AB730" s="47" t="s">
        <v>380</v>
      </c>
      <c r="AC730" s="47" t="s">
        <v>2576</v>
      </c>
      <c r="AD730" s="47" t="s">
        <v>3226</v>
      </c>
      <c r="AE730" s="47" t="s">
        <v>3240</v>
      </c>
      <c r="AF730" s="47"/>
      <c r="AG730" s="47"/>
      <c r="AH730" s="47"/>
      <c r="AI730" s="47"/>
      <c r="AJ730" s="47"/>
      <c r="AK730" s="47">
        <v>729.0</v>
      </c>
    </row>
    <row r="731" ht="14.25" hidden="1" customHeight="1">
      <c r="A731" s="47" t="s">
        <v>3241</v>
      </c>
      <c r="B731" s="47" t="s">
        <v>2520</v>
      </c>
      <c r="C731" s="47" t="s">
        <v>2524</v>
      </c>
      <c r="D731" s="47">
        <v>8.25</v>
      </c>
      <c r="E731" s="47">
        <v>0.32364</v>
      </c>
      <c r="F731" s="118" t="str">
        <f t="shared" si="19"/>
        <v>25.49128661</v>
      </c>
      <c r="G731" s="47">
        <v>5.85</v>
      </c>
      <c r="H731" s="47">
        <v>0.29</v>
      </c>
      <c r="I731" s="47"/>
      <c r="J731" s="47"/>
      <c r="K731" s="47"/>
      <c r="L731" s="47"/>
      <c r="M731" s="47"/>
      <c r="N731" s="47"/>
      <c r="O731" s="47"/>
      <c r="P731" s="47"/>
      <c r="Q731" s="47"/>
      <c r="R731" s="47"/>
      <c r="S731" s="47"/>
      <c r="T731" s="47"/>
      <c r="U731" s="47"/>
      <c r="V731" s="47"/>
      <c r="W731" s="47"/>
      <c r="X731" s="47"/>
      <c r="Y731" s="47"/>
      <c r="Z731" s="47"/>
      <c r="AA731" s="47"/>
      <c r="AB731" s="47" t="s">
        <v>380</v>
      </c>
      <c r="AC731" s="47" t="s">
        <v>2576</v>
      </c>
      <c r="AD731" s="47" t="s">
        <v>3223</v>
      </c>
      <c r="AE731" s="47" t="s">
        <v>3241</v>
      </c>
      <c r="AF731" s="47"/>
      <c r="AG731" s="47"/>
      <c r="AH731" s="47"/>
      <c r="AI731" s="47"/>
      <c r="AJ731" s="47"/>
      <c r="AK731" s="47">
        <v>759.0</v>
      </c>
    </row>
    <row r="732" ht="14.25" hidden="1" customHeight="1">
      <c r="A732" s="47" t="s">
        <v>3242</v>
      </c>
      <c r="B732" s="47" t="s">
        <v>2520</v>
      </c>
      <c r="C732" s="47" t="s">
        <v>2524</v>
      </c>
      <c r="D732" s="47">
        <v>48.0</v>
      </c>
      <c r="E732" s="47">
        <v>2.45688</v>
      </c>
      <c r="F732" s="118" t="str">
        <f t="shared" si="19"/>
        <v>19.53697372</v>
      </c>
      <c r="G732" s="47">
        <v>1.83</v>
      </c>
      <c r="H732" s="47">
        <v>0.27</v>
      </c>
      <c r="I732" s="47"/>
      <c r="J732" s="47"/>
      <c r="K732" s="47"/>
      <c r="L732" s="47"/>
      <c r="M732" s="47"/>
      <c r="N732" s="47"/>
      <c r="O732" s="47"/>
      <c r="P732" s="47"/>
      <c r="Q732" s="47"/>
      <c r="R732" s="47"/>
      <c r="S732" s="47"/>
      <c r="T732" s="47"/>
      <c r="U732" s="47"/>
      <c r="V732" s="47"/>
      <c r="W732" s="47"/>
      <c r="X732" s="47"/>
      <c r="Y732" s="47"/>
      <c r="Z732" s="47"/>
      <c r="AA732" s="47"/>
      <c r="AB732" s="47" t="s">
        <v>380</v>
      </c>
      <c r="AC732" s="47" t="s">
        <v>2576</v>
      </c>
      <c r="AD732" s="47" t="s">
        <v>3226</v>
      </c>
      <c r="AE732" s="47" t="s">
        <v>3242</v>
      </c>
      <c r="AF732" s="47"/>
      <c r="AG732" s="47"/>
      <c r="AH732" s="47"/>
      <c r="AI732" s="47"/>
      <c r="AJ732" s="47"/>
      <c r="AK732" s="47">
        <v>753.0</v>
      </c>
    </row>
    <row r="733" ht="14.25" hidden="1" customHeight="1">
      <c r="A733" s="47" t="s">
        <v>3243</v>
      </c>
      <c r="B733" s="47" t="s">
        <v>2520</v>
      </c>
      <c r="C733" s="47" t="s">
        <v>2524</v>
      </c>
      <c r="D733" s="47">
        <v>8.5</v>
      </c>
      <c r="E733" s="47">
        <v>0.2976</v>
      </c>
      <c r="F733" s="118" t="str">
        <f t="shared" si="19"/>
        <v>28.56182796</v>
      </c>
      <c r="G733" s="47">
        <v>5.71</v>
      </c>
      <c r="H733" s="47">
        <v>0.29</v>
      </c>
      <c r="I733" s="47"/>
      <c r="J733" s="47"/>
      <c r="K733" s="47"/>
      <c r="L733" s="47"/>
      <c r="M733" s="47"/>
      <c r="N733" s="47"/>
      <c r="O733" s="47"/>
      <c r="P733" s="47"/>
      <c r="Q733" s="47"/>
      <c r="R733" s="47"/>
      <c r="S733" s="47"/>
      <c r="T733" s="47"/>
      <c r="U733" s="47"/>
      <c r="V733" s="47"/>
      <c r="W733" s="47"/>
      <c r="X733" s="47"/>
      <c r="Y733" s="47"/>
      <c r="Z733" s="47"/>
      <c r="AA733" s="47"/>
      <c r="AB733" s="47" t="s">
        <v>380</v>
      </c>
      <c r="AC733" s="47" t="s">
        <v>2576</v>
      </c>
      <c r="AD733" s="47" t="s">
        <v>3226</v>
      </c>
      <c r="AE733" s="47" t="s">
        <v>3243</v>
      </c>
      <c r="AF733" s="47"/>
      <c r="AG733" s="47"/>
      <c r="AH733" s="47"/>
      <c r="AI733" s="47"/>
      <c r="AJ733" s="47"/>
      <c r="AK733" s="47">
        <v>747.0</v>
      </c>
    </row>
    <row r="734" ht="14.25" hidden="1" customHeight="1">
      <c r="A734" s="47" t="s">
        <v>3244</v>
      </c>
      <c r="B734" s="47" t="s">
        <v>2520</v>
      </c>
      <c r="C734" s="47" t="s">
        <v>2524</v>
      </c>
      <c r="D734" s="47">
        <v>8.25</v>
      </c>
      <c r="E734" s="47">
        <v>0.27768</v>
      </c>
      <c r="F734" s="118" t="str">
        <f t="shared" si="19"/>
        <v>29.71045808</v>
      </c>
      <c r="G734" s="47">
        <v>5.85</v>
      </c>
      <c r="H734" s="47">
        <v>0.29</v>
      </c>
      <c r="I734" s="47"/>
      <c r="J734" s="47"/>
      <c r="K734" s="47"/>
      <c r="L734" s="47"/>
      <c r="M734" s="47"/>
      <c r="N734" s="47"/>
      <c r="O734" s="47"/>
      <c r="P734" s="47"/>
      <c r="Q734" s="47"/>
      <c r="R734" s="47"/>
      <c r="S734" s="47"/>
      <c r="T734" s="47"/>
      <c r="U734" s="47"/>
      <c r="V734" s="47"/>
      <c r="W734" s="47"/>
      <c r="X734" s="47"/>
      <c r="Y734" s="47"/>
      <c r="Z734" s="47"/>
      <c r="AA734" s="47"/>
      <c r="AB734" s="47" t="s">
        <v>380</v>
      </c>
      <c r="AC734" s="47" t="s">
        <v>2576</v>
      </c>
      <c r="AD734" s="47" t="s">
        <v>3223</v>
      </c>
      <c r="AE734" s="47" t="s">
        <v>3244</v>
      </c>
      <c r="AF734" s="47"/>
      <c r="AG734" s="47"/>
      <c r="AH734" s="47"/>
      <c r="AI734" s="47"/>
      <c r="AJ734" s="47"/>
      <c r="AK734" s="47">
        <v>783.0</v>
      </c>
    </row>
    <row r="735" ht="14.25" hidden="1" customHeight="1">
      <c r="A735" s="47" t="s">
        <v>3245</v>
      </c>
      <c r="B735" s="47" t="s">
        <v>2520</v>
      </c>
      <c r="C735" s="47" t="s">
        <v>2524</v>
      </c>
      <c r="D735" s="47">
        <v>8.5</v>
      </c>
      <c r="E735" s="47">
        <v>0.3072</v>
      </c>
      <c r="F735" s="118" t="str">
        <f t="shared" si="19"/>
        <v>27.66927083</v>
      </c>
      <c r="G735" s="47">
        <v>5.71</v>
      </c>
      <c r="H735" s="47">
        <v>0.29</v>
      </c>
      <c r="I735" s="47"/>
      <c r="J735" s="47"/>
      <c r="K735" s="47"/>
      <c r="L735" s="47"/>
      <c r="M735" s="47"/>
      <c r="N735" s="47"/>
      <c r="O735" s="47"/>
      <c r="P735" s="47"/>
      <c r="Q735" s="47"/>
      <c r="R735" s="47"/>
      <c r="S735" s="47"/>
      <c r="T735" s="47"/>
      <c r="U735" s="47"/>
      <c r="V735" s="47"/>
      <c r="W735" s="47"/>
      <c r="X735" s="47"/>
      <c r="Y735" s="47"/>
      <c r="Z735" s="47"/>
      <c r="AA735" s="47"/>
      <c r="AB735" s="47" t="s">
        <v>380</v>
      </c>
      <c r="AC735" s="47" t="s">
        <v>2576</v>
      </c>
      <c r="AD735" s="47" t="s">
        <v>3226</v>
      </c>
      <c r="AE735" s="47" t="s">
        <v>3245</v>
      </c>
      <c r="AF735" s="47"/>
      <c r="AG735" s="47"/>
      <c r="AH735" s="47"/>
      <c r="AI735" s="47"/>
      <c r="AJ735" s="47"/>
      <c r="AK735" s="47">
        <v>735.0</v>
      </c>
    </row>
    <row r="736" ht="14.25" hidden="1" customHeight="1">
      <c r="A736" s="47" t="s">
        <v>3246</v>
      </c>
      <c r="B736" s="47" t="s">
        <v>2520</v>
      </c>
      <c r="C736" s="47" t="s">
        <v>2524</v>
      </c>
      <c r="D736" s="47">
        <v>8.25</v>
      </c>
      <c r="E736" s="47">
        <v>0.34236</v>
      </c>
      <c r="F736" s="118" t="str">
        <f t="shared" si="19"/>
        <v>24.09744129</v>
      </c>
      <c r="G736" s="47">
        <v>5.85</v>
      </c>
      <c r="H736" s="47">
        <v>0.29</v>
      </c>
      <c r="I736" s="47"/>
      <c r="J736" s="47"/>
      <c r="K736" s="47"/>
      <c r="L736" s="47"/>
      <c r="M736" s="47"/>
      <c r="N736" s="47"/>
      <c r="O736" s="47"/>
      <c r="P736" s="47"/>
      <c r="Q736" s="47"/>
      <c r="R736" s="47"/>
      <c r="S736" s="47"/>
      <c r="T736" s="47"/>
      <c r="U736" s="47"/>
      <c r="V736" s="47"/>
      <c r="W736" s="47"/>
      <c r="X736" s="47"/>
      <c r="Y736" s="47"/>
      <c r="Z736" s="47"/>
      <c r="AA736" s="47"/>
      <c r="AB736" s="47" t="s">
        <v>380</v>
      </c>
      <c r="AC736" s="47" t="s">
        <v>2576</v>
      </c>
      <c r="AD736" s="47" t="s">
        <v>3223</v>
      </c>
      <c r="AE736" s="47" t="s">
        <v>3246</v>
      </c>
      <c r="AF736" s="47"/>
      <c r="AG736" s="47"/>
      <c r="AH736" s="47"/>
      <c r="AI736" s="47"/>
      <c r="AJ736" s="47"/>
      <c r="AK736" s="47">
        <v>767.0</v>
      </c>
    </row>
    <row r="737" ht="14.25" hidden="1" customHeight="1">
      <c r="A737" s="45" t="s">
        <v>3247</v>
      </c>
      <c r="B737" s="45" t="s">
        <v>2520</v>
      </c>
      <c r="C737" s="45" t="s">
        <v>2524</v>
      </c>
      <c r="D737" s="45">
        <v>6.5</v>
      </c>
      <c r="E737" s="45">
        <v>0.23484</v>
      </c>
      <c r="F737" s="117" t="str">
        <f t="shared" si="19"/>
        <v>27.67841935</v>
      </c>
      <c r="G737" s="45">
        <v>7.15</v>
      </c>
      <c r="H737" s="45">
        <v>0.3</v>
      </c>
      <c r="I737" s="45"/>
      <c r="J737" s="45"/>
      <c r="K737" s="45"/>
      <c r="L737" s="45"/>
      <c r="M737" s="45"/>
      <c r="N737" s="45"/>
      <c r="O737" s="45"/>
      <c r="P737" s="45"/>
      <c r="Q737" s="45"/>
      <c r="R737" s="45"/>
      <c r="S737" s="45"/>
      <c r="T737" s="45"/>
      <c r="U737" s="45"/>
      <c r="V737" s="45"/>
      <c r="W737" s="45"/>
      <c r="X737" s="45"/>
      <c r="Y737" s="45"/>
      <c r="Z737" s="45"/>
      <c r="AA737" s="45"/>
      <c r="AB737" s="45" t="s">
        <v>380</v>
      </c>
      <c r="AC737" s="45" t="s">
        <v>2576</v>
      </c>
      <c r="AD737" s="45" t="s">
        <v>3226</v>
      </c>
      <c r="AE737" s="45" t="s">
        <v>3247</v>
      </c>
      <c r="AF737" s="45"/>
      <c r="AG737" s="45"/>
      <c r="AH737" s="45"/>
      <c r="AI737" s="45"/>
      <c r="AJ737" s="45"/>
      <c r="AK737" s="45">
        <v>740.0</v>
      </c>
    </row>
    <row r="738" ht="14.25" hidden="1" customHeight="1">
      <c r="A738" s="45" t="s">
        <v>3247</v>
      </c>
      <c r="B738" s="45" t="s">
        <v>2520</v>
      </c>
      <c r="C738" s="45" t="s">
        <v>2524</v>
      </c>
      <c r="D738" s="45">
        <v>6.5</v>
      </c>
      <c r="E738" s="45">
        <v>0.29928</v>
      </c>
      <c r="F738" s="117" t="str">
        <f t="shared" si="19"/>
        <v>21.71879177</v>
      </c>
      <c r="G738" s="45">
        <v>7.15</v>
      </c>
      <c r="H738" s="45">
        <v>0.3</v>
      </c>
      <c r="I738" s="45"/>
      <c r="J738" s="45"/>
      <c r="K738" s="45"/>
      <c r="L738" s="45"/>
      <c r="M738" s="45"/>
      <c r="N738" s="45"/>
      <c r="O738" s="45"/>
      <c r="P738" s="45"/>
      <c r="Q738" s="45"/>
      <c r="R738" s="45"/>
      <c r="S738" s="45"/>
      <c r="T738" s="45"/>
      <c r="U738" s="45"/>
      <c r="V738" s="45"/>
      <c r="W738" s="45"/>
      <c r="X738" s="45"/>
      <c r="Y738" s="45"/>
      <c r="Z738" s="45"/>
      <c r="AA738" s="45"/>
      <c r="AB738" s="45" t="s">
        <v>380</v>
      </c>
      <c r="AC738" s="45" t="s">
        <v>2576</v>
      </c>
      <c r="AD738" s="45" t="s">
        <v>3223</v>
      </c>
      <c r="AE738" s="45" t="s">
        <v>3247</v>
      </c>
      <c r="AF738" s="45"/>
      <c r="AG738" s="45"/>
      <c r="AH738" s="45"/>
      <c r="AI738" s="45"/>
      <c r="AJ738" s="45"/>
      <c r="AK738" s="45">
        <v>774.0</v>
      </c>
    </row>
    <row r="739" ht="14.25" hidden="1" customHeight="1">
      <c r="A739" s="45" t="s">
        <v>3248</v>
      </c>
      <c r="B739" s="45" t="s">
        <v>2520</v>
      </c>
      <c r="C739" s="45" t="s">
        <v>2524</v>
      </c>
      <c r="D739" s="45">
        <v>6.5</v>
      </c>
      <c r="E739" s="45">
        <v>0.212999999999999</v>
      </c>
      <c r="F739" s="117" t="str">
        <f t="shared" si="19"/>
        <v>30.51643192</v>
      </c>
      <c r="G739" s="45">
        <v>7.15</v>
      </c>
      <c r="H739" s="45">
        <v>0.3</v>
      </c>
      <c r="I739" s="45"/>
      <c r="J739" s="45"/>
      <c r="K739" s="45"/>
      <c r="L739" s="45"/>
      <c r="M739" s="45"/>
      <c r="N739" s="45"/>
      <c r="O739" s="45"/>
      <c r="P739" s="45"/>
      <c r="Q739" s="45"/>
      <c r="R739" s="45"/>
      <c r="S739" s="45"/>
      <c r="T739" s="45"/>
      <c r="U739" s="45"/>
      <c r="V739" s="45"/>
      <c r="W739" s="45"/>
      <c r="X739" s="45"/>
      <c r="Y739" s="45"/>
      <c r="Z739" s="45"/>
      <c r="AA739" s="45"/>
      <c r="AB739" s="45" t="s">
        <v>380</v>
      </c>
      <c r="AC739" s="45" t="s">
        <v>2576</v>
      </c>
      <c r="AD739" s="45" t="s">
        <v>3226</v>
      </c>
      <c r="AE739" s="45" t="s">
        <v>3248</v>
      </c>
      <c r="AF739" s="45"/>
      <c r="AG739" s="45"/>
      <c r="AH739" s="45"/>
      <c r="AI739" s="45"/>
      <c r="AJ739" s="45"/>
      <c r="AK739" s="45">
        <v>728.0</v>
      </c>
    </row>
    <row r="740" ht="14.25" hidden="1" customHeight="1">
      <c r="A740" s="45" t="s">
        <v>3248</v>
      </c>
      <c r="B740" s="45" t="s">
        <v>2520</v>
      </c>
      <c r="C740" s="45" t="s">
        <v>2524</v>
      </c>
      <c r="D740" s="45">
        <v>6.5</v>
      </c>
      <c r="E740" s="45">
        <v>0.247679999999999</v>
      </c>
      <c r="F740" s="117" t="str">
        <f t="shared" si="19"/>
        <v>26.24354005</v>
      </c>
      <c r="G740" s="45">
        <v>7.15</v>
      </c>
      <c r="H740" s="45">
        <v>0.3</v>
      </c>
      <c r="I740" s="45"/>
      <c r="J740" s="45"/>
      <c r="K740" s="45"/>
      <c r="L740" s="45"/>
      <c r="M740" s="45"/>
      <c r="N740" s="45"/>
      <c r="O740" s="45"/>
      <c r="P740" s="45"/>
      <c r="Q740" s="45"/>
      <c r="R740" s="45"/>
      <c r="S740" s="45"/>
      <c r="T740" s="45"/>
      <c r="U740" s="45"/>
      <c r="V740" s="45"/>
      <c r="W740" s="45"/>
      <c r="X740" s="45"/>
      <c r="Y740" s="45"/>
      <c r="Z740" s="45"/>
      <c r="AA740" s="45"/>
      <c r="AB740" s="45" t="s">
        <v>380</v>
      </c>
      <c r="AC740" s="45" t="s">
        <v>2576</v>
      </c>
      <c r="AD740" s="45" t="s">
        <v>3223</v>
      </c>
      <c r="AE740" s="45" t="s">
        <v>3248</v>
      </c>
      <c r="AF740" s="45"/>
      <c r="AG740" s="45"/>
      <c r="AH740" s="45"/>
      <c r="AI740" s="45"/>
      <c r="AJ740" s="45"/>
      <c r="AK740" s="45">
        <v>758.0</v>
      </c>
    </row>
    <row r="741" ht="14.25" hidden="1" customHeight="1">
      <c r="A741" s="45" t="s">
        <v>3249</v>
      </c>
      <c r="B741" s="45" t="s">
        <v>2520</v>
      </c>
      <c r="C741" s="45" t="s">
        <v>2524</v>
      </c>
      <c r="D741" s="45">
        <v>6.5</v>
      </c>
      <c r="E741" s="45">
        <v>0.205799999999999</v>
      </c>
      <c r="F741" s="117" t="str">
        <f t="shared" si="19"/>
        <v>31.5840622</v>
      </c>
      <c r="G741" s="45">
        <v>7.15</v>
      </c>
      <c r="H741" s="45">
        <v>0.3</v>
      </c>
      <c r="I741" s="45"/>
      <c r="J741" s="45"/>
      <c r="K741" s="45"/>
      <c r="L741" s="45"/>
      <c r="M741" s="45"/>
      <c r="N741" s="45"/>
      <c r="O741" s="45"/>
      <c r="P741" s="45"/>
      <c r="Q741" s="45"/>
      <c r="R741" s="45"/>
      <c r="S741" s="45"/>
      <c r="T741" s="45"/>
      <c r="U741" s="45"/>
      <c r="V741" s="45"/>
      <c r="W741" s="45"/>
      <c r="X741" s="45"/>
      <c r="Y741" s="45"/>
      <c r="Z741" s="45"/>
      <c r="AA741" s="45"/>
      <c r="AB741" s="45" t="s">
        <v>380</v>
      </c>
      <c r="AC741" s="45" t="s">
        <v>2576</v>
      </c>
      <c r="AD741" s="45" t="s">
        <v>3226</v>
      </c>
      <c r="AE741" s="45" t="s">
        <v>3249</v>
      </c>
      <c r="AF741" s="45"/>
      <c r="AG741" s="45"/>
      <c r="AH741" s="45"/>
      <c r="AI741" s="45"/>
      <c r="AJ741" s="45"/>
      <c r="AK741" s="45">
        <v>746.0</v>
      </c>
    </row>
    <row r="742" ht="14.25" hidden="1" customHeight="1">
      <c r="A742" s="45" t="s">
        <v>3249</v>
      </c>
      <c r="B742" s="45" t="s">
        <v>2520</v>
      </c>
      <c r="C742" s="45" t="s">
        <v>2524</v>
      </c>
      <c r="D742" s="45">
        <v>6.5</v>
      </c>
      <c r="E742" s="45">
        <v>0.21876</v>
      </c>
      <c r="F742" s="117" t="str">
        <f t="shared" si="19"/>
        <v>29.71292741</v>
      </c>
      <c r="G742" s="45">
        <v>7.15</v>
      </c>
      <c r="H742" s="45">
        <v>0.3</v>
      </c>
      <c r="I742" s="45"/>
      <c r="J742" s="45"/>
      <c r="K742" s="45"/>
      <c r="L742" s="45"/>
      <c r="M742" s="45"/>
      <c r="N742" s="45"/>
      <c r="O742" s="45"/>
      <c r="P742" s="45"/>
      <c r="Q742" s="45"/>
      <c r="R742" s="45"/>
      <c r="S742" s="45"/>
      <c r="T742" s="45"/>
      <c r="U742" s="45"/>
      <c r="V742" s="45"/>
      <c r="W742" s="45"/>
      <c r="X742" s="45"/>
      <c r="Y742" s="45"/>
      <c r="Z742" s="45"/>
      <c r="AA742" s="45"/>
      <c r="AB742" s="45" t="s">
        <v>380</v>
      </c>
      <c r="AC742" s="45" t="s">
        <v>2576</v>
      </c>
      <c r="AD742" s="45" t="s">
        <v>3223</v>
      </c>
      <c r="AE742" s="45" t="s">
        <v>3249</v>
      </c>
      <c r="AF742" s="45"/>
      <c r="AG742" s="45"/>
      <c r="AH742" s="45"/>
      <c r="AI742" s="45"/>
      <c r="AJ742" s="45"/>
      <c r="AK742" s="45">
        <v>782.0</v>
      </c>
    </row>
    <row r="743" ht="14.25" hidden="1" customHeight="1">
      <c r="A743" s="45" t="s">
        <v>3250</v>
      </c>
      <c r="B743" s="45" t="s">
        <v>2520</v>
      </c>
      <c r="C743" s="45" t="s">
        <v>2524</v>
      </c>
      <c r="D743" s="45">
        <v>6.5</v>
      </c>
      <c r="E743" s="45">
        <v>0.212999999999999</v>
      </c>
      <c r="F743" s="117" t="str">
        <f t="shared" si="19"/>
        <v>30.51643192</v>
      </c>
      <c r="G743" s="45">
        <v>7.15</v>
      </c>
      <c r="H743" s="45">
        <v>0.3</v>
      </c>
      <c r="I743" s="45"/>
      <c r="J743" s="45"/>
      <c r="K743" s="45"/>
      <c r="L743" s="45"/>
      <c r="M743" s="45"/>
      <c r="N743" s="45"/>
      <c r="O743" s="45"/>
      <c r="P743" s="45"/>
      <c r="Q743" s="45"/>
      <c r="R743" s="45"/>
      <c r="S743" s="45"/>
      <c r="T743" s="45"/>
      <c r="U743" s="45"/>
      <c r="V743" s="45"/>
      <c r="W743" s="45"/>
      <c r="X743" s="45"/>
      <c r="Y743" s="45"/>
      <c r="Z743" s="45"/>
      <c r="AA743" s="45"/>
      <c r="AB743" s="45" t="s">
        <v>380</v>
      </c>
      <c r="AC743" s="45" t="s">
        <v>2576</v>
      </c>
      <c r="AD743" s="45" t="s">
        <v>3226</v>
      </c>
      <c r="AE743" s="45" t="s">
        <v>3250</v>
      </c>
      <c r="AF743" s="45"/>
      <c r="AG743" s="45"/>
      <c r="AH743" s="45"/>
      <c r="AI743" s="45"/>
      <c r="AJ743" s="45"/>
      <c r="AK743" s="45">
        <v>734.0</v>
      </c>
    </row>
    <row r="744" ht="14.25" hidden="1" customHeight="1">
      <c r="A744" s="45" t="s">
        <v>3250</v>
      </c>
      <c r="B744" s="45" t="s">
        <v>2520</v>
      </c>
      <c r="C744" s="45" t="s">
        <v>2524</v>
      </c>
      <c r="D744" s="45">
        <v>6.5</v>
      </c>
      <c r="E744" s="45">
        <v>0.26232</v>
      </c>
      <c r="F744" s="117" t="str">
        <f t="shared" si="19"/>
        <v>24.778896</v>
      </c>
      <c r="G744" s="45">
        <v>7.15</v>
      </c>
      <c r="H744" s="45">
        <v>0.3</v>
      </c>
      <c r="I744" s="45"/>
      <c r="J744" s="45"/>
      <c r="K744" s="45"/>
      <c r="L744" s="45"/>
      <c r="M744" s="45"/>
      <c r="N744" s="45"/>
      <c r="O744" s="45"/>
      <c r="P744" s="45"/>
      <c r="Q744" s="45"/>
      <c r="R744" s="45"/>
      <c r="S744" s="45"/>
      <c r="T744" s="45"/>
      <c r="U744" s="45"/>
      <c r="V744" s="45"/>
      <c r="W744" s="45"/>
      <c r="X744" s="45"/>
      <c r="Y744" s="45"/>
      <c r="Z744" s="45"/>
      <c r="AA744" s="45"/>
      <c r="AB744" s="45" t="s">
        <v>380</v>
      </c>
      <c r="AC744" s="45" t="s">
        <v>2576</v>
      </c>
      <c r="AD744" s="45" t="s">
        <v>3223</v>
      </c>
      <c r="AE744" s="45" t="s">
        <v>3250</v>
      </c>
      <c r="AF744" s="45"/>
      <c r="AG744" s="45"/>
      <c r="AH744" s="45"/>
      <c r="AI744" s="45"/>
      <c r="AJ744" s="45"/>
      <c r="AK744" s="45">
        <v>766.0</v>
      </c>
    </row>
    <row r="745" ht="14.25" hidden="1" customHeight="1">
      <c r="A745" s="45" t="s">
        <v>3251</v>
      </c>
      <c r="B745" s="45" t="s">
        <v>2520</v>
      </c>
      <c r="C745" s="45" t="s">
        <v>2524</v>
      </c>
      <c r="D745" s="45">
        <v>10.25</v>
      </c>
      <c r="E745" s="45">
        <v>0.313079999999999</v>
      </c>
      <c r="F745" s="117" t="str">
        <f t="shared" si="19"/>
        <v>32.73923598</v>
      </c>
      <c r="G745" s="45">
        <v>4.9</v>
      </c>
      <c r="H745" s="45">
        <v>0.29</v>
      </c>
      <c r="I745" s="45"/>
      <c r="J745" s="45"/>
      <c r="K745" s="45"/>
      <c r="L745" s="45"/>
      <c r="M745" s="45"/>
      <c r="N745" s="45"/>
      <c r="O745" s="45"/>
      <c r="P745" s="45"/>
      <c r="Q745" s="45"/>
      <c r="R745" s="45"/>
      <c r="S745" s="45"/>
      <c r="T745" s="45"/>
      <c r="U745" s="45"/>
      <c r="V745" s="45"/>
      <c r="W745" s="45"/>
      <c r="X745" s="45"/>
      <c r="Y745" s="45"/>
      <c r="Z745" s="45"/>
      <c r="AA745" s="45"/>
      <c r="AB745" s="45" t="s">
        <v>380</v>
      </c>
      <c r="AC745" s="45" t="s">
        <v>2576</v>
      </c>
      <c r="AD745" s="45" t="s">
        <v>3226</v>
      </c>
      <c r="AE745" s="45" t="s">
        <v>3251</v>
      </c>
      <c r="AF745" s="45"/>
      <c r="AG745" s="45"/>
      <c r="AH745" s="45"/>
      <c r="AI745" s="45"/>
      <c r="AJ745" s="45"/>
      <c r="AK745" s="45">
        <v>742.0</v>
      </c>
    </row>
    <row r="746" ht="14.25" hidden="1" customHeight="1">
      <c r="A746" s="45" t="s">
        <v>3251</v>
      </c>
      <c r="B746" s="45" t="s">
        <v>2520</v>
      </c>
      <c r="C746" s="45" t="s">
        <v>2524</v>
      </c>
      <c r="D746" s="45">
        <v>10.25</v>
      </c>
      <c r="E746" s="45">
        <v>0.3792</v>
      </c>
      <c r="F746" s="117" t="str">
        <f t="shared" si="19"/>
        <v>27.03059072</v>
      </c>
      <c r="G746" s="45">
        <v>4.9</v>
      </c>
      <c r="H746" s="45">
        <v>0.29</v>
      </c>
      <c r="I746" s="45"/>
      <c r="J746" s="45"/>
      <c r="K746" s="45"/>
      <c r="L746" s="45"/>
      <c r="M746" s="45"/>
      <c r="N746" s="45"/>
      <c r="O746" s="45"/>
      <c r="P746" s="45"/>
      <c r="Q746" s="45"/>
      <c r="R746" s="45"/>
      <c r="S746" s="45"/>
      <c r="T746" s="45"/>
      <c r="U746" s="45"/>
      <c r="V746" s="45"/>
      <c r="W746" s="45"/>
      <c r="X746" s="45"/>
      <c r="Y746" s="45"/>
      <c r="Z746" s="45"/>
      <c r="AA746" s="45"/>
      <c r="AB746" s="45" t="s">
        <v>380</v>
      </c>
      <c r="AC746" s="45" t="s">
        <v>2576</v>
      </c>
      <c r="AD746" s="45" t="s">
        <v>3223</v>
      </c>
      <c r="AE746" s="45" t="s">
        <v>3251</v>
      </c>
      <c r="AF746" s="45"/>
      <c r="AG746" s="45"/>
      <c r="AH746" s="45"/>
      <c r="AI746" s="45"/>
      <c r="AJ746" s="45"/>
      <c r="AK746" s="45">
        <v>776.0</v>
      </c>
    </row>
    <row r="747" ht="14.25" hidden="1" customHeight="1">
      <c r="A747" s="45" t="s">
        <v>3252</v>
      </c>
      <c r="B747" s="45" t="s">
        <v>2520</v>
      </c>
      <c r="C747" s="45" t="s">
        <v>2524</v>
      </c>
      <c r="D747" s="45">
        <v>10.25</v>
      </c>
      <c r="E747" s="45">
        <v>0.2904</v>
      </c>
      <c r="F747" s="117" t="str">
        <f t="shared" si="19"/>
        <v>35.29614325</v>
      </c>
      <c r="G747" s="45">
        <v>4.9</v>
      </c>
      <c r="H747" s="45">
        <v>0.29</v>
      </c>
      <c r="I747" s="45"/>
      <c r="J747" s="45"/>
      <c r="K747" s="45"/>
      <c r="L747" s="45"/>
      <c r="M747" s="45"/>
      <c r="N747" s="45"/>
      <c r="O747" s="45"/>
      <c r="P747" s="45"/>
      <c r="Q747" s="45"/>
      <c r="R747" s="45"/>
      <c r="S747" s="45"/>
      <c r="T747" s="45"/>
      <c r="U747" s="45"/>
      <c r="V747" s="45"/>
      <c r="W747" s="45"/>
      <c r="X747" s="45"/>
      <c r="Y747" s="45"/>
      <c r="Z747" s="45"/>
      <c r="AA747" s="45"/>
      <c r="AB747" s="45" t="s">
        <v>380</v>
      </c>
      <c r="AC747" s="45" t="s">
        <v>2576</v>
      </c>
      <c r="AD747" s="45" t="s">
        <v>3226</v>
      </c>
      <c r="AE747" s="45" t="s">
        <v>3252</v>
      </c>
      <c r="AF747" s="45"/>
      <c r="AG747" s="45"/>
      <c r="AH747" s="45"/>
      <c r="AI747" s="45"/>
      <c r="AJ747" s="45"/>
      <c r="AK747" s="45">
        <v>730.0</v>
      </c>
    </row>
    <row r="748" ht="14.25" hidden="1" customHeight="1">
      <c r="A748" s="45" t="s">
        <v>3252</v>
      </c>
      <c r="B748" s="45" t="s">
        <v>2520</v>
      </c>
      <c r="C748" s="45" t="s">
        <v>2524</v>
      </c>
      <c r="D748" s="45">
        <v>10.25</v>
      </c>
      <c r="E748" s="45">
        <v>0.32244</v>
      </c>
      <c r="F748" s="117" t="str">
        <f t="shared" si="19"/>
        <v>31.78885994</v>
      </c>
      <c r="G748" s="45">
        <v>4.9</v>
      </c>
      <c r="H748" s="45">
        <v>0.29</v>
      </c>
      <c r="I748" s="45"/>
      <c r="J748" s="45"/>
      <c r="K748" s="45"/>
      <c r="L748" s="45"/>
      <c r="M748" s="45"/>
      <c r="N748" s="45"/>
      <c r="O748" s="45"/>
      <c r="P748" s="45"/>
      <c r="Q748" s="45"/>
      <c r="R748" s="45"/>
      <c r="S748" s="45"/>
      <c r="T748" s="45"/>
      <c r="U748" s="45"/>
      <c r="V748" s="45"/>
      <c r="W748" s="45"/>
      <c r="X748" s="45"/>
      <c r="Y748" s="45"/>
      <c r="Z748" s="45"/>
      <c r="AA748" s="45"/>
      <c r="AB748" s="45" t="s">
        <v>380</v>
      </c>
      <c r="AC748" s="45" t="s">
        <v>2576</v>
      </c>
      <c r="AD748" s="45" t="s">
        <v>3223</v>
      </c>
      <c r="AE748" s="45" t="s">
        <v>3252</v>
      </c>
      <c r="AF748" s="45"/>
      <c r="AG748" s="45"/>
      <c r="AH748" s="45"/>
      <c r="AI748" s="45"/>
      <c r="AJ748" s="45"/>
      <c r="AK748" s="45">
        <v>760.0</v>
      </c>
    </row>
    <row r="749" ht="14.25" hidden="1" customHeight="1">
      <c r="A749" s="45" t="s">
        <v>3253</v>
      </c>
      <c r="B749" s="45" t="s">
        <v>2520</v>
      </c>
      <c r="C749" s="45" t="s">
        <v>2524</v>
      </c>
      <c r="D749" s="45">
        <v>48.0</v>
      </c>
      <c r="E749" s="45">
        <v>2.2296</v>
      </c>
      <c r="F749" s="117" t="str">
        <f t="shared" si="19"/>
        <v>21.5285253</v>
      </c>
      <c r="G749" s="45">
        <v>1.83</v>
      </c>
      <c r="H749" s="45">
        <v>0.27</v>
      </c>
      <c r="I749" s="45"/>
      <c r="J749" s="45"/>
      <c r="K749" s="45"/>
      <c r="L749" s="45"/>
      <c r="M749" s="45"/>
      <c r="N749" s="45"/>
      <c r="O749" s="45"/>
      <c r="P749" s="45"/>
      <c r="Q749" s="45"/>
      <c r="R749" s="45"/>
      <c r="S749" s="45"/>
      <c r="T749" s="45"/>
      <c r="U749" s="45"/>
      <c r="V749" s="45"/>
      <c r="W749" s="45"/>
      <c r="X749" s="45"/>
      <c r="Y749" s="45"/>
      <c r="Z749" s="45"/>
      <c r="AA749" s="45"/>
      <c r="AB749" s="45" t="s">
        <v>380</v>
      </c>
      <c r="AC749" s="45" t="s">
        <v>2576</v>
      </c>
      <c r="AD749" s="45" t="s">
        <v>3226</v>
      </c>
      <c r="AE749" s="45" t="s">
        <v>3253</v>
      </c>
      <c r="AF749" s="45"/>
      <c r="AG749" s="45"/>
      <c r="AH749" s="45"/>
      <c r="AI749" s="45"/>
      <c r="AJ749" s="45"/>
      <c r="AK749" s="45">
        <v>754.0</v>
      </c>
    </row>
    <row r="750" ht="14.25" hidden="1" customHeight="1">
      <c r="A750" s="45" t="s">
        <v>3254</v>
      </c>
      <c r="B750" s="45" t="s">
        <v>2520</v>
      </c>
      <c r="C750" s="45" t="s">
        <v>2524</v>
      </c>
      <c r="D750" s="45">
        <v>10.25</v>
      </c>
      <c r="E750" s="45">
        <v>0.27912</v>
      </c>
      <c r="F750" s="117" t="str">
        <f t="shared" si="19"/>
        <v>36.72255661</v>
      </c>
      <c r="G750" s="45">
        <v>4.9</v>
      </c>
      <c r="H750" s="45">
        <v>0.29</v>
      </c>
      <c r="I750" s="45"/>
      <c r="J750" s="45"/>
      <c r="K750" s="45"/>
      <c r="L750" s="45"/>
      <c r="M750" s="45"/>
      <c r="N750" s="45"/>
      <c r="O750" s="45"/>
      <c r="P750" s="45"/>
      <c r="Q750" s="45"/>
      <c r="R750" s="45"/>
      <c r="S750" s="45"/>
      <c r="T750" s="45"/>
      <c r="U750" s="45"/>
      <c r="V750" s="45"/>
      <c r="W750" s="45"/>
      <c r="X750" s="45"/>
      <c r="Y750" s="45"/>
      <c r="Z750" s="45"/>
      <c r="AA750" s="45"/>
      <c r="AB750" s="45" t="s">
        <v>380</v>
      </c>
      <c r="AC750" s="45" t="s">
        <v>2576</v>
      </c>
      <c r="AD750" s="45" t="s">
        <v>3226</v>
      </c>
      <c r="AE750" s="45" t="s">
        <v>3254</v>
      </c>
      <c r="AF750" s="45"/>
      <c r="AG750" s="45"/>
      <c r="AH750" s="45"/>
      <c r="AI750" s="45"/>
      <c r="AJ750" s="45"/>
      <c r="AK750" s="45">
        <v>748.0</v>
      </c>
    </row>
    <row r="751" ht="14.25" hidden="1" customHeight="1">
      <c r="A751" s="45" t="s">
        <v>3254</v>
      </c>
      <c r="B751" s="45" t="s">
        <v>2520</v>
      </c>
      <c r="C751" s="45" t="s">
        <v>2524</v>
      </c>
      <c r="D751" s="45">
        <v>10.25</v>
      </c>
      <c r="E751" s="45">
        <v>0.27756</v>
      </c>
      <c r="F751" s="117" t="str">
        <f t="shared" si="19"/>
        <v>36.9289523</v>
      </c>
      <c r="G751" s="45">
        <v>4.9</v>
      </c>
      <c r="H751" s="45">
        <v>0.29</v>
      </c>
      <c r="I751" s="45"/>
      <c r="J751" s="45"/>
      <c r="K751" s="45"/>
      <c r="L751" s="45"/>
      <c r="M751" s="45"/>
      <c r="N751" s="45"/>
      <c r="O751" s="45"/>
      <c r="P751" s="45"/>
      <c r="Q751" s="45"/>
      <c r="R751" s="45"/>
      <c r="S751" s="45"/>
      <c r="T751" s="45"/>
      <c r="U751" s="45"/>
      <c r="V751" s="45"/>
      <c r="W751" s="45"/>
      <c r="X751" s="45"/>
      <c r="Y751" s="45"/>
      <c r="Z751" s="45"/>
      <c r="AA751" s="45"/>
      <c r="AB751" s="45" t="s">
        <v>380</v>
      </c>
      <c r="AC751" s="45" t="s">
        <v>2576</v>
      </c>
      <c r="AD751" s="45" t="s">
        <v>3223</v>
      </c>
      <c r="AE751" s="45" t="s">
        <v>3254</v>
      </c>
      <c r="AF751" s="45"/>
      <c r="AG751" s="45"/>
      <c r="AH751" s="45"/>
      <c r="AI751" s="45"/>
      <c r="AJ751" s="45"/>
      <c r="AK751" s="45">
        <v>784.0</v>
      </c>
    </row>
    <row r="752" ht="14.25" hidden="1" customHeight="1">
      <c r="A752" s="45" t="s">
        <v>3255</v>
      </c>
      <c r="B752" s="45" t="s">
        <v>2520</v>
      </c>
      <c r="C752" s="45" t="s">
        <v>2524</v>
      </c>
      <c r="D752" s="45">
        <v>10.25</v>
      </c>
      <c r="E752" s="45">
        <v>0.30168</v>
      </c>
      <c r="F752" s="117" t="str">
        <f t="shared" si="19"/>
        <v>33.97639883</v>
      </c>
      <c r="G752" s="45">
        <v>4.9</v>
      </c>
      <c r="H752" s="45">
        <v>0.29</v>
      </c>
      <c r="I752" s="45"/>
      <c r="J752" s="45"/>
      <c r="K752" s="45"/>
      <c r="L752" s="45"/>
      <c r="M752" s="45"/>
      <c r="N752" s="45"/>
      <c r="O752" s="45"/>
      <c r="P752" s="45"/>
      <c r="Q752" s="45"/>
      <c r="R752" s="45"/>
      <c r="S752" s="45"/>
      <c r="T752" s="45"/>
      <c r="U752" s="45"/>
      <c r="V752" s="45"/>
      <c r="W752" s="45"/>
      <c r="X752" s="45"/>
      <c r="Y752" s="45"/>
      <c r="Z752" s="45"/>
      <c r="AA752" s="45"/>
      <c r="AB752" s="45" t="s">
        <v>380</v>
      </c>
      <c r="AC752" s="45" t="s">
        <v>2576</v>
      </c>
      <c r="AD752" s="45" t="s">
        <v>3226</v>
      </c>
      <c r="AE752" s="45" t="s">
        <v>3255</v>
      </c>
      <c r="AF752" s="45"/>
      <c r="AG752" s="45"/>
      <c r="AH752" s="45"/>
      <c r="AI752" s="45"/>
      <c r="AJ752" s="45"/>
      <c r="AK752" s="45">
        <v>736.0</v>
      </c>
    </row>
    <row r="753" ht="14.25" hidden="1" customHeight="1">
      <c r="A753" s="45" t="s">
        <v>3255</v>
      </c>
      <c r="B753" s="45" t="s">
        <v>2520</v>
      </c>
      <c r="C753" s="45" t="s">
        <v>2524</v>
      </c>
      <c r="D753" s="45">
        <v>10.25</v>
      </c>
      <c r="E753" s="45">
        <v>0.345</v>
      </c>
      <c r="F753" s="117" t="str">
        <f t="shared" si="19"/>
        <v>29.71014493</v>
      </c>
      <c r="G753" s="45">
        <v>4.9</v>
      </c>
      <c r="H753" s="45">
        <v>0.29</v>
      </c>
      <c r="I753" s="45"/>
      <c r="J753" s="45"/>
      <c r="K753" s="45"/>
      <c r="L753" s="45"/>
      <c r="M753" s="45"/>
      <c r="N753" s="45"/>
      <c r="O753" s="45"/>
      <c r="P753" s="45"/>
      <c r="Q753" s="45"/>
      <c r="R753" s="45"/>
      <c r="S753" s="45"/>
      <c r="T753" s="45"/>
      <c r="U753" s="45"/>
      <c r="V753" s="45"/>
      <c r="W753" s="45"/>
      <c r="X753" s="45"/>
      <c r="Y753" s="45"/>
      <c r="Z753" s="45"/>
      <c r="AA753" s="45"/>
      <c r="AB753" s="45" t="s">
        <v>380</v>
      </c>
      <c r="AC753" s="45" t="s">
        <v>2576</v>
      </c>
      <c r="AD753" s="45" t="s">
        <v>3223</v>
      </c>
      <c r="AE753" s="45" t="s">
        <v>3255</v>
      </c>
      <c r="AF753" s="45"/>
      <c r="AG753" s="45"/>
      <c r="AH753" s="45"/>
      <c r="AI753" s="45"/>
      <c r="AJ753" s="45"/>
      <c r="AK753" s="45">
        <v>768.0</v>
      </c>
    </row>
    <row r="754" ht="14.25" hidden="1" customHeight="1">
      <c r="A754" s="45" t="s">
        <v>3256</v>
      </c>
      <c r="B754" s="45" t="s">
        <v>2520</v>
      </c>
      <c r="C754" s="45" t="s">
        <v>2524</v>
      </c>
      <c r="D754" s="45">
        <v>12.25</v>
      </c>
      <c r="E754" s="45">
        <v>0.32016</v>
      </c>
      <c r="F754" s="117" t="str">
        <f t="shared" si="19"/>
        <v>38.26211894</v>
      </c>
      <c r="G754" s="45">
        <v>4.27</v>
      </c>
      <c r="H754" s="45">
        <v>0.28</v>
      </c>
      <c r="I754" s="45"/>
      <c r="J754" s="45"/>
      <c r="K754" s="45"/>
      <c r="L754" s="45"/>
      <c r="M754" s="45"/>
      <c r="N754" s="45"/>
      <c r="O754" s="45"/>
      <c r="P754" s="45"/>
      <c r="Q754" s="45"/>
      <c r="R754" s="45"/>
      <c r="S754" s="45"/>
      <c r="T754" s="45"/>
      <c r="U754" s="45"/>
      <c r="V754" s="45"/>
      <c r="W754" s="45"/>
      <c r="X754" s="45"/>
      <c r="Y754" s="45"/>
      <c r="Z754" s="45"/>
      <c r="AA754" s="45"/>
      <c r="AB754" s="45" t="s">
        <v>380</v>
      </c>
      <c r="AC754" s="45" t="s">
        <v>2576</v>
      </c>
      <c r="AD754" s="45" t="s">
        <v>3226</v>
      </c>
      <c r="AE754" s="45" t="s">
        <v>3256</v>
      </c>
      <c r="AF754" s="45"/>
      <c r="AG754" s="45"/>
      <c r="AH754" s="45"/>
      <c r="AI754" s="45"/>
      <c r="AJ754" s="45"/>
      <c r="AK754" s="45">
        <v>744.0</v>
      </c>
    </row>
    <row r="755" ht="14.25" hidden="1" customHeight="1">
      <c r="A755" s="45" t="s">
        <v>3256</v>
      </c>
      <c r="B755" s="45" t="s">
        <v>2520</v>
      </c>
      <c r="C755" s="45" t="s">
        <v>2524</v>
      </c>
      <c r="D755" s="45">
        <v>12.25</v>
      </c>
      <c r="E755" s="45">
        <v>0.35844</v>
      </c>
      <c r="F755" s="117" t="str">
        <f t="shared" si="19"/>
        <v>34.17587323</v>
      </c>
      <c r="G755" s="45">
        <v>4.27</v>
      </c>
      <c r="H755" s="45">
        <v>0.28</v>
      </c>
      <c r="I755" s="45"/>
      <c r="J755" s="45"/>
      <c r="K755" s="45"/>
      <c r="L755" s="45"/>
      <c r="M755" s="45"/>
      <c r="N755" s="45"/>
      <c r="O755" s="45"/>
      <c r="P755" s="45"/>
      <c r="Q755" s="45"/>
      <c r="R755" s="45"/>
      <c r="S755" s="45"/>
      <c r="T755" s="45"/>
      <c r="U755" s="45"/>
      <c r="V755" s="45"/>
      <c r="W755" s="45"/>
      <c r="X755" s="45"/>
      <c r="Y755" s="45"/>
      <c r="Z755" s="45"/>
      <c r="AA755" s="45"/>
      <c r="AB755" s="45" t="s">
        <v>380</v>
      </c>
      <c r="AC755" s="45" t="s">
        <v>2576</v>
      </c>
      <c r="AD755" s="45" t="s">
        <v>3223</v>
      </c>
      <c r="AE755" s="45" t="s">
        <v>3256</v>
      </c>
      <c r="AF755" s="45"/>
      <c r="AG755" s="45"/>
      <c r="AH755" s="45"/>
      <c r="AI755" s="45"/>
      <c r="AJ755" s="45"/>
      <c r="AK755" s="45">
        <v>778.0</v>
      </c>
    </row>
    <row r="756" ht="14.25" hidden="1" customHeight="1">
      <c r="A756" s="45" t="s">
        <v>3257</v>
      </c>
      <c r="B756" s="45" t="s">
        <v>2520</v>
      </c>
      <c r="C756" s="45" t="s">
        <v>2524</v>
      </c>
      <c r="D756" s="45">
        <v>12.25</v>
      </c>
      <c r="E756" s="45">
        <v>0.2802</v>
      </c>
      <c r="F756" s="117" t="str">
        <f t="shared" si="19"/>
        <v>43.71877231</v>
      </c>
      <c r="G756" s="45">
        <v>4.27</v>
      </c>
      <c r="H756" s="45">
        <v>0.28</v>
      </c>
      <c r="I756" s="45"/>
      <c r="J756" s="45"/>
      <c r="K756" s="45"/>
      <c r="L756" s="45"/>
      <c r="M756" s="45"/>
      <c r="N756" s="45"/>
      <c r="O756" s="45"/>
      <c r="P756" s="45"/>
      <c r="Q756" s="45"/>
      <c r="R756" s="45"/>
      <c r="S756" s="45"/>
      <c r="T756" s="45"/>
      <c r="U756" s="45"/>
      <c r="V756" s="45"/>
      <c r="W756" s="45"/>
      <c r="X756" s="45"/>
      <c r="Y756" s="45"/>
      <c r="Z756" s="45"/>
      <c r="AA756" s="45"/>
      <c r="AB756" s="45" t="s">
        <v>380</v>
      </c>
      <c r="AC756" s="45" t="s">
        <v>2576</v>
      </c>
      <c r="AD756" s="45" t="s">
        <v>3226</v>
      </c>
      <c r="AE756" s="45" t="s">
        <v>3257</v>
      </c>
      <c r="AF756" s="45"/>
      <c r="AG756" s="45"/>
      <c r="AH756" s="45"/>
      <c r="AI756" s="45"/>
      <c r="AJ756" s="45"/>
      <c r="AK756" s="45">
        <v>732.0</v>
      </c>
    </row>
    <row r="757" ht="14.25" hidden="1" customHeight="1">
      <c r="A757" s="45" t="s">
        <v>3257</v>
      </c>
      <c r="B757" s="45" t="s">
        <v>2520</v>
      </c>
      <c r="C757" s="45" t="s">
        <v>2524</v>
      </c>
      <c r="D757" s="45">
        <v>12.25</v>
      </c>
      <c r="E757" s="45">
        <v>0.31848</v>
      </c>
      <c r="F757" s="117" t="str">
        <f t="shared" si="19"/>
        <v>38.46395378</v>
      </c>
      <c r="G757" s="45">
        <v>4.27</v>
      </c>
      <c r="H757" s="45">
        <v>0.28</v>
      </c>
      <c r="I757" s="45"/>
      <c r="J757" s="45"/>
      <c r="K757" s="45"/>
      <c r="L757" s="45"/>
      <c r="M757" s="45"/>
      <c r="N757" s="45"/>
      <c r="O757" s="45"/>
      <c r="P757" s="45"/>
      <c r="Q757" s="45"/>
      <c r="R757" s="45"/>
      <c r="S757" s="45"/>
      <c r="T757" s="45"/>
      <c r="U757" s="45"/>
      <c r="V757" s="45"/>
      <c r="W757" s="45"/>
      <c r="X757" s="45"/>
      <c r="Y757" s="45"/>
      <c r="Z757" s="45"/>
      <c r="AA757" s="45"/>
      <c r="AB757" s="45" t="s">
        <v>380</v>
      </c>
      <c r="AC757" s="45" t="s">
        <v>2576</v>
      </c>
      <c r="AD757" s="45" t="s">
        <v>3223</v>
      </c>
      <c r="AE757" s="45" t="s">
        <v>3257</v>
      </c>
      <c r="AF757" s="45"/>
      <c r="AG757" s="45"/>
      <c r="AH757" s="45"/>
      <c r="AI757" s="45"/>
      <c r="AJ757" s="45"/>
      <c r="AK757" s="45">
        <v>762.0</v>
      </c>
    </row>
    <row r="758" ht="14.25" hidden="1" customHeight="1">
      <c r="A758" s="45" t="s">
        <v>3258</v>
      </c>
      <c r="B758" s="45" t="s">
        <v>2520</v>
      </c>
      <c r="C758" s="45" t="s">
        <v>2524</v>
      </c>
      <c r="D758" s="45">
        <v>12.25</v>
      </c>
      <c r="E758" s="45">
        <v>0.267</v>
      </c>
      <c r="F758" s="117" t="str">
        <f t="shared" si="19"/>
        <v>45.88014981</v>
      </c>
      <c r="G758" s="45">
        <v>4.27</v>
      </c>
      <c r="H758" s="45">
        <v>0.28</v>
      </c>
      <c r="I758" s="45"/>
      <c r="J758" s="45"/>
      <c r="K758" s="45"/>
      <c r="L758" s="45"/>
      <c r="M758" s="45"/>
      <c r="N758" s="45"/>
      <c r="O758" s="45"/>
      <c r="P758" s="45"/>
      <c r="Q758" s="45"/>
      <c r="R758" s="45"/>
      <c r="S758" s="45"/>
      <c r="T758" s="45"/>
      <c r="U758" s="45"/>
      <c r="V758" s="45"/>
      <c r="W758" s="45"/>
      <c r="X758" s="45"/>
      <c r="Y758" s="45"/>
      <c r="Z758" s="45"/>
      <c r="AA758" s="45"/>
      <c r="AB758" s="45" t="s">
        <v>380</v>
      </c>
      <c r="AC758" s="45" t="s">
        <v>2576</v>
      </c>
      <c r="AD758" s="45" t="s">
        <v>3226</v>
      </c>
      <c r="AE758" s="45" t="s">
        <v>3258</v>
      </c>
      <c r="AF758" s="45"/>
      <c r="AG758" s="45"/>
      <c r="AH758" s="45"/>
      <c r="AI758" s="45"/>
      <c r="AJ758" s="45"/>
      <c r="AK758" s="45">
        <v>750.0</v>
      </c>
    </row>
    <row r="759" ht="14.25" hidden="1" customHeight="1">
      <c r="A759" s="45" t="s">
        <v>3258</v>
      </c>
      <c r="B759" s="45" t="s">
        <v>2520</v>
      </c>
      <c r="C759" s="45" t="s">
        <v>2524</v>
      </c>
      <c r="D759" s="45">
        <v>12.25</v>
      </c>
      <c r="E759" s="45">
        <v>0.279</v>
      </c>
      <c r="F759" s="117" t="str">
        <f t="shared" si="19"/>
        <v>43.90681004</v>
      </c>
      <c r="G759" s="45">
        <v>4.27</v>
      </c>
      <c r="H759" s="45">
        <v>0.28</v>
      </c>
      <c r="I759" s="45"/>
      <c r="J759" s="45"/>
      <c r="K759" s="45"/>
      <c r="L759" s="45"/>
      <c r="M759" s="45"/>
      <c r="N759" s="45"/>
      <c r="O759" s="45"/>
      <c r="P759" s="45"/>
      <c r="Q759" s="45"/>
      <c r="R759" s="45"/>
      <c r="S759" s="45"/>
      <c r="T759" s="45"/>
      <c r="U759" s="45"/>
      <c r="V759" s="45"/>
      <c r="W759" s="45"/>
      <c r="X759" s="45"/>
      <c r="Y759" s="45"/>
      <c r="Z759" s="45"/>
      <c r="AA759" s="45"/>
      <c r="AB759" s="45" t="s">
        <v>380</v>
      </c>
      <c r="AC759" s="45" t="s">
        <v>2576</v>
      </c>
      <c r="AD759" s="45" t="s">
        <v>3223</v>
      </c>
      <c r="AE759" s="45" t="s">
        <v>3258</v>
      </c>
      <c r="AF759" s="45"/>
      <c r="AG759" s="45"/>
      <c r="AH759" s="45"/>
      <c r="AI759" s="45"/>
      <c r="AJ759" s="45"/>
      <c r="AK759" s="45">
        <v>786.0</v>
      </c>
    </row>
    <row r="760" ht="14.25" hidden="1" customHeight="1">
      <c r="A760" s="45" t="s">
        <v>3259</v>
      </c>
      <c r="B760" s="45" t="s">
        <v>2520</v>
      </c>
      <c r="C760" s="45" t="s">
        <v>2524</v>
      </c>
      <c r="D760" s="45">
        <v>12.25</v>
      </c>
      <c r="E760" s="45">
        <v>0.29352</v>
      </c>
      <c r="F760" s="117" t="str">
        <f t="shared" si="19"/>
        <v>41.73480512</v>
      </c>
      <c r="G760" s="45">
        <v>4.27</v>
      </c>
      <c r="H760" s="45">
        <v>0.28</v>
      </c>
      <c r="I760" s="45"/>
      <c r="J760" s="45"/>
      <c r="K760" s="45"/>
      <c r="L760" s="45"/>
      <c r="M760" s="45"/>
      <c r="N760" s="45"/>
      <c r="O760" s="45"/>
      <c r="P760" s="45"/>
      <c r="Q760" s="45"/>
      <c r="R760" s="45"/>
      <c r="S760" s="45"/>
      <c r="T760" s="45"/>
      <c r="U760" s="45"/>
      <c r="V760" s="45"/>
      <c r="W760" s="45"/>
      <c r="X760" s="45"/>
      <c r="Y760" s="45"/>
      <c r="Z760" s="45"/>
      <c r="AA760" s="45"/>
      <c r="AB760" s="45" t="s">
        <v>380</v>
      </c>
      <c r="AC760" s="45" t="s">
        <v>2576</v>
      </c>
      <c r="AD760" s="45" t="s">
        <v>3226</v>
      </c>
      <c r="AE760" s="45" t="s">
        <v>3259</v>
      </c>
      <c r="AF760" s="45"/>
      <c r="AG760" s="45"/>
      <c r="AH760" s="45"/>
      <c r="AI760" s="45"/>
      <c r="AJ760" s="45"/>
      <c r="AK760" s="45">
        <v>738.0</v>
      </c>
    </row>
    <row r="761" ht="14.25" hidden="1" customHeight="1">
      <c r="A761" s="45" t="s">
        <v>3259</v>
      </c>
      <c r="B761" s="45" t="s">
        <v>2520</v>
      </c>
      <c r="C761" s="45" t="s">
        <v>2524</v>
      </c>
      <c r="D761" s="45">
        <v>12.25</v>
      </c>
      <c r="E761" s="45">
        <v>0.34512</v>
      </c>
      <c r="F761" s="117" t="str">
        <f t="shared" si="19"/>
        <v>35.49490032</v>
      </c>
      <c r="G761" s="45">
        <v>4.27</v>
      </c>
      <c r="H761" s="45">
        <v>0.28</v>
      </c>
      <c r="I761" s="45"/>
      <c r="J761" s="45"/>
      <c r="K761" s="45"/>
      <c r="L761" s="45"/>
      <c r="M761" s="45"/>
      <c r="N761" s="45"/>
      <c r="O761" s="45"/>
      <c r="P761" s="45"/>
      <c r="Q761" s="45"/>
      <c r="R761" s="45"/>
      <c r="S761" s="45"/>
      <c r="T761" s="45"/>
      <c r="U761" s="45"/>
      <c r="V761" s="45"/>
      <c r="W761" s="45"/>
      <c r="X761" s="45"/>
      <c r="Y761" s="45"/>
      <c r="Z761" s="45"/>
      <c r="AA761" s="45"/>
      <c r="AB761" s="45" t="s">
        <v>380</v>
      </c>
      <c r="AC761" s="45" t="s">
        <v>2576</v>
      </c>
      <c r="AD761" s="45" t="s">
        <v>3223</v>
      </c>
      <c r="AE761" s="45" t="s">
        <v>3259</v>
      </c>
      <c r="AF761" s="45"/>
      <c r="AG761" s="45"/>
      <c r="AH761" s="45"/>
      <c r="AI761" s="45"/>
      <c r="AJ761" s="45"/>
      <c r="AK761" s="45">
        <v>770.0</v>
      </c>
    </row>
    <row r="762" ht="14.25" hidden="1" customHeight="1">
      <c r="A762" s="47" t="s">
        <v>3260</v>
      </c>
      <c r="B762" s="47" t="s">
        <v>2520</v>
      </c>
      <c r="C762" s="47" t="s">
        <v>2524</v>
      </c>
      <c r="D762" s="47">
        <v>10.25</v>
      </c>
      <c r="E762" s="47">
        <v>0.22344</v>
      </c>
      <c r="F762" s="118" t="str">
        <f t="shared" si="19"/>
        <v>45.8736126</v>
      </c>
      <c r="G762" s="47">
        <v>4.9</v>
      </c>
      <c r="H762" s="47">
        <v>0.29</v>
      </c>
      <c r="I762" s="47"/>
      <c r="J762" s="47"/>
      <c r="K762" s="47"/>
      <c r="L762" s="47"/>
      <c r="M762" s="47"/>
      <c r="N762" s="47"/>
      <c r="O762" s="47"/>
      <c r="P762" s="47"/>
      <c r="Q762" s="47"/>
      <c r="R762" s="47"/>
      <c r="S762" s="47"/>
      <c r="T762" s="47"/>
      <c r="U762" s="47"/>
      <c r="V762" s="47"/>
      <c r="W762" s="47"/>
      <c r="X762" s="47"/>
      <c r="Y762" s="47"/>
      <c r="Z762" s="47"/>
      <c r="AA762" s="47"/>
      <c r="AB762" s="47" t="s">
        <v>380</v>
      </c>
      <c r="AC762" s="47" t="s">
        <v>2576</v>
      </c>
      <c r="AD762" s="47" t="s">
        <v>3226</v>
      </c>
      <c r="AE762" s="47" t="s">
        <v>3260</v>
      </c>
      <c r="AF762" s="47"/>
      <c r="AG762" s="47"/>
      <c r="AH762" s="47"/>
      <c r="AI762" s="47"/>
      <c r="AJ762" s="47"/>
      <c r="AK762" s="47">
        <v>743.0</v>
      </c>
    </row>
    <row r="763" ht="14.25" hidden="1" customHeight="1">
      <c r="A763" s="47" t="s">
        <v>3260</v>
      </c>
      <c r="B763" s="47" t="s">
        <v>2520</v>
      </c>
      <c r="C763" s="47" t="s">
        <v>2524</v>
      </c>
      <c r="D763" s="47">
        <v>10.25</v>
      </c>
      <c r="E763" s="47">
        <v>0.3</v>
      </c>
      <c r="F763" s="118" t="str">
        <f t="shared" si="19"/>
        <v>34.16666667</v>
      </c>
      <c r="G763" s="47">
        <v>4.9</v>
      </c>
      <c r="H763" s="47">
        <v>0.29</v>
      </c>
      <c r="I763" s="47"/>
      <c r="J763" s="47"/>
      <c r="K763" s="47"/>
      <c r="L763" s="47"/>
      <c r="M763" s="47"/>
      <c r="N763" s="47"/>
      <c r="O763" s="47"/>
      <c r="P763" s="47"/>
      <c r="Q763" s="47"/>
      <c r="R763" s="47"/>
      <c r="S763" s="47"/>
      <c r="T763" s="47"/>
      <c r="U763" s="47"/>
      <c r="V763" s="47"/>
      <c r="W763" s="47"/>
      <c r="X763" s="47"/>
      <c r="Y763" s="47"/>
      <c r="Z763" s="47"/>
      <c r="AA763" s="47"/>
      <c r="AB763" s="47" t="s">
        <v>380</v>
      </c>
      <c r="AC763" s="47" t="s">
        <v>2576</v>
      </c>
      <c r="AD763" s="47" t="s">
        <v>3223</v>
      </c>
      <c r="AE763" s="47" t="s">
        <v>3260</v>
      </c>
      <c r="AF763" s="47"/>
      <c r="AG763" s="47"/>
      <c r="AH763" s="47"/>
      <c r="AI763" s="47"/>
      <c r="AJ763" s="47"/>
      <c r="AK763" s="47">
        <v>777.0</v>
      </c>
    </row>
    <row r="764" ht="14.25" hidden="1" customHeight="1">
      <c r="A764" s="47" t="s">
        <v>3261</v>
      </c>
      <c r="B764" s="47" t="s">
        <v>2520</v>
      </c>
      <c r="C764" s="47" t="s">
        <v>2524</v>
      </c>
      <c r="D764" s="47">
        <v>10.25</v>
      </c>
      <c r="E764" s="47">
        <v>0.19044</v>
      </c>
      <c r="F764" s="118" t="str">
        <f t="shared" si="19"/>
        <v>53.82272632</v>
      </c>
      <c r="G764" s="47">
        <v>4.9</v>
      </c>
      <c r="H764" s="47">
        <v>0.29</v>
      </c>
      <c r="I764" s="47"/>
      <c r="J764" s="47"/>
      <c r="K764" s="47"/>
      <c r="L764" s="47"/>
      <c r="M764" s="47"/>
      <c r="N764" s="47"/>
      <c r="O764" s="47"/>
      <c r="P764" s="47"/>
      <c r="Q764" s="47"/>
      <c r="R764" s="47"/>
      <c r="S764" s="47"/>
      <c r="T764" s="47"/>
      <c r="U764" s="47"/>
      <c r="V764" s="47"/>
      <c r="W764" s="47"/>
      <c r="X764" s="47"/>
      <c r="Y764" s="47"/>
      <c r="Z764" s="47"/>
      <c r="AA764" s="47"/>
      <c r="AB764" s="47" t="s">
        <v>380</v>
      </c>
      <c r="AC764" s="47" t="s">
        <v>2576</v>
      </c>
      <c r="AD764" s="47" t="s">
        <v>3226</v>
      </c>
      <c r="AE764" s="47" t="s">
        <v>3261</v>
      </c>
      <c r="AF764" s="47"/>
      <c r="AG764" s="47"/>
      <c r="AH764" s="47"/>
      <c r="AI764" s="47"/>
      <c r="AJ764" s="47"/>
      <c r="AK764" s="47">
        <v>731.0</v>
      </c>
    </row>
    <row r="765" ht="14.25" hidden="1" customHeight="1">
      <c r="A765" s="47" t="s">
        <v>3261</v>
      </c>
      <c r="B765" s="47" t="s">
        <v>2520</v>
      </c>
      <c r="C765" s="47" t="s">
        <v>2524</v>
      </c>
      <c r="D765" s="47">
        <v>10.25</v>
      </c>
      <c r="E765" s="47">
        <v>0.2334</v>
      </c>
      <c r="F765" s="118" t="str">
        <f t="shared" si="19"/>
        <v>43.91602399</v>
      </c>
      <c r="G765" s="47">
        <v>4.9</v>
      </c>
      <c r="H765" s="47">
        <v>0.29</v>
      </c>
      <c r="I765" s="47"/>
      <c r="J765" s="47"/>
      <c r="K765" s="47"/>
      <c r="L765" s="47"/>
      <c r="M765" s="47"/>
      <c r="N765" s="47"/>
      <c r="O765" s="47"/>
      <c r="P765" s="47"/>
      <c r="Q765" s="47"/>
      <c r="R765" s="47"/>
      <c r="S765" s="47"/>
      <c r="T765" s="47"/>
      <c r="U765" s="47"/>
      <c r="V765" s="47"/>
      <c r="W765" s="47"/>
      <c r="X765" s="47"/>
      <c r="Y765" s="47"/>
      <c r="Z765" s="47"/>
      <c r="AA765" s="47"/>
      <c r="AB765" s="47" t="s">
        <v>380</v>
      </c>
      <c r="AC765" s="47" t="s">
        <v>2576</v>
      </c>
      <c r="AD765" s="47" t="s">
        <v>3223</v>
      </c>
      <c r="AE765" s="47" t="s">
        <v>3261</v>
      </c>
      <c r="AF765" s="47"/>
      <c r="AG765" s="47"/>
      <c r="AH765" s="47"/>
      <c r="AI765" s="47"/>
      <c r="AJ765" s="47"/>
      <c r="AK765" s="47">
        <v>761.0</v>
      </c>
    </row>
    <row r="766" ht="14.25" hidden="1" customHeight="1">
      <c r="A766" s="47" t="s">
        <v>3262</v>
      </c>
      <c r="B766" s="47" t="s">
        <v>2520</v>
      </c>
      <c r="C766" s="47" t="s">
        <v>2524</v>
      </c>
      <c r="D766" s="47">
        <v>10.25</v>
      </c>
      <c r="E766" s="47">
        <v>0.179519999999999</v>
      </c>
      <c r="F766" s="118" t="str">
        <f t="shared" si="19"/>
        <v>57.09670232</v>
      </c>
      <c r="G766" s="47">
        <v>4.9</v>
      </c>
      <c r="H766" s="47">
        <v>0.29</v>
      </c>
      <c r="I766" s="47"/>
      <c r="J766" s="47"/>
      <c r="K766" s="47"/>
      <c r="L766" s="47"/>
      <c r="M766" s="47"/>
      <c r="N766" s="47"/>
      <c r="O766" s="47"/>
      <c r="P766" s="47"/>
      <c r="Q766" s="47"/>
      <c r="R766" s="47"/>
      <c r="S766" s="47"/>
      <c r="T766" s="47"/>
      <c r="U766" s="47"/>
      <c r="V766" s="47"/>
      <c r="W766" s="47"/>
      <c r="X766" s="47"/>
      <c r="Y766" s="47"/>
      <c r="Z766" s="47"/>
      <c r="AA766" s="47"/>
      <c r="AB766" s="47" t="s">
        <v>380</v>
      </c>
      <c r="AC766" s="47" t="s">
        <v>2576</v>
      </c>
      <c r="AD766" s="47" t="s">
        <v>3226</v>
      </c>
      <c r="AE766" s="47" t="s">
        <v>3262</v>
      </c>
      <c r="AF766" s="47"/>
      <c r="AG766" s="47"/>
      <c r="AH766" s="47"/>
      <c r="AI766" s="47"/>
      <c r="AJ766" s="47"/>
      <c r="AK766" s="47">
        <v>749.0</v>
      </c>
    </row>
    <row r="767" ht="14.25" hidden="1" customHeight="1">
      <c r="A767" s="47" t="s">
        <v>3262</v>
      </c>
      <c r="B767" s="47" t="s">
        <v>2520</v>
      </c>
      <c r="C767" s="47" t="s">
        <v>2524</v>
      </c>
      <c r="D767" s="47">
        <v>10.25</v>
      </c>
      <c r="E767" s="47">
        <v>0.21156</v>
      </c>
      <c r="F767" s="118" t="str">
        <f t="shared" si="19"/>
        <v>48.4496124</v>
      </c>
      <c r="G767" s="47">
        <v>4.9</v>
      </c>
      <c r="H767" s="47">
        <v>0.29</v>
      </c>
      <c r="I767" s="47"/>
      <c r="J767" s="47"/>
      <c r="K767" s="47"/>
      <c r="L767" s="47"/>
      <c r="M767" s="47"/>
      <c r="N767" s="47"/>
      <c r="O767" s="47"/>
      <c r="P767" s="47"/>
      <c r="Q767" s="47"/>
      <c r="R767" s="47"/>
      <c r="S767" s="47"/>
      <c r="T767" s="47"/>
      <c r="U767" s="47"/>
      <c r="V767" s="47"/>
      <c r="W767" s="47"/>
      <c r="X767" s="47"/>
      <c r="Y767" s="47"/>
      <c r="Z767" s="47"/>
      <c r="AA767" s="47"/>
      <c r="AB767" s="47" t="s">
        <v>380</v>
      </c>
      <c r="AC767" s="47" t="s">
        <v>2576</v>
      </c>
      <c r="AD767" s="47" t="s">
        <v>3223</v>
      </c>
      <c r="AE767" s="47" t="s">
        <v>3262</v>
      </c>
      <c r="AF767" s="47"/>
      <c r="AG767" s="47"/>
      <c r="AH767" s="47"/>
      <c r="AI767" s="47"/>
      <c r="AJ767" s="47"/>
      <c r="AK767" s="47">
        <v>785.0</v>
      </c>
    </row>
    <row r="768" ht="14.25" hidden="1" customHeight="1">
      <c r="A768" s="47" t="s">
        <v>3263</v>
      </c>
      <c r="B768" s="47" t="s">
        <v>2520</v>
      </c>
      <c r="C768" s="47" t="s">
        <v>2524</v>
      </c>
      <c r="D768" s="47">
        <v>10.25</v>
      </c>
      <c r="E768" s="47">
        <v>0.201359999999999</v>
      </c>
      <c r="F768" s="118" t="str">
        <f t="shared" si="19"/>
        <v>50.90385379</v>
      </c>
      <c r="G768" s="47">
        <v>4.9</v>
      </c>
      <c r="H768" s="47">
        <v>0.29</v>
      </c>
      <c r="I768" s="47"/>
      <c r="J768" s="47"/>
      <c r="K768" s="47"/>
      <c r="L768" s="47"/>
      <c r="M768" s="47"/>
      <c r="N768" s="47"/>
      <c r="O768" s="47"/>
      <c r="P768" s="47"/>
      <c r="Q768" s="47"/>
      <c r="R768" s="47"/>
      <c r="S768" s="47"/>
      <c r="T768" s="47"/>
      <c r="U768" s="47"/>
      <c r="V768" s="47"/>
      <c r="W768" s="47"/>
      <c r="X768" s="47"/>
      <c r="Y768" s="47"/>
      <c r="Z768" s="47"/>
      <c r="AA768" s="47"/>
      <c r="AB768" s="47" t="s">
        <v>380</v>
      </c>
      <c r="AC768" s="47" t="s">
        <v>2576</v>
      </c>
      <c r="AD768" s="47" t="s">
        <v>3226</v>
      </c>
      <c r="AE768" s="47" t="s">
        <v>3263</v>
      </c>
      <c r="AF768" s="47"/>
      <c r="AG768" s="47"/>
      <c r="AH768" s="47"/>
      <c r="AI768" s="47"/>
      <c r="AJ768" s="47"/>
      <c r="AK768" s="47">
        <v>737.0</v>
      </c>
    </row>
    <row r="769" ht="14.25" hidden="1" customHeight="1">
      <c r="A769" s="47" t="s">
        <v>3263</v>
      </c>
      <c r="B769" s="47" t="s">
        <v>2520</v>
      </c>
      <c r="C769" s="47" t="s">
        <v>2524</v>
      </c>
      <c r="D769" s="47">
        <v>10.25</v>
      </c>
      <c r="E769" s="47">
        <v>0.25548</v>
      </c>
      <c r="F769" s="118" t="str">
        <f t="shared" si="19"/>
        <v>40.12055738</v>
      </c>
      <c r="G769" s="47">
        <v>4.9</v>
      </c>
      <c r="H769" s="47">
        <v>0.29</v>
      </c>
      <c r="I769" s="47"/>
      <c r="J769" s="47"/>
      <c r="K769" s="47"/>
      <c r="L769" s="47"/>
      <c r="M769" s="47"/>
      <c r="N769" s="47"/>
      <c r="O769" s="47"/>
      <c r="P769" s="47"/>
      <c r="Q769" s="47"/>
      <c r="R769" s="47"/>
      <c r="S769" s="47"/>
      <c r="T769" s="47"/>
      <c r="U769" s="47"/>
      <c r="V769" s="47"/>
      <c r="W769" s="47"/>
      <c r="X769" s="47"/>
      <c r="Y769" s="47"/>
      <c r="Z769" s="47"/>
      <c r="AA769" s="47"/>
      <c r="AB769" s="47" t="s">
        <v>380</v>
      </c>
      <c r="AC769" s="47" t="s">
        <v>2576</v>
      </c>
      <c r="AD769" s="47" t="s">
        <v>3223</v>
      </c>
      <c r="AE769" s="47" t="s">
        <v>3263</v>
      </c>
      <c r="AF769" s="47"/>
      <c r="AG769" s="47"/>
      <c r="AH769" s="47"/>
      <c r="AI769" s="47"/>
      <c r="AJ769" s="47"/>
      <c r="AK769" s="47">
        <v>769.0</v>
      </c>
    </row>
    <row r="770" ht="14.25" hidden="1" customHeight="1">
      <c r="A770" s="47" t="s">
        <v>3264</v>
      </c>
      <c r="B770" s="47" t="s">
        <v>2520</v>
      </c>
      <c r="C770" s="47" t="s">
        <v>2526</v>
      </c>
      <c r="D770" s="47">
        <v>0.5</v>
      </c>
      <c r="E770" s="47">
        <v>11.0304</v>
      </c>
      <c r="F770" s="118" t="str">
        <f t="shared" si="19"/>
        <v>0.04532927183</v>
      </c>
      <c r="G770" s="47">
        <v>119.81</v>
      </c>
      <c r="H770" s="47">
        <v>0.3</v>
      </c>
      <c r="I770" s="47"/>
      <c r="J770" s="47"/>
      <c r="K770" s="47"/>
      <c r="L770" s="47"/>
      <c r="M770" s="47"/>
      <c r="N770" s="47"/>
      <c r="O770" s="47"/>
      <c r="P770" s="47"/>
      <c r="Q770" s="47"/>
      <c r="R770" s="47"/>
      <c r="S770" s="47"/>
      <c r="T770" s="47"/>
      <c r="U770" s="47"/>
      <c r="V770" s="47"/>
      <c r="W770" s="47"/>
      <c r="X770" s="47"/>
      <c r="Y770" s="47"/>
      <c r="Z770" s="47"/>
      <c r="AA770" s="47"/>
      <c r="AB770" s="47" t="s">
        <v>380</v>
      </c>
      <c r="AC770" s="47" t="s">
        <v>2557</v>
      </c>
      <c r="AD770" s="47" t="s">
        <v>2528</v>
      </c>
      <c r="AE770" s="47" t="s">
        <v>3264</v>
      </c>
      <c r="AF770" s="47"/>
      <c r="AG770" s="47"/>
      <c r="AH770" s="47"/>
      <c r="AI770" s="47"/>
      <c r="AJ770" s="47"/>
      <c r="AK770" s="47">
        <v>699.0</v>
      </c>
    </row>
    <row r="771" ht="14.25" hidden="1" customHeight="1">
      <c r="A771" s="47" t="s">
        <v>3265</v>
      </c>
      <c r="B771" s="47" t="s">
        <v>2520</v>
      </c>
      <c r="C771" s="47" t="s">
        <v>2526</v>
      </c>
      <c r="D771" s="47">
        <v>0.5</v>
      </c>
      <c r="E771" s="47">
        <v>11.0304</v>
      </c>
      <c r="F771" s="118" t="str">
        <f t="shared" si="19"/>
        <v>0.04532927183</v>
      </c>
      <c r="G771" s="47">
        <v>119.81</v>
      </c>
      <c r="H771" s="47">
        <v>0.3</v>
      </c>
      <c r="I771" s="47"/>
      <c r="J771" s="47"/>
      <c r="K771" s="47"/>
      <c r="L771" s="47"/>
      <c r="M771" s="47"/>
      <c r="N771" s="47"/>
      <c r="O771" s="47"/>
      <c r="P771" s="47"/>
      <c r="Q771" s="47"/>
      <c r="R771" s="47"/>
      <c r="S771" s="47"/>
      <c r="T771" s="47"/>
      <c r="U771" s="47"/>
      <c r="V771" s="47"/>
      <c r="W771" s="47"/>
      <c r="X771" s="47"/>
      <c r="Y771" s="47"/>
      <c r="Z771" s="47"/>
      <c r="AA771" s="47"/>
      <c r="AB771" s="47" t="s">
        <v>380</v>
      </c>
      <c r="AC771" s="47" t="s">
        <v>2542</v>
      </c>
      <c r="AD771" s="47" t="s">
        <v>2543</v>
      </c>
      <c r="AE771" s="47" t="s">
        <v>3265</v>
      </c>
      <c r="AF771" s="47"/>
      <c r="AG771" s="47"/>
      <c r="AH771" s="47"/>
      <c r="AI771" s="47"/>
      <c r="AJ771" s="47"/>
      <c r="AK771" s="47">
        <v>403.0</v>
      </c>
    </row>
    <row r="772" ht="14.25" hidden="1" customHeight="1">
      <c r="A772" s="47" t="s">
        <v>3266</v>
      </c>
      <c r="B772" s="47" t="s">
        <v>2520</v>
      </c>
      <c r="C772" s="47" t="s">
        <v>2539</v>
      </c>
      <c r="D772" s="47">
        <v>3.5</v>
      </c>
      <c r="E772" s="47">
        <v>0.3204</v>
      </c>
      <c r="F772" s="118" t="str">
        <f t="shared" si="19"/>
        <v>10.92384519</v>
      </c>
      <c r="G772" s="47">
        <v>4.6</v>
      </c>
      <c r="H772" s="47">
        <v>0.34</v>
      </c>
      <c r="I772" s="47"/>
      <c r="J772" s="47"/>
      <c r="K772" s="47"/>
      <c r="L772" s="47"/>
      <c r="M772" s="47"/>
      <c r="N772" s="47"/>
      <c r="O772" s="47"/>
      <c r="P772" s="47"/>
      <c r="Q772" s="47"/>
      <c r="R772" s="47"/>
      <c r="S772" s="47"/>
      <c r="T772" s="47"/>
      <c r="U772" s="47"/>
      <c r="V772" s="47"/>
      <c r="W772" s="47"/>
      <c r="X772" s="47"/>
      <c r="Y772" s="47"/>
      <c r="Z772" s="47"/>
      <c r="AA772" s="47"/>
      <c r="AB772" s="47" t="s">
        <v>380</v>
      </c>
      <c r="AC772" s="47" t="s">
        <v>2542</v>
      </c>
      <c r="AD772" s="47" t="s">
        <v>3267</v>
      </c>
      <c r="AE772" s="47" t="s">
        <v>3266</v>
      </c>
      <c r="AF772" s="47"/>
      <c r="AG772" s="47"/>
      <c r="AH772" s="47"/>
      <c r="AI772" s="47"/>
      <c r="AJ772" s="47"/>
      <c r="AK772" s="47">
        <v>563.0</v>
      </c>
    </row>
    <row r="773" ht="14.25" hidden="1" customHeight="1">
      <c r="A773" s="47" t="s">
        <v>3268</v>
      </c>
      <c r="B773" s="47" t="s">
        <v>2520</v>
      </c>
      <c r="C773" s="47" t="s">
        <v>2539</v>
      </c>
      <c r="D773" s="47">
        <v>4.5</v>
      </c>
      <c r="E773" s="47">
        <v>0.3204</v>
      </c>
      <c r="F773" s="118" t="str">
        <f t="shared" si="19"/>
        <v>14.04494382</v>
      </c>
      <c r="G773" s="47">
        <v>4.6</v>
      </c>
      <c r="H773" s="47">
        <v>0.34</v>
      </c>
      <c r="I773" s="47"/>
      <c r="J773" s="47"/>
      <c r="K773" s="47"/>
      <c r="L773" s="47"/>
      <c r="M773" s="47"/>
      <c r="N773" s="47"/>
      <c r="O773" s="47"/>
      <c r="P773" s="47"/>
      <c r="Q773" s="47"/>
      <c r="R773" s="47"/>
      <c r="S773" s="47"/>
      <c r="T773" s="47"/>
      <c r="U773" s="47"/>
      <c r="V773" s="47"/>
      <c r="W773" s="47"/>
      <c r="X773" s="47"/>
      <c r="Y773" s="47"/>
      <c r="Z773" s="47"/>
      <c r="AA773" s="47"/>
      <c r="AB773" s="47" t="s">
        <v>380</v>
      </c>
      <c r="AC773" s="47" t="s">
        <v>2542</v>
      </c>
      <c r="AD773" s="47" t="s">
        <v>3267</v>
      </c>
      <c r="AE773" s="47" t="s">
        <v>3268</v>
      </c>
      <c r="AF773" s="47"/>
      <c r="AG773" s="47"/>
      <c r="AH773" s="47"/>
      <c r="AI773" s="47"/>
      <c r="AJ773" s="47"/>
      <c r="AK773" s="47">
        <v>565.0</v>
      </c>
    </row>
    <row r="774" ht="14.25" hidden="1" customHeight="1">
      <c r="A774" s="45" t="s">
        <v>3269</v>
      </c>
      <c r="B774" s="45" t="s">
        <v>2520</v>
      </c>
      <c r="C774" s="45" t="s">
        <v>2539</v>
      </c>
      <c r="D774" s="45">
        <v>4.0</v>
      </c>
      <c r="E774" s="45">
        <v>0.3204</v>
      </c>
      <c r="F774" s="117" t="str">
        <f t="shared" si="19"/>
        <v>12.48439451</v>
      </c>
      <c r="G774" s="45">
        <v>4.6</v>
      </c>
      <c r="H774" s="45">
        <v>0.34</v>
      </c>
      <c r="I774" s="45"/>
      <c r="J774" s="45"/>
      <c r="K774" s="45"/>
      <c r="L774" s="45"/>
      <c r="M774" s="45"/>
      <c r="N774" s="45"/>
      <c r="O774" s="45"/>
      <c r="P774" s="45"/>
      <c r="Q774" s="45"/>
      <c r="R774" s="45"/>
      <c r="S774" s="45"/>
      <c r="T774" s="45"/>
      <c r="U774" s="45"/>
      <c r="V774" s="45"/>
      <c r="W774" s="45"/>
      <c r="X774" s="45"/>
      <c r="Y774" s="45"/>
      <c r="Z774" s="45"/>
      <c r="AA774" s="45"/>
      <c r="AB774" s="45" t="s">
        <v>380</v>
      </c>
      <c r="AC774" s="45" t="s">
        <v>2542</v>
      </c>
      <c r="AD774" s="45" t="s">
        <v>3267</v>
      </c>
      <c r="AE774" s="45" t="s">
        <v>3269</v>
      </c>
      <c r="AF774" s="45"/>
      <c r="AG774" s="45"/>
      <c r="AH774" s="45"/>
      <c r="AI774" s="45"/>
      <c r="AJ774" s="45"/>
      <c r="AK774" s="45">
        <v>564.0</v>
      </c>
    </row>
    <row r="775" ht="14.25" hidden="1" customHeight="1">
      <c r="A775" s="47" t="s">
        <v>3270</v>
      </c>
      <c r="B775" s="47" t="s">
        <v>2520</v>
      </c>
      <c r="C775" s="47" t="s">
        <v>2539</v>
      </c>
      <c r="D775" s="47">
        <v>5.5</v>
      </c>
      <c r="E775" s="47">
        <v>0.3204</v>
      </c>
      <c r="F775" s="118" t="str">
        <f t="shared" si="19"/>
        <v>17.16604245</v>
      </c>
      <c r="G775" s="47">
        <v>4.6</v>
      </c>
      <c r="H775" s="47">
        <v>0.34</v>
      </c>
      <c r="I775" s="47"/>
      <c r="J775" s="47"/>
      <c r="K775" s="47"/>
      <c r="L775" s="47"/>
      <c r="M775" s="47"/>
      <c r="N775" s="47"/>
      <c r="O775" s="47"/>
      <c r="P775" s="47"/>
      <c r="Q775" s="47"/>
      <c r="R775" s="47"/>
      <c r="S775" s="47"/>
      <c r="T775" s="47"/>
      <c r="U775" s="47"/>
      <c r="V775" s="47"/>
      <c r="W775" s="47"/>
      <c r="X775" s="47"/>
      <c r="Y775" s="47"/>
      <c r="Z775" s="47"/>
      <c r="AA775" s="47"/>
      <c r="AB775" s="47" t="s">
        <v>380</v>
      </c>
      <c r="AC775" s="47" t="s">
        <v>2542</v>
      </c>
      <c r="AD775" s="47" t="s">
        <v>3267</v>
      </c>
      <c r="AE775" s="47" t="s">
        <v>3270</v>
      </c>
      <c r="AF775" s="47"/>
      <c r="AG775" s="47"/>
      <c r="AH775" s="47"/>
      <c r="AI775" s="47"/>
      <c r="AJ775" s="47"/>
      <c r="AK775" s="47">
        <v>567.0</v>
      </c>
    </row>
    <row r="776" ht="14.25" hidden="1" customHeight="1">
      <c r="A776" s="45" t="s">
        <v>3271</v>
      </c>
      <c r="B776" s="45" t="s">
        <v>2520</v>
      </c>
      <c r="C776" s="45" t="s">
        <v>2539</v>
      </c>
      <c r="D776" s="45">
        <v>5.0</v>
      </c>
      <c r="E776" s="45">
        <v>0.3204</v>
      </c>
      <c r="F776" s="117" t="str">
        <f t="shared" si="19"/>
        <v>15.60549313</v>
      </c>
      <c r="G776" s="45">
        <v>4.6</v>
      </c>
      <c r="H776" s="45">
        <v>0.34</v>
      </c>
      <c r="I776" s="45"/>
      <c r="J776" s="45"/>
      <c r="K776" s="45"/>
      <c r="L776" s="45"/>
      <c r="M776" s="45"/>
      <c r="N776" s="45"/>
      <c r="O776" s="45"/>
      <c r="P776" s="45"/>
      <c r="Q776" s="45"/>
      <c r="R776" s="45"/>
      <c r="S776" s="45"/>
      <c r="T776" s="45"/>
      <c r="U776" s="45"/>
      <c r="V776" s="45"/>
      <c r="W776" s="45"/>
      <c r="X776" s="45"/>
      <c r="Y776" s="45"/>
      <c r="Z776" s="45"/>
      <c r="AA776" s="45"/>
      <c r="AB776" s="45" t="s">
        <v>380</v>
      </c>
      <c r="AC776" s="45" t="s">
        <v>2542</v>
      </c>
      <c r="AD776" s="45" t="s">
        <v>3267</v>
      </c>
      <c r="AE776" s="45" t="s">
        <v>3271</v>
      </c>
      <c r="AF776" s="45"/>
      <c r="AG776" s="45"/>
      <c r="AH776" s="45"/>
      <c r="AI776" s="45"/>
      <c r="AJ776" s="45"/>
      <c r="AK776" s="45">
        <v>566.0</v>
      </c>
    </row>
    <row r="777" ht="14.25" hidden="1" customHeight="1">
      <c r="A777" s="47" t="s">
        <v>3272</v>
      </c>
      <c r="B777" s="47" t="s">
        <v>2520</v>
      </c>
      <c r="C777" s="47" t="s">
        <v>2539</v>
      </c>
      <c r="D777" s="47">
        <v>6.5</v>
      </c>
      <c r="E777" s="47">
        <v>0.3204</v>
      </c>
      <c r="F777" s="118" t="str">
        <f t="shared" si="19"/>
        <v>20.28714107</v>
      </c>
      <c r="G777" s="47">
        <v>4.6</v>
      </c>
      <c r="H777" s="47">
        <v>0.34</v>
      </c>
      <c r="I777" s="47"/>
      <c r="J777" s="47"/>
      <c r="K777" s="47"/>
      <c r="L777" s="47"/>
      <c r="M777" s="47"/>
      <c r="N777" s="47"/>
      <c r="O777" s="47"/>
      <c r="P777" s="47"/>
      <c r="Q777" s="47"/>
      <c r="R777" s="47"/>
      <c r="S777" s="47"/>
      <c r="T777" s="47"/>
      <c r="U777" s="47"/>
      <c r="V777" s="47"/>
      <c r="W777" s="47"/>
      <c r="X777" s="47"/>
      <c r="Y777" s="47"/>
      <c r="Z777" s="47"/>
      <c r="AA777" s="47"/>
      <c r="AB777" s="47" t="s">
        <v>380</v>
      </c>
      <c r="AC777" s="47" t="s">
        <v>2542</v>
      </c>
      <c r="AD777" s="47" t="s">
        <v>3267</v>
      </c>
      <c r="AE777" s="47" t="s">
        <v>3272</v>
      </c>
      <c r="AF777" s="47"/>
      <c r="AG777" s="47"/>
      <c r="AH777" s="47"/>
      <c r="AI777" s="47"/>
      <c r="AJ777" s="47"/>
      <c r="AK777" s="47">
        <v>569.0</v>
      </c>
    </row>
    <row r="778" ht="14.25" hidden="1" customHeight="1">
      <c r="A778" s="45" t="s">
        <v>3273</v>
      </c>
      <c r="B778" s="45" t="s">
        <v>2520</v>
      </c>
      <c r="C778" s="45" t="s">
        <v>2539</v>
      </c>
      <c r="D778" s="45">
        <v>6.0</v>
      </c>
      <c r="E778" s="45">
        <v>0.3204</v>
      </c>
      <c r="F778" s="117" t="str">
        <f t="shared" si="19"/>
        <v>18.72659176</v>
      </c>
      <c r="G778" s="45">
        <v>4.6</v>
      </c>
      <c r="H778" s="45">
        <v>0.34</v>
      </c>
      <c r="I778" s="45"/>
      <c r="J778" s="45"/>
      <c r="K778" s="45"/>
      <c r="L778" s="45"/>
      <c r="M778" s="45"/>
      <c r="N778" s="45"/>
      <c r="O778" s="45"/>
      <c r="P778" s="45"/>
      <c r="Q778" s="45"/>
      <c r="R778" s="45"/>
      <c r="S778" s="45"/>
      <c r="T778" s="45"/>
      <c r="U778" s="45"/>
      <c r="V778" s="45"/>
      <c r="W778" s="45"/>
      <c r="X778" s="45"/>
      <c r="Y778" s="45"/>
      <c r="Z778" s="45"/>
      <c r="AA778" s="45"/>
      <c r="AB778" s="45" t="s">
        <v>380</v>
      </c>
      <c r="AC778" s="45" t="s">
        <v>2542</v>
      </c>
      <c r="AD778" s="45" t="s">
        <v>3267</v>
      </c>
      <c r="AE778" s="45" t="s">
        <v>3273</v>
      </c>
      <c r="AF778" s="45"/>
      <c r="AG778" s="45"/>
      <c r="AH778" s="45"/>
      <c r="AI778" s="45"/>
      <c r="AJ778" s="45"/>
      <c r="AK778" s="45">
        <v>568.0</v>
      </c>
    </row>
    <row r="779" ht="14.25" hidden="1" customHeight="1">
      <c r="A779" s="45" t="s">
        <v>3274</v>
      </c>
      <c r="B779" s="45" t="s">
        <v>2520</v>
      </c>
      <c r="C779" s="45" t="s">
        <v>2521</v>
      </c>
      <c r="D779" s="45">
        <v>3.5</v>
      </c>
      <c r="E779" s="45">
        <v>0.27</v>
      </c>
      <c r="F779" s="117" t="str">
        <f t="shared" si="19"/>
        <v>12.96296296</v>
      </c>
      <c r="G779" s="45">
        <v>3.9</v>
      </c>
      <c r="H779" s="45">
        <v>0.23</v>
      </c>
      <c r="I779" s="45"/>
      <c r="J779" s="45"/>
      <c r="K779" s="45"/>
      <c r="L779" s="45"/>
      <c r="M779" s="45"/>
      <c r="N779" s="45"/>
      <c r="O779" s="45"/>
      <c r="P779" s="45"/>
      <c r="Q779" s="45"/>
      <c r="R779" s="45"/>
      <c r="S779" s="45"/>
      <c r="T779" s="45"/>
      <c r="U779" s="45"/>
      <c r="V779" s="45"/>
      <c r="W779" s="45"/>
      <c r="X779" s="45"/>
      <c r="Y779" s="45"/>
      <c r="Z779" s="45"/>
      <c r="AA779" s="45"/>
      <c r="AB779" s="45" t="s">
        <v>380</v>
      </c>
      <c r="AC779" s="45" t="s">
        <v>2542</v>
      </c>
      <c r="AD779" s="45" t="s">
        <v>3267</v>
      </c>
      <c r="AE779" s="45" t="s">
        <v>3274</v>
      </c>
      <c r="AF779" s="45"/>
      <c r="AG779" s="45"/>
      <c r="AH779" s="45"/>
      <c r="AI779" s="45"/>
      <c r="AJ779" s="45"/>
      <c r="AK779" s="45">
        <v>570.0</v>
      </c>
    </row>
    <row r="780" ht="14.25" hidden="1" customHeight="1">
      <c r="A780" s="45" t="s">
        <v>3275</v>
      </c>
      <c r="B780" s="45" t="s">
        <v>2520</v>
      </c>
      <c r="C780" s="45" t="s">
        <v>2521</v>
      </c>
      <c r="D780" s="45">
        <v>4.5</v>
      </c>
      <c r="E780" s="45">
        <v>0.27</v>
      </c>
      <c r="F780" s="117" t="str">
        <f t="shared" si="19"/>
        <v>16.66666667</v>
      </c>
      <c r="G780" s="45">
        <v>3.9</v>
      </c>
      <c r="H780" s="45">
        <v>0.23</v>
      </c>
      <c r="I780" s="45"/>
      <c r="J780" s="45"/>
      <c r="K780" s="45"/>
      <c r="L780" s="45"/>
      <c r="M780" s="45"/>
      <c r="N780" s="45"/>
      <c r="O780" s="45"/>
      <c r="P780" s="45"/>
      <c r="Q780" s="45"/>
      <c r="R780" s="45"/>
      <c r="S780" s="45"/>
      <c r="T780" s="45"/>
      <c r="U780" s="45"/>
      <c r="V780" s="45"/>
      <c r="W780" s="45"/>
      <c r="X780" s="45"/>
      <c r="Y780" s="45"/>
      <c r="Z780" s="45"/>
      <c r="AA780" s="45"/>
      <c r="AB780" s="45" t="s">
        <v>380</v>
      </c>
      <c r="AC780" s="45" t="s">
        <v>2542</v>
      </c>
      <c r="AD780" s="45" t="s">
        <v>3267</v>
      </c>
      <c r="AE780" s="45" t="s">
        <v>3275</v>
      </c>
      <c r="AF780" s="45"/>
      <c r="AG780" s="45"/>
      <c r="AH780" s="45"/>
      <c r="AI780" s="45"/>
      <c r="AJ780" s="45"/>
      <c r="AK780" s="45">
        <v>572.0</v>
      </c>
    </row>
    <row r="781" ht="14.25" hidden="1" customHeight="1">
      <c r="A781" s="47" t="s">
        <v>3276</v>
      </c>
      <c r="B781" s="47" t="s">
        <v>2520</v>
      </c>
      <c r="C781" s="47" t="s">
        <v>2521</v>
      </c>
      <c r="D781" s="47">
        <v>4.0</v>
      </c>
      <c r="E781" s="47">
        <v>0.27</v>
      </c>
      <c r="F781" s="118" t="str">
        <f t="shared" si="19"/>
        <v>14.81481481</v>
      </c>
      <c r="G781" s="47">
        <v>3.9</v>
      </c>
      <c r="H781" s="47">
        <v>0.23</v>
      </c>
      <c r="I781" s="47"/>
      <c r="J781" s="47"/>
      <c r="K781" s="47"/>
      <c r="L781" s="47"/>
      <c r="M781" s="47"/>
      <c r="N781" s="47"/>
      <c r="O781" s="47"/>
      <c r="P781" s="47"/>
      <c r="Q781" s="47"/>
      <c r="R781" s="47"/>
      <c r="S781" s="47"/>
      <c r="T781" s="47"/>
      <c r="U781" s="47"/>
      <c r="V781" s="47"/>
      <c r="W781" s="47"/>
      <c r="X781" s="47"/>
      <c r="Y781" s="47"/>
      <c r="Z781" s="47"/>
      <c r="AA781" s="47"/>
      <c r="AB781" s="47" t="s">
        <v>380</v>
      </c>
      <c r="AC781" s="47" t="s">
        <v>2542</v>
      </c>
      <c r="AD781" s="47" t="s">
        <v>3267</v>
      </c>
      <c r="AE781" s="47" t="s">
        <v>3276</v>
      </c>
      <c r="AF781" s="47"/>
      <c r="AG781" s="47"/>
      <c r="AH781" s="47"/>
      <c r="AI781" s="47"/>
      <c r="AJ781" s="47"/>
      <c r="AK781" s="47">
        <v>571.0</v>
      </c>
    </row>
    <row r="782" ht="14.25" hidden="1" customHeight="1">
      <c r="A782" s="45" t="s">
        <v>3277</v>
      </c>
      <c r="B782" s="45" t="s">
        <v>2520</v>
      </c>
      <c r="C782" s="45" t="s">
        <v>2521</v>
      </c>
      <c r="D782" s="45">
        <v>5.5</v>
      </c>
      <c r="E782" s="45">
        <v>0.27</v>
      </c>
      <c r="F782" s="117" t="str">
        <f t="shared" si="19"/>
        <v>20.37037037</v>
      </c>
      <c r="G782" s="45">
        <v>3.9</v>
      </c>
      <c r="H782" s="45">
        <v>0.23</v>
      </c>
      <c r="I782" s="45"/>
      <c r="J782" s="45"/>
      <c r="K782" s="45"/>
      <c r="L782" s="45"/>
      <c r="M782" s="45"/>
      <c r="N782" s="45"/>
      <c r="O782" s="45"/>
      <c r="P782" s="45"/>
      <c r="Q782" s="45"/>
      <c r="R782" s="45"/>
      <c r="S782" s="45"/>
      <c r="T782" s="45"/>
      <c r="U782" s="45"/>
      <c r="V782" s="45"/>
      <c r="W782" s="45"/>
      <c r="X782" s="45"/>
      <c r="Y782" s="45"/>
      <c r="Z782" s="45"/>
      <c r="AA782" s="45"/>
      <c r="AB782" s="45" t="s">
        <v>380</v>
      </c>
      <c r="AC782" s="45" t="s">
        <v>2542</v>
      </c>
      <c r="AD782" s="45" t="s">
        <v>3267</v>
      </c>
      <c r="AE782" s="45" t="s">
        <v>3277</v>
      </c>
      <c r="AF782" s="45"/>
      <c r="AG782" s="45"/>
      <c r="AH782" s="45"/>
      <c r="AI782" s="45"/>
      <c r="AJ782" s="45"/>
      <c r="AK782" s="45">
        <v>574.0</v>
      </c>
    </row>
    <row r="783" ht="14.25" hidden="1" customHeight="1">
      <c r="A783" s="47" t="s">
        <v>3278</v>
      </c>
      <c r="B783" s="47" t="s">
        <v>2520</v>
      </c>
      <c r="C783" s="47" t="s">
        <v>2521</v>
      </c>
      <c r="D783" s="47">
        <v>5.0</v>
      </c>
      <c r="E783" s="47">
        <v>0.27</v>
      </c>
      <c r="F783" s="118" t="str">
        <f t="shared" si="19"/>
        <v>18.51851852</v>
      </c>
      <c r="G783" s="47">
        <v>3.9</v>
      </c>
      <c r="H783" s="47">
        <v>0.23</v>
      </c>
      <c r="I783" s="47"/>
      <c r="J783" s="47"/>
      <c r="K783" s="47"/>
      <c r="L783" s="47"/>
      <c r="M783" s="47"/>
      <c r="N783" s="47"/>
      <c r="O783" s="47"/>
      <c r="P783" s="47"/>
      <c r="Q783" s="47"/>
      <c r="R783" s="47"/>
      <c r="S783" s="47"/>
      <c r="T783" s="47"/>
      <c r="U783" s="47"/>
      <c r="V783" s="47"/>
      <c r="W783" s="47"/>
      <c r="X783" s="47"/>
      <c r="Y783" s="47"/>
      <c r="Z783" s="47"/>
      <c r="AA783" s="47"/>
      <c r="AB783" s="47" t="s">
        <v>380</v>
      </c>
      <c r="AC783" s="47" t="s">
        <v>2542</v>
      </c>
      <c r="AD783" s="47" t="s">
        <v>3267</v>
      </c>
      <c r="AE783" s="47" t="s">
        <v>3278</v>
      </c>
      <c r="AF783" s="47"/>
      <c r="AG783" s="47"/>
      <c r="AH783" s="47"/>
      <c r="AI783" s="47"/>
      <c r="AJ783" s="47"/>
      <c r="AK783" s="47">
        <v>573.0</v>
      </c>
    </row>
    <row r="784" ht="14.25" hidden="1" customHeight="1">
      <c r="A784" s="45" t="s">
        <v>3279</v>
      </c>
      <c r="B784" s="45" t="s">
        <v>2520</v>
      </c>
      <c r="C784" s="45" t="s">
        <v>2521</v>
      </c>
      <c r="D784" s="45">
        <v>6.5</v>
      </c>
      <c r="E784" s="45">
        <v>0.27</v>
      </c>
      <c r="F784" s="117" t="str">
        <f t="shared" si="19"/>
        <v>24.07407407</v>
      </c>
      <c r="G784" s="45">
        <v>3.9</v>
      </c>
      <c r="H784" s="45">
        <v>0.23</v>
      </c>
      <c r="I784" s="45"/>
      <c r="J784" s="45"/>
      <c r="K784" s="45"/>
      <c r="L784" s="45"/>
      <c r="M784" s="45"/>
      <c r="N784" s="45"/>
      <c r="O784" s="45"/>
      <c r="P784" s="45"/>
      <c r="Q784" s="45"/>
      <c r="R784" s="45"/>
      <c r="S784" s="45"/>
      <c r="T784" s="45"/>
      <c r="U784" s="45"/>
      <c r="V784" s="45"/>
      <c r="W784" s="45"/>
      <c r="X784" s="45"/>
      <c r="Y784" s="45"/>
      <c r="Z784" s="45"/>
      <c r="AA784" s="45"/>
      <c r="AB784" s="45" t="s">
        <v>380</v>
      </c>
      <c r="AC784" s="45" t="s">
        <v>2542</v>
      </c>
      <c r="AD784" s="45" t="s">
        <v>3267</v>
      </c>
      <c r="AE784" s="45" t="s">
        <v>3279</v>
      </c>
      <c r="AF784" s="45"/>
      <c r="AG784" s="45"/>
      <c r="AH784" s="45"/>
      <c r="AI784" s="45"/>
      <c r="AJ784" s="45"/>
      <c r="AK784" s="45">
        <v>576.0</v>
      </c>
    </row>
    <row r="785" ht="14.25" hidden="1" customHeight="1">
      <c r="A785" s="47" t="s">
        <v>3280</v>
      </c>
      <c r="B785" s="47" t="s">
        <v>2520</v>
      </c>
      <c r="C785" s="47" t="s">
        <v>2521</v>
      </c>
      <c r="D785" s="47">
        <v>6.0</v>
      </c>
      <c r="E785" s="47">
        <v>0.27</v>
      </c>
      <c r="F785" s="118" t="str">
        <f t="shared" si="19"/>
        <v>22.22222222</v>
      </c>
      <c r="G785" s="47">
        <v>3.9</v>
      </c>
      <c r="H785" s="47">
        <v>0.23</v>
      </c>
      <c r="I785" s="47"/>
      <c r="J785" s="47"/>
      <c r="K785" s="47"/>
      <c r="L785" s="47"/>
      <c r="M785" s="47"/>
      <c r="N785" s="47"/>
      <c r="O785" s="47"/>
      <c r="P785" s="47"/>
      <c r="Q785" s="47"/>
      <c r="R785" s="47"/>
      <c r="S785" s="47"/>
      <c r="T785" s="47"/>
      <c r="U785" s="47"/>
      <c r="V785" s="47"/>
      <c r="W785" s="47"/>
      <c r="X785" s="47"/>
      <c r="Y785" s="47"/>
      <c r="Z785" s="47"/>
      <c r="AA785" s="47"/>
      <c r="AB785" s="47" t="s">
        <v>380</v>
      </c>
      <c r="AC785" s="47" t="s">
        <v>2542</v>
      </c>
      <c r="AD785" s="47" t="s">
        <v>3267</v>
      </c>
      <c r="AE785" s="47" t="s">
        <v>3280</v>
      </c>
      <c r="AF785" s="47"/>
      <c r="AG785" s="47"/>
      <c r="AH785" s="47"/>
      <c r="AI785" s="47"/>
      <c r="AJ785" s="47"/>
      <c r="AK785" s="47">
        <v>575.0</v>
      </c>
    </row>
    <row r="786" ht="14.25" hidden="1" customHeight="1">
      <c r="A786" s="47" t="s">
        <v>3281</v>
      </c>
      <c r="B786" s="47" t="s">
        <v>2520</v>
      </c>
      <c r="C786" s="47" t="s">
        <v>2539</v>
      </c>
      <c r="D786" s="47">
        <v>3.5</v>
      </c>
      <c r="E786" s="47">
        <v>0.3</v>
      </c>
      <c r="F786" s="118" t="str">
        <f t="shared" si="19"/>
        <v>11.66666667</v>
      </c>
      <c r="G786" s="47">
        <v>0.5</v>
      </c>
      <c r="H786" s="47">
        <v>0.35</v>
      </c>
      <c r="I786" s="47"/>
      <c r="J786" s="47"/>
      <c r="K786" s="47"/>
      <c r="L786" s="47"/>
      <c r="M786" s="47"/>
      <c r="N786" s="47"/>
      <c r="O786" s="47"/>
      <c r="P786" s="47"/>
      <c r="Q786" s="47"/>
      <c r="R786" s="47"/>
      <c r="S786" s="47"/>
      <c r="T786" s="47"/>
      <c r="U786" s="47"/>
      <c r="V786" s="47"/>
      <c r="W786" s="47"/>
      <c r="X786" s="47"/>
      <c r="Y786" s="47"/>
      <c r="Z786" s="47"/>
      <c r="AA786" s="47"/>
      <c r="AB786" s="47" t="s">
        <v>380</v>
      </c>
      <c r="AC786" s="47" t="s">
        <v>2542</v>
      </c>
      <c r="AD786" s="47" t="s">
        <v>3267</v>
      </c>
      <c r="AE786" s="47" t="s">
        <v>3281</v>
      </c>
      <c r="AF786" s="47"/>
      <c r="AG786" s="47"/>
      <c r="AH786" s="47"/>
      <c r="AI786" s="47"/>
      <c r="AJ786" s="47"/>
      <c r="AK786" s="47">
        <v>577.0</v>
      </c>
    </row>
    <row r="787" ht="14.25" hidden="1" customHeight="1">
      <c r="A787" s="47" t="s">
        <v>3282</v>
      </c>
      <c r="B787" s="47" t="s">
        <v>2520</v>
      </c>
      <c r="C787" s="47" t="s">
        <v>2539</v>
      </c>
      <c r="D787" s="47">
        <v>4.5</v>
      </c>
      <c r="E787" s="47">
        <v>0.3</v>
      </c>
      <c r="F787" s="118" t="str">
        <f t="shared" si="19"/>
        <v>15</v>
      </c>
      <c r="G787" s="47">
        <v>0.5</v>
      </c>
      <c r="H787" s="47">
        <v>0.35</v>
      </c>
      <c r="I787" s="47"/>
      <c r="J787" s="47"/>
      <c r="K787" s="47"/>
      <c r="L787" s="47"/>
      <c r="M787" s="47"/>
      <c r="N787" s="47"/>
      <c r="O787" s="47"/>
      <c r="P787" s="47"/>
      <c r="Q787" s="47"/>
      <c r="R787" s="47"/>
      <c r="S787" s="47"/>
      <c r="T787" s="47"/>
      <c r="U787" s="47"/>
      <c r="V787" s="47"/>
      <c r="W787" s="47"/>
      <c r="X787" s="47"/>
      <c r="Y787" s="47"/>
      <c r="Z787" s="47"/>
      <c r="AA787" s="47"/>
      <c r="AB787" s="47" t="s">
        <v>380</v>
      </c>
      <c r="AC787" s="47" t="s">
        <v>2542</v>
      </c>
      <c r="AD787" s="47" t="s">
        <v>3267</v>
      </c>
      <c r="AE787" s="47" t="s">
        <v>3282</v>
      </c>
      <c r="AF787" s="47"/>
      <c r="AG787" s="47"/>
      <c r="AH787" s="47"/>
      <c r="AI787" s="47"/>
      <c r="AJ787" s="47"/>
      <c r="AK787" s="47">
        <v>579.0</v>
      </c>
    </row>
    <row r="788" ht="14.25" hidden="1" customHeight="1">
      <c r="A788" s="45" t="s">
        <v>3283</v>
      </c>
      <c r="B788" s="45" t="s">
        <v>2520</v>
      </c>
      <c r="C788" s="45" t="s">
        <v>2539</v>
      </c>
      <c r="D788" s="45">
        <v>4.0</v>
      </c>
      <c r="E788" s="45">
        <v>0.3</v>
      </c>
      <c r="F788" s="117" t="str">
        <f t="shared" si="19"/>
        <v>13.33333333</v>
      </c>
      <c r="G788" s="45">
        <v>0.5</v>
      </c>
      <c r="H788" s="45">
        <v>0.35</v>
      </c>
      <c r="I788" s="45"/>
      <c r="J788" s="45"/>
      <c r="K788" s="45"/>
      <c r="L788" s="45"/>
      <c r="M788" s="45"/>
      <c r="N788" s="45"/>
      <c r="O788" s="45"/>
      <c r="P788" s="45"/>
      <c r="Q788" s="45"/>
      <c r="R788" s="45"/>
      <c r="S788" s="45"/>
      <c r="T788" s="45"/>
      <c r="U788" s="45"/>
      <c r="V788" s="45"/>
      <c r="W788" s="45"/>
      <c r="X788" s="45"/>
      <c r="Y788" s="45"/>
      <c r="Z788" s="45"/>
      <c r="AA788" s="45"/>
      <c r="AB788" s="45" t="s">
        <v>380</v>
      </c>
      <c r="AC788" s="45" t="s">
        <v>2542</v>
      </c>
      <c r="AD788" s="45" t="s">
        <v>3267</v>
      </c>
      <c r="AE788" s="45" t="s">
        <v>3283</v>
      </c>
      <c r="AF788" s="45"/>
      <c r="AG788" s="45"/>
      <c r="AH788" s="45"/>
      <c r="AI788" s="45"/>
      <c r="AJ788" s="45"/>
      <c r="AK788" s="45">
        <v>578.0</v>
      </c>
    </row>
    <row r="789" ht="14.25" hidden="1" customHeight="1">
      <c r="A789" s="47" t="s">
        <v>3284</v>
      </c>
      <c r="B789" s="47" t="s">
        <v>2520</v>
      </c>
      <c r="C789" s="47" t="s">
        <v>2539</v>
      </c>
      <c r="D789" s="47">
        <v>5.5</v>
      </c>
      <c r="E789" s="47">
        <v>0.3</v>
      </c>
      <c r="F789" s="118" t="str">
        <f t="shared" si="19"/>
        <v>18.33333333</v>
      </c>
      <c r="G789" s="47">
        <v>0.5</v>
      </c>
      <c r="H789" s="47">
        <v>0.35</v>
      </c>
      <c r="I789" s="47"/>
      <c r="J789" s="47"/>
      <c r="K789" s="47"/>
      <c r="L789" s="47"/>
      <c r="M789" s="47"/>
      <c r="N789" s="47"/>
      <c r="O789" s="47"/>
      <c r="P789" s="47"/>
      <c r="Q789" s="47"/>
      <c r="R789" s="47"/>
      <c r="S789" s="47"/>
      <c r="T789" s="47"/>
      <c r="U789" s="47"/>
      <c r="V789" s="47"/>
      <c r="W789" s="47"/>
      <c r="X789" s="47"/>
      <c r="Y789" s="47"/>
      <c r="Z789" s="47"/>
      <c r="AA789" s="47"/>
      <c r="AB789" s="47" t="s">
        <v>380</v>
      </c>
      <c r="AC789" s="47" t="s">
        <v>2542</v>
      </c>
      <c r="AD789" s="47" t="s">
        <v>3267</v>
      </c>
      <c r="AE789" s="47" t="s">
        <v>3284</v>
      </c>
      <c r="AF789" s="47"/>
      <c r="AG789" s="47"/>
      <c r="AH789" s="47"/>
      <c r="AI789" s="47"/>
      <c r="AJ789" s="47"/>
      <c r="AK789" s="47">
        <v>581.0</v>
      </c>
    </row>
    <row r="790" ht="14.25" hidden="1" customHeight="1">
      <c r="A790" s="45" t="s">
        <v>3285</v>
      </c>
      <c r="B790" s="45" t="s">
        <v>2520</v>
      </c>
      <c r="C790" s="45" t="s">
        <v>2539</v>
      </c>
      <c r="D790" s="45">
        <v>5.0</v>
      </c>
      <c r="E790" s="45">
        <v>0.3</v>
      </c>
      <c r="F790" s="117" t="str">
        <f t="shared" si="19"/>
        <v>16.66666667</v>
      </c>
      <c r="G790" s="45">
        <v>0.5</v>
      </c>
      <c r="H790" s="45">
        <v>0.35</v>
      </c>
      <c r="I790" s="45"/>
      <c r="J790" s="45"/>
      <c r="K790" s="45"/>
      <c r="L790" s="45"/>
      <c r="M790" s="45"/>
      <c r="N790" s="45"/>
      <c r="O790" s="45"/>
      <c r="P790" s="45"/>
      <c r="Q790" s="45"/>
      <c r="R790" s="45"/>
      <c r="S790" s="45"/>
      <c r="T790" s="45"/>
      <c r="U790" s="45"/>
      <c r="V790" s="45"/>
      <c r="W790" s="45"/>
      <c r="X790" s="45"/>
      <c r="Y790" s="45"/>
      <c r="Z790" s="45"/>
      <c r="AA790" s="45"/>
      <c r="AB790" s="45" t="s">
        <v>380</v>
      </c>
      <c r="AC790" s="45" t="s">
        <v>2542</v>
      </c>
      <c r="AD790" s="45" t="s">
        <v>3267</v>
      </c>
      <c r="AE790" s="45" t="s">
        <v>3285</v>
      </c>
      <c r="AF790" s="45"/>
      <c r="AG790" s="45"/>
      <c r="AH790" s="45"/>
      <c r="AI790" s="45"/>
      <c r="AJ790" s="45"/>
      <c r="AK790" s="45">
        <v>580.0</v>
      </c>
    </row>
    <row r="791" ht="14.25" hidden="1" customHeight="1">
      <c r="A791" s="47" t="s">
        <v>3286</v>
      </c>
      <c r="B791" s="47" t="s">
        <v>2520</v>
      </c>
      <c r="C791" s="47" t="s">
        <v>2539</v>
      </c>
      <c r="D791" s="47">
        <v>6.5</v>
      </c>
      <c r="E791" s="47">
        <v>0.3</v>
      </c>
      <c r="F791" s="118" t="str">
        <f t="shared" si="19"/>
        <v>21.66666667</v>
      </c>
      <c r="G791" s="47">
        <v>0.5</v>
      </c>
      <c r="H791" s="47">
        <v>0.35</v>
      </c>
      <c r="I791" s="47"/>
      <c r="J791" s="47"/>
      <c r="K791" s="47"/>
      <c r="L791" s="47"/>
      <c r="M791" s="47"/>
      <c r="N791" s="47"/>
      <c r="O791" s="47"/>
      <c r="P791" s="47"/>
      <c r="Q791" s="47"/>
      <c r="R791" s="47"/>
      <c r="S791" s="47"/>
      <c r="T791" s="47"/>
      <c r="U791" s="47"/>
      <c r="V791" s="47"/>
      <c r="W791" s="47"/>
      <c r="X791" s="47"/>
      <c r="Y791" s="47"/>
      <c r="Z791" s="47"/>
      <c r="AA791" s="47"/>
      <c r="AB791" s="47" t="s">
        <v>380</v>
      </c>
      <c r="AC791" s="47" t="s">
        <v>2542</v>
      </c>
      <c r="AD791" s="47" t="s">
        <v>3267</v>
      </c>
      <c r="AE791" s="47" t="s">
        <v>3286</v>
      </c>
      <c r="AF791" s="47"/>
      <c r="AG791" s="47"/>
      <c r="AH791" s="47"/>
      <c r="AI791" s="47"/>
      <c r="AJ791" s="47"/>
      <c r="AK791" s="47">
        <v>583.0</v>
      </c>
    </row>
    <row r="792" ht="14.25" hidden="1" customHeight="1">
      <c r="A792" s="45" t="s">
        <v>3287</v>
      </c>
      <c r="B792" s="45" t="s">
        <v>2520</v>
      </c>
      <c r="C792" s="45" t="s">
        <v>2539</v>
      </c>
      <c r="D792" s="45">
        <v>6.0</v>
      </c>
      <c r="E792" s="45">
        <v>0.3</v>
      </c>
      <c r="F792" s="117" t="str">
        <f t="shared" si="19"/>
        <v>20</v>
      </c>
      <c r="G792" s="45">
        <v>0.5</v>
      </c>
      <c r="H792" s="45">
        <v>0.35</v>
      </c>
      <c r="I792" s="45"/>
      <c r="J792" s="45"/>
      <c r="K792" s="45"/>
      <c r="L792" s="45"/>
      <c r="M792" s="45"/>
      <c r="N792" s="45"/>
      <c r="O792" s="45"/>
      <c r="P792" s="45"/>
      <c r="Q792" s="45"/>
      <c r="R792" s="45"/>
      <c r="S792" s="45"/>
      <c r="T792" s="45"/>
      <c r="U792" s="45"/>
      <c r="V792" s="45"/>
      <c r="W792" s="45"/>
      <c r="X792" s="45"/>
      <c r="Y792" s="45"/>
      <c r="Z792" s="45"/>
      <c r="AA792" s="45"/>
      <c r="AB792" s="45" t="s">
        <v>380</v>
      </c>
      <c r="AC792" s="45" t="s">
        <v>2542</v>
      </c>
      <c r="AD792" s="45" t="s">
        <v>3267</v>
      </c>
      <c r="AE792" s="45" t="s">
        <v>3287</v>
      </c>
      <c r="AF792" s="45"/>
      <c r="AG792" s="45"/>
      <c r="AH792" s="45"/>
      <c r="AI792" s="45"/>
      <c r="AJ792" s="45"/>
      <c r="AK792" s="45">
        <v>582.0</v>
      </c>
    </row>
    <row r="793" ht="14.25" hidden="1" customHeight="1">
      <c r="A793" s="45" t="s">
        <v>3288</v>
      </c>
      <c r="B793" s="45" t="s">
        <v>2520</v>
      </c>
      <c r="C793" s="45" t="s">
        <v>2539</v>
      </c>
      <c r="D793" s="45">
        <v>3.5</v>
      </c>
      <c r="E793" s="45">
        <v>0.20004</v>
      </c>
      <c r="F793" s="117" t="str">
        <f t="shared" si="19"/>
        <v>17.4965007</v>
      </c>
      <c r="G793" s="45">
        <v>3.0</v>
      </c>
      <c r="H793" s="45">
        <v>0.35</v>
      </c>
      <c r="I793" s="45"/>
      <c r="J793" s="45"/>
      <c r="K793" s="45"/>
      <c r="L793" s="45"/>
      <c r="M793" s="45"/>
      <c r="N793" s="45"/>
      <c r="O793" s="45"/>
      <c r="P793" s="45"/>
      <c r="Q793" s="45"/>
      <c r="R793" s="45"/>
      <c r="S793" s="45"/>
      <c r="T793" s="45"/>
      <c r="U793" s="45"/>
      <c r="V793" s="45"/>
      <c r="W793" s="45"/>
      <c r="X793" s="45"/>
      <c r="Y793" s="45"/>
      <c r="Z793" s="45"/>
      <c r="AA793" s="45"/>
      <c r="AB793" s="45" t="s">
        <v>380</v>
      </c>
      <c r="AC793" s="45" t="s">
        <v>2542</v>
      </c>
      <c r="AD793" s="45" t="s">
        <v>3267</v>
      </c>
      <c r="AE793" s="45" t="s">
        <v>3288</v>
      </c>
      <c r="AF793" s="45"/>
      <c r="AG793" s="45"/>
      <c r="AH793" s="45"/>
      <c r="AI793" s="45"/>
      <c r="AJ793" s="45"/>
      <c r="AK793" s="45">
        <v>584.0</v>
      </c>
    </row>
    <row r="794" ht="14.25" hidden="1" customHeight="1">
      <c r="A794" s="45" t="s">
        <v>3289</v>
      </c>
      <c r="B794" s="45" t="s">
        <v>2520</v>
      </c>
      <c r="C794" s="45" t="s">
        <v>2539</v>
      </c>
      <c r="D794" s="45">
        <v>4.5</v>
      </c>
      <c r="E794" s="45">
        <v>0.20004</v>
      </c>
      <c r="F794" s="117" t="str">
        <f t="shared" si="19"/>
        <v>22.4955009</v>
      </c>
      <c r="G794" s="45">
        <v>3.0</v>
      </c>
      <c r="H794" s="45">
        <v>0.35</v>
      </c>
      <c r="I794" s="45"/>
      <c r="J794" s="45"/>
      <c r="K794" s="45"/>
      <c r="L794" s="45"/>
      <c r="M794" s="45"/>
      <c r="N794" s="45"/>
      <c r="O794" s="45"/>
      <c r="P794" s="45"/>
      <c r="Q794" s="45"/>
      <c r="R794" s="45"/>
      <c r="S794" s="45"/>
      <c r="T794" s="45"/>
      <c r="U794" s="45"/>
      <c r="V794" s="45"/>
      <c r="W794" s="45"/>
      <c r="X794" s="45"/>
      <c r="Y794" s="45"/>
      <c r="Z794" s="45"/>
      <c r="AA794" s="45"/>
      <c r="AB794" s="45" t="s">
        <v>380</v>
      </c>
      <c r="AC794" s="45" t="s">
        <v>2542</v>
      </c>
      <c r="AD794" s="45" t="s">
        <v>3267</v>
      </c>
      <c r="AE794" s="45" t="s">
        <v>3289</v>
      </c>
      <c r="AF794" s="45"/>
      <c r="AG794" s="45"/>
      <c r="AH794" s="45"/>
      <c r="AI794" s="45"/>
      <c r="AJ794" s="45"/>
      <c r="AK794" s="45">
        <v>586.0</v>
      </c>
    </row>
    <row r="795" ht="14.25" hidden="1" customHeight="1">
      <c r="A795" s="47" t="s">
        <v>3290</v>
      </c>
      <c r="B795" s="47" t="s">
        <v>2520</v>
      </c>
      <c r="C795" s="47" t="s">
        <v>2539</v>
      </c>
      <c r="D795" s="47">
        <v>4.0</v>
      </c>
      <c r="E795" s="47">
        <v>0.20004</v>
      </c>
      <c r="F795" s="118" t="str">
        <f t="shared" si="19"/>
        <v>19.9960008</v>
      </c>
      <c r="G795" s="47">
        <v>3.0</v>
      </c>
      <c r="H795" s="47">
        <v>0.35</v>
      </c>
      <c r="I795" s="47"/>
      <c r="J795" s="47"/>
      <c r="K795" s="47"/>
      <c r="L795" s="47"/>
      <c r="M795" s="47"/>
      <c r="N795" s="47"/>
      <c r="O795" s="47"/>
      <c r="P795" s="47"/>
      <c r="Q795" s="47"/>
      <c r="R795" s="47"/>
      <c r="S795" s="47"/>
      <c r="T795" s="47"/>
      <c r="U795" s="47"/>
      <c r="V795" s="47"/>
      <c r="W795" s="47"/>
      <c r="X795" s="47"/>
      <c r="Y795" s="47"/>
      <c r="Z795" s="47"/>
      <c r="AA795" s="47"/>
      <c r="AB795" s="47" t="s">
        <v>380</v>
      </c>
      <c r="AC795" s="47" t="s">
        <v>2542</v>
      </c>
      <c r="AD795" s="47" t="s">
        <v>3267</v>
      </c>
      <c r="AE795" s="47" t="s">
        <v>3290</v>
      </c>
      <c r="AF795" s="47"/>
      <c r="AG795" s="47"/>
      <c r="AH795" s="47"/>
      <c r="AI795" s="47"/>
      <c r="AJ795" s="47"/>
      <c r="AK795" s="47">
        <v>585.0</v>
      </c>
    </row>
    <row r="796" ht="14.25" hidden="1" customHeight="1">
      <c r="A796" s="45" t="s">
        <v>3291</v>
      </c>
      <c r="B796" s="45" t="s">
        <v>2520</v>
      </c>
      <c r="C796" s="45" t="s">
        <v>2539</v>
      </c>
      <c r="D796" s="45">
        <v>5.5</v>
      </c>
      <c r="E796" s="45">
        <v>0.20004</v>
      </c>
      <c r="F796" s="117" t="str">
        <f t="shared" si="19"/>
        <v>27.4945011</v>
      </c>
      <c r="G796" s="45">
        <v>3.0</v>
      </c>
      <c r="H796" s="45">
        <v>0.35</v>
      </c>
      <c r="I796" s="45"/>
      <c r="J796" s="45"/>
      <c r="K796" s="45"/>
      <c r="L796" s="45"/>
      <c r="M796" s="45"/>
      <c r="N796" s="45"/>
      <c r="O796" s="45"/>
      <c r="P796" s="45"/>
      <c r="Q796" s="45"/>
      <c r="R796" s="45"/>
      <c r="S796" s="45"/>
      <c r="T796" s="45"/>
      <c r="U796" s="45"/>
      <c r="V796" s="45"/>
      <c r="W796" s="45"/>
      <c r="X796" s="45"/>
      <c r="Y796" s="45"/>
      <c r="Z796" s="45"/>
      <c r="AA796" s="45"/>
      <c r="AB796" s="45" t="s">
        <v>380</v>
      </c>
      <c r="AC796" s="45" t="s">
        <v>2542</v>
      </c>
      <c r="AD796" s="45" t="s">
        <v>3267</v>
      </c>
      <c r="AE796" s="45" t="s">
        <v>3291</v>
      </c>
      <c r="AF796" s="45"/>
      <c r="AG796" s="45"/>
      <c r="AH796" s="45"/>
      <c r="AI796" s="45"/>
      <c r="AJ796" s="45"/>
      <c r="AK796" s="45">
        <v>588.0</v>
      </c>
    </row>
    <row r="797" ht="14.25" hidden="1" customHeight="1">
      <c r="A797" s="47" t="s">
        <v>3292</v>
      </c>
      <c r="B797" s="47" t="s">
        <v>2520</v>
      </c>
      <c r="C797" s="47" t="s">
        <v>2539</v>
      </c>
      <c r="D797" s="47">
        <v>5.0</v>
      </c>
      <c r="E797" s="47">
        <v>0.20004</v>
      </c>
      <c r="F797" s="118" t="str">
        <f t="shared" si="19"/>
        <v>24.995001</v>
      </c>
      <c r="G797" s="47">
        <v>3.0</v>
      </c>
      <c r="H797" s="47">
        <v>0.35</v>
      </c>
      <c r="I797" s="47"/>
      <c r="J797" s="47"/>
      <c r="K797" s="47"/>
      <c r="L797" s="47"/>
      <c r="M797" s="47"/>
      <c r="N797" s="47"/>
      <c r="O797" s="47"/>
      <c r="P797" s="47"/>
      <c r="Q797" s="47"/>
      <c r="R797" s="47"/>
      <c r="S797" s="47"/>
      <c r="T797" s="47"/>
      <c r="U797" s="47"/>
      <c r="V797" s="47"/>
      <c r="W797" s="47"/>
      <c r="X797" s="47"/>
      <c r="Y797" s="47"/>
      <c r="Z797" s="47"/>
      <c r="AA797" s="47"/>
      <c r="AB797" s="47" t="s">
        <v>380</v>
      </c>
      <c r="AC797" s="47" t="s">
        <v>2542</v>
      </c>
      <c r="AD797" s="47" t="s">
        <v>3267</v>
      </c>
      <c r="AE797" s="47" t="s">
        <v>3292</v>
      </c>
      <c r="AF797" s="47"/>
      <c r="AG797" s="47"/>
      <c r="AH797" s="47"/>
      <c r="AI797" s="47"/>
      <c r="AJ797" s="47"/>
      <c r="AK797" s="47">
        <v>587.0</v>
      </c>
    </row>
    <row r="798" ht="14.25" hidden="1" customHeight="1">
      <c r="A798" s="45" t="s">
        <v>3293</v>
      </c>
      <c r="B798" s="45" t="s">
        <v>2520</v>
      </c>
      <c r="C798" s="45" t="s">
        <v>2539</v>
      </c>
      <c r="D798" s="45">
        <v>6.5</v>
      </c>
      <c r="E798" s="45">
        <v>0.20004</v>
      </c>
      <c r="F798" s="117" t="str">
        <f t="shared" si="19"/>
        <v>32.4935013</v>
      </c>
      <c r="G798" s="45">
        <v>3.0</v>
      </c>
      <c r="H798" s="45">
        <v>0.35</v>
      </c>
      <c r="I798" s="45"/>
      <c r="J798" s="45"/>
      <c r="K798" s="45"/>
      <c r="L798" s="45"/>
      <c r="M798" s="45"/>
      <c r="N798" s="45"/>
      <c r="O798" s="45"/>
      <c r="P798" s="45"/>
      <c r="Q798" s="45"/>
      <c r="R798" s="45"/>
      <c r="S798" s="45"/>
      <c r="T798" s="45"/>
      <c r="U798" s="45"/>
      <c r="V798" s="45"/>
      <c r="W798" s="45"/>
      <c r="X798" s="45"/>
      <c r="Y798" s="45"/>
      <c r="Z798" s="45"/>
      <c r="AA798" s="45"/>
      <c r="AB798" s="45" t="s">
        <v>380</v>
      </c>
      <c r="AC798" s="45" t="s">
        <v>2542</v>
      </c>
      <c r="AD798" s="45" t="s">
        <v>3267</v>
      </c>
      <c r="AE798" s="45" t="s">
        <v>3293</v>
      </c>
      <c r="AF798" s="45"/>
      <c r="AG798" s="45"/>
      <c r="AH798" s="45"/>
      <c r="AI798" s="45"/>
      <c r="AJ798" s="45"/>
      <c r="AK798" s="45">
        <v>590.0</v>
      </c>
    </row>
    <row r="799" ht="14.25" hidden="1" customHeight="1">
      <c r="A799" s="47" t="s">
        <v>3294</v>
      </c>
      <c r="B799" s="47" t="s">
        <v>2520</v>
      </c>
      <c r="C799" s="47" t="s">
        <v>2539</v>
      </c>
      <c r="D799" s="47">
        <v>6.0</v>
      </c>
      <c r="E799" s="47">
        <v>0.20004</v>
      </c>
      <c r="F799" s="118" t="str">
        <f t="shared" si="19"/>
        <v>29.9940012</v>
      </c>
      <c r="G799" s="47">
        <v>3.0</v>
      </c>
      <c r="H799" s="47">
        <v>0.35</v>
      </c>
      <c r="I799" s="47"/>
      <c r="J799" s="47"/>
      <c r="K799" s="47"/>
      <c r="L799" s="47"/>
      <c r="M799" s="47"/>
      <c r="N799" s="47"/>
      <c r="O799" s="47"/>
      <c r="P799" s="47"/>
      <c r="Q799" s="47"/>
      <c r="R799" s="47"/>
      <c r="S799" s="47"/>
      <c r="T799" s="47"/>
      <c r="U799" s="47"/>
      <c r="V799" s="47"/>
      <c r="W799" s="47"/>
      <c r="X799" s="47"/>
      <c r="Y799" s="47"/>
      <c r="Z799" s="47"/>
      <c r="AA799" s="47"/>
      <c r="AB799" s="47" t="s">
        <v>380</v>
      </c>
      <c r="AC799" s="47" t="s">
        <v>2542</v>
      </c>
      <c r="AD799" s="47" t="s">
        <v>3267</v>
      </c>
      <c r="AE799" s="47" t="s">
        <v>3294</v>
      </c>
      <c r="AF799" s="47"/>
      <c r="AG799" s="47"/>
      <c r="AH799" s="47"/>
      <c r="AI799" s="47"/>
      <c r="AJ799" s="47"/>
      <c r="AK799" s="47">
        <v>589.0</v>
      </c>
    </row>
    <row r="800" ht="14.25" hidden="1" customHeight="1">
      <c r="A800" s="47" t="s">
        <v>3295</v>
      </c>
      <c r="B800" s="47" t="s">
        <v>2520</v>
      </c>
      <c r="C800" s="47" t="s">
        <v>2534</v>
      </c>
      <c r="D800" s="47">
        <v>5.90551181102362</v>
      </c>
      <c r="E800" s="47">
        <v>0.832016615821917</v>
      </c>
      <c r="F800" s="118" t="str">
        <f t="shared" si="19"/>
        <v>7.097829176</v>
      </c>
      <c r="G800" s="47">
        <v>33.711098711118</v>
      </c>
      <c r="H800" s="47">
        <v>0.28900353491927</v>
      </c>
      <c r="I800" s="47">
        <v>0.9</v>
      </c>
      <c r="J800" s="47">
        <v>0.7</v>
      </c>
      <c r="K800" s="47">
        <v>0.7</v>
      </c>
      <c r="L800" s="47"/>
      <c r="M800" s="47"/>
      <c r="N800" s="47"/>
      <c r="O800" s="47"/>
      <c r="P800" s="47"/>
      <c r="Q800" s="47"/>
      <c r="R800" s="47"/>
      <c r="S800" s="47"/>
      <c r="T800" s="47"/>
      <c r="U800" s="47"/>
      <c r="V800" s="47"/>
      <c r="W800" s="47"/>
      <c r="X800" s="47"/>
      <c r="Y800" s="47"/>
      <c r="Z800" s="47"/>
      <c r="AA800" s="47"/>
      <c r="AB800" s="47"/>
      <c r="AC800" s="47"/>
      <c r="AD800" s="47"/>
      <c r="AE800" s="47"/>
      <c r="AF800" s="47"/>
      <c r="AG800" s="47"/>
      <c r="AH800" s="47"/>
      <c r="AI800" s="47"/>
      <c r="AJ800" s="47"/>
      <c r="AK800" s="47">
        <v>1210.0</v>
      </c>
    </row>
    <row r="801" ht="14.25" hidden="1" customHeight="1">
      <c r="A801" s="45" t="s">
        <v>3296</v>
      </c>
      <c r="B801" s="45" t="s">
        <v>2520</v>
      </c>
      <c r="C801" s="45" t="s">
        <v>2521</v>
      </c>
      <c r="D801" s="45">
        <v>0.798356180129949</v>
      </c>
      <c r="E801" s="45">
        <v>0.339740118127283</v>
      </c>
      <c r="F801" s="117" t="str">
        <f t="shared" si="19"/>
        <v>2.34990258</v>
      </c>
      <c r="G801" s="45">
        <v>16.5434095526783</v>
      </c>
      <c r="H801" s="45">
        <v>0.199866246297889</v>
      </c>
      <c r="I801" s="45">
        <v>0.9</v>
      </c>
      <c r="J801" s="45">
        <v>0.7</v>
      </c>
      <c r="K801" s="45">
        <v>0.7</v>
      </c>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v>216.0</v>
      </c>
    </row>
    <row r="802" ht="14.25" hidden="1" customHeight="1">
      <c r="A802" s="47" t="s">
        <v>3297</v>
      </c>
      <c r="B802" s="47" t="s">
        <v>2520</v>
      </c>
      <c r="C802" s="47" t="s">
        <v>2521</v>
      </c>
      <c r="D802" s="47">
        <v>0.347890885</v>
      </c>
      <c r="E802" s="47">
        <v>0.339740118127283</v>
      </c>
      <c r="F802" s="118" t="str">
        <f t="shared" si="19"/>
        <v>1.023991182</v>
      </c>
      <c r="G802" s="47">
        <v>16.5434095526783</v>
      </c>
      <c r="H802" s="47">
        <v>0.199866246297889</v>
      </c>
      <c r="I802" s="47">
        <v>0.9</v>
      </c>
      <c r="J802" s="47">
        <v>0.7</v>
      </c>
      <c r="K802" s="47">
        <v>0.7</v>
      </c>
      <c r="L802" s="47"/>
      <c r="M802" s="47"/>
      <c r="N802" s="47"/>
      <c r="O802" s="47"/>
      <c r="P802" s="47"/>
      <c r="Q802" s="47"/>
      <c r="R802" s="47"/>
      <c r="S802" s="47"/>
      <c r="T802" s="47"/>
      <c r="U802" s="47"/>
      <c r="V802" s="47"/>
      <c r="W802" s="47"/>
      <c r="X802" s="47"/>
      <c r="Y802" s="47"/>
      <c r="Z802" s="47"/>
      <c r="AA802" s="47"/>
      <c r="AB802" s="47"/>
      <c r="AC802" s="47"/>
      <c r="AD802" s="47"/>
      <c r="AE802" s="47"/>
      <c r="AF802" s="47"/>
      <c r="AG802" s="47"/>
      <c r="AH802" s="47"/>
      <c r="AI802" s="47"/>
      <c r="AJ802" s="47"/>
      <c r="AK802" s="47">
        <v>243.0</v>
      </c>
    </row>
    <row r="803" ht="14.25" hidden="1" customHeight="1">
      <c r="A803" s="45" t="s">
        <v>2307</v>
      </c>
      <c r="B803" s="45" t="s">
        <v>2520</v>
      </c>
      <c r="C803" s="45" t="s">
        <v>2521</v>
      </c>
      <c r="D803" s="45">
        <v>3.50000709496982</v>
      </c>
      <c r="E803" s="45">
        <v>0.583217221450581</v>
      </c>
      <c r="F803" s="117" t="str">
        <f t="shared" si="19"/>
        <v>6.001206697</v>
      </c>
      <c r="G803" s="45">
        <v>40.0399738713433</v>
      </c>
      <c r="H803" s="45">
        <v>0.119919748686165</v>
      </c>
      <c r="I803" s="45">
        <v>0.9</v>
      </c>
      <c r="J803" s="45">
        <v>0.7</v>
      </c>
      <c r="K803" s="45">
        <v>0.7</v>
      </c>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v>1211.0</v>
      </c>
    </row>
    <row r="804" ht="14.25" hidden="1" customHeight="1">
      <c r="A804" s="45" t="s">
        <v>3298</v>
      </c>
      <c r="B804" s="45" t="s">
        <v>2520</v>
      </c>
      <c r="C804" s="45" t="s">
        <v>2521</v>
      </c>
      <c r="D804" s="45">
        <v>1.0</v>
      </c>
      <c r="E804" s="45">
        <v>12.504</v>
      </c>
      <c r="F804" s="117" t="str">
        <f t="shared" si="19"/>
        <v>0.07997440819</v>
      </c>
      <c r="G804" s="45">
        <v>139.78</v>
      </c>
      <c r="H804" s="45">
        <v>0.22</v>
      </c>
      <c r="I804" s="45"/>
      <c r="J804" s="45"/>
      <c r="K804" s="45"/>
      <c r="L804" s="45"/>
      <c r="M804" s="45"/>
      <c r="N804" s="45"/>
      <c r="O804" s="45"/>
      <c r="P804" s="45"/>
      <c r="Q804" s="45"/>
      <c r="R804" s="45"/>
      <c r="S804" s="45"/>
      <c r="T804" s="45"/>
      <c r="U804" s="45"/>
      <c r="V804" s="45"/>
      <c r="W804" s="45"/>
      <c r="X804" s="45"/>
      <c r="Y804" s="45"/>
      <c r="Z804" s="45"/>
      <c r="AA804" s="45"/>
      <c r="AB804" s="45" t="s">
        <v>380</v>
      </c>
      <c r="AC804" s="45" t="s">
        <v>2557</v>
      </c>
      <c r="AD804" s="45" t="s">
        <v>2523</v>
      </c>
      <c r="AE804" s="45" t="s">
        <v>3298</v>
      </c>
      <c r="AF804" s="45"/>
      <c r="AG804" s="45"/>
      <c r="AH804" s="45"/>
      <c r="AI804" s="45"/>
      <c r="AJ804" s="45"/>
      <c r="AK804" s="45">
        <v>604.0</v>
      </c>
    </row>
    <row r="805" ht="14.25" hidden="1" customHeight="1">
      <c r="A805" s="47" t="s">
        <v>3299</v>
      </c>
      <c r="B805" s="47" t="s">
        <v>2520</v>
      </c>
      <c r="C805" s="47" t="s">
        <v>2524</v>
      </c>
      <c r="D805" s="47">
        <v>19.5</v>
      </c>
      <c r="E805" s="47">
        <v>0.6504</v>
      </c>
      <c r="F805" s="118" t="str">
        <f t="shared" si="19"/>
        <v>29.98154982</v>
      </c>
      <c r="G805" s="47">
        <v>12.95</v>
      </c>
      <c r="H805" s="47">
        <v>0.11</v>
      </c>
      <c r="I805" s="47"/>
      <c r="J805" s="47"/>
      <c r="K805" s="47"/>
      <c r="L805" s="47"/>
      <c r="M805" s="47"/>
      <c r="N805" s="47"/>
      <c r="O805" s="47"/>
      <c r="P805" s="47"/>
      <c r="Q805" s="47"/>
      <c r="R805" s="47"/>
      <c r="S805" s="47"/>
      <c r="T805" s="47"/>
      <c r="U805" s="47"/>
      <c r="V805" s="47"/>
      <c r="W805" s="47"/>
      <c r="X805" s="47"/>
      <c r="Y805" s="47"/>
      <c r="Z805" s="47"/>
      <c r="AA805" s="47"/>
      <c r="AB805" s="47" t="s">
        <v>380</v>
      </c>
      <c r="AC805" s="47" t="s">
        <v>2576</v>
      </c>
      <c r="AD805" s="47" t="s">
        <v>3300</v>
      </c>
      <c r="AE805" s="47" t="s">
        <v>3299</v>
      </c>
      <c r="AF805" s="47"/>
      <c r="AG805" s="47"/>
      <c r="AH805" s="47"/>
      <c r="AI805" s="47"/>
      <c r="AJ805" s="47"/>
      <c r="AK805" s="47">
        <v>883.0</v>
      </c>
    </row>
    <row r="806" ht="14.25" hidden="1" customHeight="1">
      <c r="A806" s="47" t="s">
        <v>3301</v>
      </c>
      <c r="B806" s="47" t="s">
        <v>2520</v>
      </c>
      <c r="C806" s="47" t="s">
        <v>2524</v>
      </c>
      <c r="D806" s="47">
        <v>2.27</v>
      </c>
      <c r="E806" s="47">
        <v>0.81</v>
      </c>
      <c r="F806" s="118" t="str">
        <f t="shared" si="19"/>
        <v>2.802469136</v>
      </c>
      <c r="G806" s="47">
        <v>29.09</v>
      </c>
      <c r="H806" s="47">
        <v>0.26</v>
      </c>
      <c r="I806" s="47"/>
      <c r="J806" s="47"/>
      <c r="K806" s="47"/>
      <c r="L806" s="47"/>
      <c r="M806" s="47"/>
      <c r="N806" s="47"/>
      <c r="O806" s="47"/>
      <c r="P806" s="47"/>
      <c r="Q806" s="47"/>
      <c r="R806" s="47"/>
      <c r="S806" s="47"/>
      <c r="T806" s="47"/>
      <c r="U806" s="47"/>
      <c r="V806" s="47"/>
      <c r="W806" s="47"/>
      <c r="X806" s="47"/>
      <c r="Y806" s="47"/>
      <c r="Z806" s="47"/>
      <c r="AA806" s="47"/>
      <c r="AB806" s="47" t="s">
        <v>380</v>
      </c>
      <c r="AC806" s="47" t="s">
        <v>2576</v>
      </c>
      <c r="AD806" s="47" t="s">
        <v>2577</v>
      </c>
      <c r="AE806" s="47" t="s">
        <v>3301</v>
      </c>
      <c r="AF806" s="47"/>
      <c r="AG806" s="47"/>
      <c r="AH806" s="47"/>
      <c r="AI806" s="47"/>
      <c r="AJ806" s="47"/>
      <c r="AK806" s="47">
        <v>867.0</v>
      </c>
    </row>
    <row r="807" ht="14.25" hidden="1" customHeight="1">
      <c r="A807" s="45" t="s">
        <v>3302</v>
      </c>
      <c r="B807" s="45" t="s">
        <v>2520</v>
      </c>
      <c r="C807" s="45" t="s">
        <v>2524</v>
      </c>
      <c r="D807" s="45">
        <v>3.27</v>
      </c>
      <c r="E807" s="45">
        <v>0.5304</v>
      </c>
      <c r="F807" s="117" t="str">
        <f t="shared" si="19"/>
        <v>6.165158371</v>
      </c>
      <c r="G807" s="45">
        <v>20.44</v>
      </c>
      <c r="H807" s="45">
        <v>0.26</v>
      </c>
      <c r="I807" s="45"/>
      <c r="J807" s="45"/>
      <c r="K807" s="45"/>
      <c r="L807" s="45"/>
      <c r="M807" s="45"/>
      <c r="N807" s="45"/>
      <c r="O807" s="45"/>
      <c r="P807" s="45"/>
      <c r="Q807" s="45"/>
      <c r="R807" s="45"/>
      <c r="S807" s="45"/>
      <c r="T807" s="45"/>
      <c r="U807" s="45"/>
      <c r="V807" s="45"/>
      <c r="W807" s="45"/>
      <c r="X807" s="45"/>
      <c r="Y807" s="45"/>
      <c r="Z807" s="45"/>
      <c r="AA807" s="45"/>
      <c r="AB807" s="45" t="s">
        <v>380</v>
      </c>
      <c r="AC807" s="45" t="s">
        <v>2576</v>
      </c>
      <c r="AD807" s="45" t="s">
        <v>2577</v>
      </c>
      <c r="AE807" s="45" t="s">
        <v>3302</v>
      </c>
      <c r="AF807" s="45"/>
      <c r="AG807" s="45"/>
      <c r="AH807" s="45"/>
      <c r="AI807" s="45"/>
      <c r="AJ807" s="45"/>
      <c r="AK807" s="45">
        <v>870.0</v>
      </c>
    </row>
    <row r="808" ht="14.25" hidden="1" customHeight="1">
      <c r="A808" s="47" t="s">
        <v>3303</v>
      </c>
      <c r="B808" s="47" t="s">
        <v>2520</v>
      </c>
      <c r="C808" s="47" t="s">
        <v>2524</v>
      </c>
      <c r="D808" s="47">
        <v>4.47</v>
      </c>
      <c r="E808" s="47">
        <v>0.64764</v>
      </c>
      <c r="F808" s="118" t="str">
        <f t="shared" si="19"/>
        <v>6.901982583</v>
      </c>
      <c r="G808" s="47">
        <v>15.23</v>
      </c>
      <c r="H808" s="47">
        <v>0.27</v>
      </c>
      <c r="I808" s="47"/>
      <c r="J808" s="47"/>
      <c r="K808" s="47"/>
      <c r="L808" s="47"/>
      <c r="M808" s="47"/>
      <c r="N808" s="47"/>
      <c r="O808" s="47"/>
      <c r="P808" s="47"/>
      <c r="Q808" s="47"/>
      <c r="R808" s="47"/>
      <c r="S808" s="47"/>
      <c r="T808" s="47"/>
      <c r="U808" s="47"/>
      <c r="V808" s="47"/>
      <c r="W808" s="47"/>
      <c r="X808" s="47"/>
      <c r="Y808" s="47"/>
      <c r="Z808" s="47"/>
      <c r="AA808" s="47"/>
      <c r="AB808" s="47" t="s">
        <v>380</v>
      </c>
      <c r="AC808" s="47" t="s">
        <v>2576</v>
      </c>
      <c r="AD808" s="47" t="s">
        <v>2577</v>
      </c>
      <c r="AE808" s="47" t="s">
        <v>3303</v>
      </c>
      <c r="AF808" s="47"/>
      <c r="AG808" s="47"/>
      <c r="AH808" s="47"/>
      <c r="AI808" s="47"/>
      <c r="AJ808" s="47"/>
      <c r="AK808" s="47">
        <v>871.0</v>
      </c>
    </row>
    <row r="809" ht="14.25" hidden="1" customHeight="1">
      <c r="A809" s="45" t="s">
        <v>3304</v>
      </c>
      <c r="B809" s="45" t="s">
        <v>2520</v>
      </c>
      <c r="C809" s="45" t="s">
        <v>2524</v>
      </c>
      <c r="D809" s="45">
        <v>5.67</v>
      </c>
      <c r="E809" s="45">
        <v>0.7704</v>
      </c>
      <c r="F809" s="117" t="str">
        <f t="shared" si="19"/>
        <v>7.359813084</v>
      </c>
      <c r="G809" s="45">
        <v>12.22</v>
      </c>
      <c r="H809" s="45">
        <v>0.27</v>
      </c>
      <c r="I809" s="45"/>
      <c r="J809" s="45"/>
      <c r="K809" s="45"/>
      <c r="L809" s="45"/>
      <c r="M809" s="45"/>
      <c r="N809" s="45"/>
      <c r="O809" s="45"/>
      <c r="P809" s="45"/>
      <c r="Q809" s="45"/>
      <c r="R809" s="45"/>
      <c r="S809" s="45"/>
      <c r="T809" s="45"/>
      <c r="U809" s="45"/>
      <c r="V809" s="45"/>
      <c r="W809" s="45"/>
      <c r="X809" s="45"/>
      <c r="Y809" s="45"/>
      <c r="Z809" s="45"/>
      <c r="AA809" s="45"/>
      <c r="AB809" s="45" t="s">
        <v>380</v>
      </c>
      <c r="AC809" s="45" t="s">
        <v>2576</v>
      </c>
      <c r="AD809" s="45" t="s">
        <v>2577</v>
      </c>
      <c r="AE809" s="45" t="s">
        <v>3304</v>
      </c>
      <c r="AF809" s="45"/>
      <c r="AG809" s="45"/>
      <c r="AH809" s="45"/>
      <c r="AI809" s="45"/>
      <c r="AJ809" s="45"/>
      <c r="AK809" s="45">
        <v>872.0</v>
      </c>
    </row>
    <row r="810" ht="14.25" hidden="1" customHeight="1">
      <c r="A810" s="47" t="s">
        <v>3305</v>
      </c>
      <c r="B810" s="47" t="s">
        <v>2520</v>
      </c>
      <c r="C810" s="47" t="s">
        <v>2524</v>
      </c>
      <c r="D810" s="47">
        <v>6.87</v>
      </c>
      <c r="E810" s="47">
        <v>0.8904</v>
      </c>
      <c r="F810" s="118" t="str">
        <f t="shared" si="19"/>
        <v>7.715633423</v>
      </c>
      <c r="G810" s="47">
        <v>10.26</v>
      </c>
      <c r="H810" s="47">
        <v>0.27</v>
      </c>
      <c r="I810" s="47"/>
      <c r="J810" s="47"/>
      <c r="K810" s="47"/>
      <c r="L810" s="47"/>
      <c r="M810" s="47"/>
      <c r="N810" s="47"/>
      <c r="O810" s="47"/>
      <c r="P810" s="47"/>
      <c r="Q810" s="47"/>
      <c r="R810" s="47"/>
      <c r="S810" s="47"/>
      <c r="T810" s="47"/>
      <c r="U810" s="47"/>
      <c r="V810" s="47"/>
      <c r="W810" s="47"/>
      <c r="X810" s="47"/>
      <c r="Y810" s="47"/>
      <c r="Z810" s="47"/>
      <c r="AA810" s="47"/>
      <c r="AB810" s="47" t="s">
        <v>380</v>
      </c>
      <c r="AC810" s="47" t="s">
        <v>2576</v>
      </c>
      <c r="AD810" s="47" t="s">
        <v>2577</v>
      </c>
      <c r="AE810" s="47" t="s">
        <v>3305</v>
      </c>
      <c r="AF810" s="47"/>
      <c r="AG810" s="47"/>
      <c r="AH810" s="47"/>
      <c r="AI810" s="47"/>
      <c r="AJ810" s="47"/>
      <c r="AK810" s="47">
        <v>873.0</v>
      </c>
    </row>
    <row r="811" ht="14.25" hidden="1" customHeight="1">
      <c r="A811" s="45" t="s">
        <v>3306</v>
      </c>
      <c r="B811" s="45" t="s">
        <v>2520</v>
      </c>
      <c r="C811" s="45" t="s">
        <v>2524</v>
      </c>
      <c r="D811" s="45">
        <v>8.07</v>
      </c>
      <c r="E811" s="45">
        <v>1.02</v>
      </c>
      <c r="F811" s="117" t="str">
        <f t="shared" si="19"/>
        <v>7.911764706</v>
      </c>
      <c r="G811" s="45">
        <v>8.88</v>
      </c>
      <c r="H811" s="45">
        <v>0.27</v>
      </c>
      <c r="I811" s="45"/>
      <c r="J811" s="45"/>
      <c r="K811" s="45"/>
      <c r="L811" s="45"/>
      <c r="M811" s="45"/>
      <c r="N811" s="45"/>
      <c r="O811" s="45"/>
      <c r="P811" s="45"/>
      <c r="Q811" s="45"/>
      <c r="R811" s="45"/>
      <c r="S811" s="45"/>
      <c r="T811" s="45"/>
      <c r="U811" s="45"/>
      <c r="V811" s="45"/>
      <c r="W811" s="45"/>
      <c r="X811" s="45"/>
      <c r="Y811" s="45"/>
      <c r="Z811" s="45"/>
      <c r="AA811" s="45"/>
      <c r="AB811" s="45" t="s">
        <v>380</v>
      </c>
      <c r="AC811" s="45" t="s">
        <v>2576</v>
      </c>
      <c r="AD811" s="45" t="s">
        <v>2577</v>
      </c>
      <c r="AE811" s="45" t="s">
        <v>3306</v>
      </c>
      <c r="AF811" s="45"/>
      <c r="AG811" s="45"/>
      <c r="AH811" s="45"/>
      <c r="AI811" s="45"/>
      <c r="AJ811" s="45"/>
      <c r="AK811" s="45">
        <v>874.0</v>
      </c>
    </row>
    <row r="812" ht="14.25" hidden="1" customHeight="1">
      <c r="A812" s="45" t="s">
        <v>3307</v>
      </c>
      <c r="B812" s="45" t="s">
        <v>2520</v>
      </c>
      <c r="C812" s="45" t="s">
        <v>2524</v>
      </c>
      <c r="D812" s="45">
        <v>1.83</v>
      </c>
      <c r="E812" s="45">
        <v>0.39</v>
      </c>
      <c r="F812" s="117" t="str">
        <f t="shared" si="19"/>
        <v>4.692307692</v>
      </c>
      <c r="G812" s="45">
        <v>35.69</v>
      </c>
      <c r="H812" s="45">
        <v>0.26</v>
      </c>
      <c r="I812" s="45"/>
      <c r="J812" s="45"/>
      <c r="K812" s="45"/>
      <c r="L812" s="45"/>
      <c r="M812" s="45"/>
      <c r="N812" s="45"/>
      <c r="O812" s="45"/>
      <c r="P812" s="45"/>
      <c r="Q812" s="45"/>
      <c r="R812" s="45"/>
      <c r="S812" s="45"/>
      <c r="T812" s="45"/>
      <c r="U812" s="45"/>
      <c r="V812" s="45"/>
      <c r="W812" s="45"/>
      <c r="X812" s="45"/>
      <c r="Y812" s="45"/>
      <c r="Z812" s="45"/>
      <c r="AA812" s="45"/>
      <c r="AB812" s="45" t="s">
        <v>380</v>
      </c>
      <c r="AC812" s="45" t="s">
        <v>2576</v>
      </c>
      <c r="AD812" s="45" t="s">
        <v>2577</v>
      </c>
      <c r="AE812" s="45" t="s">
        <v>3307</v>
      </c>
      <c r="AF812" s="45"/>
      <c r="AG812" s="45"/>
      <c r="AH812" s="45"/>
      <c r="AI812" s="45"/>
      <c r="AJ812" s="45"/>
      <c r="AK812" s="45">
        <v>868.0</v>
      </c>
    </row>
    <row r="813" ht="14.25" hidden="1" customHeight="1">
      <c r="A813" s="47" t="s">
        <v>3308</v>
      </c>
      <c r="B813" s="47" t="s">
        <v>2520</v>
      </c>
      <c r="C813" s="47" t="s">
        <v>2524</v>
      </c>
      <c r="D813" s="47">
        <v>2.55</v>
      </c>
      <c r="E813" s="47">
        <v>0.4596</v>
      </c>
      <c r="F813" s="118" t="str">
        <f t="shared" si="19"/>
        <v>5.548302872</v>
      </c>
      <c r="G813" s="47">
        <v>25.92</v>
      </c>
      <c r="H813" s="47">
        <v>0.26</v>
      </c>
      <c r="I813" s="47"/>
      <c r="J813" s="47"/>
      <c r="K813" s="47"/>
      <c r="L813" s="47"/>
      <c r="M813" s="47"/>
      <c r="N813" s="47"/>
      <c r="O813" s="47"/>
      <c r="P813" s="47"/>
      <c r="Q813" s="47"/>
      <c r="R813" s="47"/>
      <c r="S813" s="47"/>
      <c r="T813" s="47"/>
      <c r="U813" s="47"/>
      <c r="V813" s="47"/>
      <c r="W813" s="47"/>
      <c r="X813" s="47"/>
      <c r="Y813" s="47"/>
      <c r="Z813" s="47"/>
      <c r="AA813" s="47"/>
      <c r="AB813" s="47" t="s">
        <v>380</v>
      </c>
      <c r="AC813" s="47" t="s">
        <v>2576</v>
      </c>
      <c r="AD813" s="47" t="s">
        <v>2577</v>
      </c>
      <c r="AE813" s="47" t="s">
        <v>3308</v>
      </c>
      <c r="AF813" s="47"/>
      <c r="AG813" s="47"/>
      <c r="AH813" s="47"/>
      <c r="AI813" s="47"/>
      <c r="AJ813" s="47"/>
      <c r="AK813" s="47">
        <v>869.0</v>
      </c>
    </row>
    <row r="814" ht="14.25" hidden="1" customHeight="1">
      <c r="A814" s="47" t="s">
        <v>3309</v>
      </c>
      <c r="B814" s="47" t="s">
        <v>2520</v>
      </c>
      <c r="C814" s="47" t="s">
        <v>2524</v>
      </c>
      <c r="D814" s="47">
        <v>2.52</v>
      </c>
      <c r="E814" s="47">
        <v>1.2804</v>
      </c>
      <c r="F814" s="118" t="str">
        <f t="shared" si="19"/>
        <v>1.968134958</v>
      </c>
      <c r="G814" s="47">
        <v>41.9</v>
      </c>
      <c r="H814" s="47">
        <v>0.26</v>
      </c>
      <c r="I814" s="47"/>
      <c r="J814" s="47"/>
      <c r="K814" s="47"/>
      <c r="L814" s="47"/>
      <c r="M814" s="47"/>
      <c r="N814" s="47"/>
      <c r="O814" s="47"/>
      <c r="P814" s="47"/>
      <c r="Q814" s="47"/>
      <c r="R814" s="47"/>
      <c r="S814" s="47"/>
      <c r="T814" s="47"/>
      <c r="U814" s="47"/>
      <c r="V814" s="47"/>
      <c r="W814" s="47"/>
      <c r="X814" s="47"/>
      <c r="Y814" s="47"/>
      <c r="Z814" s="47"/>
      <c r="AA814" s="47"/>
      <c r="AB814" s="47" t="s">
        <v>380</v>
      </c>
      <c r="AC814" s="47" t="s">
        <v>2576</v>
      </c>
      <c r="AD814" s="47" t="s">
        <v>2577</v>
      </c>
      <c r="AE814" s="47" t="s">
        <v>3309</v>
      </c>
      <c r="AF814" s="47"/>
      <c r="AG814" s="47"/>
      <c r="AH814" s="47"/>
      <c r="AI814" s="47"/>
      <c r="AJ814" s="47"/>
      <c r="AK814" s="47">
        <v>859.0</v>
      </c>
    </row>
    <row r="815" ht="14.25" hidden="1" customHeight="1">
      <c r="A815" s="45" t="s">
        <v>3310</v>
      </c>
      <c r="B815" s="45" t="s">
        <v>2520</v>
      </c>
      <c r="C815" s="45" t="s">
        <v>2524</v>
      </c>
      <c r="D815" s="45">
        <v>3.52</v>
      </c>
      <c r="E815" s="45">
        <v>0.5904</v>
      </c>
      <c r="F815" s="117" t="str">
        <f t="shared" si="19"/>
        <v>5.962059621</v>
      </c>
      <c r="G815" s="45">
        <v>30.2</v>
      </c>
      <c r="H815" s="45">
        <v>0.26</v>
      </c>
      <c r="I815" s="45"/>
      <c r="J815" s="45"/>
      <c r="K815" s="45"/>
      <c r="L815" s="45"/>
      <c r="M815" s="45"/>
      <c r="N815" s="45"/>
      <c r="O815" s="45"/>
      <c r="P815" s="45"/>
      <c r="Q815" s="45"/>
      <c r="R815" s="45"/>
      <c r="S815" s="45"/>
      <c r="T815" s="45"/>
      <c r="U815" s="45"/>
      <c r="V815" s="45"/>
      <c r="W815" s="45"/>
      <c r="X815" s="45"/>
      <c r="Y815" s="45"/>
      <c r="Z815" s="45"/>
      <c r="AA815" s="45"/>
      <c r="AB815" s="45" t="s">
        <v>380</v>
      </c>
      <c r="AC815" s="45" t="s">
        <v>2576</v>
      </c>
      <c r="AD815" s="45" t="s">
        <v>2577</v>
      </c>
      <c r="AE815" s="45" t="s">
        <v>3310</v>
      </c>
      <c r="AF815" s="45"/>
      <c r="AG815" s="45"/>
      <c r="AH815" s="45"/>
      <c r="AI815" s="45"/>
      <c r="AJ815" s="45"/>
      <c r="AK815" s="45">
        <v>862.0</v>
      </c>
    </row>
    <row r="816" ht="14.25" hidden="1" customHeight="1">
      <c r="A816" s="47" t="s">
        <v>3311</v>
      </c>
      <c r="B816" s="47" t="s">
        <v>2520</v>
      </c>
      <c r="C816" s="47" t="s">
        <v>2524</v>
      </c>
      <c r="D816" s="47">
        <v>4.72</v>
      </c>
      <c r="E816" s="47">
        <v>0.6996</v>
      </c>
      <c r="F816" s="118" t="str">
        <f t="shared" si="19"/>
        <v>6.746712407</v>
      </c>
      <c r="G816" s="47">
        <v>22.79</v>
      </c>
      <c r="H816" s="47">
        <v>0.26</v>
      </c>
      <c r="I816" s="47"/>
      <c r="J816" s="47"/>
      <c r="K816" s="47"/>
      <c r="L816" s="47"/>
      <c r="M816" s="47"/>
      <c r="N816" s="47"/>
      <c r="O816" s="47"/>
      <c r="P816" s="47"/>
      <c r="Q816" s="47"/>
      <c r="R816" s="47"/>
      <c r="S816" s="47"/>
      <c r="T816" s="47"/>
      <c r="U816" s="47"/>
      <c r="V816" s="47"/>
      <c r="W816" s="47"/>
      <c r="X816" s="47"/>
      <c r="Y816" s="47"/>
      <c r="Z816" s="47"/>
      <c r="AA816" s="47"/>
      <c r="AB816" s="47" t="s">
        <v>380</v>
      </c>
      <c r="AC816" s="47" t="s">
        <v>2576</v>
      </c>
      <c r="AD816" s="47" t="s">
        <v>2577</v>
      </c>
      <c r="AE816" s="47" t="s">
        <v>3311</v>
      </c>
      <c r="AF816" s="47"/>
      <c r="AG816" s="47"/>
      <c r="AH816" s="47"/>
      <c r="AI816" s="47"/>
      <c r="AJ816" s="47"/>
      <c r="AK816" s="47">
        <v>863.0</v>
      </c>
    </row>
    <row r="817" ht="14.25" hidden="1" customHeight="1">
      <c r="A817" s="45" t="s">
        <v>3312</v>
      </c>
      <c r="B817" s="45" t="s">
        <v>2520</v>
      </c>
      <c r="C817" s="45" t="s">
        <v>2524</v>
      </c>
      <c r="D817" s="45">
        <v>5.92</v>
      </c>
      <c r="E817" s="45">
        <v>0.81324</v>
      </c>
      <c r="F817" s="117" t="str">
        <f t="shared" si="19"/>
        <v>7.27952388</v>
      </c>
      <c r="G817" s="45">
        <v>18.37</v>
      </c>
      <c r="H817" s="45">
        <v>0.26</v>
      </c>
      <c r="I817" s="45"/>
      <c r="J817" s="45"/>
      <c r="K817" s="45"/>
      <c r="L817" s="45"/>
      <c r="M817" s="45"/>
      <c r="N817" s="45"/>
      <c r="O817" s="45"/>
      <c r="P817" s="45"/>
      <c r="Q817" s="45"/>
      <c r="R817" s="45"/>
      <c r="S817" s="45"/>
      <c r="T817" s="45"/>
      <c r="U817" s="45"/>
      <c r="V817" s="45"/>
      <c r="W817" s="45"/>
      <c r="X817" s="45"/>
      <c r="Y817" s="45"/>
      <c r="Z817" s="45"/>
      <c r="AA817" s="45"/>
      <c r="AB817" s="45" t="s">
        <v>380</v>
      </c>
      <c r="AC817" s="45" t="s">
        <v>2576</v>
      </c>
      <c r="AD817" s="45" t="s">
        <v>2577</v>
      </c>
      <c r="AE817" s="45" t="s">
        <v>3312</v>
      </c>
      <c r="AF817" s="45"/>
      <c r="AG817" s="45"/>
      <c r="AH817" s="45"/>
      <c r="AI817" s="45"/>
      <c r="AJ817" s="45"/>
      <c r="AK817" s="45">
        <v>864.0</v>
      </c>
    </row>
    <row r="818" ht="14.25" hidden="1" customHeight="1">
      <c r="A818" s="47" t="s">
        <v>3313</v>
      </c>
      <c r="B818" s="47" t="s">
        <v>2520</v>
      </c>
      <c r="C818" s="47" t="s">
        <v>2524</v>
      </c>
      <c r="D818" s="47">
        <v>7.12</v>
      </c>
      <c r="E818" s="47">
        <v>0.93372</v>
      </c>
      <c r="F818" s="118" t="str">
        <f t="shared" si="19"/>
        <v>7.625412329</v>
      </c>
      <c r="G818" s="47">
        <v>15.45</v>
      </c>
      <c r="H818" s="47">
        <v>0.27</v>
      </c>
      <c r="I818" s="47"/>
      <c r="J818" s="47"/>
      <c r="K818" s="47"/>
      <c r="L818" s="47"/>
      <c r="M818" s="47"/>
      <c r="N818" s="47"/>
      <c r="O818" s="47"/>
      <c r="P818" s="47"/>
      <c r="Q818" s="47"/>
      <c r="R818" s="47"/>
      <c r="S818" s="47"/>
      <c r="T818" s="47"/>
      <c r="U818" s="47"/>
      <c r="V818" s="47"/>
      <c r="W818" s="47"/>
      <c r="X818" s="47"/>
      <c r="Y818" s="47"/>
      <c r="Z818" s="47"/>
      <c r="AA818" s="47"/>
      <c r="AB818" s="47" t="s">
        <v>380</v>
      </c>
      <c r="AC818" s="47" t="s">
        <v>2576</v>
      </c>
      <c r="AD818" s="47" t="s">
        <v>2577</v>
      </c>
      <c r="AE818" s="47" t="s">
        <v>3313</v>
      </c>
      <c r="AF818" s="47"/>
      <c r="AG818" s="47"/>
      <c r="AH818" s="47"/>
      <c r="AI818" s="47"/>
      <c r="AJ818" s="47"/>
      <c r="AK818" s="47">
        <v>865.0</v>
      </c>
    </row>
    <row r="819" ht="14.25" hidden="1" customHeight="1">
      <c r="A819" s="45" t="s">
        <v>3314</v>
      </c>
      <c r="B819" s="45" t="s">
        <v>2520</v>
      </c>
      <c r="C819" s="45" t="s">
        <v>2524</v>
      </c>
      <c r="D819" s="45">
        <v>8.32</v>
      </c>
      <c r="E819" s="45">
        <v>1.04999999999999</v>
      </c>
      <c r="F819" s="117" t="str">
        <f t="shared" si="19"/>
        <v>7.923809524</v>
      </c>
      <c r="G819" s="45">
        <v>13.37</v>
      </c>
      <c r="H819" s="45">
        <v>0.27</v>
      </c>
      <c r="I819" s="45"/>
      <c r="J819" s="45"/>
      <c r="K819" s="45"/>
      <c r="L819" s="45"/>
      <c r="M819" s="45"/>
      <c r="N819" s="45"/>
      <c r="O819" s="45"/>
      <c r="P819" s="45"/>
      <c r="Q819" s="45"/>
      <c r="R819" s="45"/>
      <c r="S819" s="45"/>
      <c r="T819" s="45"/>
      <c r="U819" s="45"/>
      <c r="V819" s="45"/>
      <c r="W819" s="45"/>
      <c r="X819" s="45"/>
      <c r="Y819" s="45"/>
      <c r="Z819" s="45"/>
      <c r="AA819" s="45"/>
      <c r="AB819" s="45" t="s">
        <v>380</v>
      </c>
      <c r="AC819" s="45" t="s">
        <v>2576</v>
      </c>
      <c r="AD819" s="45" t="s">
        <v>2577</v>
      </c>
      <c r="AE819" s="45" t="s">
        <v>3314</v>
      </c>
      <c r="AF819" s="45"/>
      <c r="AG819" s="45"/>
      <c r="AH819" s="45"/>
      <c r="AI819" s="45"/>
      <c r="AJ819" s="45"/>
      <c r="AK819" s="45">
        <v>866.0</v>
      </c>
    </row>
    <row r="820" ht="14.25" hidden="1" customHeight="1">
      <c r="A820" s="45" t="s">
        <v>3315</v>
      </c>
      <c r="B820" s="45" t="s">
        <v>2520</v>
      </c>
      <c r="C820" s="45" t="s">
        <v>2524</v>
      </c>
      <c r="D820" s="45">
        <v>2.08</v>
      </c>
      <c r="E820" s="45">
        <v>0.48624</v>
      </c>
      <c r="F820" s="117" t="str">
        <f t="shared" si="19"/>
        <v>4.277722935</v>
      </c>
      <c r="G820" s="45">
        <v>50.36</v>
      </c>
      <c r="H820" s="45">
        <v>0.25</v>
      </c>
      <c r="I820" s="45"/>
      <c r="J820" s="45"/>
      <c r="K820" s="45"/>
      <c r="L820" s="45"/>
      <c r="M820" s="45"/>
      <c r="N820" s="45"/>
      <c r="O820" s="45"/>
      <c r="P820" s="45"/>
      <c r="Q820" s="45"/>
      <c r="R820" s="45"/>
      <c r="S820" s="45"/>
      <c r="T820" s="45"/>
      <c r="U820" s="45"/>
      <c r="V820" s="45"/>
      <c r="W820" s="45"/>
      <c r="X820" s="45"/>
      <c r="Y820" s="45"/>
      <c r="Z820" s="45"/>
      <c r="AA820" s="45"/>
      <c r="AB820" s="45" t="s">
        <v>380</v>
      </c>
      <c r="AC820" s="45" t="s">
        <v>2576</v>
      </c>
      <c r="AD820" s="45" t="s">
        <v>2577</v>
      </c>
      <c r="AE820" s="45" t="s">
        <v>3315</v>
      </c>
      <c r="AF820" s="45"/>
      <c r="AG820" s="45"/>
      <c r="AH820" s="45"/>
      <c r="AI820" s="45"/>
      <c r="AJ820" s="45"/>
      <c r="AK820" s="45">
        <v>860.0</v>
      </c>
    </row>
    <row r="821" ht="14.25" hidden="1" customHeight="1">
      <c r="A821" s="47" t="s">
        <v>3316</v>
      </c>
      <c r="B821" s="47" t="s">
        <v>2520</v>
      </c>
      <c r="C821" s="47" t="s">
        <v>2524</v>
      </c>
      <c r="D821" s="47">
        <v>2.8</v>
      </c>
      <c r="E821" s="47">
        <v>0.5304</v>
      </c>
      <c r="F821" s="118" t="str">
        <f t="shared" si="19"/>
        <v>5.279034691</v>
      </c>
      <c r="G821" s="47">
        <v>37.69</v>
      </c>
      <c r="H821" s="47">
        <v>0.26</v>
      </c>
      <c r="I821" s="47"/>
      <c r="J821" s="47"/>
      <c r="K821" s="47"/>
      <c r="L821" s="47"/>
      <c r="M821" s="47"/>
      <c r="N821" s="47"/>
      <c r="O821" s="47"/>
      <c r="P821" s="47"/>
      <c r="Q821" s="47"/>
      <c r="R821" s="47"/>
      <c r="S821" s="47"/>
      <c r="T821" s="47"/>
      <c r="U821" s="47"/>
      <c r="V821" s="47"/>
      <c r="W821" s="47"/>
      <c r="X821" s="47"/>
      <c r="Y821" s="47"/>
      <c r="Z821" s="47"/>
      <c r="AA821" s="47"/>
      <c r="AB821" s="47" t="s">
        <v>380</v>
      </c>
      <c r="AC821" s="47" t="s">
        <v>2576</v>
      </c>
      <c r="AD821" s="47" t="s">
        <v>2577</v>
      </c>
      <c r="AE821" s="47" t="s">
        <v>3316</v>
      </c>
      <c r="AF821" s="47"/>
      <c r="AG821" s="47"/>
      <c r="AH821" s="47"/>
      <c r="AI821" s="47"/>
      <c r="AJ821" s="47"/>
      <c r="AK821" s="47">
        <v>861.0</v>
      </c>
    </row>
    <row r="822" ht="14.25" hidden="1" customHeight="1">
      <c r="A822" s="47" t="s">
        <v>3317</v>
      </c>
      <c r="B822" s="47" t="s">
        <v>2520</v>
      </c>
      <c r="C822" s="47" t="s">
        <v>2524</v>
      </c>
      <c r="D822" s="47">
        <v>2.27</v>
      </c>
      <c r="E822" s="47">
        <v>0.6504</v>
      </c>
      <c r="F822" s="118" t="str">
        <f t="shared" si="19"/>
        <v>3.490159902</v>
      </c>
      <c r="G822" s="47">
        <v>29.09</v>
      </c>
      <c r="H822" s="47">
        <v>0.26</v>
      </c>
      <c r="I822" s="47"/>
      <c r="J822" s="47"/>
      <c r="K822" s="47"/>
      <c r="L822" s="47"/>
      <c r="M822" s="47"/>
      <c r="N822" s="47"/>
      <c r="O822" s="47"/>
      <c r="P822" s="47"/>
      <c r="Q822" s="47"/>
      <c r="R822" s="47"/>
      <c r="S822" s="47"/>
      <c r="T822" s="47"/>
      <c r="U822" s="47"/>
      <c r="V822" s="47"/>
      <c r="W822" s="47"/>
      <c r="X822" s="47"/>
      <c r="Y822" s="47"/>
      <c r="Z822" s="47"/>
      <c r="AA822" s="47"/>
      <c r="AB822" s="47" t="s">
        <v>380</v>
      </c>
      <c r="AC822" s="47" t="s">
        <v>2576</v>
      </c>
      <c r="AD822" s="47" t="s">
        <v>2577</v>
      </c>
      <c r="AE822" s="47" t="s">
        <v>3317</v>
      </c>
      <c r="AF822" s="47"/>
      <c r="AG822" s="47"/>
      <c r="AH822" s="47"/>
      <c r="AI822" s="47"/>
      <c r="AJ822" s="47"/>
      <c r="AK822" s="47">
        <v>875.0</v>
      </c>
    </row>
    <row r="823" ht="14.25" hidden="1" customHeight="1">
      <c r="A823" s="45" t="s">
        <v>3318</v>
      </c>
      <c r="B823" s="45" t="s">
        <v>2520</v>
      </c>
      <c r="C823" s="45" t="s">
        <v>2524</v>
      </c>
      <c r="D823" s="45">
        <v>3.27</v>
      </c>
      <c r="E823" s="45">
        <v>0.51</v>
      </c>
      <c r="F823" s="117" t="str">
        <f t="shared" si="19"/>
        <v>6.411764706</v>
      </c>
      <c r="G823" s="45">
        <v>20.44</v>
      </c>
      <c r="H823" s="45">
        <v>0.26</v>
      </c>
      <c r="I823" s="45"/>
      <c r="J823" s="45"/>
      <c r="K823" s="45"/>
      <c r="L823" s="45"/>
      <c r="M823" s="45"/>
      <c r="N823" s="45"/>
      <c r="O823" s="45"/>
      <c r="P823" s="45"/>
      <c r="Q823" s="45"/>
      <c r="R823" s="45"/>
      <c r="S823" s="45"/>
      <c r="T823" s="45"/>
      <c r="U823" s="45"/>
      <c r="V823" s="45"/>
      <c r="W823" s="45"/>
      <c r="X823" s="45"/>
      <c r="Y823" s="45"/>
      <c r="Z823" s="45"/>
      <c r="AA823" s="45"/>
      <c r="AB823" s="45" t="s">
        <v>380</v>
      </c>
      <c r="AC823" s="45" t="s">
        <v>2576</v>
      </c>
      <c r="AD823" s="45" t="s">
        <v>2577</v>
      </c>
      <c r="AE823" s="45" t="s">
        <v>3318</v>
      </c>
      <c r="AF823" s="45"/>
      <c r="AG823" s="45"/>
      <c r="AH823" s="45"/>
      <c r="AI823" s="45"/>
      <c r="AJ823" s="45"/>
      <c r="AK823" s="45">
        <v>878.0</v>
      </c>
    </row>
    <row r="824" ht="14.25" hidden="1" customHeight="1">
      <c r="A824" s="47" t="s">
        <v>3319</v>
      </c>
      <c r="B824" s="47" t="s">
        <v>2520</v>
      </c>
      <c r="C824" s="47" t="s">
        <v>2524</v>
      </c>
      <c r="D824" s="47">
        <v>4.47</v>
      </c>
      <c r="E824" s="47">
        <v>0.63636</v>
      </c>
      <c r="F824" s="118" t="str">
        <f t="shared" si="19"/>
        <v>7.024325853</v>
      </c>
      <c r="G824" s="47">
        <v>15.23</v>
      </c>
      <c r="H824" s="47">
        <v>0.27</v>
      </c>
      <c r="I824" s="47"/>
      <c r="J824" s="47"/>
      <c r="K824" s="47"/>
      <c r="L824" s="47"/>
      <c r="M824" s="47"/>
      <c r="N824" s="47"/>
      <c r="O824" s="47"/>
      <c r="P824" s="47"/>
      <c r="Q824" s="47"/>
      <c r="R824" s="47"/>
      <c r="S824" s="47"/>
      <c r="T824" s="47"/>
      <c r="U824" s="47"/>
      <c r="V824" s="47"/>
      <c r="W824" s="47"/>
      <c r="X824" s="47"/>
      <c r="Y824" s="47"/>
      <c r="Z824" s="47"/>
      <c r="AA824" s="47"/>
      <c r="AB824" s="47" t="s">
        <v>380</v>
      </c>
      <c r="AC824" s="47" t="s">
        <v>2576</v>
      </c>
      <c r="AD824" s="47" t="s">
        <v>2577</v>
      </c>
      <c r="AE824" s="47" t="s">
        <v>3319</v>
      </c>
      <c r="AF824" s="47"/>
      <c r="AG824" s="47"/>
      <c r="AH824" s="47"/>
      <c r="AI824" s="47"/>
      <c r="AJ824" s="47"/>
      <c r="AK824" s="47">
        <v>879.0</v>
      </c>
    </row>
    <row r="825" ht="14.25" hidden="1" customHeight="1">
      <c r="A825" s="45" t="s">
        <v>3320</v>
      </c>
      <c r="B825" s="45" t="s">
        <v>2520</v>
      </c>
      <c r="C825" s="45" t="s">
        <v>2524</v>
      </c>
      <c r="D825" s="45">
        <v>5.67</v>
      </c>
      <c r="E825" s="45">
        <v>0.764759999999999</v>
      </c>
      <c r="F825" s="117" t="str">
        <f t="shared" si="19"/>
        <v>7.414090695</v>
      </c>
      <c r="G825" s="45">
        <v>12.22</v>
      </c>
      <c r="H825" s="45">
        <v>0.27</v>
      </c>
      <c r="I825" s="45"/>
      <c r="J825" s="45"/>
      <c r="K825" s="45"/>
      <c r="L825" s="45"/>
      <c r="M825" s="45"/>
      <c r="N825" s="45"/>
      <c r="O825" s="45"/>
      <c r="P825" s="45"/>
      <c r="Q825" s="45"/>
      <c r="R825" s="45"/>
      <c r="S825" s="45"/>
      <c r="T825" s="45"/>
      <c r="U825" s="45"/>
      <c r="V825" s="45"/>
      <c r="W825" s="45"/>
      <c r="X825" s="45"/>
      <c r="Y825" s="45"/>
      <c r="Z825" s="45"/>
      <c r="AA825" s="45"/>
      <c r="AB825" s="45" t="s">
        <v>380</v>
      </c>
      <c r="AC825" s="45" t="s">
        <v>2576</v>
      </c>
      <c r="AD825" s="45" t="s">
        <v>2577</v>
      </c>
      <c r="AE825" s="45" t="s">
        <v>3320</v>
      </c>
      <c r="AF825" s="45"/>
      <c r="AG825" s="45"/>
      <c r="AH825" s="45"/>
      <c r="AI825" s="45"/>
      <c r="AJ825" s="45"/>
      <c r="AK825" s="45">
        <v>880.0</v>
      </c>
    </row>
    <row r="826" ht="14.25" hidden="1" customHeight="1">
      <c r="A826" s="47" t="s">
        <v>3321</v>
      </c>
      <c r="B826" s="47" t="s">
        <v>2520</v>
      </c>
      <c r="C826" s="47" t="s">
        <v>2524</v>
      </c>
      <c r="D826" s="47">
        <v>6.87</v>
      </c>
      <c r="E826" s="47">
        <v>0.884039999999999</v>
      </c>
      <c r="F826" s="118" t="str">
        <f t="shared" si="19"/>
        <v>7.771141577</v>
      </c>
      <c r="G826" s="47">
        <v>10.26</v>
      </c>
      <c r="H826" s="47">
        <v>0.27</v>
      </c>
      <c r="I826" s="47"/>
      <c r="J826" s="47"/>
      <c r="K826" s="47"/>
      <c r="L826" s="47"/>
      <c r="M826" s="47"/>
      <c r="N826" s="47"/>
      <c r="O826" s="47"/>
      <c r="P826" s="47"/>
      <c r="Q826" s="47"/>
      <c r="R826" s="47"/>
      <c r="S826" s="47"/>
      <c r="T826" s="47"/>
      <c r="U826" s="47"/>
      <c r="V826" s="47"/>
      <c r="W826" s="47"/>
      <c r="X826" s="47"/>
      <c r="Y826" s="47"/>
      <c r="Z826" s="47"/>
      <c r="AA826" s="47"/>
      <c r="AB826" s="47" t="s">
        <v>380</v>
      </c>
      <c r="AC826" s="47" t="s">
        <v>2576</v>
      </c>
      <c r="AD826" s="47" t="s">
        <v>2577</v>
      </c>
      <c r="AE826" s="47" t="s">
        <v>3321</v>
      </c>
      <c r="AF826" s="47"/>
      <c r="AG826" s="47"/>
      <c r="AH826" s="47"/>
      <c r="AI826" s="47"/>
      <c r="AJ826" s="47"/>
      <c r="AK826" s="47">
        <v>881.0</v>
      </c>
    </row>
    <row r="827" ht="14.25" hidden="1" customHeight="1">
      <c r="A827" s="45" t="s">
        <v>3322</v>
      </c>
      <c r="B827" s="45" t="s">
        <v>2520</v>
      </c>
      <c r="C827" s="45" t="s">
        <v>2524</v>
      </c>
      <c r="D827" s="45">
        <v>8.07</v>
      </c>
      <c r="E827" s="45">
        <v>1.0104</v>
      </c>
      <c r="F827" s="117" t="str">
        <f t="shared" si="19"/>
        <v>7.986935867</v>
      </c>
      <c r="G827" s="45">
        <v>8.88</v>
      </c>
      <c r="H827" s="45">
        <v>0.27</v>
      </c>
      <c r="I827" s="45"/>
      <c r="J827" s="45"/>
      <c r="K827" s="45"/>
      <c r="L827" s="45"/>
      <c r="M827" s="45"/>
      <c r="N827" s="45"/>
      <c r="O827" s="45"/>
      <c r="P827" s="45"/>
      <c r="Q827" s="45"/>
      <c r="R827" s="45"/>
      <c r="S827" s="45"/>
      <c r="T827" s="45"/>
      <c r="U827" s="45"/>
      <c r="V827" s="45"/>
      <c r="W827" s="45"/>
      <c r="X827" s="45"/>
      <c r="Y827" s="45"/>
      <c r="Z827" s="45"/>
      <c r="AA827" s="45"/>
      <c r="AB827" s="45" t="s">
        <v>380</v>
      </c>
      <c r="AC827" s="45" t="s">
        <v>2576</v>
      </c>
      <c r="AD827" s="45" t="s">
        <v>2577</v>
      </c>
      <c r="AE827" s="45" t="s">
        <v>3322</v>
      </c>
      <c r="AF827" s="45"/>
      <c r="AG827" s="45"/>
      <c r="AH827" s="45"/>
      <c r="AI827" s="45"/>
      <c r="AJ827" s="45"/>
      <c r="AK827" s="45">
        <v>882.0</v>
      </c>
    </row>
    <row r="828" ht="14.25" hidden="1" customHeight="1">
      <c r="A828" s="45" t="s">
        <v>3323</v>
      </c>
      <c r="B828" s="45" t="s">
        <v>2520</v>
      </c>
      <c r="C828" s="45" t="s">
        <v>2524</v>
      </c>
      <c r="D828" s="45">
        <v>1.83</v>
      </c>
      <c r="E828" s="45">
        <v>0.36</v>
      </c>
      <c r="F828" s="117" t="str">
        <f t="shared" si="19"/>
        <v>5.083333333</v>
      </c>
      <c r="G828" s="45">
        <v>35.69</v>
      </c>
      <c r="H828" s="45">
        <v>0.26</v>
      </c>
      <c r="I828" s="45"/>
      <c r="J828" s="45"/>
      <c r="K828" s="45"/>
      <c r="L828" s="45"/>
      <c r="M828" s="45"/>
      <c r="N828" s="45"/>
      <c r="O828" s="45"/>
      <c r="P828" s="45"/>
      <c r="Q828" s="45"/>
      <c r="R828" s="45"/>
      <c r="S828" s="45"/>
      <c r="T828" s="45"/>
      <c r="U828" s="45"/>
      <c r="V828" s="45"/>
      <c r="W828" s="45"/>
      <c r="X828" s="45"/>
      <c r="Y828" s="45"/>
      <c r="Z828" s="45"/>
      <c r="AA828" s="45"/>
      <c r="AB828" s="45" t="s">
        <v>380</v>
      </c>
      <c r="AC828" s="45" t="s">
        <v>2576</v>
      </c>
      <c r="AD828" s="45" t="s">
        <v>2577</v>
      </c>
      <c r="AE828" s="45" t="s">
        <v>3323</v>
      </c>
      <c r="AF828" s="45"/>
      <c r="AG828" s="45"/>
      <c r="AH828" s="45"/>
      <c r="AI828" s="45"/>
      <c r="AJ828" s="45"/>
      <c r="AK828" s="45">
        <v>876.0</v>
      </c>
    </row>
    <row r="829" ht="14.25" hidden="1" customHeight="1">
      <c r="A829" s="47" t="s">
        <v>3324</v>
      </c>
      <c r="B829" s="47" t="s">
        <v>2520</v>
      </c>
      <c r="C829" s="47" t="s">
        <v>2524</v>
      </c>
      <c r="D829" s="47">
        <v>2.55</v>
      </c>
      <c r="E829" s="47">
        <v>0.438359999999999</v>
      </c>
      <c r="F829" s="118" t="str">
        <f t="shared" si="19"/>
        <v>5.8171366</v>
      </c>
      <c r="G829" s="47">
        <v>25.92</v>
      </c>
      <c r="H829" s="47">
        <v>0.26</v>
      </c>
      <c r="I829" s="47"/>
      <c r="J829" s="47"/>
      <c r="K829" s="47"/>
      <c r="L829" s="47"/>
      <c r="M829" s="47"/>
      <c r="N829" s="47"/>
      <c r="O829" s="47"/>
      <c r="P829" s="47"/>
      <c r="Q829" s="47"/>
      <c r="R829" s="47"/>
      <c r="S829" s="47"/>
      <c r="T829" s="47"/>
      <c r="U829" s="47"/>
      <c r="V829" s="47"/>
      <c r="W829" s="47"/>
      <c r="X829" s="47"/>
      <c r="Y829" s="47"/>
      <c r="Z829" s="47"/>
      <c r="AA829" s="47"/>
      <c r="AB829" s="47" t="s">
        <v>380</v>
      </c>
      <c r="AC829" s="47" t="s">
        <v>2576</v>
      </c>
      <c r="AD829" s="47" t="s">
        <v>2577</v>
      </c>
      <c r="AE829" s="47" t="s">
        <v>3324</v>
      </c>
      <c r="AF829" s="47"/>
      <c r="AG829" s="47"/>
      <c r="AH829" s="47"/>
      <c r="AI829" s="47"/>
      <c r="AJ829" s="47"/>
      <c r="AK829" s="47">
        <v>877.0</v>
      </c>
    </row>
    <row r="830" ht="14.25" hidden="1" customHeight="1">
      <c r="A830" s="45" t="s">
        <v>3325</v>
      </c>
      <c r="B830" s="45" t="s">
        <v>2520</v>
      </c>
      <c r="C830" s="45" t="s">
        <v>2524</v>
      </c>
      <c r="D830" s="45">
        <v>0.38</v>
      </c>
      <c r="E830" s="45">
        <v>5.0004</v>
      </c>
      <c r="F830" s="117" t="str">
        <f t="shared" si="19"/>
        <v>0.07599392049</v>
      </c>
      <c r="G830" s="45">
        <v>115.81</v>
      </c>
      <c r="H830" s="45">
        <v>0.2</v>
      </c>
      <c r="I830" s="45"/>
      <c r="J830" s="45"/>
      <c r="K830" s="45"/>
      <c r="L830" s="45"/>
      <c r="M830" s="45"/>
      <c r="N830" s="45"/>
      <c r="O830" s="45"/>
      <c r="P830" s="45"/>
      <c r="Q830" s="45"/>
      <c r="R830" s="45"/>
      <c r="S830" s="45"/>
      <c r="T830" s="45"/>
      <c r="U830" s="45"/>
      <c r="V830" s="45"/>
      <c r="W830" s="45"/>
      <c r="X830" s="45"/>
      <c r="Y830" s="45"/>
      <c r="Z830" s="45"/>
      <c r="AA830" s="45"/>
      <c r="AB830" s="45" t="s">
        <v>380</v>
      </c>
      <c r="AC830" s="45" t="s">
        <v>2557</v>
      </c>
      <c r="AD830" s="45" t="s">
        <v>2547</v>
      </c>
      <c r="AE830" s="45" t="s">
        <v>3325</v>
      </c>
      <c r="AF830" s="45"/>
      <c r="AG830" s="45"/>
      <c r="AH830" s="45"/>
      <c r="AI830" s="45"/>
      <c r="AJ830" s="45"/>
      <c r="AK830" s="45">
        <v>680.0</v>
      </c>
    </row>
    <row r="831" ht="14.25" hidden="1" customHeight="1">
      <c r="A831" s="47" t="s">
        <v>3326</v>
      </c>
      <c r="B831" s="47" t="s">
        <v>2520</v>
      </c>
      <c r="C831" s="47" t="s">
        <v>2524</v>
      </c>
      <c r="D831" s="47">
        <v>0.88</v>
      </c>
      <c r="E831" s="47">
        <v>4.86</v>
      </c>
      <c r="F831" s="118" t="str">
        <f t="shared" si="19"/>
        <v>0.1810699588</v>
      </c>
      <c r="G831" s="47">
        <v>115.81</v>
      </c>
      <c r="H831" s="47">
        <v>0.2</v>
      </c>
      <c r="I831" s="47"/>
      <c r="J831" s="47"/>
      <c r="K831" s="47"/>
      <c r="L831" s="47"/>
      <c r="M831" s="47"/>
      <c r="N831" s="47"/>
      <c r="O831" s="47"/>
      <c r="P831" s="47"/>
      <c r="Q831" s="47"/>
      <c r="R831" s="47"/>
      <c r="S831" s="47"/>
      <c r="T831" s="47"/>
      <c r="U831" s="47"/>
      <c r="V831" s="47"/>
      <c r="W831" s="47"/>
      <c r="X831" s="47"/>
      <c r="Y831" s="47"/>
      <c r="Z831" s="47"/>
      <c r="AA831" s="47"/>
      <c r="AB831" s="47" t="s">
        <v>380</v>
      </c>
      <c r="AC831" s="47" t="s">
        <v>2557</v>
      </c>
      <c r="AD831" s="47" t="s">
        <v>2547</v>
      </c>
      <c r="AE831" s="47" t="s">
        <v>3326</v>
      </c>
      <c r="AF831" s="47"/>
      <c r="AG831" s="47"/>
      <c r="AH831" s="47"/>
      <c r="AI831" s="47"/>
      <c r="AJ831" s="47"/>
      <c r="AK831" s="47">
        <v>681.0</v>
      </c>
    </row>
    <row r="832" ht="14.25" hidden="1" customHeight="1">
      <c r="A832" s="47" t="s">
        <v>3327</v>
      </c>
      <c r="B832" s="47" t="s">
        <v>2520</v>
      </c>
      <c r="C832" s="47" t="s">
        <v>2524</v>
      </c>
      <c r="D832" s="47">
        <v>1.0</v>
      </c>
      <c r="E832" s="47">
        <v>0.2496</v>
      </c>
      <c r="F832" s="118" t="str">
        <f t="shared" si="19"/>
        <v>4.006410256</v>
      </c>
      <c r="G832" s="47">
        <v>1.5</v>
      </c>
      <c r="H832" s="47">
        <v>0.35</v>
      </c>
      <c r="I832" s="47"/>
      <c r="J832" s="47"/>
      <c r="K832" s="47"/>
      <c r="L832" s="47"/>
      <c r="M832" s="47"/>
      <c r="N832" s="47"/>
      <c r="O832" s="47"/>
      <c r="P832" s="47"/>
      <c r="Q832" s="47"/>
      <c r="R832" s="47"/>
      <c r="S832" s="47"/>
      <c r="T832" s="47"/>
      <c r="U832" s="47"/>
      <c r="V832" s="47"/>
      <c r="W832" s="47"/>
      <c r="X832" s="47"/>
      <c r="Y832" s="47"/>
      <c r="Z832" s="47"/>
      <c r="AA832" s="47"/>
      <c r="AB832" s="47" t="s">
        <v>380</v>
      </c>
      <c r="AC832" s="47" t="s">
        <v>2542</v>
      </c>
      <c r="AD832" s="47" t="s">
        <v>2894</v>
      </c>
      <c r="AE832" s="47" t="s">
        <v>3327</v>
      </c>
      <c r="AF832" s="47"/>
      <c r="AG832" s="47"/>
      <c r="AH832" s="47"/>
      <c r="AI832" s="47"/>
      <c r="AJ832" s="47"/>
      <c r="AK832" s="47">
        <v>343.0</v>
      </c>
    </row>
    <row r="833" ht="14.25" hidden="1" customHeight="1">
      <c r="A833" s="47" t="s">
        <v>3327</v>
      </c>
      <c r="B833" s="47" t="s">
        <v>2520</v>
      </c>
      <c r="C833" s="47" t="s">
        <v>2524</v>
      </c>
      <c r="D833" s="47">
        <v>1.0</v>
      </c>
      <c r="E833" s="47">
        <v>0.2496</v>
      </c>
      <c r="F833" s="118" t="str">
        <f t="shared" si="19"/>
        <v>4.006410256</v>
      </c>
      <c r="G833" s="47">
        <v>1.5</v>
      </c>
      <c r="H833" s="47">
        <v>0.35</v>
      </c>
      <c r="I833" s="47"/>
      <c r="J833" s="47"/>
      <c r="K833" s="47"/>
      <c r="L833" s="47"/>
      <c r="M833" s="47"/>
      <c r="N833" s="47"/>
      <c r="O833" s="47"/>
      <c r="P833" s="47"/>
      <c r="Q833" s="47"/>
      <c r="R833" s="47"/>
      <c r="S833" s="47"/>
      <c r="T833" s="47"/>
      <c r="U833" s="47"/>
      <c r="V833" s="47"/>
      <c r="W833" s="47"/>
      <c r="X833" s="47"/>
      <c r="Y833" s="47"/>
      <c r="Z833" s="47"/>
      <c r="AA833" s="47"/>
      <c r="AB833" s="47" t="s">
        <v>380</v>
      </c>
      <c r="AC833" s="47" t="s">
        <v>2542</v>
      </c>
      <c r="AD833" s="47" t="s">
        <v>2523</v>
      </c>
      <c r="AE833" s="47" t="s">
        <v>3327</v>
      </c>
      <c r="AF833" s="47"/>
      <c r="AG833" s="47"/>
      <c r="AH833" s="47"/>
      <c r="AI833" s="47"/>
      <c r="AJ833" s="47"/>
      <c r="AK833" s="47">
        <v>607.0</v>
      </c>
    </row>
    <row r="834" ht="14.25" hidden="1" customHeight="1">
      <c r="A834" s="45" t="s">
        <v>3327</v>
      </c>
      <c r="B834" s="45" t="s">
        <v>2520</v>
      </c>
      <c r="C834" s="45" t="s">
        <v>2524</v>
      </c>
      <c r="D834" s="45">
        <v>1.0</v>
      </c>
      <c r="E834" s="45">
        <v>0.2496</v>
      </c>
      <c r="F834" s="117" t="str">
        <f t="shared" si="19"/>
        <v>4.006410256</v>
      </c>
      <c r="G834" s="45">
        <v>1.5</v>
      </c>
      <c r="H834" s="45">
        <v>0.35</v>
      </c>
      <c r="I834" s="45"/>
      <c r="J834" s="45"/>
      <c r="K834" s="45"/>
      <c r="L834" s="45"/>
      <c r="M834" s="45"/>
      <c r="N834" s="45"/>
      <c r="O834" s="45"/>
      <c r="P834" s="45"/>
      <c r="Q834" s="45"/>
      <c r="R834" s="45"/>
      <c r="S834" s="45"/>
      <c r="T834" s="45"/>
      <c r="U834" s="45"/>
      <c r="V834" s="45"/>
      <c r="W834" s="45"/>
      <c r="X834" s="45"/>
      <c r="Y834" s="45"/>
      <c r="Z834" s="45"/>
      <c r="AA834" s="45"/>
      <c r="AB834" s="45" t="s">
        <v>380</v>
      </c>
      <c r="AC834" s="45" t="s">
        <v>2542</v>
      </c>
      <c r="AD834" s="45" t="s">
        <v>2547</v>
      </c>
      <c r="AE834" s="45" t="s">
        <v>3327</v>
      </c>
      <c r="AF834" s="45"/>
      <c r="AG834" s="45"/>
      <c r="AH834" s="45"/>
      <c r="AI834" s="45"/>
      <c r="AJ834" s="45"/>
      <c r="AK834" s="45">
        <v>682.0</v>
      </c>
    </row>
    <row r="835" ht="14.25" hidden="1" customHeight="1">
      <c r="A835" s="45" t="s">
        <v>3328</v>
      </c>
      <c r="B835" s="45" t="s">
        <v>2520</v>
      </c>
      <c r="C835" s="45" t="s">
        <v>2539</v>
      </c>
      <c r="D835" s="45">
        <v>1.0</v>
      </c>
      <c r="E835" s="45">
        <v>12.5004</v>
      </c>
      <c r="F835" s="117" t="str">
        <f t="shared" si="19"/>
        <v>0.07999744008</v>
      </c>
      <c r="G835" s="45">
        <v>160.0</v>
      </c>
      <c r="H835" s="45">
        <v>0.19</v>
      </c>
      <c r="I835" s="45"/>
      <c r="J835" s="45"/>
      <c r="K835" s="45"/>
      <c r="L835" s="45"/>
      <c r="M835" s="45"/>
      <c r="N835" s="45"/>
      <c r="O835" s="45"/>
      <c r="P835" s="45"/>
      <c r="Q835" s="45"/>
      <c r="R835" s="45"/>
      <c r="S835" s="45"/>
      <c r="T835" s="45"/>
      <c r="U835" s="45"/>
      <c r="V835" s="45"/>
      <c r="W835" s="45"/>
      <c r="X835" s="45"/>
      <c r="Y835" s="45"/>
      <c r="Z835" s="45"/>
      <c r="AA835" s="45"/>
      <c r="AB835" s="45" t="s">
        <v>380</v>
      </c>
      <c r="AC835" s="45" t="s">
        <v>2542</v>
      </c>
      <c r="AD835" s="45" t="s">
        <v>2543</v>
      </c>
      <c r="AE835" s="45" t="s">
        <v>3328</v>
      </c>
      <c r="AF835" s="45"/>
      <c r="AG835" s="45"/>
      <c r="AH835" s="45"/>
      <c r="AI835" s="45"/>
      <c r="AJ835" s="45"/>
      <c r="AK835" s="45">
        <v>404.0</v>
      </c>
    </row>
    <row r="836" ht="14.25" hidden="1" customHeight="1">
      <c r="A836" s="45" t="s">
        <v>3328</v>
      </c>
      <c r="B836" s="45" t="s">
        <v>2520</v>
      </c>
      <c r="C836" s="45" t="s">
        <v>2521</v>
      </c>
      <c r="D836" s="45">
        <v>1.0</v>
      </c>
      <c r="E836" s="45">
        <v>12.504</v>
      </c>
      <c r="F836" s="117" t="str">
        <f t="shared" si="19"/>
        <v>0.07997440819</v>
      </c>
      <c r="G836" s="45">
        <v>139.78</v>
      </c>
      <c r="H836" s="45">
        <v>0.22</v>
      </c>
      <c r="I836" s="45"/>
      <c r="J836" s="45"/>
      <c r="K836" s="45"/>
      <c r="L836" s="45"/>
      <c r="M836" s="45"/>
      <c r="N836" s="45"/>
      <c r="O836" s="45"/>
      <c r="P836" s="45"/>
      <c r="Q836" s="45"/>
      <c r="R836" s="45"/>
      <c r="S836" s="45"/>
      <c r="T836" s="45"/>
      <c r="U836" s="45"/>
      <c r="V836" s="45"/>
      <c r="W836" s="45"/>
      <c r="X836" s="45"/>
      <c r="Y836" s="45"/>
      <c r="Z836" s="45"/>
      <c r="AA836" s="45"/>
      <c r="AB836" s="45" t="s">
        <v>380</v>
      </c>
      <c r="AC836" s="45" t="s">
        <v>2557</v>
      </c>
      <c r="AD836" s="45" t="s">
        <v>2523</v>
      </c>
      <c r="AE836" s="45" t="s">
        <v>3328</v>
      </c>
      <c r="AF836" s="45"/>
      <c r="AG836" s="45"/>
      <c r="AH836" s="45"/>
      <c r="AI836" s="45"/>
      <c r="AJ836" s="45"/>
      <c r="AK836" s="45">
        <v>608.0</v>
      </c>
    </row>
    <row r="837" ht="14.25" hidden="1" customHeight="1">
      <c r="A837" s="47" t="s">
        <v>2253</v>
      </c>
      <c r="B837" s="47" t="s">
        <v>2635</v>
      </c>
      <c r="C837" s="47"/>
      <c r="D837" s="47">
        <v>0.118110236220472</v>
      </c>
      <c r="E837" s="47">
        <v>14.6109051210127</v>
      </c>
      <c r="F837" s="47">
        <v>0.0684420295469475</v>
      </c>
      <c r="G837" s="47"/>
      <c r="H837" s="47"/>
      <c r="I837" s="47"/>
      <c r="J837" s="47"/>
      <c r="K837" s="47"/>
      <c r="L837" s="47"/>
      <c r="M837" s="47"/>
      <c r="N837" s="47"/>
      <c r="O837" s="47"/>
      <c r="P837" s="47" t="s">
        <v>2636</v>
      </c>
      <c r="Q837" s="47">
        <v>0.2374</v>
      </c>
      <c r="R837" s="47">
        <v>0.7126</v>
      </c>
      <c r="S837" s="47">
        <v>0.7126</v>
      </c>
      <c r="T837" s="47">
        <v>0.2512</v>
      </c>
      <c r="U837" s="47">
        <v>0.6988</v>
      </c>
      <c r="V837" s="47">
        <v>0.6988</v>
      </c>
      <c r="W837" s="47">
        <v>0.0</v>
      </c>
      <c r="X837" s="47">
        <v>0.985</v>
      </c>
      <c r="Y837" s="47">
        <v>0.985</v>
      </c>
      <c r="Z837" s="47">
        <v>1.0</v>
      </c>
      <c r="AA837" s="47" t="b">
        <v>0</v>
      </c>
      <c r="AB837" s="47"/>
      <c r="AC837" s="47"/>
      <c r="AD837" s="47"/>
      <c r="AE837" s="47"/>
      <c r="AF837" s="47"/>
      <c r="AG837" s="47"/>
      <c r="AH837" s="47"/>
      <c r="AI837" s="47"/>
      <c r="AJ837" s="47"/>
      <c r="AK837" s="47">
        <v>249.0</v>
      </c>
    </row>
    <row r="838" ht="14.25" hidden="1" customHeight="1">
      <c r="A838" s="45" t="s">
        <v>2255</v>
      </c>
      <c r="B838" s="45" t="s">
        <v>2635</v>
      </c>
      <c r="C838" s="45"/>
      <c r="D838" s="45">
        <v>0.118110236220472</v>
      </c>
      <c r="E838" s="45">
        <v>0.287739079638413</v>
      </c>
      <c r="F838" s="45">
        <v>3.47537081600681</v>
      </c>
      <c r="G838" s="45"/>
      <c r="H838" s="45"/>
      <c r="I838" s="45"/>
      <c r="J838" s="45"/>
      <c r="K838" s="45"/>
      <c r="L838" s="45"/>
      <c r="M838" s="45"/>
      <c r="N838" s="45"/>
      <c r="O838" s="45"/>
      <c r="P838" s="45" t="s">
        <v>2636</v>
      </c>
      <c r="Q838" s="45">
        <v>0.2349</v>
      </c>
      <c r="R838" s="45">
        <v>0.7151</v>
      </c>
      <c r="S838" s="45">
        <v>0.7151</v>
      </c>
      <c r="T838" s="45">
        <v>0.2512</v>
      </c>
      <c r="U838" s="45">
        <v>0.6988</v>
      </c>
      <c r="V838" s="45">
        <v>0.6988</v>
      </c>
      <c r="W838" s="45">
        <v>0.0</v>
      </c>
      <c r="X838" s="45">
        <v>0.9</v>
      </c>
      <c r="Y838" s="45">
        <v>0.9</v>
      </c>
      <c r="Z838" s="45">
        <v>1.0</v>
      </c>
      <c r="AA838" s="45" t="b">
        <v>0</v>
      </c>
      <c r="AB838" s="45"/>
      <c r="AC838" s="45"/>
      <c r="AD838" s="45"/>
      <c r="AE838" s="45"/>
      <c r="AF838" s="45"/>
      <c r="AG838" s="45"/>
      <c r="AH838" s="45"/>
      <c r="AI838" s="45"/>
      <c r="AJ838" s="45"/>
      <c r="AK838" s="45">
        <v>250.0</v>
      </c>
    </row>
    <row r="839" ht="14.25" hidden="1" customHeight="1">
      <c r="A839" s="47" t="s">
        <v>2257</v>
      </c>
      <c r="B839" s="47" t="s">
        <v>2635</v>
      </c>
      <c r="C839" s="47"/>
      <c r="D839" s="47">
        <v>0.118110236220472</v>
      </c>
      <c r="E839" s="47">
        <v>0.133122658531507</v>
      </c>
      <c r="F839" s="47">
        <v>7.51186921168138</v>
      </c>
      <c r="G839" s="47"/>
      <c r="H839" s="47"/>
      <c r="I839" s="47"/>
      <c r="J839" s="47"/>
      <c r="K839" s="47"/>
      <c r="L839" s="47"/>
      <c r="M839" s="47"/>
      <c r="N839" s="47"/>
      <c r="O839" s="47"/>
      <c r="P839" s="47" t="s">
        <v>2636</v>
      </c>
      <c r="Q839" s="47">
        <v>0.2325</v>
      </c>
      <c r="R839" s="47">
        <v>0.7175</v>
      </c>
      <c r="S839" s="47">
        <v>0.7175</v>
      </c>
      <c r="T839" s="47">
        <v>0.3192</v>
      </c>
      <c r="U839" s="47">
        <v>0.6308</v>
      </c>
      <c r="V839" s="47">
        <v>0.6308</v>
      </c>
      <c r="W839" s="47">
        <v>0.0</v>
      </c>
      <c r="X839" s="47">
        <v>0.9</v>
      </c>
      <c r="Y839" s="47">
        <v>0.9</v>
      </c>
      <c r="Z839" s="47">
        <v>1.0</v>
      </c>
      <c r="AA839" s="47" t="b">
        <v>0</v>
      </c>
      <c r="AB839" s="47"/>
      <c r="AC839" s="47"/>
      <c r="AD839" s="47"/>
      <c r="AE839" s="47"/>
      <c r="AF839" s="47"/>
      <c r="AG839" s="47"/>
      <c r="AH839" s="47"/>
      <c r="AI839" s="47"/>
      <c r="AJ839" s="47"/>
      <c r="AK839" s="47">
        <v>251.0</v>
      </c>
    </row>
    <row r="840" ht="14.25" hidden="1" customHeight="1">
      <c r="A840" s="45" t="s">
        <v>2259</v>
      </c>
      <c r="B840" s="45" t="s">
        <v>2635</v>
      </c>
      <c r="C840" s="45"/>
      <c r="D840" s="45">
        <v>0.118110236220472</v>
      </c>
      <c r="E840" s="45">
        <v>0.0922151749202625</v>
      </c>
      <c r="F840" s="45">
        <v>10.8442021702468</v>
      </c>
      <c r="G840" s="45"/>
      <c r="H840" s="45"/>
      <c r="I840" s="45"/>
      <c r="J840" s="45"/>
      <c r="K840" s="45"/>
      <c r="L840" s="45"/>
      <c r="M840" s="45"/>
      <c r="N840" s="45"/>
      <c r="O840" s="45"/>
      <c r="P840" s="45" t="s">
        <v>2636</v>
      </c>
      <c r="Q840" s="45">
        <v>0.3311</v>
      </c>
      <c r="R840" s="45">
        <v>0.6189</v>
      </c>
      <c r="S840" s="45">
        <v>0.6189</v>
      </c>
      <c r="T840" s="45">
        <v>0.44</v>
      </c>
      <c r="U840" s="45">
        <v>0.51</v>
      </c>
      <c r="V840" s="45">
        <v>0.51</v>
      </c>
      <c r="W840" s="45">
        <v>0.0</v>
      </c>
      <c r="X840" s="45">
        <v>0.9</v>
      </c>
      <c r="Y840" s="45">
        <v>0.9</v>
      </c>
      <c r="Z840" s="45">
        <v>1.0</v>
      </c>
      <c r="AA840" s="45" t="b">
        <v>0</v>
      </c>
      <c r="AB840" s="45"/>
      <c r="AC840" s="45"/>
      <c r="AD840" s="45"/>
      <c r="AE840" s="45"/>
      <c r="AF840" s="45"/>
      <c r="AG840" s="45"/>
      <c r="AH840" s="45"/>
      <c r="AI840" s="45"/>
      <c r="AJ840" s="45"/>
      <c r="AK840" s="45">
        <v>252.0</v>
      </c>
    </row>
    <row r="841" ht="14.25" hidden="1" customHeight="1">
      <c r="A841" s="47" t="s">
        <v>2261</v>
      </c>
      <c r="B841" s="47" t="s">
        <v>2635</v>
      </c>
      <c r="C841" s="47"/>
      <c r="D841" s="47">
        <v>0.118110236220472</v>
      </c>
      <c r="E841" s="47">
        <v>0.0922151749202625</v>
      </c>
      <c r="F841" s="47">
        <v>10.8442021702468</v>
      </c>
      <c r="G841" s="47"/>
      <c r="H841" s="47"/>
      <c r="I841" s="47"/>
      <c r="J841" s="47"/>
      <c r="K841" s="47"/>
      <c r="L841" s="47"/>
      <c r="M841" s="47"/>
      <c r="N841" s="47"/>
      <c r="O841" s="47"/>
      <c r="P841" s="47" t="s">
        <v>2636</v>
      </c>
      <c r="Q841" s="47">
        <v>0.3801</v>
      </c>
      <c r="R841" s="47">
        <v>0.5699</v>
      </c>
      <c r="S841" s="47">
        <v>0.5699</v>
      </c>
      <c r="T841" s="47">
        <v>0.5079</v>
      </c>
      <c r="U841" s="47">
        <v>0.4421</v>
      </c>
      <c r="V841" s="47">
        <v>0.4421</v>
      </c>
      <c r="W841" s="47">
        <v>0.0</v>
      </c>
      <c r="X841" s="47">
        <v>0.9</v>
      </c>
      <c r="Y841" s="47">
        <v>0.9</v>
      </c>
      <c r="Z841" s="47">
        <v>1.0</v>
      </c>
      <c r="AA841" s="47" t="b">
        <v>0</v>
      </c>
      <c r="AB841" s="47"/>
      <c r="AC841" s="47"/>
      <c r="AD841" s="47"/>
      <c r="AE841" s="47"/>
      <c r="AF841" s="47"/>
      <c r="AG841" s="47"/>
      <c r="AH841" s="47"/>
      <c r="AI841" s="47"/>
      <c r="AJ841" s="47"/>
      <c r="AK841" s="47">
        <v>253.0</v>
      </c>
    </row>
    <row r="842" ht="14.25" hidden="1" customHeight="1">
      <c r="A842" s="45" t="s">
        <v>2263</v>
      </c>
      <c r="B842" s="45" t="s">
        <v>2635</v>
      </c>
      <c r="C842" s="45"/>
      <c r="D842" s="45">
        <v>0.118110236220472</v>
      </c>
      <c r="E842" s="45">
        <v>0.0617078990067922</v>
      </c>
      <c r="F842" s="45">
        <v>16.2053807712677</v>
      </c>
      <c r="G842" s="45"/>
      <c r="H842" s="45"/>
      <c r="I842" s="45"/>
      <c r="J842" s="45"/>
      <c r="K842" s="45"/>
      <c r="L842" s="45"/>
      <c r="M842" s="45"/>
      <c r="N842" s="45"/>
      <c r="O842" s="45"/>
      <c r="P842" s="45" t="s">
        <v>2636</v>
      </c>
      <c r="Q842" s="45">
        <v>0.4296</v>
      </c>
      <c r="R842" s="45">
        <v>0.5204</v>
      </c>
      <c r="S842" s="45">
        <v>0.5204</v>
      </c>
      <c r="T842" s="45">
        <v>0.4503</v>
      </c>
      <c r="U842" s="45">
        <v>0.4997</v>
      </c>
      <c r="V842" s="45">
        <v>0.4997</v>
      </c>
      <c r="W842" s="45">
        <v>0.0</v>
      </c>
      <c r="X842" s="45">
        <v>0.9</v>
      </c>
      <c r="Y842" s="45">
        <v>0.9</v>
      </c>
      <c r="Z842" s="45">
        <v>1.0</v>
      </c>
      <c r="AA842" s="45" t="b">
        <v>0</v>
      </c>
      <c r="AB842" s="45"/>
      <c r="AC842" s="45"/>
      <c r="AD842" s="45"/>
      <c r="AE842" s="45"/>
      <c r="AF842" s="45"/>
      <c r="AG842" s="45"/>
      <c r="AH842" s="45"/>
      <c r="AI842" s="45"/>
      <c r="AJ842" s="45"/>
      <c r="AK842" s="45">
        <v>254.0</v>
      </c>
    </row>
    <row r="843" ht="14.25" hidden="1" customHeight="1">
      <c r="A843" s="47" t="s">
        <v>2370</v>
      </c>
      <c r="B843" s="47" t="s">
        <v>2635</v>
      </c>
      <c r="C843" s="47"/>
      <c r="D843" s="47">
        <v>0.118110236220472</v>
      </c>
      <c r="E843" s="47">
        <v>0.0718037272926113</v>
      </c>
      <c r="F843" s="47">
        <v>13.9268536287098</v>
      </c>
      <c r="G843" s="47"/>
      <c r="H843" s="47"/>
      <c r="I843" s="47"/>
      <c r="J843" s="47"/>
      <c r="K843" s="47"/>
      <c r="L843" s="47"/>
      <c r="M843" s="47"/>
      <c r="N843" s="47"/>
      <c r="O843" s="47"/>
      <c r="P843" s="47" t="s">
        <v>2636</v>
      </c>
      <c r="Q843" s="47">
        <v>0.375039</v>
      </c>
      <c r="R843" s="47">
        <v>0.574961</v>
      </c>
      <c r="S843" s="47">
        <v>0.574961</v>
      </c>
      <c r="T843" s="47">
        <v>0.529698</v>
      </c>
      <c r="U843" s="47">
        <v>0.420302</v>
      </c>
      <c r="V843" s="47">
        <v>0.420302</v>
      </c>
      <c r="W843" s="47">
        <v>0.0</v>
      </c>
      <c r="X843" s="47">
        <v>0.9</v>
      </c>
      <c r="Y843" s="47">
        <v>0.9</v>
      </c>
      <c r="Z843" s="47">
        <v>1.0</v>
      </c>
      <c r="AA843" s="47" t="b">
        <v>0</v>
      </c>
      <c r="AB843" s="47"/>
      <c r="AC843" s="47"/>
      <c r="AD843" s="47"/>
      <c r="AE843" s="47"/>
      <c r="AF843" s="47"/>
      <c r="AG843" s="47"/>
      <c r="AH843" s="47"/>
      <c r="AI843" s="47"/>
      <c r="AJ843" s="47"/>
      <c r="AK843" s="47">
        <v>1348.0</v>
      </c>
    </row>
    <row r="844" ht="14.25" hidden="1" customHeight="1">
      <c r="A844" s="45" t="s">
        <v>2369</v>
      </c>
      <c r="B844" s="45" t="s">
        <v>2635</v>
      </c>
      <c r="C844" s="45"/>
      <c r="D844" s="45">
        <v>0.118110236220472</v>
      </c>
      <c r="E844" s="45">
        <v>0.0718169008890285</v>
      </c>
      <c r="F844" s="45">
        <v>13.9242989828424</v>
      </c>
      <c r="G844" s="45"/>
      <c r="H844" s="45"/>
      <c r="I844" s="45"/>
      <c r="J844" s="45"/>
      <c r="K844" s="45"/>
      <c r="L844" s="45"/>
      <c r="M844" s="45"/>
      <c r="N844" s="45"/>
      <c r="O844" s="45"/>
      <c r="P844" s="45" t="s">
        <v>2636</v>
      </c>
      <c r="Q844" s="45">
        <v>0.315861</v>
      </c>
      <c r="R844" s="45">
        <v>0.634139</v>
      </c>
      <c r="S844" s="45">
        <v>0.634139</v>
      </c>
      <c r="T844" s="45">
        <v>0.479911</v>
      </c>
      <c r="U844" s="45">
        <v>0.470089</v>
      </c>
      <c r="V844" s="45">
        <v>0.470089</v>
      </c>
      <c r="W844" s="45">
        <v>0.0</v>
      </c>
      <c r="X844" s="45">
        <v>0.9</v>
      </c>
      <c r="Y844" s="45">
        <v>0.9</v>
      </c>
      <c r="Z844" s="45">
        <v>1.0</v>
      </c>
      <c r="AA844" s="45" t="b">
        <v>0</v>
      </c>
      <c r="AB844" s="45"/>
      <c r="AC844" s="45"/>
      <c r="AD844" s="45"/>
      <c r="AE844" s="45"/>
      <c r="AF844" s="45"/>
      <c r="AG844" s="45"/>
      <c r="AH844" s="45"/>
      <c r="AI844" s="45"/>
      <c r="AJ844" s="45"/>
      <c r="AK844" s="45">
        <v>1349.0</v>
      </c>
    </row>
    <row r="845" ht="14.25" hidden="1" customHeight="1">
      <c r="A845" s="45" t="s">
        <v>3329</v>
      </c>
      <c r="B845" s="45" t="s">
        <v>2520</v>
      </c>
      <c r="C845" s="45" t="s">
        <v>2526</v>
      </c>
      <c r="D845" s="45">
        <v>0.75</v>
      </c>
      <c r="E845" s="45">
        <v>0.6612</v>
      </c>
      <c r="F845" s="117" t="str">
        <f>D845/E845</f>
        <v>1.13430127</v>
      </c>
      <c r="G845" s="45">
        <v>70.0</v>
      </c>
      <c r="H845" s="45">
        <v>0.24</v>
      </c>
      <c r="I845" s="45"/>
      <c r="J845" s="45"/>
      <c r="K845" s="45"/>
      <c r="L845" s="45"/>
      <c r="M845" s="45"/>
      <c r="N845" s="45"/>
      <c r="O845" s="45"/>
      <c r="P845" s="45"/>
      <c r="Q845" s="45"/>
      <c r="R845" s="45"/>
      <c r="S845" s="45"/>
      <c r="T845" s="45"/>
      <c r="U845" s="45"/>
      <c r="V845" s="45"/>
      <c r="W845" s="45"/>
      <c r="X845" s="45"/>
      <c r="Y845" s="45"/>
      <c r="Z845" s="45"/>
      <c r="AA845" s="45"/>
      <c r="AB845" s="45" t="s">
        <v>380</v>
      </c>
      <c r="AC845" s="45" t="s">
        <v>2527</v>
      </c>
      <c r="AD845" s="45" t="s">
        <v>2528</v>
      </c>
      <c r="AE845" s="45" t="s">
        <v>3329</v>
      </c>
      <c r="AF845" s="45"/>
      <c r="AG845" s="45"/>
      <c r="AH845" s="45"/>
      <c r="AI845" s="45"/>
      <c r="AJ845" s="45"/>
      <c r="AK845" s="45">
        <v>700.0</v>
      </c>
    </row>
    <row r="846" ht="14.25" customHeight="1">
      <c r="A846" s="47" t="s">
        <v>3330</v>
      </c>
      <c r="B846" s="47" t="s">
        <v>2831</v>
      </c>
      <c r="C846" s="47"/>
      <c r="D846" s="47"/>
      <c r="E846" s="47">
        <v>6.24012461866438</v>
      </c>
      <c r="F846" s="47">
        <v>0.160253209849202</v>
      </c>
      <c r="G846" s="47">
        <v>0.0436995724033012</v>
      </c>
      <c r="H846" s="47">
        <v>1.67192127639247E-4</v>
      </c>
      <c r="I846" s="47">
        <v>0.9</v>
      </c>
      <c r="J846" s="47">
        <v>0.7</v>
      </c>
      <c r="K846" s="47">
        <v>0.7</v>
      </c>
      <c r="L846" s="47"/>
      <c r="M846" s="47"/>
      <c r="N846" s="47"/>
      <c r="O846" s="47"/>
      <c r="P846" s="47"/>
      <c r="Q846" s="47"/>
      <c r="R846" s="47"/>
      <c r="S846" s="47"/>
      <c r="T846" s="47"/>
      <c r="U846" s="47"/>
      <c r="V846" s="47"/>
      <c r="W846" s="47"/>
      <c r="X846" s="47"/>
      <c r="Y846" s="47"/>
      <c r="Z846" s="47"/>
      <c r="AA846" s="47"/>
      <c r="AB846" s="47"/>
      <c r="AC846" s="47"/>
      <c r="AD846" s="47"/>
      <c r="AE846" s="47"/>
      <c r="AF846" s="47"/>
      <c r="AG846" s="47"/>
      <c r="AH846" s="47"/>
      <c r="AI846" s="47"/>
      <c r="AJ846" s="47"/>
      <c r="AK846" s="47">
        <v>1212.0</v>
      </c>
    </row>
    <row r="847" ht="14.25" customHeight="1">
      <c r="A847" s="45" t="s">
        <v>2292</v>
      </c>
      <c r="B847" s="45" t="s">
        <v>2831</v>
      </c>
      <c r="C847" s="190" t="s">
        <v>2526</v>
      </c>
      <c r="D847" s="45"/>
      <c r="E847" s="45"/>
      <c r="F847" s="190">
        <v>1.22923037424</v>
      </c>
      <c r="G847" s="45"/>
      <c r="H847" s="45"/>
      <c r="I847" s="45">
        <v>0.9</v>
      </c>
      <c r="J847" s="45">
        <v>0.7</v>
      </c>
      <c r="K847" s="45">
        <v>0.8</v>
      </c>
      <c r="L847" s="45"/>
      <c r="M847" s="45"/>
      <c r="N847" s="45"/>
      <c r="O847" s="45"/>
      <c r="P847" s="45"/>
      <c r="Q847" s="45"/>
      <c r="R847" s="45"/>
      <c r="S847" s="45"/>
      <c r="T847" s="45"/>
      <c r="U847" s="45"/>
      <c r="V847" s="45"/>
      <c r="W847" s="45"/>
      <c r="X847" s="45"/>
      <c r="Y847" s="45"/>
      <c r="Z847" s="45"/>
      <c r="AA847" s="45"/>
      <c r="AB847" s="45"/>
      <c r="AC847" s="45"/>
      <c r="AD847" s="45"/>
      <c r="AE847" s="45"/>
      <c r="AF847" s="45"/>
      <c r="AG847" s="45"/>
      <c r="AH847" s="45"/>
      <c r="AI847" s="45"/>
      <c r="AJ847" s="45"/>
      <c r="AK847" s="45">
        <v>1213.0</v>
      </c>
    </row>
    <row r="848" ht="14.25" customHeight="1">
      <c r="A848" s="187" t="s">
        <v>2277</v>
      </c>
      <c r="B848" s="187" t="s">
        <v>2831</v>
      </c>
      <c r="C848" s="190" t="s">
        <v>2534</v>
      </c>
      <c r="D848" s="187"/>
      <c r="E848" s="187">
        <v>6.24012461866438</v>
      </c>
      <c r="F848" s="187">
        <v>0.160253209849202</v>
      </c>
      <c r="G848" s="187">
        <v>0.0436995724033012</v>
      </c>
      <c r="H848" s="187">
        <v>1.67192127639247E-4</v>
      </c>
      <c r="I848" s="187">
        <v>0.9</v>
      </c>
      <c r="J848" s="187">
        <v>0.7</v>
      </c>
      <c r="K848" s="187">
        <v>0.7</v>
      </c>
      <c r="L848" s="187"/>
      <c r="M848" s="187"/>
      <c r="N848" s="187"/>
      <c r="O848" s="187"/>
      <c r="P848" s="187"/>
      <c r="Q848" s="187"/>
      <c r="R848" s="187"/>
      <c r="S848" s="187"/>
      <c r="T848" s="187"/>
      <c r="U848" s="187"/>
      <c r="V848" s="187"/>
      <c r="W848" s="187"/>
      <c r="X848" s="187"/>
      <c r="Y848" s="187"/>
      <c r="Z848" s="187"/>
      <c r="AA848" s="187"/>
      <c r="AB848" s="187"/>
      <c r="AC848" s="187"/>
      <c r="AD848" s="187"/>
      <c r="AE848" s="187"/>
      <c r="AF848" s="187"/>
      <c r="AG848" s="187"/>
      <c r="AH848" s="187"/>
      <c r="AI848" s="187"/>
      <c r="AJ848" s="187"/>
      <c r="AK848" s="187">
        <v>1214.0</v>
      </c>
    </row>
    <row r="849" ht="14.25" hidden="1" customHeight="1">
      <c r="A849" s="7" t="s">
        <v>2380</v>
      </c>
      <c r="B849" s="7" t="s">
        <v>2899</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hidden="1" customHeight="1">
      <c r="A850" s="8" t="s">
        <v>2381</v>
      </c>
      <c r="B850" s="8" t="s">
        <v>2899</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93" t="s">
        <v>2382</v>
      </c>
      <c r="B851" s="8" t="s">
        <v>2899</v>
      </c>
      <c r="C851" s="8"/>
      <c r="D851" s="8"/>
      <c r="E851" s="8"/>
      <c r="F851" s="8"/>
      <c r="G851" s="8"/>
      <c r="H851" s="8"/>
      <c r="I851" s="8"/>
      <c r="J851" s="8"/>
      <c r="K851" s="8"/>
      <c r="L851" s="8"/>
      <c r="M851" s="8">
        <v>0.52</v>
      </c>
      <c r="N851" s="9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7" t="s">
        <v>2396</v>
      </c>
      <c r="B852" s="7" t="s">
        <v>2899</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hidden="1" customHeight="1">
      <c r="A853" s="8" t="s">
        <v>2397</v>
      </c>
      <c r="B853" s="8" t="s">
        <v>2899</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hidden="1" customHeight="1">
      <c r="A854" s="8" t="s">
        <v>2398</v>
      </c>
      <c r="B854" s="8" t="s">
        <v>2899</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hidden="1" customHeight="1">
      <c r="A855" s="8" t="s">
        <v>2399</v>
      </c>
      <c r="B855" s="8" t="s">
        <v>2899</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7" t="s">
        <v>2401</v>
      </c>
      <c r="B856" s="7" t="s">
        <v>2899</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hidden="1" customHeight="1">
      <c r="A857" s="7" t="s">
        <v>2402</v>
      </c>
      <c r="B857" s="7" t="s">
        <v>2899</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hidden="1" customHeight="1">
      <c r="A858" s="8" t="s">
        <v>2404</v>
      </c>
      <c r="B858" s="8" t="s">
        <v>2899</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hidden="1" customHeight="1">
      <c r="A859" s="7" t="s">
        <v>2407</v>
      </c>
      <c r="B859" s="7" t="s">
        <v>2899</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hidden="1" customHeight="1">
      <c r="A860" s="8" t="s">
        <v>2408</v>
      </c>
      <c r="B860" s="8" t="s">
        <v>2899</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hidden="1" customHeight="1">
      <c r="A861" s="7" t="s">
        <v>2409</v>
      </c>
      <c r="B861" s="7" t="s">
        <v>2899</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hidden="1" customHeight="1">
      <c r="A862" s="8" t="s">
        <v>2410</v>
      </c>
      <c r="B862" s="8" t="s">
        <v>2899</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hidden="1" customHeight="1">
      <c r="A863" s="7" t="s">
        <v>2411</v>
      </c>
      <c r="B863" s="7" t="s">
        <v>2899</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hidden="1" customHeight="1">
      <c r="A864" s="8" t="s">
        <v>2412</v>
      </c>
      <c r="B864" s="8" t="s">
        <v>2899</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hidden="1" customHeight="1">
      <c r="A865" s="7" t="s">
        <v>2415</v>
      </c>
      <c r="B865" s="7" t="s">
        <v>2899</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hidden="1" customHeight="1">
      <c r="A866" s="7" t="s">
        <v>2416</v>
      </c>
      <c r="B866" s="7" t="s">
        <v>2899</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hidden="1" customHeight="1">
      <c r="A867" s="92" t="s">
        <v>2417</v>
      </c>
      <c r="B867" s="7" t="s">
        <v>2899</v>
      </c>
      <c r="C867" s="7"/>
      <c r="D867" s="7"/>
      <c r="E867" s="7"/>
      <c r="F867" s="7"/>
      <c r="G867" s="7"/>
      <c r="H867" s="7"/>
      <c r="I867" s="7"/>
      <c r="J867" s="7"/>
      <c r="K867" s="7"/>
      <c r="L867" s="7"/>
      <c r="M867" s="7">
        <v>0.72</v>
      </c>
      <c r="N867" s="92">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hidden="1" customHeight="1">
      <c r="A868" s="7" t="s">
        <v>2419</v>
      </c>
      <c r="B868" s="7" t="s">
        <v>2899</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hidden="1" customHeight="1">
      <c r="A869" s="8" t="s">
        <v>2420</v>
      </c>
      <c r="B869" s="8" t="s">
        <v>2899</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7" t="s">
        <v>2421</v>
      </c>
      <c r="B870" s="7" t="s">
        <v>2899</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hidden="1" customHeight="1">
      <c r="A871" s="8" t="s">
        <v>2423</v>
      </c>
      <c r="B871" s="8" t="s">
        <v>2899</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7" t="s">
        <v>2424</v>
      </c>
      <c r="B872" s="7" t="s">
        <v>2899</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hidden="1" customHeight="1">
      <c r="A873" s="8" t="s">
        <v>2426</v>
      </c>
      <c r="B873" s="8" t="s">
        <v>2899</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7" t="s">
        <v>2427</v>
      </c>
      <c r="B874" s="7" t="s">
        <v>2899</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hidden="1" customHeight="1">
      <c r="A875" s="8" t="s">
        <v>2428</v>
      </c>
      <c r="B875" s="8" t="s">
        <v>2899</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7" t="s">
        <v>2432</v>
      </c>
      <c r="B876" s="7" t="s">
        <v>2899</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hidden="1" customHeight="1">
      <c r="A877" s="8" t="s">
        <v>2433</v>
      </c>
      <c r="B877" s="8" t="s">
        <v>2899</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7" t="s">
        <v>2435</v>
      </c>
      <c r="B878" s="7" t="s">
        <v>2899</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hidden="1" customHeight="1">
      <c r="A879" s="8" t="s">
        <v>2436</v>
      </c>
      <c r="B879" s="8" t="s">
        <v>2899</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7" t="s">
        <v>2437</v>
      </c>
      <c r="B880" s="7" t="s">
        <v>2899</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hidden="1" customHeight="1">
      <c r="A881" s="8" t="s">
        <v>2439</v>
      </c>
      <c r="B881" s="8" t="s">
        <v>2899</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7" t="s">
        <v>2440</v>
      </c>
      <c r="B882" s="7" t="s">
        <v>2899</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hidden="1" customHeight="1">
      <c r="A883" s="8" t="s">
        <v>2441</v>
      </c>
      <c r="B883" s="8" t="s">
        <v>2899</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7" t="s">
        <v>2442</v>
      </c>
      <c r="B884" s="7" t="s">
        <v>2899</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hidden="1" customHeight="1">
      <c r="A885" s="8" t="s">
        <v>2443</v>
      </c>
      <c r="B885" s="8" t="s">
        <v>2899</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7" t="s">
        <v>2446</v>
      </c>
      <c r="B886" s="7" t="s">
        <v>2899</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hidden="1" customHeight="1">
      <c r="A887" s="8" t="s">
        <v>2447</v>
      </c>
      <c r="B887" s="8" t="s">
        <v>2899</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8" t="s">
        <v>2448</v>
      </c>
      <c r="B888" s="8" t="s">
        <v>2899</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hidden="1" customHeight="1">
      <c r="A889" s="8" t="s">
        <v>2450</v>
      </c>
      <c r="B889" s="8" t="s">
        <v>2899</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7" t="s">
        <v>2452</v>
      </c>
      <c r="B890" s="7" t="s">
        <v>2899</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hidden="1" customHeight="1">
      <c r="A891" s="8" t="s">
        <v>2453</v>
      </c>
      <c r="B891" s="8" t="s">
        <v>2899</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7" t="s">
        <v>2454</v>
      </c>
      <c r="B892" s="7" t="s">
        <v>2899</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hidden="1" customHeight="1">
      <c r="A893" s="8" t="s">
        <v>2455</v>
      </c>
      <c r="B893" s="8" t="s">
        <v>2899</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7" t="s">
        <v>2456</v>
      </c>
      <c r="B894" s="7" t="s">
        <v>2899</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hidden="1" customHeight="1">
      <c r="A895" s="93" t="s">
        <v>2457</v>
      </c>
      <c r="B895" s="8" t="s">
        <v>2899</v>
      </c>
      <c r="C895" s="8"/>
      <c r="D895" s="8"/>
      <c r="E895" s="8"/>
      <c r="F895" s="8"/>
      <c r="G895" s="8"/>
      <c r="H895" s="8"/>
      <c r="I895" s="8"/>
      <c r="J895" s="8"/>
      <c r="K895" s="8"/>
      <c r="L895" s="8"/>
      <c r="M895" s="8">
        <v>1.36</v>
      </c>
      <c r="N895" s="93">
        <v>0.39</v>
      </c>
      <c r="O895" s="9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195" t="s">
        <v>2458</v>
      </c>
      <c r="B896" s="196" t="s">
        <v>2899</v>
      </c>
      <c r="C896" s="196"/>
      <c r="D896" s="196"/>
      <c r="E896" s="196"/>
      <c r="F896" s="196"/>
      <c r="G896" s="196"/>
      <c r="H896" s="196"/>
      <c r="I896" s="196"/>
      <c r="J896" s="196"/>
      <c r="K896" s="196"/>
      <c r="L896" s="196"/>
      <c r="M896" s="196">
        <v>1.36</v>
      </c>
      <c r="N896" s="195">
        <v>0.61</v>
      </c>
      <c r="O896" s="196">
        <v>0.23</v>
      </c>
      <c r="P896" s="196"/>
      <c r="Q896" s="196"/>
      <c r="R896" s="196"/>
      <c r="S896" s="196"/>
      <c r="T896" s="196"/>
      <c r="U896" s="196"/>
      <c r="V896" s="196"/>
      <c r="W896" s="196"/>
      <c r="X896" s="196"/>
      <c r="Y896" s="196"/>
      <c r="Z896" s="196"/>
      <c r="AA896" s="196"/>
      <c r="AB896" s="196"/>
      <c r="AC896" s="196"/>
      <c r="AD896" s="196"/>
      <c r="AE896" s="196"/>
      <c r="AF896" s="196"/>
      <c r="AG896" s="196"/>
      <c r="AH896" s="196"/>
      <c r="AI896" s="196"/>
      <c r="AJ896" s="196"/>
      <c r="AK896" s="196"/>
    </row>
    <row r="897" ht="14.25" hidden="1" customHeight="1">
      <c r="A897" s="8" t="s">
        <v>2459</v>
      </c>
      <c r="B897" s="8" t="s">
        <v>2899</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7" t="s">
        <v>2460</v>
      </c>
      <c r="B898" s="7" t="s">
        <v>2899</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hidden="1" customHeight="1">
      <c r="A899" s="8" t="s">
        <v>2461</v>
      </c>
      <c r="B899" s="8" t="s">
        <v>2899</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hidden="1" customHeight="1">
      <c r="A900" s="7" t="s">
        <v>2462</v>
      </c>
      <c r="B900" s="7" t="s">
        <v>2899</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hidden="1" customHeight="1">
      <c r="A901" s="8" t="s">
        <v>2463</v>
      </c>
      <c r="B901" s="8" t="s">
        <v>2899</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hidden="1" customHeight="1">
      <c r="A902" s="197" t="s">
        <v>2464</v>
      </c>
      <c r="B902" s="198" t="s">
        <v>2899</v>
      </c>
      <c r="C902" s="198"/>
      <c r="D902" s="198"/>
      <c r="E902" s="198"/>
      <c r="F902" s="198"/>
      <c r="G902" s="198"/>
      <c r="H902" s="198"/>
      <c r="I902" s="198"/>
      <c r="J902" s="198"/>
      <c r="K902" s="198"/>
      <c r="L902" s="198"/>
      <c r="M902" s="198">
        <v>1.9</v>
      </c>
      <c r="N902" s="197">
        <v>0.65</v>
      </c>
      <c r="O902" s="198">
        <v>0.25</v>
      </c>
      <c r="P902" s="198"/>
      <c r="Q902" s="198"/>
      <c r="R902" s="198"/>
      <c r="S902" s="198"/>
      <c r="T902" s="198"/>
      <c r="U902" s="198"/>
      <c r="V902" s="198"/>
      <c r="W902" s="198"/>
      <c r="X902" s="198"/>
      <c r="Y902" s="198"/>
      <c r="Z902" s="198"/>
      <c r="AA902" s="198"/>
      <c r="AB902" s="198"/>
      <c r="AC902" s="198"/>
      <c r="AD902" s="198"/>
      <c r="AE902" s="198"/>
      <c r="AF902" s="198"/>
      <c r="AG902" s="198"/>
      <c r="AH902" s="198"/>
      <c r="AI902" s="198"/>
      <c r="AJ902" s="198"/>
      <c r="AK902" s="198"/>
    </row>
    <row r="903" ht="14.25" hidden="1" customHeight="1">
      <c r="A903" s="7" t="s">
        <v>2466</v>
      </c>
      <c r="B903" s="7" t="s">
        <v>2899</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hidden="1" customHeight="1">
      <c r="A904" s="8" t="s">
        <v>2467</v>
      </c>
      <c r="B904" s="8" t="s">
        <v>2899</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hidden="1" customHeight="1">
      <c r="A905" s="7" t="s">
        <v>2469</v>
      </c>
      <c r="B905" s="7" t="s">
        <v>2899</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hidden="1" customHeight="1">
      <c r="A906" s="195" t="s">
        <v>2470</v>
      </c>
      <c r="B906" s="196" t="s">
        <v>2899</v>
      </c>
      <c r="C906" s="196"/>
      <c r="D906" s="196"/>
      <c r="E906" s="196"/>
      <c r="F906" s="196"/>
      <c r="G906" s="196"/>
      <c r="H906" s="196"/>
      <c r="I906" s="196"/>
      <c r="J906" s="196"/>
      <c r="K906" s="196"/>
      <c r="L906" s="196"/>
      <c r="M906" s="196">
        <v>1.98</v>
      </c>
      <c r="N906" s="195">
        <v>0.39</v>
      </c>
      <c r="O906" s="196">
        <v>0.25</v>
      </c>
      <c r="P906" s="196"/>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row>
    <row r="907" ht="14.25" hidden="1" customHeight="1">
      <c r="A907" s="93" t="s">
        <v>2472</v>
      </c>
      <c r="B907" s="8" t="s">
        <v>2899</v>
      </c>
      <c r="C907" s="8"/>
      <c r="D907" s="8"/>
      <c r="E907" s="8"/>
      <c r="F907" s="8"/>
      <c r="G907" s="8"/>
      <c r="H907" s="8"/>
      <c r="I907" s="8"/>
      <c r="J907" s="8"/>
      <c r="K907" s="8"/>
      <c r="L907" s="8"/>
      <c r="M907" s="8">
        <v>1.98</v>
      </c>
      <c r="N907" s="93">
        <v>0.61</v>
      </c>
      <c r="O907" s="93">
        <v>0.25</v>
      </c>
      <c r="P907" s="45"/>
      <c r="Q907" s="45"/>
      <c r="R907" s="45"/>
      <c r="S907" s="45"/>
      <c r="T907" s="45"/>
      <c r="U907" s="45"/>
      <c r="V907" s="45"/>
      <c r="W907" s="45"/>
      <c r="X907" s="45"/>
      <c r="Y907" s="45"/>
      <c r="Z907" s="45"/>
      <c r="AA907" s="45"/>
      <c r="AB907" s="45"/>
      <c r="AC907" s="45"/>
      <c r="AD907" s="45"/>
      <c r="AE907" s="45"/>
      <c r="AF907" s="45"/>
      <c r="AG907" s="45"/>
      <c r="AH907" s="45"/>
      <c r="AI907" s="45"/>
      <c r="AJ907" s="45"/>
      <c r="AK907" s="45"/>
    </row>
    <row r="908" ht="14.25" hidden="1" customHeight="1">
      <c r="A908" s="45" t="s">
        <v>3331</v>
      </c>
      <c r="B908" s="45" t="s">
        <v>2520</v>
      </c>
      <c r="C908" s="45" t="s">
        <v>2539</v>
      </c>
      <c r="D908" s="45">
        <v>0.13</v>
      </c>
      <c r="E908" s="45">
        <v>2.0796</v>
      </c>
      <c r="F908" s="117" t="str">
        <f t="shared" ref="F908:F918" si="20">D908/E908</f>
        <v>0.06251202154</v>
      </c>
      <c r="G908" s="45">
        <v>22.0</v>
      </c>
      <c r="H908" s="45">
        <v>0.3</v>
      </c>
      <c r="I908" s="45"/>
      <c r="J908" s="45"/>
      <c r="K908" s="45"/>
      <c r="L908" s="45"/>
      <c r="M908" s="45"/>
      <c r="N908" s="45"/>
      <c r="O908" s="45"/>
      <c r="P908" s="45"/>
      <c r="Q908" s="45"/>
      <c r="R908" s="45"/>
      <c r="S908" s="45"/>
      <c r="T908" s="45"/>
      <c r="U908" s="45"/>
      <c r="V908" s="45"/>
      <c r="W908" s="45"/>
      <c r="X908" s="45"/>
      <c r="Y908" s="45"/>
      <c r="Z908" s="45"/>
      <c r="AA908" s="45"/>
      <c r="AB908" s="45" t="s">
        <v>380</v>
      </c>
      <c r="AC908" s="45" t="s">
        <v>2542</v>
      </c>
      <c r="AD908" s="45" t="s">
        <v>2640</v>
      </c>
      <c r="AE908" s="45" t="s">
        <v>3331</v>
      </c>
      <c r="AF908" s="45"/>
      <c r="AG908" s="45"/>
      <c r="AH908" s="45"/>
      <c r="AI908" s="45"/>
      <c r="AJ908" s="45"/>
      <c r="AK908" s="45">
        <v>346.0</v>
      </c>
    </row>
    <row r="909" ht="14.25" hidden="1" customHeight="1">
      <c r="A909" s="47" t="s">
        <v>3332</v>
      </c>
      <c r="B909" s="47" t="s">
        <v>2520</v>
      </c>
      <c r="C909" s="47" t="s">
        <v>2539</v>
      </c>
      <c r="D909" s="47">
        <v>0.25</v>
      </c>
      <c r="E909" s="47">
        <v>2.0796</v>
      </c>
      <c r="F909" s="118" t="str">
        <f t="shared" si="20"/>
        <v>0.120215426</v>
      </c>
      <c r="G909" s="47">
        <v>22.0</v>
      </c>
      <c r="H909" s="47">
        <v>0.3</v>
      </c>
      <c r="I909" s="47"/>
      <c r="J909" s="47"/>
      <c r="K909" s="47"/>
      <c r="L909" s="47"/>
      <c r="M909" s="47"/>
      <c r="N909" s="47"/>
      <c r="O909" s="47"/>
      <c r="P909" s="47"/>
      <c r="Q909" s="47"/>
      <c r="R909" s="47"/>
      <c r="S909" s="47"/>
      <c r="T909" s="47"/>
      <c r="U909" s="47"/>
      <c r="V909" s="47"/>
      <c r="W909" s="47"/>
      <c r="X909" s="47"/>
      <c r="Y909" s="47"/>
      <c r="Z909" s="47"/>
      <c r="AA909" s="47"/>
      <c r="AB909" s="47" t="s">
        <v>380</v>
      </c>
      <c r="AC909" s="47" t="s">
        <v>2542</v>
      </c>
      <c r="AD909" s="47" t="s">
        <v>2640</v>
      </c>
      <c r="AE909" s="47" t="s">
        <v>3332</v>
      </c>
      <c r="AF909" s="47"/>
      <c r="AG909" s="47"/>
      <c r="AH909" s="47"/>
      <c r="AI909" s="47"/>
      <c r="AJ909" s="47"/>
      <c r="AK909" s="47">
        <v>347.0</v>
      </c>
    </row>
    <row r="910" ht="14.25" hidden="1" customHeight="1">
      <c r="A910" s="45" t="s">
        <v>3333</v>
      </c>
      <c r="B910" s="45" t="s">
        <v>2520</v>
      </c>
      <c r="C910" s="45" t="s">
        <v>2539</v>
      </c>
      <c r="D910" s="45">
        <v>0.63</v>
      </c>
      <c r="E910" s="45">
        <v>62.4996</v>
      </c>
      <c r="F910" s="117" t="str">
        <f t="shared" si="20"/>
        <v>0.01008006451</v>
      </c>
      <c r="G910" s="45">
        <v>30.0</v>
      </c>
      <c r="H910" s="45">
        <v>0.3</v>
      </c>
      <c r="I910" s="45"/>
      <c r="J910" s="45"/>
      <c r="K910" s="45"/>
      <c r="L910" s="45"/>
      <c r="M910" s="45"/>
      <c r="N910" s="45"/>
      <c r="O910" s="45"/>
      <c r="P910" s="45"/>
      <c r="Q910" s="45"/>
      <c r="R910" s="45"/>
      <c r="S910" s="45"/>
      <c r="T910" s="45"/>
      <c r="U910" s="45"/>
      <c r="V910" s="45"/>
      <c r="W910" s="45"/>
      <c r="X910" s="45"/>
      <c r="Y910" s="45"/>
      <c r="Z910" s="45"/>
      <c r="AA910" s="45"/>
      <c r="AB910" s="45" t="s">
        <v>380</v>
      </c>
      <c r="AC910" s="45" t="s">
        <v>2542</v>
      </c>
      <c r="AD910" s="45" t="s">
        <v>2640</v>
      </c>
      <c r="AE910" s="45" t="s">
        <v>3333</v>
      </c>
      <c r="AF910" s="45"/>
      <c r="AG910" s="45"/>
      <c r="AH910" s="45"/>
      <c r="AI910" s="45"/>
      <c r="AJ910" s="45"/>
      <c r="AK910" s="45">
        <v>348.0</v>
      </c>
    </row>
    <row r="911" ht="14.25" hidden="1" customHeight="1">
      <c r="A911" s="47" t="s">
        <v>3334</v>
      </c>
      <c r="B911" s="47" t="s">
        <v>2520</v>
      </c>
      <c r="C911" s="47" t="s">
        <v>2524</v>
      </c>
      <c r="D911" s="47">
        <v>0.5</v>
      </c>
      <c r="E911" s="47">
        <v>1.7004</v>
      </c>
      <c r="F911" s="118" t="str">
        <f t="shared" si="20"/>
        <v>0.2940484592</v>
      </c>
      <c r="G911" s="47">
        <v>45.0</v>
      </c>
      <c r="H911" s="47">
        <v>0.32</v>
      </c>
      <c r="I911" s="47"/>
      <c r="J911" s="47"/>
      <c r="K911" s="47"/>
      <c r="L911" s="47"/>
      <c r="M911" s="47"/>
      <c r="N911" s="47"/>
      <c r="O911" s="47"/>
      <c r="P911" s="47"/>
      <c r="Q911" s="47"/>
      <c r="R911" s="47"/>
      <c r="S911" s="47"/>
      <c r="T911" s="47"/>
      <c r="U911" s="47"/>
      <c r="V911" s="47"/>
      <c r="W911" s="47"/>
      <c r="X911" s="47"/>
      <c r="Y911" s="47"/>
      <c r="Z911" s="47"/>
      <c r="AA911" s="47"/>
      <c r="AB911" s="47" t="s">
        <v>380</v>
      </c>
      <c r="AC911" s="47" t="s">
        <v>2542</v>
      </c>
      <c r="AD911" s="47" t="s">
        <v>2547</v>
      </c>
      <c r="AE911" s="47" t="s">
        <v>3334</v>
      </c>
      <c r="AF911" s="47"/>
      <c r="AG911" s="47"/>
      <c r="AH911" s="47"/>
      <c r="AI911" s="47"/>
      <c r="AJ911" s="47"/>
      <c r="AK911" s="47">
        <v>679.0</v>
      </c>
    </row>
    <row r="912" ht="14.25" hidden="1" customHeight="1">
      <c r="A912" s="45" t="s">
        <v>3335</v>
      </c>
      <c r="B912" s="45" t="s">
        <v>2520</v>
      </c>
      <c r="C912" s="45" t="s">
        <v>2521</v>
      </c>
      <c r="D912" s="45">
        <v>1.32677165354331</v>
      </c>
      <c r="E912" s="45">
        <v>0.29952598169589</v>
      </c>
      <c r="F912" s="117" t="str">
        <f t="shared" si="20"/>
        <v>4.429571171</v>
      </c>
      <c r="G912" s="45">
        <v>5.68094441242916</v>
      </c>
      <c r="H912" s="45">
        <v>0.199914015477214</v>
      </c>
      <c r="I912" s="45">
        <v>0.9</v>
      </c>
      <c r="J912" s="45">
        <v>0.5</v>
      </c>
      <c r="K912" s="45">
        <v>0.5</v>
      </c>
      <c r="L912" s="45"/>
      <c r="M912" s="45"/>
      <c r="N912" s="45"/>
      <c r="O912" s="45"/>
      <c r="P912" s="45"/>
      <c r="Q912" s="45"/>
      <c r="R912" s="45"/>
      <c r="S912" s="45"/>
      <c r="T912" s="45"/>
      <c r="U912" s="45"/>
      <c r="V912" s="45"/>
      <c r="W912" s="45"/>
      <c r="X912" s="45"/>
      <c r="Y912" s="45"/>
      <c r="Z912" s="45"/>
      <c r="AA912" s="45"/>
      <c r="AB912" s="45"/>
      <c r="AC912" s="45"/>
      <c r="AD912" s="45"/>
      <c r="AE912" s="45"/>
      <c r="AF912" s="45"/>
      <c r="AG912" s="45"/>
      <c r="AH912" s="45"/>
      <c r="AI912" s="45"/>
      <c r="AJ912" s="45"/>
      <c r="AK912" s="45">
        <v>255.0</v>
      </c>
    </row>
    <row r="913" ht="14.25" hidden="1" customHeight="1">
      <c r="A913" s="45" t="s">
        <v>3336</v>
      </c>
      <c r="B913" s="45" t="s">
        <v>2520</v>
      </c>
      <c r="C913" s="45" t="s">
        <v>2534</v>
      </c>
      <c r="D913" s="45">
        <v>1.0</v>
      </c>
      <c r="E913" s="45">
        <v>1.0404</v>
      </c>
      <c r="F913" s="117" t="str">
        <f t="shared" si="20"/>
        <v>0.9611687812</v>
      </c>
      <c r="G913" s="45">
        <v>37.94</v>
      </c>
      <c r="H913" s="45">
        <v>0.39</v>
      </c>
      <c r="I913" s="45"/>
      <c r="J913" s="45"/>
      <c r="K913" s="45"/>
      <c r="L913" s="45"/>
      <c r="M913" s="45"/>
      <c r="N913" s="45"/>
      <c r="O913" s="45"/>
      <c r="P913" s="45"/>
      <c r="Q913" s="45"/>
      <c r="R913" s="45"/>
      <c r="S913" s="45"/>
      <c r="T913" s="45"/>
      <c r="U913" s="45"/>
      <c r="V913" s="45"/>
      <c r="W913" s="45"/>
      <c r="X913" s="45"/>
      <c r="Y913" s="45"/>
      <c r="Z913" s="45"/>
      <c r="AA913" s="45"/>
      <c r="AB913" s="45" t="s">
        <v>380</v>
      </c>
      <c r="AC913" s="45" t="s">
        <v>2542</v>
      </c>
      <c r="AD913" s="45" t="s">
        <v>2628</v>
      </c>
      <c r="AE913" s="45" t="s">
        <v>3336</v>
      </c>
      <c r="AF913" s="45"/>
      <c r="AG913" s="45"/>
      <c r="AH913" s="45"/>
      <c r="AI913" s="45"/>
      <c r="AJ913" s="45"/>
      <c r="AK913" s="45">
        <v>894.0</v>
      </c>
    </row>
    <row r="914" ht="14.25" hidden="1" customHeight="1">
      <c r="A914" s="47" t="s">
        <v>3337</v>
      </c>
      <c r="B914" s="47" t="s">
        <v>2520</v>
      </c>
      <c r="C914" s="47" t="s">
        <v>2534</v>
      </c>
      <c r="D914" s="47">
        <v>0.5</v>
      </c>
      <c r="E914" s="47">
        <v>1.0404</v>
      </c>
      <c r="F914" s="118" t="str">
        <f t="shared" si="20"/>
        <v>0.4805843906</v>
      </c>
      <c r="G914" s="47">
        <v>37.94</v>
      </c>
      <c r="H914" s="47">
        <v>0.39</v>
      </c>
      <c r="I914" s="47"/>
      <c r="J914" s="47"/>
      <c r="K914" s="47"/>
      <c r="L914" s="47"/>
      <c r="M914" s="47"/>
      <c r="N914" s="47"/>
      <c r="O914" s="47"/>
      <c r="P914" s="47"/>
      <c r="Q914" s="47"/>
      <c r="R914" s="47"/>
      <c r="S914" s="47"/>
      <c r="T914" s="47"/>
      <c r="U914" s="47"/>
      <c r="V914" s="47"/>
      <c r="W914" s="47"/>
      <c r="X914" s="47"/>
      <c r="Y914" s="47"/>
      <c r="Z914" s="47"/>
      <c r="AA914" s="47"/>
      <c r="AB914" s="47" t="s">
        <v>380</v>
      </c>
      <c r="AC914" s="47" t="s">
        <v>2542</v>
      </c>
      <c r="AD914" s="47" t="s">
        <v>2628</v>
      </c>
      <c r="AE914" s="47" t="s">
        <v>3337</v>
      </c>
      <c r="AF914" s="47"/>
      <c r="AG914" s="47"/>
      <c r="AH914" s="47"/>
      <c r="AI914" s="47"/>
      <c r="AJ914" s="47"/>
      <c r="AK914" s="47">
        <v>895.0</v>
      </c>
    </row>
    <row r="915" ht="14.25" hidden="1" customHeight="1">
      <c r="A915" s="45" t="s">
        <v>3338</v>
      </c>
      <c r="B915" s="45" t="s">
        <v>2520</v>
      </c>
      <c r="C915" s="45" t="s">
        <v>2534</v>
      </c>
      <c r="D915" s="45">
        <v>2.0</v>
      </c>
      <c r="E915" s="45">
        <v>1.0404</v>
      </c>
      <c r="F915" s="117" t="str">
        <f t="shared" si="20"/>
        <v>1.922337562</v>
      </c>
      <c r="G915" s="45">
        <v>37.94</v>
      </c>
      <c r="H915" s="45">
        <v>0.39</v>
      </c>
      <c r="I915" s="45"/>
      <c r="J915" s="45"/>
      <c r="K915" s="45"/>
      <c r="L915" s="45"/>
      <c r="M915" s="45"/>
      <c r="N915" s="45"/>
      <c r="O915" s="45"/>
      <c r="P915" s="45"/>
      <c r="Q915" s="45"/>
      <c r="R915" s="45"/>
      <c r="S915" s="45"/>
      <c r="T915" s="45"/>
      <c r="U915" s="45"/>
      <c r="V915" s="45"/>
      <c r="W915" s="45"/>
      <c r="X915" s="45"/>
      <c r="Y915" s="45"/>
      <c r="Z915" s="45"/>
      <c r="AA915" s="45"/>
      <c r="AB915" s="45" t="s">
        <v>380</v>
      </c>
      <c r="AC915" s="45" t="s">
        <v>2542</v>
      </c>
      <c r="AD915" s="45" t="s">
        <v>2628</v>
      </c>
      <c r="AE915" s="45" t="s">
        <v>3338</v>
      </c>
      <c r="AF915" s="45"/>
      <c r="AG915" s="45"/>
      <c r="AH915" s="45"/>
      <c r="AI915" s="45"/>
      <c r="AJ915" s="45"/>
      <c r="AK915" s="45">
        <v>896.0</v>
      </c>
    </row>
    <row r="916" ht="14.25" hidden="1" customHeight="1">
      <c r="A916" s="47" t="s">
        <v>3339</v>
      </c>
      <c r="B916" s="47" t="s">
        <v>2520</v>
      </c>
      <c r="C916" s="47" t="s">
        <v>2534</v>
      </c>
      <c r="D916" s="47">
        <v>4.0</v>
      </c>
      <c r="E916" s="47">
        <v>1.0404</v>
      </c>
      <c r="F916" s="118" t="str">
        <f t="shared" si="20"/>
        <v>3.844675125</v>
      </c>
      <c r="G916" s="47">
        <v>37.94</v>
      </c>
      <c r="H916" s="47">
        <v>0.39</v>
      </c>
      <c r="I916" s="47"/>
      <c r="J916" s="47"/>
      <c r="K916" s="47"/>
      <c r="L916" s="47"/>
      <c r="M916" s="47"/>
      <c r="N916" s="47"/>
      <c r="O916" s="47"/>
      <c r="P916" s="47"/>
      <c r="Q916" s="47"/>
      <c r="R916" s="47"/>
      <c r="S916" s="47"/>
      <c r="T916" s="47"/>
      <c r="U916" s="47"/>
      <c r="V916" s="47"/>
      <c r="W916" s="47"/>
      <c r="X916" s="47"/>
      <c r="Y916" s="47"/>
      <c r="Z916" s="47"/>
      <c r="AA916" s="47"/>
      <c r="AB916" s="47" t="s">
        <v>380</v>
      </c>
      <c r="AC916" s="47" t="s">
        <v>2542</v>
      </c>
      <c r="AD916" s="47" t="s">
        <v>2628</v>
      </c>
      <c r="AE916" s="47" t="s">
        <v>3339</v>
      </c>
      <c r="AF916" s="47"/>
      <c r="AG916" s="47"/>
      <c r="AH916" s="47"/>
      <c r="AI916" s="47"/>
      <c r="AJ916" s="47"/>
      <c r="AK916" s="47">
        <v>897.0</v>
      </c>
    </row>
    <row r="917" ht="14.25" hidden="1" customHeight="1">
      <c r="A917" s="47" t="s">
        <v>3340</v>
      </c>
      <c r="B917" s="47" t="s">
        <v>2520</v>
      </c>
      <c r="C917" s="47" t="s">
        <v>2521</v>
      </c>
      <c r="D917" s="47">
        <v>0.798356180129949</v>
      </c>
      <c r="E917" s="47">
        <v>0.339740118127283</v>
      </c>
      <c r="F917" s="118" t="str">
        <f t="shared" si="20"/>
        <v>2.34990258</v>
      </c>
      <c r="G917" s="47">
        <v>16.5434095526783</v>
      </c>
      <c r="H917" s="47">
        <v>0.199866246297889</v>
      </c>
      <c r="I917" s="47">
        <v>0.9</v>
      </c>
      <c r="J917" s="47">
        <v>0.7</v>
      </c>
      <c r="K917" s="47">
        <v>0.7</v>
      </c>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c r="AI917" s="47"/>
      <c r="AJ917" s="47"/>
      <c r="AK917" s="47">
        <v>270.0</v>
      </c>
    </row>
    <row r="918" ht="14.25" hidden="1" customHeight="1">
      <c r="A918" s="45" t="s">
        <v>3341</v>
      </c>
      <c r="B918" s="45" t="s">
        <v>2520</v>
      </c>
      <c r="C918" s="45" t="s">
        <v>2521</v>
      </c>
      <c r="D918" s="45">
        <v>0.54621365</v>
      </c>
      <c r="E918" s="45">
        <v>0.339740118127283</v>
      </c>
      <c r="F918" s="117" t="str">
        <f t="shared" si="20"/>
        <v>1.607739625</v>
      </c>
      <c r="G918" s="45">
        <v>16.5434095526783</v>
      </c>
      <c r="H918" s="45">
        <v>0.199866246297889</v>
      </c>
      <c r="I918" s="45">
        <v>0.9</v>
      </c>
      <c r="J918" s="45">
        <v>0.7</v>
      </c>
      <c r="K918" s="45">
        <v>0.7</v>
      </c>
      <c r="L918" s="45"/>
      <c r="M918" s="45"/>
      <c r="N918" s="45"/>
      <c r="O918" s="45"/>
      <c r="P918" s="45"/>
      <c r="Q918" s="45"/>
      <c r="R918" s="45"/>
      <c r="S918" s="45"/>
      <c r="T918" s="45"/>
      <c r="U918" s="45"/>
      <c r="V918" s="45"/>
      <c r="W918" s="45"/>
      <c r="X918" s="45"/>
      <c r="Y918" s="45"/>
      <c r="Z918" s="45"/>
      <c r="AA918" s="45"/>
      <c r="AB918" s="45"/>
      <c r="AC918" s="45"/>
      <c r="AD918" s="45"/>
      <c r="AE918" s="45"/>
      <c r="AF918" s="45"/>
      <c r="AG918" s="45"/>
      <c r="AH918" s="45"/>
      <c r="AI918" s="45"/>
      <c r="AJ918" s="45"/>
      <c r="AK918" s="45">
        <v>284.0</v>
      </c>
    </row>
    <row r="919" ht="14.25" hidden="1" customHeight="1">
      <c r="A919" s="45" t="s">
        <v>3342</v>
      </c>
      <c r="B919" s="45" t="s">
        <v>2831</v>
      </c>
      <c r="C919" s="45"/>
      <c r="D919" s="45"/>
      <c r="E919" s="45"/>
      <c r="F919" s="45">
        <v>10.783</v>
      </c>
      <c r="G919" s="45"/>
      <c r="H919" s="45"/>
      <c r="I919" s="45"/>
      <c r="J919" s="45"/>
      <c r="K919" s="45"/>
      <c r="L919" s="45"/>
      <c r="M919" s="45"/>
      <c r="N919" s="45"/>
      <c r="O919" s="45"/>
      <c r="P919" s="45"/>
      <c r="Q919" s="45"/>
      <c r="R919" s="45"/>
      <c r="S919" s="45"/>
      <c r="T919" s="45"/>
      <c r="U919" s="45"/>
      <c r="V919" s="45"/>
      <c r="W919" s="45"/>
      <c r="X919" s="45"/>
      <c r="Y919" s="45"/>
      <c r="Z919" s="45"/>
      <c r="AA919" s="45"/>
      <c r="AB919" s="45" t="s">
        <v>380</v>
      </c>
      <c r="AC919" s="45"/>
      <c r="AD919" s="45" t="s">
        <v>3343</v>
      </c>
      <c r="AE919" s="45"/>
      <c r="AF919" s="45" t="s">
        <v>3344</v>
      </c>
      <c r="AG919" s="45" t="s">
        <v>3051</v>
      </c>
      <c r="AH919" s="45" t="s">
        <v>3052</v>
      </c>
      <c r="AI919" s="45" t="s">
        <v>3026</v>
      </c>
      <c r="AJ919" s="45">
        <v>11.0</v>
      </c>
      <c r="AK919" s="45">
        <v>1112.0</v>
      </c>
    </row>
    <row r="920" ht="14.25" hidden="1" customHeight="1">
      <c r="A920" s="47" t="s">
        <v>3345</v>
      </c>
      <c r="B920" s="47" t="s">
        <v>2831</v>
      </c>
      <c r="C920" s="47"/>
      <c r="D920" s="47"/>
      <c r="E920" s="47"/>
      <c r="F920" s="47">
        <v>12.4765</v>
      </c>
      <c r="G920" s="47"/>
      <c r="H920" s="47"/>
      <c r="I920" s="47"/>
      <c r="J920" s="47"/>
      <c r="K920" s="47"/>
      <c r="L920" s="47"/>
      <c r="M920" s="47"/>
      <c r="N920" s="47"/>
      <c r="O920" s="47"/>
      <c r="P920" s="47"/>
      <c r="Q920" s="47"/>
      <c r="R920" s="47"/>
      <c r="S920" s="47"/>
      <c r="T920" s="47"/>
      <c r="U920" s="47"/>
      <c r="V920" s="47"/>
      <c r="W920" s="47"/>
      <c r="X920" s="47"/>
      <c r="Y920" s="47"/>
      <c r="Z920" s="47"/>
      <c r="AA920" s="47"/>
      <c r="AB920" s="47" t="s">
        <v>380</v>
      </c>
      <c r="AC920" s="47"/>
      <c r="AD920" s="47" t="s">
        <v>3343</v>
      </c>
      <c r="AE920" s="47"/>
      <c r="AF920" s="47" t="s">
        <v>3344</v>
      </c>
      <c r="AG920" s="47" t="s">
        <v>3051</v>
      </c>
      <c r="AH920" s="47" t="s">
        <v>3052</v>
      </c>
      <c r="AI920" s="47" t="s">
        <v>3026</v>
      </c>
      <c r="AJ920" s="47">
        <v>13.0</v>
      </c>
      <c r="AK920" s="47">
        <v>1113.0</v>
      </c>
    </row>
    <row r="921" ht="14.25" hidden="1" customHeight="1">
      <c r="A921" s="45" t="s">
        <v>3346</v>
      </c>
      <c r="B921" s="45" t="s">
        <v>2831</v>
      </c>
      <c r="C921" s="45"/>
      <c r="D921" s="45"/>
      <c r="E921" s="45"/>
      <c r="F921" s="45">
        <v>17.1561</v>
      </c>
      <c r="G921" s="45"/>
      <c r="H921" s="45"/>
      <c r="I921" s="45"/>
      <c r="J921" s="45"/>
      <c r="K921" s="45"/>
      <c r="L921" s="45"/>
      <c r="M921" s="45"/>
      <c r="N921" s="45"/>
      <c r="O921" s="45"/>
      <c r="P921" s="45"/>
      <c r="Q921" s="45"/>
      <c r="R921" s="45"/>
      <c r="S921" s="45"/>
      <c r="T921" s="45"/>
      <c r="U921" s="45"/>
      <c r="V921" s="45"/>
      <c r="W921" s="45"/>
      <c r="X921" s="45"/>
      <c r="Y921" s="45"/>
      <c r="Z921" s="45"/>
      <c r="AA921" s="45"/>
      <c r="AB921" s="45" t="s">
        <v>380</v>
      </c>
      <c r="AC921" s="45"/>
      <c r="AD921" s="45" t="s">
        <v>3343</v>
      </c>
      <c r="AE921" s="45"/>
      <c r="AF921" s="45" t="s">
        <v>3344</v>
      </c>
      <c r="AG921" s="45" t="s">
        <v>3051</v>
      </c>
      <c r="AH921" s="45" t="s">
        <v>3052</v>
      </c>
      <c r="AI921" s="45" t="s">
        <v>3026</v>
      </c>
      <c r="AJ921" s="45">
        <v>19.0</v>
      </c>
      <c r="AK921" s="45">
        <v>1114.0</v>
      </c>
    </row>
    <row r="922" ht="14.25" hidden="1" customHeight="1">
      <c r="A922" s="47" t="s">
        <v>3347</v>
      </c>
      <c r="B922" s="47" t="s">
        <v>2831</v>
      </c>
      <c r="C922" s="47"/>
      <c r="D922" s="47"/>
      <c r="E922" s="47"/>
      <c r="F922" s="47">
        <v>18.5953</v>
      </c>
      <c r="G922" s="47"/>
      <c r="H922" s="47"/>
      <c r="I922" s="47"/>
      <c r="J922" s="47"/>
      <c r="K922" s="47"/>
      <c r="L922" s="47"/>
      <c r="M922" s="47"/>
      <c r="N922" s="47"/>
      <c r="O922" s="47"/>
      <c r="P922" s="47"/>
      <c r="Q922" s="47"/>
      <c r="R922" s="47"/>
      <c r="S922" s="47"/>
      <c r="T922" s="47"/>
      <c r="U922" s="47"/>
      <c r="V922" s="47"/>
      <c r="W922" s="47"/>
      <c r="X922" s="47"/>
      <c r="Y922" s="47"/>
      <c r="Z922" s="47"/>
      <c r="AA922" s="47"/>
      <c r="AB922" s="47" t="s">
        <v>380</v>
      </c>
      <c r="AC922" s="47"/>
      <c r="AD922" s="47" t="s">
        <v>3343</v>
      </c>
      <c r="AE922" s="47"/>
      <c r="AF922" s="47" t="s">
        <v>3344</v>
      </c>
      <c r="AG922" s="47" t="s">
        <v>3051</v>
      </c>
      <c r="AH922" s="47" t="s">
        <v>3052</v>
      </c>
      <c r="AI922" s="47" t="s">
        <v>3026</v>
      </c>
      <c r="AJ922" s="47">
        <v>21.0</v>
      </c>
      <c r="AK922" s="47">
        <v>1115.0</v>
      </c>
    </row>
    <row r="923" ht="14.25" hidden="1" customHeight="1">
      <c r="A923" s="45" t="s">
        <v>3348</v>
      </c>
      <c r="B923" s="45" t="s">
        <v>2831</v>
      </c>
      <c r="C923" s="45"/>
      <c r="D923" s="45"/>
      <c r="E923" s="45"/>
      <c r="F923" s="45">
        <v>19.2942</v>
      </c>
      <c r="G923" s="45"/>
      <c r="H923" s="45"/>
      <c r="I923" s="45"/>
      <c r="J923" s="45"/>
      <c r="K923" s="45"/>
      <c r="L923" s="45"/>
      <c r="M923" s="45"/>
      <c r="N923" s="45"/>
      <c r="O923" s="45"/>
      <c r="P923" s="45"/>
      <c r="Q923" s="45"/>
      <c r="R923" s="45"/>
      <c r="S923" s="45"/>
      <c r="T923" s="45"/>
      <c r="U923" s="45"/>
      <c r="V923" s="45"/>
      <c r="W923" s="45"/>
      <c r="X923" s="45"/>
      <c r="Y923" s="45"/>
      <c r="Z923" s="45"/>
      <c r="AA923" s="45"/>
      <c r="AB923" s="45" t="s">
        <v>380</v>
      </c>
      <c r="AC923" s="45"/>
      <c r="AD923" s="45" t="s">
        <v>3343</v>
      </c>
      <c r="AE923" s="45"/>
      <c r="AF923" s="45" t="s">
        <v>3344</v>
      </c>
      <c r="AG923" s="45" t="s">
        <v>3051</v>
      </c>
      <c r="AH923" s="45" t="s">
        <v>3052</v>
      </c>
      <c r="AI923" s="45" t="s">
        <v>3026</v>
      </c>
      <c r="AJ923" s="45">
        <v>22.0</v>
      </c>
      <c r="AK923" s="45">
        <v>1116.0</v>
      </c>
    </row>
    <row r="924" ht="14.25" hidden="1" customHeight="1">
      <c r="A924" s="47" t="s">
        <v>3349</v>
      </c>
      <c r="B924" s="47" t="s">
        <v>2831</v>
      </c>
      <c r="C924" s="47"/>
      <c r="D924" s="47"/>
      <c r="E924" s="47"/>
      <c r="F924" s="47">
        <v>21.3129</v>
      </c>
      <c r="G924" s="47"/>
      <c r="H924" s="47"/>
      <c r="I924" s="47"/>
      <c r="J924" s="47"/>
      <c r="K924" s="47"/>
      <c r="L924" s="47"/>
      <c r="M924" s="47"/>
      <c r="N924" s="47"/>
      <c r="O924" s="47"/>
      <c r="P924" s="47"/>
      <c r="Q924" s="47"/>
      <c r="R924" s="47"/>
      <c r="S924" s="47"/>
      <c r="T924" s="47"/>
      <c r="U924" s="47"/>
      <c r="V924" s="47"/>
      <c r="W924" s="47"/>
      <c r="X924" s="47"/>
      <c r="Y924" s="47"/>
      <c r="Z924" s="47"/>
      <c r="AA924" s="47"/>
      <c r="AB924" s="47" t="s">
        <v>380</v>
      </c>
      <c r="AC924" s="47"/>
      <c r="AD924" s="47" t="s">
        <v>3343</v>
      </c>
      <c r="AE924" s="47"/>
      <c r="AF924" s="47" t="s">
        <v>3344</v>
      </c>
      <c r="AG924" s="47" t="s">
        <v>3051</v>
      </c>
      <c r="AH924" s="47" t="s">
        <v>3052</v>
      </c>
      <c r="AI924" s="47" t="s">
        <v>3026</v>
      </c>
      <c r="AJ924" s="47">
        <v>25.0</v>
      </c>
      <c r="AK924" s="47">
        <v>1117.0</v>
      </c>
    </row>
    <row r="925" ht="14.25" hidden="1" customHeight="1">
      <c r="A925" s="45" t="s">
        <v>3350</v>
      </c>
      <c r="B925" s="45" t="s">
        <v>2831</v>
      </c>
      <c r="C925" s="45"/>
      <c r="D925" s="45"/>
      <c r="E925" s="45"/>
      <c r="F925" s="45">
        <v>24.4379</v>
      </c>
      <c r="G925" s="45"/>
      <c r="H925" s="45"/>
      <c r="I925" s="45"/>
      <c r="J925" s="45"/>
      <c r="K925" s="45"/>
      <c r="L925" s="45"/>
      <c r="M925" s="45"/>
      <c r="N925" s="45"/>
      <c r="O925" s="45"/>
      <c r="P925" s="45"/>
      <c r="Q925" s="45"/>
      <c r="R925" s="45"/>
      <c r="S925" s="45"/>
      <c r="T925" s="45"/>
      <c r="U925" s="45"/>
      <c r="V925" s="45"/>
      <c r="W925" s="45"/>
      <c r="X925" s="45"/>
      <c r="Y925" s="45"/>
      <c r="Z925" s="45"/>
      <c r="AA925" s="45"/>
      <c r="AB925" s="45" t="s">
        <v>380</v>
      </c>
      <c r="AC925" s="45"/>
      <c r="AD925" s="45" t="s">
        <v>3343</v>
      </c>
      <c r="AE925" s="45"/>
      <c r="AF925" s="45" t="s">
        <v>3344</v>
      </c>
      <c r="AG925" s="45" t="s">
        <v>3051</v>
      </c>
      <c r="AH925" s="45" t="s">
        <v>3052</v>
      </c>
      <c r="AI925" s="45" t="s">
        <v>3026</v>
      </c>
      <c r="AJ925" s="45">
        <v>30.0</v>
      </c>
      <c r="AK925" s="45">
        <v>1118.0</v>
      </c>
    </row>
    <row r="926" ht="14.25" hidden="1" customHeight="1">
      <c r="A926" s="47" t="s">
        <v>3351</v>
      </c>
      <c r="B926" s="47" t="s">
        <v>2831</v>
      </c>
      <c r="C926" s="47"/>
      <c r="D926" s="47"/>
      <c r="E926" s="47"/>
      <c r="F926" s="47">
        <v>28.8982</v>
      </c>
      <c r="G926" s="47"/>
      <c r="H926" s="47"/>
      <c r="I926" s="47"/>
      <c r="J926" s="47"/>
      <c r="K926" s="47"/>
      <c r="L926" s="47"/>
      <c r="M926" s="47"/>
      <c r="N926" s="47"/>
      <c r="O926" s="47"/>
      <c r="P926" s="47"/>
      <c r="Q926" s="47"/>
      <c r="R926" s="47"/>
      <c r="S926" s="47"/>
      <c r="T926" s="47"/>
      <c r="U926" s="47"/>
      <c r="V926" s="47"/>
      <c r="W926" s="47"/>
      <c r="X926" s="47"/>
      <c r="Y926" s="47"/>
      <c r="Z926" s="47"/>
      <c r="AA926" s="47"/>
      <c r="AB926" s="47" t="s">
        <v>380</v>
      </c>
      <c r="AC926" s="47"/>
      <c r="AD926" s="47" t="s">
        <v>3343</v>
      </c>
      <c r="AE926" s="47"/>
      <c r="AF926" s="47" t="s">
        <v>3344</v>
      </c>
      <c r="AG926" s="47" t="s">
        <v>3051</v>
      </c>
      <c r="AH926" s="47" t="s">
        <v>3052</v>
      </c>
      <c r="AI926" s="47" t="s">
        <v>3026</v>
      </c>
      <c r="AJ926" s="47">
        <v>38.0</v>
      </c>
      <c r="AK926" s="47">
        <v>1119.0</v>
      </c>
    </row>
    <row r="927" ht="14.25" hidden="1" customHeight="1">
      <c r="A927" s="45" t="s">
        <v>3352</v>
      </c>
      <c r="B927" s="45" t="s">
        <v>2831</v>
      </c>
      <c r="C927" s="45"/>
      <c r="D927" s="45"/>
      <c r="E927" s="45"/>
      <c r="F927" s="45">
        <v>31.873</v>
      </c>
      <c r="G927" s="45"/>
      <c r="H927" s="45"/>
      <c r="I927" s="45"/>
      <c r="J927" s="45"/>
      <c r="K927" s="45"/>
      <c r="L927" s="45"/>
      <c r="M927" s="45"/>
      <c r="N927" s="45"/>
      <c r="O927" s="45"/>
      <c r="P927" s="45"/>
      <c r="Q927" s="45"/>
      <c r="R927" s="45"/>
      <c r="S927" s="45"/>
      <c r="T927" s="45"/>
      <c r="U927" s="45"/>
      <c r="V927" s="45"/>
      <c r="W927" s="45"/>
      <c r="X927" s="45"/>
      <c r="Y927" s="45"/>
      <c r="Z927" s="45"/>
      <c r="AA927" s="45"/>
      <c r="AB927" s="45" t="s">
        <v>380</v>
      </c>
      <c r="AC927" s="45"/>
      <c r="AD927" s="45" t="s">
        <v>3343</v>
      </c>
      <c r="AE927" s="45"/>
      <c r="AF927" s="45" t="s">
        <v>3344</v>
      </c>
      <c r="AG927" s="45" t="s">
        <v>3051</v>
      </c>
      <c r="AH927" s="45" t="s">
        <v>3052</v>
      </c>
      <c r="AI927" s="45" t="s">
        <v>3026</v>
      </c>
      <c r="AJ927" s="45">
        <v>44.0</v>
      </c>
      <c r="AK927" s="45">
        <v>1120.0</v>
      </c>
    </row>
    <row r="928" ht="14.25" hidden="1" customHeight="1">
      <c r="A928" s="47" t="s">
        <v>3353</v>
      </c>
      <c r="B928" s="47" t="s">
        <v>2831</v>
      </c>
      <c r="C928" s="47"/>
      <c r="D928" s="47"/>
      <c r="E928" s="47"/>
      <c r="F928" s="47">
        <v>34.1444</v>
      </c>
      <c r="G928" s="47"/>
      <c r="H928" s="47"/>
      <c r="I928" s="47"/>
      <c r="J928" s="47"/>
      <c r="K928" s="47"/>
      <c r="L928" s="47"/>
      <c r="M928" s="47"/>
      <c r="N928" s="47"/>
      <c r="O928" s="47"/>
      <c r="P928" s="47"/>
      <c r="Q928" s="47"/>
      <c r="R928" s="47"/>
      <c r="S928" s="47"/>
      <c r="T928" s="47"/>
      <c r="U928" s="47"/>
      <c r="V928" s="47"/>
      <c r="W928" s="47"/>
      <c r="X928" s="47"/>
      <c r="Y928" s="47"/>
      <c r="Z928" s="47"/>
      <c r="AA928" s="47"/>
      <c r="AB928" s="47" t="s">
        <v>380</v>
      </c>
      <c r="AC928" s="47"/>
      <c r="AD928" s="47" t="s">
        <v>3343</v>
      </c>
      <c r="AE928" s="47"/>
      <c r="AF928" s="47" t="s">
        <v>3344</v>
      </c>
      <c r="AG928" s="47" t="s">
        <v>3051</v>
      </c>
      <c r="AH928" s="47" t="s">
        <v>3052</v>
      </c>
      <c r="AI928" s="47" t="s">
        <v>3026</v>
      </c>
      <c r="AJ928" s="47">
        <v>49.0</v>
      </c>
      <c r="AK928" s="47">
        <v>1121.0</v>
      </c>
    </row>
    <row r="929" ht="14.25" hidden="1" customHeight="1">
      <c r="A929" s="45" t="s">
        <v>3354</v>
      </c>
      <c r="B929" s="45" t="s">
        <v>2831</v>
      </c>
      <c r="C929" s="45"/>
      <c r="D929" s="45"/>
      <c r="E929" s="45"/>
      <c r="F929" s="45">
        <v>38.5802</v>
      </c>
      <c r="G929" s="45"/>
      <c r="H929" s="45"/>
      <c r="I929" s="45"/>
      <c r="J929" s="45"/>
      <c r="K929" s="45"/>
      <c r="L929" s="45"/>
      <c r="M929" s="45"/>
      <c r="N929" s="45"/>
      <c r="O929" s="45"/>
      <c r="P929" s="45"/>
      <c r="Q929" s="45"/>
      <c r="R929" s="45"/>
      <c r="S929" s="45"/>
      <c r="T929" s="45"/>
      <c r="U929" s="45"/>
      <c r="V929" s="45"/>
      <c r="W929" s="45"/>
      <c r="X929" s="45"/>
      <c r="Y929" s="45"/>
      <c r="Z929" s="45"/>
      <c r="AA929" s="45"/>
      <c r="AB929" s="45" t="s">
        <v>380</v>
      </c>
      <c r="AC929" s="45"/>
      <c r="AD929" s="45" t="s">
        <v>3343</v>
      </c>
      <c r="AE929" s="45"/>
      <c r="AF929" s="45" t="s">
        <v>3344</v>
      </c>
      <c r="AG929" s="45" t="s">
        <v>3051</v>
      </c>
      <c r="AH929" s="45" t="s">
        <v>3052</v>
      </c>
      <c r="AI929" s="45" t="s">
        <v>3026</v>
      </c>
      <c r="AJ929" s="45">
        <v>60.0</v>
      </c>
      <c r="AK929" s="45">
        <v>1122.0</v>
      </c>
    </row>
    <row r="930" ht="14.25" hidden="1" customHeight="1">
      <c r="A930" s="45" t="s">
        <v>3355</v>
      </c>
      <c r="B930" s="45" t="s">
        <v>2831</v>
      </c>
      <c r="C930" s="45"/>
      <c r="D930" s="45"/>
      <c r="E930" s="45"/>
      <c r="F930" s="45">
        <v>11.0136</v>
      </c>
      <c r="G930" s="45"/>
      <c r="H930" s="45"/>
      <c r="I930" s="45"/>
      <c r="J930" s="45"/>
      <c r="K930" s="45"/>
      <c r="L930" s="45"/>
      <c r="M930" s="45"/>
      <c r="N930" s="45"/>
      <c r="O930" s="45"/>
      <c r="P930" s="45"/>
      <c r="Q930" s="45"/>
      <c r="R930" s="45"/>
      <c r="S930" s="45"/>
      <c r="T930" s="45"/>
      <c r="U930" s="45"/>
      <c r="V930" s="45"/>
      <c r="W930" s="45"/>
      <c r="X930" s="45"/>
      <c r="Y930" s="45"/>
      <c r="Z930" s="45"/>
      <c r="AA930" s="45"/>
      <c r="AB930" s="45" t="s">
        <v>380</v>
      </c>
      <c r="AC930" s="45"/>
      <c r="AD930" s="45" t="s">
        <v>3343</v>
      </c>
      <c r="AE930" s="45"/>
      <c r="AF930" s="45" t="s">
        <v>3344</v>
      </c>
      <c r="AG930" s="45" t="s">
        <v>3051</v>
      </c>
      <c r="AH930" s="45" t="s">
        <v>3055</v>
      </c>
      <c r="AI930" s="45" t="s">
        <v>3029</v>
      </c>
      <c r="AJ930" s="45">
        <v>11.0</v>
      </c>
      <c r="AK930" s="45">
        <v>1134.0</v>
      </c>
    </row>
    <row r="931" ht="14.25" hidden="1" customHeight="1">
      <c r="A931" s="47" t="s">
        <v>3356</v>
      </c>
      <c r="B931" s="47" t="s">
        <v>2831</v>
      </c>
      <c r="C931" s="47"/>
      <c r="D931" s="47"/>
      <c r="E931" s="47"/>
      <c r="F931" s="47">
        <v>12.7862</v>
      </c>
      <c r="G931" s="47"/>
      <c r="H931" s="47"/>
      <c r="I931" s="47"/>
      <c r="J931" s="47"/>
      <c r="K931" s="47"/>
      <c r="L931" s="47"/>
      <c r="M931" s="47"/>
      <c r="N931" s="47"/>
      <c r="O931" s="47"/>
      <c r="P931" s="47"/>
      <c r="Q931" s="47"/>
      <c r="R931" s="47"/>
      <c r="S931" s="47"/>
      <c r="T931" s="47"/>
      <c r="U931" s="47"/>
      <c r="V931" s="47"/>
      <c r="W931" s="47"/>
      <c r="X931" s="47"/>
      <c r="Y931" s="47"/>
      <c r="Z931" s="47"/>
      <c r="AA931" s="47"/>
      <c r="AB931" s="47" t="s">
        <v>380</v>
      </c>
      <c r="AC931" s="47"/>
      <c r="AD931" s="47" t="s">
        <v>3343</v>
      </c>
      <c r="AE931" s="47"/>
      <c r="AF931" s="47" t="s">
        <v>3344</v>
      </c>
      <c r="AG931" s="47" t="s">
        <v>3051</v>
      </c>
      <c r="AH931" s="47" t="s">
        <v>3055</v>
      </c>
      <c r="AI931" s="47" t="s">
        <v>3029</v>
      </c>
      <c r="AJ931" s="47">
        <v>13.0</v>
      </c>
      <c r="AK931" s="47">
        <v>1135.0</v>
      </c>
    </row>
    <row r="932" ht="14.25" hidden="1" customHeight="1">
      <c r="A932" s="45" t="s">
        <v>3357</v>
      </c>
      <c r="B932" s="45" t="s">
        <v>2831</v>
      </c>
      <c r="C932" s="45"/>
      <c r="D932" s="45"/>
      <c r="E932" s="45"/>
      <c r="F932" s="45">
        <v>17.7471</v>
      </c>
      <c r="G932" s="45"/>
      <c r="H932" s="45"/>
      <c r="I932" s="45"/>
      <c r="J932" s="45"/>
      <c r="K932" s="45"/>
      <c r="L932" s="45"/>
      <c r="M932" s="45"/>
      <c r="N932" s="45"/>
      <c r="O932" s="45"/>
      <c r="P932" s="45"/>
      <c r="Q932" s="45"/>
      <c r="R932" s="45"/>
      <c r="S932" s="45"/>
      <c r="T932" s="45"/>
      <c r="U932" s="45"/>
      <c r="V932" s="45"/>
      <c r="W932" s="45"/>
      <c r="X932" s="45"/>
      <c r="Y932" s="45"/>
      <c r="Z932" s="45"/>
      <c r="AA932" s="45"/>
      <c r="AB932" s="45" t="s">
        <v>380</v>
      </c>
      <c r="AC932" s="45"/>
      <c r="AD932" s="45" t="s">
        <v>3343</v>
      </c>
      <c r="AE932" s="45"/>
      <c r="AF932" s="45" t="s">
        <v>3344</v>
      </c>
      <c r="AG932" s="45" t="s">
        <v>3051</v>
      </c>
      <c r="AH932" s="45" t="s">
        <v>3055</v>
      </c>
      <c r="AI932" s="45" t="s">
        <v>3029</v>
      </c>
      <c r="AJ932" s="45">
        <v>19.0</v>
      </c>
      <c r="AK932" s="45">
        <v>1136.0</v>
      </c>
    </row>
    <row r="933" ht="14.25" hidden="1" customHeight="1">
      <c r="A933" s="47" t="s">
        <v>3358</v>
      </c>
      <c r="B933" s="47" t="s">
        <v>2831</v>
      </c>
      <c r="C933" s="47"/>
      <c r="D933" s="47"/>
      <c r="E933" s="47"/>
      <c r="F933" s="47">
        <v>19.2917</v>
      </c>
      <c r="G933" s="47"/>
      <c r="H933" s="47"/>
      <c r="I933" s="47"/>
      <c r="J933" s="47"/>
      <c r="K933" s="47"/>
      <c r="L933" s="47"/>
      <c r="M933" s="47"/>
      <c r="N933" s="47"/>
      <c r="O933" s="47"/>
      <c r="P933" s="47"/>
      <c r="Q933" s="47"/>
      <c r="R933" s="47"/>
      <c r="S933" s="47"/>
      <c r="T933" s="47"/>
      <c r="U933" s="47"/>
      <c r="V933" s="47"/>
      <c r="W933" s="47"/>
      <c r="X933" s="47"/>
      <c r="Y933" s="47"/>
      <c r="Z933" s="47"/>
      <c r="AA933" s="47"/>
      <c r="AB933" s="47" t="s">
        <v>380</v>
      </c>
      <c r="AC933" s="47"/>
      <c r="AD933" s="47" t="s">
        <v>3343</v>
      </c>
      <c r="AE933" s="47"/>
      <c r="AF933" s="47" t="s">
        <v>3344</v>
      </c>
      <c r="AG933" s="47" t="s">
        <v>3051</v>
      </c>
      <c r="AH933" s="47" t="s">
        <v>3055</v>
      </c>
      <c r="AI933" s="47" t="s">
        <v>3029</v>
      </c>
      <c r="AJ933" s="47">
        <v>21.0</v>
      </c>
      <c r="AK933" s="47">
        <v>1137.0</v>
      </c>
    </row>
    <row r="934" ht="14.25" hidden="1" customHeight="1">
      <c r="A934" s="45" t="s">
        <v>3359</v>
      </c>
      <c r="B934" s="45" t="s">
        <v>2831</v>
      </c>
      <c r="C934" s="45"/>
      <c r="D934" s="45"/>
      <c r="E934" s="45"/>
      <c r="F934" s="45">
        <v>20.045</v>
      </c>
      <c r="G934" s="45"/>
      <c r="H934" s="45"/>
      <c r="I934" s="45"/>
      <c r="J934" s="45"/>
      <c r="K934" s="45"/>
      <c r="L934" s="45"/>
      <c r="M934" s="45"/>
      <c r="N934" s="45"/>
      <c r="O934" s="45"/>
      <c r="P934" s="45"/>
      <c r="Q934" s="45"/>
      <c r="R934" s="45"/>
      <c r="S934" s="45"/>
      <c r="T934" s="45"/>
      <c r="U934" s="45"/>
      <c r="V934" s="45"/>
      <c r="W934" s="45"/>
      <c r="X934" s="45"/>
      <c r="Y934" s="45"/>
      <c r="Z934" s="45"/>
      <c r="AA934" s="45"/>
      <c r="AB934" s="45" t="s">
        <v>380</v>
      </c>
      <c r="AC934" s="45"/>
      <c r="AD934" s="45" t="s">
        <v>3343</v>
      </c>
      <c r="AE934" s="45"/>
      <c r="AF934" s="45" t="s">
        <v>3344</v>
      </c>
      <c r="AG934" s="45" t="s">
        <v>3051</v>
      </c>
      <c r="AH934" s="45" t="s">
        <v>3055</v>
      </c>
      <c r="AI934" s="45" t="s">
        <v>3029</v>
      </c>
      <c r="AJ934" s="45">
        <v>22.0</v>
      </c>
      <c r="AK934" s="45">
        <v>1138.0</v>
      </c>
    </row>
    <row r="935" ht="14.25" hidden="1" customHeight="1">
      <c r="A935" s="47" t="s">
        <v>3360</v>
      </c>
      <c r="B935" s="47" t="s">
        <v>2831</v>
      </c>
      <c r="C935" s="47"/>
      <c r="D935" s="47"/>
      <c r="E935" s="47"/>
      <c r="F935" s="47">
        <v>22.2328</v>
      </c>
      <c r="G935" s="47"/>
      <c r="H935" s="47"/>
      <c r="I935" s="47"/>
      <c r="J935" s="47"/>
      <c r="K935" s="47"/>
      <c r="L935" s="47"/>
      <c r="M935" s="47"/>
      <c r="N935" s="47"/>
      <c r="O935" s="47"/>
      <c r="P935" s="47"/>
      <c r="Q935" s="47"/>
      <c r="R935" s="47"/>
      <c r="S935" s="47"/>
      <c r="T935" s="47"/>
      <c r="U935" s="47"/>
      <c r="V935" s="47"/>
      <c r="W935" s="47"/>
      <c r="X935" s="47"/>
      <c r="Y935" s="47"/>
      <c r="Z935" s="47"/>
      <c r="AA935" s="47"/>
      <c r="AB935" s="47" t="s">
        <v>380</v>
      </c>
      <c r="AC935" s="47"/>
      <c r="AD935" s="47" t="s">
        <v>3343</v>
      </c>
      <c r="AE935" s="47"/>
      <c r="AF935" s="47" t="s">
        <v>3344</v>
      </c>
      <c r="AG935" s="47" t="s">
        <v>3051</v>
      </c>
      <c r="AH935" s="47" t="s">
        <v>3055</v>
      </c>
      <c r="AI935" s="47" t="s">
        <v>3029</v>
      </c>
      <c r="AJ935" s="47">
        <v>25.0</v>
      </c>
      <c r="AK935" s="47">
        <v>1139.0</v>
      </c>
    </row>
    <row r="936" ht="14.25" hidden="1" customHeight="1">
      <c r="A936" s="45" t="s">
        <v>3361</v>
      </c>
      <c r="B936" s="45" t="s">
        <v>2831</v>
      </c>
      <c r="C936" s="45"/>
      <c r="D936" s="45"/>
      <c r="E936" s="45"/>
      <c r="F936" s="45">
        <v>25.6551</v>
      </c>
      <c r="G936" s="45"/>
      <c r="H936" s="45"/>
      <c r="I936" s="45"/>
      <c r="J936" s="45"/>
      <c r="K936" s="45"/>
      <c r="L936" s="45"/>
      <c r="M936" s="45"/>
      <c r="N936" s="45"/>
      <c r="O936" s="45"/>
      <c r="P936" s="45"/>
      <c r="Q936" s="45"/>
      <c r="R936" s="45"/>
      <c r="S936" s="45"/>
      <c r="T936" s="45"/>
      <c r="U936" s="45"/>
      <c r="V936" s="45"/>
      <c r="W936" s="45"/>
      <c r="X936" s="45"/>
      <c r="Y936" s="45"/>
      <c r="Z936" s="45"/>
      <c r="AA936" s="45"/>
      <c r="AB936" s="45" t="s">
        <v>380</v>
      </c>
      <c r="AC936" s="45"/>
      <c r="AD936" s="45" t="s">
        <v>3343</v>
      </c>
      <c r="AE936" s="45"/>
      <c r="AF936" s="45" t="s">
        <v>3344</v>
      </c>
      <c r="AG936" s="45" t="s">
        <v>3051</v>
      </c>
      <c r="AH936" s="45" t="s">
        <v>3055</v>
      </c>
      <c r="AI936" s="45" t="s">
        <v>3029</v>
      </c>
      <c r="AJ936" s="45">
        <v>30.0</v>
      </c>
      <c r="AK936" s="45">
        <v>1140.0</v>
      </c>
    </row>
    <row r="937" ht="14.25" hidden="1" customHeight="1">
      <c r="A937" s="47" t="s">
        <v>3362</v>
      </c>
      <c r="B937" s="47" t="s">
        <v>2831</v>
      </c>
      <c r="C937" s="47"/>
      <c r="D937" s="47"/>
      <c r="E937" s="47"/>
      <c r="F937" s="47">
        <v>30.6158</v>
      </c>
      <c r="G937" s="47"/>
      <c r="H937" s="47"/>
      <c r="I937" s="47"/>
      <c r="J937" s="47"/>
      <c r="K937" s="47"/>
      <c r="L937" s="47"/>
      <c r="M937" s="47"/>
      <c r="N937" s="47"/>
      <c r="O937" s="47"/>
      <c r="P937" s="47"/>
      <c r="Q937" s="47"/>
      <c r="R937" s="47"/>
      <c r="S937" s="47"/>
      <c r="T937" s="47"/>
      <c r="U937" s="47"/>
      <c r="V937" s="47"/>
      <c r="W937" s="47"/>
      <c r="X937" s="47"/>
      <c r="Y937" s="47"/>
      <c r="Z937" s="47"/>
      <c r="AA937" s="47"/>
      <c r="AB937" s="47" t="s">
        <v>380</v>
      </c>
      <c r="AC937" s="47"/>
      <c r="AD937" s="47" t="s">
        <v>3343</v>
      </c>
      <c r="AE937" s="47"/>
      <c r="AF937" s="47" t="s">
        <v>3344</v>
      </c>
      <c r="AG937" s="47" t="s">
        <v>3051</v>
      </c>
      <c r="AH937" s="47" t="s">
        <v>3055</v>
      </c>
      <c r="AI937" s="47" t="s">
        <v>3029</v>
      </c>
      <c r="AJ937" s="47">
        <v>38.0</v>
      </c>
      <c r="AK937" s="47">
        <v>1141.0</v>
      </c>
    </row>
    <row r="938" ht="14.25" hidden="1" customHeight="1">
      <c r="A938" s="45" t="s">
        <v>3363</v>
      </c>
      <c r="B938" s="45" t="s">
        <v>2831</v>
      </c>
      <c r="C938" s="45"/>
      <c r="D938" s="45"/>
      <c r="E938" s="45"/>
      <c r="F938" s="45">
        <v>33.9752</v>
      </c>
      <c r="G938" s="45"/>
      <c r="H938" s="45"/>
      <c r="I938" s="45"/>
      <c r="J938" s="45"/>
      <c r="K938" s="45"/>
      <c r="L938" s="45"/>
      <c r="M938" s="45"/>
      <c r="N938" s="45"/>
      <c r="O938" s="45"/>
      <c r="P938" s="45"/>
      <c r="Q938" s="45"/>
      <c r="R938" s="45"/>
      <c r="S938" s="45"/>
      <c r="T938" s="45"/>
      <c r="U938" s="45"/>
      <c r="V938" s="45"/>
      <c r="W938" s="45"/>
      <c r="X938" s="45"/>
      <c r="Y938" s="45"/>
      <c r="Z938" s="45"/>
      <c r="AA938" s="45"/>
      <c r="AB938" s="45" t="s">
        <v>380</v>
      </c>
      <c r="AC938" s="45"/>
      <c r="AD938" s="45" t="s">
        <v>3343</v>
      </c>
      <c r="AE938" s="45"/>
      <c r="AF938" s="45" t="s">
        <v>3344</v>
      </c>
      <c r="AG938" s="45" t="s">
        <v>3051</v>
      </c>
      <c r="AH938" s="45" t="s">
        <v>3055</v>
      </c>
      <c r="AI938" s="45" t="s">
        <v>3029</v>
      </c>
      <c r="AJ938" s="45">
        <v>44.0</v>
      </c>
      <c r="AK938" s="45">
        <v>1142.0</v>
      </c>
    </row>
    <row r="939" ht="14.25" hidden="1" customHeight="1">
      <c r="A939" s="47" t="s">
        <v>3364</v>
      </c>
      <c r="B939" s="47" t="s">
        <v>2831</v>
      </c>
      <c r="C939" s="47"/>
      <c r="D939" s="47"/>
      <c r="E939" s="47"/>
      <c r="F939" s="47">
        <v>36.5684</v>
      </c>
      <c r="G939" s="47"/>
      <c r="H939" s="47"/>
      <c r="I939" s="47"/>
      <c r="J939" s="47"/>
      <c r="K939" s="47"/>
      <c r="L939" s="47"/>
      <c r="M939" s="47"/>
      <c r="N939" s="47"/>
      <c r="O939" s="47"/>
      <c r="P939" s="47"/>
      <c r="Q939" s="47"/>
      <c r="R939" s="47"/>
      <c r="S939" s="47"/>
      <c r="T939" s="47"/>
      <c r="U939" s="47"/>
      <c r="V939" s="47"/>
      <c r="W939" s="47"/>
      <c r="X939" s="47"/>
      <c r="Y939" s="47"/>
      <c r="Z939" s="47"/>
      <c r="AA939" s="47"/>
      <c r="AB939" s="47" t="s">
        <v>380</v>
      </c>
      <c r="AC939" s="47"/>
      <c r="AD939" s="47" t="s">
        <v>3343</v>
      </c>
      <c r="AE939" s="47"/>
      <c r="AF939" s="47" t="s">
        <v>3344</v>
      </c>
      <c r="AG939" s="47" t="s">
        <v>3051</v>
      </c>
      <c r="AH939" s="47" t="s">
        <v>3055</v>
      </c>
      <c r="AI939" s="47" t="s">
        <v>3029</v>
      </c>
      <c r="AJ939" s="47">
        <v>49.0</v>
      </c>
      <c r="AK939" s="47">
        <v>1143.0</v>
      </c>
    </row>
    <row r="940" ht="14.25" hidden="1" customHeight="1">
      <c r="A940" s="45" t="s">
        <v>3365</v>
      </c>
      <c r="B940" s="45" t="s">
        <v>2831</v>
      </c>
      <c r="C940" s="45"/>
      <c r="D940" s="45"/>
      <c r="E940" s="45"/>
      <c r="F940" s="45">
        <v>41.7037</v>
      </c>
      <c r="G940" s="45"/>
      <c r="H940" s="45"/>
      <c r="I940" s="45"/>
      <c r="J940" s="45"/>
      <c r="K940" s="45"/>
      <c r="L940" s="45"/>
      <c r="M940" s="45"/>
      <c r="N940" s="45"/>
      <c r="O940" s="45"/>
      <c r="P940" s="45"/>
      <c r="Q940" s="45"/>
      <c r="R940" s="45"/>
      <c r="S940" s="45"/>
      <c r="T940" s="45"/>
      <c r="U940" s="45"/>
      <c r="V940" s="45"/>
      <c r="W940" s="45"/>
      <c r="X940" s="45"/>
      <c r="Y940" s="45"/>
      <c r="Z940" s="45"/>
      <c r="AA940" s="45"/>
      <c r="AB940" s="45" t="s">
        <v>380</v>
      </c>
      <c r="AC940" s="45"/>
      <c r="AD940" s="45" t="s">
        <v>3343</v>
      </c>
      <c r="AE940" s="45"/>
      <c r="AF940" s="45" t="s">
        <v>3344</v>
      </c>
      <c r="AG940" s="45" t="s">
        <v>3051</v>
      </c>
      <c r="AH940" s="45" t="s">
        <v>3055</v>
      </c>
      <c r="AI940" s="45" t="s">
        <v>3029</v>
      </c>
      <c r="AJ940" s="45">
        <v>60.0</v>
      </c>
      <c r="AK940" s="45">
        <v>1144.0</v>
      </c>
    </row>
    <row r="941" ht="14.25" hidden="1" customHeight="1">
      <c r="A941" s="45" t="s">
        <v>3366</v>
      </c>
      <c r="B941" s="45" t="s">
        <v>2831</v>
      </c>
      <c r="C941" s="45"/>
      <c r="D941" s="45"/>
      <c r="E941" s="45"/>
      <c r="F941" s="45">
        <v>9.0352</v>
      </c>
      <c r="G941" s="45"/>
      <c r="H941" s="45"/>
      <c r="I941" s="45"/>
      <c r="J941" s="45"/>
      <c r="K941" s="45"/>
      <c r="L941" s="45"/>
      <c r="M941" s="45"/>
      <c r="N941" s="45"/>
      <c r="O941" s="45"/>
      <c r="P941" s="45"/>
      <c r="Q941" s="45"/>
      <c r="R941" s="45"/>
      <c r="S941" s="45"/>
      <c r="T941" s="45"/>
      <c r="U941" s="45"/>
      <c r="V941" s="45"/>
      <c r="W941" s="45"/>
      <c r="X941" s="45"/>
      <c r="Y941" s="45"/>
      <c r="Z941" s="45"/>
      <c r="AA941" s="45"/>
      <c r="AB941" s="45" t="s">
        <v>380</v>
      </c>
      <c r="AC941" s="45"/>
      <c r="AD941" s="45" t="s">
        <v>3343</v>
      </c>
      <c r="AE941" s="45"/>
      <c r="AF941" s="45" t="s">
        <v>3344</v>
      </c>
      <c r="AG941" s="45" t="s">
        <v>3051</v>
      </c>
      <c r="AH941" s="45" t="s">
        <v>3061</v>
      </c>
      <c r="AI941" s="45" t="s">
        <v>3062</v>
      </c>
      <c r="AJ941" s="45">
        <v>11.0</v>
      </c>
      <c r="AK941" s="45">
        <v>1046.0</v>
      </c>
    </row>
    <row r="942" ht="14.25" hidden="1" customHeight="1">
      <c r="A942" s="47" t="s">
        <v>3367</v>
      </c>
      <c r="B942" s="47" t="s">
        <v>2831</v>
      </c>
      <c r="C942" s="47"/>
      <c r="D942" s="47"/>
      <c r="E942" s="47"/>
      <c r="F942" s="47">
        <v>10.1946</v>
      </c>
      <c r="G942" s="47"/>
      <c r="H942" s="47"/>
      <c r="I942" s="47"/>
      <c r="J942" s="47"/>
      <c r="K942" s="47"/>
      <c r="L942" s="47"/>
      <c r="M942" s="47"/>
      <c r="N942" s="47"/>
      <c r="O942" s="47"/>
      <c r="P942" s="47"/>
      <c r="Q942" s="47"/>
      <c r="R942" s="47"/>
      <c r="S942" s="47"/>
      <c r="T942" s="47"/>
      <c r="U942" s="47"/>
      <c r="V942" s="47"/>
      <c r="W942" s="47"/>
      <c r="X942" s="47"/>
      <c r="Y942" s="47"/>
      <c r="Z942" s="47"/>
      <c r="AA942" s="47"/>
      <c r="AB942" s="47" t="s">
        <v>380</v>
      </c>
      <c r="AC942" s="47"/>
      <c r="AD942" s="47" t="s">
        <v>3343</v>
      </c>
      <c r="AE942" s="47"/>
      <c r="AF942" s="47" t="s">
        <v>3344</v>
      </c>
      <c r="AG942" s="47" t="s">
        <v>3051</v>
      </c>
      <c r="AH942" s="47" t="s">
        <v>3061</v>
      </c>
      <c r="AI942" s="47" t="s">
        <v>3062</v>
      </c>
      <c r="AJ942" s="47">
        <v>13.0</v>
      </c>
      <c r="AK942" s="47">
        <v>1047.0</v>
      </c>
    </row>
    <row r="943" ht="14.25" hidden="1" customHeight="1">
      <c r="A943" s="45" t="s">
        <v>3368</v>
      </c>
      <c r="B943" s="45" t="s">
        <v>2831</v>
      </c>
      <c r="C943" s="45"/>
      <c r="D943" s="45"/>
      <c r="E943" s="45"/>
      <c r="F943" s="45">
        <v>13.1185</v>
      </c>
      <c r="G943" s="45"/>
      <c r="H943" s="45"/>
      <c r="I943" s="45"/>
      <c r="J943" s="45"/>
      <c r="K943" s="45"/>
      <c r="L943" s="45"/>
      <c r="M943" s="45"/>
      <c r="N943" s="45"/>
      <c r="O943" s="45"/>
      <c r="P943" s="45"/>
      <c r="Q943" s="45"/>
      <c r="R943" s="45"/>
      <c r="S943" s="45"/>
      <c r="T943" s="45"/>
      <c r="U943" s="45"/>
      <c r="V943" s="45"/>
      <c r="W943" s="45"/>
      <c r="X943" s="45"/>
      <c r="Y943" s="45"/>
      <c r="Z943" s="45"/>
      <c r="AA943" s="45"/>
      <c r="AB943" s="45" t="s">
        <v>380</v>
      </c>
      <c r="AC943" s="45"/>
      <c r="AD943" s="45" t="s">
        <v>3343</v>
      </c>
      <c r="AE943" s="45"/>
      <c r="AF943" s="45" t="s">
        <v>3344</v>
      </c>
      <c r="AG943" s="45" t="s">
        <v>3051</v>
      </c>
      <c r="AH943" s="45" t="s">
        <v>3061</v>
      </c>
      <c r="AI943" s="45" t="s">
        <v>3062</v>
      </c>
      <c r="AJ943" s="45">
        <v>19.0</v>
      </c>
      <c r="AK943" s="45">
        <v>1048.0</v>
      </c>
    </row>
    <row r="944" ht="14.25" hidden="1" customHeight="1">
      <c r="A944" s="47" t="s">
        <v>3369</v>
      </c>
      <c r="B944" s="47" t="s">
        <v>2831</v>
      </c>
      <c r="C944" s="47"/>
      <c r="D944" s="47"/>
      <c r="E944" s="47"/>
      <c r="F944" s="47">
        <v>13.9437</v>
      </c>
      <c r="G944" s="47"/>
      <c r="H944" s="47"/>
      <c r="I944" s="47"/>
      <c r="J944" s="47"/>
      <c r="K944" s="47"/>
      <c r="L944" s="47"/>
      <c r="M944" s="47"/>
      <c r="N944" s="47"/>
      <c r="O944" s="47"/>
      <c r="P944" s="47"/>
      <c r="Q944" s="47"/>
      <c r="R944" s="47"/>
      <c r="S944" s="47"/>
      <c r="T944" s="47"/>
      <c r="U944" s="47"/>
      <c r="V944" s="47"/>
      <c r="W944" s="47"/>
      <c r="X944" s="47"/>
      <c r="Y944" s="47"/>
      <c r="Z944" s="47"/>
      <c r="AA944" s="47"/>
      <c r="AB944" s="47" t="s">
        <v>380</v>
      </c>
      <c r="AC944" s="47"/>
      <c r="AD944" s="47" t="s">
        <v>3343</v>
      </c>
      <c r="AE944" s="47"/>
      <c r="AF944" s="47" t="s">
        <v>3344</v>
      </c>
      <c r="AG944" s="47" t="s">
        <v>3051</v>
      </c>
      <c r="AH944" s="47" t="s">
        <v>3061</v>
      </c>
      <c r="AI944" s="47" t="s">
        <v>3062</v>
      </c>
      <c r="AJ944" s="47">
        <v>21.0</v>
      </c>
      <c r="AK944" s="47">
        <v>1049.0</v>
      </c>
    </row>
    <row r="945" ht="14.25" hidden="1" customHeight="1">
      <c r="A945" s="45" t="s">
        <v>3370</v>
      </c>
      <c r="B945" s="45" t="s">
        <v>2831</v>
      </c>
      <c r="C945" s="45"/>
      <c r="D945" s="45"/>
      <c r="E945" s="45"/>
      <c r="F945" s="45">
        <v>14.333</v>
      </c>
      <c r="G945" s="45"/>
      <c r="H945" s="45"/>
      <c r="I945" s="45"/>
      <c r="J945" s="45"/>
      <c r="K945" s="45"/>
      <c r="L945" s="45"/>
      <c r="M945" s="45"/>
      <c r="N945" s="45"/>
      <c r="O945" s="45"/>
      <c r="P945" s="45"/>
      <c r="Q945" s="45"/>
      <c r="R945" s="45"/>
      <c r="S945" s="45"/>
      <c r="T945" s="45"/>
      <c r="U945" s="45"/>
      <c r="V945" s="45"/>
      <c r="W945" s="45"/>
      <c r="X945" s="45"/>
      <c r="Y945" s="45"/>
      <c r="Z945" s="45"/>
      <c r="AA945" s="45"/>
      <c r="AB945" s="45" t="s">
        <v>380</v>
      </c>
      <c r="AC945" s="45"/>
      <c r="AD945" s="45" t="s">
        <v>3343</v>
      </c>
      <c r="AE945" s="45"/>
      <c r="AF945" s="45" t="s">
        <v>3344</v>
      </c>
      <c r="AG945" s="45" t="s">
        <v>3051</v>
      </c>
      <c r="AH945" s="45" t="s">
        <v>3061</v>
      </c>
      <c r="AI945" s="45" t="s">
        <v>3062</v>
      </c>
      <c r="AJ945" s="45">
        <v>22.0</v>
      </c>
      <c r="AK945" s="45">
        <v>1050.0</v>
      </c>
    </row>
    <row r="946" ht="14.25" hidden="1" customHeight="1">
      <c r="A946" s="47" t="s">
        <v>3371</v>
      </c>
      <c r="B946" s="47" t="s">
        <v>2831</v>
      </c>
      <c r="C946" s="47"/>
      <c r="D946" s="47"/>
      <c r="E946" s="47"/>
      <c r="F946" s="47">
        <v>15.4178</v>
      </c>
      <c r="G946" s="47"/>
      <c r="H946" s="47"/>
      <c r="I946" s="47"/>
      <c r="J946" s="47"/>
      <c r="K946" s="47"/>
      <c r="L946" s="47"/>
      <c r="M946" s="47"/>
      <c r="N946" s="47"/>
      <c r="O946" s="47"/>
      <c r="P946" s="47"/>
      <c r="Q946" s="47"/>
      <c r="R946" s="47"/>
      <c r="S946" s="47"/>
      <c r="T946" s="47"/>
      <c r="U946" s="47"/>
      <c r="V946" s="47"/>
      <c r="W946" s="47"/>
      <c r="X946" s="47"/>
      <c r="Y946" s="47"/>
      <c r="Z946" s="47"/>
      <c r="AA946" s="47"/>
      <c r="AB946" s="47" t="s">
        <v>380</v>
      </c>
      <c r="AC946" s="47"/>
      <c r="AD946" s="47" t="s">
        <v>3343</v>
      </c>
      <c r="AE946" s="47"/>
      <c r="AF946" s="47" t="s">
        <v>3344</v>
      </c>
      <c r="AG946" s="47" t="s">
        <v>3051</v>
      </c>
      <c r="AH946" s="47" t="s">
        <v>3061</v>
      </c>
      <c r="AI946" s="47" t="s">
        <v>3062</v>
      </c>
      <c r="AJ946" s="47">
        <v>25.0</v>
      </c>
      <c r="AK946" s="47">
        <v>1051.0</v>
      </c>
    </row>
    <row r="947" ht="14.25" hidden="1" customHeight="1">
      <c r="A947" s="45" t="s">
        <v>3372</v>
      </c>
      <c r="B947" s="45" t="s">
        <v>2831</v>
      </c>
      <c r="C947" s="45"/>
      <c r="D947" s="45"/>
      <c r="E947" s="45"/>
      <c r="F947" s="45">
        <v>16.9895</v>
      </c>
      <c r="G947" s="45"/>
      <c r="H947" s="45"/>
      <c r="I947" s="45"/>
      <c r="J947" s="45"/>
      <c r="K947" s="45"/>
      <c r="L947" s="45"/>
      <c r="M947" s="45"/>
      <c r="N947" s="45"/>
      <c r="O947" s="45"/>
      <c r="P947" s="45"/>
      <c r="Q947" s="45"/>
      <c r="R947" s="45"/>
      <c r="S947" s="45"/>
      <c r="T947" s="45"/>
      <c r="U947" s="45"/>
      <c r="V947" s="45"/>
      <c r="W947" s="45"/>
      <c r="X947" s="45"/>
      <c r="Y947" s="45"/>
      <c r="Z947" s="45"/>
      <c r="AA947" s="45"/>
      <c r="AB947" s="45" t="s">
        <v>380</v>
      </c>
      <c r="AC947" s="45"/>
      <c r="AD947" s="45" t="s">
        <v>3343</v>
      </c>
      <c r="AE947" s="45"/>
      <c r="AF947" s="45" t="s">
        <v>3344</v>
      </c>
      <c r="AG947" s="45" t="s">
        <v>3051</v>
      </c>
      <c r="AH947" s="45" t="s">
        <v>3061</v>
      </c>
      <c r="AI947" s="45" t="s">
        <v>3062</v>
      </c>
      <c r="AJ947" s="45">
        <v>30.0</v>
      </c>
      <c r="AK947" s="45">
        <v>1052.0</v>
      </c>
    </row>
    <row r="948" ht="14.25" hidden="1" customHeight="1">
      <c r="A948" s="47" t="s">
        <v>3373</v>
      </c>
      <c r="B948" s="47" t="s">
        <v>2831</v>
      </c>
      <c r="C948" s="47"/>
      <c r="D948" s="47"/>
      <c r="E948" s="47"/>
      <c r="F948" s="47">
        <v>19.0316</v>
      </c>
      <c r="G948" s="47"/>
      <c r="H948" s="47"/>
      <c r="I948" s="47"/>
      <c r="J948" s="47"/>
      <c r="K948" s="47"/>
      <c r="L948" s="47"/>
      <c r="M948" s="47"/>
      <c r="N948" s="47"/>
      <c r="O948" s="47"/>
      <c r="P948" s="47"/>
      <c r="Q948" s="47"/>
      <c r="R948" s="47"/>
      <c r="S948" s="47"/>
      <c r="T948" s="47"/>
      <c r="U948" s="47"/>
      <c r="V948" s="47"/>
      <c r="W948" s="47"/>
      <c r="X948" s="47"/>
      <c r="Y948" s="47"/>
      <c r="Z948" s="47"/>
      <c r="AA948" s="47"/>
      <c r="AB948" s="47" t="s">
        <v>380</v>
      </c>
      <c r="AC948" s="47"/>
      <c r="AD948" s="47" t="s">
        <v>3343</v>
      </c>
      <c r="AE948" s="47"/>
      <c r="AF948" s="47" t="s">
        <v>3344</v>
      </c>
      <c r="AG948" s="47" t="s">
        <v>3051</v>
      </c>
      <c r="AH948" s="47" t="s">
        <v>3061</v>
      </c>
      <c r="AI948" s="47" t="s">
        <v>3062</v>
      </c>
      <c r="AJ948" s="47">
        <v>38.0</v>
      </c>
      <c r="AK948" s="47">
        <v>1053.0</v>
      </c>
    </row>
    <row r="949" ht="14.25" hidden="1" customHeight="1">
      <c r="A949" s="45" t="s">
        <v>3374</v>
      </c>
      <c r="B949" s="45" t="s">
        <v>2831</v>
      </c>
      <c r="C949" s="45"/>
      <c r="D949" s="45"/>
      <c r="E949" s="45"/>
      <c r="F949" s="45">
        <v>20.278</v>
      </c>
      <c r="G949" s="45"/>
      <c r="H949" s="45"/>
      <c r="I949" s="45"/>
      <c r="J949" s="45"/>
      <c r="K949" s="45"/>
      <c r="L949" s="45"/>
      <c r="M949" s="45"/>
      <c r="N949" s="45"/>
      <c r="O949" s="45"/>
      <c r="P949" s="45"/>
      <c r="Q949" s="45"/>
      <c r="R949" s="45"/>
      <c r="S949" s="45"/>
      <c r="T949" s="45"/>
      <c r="U949" s="45"/>
      <c r="V949" s="45"/>
      <c r="W949" s="45"/>
      <c r="X949" s="45"/>
      <c r="Y949" s="45"/>
      <c r="Z949" s="45"/>
      <c r="AA949" s="45"/>
      <c r="AB949" s="45" t="s">
        <v>380</v>
      </c>
      <c r="AC949" s="45"/>
      <c r="AD949" s="45" t="s">
        <v>3343</v>
      </c>
      <c r="AE949" s="45"/>
      <c r="AF949" s="45" t="s">
        <v>3344</v>
      </c>
      <c r="AG949" s="45" t="s">
        <v>3051</v>
      </c>
      <c r="AH949" s="45" t="s">
        <v>3061</v>
      </c>
      <c r="AI949" s="45" t="s">
        <v>3062</v>
      </c>
      <c r="AJ949" s="45">
        <v>44.0</v>
      </c>
      <c r="AK949" s="45">
        <v>1054.0</v>
      </c>
    </row>
    <row r="950" ht="14.25" hidden="1" customHeight="1">
      <c r="A950" s="47" t="s">
        <v>3375</v>
      </c>
      <c r="B950" s="47" t="s">
        <v>2831</v>
      </c>
      <c r="C950" s="47"/>
      <c r="D950" s="47"/>
      <c r="E950" s="47"/>
      <c r="F950" s="47">
        <v>21.1742</v>
      </c>
      <c r="G950" s="47"/>
      <c r="H950" s="47"/>
      <c r="I950" s="47"/>
      <c r="J950" s="47"/>
      <c r="K950" s="47"/>
      <c r="L950" s="47"/>
      <c r="M950" s="47"/>
      <c r="N950" s="47"/>
      <c r="O950" s="47"/>
      <c r="P950" s="47"/>
      <c r="Q950" s="47"/>
      <c r="R950" s="47"/>
      <c r="S950" s="47"/>
      <c r="T950" s="47"/>
      <c r="U950" s="47"/>
      <c r="V950" s="47"/>
      <c r="W950" s="47"/>
      <c r="X950" s="47"/>
      <c r="Y950" s="47"/>
      <c r="Z950" s="47"/>
      <c r="AA950" s="47"/>
      <c r="AB950" s="47" t="s">
        <v>380</v>
      </c>
      <c r="AC950" s="47"/>
      <c r="AD950" s="47" t="s">
        <v>3343</v>
      </c>
      <c r="AE950" s="47"/>
      <c r="AF950" s="47" t="s">
        <v>3344</v>
      </c>
      <c r="AG950" s="47" t="s">
        <v>3051</v>
      </c>
      <c r="AH950" s="47" t="s">
        <v>3061</v>
      </c>
      <c r="AI950" s="47" t="s">
        <v>3062</v>
      </c>
      <c r="AJ950" s="47">
        <v>49.0</v>
      </c>
      <c r="AK950" s="47">
        <v>1055.0</v>
      </c>
    </row>
    <row r="951" ht="14.25" hidden="1" customHeight="1">
      <c r="A951" s="45" t="s">
        <v>3376</v>
      </c>
      <c r="B951" s="45" t="s">
        <v>2831</v>
      </c>
      <c r="C951" s="45"/>
      <c r="D951" s="45"/>
      <c r="E951" s="45"/>
      <c r="F951" s="45">
        <v>22.7998</v>
      </c>
      <c r="G951" s="45"/>
      <c r="H951" s="45"/>
      <c r="I951" s="45"/>
      <c r="J951" s="45"/>
      <c r="K951" s="45"/>
      <c r="L951" s="45"/>
      <c r="M951" s="45"/>
      <c r="N951" s="45"/>
      <c r="O951" s="45"/>
      <c r="P951" s="45"/>
      <c r="Q951" s="45"/>
      <c r="R951" s="45"/>
      <c r="S951" s="45"/>
      <c r="T951" s="45"/>
      <c r="U951" s="45"/>
      <c r="V951" s="45"/>
      <c r="W951" s="45"/>
      <c r="X951" s="45"/>
      <c r="Y951" s="45"/>
      <c r="Z951" s="45"/>
      <c r="AA951" s="45"/>
      <c r="AB951" s="45" t="s">
        <v>380</v>
      </c>
      <c r="AC951" s="45"/>
      <c r="AD951" s="45" t="s">
        <v>3343</v>
      </c>
      <c r="AE951" s="45"/>
      <c r="AF951" s="45" t="s">
        <v>3344</v>
      </c>
      <c r="AG951" s="45" t="s">
        <v>3051</v>
      </c>
      <c r="AH951" s="45" t="s">
        <v>3061</v>
      </c>
      <c r="AI951" s="45" t="s">
        <v>3062</v>
      </c>
      <c r="AJ951" s="45">
        <v>60.0</v>
      </c>
      <c r="AK951" s="45">
        <v>1056.0</v>
      </c>
    </row>
    <row r="952" ht="14.25" hidden="1" customHeight="1">
      <c r="A952" s="45" t="s">
        <v>3377</v>
      </c>
      <c r="B952" s="45" t="s">
        <v>2831</v>
      </c>
      <c r="C952" s="45"/>
      <c r="D952" s="45"/>
      <c r="E952" s="45"/>
      <c r="F952" s="45">
        <v>9.98167</v>
      </c>
      <c r="G952" s="45"/>
      <c r="H952" s="45"/>
      <c r="I952" s="45"/>
      <c r="J952" s="45"/>
      <c r="K952" s="45"/>
      <c r="L952" s="45"/>
      <c r="M952" s="45"/>
      <c r="N952" s="45"/>
      <c r="O952" s="45"/>
      <c r="P952" s="45"/>
      <c r="Q952" s="45"/>
      <c r="R952" s="45"/>
      <c r="S952" s="45"/>
      <c r="T952" s="45"/>
      <c r="U952" s="45"/>
      <c r="V952" s="45"/>
      <c r="W952" s="45"/>
      <c r="X952" s="45"/>
      <c r="Y952" s="45"/>
      <c r="Z952" s="45"/>
      <c r="AA952" s="45"/>
      <c r="AB952" s="45" t="s">
        <v>380</v>
      </c>
      <c r="AC952" s="45"/>
      <c r="AD952" s="45" t="s">
        <v>3343</v>
      </c>
      <c r="AE952" s="45"/>
      <c r="AF952" s="45" t="s">
        <v>3344</v>
      </c>
      <c r="AG952" s="45" t="s">
        <v>3051</v>
      </c>
      <c r="AH952" s="45" t="s">
        <v>3067</v>
      </c>
      <c r="AI952" s="45" t="s">
        <v>3032</v>
      </c>
      <c r="AJ952" s="45">
        <v>11.0</v>
      </c>
      <c r="AK952" s="45">
        <v>1068.0</v>
      </c>
    </row>
    <row r="953" ht="14.25" hidden="1" customHeight="1">
      <c r="A953" s="47" t="s">
        <v>3378</v>
      </c>
      <c r="B953" s="47" t="s">
        <v>2831</v>
      </c>
      <c r="C953" s="47"/>
      <c r="D953" s="47"/>
      <c r="E953" s="47"/>
      <c r="F953" s="47">
        <v>11.416</v>
      </c>
      <c r="G953" s="47"/>
      <c r="H953" s="47"/>
      <c r="I953" s="47"/>
      <c r="J953" s="47"/>
      <c r="K953" s="47"/>
      <c r="L953" s="47"/>
      <c r="M953" s="47"/>
      <c r="N953" s="47"/>
      <c r="O953" s="47"/>
      <c r="P953" s="47"/>
      <c r="Q953" s="47"/>
      <c r="R953" s="47"/>
      <c r="S953" s="47"/>
      <c r="T953" s="47"/>
      <c r="U953" s="47"/>
      <c r="V953" s="47"/>
      <c r="W953" s="47"/>
      <c r="X953" s="47"/>
      <c r="Y953" s="47"/>
      <c r="Z953" s="47"/>
      <c r="AA953" s="47"/>
      <c r="AB953" s="47" t="s">
        <v>380</v>
      </c>
      <c r="AC953" s="47"/>
      <c r="AD953" s="47" t="s">
        <v>3343</v>
      </c>
      <c r="AE953" s="47"/>
      <c r="AF953" s="47" t="s">
        <v>3344</v>
      </c>
      <c r="AG953" s="47" t="s">
        <v>3051</v>
      </c>
      <c r="AH953" s="47" t="s">
        <v>3067</v>
      </c>
      <c r="AI953" s="47" t="s">
        <v>3032</v>
      </c>
      <c r="AJ953" s="47">
        <v>13.0</v>
      </c>
      <c r="AK953" s="47">
        <v>1069.0</v>
      </c>
    </row>
    <row r="954" ht="14.25" hidden="1" customHeight="1">
      <c r="A954" s="45" t="s">
        <v>3379</v>
      </c>
      <c r="B954" s="45" t="s">
        <v>2831</v>
      </c>
      <c r="C954" s="45"/>
      <c r="D954" s="45"/>
      <c r="E954" s="45"/>
      <c r="F954" s="45">
        <v>15.2129</v>
      </c>
      <c r="G954" s="45"/>
      <c r="H954" s="45"/>
      <c r="I954" s="45"/>
      <c r="J954" s="45"/>
      <c r="K954" s="45"/>
      <c r="L954" s="45"/>
      <c r="M954" s="45"/>
      <c r="N954" s="45"/>
      <c r="O954" s="45"/>
      <c r="P954" s="45"/>
      <c r="Q954" s="45"/>
      <c r="R954" s="45"/>
      <c r="S954" s="45"/>
      <c r="T954" s="45"/>
      <c r="U954" s="45"/>
      <c r="V954" s="45"/>
      <c r="W954" s="45"/>
      <c r="X954" s="45"/>
      <c r="Y954" s="45"/>
      <c r="Z954" s="45"/>
      <c r="AA954" s="45"/>
      <c r="AB954" s="45" t="s">
        <v>380</v>
      </c>
      <c r="AC954" s="45"/>
      <c r="AD954" s="45" t="s">
        <v>3343</v>
      </c>
      <c r="AE954" s="45"/>
      <c r="AF954" s="45" t="s">
        <v>3344</v>
      </c>
      <c r="AG954" s="45" t="s">
        <v>3051</v>
      </c>
      <c r="AH954" s="45" t="s">
        <v>3067</v>
      </c>
      <c r="AI954" s="45" t="s">
        <v>3032</v>
      </c>
      <c r="AJ954" s="45">
        <v>19.0</v>
      </c>
      <c r="AK954" s="45">
        <v>1070.0</v>
      </c>
    </row>
    <row r="955" ht="14.25" hidden="1" customHeight="1">
      <c r="A955" s="47" t="s">
        <v>3380</v>
      </c>
      <c r="B955" s="47" t="s">
        <v>2831</v>
      </c>
      <c r="C955" s="47"/>
      <c r="D955" s="47"/>
      <c r="E955" s="47"/>
      <c r="F955" s="47">
        <v>16.3338</v>
      </c>
      <c r="G955" s="47"/>
      <c r="H955" s="47"/>
      <c r="I955" s="47"/>
      <c r="J955" s="47"/>
      <c r="K955" s="47"/>
      <c r="L955" s="47"/>
      <c r="M955" s="47"/>
      <c r="N955" s="47"/>
      <c r="O955" s="47"/>
      <c r="P955" s="47"/>
      <c r="Q955" s="47"/>
      <c r="R955" s="47"/>
      <c r="S955" s="47"/>
      <c r="T955" s="47"/>
      <c r="U955" s="47"/>
      <c r="V955" s="47"/>
      <c r="W955" s="47"/>
      <c r="X955" s="47"/>
      <c r="Y955" s="47"/>
      <c r="Z955" s="47"/>
      <c r="AA955" s="47"/>
      <c r="AB955" s="47" t="s">
        <v>380</v>
      </c>
      <c r="AC955" s="47"/>
      <c r="AD955" s="47" t="s">
        <v>3343</v>
      </c>
      <c r="AE955" s="47"/>
      <c r="AF955" s="47" t="s">
        <v>3344</v>
      </c>
      <c r="AG955" s="47" t="s">
        <v>3051</v>
      </c>
      <c r="AH955" s="47" t="s">
        <v>3067</v>
      </c>
      <c r="AI955" s="47" t="s">
        <v>3032</v>
      </c>
      <c r="AJ955" s="47">
        <v>21.0</v>
      </c>
      <c r="AK955" s="47">
        <v>1071.0</v>
      </c>
    </row>
    <row r="956" ht="14.25" hidden="1" customHeight="1">
      <c r="A956" s="45" t="s">
        <v>3381</v>
      </c>
      <c r="B956" s="45" t="s">
        <v>2831</v>
      </c>
      <c r="C956" s="45"/>
      <c r="D956" s="45"/>
      <c r="E956" s="45"/>
      <c r="F956" s="45">
        <v>16.8706</v>
      </c>
      <c r="G956" s="45"/>
      <c r="H956" s="45"/>
      <c r="I956" s="45"/>
      <c r="J956" s="45"/>
      <c r="K956" s="45"/>
      <c r="L956" s="45"/>
      <c r="M956" s="45"/>
      <c r="N956" s="45"/>
      <c r="O956" s="45"/>
      <c r="P956" s="45"/>
      <c r="Q956" s="45"/>
      <c r="R956" s="45"/>
      <c r="S956" s="45"/>
      <c r="T956" s="45"/>
      <c r="U956" s="45"/>
      <c r="V956" s="45"/>
      <c r="W956" s="45"/>
      <c r="X956" s="45"/>
      <c r="Y956" s="45"/>
      <c r="Z956" s="45"/>
      <c r="AA956" s="45"/>
      <c r="AB956" s="45" t="s">
        <v>380</v>
      </c>
      <c r="AC956" s="45"/>
      <c r="AD956" s="45" t="s">
        <v>3343</v>
      </c>
      <c r="AE956" s="45"/>
      <c r="AF956" s="45" t="s">
        <v>3344</v>
      </c>
      <c r="AG956" s="45" t="s">
        <v>3051</v>
      </c>
      <c r="AH956" s="45" t="s">
        <v>3067</v>
      </c>
      <c r="AI956" s="45" t="s">
        <v>3032</v>
      </c>
      <c r="AJ956" s="45">
        <v>22.0</v>
      </c>
      <c r="AK956" s="45">
        <v>1072.0</v>
      </c>
    </row>
    <row r="957" ht="14.25" hidden="1" customHeight="1">
      <c r="A957" s="47" t="s">
        <v>3382</v>
      </c>
      <c r="B957" s="47" t="s">
        <v>2831</v>
      </c>
      <c r="C957" s="47"/>
      <c r="D957" s="47"/>
      <c r="E957" s="47"/>
      <c r="F957" s="47">
        <v>18.394</v>
      </c>
      <c r="G957" s="47"/>
      <c r="H957" s="47"/>
      <c r="I957" s="47"/>
      <c r="J957" s="47"/>
      <c r="K957" s="47"/>
      <c r="L957" s="47"/>
      <c r="M957" s="47"/>
      <c r="N957" s="47"/>
      <c r="O957" s="47"/>
      <c r="P957" s="47"/>
      <c r="Q957" s="47"/>
      <c r="R957" s="47"/>
      <c r="S957" s="47"/>
      <c r="T957" s="47"/>
      <c r="U957" s="47"/>
      <c r="V957" s="47"/>
      <c r="W957" s="47"/>
      <c r="X957" s="47"/>
      <c r="Y957" s="47"/>
      <c r="Z957" s="47"/>
      <c r="AA957" s="47"/>
      <c r="AB957" s="47" t="s">
        <v>380</v>
      </c>
      <c r="AC957" s="47"/>
      <c r="AD957" s="47" t="s">
        <v>3343</v>
      </c>
      <c r="AE957" s="47"/>
      <c r="AF957" s="47" t="s">
        <v>3344</v>
      </c>
      <c r="AG957" s="47" t="s">
        <v>3051</v>
      </c>
      <c r="AH957" s="47" t="s">
        <v>3067</v>
      </c>
      <c r="AI957" s="47" t="s">
        <v>3032</v>
      </c>
      <c r="AJ957" s="47">
        <v>25.0</v>
      </c>
      <c r="AK957" s="47">
        <v>1073.0</v>
      </c>
    </row>
    <row r="958" ht="14.25" hidden="1" customHeight="1">
      <c r="A958" s="45" t="s">
        <v>3383</v>
      </c>
      <c r="B958" s="45" t="s">
        <v>2831</v>
      </c>
      <c r="C958" s="45"/>
      <c r="D958" s="45"/>
      <c r="E958" s="45"/>
      <c r="F958" s="45">
        <v>20.6759</v>
      </c>
      <c r="G958" s="45"/>
      <c r="H958" s="45"/>
      <c r="I958" s="45"/>
      <c r="J958" s="45"/>
      <c r="K958" s="45"/>
      <c r="L958" s="45"/>
      <c r="M958" s="45"/>
      <c r="N958" s="45"/>
      <c r="O958" s="45"/>
      <c r="P958" s="45"/>
      <c r="Q958" s="45"/>
      <c r="R958" s="45"/>
      <c r="S958" s="45"/>
      <c r="T958" s="45"/>
      <c r="U958" s="45"/>
      <c r="V958" s="45"/>
      <c r="W958" s="45"/>
      <c r="X958" s="45"/>
      <c r="Y958" s="45"/>
      <c r="Z958" s="45"/>
      <c r="AA958" s="45"/>
      <c r="AB958" s="45" t="s">
        <v>380</v>
      </c>
      <c r="AC958" s="45"/>
      <c r="AD958" s="45" t="s">
        <v>3343</v>
      </c>
      <c r="AE958" s="45"/>
      <c r="AF958" s="45" t="s">
        <v>3344</v>
      </c>
      <c r="AG958" s="45" t="s">
        <v>3051</v>
      </c>
      <c r="AH958" s="45" t="s">
        <v>3067</v>
      </c>
      <c r="AI958" s="45" t="s">
        <v>3032</v>
      </c>
      <c r="AJ958" s="45">
        <v>30.0</v>
      </c>
      <c r="AK958" s="45">
        <v>1074.0</v>
      </c>
    </row>
    <row r="959" ht="14.25" hidden="1" customHeight="1">
      <c r="A959" s="47" t="s">
        <v>3384</v>
      </c>
      <c r="B959" s="47" t="s">
        <v>2831</v>
      </c>
      <c r="C959" s="47"/>
      <c r="D959" s="47"/>
      <c r="E959" s="47"/>
      <c r="F959" s="47">
        <v>23.7814</v>
      </c>
      <c r="G959" s="47"/>
      <c r="H959" s="47"/>
      <c r="I959" s="47"/>
      <c r="J959" s="47"/>
      <c r="K959" s="47"/>
      <c r="L959" s="47"/>
      <c r="M959" s="47"/>
      <c r="N959" s="47"/>
      <c r="O959" s="47"/>
      <c r="P959" s="47"/>
      <c r="Q959" s="47"/>
      <c r="R959" s="47"/>
      <c r="S959" s="47"/>
      <c r="T959" s="47"/>
      <c r="U959" s="47"/>
      <c r="V959" s="47"/>
      <c r="W959" s="47"/>
      <c r="X959" s="47"/>
      <c r="Y959" s="47"/>
      <c r="Z959" s="47"/>
      <c r="AA959" s="47"/>
      <c r="AB959" s="47" t="s">
        <v>380</v>
      </c>
      <c r="AC959" s="47"/>
      <c r="AD959" s="47" t="s">
        <v>3343</v>
      </c>
      <c r="AE959" s="47"/>
      <c r="AF959" s="47" t="s">
        <v>3344</v>
      </c>
      <c r="AG959" s="47" t="s">
        <v>3051</v>
      </c>
      <c r="AH959" s="47" t="s">
        <v>3067</v>
      </c>
      <c r="AI959" s="47" t="s">
        <v>3032</v>
      </c>
      <c r="AJ959" s="47">
        <v>38.0</v>
      </c>
      <c r="AK959" s="47">
        <v>1075.0</v>
      </c>
    </row>
    <row r="960" ht="14.25" hidden="1" customHeight="1">
      <c r="A960" s="45" t="s">
        <v>3385</v>
      </c>
      <c r="B960" s="45" t="s">
        <v>2831</v>
      </c>
      <c r="C960" s="45"/>
      <c r="D960" s="45"/>
      <c r="E960" s="45"/>
      <c r="F960" s="45">
        <v>25.7599</v>
      </c>
      <c r="G960" s="45"/>
      <c r="H960" s="45"/>
      <c r="I960" s="45"/>
      <c r="J960" s="45"/>
      <c r="K960" s="45"/>
      <c r="L960" s="45"/>
      <c r="M960" s="45"/>
      <c r="N960" s="45"/>
      <c r="O960" s="45"/>
      <c r="P960" s="45"/>
      <c r="Q960" s="45"/>
      <c r="R960" s="45"/>
      <c r="S960" s="45"/>
      <c r="T960" s="45"/>
      <c r="U960" s="45"/>
      <c r="V960" s="45"/>
      <c r="W960" s="45"/>
      <c r="X960" s="45"/>
      <c r="Y960" s="45"/>
      <c r="Z960" s="45"/>
      <c r="AA960" s="45"/>
      <c r="AB960" s="45" t="s">
        <v>380</v>
      </c>
      <c r="AC960" s="45"/>
      <c r="AD960" s="45" t="s">
        <v>3343</v>
      </c>
      <c r="AE960" s="45"/>
      <c r="AF960" s="45" t="s">
        <v>3344</v>
      </c>
      <c r="AG960" s="45" t="s">
        <v>3051</v>
      </c>
      <c r="AH960" s="45" t="s">
        <v>3067</v>
      </c>
      <c r="AI960" s="45" t="s">
        <v>3032</v>
      </c>
      <c r="AJ960" s="45">
        <v>44.0</v>
      </c>
      <c r="AK960" s="45">
        <v>1076.0</v>
      </c>
    </row>
    <row r="961" ht="14.25" hidden="1" customHeight="1">
      <c r="A961" s="47" t="s">
        <v>3386</v>
      </c>
      <c r="B961" s="47" t="s">
        <v>2831</v>
      </c>
      <c r="C961" s="47"/>
      <c r="D961" s="47"/>
      <c r="E961" s="47"/>
      <c r="F961" s="47">
        <v>27.2236</v>
      </c>
      <c r="G961" s="47"/>
      <c r="H961" s="47"/>
      <c r="I961" s="47"/>
      <c r="J961" s="47"/>
      <c r="K961" s="47"/>
      <c r="L961" s="47"/>
      <c r="M961" s="47"/>
      <c r="N961" s="47"/>
      <c r="O961" s="47"/>
      <c r="P961" s="47"/>
      <c r="Q961" s="47"/>
      <c r="R961" s="47"/>
      <c r="S961" s="47"/>
      <c r="T961" s="47"/>
      <c r="U961" s="47"/>
      <c r="V961" s="47"/>
      <c r="W961" s="47"/>
      <c r="X961" s="47"/>
      <c r="Y961" s="47"/>
      <c r="Z961" s="47"/>
      <c r="AA961" s="47"/>
      <c r="AB961" s="47" t="s">
        <v>380</v>
      </c>
      <c r="AC961" s="47"/>
      <c r="AD961" s="47" t="s">
        <v>3343</v>
      </c>
      <c r="AE961" s="47"/>
      <c r="AF961" s="47" t="s">
        <v>3344</v>
      </c>
      <c r="AG961" s="47" t="s">
        <v>3051</v>
      </c>
      <c r="AH961" s="47" t="s">
        <v>3067</v>
      </c>
      <c r="AI961" s="47" t="s">
        <v>3032</v>
      </c>
      <c r="AJ961" s="47">
        <v>49.0</v>
      </c>
      <c r="AK961" s="47">
        <v>1077.0</v>
      </c>
    </row>
    <row r="962" ht="14.25" hidden="1" customHeight="1">
      <c r="A962" s="45" t="s">
        <v>3387</v>
      </c>
      <c r="B962" s="45" t="s">
        <v>2831</v>
      </c>
      <c r="C962" s="45"/>
      <c r="D962" s="45"/>
      <c r="E962" s="45"/>
      <c r="F962" s="45">
        <v>29.9711</v>
      </c>
      <c r="G962" s="45"/>
      <c r="H962" s="45"/>
      <c r="I962" s="45"/>
      <c r="J962" s="45"/>
      <c r="K962" s="45"/>
      <c r="L962" s="45"/>
      <c r="M962" s="45"/>
      <c r="N962" s="45"/>
      <c r="O962" s="45"/>
      <c r="P962" s="45"/>
      <c r="Q962" s="45"/>
      <c r="R962" s="45"/>
      <c r="S962" s="45"/>
      <c r="T962" s="45"/>
      <c r="U962" s="45"/>
      <c r="V962" s="45"/>
      <c r="W962" s="45"/>
      <c r="X962" s="45"/>
      <c r="Y962" s="45"/>
      <c r="Z962" s="45"/>
      <c r="AA962" s="45"/>
      <c r="AB962" s="45" t="s">
        <v>380</v>
      </c>
      <c r="AC962" s="45"/>
      <c r="AD962" s="45" t="s">
        <v>3343</v>
      </c>
      <c r="AE962" s="45"/>
      <c r="AF962" s="45" t="s">
        <v>3344</v>
      </c>
      <c r="AG962" s="45" t="s">
        <v>3051</v>
      </c>
      <c r="AH962" s="45" t="s">
        <v>3067</v>
      </c>
      <c r="AI962" s="45" t="s">
        <v>3032</v>
      </c>
      <c r="AJ962" s="45">
        <v>60.0</v>
      </c>
      <c r="AK962" s="45">
        <v>1078.0</v>
      </c>
    </row>
    <row r="963" ht="14.25" hidden="1" customHeight="1">
      <c r="A963" s="45" t="s">
        <v>3388</v>
      </c>
      <c r="B963" s="45" t="s">
        <v>2831</v>
      </c>
      <c r="C963" s="45"/>
      <c r="D963" s="45"/>
      <c r="E963" s="45"/>
      <c r="F963" s="45">
        <v>10.4438</v>
      </c>
      <c r="G963" s="45"/>
      <c r="H963" s="45"/>
      <c r="I963" s="45"/>
      <c r="J963" s="45"/>
      <c r="K963" s="45"/>
      <c r="L963" s="45"/>
      <c r="M963" s="45"/>
      <c r="N963" s="45"/>
      <c r="O963" s="45"/>
      <c r="P963" s="45"/>
      <c r="Q963" s="45"/>
      <c r="R963" s="45"/>
      <c r="S963" s="45"/>
      <c r="T963" s="45"/>
      <c r="U963" s="45"/>
      <c r="V963" s="45"/>
      <c r="W963" s="45"/>
      <c r="X963" s="45"/>
      <c r="Y963" s="45"/>
      <c r="Z963" s="45"/>
      <c r="AA963" s="45"/>
      <c r="AB963" s="45" t="s">
        <v>380</v>
      </c>
      <c r="AC963" s="45"/>
      <c r="AD963" s="45" t="s">
        <v>3343</v>
      </c>
      <c r="AE963" s="45"/>
      <c r="AF963" s="45" t="s">
        <v>3344</v>
      </c>
      <c r="AG963" s="45" t="s">
        <v>3051</v>
      </c>
      <c r="AH963" s="45" t="s">
        <v>3072</v>
      </c>
      <c r="AI963" s="45" t="s">
        <v>3038</v>
      </c>
      <c r="AJ963" s="45">
        <v>11.0</v>
      </c>
      <c r="AK963" s="45">
        <v>1090.0</v>
      </c>
    </row>
    <row r="964" ht="14.25" hidden="1" customHeight="1">
      <c r="A964" s="47" t="s">
        <v>3389</v>
      </c>
      <c r="B964" s="47" t="s">
        <v>2831</v>
      </c>
      <c r="C964" s="47"/>
      <c r="D964" s="47"/>
      <c r="E964" s="47"/>
      <c r="F964" s="47">
        <v>12.0246</v>
      </c>
      <c r="G964" s="47"/>
      <c r="H964" s="47"/>
      <c r="I964" s="47"/>
      <c r="J964" s="47"/>
      <c r="K964" s="47"/>
      <c r="L964" s="47"/>
      <c r="M964" s="47"/>
      <c r="N964" s="47"/>
      <c r="O964" s="47"/>
      <c r="P964" s="47"/>
      <c r="Q964" s="47"/>
      <c r="R964" s="47"/>
      <c r="S964" s="47"/>
      <c r="T964" s="47"/>
      <c r="U964" s="47"/>
      <c r="V964" s="47"/>
      <c r="W964" s="47"/>
      <c r="X964" s="47"/>
      <c r="Y964" s="47"/>
      <c r="Z964" s="47"/>
      <c r="AA964" s="47"/>
      <c r="AB964" s="47" t="s">
        <v>380</v>
      </c>
      <c r="AC964" s="47"/>
      <c r="AD964" s="47" t="s">
        <v>3343</v>
      </c>
      <c r="AE964" s="47"/>
      <c r="AF964" s="47" t="s">
        <v>3344</v>
      </c>
      <c r="AG964" s="47" t="s">
        <v>3051</v>
      </c>
      <c r="AH964" s="47" t="s">
        <v>3072</v>
      </c>
      <c r="AI964" s="47" t="s">
        <v>3038</v>
      </c>
      <c r="AJ964" s="47">
        <v>13.0</v>
      </c>
      <c r="AK964" s="47">
        <v>1091.0</v>
      </c>
    </row>
    <row r="965" ht="14.25" hidden="1" customHeight="1">
      <c r="A965" s="45" t="s">
        <v>3390</v>
      </c>
      <c r="B965" s="45" t="s">
        <v>2831</v>
      </c>
      <c r="C965" s="45"/>
      <c r="D965" s="45"/>
      <c r="E965" s="45"/>
      <c r="F965" s="45">
        <v>16.313</v>
      </c>
      <c r="G965" s="45"/>
      <c r="H965" s="45"/>
      <c r="I965" s="45"/>
      <c r="J965" s="45"/>
      <c r="K965" s="45"/>
      <c r="L965" s="45"/>
      <c r="M965" s="45"/>
      <c r="N965" s="45"/>
      <c r="O965" s="45"/>
      <c r="P965" s="45"/>
      <c r="Q965" s="45"/>
      <c r="R965" s="45"/>
      <c r="S965" s="45"/>
      <c r="T965" s="45"/>
      <c r="U965" s="45"/>
      <c r="V965" s="45"/>
      <c r="W965" s="45"/>
      <c r="X965" s="45"/>
      <c r="Y965" s="45"/>
      <c r="Z965" s="45"/>
      <c r="AA965" s="45"/>
      <c r="AB965" s="45" t="s">
        <v>380</v>
      </c>
      <c r="AC965" s="45"/>
      <c r="AD965" s="45" t="s">
        <v>3343</v>
      </c>
      <c r="AE965" s="45"/>
      <c r="AF965" s="45" t="s">
        <v>3344</v>
      </c>
      <c r="AG965" s="45" t="s">
        <v>3051</v>
      </c>
      <c r="AH965" s="45" t="s">
        <v>3072</v>
      </c>
      <c r="AI965" s="45" t="s">
        <v>3038</v>
      </c>
      <c r="AJ965" s="45">
        <v>19.0</v>
      </c>
      <c r="AK965" s="45">
        <v>1092.0</v>
      </c>
    </row>
    <row r="966" ht="14.25" hidden="1" customHeight="1">
      <c r="A966" s="47" t="s">
        <v>3391</v>
      </c>
      <c r="B966" s="47" t="s">
        <v>2831</v>
      </c>
      <c r="C966" s="47"/>
      <c r="D966" s="47"/>
      <c r="E966" s="47"/>
      <c r="F966" s="47">
        <v>17.6089</v>
      </c>
      <c r="G966" s="47"/>
      <c r="H966" s="47"/>
      <c r="I966" s="47"/>
      <c r="J966" s="47"/>
      <c r="K966" s="47"/>
      <c r="L966" s="47"/>
      <c r="M966" s="47"/>
      <c r="N966" s="47"/>
      <c r="O966" s="47"/>
      <c r="P966" s="47"/>
      <c r="Q966" s="47"/>
      <c r="R966" s="47"/>
      <c r="S966" s="47"/>
      <c r="T966" s="47"/>
      <c r="U966" s="47"/>
      <c r="V966" s="47"/>
      <c r="W966" s="47"/>
      <c r="X966" s="47"/>
      <c r="Y966" s="47"/>
      <c r="Z966" s="47"/>
      <c r="AA966" s="47"/>
      <c r="AB966" s="47" t="s">
        <v>380</v>
      </c>
      <c r="AC966" s="47"/>
      <c r="AD966" s="47" t="s">
        <v>3343</v>
      </c>
      <c r="AE966" s="47"/>
      <c r="AF966" s="47" t="s">
        <v>3344</v>
      </c>
      <c r="AG966" s="47" t="s">
        <v>3051</v>
      </c>
      <c r="AH966" s="47" t="s">
        <v>3072</v>
      </c>
      <c r="AI966" s="47" t="s">
        <v>3038</v>
      </c>
      <c r="AJ966" s="47">
        <v>21.0</v>
      </c>
      <c r="AK966" s="47">
        <v>1093.0</v>
      </c>
    </row>
    <row r="967" ht="14.25" hidden="1" customHeight="1">
      <c r="A967" s="45" t="s">
        <v>3392</v>
      </c>
      <c r="B967" s="45" t="s">
        <v>2831</v>
      </c>
      <c r="C967" s="45"/>
      <c r="D967" s="45"/>
      <c r="E967" s="45"/>
      <c r="F967" s="45">
        <v>18.2344</v>
      </c>
      <c r="G967" s="45"/>
      <c r="H967" s="45"/>
      <c r="I967" s="45"/>
      <c r="J967" s="45"/>
      <c r="K967" s="45"/>
      <c r="L967" s="45"/>
      <c r="M967" s="45"/>
      <c r="N967" s="45"/>
      <c r="O967" s="45"/>
      <c r="P967" s="45"/>
      <c r="Q967" s="45"/>
      <c r="R967" s="45"/>
      <c r="S967" s="45"/>
      <c r="T967" s="45"/>
      <c r="U967" s="45"/>
      <c r="V967" s="45"/>
      <c r="W967" s="45"/>
      <c r="X967" s="45"/>
      <c r="Y967" s="45"/>
      <c r="Z967" s="45"/>
      <c r="AA967" s="45"/>
      <c r="AB967" s="45" t="s">
        <v>380</v>
      </c>
      <c r="AC967" s="45"/>
      <c r="AD967" s="45" t="s">
        <v>3343</v>
      </c>
      <c r="AE967" s="45"/>
      <c r="AF967" s="45" t="s">
        <v>3344</v>
      </c>
      <c r="AG967" s="45" t="s">
        <v>3051</v>
      </c>
      <c r="AH967" s="45" t="s">
        <v>3072</v>
      </c>
      <c r="AI967" s="45" t="s">
        <v>3038</v>
      </c>
      <c r="AJ967" s="45">
        <v>22.0</v>
      </c>
      <c r="AK967" s="45">
        <v>1094.0</v>
      </c>
    </row>
    <row r="968" ht="14.25" hidden="1" customHeight="1">
      <c r="A968" s="47" t="s">
        <v>3393</v>
      </c>
      <c r="B968" s="47" t="s">
        <v>2831</v>
      </c>
      <c r="C968" s="47"/>
      <c r="D968" s="47"/>
      <c r="E968" s="47"/>
      <c r="F968" s="47">
        <v>20.0271</v>
      </c>
      <c r="G968" s="47"/>
      <c r="H968" s="47"/>
      <c r="I968" s="47"/>
      <c r="J968" s="47"/>
      <c r="K968" s="47"/>
      <c r="L968" s="47"/>
      <c r="M968" s="47"/>
      <c r="N968" s="47"/>
      <c r="O968" s="47"/>
      <c r="P968" s="47"/>
      <c r="Q968" s="47"/>
      <c r="R968" s="47"/>
      <c r="S968" s="47"/>
      <c r="T968" s="47"/>
      <c r="U968" s="47"/>
      <c r="V968" s="47"/>
      <c r="W968" s="47"/>
      <c r="X968" s="47"/>
      <c r="Y968" s="47"/>
      <c r="Z968" s="47"/>
      <c r="AA968" s="47"/>
      <c r="AB968" s="47" t="s">
        <v>380</v>
      </c>
      <c r="AC968" s="47"/>
      <c r="AD968" s="47" t="s">
        <v>3343</v>
      </c>
      <c r="AE968" s="47"/>
      <c r="AF968" s="47" t="s">
        <v>3344</v>
      </c>
      <c r="AG968" s="47" t="s">
        <v>3051</v>
      </c>
      <c r="AH968" s="47" t="s">
        <v>3072</v>
      </c>
      <c r="AI968" s="47" t="s">
        <v>3038</v>
      </c>
      <c r="AJ968" s="47">
        <v>25.0</v>
      </c>
      <c r="AK968" s="47">
        <v>1095.0</v>
      </c>
    </row>
    <row r="969" ht="14.25" hidden="1" customHeight="1">
      <c r="A969" s="45" t="s">
        <v>3394</v>
      </c>
      <c r="B969" s="45" t="s">
        <v>2831</v>
      </c>
      <c r="C969" s="45"/>
      <c r="D969" s="45"/>
      <c r="E969" s="45"/>
      <c r="F969" s="45">
        <v>22.7622</v>
      </c>
      <c r="G969" s="45"/>
      <c r="H969" s="45"/>
      <c r="I969" s="45"/>
      <c r="J969" s="45"/>
      <c r="K969" s="45"/>
      <c r="L969" s="45"/>
      <c r="M969" s="45"/>
      <c r="N969" s="45"/>
      <c r="O969" s="45"/>
      <c r="P969" s="45"/>
      <c r="Q969" s="45"/>
      <c r="R969" s="45"/>
      <c r="S969" s="45"/>
      <c r="T969" s="45"/>
      <c r="U969" s="45"/>
      <c r="V969" s="45"/>
      <c r="W969" s="45"/>
      <c r="X969" s="45"/>
      <c r="Y969" s="45"/>
      <c r="Z969" s="45"/>
      <c r="AA969" s="45"/>
      <c r="AB969" s="45" t="s">
        <v>380</v>
      </c>
      <c r="AC969" s="45"/>
      <c r="AD969" s="45" t="s">
        <v>3343</v>
      </c>
      <c r="AE969" s="45"/>
      <c r="AF969" s="45" t="s">
        <v>3344</v>
      </c>
      <c r="AG969" s="45" t="s">
        <v>3051</v>
      </c>
      <c r="AH969" s="45" t="s">
        <v>3072</v>
      </c>
      <c r="AI969" s="45" t="s">
        <v>3038</v>
      </c>
      <c r="AJ969" s="45">
        <v>30.0</v>
      </c>
      <c r="AK969" s="45">
        <v>1096.0</v>
      </c>
    </row>
    <row r="970" ht="14.25" hidden="1" customHeight="1">
      <c r="A970" s="47" t="s">
        <v>3395</v>
      </c>
      <c r="B970" s="47" t="s">
        <v>2831</v>
      </c>
      <c r="C970" s="47"/>
      <c r="D970" s="47"/>
      <c r="E970" s="47"/>
      <c r="F970" s="47">
        <v>26.584</v>
      </c>
      <c r="G970" s="47"/>
      <c r="H970" s="47"/>
      <c r="I970" s="47"/>
      <c r="J970" s="47"/>
      <c r="K970" s="47"/>
      <c r="L970" s="47"/>
      <c r="M970" s="47"/>
      <c r="N970" s="47"/>
      <c r="O970" s="47"/>
      <c r="P970" s="47"/>
      <c r="Q970" s="47"/>
      <c r="R970" s="47"/>
      <c r="S970" s="47"/>
      <c r="T970" s="47"/>
      <c r="U970" s="47"/>
      <c r="V970" s="47"/>
      <c r="W970" s="47"/>
      <c r="X970" s="47"/>
      <c r="Y970" s="47"/>
      <c r="Z970" s="47"/>
      <c r="AA970" s="47"/>
      <c r="AB970" s="47" t="s">
        <v>380</v>
      </c>
      <c r="AC970" s="47"/>
      <c r="AD970" s="47" t="s">
        <v>3343</v>
      </c>
      <c r="AE970" s="47"/>
      <c r="AF970" s="47" t="s">
        <v>3344</v>
      </c>
      <c r="AG970" s="47" t="s">
        <v>3051</v>
      </c>
      <c r="AH970" s="47" t="s">
        <v>3072</v>
      </c>
      <c r="AI970" s="47" t="s">
        <v>3038</v>
      </c>
      <c r="AJ970" s="47">
        <v>38.0</v>
      </c>
      <c r="AK970" s="47">
        <v>1097.0</v>
      </c>
    </row>
    <row r="971" ht="14.25" hidden="1" customHeight="1">
      <c r="A971" s="45" t="s">
        <v>3396</v>
      </c>
      <c r="B971" s="45" t="s">
        <v>2831</v>
      </c>
      <c r="C971" s="45"/>
      <c r="D971" s="45"/>
      <c r="E971" s="45"/>
      <c r="F971" s="45">
        <v>29.0808</v>
      </c>
      <c r="G971" s="45"/>
      <c r="H971" s="45"/>
      <c r="I971" s="45"/>
      <c r="J971" s="45"/>
      <c r="K971" s="45"/>
      <c r="L971" s="45"/>
      <c r="M971" s="45"/>
      <c r="N971" s="45"/>
      <c r="O971" s="45"/>
      <c r="P971" s="45"/>
      <c r="Q971" s="45"/>
      <c r="R971" s="45"/>
      <c r="S971" s="45"/>
      <c r="T971" s="45"/>
      <c r="U971" s="45"/>
      <c r="V971" s="45"/>
      <c r="W971" s="45"/>
      <c r="X971" s="45"/>
      <c r="Y971" s="45"/>
      <c r="Z971" s="45"/>
      <c r="AA971" s="45"/>
      <c r="AB971" s="45" t="s">
        <v>380</v>
      </c>
      <c r="AC971" s="45"/>
      <c r="AD971" s="45" t="s">
        <v>3343</v>
      </c>
      <c r="AE971" s="45"/>
      <c r="AF971" s="45" t="s">
        <v>3344</v>
      </c>
      <c r="AG971" s="45" t="s">
        <v>3051</v>
      </c>
      <c r="AH971" s="45" t="s">
        <v>3072</v>
      </c>
      <c r="AI971" s="45" t="s">
        <v>3038</v>
      </c>
      <c r="AJ971" s="45">
        <v>44.0</v>
      </c>
      <c r="AK971" s="45">
        <v>1098.0</v>
      </c>
    </row>
    <row r="972" ht="14.25" hidden="1" customHeight="1">
      <c r="A972" s="47" t="s">
        <v>3397</v>
      </c>
      <c r="B972" s="47" t="s">
        <v>2831</v>
      </c>
      <c r="C972" s="47"/>
      <c r="D972" s="47"/>
      <c r="E972" s="47"/>
      <c r="F972" s="47">
        <v>30.96</v>
      </c>
      <c r="G972" s="47"/>
      <c r="H972" s="47"/>
      <c r="I972" s="47"/>
      <c r="J972" s="47"/>
      <c r="K972" s="47"/>
      <c r="L972" s="47"/>
      <c r="M972" s="47"/>
      <c r="N972" s="47"/>
      <c r="O972" s="47"/>
      <c r="P972" s="47"/>
      <c r="Q972" s="47"/>
      <c r="R972" s="47"/>
      <c r="S972" s="47"/>
      <c r="T972" s="47"/>
      <c r="U972" s="47"/>
      <c r="V972" s="47"/>
      <c r="W972" s="47"/>
      <c r="X972" s="47"/>
      <c r="Y972" s="47"/>
      <c r="Z972" s="47"/>
      <c r="AA972" s="47"/>
      <c r="AB972" s="47" t="s">
        <v>380</v>
      </c>
      <c r="AC972" s="47"/>
      <c r="AD972" s="47" t="s">
        <v>3343</v>
      </c>
      <c r="AE972" s="47"/>
      <c r="AF972" s="47" t="s">
        <v>3344</v>
      </c>
      <c r="AG972" s="47" t="s">
        <v>3051</v>
      </c>
      <c r="AH972" s="47" t="s">
        <v>3072</v>
      </c>
      <c r="AI972" s="47" t="s">
        <v>3038</v>
      </c>
      <c r="AJ972" s="47">
        <v>49.0</v>
      </c>
      <c r="AK972" s="47">
        <v>1099.0</v>
      </c>
    </row>
    <row r="973" ht="14.25" hidden="1" customHeight="1">
      <c r="A973" s="45" t="s">
        <v>3398</v>
      </c>
      <c r="B973" s="45" t="s">
        <v>2831</v>
      </c>
      <c r="C973" s="45"/>
      <c r="D973" s="45"/>
      <c r="E973" s="45"/>
      <c r="F973" s="45">
        <v>34.5633</v>
      </c>
      <c r="G973" s="45"/>
      <c r="H973" s="45"/>
      <c r="I973" s="45"/>
      <c r="J973" s="45"/>
      <c r="K973" s="45"/>
      <c r="L973" s="45"/>
      <c r="M973" s="45"/>
      <c r="N973" s="45"/>
      <c r="O973" s="45"/>
      <c r="P973" s="45"/>
      <c r="Q973" s="45"/>
      <c r="R973" s="45"/>
      <c r="S973" s="45"/>
      <c r="T973" s="45"/>
      <c r="U973" s="45"/>
      <c r="V973" s="45"/>
      <c r="W973" s="45"/>
      <c r="X973" s="45"/>
      <c r="Y973" s="45"/>
      <c r="Z973" s="45"/>
      <c r="AA973" s="45"/>
      <c r="AB973" s="45" t="s">
        <v>380</v>
      </c>
      <c r="AC973" s="45"/>
      <c r="AD973" s="45" t="s">
        <v>3343</v>
      </c>
      <c r="AE973" s="45"/>
      <c r="AF973" s="45" t="s">
        <v>3344</v>
      </c>
      <c r="AG973" s="45" t="s">
        <v>3051</v>
      </c>
      <c r="AH973" s="45" t="s">
        <v>3072</v>
      </c>
      <c r="AI973" s="45" t="s">
        <v>3038</v>
      </c>
      <c r="AJ973" s="45">
        <v>60.0</v>
      </c>
      <c r="AK973" s="45">
        <v>1100.0</v>
      </c>
    </row>
    <row r="974" ht="14.25" hidden="1" customHeight="1">
      <c r="A974" s="47" t="s">
        <v>3399</v>
      </c>
      <c r="B974" s="47" t="s">
        <v>2831</v>
      </c>
      <c r="C974" s="47"/>
      <c r="D974" s="47"/>
      <c r="E974" s="47"/>
      <c r="F974" s="47">
        <v>10.8472</v>
      </c>
      <c r="G974" s="47"/>
      <c r="H974" s="47"/>
      <c r="I974" s="47"/>
      <c r="J974" s="47"/>
      <c r="K974" s="47"/>
      <c r="L974" s="47"/>
      <c r="M974" s="47"/>
      <c r="N974" s="47"/>
      <c r="O974" s="47"/>
      <c r="P974" s="47"/>
      <c r="Q974" s="47"/>
      <c r="R974" s="47"/>
      <c r="S974" s="47"/>
      <c r="T974" s="47"/>
      <c r="U974" s="47"/>
      <c r="V974" s="47"/>
      <c r="W974" s="47"/>
      <c r="X974" s="47"/>
      <c r="Y974" s="47"/>
      <c r="Z974" s="47"/>
      <c r="AA974" s="47"/>
      <c r="AB974" s="47" t="s">
        <v>380</v>
      </c>
      <c r="AC974" s="47"/>
      <c r="AD974" s="47" t="s">
        <v>3343</v>
      </c>
      <c r="AE974" s="47"/>
      <c r="AF974" s="47" t="s">
        <v>3344</v>
      </c>
      <c r="AG974" s="47" t="s">
        <v>3075</v>
      </c>
      <c r="AH974" s="47" t="s">
        <v>3052</v>
      </c>
      <c r="AI974" s="47" t="s">
        <v>3026</v>
      </c>
      <c r="AJ974" s="47">
        <v>11.0</v>
      </c>
      <c r="AK974" s="47">
        <v>1123.0</v>
      </c>
    </row>
    <row r="975" ht="14.25" hidden="1" customHeight="1">
      <c r="A975" s="45" t="s">
        <v>3400</v>
      </c>
      <c r="B975" s="45" t="s">
        <v>2831</v>
      </c>
      <c r="C975" s="45"/>
      <c r="D975" s="45"/>
      <c r="E975" s="45"/>
      <c r="F975" s="45">
        <v>12.6291</v>
      </c>
      <c r="G975" s="45"/>
      <c r="H975" s="45"/>
      <c r="I975" s="45"/>
      <c r="J975" s="45"/>
      <c r="K975" s="45"/>
      <c r="L975" s="45"/>
      <c r="M975" s="45"/>
      <c r="N975" s="45"/>
      <c r="O975" s="45"/>
      <c r="P975" s="45"/>
      <c r="Q975" s="45"/>
      <c r="R975" s="45"/>
      <c r="S975" s="45"/>
      <c r="T975" s="45"/>
      <c r="U975" s="45"/>
      <c r="V975" s="45"/>
      <c r="W975" s="45"/>
      <c r="X975" s="45"/>
      <c r="Y975" s="45"/>
      <c r="Z975" s="45"/>
      <c r="AA975" s="45"/>
      <c r="AB975" s="45" t="s">
        <v>380</v>
      </c>
      <c r="AC975" s="45"/>
      <c r="AD975" s="45" t="s">
        <v>3343</v>
      </c>
      <c r="AE975" s="45"/>
      <c r="AF975" s="45" t="s">
        <v>3344</v>
      </c>
      <c r="AG975" s="45" t="s">
        <v>3075</v>
      </c>
      <c r="AH975" s="45" t="s">
        <v>3052</v>
      </c>
      <c r="AI975" s="45" t="s">
        <v>3026</v>
      </c>
      <c r="AJ975" s="45">
        <v>13.0</v>
      </c>
      <c r="AK975" s="45">
        <v>1124.0</v>
      </c>
    </row>
    <row r="976" ht="14.25" hidden="1" customHeight="1">
      <c r="A976" s="47" t="s">
        <v>3401</v>
      </c>
      <c r="B976" s="47" t="s">
        <v>2831</v>
      </c>
      <c r="C976" s="47"/>
      <c r="D976" s="47"/>
      <c r="E976" s="47"/>
      <c r="F976" s="47">
        <v>17.6705</v>
      </c>
      <c r="G976" s="47"/>
      <c r="H976" s="47"/>
      <c r="I976" s="47"/>
      <c r="J976" s="47"/>
      <c r="K976" s="47"/>
      <c r="L976" s="47"/>
      <c r="M976" s="47"/>
      <c r="N976" s="47"/>
      <c r="O976" s="47"/>
      <c r="P976" s="47"/>
      <c r="Q976" s="47"/>
      <c r="R976" s="47"/>
      <c r="S976" s="47"/>
      <c r="T976" s="47"/>
      <c r="U976" s="47"/>
      <c r="V976" s="47"/>
      <c r="W976" s="47"/>
      <c r="X976" s="47"/>
      <c r="Y976" s="47"/>
      <c r="Z976" s="47"/>
      <c r="AA976" s="47"/>
      <c r="AB976" s="47" t="s">
        <v>380</v>
      </c>
      <c r="AC976" s="47"/>
      <c r="AD976" s="47" t="s">
        <v>3343</v>
      </c>
      <c r="AE976" s="47"/>
      <c r="AF976" s="47" t="s">
        <v>3344</v>
      </c>
      <c r="AG976" s="47" t="s">
        <v>3075</v>
      </c>
      <c r="AH976" s="47" t="s">
        <v>3052</v>
      </c>
      <c r="AI976" s="47" t="s">
        <v>3026</v>
      </c>
      <c r="AJ976" s="47">
        <v>19.0</v>
      </c>
      <c r="AK976" s="47">
        <v>1125.0</v>
      </c>
    </row>
    <row r="977" ht="14.25" hidden="1" customHeight="1">
      <c r="A977" s="45" t="s">
        <v>3402</v>
      </c>
      <c r="B977" s="45" t="s">
        <v>2831</v>
      </c>
      <c r="C977" s="45"/>
      <c r="D977" s="45"/>
      <c r="E977" s="45"/>
      <c r="F977" s="45">
        <v>19.2568</v>
      </c>
      <c r="G977" s="45"/>
      <c r="H977" s="45"/>
      <c r="I977" s="45"/>
      <c r="J977" s="45"/>
      <c r="K977" s="45"/>
      <c r="L977" s="45"/>
      <c r="M977" s="45"/>
      <c r="N977" s="45"/>
      <c r="O977" s="45"/>
      <c r="P977" s="45"/>
      <c r="Q977" s="45"/>
      <c r="R977" s="45"/>
      <c r="S977" s="45"/>
      <c r="T977" s="45"/>
      <c r="U977" s="45"/>
      <c r="V977" s="45"/>
      <c r="W977" s="45"/>
      <c r="X977" s="45"/>
      <c r="Y977" s="45"/>
      <c r="Z977" s="45"/>
      <c r="AA977" s="45"/>
      <c r="AB977" s="45" t="s">
        <v>380</v>
      </c>
      <c r="AC977" s="45"/>
      <c r="AD977" s="45" t="s">
        <v>3343</v>
      </c>
      <c r="AE977" s="45"/>
      <c r="AF977" s="45" t="s">
        <v>3344</v>
      </c>
      <c r="AG977" s="45" t="s">
        <v>3075</v>
      </c>
      <c r="AH977" s="45" t="s">
        <v>3052</v>
      </c>
      <c r="AI977" s="45" t="s">
        <v>3026</v>
      </c>
      <c r="AJ977" s="45">
        <v>21.0</v>
      </c>
      <c r="AK977" s="45">
        <v>1126.0</v>
      </c>
    </row>
    <row r="978" ht="14.25" hidden="1" customHeight="1">
      <c r="A978" s="47" t="s">
        <v>3403</v>
      </c>
      <c r="B978" s="47" t="s">
        <v>2831</v>
      </c>
      <c r="C978" s="47"/>
      <c r="D978" s="47"/>
      <c r="E978" s="47"/>
      <c r="F978" s="47">
        <v>20.0334</v>
      </c>
      <c r="G978" s="47"/>
      <c r="H978" s="47"/>
      <c r="I978" s="47"/>
      <c r="J978" s="47"/>
      <c r="K978" s="47"/>
      <c r="L978" s="47"/>
      <c r="M978" s="47"/>
      <c r="N978" s="47"/>
      <c r="O978" s="47"/>
      <c r="P978" s="47"/>
      <c r="Q978" s="47"/>
      <c r="R978" s="47"/>
      <c r="S978" s="47"/>
      <c r="T978" s="47"/>
      <c r="U978" s="47"/>
      <c r="V978" s="47"/>
      <c r="W978" s="47"/>
      <c r="X978" s="47"/>
      <c r="Y978" s="47"/>
      <c r="Z978" s="47"/>
      <c r="AA978" s="47"/>
      <c r="AB978" s="47" t="s">
        <v>380</v>
      </c>
      <c r="AC978" s="47"/>
      <c r="AD978" s="47" t="s">
        <v>3343</v>
      </c>
      <c r="AE978" s="47"/>
      <c r="AF978" s="47" t="s">
        <v>3344</v>
      </c>
      <c r="AG978" s="47" t="s">
        <v>3075</v>
      </c>
      <c r="AH978" s="47" t="s">
        <v>3052</v>
      </c>
      <c r="AI978" s="47" t="s">
        <v>3026</v>
      </c>
      <c r="AJ978" s="47">
        <v>22.0</v>
      </c>
      <c r="AK978" s="47">
        <v>1127.0</v>
      </c>
    </row>
    <row r="979" ht="14.25" hidden="1" customHeight="1">
      <c r="A979" s="45" t="s">
        <v>3404</v>
      </c>
      <c r="B979" s="45" t="s">
        <v>2831</v>
      </c>
      <c r="C979" s="45"/>
      <c r="D979" s="45"/>
      <c r="E979" s="45"/>
      <c r="F979" s="45">
        <v>22.2995</v>
      </c>
      <c r="G979" s="45"/>
      <c r="H979" s="45"/>
      <c r="I979" s="45"/>
      <c r="J979" s="45"/>
      <c r="K979" s="45"/>
      <c r="L979" s="45"/>
      <c r="M979" s="45"/>
      <c r="N979" s="45"/>
      <c r="O979" s="45"/>
      <c r="P979" s="45"/>
      <c r="Q979" s="45"/>
      <c r="R979" s="45"/>
      <c r="S979" s="45"/>
      <c r="T979" s="45"/>
      <c r="U979" s="45"/>
      <c r="V979" s="45"/>
      <c r="W979" s="45"/>
      <c r="X979" s="45"/>
      <c r="Y979" s="45"/>
      <c r="Z979" s="45"/>
      <c r="AA979" s="45"/>
      <c r="AB979" s="45" t="s">
        <v>380</v>
      </c>
      <c r="AC979" s="45"/>
      <c r="AD979" s="45" t="s">
        <v>3343</v>
      </c>
      <c r="AE979" s="45"/>
      <c r="AF979" s="45" t="s">
        <v>3344</v>
      </c>
      <c r="AG979" s="45" t="s">
        <v>3075</v>
      </c>
      <c r="AH979" s="45" t="s">
        <v>3052</v>
      </c>
      <c r="AI979" s="45" t="s">
        <v>3026</v>
      </c>
      <c r="AJ979" s="45">
        <v>25.0</v>
      </c>
      <c r="AK979" s="45">
        <v>1128.0</v>
      </c>
    </row>
    <row r="980" ht="14.25" hidden="1" customHeight="1">
      <c r="A980" s="47" t="s">
        <v>3405</v>
      </c>
      <c r="B980" s="47" t="s">
        <v>2831</v>
      </c>
      <c r="C980" s="47"/>
      <c r="D980" s="47"/>
      <c r="E980" s="47"/>
      <c r="F980" s="47">
        <v>25.8772</v>
      </c>
      <c r="G980" s="47"/>
      <c r="H980" s="47"/>
      <c r="I980" s="47"/>
      <c r="J980" s="47"/>
      <c r="K980" s="47"/>
      <c r="L980" s="47"/>
      <c r="M980" s="47"/>
      <c r="N980" s="47"/>
      <c r="O980" s="47"/>
      <c r="P980" s="47"/>
      <c r="Q980" s="47"/>
      <c r="R980" s="47"/>
      <c r="S980" s="47"/>
      <c r="T980" s="47"/>
      <c r="U980" s="47"/>
      <c r="V980" s="47"/>
      <c r="W980" s="47"/>
      <c r="X980" s="47"/>
      <c r="Y980" s="47"/>
      <c r="Z980" s="47"/>
      <c r="AA980" s="47"/>
      <c r="AB980" s="47" t="s">
        <v>380</v>
      </c>
      <c r="AC980" s="47"/>
      <c r="AD980" s="47" t="s">
        <v>3343</v>
      </c>
      <c r="AE980" s="47"/>
      <c r="AF980" s="47" t="s">
        <v>3344</v>
      </c>
      <c r="AG980" s="47" t="s">
        <v>3075</v>
      </c>
      <c r="AH980" s="47" t="s">
        <v>3052</v>
      </c>
      <c r="AI980" s="47" t="s">
        <v>3026</v>
      </c>
      <c r="AJ980" s="47">
        <v>30.0</v>
      </c>
      <c r="AK980" s="47">
        <v>1129.0</v>
      </c>
    </row>
    <row r="981" ht="14.25" hidden="1" customHeight="1">
      <c r="A981" s="45" t="s">
        <v>3406</v>
      </c>
      <c r="B981" s="45" t="s">
        <v>2831</v>
      </c>
      <c r="C981" s="45"/>
      <c r="D981" s="45"/>
      <c r="E981" s="45"/>
      <c r="F981" s="45">
        <v>31.1355</v>
      </c>
      <c r="G981" s="45"/>
      <c r="H981" s="45"/>
      <c r="I981" s="45"/>
      <c r="J981" s="45"/>
      <c r="K981" s="45"/>
      <c r="L981" s="45"/>
      <c r="M981" s="45"/>
      <c r="N981" s="45"/>
      <c r="O981" s="45"/>
      <c r="P981" s="45"/>
      <c r="Q981" s="45"/>
      <c r="R981" s="45"/>
      <c r="S981" s="45"/>
      <c r="T981" s="45"/>
      <c r="U981" s="45"/>
      <c r="V981" s="45"/>
      <c r="W981" s="45"/>
      <c r="X981" s="45"/>
      <c r="Y981" s="45"/>
      <c r="Z981" s="45"/>
      <c r="AA981" s="45"/>
      <c r="AB981" s="45" t="s">
        <v>380</v>
      </c>
      <c r="AC981" s="45"/>
      <c r="AD981" s="45" t="s">
        <v>3343</v>
      </c>
      <c r="AE981" s="45"/>
      <c r="AF981" s="45" t="s">
        <v>3344</v>
      </c>
      <c r="AG981" s="45" t="s">
        <v>3075</v>
      </c>
      <c r="AH981" s="45" t="s">
        <v>3052</v>
      </c>
      <c r="AI981" s="45" t="s">
        <v>3026</v>
      </c>
      <c r="AJ981" s="45">
        <v>38.0</v>
      </c>
      <c r="AK981" s="45">
        <v>1130.0</v>
      </c>
    </row>
    <row r="982" ht="14.25" hidden="1" customHeight="1">
      <c r="A982" s="47" t="s">
        <v>3407</v>
      </c>
      <c r="B982" s="47" t="s">
        <v>2831</v>
      </c>
      <c r="C982" s="47"/>
      <c r="D982" s="47"/>
      <c r="E982" s="47"/>
      <c r="F982" s="47">
        <v>34.7459</v>
      </c>
      <c r="G982" s="47"/>
      <c r="H982" s="47"/>
      <c r="I982" s="47"/>
      <c r="J982" s="47"/>
      <c r="K982" s="47"/>
      <c r="L982" s="47"/>
      <c r="M982" s="47"/>
      <c r="N982" s="47"/>
      <c r="O982" s="47"/>
      <c r="P982" s="47"/>
      <c r="Q982" s="47"/>
      <c r="R982" s="47"/>
      <c r="S982" s="47"/>
      <c r="T982" s="47"/>
      <c r="U982" s="47"/>
      <c r="V982" s="47"/>
      <c r="W982" s="47"/>
      <c r="X982" s="47"/>
      <c r="Y982" s="47"/>
      <c r="Z982" s="47"/>
      <c r="AA982" s="47"/>
      <c r="AB982" s="47" t="s">
        <v>380</v>
      </c>
      <c r="AC982" s="47"/>
      <c r="AD982" s="47" t="s">
        <v>3343</v>
      </c>
      <c r="AE982" s="47"/>
      <c r="AF982" s="47" t="s">
        <v>3344</v>
      </c>
      <c r="AG982" s="47" t="s">
        <v>3075</v>
      </c>
      <c r="AH982" s="47" t="s">
        <v>3052</v>
      </c>
      <c r="AI982" s="47" t="s">
        <v>3026</v>
      </c>
      <c r="AJ982" s="47">
        <v>44.0</v>
      </c>
      <c r="AK982" s="47">
        <v>1131.0</v>
      </c>
    </row>
    <row r="983" ht="14.25" hidden="1" customHeight="1">
      <c r="A983" s="45" t="s">
        <v>3408</v>
      </c>
      <c r="B983" s="45" t="s">
        <v>2831</v>
      </c>
      <c r="C983" s="45"/>
      <c r="D983" s="45"/>
      <c r="E983" s="45"/>
      <c r="F983" s="45">
        <v>37.5607</v>
      </c>
      <c r="G983" s="45"/>
      <c r="H983" s="45"/>
      <c r="I983" s="45"/>
      <c r="J983" s="45"/>
      <c r="K983" s="45"/>
      <c r="L983" s="45"/>
      <c r="M983" s="45"/>
      <c r="N983" s="45"/>
      <c r="O983" s="45"/>
      <c r="P983" s="45"/>
      <c r="Q983" s="45"/>
      <c r="R983" s="45"/>
      <c r="S983" s="45"/>
      <c r="T983" s="45"/>
      <c r="U983" s="45"/>
      <c r="V983" s="45"/>
      <c r="W983" s="45"/>
      <c r="X983" s="45"/>
      <c r="Y983" s="45"/>
      <c r="Z983" s="45"/>
      <c r="AA983" s="45"/>
      <c r="AB983" s="45" t="s">
        <v>380</v>
      </c>
      <c r="AC983" s="45"/>
      <c r="AD983" s="45" t="s">
        <v>3343</v>
      </c>
      <c r="AE983" s="45"/>
      <c r="AF983" s="45" t="s">
        <v>3344</v>
      </c>
      <c r="AG983" s="45" t="s">
        <v>3075</v>
      </c>
      <c r="AH983" s="45" t="s">
        <v>3052</v>
      </c>
      <c r="AI983" s="45" t="s">
        <v>3026</v>
      </c>
      <c r="AJ983" s="45">
        <v>49.0</v>
      </c>
      <c r="AK983" s="45">
        <v>1132.0</v>
      </c>
    </row>
    <row r="984" ht="14.25" hidden="1" customHeight="1">
      <c r="A984" s="47" t="s">
        <v>3409</v>
      </c>
      <c r="B984" s="47" t="s">
        <v>2831</v>
      </c>
      <c r="C984" s="47"/>
      <c r="D984" s="47"/>
      <c r="E984" s="47"/>
      <c r="F984" s="47">
        <v>43.2077</v>
      </c>
      <c r="G984" s="47"/>
      <c r="H984" s="47"/>
      <c r="I984" s="47"/>
      <c r="J984" s="47"/>
      <c r="K984" s="47"/>
      <c r="L984" s="47"/>
      <c r="M984" s="47"/>
      <c r="N984" s="47"/>
      <c r="O984" s="47"/>
      <c r="P984" s="47"/>
      <c r="Q984" s="47"/>
      <c r="R984" s="47"/>
      <c r="S984" s="47"/>
      <c r="T984" s="47"/>
      <c r="U984" s="47"/>
      <c r="V984" s="47"/>
      <c r="W984" s="47"/>
      <c r="X984" s="47"/>
      <c r="Y984" s="47"/>
      <c r="Z984" s="47"/>
      <c r="AA984" s="47"/>
      <c r="AB984" s="47" t="s">
        <v>380</v>
      </c>
      <c r="AC984" s="47"/>
      <c r="AD984" s="47" t="s">
        <v>3343</v>
      </c>
      <c r="AE984" s="47"/>
      <c r="AF984" s="47" t="s">
        <v>3344</v>
      </c>
      <c r="AG984" s="47" t="s">
        <v>3075</v>
      </c>
      <c r="AH984" s="47" t="s">
        <v>3052</v>
      </c>
      <c r="AI984" s="47" t="s">
        <v>3026</v>
      </c>
      <c r="AJ984" s="47">
        <v>60.0</v>
      </c>
      <c r="AK984" s="47">
        <v>1133.0</v>
      </c>
    </row>
    <row r="985" ht="14.25" hidden="1" customHeight="1">
      <c r="A985" s="47" t="s">
        <v>3410</v>
      </c>
      <c r="B985" s="47" t="s">
        <v>2831</v>
      </c>
      <c r="C985" s="47"/>
      <c r="D985" s="47"/>
      <c r="E985" s="47"/>
      <c r="F985" s="47">
        <v>11.0095</v>
      </c>
      <c r="G985" s="47"/>
      <c r="H985" s="47"/>
      <c r="I985" s="47"/>
      <c r="J985" s="47"/>
      <c r="K985" s="47"/>
      <c r="L985" s="47"/>
      <c r="M985" s="47"/>
      <c r="N985" s="47"/>
      <c r="O985" s="47"/>
      <c r="P985" s="47"/>
      <c r="Q985" s="47"/>
      <c r="R985" s="47"/>
      <c r="S985" s="47"/>
      <c r="T985" s="47"/>
      <c r="U985" s="47"/>
      <c r="V985" s="47"/>
      <c r="W985" s="47"/>
      <c r="X985" s="47"/>
      <c r="Y985" s="47"/>
      <c r="Z985" s="47"/>
      <c r="AA985" s="47"/>
      <c r="AB985" s="47" t="s">
        <v>380</v>
      </c>
      <c r="AC985" s="47"/>
      <c r="AD985" s="47" t="s">
        <v>3343</v>
      </c>
      <c r="AE985" s="47"/>
      <c r="AF985" s="47" t="s">
        <v>3344</v>
      </c>
      <c r="AG985" s="47" t="s">
        <v>3075</v>
      </c>
      <c r="AH985" s="47" t="s">
        <v>3055</v>
      </c>
      <c r="AI985" s="47" t="s">
        <v>3029</v>
      </c>
      <c r="AJ985" s="47">
        <v>11.0</v>
      </c>
      <c r="AK985" s="47">
        <v>1145.0</v>
      </c>
    </row>
    <row r="986" ht="14.25" hidden="1" customHeight="1">
      <c r="A986" s="45" t="s">
        <v>3411</v>
      </c>
      <c r="B986" s="45" t="s">
        <v>2831</v>
      </c>
      <c r="C986" s="45"/>
      <c r="D986" s="45"/>
      <c r="E986" s="45"/>
      <c r="F986" s="45">
        <v>12.8496</v>
      </c>
      <c r="G986" s="45"/>
      <c r="H986" s="45"/>
      <c r="I986" s="45"/>
      <c r="J986" s="45"/>
      <c r="K986" s="45"/>
      <c r="L986" s="45"/>
      <c r="M986" s="45"/>
      <c r="N986" s="45"/>
      <c r="O986" s="45"/>
      <c r="P986" s="45"/>
      <c r="Q986" s="45"/>
      <c r="R986" s="45"/>
      <c r="S986" s="45"/>
      <c r="T986" s="45"/>
      <c r="U986" s="45"/>
      <c r="V986" s="45"/>
      <c r="W986" s="45"/>
      <c r="X986" s="45"/>
      <c r="Y986" s="45"/>
      <c r="Z986" s="45"/>
      <c r="AA986" s="45"/>
      <c r="AB986" s="45" t="s">
        <v>380</v>
      </c>
      <c r="AC986" s="45"/>
      <c r="AD986" s="45" t="s">
        <v>3343</v>
      </c>
      <c r="AE986" s="45"/>
      <c r="AF986" s="45" t="s">
        <v>3344</v>
      </c>
      <c r="AG986" s="45" t="s">
        <v>3075</v>
      </c>
      <c r="AH986" s="45" t="s">
        <v>3055</v>
      </c>
      <c r="AI986" s="45" t="s">
        <v>3029</v>
      </c>
      <c r="AJ986" s="45">
        <v>13.0</v>
      </c>
      <c r="AK986" s="45">
        <v>1146.0</v>
      </c>
    </row>
    <row r="987" ht="14.25" hidden="1" customHeight="1">
      <c r="A987" s="47" t="s">
        <v>3412</v>
      </c>
      <c r="B987" s="47" t="s">
        <v>2831</v>
      </c>
      <c r="C987" s="47"/>
      <c r="D987" s="47"/>
      <c r="E987" s="47"/>
      <c r="F987" s="47">
        <v>18.1053</v>
      </c>
      <c r="G987" s="47"/>
      <c r="H987" s="47"/>
      <c r="I987" s="47"/>
      <c r="J987" s="47"/>
      <c r="K987" s="47"/>
      <c r="L987" s="47"/>
      <c r="M987" s="47"/>
      <c r="N987" s="47"/>
      <c r="O987" s="47"/>
      <c r="P987" s="47"/>
      <c r="Q987" s="47"/>
      <c r="R987" s="47"/>
      <c r="S987" s="47"/>
      <c r="T987" s="47"/>
      <c r="U987" s="47"/>
      <c r="V987" s="47"/>
      <c r="W987" s="47"/>
      <c r="X987" s="47"/>
      <c r="Y987" s="47"/>
      <c r="Z987" s="47"/>
      <c r="AA987" s="47"/>
      <c r="AB987" s="47" t="s">
        <v>380</v>
      </c>
      <c r="AC987" s="47"/>
      <c r="AD987" s="47" t="s">
        <v>3343</v>
      </c>
      <c r="AE987" s="47"/>
      <c r="AF987" s="47" t="s">
        <v>3344</v>
      </c>
      <c r="AG987" s="47" t="s">
        <v>3075</v>
      </c>
      <c r="AH987" s="47" t="s">
        <v>3055</v>
      </c>
      <c r="AI987" s="47" t="s">
        <v>3029</v>
      </c>
      <c r="AJ987" s="47">
        <v>19.0</v>
      </c>
      <c r="AK987" s="47">
        <v>1147.0</v>
      </c>
    </row>
    <row r="988" ht="14.25" hidden="1" customHeight="1">
      <c r="A988" s="45" t="s">
        <v>3413</v>
      </c>
      <c r="B988" s="45" t="s">
        <v>2831</v>
      </c>
      <c r="C988" s="45"/>
      <c r="D988" s="45"/>
      <c r="E988" s="45"/>
      <c r="F988" s="45">
        <v>19.7743</v>
      </c>
      <c r="G988" s="45"/>
      <c r="H988" s="45"/>
      <c r="I988" s="45"/>
      <c r="J988" s="45"/>
      <c r="K988" s="45"/>
      <c r="L988" s="45"/>
      <c r="M988" s="45"/>
      <c r="N988" s="45"/>
      <c r="O988" s="45"/>
      <c r="P988" s="45"/>
      <c r="Q988" s="45"/>
      <c r="R988" s="45"/>
      <c r="S988" s="45"/>
      <c r="T988" s="45"/>
      <c r="U988" s="45"/>
      <c r="V988" s="45"/>
      <c r="W988" s="45"/>
      <c r="X988" s="45"/>
      <c r="Y988" s="45"/>
      <c r="Z988" s="45"/>
      <c r="AA988" s="45"/>
      <c r="AB988" s="45" t="s">
        <v>380</v>
      </c>
      <c r="AC988" s="45"/>
      <c r="AD988" s="45" t="s">
        <v>3343</v>
      </c>
      <c r="AE988" s="45"/>
      <c r="AF988" s="45" t="s">
        <v>3344</v>
      </c>
      <c r="AG988" s="45" t="s">
        <v>3075</v>
      </c>
      <c r="AH988" s="45" t="s">
        <v>3055</v>
      </c>
      <c r="AI988" s="45" t="s">
        <v>3029</v>
      </c>
      <c r="AJ988" s="45">
        <v>21.0</v>
      </c>
      <c r="AK988" s="45">
        <v>1148.0</v>
      </c>
    </row>
    <row r="989" ht="14.25" hidden="1" customHeight="1">
      <c r="A989" s="47" t="s">
        <v>3414</v>
      </c>
      <c r="B989" s="47" t="s">
        <v>2831</v>
      </c>
      <c r="C989" s="47"/>
      <c r="D989" s="47"/>
      <c r="E989" s="47"/>
      <c r="F989" s="47">
        <v>20.594</v>
      </c>
      <c r="G989" s="47"/>
      <c r="H989" s="47"/>
      <c r="I989" s="47"/>
      <c r="J989" s="47"/>
      <c r="K989" s="47"/>
      <c r="L989" s="47"/>
      <c r="M989" s="47"/>
      <c r="N989" s="47"/>
      <c r="O989" s="47"/>
      <c r="P989" s="47"/>
      <c r="Q989" s="47"/>
      <c r="R989" s="47"/>
      <c r="S989" s="47"/>
      <c r="T989" s="47"/>
      <c r="U989" s="47"/>
      <c r="V989" s="47"/>
      <c r="W989" s="47"/>
      <c r="X989" s="47"/>
      <c r="Y989" s="47"/>
      <c r="Z989" s="47"/>
      <c r="AA989" s="47"/>
      <c r="AB989" s="47" t="s">
        <v>380</v>
      </c>
      <c r="AC989" s="47"/>
      <c r="AD989" s="47" t="s">
        <v>3343</v>
      </c>
      <c r="AE989" s="47"/>
      <c r="AF989" s="47" t="s">
        <v>3344</v>
      </c>
      <c r="AG989" s="47" t="s">
        <v>3075</v>
      </c>
      <c r="AH989" s="47" t="s">
        <v>3055</v>
      </c>
      <c r="AI989" s="47" t="s">
        <v>3029</v>
      </c>
      <c r="AJ989" s="47">
        <v>22.0</v>
      </c>
      <c r="AK989" s="47">
        <v>1149.0</v>
      </c>
    </row>
    <row r="990" ht="14.25" hidden="1" customHeight="1">
      <c r="A990" s="45" t="s">
        <v>3415</v>
      </c>
      <c r="B990" s="45" t="s">
        <v>2831</v>
      </c>
      <c r="C990" s="45"/>
      <c r="D990" s="45"/>
      <c r="E990" s="45"/>
      <c r="F990" s="45">
        <v>22.9964</v>
      </c>
      <c r="G990" s="45"/>
      <c r="H990" s="45"/>
      <c r="I990" s="45"/>
      <c r="J990" s="45"/>
      <c r="K990" s="45"/>
      <c r="L990" s="45"/>
      <c r="M990" s="45"/>
      <c r="N990" s="45"/>
      <c r="O990" s="45"/>
      <c r="P990" s="45"/>
      <c r="Q990" s="45"/>
      <c r="R990" s="45"/>
      <c r="S990" s="45"/>
      <c r="T990" s="45"/>
      <c r="U990" s="45"/>
      <c r="V990" s="45"/>
      <c r="W990" s="45"/>
      <c r="X990" s="45"/>
      <c r="Y990" s="45"/>
      <c r="Z990" s="45"/>
      <c r="AA990" s="45"/>
      <c r="AB990" s="45" t="s">
        <v>380</v>
      </c>
      <c r="AC990" s="45"/>
      <c r="AD990" s="45" t="s">
        <v>3343</v>
      </c>
      <c r="AE990" s="45"/>
      <c r="AF990" s="45" t="s">
        <v>3344</v>
      </c>
      <c r="AG990" s="45" t="s">
        <v>3075</v>
      </c>
      <c r="AH990" s="45" t="s">
        <v>3055</v>
      </c>
      <c r="AI990" s="45" t="s">
        <v>3029</v>
      </c>
      <c r="AJ990" s="45">
        <v>25.0</v>
      </c>
      <c r="AK990" s="45">
        <v>1150.0</v>
      </c>
    </row>
    <row r="991" ht="14.25" hidden="1" customHeight="1">
      <c r="A991" s="47" t="s">
        <v>3416</v>
      </c>
      <c r="B991" s="47" t="s">
        <v>2831</v>
      </c>
      <c r="C991" s="47"/>
      <c r="D991" s="47"/>
      <c r="E991" s="47"/>
      <c r="F991" s="47">
        <v>26.8204</v>
      </c>
      <c r="G991" s="47"/>
      <c r="H991" s="47"/>
      <c r="I991" s="47"/>
      <c r="J991" s="47"/>
      <c r="K991" s="47"/>
      <c r="L991" s="47"/>
      <c r="M991" s="47"/>
      <c r="N991" s="47"/>
      <c r="O991" s="47"/>
      <c r="P991" s="47"/>
      <c r="Q991" s="47"/>
      <c r="R991" s="47"/>
      <c r="S991" s="47"/>
      <c r="T991" s="47"/>
      <c r="U991" s="47"/>
      <c r="V991" s="47"/>
      <c r="W991" s="47"/>
      <c r="X991" s="47"/>
      <c r="Y991" s="47"/>
      <c r="Z991" s="47"/>
      <c r="AA991" s="47"/>
      <c r="AB991" s="47" t="s">
        <v>380</v>
      </c>
      <c r="AC991" s="47"/>
      <c r="AD991" s="47" t="s">
        <v>3343</v>
      </c>
      <c r="AE991" s="47"/>
      <c r="AF991" s="47" t="s">
        <v>3344</v>
      </c>
      <c r="AG991" s="47" t="s">
        <v>3075</v>
      </c>
      <c r="AH991" s="47" t="s">
        <v>3055</v>
      </c>
      <c r="AI991" s="47" t="s">
        <v>3029</v>
      </c>
      <c r="AJ991" s="47">
        <v>30.0</v>
      </c>
      <c r="AK991" s="47">
        <v>1151.0</v>
      </c>
    </row>
    <row r="992" ht="14.25" hidden="1" customHeight="1">
      <c r="A992" s="45" t="s">
        <v>3417</v>
      </c>
      <c r="B992" s="45" t="s">
        <v>2831</v>
      </c>
      <c r="C992" s="45"/>
      <c r="D992" s="45"/>
      <c r="E992" s="45"/>
      <c r="F992" s="45">
        <v>32.5111</v>
      </c>
      <c r="G992" s="45"/>
      <c r="H992" s="45"/>
      <c r="I992" s="45"/>
      <c r="J992" s="45"/>
      <c r="K992" s="45"/>
      <c r="L992" s="45"/>
      <c r="M992" s="45"/>
      <c r="N992" s="45"/>
      <c r="O992" s="45"/>
      <c r="P992" s="45"/>
      <c r="Q992" s="45"/>
      <c r="R992" s="45"/>
      <c r="S992" s="45"/>
      <c r="T992" s="45"/>
      <c r="U992" s="45"/>
      <c r="V992" s="45"/>
      <c r="W992" s="45"/>
      <c r="X992" s="45"/>
      <c r="Y992" s="45"/>
      <c r="Z992" s="45"/>
      <c r="AA992" s="45"/>
      <c r="AB992" s="45" t="s">
        <v>380</v>
      </c>
      <c r="AC992" s="45"/>
      <c r="AD992" s="45" t="s">
        <v>3343</v>
      </c>
      <c r="AE992" s="45"/>
      <c r="AF992" s="45" t="s">
        <v>3344</v>
      </c>
      <c r="AG992" s="45" t="s">
        <v>3075</v>
      </c>
      <c r="AH992" s="45" t="s">
        <v>3055</v>
      </c>
      <c r="AI992" s="45" t="s">
        <v>3029</v>
      </c>
      <c r="AJ992" s="45">
        <v>38.0</v>
      </c>
      <c r="AK992" s="45">
        <v>1152.0</v>
      </c>
    </row>
    <row r="993" ht="14.25" hidden="1" customHeight="1">
      <c r="A993" s="47" t="s">
        <v>3418</v>
      </c>
      <c r="B993" s="47" t="s">
        <v>2831</v>
      </c>
      <c r="C993" s="47"/>
      <c r="D993" s="47"/>
      <c r="E993" s="47"/>
      <c r="F993" s="47">
        <v>36.4678</v>
      </c>
      <c r="G993" s="47"/>
      <c r="H993" s="47"/>
      <c r="I993" s="47"/>
      <c r="J993" s="47"/>
      <c r="K993" s="47"/>
      <c r="L993" s="47"/>
      <c r="M993" s="47"/>
      <c r="N993" s="47"/>
      <c r="O993" s="47"/>
      <c r="P993" s="47"/>
      <c r="Q993" s="47"/>
      <c r="R993" s="47"/>
      <c r="S993" s="47"/>
      <c r="T993" s="47"/>
      <c r="U993" s="47"/>
      <c r="V993" s="47"/>
      <c r="W993" s="47"/>
      <c r="X993" s="47"/>
      <c r="Y993" s="47"/>
      <c r="Z993" s="47"/>
      <c r="AA993" s="47"/>
      <c r="AB993" s="47" t="s">
        <v>380</v>
      </c>
      <c r="AC993" s="47"/>
      <c r="AD993" s="47" t="s">
        <v>3343</v>
      </c>
      <c r="AE993" s="47"/>
      <c r="AF993" s="47" t="s">
        <v>3344</v>
      </c>
      <c r="AG993" s="47" t="s">
        <v>3075</v>
      </c>
      <c r="AH993" s="47" t="s">
        <v>3055</v>
      </c>
      <c r="AI993" s="47" t="s">
        <v>3029</v>
      </c>
      <c r="AJ993" s="47">
        <v>44.0</v>
      </c>
      <c r="AK993" s="47">
        <v>1153.0</v>
      </c>
    </row>
    <row r="994" ht="14.25" hidden="1" customHeight="1">
      <c r="A994" s="45" t="s">
        <v>3419</v>
      </c>
      <c r="B994" s="45" t="s">
        <v>2831</v>
      </c>
      <c r="C994" s="45"/>
      <c r="D994" s="45"/>
      <c r="E994" s="45"/>
      <c r="F994" s="45">
        <v>39.581</v>
      </c>
      <c r="G994" s="45"/>
      <c r="H994" s="45"/>
      <c r="I994" s="45"/>
      <c r="J994" s="45"/>
      <c r="K994" s="45"/>
      <c r="L994" s="45"/>
      <c r="M994" s="45"/>
      <c r="N994" s="45"/>
      <c r="O994" s="45"/>
      <c r="P994" s="45"/>
      <c r="Q994" s="45"/>
      <c r="R994" s="45"/>
      <c r="S994" s="45"/>
      <c r="T994" s="45"/>
      <c r="U994" s="45"/>
      <c r="V994" s="45"/>
      <c r="W994" s="45"/>
      <c r="X994" s="45"/>
      <c r="Y994" s="45"/>
      <c r="Z994" s="45"/>
      <c r="AA994" s="45"/>
      <c r="AB994" s="45" t="s">
        <v>380</v>
      </c>
      <c r="AC994" s="45"/>
      <c r="AD994" s="45" t="s">
        <v>3343</v>
      </c>
      <c r="AE994" s="45"/>
      <c r="AF994" s="45" t="s">
        <v>3344</v>
      </c>
      <c r="AG994" s="45" t="s">
        <v>3075</v>
      </c>
      <c r="AH994" s="45" t="s">
        <v>3055</v>
      </c>
      <c r="AI994" s="45" t="s">
        <v>3029</v>
      </c>
      <c r="AJ994" s="45">
        <v>49.0</v>
      </c>
      <c r="AK994" s="45">
        <v>1154.0</v>
      </c>
    </row>
    <row r="995" ht="14.25" hidden="1" customHeight="1">
      <c r="A995" s="47" t="s">
        <v>3420</v>
      </c>
      <c r="B995" s="47" t="s">
        <v>2831</v>
      </c>
      <c r="C995" s="47"/>
      <c r="D995" s="47"/>
      <c r="E995" s="47"/>
      <c r="F995" s="47">
        <v>45.903</v>
      </c>
      <c r="G995" s="47"/>
      <c r="H995" s="47"/>
      <c r="I995" s="47"/>
      <c r="J995" s="47"/>
      <c r="K995" s="47"/>
      <c r="L995" s="47"/>
      <c r="M995" s="47"/>
      <c r="N995" s="47"/>
      <c r="O995" s="47"/>
      <c r="P995" s="47"/>
      <c r="Q995" s="47"/>
      <c r="R995" s="47"/>
      <c r="S995" s="47"/>
      <c r="T995" s="47"/>
      <c r="U995" s="47"/>
      <c r="V995" s="47"/>
      <c r="W995" s="47"/>
      <c r="X995" s="47"/>
      <c r="Y995" s="47"/>
      <c r="Z995" s="47"/>
      <c r="AA995" s="47"/>
      <c r="AB995" s="47" t="s">
        <v>380</v>
      </c>
      <c r="AC995" s="47"/>
      <c r="AD995" s="47" t="s">
        <v>3343</v>
      </c>
      <c r="AE995" s="47"/>
      <c r="AF995" s="47" t="s">
        <v>3344</v>
      </c>
      <c r="AG995" s="47" t="s">
        <v>3075</v>
      </c>
      <c r="AH995" s="47" t="s">
        <v>3055</v>
      </c>
      <c r="AI995" s="47" t="s">
        <v>3029</v>
      </c>
      <c r="AJ995" s="47">
        <v>60.0</v>
      </c>
      <c r="AK995" s="47">
        <v>1155.0</v>
      </c>
    </row>
    <row r="996" ht="14.25" hidden="1" customHeight="1">
      <c r="A996" s="47" t="s">
        <v>3421</v>
      </c>
      <c r="B996" s="47" t="s">
        <v>2831</v>
      </c>
      <c r="C996" s="47"/>
      <c r="D996" s="47"/>
      <c r="E996" s="47"/>
      <c r="F996" s="47">
        <v>9.54677</v>
      </c>
      <c r="G996" s="47"/>
      <c r="H996" s="47"/>
      <c r="I996" s="47"/>
      <c r="J996" s="47"/>
      <c r="K996" s="47"/>
      <c r="L996" s="47"/>
      <c r="M996" s="47"/>
      <c r="N996" s="47"/>
      <c r="O996" s="47"/>
      <c r="P996" s="47"/>
      <c r="Q996" s="47"/>
      <c r="R996" s="47"/>
      <c r="S996" s="47"/>
      <c r="T996" s="47"/>
      <c r="U996" s="47"/>
      <c r="V996" s="47"/>
      <c r="W996" s="47"/>
      <c r="X996" s="47"/>
      <c r="Y996" s="47"/>
      <c r="Z996" s="47"/>
      <c r="AA996" s="47"/>
      <c r="AB996" s="47" t="s">
        <v>380</v>
      </c>
      <c r="AC996" s="47"/>
      <c r="AD996" s="47" t="s">
        <v>3343</v>
      </c>
      <c r="AE996" s="47"/>
      <c r="AF996" s="47" t="s">
        <v>3344</v>
      </c>
      <c r="AG996" s="47" t="s">
        <v>3075</v>
      </c>
      <c r="AH996" s="47" t="s">
        <v>3061</v>
      </c>
      <c r="AI996" s="47" t="s">
        <v>3062</v>
      </c>
      <c r="AJ996" s="47">
        <v>11.0</v>
      </c>
      <c r="AK996" s="47">
        <v>1057.0</v>
      </c>
    </row>
    <row r="997" ht="14.25" hidden="1" customHeight="1">
      <c r="A997" s="45" t="s">
        <v>3422</v>
      </c>
      <c r="B997" s="45" t="s">
        <v>2831</v>
      </c>
      <c r="C997" s="45"/>
      <c r="D997" s="45"/>
      <c r="E997" s="45"/>
      <c r="F997" s="45">
        <v>10.9003</v>
      </c>
      <c r="G997" s="45"/>
      <c r="H997" s="45"/>
      <c r="I997" s="45"/>
      <c r="J997" s="45"/>
      <c r="K997" s="45"/>
      <c r="L997" s="45"/>
      <c r="M997" s="45"/>
      <c r="N997" s="45"/>
      <c r="O997" s="45"/>
      <c r="P997" s="45"/>
      <c r="Q997" s="45"/>
      <c r="R997" s="45"/>
      <c r="S997" s="45"/>
      <c r="T997" s="45"/>
      <c r="U997" s="45"/>
      <c r="V997" s="45"/>
      <c r="W997" s="45"/>
      <c r="X997" s="45"/>
      <c r="Y997" s="45"/>
      <c r="Z997" s="45"/>
      <c r="AA997" s="45"/>
      <c r="AB997" s="45" t="s">
        <v>380</v>
      </c>
      <c r="AC997" s="45"/>
      <c r="AD997" s="45" t="s">
        <v>3343</v>
      </c>
      <c r="AE997" s="45"/>
      <c r="AF997" s="45" t="s">
        <v>3344</v>
      </c>
      <c r="AG997" s="45" t="s">
        <v>3075</v>
      </c>
      <c r="AH997" s="45" t="s">
        <v>3061</v>
      </c>
      <c r="AI997" s="45" t="s">
        <v>3062</v>
      </c>
      <c r="AJ997" s="45">
        <v>13.0</v>
      </c>
      <c r="AK997" s="45">
        <v>1058.0</v>
      </c>
    </row>
    <row r="998" ht="14.25" hidden="1" customHeight="1">
      <c r="A998" s="47" t="s">
        <v>3423</v>
      </c>
      <c r="B998" s="47" t="s">
        <v>2831</v>
      </c>
      <c r="C998" s="47"/>
      <c r="D998" s="47"/>
      <c r="E998" s="47"/>
      <c r="F998" s="47">
        <v>14.4614</v>
      </c>
      <c r="G998" s="47"/>
      <c r="H998" s="47"/>
      <c r="I998" s="47"/>
      <c r="J998" s="47"/>
      <c r="K998" s="47"/>
      <c r="L998" s="47"/>
      <c r="M998" s="47"/>
      <c r="N998" s="47"/>
      <c r="O998" s="47"/>
      <c r="P998" s="47"/>
      <c r="Q998" s="47"/>
      <c r="R998" s="47"/>
      <c r="S998" s="47"/>
      <c r="T998" s="47"/>
      <c r="U998" s="47"/>
      <c r="V998" s="47"/>
      <c r="W998" s="47"/>
      <c r="X998" s="47"/>
      <c r="Y998" s="47"/>
      <c r="Z998" s="47"/>
      <c r="AA998" s="47"/>
      <c r="AB998" s="47" t="s">
        <v>380</v>
      </c>
      <c r="AC998" s="47"/>
      <c r="AD998" s="47" t="s">
        <v>3343</v>
      </c>
      <c r="AE998" s="47"/>
      <c r="AF998" s="47" t="s">
        <v>3344</v>
      </c>
      <c r="AG998" s="47" t="s">
        <v>3075</v>
      </c>
      <c r="AH998" s="47" t="s">
        <v>3061</v>
      </c>
      <c r="AI998" s="47" t="s">
        <v>3062</v>
      </c>
      <c r="AJ998" s="47">
        <v>19.0</v>
      </c>
      <c r="AK998" s="47">
        <v>1059.0</v>
      </c>
    </row>
    <row r="999" ht="14.25" hidden="1" customHeight="1">
      <c r="A999" s="45" t="s">
        <v>3424</v>
      </c>
      <c r="B999" s="45" t="s">
        <v>2831</v>
      </c>
      <c r="C999" s="45"/>
      <c r="D999" s="45"/>
      <c r="E999" s="45"/>
      <c r="F999" s="45">
        <v>15.5068</v>
      </c>
      <c r="G999" s="45"/>
      <c r="H999" s="45"/>
      <c r="I999" s="45"/>
      <c r="J999" s="45"/>
      <c r="K999" s="45"/>
      <c r="L999" s="45"/>
      <c r="M999" s="45"/>
      <c r="N999" s="45"/>
      <c r="O999" s="45"/>
      <c r="P999" s="45"/>
      <c r="Q999" s="45"/>
      <c r="R999" s="45"/>
      <c r="S999" s="45"/>
      <c r="T999" s="45"/>
      <c r="U999" s="45"/>
      <c r="V999" s="45"/>
      <c r="W999" s="45"/>
      <c r="X999" s="45"/>
      <c r="Y999" s="45"/>
      <c r="Z999" s="45"/>
      <c r="AA999" s="45"/>
      <c r="AB999" s="45" t="s">
        <v>380</v>
      </c>
      <c r="AC999" s="45"/>
      <c r="AD999" s="45" t="s">
        <v>3343</v>
      </c>
      <c r="AE999" s="45"/>
      <c r="AF999" s="45" t="s">
        <v>3344</v>
      </c>
      <c r="AG999" s="45" t="s">
        <v>3075</v>
      </c>
      <c r="AH999" s="45" t="s">
        <v>3061</v>
      </c>
      <c r="AI999" s="45" t="s">
        <v>3062</v>
      </c>
      <c r="AJ999" s="45">
        <v>21.0</v>
      </c>
      <c r="AK999" s="45">
        <v>1060.0</v>
      </c>
    </row>
    <row r="1000" ht="14.25" hidden="1" customHeight="1">
      <c r="A1000" s="47" t="s">
        <v>3425</v>
      </c>
      <c r="B1000" s="47" t="s">
        <v>2831</v>
      </c>
      <c r="C1000" s="47"/>
      <c r="D1000" s="47"/>
      <c r="E1000" s="47"/>
      <c r="F1000" s="47">
        <v>16.0065</v>
      </c>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t="s">
        <v>380</v>
      </c>
      <c r="AC1000" s="47"/>
      <c r="AD1000" s="47" t="s">
        <v>3343</v>
      </c>
      <c r="AE1000" s="47"/>
      <c r="AF1000" s="47" t="s">
        <v>3344</v>
      </c>
      <c r="AG1000" s="47" t="s">
        <v>3075</v>
      </c>
      <c r="AH1000" s="47" t="s">
        <v>3061</v>
      </c>
      <c r="AI1000" s="47" t="s">
        <v>3062</v>
      </c>
      <c r="AJ1000" s="47">
        <v>22.0</v>
      </c>
      <c r="AK1000" s="47">
        <v>1061.0</v>
      </c>
    </row>
    <row r="1001" ht="14.25" hidden="1" customHeight="1">
      <c r="A1001" s="45" t="s">
        <v>3426</v>
      </c>
      <c r="B1001" s="45" t="s">
        <v>2831</v>
      </c>
      <c r="C1001" s="45"/>
      <c r="D1001" s="45"/>
      <c r="E1001" s="45"/>
      <c r="F1001" s="45">
        <v>17.421</v>
      </c>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t="s">
        <v>380</v>
      </c>
      <c r="AC1001" s="45"/>
      <c r="AD1001" s="45" t="s">
        <v>3343</v>
      </c>
      <c r="AE1001" s="45"/>
      <c r="AF1001" s="45" t="s">
        <v>3344</v>
      </c>
      <c r="AG1001" s="45" t="s">
        <v>3075</v>
      </c>
      <c r="AH1001" s="45" t="s">
        <v>3061</v>
      </c>
      <c r="AI1001" s="45" t="s">
        <v>3062</v>
      </c>
      <c r="AJ1001" s="45">
        <v>25.0</v>
      </c>
      <c r="AK1001" s="45">
        <v>1062.0</v>
      </c>
    </row>
    <row r="1002" ht="14.25" hidden="1" customHeight="1">
      <c r="A1002" s="47" t="s">
        <v>3427</v>
      </c>
      <c r="B1002" s="47" t="s">
        <v>2831</v>
      </c>
      <c r="C1002" s="47"/>
      <c r="D1002" s="47"/>
      <c r="E1002" s="47"/>
      <c r="F1002" s="47">
        <v>19.5305</v>
      </c>
      <c r="G1002" s="47"/>
      <c r="H1002" s="47"/>
      <c r="I1002" s="47"/>
      <c r="J1002" s="47"/>
      <c r="K1002" s="47"/>
      <c r="L1002" s="47"/>
      <c r="M1002" s="47"/>
      <c r="N1002" s="47"/>
      <c r="O1002" s="47"/>
      <c r="P1002" s="47"/>
      <c r="Q1002" s="47"/>
      <c r="R1002" s="47"/>
      <c r="S1002" s="47"/>
      <c r="T1002" s="47"/>
      <c r="U1002" s="47"/>
      <c r="V1002" s="47"/>
      <c r="W1002" s="47"/>
      <c r="X1002" s="47"/>
      <c r="Y1002" s="47"/>
      <c r="Z1002" s="47"/>
      <c r="AA1002" s="47"/>
      <c r="AB1002" s="47" t="s">
        <v>380</v>
      </c>
      <c r="AC1002" s="47"/>
      <c r="AD1002" s="47" t="s">
        <v>3343</v>
      </c>
      <c r="AE1002" s="47"/>
      <c r="AF1002" s="47" t="s">
        <v>3344</v>
      </c>
      <c r="AG1002" s="47" t="s">
        <v>3075</v>
      </c>
      <c r="AH1002" s="47" t="s">
        <v>3061</v>
      </c>
      <c r="AI1002" s="47" t="s">
        <v>3062</v>
      </c>
      <c r="AJ1002" s="47">
        <v>30.0</v>
      </c>
      <c r="AK1002" s="47">
        <v>1063.0</v>
      </c>
    </row>
    <row r="1003" ht="14.25" hidden="1" customHeight="1">
      <c r="A1003" s="45" t="s">
        <v>3428</v>
      </c>
      <c r="B1003" s="45" t="s">
        <v>2831</v>
      </c>
      <c r="C1003" s="45"/>
      <c r="D1003" s="45"/>
      <c r="E1003" s="45"/>
      <c r="F1003" s="45">
        <v>22.3835</v>
      </c>
      <c r="G1003" s="45"/>
      <c r="H1003" s="45"/>
      <c r="I1003" s="45"/>
      <c r="J1003" s="45"/>
      <c r="K1003" s="45"/>
      <c r="L1003" s="45"/>
      <c r="M1003" s="45"/>
      <c r="N1003" s="45"/>
      <c r="O1003" s="45"/>
      <c r="P1003" s="45"/>
      <c r="Q1003" s="45"/>
      <c r="R1003" s="45"/>
      <c r="S1003" s="45"/>
      <c r="T1003" s="45"/>
      <c r="U1003" s="45"/>
      <c r="V1003" s="45"/>
      <c r="W1003" s="45"/>
      <c r="X1003" s="45"/>
      <c r="Y1003" s="45"/>
      <c r="Z1003" s="45"/>
      <c r="AA1003" s="45"/>
      <c r="AB1003" s="45" t="s">
        <v>380</v>
      </c>
      <c r="AC1003" s="45"/>
      <c r="AD1003" s="45" t="s">
        <v>3343</v>
      </c>
      <c r="AE1003" s="45"/>
      <c r="AF1003" s="45" t="s">
        <v>3344</v>
      </c>
      <c r="AG1003" s="45" t="s">
        <v>3075</v>
      </c>
      <c r="AH1003" s="45" t="s">
        <v>3061</v>
      </c>
      <c r="AI1003" s="45" t="s">
        <v>3062</v>
      </c>
      <c r="AJ1003" s="45">
        <v>38.0</v>
      </c>
      <c r="AK1003" s="45">
        <v>1064.0</v>
      </c>
    </row>
    <row r="1004" ht="14.25" hidden="1" customHeight="1">
      <c r="A1004" s="47" t="s">
        <v>3429</v>
      </c>
      <c r="B1004" s="47" t="s">
        <v>2831</v>
      </c>
      <c r="C1004" s="47"/>
      <c r="D1004" s="47"/>
      <c r="E1004" s="47"/>
      <c r="F1004" s="47">
        <v>24.1906</v>
      </c>
      <c r="G1004" s="47"/>
      <c r="H1004" s="47"/>
      <c r="I1004" s="47"/>
      <c r="J1004" s="47"/>
      <c r="K1004" s="47"/>
      <c r="L1004" s="47"/>
      <c r="M1004" s="47"/>
      <c r="N1004" s="47"/>
      <c r="O1004" s="47"/>
      <c r="P1004" s="47"/>
      <c r="Q1004" s="47"/>
      <c r="R1004" s="47"/>
      <c r="S1004" s="47"/>
      <c r="T1004" s="47"/>
      <c r="U1004" s="47"/>
      <c r="V1004" s="47"/>
      <c r="W1004" s="47"/>
      <c r="X1004" s="47"/>
      <c r="Y1004" s="47"/>
      <c r="Z1004" s="47"/>
      <c r="AA1004" s="47"/>
      <c r="AB1004" s="47" t="s">
        <v>380</v>
      </c>
      <c r="AC1004" s="47"/>
      <c r="AD1004" s="47" t="s">
        <v>3343</v>
      </c>
      <c r="AE1004" s="47"/>
      <c r="AF1004" s="47" t="s">
        <v>3344</v>
      </c>
      <c r="AG1004" s="47" t="s">
        <v>3075</v>
      </c>
      <c r="AH1004" s="47" t="s">
        <v>3061</v>
      </c>
      <c r="AI1004" s="47" t="s">
        <v>3062</v>
      </c>
      <c r="AJ1004" s="47">
        <v>44.0</v>
      </c>
      <c r="AK1004" s="47">
        <v>1065.0</v>
      </c>
    </row>
    <row r="1005" ht="14.25" hidden="1" customHeight="1">
      <c r="A1005" s="45" t="s">
        <v>3430</v>
      </c>
      <c r="B1005" s="45" t="s">
        <v>2831</v>
      </c>
      <c r="C1005" s="45"/>
      <c r="D1005" s="45"/>
      <c r="E1005" s="45"/>
      <c r="F1005" s="45">
        <v>25.5222</v>
      </c>
      <c r="G1005" s="45"/>
      <c r="H1005" s="45"/>
      <c r="I1005" s="45"/>
      <c r="J1005" s="45"/>
      <c r="K1005" s="45"/>
      <c r="L1005" s="45"/>
      <c r="M1005" s="45"/>
      <c r="N1005" s="45"/>
      <c r="O1005" s="45"/>
      <c r="P1005" s="45"/>
      <c r="Q1005" s="45"/>
      <c r="R1005" s="45"/>
      <c r="S1005" s="45"/>
      <c r="T1005" s="45"/>
      <c r="U1005" s="45"/>
      <c r="V1005" s="45"/>
      <c r="W1005" s="45"/>
      <c r="X1005" s="45"/>
      <c r="Y1005" s="45"/>
      <c r="Z1005" s="45"/>
      <c r="AA1005" s="45"/>
      <c r="AB1005" s="45" t="s">
        <v>380</v>
      </c>
      <c r="AC1005" s="45"/>
      <c r="AD1005" s="45" t="s">
        <v>3343</v>
      </c>
      <c r="AE1005" s="45"/>
      <c r="AF1005" s="45" t="s">
        <v>3344</v>
      </c>
      <c r="AG1005" s="45" t="s">
        <v>3075</v>
      </c>
      <c r="AH1005" s="45" t="s">
        <v>3061</v>
      </c>
      <c r="AI1005" s="45" t="s">
        <v>3062</v>
      </c>
      <c r="AJ1005" s="45">
        <v>49.0</v>
      </c>
      <c r="AK1005" s="45">
        <v>1066.0</v>
      </c>
    </row>
    <row r="1006" ht="14.25" hidden="1" customHeight="1">
      <c r="A1006" s="47" t="s">
        <v>3431</v>
      </c>
      <c r="B1006" s="47" t="s">
        <v>2831</v>
      </c>
      <c r="C1006" s="47"/>
      <c r="D1006" s="47"/>
      <c r="E1006" s="47"/>
      <c r="F1006" s="47">
        <v>28.0096</v>
      </c>
      <c r="G1006" s="47"/>
      <c r="H1006" s="47"/>
      <c r="I1006" s="47"/>
      <c r="J1006" s="47"/>
      <c r="K1006" s="47"/>
      <c r="L1006" s="47"/>
      <c r="M1006" s="47"/>
      <c r="N1006" s="47"/>
      <c r="O1006" s="47"/>
      <c r="P1006" s="47"/>
      <c r="Q1006" s="47"/>
      <c r="R1006" s="47"/>
      <c r="S1006" s="47"/>
      <c r="T1006" s="47"/>
      <c r="U1006" s="47"/>
      <c r="V1006" s="47"/>
      <c r="W1006" s="47"/>
      <c r="X1006" s="47"/>
      <c r="Y1006" s="47"/>
      <c r="Z1006" s="47"/>
      <c r="AA1006" s="47"/>
      <c r="AB1006" s="47" t="s">
        <v>380</v>
      </c>
      <c r="AC1006" s="47"/>
      <c r="AD1006" s="47" t="s">
        <v>3343</v>
      </c>
      <c r="AE1006" s="47"/>
      <c r="AF1006" s="47" t="s">
        <v>3344</v>
      </c>
      <c r="AG1006" s="47" t="s">
        <v>3075</v>
      </c>
      <c r="AH1006" s="47" t="s">
        <v>3061</v>
      </c>
      <c r="AI1006" s="47" t="s">
        <v>3062</v>
      </c>
      <c r="AJ1006" s="47">
        <v>60.0</v>
      </c>
      <c r="AK1006" s="47">
        <v>1067.0</v>
      </c>
    </row>
    <row r="1007" ht="14.25" hidden="1" customHeight="1">
      <c r="A1007" s="47" t="s">
        <v>3432</v>
      </c>
      <c r="B1007" s="47" t="s">
        <v>2831</v>
      </c>
      <c r="C1007" s="47"/>
      <c r="D1007" s="47"/>
      <c r="E1007" s="47"/>
      <c r="F1007" s="47">
        <v>10.2668</v>
      </c>
      <c r="G1007" s="47"/>
      <c r="H1007" s="47"/>
      <c r="I1007" s="47"/>
      <c r="J1007" s="47"/>
      <c r="K1007" s="47"/>
      <c r="L1007" s="47"/>
      <c r="M1007" s="47"/>
      <c r="N1007" s="47"/>
      <c r="O1007" s="47"/>
      <c r="P1007" s="47"/>
      <c r="Q1007" s="47"/>
      <c r="R1007" s="47"/>
      <c r="S1007" s="47"/>
      <c r="T1007" s="47"/>
      <c r="U1007" s="47"/>
      <c r="V1007" s="47"/>
      <c r="W1007" s="47"/>
      <c r="X1007" s="47"/>
      <c r="Y1007" s="47"/>
      <c r="Z1007" s="47"/>
      <c r="AA1007" s="47"/>
      <c r="AB1007" s="47" t="s">
        <v>380</v>
      </c>
      <c r="AC1007" s="47"/>
      <c r="AD1007" s="47" t="s">
        <v>3343</v>
      </c>
      <c r="AE1007" s="47"/>
      <c r="AF1007" s="47" t="s">
        <v>3344</v>
      </c>
      <c r="AG1007" s="47" t="s">
        <v>3075</v>
      </c>
      <c r="AH1007" s="47" t="s">
        <v>3067</v>
      </c>
      <c r="AI1007" s="47" t="s">
        <v>3032</v>
      </c>
      <c r="AJ1007" s="47">
        <v>11.0</v>
      </c>
      <c r="AK1007" s="47">
        <v>1079.0</v>
      </c>
    </row>
    <row r="1008" ht="14.25" hidden="1" customHeight="1">
      <c r="A1008" s="45" t="s">
        <v>3433</v>
      </c>
      <c r="B1008" s="45" t="s">
        <v>2831</v>
      </c>
      <c r="C1008" s="45"/>
      <c r="D1008" s="45"/>
      <c r="E1008" s="45"/>
      <c r="F1008" s="45">
        <v>11.8491</v>
      </c>
      <c r="G1008" s="45"/>
      <c r="H1008" s="45"/>
      <c r="I1008" s="45"/>
      <c r="J1008" s="45"/>
      <c r="K1008" s="45"/>
      <c r="L1008" s="45"/>
      <c r="M1008" s="45"/>
      <c r="N1008" s="45"/>
      <c r="O1008" s="45"/>
      <c r="P1008" s="45"/>
      <c r="Q1008" s="45"/>
      <c r="R1008" s="45"/>
      <c r="S1008" s="45"/>
      <c r="T1008" s="45"/>
      <c r="U1008" s="45"/>
      <c r="V1008" s="45"/>
      <c r="W1008" s="45"/>
      <c r="X1008" s="45"/>
      <c r="Y1008" s="45"/>
      <c r="Z1008" s="45"/>
      <c r="AA1008" s="45"/>
      <c r="AB1008" s="45" t="s">
        <v>380</v>
      </c>
      <c r="AC1008" s="45"/>
      <c r="AD1008" s="45" t="s">
        <v>3343</v>
      </c>
      <c r="AE1008" s="45"/>
      <c r="AF1008" s="45" t="s">
        <v>3344</v>
      </c>
      <c r="AG1008" s="45" t="s">
        <v>3075</v>
      </c>
      <c r="AH1008" s="45" t="s">
        <v>3067</v>
      </c>
      <c r="AI1008" s="45" t="s">
        <v>3032</v>
      </c>
      <c r="AJ1008" s="45">
        <v>13.0</v>
      </c>
      <c r="AK1008" s="45">
        <v>1080.0</v>
      </c>
    </row>
    <row r="1009" ht="14.25" hidden="1" customHeight="1">
      <c r="A1009" s="47" t="s">
        <v>3434</v>
      </c>
      <c r="B1009" s="47" t="s">
        <v>2831</v>
      </c>
      <c r="C1009" s="47"/>
      <c r="D1009" s="47"/>
      <c r="E1009" s="47"/>
      <c r="F1009" s="47">
        <v>16.1804</v>
      </c>
      <c r="G1009" s="47"/>
      <c r="H1009" s="47"/>
      <c r="I1009" s="47"/>
      <c r="J1009" s="47"/>
      <c r="K1009" s="47"/>
      <c r="L1009" s="47"/>
      <c r="M1009" s="47"/>
      <c r="N1009" s="47"/>
      <c r="O1009" s="47"/>
      <c r="P1009" s="47"/>
      <c r="Q1009" s="47"/>
      <c r="R1009" s="47"/>
      <c r="S1009" s="47"/>
      <c r="T1009" s="47"/>
      <c r="U1009" s="47"/>
      <c r="V1009" s="47"/>
      <c r="W1009" s="47"/>
      <c r="X1009" s="47"/>
      <c r="Y1009" s="47"/>
      <c r="Z1009" s="47"/>
      <c r="AA1009" s="47"/>
      <c r="AB1009" s="47" t="s">
        <v>380</v>
      </c>
      <c r="AC1009" s="47"/>
      <c r="AD1009" s="47" t="s">
        <v>3343</v>
      </c>
      <c r="AE1009" s="47"/>
      <c r="AF1009" s="47" t="s">
        <v>3344</v>
      </c>
      <c r="AG1009" s="47" t="s">
        <v>3075</v>
      </c>
      <c r="AH1009" s="47" t="s">
        <v>3067</v>
      </c>
      <c r="AI1009" s="47" t="s">
        <v>3032</v>
      </c>
      <c r="AJ1009" s="47">
        <v>19.0</v>
      </c>
      <c r="AK1009" s="47">
        <v>1081.0</v>
      </c>
    </row>
    <row r="1010" ht="14.25" hidden="1" customHeight="1">
      <c r="A1010" s="45" t="s">
        <v>3435</v>
      </c>
      <c r="B1010" s="45" t="s">
        <v>2831</v>
      </c>
      <c r="C1010" s="45"/>
      <c r="D1010" s="45"/>
      <c r="E1010" s="45"/>
      <c r="F1010" s="45">
        <v>17.5004</v>
      </c>
      <c r="G1010" s="45"/>
      <c r="H1010" s="45"/>
      <c r="I1010" s="45"/>
      <c r="J1010" s="45"/>
      <c r="K1010" s="45"/>
      <c r="L1010" s="45"/>
      <c r="M1010" s="45"/>
      <c r="N1010" s="45"/>
      <c r="O1010" s="45"/>
      <c r="P1010" s="45"/>
      <c r="Q1010" s="45"/>
      <c r="R1010" s="45"/>
      <c r="S1010" s="45"/>
      <c r="T1010" s="45"/>
      <c r="U1010" s="45"/>
      <c r="V1010" s="45"/>
      <c r="W1010" s="45"/>
      <c r="X1010" s="45"/>
      <c r="Y1010" s="45"/>
      <c r="Z1010" s="45"/>
      <c r="AA1010" s="45"/>
      <c r="AB1010" s="45" t="s">
        <v>380</v>
      </c>
      <c r="AC1010" s="45"/>
      <c r="AD1010" s="45" t="s">
        <v>3343</v>
      </c>
      <c r="AE1010" s="45"/>
      <c r="AF1010" s="45" t="s">
        <v>3344</v>
      </c>
      <c r="AG1010" s="45" t="s">
        <v>3075</v>
      </c>
      <c r="AH1010" s="45" t="s">
        <v>3067</v>
      </c>
      <c r="AI1010" s="45" t="s">
        <v>3032</v>
      </c>
      <c r="AJ1010" s="45">
        <v>21.0</v>
      </c>
      <c r="AK1010" s="45">
        <v>1082.0</v>
      </c>
    </row>
    <row r="1011" ht="14.25" hidden="1" customHeight="1">
      <c r="A1011" s="47" t="s">
        <v>3436</v>
      </c>
      <c r="B1011" s="47" t="s">
        <v>2831</v>
      </c>
      <c r="C1011" s="47"/>
      <c r="D1011" s="47"/>
      <c r="E1011" s="47"/>
      <c r="F1011" s="47">
        <v>18.1394</v>
      </c>
      <c r="G1011" s="47"/>
      <c r="H1011" s="47"/>
      <c r="I1011" s="47"/>
      <c r="J1011" s="47"/>
      <c r="K1011" s="47"/>
      <c r="L1011" s="47"/>
      <c r="M1011" s="47"/>
      <c r="N1011" s="47"/>
      <c r="O1011" s="47"/>
      <c r="P1011" s="47"/>
      <c r="Q1011" s="47"/>
      <c r="R1011" s="47"/>
      <c r="S1011" s="47"/>
      <c r="T1011" s="47"/>
      <c r="U1011" s="47"/>
      <c r="V1011" s="47"/>
      <c r="W1011" s="47"/>
      <c r="X1011" s="47"/>
      <c r="Y1011" s="47"/>
      <c r="Z1011" s="47"/>
      <c r="AA1011" s="47"/>
      <c r="AB1011" s="47" t="s">
        <v>380</v>
      </c>
      <c r="AC1011" s="47"/>
      <c r="AD1011" s="47" t="s">
        <v>3343</v>
      </c>
      <c r="AE1011" s="47"/>
      <c r="AF1011" s="47" t="s">
        <v>3344</v>
      </c>
      <c r="AG1011" s="47" t="s">
        <v>3075</v>
      </c>
      <c r="AH1011" s="47" t="s">
        <v>3067</v>
      </c>
      <c r="AI1011" s="47" t="s">
        <v>3032</v>
      </c>
      <c r="AJ1011" s="47">
        <v>22.0</v>
      </c>
      <c r="AK1011" s="47">
        <v>1083.0</v>
      </c>
    </row>
    <row r="1012" ht="14.25" hidden="1" customHeight="1">
      <c r="A1012" s="45" t="s">
        <v>3437</v>
      </c>
      <c r="B1012" s="45" t="s">
        <v>2831</v>
      </c>
      <c r="C1012" s="45"/>
      <c r="D1012" s="45"/>
      <c r="E1012" s="45"/>
      <c r="F1012" s="45">
        <v>19.9777</v>
      </c>
      <c r="G1012" s="45"/>
      <c r="H1012" s="45"/>
      <c r="I1012" s="45"/>
      <c r="J1012" s="45"/>
      <c r="K1012" s="45"/>
      <c r="L1012" s="45"/>
      <c r="M1012" s="45"/>
      <c r="N1012" s="45"/>
      <c r="O1012" s="45"/>
      <c r="P1012" s="45"/>
      <c r="Q1012" s="45"/>
      <c r="R1012" s="45"/>
      <c r="S1012" s="45"/>
      <c r="T1012" s="45"/>
      <c r="U1012" s="45"/>
      <c r="V1012" s="45"/>
      <c r="W1012" s="45"/>
      <c r="X1012" s="45"/>
      <c r="Y1012" s="45"/>
      <c r="Z1012" s="45"/>
      <c r="AA1012" s="45"/>
      <c r="AB1012" s="45" t="s">
        <v>380</v>
      </c>
      <c r="AC1012" s="45"/>
      <c r="AD1012" s="45" t="s">
        <v>3343</v>
      </c>
      <c r="AE1012" s="45"/>
      <c r="AF1012" s="45" t="s">
        <v>3344</v>
      </c>
      <c r="AG1012" s="45" t="s">
        <v>3075</v>
      </c>
      <c r="AH1012" s="45" t="s">
        <v>3067</v>
      </c>
      <c r="AI1012" s="45" t="s">
        <v>3032</v>
      </c>
      <c r="AJ1012" s="45">
        <v>25.0</v>
      </c>
      <c r="AK1012" s="45">
        <v>1084.0</v>
      </c>
    </row>
    <row r="1013" ht="14.25" hidden="1" customHeight="1">
      <c r="A1013" s="47" t="s">
        <v>3438</v>
      </c>
      <c r="B1013" s="47" t="s">
        <v>2831</v>
      </c>
      <c r="C1013" s="47"/>
      <c r="D1013" s="47"/>
      <c r="E1013" s="47"/>
      <c r="F1013" s="47">
        <v>22.802</v>
      </c>
      <c r="G1013" s="47"/>
      <c r="H1013" s="47"/>
      <c r="I1013" s="47"/>
      <c r="J1013" s="47"/>
      <c r="K1013" s="47"/>
      <c r="L1013" s="47"/>
      <c r="M1013" s="47"/>
      <c r="N1013" s="47"/>
      <c r="O1013" s="47"/>
      <c r="P1013" s="47"/>
      <c r="Q1013" s="47"/>
      <c r="R1013" s="47"/>
      <c r="S1013" s="47"/>
      <c r="T1013" s="47"/>
      <c r="U1013" s="47"/>
      <c r="V1013" s="47"/>
      <c r="W1013" s="47"/>
      <c r="X1013" s="47"/>
      <c r="Y1013" s="47"/>
      <c r="Z1013" s="47"/>
      <c r="AA1013" s="47"/>
      <c r="AB1013" s="47" t="s">
        <v>380</v>
      </c>
      <c r="AC1013" s="47"/>
      <c r="AD1013" s="47" t="s">
        <v>3343</v>
      </c>
      <c r="AE1013" s="47"/>
      <c r="AF1013" s="47" t="s">
        <v>3344</v>
      </c>
      <c r="AG1013" s="47" t="s">
        <v>3075</v>
      </c>
      <c r="AH1013" s="47" t="s">
        <v>3067</v>
      </c>
      <c r="AI1013" s="47" t="s">
        <v>3032</v>
      </c>
      <c r="AJ1013" s="47">
        <v>30.0</v>
      </c>
      <c r="AK1013" s="47">
        <v>1085.0</v>
      </c>
    </row>
    <row r="1014" ht="14.25" hidden="1" customHeight="1">
      <c r="A1014" s="45" t="s">
        <v>3439</v>
      </c>
      <c r="B1014" s="45" t="s">
        <v>2831</v>
      </c>
      <c r="C1014" s="45"/>
      <c r="D1014" s="45"/>
      <c r="E1014" s="45"/>
      <c r="F1014" s="45">
        <v>26.7885</v>
      </c>
      <c r="G1014" s="45"/>
      <c r="H1014" s="45"/>
      <c r="I1014" s="45"/>
      <c r="J1014" s="45"/>
      <c r="K1014" s="45"/>
      <c r="L1014" s="45"/>
      <c r="M1014" s="45"/>
      <c r="N1014" s="45"/>
      <c r="O1014" s="45"/>
      <c r="P1014" s="45"/>
      <c r="Q1014" s="45"/>
      <c r="R1014" s="45"/>
      <c r="S1014" s="45"/>
      <c r="T1014" s="45"/>
      <c r="U1014" s="45"/>
      <c r="V1014" s="45"/>
      <c r="W1014" s="45"/>
      <c r="X1014" s="45"/>
      <c r="Y1014" s="45"/>
      <c r="Z1014" s="45"/>
      <c r="AA1014" s="45"/>
      <c r="AB1014" s="45" t="s">
        <v>380</v>
      </c>
      <c r="AC1014" s="45"/>
      <c r="AD1014" s="45" t="s">
        <v>3343</v>
      </c>
      <c r="AE1014" s="45"/>
      <c r="AF1014" s="45" t="s">
        <v>3344</v>
      </c>
      <c r="AG1014" s="45" t="s">
        <v>3075</v>
      </c>
      <c r="AH1014" s="45" t="s">
        <v>3067</v>
      </c>
      <c r="AI1014" s="45" t="s">
        <v>3032</v>
      </c>
      <c r="AJ1014" s="45">
        <v>38.0</v>
      </c>
      <c r="AK1014" s="45">
        <v>1086.0</v>
      </c>
    </row>
    <row r="1015" ht="14.25" hidden="1" customHeight="1">
      <c r="A1015" s="47" t="s">
        <v>3440</v>
      </c>
      <c r="B1015" s="47" t="s">
        <v>2831</v>
      </c>
      <c r="C1015" s="47"/>
      <c r="D1015" s="47"/>
      <c r="E1015" s="47"/>
      <c r="F1015" s="47">
        <v>29.4185</v>
      </c>
      <c r="G1015" s="47"/>
      <c r="H1015" s="47"/>
      <c r="I1015" s="47"/>
      <c r="J1015" s="47"/>
      <c r="K1015" s="47"/>
      <c r="L1015" s="47"/>
      <c r="M1015" s="47"/>
      <c r="N1015" s="47"/>
      <c r="O1015" s="47"/>
      <c r="P1015" s="47"/>
      <c r="Q1015" s="47"/>
      <c r="R1015" s="47"/>
      <c r="S1015" s="47"/>
      <c r="T1015" s="47"/>
      <c r="U1015" s="47"/>
      <c r="V1015" s="47"/>
      <c r="W1015" s="47"/>
      <c r="X1015" s="47"/>
      <c r="Y1015" s="47"/>
      <c r="Z1015" s="47"/>
      <c r="AA1015" s="47"/>
      <c r="AB1015" s="47" t="s">
        <v>380</v>
      </c>
      <c r="AC1015" s="47"/>
      <c r="AD1015" s="47" t="s">
        <v>3343</v>
      </c>
      <c r="AE1015" s="47"/>
      <c r="AF1015" s="47" t="s">
        <v>3344</v>
      </c>
      <c r="AG1015" s="47" t="s">
        <v>3075</v>
      </c>
      <c r="AH1015" s="47" t="s">
        <v>3067</v>
      </c>
      <c r="AI1015" s="47" t="s">
        <v>3032</v>
      </c>
      <c r="AJ1015" s="47">
        <v>44.0</v>
      </c>
      <c r="AK1015" s="47">
        <v>1087.0</v>
      </c>
    </row>
    <row r="1016" ht="14.25" hidden="1" customHeight="1">
      <c r="A1016" s="45" t="s">
        <v>3441</v>
      </c>
      <c r="B1016" s="45" t="s">
        <v>2831</v>
      </c>
      <c r="C1016" s="45"/>
      <c r="D1016" s="45"/>
      <c r="E1016" s="45"/>
      <c r="F1016" s="45">
        <v>31.4116</v>
      </c>
      <c r="G1016" s="45"/>
      <c r="H1016" s="45"/>
      <c r="I1016" s="45"/>
      <c r="J1016" s="45"/>
      <c r="K1016" s="45"/>
      <c r="L1016" s="45"/>
      <c r="M1016" s="45"/>
      <c r="N1016" s="45"/>
      <c r="O1016" s="45"/>
      <c r="P1016" s="45"/>
      <c r="Q1016" s="45"/>
      <c r="R1016" s="45"/>
      <c r="S1016" s="45"/>
      <c r="T1016" s="45"/>
      <c r="U1016" s="45"/>
      <c r="V1016" s="45"/>
      <c r="W1016" s="45"/>
      <c r="X1016" s="45"/>
      <c r="Y1016" s="45"/>
      <c r="Z1016" s="45"/>
      <c r="AA1016" s="45"/>
      <c r="AB1016" s="45" t="s">
        <v>380</v>
      </c>
      <c r="AC1016" s="45"/>
      <c r="AD1016" s="45" t="s">
        <v>3343</v>
      </c>
      <c r="AE1016" s="45"/>
      <c r="AF1016" s="45" t="s">
        <v>3344</v>
      </c>
      <c r="AG1016" s="45" t="s">
        <v>3075</v>
      </c>
      <c r="AH1016" s="45" t="s">
        <v>3067</v>
      </c>
      <c r="AI1016" s="45" t="s">
        <v>3032</v>
      </c>
      <c r="AJ1016" s="45">
        <v>49.0</v>
      </c>
      <c r="AK1016" s="45">
        <v>1088.0</v>
      </c>
    </row>
    <row r="1017" ht="14.25" hidden="1" customHeight="1">
      <c r="A1017" s="47" t="s">
        <v>3442</v>
      </c>
      <c r="B1017" s="47" t="s">
        <v>2831</v>
      </c>
      <c r="C1017" s="47"/>
      <c r="D1017" s="47"/>
      <c r="E1017" s="47"/>
      <c r="F1017" s="47">
        <v>35.2661</v>
      </c>
      <c r="G1017" s="47"/>
      <c r="H1017" s="47"/>
      <c r="I1017" s="47"/>
      <c r="J1017" s="47"/>
      <c r="K1017" s="47"/>
      <c r="L1017" s="47"/>
      <c r="M1017" s="47"/>
      <c r="N1017" s="47"/>
      <c r="O1017" s="47"/>
      <c r="P1017" s="47"/>
      <c r="Q1017" s="47"/>
      <c r="R1017" s="47"/>
      <c r="S1017" s="47"/>
      <c r="T1017" s="47"/>
      <c r="U1017" s="47"/>
      <c r="V1017" s="47"/>
      <c r="W1017" s="47"/>
      <c r="X1017" s="47"/>
      <c r="Y1017" s="47"/>
      <c r="Z1017" s="47"/>
      <c r="AA1017" s="47"/>
      <c r="AB1017" s="47" t="s">
        <v>380</v>
      </c>
      <c r="AC1017" s="47"/>
      <c r="AD1017" s="47" t="s">
        <v>3343</v>
      </c>
      <c r="AE1017" s="47"/>
      <c r="AF1017" s="47" t="s">
        <v>3344</v>
      </c>
      <c r="AG1017" s="47" t="s">
        <v>3075</v>
      </c>
      <c r="AH1017" s="47" t="s">
        <v>3067</v>
      </c>
      <c r="AI1017" s="47" t="s">
        <v>3032</v>
      </c>
      <c r="AJ1017" s="47">
        <v>60.0</v>
      </c>
      <c r="AK1017" s="47">
        <v>1089.0</v>
      </c>
    </row>
    <row r="1018" ht="14.25" hidden="1" customHeight="1">
      <c r="A1018" s="47" t="s">
        <v>3443</v>
      </c>
      <c r="B1018" s="47" t="s">
        <v>2831</v>
      </c>
      <c r="C1018" s="47"/>
      <c r="D1018" s="47"/>
      <c r="E1018" s="47"/>
      <c r="F1018" s="47">
        <v>10.6047</v>
      </c>
      <c r="G1018" s="47"/>
      <c r="H1018" s="47"/>
      <c r="I1018" s="47"/>
      <c r="J1018" s="47"/>
      <c r="K1018" s="47"/>
      <c r="L1018" s="47"/>
      <c r="M1018" s="47"/>
      <c r="N1018" s="47"/>
      <c r="O1018" s="47"/>
      <c r="P1018" s="47"/>
      <c r="Q1018" s="47"/>
      <c r="R1018" s="47"/>
      <c r="S1018" s="47"/>
      <c r="T1018" s="47"/>
      <c r="U1018" s="47"/>
      <c r="V1018" s="47"/>
      <c r="W1018" s="47"/>
      <c r="X1018" s="47"/>
      <c r="Y1018" s="47"/>
      <c r="Z1018" s="47"/>
      <c r="AA1018" s="47"/>
      <c r="AB1018" s="47" t="s">
        <v>380</v>
      </c>
      <c r="AC1018" s="47"/>
      <c r="AD1018" s="47" t="s">
        <v>3343</v>
      </c>
      <c r="AE1018" s="47"/>
      <c r="AF1018" s="47" t="s">
        <v>3344</v>
      </c>
      <c r="AG1018" s="47" t="s">
        <v>3075</v>
      </c>
      <c r="AH1018" s="47" t="s">
        <v>3072</v>
      </c>
      <c r="AI1018" s="47" t="s">
        <v>3038</v>
      </c>
      <c r="AJ1018" s="47">
        <v>11.0</v>
      </c>
      <c r="AK1018" s="47">
        <v>1101.0</v>
      </c>
    </row>
    <row r="1019" ht="14.25" hidden="1" customHeight="1">
      <c r="A1019" s="45" t="s">
        <v>3444</v>
      </c>
      <c r="B1019" s="45" t="s">
        <v>2831</v>
      </c>
      <c r="C1019" s="45"/>
      <c r="D1019" s="45"/>
      <c r="E1019" s="45"/>
      <c r="F1019" s="45">
        <v>12.3015</v>
      </c>
      <c r="G1019" s="45"/>
      <c r="H1019" s="45"/>
      <c r="I1019" s="45"/>
      <c r="J1019" s="45"/>
      <c r="K1019" s="45"/>
      <c r="L1019" s="45"/>
      <c r="M1019" s="45"/>
      <c r="N1019" s="45"/>
      <c r="O1019" s="45"/>
      <c r="P1019" s="45"/>
      <c r="Q1019" s="45"/>
      <c r="R1019" s="45"/>
      <c r="S1019" s="45"/>
      <c r="T1019" s="45"/>
      <c r="U1019" s="45"/>
      <c r="V1019" s="45"/>
      <c r="W1019" s="45"/>
      <c r="X1019" s="45"/>
      <c r="Y1019" s="45"/>
      <c r="Z1019" s="45"/>
      <c r="AA1019" s="45"/>
      <c r="AB1019" s="45" t="s">
        <v>380</v>
      </c>
      <c r="AC1019" s="45"/>
      <c r="AD1019" s="45" t="s">
        <v>3343</v>
      </c>
      <c r="AE1019" s="45"/>
      <c r="AF1019" s="45" t="s">
        <v>3344</v>
      </c>
      <c r="AG1019" s="45" t="s">
        <v>3075</v>
      </c>
      <c r="AH1019" s="45" t="s">
        <v>3072</v>
      </c>
      <c r="AI1019" s="45" t="s">
        <v>3038</v>
      </c>
      <c r="AJ1019" s="45">
        <v>13.0</v>
      </c>
      <c r="AK1019" s="45">
        <v>1102.0</v>
      </c>
    </row>
    <row r="1020" ht="14.25" hidden="1" customHeight="1">
      <c r="A1020" s="47" t="s">
        <v>3445</v>
      </c>
      <c r="B1020" s="47" t="s">
        <v>2831</v>
      </c>
      <c r="C1020" s="47"/>
      <c r="D1020" s="47"/>
      <c r="E1020" s="47"/>
      <c r="F1020" s="47">
        <v>17.0358</v>
      </c>
      <c r="G1020" s="47"/>
      <c r="H1020" s="47"/>
      <c r="I1020" s="47"/>
      <c r="J1020" s="47"/>
      <c r="K1020" s="47"/>
      <c r="L1020" s="47"/>
      <c r="M1020" s="47"/>
      <c r="N1020" s="47"/>
      <c r="O1020" s="47"/>
      <c r="P1020" s="47"/>
      <c r="Q1020" s="47"/>
      <c r="R1020" s="47"/>
      <c r="S1020" s="47"/>
      <c r="T1020" s="47"/>
      <c r="U1020" s="47"/>
      <c r="V1020" s="47"/>
      <c r="W1020" s="47"/>
      <c r="X1020" s="47"/>
      <c r="Y1020" s="47"/>
      <c r="Z1020" s="47"/>
      <c r="AA1020" s="47"/>
      <c r="AB1020" s="47" t="s">
        <v>380</v>
      </c>
      <c r="AC1020" s="47"/>
      <c r="AD1020" s="47" t="s">
        <v>3343</v>
      </c>
      <c r="AE1020" s="47"/>
      <c r="AF1020" s="47" t="s">
        <v>3344</v>
      </c>
      <c r="AG1020" s="47" t="s">
        <v>3075</v>
      </c>
      <c r="AH1020" s="47" t="s">
        <v>3072</v>
      </c>
      <c r="AI1020" s="47" t="s">
        <v>3038</v>
      </c>
      <c r="AJ1020" s="47">
        <v>19.0</v>
      </c>
      <c r="AK1020" s="47">
        <v>1103.0</v>
      </c>
    </row>
    <row r="1021" ht="14.25" hidden="1" customHeight="1">
      <c r="A1021" s="45" t="s">
        <v>3446</v>
      </c>
      <c r="B1021" s="45" t="s">
        <v>2831</v>
      </c>
      <c r="C1021" s="45"/>
      <c r="D1021" s="45"/>
      <c r="E1021" s="45"/>
      <c r="F1021" s="45">
        <v>18.5054</v>
      </c>
      <c r="G1021" s="45"/>
      <c r="H1021" s="45"/>
      <c r="I1021" s="45"/>
      <c r="J1021" s="45"/>
      <c r="K1021" s="45"/>
      <c r="L1021" s="45"/>
      <c r="M1021" s="45"/>
      <c r="N1021" s="45"/>
      <c r="O1021" s="45"/>
      <c r="P1021" s="45"/>
      <c r="Q1021" s="45"/>
      <c r="R1021" s="45"/>
      <c r="S1021" s="45"/>
      <c r="T1021" s="45"/>
      <c r="U1021" s="45"/>
      <c r="V1021" s="45"/>
      <c r="W1021" s="45"/>
      <c r="X1021" s="45"/>
      <c r="Y1021" s="45"/>
      <c r="Z1021" s="45"/>
      <c r="AA1021" s="45"/>
      <c r="AB1021" s="45" t="s">
        <v>380</v>
      </c>
      <c r="AC1021" s="45"/>
      <c r="AD1021" s="45" t="s">
        <v>3343</v>
      </c>
      <c r="AE1021" s="45"/>
      <c r="AF1021" s="45" t="s">
        <v>3344</v>
      </c>
      <c r="AG1021" s="45" t="s">
        <v>3075</v>
      </c>
      <c r="AH1021" s="45" t="s">
        <v>3072</v>
      </c>
      <c r="AI1021" s="45" t="s">
        <v>3038</v>
      </c>
      <c r="AJ1021" s="45">
        <v>21.0</v>
      </c>
      <c r="AK1021" s="45">
        <v>1104.0</v>
      </c>
    </row>
    <row r="1022" ht="14.25" hidden="1" customHeight="1">
      <c r="A1022" s="47" t="s">
        <v>3447</v>
      </c>
      <c r="B1022" s="47" t="s">
        <v>2831</v>
      </c>
      <c r="C1022" s="47"/>
      <c r="D1022" s="47"/>
      <c r="E1022" s="47"/>
      <c r="F1022" s="47">
        <v>19.2214</v>
      </c>
      <c r="G1022" s="47"/>
      <c r="H1022" s="47"/>
      <c r="I1022" s="47"/>
      <c r="J1022" s="47"/>
      <c r="K1022" s="47"/>
      <c r="L1022" s="47"/>
      <c r="M1022" s="47"/>
      <c r="N1022" s="47"/>
      <c r="O1022" s="47"/>
      <c r="P1022" s="47"/>
      <c r="Q1022" s="47"/>
      <c r="R1022" s="47"/>
      <c r="S1022" s="47"/>
      <c r="T1022" s="47"/>
      <c r="U1022" s="47"/>
      <c r="V1022" s="47"/>
      <c r="W1022" s="47"/>
      <c r="X1022" s="47"/>
      <c r="Y1022" s="47"/>
      <c r="Z1022" s="47"/>
      <c r="AA1022" s="47"/>
      <c r="AB1022" s="47" t="s">
        <v>380</v>
      </c>
      <c r="AC1022" s="47"/>
      <c r="AD1022" s="47" t="s">
        <v>3343</v>
      </c>
      <c r="AE1022" s="47"/>
      <c r="AF1022" s="47" t="s">
        <v>3344</v>
      </c>
      <c r="AG1022" s="47" t="s">
        <v>3075</v>
      </c>
      <c r="AH1022" s="47" t="s">
        <v>3072</v>
      </c>
      <c r="AI1022" s="47" t="s">
        <v>3038</v>
      </c>
      <c r="AJ1022" s="47">
        <v>22.0</v>
      </c>
      <c r="AK1022" s="47">
        <v>1105.0</v>
      </c>
    </row>
    <row r="1023" ht="14.25" hidden="1" customHeight="1">
      <c r="A1023" s="45" t="s">
        <v>3448</v>
      </c>
      <c r="B1023" s="45" t="s">
        <v>2831</v>
      </c>
      <c r="C1023" s="45"/>
      <c r="D1023" s="45"/>
      <c r="E1023" s="45"/>
      <c r="F1023" s="45">
        <v>21.298</v>
      </c>
      <c r="G1023" s="45"/>
      <c r="H1023" s="45"/>
      <c r="I1023" s="45"/>
      <c r="J1023" s="45"/>
      <c r="K1023" s="45"/>
      <c r="L1023" s="45"/>
      <c r="M1023" s="45"/>
      <c r="N1023" s="45"/>
      <c r="O1023" s="45"/>
      <c r="P1023" s="45"/>
      <c r="Q1023" s="45"/>
      <c r="R1023" s="45"/>
      <c r="S1023" s="45"/>
      <c r="T1023" s="45"/>
      <c r="U1023" s="45"/>
      <c r="V1023" s="45"/>
      <c r="W1023" s="45"/>
      <c r="X1023" s="45"/>
      <c r="Y1023" s="45"/>
      <c r="Z1023" s="45"/>
      <c r="AA1023" s="45"/>
      <c r="AB1023" s="45" t="s">
        <v>380</v>
      </c>
      <c r="AC1023" s="45"/>
      <c r="AD1023" s="45" t="s">
        <v>3343</v>
      </c>
      <c r="AE1023" s="45"/>
      <c r="AF1023" s="45" t="s">
        <v>3344</v>
      </c>
      <c r="AG1023" s="45" t="s">
        <v>3075</v>
      </c>
      <c r="AH1023" s="45" t="s">
        <v>3072</v>
      </c>
      <c r="AI1023" s="45" t="s">
        <v>3038</v>
      </c>
      <c r="AJ1023" s="45">
        <v>25.0</v>
      </c>
      <c r="AK1023" s="45">
        <v>1106.0</v>
      </c>
    </row>
    <row r="1024" ht="14.25" hidden="1" customHeight="1">
      <c r="A1024" s="47" t="s">
        <v>3449</v>
      </c>
      <c r="B1024" s="47" t="s">
        <v>2831</v>
      </c>
      <c r="C1024" s="47"/>
      <c r="D1024" s="47"/>
      <c r="E1024" s="47"/>
      <c r="F1024" s="47">
        <v>24.5383</v>
      </c>
      <c r="G1024" s="47"/>
      <c r="H1024" s="47"/>
      <c r="I1024" s="47"/>
      <c r="J1024" s="47"/>
      <c r="K1024" s="47"/>
      <c r="L1024" s="47"/>
      <c r="M1024" s="47"/>
      <c r="N1024" s="47"/>
      <c r="O1024" s="47"/>
      <c r="P1024" s="47"/>
      <c r="Q1024" s="47"/>
      <c r="R1024" s="47"/>
      <c r="S1024" s="47"/>
      <c r="T1024" s="47"/>
      <c r="U1024" s="47"/>
      <c r="V1024" s="47"/>
      <c r="W1024" s="47"/>
      <c r="X1024" s="47"/>
      <c r="Y1024" s="47"/>
      <c r="Z1024" s="47"/>
      <c r="AA1024" s="47"/>
      <c r="AB1024" s="47" t="s">
        <v>380</v>
      </c>
      <c r="AC1024" s="47"/>
      <c r="AD1024" s="47" t="s">
        <v>3343</v>
      </c>
      <c r="AE1024" s="47"/>
      <c r="AF1024" s="47" t="s">
        <v>3344</v>
      </c>
      <c r="AG1024" s="47" t="s">
        <v>3075</v>
      </c>
      <c r="AH1024" s="47" t="s">
        <v>3072</v>
      </c>
      <c r="AI1024" s="47" t="s">
        <v>3038</v>
      </c>
      <c r="AJ1024" s="47">
        <v>30.0</v>
      </c>
      <c r="AK1024" s="47">
        <v>1107.0</v>
      </c>
    </row>
    <row r="1025" ht="14.25" hidden="1" customHeight="1">
      <c r="A1025" s="45" t="s">
        <v>3450</v>
      </c>
      <c r="B1025" s="45" t="s">
        <v>2831</v>
      </c>
      <c r="C1025" s="45"/>
      <c r="D1025" s="45"/>
      <c r="E1025" s="45"/>
      <c r="F1025" s="45">
        <v>29.2172</v>
      </c>
      <c r="G1025" s="45"/>
      <c r="H1025" s="45"/>
      <c r="I1025" s="45"/>
      <c r="J1025" s="45"/>
      <c r="K1025" s="45"/>
      <c r="L1025" s="45"/>
      <c r="M1025" s="45"/>
      <c r="N1025" s="45"/>
      <c r="O1025" s="45"/>
      <c r="P1025" s="45"/>
      <c r="Q1025" s="45"/>
      <c r="R1025" s="45"/>
      <c r="S1025" s="45"/>
      <c r="T1025" s="45"/>
      <c r="U1025" s="45"/>
      <c r="V1025" s="45"/>
      <c r="W1025" s="45"/>
      <c r="X1025" s="45"/>
      <c r="Y1025" s="45"/>
      <c r="Z1025" s="45"/>
      <c r="AA1025" s="45"/>
      <c r="AB1025" s="45" t="s">
        <v>380</v>
      </c>
      <c r="AC1025" s="45"/>
      <c r="AD1025" s="45" t="s">
        <v>3343</v>
      </c>
      <c r="AE1025" s="45"/>
      <c r="AF1025" s="45" t="s">
        <v>3344</v>
      </c>
      <c r="AG1025" s="45" t="s">
        <v>3075</v>
      </c>
      <c r="AH1025" s="45" t="s">
        <v>3072</v>
      </c>
      <c r="AI1025" s="45" t="s">
        <v>3038</v>
      </c>
      <c r="AJ1025" s="45">
        <v>38.0</v>
      </c>
      <c r="AK1025" s="45">
        <v>1108.0</v>
      </c>
    </row>
    <row r="1026" ht="14.25" hidden="1" customHeight="1">
      <c r="A1026" s="47" t="s">
        <v>3451</v>
      </c>
      <c r="B1026" s="47" t="s">
        <v>2831</v>
      </c>
      <c r="C1026" s="47"/>
      <c r="D1026" s="47"/>
      <c r="E1026" s="47"/>
      <c r="F1026" s="47">
        <v>32.3739</v>
      </c>
      <c r="G1026" s="47"/>
      <c r="H1026" s="47"/>
      <c r="I1026" s="47"/>
      <c r="J1026" s="47"/>
      <c r="K1026" s="47"/>
      <c r="L1026" s="47"/>
      <c r="M1026" s="47"/>
      <c r="N1026" s="47"/>
      <c r="O1026" s="47"/>
      <c r="P1026" s="47"/>
      <c r="Q1026" s="47"/>
      <c r="R1026" s="47"/>
      <c r="S1026" s="47"/>
      <c r="T1026" s="47"/>
      <c r="U1026" s="47"/>
      <c r="V1026" s="47"/>
      <c r="W1026" s="47"/>
      <c r="X1026" s="47"/>
      <c r="Y1026" s="47"/>
      <c r="Z1026" s="47"/>
      <c r="AA1026" s="47"/>
      <c r="AB1026" s="47" t="s">
        <v>380</v>
      </c>
      <c r="AC1026" s="47"/>
      <c r="AD1026" s="47" t="s">
        <v>3343</v>
      </c>
      <c r="AE1026" s="47"/>
      <c r="AF1026" s="47" t="s">
        <v>3344</v>
      </c>
      <c r="AG1026" s="47" t="s">
        <v>3075</v>
      </c>
      <c r="AH1026" s="47" t="s">
        <v>3072</v>
      </c>
      <c r="AI1026" s="47" t="s">
        <v>3038</v>
      </c>
      <c r="AJ1026" s="47">
        <v>44.0</v>
      </c>
      <c r="AK1026" s="47">
        <v>1109.0</v>
      </c>
    </row>
    <row r="1027" ht="14.25" hidden="1" customHeight="1">
      <c r="A1027" s="45" t="s">
        <v>3452</v>
      </c>
      <c r="B1027" s="45" t="s">
        <v>2831</v>
      </c>
      <c r="C1027" s="45"/>
      <c r="D1027" s="45"/>
      <c r="E1027" s="45"/>
      <c r="F1027" s="45">
        <v>34.804</v>
      </c>
      <c r="G1027" s="45"/>
      <c r="H1027" s="45"/>
      <c r="I1027" s="45"/>
      <c r="J1027" s="45"/>
      <c r="K1027" s="45"/>
      <c r="L1027" s="45"/>
      <c r="M1027" s="45"/>
      <c r="N1027" s="45"/>
      <c r="O1027" s="45"/>
      <c r="P1027" s="45"/>
      <c r="Q1027" s="45"/>
      <c r="R1027" s="45"/>
      <c r="S1027" s="45"/>
      <c r="T1027" s="45"/>
      <c r="U1027" s="45"/>
      <c r="V1027" s="45"/>
      <c r="W1027" s="45"/>
      <c r="X1027" s="45"/>
      <c r="Y1027" s="45"/>
      <c r="Z1027" s="45"/>
      <c r="AA1027" s="45"/>
      <c r="AB1027" s="45" t="s">
        <v>380</v>
      </c>
      <c r="AC1027" s="45"/>
      <c r="AD1027" s="45" t="s">
        <v>3343</v>
      </c>
      <c r="AE1027" s="45"/>
      <c r="AF1027" s="45" t="s">
        <v>3344</v>
      </c>
      <c r="AG1027" s="45" t="s">
        <v>3075</v>
      </c>
      <c r="AH1027" s="45" t="s">
        <v>3072</v>
      </c>
      <c r="AI1027" s="45" t="s">
        <v>3038</v>
      </c>
      <c r="AJ1027" s="45">
        <v>49.0</v>
      </c>
      <c r="AK1027" s="45">
        <v>1110.0</v>
      </c>
    </row>
    <row r="1028" ht="14.25" hidden="1" customHeight="1">
      <c r="A1028" s="47" t="s">
        <v>3453</v>
      </c>
      <c r="B1028" s="47" t="s">
        <v>2831</v>
      </c>
      <c r="C1028" s="47"/>
      <c r="D1028" s="47"/>
      <c r="E1028" s="47"/>
      <c r="F1028" s="47">
        <v>39.5997</v>
      </c>
      <c r="G1028" s="47"/>
      <c r="H1028" s="47"/>
      <c r="I1028" s="47"/>
      <c r="J1028" s="47"/>
      <c r="K1028" s="47"/>
      <c r="L1028" s="47"/>
      <c r="M1028" s="47"/>
      <c r="N1028" s="47"/>
      <c r="O1028" s="47"/>
      <c r="P1028" s="47"/>
      <c r="Q1028" s="47"/>
      <c r="R1028" s="47"/>
      <c r="S1028" s="47"/>
      <c r="T1028" s="47"/>
      <c r="U1028" s="47"/>
      <c r="V1028" s="47"/>
      <c r="W1028" s="47"/>
      <c r="X1028" s="47"/>
      <c r="Y1028" s="47"/>
      <c r="Z1028" s="47"/>
      <c r="AA1028" s="47"/>
      <c r="AB1028" s="47" t="s">
        <v>380</v>
      </c>
      <c r="AC1028" s="47"/>
      <c r="AD1028" s="47" t="s">
        <v>3343</v>
      </c>
      <c r="AE1028" s="47"/>
      <c r="AF1028" s="47" t="s">
        <v>3344</v>
      </c>
      <c r="AG1028" s="47" t="s">
        <v>3075</v>
      </c>
      <c r="AH1028" s="47" t="s">
        <v>3072</v>
      </c>
      <c r="AI1028" s="47" t="s">
        <v>3038</v>
      </c>
      <c r="AJ1028" s="47">
        <v>60.0</v>
      </c>
      <c r="AK1028" s="47">
        <v>1111.0</v>
      </c>
    </row>
    <row r="1029" ht="14.25" hidden="1" customHeight="1">
      <c r="A1029" s="47" t="s">
        <v>3454</v>
      </c>
      <c r="B1029" s="47" t="s">
        <v>2831</v>
      </c>
      <c r="C1029" s="47"/>
      <c r="D1029" s="47"/>
      <c r="E1029" s="47"/>
      <c r="F1029" s="47">
        <v>21.3129</v>
      </c>
      <c r="G1029" s="47"/>
      <c r="H1029" s="47"/>
      <c r="I1029" s="47"/>
      <c r="J1029" s="47"/>
      <c r="K1029" s="47"/>
      <c r="L1029" s="47"/>
      <c r="M1029" s="47"/>
      <c r="N1029" s="47"/>
      <c r="O1029" s="47"/>
      <c r="P1029" s="47"/>
      <c r="Q1029" s="47"/>
      <c r="R1029" s="47"/>
      <c r="S1029" s="47"/>
      <c r="T1029" s="47"/>
      <c r="U1029" s="47"/>
      <c r="V1029" s="47"/>
      <c r="W1029" s="47"/>
      <c r="X1029" s="47"/>
      <c r="Y1029" s="47"/>
      <c r="Z1029" s="47"/>
      <c r="AA1029" s="47"/>
      <c r="AB1029" s="47" t="s">
        <v>380</v>
      </c>
      <c r="AC1029" s="47"/>
      <c r="AD1029" s="47" t="s">
        <v>3455</v>
      </c>
      <c r="AE1029" s="47"/>
      <c r="AF1029" s="47" t="s">
        <v>3344</v>
      </c>
      <c r="AG1029" s="47" t="s">
        <v>3024</v>
      </c>
      <c r="AH1029" s="47" t="s">
        <v>3052</v>
      </c>
      <c r="AI1029" s="47" t="s">
        <v>3026</v>
      </c>
      <c r="AJ1029" s="47">
        <v>25.0</v>
      </c>
      <c r="AK1029" s="47">
        <v>1035.0</v>
      </c>
    </row>
    <row r="1030" ht="14.25" hidden="1" customHeight="1">
      <c r="A1030" s="45" t="s">
        <v>3456</v>
      </c>
      <c r="B1030" s="45" t="s">
        <v>2831</v>
      </c>
      <c r="C1030" s="45"/>
      <c r="D1030" s="45"/>
      <c r="E1030" s="45"/>
      <c r="F1030" s="45">
        <v>24.4379</v>
      </c>
      <c r="G1030" s="45"/>
      <c r="H1030" s="45"/>
      <c r="I1030" s="45"/>
      <c r="J1030" s="45"/>
      <c r="K1030" s="45"/>
      <c r="L1030" s="45"/>
      <c r="M1030" s="45"/>
      <c r="N1030" s="45"/>
      <c r="O1030" s="45"/>
      <c r="P1030" s="45"/>
      <c r="Q1030" s="45"/>
      <c r="R1030" s="45"/>
      <c r="S1030" s="45"/>
      <c r="T1030" s="45"/>
      <c r="U1030" s="45"/>
      <c r="V1030" s="45"/>
      <c r="W1030" s="45"/>
      <c r="X1030" s="45"/>
      <c r="Y1030" s="45"/>
      <c r="Z1030" s="45"/>
      <c r="AA1030" s="45"/>
      <c r="AB1030" s="45" t="s">
        <v>380</v>
      </c>
      <c r="AC1030" s="45"/>
      <c r="AD1030" s="45" t="s">
        <v>3455</v>
      </c>
      <c r="AE1030" s="45"/>
      <c r="AF1030" s="45" t="s">
        <v>3344</v>
      </c>
      <c r="AG1030" s="45" t="s">
        <v>3024</v>
      </c>
      <c r="AH1030" s="45" t="s">
        <v>3052</v>
      </c>
      <c r="AI1030" s="45" t="s">
        <v>3026</v>
      </c>
      <c r="AJ1030" s="45">
        <v>30.0</v>
      </c>
      <c r="AK1030" s="45">
        <v>1036.0</v>
      </c>
    </row>
    <row r="1031" ht="14.25" hidden="1" customHeight="1">
      <c r="A1031" s="47" t="s">
        <v>3457</v>
      </c>
      <c r="B1031" s="47" t="s">
        <v>2831</v>
      </c>
      <c r="C1031" s="47"/>
      <c r="D1031" s="47"/>
      <c r="E1031" s="47"/>
      <c r="F1031" s="47">
        <v>30.6158</v>
      </c>
      <c r="G1031" s="47"/>
      <c r="H1031" s="47"/>
      <c r="I1031" s="47"/>
      <c r="J1031" s="47"/>
      <c r="K1031" s="47"/>
      <c r="L1031" s="47"/>
      <c r="M1031" s="47"/>
      <c r="N1031" s="47"/>
      <c r="O1031" s="47"/>
      <c r="P1031" s="47"/>
      <c r="Q1031" s="47"/>
      <c r="R1031" s="47"/>
      <c r="S1031" s="47"/>
      <c r="T1031" s="47"/>
      <c r="U1031" s="47"/>
      <c r="V1031" s="47"/>
      <c r="W1031" s="47"/>
      <c r="X1031" s="47"/>
      <c r="Y1031" s="47"/>
      <c r="Z1031" s="47"/>
      <c r="AA1031" s="47"/>
      <c r="AB1031" s="47" t="s">
        <v>380</v>
      </c>
      <c r="AC1031" s="47"/>
      <c r="AD1031" s="47" t="s">
        <v>3455</v>
      </c>
      <c r="AE1031" s="47"/>
      <c r="AF1031" s="47" t="s">
        <v>3344</v>
      </c>
      <c r="AG1031" s="47" t="s">
        <v>3024</v>
      </c>
      <c r="AH1031" s="47" t="s">
        <v>3055</v>
      </c>
      <c r="AI1031" s="47" t="s">
        <v>3029</v>
      </c>
      <c r="AJ1031" s="47">
        <v>38.0</v>
      </c>
      <c r="AK1031" s="47">
        <v>1037.0</v>
      </c>
    </row>
    <row r="1032" ht="14.25" hidden="1" customHeight="1">
      <c r="A1032" s="45" t="s">
        <v>3458</v>
      </c>
      <c r="B1032" s="45" t="s">
        <v>2831</v>
      </c>
      <c r="C1032" s="45"/>
      <c r="D1032" s="45"/>
      <c r="E1032" s="45"/>
      <c r="F1032" s="45">
        <v>9.98167</v>
      </c>
      <c r="G1032" s="45"/>
      <c r="H1032" s="45"/>
      <c r="I1032" s="45"/>
      <c r="J1032" s="45"/>
      <c r="K1032" s="45"/>
      <c r="L1032" s="45"/>
      <c r="M1032" s="45"/>
      <c r="N1032" s="45"/>
      <c r="O1032" s="45"/>
      <c r="P1032" s="45"/>
      <c r="Q1032" s="45"/>
      <c r="R1032" s="45"/>
      <c r="S1032" s="45"/>
      <c r="T1032" s="45"/>
      <c r="U1032" s="45"/>
      <c r="V1032" s="45"/>
      <c r="W1032" s="45"/>
      <c r="X1032" s="45"/>
      <c r="Y1032" s="45"/>
      <c r="Z1032" s="45"/>
      <c r="AA1032" s="45"/>
      <c r="AB1032" s="45" t="s">
        <v>380</v>
      </c>
      <c r="AC1032" s="45"/>
      <c r="AD1032" s="45" t="s">
        <v>3455</v>
      </c>
      <c r="AE1032" s="45"/>
      <c r="AF1032" s="45" t="s">
        <v>3344</v>
      </c>
      <c r="AG1032" s="45" t="s">
        <v>3024</v>
      </c>
      <c r="AH1032" s="45" t="s">
        <v>3067</v>
      </c>
      <c r="AI1032" s="45" t="s">
        <v>3032</v>
      </c>
      <c r="AJ1032" s="45">
        <v>11.0</v>
      </c>
      <c r="AK1032" s="45">
        <v>1030.0</v>
      </c>
    </row>
    <row r="1033" ht="14.25" hidden="1" customHeight="1">
      <c r="A1033" s="47" t="s">
        <v>3459</v>
      </c>
      <c r="B1033" s="47" t="s">
        <v>2831</v>
      </c>
      <c r="C1033" s="47"/>
      <c r="D1033" s="47"/>
      <c r="E1033" s="47"/>
      <c r="F1033" s="47">
        <v>11.416</v>
      </c>
      <c r="G1033" s="47"/>
      <c r="H1033" s="47"/>
      <c r="I1033" s="47"/>
      <c r="J1033" s="47"/>
      <c r="K1033" s="47"/>
      <c r="L1033" s="47"/>
      <c r="M1033" s="47"/>
      <c r="N1033" s="47"/>
      <c r="O1033" s="47"/>
      <c r="P1033" s="47"/>
      <c r="Q1033" s="47"/>
      <c r="R1033" s="47"/>
      <c r="S1033" s="47"/>
      <c r="T1033" s="47"/>
      <c r="U1033" s="47"/>
      <c r="V1033" s="47"/>
      <c r="W1033" s="47"/>
      <c r="X1033" s="47"/>
      <c r="Y1033" s="47"/>
      <c r="Z1033" s="47"/>
      <c r="AA1033" s="47"/>
      <c r="AB1033" s="47" t="s">
        <v>380</v>
      </c>
      <c r="AC1033" s="47"/>
      <c r="AD1033" s="47" t="s">
        <v>3455</v>
      </c>
      <c r="AE1033" s="47"/>
      <c r="AF1033" s="47" t="s">
        <v>3344</v>
      </c>
      <c r="AG1033" s="47" t="s">
        <v>3024</v>
      </c>
      <c r="AH1033" s="47" t="s">
        <v>3067</v>
      </c>
      <c r="AI1033" s="47" t="s">
        <v>3032</v>
      </c>
      <c r="AJ1033" s="47">
        <v>13.0</v>
      </c>
      <c r="AK1033" s="47">
        <v>1031.0</v>
      </c>
    </row>
    <row r="1034" ht="14.25" hidden="1" customHeight="1">
      <c r="A1034" s="45" t="s">
        <v>3460</v>
      </c>
      <c r="B1034" s="45" t="s">
        <v>2831</v>
      </c>
      <c r="C1034" s="45"/>
      <c r="D1034" s="45"/>
      <c r="E1034" s="45"/>
      <c r="F1034" s="45">
        <v>15.2129</v>
      </c>
      <c r="G1034" s="45"/>
      <c r="H1034" s="45"/>
      <c r="I1034" s="45"/>
      <c r="J1034" s="45"/>
      <c r="K1034" s="45"/>
      <c r="L1034" s="45"/>
      <c r="M1034" s="45"/>
      <c r="N1034" s="45"/>
      <c r="O1034" s="45"/>
      <c r="P1034" s="45"/>
      <c r="Q1034" s="45"/>
      <c r="R1034" s="45"/>
      <c r="S1034" s="45"/>
      <c r="T1034" s="45"/>
      <c r="U1034" s="45"/>
      <c r="V1034" s="45"/>
      <c r="W1034" s="45"/>
      <c r="X1034" s="45"/>
      <c r="Y1034" s="45"/>
      <c r="Z1034" s="45"/>
      <c r="AA1034" s="45"/>
      <c r="AB1034" s="45" t="s">
        <v>380</v>
      </c>
      <c r="AC1034" s="45"/>
      <c r="AD1034" s="45" t="s">
        <v>3455</v>
      </c>
      <c r="AE1034" s="45"/>
      <c r="AF1034" s="45" t="s">
        <v>3344</v>
      </c>
      <c r="AG1034" s="45" t="s">
        <v>3024</v>
      </c>
      <c r="AH1034" s="45" t="s">
        <v>3067</v>
      </c>
      <c r="AI1034" s="45" t="s">
        <v>3032</v>
      </c>
      <c r="AJ1034" s="45">
        <v>19.0</v>
      </c>
      <c r="AK1034" s="45">
        <v>1032.0</v>
      </c>
    </row>
    <row r="1035" ht="14.25" hidden="1" customHeight="1">
      <c r="A1035" s="47" t="s">
        <v>3461</v>
      </c>
      <c r="B1035" s="47" t="s">
        <v>2831</v>
      </c>
      <c r="C1035" s="47"/>
      <c r="D1035" s="47"/>
      <c r="E1035" s="47"/>
      <c r="F1035" s="47">
        <v>16.313</v>
      </c>
      <c r="G1035" s="47"/>
      <c r="H1035" s="47"/>
      <c r="I1035" s="47"/>
      <c r="J1035" s="47"/>
      <c r="K1035" s="47"/>
      <c r="L1035" s="47"/>
      <c r="M1035" s="47"/>
      <c r="N1035" s="47"/>
      <c r="O1035" s="47"/>
      <c r="P1035" s="47"/>
      <c r="Q1035" s="47"/>
      <c r="R1035" s="47"/>
      <c r="S1035" s="47"/>
      <c r="T1035" s="47"/>
      <c r="U1035" s="47"/>
      <c r="V1035" s="47"/>
      <c r="W1035" s="47"/>
      <c r="X1035" s="47"/>
      <c r="Y1035" s="47"/>
      <c r="Z1035" s="47"/>
      <c r="AA1035" s="47"/>
      <c r="AB1035" s="47" t="s">
        <v>380</v>
      </c>
      <c r="AC1035" s="47"/>
      <c r="AD1035" s="47" t="s">
        <v>3455</v>
      </c>
      <c r="AE1035" s="47"/>
      <c r="AF1035" s="47" t="s">
        <v>3344</v>
      </c>
      <c r="AG1035" s="47" t="s">
        <v>3024</v>
      </c>
      <c r="AH1035" s="47" t="s">
        <v>3072</v>
      </c>
      <c r="AI1035" s="47" t="s">
        <v>3038</v>
      </c>
      <c r="AJ1035" s="47">
        <v>19.0</v>
      </c>
      <c r="AK1035" s="47">
        <v>1033.0</v>
      </c>
    </row>
    <row r="1036" ht="14.25" hidden="1" customHeight="1">
      <c r="A1036" s="45" t="s">
        <v>3462</v>
      </c>
      <c r="B1036" s="45" t="s">
        <v>2831</v>
      </c>
      <c r="C1036" s="45"/>
      <c r="D1036" s="45"/>
      <c r="E1036" s="45"/>
      <c r="F1036" s="45">
        <v>18.2344</v>
      </c>
      <c r="G1036" s="45"/>
      <c r="H1036" s="45"/>
      <c r="I1036" s="45"/>
      <c r="J1036" s="45"/>
      <c r="K1036" s="45"/>
      <c r="L1036" s="45"/>
      <c r="M1036" s="45"/>
      <c r="N1036" s="45"/>
      <c r="O1036" s="45"/>
      <c r="P1036" s="45"/>
      <c r="Q1036" s="45"/>
      <c r="R1036" s="45"/>
      <c r="S1036" s="45"/>
      <c r="T1036" s="45"/>
      <c r="U1036" s="45"/>
      <c r="V1036" s="45"/>
      <c r="W1036" s="45"/>
      <c r="X1036" s="45"/>
      <c r="Y1036" s="45"/>
      <c r="Z1036" s="45"/>
      <c r="AA1036" s="45"/>
      <c r="AB1036" s="45" t="s">
        <v>380</v>
      </c>
      <c r="AC1036" s="45"/>
      <c r="AD1036" s="45" t="s">
        <v>3455</v>
      </c>
      <c r="AE1036" s="45"/>
      <c r="AF1036" s="45" t="s">
        <v>3344</v>
      </c>
      <c r="AG1036" s="45" t="s">
        <v>3024</v>
      </c>
      <c r="AH1036" s="45" t="s">
        <v>3072</v>
      </c>
      <c r="AI1036" s="45" t="s">
        <v>3038</v>
      </c>
      <c r="AJ1036" s="45">
        <v>22.0</v>
      </c>
      <c r="AK1036" s="45">
        <v>1034.0</v>
      </c>
    </row>
    <row r="1037" ht="14.25" hidden="1" customHeight="1">
      <c r="A1037" s="47" t="s">
        <v>3463</v>
      </c>
      <c r="B1037" s="47" t="s">
        <v>2831</v>
      </c>
      <c r="C1037" s="47"/>
      <c r="D1037" s="47"/>
      <c r="E1037" s="47"/>
      <c r="F1037" s="47">
        <v>22.2995</v>
      </c>
      <c r="G1037" s="47"/>
      <c r="H1037" s="47"/>
      <c r="I1037" s="47"/>
      <c r="J1037" s="47"/>
      <c r="K1037" s="47"/>
      <c r="L1037" s="47"/>
      <c r="M1037" s="47"/>
      <c r="N1037" s="47"/>
      <c r="O1037" s="47"/>
      <c r="P1037" s="47"/>
      <c r="Q1037" s="47"/>
      <c r="R1037" s="47"/>
      <c r="S1037" s="47"/>
      <c r="T1037" s="47"/>
      <c r="U1037" s="47"/>
      <c r="V1037" s="47"/>
      <c r="W1037" s="47"/>
      <c r="X1037" s="47"/>
      <c r="Y1037" s="47"/>
      <c r="Z1037" s="47"/>
      <c r="AA1037" s="47"/>
      <c r="AB1037" s="47" t="s">
        <v>380</v>
      </c>
      <c r="AC1037" s="47"/>
      <c r="AD1037" s="47" t="s">
        <v>3455</v>
      </c>
      <c r="AE1037" s="47"/>
      <c r="AF1037" s="47" t="s">
        <v>3344</v>
      </c>
      <c r="AG1037" s="47" t="s">
        <v>3041</v>
      </c>
      <c r="AH1037" s="47" t="s">
        <v>3052</v>
      </c>
      <c r="AI1037" s="47" t="s">
        <v>3026</v>
      </c>
      <c r="AJ1037" s="47">
        <v>25.0</v>
      </c>
      <c r="AK1037" s="47">
        <v>1043.0</v>
      </c>
    </row>
    <row r="1038" ht="14.25" hidden="1" customHeight="1">
      <c r="A1038" s="45" t="s">
        <v>3464</v>
      </c>
      <c r="B1038" s="45" t="s">
        <v>2831</v>
      </c>
      <c r="C1038" s="45"/>
      <c r="D1038" s="45"/>
      <c r="E1038" s="45"/>
      <c r="F1038" s="45">
        <v>25.8772</v>
      </c>
      <c r="G1038" s="45"/>
      <c r="H1038" s="45"/>
      <c r="I1038" s="45"/>
      <c r="J1038" s="45"/>
      <c r="K1038" s="45"/>
      <c r="L1038" s="45"/>
      <c r="M1038" s="45"/>
      <c r="N1038" s="45"/>
      <c r="O1038" s="45"/>
      <c r="P1038" s="45"/>
      <c r="Q1038" s="45"/>
      <c r="R1038" s="45"/>
      <c r="S1038" s="45"/>
      <c r="T1038" s="45"/>
      <c r="U1038" s="45"/>
      <c r="V1038" s="45"/>
      <c r="W1038" s="45"/>
      <c r="X1038" s="45"/>
      <c r="Y1038" s="45"/>
      <c r="Z1038" s="45"/>
      <c r="AA1038" s="45"/>
      <c r="AB1038" s="45" t="s">
        <v>380</v>
      </c>
      <c r="AC1038" s="45"/>
      <c r="AD1038" s="45" t="s">
        <v>3455</v>
      </c>
      <c r="AE1038" s="45"/>
      <c r="AF1038" s="45" t="s">
        <v>3344</v>
      </c>
      <c r="AG1038" s="45" t="s">
        <v>3041</v>
      </c>
      <c r="AH1038" s="45" t="s">
        <v>3052</v>
      </c>
      <c r="AI1038" s="45" t="s">
        <v>3026</v>
      </c>
      <c r="AJ1038" s="45">
        <v>30.0</v>
      </c>
      <c r="AK1038" s="45">
        <v>1044.0</v>
      </c>
    </row>
    <row r="1039" ht="14.25" hidden="1" customHeight="1">
      <c r="A1039" s="47" t="s">
        <v>3465</v>
      </c>
      <c r="B1039" s="47" t="s">
        <v>2831</v>
      </c>
      <c r="C1039" s="47"/>
      <c r="D1039" s="47"/>
      <c r="E1039" s="47"/>
      <c r="F1039" s="47">
        <v>32.5111</v>
      </c>
      <c r="G1039" s="47"/>
      <c r="H1039" s="47"/>
      <c r="I1039" s="47"/>
      <c r="J1039" s="47"/>
      <c r="K1039" s="47"/>
      <c r="L1039" s="47"/>
      <c r="M1039" s="47"/>
      <c r="N1039" s="47"/>
      <c r="O1039" s="47"/>
      <c r="P1039" s="47"/>
      <c r="Q1039" s="47"/>
      <c r="R1039" s="47"/>
      <c r="S1039" s="47"/>
      <c r="T1039" s="47"/>
      <c r="U1039" s="47"/>
      <c r="V1039" s="47"/>
      <c r="W1039" s="47"/>
      <c r="X1039" s="47"/>
      <c r="Y1039" s="47"/>
      <c r="Z1039" s="47"/>
      <c r="AA1039" s="47"/>
      <c r="AB1039" s="47" t="s">
        <v>380</v>
      </c>
      <c r="AC1039" s="47"/>
      <c r="AD1039" s="47" t="s">
        <v>3455</v>
      </c>
      <c r="AE1039" s="47"/>
      <c r="AF1039" s="47" t="s">
        <v>3344</v>
      </c>
      <c r="AG1039" s="47" t="s">
        <v>3041</v>
      </c>
      <c r="AH1039" s="47" t="s">
        <v>3055</v>
      </c>
      <c r="AI1039" s="47" t="s">
        <v>3029</v>
      </c>
      <c r="AJ1039" s="47">
        <v>38.0</v>
      </c>
      <c r="AK1039" s="47">
        <v>1045.0</v>
      </c>
    </row>
    <row r="1040" ht="14.25" hidden="1" customHeight="1">
      <c r="A1040" s="45" t="s">
        <v>3466</v>
      </c>
      <c r="B1040" s="45" t="s">
        <v>2831</v>
      </c>
      <c r="C1040" s="45"/>
      <c r="D1040" s="45"/>
      <c r="E1040" s="45"/>
      <c r="F1040" s="45">
        <v>10.2668</v>
      </c>
      <c r="G1040" s="45"/>
      <c r="H1040" s="45"/>
      <c r="I1040" s="45"/>
      <c r="J1040" s="45"/>
      <c r="K1040" s="45"/>
      <c r="L1040" s="45"/>
      <c r="M1040" s="45"/>
      <c r="N1040" s="45"/>
      <c r="O1040" s="45"/>
      <c r="P1040" s="45"/>
      <c r="Q1040" s="45"/>
      <c r="R1040" s="45"/>
      <c r="S1040" s="45"/>
      <c r="T1040" s="45"/>
      <c r="U1040" s="45"/>
      <c r="V1040" s="45"/>
      <c r="W1040" s="45"/>
      <c r="X1040" s="45"/>
      <c r="Y1040" s="45"/>
      <c r="Z1040" s="45"/>
      <c r="AA1040" s="45"/>
      <c r="AB1040" s="45" t="s">
        <v>380</v>
      </c>
      <c r="AC1040" s="45"/>
      <c r="AD1040" s="45" t="s">
        <v>3455</v>
      </c>
      <c r="AE1040" s="45"/>
      <c r="AF1040" s="45" t="s">
        <v>3344</v>
      </c>
      <c r="AG1040" s="45" t="s">
        <v>3041</v>
      </c>
      <c r="AH1040" s="45" t="s">
        <v>3067</v>
      </c>
      <c r="AI1040" s="45" t="s">
        <v>3032</v>
      </c>
      <c r="AJ1040" s="45">
        <v>11.0</v>
      </c>
      <c r="AK1040" s="45">
        <v>1038.0</v>
      </c>
    </row>
    <row r="1041" ht="14.25" hidden="1" customHeight="1">
      <c r="A1041" s="47" t="s">
        <v>3467</v>
      </c>
      <c r="B1041" s="47" t="s">
        <v>2831</v>
      </c>
      <c r="C1041" s="47"/>
      <c r="D1041" s="47"/>
      <c r="E1041" s="47"/>
      <c r="F1041" s="47">
        <v>11.8491</v>
      </c>
      <c r="G1041" s="47"/>
      <c r="H1041" s="47"/>
      <c r="I1041" s="47"/>
      <c r="J1041" s="47"/>
      <c r="K1041" s="47"/>
      <c r="L1041" s="47"/>
      <c r="M1041" s="47"/>
      <c r="N1041" s="47"/>
      <c r="O1041" s="47"/>
      <c r="P1041" s="47"/>
      <c r="Q1041" s="47"/>
      <c r="R1041" s="47"/>
      <c r="S1041" s="47"/>
      <c r="T1041" s="47"/>
      <c r="U1041" s="47"/>
      <c r="V1041" s="47"/>
      <c r="W1041" s="47"/>
      <c r="X1041" s="47"/>
      <c r="Y1041" s="47"/>
      <c r="Z1041" s="47"/>
      <c r="AA1041" s="47"/>
      <c r="AB1041" s="47" t="s">
        <v>380</v>
      </c>
      <c r="AC1041" s="47"/>
      <c r="AD1041" s="47" t="s">
        <v>3455</v>
      </c>
      <c r="AE1041" s="47"/>
      <c r="AF1041" s="47" t="s">
        <v>3344</v>
      </c>
      <c r="AG1041" s="47" t="s">
        <v>3041</v>
      </c>
      <c r="AH1041" s="47" t="s">
        <v>3067</v>
      </c>
      <c r="AI1041" s="47" t="s">
        <v>3032</v>
      </c>
      <c r="AJ1041" s="47">
        <v>13.0</v>
      </c>
      <c r="AK1041" s="47">
        <v>1039.0</v>
      </c>
    </row>
    <row r="1042" ht="14.25" hidden="1" customHeight="1">
      <c r="A1042" s="45" t="s">
        <v>3468</v>
      </c>
      <c r="B1042" s="45" t="s">
        <v>2831</v>
      </c>
      <c r="C1042" s="45"/>
      <c r="D1042" s="45"/>
      <c r="E1042" s="45"/>
      <c r="F1042" s="45">
        <v>16.1804</v>
      </c>
      <c r="G1042" s="45"/>
      <c r="H1042" s="45"/>
      <c r="I1042" s="45"/>
      <c r="J1042" s="45"/>
      <c r="K1042" s="45"/>
      <c r="L1042" s="45"/>
      <c r="M1042" s="45"/>
      <c r="N1042" s="45"/>
      <c r="O1042" s="45"/>
      <c r="P1042" s="45"/>
      <c r="Q1042" s="45"/>
      <c r="R1042" s="45"/>
      <c r="S1042" s="45"/>
      <c r="T1042" s="45"/>
      <c r="U1042" s="45"/>
      <c r="V1042" s="45"/>
      <c r="W1042" s="45"/>
      <c r="X1042" s="45"/>
      <c r="Y1042" s="45"/>
      <c r="Z1042" s="45"/>
      <c r="AA1042" s="45"/>
      <c r="AB1042" s="45" t="s">
        <v>380</v>
      </c>
      <c r="AC1042" s="45"/>
      <c r="AD1042" s="45" t="s">
        <v>3455</v>
      </c>
      <c r="AE1042" s="45"/>
      <c r="AF1042" s="45" t="s">
        <v>3344</v>
      </c>
      <c r="AG1042" s="45" t="s">
        <v>3041</v>
      </c>
      <c r="AH1042" s="45" t="s">
        <v>3067</v>
      </c>
      <c r="AI1042" s="45" t="s">
        <v>3032</v>
      </c>
      <c r="AJ1042" s="45">
        <v>19.0</v>
      </c>
      <c r="AK1042" s="45">
        <v>1040.0</v>
      </c>
    </row>
    <row r="1043" ht="14.25" hidden="1" customHeight="1">
      <c r="A1043" s="47" t="s">
        <v>3469</v>
      </c>
      <c r="B1043" s="47" t="s">
        <v>2831</v>
      </c>
      <c r="C1043" s="47"/>
      <c r="D1043" s="47"/>
      <c r="E1043" s="47"/>
      <c r="F1043" s="47">
        <v>17.0358</v>
      </c>
      <c r="G1043" s="47"/>
      <c r="H1043" s="47"/>
      <c r="I1043" s="47"/>
      <c r="J1043" s="47"/>
      <c r="K1043" s="47"/>
      <c r="L1043" s="47"/>
      <c r="M1043" s="47"/>
      <c r="N1043" s="47"/>
      <c r="O1043" s="47"/>
      <c r="P1043" s="47"/>
      <c r="Q1043" s="47"/>
      <c r="R1043" s="47"/>
      <c r="S1043" s="47"/>
      <c r="T1043" s="47"/>
      <c r="U1043" s="47"/>
      <c r="V1043" s="47"/>
      <c r="W1043" s="47"/>
      <c r="X1043" s="47"/>
      <c r="Y1043" s="47"/>
      <c r="Z1043" s="47"/>
      <c r="AA1043" s="47"/>
      <c r="AB1043" s="47" t="s">
        <v>380</v>
      </c>
      <c r="AC1043" s="47"/>
      <c r="AD1043" s="47" t="s">
        <v>3455</v>
      </c>
      <c r="AE1043" s="47"/>
      <c r="AF1043" s="47" t="s">
        <v>3344</v>
      </c>
      <c r="AG1043" s="47" t="s">
        <v>3041</v>
      </c>
      <c r="AH1043" s="47" t="s">
        <v>3072</v>
      </c>
      <c r="AI1043" s="47" t="s">
        <v>3038</v>
      </c>
      <c r="AJ1043" s="47">
        <v>19.0</v>
      </c>
      <c r="AK1043" s="47">
        <v>1041.0</v>
      </c>
    </row>
    <row r="1044" ht="14.25" hidden="1" customHeight="1">
      <c r="A1044" s="45" t="s">
        <v>3470</v>
      </c>
      <c r="B1044" s="45" t="s">
        <v>2831</v>
      </c>
      <c r="C1044" s="45"/>
      <c r="D1044" s="45"/>
      <c r="E1044" s="45"/>
      <c r="F1044" s="45">
        <v>19.2214</v>
      </c>
      <c r="G1044" s="45"/>
      <c r="H1044" s="45"/>
      <c r="I1044" s="45"/>
      <c r="J1044" s="45"/>
      <c r="K1044" s="45"/>
      <c r="L1044" s="45"/>
      <c r="M1044" s="45"/>
      <c r="N1044" s="45"/>
      <c r="O1044" s="45"/>
      <c r="P1044" s="45"/>
      <c r="Q1044" s="45"/>
      <c r="R1044" s="45"/>
      <c r="S1044" s="45"/>
      <c r="T1044" s="45"/>
      <c r="U1044" s="45"/>
      <c r="V1044" s="45"/>
      <c r="W1044" s="45"/>
      <c r="X1044" s="45"/>
      <c r="Y1044" s="45"/>
      <c r="Z1044" s="45"/>
      <c r="AA1044" s="45"/>
      <c r="AB1044" s="45" t="s">
        <v>380</v>
      </c>
      <c r="AC1044" s="45"/>
      <c r="AD1044" s="45" t="s">
        <v>3455</v>
      </c>
      <c r="AE1044" s="45"/>
      <c r="AF1044" s="45" t="s">
        <v>3344</v>
      </c>
      <c r="AG1044" s="45" t="s">
        <v>3041</v>
      </c>
      <c r="AH1044" s="45" t="s">
        <v>3072</v>
      </c>
      <c r="AI1044" s="45" t="s">
        <v>3038</v>
      </c>
      <c r="AJ1044" s="45">
        <v>22.0</v>
      </c>
      <c r="AK1044" s="45">
        <v>1042.0</v>
      </c>
    </row>
    <row r="1045" ht="14.25" hidden="1" customHeight="1">
      <c r="A1045" s="47" t="s">
        <v>3471</v>
      </c>
      <c r="B1045" s="47" t="s">
        <v>2831</v>
      </c>
      <c r="C1045" s="47"/>
      <c r="D1045" s="47"/>
      <c r="E1045" s="47"/>
      <c r="F1045" s="47">
        <v>19.2942</v>
      </c>
      <c r="G1045" s="47"/>
      <c r="H1045" s="47"/>
      <c r="I1045" s="47"/>
      <c r="J1045" s="47"/>
      <c r="K1045" s="47"/>
      <c r="L1045" s="47"/>
      <c r="M1045" s="47"/>
      <c r="N1045" s="47"/>
      <c r="O1045" s="47"/>
      <c r="P1045" s="47"/>
      <c r="Q1045" s="47"/>
      <c r="R1045" s="47"/>
      <c r="S1045" s="47"/>
      <c r="T1045" s="47"/>
      <c r="U1045" s="47"/>
      <c r="V1045" s="47"/>
      <c r="W1045" s="47"/>
      <c r="X1045" s="47"/>
      <c r="Y1045" s="47"/>
      <c r="Z1045" s="47"/>
      <c r="AA1045" s="47"/>
      <c r="AB1045" s="47" t="s">
        <v>380</v>
      </c>
      <c r="AC1045" s="47"/>
      <c r="AD1045" s="47" t="s">
        <v>3472</v>
      </c>
      <c r="AE1045" s="47"/>
      <c r="AF1045" s="47" t="s">
        <v>3344</v>
      </c>
      <c r="AG1045" s="47" t="s">
        <v>3051</v>
      </c>
      <c r="AH1045" s="47" t="s">
        <v>3052</v>
      </c>
      <c r="AI1045" s="47" t="s">
        <v>3026</v>
      </c>
      <c r="AJ1045" s="47">
        <v>22.0</v>
      </c>
      <c r="AK1045" s="47">
        <v>1167.0</v>
      </c>
    </row>
    <row r="1046" ht="14.25" hidden="1" customHeight="1">
      <c r="A1046" s="45" t="s">
        <v>3473</v>
      </c>
      <c r="B1046" s="45" t="s">
        <v>2831</v>
      </c>
      <c r="C1046" s="45"/>
      <c r="D1046" s="45"/>
      <c r="E1046" s="45"/>
      <c r="F1046" s="45">
        <v>21.3129</v>
      </c>
      <c r="G1046" s="45"/>
      <c r="H1046" s="45"/>
      <c r="I1046" s="45"/>
      <c r="J1046" s="45"/>
      <c r="K1046" s="45"/>
      <c r="L1046" s="45"/>
      <c r="M1046" s="45"/>
      <c r="N1046" s="45"/>
      <c r="O1046" s="45"/>
      <c r="P1046" s="45"/>
      <c r="Q1046" s="45"/>
      <c r="R1046" s="45"/>
      <c r="S1046" s="45"/>
      <c r="T1046" s="45"/>
      <c r="U1046" s="45"/>
      <c r="V1046" s="45"/>
      <c r="W1046" s="45"/>
      <c r="X1046" s="45"/>
      <c r="Y1046" s="45"/>
      <c r="Z1046" s="45"/>
      <c r="AA1046" s="45"/>
      <c r="AB1046" s="45" t="s">
        <v>380</v>
      </c>
      <c r="AC1046" s="45"/>
      <c r="AD1046" s="45" t="s">
        <v>3472</v>
      </c>
      <c r="AE1046" s="45"/>
      <c r="AF1046" s="45" t="s">
        <v>3344</v>
      </c>
      <c r="AG1046" s="45" t="s">
        <v>3051</v>
      </c>
      <c r="AH1046" s="45" t="s">
        <v>3052</v>
      </c>
      <c r="AI1046" s="45" t="s">
        <v>3026</v>
      </c>
      <c r="AJ1046" s="45">
        <v>25.0</v>
      </c>
      <c r="AK1046" s="45">
        <v>1168.0</v>
      </c>
    </row>
    <row r="1047" ht="14.25" hidden="1" customHeight="1">
      <c r="A1047" s="47" t="s">
        <v>3474</v>
      </c>
      <c r="B1047" s="47" t="s">
        <v>2831</v>
      </c>
      <c r="C1047" s="47"/>
      <c r="D1047" s="47"/>
      <c r="E1047" s="47"/>
      <c r="F1047" s="47">
        <v>24.4379</v>
      </c>
      <c r="G1047" s="47"/>
      <c r="H1047" s="47"/>
      <c r="I1047" s="47"/>
      <c r="J1047" s="47"/>
      <c r="K1047" s="47"/>
      <c r="L1047" s="47"/>
      <c r="M1047" s="47"/>
      <c r="N1047" s="47"/>
      <c r="O1047" s="47"/>
      <c r="P1047" s="47"/>
      <c r="Q1047" s="47"/>
      <c r="R1047" s="47"/>
      <c r="S1047" s="47"/>
      <c r="T1047" s="47"/>
      <c r="U1047" s="47"/>
      <c r="V1047" s="47"/>
      <c r="W1047" s="47"/>
      <c r="X1047" s="47"/>
      <c r="Y1047" s="47"/>
      <c r="Z1047" s="47"/>
      <c r="AA1047" s="47"/>
      <c r="AB1047" s="47" t="s">
        <v>380</v>
      </c>
      <c r="AC1047" s="47"/>
      <c r="AD1047" s="47" t="s">
        <v>3472</v>
      </c>
      <c r="AE1047" s="47"/>
      <c r="AF1047" s="47" t="s">
        <v>3344</v>
      </c>
      <c r="AG1047" s="47" t="s">
        <v>3051</v>
      </c>
      <c r="AH1047" s="47" t="s">
        <v>3052</v>
      </c>
      <c r="AI1047" s="47" t="s">
        <v>3026</v>
      </c>
      <c r="AJ1047" s="47">
        <v>30.0</v>
      </c>
      <c r="AK1047" s="47">
        <v>1169.0</v>
      </c>
    </row>
    <row r="1048" ht="14.25" hidden="1" customHeight="1">
      <c r="A1048" s="45" t="s">
        <v>3475</v>
      </c>
      <c r="B1048" s="45" t="s">
        <v>2831</v>
      </c>
      <c r="C1048" s="45"/>
      <c r="D1048" s="45"/>
      <c r="E1048" s="45"/>
      <c r="F1048" s="45">
        <v>25.6551</v>
      </c>
      <c r="G1048" s="45"/>
      <c r="H1048" s="45"/>
      <c r="I1048" s="45"/>
      <c r="J1048" s="45"/>
      <c r="K1048" s="45"/>
      <c r="L1048" s="45"/>
      <c r="M1048" s="45"/>
      <c r="N1048" s="45"/>
      <c r="O1048" s="45"/>
      <c r="P1048" s="45"/>
      <c r="Q1048" s="45"/>
      <c r="R1048" s="45"/>
      <c r="S1048" s="45"/>
      <c r="T1048" s="45"/>
      <c r="U1048" s="45"/>
      <c r="V1048" s="45"/>
      <c r="W1048" s="45"/>
      <c r="X1048" s="45"/>
      <c r="Y1048" s="45"/>
      <c r="Z1048" s="45"/>
      <c r="AA1048" s="45"/>
      <c r="AB1048" s="45" t="s">
        <v>380</v>
      </c>
      <c r="AC1048" s="45"/>
      <c r="AD1048" s="45" t="s">
        <v>3472</v>
      </c>
      <c r="AE1048" s="45"/>
      <c r="AF1048" s="45" t="s">
        <v>3344</v>
      </c>
      <c r="AG1048" s="45" t="s">
        <v>3051</v>
      </c>
      <c r="AH1048" s="45" t="s">
        <v>3055</v>
      </c>
      <c r="AI1048" s="45" t="s">
        <v>3029</v>
      </c>
      <c r="AJ1048" s="45">
        <v>30.0</v>
      </c>
      <c r="AK1048" s="45">
        <v>1170.0</v>
      </c>
    </row>
    <row r="1049" ht="14.25" hidden="1" customHeight="1">
      <c r="A1049" s="47" t="s">
        <v>3476</v>
      </c>
      <c r="B1049" s="47" t="s">
        <v>2831</v>
      </c>
      <c r="C1049" s="47"/>
      <c r="D1049" s="47"/>
      <c r="E1049" s="47"/>
      <c r="F1049" s="47">
        <v>30.6158</v>
      </c>
      <c r="G1049" s="47"/>
      <c r="H1049" s="47"/>
      <c r="I1049" s="47"/>
      <c r="J1049" s="47"/>
      <c r="K1049" s="47"/>
      <c r="L1049" s="47"/>
      <c r="M1049" s="47"/>
      <c r="N1049" s="47"/>
      <c r="O1049" s="47"/>
      <c r="P1049" s="47"/>
      <c r="Q1049" s="47"/>
      <c r="R1049" s="47"/>
      <c r="S1049" s="47"/>
      <c r="T1049" s="47"/>
      <c r="U1049" s="47"/>
      <c r="V1049" s="47"/>
      <c r="W1049" s="47"/>
      <c r="X1049" s="47"/>
      <c r="Y1049" s="47"/>
      <c r="Z1049" s="47"/>
      <c r="AA1049" s="47"/>
      <c r="AB1049" s="47" t="s">
        <v>380</v>
      </c>
      <c r="AC1049" s="47"/>
      <c r="AD1049" s="47" t="s">
        <v>3472</v>
      </c>
      <c r="AE1049" s="47"/>
      <c r="AF1049" s="47" t="s">
        <v>3344</v>
      </c>
      <c r="AG1049" s="47" t="s">
        <v>3051</v>
      </c>
      <c r="AH1049" s="47" t="s">
        <v>3055</v>
      </c>
      <c r="AI1049" s="47" t="s">
        <v>3029</v>
      </c>
      <c r="AJ1049" s="47">
        <v>38.0</v>
      </c>
      <c r="AK1049" s="47">
        <v>1171.0</v>
      </c>
    </row>
    <row r="1050" ht="14.25" hidden="1" customHeight="1">
      <c r="A1050" s="45" t="s">
        <v>3477</v>
      </c>
      <c r="B1050" s="45" t="s">
        <v>2831</v>
      </c>
      <c r="C1050" s="45"/>
      <c r="D1050" s="45"/>
      <c r="E1050" s="45"/>
      <c r="F1050" s="45">
        <v>30.6158</v>
      </c>
      <c r="G1050" s="45"/>
      <c r="H1050" s="45"/>
      <c r="I1050" s="45"/>
      <c r="J1050" s="45"/>
      <c r="K1050" s="45"/>
      <c r="L1050" s="45"/>
      <c r="M1050" s="45"/>
      <c r="N1050" s="45"/>
      <c r="O1050" s="45"/>
      <c r="P1050" s="45"/>
      <c r="Q1050" s="45"/>
      <c r="R1050" s="45"/>
      <c r="S1050" s="45"/>
      <c r="T1050" s="45"/>
      <c r="U1050" s="45"/>
      <c r="V1050" s="45"/>
      <c r="W1050" s="45"/>
      <c r="X1050" s="45"/>
      <c r="Y1050" s="45"/>
      <c r="Z1050" s="45"/>
      <c r="AA1050" s="45"/>
      <c r="AB1050" s="45" t="s">
        <v>380</v>
      </c>
      <c r="AC1050" s="45"/>
      <c r="AD1050" s="45" t="s">
        <v>3472</v>
      </c>
      <c r="AE1050" s="45"/>
      <c r="AF1050" s="45" t="s">
        <v>3344</v>
      </c>
      <c r="AG1050" s="45" t="s">
        <v>3051</v>
      </c>
      <c r="AH1050" s="45" t="s">
        <v>3055</v>
      </c>
      <c r="AI1050" s="45" t="s">
        <v>3059</v>
      </c>
      <c r="AJ1050" s="45">
        <v>38.0</v>
      </c>
      <c r="AK1050" s="45">
        <v>1172.0</v>
      </c>
    </row>
    <row r="1051" ht="14.25" hidden="1" customHeight="1">
      <c r="A1051" s="45" t="s">
        <v>3478</v>
      </c>
      <c r="B1051" s="45" t="s">
        <v>2831</v>
      </c>
      <c r="C1051" s="45"/>
      <c r="D1051" s="45"/>
      <c r="E1051" s="45"/>
      <c r="F1051" s="45">
        <v>9.0352</v>
      </c>
      <c r="G1051" s="45"/>
      <c r="H1051" s="45"/>
      <c r="I1051" s="45"/>
      <c r="J1051" s="45"/>
      <c r="K1051" s="45"/>
      <c r="L1051" s="45"/>
      <c r="M1051" s="45"/>
      <c r="N1051" s="45"/>
      <c r="O1051" s="45"/>
      <c r="P1051" s="45"/>
      <c r="Q1051" s="45"/>
      <c r="R1051" s="45"/>
      <c r="S1051" s="45"/>
      <c r="T1051" s="45"/>
      <c r="U1051" s="45"/>
      <c r="V1051" s="45"/>
      <c r="W1051" s="45"/>
      <c r="X1051" s="45"/>
      <c r="Y1051" s="45"/>
      <c r="Z1051" s="45"/>
      <c r="AA1051" s="45"/>
      <c r="AB1051" s="45" t="s">
        <v>380</v>
      </c>
      <c r="AC1051" s="45"/>
      <c r="AD1051" s="45" t="s">
        <v>3472</v>
      </c>
      <c r="AE1051" s="45"/>
      <c r="AF1051" s="45" t="s">
        <v>3344</v>
      </c>
      <c r="AG1051" s="45" t="s">
        <v>3051</v>
      </c>
      <c r="AH1051" s="45" t="s">
        <v>3061</v>
      </c>
      <c r="AI1051" s="45" t="s">
        <v>3062</v>
      </c>
      <c r="AJ1051" s="45">
        <v>11.0</v>
      </c>
      <c r="AK1051" s="45">
        <v>1156.0</v>
      </c>
    </row>
    <row r="1052" ht="14.25" hidden="1" customHeight="1">
      <c r="A1052" s="47" t="s">
        <v>3479</v>
      </c>
      <c r="B1052" s="47" t="s">
        <v>2831</v>
      </c>
      <c r="C1052" s="47"/>
      <c r="D1052" s="47"/>
      <c r="E1052" s="47"/>
      <c r="F1052" s="47">
        <v>10.1946</v>
      </c>
      <c r="G1052" s="47"/>
      <c r="H1052" s="47"/>
      <c r="I1052" s="47"/>
      <c r="J1052" s="47"/>
      <c r="K1052" s="47"/>
      <c r="L1052" s="47"/>
      <c r="M1052" s="47"/>
      <c r="N1052" s="47"/>
      <c r="O1052" s="47"/>
      <c r="P1052" s="47"/>
      <c r="Q1052" s="47"/>
      <c r="R1052" s="47"/>
      <c r="S1052" s="47"/>
      <c r="T1052" s="47"/>
      <c r="U1052" s="47"/>
      <c r="V1052" s="47"/>
      <c r="W1052" s="47"/>
      <c r="X1052" s="47"/>
      <c r="Y1052" s="47"/>
      <c r="Z1052" s="47"/>
      <c r="AA1052" s="47"/>
      <c r="AB1052" s="47" t="s">
        <v>380</v>
      </c>
      <c r="AC1052" s="47"/>
      <c r="AD1052" s="47" t="s">
        <v>3472</v>
      </c>
      <c r="AE1052" s="47"/>
      <c r="AF1052" s="47" t="s">
        <v>3344</v>
      </c>
      <c r="AG1052" s="47" t="s">
        <v>3051</v>
      </c>
      <c r="AH1052" s="47" t="s">
        <v>3061</v>
      </c>
      <c r="AI1052" s="47" t="s">
        <v>3062</v>
      </c>
      <c r="AJ1052" s="47">
        <v>13.0</v>
      </c>
      <c r="AK1052" s="47">
        <v>1157.0</v>
      </c>
    </row>
    <row r="1053" ht="14.25" hidden="1" customHeight="1">
      <c r="A1053" s="45" t="s">
        <v>3480</v>
      </c>
      <c r="B1053" s="45" t="s">
        <v>2831</v>
      </c>
      <c r="C1053" s="45"/>
      <c r="D1053" s="45"/>
      <c r="E1053" s="45"/>
      <c r="F1053" s="45">
        <v>11.2537</v>
      </c>
      <c r="G1053" s="45"/>
      <c r="H1053" s="45"/>
      <c r="I1053" s="45"/>
      <c r="J1053" s="45"/>
      <c r="K1053" s="45"/>
      <c r="L1053" s="45"/>
      <c r="M1053" s="45"/>
      <c r="N1053" s="45"/>
      <c r="O1053" s="45"/>
      <c r="P1053" s="45"/>
      <c r="Q1053" s="45"/>
      <c r="R1053" s="45"/>
      <c r="S1053" s="45"/>
      <c r="T1053" s="45"/>
      <c r="U1053" s="45"/>
      <c r="V1053" s="45"/>
      <c r="W1053" s="45"/>
      <c r="X1053" s="45"/>
      <c r="Y1053" s="45"/>
      <c r="Z1053" s="45"/>
      <c r="AA1053" s="45"/>
      <c r="AB1053" s="45" t="s">
        <v>380</v>
      </c>
      <c r="AC1053" s="45"/>
      <c r="AD1053" s="45" t="s">
        <v>3472</v>
      </c>
      <c r="AE1053" s="45"/>
      <c r="AF1053" s="45" t="s">
        <v>3344</v>
      </c>
      <c r="AG1053" s="45" t="s">
        <v>3051</v>
      </c>
      <c r="AH1053" s="45" t="s">
        <v>3061</v>
      </c>
      <c r="AI1053" s="45" t="s">
        <v>3062</v>
      </c>
      <c r="AJ1053" s="45">
        <v>15.0</v>
      </c>
      <c r="AK1053" s="45">
        <v>1158.0</v>
      </c>
    </row>
    <row r="1054" ht="14.25" hidden="1" customHeight="1">
      <c r="A1054" s="47" t="s">
        <v>3481</v>
      </c>
      <c r="B1054" s="47" t="s">
        <v>2831</v>
      </c>
      <c r="C1054" s="47"/>
      <c r="D1054" s="47"/>
      <c r="E1054" s="47"/>
      <c r="F1054" s="47">
        <v>13.1185</v>
      </c>
      <c r="G1054" s="47"/>
      <c r="H1054" s="47"/>
      <c r="I1054" s="47"/>
      <c r="J1054" s="47"/>
      <c r="K1054" s="47"/>
      <c r="L1054" s="47"/>
      <c r="M1054" s="47"/>
      <c r="N1054" s="47"/>
      <c r="O1054" s="47"/>
      <c r="P1054" s="47"/>
      <c r="Q1054" s="47"/>
      <c r="R1054" s="47"/>
      <c r="S1054" s="47"/>
      <c r="T1054" s="47"/>
      <c r="U1054" s="47"/>
      <c r="V1054" s="47"/>
      <c r="W1054" s="47"/>
      <c r="X1054" s="47"/>
      <c r="Y1054" s="47"/>
      <c r="Z1054" s="47"/>
      <c r="AA1054" s="47"/>
      <c r="AB1054" s="47" t="s">
        <v>380</v>
      </c>
      <c r="AC1054" s="47"/>
      <c r="AD1054" s="47" t="s">
        <v>3472</v>
      </c>
      <c r="AE1054" s="47"/>
      <c r="AF1054" s="47" t="s">
        <v>3344</v>
      </c>
      <c r="AG1054" s="47" t="s">
        <v>3051</v>
      </c>
      <c r="AH1054" s="47" t="s">
        <v>3061</v>
      </c>
      <c r="AI1054" s="47" t="s">
        <v>3062</v>
      </c>
      <c r="AJ1054" s="47">
        <v>19.0</v>
      </c>
      <c r="AK1054" s="47">
        <v>1159.0</v>
      </c>
    </row>
    <row r="1055" ht="14.25" hidden="1" customHeight="1">
      <c r="A1055" s="45" t="s">
        <v>3482</v>
      </c>
      <c r="B1055" s="45" t="s">
        <v>2831</v>
      </c>
      <c r="C1055" s="45"/>
      <c r="D1055" s="45"/>
      <c r="E1055" s="45"/>
      <c r="F1055" s="45">
        <v>9.98167</v>
      </c>
      <c r="G1055" s="45"/>
      <c r="H1055" s="45"/>
      <c r="I1055" s="45"/>
      <c r="J1055" s="45"/>
      <c r="K1055" s="45"/>
      <c r="L1055" s="45"/>
      <c r="M1055" s="45"/>
      <c r="N1055" s="45"/>
      <c r="O1055" s="45"/>
      <c r="P1055" s="45"/>
      <c r="Q1055" s="45"/>
      <c r="R1055" s="45"/>
      <c r="S1055" s="45"/>
      <c r="T1055" s="45"/>
      <c r="U1055" s="45"/>
      <c r="V1055" s="45"/>
      <c r="W1055" s="45"/>
      <c r="X1055" s="45"/>
      <c r="Y1055" s="45"/>
      <c r="Z1055" s="45"/>
      <c r="AA1055" s="45"/>
      <c r="AB1055" s="45" t="s">
        <v>380</v>
      </c>
      <c r="AC1055" s="45"/>
      <c r="AD1055" s="45" t="s">
        <v>3472</v>
      </c>
      <c r="AE1055" s="45"/>
      <c r="AF1055" s="45" t="s">
        <v>3344</v>
      </c>
      <c r="AG1055" s="45" t="s">
        <v>3051</v>
      </c>
      <c r="AH1055" s="45" t="s">
        <v>3067</v>
      </c>
      <c r="AI1055" s="45" t="s">
        <v>3032</v>
      </c>
      <c r="AJ1055" s="45">
        <v>11.0</v>
      </c>
      <c r="AK1055" s="45">
        <v>1160.0</v>
      </c>
    </row>
    <row r="1056" ht="14.25" hidden="1" customHeight="1">
      <c r="A1056" s="47" t="s">
        <v>3483</v>
      </c>
      <c r="B1056" s="47" t="s">
        <v>2831</v>
      </c>
      <c r="C1056" s="47"/>
      <c r="D1056" s="47"/>
      <c r="E1056" s="47"/>
      <c r="F1056" s="47">
        <v>11.416</v>
      </c>
      <c r="G1056" s="47"/>
      <c r="H1056" s="47"/>
      <c r="I1056" s="47"/>
      <c r="J1056" s="47"/>
      <c r="K1056" s="47"/>
      <c r="L1056" s="47"/>
      <c r="M1056" s="47"/>
      <c r="N1056" s="47"/>
      <c r="O1056" s="47"/>
      <c r="P1056" s="47"/>
      <c r="Q1056" s="47"/>
      <c r="R1056" s="47"/>
      <c r="S1056" s="47"/>
      <c r="T1056" s="47"/>
      <c r="U1056" s="47"/>
      <c r="V1056" s="47"/>
      <c r="W1056" s="47"/>
      <c r="X1056" s="47"/>
      <c r="Y1056" s="47"/>
      <c r="Z1056" s="47"/>
      <c r="AA1056" s="47"/>
      <c r="AB1056" s="47" t="s">
        <v>380</v>
      </c>
      <c r="AC1056" s="47"/>
      <c r="AD1056" s="47" t="s">
        <v>3472</v>
      </c>
      <c r="AE1056" s="47"/>
      <c r="AF1056" s="47" t="s">
        <v>3344</v>
      </c>
      <c r="AG1056" s="47" t="s">
        <v>3051</v>
      </c>
      <c r="AH1056" s="47" t="s">
        <v>3067</v>
      </c>
      <c r="AI1056" s="47" t="s">
        <v>3032</v>
      </c>
      <c r="AJ1056" s="47">
        <v>13.0</v>
      </c>
      <c r="AK1056" s="47">
        <v>1161.0</v>
      </c>
    </row>
    <row r="1057" ht="14.25" hidden="1" customHeight="1">
      <c r="A1057" s="45" t="s">
        <v>3484</v>
      </c>
      <c r="B1057" s="45" t="s">
        <v>2831</v>
      </c>
      <c r="C1057" s="45"/>
      <c r="D1057" s="45"/>
      <c r="E1057" s="45"/>
      <c r="F1057" s="45">
        <v>12.7607</v>
      </c>
      <c r="G1057" s="45"/>
      <c r="H1057" s="45"/>
      <c r="I1057" s="45"/>
      <c r="J1057" s="45"/>
      <c r="K1057" s="45"/>
      <c r="L1057" s="45"/>
      <c r="M1057" s="45"/>
      <c r="N1057" s="45"/>
      <c r="O1057" s="45"/>
      <c r="P1057" s="45"/>
      <c r="Q1057" s="45"/>
      <c r="R1057" s="45"/>
      <c r="S1057" s="45"/>
      <c r="T1057" s="45"/>
      <c r="U1057" s="45"/>
      <c r="V1057" s="45"/>
      <c r="W1057" s="45"/>
      <c r="X1057" s="45"/>
      <c r="Y1057" s="45"/>
      <c r="Z1057" s="45"/>
      <c r="AA1057" s="45"/>
      <c r="AB1057" s="45" t="s">
        <v>380</v>
      </c>
      <c r="AC1057" s="45"/>
      <c r="AD1057" s="45" t="s">
        <v>3472</v>
      </c>
      <c r="AE1057" s="45"/>
      <c r="AF1057" s="45" t="s">
        <v>3344</v>
      </c>
      <c r="AG1057" s="45" t="s">
        <v>3051</v>
      </c>
      <c r="AH1057" s="45" t="s">
        <v>3067</v>
      </c>
      <c r="AI1057" s="45" t="s">
        <v>3032</v>
      </c>
      <c r="AJ1057" s="45">
        <v>15.0</v>
      </c>
      <c r="AK1057" s="45">
        <v>1162.0</v>
      </c>
    </row>
    <row r="1058" ht="14.25" hidden="1" customHeight="1">
      <c r="A1058" s="47" t="s">
        <v>3485</v>
      </c>
      <c r="B1058" s="47" t="s">
        <v>2831</v>
      </c>
      <c r="C1058" s="47"/>
      <c r="D1058" s="47"/>
      <c r="E1058" s="47"/>
      <c r="F1058" s="47">
        <v>15.2129</v>
      </c>
      <c r="G1058" s="47"/>
      <c r="H1058" s="47"/>
      <c r="I1058" s="47"/>
      <c r="J1058" s="47"/>
      <c r="K1058" s="47"/>
      <c r="L1058" s="47"/>
      <c r="M1058" s="47"/>
      <c r="N1058" s="47"/>
      <c r="O1058" s="47"/>
      <c r="P1058" s="47"/>
      <c r="Q1058" s="47"/>
      <c r="R1058" s="47"/>
      <c r="S1058" s="47"/>
      <c r="T1058" s="47"/>
      <c r="U1058" s="47"/>
      <c r="V1058" s="47"/>
      <c r="W1058" s="47"/>
      <c r="X1058" s="47"/>
      <c r="Y1058" s="47"/>
      <c r="Z1058" s="47"/>
      <c r="AA1058" s="47"/>
      <c r="AB1058" s="47" t="s">
        <v>380</v>
      </c>
      <c r="AC1058" s="47"/>
      <c r="AD1058" s="47" t="s">
        <v>3472</v>
      </c>
      <c r="AE1058" s="47"/>
      <c r="AF1058" s="47" t="s">
        <v>3344</v>
      </c>
      <c r="AG1058" s="47" t="s">
        <v>3051</v>
      </c>
      <c r="AH1058" s="47" t="s">
        <v>3067</v>
      </c>
      <c r="AI1058" s="47" t="s">
        <v>3032</v>
      </c>
      <c r="AJ1058" s="47">
        <v>19.0</v>
      </c>
      <c r="AK1058" s="47">
        <v>1163.0</v>
      </c>
    </row>
    <row r="1059" ht="14.25" hidden="1" customHeight="1">
      <c r="A1059" s="45" t="s">
        <v>3486</v>
      </c>
      <c r="B1059" s="45" t="s">
        <v>2831</v>
      </c>
      <c r="C1059" s="45"/>
      <c r="D1059" s="45"/>
      <c r="E1059" s="45"/>
      <c r="F1059" s="45">
        <v>16.3338</v>
      </c>
      <c r="G1059" s="45"/>
      <c r="H1059" s="45"/>
      <c r="I1059" s="45"/>
      <c r="J1059" s="45"/>
      <c r="K1059" s="45"/>
      <c r="L1059" s="45"/>
      <c r="M1059" s="45"/>
      <c r="N1059" s="45"/>
      <c r="O1059" s="45"/>
      <c r="P1059" s="45"/>
      <c r="Q1059" s="45"/>
      <c r="R1059" s="45"/>
      <c r="S1059" s="45"/>
      <c r="T1059" s="45"/>
      <c r="U1059" s="45"/>
      <c r="V1059" s="45"/>
      <c r="W1059" s="45"/>
      <c r="X1059" s="45"/>
      <c r="Y1059" s="45"/>
      <c r="Z1059" s="45"/>
      <c r="AA1059" s="45"/>
      <c r="AB1059" s="45" t="s">
        <v>380</v>
      </c>
      <c r="AC1059" s="45"/>
      <c r="AD1059" s="45" t="s">
        <v>3472</v>
      </c>
      <c r="AE1059" s="45"/>
      <c r="AF1059" s="45" t="s">
        <v>3344</v>
      </c>
      <c r="AG1059" s="45" t="s">
        <v>3051</v>
      </c>
      <c r="AH1059" s="45" t="s">
        <v>3067</v>
      </c>
      <c r="AI1059" s="45" t="s">
        <v>3032</v>
      </c>
      <c r="AJ1059" s="45">
        <v>21.0</v>
      </c>
      <c r="AK1059" s="45">
        <v>1164.0</v>
      </c>
    </row>
    <row r="1060" ht="14.25" hidden="1" customHeight="1">
      <c r="A1060" s="47" t="s">
        <v>3487</v>
      </c>
      <c r="B1060" s="47" t="s">
        <v>2831</v>
      </c>
      <c r="C1060" s="47"/>
      <c r="D1060" s="47"/>
      <c r="E1060" s="47"/>
      <c r="F1060" s="47">
        <v>16.313</v>
      </c>
      <c r="G1060" s="47"/>
      <c r="H1060" s="47"/>
      <c r="I1060" s="47"/>
      <c r="J1060" s="47"/>
      <c r="K1060" s="47"/>
      <c r="L1060" s="47"/>
      <c r="M1060" s="47"/>
      <c r="N1060" s="47"/>
      <c r="O1060" s="47"/>
      <c r="P1060" s="47"/>
      <c r="Q1060" s="47"/>
      <c r="R1060" s="47"/>
      <c r="S1060" s="47"/>
      <c r="T1060" s="47"/>
      <c r="U1060" s="47"/>
      <c r="V1060" s="47"/>
      <c r="W1060" s="47"/>
      <c r="X1060" s="47"/>
      <c r="Y1060" s="47"/>
      <c r="Z1060" s="47"/>
      <c r="AA1060" s="47"/>
      <c r="AB1060" s="47" t="s">
        <v>380</v>
      </c>
      <c r="AC1060" s="47"/>
      <c r="AD1060" s="47" t="s">
        <v>3472</v>
      </c>
      <c r="AE1060" s="47"/>
      <c r="AF1060" s="47" t="s">
        <v>3344</v>
      </c>
      <c r="AG1060" s="47" t="s">
        <v>3051</v>
      </c>
      <c r="AH1060" s="47" t="s">
        <v>3072</v>
      </c>
      <c r="AI1060" s="47" t="s">
        <v>3038</v>
      </c>
      <c r="AJ1060" s="47">
        <v>19.0</v>
      </c>
      <c r="AK1060" s="47">
        <v>1165.0</v>
      </c>
    </row>
    <row r="1061" ht="14.25" hidden="1" customHeight="1">
      <c r="A1061" s="45" t="s">
        <v>3488</v>
      </c>
      <c r="B1061" s="45" t="s">
        <v>2831</v>
      </c>
      <c r="C1061" s="45"/>
      <c r="D1061" s="45"/>
      <c r="E1061" s="45"/>
      <c r="F1061" s="45">
        <v>17.6089</v>
      </c>
      <c r="G1061" s="45"/>
      <c r="H1061" s="45"/>
      <c r="I1061" s="45"/>
      <c r="J1061" s="45"/>
      <c r="K1061" s="45"/>
      <c r="L1061" s="45"/>
      <c r="M1061" s="45"/>
      <c r="N1061" s="45"/>
      <c r="O1061" s="45"/>
      <c r="P1061" s="45"/>
      <c r="Q1061" s="45"/>
      <c r="R1061" s="45"/>
      <c r="S1061" s="45"/>
      <c r="T1061" s="45"/>
      <c r="U1061" s="45"/>
      <c r="V1061" s="45"/>
      <c r="W1061" s="45"/>
      <c r="X1061" s="45"/>
      <c r="Y1061" s="45"/>
      <c r="Z1061" s="45"/>
      <c r="AA1061" s="45"/>
      <c r="AB1061" s="45" t="s">
        <v>380</v>
      </c>
      <c r="AC1061" s="45"/>
      <c r="AD1061" s="45" t="s">
        <v>3472</v>
      </c>
      <c r="AE1061" s="45"/>
      <c r="AF1061" s="45" t="s">
        <v>3344</v>
      </c>
      <c r="AG1061" s="45" t="s">
        <v>3051</v>
      </c>
      <c r="AH1061" s="45" t="s">
        <v>3072</v>
      </c>
      <c r="AI1061" s="45" t="s">
        <v>3038</v>
      </c>
      <c r="AJ1061" s="45">
        <v>21.0</v>
      </c>
      <c r="AK1061" s="45">
        <v>1166.0</v>
      </c>
    </row>
    <row r="1062" ht="14.25" hidden="1" customHeight="1">
      <c r="A1062" s="45" t="s">
        <v>3489</v>
      </c>
      <c r="B1062" s="45" t="s">
        <v>2831</v>
      </c>
      <c r="C1062" s="45"/>
      <c r="D1062" s="45"/>
      <c r="E1062" s="45"/>
      <c r="F1062" s="45">
        <v>20.0334</v>
      </c>
      <c r="G1062" s="45"/>
      <c r="H1062" s="45"/>
      <c r="I1062" s="45"/>
      <c r="J1062" s="45"/>
      <c r="K1062" s="45"/>
      <c r="L1062" s="45"/>
      <c r="M1062" s="45"/>
      <c r="N1062" s="45"/>
      <c r="O1062" s="45"/>
      <c r="P1062" s="45"/>
      <c r="Q1062" s="45"/>
      <c r="R1062" s="45"/>
      <c r="S1062" s="45"/>
      <c r="T1062" s="45"/>
      <c r="U1062" s="45"/>
      <c r="V1062" s="45"/>
      <c r="W1062" s="45"/>
      <c r="X1062" s="45"/>
      <c r="Y1062" s="45"/>
      <c r="Z1062" s="45"/>
      <c r="AA1062" s="45"/>
      <c r="AB1062" s="45" t="s">
        <v>380</v>
      </c>
      <c r="AC1062" s="45"/>
      <c r="AD1062" s="45" t="s">
        <v>3472</v>
      </c>
      <c r="AE1062" s="45"/>
      <c r="AF1062" s="45" t="s">
        <v>3344</v>
      </c>
      <c r="AG1062" s="45" t="s">
        <v>3075</v>
      </c>
      <c r="AH1062" s="45" t="s">
        <v>3052</v>
      </c>
      <c r="AI1062" s="45" t="s">
        <v>3026</v>
      </c>
      <c r="AJ1062" s="45">
        <v>22.0</v>
      </c>
      <c r="AK1062" s="45">
        <v>1184.0</v>
      </c>
    </row>
    <row r="1063" ht="14.25" hidden="1" customHeight="1">
      <c r="A1063" s="47" t="s">
        <v>3490</v>
      </c>
      <c r="B1063" s="47" t="s">
        <v>2831</v>
      </c>
      <c r="C1063" s="47"/>
      <c r="D1063" s="47"/>
      <c r="E1063" s="47"/>
      <c r="F1063" s="47">
        <v>22.2995</v>
      </c>
      <c r="G1063" s="47"/>
      <c r="H1063" s="47"/>
      <c r="I1063" s="47"/>
      <c r="J1063" s="47"/>
      <c r="K1063" s="47"/>
      <c r="L1063" s="47"/>
      <c r="M1063" s="47"/>
      <c r="N1063" s="47"/>
      <c r="O1063" s="47"/>
      <c r="P1063" s="47"/>
      <c r="Q1063" s="47"/>
      <c r="R1063" s="47"/>
      <c r="S1063" s="47"/>
      <c r="T1063" s="47"/>
      <c r="U1063" s="47"/>
      <c r="V1063" s="47"/>
      <c r="W1063" s="47"/>
      <c r="X1063" s="47"/>
      <c r="Y1063" s="47"/>
      <c r="Z1063" s="47"/>
      <c r="AA1063" s="47"/>
      <c r="AB1063" s="47" t="s">
        <v>380</v>
      </c>
      <c r="AC1063" s="47"/>
      <c r="AD1063" s="47" t="s">
        <v>3472</v>
      </c>
      <c r="AE1063" s="47"/>
      <c r="AF1063" s="47" t="s">
        <v>3344</v>
      </c>
      <c r="AG1063" s="47" t="s">
        <v>3075</v>
      </c>
      <c r="AH1063" s="47" t="s">
        <v>3052</v>
      </c>
      <c r="AI1063" s="47" t="s">
        <v>3026</v>
      </c>
      <c r="AJ1063" s="47">
        <v>25.0</v>
      </c>
      <c r="AK1063" s="47">
        <v>1185.0</v>
      </c>
    </row>
    <row r="1064" ht="14.25" hidden="1" customHeight="1">
      <c r="A1064" s="45" t="s">
        <v>3491</v>
      </c>
      <c r="B1064" s="45" t="s">
        <v>2831</v>
      </c>
      <c r="C1064" s="45"/>
      <c r="D1064" s="45"/>
      <c r="E1064" s="45"/>
      <c r="F1064" s="45">
        <v>25.8772</v>
      </c>
      <c r="G1064" s="45"/>
      <c r="H1064" s="45"/>
      <c r="I1064" s="45"/>
      <c r="J1064" s="45"/>
      <c r="K1064" s="45"/>
      <c r="L1064" s="45"/>
      <c r="M1064" s="45"/>
      <c r="N1064" s="45"/>
      <c r="O1064" s="45"/>
      <c r="P1064" s="45"/>
      <c r="Q1064" s="45"/>
      <c r="R1064" s="45"/>
      <c r="S1064" s="45"/>
      <c r="T1064" s="45"/>
      <c r="U1064" s="45"/>
      <c r="V1064" s="45"/>
      <c r="W1064" s="45"/>
      <c r="X1064" s="45"/>
      <c r="Y1064" s="45"/>
      <c r="Z1064" s="45"/>
      <c r="AA1064" s="45"/>
      <c r="AB1064" s="45" t="s">
        <v>380</v>
      </c>
      <c r="AC1064" s="45"/>
      <c r="AD1064" s="45" t="s">
        <v>3472</v>
      </c>
      <c r="AE1064" s="45"/>
      <c r="AF1064" s="45" t="s">
        <v>3344</v>
      </c>
      <c r="AG1064" s="45" t="s">
        <v>3075</v>
      </c>
      <c r="AH1064" s="45" t="s">
        <v>3052</v>
      </c>
      <c r="AI1064" s="45" t="s">
        <v>3026</v>
      </c>
      <c r="AJ1064" s="45">
        <v>30.0</v>
      </c>
      <c r="AK1064" s="45">
        <v>1186.0</v>
      </c>
    </row>
    <row r="1065" ht="14.25" hidden="1" customHeight="1">
      <c r="A1065" s="47" t="s">
        <v>3492</v>
      </c>
      <c r="B1065" s="47" t="s">
        <v>2831</v>
      </c>
      <c r="C1065" s="47"/>
      <c r="D1065" s="47"/>
      <c r="E1065" s="47"/>
      <c r="F1065" s="47">
        <v>26.8204</v>
      </c>
      <c r="G1065" s="47"/>
      <c r="H1065" s="47"/>
      <c r="I1065" s="47"/>
      <c r="J1065" s="47"/>
      <c r="K1065" s="47"/>
      <c r="L1065" s="47"/>
      <c r="M1065" s="47"/>
      <c r="N1065" s="47"/>
      <c r="O1065" s="47"/>
      <c r="P1065" s="47"/>
      <c r="Q1065" s="47"/>
      <c r="R1065" s="47"/>
      <c r="S1065" s="47"/>
      <c r="T1065" s="47"/>
      <c r="U1065" s="47"/>
      <c r="V1065" s="47"/>
      <c r="W1065" s="47"/>
      <c r="X1065" s="47"/>
      <c r="Y1065" s="47"/>
      <c r="Z1065" s="47"/>
      <c r="AA1065" s="47"/>
      <c r="AB1065" s="47" t="s">
        <v>380</v>
      </c>
      <c r="AC1065" s="47"/>
      <c r="AD1065" s="47" t="s">
        <v>3472</v>
      </c>
      <c r="AE1065" s="47"/>
      <c r="AF1065" s="47" t="s">
        <v>3344</v>
      </c>
      <c r="AG1065" s="47" t="s">
        <v>3075</v>
      </c>
      <c r="AH1065" s="47" t="s">
        <v>3055</v>
      </c>
      <c r="AI1065" s="47" t="s">
        <v>3029</v>
      </c>
      <c r="AJ1065" s="47">
        <v>30.0</v>
      </c>
      <c r="AK1065" s="47">
        <v>1187.0</v>
      </c>
    </row>
    <row r="1066" ht="14.25" hidden="1" customHeight="1">
      <c r="A1066" s="45" t="s">
        <v>3493</v>
      </c>
      <c r="B1066" s="45" t="s">
        <v>2831</v>
      </c>
      <c r="C1066" s="45"/>
      <c r="D1066" s="45"/>
      <c r="E1066" s="45"/>
      <c r="F1066" s="45">
        <v>32.5111</v>
      </c>
      <c r="G1066" s="45"/>
      <c r="H1066" s="45"/>
      <c r="I1066" s="45"/>
      <c r="J1066" s="45"/>
      <c r="K1066" s="45"/>
      <c r="L1066" s="45"/>
      <c r="M1066" s="45"/>
      <c r="N1066" s="45"/>
      <c r="O1066" s="45"/>
      <c r="P1066" s="45"/>
      <c r="Q1066" s="45"/>
      <c r="R1066" s="45"/>
      <c r="S1066" s="45"/>
      <c r="T1066" s="45"/>
      <c r="U1066" s="45"/>
      <c r="V1066" s="45"/>
      <c r="W1066" s="45"/>
      <c r="X1066" s="45"/>
      <c r="Y1066" s="45"/>
      <c r="Z1066" s="45"/>
      <c r="AA1066" s="45"/>
      <c r="AB1066" s="45" t="s">
        <v>380</v>
      </c>
      <c r="AC1066" s="45"/>
      <c r="AD1066" s="45" t="s">
        <v>3472</v>
      </c>
      <c r="AE1066" s="45"/>
      <c r="AF1066" s="45" t="s">
        <v>3344</v>
      </c>
      <c r="AG1066" s="45" t="s">
        <v>3075</v>
      </c>
      <c r="AH1066" s="45" t="s">
        <v>3055</v>
      </c>
      <c r="AI1066" s="45" t="s">
        <v>3029</v>
      </c>
      <c r="AJ1066" s="45">
        <v>38.0</v>
      </c>
      <c r="AK1066" s="45">
        <v>1188.0</v>
      </c>
    </row>
    <row r="1067" ht="14.25" hidden="1" customHeight="1">
      <c r="A1067" s="47" t="s">
        <v>3494</v>
      </c>
      <c r="B1067" s="47" t="s">
        <v>2831</v>
      </c>
      <c r="C1067" s="47"/>
      <c r="D1067" s="47"/>
      <c r="E1067" s="47"/>
      <c r="F1067" s="47">
        <v>32.5111</v>
      </c>
      <c r="G1067" s="47"/>
      <c r="H1067" s="47"/>
      <c r="I1067" s="47"/>
      <c r="J1067" s="47"/>
      <c r="K1067" s="47"/>
      <c r="L1067" s="47"/>
      <c r="M1067" s="47"/>
      <c r="N1067" s="47"/>
      <c r="O1067" s="47"/>
      <c r="P1067" s="47"/>
      <c r="Q1067" s="47"/>
      <c r="R1067" s="47"/>
      <c r="S1067" s="47"/>
      <c r="T1067" s="47"/>
      <c r="U1067" s="47"/>
      <c r="V1067" s="47"/>
      <c r="W1067" s="47"/>
      <c r="X1067" s="47"/>
      <c r="Y1067" s="47"/>
      <c r="Z1067" s="47"/>
      <c r="AA1067" s="47"/>
      <c r="AB1067" s="47" t="s">
        <v>380</v>
      </c>
      <c r="AC1067" s="47"/>
      <c r="AD1067" s="47" t="s">
        <v>3472</v>
      </c>
      <c r="AE1067" s="47"/>
      <c r="AF1067" s="47" t="s">
        <v>3344</v>
      </c>
      <c r="AG1067" s="47" t="s">
        <v>3075</v>
      </c>
      <c r="AH1067" s="47" t="s">
        <v>3055</v>
      </c>
      <c r="AI1067" s="47" t="s">
        <v>3059</v>
      </c>
      <c r="AJ1067" s="47">
        <v>38.0</v>
      </c>
      <c r="AK1067" s="47">
        <v>1189.0</v>
      </c>
    </row>
    <row r="1068" ht="14.25" hidden="1" customHeight="1">
      <c r="A1068" s="47" t="s">
        <v>3495</v>
      </c>
      <c r="B1068" s="47" t="s">
        <v>2831</v>
      </c>
      <c r="C1068" s="47"/>
      <c r="D1068" s="47"/>
      <c r="E1068" s="47"/>
      <c r="F1068" s="47">
        <v>9.54677</v>
      </c>
      <c r="G1068" s="47"/>
      <c r="H1068" s="47"/>
      <c r="I1068" s="47"/>
      <c r="J1068" s="47"/>
      <c r="K1068" s="47"/>
      <c r="L1068" s="47"/>
      <c r="M1068" s="47"/>
      <c r="N1068" s="47"/>
      <c r="O1068" s="47"/>
      <c r="P1068" s="47"/>
      <c r="Q1068" s="47"/>
      <c r="R1068" s="47"/>
      <c r="S1068" s="47"/>
      <c r="T1068" s="47"/>
      <c r="U1068" s="47"/>
      <c r="V1068" s="47"/>
      <c r="W1068" s="47"/>
      <c r="X1068" s="47"/>
      <c r="Y1068" s="47"/>
      <c r="Z1068" s="47"/>
      <c r="AA1068" s="47"/>
      <c r="AB1068" s="47" t="s">
        <v>380</v>
      </c>
      <c r="AC1068" s="47"/>
      <c r="AD1068" s="47" t="s">
        <v>3472</v>
      </c>
      <c r="AE1068" s="47"/>
      <c r="AF1068" s="47" t="s">
        <v>3344</v>
      </c>
      <c r="AG1068" s="47" t="s">
        <v>3075</v>
      </c>
      <c r="AH1068" s="47" t="s">
        <v>3061</v>
      </c>
      <c r="AI1068" s="47" t="s">
        <v>3062</v>
      </c>
      <c r="AJ1068" s="47">
        <v>11.0</v>
      </c>
      <c r="AK1068" s="47">
        <v>1173.0</v>
      </c>
    </row>
    <row r="1069" ht="14.25" hidden="1" customHeight="1">
      <c r="A1069" s="45" t="s">
        <v>3496</v>
      </c>
      <c r="B1069" s="45" t="s">
        <v>2831</v>
      </c>
      <c r="C1069" s="45"/>
      <c r="D1069" s="45"/>
      <c r="E1069" s="45"/>
      <c r="F1069" s="45">
        <v>10.9003</v>
      </c>
      <c r="G1069" s="45"/>
      <c r="H1069" s="45"/>
      <c r="I1069" s="45"/>
      <c r="J1069" s="45"/>
      <c r="K1069" s="45"/>
      <c r="L1069" s="45"/>
      <c r="M1069" s="45"/>
      <c r="N1069" s="45"/>
      <c r="O1069" s="45"/>
      <c r="P1069" s="45"/>
      <c r="Q1069" s="45"/>
      <c r="R1069" s="45"/>
      <c r="S1069" s="45"/>
      <c r="T1069" s="45"/>
      <c r="U1069" s="45"/>
      <c r="V1069" s="45"/>
      <c r="W1069" s="45"/>
      <c r="X1069" s="45"/>
      <c r="Y1069" s="45"/>
      <c r="Z1069" s="45"/>
      <c r="AA1069" s="45"/>
      <c r="AB1069" s="45" t="s">
        <v>380</v>
      </c>
      <c r="AC1069" s="45"/>
      <c r="AD1069" s="45" t="s">
        <v>3472</v>
      </c>
      <c r="AE1069" s="45"/>
      <c r="AF1069" s="45" t="s">
        <v>3344</v>
      </c>
      <c r="AG1069" s="45" t="s">
        <v>3075</v>
      </c>
      <c r="AH1069" s="45" t="s">
        <v>3061</v>
      </c>
      <c r="AI1069" s="45" t="s">
        <v>3062</v>
      </c>
      <c r="AJ1069" s="45">
        <v>13.0</v>
      </c>
      <c r="AK1069" s="45">
        <v>1174.0</v>
      </c>
    </row>
    <row r="1070" ht="14.25" hidden="1" customHeight="1">
      <c r="A1070" s="47" t="s">
        <v>3497</v>
      </c>
      <c r="B1070" s="47" t="s">
        <v>2831</v>
      </c>
      <c r="C1070" s="47"/>
      <c r="D1070" s="47"/>
      <c r="E1070" s="47"/>
      <c r="F1070" s="47">
        <v>12.1652</v>
      </c>
      <c r="G1070" s="47"/>
      <c r="H1070" s="47"/>
      <c r="I1070" s="47"/>
      <c r="J1070" s="47"/>
      <c r="K1070" s="47"/>
      <c r="L1070" s="47"/>
      <c r="M1070" s="47"/>
      <c r="N1070" s="47"/>
      <c r="O1070" s="47"/>
      <c r="P1070" s="47"/>
      <c r="Q1070" s="47"/>
      <c r="R1070" s="47"/>
      <c r="S1070" s="47"/>
      <c r="T1070" s="47"/>
      <c r="U1070" s="47"/>
      <c r="V1070" s="47"/>
      <c r="W1070" s="47"/>
      <c r="X1070" s="47"/>
      <c r="Y1070" s="47"/>
      <c r="Z1070" s="47"/>
      <c r="AA1070" s="47"/>
      <c r="AB1070" s="47" t="s">
        <v>380</v>
      </c>
      <c r="AC1070" s="47"/>
      <c r="AD1070" s="47" t="s">
        <v>3472</v>
      </c>
      <c r="AE1070" s="47"/>
      <c r="AF1070" s="47" t="s">
        <v>3344</v>
      </c>
      <c r="AG1070" s="47" t="s">
        <v>3075</v>
      </c>
      <c r="AH1070" s="47" t="s">
        <v>3061</v>
      </c>
      <c r="AI1070" s="47" t="s">
        <v>3062</v>
      </c>
      <c r="AJ1070" s="47">
        <v>15.0</v>
      </c>
      <c r="AK1070" s="47">
        <v>1175.0</v>
      </c>
    </row>
    <row r="1071" ht="14.25" hidden="1" customHeight="1">
      <c r="A1071" s="45" t="s">
        <v>3498</v>
      </c>
      <c r="B1071" s="45" t="s">
        <v>2831</v>
      </c>
      <c r="C1071" s="45"/>
      <c r="D1071" s="45"/>
      <c r="E1071" s="45"/>
      <c r="F1071" s="45">
        <v>14.4614</v>
      </c>
      <c r="G1071" s="45"/>
      <c r="H1071" s="45"/>
      <c r="I1071" s="45"/>
      <c r="J1071" s="45"/>
      <c r="K1071" s="45"/>
      <c r="L1071" s="45"/>
      <c r="M1071" s="45"/>
      <c r="N1071" s="45"/>
      <c r="O1071" s="45"/>
      <c r="P1071" s="45"/>
      <c r="Q1071" s="45"/>
      <c r="R1071" s="45"/>
      <c r="S1071" s="45"/>
      <c r="T1071" s="45"/>
      <c r="U1071" s="45"/>
      <c r="V1071" s="45"/>
      <c r="W1071" s="45"/>
      <c r="X1071" s="45"/>
      <c r="Y1071" s="45"/>
      <c r="Z1071" s="45"/>
      <c r="AA1071" s="45"/>
      <c r="AB1071" s="45" t="s">
        <v>380</v>
      </c>
      <c r="AC1071" s="45"/>
      <c r="AD1071" s="45" t="s">
        <v>3472</v>
      </c>
      <c r="AE1071" s="45"/>
      <c r="AF1071" s="45" t="s">
        <v>3344</v>
      </c>
      <c r="AG1071" s="45" t="s">
        <v>3075</v>
      </c>
      <c r="AH1071" s="45" t="s">
        <v>3061</v>
      </c>
      <c r="AI1071" s="45" t="s">
        <v>3062</v>
      </c>
      <c r="AJ1071" s="45">
        <v>19.0</v>
      </c>
      <c r="AK1071" s="45">
        <v>1176.0</v>
      </c>
    </row>
    <row r="1072" ht="14.25" hidden="1" customHeight="1">
      <c r="A1072" s="47" t="s">
        <v>3499</v>
      </c>
      <c r="B1072" s="47" t="s">
        <v>2831</v>
      </c>
      <c r="C1072" s="47"/>
      <c r="D1072" s="47"/>
      <c r="E1072" s="47"/>
      <c r="F1072" s="47">
        <v>10.2668</v>
      </c>
      <c r="G1072" s="47"/>
      <c r="H1072" s="47"/>
      <c r="I1072" s="47"/>
      <c r="J1072" s="47"/>
      <c r="K1072" s="47"/>
      <c r="L1072" s="47"/>
      <c r="M1072" s="47"/>
      <c r="N1072" s="47"/>
      <c r="O1072" s="47"/>
      <c r="P1072" s="47"/>
      <c r="Q1072" s="47"/>
      <c r="R1072" s="47"/>
      <c r="S1072" s="47"/>
      <c r="T1072" s="47"/>
      <c r="U1072" s="47"/>
      <c r="V1072" s="47"/>
      <c r="W1072" s="47"/>
      <c r="X1072" s="47"/>
      <c r="Y1072" s="47"/>
      <c r="Z1072" s="47"/>
      <c r="AA1072" s="47"/>
      <c r="AB1072" s="47" t="s">
        <v>380</v>
      </c>
      <c r="AC1072" s="47"/>
      <c r="AD1072" s="47" t="s">
        <v>3472</v>
      </c>
      <c r="AE1072" s="47"/>
      <c r="AF1072" s="47" t="s">
        <v>3344</v>
      </c>
      <c r="AG1072" s="47" t="s">
        <v>3075</v>
      </c>
      <c r="AH1072" s="47" t="s">
        <v>3067</v>
      </c>
      <c r="AI1072" s="47" t="s">
        <v>3032</v>
      </c>
      <c r="AJ1072" s="47">
        <v>11.0</v>
      </c>
      <c r="AK1072" s="47">
        <v>1177.0</v>
      </c>
    </row>
    <row r="1073" ht="14.25" hidden="1" customHeight="1">
      <c r="A1073" s="45" t="s">
        <v>3500</v>
      </c>
      <c r="B1073" s="45" t="s">
        <v>2831</v>
      </c>
      <c r="C1073" s="45"/>
      <c r="D1073" s="45"/>
      <c r="E1073" s="45"/>
      <c r="F1073" s="45">
        <v>11.8491</v>
      </c>
      <c r="G1073" s="45"/>
      <c r="H1073" s="45"/>
      <c r="I1073" s="45"/>
      <c r="J1073" s="45"/>
      <c r="K1073" s="45"/>
      <c r="L1073" s="45"/>
      <c r="M1073" s="45"/>
      <c r="N1073" s="45"/>
      <c r="O1073" s="45"/>
      <c r="P1073" s="45"/>
      <c r="Q1073" s="45"/>
      <c r="R1073" s="45"/>
      <c r="S1073" s="45"/>
      <c r="T1073" s="45"/>
      <c r="U1073" s="45"/>
      <c r="V1073" s="45"/>
      <c r="W1073" s="45"/>
      <c r="X1073" s="45"/>
      <c r="Y1073" s="45"/>
      <c r="Z1073" s="45"/>
      <c r="AA1073" s="45"/>
      <c r="AB1073" s="45" t="s">
        <v>380</v>
      </c>
      <c r="AC1073" s="45"/>
      <c r="AD1073" s="45" t="s">
        <v>3472</v>
      </c>
      <c r="AE1073" s="45"/>
      <c r="AF1073" s="45" t="s">
        <v>3344</v>
      </c>
      <c r="AG1073" s="45" t="s">
        <v>3075</v>
      </c>
      <c r="AH1073" s="45" t="s">
        <v>3067</v>
      </c>
      <c r="AI1073" s="45" t="s">
        <v>3032</v>
      </c>
      <c r="AJ1073" s="45">
        <v>13.0</v>
      </c>
      <c r="AK1073" s="45">
        <v>1178.0</v>
      </c>
    </row>
    <row r="1074" ht="14.25" hidden="1" customHeight="1">
      <c r="A1074" s="47" t="s">
        <v>3501</v>
      </c>
      <c r="B1074" s="47" t="s">
        <v>2831</v>
      </c>
      <c r="C1074" s="47"/>
      <c r="D1074" s="47"/>
      <c r="E1074" s="47"/>
      <c r="F1074" s="47">
        <v>13.359</v>
      </c>
      <c r="G1074" s="47"/>
      <c r="H1074" s="47"/>
      <c r="I1074" s="47"/>
      <c r="J1074" s="47"/>
      <c r="K1074" s="47"/>
      <c r="L1074" s="47"/>
      <c r="M1074" s="47"/>
      <c r="N1074" s="47"/>
      <c r="O1074" s="47"/>
      <c r="P1074" s="47"/>
      <c r="Q1074" s="47"/>
      <c r="R1074" s="47"/>
      <c r="S1074" s="47"/>
      <c r="T1074" s="47"/>
      <c r="U1074" s="47"/>
      <c r="V1074" s="47"/>
      <c r="W1074" s="47"/>
      <c r="X1074" s="47"/>
      <c r="Y1074" s="47"/>
      <c r="Z1074" s="47"/>
      <c r="AA1074" s="47"/>
      <c r="AB1074" s="47" t="s">
        <v>380</v>
      </c>
      <c r="AC1074" s="47"/>
      <c r="AD1074" s="47" t="s">
        <v>3472</v>
      </c>
      <c r="AE1074" s="47"/>
      <c r="AF1074" s="47" t="s">
        <v>3344</v>
      </c>
      <c r="AG1074" s="47" t="s">
        <v>3075</v>
      </c>
      <c r="AH1074" s="47" t="s">
        <v>3067</v>
      </c>
      <c r="AI1074" s="47" t="s">
        <v>3032</v>
      </c>
      <c r="AJ1074" s="47">
        <v>15.0</v>
      </c>
      <c r="AK1074" s="47">
        <v>1179.0</v>
      </c>
    </row>
    <row r="1075" ht="14.25" hidden="1" customHeight="1">
      <c r="A1075" s="45" t="s">
        <v>3502</v>
      </c>
      <c r="B1075" s="45" t="s">
        <v>2831</v>
      </c>
      <c r="C1075" s="45"/>
      <c r="D1075" s="45"/>
      <c r="E1075" s="45"/>
      <c r="F1075" s="45">
        <v>16.1804</v>
      </c>
      <c r="G1075" s="45"/>
      <c r="H1075" s="45"/>
      <c r="I1075" s="45"/>
      <c r="J1075" s="45"/>
      <c r="K1075" s="45"/>
      <c r="L1075" s="45"/>
      <c r="M1075" s="45"/>
      <c r="N1075" s="45"/>
      <c r="O1075" s="45"/>
      <c r="P1075" s="45"/>
      <c r="Q1075" s="45"/>
      <c r="R1075" s="45"/>
      <c r="S1075" s="45"/>
      <c r="T1075" s="45"/>
      <c r="U1075" s="45"/>
      <c r="V1075" s="45"/>
      <c r="W1075" s="45"/>
      <c r="X1075" s="45"/>
      <c r="Y1075" s="45"/>
      <c r="Z1075" s="45"/>
      <c r="AA1075" s="45"/>
      <c r="AB1075" s="45" t="s">
        <v>380</v>
      </c>
      <c r="AC1075" s="45"/>
      <c r="AD1075" s="45" t="s">
        <v>3472</v>
      </c>
      <c r="AE1075" s="45"/>
      <c r="AF1075" s="45" t="s">
        <v>3344</v>
      </c>
      <c r="AG1075" s="45" t="s">
        <v>3075</v>
      </c>
      <c r="AH1075" s="45" t="s">
        <v>3067</v>
      </c>
      <c r="AI1075" s="45" t="s">
        <v>3032</v>
      </c>
      <c r="AJ1075" s="45">
        <v>19.0</v>
      </c>
      <c r="AK1075" s="45">
        <v>1180.0</v>
      </c>
    </row>
    <row r="1076" ht="14.25" hidden="1" customHeight="1">
      <c r="A1076" s="47" t="s">
        <v>3503</v>
      </c>
      <c r="B1076" s="47" t="s">
        <v>2831</v>
      </c>
      <c r="C1076" s="47"/>
      <c r="D1076" s="47"/>
      <c r="E1076" s="47"/>
      <c r="F1076" s="47">
        <v>17.5004</v>
      </c>
      <c r="G1076" s="47"/>
      <c r="H1076" s="47"/>
      <c r="I1076" s="47"/>
      <c r="J1076" s="47"/>
      <c r="K1076" s="47"/>
      <c r="L1076" s="47"/>
      <c r="M1076" s="47"/>
      <c r="N1076" s="47"/>
      <c r="O1076" s="47"/>
      <c r="P1076" s="47"/>
      <c r="Q1076" s="47"/>
      <c r="R1076" s="47"/>
      <c r="S1076" s="47"/>
      <c r="T1076" s="47"/>
      <c r="U1076" s="47"/>
      <c r="V1076" s="47"/>
      <c r="W1076" s="47"/>
      <c r="X1076" s="47"/>
      <c r="Y1076" s="47"/>
      <c r="Z1076" s="47"/>
      <c r="AA1076" s="47"/>
      <c r="AB1076" s="47" t="s">
        <v>380</v>
      </c>
      <c r="AC1076" s="47"/>
      <c r="AD1076" s="47" t="s">
        <v>3472</v>
      </c>
      <c r="AE1076" s="47"/>
      <c r="AF1076" s="47" t="s">
        <v>3344</v>
      </c>
      <c r="AG1076" s="47" t="s">
        <v>3075</v>
      </c>
      <c r="AH1076" s="47" t="s">
        <v>3067</v>
      </c>
      <c r="AI1076" s="47" t="s">
        <v>3032</v>
      </c>
      <c r="AJ1076" s="47">
        <v>21.0</v>
      </c>
      <c r="AK1076" s="47">
        <v>1181.0</v>
      </c>
    </row>
    <row r="1077" ht="14.25" hidden="1" customHeight="1">
      <c r="A1077" s="45" t="s">
        <v>3504</v>
      </c>
      <c r="B1077" s="45" t="s">
        <v>2831</v>
      </c>
      <c r="C1077" s="45"/>
      <c r="D1077" s="45"/>
      <c r="E1077" s="45"/>
      <c r="F1077" s="45">
        <v>17.0358</v>
      </c>
      <c r="G1077" s="45"/>
      <c r="H1077" s="45"/>
      <c r="I1077" s="45"/>
      <c r="J1077" s="45"/>
      <c r="K1077" s="45"/>
      <c r="L1077" s="45"/>
      <c r="M1077" s="45"/>
      <c r="N1077" s="45"/>
      <c r="O1077" s="45"/>
      <c r="P1077" s="45"/>
      <c r="Q1077" s="45"/>
      <c r="R1077" s="45"/>
      <c r="S1077" s="45"/>
      <c r="T1077" s="45"/>
      <c r="U1077" s="45"/>
      <c r="V1077" s="45"/>
      <c r="W1077" s="45"/>
      <c r="X1077" s="45"/>
      <c r="Y1077" s="45"/>
      <c r="Z1077" s="45"/>
      <c r="AA1077" s="45"/>
      <c r="AB1077" s="45" t="s">
        <v>380</v>
      </c>
      <c r="AC1077" s="45"/>
      <c r="AD1077" s="45" t="s">
        <v>3472</v>
      </c>
      <c r="AE1077" s="45"/>
      <c r="AF1077" s="45" t="s">
        <v>3344</v>
      </c>
      <c r="AG1077" s="45" t="s">
        <v>3075</v>
      </c>
      <c r="AH1077" s="45" t="s">
        <v>3072</v>
      </c>
      <c r="AI1077" s="45" t="s">
        <v>3038</v>
      </c>
      <c r="AJ1077" s="45">
        <v>19.0</v>
      </c>
      <c r="AK1077" s="45">
        <v>1182.0</v>
      </c>
    </row>
    <row r="1078" ht="14.25" hidden="1" customHeight="1">
      <c r="A1078" s="47" t="s">
        <v>3505</v>
      </c>
      <c r="B1078" s="47" t="s">
        <v>2831</v>
      </c>
      <c r="C1078" s="47"/>
      <c r="D1078" s="47"/>
      <c r="E1078" s="47"/>
      <c r="F1078" s="47">
        <v>18.5054</v>
      </c>
      <c r="G1078" s="47"/>
      <c r="H1078" s="47"/>
      <c r="I1078" s="47"/>
      <c r="J1078" s="47"/>
      <c r="K1078" s="47"/>
      <c r="L1078" s="47"/>
      <c r="M1078" s="47"/>
      <c r="N1078" s="47"/>
      <c r="O1078" s="47"/>
      <c r="P1078" s="47"/>
      <c r="Q1078" s="47"/>
      <c r="R1078" s="47"/>
      <c r="S1078" s="47"/>
      <c r="T1078" s="47"/>
      <c r="U1078" s="47"/>
      <c r="V1078" s="47"/>
      <c r="W1078" s="47"/>
      <c r="X1078" s="47"/>
      <c r="Y1078" s="47"/>
      <c r="Z1078" s="47"/>
      <c r="AA1078" s="47"/>
      <c r="AB1078" s="47" t="s">
        <v>380</v>
      </c>
      <c r="AC1078" s="47"/>
      <c r="AD1078" s="47" t="s">
        <v>3472</v>
      </c>
      <c r="AE1078" s="47"/>
      <c r="AF1078" s="47" t="s">
        <v>3344</v>
      </c>
      <c r="AG1078" s="47" t="s">
        <v>3075</v>
      </c>
      <c r="AH1078" s="47" t="s">
        <v>3072</v>
      </c>
      <c r="AI1078" s="47" t="s">
        <v>3038</v>
      </c>
      <c r="AJ1078" s="47">
        <v>21.0</v>
      </c>
      <c r="AK1078" s="47">
        <v>1183.0</v>
      </c>
    </row>
    <row r="1079" ht="14.25" hidden="1" customHeight="1">
      <c r="A1079" s="45" t="s">
        <v>3506</v>
      </c>
      <c r="B1079" s="45" t="s">
        <v>2831</v>
      </c>
      <c r="C1079" s="45"/>
      <c r="D1079" s="45"/>
      <c r="E1079" s="45"/>
      <c r="F1079" s="45">
        <v>7.12596</v>
      </c>
      <c r="G1079" s="45"/>
      <c r="H1079" s="45"/>
      <c r="I1079" s="45"/>
      <c r="J1079" s="45"/>
      <c r="K1079" s="45"/>
      <c r="L1079" s="45"/>
      <c r="M1079" s="45"/>
      <c r="N1079" s="45"/>
      <c r="O1079" s="45"/>
      <c r="P1079" s="45"/>
      <c r="Q1079" s="45"/>
      <c r="R1079" s="45"/>
      <c r="S1079" s="45"/>
      <c r="T1079" s="45"/>
      <c r="U1079" s="45"/>
      <c r="V1079" s="45"/>
      <c r="W1079" s="45"/>
      <c r="X1079" s="45"/>
      <c r="Y1079" s="45"/>
      <c r="Z1079" s="45"/>
      <c r="AA1079" s="45"/>
      <c r="AB1079" s="45" t="s">
        <v>380</v>
      </c>
      <c r="AC1079" s="45"/>
      <c r="AD1079" s="45" t="s">
        <v>3507</v>
      </c>
      <c r="AE1079" s="45"/>
      <c r="AF1079" s="45" t="s">
        <v>3344</v>
      </c>
      <c r="AG1079" s="45" t="s">
        <v>3092</v>
      </c>
      <c r="AH1079" s="45" t="s">
        <v>3061</v>
      </c>
      <c r="AI1079" s="45" t="s">
        <v>3062</v>
      </c>
      <c r="AJ1079" s="45">
        <v>11.0</v>
      </c>
      <c r="AK1079" s="45">
        <v>990.0</v>
      </c>
    </row>
    <row r="1080" ht="14.25" hidden="1" customHeight="1">
      <c r="A1080" s="47" t="s">
        <v>3508</v>
      </c>
      <c r="B1080" s="47" t="s">
        <v>2831</v>
      </c>
      <c r="C1080" s="47"/>
      <c r="D1080" s="47"/>
      <c r="E1080" s="47"/>
      <c r="F1080" s="47">
        <v>7.70165</v>
      </c>
      <c r="G1080" s="47"/>
      <c r="H1080" s="47"/>
      <c r="I1080" s="47"/>
      <c r="J1080" s="47"/>
      <c r="K1080" s="47"/>
      <c r="L1080" s="47"/>
      <c r="M1080" s="47"/>
      <c r="N1080" s="47"/>
      <c r="O1080" s="47"/>
      <c r="P1080" s="47"/>
      <c r="Q1080" s="47"/>
      <c r="R1080" s="47"/>
      <c r="S1080" s="47"/>
      <c r="T1080" s="47"/>
      <c r="U1080" s="47"/>
      <c r="V1080" s="47"/>
      <c r="W1080" s="47"/>
      <c r="X1080" s="47"/>
      <c r="Y1080" s="47"/>
      <c r="Z1080" s="47"/>
      <c r="AA1080" s="47"/>
      <c r="AB1080" s="47" t="s">
        <v>380</v>
      </c>
      <c r="AC1080" s="47"/>
      <c r="AD1080" s="47" t="s">
        <v>3507</v>
      </c>
      <c r="AE1080" s="47"/>
      <c r="AF1080" s="47" t="s">
        <v>3344</v>
      </c>
      <c r="AG1080" s="47" t="s">
        <v>3092</v>
      </c>
      <c r="AH1080" s="47" t="s">
        <v>3061</v>
      </c>
      <c r="AI1080" s="47" t="s">
        <v>3062</v>
      </c>
      <c r="AJ1080" s="47">
        <v>13.0</v>
      </c>
      <c r="AK1080" s="47">
        <v>991.0</v>
      </c>
    </row>
    <row r="1081" ht="14.25" hidden="1" customHeight="1">
      <c r="A1081" s="45" t="s">
        <v>3509</v>
      </c>
      <c r="B1081" s="45" t="s">
        <v>2831</v>
      </c>
      <c r="C1081" s="45"/>
      <c r="D1081" s="45"/>
      <c r="E1081" s="45"/>
      <c r="F1081" s="45">
        <v>8.18665</v>
      </c>
      <c r="G1081" s="45"/>
      <c r="H1081" s="45"/>
      <c r="I1081" s="45"/>
      <c r="J1081" s="45"/>
      <c r="K1081" s="45"/>
      <c r="L1081" s="45"/>
      <c r="M1081" s="45"/>
      <c r="N1081" s="45"/>
      <c r="O1081" s="45"/>
      <c r="P1081" s="45"/>
      <c r="Q1081" s="45"/>
      <c r="R1081" s="45"/>
      <c r="S1081" s="45"/>
      <c r="T1081" s="45"/>
      <c r="U1081" s="45"/>
      <c r="V1081" s="45"/>
      <c r="W1081" s="45"/>
      <c r="X1081" s="45"/>
      <c r="Y1081" s="45"/>
      <c r="Z1081" s="45"/>
      <c r="AA1081" s="45"/>
      <c r="AB1081" s="45" t="s">
        <v>380</v>
      </c>
      <c r="AC1081" s="45"/>
      <c r="AD1081" s="45" t="s">
        <v>3507</v>
      </c>
      <c r="AE1081" s="45"/>
      <c r="AF1081" s="45" t="s">
        <v>3344</v>
      </c>
      <c r="AG1081" s="45" t="s">
        <v>3092</v>
      </c>
      <c r="AH1081" s="45" t="s">
        <v>3061</v>
      </c>
      <c r="AI1081" s="45" t="s">
        <v>3062</v>
      </c>
      <c r="AJ1081" s="45">
        <v>15.0</v>
      </c>
      <c r="AK1081" s="45">
        <v>992.0</v>
      </c>
    </row>
    <row r="1082" ht="14.25" hidden="1" customHeight="1">
      <c r="A1082" s="47" t="s">
        <v>3510</v>
      </c>
      <c r="B1082" s="47" t="s">
        <v>2831</v>
      </c>
      <c r="C1082" s="47"/>
      <c r="D1082" s="47"/>
      <c r="E1082" s="47"/>
      <c r="F1082" s="47">
        <v>11.7113</v>
      </c>
      <c r="G1082" s="47"/>
      <c r="H1082" s="47"/>
      <c r="I1082" s="47"/>
      <c r="J1082" s="47"/>
      <c r="K1082" s="47"/>
      <c r="L1082" s="47"/>
      <c r="M1082" s="47"/>
      <c r="N1082" s="47"/>
      <c r="O1082" s="47"/>
      <c r="P1082" s="47"/>
      <c r="Q1082" s="47"/>
      <c r="R1082" s="47"/>
      <c r="S1082" s="47"/>
      <c r="T1082" s="47"/>
      <c r="U1082" s="47"/>
      <c r="V1082" s="47"/>
      <c r="W1082" s="47"/>
      <c r="X1082" s="47"/>
      <c r="Y1082" s="47"/>
      <c r="Z1082" s="47"/>
      <c r="AA1082" s="47"/>
      <c r="AB1082" s="47" t="s">
        <v>380</v>
      </c>
      <c r="AC1082" s="47"/>
      <c r="AD1082" s="47" t="s">
        <v>3507</v>
      </c>
      <c r="AE1082" s="47"/>
      <c r="AF1082" s="47" t="s">
        <v>3344</v>
      </c>
      <c r="AG1082" s="47" t="s">
        <v>3092</v>
      </c>
      <c r="AH1082" s="47" t="s">
        <v>3067</v>
      </c>
      <c r="AI1082" s="47" t="s">
        <v>3032</v>
      </c>
      <c r="AJ1082" s="47">
        <v>19.0</v>
      </c>
      <c r="AK1082" s="47">
        <v>993.0</v>
      </c>
    </row>
    <row r="1083" ht="14.25" hidden="1" customHeight="1">
      <c r="A1083" s="45" t="s">
        <v>3511</v>
      </c>
      <c r="B1083" s="45" t="s">
        <v>2831</v>
      </c>
      <c r="C1083" s="45"/>
      <c r="D1083" s="45"/>
      <c r="E1083" s="45"/>
      <c r="F1083" s="45">
        <v>12.2507</v>
      </c>
      <c r="G1083" s="45"/>
      <c r="H1083" s="45"/>
      <c r="I1083" s="45"/>
      <c r="J1083" s="45"/>
      <c r="K1083" s="45"/>
      <c r="L1083" s="45"/>
      <c r="M1083" s="45"/>
      <c r="N1083" s="45"/>
      <c r="O1083" s="45"/>
      <c r="P1083" s="45"/>
      <c r="Q1083" s="45"/>
      <c r="R1083" s="45"/>
      <c r="S1083" s="45"/>
      <c r="T1083" s="45"/>
      <c r="U1083" s="45"/>
      <c r="V1083" s="45"/>
      <c r="W1083" s="45"/>
      <c r="X1083" s="45"/>
      <c r="Y1083" s="45"/>
      <c r="Z1083" s="45"/>
      <c r="AA1083" s="45"/>
      <c r="AB1083" s="45" t="s">
        <v>380</v>
      </c>
      <c r="AC1083" s="45"/>
      <c r="AD1083" s="45" t="s">
        <v>3507</v>
      </c>
      <c r="AE1083" s="45"/>
      <c r="AF1083" s="45" t="s">
        <v>3344</v>
      </c>
      <c r="AG1083" s="45" t="s">
        <v>3092</v>
      </c>
      <c r="AH1083" s="45" t="s">
        <v>3067</v>
      </c>
      <c r="AI1083" s="45" t="s">
        <v>3032</v>
      </c>
      <c r="AJ1083" s="45">
        <v>21.0</v>
      </c>
      <c r="AK1083" s="45">
        <v>994.0</v>
      </c>
    </row>
    <row r="1084" ht="14.25" hidden="1" customHeight="1">
      <c r="A1084" s="47" t="s">
        <v>3512</v>
      </c>
      <c r="B1084" s="47" t="s">
        <v>2831</v>
      </c>
      <c r="C1084" s="47"/>
      <c r="D1084" s="47"/>
      <c r="E1084" s="47"/>
      <c r="F1084" s="47">
        <v>12.4993</v>
      </c>
      <c r="G1084" s="47"/>
      <c r="H1084" s="47"/>
      <c r="I1084" s="47"/>
      <c r="J1084" s="47"/>
      <c r="K1084" s="47"/>
      <c r="L1084" s="47"/>
      <c r="M1084" s="47"/>
      <c r="N1084" s="47"/>
      <c r="O1084" s="47"/>
      <c r="P1084" s="47"/>
      <c r="Q1084" s="47"/>
      <c r="R1084" s="47"/>
      <c r="S1084" s="47"/>
      <c r="T1084" s="47"/>
      <c r="U1084" s="47"/>
      <c r="V1084" s="47"/>
      <c r="W1084" s="47"/>
      <c r="X1084" s="47"/>
      <c r="Y1084" s="47"/>
      <c r="Z1084" s="47"/>
      <c r="AA1084" s="47"/>
      <c r="AB1084" s="47" t="s">
        <v>380</v>
      </c>
      <c r="AC1084" s="47"/>
      <c r="AD1084" s="47" t="s">
        <v>3507</v>
      </c>
      <c r="AE1084" s="47"/>
      <c r="AF1084" s="47" t="s">
        <v>3344</v>
      </c>
      <c r="AG1084" s="47" t="s">
        <v>3092</v>
      </c>
      <c r="AH1084" s="47" t="s">
        <v>3067</v>
      </c>
      <c r="AI1084" s="47" t="s">
        <v>3032</v>
      </c>
      <c r="AJ1084" s="47">
        <v>22.0</v>
      </c>
      <c r="AK1084" s="47">
        <v>995.0</v>
      </c>
    </row>
    <row r="1085" ht="14.25" hidden="1" customHeight="1">
      <c r="A1085" s="45" t="s">
        <v>3513</v>
      </c>
      <c r="B1085" s="45" t="s">
        <v>2831</v>
      </c>
      <c r="C1085" s="45"/>
      <c r="D1085" s="45"/>
      <c r="E1085" s="45"/>
      <c r="F1085" s="45">
        <v>13.4581</v>
      </c>
      <c r="G1085" s="45"/>
      <c r="H1085" s="45"/>
      <c r="I1085" s="45"/>
      <c r="J1085" s="45"/>
      <c r="K1085" s="45"/>
      <c r="L1085" s="45"/>
      <c r="M1085" s="45"/>
      <c r="N1085" s="45"/>
      <c r="O1085" s="45"/>
      <c r="P1085" s="45"/>
      <c r="Q1085" s="45"/>
      <c r="R1085" s="45"/>
      <c r="S1085" s="45"/>
      <c r="T1085" s="45"/>
      <c r="U1085" s="45"/>
      <c r="V1085" s="45"/>
      <c r="W1085" s="45"/>
      <c r="X1085" s="45"/>
      <c r="Y1085" s="45"/>
      <c r="Z1085" s="45"/>
      <c r="AA1085" s="45"/>
      <c r="AB1085" s="45" t="s">
        <v>380</v>
      </c>
      <c r="AC1085" s="45"/>
      <c r="AD1085" s="45" t="s">
        <v>3507</v>
      </c>
      <c r="AE1085" s="45"/>
      <c r="AF1085" s="45" t="s">
        <v>3344</v>
      </c>
      <c r="AG1085" s="45" t="s">
        <v>3092</v>
      </c>
      <c r="AH1085" s="45" t="s">
        <v>3072</v>
      </c>
      <c r="AI1085" s="45" t="s">
        <v>3038</v>
      </c>
      <c r="AJ1085" s="45">
        <v>19.0</v>
      </c>
      <c r="AK1085" s="45">
        <v>996.0</v>
      </c>
    </row>
    <row r="1086" ht="14.25" hidden="1" customHeight="1">
      <c r="A1086" s="47" t="s">
        <v>3514</v>
      </c>
      <c r="B1086" s="47" t="s">
        <v>2831</v>
      </c>
      <c r="C1086" s="47"/>
      <c r="D1086" s="47"/>
      <c r="E1086" s="47"/>
      <c r="F1086" s="47">
        <v>14.5092</v>
      </c>
      <c r="G1086" s="47"/>
      <c r="H1086" s="47"/>
      <c r="I1086" s="47"/>
      <c r="J1086" s="47"/>
      <c r="K1086" s="47"/>
      <c r="L1086" s="47"/>
      <c r="M1086" s="47"/>
      <c r="N1086" s="47"/>
      <c r="O1086" s="47"/>
      <c r="P1086" s="47"/>
      <c r="Q1086" s="47"/>
      <c r="R1086" s="47"/>
      <c r="S1086" s="47"/>
      <c r="T1086" s="47"/>
      <c r="U1086" s="47"/>
      <c r="V1086" s="47"/>
      <c r="W1086" s="47"/>
      <c r="X1086" s="47"/>
      <c r="Y1086" s="47"/>
      <c r="Z1086" s="47"/>
      <c r="AA1086" s="47"/>
      <c r="AB1086" s="47" t="s">
        <v>380</v>
      </c>
      <c r="AC1086" s="47"/>
      <c r="AD1086" s="47" t="s">
        <v>3507</v>
      </c>
      <c r="AE1086" s="47"/>
      <c r="AF1086" s="47" t="s">
        <v>3344</v>
      </c>
      <c r="AG1086" s="47" t="s">
        <v>3092</v>
      </c>
      <c r="AH1086" s="47" t="s">
        <v>3072</v>
      </c>
      <c r="AI1086" s="47" t="s">
        <v>3038</v>
      </c>
      <c r="AJ1086" s="47">
        <v>22.0</v>
      </c>
      <c r="AK1086" s="47">
        <v>997.0</v>
      </c>
    </row>
    <row r="1087" ht="14.25" hidden="1" customHeight="1">
      <c r="A1087" s="45" t="s">
        <v>3515</v>
      </c>
      <c r="B1087" s="45" t="s">
        <v>2831</v>
      </c>
      <c r="C1087" s="45"/>
      <c r="D1087" s="45"/>
      <c r="E1087" s="45"/>
      <c r="F1087" s="45">
        <v>15.4247</v>
      </c>
      <c r="G1087" s="45"/>
      <c r="H1087" s="45"/>
      <c r="I1087" s="45"/>
      <c r="J1087" s="45"/>
      <c r="K1087" s="45"/>
      <c r="L1087" s="45"/>
      <c r="M1087" s="45"/>
      <c r="N1087" s="45"/>
      <c r="O1087" s="45"/>
      <c r="P1087" s="45"/>
      <c r="Q1087" s="45"/>
      <c r="R1087" s="45"/>
      <c r="S1087" s="45"/>
      <c r="T1087" s="45"/>
      <c r="U1087" s="45"/>
      <c r="V1087" s="45"/>
      <c r="W1087" s="45"/>
      <c r="X1087" s="45"/>
      <c r="Y1087" s="45"/>
      <c r="Z1087" s="45"/>
      <c r="AA1087" s="45"/>
      <c r="AB1087" s="45" t="s">
        <v>380</v>
      </c>
      <c r="AC1087" s="45"/>
      <c r="AD1087" s="45" t="s">
        <v>3507</v>
      </c>
      <c r="AE1087" s="45"/>
      <c r="AF1087" s="45" t="s">
        <v>3344</v>
      </c>
      <c r="AG1087" s="45" t="s">
        <v>3092</v>
      </c>
      <c r="AH1087" s="45" t="s">
        <v>3072</v>
      </c>
      <c r="AI1087" s="45" t="s">
        <v>3038</v>
      </c>
      <c r="AJ1087" s="45">
        <v>25.0</v>
      </c>
      <c r="AK1087" s="45">
        <v>998.0</v>
      </c>
    </row>
    <row r="1088" ht="14.25" hidden="1" customHeight="1">
      <c r="A1088" s="47" t="s">
        <v>3516</v>
      </c>
      <c r="B1088" s="47" t="s">
        <v>2831</v>
      </c>
      <c r="C1088" s="47"/>
      <c r="D1088" s="47"/>
      <c r="E1088" s="47"/>
      <c r="F1088" s="47">
        <v>16.7137</v>
      </c>
      <c r="G1088" s="47"/>
      <c r="H1088" s="47"/>
      <c r="I1088" s="47"/>
      <c r="J1088" s="47"/>
      <c r="K1088" s="47"/>
      <c r="L1088" s="47"/>
      <c r="M1088" s="47"/>
      <c r="N1088" s="47"/>
      <c r="O1088" s="47"/>
      <c r="P1088" s="47"/>
      <c r="Q1088" s="47"/>
      <c r="R1088" s="47"/>
      <c r="S1088" s="47"/>
      <c r="T1088" s="47"/>
      <c r="U1088" s="47"/>
      <c r="V1088" s="47"/>
      <c r="W1088" s="47"/>
      <c r="X1088" s="47"/>
      <c r="Y1088" s="47"/>
      <c r="Z1088" s="47"/>
      <c r="AA1088" s="47"/>
      <c r="AB1088" s="47" t="s">
        <v>380</v>
      </c>
      <c r="AC1088" s="47"/>
      <c r="AD1088" s="47" t="s">
        <v>3507</v>
      </c>
      <c r="AE1088" s="47"/>
      <c r="AF1088" s="47" t="s">
        <v>3344</v>
      </c>
      <c r="AG1088" s="47" t="s">
        <v>3092</v>
      </c>
      <c r="AH1088" s="47" t="s">
        <v>3072</v>
      </c>
      <c r="AI1088" s="47" t="s">
        <v>3038</v>
      </c>
      <c r="AJ1088" s="47">
        <v>30.0</v>
      </c>
      <c r="AK1088" s="47">
        <v>999.0</v>
      </c>
    </row>
    <row r="1089" ht="14.25" hidden="1" customHeight="1">
      <c r="A1089" s="45" t="s">
        <v>3517</v>
      </c>
      <c r="B1089" s="45" t="s">
        <v>2831</v>
      </c>
      <c r="C1089" s="45"/>
      <c r="D1089" s="45"/>
      <c r="E1089" s="45"/>
      <c r="F1089" s="45">
        <v>7.44041</v>
      </c>
      <c r="G1089" s="45"/>
      <c r="H1089" s="45"/>
      <c r="I1089" s="45"/>
      <c r="J1089" s="45"/>
      <c r="K1089" s="45"/>
      <c r="L1089" s="45"/>
      <c r="M1089" s="45"/>
      <c r="N1089" s="45"/>
      <c r="O1089" s="45"/>
      <c r="P1089" s="45"/>
      <c r="Q1089" s="45"/>
      <c r="R1089" s="45"/>
      <c r="S1089" s="45"/>
      <c r="T1089" s="45"/>
      <c r="U1089" s="45"/>
      <c r="V1089" s="45"/>
      <c r="W1089" s="45"/>
      <c r="X1089" s="45"/>
      <c r="Y1089" s="45"/>
      <c r="Z1089" s="45"/>
      <c r="AA1089" s="45"/>
      <c r="AB1089" s="45" t="s">
        <v>380</v>
      </c>
      <c r="AC1089" s="45"/>
      <c r="AD1089" s="45" t="s">
        <v>3507</v>
      </c>
      <c r="AE1089" s="45"/>
      <c r="AF1089" s="45" t="s">
        <v>3344</v>
      </c>
      <c r="AG1089" s="45" t="s">
        <v>3105</v>
      </c>
      <c r="AH1089" s="45" t="s">
        <v>3061</v>
      </c>
      <c r="AI1089" s="45" t="s">
        <v>3062</v>
      </c>
      <c r="AJ1089" s="45">
        <v>11.0</v>
      </c>
      <c r="AK1089" s="45">
        <v>1000.0</v>
      </c>
    </row>
    <row r="1090" ht="14.25" hidden="1" customHeight="1">
      <c r="A1090" s="45" t="s">
        <v>3518</v>
      </c>
      <c r="B1090" s="45" t="s">
        <v>2831</v>
      </c>
      <c r="C1090" s="45"/>
      <c r="D1090" s="45"/>
      <c r="E1090" s="45"/>
      <c r="F1090" s="45">
        <v>8.03106</v>
      </c>
      <c r="G1090" s="45"/>
      <c r="H1090" s="45"/>
      <c r="I1090" s="45"/>
      <c r="J1090" s="45"/>
      <c r="K1090" s="45"/>
      <c r="L1090" s="45"/>
      <c r="M1090" s="45"/>
      <c r="N1090" s="45"/>
      <c r="O1090" s="45"/>
      <c r="P1090" s="45"/>
      <c r="Q1090" s="45"/>
      <c r="R1090" s="45"/>
      <c r="S1090" s="45"/>
      <c r="T1090" s="45"/>
      <c r="U1090" s="45"/>
      <c r="V1090" s="45"/>
      <c r="W1090" s="45"/>
      <c r="X1090" s="45"/>
      <c r="Y1090" s="45"/>
      <c r="Z1090" s="45"/>
      <c r="AA1090" s="45"/>
      <c r="AB1090" s="45" t="s">
        <v>380</v>
      </c>
      <c r="AC1090" s="45"/>
      <c r="AD1090" s="45" t="s">
        <v>3507</v>
      </c>
      <c r="AE1090" s="45"/>
      <c r="AF1090" s="45" t="s">
        <v>3344</v>
      </c>
      <c r="AG1090" s="45" t="s">
        <v>3519</v>
      </c>
      <c r="AH1090" s="45" t="s">
        <v>3061</v>
      </c>
      <c r="AI1090" s="45" t="s">
        <v>3062</v>
      </c>
      <c r="AJ1090" s="45">
        <v>11.0</v>
      </c>
      <c r="AK1090" s="45">
        <v>1010.0</v>
      </c>
    </row>
    <row r="1091" ht="14.25" hidden="1" customHeight="1">
      <c r="A1091" s="47" t="s">
        <v>3520</v>
      </c>
      <c r="B1091" s="47" t="s">
        <v>2831</v>
      </c>
      <c r="C1091" s="47"/>
      <c r="D1091" s="47"/>
      <c r="E1091" s="47"/>
      <c r="F1091" s="47">
        <v>8.09769</v>
      </c>
      <c r="G1091" s="47"/>
      <c r="H1091" s="47"/>
      <c r="I1091" s="47"/>
      <c r="J1091" s="47"/>
      <c r="K1091" s="47"/>
      <c r="L1091" s="47"/>
      <c r="M1091" s="47"/>
      <c r="N1091" s="47"/>
      <c r="O1091" s="47"/>
      <c r="P1091" s="47"/>
      <c r="Q1091" s="47"/>
      <c r="R1091" s="47"/>
      <c r="S1091" s="47"/>
      <c r="T1091" s="47"/>
      <c r="U1091" s="47"/>
      <c r="V1091" s="47"/>
      <c r="W1091" s="47"/>
      <c r="X1091" s="47"/>
      <c r="Y1091" s="47"/>
      <c r="Z1091" s="47"/>
      <c r="AA1091" s="47"/>
      <c r="AB1091" s="47" t="s">
        <v>380</v>
      </c>
      <c r="AC1091" s="47"/>
      <c r="AD1091" s="47" t="s">
        <v>3507</v>
      </c>
      <c r="AE1091" s="47"/>
      <c r="AF1091" s="47" t="s">
        <v>3344</v>
      </c>
      <c r="AG1091" s="47" t="s">
        <v>3105</v>
      </c>
      <c r="AH1091" s="47" t="s">
        <v>3061</v>
      </c>
      <c r="AI1091" s="47" t="s">
        <v>3062</v>
      </c>
      <c r="AJ1091" s="47">
        <v>13.0</v>
      </c>
      <c r="AK1091" s="47">
        <v>1001.0</v>
      </c>
    </row>
    <row r="1092" ht="14.25" hidden="1" customHeight="1">
      <c r="A1092" s="47" t="s">
        <v>3521</v>
      </c>
      <c r="B1092" s="47" t="s">
        <v>2831</v>
      </c>
      <c r="C1092" s="47"/>
      <c r="D1092" s="47"/>
      <c r="E1092" s="47"/>
      <c r="F1092" s="47">
        <v>8.85675</v>
      </c>
      <c r="G1092" s="47"/>
      <c r="H1092" s="47"/>
      <c r="I1092" s="47"/>
      <c r="J1092" s="47"/>
      <c r="K1092" s="47"/>
      <c r="L1092" s="47"/>
      <c r="M1092" s="47"/>
      <c r="N1092" s="47"/>
      <c r="O1092" s="47"/>
      <c r="P1092" s="47"/>
      <c r="Q1092" s="47"/>
      <c r="R1092" s="47"/>
      <c r="S1092" s="47"/>
      <c r="T1092" s="47"/>
      <c r="U1092" s="47"/>
      <c r="V1092" s="47"/>
      <c r="W1092" s="47"/>
      <c r="X1092" s="47"/>
      <c r="Y1092" s="47"/>
      <c r="Z1092" s="47"/>
      <c r="AA1092" s="47"/>
      <c r="AB1092" s="47" t="s">
        <v>380</v>
      </c>
      <c r="AC1092" s="47"/>
      <c r="AD1092" s="47" t="s">
        <v>3507</v>
      </c>
      <c r="AE1092" s="47"/>
      <c r="AF1092" s="47" t="s">
        <v>3344</v>
      </c>
      <c r="AG1092" s="47" t="s">
        <v>3519</v>
      </c>
      <c r="AH1092" s="47" t="s">
        <v>3061</v>
      </c>
      <c r="AI1092" s="47" t="s">
        <v>3062</v>
      </c>
      <c r="AJ1092" s="47">
        <v>13.0</v>
      </c>
      <c r="AK1092" s="47">
        <v>1011.0</v>
      </c>
    </row>
    <row r="1093" ht="14.25" hidden="1" customHeight="1">
      <c r="A1093" s="45" t="s">
        <v>3522</v>
      </c>
      <c r="B1093" s="45" t="s">
        <v>2831</v>
      </c>
      <c r="C1093" s="45"/>
      <c r="D1093" s="45"/>
      <c r="E1093" s="45"/>
      <c r="F1093" s="45">
        <v>8.6586</v>
      </c>
      <c r="G1093" s="45"/>
      <c r="H1093" s="45"/>
      <c r="I1093" s="45"/>
      <c r="J1093" s="45"/>
      <c r="K1093" s="45"/>
      <c r="L1093" s="45"/>
      <c r="M1093" s="45"/>
      <c r="N1093" s="45"/>
      <c r="O1093" s="45"/>
      <c r="P1093" s="45"/>
      <c r="Q1093" s="45"/>
      <c r="R1093" s="45"/>
      <c r="S1093" s="45"/>
      <c r="T1093" s="45"/>
      <c r="U1093" s="45"/>
      <c r="V1093" s="45"/>
      <c r="W1093" s="45"/>
      <c r="X1093" s="45"/>
      <c r="Y1093" s="45"/>
      <c r="Z1093" s="45"/>
      <c r="AA1093" s="45"/>
      <c r="AB1093" s="45" t="s">
        <v>380</v>
      </c>
      <c r="AC1093" s="45"/>
      <c r="AD1093" s="45" t="s">
        <v>3507</v>
      </c>
      <c r="AE1093" s="45"/>
      <c r="AF1093" s="45" t="s">
        <v>3344</v>
      </c>
      <c r="AG1093" s="45" t="s">
        <v>3105</v>
      </c>
      <c r="AH1093" s="45" t="s">
        <v>3061</v>
      </c>
      <c r="AI1093" s="45" t="s">
        <v>3062</v>
      </c>
      <c r="AJ1093" s="45">
        <v>15.0</v>
      </c>
      <c r="AK1093" s="45">
        <v>1002.0</v>
      </c>
    </row>
    <row r="1094" ht="14.25" hidden="1" customHeight="1">
      <c r="A1094" s="45" t="s">
        <v>3523</v>
      </c>
      <c r="B1094" s="45" t="s">
        <v>2831</v>
      </c>
      <c r="C1094" s="45"/>
      <c r="D1094" s="45"/>
      <c r="E1094" s="45"/>
      <c r="F1094" s="45">
        <v>9.57897</v>
      </c>
      <c r="G1094" s="45"/>
      <c r="H1094" s="45"/>
      <c r="I1094" s="45"/>
      <c r="J1094" s="45"/>
      <c r="K1094" s="45"/>
      <c r="L1094" s="45"/>
      <c r="M1094" s="45"/>
      <c r="N1094" s="45"/>
      <c r="O1094" s="45"/>
      <c r="P1094" s="45"/>
      <c r="Q1094" s="45"/>
      <c r="R1094" s="45"/>
      <c r="S1094" s="45"/>
      <c r="T1094" s="45"/>
      <c r="U1094" s="45"/>
      <c r="V1094" s="45"/>
      <c r="W1094" s="45"/>
      <c r="X1094" s="45"/>
      <c r="Y1094" s="45"/>
      <c r="Z1094" s="45"/>
      <c r="AA1094" s="45"/>
      <c r="AB1094" s="45" t="s">
        <v>380</v>
      </c>
      <c r="AC1094" s="45"/>
      <c r="AD1094" s="45" t="s">
        <v>3507</v>
      </c>
      <c r="AE1094" s="45"/>
      <c r="AF1094" s="45" t="s">
        <v>3344</v>
      </c>
      <c r="AG1094" s="45" t="s">
        <v>3519</v>
      </c>
      <c r="AH1094" s="45" t="s">
        <v>3061</v>
      </c>
      <c r="AI1094" s="45" t="s">
        <v>3062</v>
      </c>
      <c r="AJ1094" s="45">
        <v>15.0</v>
      </c>
      <c r="AK1094" s="45">
        <v>1012.0</v>
      </c>
    </row>
    <row r="1095" ht="14.25" hidden="1" customHeight="1">
      <c r="A1095" s="47" t="s">
        <v>3524</v>
      </c>
      <c r="B1095" s="47" t="s">
        <v>2831</v>
      </c>
      <c r="C1095" s="47"/>
      <c r="D1095" s="47"/>
      <c r="E1095" s="47"/>
      <c r="F1095" s="47">
        <v>12.2765</v>
      </c>
      <c r="G1095" s="47"/>
      <c r="H1095" s="47"/>
      <c r="I1095" s="47"/>
      <c r="J1095" s="47"/>
      <c r="K1095" s="47"/>
      <c r="L1095" s="47"/>
      <c r="M1095" s="47"/>
      <c r="N1095" s="47"/>
      <c r="O1095" s="47"/>
      <c r="P1095" s="47"/>
      <c r="Q1095" s="47"/>
      <c r="R1095" s="47"/>
      <c r="S1095" s="47"/>
      <c r="T1095" s="47"/>
      <c r="U1095" s="47"/>
      <c r="V1095" s="47"/>
      <c r="W1095" s="47"/>
      <c r="X1095" s="47"/>
      <c r="Y1095" s="47"/>
      <c r="Z1095" s="47"/>
      <c r="AA1095" s="47"/>
      <c r="AB1095" s="47" t="s">
        <v>380</v>
      </c>
      <c r="AC1095" s="47"/>
      <c r="AD1095" s="47" t="s">
        <v>3507</v>
      </c>
      <c r="AE1095" s="47"/>
      <c r="AF1095" s="47" t="s">
        <v>3344</v>
      </c>
      <c r="AG1095" s="47" t="s">
        <v>3105</v>
      </c>
      <c r="AH1095" s="47" t="s">
        <v>3067</v>
      </c>
      <c r="AI1095" s="47" t="s">
        <v>3032</v>
      </c>
      <c r="AJ1095" s="47">
        <v>19.0</v>
      </c>
      <c r="AK1095" s="47">
        <v>1003.0</v>
      </c>
    </row>
    <row r="1096" ht="14.25" hidden="1" customHeight="1">
      <c r="A1096" s="47" t="s">
        <v>3525</v>
      </c>
      <c r="B1096" s="47" t="s">
        <v>2831</v>
      </c>
      <c r="C1096" s="47"/>
      <c r="D1096" s="47"/>
      <c r="E1096" s="47"/>
      <c r="F1096" s="47">
        <v>13.3502</v>
      </c>
      <c r="G1096" s="47"/>
      <c r="H1096" s="47"/>
      <c r="I1096" s="47"/>
      <c r="J1096" s="47"/>
      <c r="K1096" s="47"/>
      <c r="L1096" s="47"/>
      <c r="M1096" s="47"/>
      <c r="N1096" s="47"/>
      <c r="O1096" s="47"/>
      <c r="P1096" s="47"/>
      <c r="Q1096" s="47"/>
      <c r="R1096" s="47"/>
      <c r="S1096" s="47"/>
      <c r="T1096" s="47"/>
      <c r="U1096" s="47"/>
      <c r="V1096" s="47"/>
      <c r="W1096" s="47"/>
      <c r="X1096" s="47"/>
      <c r="Y1096" s="47"/>
      <c r="Z1096" s="47"/>
      <c r="AA1096" s="47"/>
      <c r="AB1096" s="47" t="s">
        <v>380</v>
      </c>
      <c r="AC1096" s="47"/>
      <c r="AD1096" s="47" t="s">
        <v>3507</v>
      </c>
      <c r="AE1096" s="47"/>
      <c r="AF1096" s="47" t="s">
        <v>3344</v>
      </c>
      <c r="AG1096" s="47" t="s">
        <v>3519</v>
      </c>
      <c r="AH1096" s="47" t="s">
        <v>3067</v>
      </c>
      <c r="AI1096" s="47" t="s">
        <v>3032</v>
      </c>
      <c r="AJ1096" s="47">
        <v>19.0</v>
      </c>
      <c r="AK1096" s="47">
        <v>1013.0</v>
      </c>
    </row>
    <row r="1097" ht="14.25" hidden="1" customHeight="1">
      <c r="A1097" s="45" t="s">
        <v>3526</v>
      </c>
      <c r="B1097" s="45" t="s">
        <v>2831</v>
      </c>
      <c r="C1097" s="45"/>
      <c r="D1097" s="45"/>
      <c r="E1097" s="45"/>
      <c r="F1097" s="45">
        <v>12.8954</v>
      </c>
      <c r="G1097" s="45"/>
      <c r="H1097" s="45"/>
      <c r="I1097" s="45"/>
      <c r="J1097" s="45"/>
      <c r="K1097" s="45"/>
      <c r="L1097" s="45"/>
      <c r="M1097" s="45"/>
      <c r="N1097" s="45"/>
      <c r="O1097" s="45"/>
      <c r="P1097" s="45"/>
      <c r="Q1097" s="45"/>
      <c r="R1097" s="45"/>
      <c r="S1097" s="45"/>
      <c r="T1097" s="45"/>
      <c r="U1097" s="45"/>
      <c r="V1097" s="45"/>
      <c r="W1097" s="45"/>
      <c r="X1097" s="45"/>
      <c r="Y1097" s="45"/>
      <c r="Z1097" s="45"/>
      <c r="AA1097" s="45"/>
      <c r="AB1097" s="45" t="s">
        <v>380</v>
      </c>
      <c r="AC1097" s="45"/>
      <c r="AD1097" s="45" t="s">
        <v>3507</v>
      </c>
      <c r="AE1097" s="45"/>
      <c r="AF1097" s="45" t="s">
        <v>3344</v>
      </c>
      <c r="AG1097" s="45" t="s">
        <v>3105</v>
      </c>
      <c r="AH1097" s="45" t="s">
        <v>3067</v>
      </c>
      <c r="AI1097" s="45" t="s">
        <v>3032</v>
      </c>
      <c r="AJ1097" s="45">
        <v>21.0</v>
      </c>
      <c r="AK1097" s="45">
        <v>1004.0</v>
      </c>
    </row>
    <row r="1098" ht="14.25" hidden="1" customHeight="1">
      <c r="A1098" s="45" t="s">
        <v>3527</v>
      </c>
      <c r="B1098" s="45" t="s">
        <v>2831</v>
      </c>
      <c r="C1098" s="45"/>
      <c r="D1098" s="45"/>
      <c r="E1098" s="45"/>
      <c r="F1098" s="45">
        <v>14.1353</v>
      </c>
      <c r="G1098" s="45"/>
      <c r="H1098" s="45"/>
      <c r="I1098" s="45"/>
      <c r="J1098" s="45"/>
      <c r="K1098" s="45"/>
      <c r="L1098" s="45"/>
      <c r="M1098" s="45"/>
      <c r="N1098" s="45"/>
      <c r="O1098" s="45"/>
      <c r="P1098" s="45"/>
      <c r="Q1098" s="45"/>
      <c r="R1098" s="45"/>
      <c r="S1098" s="45"/>
      <c r="T1098" s="45"/>
      <c r="U1098" s="45"/>
      <c r="V1098" s="45"/>
      <c r="W1098" s="45"/>
      <c r="X1098" s="45"/>
      <c r="Y1098" s="45"/>
      <c r="Z1098" s="45"/>
      <c r="AA1098" s="45"/>
      <c r="AB1098" s="45" t="s">
        <v>380</v>
      </c>
      <c r="AC1098" s="45"/>
      <c r="AD1098" s="45" t="s">
        <v>3507</v>
      </c>
      <c r="AE1098" s="45"/>
      <c r="AF1098" s="45" t="s">
        <v>3344</v>
      </c>
      <c r="AG1098" s="45" t="s">
        <v>3519</v>
      </c>
      <c r="AH1098" s="45" t="s">
        <v>3067</v>
      </c>
      <c r="AI1098" s="45" t="s">
        <v>3032</v>
      </c>
      <c r="AJ1098" s="45">
        <v>21.0</v>
      </c>
      <c r="AK1098" s="45">
        <v>1014.0</v>
      </c>
    </row>
    <row r="1099" ht="14.25" hidden="1" customHeight="1">
      <c r="A1099" s="47" t="s">
        <v>3528</v>
      </c>
      <c r="B1099" s="47" t="s">
        <v>2831</v>
      </c>
      <c r="C1099" s="47"/>
      <c r="D1099" s="47"/>
      <c r="E1099" s="47"/>
      <c r="F1099" s="47">
        <v>13.1824</v>
      </c>
      <c r="G1099" s="47"/>
      <c r="H1099" s="47"/>
      <c r="I1099" s="47"/>
      <c r="J1099" s="47"/>
      <c r="K1099" s="47"/>
      <c r="L1099" s="47"/>
      <c r="M1099" s="47"/>
      <c r="N1099" s="47"/>
      <c r="O1099" s="47"/>
      <c r="P1099" s="47"/>
      <c r="Q1099" s="47"/>
      <c r="R1099" s="47"/>
      <c r="S1099" s="47"/>
      <c r="T1099" s="47"/>
      <c r="U1099" s="47"/>
      <c r="V1099" s="47"/>
      <c r="W1099" s="47"/>
      <c r="X1099" s="47"/>
      <c r="Y1099" s="47"/>
      <c r="Z1099" s="47"/>
      <c r="AA1099" s="47"/>
      <c r="AB1099" s="47" t="s">
        <v>380</v>
      </c>
      <c r="AC1099" s="47"/>
      <c r="AD1099" s="47" t="s">
        <v>3507</v>
      </c>
      <c r="AE1099" s="47"/>
      <c r="AF1099" s="47" t="s">
        <v>3344</v>
      </c>
      <c r="AG1099" s="47" t="s">
        <v>3105</v>
      </c>
      <c r="AH1099" s="47" t="s">
        <v>3067</v>
      </c>
      <c r="AI1099" s="47" t="s">
        <v>3032</v>
      </c>
      <c r="AJ1099" s="47">
        <v>22.0</v>
      </c>
      <c r="AK1099" s="47">
        <v>1005.0</v>
      </c>
    </row>
    <row r="1100" ht="14.25" hidden="1" customHeight="1">
      <c r="A1100" s="47" t="s">
        <v>3529</v>
      </c>
      <c r="B1100" s="47" t="s">
        <v>2831</v>
      </c>
      <c r="C1100" s="47"/>
      <c r="D1100" s="47"/>
      <c r="E1100" s="47"/>
      <c r="F1100" s="47">
        <v>14.5036</v>
      </c>
      <c r="G1100" s="47"/>
      <c r="H1100" s="47"/>
      <c r="I1100" s="47"/>
      <c r="J1100" s="47"/>
      <c r="K1100" s="47"/>
      <c r="L1100" s="47"/>
      <c r="M1100" s="47"/>
      <c r="N1100" s="47"/>
      <c r="O1100" s="47"/>
      <c r="P1100" s="47"/>
      <c r="Q1100" s="47"/>
      <c r="R1100" s="47"/>
      <c r="S1100" s="47"/>
      <c r="T1100" s="47"/>
      <c r="U1100" s="47"/>
      <c r="V1100" s="47"/>
      <c r="W1100" s="47"/>
      <c r="X1100" s="47"/>
      <c r="Y1100" s="47"/>
      <c r="Z1100" s="47"/>
      <c r="AA1100" s="47"/>
      <c r="AB1100" s="47" t="s">
        <v>380</v>
      </c>
      <c r="AC1100" s="47"/>
      <c r="AD1100" s="47" t="s">
        <v>3507</v>
      </c>
      <c r="AE1100" s="47"/>
      <c r="AF1100" s="47" t="s">
        <v>3344</v>
      </c>
      <c r="AG1100" s="47" t="s">
        <v>3519</v>
      </c>
      <c r="AH1100" s="47" t="s">
        <v>3067</v>
      </c>
      <c r="AI1100" s="47" t="s">
        <v>3032</v>
      </c>
      <c r="AJ1100" s="47">
        <v>22.0</v>
      </c>
      <c r="AK1100" s="47">
        <v>1015.0</v>
      </c>
    </row>
    <row r="1101" ht="14.25" hidden="1" customHeight="1">
      <c r="A1101" s="45" t="s">
        <v>3530</v>
      </c>
      <c r="B1101" s="45" t="s">
        <v>2831</v>
      </c>
      <c r="C1101" s="45"/>
      <c r="D1101" s="45"/>
      <c r="E1101" s="45"/>
      <c r="F1101" s="45">
        <v>13.9462</v>
      </c>
      <c r="G1101" s="45"/>
      <c r="H1101" s="45"/>
      <c r="I1101" s="45"/>
      <c r="J1101" s="45"/>
      <c r="K1101" s="45"/>
      <c r="L1101" s="45"/>
      <c r="M1101" s="45"/>
      <c r="N1101" s="45"/>
      <c r="O1101" s="45"/>
      <c r="P1101" s="45"/>
      <c r="Q1101" s="45"/>
      <c r="R1101" s="45"/>
      <c r="S1101" s="45"/>
      <c r="T1101" s="45"/>
      <c r="U1101" s="45"/>
      <c r="V1101" s="45"/>
      <c r="W1101" s="45"/>
      <c r="X1101" s="45"/>
      <c r="Y1101" s="45"/>
      <c r="Z1101" s="45"/>
      <c r="AA1101" s="45"/>
      <c r="AB1101" s="45" t="s">
        <v>380</v>
      </c>
      <c r="AC1101" s="45"/>
      <c r="AD1101" s="45" t="s">
        <v>3507</v>
      </c>
      <c r="AE1101" s="45"/>
      <c r="AF1101" s="45" t="s">
        <v>3344</v>
      </c>
      <c r="AG1101" s="45" t="s">
        <v>3105</v>
      </c>
      <c r="AH1101" s="45" t="s">
        <v>3072</v>
      </c>
      <c r="AI1101" s="45" t="s">
        <v>3038</v>
      </c>
      <c r="AJ1101" s="45">
        <v>19.0</v>
      </c>
      <c r="AK1101" s="45">
        <v>1006.0</v>
      </c>
    </row>
    <row r="1102" ht="14.25" hidden="1" customHeight="1">
      <c r="A1102" s="45" t="s">
        <v>3531</v>
      </c>
      <c r="B1102" s="45" t="s">
        <v>2831</v>
      </c>
      <c r="C1102" s="45"/>
      <c r="D1102" s="45"/>
      <c r="E1102" s="45"/>
      <c r="F1102" s="45">
        <v>14.8435</v>
      </c>
      <c r="G1102" s="45"/>
      <c r="H1102" s="45"/>
      <c r="I1102" s="45"/>
      <c r="J1102" s="45"/>
      <c r="K1102" s="45"/>
      <c r="L1102" s="45"/>
      <c r="M1102" s="45"/>
      <c r="N1102" s="45"/>
      <c r="O1102" s="45"/>
      <c r="P1102" s="45"/>
      <c r="Q1102" s="45"/>
      <c r="R1102" s="45"/>
      <c r="S1102" s="45"/>
      <c r="T1102" s="45"/>
      <c r="U1102" s="45"/>
      <c r="V1102" s="45"/>
      <c r="W1102" s="45"/>
      <c r="X1102" s="45"/>
      <c r="Y1102" s="45"/>
      <c r="Z1102" s="45"/>
      <c r="AA1102" s="45"/>
      <c r="AB1102" s="45" t="s">
        <v>380</v>
      </c>
      <c r="AC1102" s="45"/>
      <c r="AD1102" s="45" t="s">
        <v>3507</v>
      </c>
      <c r="AE1102" s="45"/>
      <c r="AF1102" s="45" t="s">
        <v>3344</v>
      </c>
      <c r="AG1102" s="45" t="s">
        <v>3519</v>
      </c>
      <c r="AH1102" s="45" t="s">
        <v>3072</v>
      </c>
      <c r="AI1102" s="45" t="s">
        <v>3038</v>
      </c>
      <c r="AJ1102" s="45">
        <v>19.0</v>
      </c>
      <c r="AK1102" s="45">
        <v>1016.0</v>
      </c>
    </row>
    <row r="1103" ht="14.25" hidden="1" customHeight="1">
      <c r="A1103" s="47" t="s">
        <v>3532</v>
      </c>
      <c r="B1103" s="47" t="s">
        <v>2831</v>
      </c>
      <c r="C1103" s="47"/>
      <c r="D1103" s="47"/>
      <c r="E1103" s="47"/>
      <c r="F1103" s="47">
        <v>15.1272</v>
      </c>
      <c r="G1103" s="47"/>
      <c r="H1103" s="47"/>
      <c r="I1103" s="47"/>
      <c r="J1103" s="47"/>
      <c r="K1103" s="47"/>
      <c r="L1103" s="47"/>
      <c r="M1103" s="47"/>
      <c r="N1103" s="47"/>
      <c r="O1103" s="47"/>
      <c r="P1103" s="47"/>
      <c r="Q1103" s="47"/>
      <c r="R1103" s="47"/>
      <c r="S1103" s="47"/>
      <c r="T1103" s="47"/>
      <c r="U1103" s="47"/>
      <c r="V1103" s="47"/>
      <c r="W1103" s="47"/>
      <c r="X1103" s="47"/>
      <c r="Y1103" s="47"/>
      <c r="Z1103" s="47"/>
      <c r="AA1103" s="47"/>
      <c r="AB1103" s="47" t="s">
        <v>380</v>
      </c>
      <c r="AC1103" s="47"/>
      <c r="AD1103" s="47" t="s">
        <v>3507</v>
      </c>
      <c r="AE1103" s="47"/>
      <c r="AF1103" s="47" t="s">
        <v>3344</v>
      </c>
      <c r="AG1103" s="47" t="s">
        <v>3105</v>
      </c>
      <c r="AH1103" s="47" t="s">
        <v>3072</v>
      </c>
      <c r="AI1103" s="47" t="s">
        <v>3038</v>
      </c>
      <c r="AJ1103" s="47">
        <v>22.0</v>
      </c>
      <c r="AK1103" s="47">
        <v>1007.0</v>
      </c>
    </row>
    <row r="1104" ht="14.25" hidden="1" customHeight="1">
      <c r="A1104" s="47" t="s">
        <v>3533</v>
      </c>
      <c r="B1104" s="47" t="s">
        <v>2831</v>
      </c>
      <c r="C1104" s="47"/>
      <c r="D1104" s="47"/>
      <c r="E1104" s="47"/>
      <c r="F1104" s="47">
        <v>16.2834</v>
      </c>
      <c r="G1104" s="47"/>
      <c r="H1104" s="47"/>
      <c r="I1104" s="47"/>
      <c r="J1104" s="47"/>
      <c r="K1104" s="47"/>
      <c r="L1104" s="47"/>
      <c r="M1104" s="47"/>
      <c r="N1104" s="47"/>
      <c r="O1104" s="47"/>
      <c r="P1104" s="47"/>
      <c r="Q1104" s="47"/>
      <c r="R1104" s="47"/>
      <c r="S1104" s="47"/>
      <c r="T1104" s="47"/>
      <c r="U1104" s="47"/>
      <c r="V1104" s="47"/>
      <c r="W1104" s="47"/>
      <c r="X1104" s="47"/>
      <c r="Y1104" s="47"/>
      <c r="Z1104" s="47"/>
      <c r="AA1104" s="47"/>
      <c r="AB1104" s="47" t="s">
        <v>380</v>
      </c>
      <c r="AC1104" s="47"/>
      <c r="AD1104" s="47" t="s">
        <v>3507</v>
      </c>
      <c r="AE1104" s="47"/>
      <c r="AF1104" s="47" t="s">
        <v>3344</v>
      </c>
      <c r="AG1104" s="47" t="s">
        <v>3519</v>
      </c>
      <c r="AH1104" s="47" t="s">
        <v>3072</v>
      </c>
      <c r="AI1104" s="47" t="s">
        <v>3038</v>
      </c>
      <c r="AJ1104" s="47">
        <v>22.0</v>
      </c>
      <c r="AK1104" s="47">
        <v>1017.0</v>
      </c>
    </row>
    <row r="1105" ht="14.25" hidden="1" customHeight="1">
      <c r="A1105" s="45" t="s">
        <v>3534</v>
      </c>
      <c r="B1105" s="45" t="s">
        <v>2831</v>
      </c>
      <c r="C1105" s="45"/>
      <c r="D1105" s="45"/>
      <c r="E1105" s="45"/>
      <c r="F1105" s="45">
        <v>16.1678</v>
      </c>
      <c r="G1105" s="45"/>
      <c r="H1105" s="45"/>
      <c r="I1105" s="45"/>
      <c r="J1105" s="45"/>
      <c r="K1105" s="45"/>
      <c r="L1105" s="45"/>
      <c r="M1105" s="45"/>
      <c r="N1105" s="45"/>
      <c r="O1105" s="45"/>
      <c r="P1105" s="45"/>
      <c r="Q1105" s="45"/>
      <c r="R1105" s="45"/>
      <c r="S1105" s="45"/>
      <c r="T1105" s="45"/>
      <c r="U1105" s="45"/>
      <c r="V1105" s="45"/>
      <c r="W1105" s="45"/>
      <c r="X1105" s="45"/>
      <c r="Y1105" s="45"/>
      <c r="Z1105" s="45"/>
      <c r="AA1105" s="45"/>
      <c r="AB1105" s="45" t="s">
        <v>380</v>
      </c>
      <c r="AC1105" s="45"/>
      <c r="AD1105" s="45" t="s">
        <v>3507</v>
      </c>
      <c r="AE1105" s="45"/>
      <c r="AF1105" s="45" t="s">
        <v>3344</v>
      </c>
      <c r="AG1105" s="45" t="s">
        <v>3105</v>
      </c>
      <c r="AH1105" s="45" t="s">
        <v>3072</v>
      </c>
      <c r="AI1105" s="45" t="s">
        <v>3038</v>
      </c>
      <c r="AJ1105" s="45">
        <v>25.0</v>
      </c>
      <c r="AK1105" s="45">
        <v>1008.0</v>
      </c>
    </row>
    <row r="1106" ht="14.25" hidden="1" customHeight="1">
      <c r="A1106" s="45" t="s">
        <v>3535</v>
      </c>
      <c r="B1106" s="45" t="s">
        <v>2831</v>
      </c>
      <c r="C1106" s="45"/>
      <c r="D1106" s="45"/>
      <c r="E1106" s="45"/>
      <c r="F1106" s="45">
        <v>17.5793</v>
      </c>
      <c r="G1106" s="45"/>
      <c r="H1106" s="45"/>
      <c r="I1106" s="45"/>
      <c r="J1106" s="45"/>
      <c r="K1106" s="45"/>
      <c r="L1106" s="45"/>
      <c r="M1106" s="45"/>
      <c r="N1106" s="45"/>
      <c r="O1106" s="45"/>
      <c r="P1106" s="45"/>
      <c r="Q1106" s="45"/>
      <c r="R1106" s="45"/>
      <c r="S1106" s="45"/>
      <c r="T1106" s="45"/>
      <c r="U1106" s="45"/>
      <c r="V1106" s="45"/>
      <c r="W1106" s="45"/>
      <c r="X1106" s="45"/>
      <c r="Y1106" s="45"/>
      <c r="Z1106" s="45"/>
      <c r="AA1106" s="45"/>
      <c r="AB1106" s="45" t="s">
        <v>380</v>
      </c>
      <c r="AC1106" s="45"/>
      <c r="AD1106" s="45" t="s">
        <v>3507</v>
      </c>
      <c r="AE1106" s="45"/>
      <c r="AF1106" s="45" t="s">
        <v>3344</v>
      </c>
      <c r="AG1106" s="45" t="s">
        <v>3519</v>
      </c>
      <c r="AH1106" s="45" t="s">
        <v>3072</v>
      </c>
      <c r="AI1106" s="45" t="s">
        <v>3038</v>
      </c>
      <c r="AJ1106" s="45">
        <v>25.0</v>
      </c>
      <c r="AK1106" s="45">
        <v>1018.0</v>
      </c>
    </row>
    <row r="1107" ht="14.25" hidden="1" customHeight="1">
      <c r="A1107" s="47" t="s">
        <v>3536</v>
      </c>
      <c r="B1107" s="47" t="s">
        <v>2831</v>
      </c>
      <c r="C1107" s="47"/>
      <c r="D1107" s="47"/>
      <c r="E1107" s="47"/>
      <c r="F1107" s="47">
        <v>17.6518</v>
      </c>
      <c r="G1107" s="47"/>
      <c r="H1107" s="47"/>
      <c r="I1107" s="47"/>
      <c r="J1107" s="47"/>
      <c r="K1107" s="47"/>
      <c r="L1107" s="47"/>
      <c r="M1107" s="47"/>
      <c r="N1107" s="47"/>
      <c r="O1107" s="47"/>
      <c r="P1107" s="47"/>
      <c r="Q1107" s="47"/>
      <c r="R1107" s="47"/>
      <c r="S1107" s="47"/>
      <c r="T1107" s="47"/>
      <c r="U1107" s="47"/>
      <c r="V1107" s="47"/>
      <c r="W1107" s="47"/>
      <c r="X1107" s="47"/>
      <c r="Y1107" s="47"/>
      <c r="Z1107" s="47"/>
      <c r="AA1107" s="47"/>
      <c r="AB1107" s="47" t="s">
        <v>380</v>
      </c>
      <c r="AC1107" s="47"/>
      <c r="AD1107" s="47" t="s">
        <v>3507</v>
      </c>
      <c r="AE1107" s="47"/>
      <c r="AF1107" s="47" t="s">
        <v>3344</v>
      </c>
      <c r="AG1107" s="47" t="s">
        <v>3105</v>
      </c>
      <c r="AH1107" s="47" t="s">
        <v>3072</v>
      </c>
      <c r="AI1107" s="47" t="s">
        <v>3038</v>
      </c>
      <c r="AJ1107" s="47">
        <v>30.0</v>
      </c>
      <c r="AK1107" s="47">
        <v>1009.0</v>
      </c>
    </row>
    <row r="1108" ht="14.25" hidden="1" customHeight="1">
      <c r="A1108" s="47" t="s">
        <v>3537</v>
      </c>
      <c r="B1108" s="47" t="s">
        <v>2831</v>
      </c>
      <c r="C1108" s="47"/>
      <c r="D1108" s="47"/>
      <c r="E1108" s="47"/>
      <c r="F1108" s="47">
        <v>19.4735</v>
      </c>
      <c r="G1108" s="47"/>
      <c r="H1108" s="47"/>
      <c r="I1108" s="47"/>
      <c r="J1108" s="47"/>
      <c r="K1108" s="47"/>
      <c r="L1108" s="47"/>
      <c r="M1108" s="47"/>
      <c r="N1108" s="47"/>
      <c r="O1108" s="47"/>
      <c r="P1108" s="47"/>
      <c r="Q1108" s="47"/>
      <c r="R1108" s="47"/>
      <c r="S1108" s="47"/>
      <c r="T1108" s="47"/>
      <c r="U1108" s="47"/>
      <c r="V1108" s="47"/>
      <c r="W1108" s="47"/>
      <c r="X1108" s="47"/>
      <c r="Y1108" s="47"/>
      <c r="Z1108" s="47"/>
      <c r="AA1108" s="47"/>
      <c r="AB1108" s="47" t="s">
        <v>380</v>
      </c>
      <c r="AC1108" s="47"/>
      <c r="AD1108" s="47" t="s">
        <v>3507</v>
      </c>
      <c r="AE1108" s="47"/>
      <c r="AF1108" s="47" t="s">
        <v>3344</v>
      </c>
      <c r="AG1108" s="47" t="s">
        <v>3519</v>
      </c>
      <c r="AH1108" s="47" t="s">
        <v>3072</v>
      </c>
      <c r="AI1108" s="47" t="s">
        <v>3038</v>
      </c>
      <c r="AJ1108" s="47">
        <v>30.0</v>
      </c>
      <c r="AK1108" s="47">
        <v>1019.0</v>
      </c>
    </row>
    <row r="1109" ht="14.25" hidden="1" customHeight="1">
      <c r="A1109" s="45" t="s">
        <v>3538</v>
      </c>
      <c r="B1109" s="45" t="s">
        <v>2831</v>
      </c>
      <c r="C1109" s="45"/>
      <c r="D1109" s="45"/>
      <c r="E1109" s="45"/>
      <c r="F1109" s="45">
        <v>10.1197</v>
      </c>
      <c r="G1109" s="45"/>
      <c r="H1109" s="45"/>
      <c r="I1109" s="45"/>
      <c r="J1109" s="45"/>
      <c r="K1109" s="45"/>
      <c r="L1109" s="45"/>
      <c r="M1109" s="45"/>
      <c r="N1109" s="45"/>
      <c r="O1109" s="45"/>
      <c r="P1109" s="45"/>
      <c r="Q1109" s="45"/>
      <c r="R1109" s="45"/>
      <c r="S1109" s="45"/>
      <c r="T1109" s="45"/>
      <c r="U1109" s="45"/>
      <c r="V1109" s="45"/>
      <c r="W1109" s="45"/>
      <c r="X1109" s="45"/>
      <c r="Y1109" s="45"/>
      <c r="Z1109" s="45"/>
      <c r="AA1109" s="45"/>
      <c r="AB1109" s="45" t="s">
        <v>380</v>
      </c>
      <c r="AC1109" s="45"/>
      <c r="AD1109" s="45" t="s">
        <v>3507</v>
      </c>
      <c r="AE1109" s="45"/>
      <c r="AF1109" s="45" t="s">
        <v>3344</v>
      </c>
      <c r="AG1109" s="45" t="s">
        <v>3539</v>
      </c>
      <c r="AH1109" s="45" t="s">
        <v>3061</v>
      </c>
      <c r="AI1109" s="45" t="s">
        <v>3062</v>
      </c>
      <c r="AJ1109" s="45">
        <v>11.0</v>
      </c>
      <c r="AK1109" s="45">
        <v>1020.0</v>
      </c>
    </row>
    <row r="1110" ht="14.25" hidden="1" customHeight="1">
      <c r="A1110" s="47" t="s">
        <v>3540</v>
      </c>
      <c r="B1110" s="47" t="s">
        <v>2831</v>
      </c>
      <c r="C1110" s="47"/>
      <c r="D1110" s="47"/>
      <c r="E1110" s="47"/>
      <c r="F1110" s="47">
        <v>11.711</v>
      </c>
      <c r="G1110" s="47"/>
      <c r="H1110" s="47"/>
      <c r="I1110" s="47"/>
      <c r="J1110" s="47"/>
      <c r="K1110" s="47"/>
      <c r="L1110" s="47"/>
      <c r="M1110" s="47"/>
      <c r="N1110" s="47"/>
      <c r="O1110" s="47"/>
      <c r="P1110" s="47"/>
      <c r="Q1110" s="47"/>
      <c r="R1110" s="47"/>
      <c r="S1110" s="47"/>
      <c r="T1110" s="47"/>
      <c r="U1110" s="47"/>
      <c r="V1110" s="47"/>
      <c r="W1110" s="47"/>
      <c r="X1110" s="47"/>
      <c r="Y1110" s="47"/>
      <c r="Z1110" s="47"/>
      <c r="AA1110" s="47"/>
      <c r="AB1110" s="47" t="s">
        <v>380</v>
      </c>
      <c r="AC1110" s="47"/>
      <c r="AD1110" s="47" t="s">
        <v>3507</v>
      </c>
      <c r="AE1110" s="47"/>
      <c r="AF1110" s="47" t="s">
        <v>3344</v>
      </c>
      <c r="AG1110" s="47" t="s">
        <v>3539</v>
      </c>
      <c r="AH1110" s="47" t="s">
        <v>3061</v>
      </c>
      <c r="AI1110" s="47" t="s">
        <v>3062</v>
      </c>
      <c r="AJ1110" s="47">
        <v>13.0</v>
      </c>
      <c r="AK1110" s="47">
        <v>1021.0</v>
      </c>
    </row>
    <row r="1111" ht="14.25" hidden="1" customHeight="1">
      <c r="A1111" s="45" t="s">
        <v>3541</v>
      </c>
      <c r="B1111" s="45" t="s">
        <v>2831</v>
      </c>
      <c r="C1111" s="45"/>
      <c r="D1111" s="45"/>
      <c r="E1111" s="45"/>
      <c r="F1111" s="45">
        <v>13.2373</v>
      </c>
      <c r="G1111" s="45"/>
      <c r="H1111" s="45"/>
      <c r="I1111" s="45"/>
      <c r="J1111" s="45"/>
      <c r="K1111" s="45"/>
      <c r="L1111" s="45"/>
      <c r="M1111" s="45"/>
      <c r="N1111" s="45"/>
      <c r="O1111" s="45"/>
      <c r="P1111" s="45"/>
      <c r="Q1111" s="45"/>
      <c r="R1111" s="45"/>
      <c r="S1111" s="45"/>
      <c r="T1111" s="45"/>
      <c r="U1111" s="45"/>
      <c r="V1111" s="45"/>
      <c r="W1111" s="45"/>
      <c r="X1111" s="45"/>
      <c r="Y1111" s="45"/>
      <c r="Z1111" s="45"/>
      <c r="AA1111" s="45"/>
      <c r="AB1111" s="45" t="s">
        <v>380</v>
      </c>
      <c r="AC1111" s="45"/>
      <c r="AD1111" s="45" t="s">
        <v>3507</v>
      </c>
      <c r="AE1111" s="45"/>
      <c r="AF1111" s="45" t="s">
        <v>3344</v>
      </c>
      <c r="AG1111" s="45" t="s">
        <v>3539</v>
      </c>
      <c r="AH1111" s="45" t="s">
        <v>3061</v>
      </c>
      <c r="AI1111" s="45" t="s">
        <v>3062</v>
      </c>
      <c r="AJ1111" s="45">
        <v>15.0</v>
      </c>
      <c r="AK1111" s="45">
        <v>1022.0</v>
      </c>
    </row>
    <row r="1112" ht="14.25" hidden="1" customHeight="1">
      <c r="A1112" s="47" t="s">
        <v>3542</v>
      </c>
      <c r="B1112" s="47" t="s">
        <v>2831</v>
      </c>
      <c r="C1112" s="47"/>
      <c r="D1112" s="47"/>
      <c r="E1112" s="47"/>
      <c r="F1112" s="47">
        <v>17.2794</v>
      </c>
      <c r="G1112" s="47"/>
      <c r="H1112" s="47"/>
      <c r="I1112" s="47"/>
      <c r="J1112" s="47"/>
      <c r="K1112" s="47"/>
      <c r="L1112" s="47"/>
      <c r="M1112" s="47"/>
      <c r="N1112" s="47"/>
      <c r="O1112" s="47"/>
      <c r="P1112" s="47"/>
      <c r="Q1112" s="47"/>
      <c r="R1112" s="47"/>
      <c r="S1112" s="47"/>
      <c r="T1112" s="47"/>
      <c r="U1112" s="47"/>
      <c r="V1112" s="47"/>
      <c r="W1112" s="47"/>
      <c r="X1112" s="47"/>
      <c r="Y1112" s="47"/>
      <c r="Z1112" s="47"/>
      <c r="AA1112" s="47"/>
      <c r="AB1112" s="47" t="s">
        <v>380</v>
      </c>
      <c r="AC1112" s="47"/>
      <c r="AD1112" s="47" t="s">
        <v>3507</v>
      </c>
      <c r="AE1112" s="47"/>
      <c r="AF1112" s="47" t="s">
        <v>3344</v>
      </c>
      <c r="AG1112" s="47" t="s">
        <v>3539</v>
      </c>
      <c r="AH1112" s="47" t="s">
        <v>3067</v>
      </c>
      <c r="AI1112" s="47" t="s">
        <v>3032</v>
      </c>
      <c r="AJ1112" s="47">
        <v>19.0</v>
      </c>
      <c r="AK1112" s="47">
        <v>1023.0</v>
      </c>
    </row>
    <row r="1113" ht="14.25" hidden="1" customHeight="1">
      <c r="A1113" s="45" t="s">
        <v>3543</v>
      </c>
      <c r="B1113" s="45" t="s">
        <v>2831</v>
      </c>
      <c r="C1113" s="45"/>
      <c r="D1113" s="45"/>
      <c r="E1113" s="45"/>
      <c r="F1113" s="45">
        <v>18.8464</v>
      </c>
      <c r="G1113" s="45"/>
      <c r="H1113" s="45"/>
      <c r="I1113" s="45"/>
      <c r="J1113" s="45"/>
      <c r="K1113" s="45"/>
      <c r="L1113" s="45"/>
      <c r="M1113" s="45"/>
      <c r="N1113" s="45"/>
      <c r="O1113" s="45"/>
      <c r="P1113" s="45"/>
      <c r="Q1113" s="45"/>
      <c r="R1113" s="45"/>
      <c r="S1113" s="45"/>
      <c r="T1113" s="45"/>
      <c r="U1113" s="45"/>
      <c r="V1113" s="45"/>
      <c r="W1113" s="45"/>
      <c r="X1113" s="45"/>
      <c r="Y1113" s="45"/>
      <c r="Z1113" s="45"/>
      <c r="AA1113" s="45"/>
      <c r="AB1113" s="45" t="s">
        <v>380</v>
      </c>
      <c r="AC1113" s="45"/>
      <c r="AD1113" s="45" t="s">
        <v>3507</v>
      </c>
      <c r="AE1113" s="45"/>
      <c r="AF1113" s="45" t="s">
        <v>3344</v>
      </c>
      <c r="AG1113" s="45" t="s">
        <v>3539</v>
      </c>
      <c r="AH1113" s="45" t="s">
        <v>3067</v>
      </c>
      <c r="AI1113" s="45" t="s">
        <v>3032</v>
      </c>
      <c r="AJ1113" s="45">
        <v>21.0</v>
      </c>
      <c r="AK1113" s="45">
        <v>1024.0</v>
      </c>
    </row>
    <row r="1114" ht="14.25" hidden="1" customHeight="1">
      <c r="A1114" s="47" t="s">
        <v>3544</v>
      </c>
      <c r="B1114" s="47" t="s">
        <v>2831</v>
      </c>
      <c r="C1114" s="47"/>
      <c r="D1114" s="47"/>
      <c r="E1114" s="47"/>
      <c r="F1114" s="47">
        <v>19.6146</v>
      </c>
      <c r="G1114" s="47"/>
      <c r="H1114" s="47"/>
      <c r="I1114" s="47"/>
      <c r="J1114" s="47"/>
      <c r="K1114" s="47"/>
      <c r="L1114" s="47"/>
      <c r="M1114" s="47"/>
      <c r="N1114" s="47"/>
      <c r="O1114" s="47"/>
      <c r="P1114" s="47"/>
      <c r="Q1114" s="47"/>
      <c r="R1114" s="47"/>
      <c r="S1114" s="47"/>
      <c r="T1114" s="47"/>
      <c r="U1114" s="47"/>
      <c r="V1114" s="47"/>
      <c r="W1114" s="47"/>
      <c r="X1114" s="47"/>
      <c r="Y1114" s="47"/>
      <c r="Z1114" s="47"/>
      <c r="AA1114" s="47"/>
      <c r="AB1114" s="47" t="s">
        <v>380</v>
      </c>
      <c r="AC1114" s="47"/>
      <c r="AD1114" s="47" t="s">
        <v>3507</v>
      </c>
      <c r="AE1114" s="47"/>
      <c r="AF1114" s="47" t="s">
        <v>3344</v>
      </c>
      <c r="AG1114" s="47" t="s">
        <v>3539</v>
      </c>
      <c r="AH1114" s="47" t="s">
        <v>3067</v>
      </c>
      <c r="AI1114" s="47" t="s">
        <v>3032</v>
      </c>
      <c r="AJ1114" s="47">
        <v>22.0</v>
      </c>
      <c r="AK1114" s="47">
        <v>1025.0</v>
      </c>
    </row>
    <row r="1115" ht="14.25" hidden="1" customHeight="1">
      <c r="A1115" s="45" t="s">
        <v>3545</v>
      </c>
      <c r="B1115" s="45" t="s">
        <v>2831</v>
      </c>
      <c r="C1115" s="45"/>
      <c r="D1115" s="45"/>
      <c r="E1115" s="45"/>
      <c r="F1115" s="45">
        <v>17.8255</v>
      </c>
      <c r="G1115" s="45"/>
      <c r="H1115" s="45"/>
      <c r="I1115" s="45"/>
      <c r="J1115" s="45"/>
      <c r="K1115" s="45"/>
      <c r="L1115" s="45"/>
      <c r="M1115" s="45"/>
      <c r="N1115" s="45"/>
      <c r="O1115" s="45"/>
      <c r="P1115" s="45"/>
      <c r="Q1115" s="45"/>
      <c r="R1115" s="45"/>
      <c r="S1115" s="45"/>
      <c r="T1115" s="45"/>
      <c r="U1115" s="45"/>
      <c r="V1115" s="45"/>
      <c r="W1115" s="45"/>
      <c r="X1115" s="45"/>
      <c r="Y1115" s="45"/>
      <c r="Z1115" s="45"/>
      <c r="AA1115" s="45"/>
      <c r="AB1115" s="45" t="s">
        <v>380</v>
      </c>
      <c r="AC1115" s="45"/>
      <c r="AD1115" s="45" t="s">
        <v>3507</v>
      </c>
      <c r="AE1115" s="45"/>
      <c r="AF1115" s="45" t="s">
        <v>3344</v>
      </c>
      <c r="AG1115" s="45" t="s">
        <v>3539</v>
      </c>
      <c r="AH1115" s="45" t="s">
        <v>3072</v>
      </c>
      <c r="AI1115" s="45" t="s">
        <v>3038</v>
      </c>
      <c r="AJ1115" s="45">
        <v>19.0</v>
      </c>
      <c r="AK1115" s="45">
        <v>1026.0</v>
      </c>
    </row>
    <row r="1116" ht="14.25" hidden="1" customHeight="1">
      <c r="A1116" s="47" t="s">
        <v>3546</v>
      </c>
      <c r="B1116" s="47" t="s">
        <v>2831</v>
      </c>
      <c r="C1116" s="47"/>
      <c r="D1116" s="47"/>
      <c r="E1116" s="47"/>
      <c r="F1116" s="47">
        <v>20.3213</v>
      </c>
      <c r="G1116" s="47"/>
      <c r="H1116" s="47"/>
      <c r="I1116" s="47"/>
      <c r="J1116" s="47"/>
      <c r="K1116" s="47"/>
      <c r="L1116" s="47"/>
      <c r="M1116" s="47"/>
      <c r="N1116" s="47"/>
      <c r="O1116" s="47"/>
      <c r="P1116" s="47"/>
      <c r="Q1116" s="47"/>
      <c r="R1116" s="47"/>
      <c r="S1116" s="47"/>
      <c r="T1116" s="47"/>
      <c r="U1116" s="47"/>
      <c r="V1116" s="47"/>
      <c r="W1116" s="47"/>
      <c r="X1116" s="47"/>
      <c r="Y1116" s="47"/>
      <c r="Z1116" s="47"/>
      <c r="AA1116" s="47"/>
      <c r="AB1116" s="47" t="s">
        <v>380</v>
      </c>
      <c r="AC1116" s="47"/>
      <c r="AD1116" s="47" t="s">
        <v>3507</v>
      </c>
      <c r="AE1116" s="47"/>
      <c r="AF1116" s="47" t="s">
        <v>3344</v>
      </c>
      <c r="AG1116" s="47" t="s">
        <v>3539</v>
      </c>
      <c r="AH1116" s="47" t="s">
        <v>3072</v>
      </c>
      <c r="AI1116" s="47" t="s">
        <v>3038</v>
      </c>
      <c r="AJ1116" s="47">
        <v>22.0</v>
      </c>
      <c r="AK1116" s="47">
        <v>1027.0</v>
      </c>
    </row>
    <row r="1117" ht="14.25" hidden="1" customHeight="1">
      <c r="A1117" s="45" t="s">
        <v>3547</v>
      </c>
      <c r="B1117" s="45" t="s">
        <v>2831</v>
      </c>
      <c r="C1117" s="45"/>
      <c r="D1117" s="45"/>
      <c r="E1117" s="45"/>
      <c r="F1117" s="45">
        <v>22.7412</v>
      </c>
      <c r="G1117" s="45"/>
      <c r="H1117" s="45"/>
      <c r="I1117" s="45"/>
      <c r="J1117" s="45"/>
      <c r="K1117" s="45"/>
      <c r="L1117" s="45"/>
      <c r="M1117" s="45"/>
      <c r="N1117" s="45"/>
      <c r="O1117" s="45"/>
      <c r="P1117" s="45"/>
      <c r="Q1117" s="45"/>
      <c r="R1117" s="45"/>
      <c r="S1117" s="45"/>
      <c r="T1117" s="45"/>
      <c r="U1117" s="45"/>
      <c r="V1117" s="45"/>
      <c r="W1117" s="45"/>
      <c r="X1117" s="45"/>
      <c r="Y1117" s="45"/>
      <c r="Z1117" s="45"/>
      <c r="AA1117" s="45"/>
      <c r="AB1117" s="45" t="s">
        <v>380</v>
      </c>
      <c r="AC1117" s="45"/>
      <c r="AD1117" s="45" t="s">
        <v>3507</v>
      </c>
      <c r="AE1117" s="45"/>
      <c r="AF1117" s="45" t="s">
        <v>3344</v>
      </c>
      <c r="AG1117" s="45" t="s">
        <v>3539</v>
      </c>
      <c r="AH1117" s="45" t="s">
        <v>3072</v>
      </c>
      <c r="AI1117" s="45" t="s">
        <v>3038</v>
      </c>
      <c r="AJ1117" s="45">
        <v>25.0</v>
      </c>
      <c r="AK1117" s="45">
        <v>1028.0</v>
      </c>
    </row>
    <row r="1118" ht="14.25" hidden="1" customHeight="1">
      <c r="A1118" s="47" t="s">
        <v>3548</v>
      </c>
      <c r="B1118" s="47" t="s">
        <v>2831</v>
      </c>
      <c r="C1118" s="47"/>
      <c r="D1118" s="47"/>
      <c r="E1118" s="47"/>
      <c r="F1118" s="47">
        <v>26.6149</v>
      </c>
      <c r="G1118" s="47"/>
      <c r="H1118" s="47"/>
      <c r="I1118" s="47"/>
      <c r="J1118" s="47"/>
      <c r="K1118" s="47"/>
      <c r="L1118" s="47"/>
      <c r="M1118" s="47"/>
      <c r="N1118" s="47"/>
      <c r="O1118" s="47"/>
      <c r="P1118" s="47"/>
      <c r="Q1118" s="47"/>
      <c r="R1118" s="47"/>
      <c r="S1118" s="47"/>
      <c r="T1118" s="47"/>
      <c r="U1118" s="47"/>
      <c r="V1118" s="47"/>
      <c r="W1118" s="47"/>
      <c r="X1118" s="47"/>
      <c r="Y1118" s="47"/>
      <c r="Z1118" s="47"/>
      <c r="AA1118" s="47"/>
      <c r="AB1118" s="47" t="s">
        <v>380</v>
      </c>
      <c r="AC1118" s="47"/>
      <c r="AD1118" s="47" t="s">
        <v>3507</v>
      </c>
      <c r="AE1118" s="47"/>
      <c r="AF1118" s="47" t="s">
        <v>3344</v>
      </c>
      <c r="AG1118" s="47" t="s">
        <v>3539</v>
      </c>
      <c r="AH1118" s="47" t="s">
        <v>3072</v>
      </c>
      <c r="AI1118" s="47" t="s">
        <v>3038</v>
      </c>
      <c r="AJ1118" s="47">
        <v>30.0</v>
      </c>
      <c r="AK1118" s="47">
        <v>1029.0</v>
      </c>
    </row>
    <row r="1119" ht="14.25" hidden="1" customHeight="1">
      <c r="A1119" s="47" t="s">
        <v>3549</v>
      </c>
      <c r="B1119" s="47" t="s">
        <v>2520</v>
      </c>
      <c r="C1119" s="47" t="s">
        <v>2526</v>
      </c>
      <c r="D1119" s="47">
        <v>0.75</v>
      </c>
      <c r="E1119" s="47">
        <v>0.8304</v>
      </c>
      <c r="F1119" s="118" t="str">
        <f t="shared" ref="F1119:F1124" si="21">D1119/E1119</f>
        <v>0.9031791908</v>
      </c>
      <c r="G1119" s="47">
        <v>36.94</v>
      </c>
      <c r="H1119" s="47">
        <v>0.31</v>
      </c>
      <c r="I1119" s="47"/>
      <c r="J1119" s="47"/>
      <c r="K1119" s="47"/>
      <c r="L1119" s="47"/>
      <c r="M1119" s="47"/>
      <c r="N1119" s="47"/>
      <c r="O1119" s="47"/>
      <c r="P1119" s="47"/>
      <c r="Q1119" s="47"/>
      <c r="R1119" s="47"/>
      <c r="S1119" s="47"/>
      <c r="T1119" s="47"/>
      <c r="U1119" s="47"/>
      <c r="V1119" s="47"/>
      <c r="W1119" s="47"/>
      <c r="X1119" s="47"/>
      <c r="Y1119" s="47"/>
      <c r="Z1119" s="47"/>
      <c r="AA1119" s="47"/>
      <c r="AB1119" s="47" t="s">
        <v>380</v>
      </c>
      <c r="AC1119" s="47" t="s">
        <v>2542</v>
      </c>
      <c r="AD1119" s="47" t="s">
        <v>2894</v>
      </c>
      <c r="AE1119" s="47" t="s">
        <v>3549</v>
      </c>
      <c r="AF1119" s="47"/>
      <c r="AG1119" s="47"/>
      <c r="AH1119" s="47"/>
      <c r="AI1119" s="47"/>
      <c r="AJ1119" s="47"/>
      <c r="AK1119" s="47">
        <v>339.0</v>
      </c>
    </row>
    <row r="1120" ht="14.25" hidden="1" customHeight="1">
      <c r="A1120" s="47" t="s">
        <v>3549</v>
      </c>
      <c r="B1120" s="47" t="s">
        <v>2520</v>
      </c>
      <c r="C1120" s="47" t="s">
        <v>2526</v>
      </c>
      <c r="D1120" s="47">
        <v>0.75</v>
      </c>
      <c r="E1120" s="47">
        <v>0.8304</v>
      </c>
      <c r="F1120" s="118" t="str">
        <f t="shared" si="21"/>
        <v>0.9031791908</v>
      </c>
      <c r="G1120" s="47">
        <v>36.94</v>
      </c>
      <c r="H1120" s="47">
        <v>0.31</v>
      </c>
      <c r="I1120" s="47"/>
      <c r="J1120" s="47"/>
      <c r="K1120" s="47"/>
      <c r="L1120" s="47"/>
      <c r="M1120" s="47"/>
      <c r="N1120" s="47"/>
      <c r="O1120" s="47"/>
      <c r="P1120" s="47"/>
      <c r="Q1120" s="47"/>
      <c r="R1120" s="47"/>
      <c r="S1120" s="47"/>
      <c r="T1120" s="47"/>
      <c r="U1120" s="47"/>
      <c r="V1120" s="47"/>
      <c r="W1120" s="47"/>
      <c r="X1120" s="47"/>
      <c r="Y1120" s="47"/>
      <c r="Z1120" s="47"/>
      <c r="AA1120" s="47"/>
      <c r="AB1120" s="47" t="s">
        <v>380</v>
      </c>
      <c r="AC1120" s="47" t="s">
        <v>2542</v>
      </c>
      <c r="AD1120" s="47" t="s">
        <v>2528</v>
      </c>
      <c r="AE1120" s="47" t="s">
        <v>3549</v>
      </c>
      <c r="AF1120" s="47"/>
      <c r="AG1120" s="47"/>
      <c r="AH1120" s="47"/>
      <c r="AI1120" s="47"/>
      <c r="AJ1120" s="47"/>
      <c r="AK1120" s="47">
        <v>701.0</v>
      </c>
    </row>
    <row r="1121" ht="14.25" hidden="1" customHeight="1">
      <c r="A1121" s="45" t="s">
        <v>3550</v>
      </c>
      <c r="B1121" s="45" t="s">
        <v>2520</v>
      </c>
      <c r="C1121" s="45" t="s">
        <v>2526</v>
      </c>
      <c r="D1121" s="45">
        <v>0.75</v>
      </c>
      <c r="E1121" s="45">
        <v>0.8004</v>
      </c>
      <c r="F1121" s="117" t="str">
        <f t="shared" si="21"/>
        <v>0.9370314843</v>
      </c>
      <c r="G1121" s="45">
        <v>22.0</v>
      </c>
      <c r="H1121" s="45">
        <v>0.31</v>
      </c>
      <c r="I1121" s="45"/>
      <c r="J1121" s="45"/>
      <c r="K1121" s="45"/>
      <c r="L1121" s="45"/>
      <c r="M1121" s="45"/>
      <c r="N1121" s="45"/>
      <c r="O1121" s="45"/>
      <c r="P1121" s="45"/>
      <c r="Q1121" s="45"/>
      <c r="R1121" s="45"/>
      <c r="S1121" s="45"/>
      <c r="T1121" s="45"/>
      <c r="U1121" s="45"/>
      <c r="V1121" s="45"/>
      <c r="W1121" s="45"/>
      <c r="X1121" s="45"/>
      <c r="Y1121" s="45"/>
      <c r="Z1121" s="45"/>
      <c r="AA1121" s="45"/>
      <c r="AB1121" s="45" t="s">
        <v>380</v>
      </c>
      <c r="AC1121" s="45" t="s">
        <v>2542</v>
      </c>
      <c r="AD1121" s="45" t="s">
        <v>2894</v>
      </c>
      <c r="AE1121" s="45" t="s">
        <v>3550</v>
      </c>
      <c r="AF1121" s="45"/>
      <c r="AG1121" s="45"/>
      <c r="AH1121" s="45"/>
      <c r="AI1121" s="45"/>
      <c r="AJ1121" s="45"/>
      <c r="AK1121" s="45">
        <v>340.0</v>
      </c>
    </row>
    <row r="1122" ht="14.25" hidden="1" customHeight="1">
      <c r="A1122" s="45" t="s">
        <v>3550</v>
      </c>
      <c r="B1122" s="45" t="s">
        <v>2520</v>
      </c>
      <c r="C1122" s="45" t="s">
        <v>2526</v>
      </c>
      <c r="D1122" s="45">
        <v>0.75</v>
      </c>
      <c r="E1122" s="45">
        <v>0.8004</v>
      </c>
      <c r="F1122" s="117" t="str">
        <f t="shared" si="21"/>
        <v>0.9370314843</v>
      </c>
      <c r="G1122" s="45">
        <v>22.0</v>
      </c>
      <c r="H1122" s="45">
        <v>0.31</v>
      </c>
      <c r="I1122" s="45"/>
      <c r="J1122" s="45"/>
      <c r="K1122" s="45"/>
      <c r="L1122" s="45"/>
      <c r="M1122" s="45"/>
      <c r="N1122" s="45"/>
      <c r="O1122" s="45"/>
      <c r="P1122" s="45"/>
      <c r="Q1122" s="45"/>
      <c r="R1122" s="45"/>
      <c r="S1122" s="45"/>
      <c r="T1122" s="45"/>
      <c r="U1122" s="45"/>
      <c r="V1122" s="45"/>
      <c r="W1122" s="45"/>
      <c r="X1122" s="45"/>
      <c r="Y1122" s="45"/>
      <c r="Z1122" s="45"/>
      <c r="AA1122" s="45"/>
      <c r="AB1122" s="45" t="s">
        <v>380</v>
      </c>
      <c r="AC1122" s="45" t="s">
        <v>2542</v>
      </c>
      <c r="AD1122" s="45" t="s">
        <v>2528</v>
      </c>
      <c r="AE1122" s="45" t="s">
        <v>3550</v>
      </c>
      <c r="AF1122" s="45"/>
      <c r="AG1122" s="45"/>
      <c r="AH1122" s="45"/>
      <c r="AI1122" s="45"/>
      <c r="AJ1122" s="45"/>
      <c r="AK1122" s="45">
        <v>702.0</v>
      </c>
    </row>
    <row r="1123" ht="14.25" hidden="1" customHeight="1">
      <c r="A1123" s="47" t="s">
        <v>2333</v>
      </c>
      <c r="B1123" s="47" t="s">
        <v>2520</v>
      </c>
      <c r="C1123" s="47" t="s">
        <v>2534</v>
      </c>
      <c r="D1123" s="47">
        <v>0.393700787401575</v>
      </c>
      <c r="E1123" s="47">
        <v>0.762681897836758</v>
      </c>
      <c r="F1123" s="118" t="str">
        <f t="shared" si="21"/>
        <v>0.5162057583</v>
      </c>
      <c r="G1123" s="47">
        <v>33.9995158889799</v>
      </c>
      <c r="H1123" s="47">
        <v>0.28900353491927</v>
      </c>
      <c r="I1123" s="47">
        <v>0.9</v>
      </c>
      <c r="J1123" s="47">
        <v>0.78</v>
      </c>
      <c r="K1123" s="47">
        <v>0.78</v>
      </c>
      <c r="L1123" s="47"/>
      <c r="M1123" s="47"/>
      <c r="N1123" s="47"/>
      <c r="O1123" s="47"/>
      <c r="P1123" s="47"/>
      <c r="Q1123" s="47"/>
      <c r="R1123" s="47"/>
      <c r="S1123" s="47"/>
      <c r="T1123" s="47"/>
      <c r="U1123" s="47"/>
      <c r="V1123" s="47"/>
      <c r="W1123" s="47"/>
      <c r="X1123" s="47"/>
      <c r="Y1123" s="47"/>
      <c r="Z1123" s="47"/>
      <c r="AA1123" s="47"/>
      <c r="AB1123" s="47"/>
      <c r="AC1123" s="47"/>
      <c r="AD1123" s="47"/>
      <c r="AE1123" s="47"/>
      <c r="AF1123" s="47"/>
      <c r="AG1123" s="47"/>
      <c r="AH1123" s="47"/>
      <c r="AI1123" s="47"/>
      <c r="AJ1123" s="47"/>
      <c r="AK1123" s="47">
        <v>289.0</v>
      </c>
    </row>
    <row r="1124" ht="14.25" hidden="1" customHeight="1">
      <c r="A1124" s="45" t="s">
        <v>3551</v>
      </c>
      <c r="B1124" s="45" t="s">
        <v>2520</v>
      </c>
      <c r="C1124" s="45" t="s">
        <v>2534</v>
      </c>
      <c r="D1124" s="45">
        <v>0.5</v>
      </c>
      <c r="E1124" s="45">
        <v>0.6204</v>
      </c>
      <c r="F1124" s="117" t="str">
        <f t="shared" si="21"/>
        <v>0.805931657</v>
      </c>
      <c r="G1124" s="45">
        <v>36.94</v>
      </c>
      <c r="H1124" s="45">
        <v>0.28</v>
      </c>
      <c r="I1124" s="45"/>
      <c r="J1124" s="45"/>
      <c r="K1124" s="45"/>
      <c r="L1124" s="45"/>
      <c r="M1124" s="45"/>
      <c r="N1124" s="45"/>
      <c r="O1124" s="45"/>
      <c r="P1124" s="45"/>
      <c r="Q1124" s="45"/>
      <c r="R1124" s="45"/>
      <c r="S1124" s="45"/>
      <c r="T1124" s="45"/>
      <c r="U1124" s="45"/>
      <c r="V1124" s="45"/>
      <c r="W1124" s="45"/>
      <c r="X1124" s="45"/>
      <c r="Y1124" s="45"/>
      <c r="Z1124" s="45"/>
      <c r="AA1124" s="45"/>
      <c r="AB1124" s="45" t="s">
        <v>380</v>
      </c>
      <c r="AC1124" s="45" t="s">
        <v>2542</v>
      </c>
      <c r="AD1124" s="45" t="s">
        <v>2628</v>
      </c>
      <c r="AE1124" s="45" t="s">
        <v>3551</v>
      </c>
      <c r="AF1124" s="45"/>
      <c r="AG1124" s="45"/>
      <c r="AH1124" s="45"/>
      <c r="AI1124" s="45"/>
      <c r="AJ1124" s="45"/>
      <c r="AK1124" s="45">
        <v>898.0</v>
      </c>
    </row>
    <row r="1125" ht="14.25" hidden="1" customHeight="1">
      <c r="A1125" s="93" t="s">
        <v>3552</v>
      </c>
      <c r="B1125" s="93" t="s">
        <v>3552</v>
      </c>
      <c r="C1125" s="93" t="s">
        <v>3552</v>
      </c>
      <c r="D1125" s="93">
        <v>0.1</v>
      </c>
      <c r="E1125" s="93">
        <v>0.1</v>
      </c>
      <c r="F1125" s="93">
        <v>0.1</v>
      </c>
      <c r="G1125" s="93">
        <v>0.1</v>
      </c>
      <c r="H1125" s="93">
        <v>0.1</v>
      </c>
      <c r="I1125" s="93">
        <v>0.1</v>
      </c>
      <c r="J1125" s="93">
        <v>0.1</v>
      </c>
      <c r="K1125" s="93">
        <v>0.1</v>
      </c>
      <c r="L1125" s="8"/>
      <c r="M1125" s="8"/>
      <c r="N1125" s="8"/>
      <c r="O1125" s="8"/>
      <c r="P1125" s="8"/>
      <c r="Q1125" s="8"/>
      <c r="R1125" s="8"/>
      <c r="S1125" s="8"/>
      <c r="T1125" s="8"/>
      <c r="U1125" s="8"/>
      <c r="V1125" s="8"/>
      <c r="W1125" s="8"/>
      <c r="X1125" s="8"/>
      <c r="Y1125" s="8"/>
      <c r="Z1125" s="8"/>
      <c r="AA1125" s="8"/>
      <c r="AB1125" s="93" t="s">
        <v>380</v>
      </c>
      <c r="AC1125" s="93" t="s">
        <v>2542</v>
      </c>
      <c r="AD1125" s="93" t="s">
        <v>2628</v>
      </c>
      <c r="AE1125" s="93" t="s">
        <v>3551</v>
      </c>
      <c r="AF1125" s="8"/>
      <c r="AG1125" s="8"/>
      <c r="AH1125" s="8"/>
      <c r="AI1125" s="8"/>
      <c r="AJ1125" s="8"/>
      <c r="AK1125" s="9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0">
      <filters>
        <filter val="Typical Air Wall"/>
        <filter val="Typical Insulation"/>
        <filter val="Typical Carpet Pad"/>
        <filter val="CLEAR 3MM"/>
        <filter val="AIR 13MM"/>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3553</v>
      </c>
      <c r="B1" s="11"/>
      <c r="C1" s="11"/>
      <c r="D1" s="11"/>
      <c r="E1" s="11"/>
      <c r="F1" s="11"/>
      <c r="G1" s="11"/>
      <c r="H1" s="199"/>
      <c r="I1" s="199"/>
      <c r="J1" s="199"/>
      <c r="K1" s="199"/>
      <c r="L1" s="199"/>
      <c r="M1" s="199"/>
      <c r="N1" s="199"/>
      <c r="O1" s="199"/>
      <c r="P1" s="199"/>
      <c r="Q1" s="199"/>
      <c r="R1" s="199"/>
      <c r="S1" s="199"/>
      <c r="T1" s="199"/>
      <c r="U1" s="199"/>
      <c r="V1" s="199"/>
      <c r="W1" s="199"/>
      <c r="X1" s="199"/>
      <c r="Y1" s="199"/>
      <c r="Z1" s="199"/>
      <c r="AA1" s="199"/>
      <c r="AB1" s="199"/>
      <c r="AC1" s="199"/>
      <c r="AD1" s="199"/>
      <c r="AE1" s="199"/>
      <c r="AF1" s="11"/>
    </row>
    <row r="2" ht="14.25" customHeight="1">
      <c r="A2" s="11"/>
      <c r="B2" s="11"/>
      <c r="C2" s="11"/>
      <c r="D2" s="11" t="s">
        <v>3554</v>
      </c>
      <c r="E2" s="11"/>
      <c r="F2" s="11"/>
      <c r="G2" s="11"/>
      <c r="H2" s="199"/>
      <c r="I2" s="199"/>
      <c r="J2" s="199"/>
      <c r="K2" s="199"/>
      <c r="L2" s="199"/>
      <c r="M2" s="199"/>
      <c r="N2" s="199"/>
      <c r="O2" s="199"/>
      <c r="P2" s="199"/>
      <c r="Q2" s="199"/>
      <c r="R2" s="199"/>
      <c r="S2" s="199"/>
      <c r="T2" s="199"/>
      <c r="U2" s="199"/>
      <c r="V2" s="199"/>
      <c r="W2" s="199"/>
      <c r="X2" s="199"/>
      <c r="Y2" s="199"/>
      <c r="Z2" s="199"/>
      <c r="AA2" s="199"/>
      <c r="AB2" s="199"/>
      <c r="AC2" s="199"/>
      <c r="AD2" s="199"/>
      <c r="AE2" s="199"/>
      <c r="AF2" s="11"/>
    </row>
    <row r="3" ht="35.25" customHeight="1">
      <c r="A3" s="14" t="s">
        <v>28</v>
      </c>
      <c r="B3" s="14" t="s">
        <v>3555</v>
      </c>
      <c r="C3" s="14" t="s">
        <v>3556</v>
      </c>
      <c r="D3" s="14" t="s">
        <v>3557</v>
      </c>
      <c r="E3" s="14" t="s">
        <v>3558</v>
      </c>
      <c r="F3" s="14" t="s">
        <v>3559</v>
      </c>
      <c r="G3" s="14" t="s">
        <v>3560</v>
      </c>
      <c r="H3" s="200" t="s">
        <v>3561</v>
      </c>
      <c r="I3" s="200" t="s">
        <v>3562</v>
      </c>
      <c r="J3" s="200" t="s">
        <v>3563</v>
      </c>
      <c r="K3" s="200" t="s">
        <v>3564</v>
      </c>
      <c r="L3" s="200" t="s">
        <v>3565</v>
      </c>
      <c r="M3" s="200" t="s">
        <v>3566</v>
      </c>
      <c r="N3" s="200" t="s">
        <v>3567</v>
      </c>
      <c r="O3" s="200" t="s">
        <v>3568</v>
      </c>
      <c r="P3" s="200" t="s">
        <v>3569</v>
      </c>
      <c r="Q3" s="200" t="s">
        <v>3570</v>
      </c>
      <c r="R3" s="200" t="s">
        <v>3571</v>
      </c>
      <c r="S3" s="200" t="s">
        <v>3572</v>
      </c>
      <c r="T3" s="200" t="s">
        <v>3573</v>
      </c>
      <c r="U3" s="200" t="s">
        <v>3574</v>
      </c>
      <c r="V3" s="200" t="s">
        <v>3575</v>
      </c>
      <c r="W3" s="200" t="s">
        <v>3576</v>
      </c>
      <c r="X3" s="200" t="s">
        <v>3577</v>
      </c>
      <c r="Y3" s="200" t="s">
        <v>3578</v>
      </c>
      <c r="Z3" s="200" t="s">
        <v>3579</v>
      </c>
      <c r="AA3" s="200" t="s">
        <v>3580</v>
      </c>
      <c r="AB3" s="200" t="s">
        <v>3581</v>
      </c>
      <c r="AC3" s="200" t="s">
        <v>3582</v>
      </c>
      <c r="AD3" s="200" t="s">
        <v>3583</v>
      </c>
      <c r="AE3" s="200" t="s">
        <v>3584</v>
      </c>
      <c r="AF3" s="48" t="s">
        <v>29</v>
      </c>
    </row>
    <row r="4" ht="14.25" customHeight="1">
      <c r="A4" s="7" t="s">
        <v>3585</v>
      </c>
      <c r="B4" s="7" t="s">
        <v>3586</v>
      </c>
      <c r="C4" s="7"/>
      <c r="D4" s="7" t="s">
        <v>3587</v>
      </c>
      <c r="E4" s="201">
        <v>41640.0</v>
      </c>
      <c r="F4" s="201">
        <v>42004.0</v>
      </c>
      <c r="G4" s="7" t="s">
        <v>3588</v>
      </c>
      <c r="H4" s="7">
        <v>0.0</v>
      </c>
      <c r="I4" s="7"/>
      <c r="J4" s="7"/>
      <c r="K4" s="7"/>
      <c r="L4" s="7"/>
      <c r="M4" s="7"/>
      <c r="N4" s="7"/>
      <c r="O4" s="7"/>
      <c r="P4" s="7"/>
      <c r="Q4" s="7"/>
      <c r="R4" s="7"/>
      <c r="S4" s="7"/>
      <c r="T4" s="7"/>
      <c r="U4" s="7"/>
      <c r="V4" s="7"/>
      <c r="W4" s="7"/>
      <c r="X4" s="7"/>
      <c r="Y4" s="7"/>
      <c r="Z4" s="7"/>
      <c r="AA4" s="7"/>
      <c r="AB4" s="7"/>
      <c r="AC4" s="7"/>
      <c r="AD4" s="7"/>
      <c r="AE4" s="7"/>
      <c r="AF4" s="7" t="s">
        <v>3589</v>
      </c>
    </row>
    <row r="5" ht="14.25" customHeight="1">
      <c r="A5" s="7" t="s">
        <v>3585</v>
      </c>
      <c r="B5" s="8" t="s">
        <v>3586</v>
      </c>
      <c r="C5" s="8"/>
      <c r="D5" s="8" t="s">
        <v>3587</v>
      </c>
      <c r="E5" s="202">
        <v>41640.0</v>
      </c>
      <c r="F5" s="202">
        <v>42004.0</v>
      </c>
      <c r="G5" s="8" t="s">
        <v>3588</v>
      </c>
      <c r="H5" s="8">
        <v>1.0</v>
      </c>
      <c r="I5" s="8"/>
      <c r="J5" s="8"/>
      <c r="K5" s="8"/>
      <c r="L5" s="8"/>
      <c r="M5" s="8"/>
      <c r="N5" s="8"/>
      <c r="O5" s="8"/>
      <c r="P5" s="8"/>
      <c r="Q5" s="8"/>
      <c r="R5" s="8"/>
      <c r="S5" s="8"/>
      <c r="T5" s="8"/>
      <c r="U5" s="8"/>
      <c r="V5" s="8"/>
      <c r="W5" s="8"/>
      <c r="X5" s="8"/>
      <c r="Y5" s="8"/>
      <c r="Z5" s="8"/>
      <c r="AA5" s="8"/>
      <c r="AB5" s="8"/>
      <c r="AC5" s="8"/>
      <c r="AD5" s="8"/>
      <c r="AE5" s="8"/>
      <c r="AF5" s="8" t="s">
        <v>3589</v>
      </c>
    </row>
    <row r="6" ht="14.25" customHeight="1">
      <c r="A6" s="7" t="s">
        <v>3585</v>
      </c>
      <c r="B6" s="8" t="s">
        <v>3590</v>
      </c>
      <c r="C6" s="8" t="s">
        <v>3591</v>
      </c>
      <c r="D6" s="8" t="s">
        <v>3587</v>
      </c>
      <c r="E6" s="202">
        <v>41640.0</v>
      </c>
      <c r="F6" s="202">
        <v>42004.0</v>
      </c>
      <c r="G6" s="8" t="s">
        <v>3588</v>
      </c>
      <c r="H6" s="8">
        <v>95.0</v>
      </c>
      <c r="I6" s="8"/>
      <c r="J6" s="8"/>
      <c r="K6" s="8"/>
      <c r="L6" s="8"/>
      <c r="M6" s="8"/>
      <c r="N6" s="8"/>
      <c r="O6" s="8"/>
      <c r="P6" s="8"/>
      <c r="Q6" s="8"/>
      <c r="R6" s="8"/>
      <c r="S6" s="8"/>
      <c r="T6" s="8"/>
      <c r="U6" s="8"/>
      <c r="V6" s="8"/>
      <c r="W6" s="8"/>
      <c r="X6" s="8"/>
      <c r="Y6" s="8"/>
      <c r="Z6" s="8"/>
      <c r="AA6" s="8"/>
      <c r="AB6" s="8"/>
      <c r="AC6" s="8"/>
      <c r="AD6" s="8"/>
      <c r="AE6" s="8"/>
      <c r="AF6" s="8" t="s">
        <v>3592</v>
      </c>
    </row>
    <row r="7" ht="14.25" customHeight="1">
      <c r="A7" s="7" t="s">
        <v>3585</v>
      </c>
      <c r="B7" s="7" t="s">
        <v>3586</v>
      </c>
      <c r="C7" s="7"/>
      <c r="D7" s="7" t="s">
        <v>3587</v>
      </c>
      <c r="E7" s="201">
        <v>41640.0</v>
      </c>
      <c r="F7" s="201">
        <v>42004.0</v>
      </c>
      <c r="G7" s="7" t="s">
        <v>3588</v>
      </c>
      <c r="H7" s="7">
        <v>0.0</v>
      </c>
      <c r="I7" s="7"/>
      <c r="J7" s="7"/>
      <c r="K7" s="7"/>
      <c r="L7" s="7"/>
      <c r="M7" s="7"/>
      <c r="N7" s="7"/>
      <c r="O7" s="7"/>
      <c r="P7" s="7"/>
      <c r="Q7" s="7"/>
      <c r="R7" s="7"/>
      <c r="S7" s="7"/>
      <c r="T7" s="7"/>
      <c r="U7" s="7"/>
      <c r="V7" s="7"/>
      <c r="W7" s="7"/>
      <c r="X7" s="7"/>
      <c r="Y7" s="7"/>
      <c r="Z7" s="7"/>
      <c r="AA7" s="7"/>
      <c r="AB7" s="7"/>
      <c r="AC7" s="7"/>
      <c r="AD7" s="7"/>
      <c r="AE7" s="7"/>
      <c r="AF7" s="7" t="s">
        <v>3592</v>
      </c>
    </row>
    <row r="8" ht="14.25" customHeight="1">
      <c r="A8" s="7" t="s">
        <v>3585</v>
      </c>
      <c r="B8" s="8" t="s">
        <v>3586</v>
      </c>
      <c r="C8" s="8"/>
      <c r="D8" s="8" t="s">
        <v>3587</v>
      </c>
      <c r="E8" s="202">
        <v>41640.0</v>
      </c>
      <c r="F8" s="202">
        <v>42004.0</v>
      </c>
      <c r="G8" s="8" t="s">
        <v>3588</v>
      </c>
      <c r="H8" s="8">
        <v>1.0</v>
      </c>
      <c r="I8" s="8"/>
      <c r="J8" s="8"/>
      <c r="K8" s="8"/>
      <c r="L8" s="8"/>
      <c r="M8" s="8"/>
      <c r="N8" s="8"/>
      <c r="O8" s="8"/>
      <c r="P8" s="8"/>
      <c r="Q8" s="8"/>
      <c r="R8" s="8"/>
      <c r="S8" s="8"/>
      <c r="T8" s="8"/>
      <c r="U8" s="8"/>
      <c r="V8" s="8"/>
      <c r="W8" s="8"/>
      <c r="X8" s="8"/>
      <c r="Y8" s="8"/>
      <c r="Z8" s="8"/>
      <c r="AA8" s="8"/>
      <c r="AB8" s="8"/>
      <c r="AC8" s="8"/>
      <c r="AD8" s="8"/>
      <c r="AE8" s="8"/>
      <c r="AF8" s="8" t="s">
        <v>3592</v>
      </c>
    </row>
    <row r="9" ht="14.25" customHeight="1">
      <c r="A9" s="7" t="s">
        <v>3585</v>
      </c>
      <c r="B9" s="7" t="s">
        <v>3586</v>
      </c>
      <c r="C9" s="7"/>
      <c r="D9" s="7" t="s">
        <v>3587</v>
      </c>
      <c r="E9" s="201">
        <v>41640.0</v>
      </c>
      <c r="F9" s="201">
        <v>42004.0</v>
      </c>
      <c r="G9" s="7" t="s">
        <v>3588</v>
      </c>
      <c r="H9" s="7">
        <v>1.0</v>
      </c>
      <c r="I9" s="7"/>
      <c r="J9" s="7"/>
      <c r="K9" s="7"/>
      <c r="L9" s="7"/>
      <c r="M9" s="7"/>
      <c r="N9" s="7"/>
      <c r="O9" s="7"/>
      <c r="P9" s="7"/>
      <c r="Q9" s="7"/>
      <c r="R9" s="7"/>
      <c r="S9" s="7"/>
      <c r="T9" s="7"/>
      <c r="U9" s="7"/>
      <c r="V9" s="7"/>
      <c r="W9" s="7"/>
      <c r="X9" s="7"/>
      <c r="Y9" s="7"/>
      <c r="Z9" s="7"/>
      <c r="AA9" s="7"/>
      <c r="AB9" s="7"/>
      <c r="AC9" s="7"/>
      <c r="AD9" s="7"/>
      <c r="AE9" s="7"/>
      <c r="AF9" s="7" t="s">
        <v>3592</v>
      </c>
    </row>
    <row r="10" ht="14.25" customHeight="1">
      <c r="A10" s="7" t="s">
        <v>3585</v>
      </c>
      <c r="B10" s="8" t="s">
        <v>3586</v>
      </c>
      <c r="C10" s="8" t="s">
        <v>3593</v>
      </c>
      <c r="D10" s="8" t="s">
        <v>3587</v>
      </c>
      <c r="E10" s="202">
        <v>41640.0</v>
      </c>
      <c r="F10" s="202">
        <v>42004.0</v>
      </c>
      <c r="G10" s="8" t="s">
        <v>3588</v>
      </c>
      <c r="H10" s="8">
        <v>22.0</v>
      </c>
      <c r="I10" s="8"/>
      <c r="J10" s="8"/>
      <c r="K10" s="8"/>
      <c r="L10" s="8"/>
      <c r="M10" s="8"/>
      <c r="N10" s="8"/>
      <c r="O10" s="8"/>
      <c r="P10" s="8"/>
      <c r="Q10" s="8"/>
      <c r="R10" s="8"/>
      <c r="S10" s="8"/>
      <c r="T10" s="8"/>
      <c r="U10" s="8"/>
      <c r="V10" s="8"/>
      <c r="W10" s="8"/>
      <c r="X10" s="8"/>
      <c r="Y10" s="8"/>
      <c r="Z10" s="8"/>
      <c r="AA10" s="8"/>
      <c r="AB10" s="8"/>
      <c r="AC10" s="8"/>
      <c r="AD10" s="8"/>
      <c r="AE10" s="8"/>
      <c r="AF10" s="8" t="s">
        <v>3592</v>
      </c>
    </row>
    <row r="11" ht="14.25" customHeight="1">
      <c r="A11" s="7" t="s">
        <v>3585</v>
      </c>
      <c r="B11" s="7" t="s">
        <v>3586</v>
      </c>
      <c r="C11" s="7"/>
      <c r="D11" s="7" t="s">
        <v>3587</v>
      </c>
      <c r="E11" s="201">
        <v>41640.0</v>
      </c>
      <c r="F11" s="201">
        <v>42004.0</v>
      </c>
      <c r="G11" s="7" t="s">
        <v>3594</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3592</v>
      </c>
    </row>
    <row r="12" ht="14.25" customHeight="1">
      <c r="A12" s="7" t="s">
        <v>3585</v>
      </c>
      <c r="B12" s="8" t="s">
        <v>3595</v>
      </c>
      <c r="C12" s="8"/>
      <c r="D12" s="8" t="s">
        <v>3596</v>
      </c>
      <c r="E12" s="202">
        <v>41640.0</v>
      </c>
      <c r="F12" s="202">
        <v>42004.0</v>
      </c>
      <c r="G12" s="8" t="s">
        <v>3594</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3592</v>
      </c>
    </row>
    <row r="13" ht="14.25" customHeight="1">
      <c r="A13" s="7" t="s">
        <v>3585</v>
      </c>
      <c r="B13" s="7" t="s">
        <v>3595</v>
      </c>
      <c r="C13" s="7"/>
      <c r="D13" s="7" t="s">
        <v>3597</v>
      </c>
      <c r="E13" s="201">
        <v>41640.0</v>
      </c>
      <c r="F13" s="201">
        <v>42004.0</v>
      </c>
      <c r="G13" s="7" t="s">
        <v>3588</v>
      </c>
      <c r="H13" s="7">
        <v>0.05</v>
      </c>
      <c r="I13" s="7"/>
      <c r="J13" s="7"/>
      <c r="K13" s="7"/>
      <c r="L13" s="7"/>
      <c r="M13" s="7"/>
      <c r="N13" s="7"/>
      <c r="O13" s="7"/>
      <c r="P13" s="7"/>
      <c r="Q13" s="7"/>
      <c r="R13" s="7"/>
      <c r="S13" s="7"/>
      <c r="T13" s="7"/>
      <c r="U13" s="7"/>
      <c r="V13" s="7"/>
      <c r="W13" s="7"/>
      <c r="X13" s="7"/>
      <c r="Y13" s="7"/>
      <c r="Z13" s="7"/>
      <c r="AA13" s="7"/>
      <c r="AB13" s="7"/>
      <c r="AC13" s="7"/>
      <c r="AD13" s="7"/>
      <c r="AE13" s="7"/>
      <c r="AF13" s="7" t="s">
        <v>3592</v>
      </c>
    </row>
    <row r="14" ht="14.25" customHeight="1">
      <c r="A14" s="7" t="s">
        <v>3585</v>
      </c>
      <c r="B14" s="8" t="s">
        <v>3595</v>
      </c>
      <c r="C14" s="8"/>
      <c r="D14" s="8" t="s">
        <v>3598</v>
      </c>
      <c r="E14" s="202">
        <v>41640.0</v>
      </c>
      <c r="F14" s="202">
        <v>42004.0</v>
      </c>
      <c r="G14" s="8" t="s">
        <v>3588</v>
      </c>
      <c r="H14" s="8">
        <v>0.5</v>
      </c>
      <c r="I14" s="8"/>
      <c r="J14" s="8"/>
      <c r="K14" s="8"/>
      <c r="L14" s="8"/>
      <c r="M14" s="8"/>
      <c r="N14" s="8"/>
      <c r="O14" s="8"/>
      <c r="P14" s="8"/>
      <c r="Q14" s="8"/>
      <c r="R14" s="8"/>
      <c r="S14" s="8"/>
      <c r="T14" s="8"/>
      <c r="U14" s="8"/>
      <c r="V14" s="8"/>
      <c r="W14" s="8"/>
      <c r="X14" s="8"/>
      <c r="Y14" s="8"/>
      <c r="Z14" s="8"/>
      <c r="AA14" s="8"/>
      <c r="AB14" s="8"/>
      <c r="AC14" s="8"/>
      <c r="AD14" s="8"/>
      <c r="AE14" s="8"/>
      <c r="AF14" s="8" t="s">
        <v>3592</v>
      </c>
    </row>
    <row r="15" ht="14.25" customHeight="1">
      <c r="A15" s="7" t="s">
        <v>3585</v>
      </c>
      <c r="B15" s="7" t="s">
        <v>3599</v>
      </c>
      <c r="C15" s="7" t="s">
        <v>3593</v>
      </c>
      <c r="D15" s="7" t="s">
        <v>3587</v>
      </c>
      <c r="E15" s="201">
        <v>41640.0</v>
      </c>
      <c r="F15" s="201">
        <v>42004.0</v>
      </c>
      <c r="G15" s="7" t="s">
        <v>3588</v>
      </c>
      <c r="H15" s="7">
        <v>0.0</v>
      </c>
      <c r="I15" s="7"/>
      <c r="J15" s="7"/>
      <c r="K15" s="7"/>
      <c r="L15" s="7"/>
      <c r="M15" s="7"/>
      <c r="N15" s="7"/>
      <c r="O15" s="7"/>
      <c r="P15" s="7"/>
      <c r="Q15" s="7"/>
      <c r="R15" s="7"/>
      <c r="S15" s="7"/>
      <c r="T15" s="7"/>
      <c r="U15" s="7"/>
      <c r="V15" s="7"/>
      <c r="W15" s="7"/>
      <c r="X15" s="7"/>
      <c r="Y15" s="7"/>
      <c r="Z15" s="7"/>
      <c r="AA15" s="7"/>
      <c r="AB15" s="7"/>
      <c r="AC15" s="7"/>
      <c r="AD15" s="7"/>
      <c r="AE15" s="7"/>
      <c r="AF15" s="7" t="s">
        <v>3592</v>
      </c>
    </row>
    <row r="16" ht="14.25" customHeight="1">
      <c r="A16" s="7" t="s">
        <v>3585</v>
      </c>
      <c r="B16" s="8" t="s">
        <v>3599</v>
      </c>
      <c r="C16" s="8" t="s">
        <v>3593</v>
      </c>
      <c r="D16" s="8" t="s">
        <v>3587</v>
      </c>
      <c r="E16" s="202">
        <v>41640.0</v>
      </c>
      <c r="F16" s="202">
        <v>42004.0</v>
      </c>
      <c r="G16" s="8" t="s">
        <v>3588</v>
      </c>
      <c r="H16" s="8">
        <v>0.0</v>
      </c>
      <c r="I16" s="8"/>
      <c r="J16" s="8"/>
      <c r="K16" s="8"/>
      <c r="L16" s="8"/>
      <c r="M16" s="8"/>
      <c r="N16" s="8"/>
      <c r="O16" s="8"/>
      <c r="P16" s="8"/>
      <c r="Q16" s="8"/>
      <c r="R16" s="8"/>
      <c r="S16" s="8"/>
      <c r="T16" s="8"/>
      <c r="U16" s="8"/>
      <c r="V16" s="8"/>
      <c r="W16" s="8"/>
      <c r="X16" s="8"/>
      <c r="Y16" s="8"/>
      <c r="Z16" s="8"/>
      <c r="AA16" s="8"/>
      <c r="AB16" s="8"/>
      <c r="AC16" s="8"/>
      <c r="AD16" s="8"/>
      <c r="AE16" s="8"/>
      <c r="AF16" s="8" t="s">
        <v>3592</v>
      </c>
    </row>
    <row r="17" ht="14.25" customHeight="1">
      <c r="A17" s="7" t="s">
        <v>3585</v>
      </c>
      <c r="B17" s="7" t="s">
        <v>3599</v>
      </c>
      <c r="C17" s="7" t="s">
        <v>3593</v>
      </c>
      <c r="D17" s="7" t="s">
        <v>3596</v>
      </c>
      <c r="E17" s="201">
        <v>41640.0</v>
      </c>
      <c r="F17" s="201">
        <v>42004.0</v>
      </c>
      <c r="G17" s="7" t="s">
        <v>3588</v>
      </c>
      <c r="H17" s="7">
        <v>29.4</v>
      </c>
      <c r="I17" s="7"/>
      <c r="J17" s="7"/>
      <c r="K17" s="7"/>
      <c r="L17" s="7"/>
      <c r="M17" s="7"/>
      <c r="N17" s="7"/>
      <c r="O17" s="7"/>
      <c r="P17" s="7"/>
      <c r="Q17" s="7"/>
      <c r="R17" s="7"/>
      <c r="S17" s="7"/>
      <c r="T17" s="7"/>
      <c r="U17" s="7"/>
      <c r="V17" s="7"/>
      <c r="W17" s="7"/>
      <c r="X17" s="7"/>
      <c r="Y17" s="7"/>
      <c r="Z17" s="7"/>
      <c r="AA17" s="7"/>
      <c r="AB17" s="7"/>
      <c r="AC17" s="7"/>
      <c r="AD17" s="7"/>
      <c r="AE17" s="7"/>
      <c r="AF17" s="7" t="s">
        <v>3592</v>
      </c>
    </row>
    <row r="18" ht="14.25" customHeight="1">
      <c r="A18" s="7" t="s">
        <v>3585</v>
      </c>
      <c r="B18" s="8" t="s">
        <v>3599</v>
      </c>
      <c r="C18" s="8" t="s">
        <v>3593</v>
      </c>
      <c r="D18" s="8" t="s">
        <v>3600</v>
      </c>
      <c r="E18" s="202">
        <v>41640.0</v>
      </c>
      <c r="F18" s="202">
        <v>42004.0</v>
      </c>
      <c r="G18" s="8" t="s">
        <v>3594</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3592</v>
      </c>
    </row>
    <row r="19" ht="14.25" customHeight="1">
      <c r="A19" s="7" t="s">
        <v>3585</v>
      </c>
      <c r="B19" s="7" t="s">
        <v>3599</v>
      </c>
      <c r="C19" s="7" t="s">
        <v>3593</v>
      </c>
      <c r="D19" s="7" t="s">
        <v>3596</v>
      </c>
      <c r="E19" s="201">
        <v>41640.0</v>
      </c>
      <c r="F19" s="201">
        <v>42004.0</v>
      </c>
      <c r="G19" s="7" t="s">
        <v>3588</v>
      </c>
      <c r="H19" s="7">
        <v>23.9</v>
      </c>
      <c r="I19" s="7"/>
      <c r="J19" s="7"/>
      <c r="K19" s="7"/>
      <c r="L19" s="7"/>
      <c r="M19" s="7"/>
      <c r="N19" s="7"/>
      <c r="O19" s="7"/>
      <c r="P19" s="7"/>
      <c r="Q19" s="7"/>
      <c r="R19" s="7"/>
      <c r="S19" s="7"/>
      <c r="T19" s="7"/>
      <c r="U19" s="7"/>
      <c r="V19" s="7"/>
      <c r="W19" s="7"/>
      <c r="X19" s="7"/>
      <c r="Y19" s="7"/>
      <c r="Z19" s="7"/>
      <c r="AA19" s="7"/>
      <c r="AB19" s="7"/>
      <c r="AC19" s="7"/>
      <c r="AD19" s="7"/>
      <c r="AE19" s="7"/>
      <c r="AF19" s="7" t="s">
        <v>3592</v>
      </c>
    </row>
    <row r="20" ht="14.25" customHeight="1">
      <c r="A20" s="7" t="s">
        <v>3585</v>
      </c>
      <c r="B20" s="8" t="s">
        <v>3599</v>
      </c>
      <c r="C20" s="8" t="s">
        <v>3593</v>
      </c>
      <c r="D20" s="8" t="s">
        <v>3600</v>
      </c>
      <c r="E20" s="202">
        <v>41640.0</v>
      </c>
      <c r="F20" s="202">
        <v>42004.0</v>
      </c>
      <c r="G20" s="8" t="s">
        <v>3594</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3592</v>
      </c>
    </row>
    <row r="21" ht="14.25" customHeight="1">
      <c r="A21" s="7" t="s">
        <v>3585</v>
      </c>
      <c r="B21" s="7" t="s">
        <v>3599</v>
      </c>
      <c r="C21" s="7" t="s">
        <v>3593</v>
      </c>
      <c r="D21" s="7" t="s">
        <v>3596</v>
      </c>
      <c r="E21" s="201">
        <v>41640.0</v>
      </c>
      <c r="F21" s="201">
        <v>42004.0</v>
      </c>
      <c r="G21" s="7" t="s">
        <v>3588</v>
      </c>
      <c r="H21" s="7">
        <v>29.4</v>
      </c>
      <c r="I21" s="7"/>
      <c r="J21" s="7"/>
      <c r="K21" s="7"/>
      <c r="L21" s="7"/>
      <c r="M21" s="7"/>
      <c r="N21" s="7"/>
      <c r="O21" s="7"/>
      <c r="P21" s="7"/>
      <c r="Q21" s="7"/>
      <c r="R21" s="7"/>
      <c r="S21" s="7"/>
      <c r="T21" s="7"/>
      <c r="U21" s="7"/>
      <c r="V21" s="7"/>
      <c r="W21" s="7"/>
      <c r="X21" s="7"/>
      <c r="Y21" s="7"/>
      <c r="Z21" s="7"/>
      <c r="AA21" s="7"/>
      <c r="AB21" s="7"/>
      <c r="AC21" s="7"/>
      <c r="AD21" s="7"/>
      <c r="AE21" s="7"/>
      <c r="AF21" s="7" t="s">
        <v>3592</v>
      </c>
    </row>
    <row r="22" ht="14.25" customHeight="1">
      <c r="A22" s="7" t="s">
        <v>3585</v>
      </c>
      <c r="B22" s="8" t="s">
        <v>3599</v>
      </c>
      <c r="C22" s="8" t="s">
        <v>3593</v>
      </c>
      <c r="D22" s="8" t="s">
        <v>3600</v>
      </c>
      <c r="E22" s="202">
        <v>41640.0</v>
      </c>
      <c r="F22" s="202">
        <v>42004.0</v>
      </c>
      <c r="G22" s="8" t="s">
        <v>3594</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3592</v>
      </c>
    </row>
    <row r="23" ht="14.25" customHeight="1">
      <c r="A23" s="7" t="s">
        <v>3585</v>
      </c>
      <c r="B23" s="7" t="s">
        <v>3599</v>
      </c>
      <c r="C23" s="7" t="s">
        <v>3593</v>
      </c>
      <c r="D23" s="7" t="s">
        <v>3596</v>
      </c>
      <c r="E23" s="201">
        <v>41640.0</v>
      </c>
      <c r="F23" s="201">
        <v>42004.0</v>
      </c>
      <c r="G23" s="7" t="s">
        <v>3588</v>
      </c>
      <c r="H23" s="7">
        <v>29.4</v>
      </c>
      <c r="I23" s="7"/>
      <c r="J23" s="7"/>
      <c r="K23" s="7"/>
      <c r="L23" s="7"/>
      <c r="M23" s="7"/>
      <c r="N23" s="7"/>
      <c r="O23" s="7"/>
      <c r="P23" s="7"/>
      <c r="Q23" s="7"/>
      <c r="R23" s="7"/>
      <c r="S23" s="7"/>
      <c r="T23" s="7"/>
      <c r="U23" s="7"/>
      <c r="V23" s="7"/>
      <c r="W23" s="7"/>
      <c r="X23" s="7"/>
      <c r="Y23" s="7"/>
      <c r="Z23" s="7"/>
      <c r="AA23" s="7"/>
      <c r="AB23" s="7"/>
      <c r="AC23" s="7"/>
      <c r="AD23" s="7"/>
      <c r="AE23" s="7"/>
      <c r="AF23" s="7" t="s">
        <v>3592</v>
      </c>
    </row>
    <row r="24" ht="14.25" customHeight="1">
      <c r="A24" s="7" t="s">
        <v>3585</v>
      </c>
      <c r="B24" s="8" t="s">
        <v>3599</v>
      </c>
      <c r="C24" s="8" t="s">
        <v>3593</v>
      </c>
      <c r="D24" s="8" t="s">
        <v>3600</v>
      </c>
      <c r="E24" s="202">
        <v>41640.0</v>
      </c>
      <c r="F24" s="202">
        <v>42004.0</v>
      </c>
      <c r="G24" s="8" t="s">
        <v>3594</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3592</v>
      </c>
    </row>
    <row r="25" ht="14.25" customHeight="1">
      <c r="A25" s="7" t="s">
        <v>3585</v>
      </c>
      <c r="B25" s="7" t="s">
        <v>3586</v>
      </c>
      <c r="C25" s="7"/>
      <c r="D25" s="7" t="s">
        <v>3587</v>
      </c>
      <c r="E25" s="201">
        <v>41640.0</v>
      </c>
      <c r="F25" s="201">
        <v>42004.0</v>
      </c>
      <c r="G25" s="7" t="s">
        <v>3588</v>
      </c>
      <c r="H25" s="7">
        <v>0.0</v>
      </c>
      <c r="I25" s="7"/>
      <c r="J25" s="7"/>
      <c r="K25" s="7"/>
      <c r="L25" s="7"/>
      <c r="M25" s="7"/>
      <c r="N25" s="7"/>
      <c r="O25" s="7"/>
      <c r="P25" s="7"/>
      <c r="Q25" s="7"/>
      <c r="R25" s="7"/>
      <c r="S25" s="7"/>
      <c r="T25" s="7"/>
      <c r="U25" s="7"/>
      <c r="V25" s="7"/>
      <c r="W25" s="7"/>
      <c r="X25" s="7"/>
      <c r="Y25" s="7"/>
      <c r="Z25" s="7"/>
      <c r="AA25" s="7"/>
      <c r="AB25" s="7"/>
      <c r="AC25" s="7"/>
      <c r="AD25" s="7"/>
      <c r="AE25" s="7"/>
      <c r="AF25" s="7" t="s">
        <v>3592</v>
      </c>
    </row>
    <row r="26" ht="14.25" customHeight="1">
      <c r="A26" s="7" t="s">
        <v>3585</v>
      </c>
      <c r="B26" s="8" t="s">
        <v>3586</v>
      </c>
      <c r="C26" s="8"/>
      <c r="D26" s="8" t="s">
        <v>3587</v>
      </c>
      <c r="E26" s="202">
        <v>41640.0</v>
      </c>
      <c r="F26" s="202">
        <v>42004.0</v>
      </c>
      <c r="G26" s="8" t="s">
        <v>3588</v>
      </c>
      <c r="H26" s="8">
        <v>1.0</v>
      </c>
      <c r="I26" s="8"/>
      <c r="J26" s="8"/>
      <c r="K26" s="8"/>
      <c r="L26" s="8"/>
      <c r="M26" s="8"/>
      <c r="N26" s="8"/>
      <c r="O26" s="8"/>
      <c r="P26" s="8"/>
      <c r="Q26" s="8"/>
      <c r="R26" s="8"/>
      <c r="S26" s="8"/>
      <c r="T26" s="8"/>
      <c r="U26" s="8"/>
      <c r="V26" s="8"/>
      <c r="W26" s="8"/>
      <c r="X26" s="8"/>
      <c r="Y26" s="8"/>
      <c r="Z26" s="8"/>
      <c r="AA26" s="8"/>
      <c r="AB26" s="8"/>
      <c r="AC26" s="8"/>
      <c r="AD26" s="8"/>
      <c r="AE26" s="8"/>
      <c r="AF26" s="8" t="s">
        <v>3592</v>
      </c>
    </row>
    <row r="27" ht="14.25" customHeight="1">
      <c r="A27" s="92" t="s">
        <v>179</v>
      </c>
      <c r="B27" s="92" t="s">
        <v>3586</v>
      </c>
      <c r="C27" s="7"/>
      <c r="D27" s="92" t="s">
        <v>3596</v>
      </c>
      <c r="E27" s="202">
        <v>41640.0</v>
      </c>
      <c r="F27" s="202">
        <v>42004.0</v>
      </c>
      <c r="G27" s="8" t="s">
        <v>3588</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3" t="s">
        <v>234</v>
      </c>
      <c r="B28" s="8" t="s">
        <v>3586</v>
      </c>
      <c r="C28" s="8"/>
      <c r="D28" s="8" t="s">
        <v>3587</v>
      </c>
      <c r="E28" s="202">
        <v>41640.0</v>
      </c>
      <c r="F28" s="202">
        <v>42004.0</v>
      </c>
      <c r="G28" s="8" t="s">
        <v>3594</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3592</v>
      </c>
    </row>
    <row r="29" ht="14.25" customHeight="1">
      <c r="A29" s="7" t="s">
        <v>3601</v>
      </c>
      <c r="B29" s="7" t="s">
        <v>3586</v>
      </c>
      <c r="C29" s="7"/>
      <c r="D29" s="7" t="s">
        <v>3587</v>
      </c>
      <c r="E29" s="201">
        <v>41640.0</v>
      </c>
      <c r="F29" s="201">
        <v>42004.0</v>
      </c>
      <c r="G29" s="7" t="s">
        <v>3588</v>
      </c>
      <c r="H29" s="7">
        <v>4.0</v>
      </c>
      <c r="I29" s="7"/>
      <c r="J29" s="7"/>
      <c r="K29" s="7"/>
      <c r="L29" s="7"/>
      <c r="M29" s="7"/>
      <c r="N29" s="7"/>
      <c r="O29" s="7"/>
      <c r="P29" s="7"/>
      <c r="Q29" s="7"/>
      <c r="R29" s="7"/>
      <c r="S29" s="7"/>
      <c r="T29" s="7"/>
      <c r="U29" s="7"/>
      <c r="V29" s="7"/>
      <c r="W29" s="7"/>
      <c r="X29" s="7"/>
      <c r="Y29" s="7"/>
      <c r="Z29" s="7"/>
      <c r="AA29" s="7"/>
      <c r="AB29" s="7"/>
      <c r="AC29" s="7"/>
      <c r="AD29" s="7"/>
      <c r="AE29" s="7"/>
      <c r="AF29" s="7" t="s">
        <v>3592</v>
      </c>
    </row>
    <row r="30" ht="14.25" customHeight="1">
      <c r="A30" s="8" t="s">
        <v>3602</v>
      </c>
      <c r="B30" s="8" t="s">
        <v>1207</v>
      </c>
      <c r="C30" s="8"/>
      <c r="D30" s="8" t="s">
        <v>3587</v>
      </c>
      <c r="E30" s="202">
        <v>41640.0</v>
      </c>
      <c r="F30" s="202">
        <v>42004.0</v>
      </c>
      <c r="G30" s="8" t="s">
        <v>3588</v>
      </c>
      <c r="H30" s="8">
        <v>1.0</v>
      </c>
      <c r="I30" s="8"/>
      <c r="J30" s="8"/>
      <c r="K30" s="8"/>
      <c r="L30" s="8"/>
      <c r="M30" s="8"/>
      <c r="N30" s="8"/>
      <c r="O30" s="8"/>
      <c r="P30" s="8"/>
      <c r="Q30" s="8"/>
      <c r="R30" s="8"/>
      <c r="S30" s="8"/>
      <c r="T30" s="8"/>
      <c r="U30" s="8"/>
      <c r="V30" s="8"/>
      <c r="W30" s="8"/>
      <c r="X30" s="8"/>
      <c r="Y30" s="8"/>
      <c r="Z30" s="8"/>
      <c r="AA30" s="8"/>
      <c r="AB30" s="8"/>
      <c r="AC30" s="8"/>
      <c r="AD30" s="8"/>
      <c r="AE30" s="8"/>
      <c r="AF30" s="8" t="s">
        <v>3592</v>
      </c>
    </row>
    <row r="31" ht="14.25" customHeight="1">
      <c r="A31" s="7" t="s">
        <v>3603</v>
      </c>
      <c r="B31" s="7" t="s">
        <v>1207</v>
      </c>
      <c r="C31" s="7"/>
      <c r="D31" s="7" t="s">
        <v>3596</v>
      </c>
      <c r="E31" s="201">
        <v>41640.0</v>
      </c>
      <c r="F31" s="201">
        <v>42004.0</v>
      </c>
      <c r="G31" s="7" t="s">
        <v>3594</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3592</v>
      </c>
    </row>
    <row r="32" ht="14.25" customHeight="1">
      <c r="A32" s="8" t="s">
        <v>3603</v>
      </c>
      <c r="B32" s="8" t="s">
        <v>1207</v>
      </c>
      <c r="C32" s="8"/>
      <c r="D32" s="8" t="s">
        <v>3597</v>
      </c>
      <c r="E32" s="202">
        <v>41640.0</v>
      </c>
      <c r="F32" s="202">
        <v>42004.0</v>
      </c>
      <c r="G32" s="8" t="s">
        <v>3588</v>
      </c>
      <c r="H32" s="8">
        <v>0.05</v>
      </c>
      <c r="I32" s="8"/>
      <c r="J32" s="8"/>
      <c r="K32" s="8"/>
      <c r="L32" s="8"/>
      <c r="M32" s="8"/>
      <c r="N32" s="8"/>
      <c r="O32" s="8"/>
      <c r="P32" s="8"/>
      <c r="Q32" s="8"/>
      <c r="R32" s="8"/>
      <c r="S32" s="8"/>
      <c r="T32" s="8"/>
      <c r="U32" s="8"/>
      <c r="V32" s="8"/>
      <c r="W32" s="8"/>
      <c r="X32" s="8"/>
      <c r="Y32" s="8"/>
      <c r="Z32" s="8"/>
      <c r="AA32" s="8"/>
      <c r="AB32" s="8"/>
      <c r="AC32" s="8"/>
      <c r="AD32" s="8"/>
      <c r="AE32" s="8"/>
      <c r="AF32" s="8" t="s">
        <v>3592</v>
      </c>
    </row>
    <row r="33" ht="14.25" customHeight="1">
      <c r="A33" s="7" t="s">
        <v>3603</v>
      </c>
      <c r="B33" s="7" t="s">
        <v>1207</v>
      </c>
      <c r="C33" s="7"/>
      <c r="D33" s="7" t="s">
        <v>3598</v>
      </c>
      <c r="E33" s="201">
        <v>41640.0</v>
      </c>
      <c r="F33" s="201">
        <v>42004.0</v>
      </c>
      <c r="G33" s="7" t="s">
        <v>3588</v>
      </c>
      <c r="H33" s="7">
        <v>0.5</v>
      </c>
      <c r="I33" s="7"/>
      <c r="J33" s="7"/>
      <c r="K33" s="7"/>
      <c r="L33" s="7"/>
      <c r="M33" s="7"/>
      <c r="N33" s="7"/>
      <c r="O33" s="7"/>
      <c r="P33" s="7"/>
      <c r="Q33" s="7"/>
      <c r="R33" s="7"/>
      <c r="S33" s="7"/>
      <c r="T33" s="7"/>
      <c r="U33" s="7"/>
      <c r="V33" s="7"/>
      <c r="W33" s="7"/>
      <c r="X33" s="7"/>
      <c r="Y33" s="7"/>
      <c r="Z33" s="7"/>
      <c r="AA33" s="7"/>
      <c r="AB33" s="7"/>
      <c r="AC33" s="7"/>
      <c r="AD33" s="7"/>
      <c r="AE33" s="7"/>
      <c r="AF33" s="7" t="s">
        <v>3592</v>
      </c>
    </row>
    <row r="34" ht="14.25" customHeight="1">
      <c r="A34" s="8" t="s">
        <v>1573</v>
      </c>
      <c r="B34" s="8" t="s">
        <v>3604</v>
      </c>
      <c r="C34" s="8"/>
      <c r="D34" s="8" t="s">
        <v>3587</v>
      </c>
      <c r="E34" s="202">
        <v>41640.0</v>
      </c>
      <c r="F34" s="202">
        <v>42004.0</v>
      </c>
      <c r="G34" s="8" t="s">
        <v>3594</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3592</v>
      </c>
    </row>
    <row r="35" ht="14.25" customHeight="1">
      <c r="A35" s="92" t="s">
        <v>1567</v>
      </c>
      <c r="B35" s="7" t="s">
        <v>3604</v>
      </c>
      <c r="C35" s="7"/>
      <c r="D35" s="7" t="s">
        <v>3587</v>
      </c>
      <c r="E35" s="201">
        <v>41640.0</v>
      </c>
      <c r="F35" s="201">
        <v>42004.0</v>
      </c>
      <c r="G35" s="7" t="s">
        <v>3588</v>
      </c>
      <c r="H35" s="7">
        <v>0.33</v>
      </c>
      <c r="I35" s="7"/>
      <c r="J35" s="7"/>
      <c r="K35" s="7"/>
      <c r="L35" s="7"/>
      <c r="M35" s="7"/>
      <c r="N35" s="7"/>
      <c r="O35" s="7"/>
      <c r="P35" s="7"/>
      <c r="Q35" s="7"/>
      <c r="R35" s="7"/>
      <c r="S35" s="7"/>
      <c r="T35" s="7"/>
      <c r="U35" s="7"/>
      <c r="V35" s="7"/>
      <c r="W35" s="7"/>
      <c r="X35" s="7"/>
      <c r="Y35" s="7"/>
      <c r="Z35" s="7"/>
      <c r="AA35" s="7"/>
      <c r="AB35" s="7"/>
      <c r="AC35" s="7"/>
      <c r="AD35" s="7"/>
      <c r="AE35" s="7"/>
      <c r="AF35" s="7" t="s">
        <v>3592</v>
      </c>
    </row>
    <row r="36" ht="14.25" customHeight="1">
      <c r="A36" s="93" t="s">
        <v>1567</v>
      </c>
      <c r="B36" s="8" t="s">
        <v>3604</v>
      </c>
      <c r="C36" s="8"/>
      <c r="D36" s="8" t="s">
        <v>3605</v>
      </c>
      <c r="E36" s="202">
        <v>41640.0</v>
      </c>
      <c r="F36" s="202">
        <v>42004.0</v>
      </c>
      <c r="G36" s="8" t="s">
        <v>3594</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3592</v>
      </c>
    </row>
    <row r="37" ht="14.25" customHeight="1">
      <c r="A37" s="92" t="s">
        <v>1575</v>
      </c>
      <c r="B37" s="7" t="s">
        <v>3604</v>
      </c>
      <c r="C37" s="7"/>
      <c r="D37" s="7" t="s">
        <v>3587</v>
      </c>
      <c r="E37" s="201">
        <v>41640.0</v>
      </c>
      <c r="F37" s="201">
        <v>42004.0</v>
      </c>
      <c r="G37" s="7" t="s">
        <v>3588</v>
      </c>
      <c r="H37" s="92">
        <v>0.218625</v>
      </c>
      <c r="I37" s="7"/>
      <c r="J37" s="7"/>
      <c r="K37" s="7"/>
      <c r="L37" s="7"/>
      <c r="M37" s="7"/>
      <c r="N37" s="7"/>
      <c r="O37" s="7"/>
      <c r="P37" s="7"/>
      <c r="Q37" s="7"/>
      <c r="R37" s="7"/>
      <c r="S37" s="7"/>
      <c r="T37" s="7"/>
      <c r="U37" s="7"/>
      <c r="V37" s="7"/>
      <c r="W37" s="7"/>
      <c r="X37" s="7"/>
      <c r="Y37" s="7"/>
      <c r="Z37" s="7"/>
      <c r="AA37" s="7"/>
      <c r="AB37" s="7"/>
      <c r="AC37" s="7"/>
      <c r="AD37" s="7"/>
      <c r="AE37" s="7"/>
      <c r="AF37" s="7" t="s">
        <v>3592</v>
      </c>
    </row>
    <row r="38" ht="14.25" customHeight="1">
      <c r="A38" s="93" t="s">
        <v>1575</v>
      </c>
      <c r="B38" s="8" t="s">
        <v>3604</v>
      </c>
      <c r="C38" s="8"/>
      <c r="D38" s="8" t="s">
        <v>3605</v>
      </c>
      <c r="E38" s="202">
        <v>41640.0</v>
      </c>
      <c r="F38" s="202">
        <v>42004.0</v>
      </c>
      <c r="G38" s="8" t="s">
        <v>3594</v>
      </c>
      <c r="H38" s="92">
        <v>0.218625</v>
      </c>
      <c r="I38" s="92">
        <v>0.218625</v>
      </c>
      <c r="J38" s="92">
        <v>0.218625</v>
      </c>
      <c r="K38" s="92">
        <v>0.218625</v>
      </c>
      <c r="L38" s="92">
        <v>0.218625</v>
      </c>
      <c r="M38" s="92">
        <v>0.218625</v>
      </c>
      <c r="N38" s="92">
        <v>0.218625</v>
      </c>
      <c r="O38" s="93">
        <v>0.33125</v>
      </c>
      <c r="P38" s="93">
        <v>0.92575</v>
      </c>
      <c r="Q38" s="93">
        <v>0.92575</v>
      </c>
      <c r="R38" s="93">
        <v>0.92575</v>
      </c>
      <c r="S38" s="93">
        <v>0.92575</v>
      </c>
      <c r="T38" s="93">
        <v>0.870205</v>
      </c>
      <c r="U38" s="93">
        <v>0.92575</v>
      </c>
      <c r="V38" s="93">
        <v>0.92575</v>
      </c>
      <c r="W38" s="93">
        <v>0.92575</v>
      </c>
      <c r="X38" s="93">
        <v>0.92575</v>
      </c>
      <c r="Y38" s="93">
        <v>0.33125</v>
      </c>
      <c r="Z38" s="93">
        <v>0.218625</v>
      </c>
      <c r="AA38" s="93">
        <v>0.218625</v>
      </c>
      <c r="AB38" s="93">
        <v>0.218625</v>
      </c>
      <c r="AC38" s="93">
        <v>0.218625</v>
      </c>
      <c r="AD38" s="93">
        <v>0.218625</v>
      </c>
      <c r="AE38" s="93">
        <v>0.218625</v>
      </c>
      <c r="AF38" s="8" t="s">
        <v>3592</v>
      </c>
    </row>
    <row r="39" ht="14.25" customHeight="1">
      <c r="A39" s="7" t="s">
        <v>233</v>
      </c>
      <c r="B39" s="7" t="s">
        <v>3586</v>
      </c>
      <c r="C39" s="7"/>
      <c r="D39" s="7" t="s">
        <v>3587</v>
      </c>
      <c r="E39" s="201">
        <v>41640.0</v>
      </c>
      <c r="F39" s="201">
        <v>42004.0</v>
      </c>
      <c r="G39" s="7" t="s">
        <v>3588</v>
      </c>
      <c r="H39" s="7">
        <v>1.0</v>
      </c>
      <c r="I39" s="7"/>
      <c r="J39" s="7"/>
      <c r="K39" s="7"/>
      <c r="L39" s="7"/>
      <c r="M39" s="7"/>
      <c r="N39" s="7"/>
      <c r="O39" s="7"/>
      <c r="P39" s="7"/>
      <c r="Q39" s="7"/>
      <c r="R39" s="7"/>
      <c r="S39" s="7"/>
      <c r="T39" s="7"/>
      <c r="U39" s="7"/>
      <c r="V39" s="7"/>
      <c r="W39" s="7"/>
      <c r="X39" s="7"/>
      <c r="Y39" s="7"/>
      <c r="Z39" s="7"/>
      <c r="AA39" s="7"/>
      <c r="AB39" s="7"/>
      <c r="AC39" s="7"/>
      <c r="AD39" s="7"/>
      <c r="AE39" s="7"/>
      <c r="AF39" s="7" t="s">
        <v>3592</v>
      </c>
    </row>
    <row r="40" ht="14.25" customHeight="1">
      <c r="A40" s="8" t="s">
        <v>3606</v>
      </c>
      <c r="B40" s="8" t="s">
        <v>3586</v>
      </c>
      <c r="C40" s="8"/>
      <c r="D40" s="8" t="s">
        <v>3587</v>
      </c>
      <c r="E40" s="202">
        <v>41640.0</v>
      </c>
      <c r="F40" s="202">
        <v>42004.0</v>
      </c>
      <c r="G40" s="8" t="s">
        <v>3594</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3592</v>
      </c>
    </row>
    <row r="41" ht="14.25" customHeight="1">
      <c r="A41" s="93" t="s">
        <v>1569</v>
      </c>
      <c r="B41" s="8" t="s">
        <v>3599</v>
      </c>
      <c r="C41" s="8" t="s">
        <v>3593</v>
      </c>
      <c r="D41" s="93" t="s">
        <v>3596</v>
      </c>
      <c r="E41" s="202">
        <v>41640.0</v>
      </c>
      <c r="F41" s="202">
        <v>42004.0</v>
      </c>
      <c r="G41" s="8" t="s">
        <v>3588</v>
      </c>
      <c r="H41" s="93">
        <v>24.4</v>
      </c>
      <c r="I41" s="8"/>
      <c r="J41" s="8"/>
      <c r="K41" s="8"/>
      <c r="L41" s="8"/>
      <c r="M41" s="8"/>
      <c r="N41" s="8"/>
      <c r="O41" s="8"/>
      <c r="P41" s="8"/>
      <c r="Q41" s="8"/>
      <c r="R41" s="8"/>
      <c r="S41" s="8"/>
      <c r="T41" s="8"/>
      <c r="U41" s="8"/>
      <c r="V41" s="8"/>
      <c r="W41" s="8"/>
      <c r="X41" s="8"/>
      <c r="Y41" s="8"/>
      <c r="Z41" s="8"/>
      <c r="AA41" s="8"/>
      <c r="AB41" s="8"/>
      <c r="AC41" s="8"/>
      <c r="AD41" s="8"/>
      <c r="AE41" s="8"/>
      <c r="AF41" s="8" t="s">
        <v>3592</v>
      </c>
    </row>
    <row r="42" ht="14.25" customHeight="1">
      <c r="A42" s="93" t="s">
        <v>1569</v>
      </c>
      <c r="B42" s="8" t="s">
        <v>3599</v>
      </c>
      <c r="C42" s="8" t="s">
        <v>3593</v>
      </c>
      <c r="D42" s="93" t="s">
        <v>3597</v>
      </c>
      <c r="E42" s="202">
        <v>41640.0</v>
      </c>
      <c r="F42" s="202">
        <v>42004.0</v>
      </c>
      <c r="G42" s="8" t="s">
        <v>3588</v>
      </c>
      <c r="H42" s="93">
        <v>21.7</v>
      </c>
      <c r="I42" s="8"/>
      <c r="J42" s="8"/>
      <c r="K42" s="8"/>
      <c r="L42" s="8"/>
      <c r="M42" s="8"/>
      <c r="N42" s="8"/>
      <c r="O42" s="8"/>
      <c r="P42" s="8"/>
      <c r="Q42" s="8"/>
      <c r="R42" s="8"/>
      <c r="S42" s="8"/>
      <c r="T42" s="8"/>
      <c r="U42" s="8"/>
      <c r="V42" s="8"/>
      <c r="W42" s="8"/>
      <c r="X42" s="8"/>
      <c r="Y42" s="8"/>
      <c r="Z42" s="8"/>
      <c r="AA42" s="8"/>
      <c r="AB42" s="8"/>
      <c r="AC42" s="8"/>
      <c r="AD42" s="8"/>
      <c r="AE42" s="8"/>
      <c r="AF42" s="8" t="s">
        <v>3592</v>
      </c>
    </row>
    <row r="43" ht="14.25" customHeight="1">
      <c r="A43" s="93" t="s">
        <v>1569</v>
      </c>
      <c r="B43" s="8" t="s">
        <v>3599</v>
      </c>
      <c r="C43" s="8" t="s">
        <v>3593</v>
      </c>
      <c r="D43" s="93" t="s">
        <v>3598</v>
      </c>
      <c r="E43" s="202">
        <v>41640.0</v>
      </c>
      <c r="F43" s="202">
        <v>42004.0</v>
      </c>
      <c r="G43" s="8" t="s">
        <v>3588</v>
      </c>
      <c r="H43" s="93">
        <v>24.4</v>
      </c>
      <c r="I43" s="8"/>
      <c r="J43" s="8"/>
      <c r="K43" s="8"/>
      <c r="L43" s="8"/>
      <c r="M43" s="8"/>
      <c r="N43" s="8"/>
      <c r="O43" s="8"/>
      <c r="P43" s="8"/>
      <c r="Q43" s="8"/>
      <c r="R43" s="8"/>
      <c r="S43" s="8"/>
      <c r="T43" s="8"/>
      <c r="U43" s="8"/>
      <c r="V43" s="8"/>
      <c r="W43" s="8"/>
      <c r="X43" s="8"/>
      <c r="Y43" s="8"/>
      <c r="Z43" s="8"/>
      <c r="AA43" s="8"/>
      <c r="AB43" s="8"/>
      <c r="AC43" s="8"/>
      <c r="AD43" s="8"/>
      <c r="AE43" s="8"/>
      <c r="AF43" s="8" t="s">
        <v>3592</v>
      </c>
    </row>
    <row r="44" ht="14.25" customHeight="1">
      <c r="A44" s="7" t="s">
        <v>1568</v>
      </c>
      <c r="B44" s="7" t="s">
        <v>3599</v>
      </c>
      <c r="C44" s="7" t="s">
        <v>3593</v>
      </c>
      <c r="D44" s="92" t="s">
        <v>3596</v>
      </c>
      <c r="E44" s="201">
        <v>41640.0</v>
      </c>
      <c r="F44" s="201">
        <v>42004.0</v>
      </c>
      <c r="G44" s="7" t="s">
        <v>3588</v>
      </c>
      <c r="H44" s="92">
        <v>21.7</v>
      </c>
      <c r="I44" s="7"/>
      <c r="J44" s="7"/>
      <c r="K44" s="7"/>
      <c r="L44" s="7"/>
      <c r="M44" s="7"/>
      <c r="N44" s="7"/>
      <c r="O44" s="7"/>
      <c r="P44" s="7"/>
      <c r="Q44" s="7"/>
      <c r="R44" s="7"/>
      <c r="S44" s="7"/>
      <c r="T44" s="7"/>
      <c r="U44" s="7"/>
      <c r="V44" s="7"/>
      <c r="W44" s="7"/>
      <c r="X44" s="7"/>
      <c r="Y44" s="7"/>
      <c r="Z44" s="7"/>
      <c r="AA44" s="7"/>
      <c r="AB44" s="7"/>
      <c r="AC44" s="7"/>
      <c r="AD44" s="7"/>
      <c r="AE44" s="7"/>
      <c r="AF44" s="7" t="s">
        <v>3592</v>
      </c>
    </row>
    <row r="45" ht="14.25" customHeight="1">
      <c r="A45" s="7" t="s">
        <v>1568</v>
      </c>
      <c r="B45" s="7" t="s">
        <v>3599</v>
      </c>
      <c r="C45" s="7" t="s">
        <v>3593</v>
      </c>
      <c r="D45" s="92" t="s">
        <v>3597</v>
      </c>
      <c r="E45" s="201">
        <v>41640.0</v>
      </c>
      <c r="F45" s="201">
        <v>42004.0</v>
      </c>
      <c r="G45" s="7" t="s">
        <v>3588</v>
      </c>
      <c r="H45" s="92">
        <v>21.7</v>
      </c>
      <c r="I45" s="7"/>
      <c r="J45" s="7"/>
      <c r="K45" s="7"/>
      <c r="L45" s="7"/>
      <c r="M45" s="7"/>
      <c r="N45" s="7"/>
      <c r="O45" s="7"/>
      <c r="P45" s="7"/>
      <c r="Q45" s="7"/>
      <c r="R45" s="7"/>
      <c r="S45" s="7"/>
      <c r="T45" s="7"/>
      <c r="U45" s="7"/>
      <c r="V45" s="7"/>
      <c r="W45" s="7"/>
      <c r="X45" s="7"/>
      <c r="Y45" s="7"/>
      <c r="Z45" s="7"/>
      <c r="AA45" s="7"/>
      <c r="AB45" s="7"/>
      <c r="AC45" s="7"/>
      <c r="AD45" s="7"/>
      <c r="AE45" s="7"/>
      <c r="AF45" s="7" t="s">
        <v>3592</v>
      </c>
    </row>
    <row r="46" ht="14.25" customHeight="1">
      <c r="A46" s="7" t="s">
        <v>1568</v>
      </c>
      <c r="B46" s="7" t="s">
        <v>3599</v>
      </c>
      <c r="C46" s="7" t="s">
        <v>3593</v>
      </c>
      <c r="D46" s="92" t="s">
        <v>3598</v>
      </c>
      <c r="E46" s="201">
        <v>41640.0</v>
      </c>
      <c r="F46" s="201">
        <v>42004.0</v>
      </c>
      <c r="G46" s="7" t="s">
        <v>3588</v>
      </c>
      <c r="H46" s="92">
        <v>24.4</v>
      </c>
      <c r="I46" s="7"/>
      <c r="J46" s="7"/>
      <c r="K46" s="7"/>
      <c r="L46" s="7"/>
      <c r="M46" s="7"/>
      <c r="N46" s="7"/>
      <c r="O46" s="7"/>
      <c r="P46" s="7"/>
      <c r="Q46" s="7"/>
      <c r="R46" s="7"/>
      <c r="S46" s="7"/>
      <c r="T46" s="7"/>
      <c r="U46" s="7"/>
      <c r="V46" s="7"/>
      <c r="W46" s="7"/>
      <c r="X46" s="7"/>
      <c r="Y46" s="7"/>
      <c r="Z46" s="7"/>
      <c r="AA46" s="7"/>
      <c r="AB46" s="7"/>
      <c r="AC46" s="7"/>
      <c r="AD46" s="7"/>
      <c r="AE46" s="7"/>
      <c r="AF46" s="7" t="s">
        <v>3592</v>
      </c>
    </row>
    <row r="47" ht="14.25" customHeight="1">
      <c r="A47" s="8" t="s">
        <v>3607</v>
      </c>
      <c r="B47" s="8" t="s">
        <v>3599</v>
      </c>
      <c r="C47" s="8" t="s">
        <v>3593</v>
      </c>
      <c r="D47" s="8" t="s">
        <v>3587</v>
      </c>
      <c r="E47" s="202">
        <v>41640.0</v>
      </c>
      <c r="F47" s="202">
        <v>42004.0</v>
      </c>
      <c r="G47" s="8" t="s">
        <v>3588</v>
      </c>
      <c r="H47" s="8">
        <v>0.0</v>
      </c>
      <c r="I47" s="8"/>
      <c r="J47" s="8"/>
      <c r="K47" s="8"/>
      <c r="L47" s="8"/>
      <c r="M47" s="8"/>
      <c r="N47" s="8"/>
      <c r="O47" s="8"/>
      <c r="P47" s="8"/>
      <c r="Q47" s="8"/>
      <c r="R47" s="8"/>
      <c r="S47" s="8"/>
      <c r="T47" s="8"/>
      <c r="U47" s="8"/>
      <c r="V47" s="8"/>
      <c r="W47" s="8"/>
      <c r="X47" s="8"/>
      <c r="Y47" s="8"/>
      <c r="Z47" s="8"/>
      <c r="AA47" s="8"/>
      <c r="AB47" s="8"/>
      <c r="AC47" s="8"/>
      <c r="AD47" s="8"/>
      <c r="AE47" s="8"/>
      <c r="AF47" s="8" t="s">
        <v>3592</v>
      </c>
    </row>
    <row r="48" ht="14.25" customHeight="1">
      <c r="A48" s="7" t="s">
        <v>3608</v>
      </c>
      <c r="B48" s="7" t="s">
        <v>3599</v>
      </c>
      <c r="C48" s="7" t="s">
        <v>3593</v>
      </c>
      <c r="D48" s="7" t="s">
        <v>3596</v>
      </c>
      <c r="E48" s="201">
        <v>41640.0</v>
      </c>
      <c r="F48" s="201">
        <v>42004.0</v>
      </c>
      <c r="G48" s="7" t="s">
        <v>3588</v>
      </c>
      <c r="H48" s="7">
        <v>15.6</v>
      </c>
      <c r="I48" s="7"/>
      <c r="J48" s="7"/>
      <c r="K48" s="7"/>
      <c r="L48" s="7"/>
      <c r="M48" s="7"/>
      <c r="N48" s="7"/>
      <c r="O48" s="7"/>
      <c r="P48" s="7"/>
      <c r="Q48" s="7"/>
      <c r="R48" s="7"/>
      <c r="S48" s="7"/>
      <c r="T48" s="7"/>
      <c r="U48" s="7"/>
      <c r="V48" s="7"/>
      <c r="W48" s="7"/>
      <c r="X48" s="7"/>
      <c r="Y48" s="7"/>
      <c r="Z48" s="7"/>
      <c r="AA48" s="7"/>
      <c r="AB48" s="7"/>
      <c r="AC48" s="7"/>
      <c r="AD48" s="7"/>
      <c r="AE48" s="7"/>
      <c r="AF48" s="7" t="s">
        <v>3592</v>
      </c>
    </row>
    <row r="49" ht="14.25" customHeight="1">
      <c r="A49" s="8" t="s">
        <v>3608</v>
      </c>
      <c r="B49" s="8" t="s">
        <v>3599</v>
      </c>
      <c r="C49" s="8" t="s">
        <v>3593</v>
      </c>
      <c r="D49" s="8" t="s">
        <v>3600</v>
      </c>
      <c r="E49" s="202">
        <v>41640.0</v>
      </c>
      <c r="F49" s="202">
        <v>42004.0</v>
      </c>
      <c r="G49" s="8" t="s">
        <v>3594</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3592</v>
      </c>
    </row>
    <row r="50" ht="14.25" customHeight="1">
      <c r="A50" s="7" t="s">
        <v>3609</v>
      </c>
      <c r="B50" s="7" t="s">
        <v>3599</v>
      </c>
      <c r="C50" s="7" t="s">
        <v>3593</v>
      </c>
      <c r="D50" s="7" t="s">
        <v>3596</v>
      </c>
      <c r="E50" s="201">
        <v>41640.0</v>
      </c>
      <c r="F50" s="201">
        <v>42004.0</v>
      </c>
      <c r="G50" s="7" t="s">
        <v>3588</v>
      </c>
      <c r="H50" s="7">
        <v>15.6</v>
      </c>
      <c r="I50" s="7"/>
      <c r="J50" s="7"/>
      <c r="K50" s="7"/>
      <c r="L50" s="7"/>
      <c r="M50" s="7"/>
      <c r="N50" s="7"/>
      <c r="O50" s="7"/>
      <c r="P50" s="7"/>
      <c r="Q50" s="7"/>
      <c r="R50" s="7"/>
      <c r="S50" s="7"/>
      <c r="T50" s="7"/>
      <c r="U50" s="7"/>
      <c r="V50" s="7"/>
      <c r="W50" s="7"/>
      <c r="X50" s="7"/>
      <c r="Y50" s="7"/>
      <c r="Z50" s="7"/>
      <c r="AA50" s="7"/>
      <c r="AB50" s="7"/>
      <c r="AC50" s="7"/>
      <c r="AD50" s="7"/>
      <c r="AE50" s="7"/>
      <c r="AF50" s="7" t="s">
        <v>3592</v>
      </c>
    </row>
    <row r="51" ht="14.25" customHeight="1">
      <c r="A51" s="8" t="s">
        <v>3609</v>
      </c>
      <c r="B51" s="8" t="s">
        <v>3599</v>
      </c>
      <c r="C51" s="8" t="s">
        <v>3593</v>
      </c>
      <c r="D51" s="8" t="s">
        <v>3600</v>
      </c>
      <c r="E51" s="202">
        <v>41640.0</v>
      </c>
      <c r="F51" s="202">
        <v>42004.0</v>
      </c>
      <c r="G51" s="8" t="s">
        <v>3594</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3592</v>
      </c>
    </row>
    <row r="52" ht="14.25" customHeight="1">
      <c r="A52" s="7" t="s">
        <v>3610</v>
      </c>
      <c r="B52" s="7" t="s">
        <v>3599</v>
      </c>
      <c r="C52" s="7" t="s">
        <v>3593</v>
      </c>
      <c r="D52" s="7" t="s">
        <v>3596</v>
      </c>
      <c r="E52" s="201">
        <v>41640.0</v>
      </c>
      <c r="F52" s="201">
        <v>42004.0</v>
      </c>
      <c r="G52" s="7" t="s">
        <v>3588</v>
      </c>
      <c r="H52" s="7">
        <v>15.6</v>
      </c>
      <c r="I52" s="7"/>
      <c r="J52" s="7"/>
      <c r="K52" s="7"/>
      <c r="L52" s="7"/>
      <c r="M52" s="7"/>
      <c r="N52" s="7"/>
      <c r="O52" s="7"/>
      <c r="P52" s="7"/>
      <c r="Q52" s="7"/>
      <c r="R52" s="7"/>
      <c r="S52" s="7"/>
      <c r="T52" s="7"/>
      <c r="U52" s="7"/>
      <c r="V52" s="7"/>
      <c r="W52" s="7"/>
      <c r="X52" s="7"/>
      <c r="Y52" s="7"/>
      <c r="Z52" s="7"/>
      <c r="AA52" s="7"/>
      <c r="AB52" s="7"/>
      <c r="AC52" s="7"/>
      <c r="AD52" s="7"/>
      <c r="AE52" s="7"/>
      <c r="AF52" s="7" t="s">
        <v>3592</v>
      </c>
    </row>
    <row r="53" ht="14.25" customHeight="1">
      <c r="A53" s="8" t="s">
        <v>3610</v>
      </c>
      <c r="B53" s="8" t="s">
        <v>3599</v>
      </c>
      <c r="C53" s="8" t="s">
        <v>3593</v>
      </c>
      <c r="D53" s="8" t="s">
        <v>3600</v>
      </c>
      <c r="E53" s="202">
        <v>41640.0</v>
      </c>
      <c r="F53" s="202">
        <v>42004.0</v>
      </c>
      <c r="G53" s="8" t="s">
        <v>3594</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3592</v>
      </c>
    </row>
    <row r="54" ht="14.25" customHeight="1">
      <c r="A54" s="8" t="s">
        <v>1566</v>
      </c>
      <c r="B54" s="8" t="s">
        <v>3586</v>
      </c>
      <c r="C54" s="8"/>
      <c r="D54" s="8" t="s">
        <v>3587</v>
      </c>
      <c r="E54" s="202">
        <v>41640.0</v>
      </c>
      <c r="F54" s="202">
        <v>42004.0</v>
      </c>
      <c r="G54" s="8" t="s">
        <v>3588</v>
      </c>
      <c r="H54" s="8">
        <v>1.0</v>
      </c>
      <c r="I54" s="8"/>
      <c r="J54" s="8"/>
      <c r="K54" s="8"/>
      <c r="L54" s="8"/>
      <c r="M54" s="8"/>
      <c r="N54" s="8"/>
      <c r="O54" s="8"/>
      <c r="P54" s="8"/>
      <c r="Q54" s="8"/>
      <c r="R54" s="8"/>
      <c r="S54" s="8"/>
      <c r="T54" s="8"/>
      <c r="U54" s="8"/>
      <c r="V54" s="8"/>
      <c r="W54" s="8"/>
      <c r="X54" s="8"/>
      <c r="Y54" s="8"/>
      <c r="Z54" s="8"/>
      <c r="AA54" s="8"/>
      <c r="AB54" s="8"/>
      <c r="AC54" s="8"/>
      <c r="AD54" s="8"/>
      <c r="AE54" s="8"/>
      <c r="AF54" s="8" t="s">
        <v>3592</v>
      </c>
    </row>
    <row r="55" ht="14.25" customHeight="1">
      <c r="A55" s="7" t="s">
        <v>3611</v>
      </c>
      <c r="B55" s="7" t="s">
        <v>3586</v>
      </c>
      <c r="C55" s="7"/>
      <c r="D55" s="7" t="s">
        <v>3587</v>
      </c>
      <c r="E55" s="201">
        <v>41640.0</v>
      </c>
      <c r="F55" s="201">
        <v>42004.0</v>
      </c>
      <c r="G55" s="7" t="s">
        <v>3588</v>
      </c>
      <c r="H55" s="7">
        <v>1.0</v>
      </c>
      <c r="I55" s="7"/>
      <c r="J55" s="7"/>
      <c r="K55" s="7"/>
      <c r="L55" s="7"/>
      <c r="M55" s="7"/>
      <c r="N55" s="7"/>
      <c r="O55" s="7"/>
      <c r="P55" s="7"/>
      <c r="Q55" s="7"/>
      <c r="R55" s="7"/>
      <c r="S55" s="7"/>
      <c r="T55" s="7"/>
      <c r="U55" s="7"/>
      <c r="V55" s="7"/>
      <c r="W55" s="7"/>
      <c r="X55" s="7"/>
      <c r="Y55" s="7"/>
      <c r="Z55" s="7"/>
      <c r="AA55" s="7"/>
      <c r="AB55" s="7"/>
      <c r="AC55" s="7"/>
      <c r="AD55" s="7"/>
      <c r="AE55" s="7"/>
      <c r="AF55" s="7" t="s">
        <v>3592</v>
      </c>
    </row>
    <row r="56" ht="14.25" customHeight="1">
      <c r="A56" s="8" t="s">
        <v>3612</v>
      </c>
      <c r="B56" s="8" t="s">
        <v>3586</v>
      </c>
      <c r="C56" s="8"/>
      <c r="D56" s="8" t="s">
        <v>3587</v>
      </c>
      <c r="E56" s="202">
        <v>41640.0</v>
      </c>
      <c r="F56" s="202">
        <v>42004.0</v>
      </c>
      <c r="G56" s="8" t="s">
        <v>3588</v>
      </c>
      <c r="H56" s="8">
        <v>1.0</v>
      </c>
      <c r="I56" s="8"/>
      <c r="J56" s="8"/>
      <c r="K56" s="8"/>
      <c r="L56" s="8"/>
      <c r="M56" s="8"/>
      <c r="N56" s="8"/>
      <c r="O56" s="8"/>
      <c r="P56" s="8"/>
      <c r="Q56" s="8"/>
      <c r="R56" s="8"/>
      <c r="S56" s="8"/>
      <c r="T56" s="8"/>
      <c r="U56" s="8"/>
      <c r="V56" s="8"/>
      <c r="W56" s="8"/>
      <c r="X56" s="8"/>
      <c r="Y56" s="8"/>
      <c r="Z56" s="8"/>
      <c r="AA56" s="8"/>
      <c r="AB56" s="8"/>
      <c r="AC56" s="8"/>
      <c r="AD56" s="8"/>
      <c r="AE56" s="8"/>
      <c r="AF56" s="8" t="s">
        <v>3592</v>
      </c>
    </row>
    <row r="57" ht="14.25" customHeight="1">
      <c r="A57" s="92" t="s">
        <v>3613</v>
      </c>
      <c r="B57" s="7" t="s">
        <v>1209</v>
      </c>
      <c r="C57" s="7"/>
      <c r="D57" s="7" t="s">
        <v>3587</v>
      </c>
      <c r="E57" s="201">
        <v>41640.0</v>
      </c>
      <c r="F57" s="201">
        <v>42004.0</v>
      </c>
      <c r="G57" s="7" t="s">
        <v>3594</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3592</v>
      </c>
    </row>
    <row r="58" ht="14.25" customHeight="1">
      <c r="A58" s="92" t="s">
        <v>3614</v>
      </c>
      <c r="B58" s="7" t="s">
        <v>1209</v>
      </c>
      <c r="C58" s="7"/>
      <c r="D58" s="7" t="s">
        <v>3587</v>
      </c>
      <c r="E58" s="201">
        <v>41640.0</v>
      </c>
      <c r="F58" s="201">
        <v>42004.0</v>
      </c>
      <c r="G58" s="7" t="s">
        <v>3594</v>
      </c>
      <c r="H58" s="7">
        <v>0.0</v>
      </c>
      <c r="I58" s="7">
        <v>0.0</v>
      </c>
      <c r="J58" s="7">
        <v>0.0</v>
      </c>
      <c r="K58" s="7">
        <v>0.0</v>
      </c>
      <c r="L58" s="7">
        <v>0.0</v>
      </c>
      <c r="M58" s="7">
        <v>0.0</v>
      </c>
      <c r="N58" s="92">
        <v>0.131</v>
      </c>
      <c r="O58" s="7">
        <v>1.0</v>
      </c>
      <c r="P58" s="92">
        <v>0.131</v>
      </c>
      <c r="Q58" s="92">
        <v>0.131</v>
      </c>
      <c r="R58" s="92">
        <v>0.131</v>
      </c>
      <c r="S58" s="92">
        <v>0.131</v>
      </c>
      <c r="T58" s="92">
        <v>0.131</v>
      </c>
      <c r="U58" s="92">
        <v>0.131</v>
      </c>
      <c r="V58" s="92">
        <v>0.131</v>
      </c>
      <c r="W58" s="92">
        <v>0.131</v>
      </c>
      <c r="X58" s="92">
        <v>0.131</v>
      </c>
      <c r="Y58" s="7">
        <v>1.0</v>
      </c>
      <c r="Z58" s="92">
        <v>0.131</v>
      </c>
      <c r="AA58" s="92">
        <v>0.131</v>
      </c>
      <c r="AB58" s="92">
        <v>0.131</v>
      </c>
      <c r="AC58" s="92">
        <v>0.131</v>
      </c>
      <c r="AD58" s="7">
        <v>0.0</v>
      </c>
      <c r="AE58" s="7">
        <v>0.0</v>
      </c>
      <c r="AF58" s="7" t="s">
        <v>3592</v>
      </c>
    </row>
    <row r="59" ht="14.25" customHeight="1">
      <c r="A59" s="7" t="s">
        <v>1571</v>
      </c>
      <c r="B59" s="7" t="s">
        <v>3586</v>
      </c>
      <c r="C59" s="7"/>
      <c r="D59" s="7" t="s">
        <v>3587</v>
      </c>
      <c r="E59" s="201">
        <v>41640.0</v>
      </c>
      <c r="F59" s="201">
        <v>42004.0</v>
      </c>
      <c r="G59" s="7" t="s">
        <v>3594</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3592</v>
      </c>
    </row>
    <row r="60" ht="14.25" customHeight="1">
      <c r="A60" s="93" t="s">
        <v>1570</v>
      </c>
      <c r="B60" s="8" t="s">
        <v>3586</v>
      </c>
      <c r="C60" s="8"/>
      <c r="D60" s="8" t="s">
        <v>3587</v>
      </c>
      <c r="E60" s="202">
        <v>41640.0</v>
      </c>
      <c r="F60" s="202">
        <v>42004.0</v>
      </c>
      <c r="G60" s="8" t="s">
        <v>3588</v>
      </c>
      <c r="H60" s="8">
        <v>1.0</v>
      </c>
      <c r="I60" s="8"/>
      <c r="J60" s="8"/>
      <c r="K60" s="8"/>
      <c r="L60" s="8"/>
      <c r="M60" s="8"/>
      <c r="N60" s="8"/>
      <c r="O60" s="8"/>
      <c r="P60" s="8"/>
      <c r="Q60" s="8"/>
      <c r="R60" s="8"/>
      <c r="S60" s="8"/>
      <c r="T60" s="8"/>
      <c r="U60" s="8"/>
      <c r="V60" s="8"/>
      <c r="W60" s="8"/>
      <c r="X60" s="8"/>
      <c r="Y60" s="8"/>
      <c r="Z60" s="8"/>
      <c r="AA60" s="8"/>
      <c r="AB60" s="8"/>
      <c r="AC60" s="8"/>
      <c r="AD60" s="8"/>
      <c r="AE60" s="8"/>
      <c r="AF60" s="8" t="s">
        <v>3592</v>
      </c>
    </row>
    <row r="61" ht="14.25" customHeight="1">
      <c r="A61" s="93" t="s">
        <v>1576</v>
      </c>
      <c r="B61" s="8" t="s">
        <v>3586</v>
      </c>
      <c r="C61" s="8"/>
      <c r="D61" s="8" t="s">
        <v>3587</v>
      </c>
      <c r="E61" s="202">
        <v>41640.0</v>
      </c>
      <c r="F61" s="202">
        <v>42004.0</v>
      </c>
      <c r="G61" s="8" t="s">
        <v>3588</v>
      </c>
      <c r="H61" s="93">
        <v>0.8875</v>
      </c>
      <c r="I61" s="8"/>
      <c r="J61" s="8"/>
      <c r="K61" s="8"/>
      <c r="L61" s="8"/>
      <c r="M61" s="8"/>
      <c r="N61" s="8"/>
      <c r="O61" s="8"/>
      <c r="P61" s="8"/>
      <c r="Q61" s="8"/>
      <c r="R61" s="8"/>
      <c r="S61" s="8"/>
      <c r="T61" s="8"/>
      <c r="U61" s="8"/>
      <c r="V61" s="8"/>
      <c r="W61" s="8"/>
      <c r="X61" s="8"/>
      <c r="Y61" s="8"/>
      <c r="Z61" s="8"/>
      <c r="AA61" s="8"/>
      <c r="AB61" s="8"/>
      <c r="AC61" s="8"/>
      <c r="AD61" s="8"/>
      <c r="AE61" s="8"/>
      <c r="AF61" s="8" t="s">
        <v>3592</v>
      </c>
    </row>
    <row r="62" ht="14.25" customHeight="1">
      <c r="A62" s="93" t="s">
        <v>1577</v>
      </c>
      <c r="B62" s="8" t="s">
        <v>3586</v>
      </c>
      <c r="C62" s="8"/>
      <c r="D62" s="8" t="s">
        <v>3587</v>
      </c>
      <c r="E62" s="202">
        <v>41640.0</v>
      </c>
      <c r="F62" s="202">
        <v>42004.0</v>
      </c>
      <c r="G62" s="8" t="s">
        <v>3588</v>
      </c>
      <c r="H62" s="93">
        <v>0.576875</v>
      </c>
      <c r="I62" s="8"/>
      <c r="J62" s="8"/>
      <c r="K62" s="8"/>
      <c r="L62" s="8"/>
      <c r="M62" s="8"/>
      <c r="N62" s="8"/>
      <c r="O62" s="8"/>
      <c r="P62" s="8"/>
      <c r="Q62" s="8"/>
      <c r="R62" s="8"/>
      <c r="S62" s="8"/>
      <c r="T62" s="8"/>
      <c r="U62" s="8"/>
      <c r="V62" s="8"/>
      <c r="W62" s="8"/>
      <c r="X62" s="8"/>
      <c r="Y62" s="8"/>
      <c r="Z62" s="8"/>
      <c r="AA62" s="8"/>
      <c r="AB62" s="8"/>
      <c r="AC62" s="8"/>
      <c r="AD62" s="8"/>
      <c r="AE62" s="8"/>
      <c r="AF62" s="8" t="s">
        <v>3592</v>
      </c>
    </row>
    <row r="63" ht="14.25" customHeight="1">
      <c r="A63" s="92" t="s">
        <v>1564</v>
      </c>
      <c r="B63" s="7" t="s">
        <v>3586</v>
      </c>
      <c r="C63" s="7"/>
      <c r="D63" s="7" t="s">
        <v>3596</v>
      </c>
      <c r="E63" s="201">
        <v>41640.0</v>
      </c>
      <c r="F63" s="201">
        <v>42004.0</v>
      </c>
      <c r="G63" s="7" t="s">
        <v>3588</v>
      </c>
      <c r="H63" s="7">
        <v>0.18</v>
      </c>
      <c r="I63" s="7"/>
      <c r="J63" s="7"/>
      <c r="K63" s="7"/>
      <c r="L63" s="7"/>
      <c r="M63" s="7"/>
      <c r="N63" s="7"/>
      <c r="O63" s="7"/>
      <c r="P63" s="7"/>
      <c r="Q63" s="7"/>
      <c r="R63" s="7"/>
      <c r="S63" s="7"/>
      <c r="T63" s="7"/>
      <c r="U63" s="7"/>
      <c r="V63" s="7"/>
      <c r="W63" s="7"/>
      <c r="X63" s="7"/>
      <c r="Y63" s="7"/>
      <c r="Z63" s="7"/>
      <c r="AA63" s="7"/>
      <c r="AB63" s="7"/>
      <c r="AC63" s="7"/>
      <c r="AD63" s="7"/>
      <c r="AE63" s="7"/>
      <c r="AF63" s="7" t="s">
        <v>3592</v>
      </c>
    </row>
    <row r="64" ht="14.25" customHeight="1">
      <c r="A64" s="92" t="s">
        <v>1564</v>
      </c>
      <c r="B64" s="8" t="s">
        <v>3586</v>
      </c>
      <c r="C64" s="8"/>
      <c r="D64" s="8" t="s">
        <v>3597</v>
      </c>
      <c r="E64" s="202">
        <v>41640.0</v>
      </c>
      <c r="F64" s="202">
        <v>42004.0</v>
      </c>
      <c r="G64" s="8" t="s">
        <v>3588</v>
      </c>
      <c r="H64" s="8">
        <v>0.0</v>
      </c>
      <c r="I64" s="8"/>
      <c r="J64" s="8"/>
      <c r="K64" s="8"/>
      <c r="L64" s="8"/>
      <c r="M64" s="8"/>
      <c r="N64" s="8"/>
      <c r="O64" s="8"/>
      <c r="P64" s="8"/>
      <c r="Q64" s="8"/>
      <c r="R64" s="8"/>
      <c r="S64" s="8"/>
      <c r="T64" s="8"/>
      <c r="U64" s="8"/>
      <c r="V64" s="8"/>
      <c r="W64" s="8"/>
      <c r="X64" s="8"/>
      <c r="Y64" s="8"/>
      <c r="Z64" s="8"/>
      <c r="AA64" s="8"/>
      <c r="AB64" s="8"/>
      <c r="AC64" s="8"/>
      <c r="AD64" s="8"/>
      <c r="AE64" s="8"/>
      <c r="AF64" s="8" t="s">
        <v>3592</v>
      </c>
    </row>
    <row r="65" ht="14.25" customHeight="1">
      <c r="A65" s="92" t="s">
        <v>1564</v>
      </c>
      <c r="B65" s="7" t="s">
        <v>3586</v>
      </c>
      <c r="C65" s="7"/>
      <c r="D65" s="7" t="s">
        <v>3598</v>
      </c>
      <c r="E65" s="201">
        <v>41640.0</v>
      </c>
      <c r="F65" s="201">
        <v>42004.0</v>
      </c>
      <c r="G65" s="7" t="s">
        <v>3588</v>
      </c>
      <c r="H65" s="7">
        <v>1.0</v>
      </c>
      <c r="I65" s="7"/>
      <c r="J65" s="7"/>
      <c r="K65" s="7"/>
      <c r="L65" s="7"/>
      <c r="M65" s="7"/>
      <c r="N65" s="7"/>
      <c r="O65" s="7"/>
      <c r="P65" s="7"/>
      <c r="Q65" s="7"/>
      <c r="R65" s="7"/>
      <c r="S65" s="7"/>
      <c r="T65" s="7"/>
      <c r="U65" s="7"/>
      <c r="V65" s="7"/>
      <c r="W65" s="7"/>
      <c r="X65" s="7"/>
      <c r="Y65" s="7"/>
      <c r="Z65" s="7"/>
      <c r="AA65" s="7"/>
      <c r="AB65" s="7"/>
      <c r="AC65" s="7"/>
      <c r="AD65" s="7"/>
      <c r="AE65" s="7"/>
      <c r="AF65" s="7" t="s">
        <v>3592</v>
      </c>
    </row>
    <row r="66" ht="14.25" customHeight="1">
      <c r="A66" s="92" t="s">
        <v>1564</v>
      </c>
      <c r="B66" s="8" t="s">
        <v>3586</v>
      </c>
      <c r="C66" s="8"/>
      <c r="D66" s="8" t="s">
        <v>3605</v>
      </c>
      <c r="E66" s="202">
        <v>41640.0</v>
      </c>
      <c r="F66" s="202">
        <v>42004.0</v>
      </c>
      <c r="G66" s="8" t="s">
        <v>3594</v>
      </c>
      <c r="H66" s="8">
        <v>0.18</v>
      </c>
      <c r="I66" s="8">
        <v>0.18</v>
      </c>
      <c r="J66" s="8">
        <v>0.18</v>
      </c>
      <c r="K66" s="8">
        <v>0.18</v>
      </c>
      <c r="L66" s="8">
        <v>0.18</v>
      </c>
      <c r="M66" s="8">
        <v>0.18</v>
      </c>
      <c r="N66" s="8">
        <v>0.18</v>
      </c>
      <c r="O66" s="8">
        <v>0.18</v>
      </c>
      <c r="P66" s="93">
        <v>0.76932</v>
      </c>
      <c r="Q66" s="93">
        <v>0.76932</v>
      </c>
      <c r="R66" s="93">
        <v>0.76932</v>
      </c>
      <c r="S66" s="93">
        <v>0.76932</v>
      </c>
      <c r="T66" s="93">
        <v>0.68384</v>
      </c>
      <c r="U66" s="93">
        <v>0.76932</v>
      </c>
      <c r="V66" s="93">
        <v>0.76932</v>
      </c>
      <c r="W66" s="93">
        <v>0.76932</v>
      </c>
      <c r="X66" s="93">
        <v>0.76932</v>
      </c>
      <c r="Y66" s="8">
        <v>0.18</v>
      </c>
      <c r="Z66" s="8">
        <v>0.18</v>
      </c>
      <c r="AA66" s="8">
        <v>0.18</v>
      </c>
      <c r="AB66" s="8">
        <v>0.18</v>
      </c>
      <c r="AC66" s="8">
        <v>0.18</v>
      </c>
      <c r="AD66" s="8">
        <v>0.18</v>
      </c>
      <c r="AE66" s="8">
        <v>0.18</v>
      </c>
      <c r="AF66" s="8" t="s">
        <v>3592</v>
      </c>
    </row>
    <row r="67" ht="14.25" customHeight="1">
      <c r="A67" s="92" t="s">
        <v>1574</v>
      </c>
      <c r="B67" s="7" t="s">
        <v>3586</v>
      </c>
      <c r="C67" s="7"/>
      <c r="D67" s="7" t="s">
        <v>3596</v>
      </c>
      <c r="E67" s="201">
        <v>41640.0</v>
      </c>
      <c r="F67" s="201">
        <v>42004.0</v>
      </c>
      <c r="G67" s="7" t="s">
        <v>3588</v>
      </c>
      <c r="H67" s="7">
        <v>0.18</v>
      </c>
      <c r="I67" s="7"/>
      <c r="J67" s="7"/>
      <c r="K67" s="7"/>
      <c r="L67" s="7"/>
      <c r="M67" s="7"/>
      <c r="N67" s="7"/>
      <c r="O67" s="7"/>
      <c r="P67" s="7"/>
      <c r="Q67" s="7"/>
      <c r="R67" s="7"/>
      <c r="S67" s="7"/>
      <c r="T67" s="7"/>
      <c r="U67" s="7"/>
      <c r="V67" s="7"/>
      <c r="W67" s="7"/>
      <c r="X67" s="7"/>
      <c r="Y67" s="7"/>
      <c r="Z67" s="7"/>
      <c r="AA67" s="7"/>
      <c r="AB67" s="7"/>
      <c r="AC67" s="7"/>
      <c r="AD67" s="7"/>
      <c r="AE67" s="7"/>
      <c r="AF67" s="7" t="s">
        <v>3592</v>
      </c>
    </row>
    <row r="68" ht="14.25" customHeight="1">
      <c r="A68" s="92" t="s">
        <v>1574</v>
      </c>
      <c r="B68" s="8" t="s">
        <v>3586</v>
      </c>
      <c r="C68" s="8"/>
      <c r="D68" s="8" t="s">
        <v>3597</v>
      </c>
      <c r="E68" s="202">
        <v>41640.0</v>
      </c>
      <c r="F68" s="202">
        <v>42004.0</v>
      </c>
      <c r="G68" s="8" t="s">
        <v>3588</v>
      </c>
      <c r="H68" s="8">
        <v>0.0</v>
      </c>
      <c r="I68" s="8"/>
      <c r="J68" s="8"/>
      <c r="K68" s="8"/>
      <c r="L68" s="8"/>
      <c r="M68" s="8"/>
      <c r="N68" s="8"/>
      <c r="O68" s="8"/>
      <c r="P68" s="8"/>
      <c r="Q68" s="8"/>
      <c r="R68" s="8"/>
      <c r="S68" s="8"/>
      <c r="T68" s="8"/>
      <c r="U68" s="8"/>
      <c r="V68" s="8"/>
      <c r="W68" s="8"/>
      <c r="X68" s="8"/>
      <c r="Y68" s="8"/>
      <c r="Z68" s="8"/>
      <c r="AA68" s="8"/>
      <c r="AB68" s="8"/>
      <c r="AC68" s="8"/>
      <c r="AD68" s="8"/>
      <c r="AE68" s="8"/>
      <c r="AF68" s="8" t="s">
        <v>3592</v>
      </c>
    </row>
    <row r="69" ht="14.25" customHeight="1">
      <c r="A69" s="92" t="s">
        <v>1574</v>
      </c>
      <c r="B69" s="7" t="s">
        <v>3586</v>
      </c>
      <c r="C69" s="7"/>
      <c r="D69" s="7" t="s">
        <v>3598</v>
      </c>
      <c r="E69" s="201">
        <v>41640.0</v>
      </c>
      <c r="F69" s="201">
        <v>42004.0</v>
      </c>
      <c r="G69" s="7" t="s">
        <v>3588</v>
      </c>
      <c r="H69" s="7">
        <v>1.0</v>
      </c>
      <c r="I69" s="7"/>
      <c r="J69" s="7"/>
      <c r="K69" s="7"/>
      <c r="L69" s="7"/>
      <c r="M69" s="7"/>
      <c r="N69" s="7"/>
      <c r="O69" s="7"/>
      <c r="P69" s="7"/>
      <c r="Q69" s="7"/>
      <c r="R69" s="7"/>
      <c r="S69" s="7"/>
      <c r="T69" s="7"/>
      <c r="U69" s="7"/>
      <c r="V69" s="7"/>
      <c r="W69" s="7"/>
      <c r="X69" s="7"/>
      <c r="Y69" s="7"/>
      <c r="Z69" s="7"/>
      <c r="AA69" s="7"/>
      <c r="AB69" s="7"/>
      <c r="AC69" s="7"/>
      <c r="AD69" s="7"/>
      <c r="AE69" s="7"/>
      <c r="AF69" s="7" t="s">
        <v>3592</v>
      </c>
    </row>
    <row r="70" ht="14.25" customHeight="1">
      <c r="A70" s="92" t="s">
        <v>1574</v>
      </c>
      <c r="B70" s="8" t="s">
        <v>3586</v>
      </c>
      <c r="C70" s="8"/>
      <c r="D70" s="8" t="s">
        <v>3605</v>
      </c>
      <c r="E70" s="202">
        <v>41640.0</v>
      </c>
      <c r="F70" s="202">
        <v>42004.0</v>
      </c>
      <c r="G70" s="8" t="s">
        <v>3594</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3592</v>
      </c>
    </row>
    <row r="71" ht="14.25" customHeight="1">
      <c r="A71" s="7" t="s">
        <v>3615</v>
      </c>
      <c r="B71" s="7" t="s">
        <v>3599</v>
      </c>
      <c r="C71" s="7" t="s">
        <v>3593</v>
      </c>
      <c r="D71" s="7" t="s">
        <v>3587</v>
      </c>
      <c r="E71" s="201">
        <v>41640.0</v>
      </c>
      <c r="F71" s="201">
        <v>42004.0</v>
      </c>
      <c r="G71" s="7" t="s">
        <v>3588</v>
      </c>
      <c r="H71" s="7">
        <v>0.0</v>
      </c>
      <c r="I71" s="7"/>
      <c r="J71" s="7"/>
      <c r="K71" s="7"/>
      <c r="L71" s="7"/>
      <c r="M71" s="7"/>
      <c r="N71" s="7"/>
      <c r="O71" s="7"/>
      <c r="P71" s="7"/>
      <c r="Q71" s="7"/>
      <c r="R71" s="7"/>
      <c r="S71" s="7"/>
      <c r="T71" s="7"/>
      <c r="U71" s="7"/>
      <c r="V71" s="7"/>
      <c r="W71" s="7"/>
      <c r="X71" s="7"/>
      <c r="Y71" s="7"/>
      <c r="Z71" s="7"/>
      <c r="AA71" s="7"/>
      <c r="AB71" s="7"/>
      <c r="AC71" s="7"/>
      <c r="AD71" s="7"/>
      <c r="AE71" s="7"/>
      <c r="AF71" s="7" t="s">
        <v>3592</v>
      </c>
    </row>
    <row r="72" ht="14.25" customHeight="1">
      <c r="A72" s="8" t="s">
        <v>3616</v>
      </c>
      <c r="B72" s="8" t="s">
        <v>3599</v>
      </c>
      <c r="C72" s="8" t="s">
        <v>3593</v>
      </c>
      <c r="D72" s="8" t="s">
        <v>3587</v>
      </c>
      <c r="E72" s="202">
        <v>41640.0</v>
      </c>
      <c r="F72" s="202">
        <v>42004.0</v>
      </c>
      <c r="G72" s="8" t="s">
        <v>3588</v>
      </c>
      <c r="H72" s="8">
        <v>0.0</v>
      </c>
      <c r="I72" s="8"/>
      <c r="J72" s="8"/>
      <c r="K72" s="8"/>
      <c r="L72" s="8"/>
      <c r="M72" s="8"/>
      <c r="N72" s="8"/>
      <c r="O72" s="8"/>
      <c r="P72" s="8"/>
      <c r="Q72" s="8"/>
      <c r="R72" s="8"/>
      <c r="S72" s="8"/>
      <c r="T72" s="8"/>
      <c r="U72" s="8"/>
      <c r="V72" s="8"/>
      <c r="W72" s="8"/>
      <c r="X72" s="8"/>
      <c r="Y72" s="8"/>
      <c r="Z72" s="8"/>
      <c r="AA72" s="8"/>
      <c r="AB72" s="8"/>
      <c r="AC72" s="8"/>
      <c r="AD72" s="8"/>
      <c r="AE72" s="8"/>
      <c r="AF72" s="8" t="s">
        <v>3592</v>
      </c>
    </row>
    <row r="73" ht="14.25" customHeight="1">
      <c r="A73" s="7" t="s">
        <v>1572</v>
      </c>
      <c r="B73" s="7" t="s">
        <v>8</v>
      </c>
      <c r="C73" s="7"/>
      <c r="D73" s="7" t="s">
        <v>3587</v>
      </c>
      <c r="E73" s="201">
        <v>41640.0</v>
      </c>
      <c r="F73" s="201">
        <v>42004.0</v>
      </c>
      <c r="G73" s="7" t="s">
        <v>3594</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3592</v>
      </c>
    </row>
    <row r="74" ht="14.25" customHeight="1">
      <c r="A74" s="8" t="s">
        <v>1565</v>
      </c>
      <c r="B74" s="8" t="s">
        <v>8</v>
      </c>
      <c r="C74" s="8"/>
      <c r="D74" s="8" t="s">
        <v>3587</v>
      </c>
      <c r="E74" s="202">
        <v>41640.0</v>
      </c>
      <c r="F74" s="202">
        <v>42004.0</v>
      </c>
      <c r="G74" s="8" t="s">
        <v>3588</v>
      </c>
      <c r="H74" s="8">
        <v>0.0</v>
      </c>
      <c r="I74" s="8"/>
      <c r="J74" s="8"/>
      <c r="K74" s="8"/>
      <c r="L74" s="8"/>
      <c r="M74" s="8"/>
      <c r="N74" s="8"/>
      <c r="O74" s="8"/>
      <c r="P74" s="8"/>
      <c r="Q74" s="8"/>
      <c r="R74" s="8"/>
      <c r="S74" s="8"/>
      <c r="T74" s="8"/>
      <c r="U74" s="8"/>
      <c r="V74" s="8"/>
      <c r="W74" s="8"/>
      <c r="X74" s="8"/>
      <c r="Y74" s="8"/>
      <c r="Z74" s="8"/>
      <c r="AA74" s="8"/>
      <c r="AB74" s="8"/>
      <c r="AC74" s="8"/>
      <c r="AD74" s="8"/>
      <c r="AE74" s="8"/>
      <c r="AF74" s="8" t="s">
        <v>3592</v>
      </c>
    </row>
    <row r="75" ht="14.25" customHeight="1">
      <c r="A75" s="7" t="s">
        <v>1565</v>
      </c>
      <c r="B75" s="7" t="s">
        <v>8</v>
      </c>
      <c r="C75" s="7"/>
      <c r="D75" s="7" t="s">
        <v>3605</v>
      </c>
      <c r="E75" s="201">
        <v>41640.0</v>
      </c>
      <c r="F75" s="201">
        <v>42004.0</v>
      </c>
      <c r="G75" s="7" t="s">
        <v>3594</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3592</v>
      </c>
    </row>
    <row r="76" ht="14.25" customHeight="1">
      <c r="A76" s="8" t="s">
        <v>3617</v>
      </c>
      <c r="B76" s="8" t="s">
        <v>3586</v>
      </c>
      <c r="C76" s="8" t="s">
        <v>3593</v>
      </c>
      <c r="D76" s="8" t="s">
        <v>3587</v>
      </c>
      <c r="E76" s="202">
        <v>41640.0</v>
      </c>
      <c r="F76" s="202">
        <v>42004.0</v>
      </c>
      <c r="G76" s="8" t="s">
        <v>3588</v>
      </c>
      <c r="H76" s="8">
        <v>30.0</v>
      </c>
      <c r="I76" s="8"/>
      <c r="J76" s="8"/>
      <c r="K76" s="8"/>
      <c r="L76" s="8"/>
      <c r="M76" s="8"/>
      <c r="N76" s="8"/>
      <c r="O76" s="8"/>
      <c r="P76" s="8"/>
      <c r="Q76" s="8"/>
      <c r="R76" s="8"/>
      <c r="S76" s="8"/>
      <c r="T76" s="8"/>
      <c r="U76" s="8"/>
      <c r="V76" s="8"/>
      <c r="W76" s="8"/>
      <c r="X76" s="8"/>
      <c r="Y76" s="8"/>
      <c r="Z76" s="8"/>
      <c r="AA76" s="8"/>
      <c r="AB76" s="8"/>
      <c r="AC76" s="8"/>
      <c r="AD76" s="8"/>
      <c r="AE76" s="8"/>
      <c r="AF76" s="8" t="s">
        <v>3592</v>
      </c>
    </row>
    <row r="77" ht="14.25" customHeight="1">
      <c r="A77" s="7" t="s">
        <v>3618</v>
      </c>
      <c r="B77" s="7" t="s">
        <v>3586</v>
      </c>
      <c r="C77" s="7" t="s">
        <v>3593</v>
      </c>
      <c r="D77" s="7" t="s">
        <v>3587</v>
      </c>
      <c r="E77" s="201">
        <v>41640.0</v>
      </c>
      <c r="F77" s="201">
        <v>42004.0</v>
      </c>
      <c r="G77" s="7" t="s">
        <v>3588</v>
      </c>
      <c r="H77" s="7">
        <v>20.0</v>
      </c>
      <c r="I77" s="7"/>
      <c r="J77" s="7"/>
      <c r="K77" s="7"/>
      <c r="L77" s="7"/>
      <c r="M77" s="7"/>
      <c r="N77" s="7"/>
      <c r="O77" s="7"/>
      <c r="P77" s="7"/>
      <c r="Q77" s="7"/>
      <c r="R77" s="7"/>
      <c r="S77" s="7"/>
      <c r="T77" s="7"/>
      <c r="U77" s="7"/>
      <c r="V77" s="7"/>
      <c r="W77" s="7"/>
      <c r="X77" s="7"/>
      <c r="Y77" s="7"/>
      <c r="Z77" s="7"/>
      <c r="AA77" s="7"/>
      <c r="AB77" s="7"/>
      <c r="AC77" s="7"/>
      <c r="AD77" s="7"/>
      <c r="AE77" s="7"/>
      <c r="AF77" s="7" t="s">
        <v>3592</v>
      </c>
    </row>
    <row r="78" ht="14.25" customHeight="1">
      <c r="A78" s="8" t="s">
        <v>3619</v>
      </c>
      <c r="B78" s="8" t="s">
        <v>3586</v>
      </c>
      <c r="C78" s="8"/>
      <c r="D78" s="8" t="s">
        <v>3620</v>
      </c>
      <c r="E78" s="202">
        <v>41640.0</v>
      </c>
      <c r="F78" s="202">
        <v>42004.0</v>
      </c>
      <c r="G78" s="8" t="s">
        <v>3588</v>
      </c>
      <c r="H78" s="8">
        <v>1.0</v>
      </c>
      <c r="I78" s="8"/>
      <c r="J78" s="8"/>
      <c r="K78" s="8"/>
      <c r="L78" s="8"/>
      <c r="M78" s="8"/>
      <c r="N78" s="8"/>
      <c r="O78" s="8"/>
      <c r="P78" s="8"/>
      <c r="Q78" s="8"/>
      <c r="R78" s="8"/>
      <c r="S78" s="8"/>
      <c r="T78" s="8"/>
      <c r="U78" s="8"/>
      <c r="V78" s="8"/>
      <c r="W78" s="8"/>
      <c r="X78" s="8"/>
      <c r="Y78" s="8"/>
      <c r="Z78" s="8"/>
      <c r="AA78" s="8"/>
      <c r="AB78" s="8"/>
      <c r="AC78" s="8"/>
      <c r="AD78" s="8"/>
      <c r="AE78" s="8"/>
      <c r="AF78" s="8" t="s">
        <v>3592</v>
      </c>
    </row>
    <row r="79" ht="14.25" customHeight="1">
      <c r="A79" s="7" t="s">
        <v>3619</v>
      </c>
      <c r="B79" s="7" t="s">
        <v>3586</v>
      </c>
      <c r="C79" s="7"/>
      <c r="D79" s="7" t="s">
        <v>3597</v>
      </c>
      <c r="E79" s="201">
        <v>41640.0</v>
      </c>
      <c r="F79" s="201">
        <v>42004.0</v>
      </c>
      <c r="G79" s="7" t="s">
        <v>3588</v>
      </c>
      <c r="H79" s="7">
        <v>0.0</v>
      </c>
      <c r="I79" s="7"/>
      <c r="J79" s="7"/>
      <c r="K79" s="7"/>
      <c r="L79" s="7"/>
      <c r="M79" s="7"/>
      <c r="N79" s="7"/>
      <c r="O79" s="7"/>
      <c r="P79" s="7"/>
      <c r="Q79" s="7"/>
      <c r="R79" s="7"/>
      <c r="S79" s="7"/>
      <c r="T79" s="7"/>
      <c r="U79" s="7"/>
      <c r="V79" s="7"/>
      <c r="W79" s="7"/>
      <c r="X79" s="7"/>
      <c r="Y79" s="7"/>
      <c r="Z79" s="7"/>
      <c r="AA79" s="7"/>
      <c r="AB79" s="7"/>
      <c r="AC79" s="7"/>
      <c r="AD79" s="7"/>
      <c r="AE79" s="7"/>
      <c r="AF79" s="7" t="s">
        <v>3592</v>
      </c>
    </row>
    <row r="80" ht="14.25" customHeight="1">
      <c r="A80" s="8" t="s">
        <v>3619</v>
      </c>
      <c r="B80" s="8" t="s">
        <v>3586</v>
      </c>
      <c r="C80" s="8"/>
      <c r="D80" s="8" t="s">
        <v>3621</v>
      </c>
      <c r="E80" s="202">
        <v>41930.0</v>
      </c>
      <c r="F80" s="202">
        <v>42004.0</v>
      </c>
      <c r="G80" s="8" t="s">
        <v>3588</v>
      </c>
      <c r="H80" s="8">
        <v>0.0</v>
      </c>
      <c r="I80" s="8"/>
      <c r="J80" s="8"/>
      <c r="K80" s="8"/>
      <c r="L80" s="8"/>
      <c r="M80" s="8"/>
      <c r="N80" s="8"/>
      <c r="O80" s="8"/>
      <c r="P80" s="8"/>
      <c r="Q80" s="8"/>
      <c r="R80" s="8"/>
      <c r="S80" s="8"/>
      <c r="T80" s="8"/>
      <c r="U80" s="8"/>
      <c r="V80" s="8"/>
      <c r="W80" s="8"/>
      <c r="X80" s="8"/>
      <c r="Y80" s="8"/>
      <c r="Z80" s="8"/>
      <c r="AA80" s="8"/>
      <c r="AB80" s="8"/>
      <c r="AC80" s="8"/>
      <c r="AD80" s="8"/>
      <c r="AE80" s="8"/>
      <c r="AF80" s="8" t="s">
        <v>3592</v>
      </c>
    </row>
    <row r="81" ht="14.25" customHeight="1">
      <c r="A81" s="7" t="s">
        <v>3619</v>
      </c>
      <c r="B81" s="7" t="s">
        <v>3586</v>
      </c>
      <c r="C81" s="7"/>
      <c r="D81" s="7" t="s">
        <v>3621</v>
      </c>
      <c r="E81" s="201">
        <v>41640.0</v>
      </c>
      <c r="F81" s="201">
        <v>41767.0</v>
      </c>
      <c r="G81" s="7" t="s">
        <v>3588</v>
      </c>
      <c r="H81" s="7">
        <v>0.0</v>
      </c>
      <c r="I81" s="7"/>
      <c r="J81" s="7"/>
      <c r="K81" s="7"/>
      <c r="L81" s="7"/>
      <c r="M81" s="7"/>
      <c r="N81" s="7"/>
      <c r="O81" s="7"/>
      <c r="P81" s="7"/>
      <c r="Q81" s="7"/>
      <c r="R81" s="7"/>
      <c r="S81" s="7"/>
      <c r="T81" s="7"/>
      <c r="U81" s="7"/>
      <c r="V81" s="7"/>
      <c r="W81" s="7"/>
      <c r="X81" s="7"/>
      <c r="Y81" s="7"/>
      <c r="Z81" s="7"/>
      <c r="AA81" s="7"/>
      <c r="AB81" s="7"/>
      <c r="AC81" s="7"/>
      <c r="AD81" s="7"/>
      <c r="AE81" s="7"/>
      <c r="AF81" s="7" t="s">
        <v>3592</v>
      </c>
    </row>
    <row r="82" ht="14.25" customHeight="1">
      <c r="A82" s="8" t="s">
        <v>3622</v>
      </c>
      <c r="B82" s="8" t="s">
        <v>3586</v>
      </c>
      <c r="C82" s="8"/>
      <c r="D82" s="8" t="s">
        <v>3620</v>
      </c>
      <c r="E82" s="202">
        <v>41640.0</v>
      </c>
      <c r="F82" s="202">
        <v>42004.0</v>
      </c>
      <c r="G82" s="8" t="s">
        <v>3588</v>
      </c>
      <c r="H82" s="8">
        <v>0.0</v>
      </c>
      <c r="I82" s="8"/>
      <c r="J82" s="8"/>
      <c r="K82" s="8"/>
      <c r="L82" s="8"/>
      <c r="M82" s="8"/>
      <c r="N82" s="8"/>
      <c r="O82" s="8"/>
      <c r="P82" s="8"/>
      <c r="Q82" s="8"/>
      <c r="R82" s="8"/>
      <c r="S82" s="8"/>
      <c r="T82" s="8"/>
      <c r="U82" s="8"/>
      <c r="V82" s="8"/>
      <c r="W82" s="8"/>
      <c r="X82" s="8"/>
      <c r="Y82" s="8"/>
      <c r="Z82" s="8"/>
      <c r="AA82" s="8"/>
      <c r="AB82" s="8"/>
      <c r="AC82" s="8"/>
      <c r="AD82" s="8"/>
      <c r="AE82" s="8"/>
      <c r="AF82" s="8" t="s">
        <v>3592</v>
      </c>
    </row>
    <row r="83" ht="14.25" customHeight="1">
      <c r="A83" s="7" t="s">
        <v>3622</v>
      </c>
      <c r="B83" s="7" t="s">
        <v>3586</v>
      </c>
      <c r="C83" s="7"/>
      <c r="D83" s="7" t="s">
        <v>3597</v>
      </c>
      <c r="E83" s="201">
        <v>41640.0</v>
      </c>
      <c r="F83" s="201">
        <v>42004.0</v>
      </c>
      <c r="G83" s="7" t="s">
        <v>3588</v>
      </c>
      <c r="H83" s="7">
        <v>1.0</v>
      </c>
      <c r="I83" s="7"/>
      <c r="J83" s="7"/>
      <c r="K83" s="7"/>
      <c r="L83" s="7"/>
      <c r="M83" s="7"/>
      <c r="N83" s="7"/>
      <c r="O83" s="7"/>
      <c r="P83" s="7"/>
      <c r="Q83" s="7"/>
      <c r="R83" s="7"/>
      <c r="S83" s="7"/>
      <c r="T83" s="7"/>
      <c r="U83" s="7"/>
      <c r="V83" s="7"/>
      <c r="W83" s="7"/>
      <c r="X83" s="7"/>
      <c r="Y83" s="7"/>
      <c r="Z83" s="7"/>
      <c r="AA83" s="7"/>
      <c r="AB83" s="7"/>
      <c r="AC83" s="7"/>
      <c r="AD83" s="7"/>
      <c r="AE83" s="7"/>
      <c r="AF83" s="7" t="s">
        <v>3592</v>
      </c>
    </row>
    <row r="84" ht="14.25" customHeight="1">
      <c r="A84" s="8" t="s">
        <v>3622</v>
      </c>
      <c r="B84" s="8" t="s">
        <v>3586</v>
      </c>
      <c r="C84" s="8"/>
      <c r="D84" s="8" t="s">
        <v>3621</v>
      </c>
      <c r="E84" s="202">
        <v>41930.0</v>
      </c>
      <c r="F84" s="202">
        <v>42004.0</v>
      </c>
      <c r="G84" s="8" t="s">
        <v>3588</v>
      </c>
      <c r="H84" s="8">
        <v>1.0</v>
      </c>
      <c r="I84" s="8"/>
      <c r="J84" s="8"/>
      <c r="K84" s="8"/>
      <c r="L84" s="8"/>
      <c r="M84" s="8"/>
      <c r="N84" s="8"/>
      <c r="O84" s="8"/>
      <c r="P84" s="8"/>
      <c r="Q84" s="8"/>
      <c r="R84" s="8"/>
      <c r="S84" s="8"/>
      <c r="T84" s="8"/>
      <c r="U84" s="8"/>
      <c r="V84" s="8"/>
      <c r="W84" s="8"/>
      <c r="X84" s="8"/>
      <c r="Y84" s="8"/>
      <c r="Z84" s="8"/>
      <c r="AA84" s="8"/>
      <c r="AB84" s="8"/>
      <c r="AC84" s="8"/>
      <c r="AD84" s="8"/>
      <c r="AE84" s="8"/>
      <c r="AF84" s="8" t="s">
        <v>3592</v>
      </c>
    </row>
    <row r="85" ht="14.25" customHeight="1">
      <c r="A85" s="7" t="s">
        <v>3622</v>
      </c>
      <c r="B85" s="7" t="s">
        <v>3586</v>
      </c>
      <c r="C85" s="7"/>
      <c r="D85" s="7" t="s">
        <v>3621</v>
      </c>
      <c r="E85" s="201">
        <v>41640.0</v>
      </c>
      <c r="F85" s="201">
        <v>41767.0</v>
      </c>
      <c r="G85" s="7" t="s">
        <v>3588</v>
      </c>
      <c r="H85" s="7">
        <v>1.0</v>
      </c>
      <c r="I85" s="7"/>
      <c r="J85" s="7"/>
      <c r="K85" s="7"/>
      <c r="L85" s="7"/>
      <c r="M85" s="7"/>
      <c r="N85" s="7"/>
      <c r="O85" s="7"/>
      <c r="P85" s="7"/>
      <c r="Q85" s="7"/>
      <c r="R85" s="7"/>
      <c r="S85" s="7"/>
      <c r="T85" s="7"/>
      <c r="U85" s="7"/>
      <c r="V85" s="7"/>
      <c r="W85" s="7"/>
      <c r="X85" s="7"/>
      <c r="Y85" s="7"/>
      <c r="Z85" s="7"/>
      <c r="AA85" s="7"/>
      <c r="AB85" s="7"/>
      <c r="AC85" s="7"/>
      <c r="AD85" s="7"/>
      <c r="AE85" s="7"/>
      <c r="AF85" s="7" t="s">
        <v>3592</v>
      </c>
    </row>
    <row r="86" ht="14.25" customHeight="1">
      <c r="A86" s="8" t="s">
        <v>3623</v>
      </c>
      <c r="B86" s="8" t="s">
        <v>3586</v>
      </c>
      <c r="C86" s="8"/>
      <c r="D86" s="8" t="s">
        <v>3587</v>
      </c>
      <c r="E86" s="202">
        <v>41640.0</v>
      </c>
      <c r="F86" s="202">
        <v>42004.0</v>
      </c>
      <c r="G86" s="8" t="s">
        <v>3588</v>
      </c>
      <c r="H86" s="8">
        <v>1.0</v>
      </c>
      <c r="I86" s="8"/>
      <c r="J86" s="8"/>
      <c r="K86" s="8"/>
      <c r="L86" s="8"/>
      <c r="M86" s="8"/>
      <c r="N86" s="8"/>
      <c r="O86" s="8"/>
      <c r="P86" s="8"/>
      <c r="Q86" s="8"/>
      <c r="R86" s="8"/>
      <c r="S86" s="8"/>
      <c r="T86" s="8"/>
      <c r="U86" s="8"/>
      <c r="V86" s="8"/>
      <c r="W86" s="8"/>
      <c r="X86" s="8"/>
      <c r="Y86" s="8"/>
      <c r="Z86" s="8"/>
      <c r="AA86" s="8"/>
      <c r="AB86" s="8"/>
      <c r="AC86" s="8"/>
      <c r="AD86" s="8"/>
      <c r="AE86" s="8"/>
      <c r="AF86" s="8" t="s">
        <v>3592</v>
      </c>
    </row>
    <row r="87" ht="14.25" customHeight="1">
      <c r="A87" s="7" t="s">
        <v>3624</v>
      </c>
      <c r="B87" s="7" t="s">
        <v>3599</v>
      </c>
      <c r="C87" s="7" t="s">
        <v>3593</v>
      </c>
      <c r="D87" s="7" t="s">
        <v>3587</v>
      </c>
      <c r="E87" s="201">
        <v>41640.0</v>
      </c>
      <c r="F87" s="201">
        <v>42004.0</v>
      </c>
      <c r="G87" s="7" t="s">
        <v>3588</v>
      </c>
      <c r="H87" s="7">
        <v>0.0</v>
      </c>
      <c r="I87" s="7"/>
      <c r="J87" s="7"/>
      <c r="K87" s="7"/>
      <c r="L87" s="7"/>
      <c r="M87" s="7"/>
      <c r="N87" s="7"/>
      <c r="O87" s="7"/>
      <c r="P87" s="7"/>
      <c r="Q87" s="7"/>
      <c r="R87" s="7"/>
      <c r="S87" s="7"/>
      <c r="T87" s="7"/>
      <c r="U87" s="7"/>
      <c r="V87" s="7"/>
      <c r="W87" s="7"/>
      <c r="X87" s="7"/>
      <c r="Y87" s="7"/>
      <c r="Z87" s="7"/>
      <c r="AA87" s="7"/>
      <c r="AB87" s="7"/>
      <c r="AC87" s="7"/>
      <c r="AD87" s="7"/>
      <c r="AE87" s="7"/>
      <c r="AF87" s="7" t="s">
        <v>3592</v>
      </c>
    </row>
    <row r="88" ht="14.25" customHeight="1">
      <c r="A88" s="8" t="s">
        <v>3625</v>
      </c>
      <c r="B88" s="8" t="s">
        <v>3599</v>
      </c>
      <c r="C88" s="8" t="s">
        <v>3593</v>
      </c>
      <c r="D88" s="8" t="s">
        <v>3587</v>
      </c>
      <c r="E88" s="202">
        <v>41640.0</v>
      </c>
      <c r="F88" s="202">
        <v>42004.0</v>
      </c>
      <c r="G88" s="8" t="s">
        <v>3588</v>
      </c>
      <c r="H88" s="8">
        <v>0.0</v>
      </c>
      <c r="I88" s="8"/>
      <c r="J88" s="8"/>
      <c r="K88" s="8"/>
      <c r="L88" s="8"/>
      <c r="M88" s="8"/>
      <c r="N88" s="8"/>
      <c r="O88" s="8"/>
      <c r="P88" s="8"/>
      <c r="Q88" s="8"/>
      <c r="R88" s="8"/>
      <c r="S88" s="8"/>
      <c r="T88" s="8"/>
      <c r="U88" s="8"/>
      <c r="V88" s="8"/>
      <c r="W88" s="8"/>
      <c r="X88" s="8"/>
      <c r="Y88" s="8"/>
      <c r="Z88" s="8"/>
      <c r="AA88" s="8"/>
      <c r="AB88" s="8"/>
      <c r="AC88" s="8"/>
      <c r="AD88" s="8"/>
      <c r="AE88" s="8"/>
      <c r="AF88" s="8" t="s">
        <v>3592</v>
      </c>
    </row>
    <row r="89" ht="14.25" customHeight="1">
      <c r="A89" s="7" t="s">
        <v>3626</v>
      </c>
      <c r="B89" s="7" t="s">
        <v>3627</v>
      </c>
      <c r="C89" s="7"/>
      <c r="D89" s="7" t="s">
        <v>3587</v>
      </c>
      <c r="E89" s="201">
        <v>41640.0</v>
      </c>
      <c r="F89" s="201">
        <v>42004.0</v>
      </c>
      <c r="G89" s="7" t="s">
        <v>3588</v>
      </c>
      <c r="H89" s="7">
        <v>0.05</v>
      </c>
      <c r="I89" s="7"/>
      <c r="J89" s="7"/>
      <c r="K89" s="7"/>
      <c r="L89" s="7"/>
      <c r="M89" s="7"/>
      <c r="N89" s="7"/>
      <c r="O89" s="7"/>
      <c r="P89" s="7"/>
      <c r="Q89" s="7"/>
      <c r="R89" s="7"/>
      <c r="S89" s="7"/>
      <c r="T89" s="7"/>
      <c r="U89" s="7"/>
      <c r="V89" s="7"/>
      <c r="W89" s="7"/>
      <c r="X89" s="7"/>
      <c r="Y89" s="7"/>
      <c r="Z89" s="7"/>
      <c r="AA89" s="7"/>
      <c r="AB89" s="7"/>
      <c r="AC89" s="7"/>
      <c r="AD89" s="7"/>
      <c r="AE89" s="7"/>
      <c r="AF89" s="7" t="s">
        <v>3592</v>
      </c>
    </row>
    <row r="90" ht="14.25" customHeight="1">
      <c r="A90" s="8" t="s">
        <v>3628</v>
      </c>
      <c r="B90" s="8" t="s">
        <v>3627</v>
      </c>
      <c r="C90" s="8"/>
      <c r="D90" s="8" t="s">
        <v>3587</v>
      </c>
      <c r="E90" s="202">
        <v>41640.0</v>
      </c>
      <c r="F90" s="202">
        <v>42004.0</v>
      </c>
      <c r="G90" s="8" t="s">
        <v>3588</v>
      </c>
      <c r="H90" s="8">
        <v>0.2</v>
      </c>
      <c r="I90" s="8"/>
      <c r="J90" s="8"/>
      <c r="K90" s="8"/>
      <c r="L90" s="8"/>
      <c r="M90" s="8"/>
      <c r="N90" s="8"/>
      <c r="O90" s="8"/>
      <c r="P90" s="8"/>
      <c r="Q90" s="8"/>
      <c r="R90" s="8"/>
      <c r="S90" s="8"/>
      <c r="T90" s="8"/>
      <c r="U90" s="8"/>
      <c r="V90" s="8"/>
      <c r="W90" s="8"/>
      <c r="X90" s="8"/>
      <c r="Y90" s="8"/>
      <c r="Z90" s="8"/>
      <c r="AA90" s="8"/>
      <c r="AB90" s="8"/>
      <c r="AC90" s="8"/>
      <c r="AD90" s="8"/>
      <c r="AE90" s="8"/>
      <c r="AF90" s="8" t="s">
        <v>3592</v>
      </c>
    </row>
    <row r="91" ht="14.25" customHeight="1">
      <c r="A91" s="7" t="s">
        <v>3629</v>
      </c>
      <c r="B91" s="7" t="s">
        <v>3627</v>
      </c>
      <c r="C91" s="7" t="s">
        <v>3593</v>
      </c>
      <c r="D91" s="7" t="s">
        <v>3587</v>
      </c>
      <c r="E91" s="201">
        <v>41640.0</v>
      </c>
      <c r="F91" s="201">
        <v>42004.0</v>
      </c>
      <c r="G91" s="7" t="s">
        <v>3588</v>
      </c>
      <c r="H91" s="7">
        <v>55.0</v>
      </c>
      <c r="I91" s="7"/>
      <c r="J91" s="7"/>
      <c r="K91" s="7"/>
      <c r="L91" s="7"/>
      <c r="M91" s="7"/>
      <c r="N91" s="7"/>
      <c r="O91" s="7"/>
      <c r="P91" s="7"/>
      <c r="Q91" s="7"/>
      <c r="R91" s="7"/>
      <c r="S91" s="7"/>
      <c r="T91" s="7"/>
      <c r="U91" s="7"/>
      <c r="V91" s="7"/>
      <c r="W91" s="7"/>
      <c r="X91" s="7"/>
      <c r="Y91" s="7"/>
      <c r="Z91" s="7"/>
      <c r="AA91" s="7"/>
      <c r="AB91" s="7"/>
      <c r="AC91" s="7"/>
      <c r="AD91" s="7"/>
      <c r="AE91" s="7"/>
      <c r="AF91" s="7" t="s">
        <v>3592</v>
      </c>
    </row>
    <row r="92" ht="14.25" customHeight="1">
      <c r="A92" s="8" t="s">
        <v>3630</v>
      </c>
      <c r="B92" s="8" t="s">
        <v>3627</v>
      </c>
      <c r="C92" s="8" t="s">
        <v>3593</v>
      </c>
      <c r="D92" s="8" t="s">
        <v>3587</v>
      </c>
      <c r="E92" s="202">
        <v>41640.0</v>
      </c>
      <c r="F92" s="202">
        <v>42004.0</v>
      </c>
      <c r="G92" s="8" t="s">
        <v>3588</v>
      </c>
      <c r="H92" s="8">
        <v>60.0</v>
      </c>
      <c r="I92" s="8"/>
      <c r="J92" s="8"/>
      <c r="K92" s="8"/>
      <c r="L92" s="8"/>
      <c r="M92" s="8"/>
      <c r="N92" s="8"/>
      <c r="O92" s="8"/>
      <c r="P92" s="8"/>
      <c r="Q92" s="8"/>
      <c r="R92" s="8"/>
      <c r="S92" s="8"/>
      <c r="T92" s="8"/>
      <c r="U92" s="8"/>
      <c r="V92" s="8"/>
      <c r="W92" s="8"/>
      <c r="X92" s="8"/>
      <c r="Y92" s="8"/>
      <c r="Z92" s="8"/>
      <c r="AA92" s="8"/>
      <c r="AB92" s="8"/>
      <c r="AC92" s="8"/>
      <c r="AD92" s="8"/>
      <c r="AE92" s="8"/>
      <c r="AF92" s="8" t="s">
        <v>3592</v>
      </c>
    </row>
    <row r="93" ht="14.25" customHeight="1">
      <c r="A93" s="7" t="s">
        <v>3631</v>
      </c>
      <c r="B93" s="7" t="s">
        <v>3627</v>
      </c>
      <c r="C93" s="7" t="s">
        <v>3593</v>
      </c>
      <c r="D93" s="7" t="s">
        <v>3587</v>
      </c>
      <c r="E93" s="201">
        <v>41640.0</v>
      </c>
      <c r="F93" s="201">
        <v>42004.0</v>
      </c>
      <c r="G93" s="7" t="s">
        <v>3588</v>
      </c>
      <c r="H93" s="7">
        <v>22.0</v>
      </c>
      <c r="I93" s="7"/>
      <c r="J93" s="7"/>
      <c r="K93" s="7"/>
      <c r="L93" s="7"/>
      <c r="M93" s="7"/>
      <c r="N93" s="7"/>
      <c r="O93" s="7"/>
      <c r="P93" s="7"/>
      <c r="Q93" s="7"/>
      <c r="R93" s="7"/>
      <c r="S93" s="7"/>
      <c r="T93" s="7"/>
      <c r="U93" s="7"/>
      <c r="V93" s="7"/>
      <c r="W93" s="7"/>
      <c r="X93" s="7"/>
      <c r="Y93" s="7"/>
      <c r="Z93" s="7"/>
      <c r="AA93" s="7"/>
      <c r="AB93" s="7"/>
      <c r="AC93" s="7"/>
      <c r="AD93" s="7"/>
      <c r="AE93" s="7"/>
      <c r="AF93" s="7" t="s">
        <v>3592</v>
      </c>
    </row>
    <row r="94" ht="14.25" customHeight="1">
      <c r="A94" s="8" t="s">
        <v>3632</v>
      </c>
      <c r="B94" s="8" t="s">
        <v>3627</v>
      </c>
      <c r="C94" s="8" t="s">
        <v>3593</v>
      </c>
      <c r="D94" s="8" t="s">
        <v>3587</v>
      </c>
      <c r="E94" s="202">
        <v>41640.0</v>
      </c>
      <c r="F94" s="202">
        <v>42004.0</v>
      </c>
      <c r="G94" s="8" t="s">
        <v>3588</v>
      </c>
      <c r="H94" s="8">
        <v>60.0</v>
      </c>
      <c r="I94" s="8"/>
      <c r="J94" s="8"/>
      <c r="K94" s="8"/>
      <c r="L94" s="8"/>
      <c r="M94" s="8"/>
      <c r="N94" s="8"/>
      <c r="O94" s="8"/>
      <c r="P94" s="8"/>
      <c r="Q94" s="8"/>
      <c r="R94" s="8"/>
      <c r="S94" s="8"/>
      <c r="T94" s="8"/>
      <c r="U94" s="8"/>
      <c r="V94" s="8"/>
      <c r="W94" s="8"/>
      <c r="X94" s="8"/>
      <c r="Y94" s="8"/>
      <c r="Z94" s="8"/>
      <c r="AA94" s="8"/>
      <c r="AB94" s="8"/>
      <c r="AC94" s="8"/>
      <c r="AD94" s="8"/>
      <c r="AE94" s="8"/>
      <c r="AF94" s="8" t="s">
        <v>3592</v>
      </c>
    </row>
    <row r="95" ht="14.25" customHeight="1">
      <c r="A95" s="7" t="s">
        <v>3633</v>
      </c>
      <c r="B95" s="7" t="s">
        <v>3627</v>
      </c>
      <c r="C95" s="7" t="s">
        <v>3593</v>
      </c>
      <c r="D95" s="7" t="s">
        <v>3587</v>
      </c>
      <c r="E95" s="201">
        <v>41640.0</v>
      </c>
      <c r="F95" s="201">
        <v>42004.0</v>
      </c>
      <c r="G95" s="7" t="s">
        <v>3588</v>
      </c>
      <c r="H95" s="7">
        <v>60.0</v>
      </c>
      <c r="I95" s="7"/>
      <c r="J95" s="7"/>
      <c r="K95" s="7"/>
      <c r="L95" s="7"/>
      <c r="M95" s="7"/>
      <c r="N95" s="7"/>
      <c r="O95" s="7"/>
      <c r="P95" s="7"/>
      <c r="Q95" s="7"/>
      <c r="R95" s="7"/>
      <c r="S95" s="7"/>
      <c r="T95" s="7"/>
      <c r="U95" s="7"/>
      <c r="V95" s="7"/>
      <c r="W95" s="7"/>
      <c r="X95" s="7"/>
      <c r="Y95" s="7"/>
      <c r="Z95" s="7"/>
      <c r="AA95" s="7"/>
      <c r="AB95" s="7"/>
      <c r="AC95" s="7"/>
      <c r="AD95" s="7"/>
      <c r="AE95" s="7"/>
      <c r="AF95" s="7" t="s">
        <v>3592</v>
      </c>
    </row>
    <row r="96" ht="14.25" customHeight="1">
      <c r="A96" s="8" t="s">
        <v>3634</v>
      </c>
      <c r="B96" s="8" t="s">
        <v>3586</v>
      </c>
      <c r="C96" s="8"/>
      <c r="D96" s="8" t="s">
        <v>3596</v>
      </c>
      <c r="E96" s="202">
        <v>41640.0</v>
      </c>
      <c r="F96" s="202">
        <v>42004.0</v>
      </c>
      <c r="G96" s="8" t="s">
        <v>3594</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3592</v>
      </c>
    </row>
    <row r="97" ht="14.25" customHeight="1">
      <c r="A97" s="7" t="s">
        <v>3634</v>
      </c>
      <c r="B97" s="7" t="s">
        <v>3586</v>
      </c>
      <c r="C97" s="7"/>
      <c r="D97" s="7" t="s">
        <v>3600</v>
      </c>
      <c r="E97" s="201">
        <v>41640.0</v>
      </c>
      <c r="F97" s="201">
        <v>42004.0</v>
      </c>
      <c r="G97" s="7" t="s">
        <v>3588</v>
      </c>
      <c r="H97" s="7">
        <v>0.0</v>
      </c>
      <c r="I97" s="7"/>
      <c r="J97" s="7"/>
      <c r="K97" s="7"/>
      <c r="L97" s="7"/>
      <c r="M97" s="7"/>
      <c r="N97" s="7"/>
      <c r="O97" s="7"/>
      <c r="P97" s="7"/>
      <c r="Q97" s="7"/>
      <c r="R97" s="7"/>
      <c r="S97" s="7"/>
      <c r="T97" s="7"/>
      <c r="U97" s="7"/>
      <c r="V97" s="7"/>
      <c r="W97" s="7"/>
      <c r="X97" s="7"/>
      <c r="Y97" s="7"/>
      <c r="Z97" s="7"/>
      <c r="AA97" s="7"/>
      <c r="AB97" s="7"/>
      <c r="AC97" s="7"/>
      <c r="AD97" s="7"/>
      <c r="AE97" s="7"/>
      <c r="AF97" s="7" t="s">
        <v>3592</v>
      </c>
    </row>
    <row r="98" ht="14.25" customHeight="1">
      <c r="A98" s="8" t="s">
        <v>3635</v>
      </c>
      <c r="B98" s="8" t="s">
        <v>3586</v>
      </c>
      <c r="C98" s="8"/>
      <c r="D98" s="8" t="s">
        <v>3587</v>
      </c>
      <c r="E98" s="202">
        <v>41640.0</v>
      </c>
      <c r="F98" s="202">
        <v>42004.0</v>
      </c>
      <c r="G98" s="8" t="s">
        <v>3588</v>
      </c>
      <c r="H98" s="8">
        <v>1.0</v>
      </c>
      <c r="I98" s="8"/>
      <c r="J98" s="8"/>
      <c r="K98" s="8"/>
      <c r="L98" s="8"/>
      <c r="M98" s="8"/>
      <c r="N98" s="8"/>
      <c r="O98" s="8"/>
      <c r="P98" s="8"/>
      <c r="Q98" s="8"/>
      <c r="R98" s="8"/>
      <c r="S98" s="8"/>
      <c r="T98" s="8"/>
      <c r="U98" s="8"/>
      <c r="V98" s="8"/>
      <c r="W98" s="8"/>
      <c r="X98" s="8"/>
      <c r="Y98" s="8"/>
      <c r="Z98" s="8"/>
      <c r="AA98" s="8"/>
      <c r="AB98" s="8"/>
      <c r="AC98" s="8"/>
      <c r="AD98" s="8"/>
      <c r="AE98" s="8"/>
      <c r="AF98" s="8" t="s">
        <v>3592</v>
      </c>
    </row>
    <row r="99" ht="14.25" customHeight="1">
      <c r="A99" s="7" t="s">
        <v>3636</v>
      </c>
      <c r="B99" s="7" t="s">
        <v>3586</v>
      </c>
      <c r="C99" s="7"/>
      <c r="D99" s="7" t="s">
        <v>3596</v>
      </c>
      <c r="E99" s="201">
        <v>41640.0</v>
      </c>
      <c r="F99" s="201">
        <v>42004.0</v>
      </c>
      <c r="G99" s="7" t="s">
        <v>3588</v>
      </c>
      <c r="H99" s="7">
        <v>0.0</v>
      </c>
      <c r="I99" s="7"/>
      <c r="J99" s="7"/>
      <c r="K99" s="7"/>
      <c r="L99" s="7"/>
      <c r="M99" s="7"/>
      <c r="N99" s="7"/>
      <c r="O99" s="7"/>
      <c r="P99" s="7"/>
      <c r="Q99" s="7"/>
      <c r="R99" s="7"/>
      <c r="S99" s="7"/>
      <c r="T99" s="7"/>
      <c r="U99" s="7"/>
      <c r="V99" s="7"/>
      <c r="W99" s="7"/>
      <c r="X99" s="7"/>
      <c r="Y99" s="7"/>
      <c r="Z99" s="7"/>
      <c r="AA99" s="7"/>
      <c r="AB99" s="7"/>
      <c r="AC99" s="7"/>
      <c r="AD99" s="7"/>
      <c r="AE99" s="7"/>
      <c r="AF99" s="7" t="s">
        <v>3592</v>
      </c>
    </row>
    <row r="100" ht="14.25" customHeight="1">
      <c r="A100" s="8" t="s">
        <v>3636</v>
      </c>
      <c r="B100" s="8" t="s">
        <v>3586</v>
      </c>
      <c r="C100" s="8"/>
      <c r="D100" s="8" t="s">
        <v>3597</v>
      </c>
      <c r="E100" s="202">
        <v>41640.0</v>
      </c>
      <c r="F100" s="202">
        <v>42004.0</v>
      </c>
      <c r="G100" s="8" t="s">
        <v>3588</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3592</v>
      </c>
    </row>
    <row r="101" ht="14.25" customHeight="1">
      <c r="A101" s="7" t="s">
        <v>3636</v>
      </c>
      <c r="B101" s="7" t="s">
        <v>3586</v>
      </c>
      <c r="C101" s="7"/>
      <c r="D101" s="7" t="s">
        <v>3598</v>
      </c>
      <c r="E101" s="201">
        <v>41640.0</v>
      </c>
      <c r="F101" s="201">
        <v>42004.0</v>
      </c>
      <c r="G101" s="7" t="s">
        <v>3588</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3592</v>
      </c>
    </row>
    <row r="102" ht="14.25" customHeight="1">
      <c r="A102" s="8" t="s">
        <v>3636</v>
      </c>
      <c r="B102" s="8" t="s">
        <v>3586</v>
      </c>
      <c r="C102" s="8"/>
      <c r="D102" s="8" t="s">
        <v>3605</v>
      </c>
      <c r="E102" s="202">
        <v>41640.0</v>
      </c>
      <c r="F102" s="202">
        <v>42004.0</v>
      </c>
      <c r="G102" s="8" t="s">
        <v>3588</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3592</v>
      </c>
    </row>
    <row r="103" ht="14.25" customHeight="1">
      <c r="A103" s="7" t="s">
        <v>1436</v>
      </c>
      <c r="B103" s="7" t="s">
        <v>3590</v>
      </c>
      <c r="C103" s="7" t="s">
        <v>3591</v>
      </c>
      <c r="D103" s="7" t="s">
        <v>3587</v>
      </c>
      <c r="E103" s="201">
        <v>41640.0</v>
      </c>
      <c r="F103" s="201">
        <v>42004.0</v>
      </c>
      <c r="G103" s="7" t="s">
        <v>3588</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3592</v>
      </c>
    </row>
    <row r="104" ht="14.25" customHeight="1">
      <c r="A104" s="8" t="s">
        <v>1442</v>
      </c>
      <c r="B104" s="8" t="s">
        <v>3586</v>
      </c>
      <c r="C104" s="8"/>
      <c r="D104" s="8" t="s">
        <v>3587</v>
      </c>
      <c r="E104" s="202">
        <v>41640.0</v>
      </c>
      <c r="F104" s="202">
        <v>42004.0</v>
      </c>
      <c r="G104" s="8" t="s">
        <v>3588</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3592</v>
      </c>
    </row>
    <row r="105" ht="14.25" customHeight="1">
      <c r="A105" s="7" t="s">
        <v>224</v>
      </c>
      <c r="B105" s="7" t="s">
        <v>3586</v>
      </c>
      <c r="C105" s="7"/>
      <c r="D105" s="7" t="s">
        <v>3587</v>
      </c>
      <c r="E105" s="201">
        <v>41640.0</v>
      </c>
      <c r="F105" s="201">
        <v>42004.0</v>
      </c>
      <c r="G105" s="7" t="s">
        <v>3588</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3592</v>
      </c>
    </row>
    <row r="106" ht="14.25" customHeight="1">
      <c r="A106" s="8" t="s">
        <v>223</v>
      </c>
      <c r="B106" s="8" t="s">
        <v>3586</v>
      </c>
      <c r="C106" s="8"/>
      <c r="D106" s="8" t="s">
        <v>3587</v>
      </c>
      <c r="E106" s="202">
        <v>41640.0</v>
      </c>
      <c r="F106" s="202">
        <v>42004.0</v>
      </c>
      <c r="G106" s="8" t="s">
        <v>3594</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3592</v>
      </c>
    </row>
    <row r="107" ht="14.25" customHeight="1">
      <c r="A107" s="92" t="s">
        <v>1561</v>
      </c>
      <c r="B107" s="7" t="s">
        <v>3595</v>
      </c>
      <c r="C107" s="7"/>
      <c r="D107" s="7" t="s">
        <v>3596</v>
      </c>
      <c r="E107" s="201">
        <v>41640.0</v>
      </c>
      <c r="F107" s="201">
        <v>42004.0</v>
      </c>
      <c r="G107" s="7" t="s">
        <v>3594</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3592</v>
      </c>
    </row>
    <row r="108" ht="14.25" customHeight="1">
      <c r="A108" s="7" t="s">
        <v>226</v>
      </c>
      <c r="B108" s="7" t="s">
        <v>3595</v>
      </c>
      <c r="C108" s="7"/>
      <c r="D108" s="7" t="s">
        <v>3596</v>
      </c>
      <c r="E108" s="201">
        <v>41640.0</v>
      </c>
      <c r="F108" s="201">
        <v>42004.0</v>
      </c>
      <c r="G108" s="7" t="s">
        <v>3594</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3592</v>
      </c>
    </row>
    <row r="109" ht="14.25" customHeight="1">
      <c r="A109" s="8" t="s">
        <v>226</v>
      </c>
      <c r="B109" s="8" t="s">
        <v>3595</v>
      </c>
      <c r="C109" s="8"/>
      <c r="D109" s="8" t="s">
        <v>3597</v>
      </c>
      <c r="E109" s="202">
        <v>41640.0</v>
      </c>
      <c r="F109" s="202">
        <v>42004.0</v>
      </c>
      <c r="G109" s="8" t="s">
        <v>3588</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3592</v>
      </c>
    </row>
    <row r="110" ht="14.25" customHeight="1">
      <c r="A110" s="7" t="s">
        <v>226</v>
      </c>
      <c r="B110" s="7" t="s">
        <v>3595</v>
      </c>
      <c r="C110" s="7"/>
      <c r="D110" s="7" t="s">
        <v>3598</v>
      </c>
      <c r="E110" s="201">
        <v>41640.0</v>
      </c>
      <c r="F110" s="201">
        <v>42004.0</v>
      </c>
      <c r="G110" s="7" t="s">
        <v>3588</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3592</v>
      </c>
    </row>
    <row r="111" ht="14.25" customHeight="1">
      <c r="A111" s="8" t="s">
        <v>1445</v>
      </c>
      <c r="B111" s="8" t="s">
        <v>3599</v>
      </c>
      <c r="C111" s="8" t="s">
        <v>3593</v>
      </c>
      <c r="D111" s="8" t="s">
        <v>3587</v>
      </c>
      <c r="E111" s="202">
        <v>41640.0</v>
      </c>
      <c r="F111" s="202">
        <v>42004.0</v>
      </c>
      <c r="G111" s="8" t="s">
        <v>3588</v>
      </c>
      <c r="H111" s="9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3592</v>
      </c>
    </row>
    <row r="112" ht="14.25" customHeight="1">
      <c r="A112" s="7" t="s">
        <v>1557</v>
      </c>
      <c r="B112" s="7" t="s">
        <v>3599</v>
      </c>
      <c r="C112" s="7" t="s">
        <v>3593</v>
      </c>
      <c r="D112" s="7" t="s">
        <v>3637</v>
      </c>
      <c r="E112" s="201">
        <v>41640.0</v>
      </c>
      <c r="F112" s="201">
        <v>42004.0</v>
      </c>
      <c r="G112" s="7" t="s">
        <v>3588</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3592</v>
      </c>
    </row>
    <row r="113" ht="14.25" customHeight="1">
      <c r="A113" s="8" t="s">
        <v>1557</v>
      </c>
      <c r="B113" s="8" t="s">
        <v>3599</v>
      </c>
      <c r="C113" s="8" t="s">
        <v>3593</v>
      </c>
      <c r="D113" s="8" t="s">
        <v>3598</v>
      </c>
      <c r="E113" s="202">
        <v>41640.0</v>
      </c>
      <c r="F113" s="202">
        <v>42004.0</v>
      </c>
      <c r="G113" s="8" t="s">
        <v>3594</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3592</v>
      </c>
    </row>
    <row r="114" ht="14.25" customHeight="1">
      <c r="A114" s="8" t="s">
        <v>1557</v>
      </c>
      <c r="B114" s="8" t="s">
        <v>3599</v>
      </c>
      <c r="C114" s="8" t="s">
        <v>3593</v>
      </c>
      <c r="D114" s="93" t="s">
        <v>3605</v>
      </c>
      <c r="E114" s="202">
        <v>41640.0</v>
      </c>
      <c r="F114" s="202">
        <v>42004.0</v>
      </c>
      <c r="G114" s="8" t="s">
        <v>3594</v>
      </c>
      <c r="H114" s="8">
        <v>29.4</v>
      </c>
      <c r="I114" s="8">
        <v>29.4</v>
      </c>
      <c r="J114" s="8">
        <v>29.4</v>
      </c>
      <c r="K114" s="8">
        <v>29.4</v>
      </c>
      <c r="L114" s="8">
        <v>29.4</v>
      </c>
      <c r="M114" s="8">
        <v>29.4</v>
      </c>
      <c r="N114" s="8">
        <v>29.4</v>
      </c>
      <c r="O114" s="9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3592</v>
      </c>
    </row>
    <row r="115" ht="14.25" customHeight="1">
      <c r="A115" s="7" t="s">
        <v>1440</v>
      </c>
      <c r="B115" s="7" t="s">
        <v>3599</v>
      </c>
      <c r="C115" s="7" t="s">
        <v>3593</v>
      </c>
      <c r="D115" s="7" t="s">
        <v>3637</v>
      </c>
      <c r="E115" s="201">
        <v>41640.0</v>
      </c>
      <c r="F115" s="201">
        <v>42004.0</v>
      </c>
      <c r="G115" s="7" t="s">
        <v>3588</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3592</v>
      </c>
    </row>
    <row r="116" ht="14.25" customHeight="1">
      <c r="A116" s="8" t="s">
        <v>1440</v>
      </c>
      <c r="B116" s="8" t="s">
        <v>3599</v>
      </c>
      <c r="C116" s="8" t="s">
        <v>3593</v>
      </c>
      <c r="D116" s="8" t="s">
        <v>3598</v>
      </c>
      <c r="E116" s="202">
        <v>41640.0</v>
      </c>
      <c r="F116" s="202">
        <v>42004.0</v>
      </c>
      <c r="G116" s="8" t="s">
        <v>3594</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3592</v>
      </c>
    </row>
    <row r="117" ht="14.25" customHeight="1">
      <c r="A117" s="7" t="s">
        <v>3638</v>
      </c>
      <c r="B117" s="7" t="s">
        <v>3599</v>
      </c>
      <c r="C117" s="7" t="s">
        <v>3593</v>
      </c>
      <c r="D117" s="7" t="s">
        <v>3637</v>
      </c>
      <c r="E117" s="201">
        <v>41640.0</v>
      </c>
      <c r="F117" s="201">
        <v>42004.0</v>
      </c>
      <c r="G117" s="7" t="s">
        <v>3588</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3592</v>
      </c>
    </row>
    <row r="118" ht="14.25" customHeight="1">
      <c r="A118" s="8" t="s">
        <v>3638</v>
      </c>
      <c r="B118" s="8" t="s">
        <v>3599</v>
      </c>
      <c r="C118" s="8" t="s">
        <v>3593</v>
      </c>
      <c r="D118" s="8" t="s">
        <v>3598</v>
      </c>
      <c r="E118" s="202">
        <v>41640.0</v>
      </c>
      <c r="F118" s="202">
        <v>42004.0</v>
      </c>
      <c r="G118" s="8" t="s">
        <v>3594</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3592</v>
      </c>
    </row>
    <row r="119" ht="14.25" customHeight="1">
      <c r="A119" s="7" t="s">
        <v>3639</v>
      </c>
      <c r="B119" s="7" t="s">
        <v>3586</v>
      </c>
      <c r="C119" s="7"/>
      <c r="D119" s="7" t="s">
        <v>3587</v>
      </c>
      <c r="E119" s="201">
        <v>41640.0</v>
      </c>
      <c r="F119" s="201">
        <v>42004.0</v>
      </c>
      <c r="G119" s="7" t="s">
        <v>3588</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3592</v>
      </c>
    </row>
    <row r="120" ht="14.25" customHeight="1">
      <c r="A120" s="8" t="s">
        <v>225</v>
      </c>
      <c r="B120" s="8" t="s">
        <v>3586</v>
      </c>
      <c r="C120" s="8"/>
      <c r="D120" s="8" t="s">
        <v>3587</v>
      </c>
      <c r="E120" s="202">
        <v>41640.0</v>
      </c>
      <c r="F120" s="202">
        <v>42004.0</v>
      </c>
      <c r="G120" s="8" t="s">
        <v>3588</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3592</v>
      </c>
    </row>
    <row r="121" ht="14.25" customHeight="1">
      <c r="A121" s="7" t="s">
        <v>3640</v>
      </c>
      <c r="B121" s="7" t="s">
        <v>3586</v>
      </c>
      <c r="C121" s="7"/>
      <c r="D121" s="7" t="s">
        <v>3587</v>
      </c>
      <c r="E121" s="201">
        <v>41640.0</v>
      </c>
      <c r="F121" s="201">
        <v>42004.0</v>
      </c>
      <c r="G121" s="7" t="s">
        <v>3588</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3592</v>
      </c>
    </row>
    <row r="122" ht="14.25" customHeight="1">
      <c r="A122" s="8" t="s">
        <v>3641</v>
      </c>
      <c r="B122" s="8" t="s">
        <v>3586</v>
      </c>
      <c r="C122" s="8"/>
      <c r="D122" s="8" t="s">
        <v>3587</v>
      </c>
      <c r="E122" s="202">
        <v>41640.0</v>
      </c>
      <c r="F122" s="202">
        <v>42004.0</v>
      </c>
      <c r="G122" s="8" t="s">
        <v>3588</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3592</v>
      </c>
    </row>
    <row r="123" ht="14.25" customHeight="1">
      <c r="A123" s="7" t="s">
        <v>3642</v>
      </c>
      <c r="B123" s="7" t="s">
        <v>3586</v>
      </c>
      <c r="C123" s="7" t="s">
        <v>3591</v>
      </c>
      <c r="D123" s="7" t="s">
        <v>3587</v>
      </c>
      <c r="E123" s="201">
        <v>41640.0</v>
      </c>
      <c r="F123" s="201">
        <v>42004.0</v>
      </c>
      <c r="G123" s="7" t="s">
        <v>3588</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3592</v>
      </c>
    </row>
    <row r="124" ht="14.25" customHeight="1">
      <c r="A124" s="8" t="s">
        <v>227</v>
      </c>
      <c r="B124" s="8" t="s">
        <v>1207</v>
      </c>
      <c r="C124" s="8"/>
      <c r="D124" s="8" t="s">
        <v>3587</v>
      </c>
      <c r="E124" s="202">
        <v>41640.0</v>
      </c>
      <c r="F124" s="202">
        <v>42004.0</v>
      </c>
      <c r="G124" s="8" t="s">
        <v>3588</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3592</v>
      </c>
    </row>
    <row r="125" ht="14.25" customHeight="1">
      <c r="A125" s="7" t="s">
        <v>3643</v>
      </c>
      <c r="B125" s="7" t="s">
        <v>1207</v>
      </c>
      <c r="C125" s="7"/>
      <c r="D125" s="7" t="s">
        <v>3596</v>
      </c>
      <c r="E125" s="201">
        <v>41640.0</v>
      </c>
      <c r="F125" s="201">
        <v>42004.0</v>
      </c>
      <c r="G125" s="7" t="s">
        <v>3594</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3592</v>
      </c>
    </row>
    <row r="126" ht="14.25" customHeight="1">
      <c r="A126" s="8" t="s">
        <v>3643</v>
      </c>
      <c r="B126" s="8" t="s">
        <v>1207</v>
      </c>
      <c r="C126" s="8"/>
      <c r="D126" s="8" t="s">
        <v>3597</v>
      </c>
      <c r="E126" s="202">
        <v>41640.0</v>
      </c>
      <c r="F126" s="202">
        <v>42004.0</v>
      </c>
      <c r="G126" s="8" t="s">
        <v>3588</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3592</v>
      </c>
    </row>
    <row r="127" ht="14.25" customHeight="1">
      <c r="A127" s="7" t="s">
        <v>3643</v>
      </c>
      <c r="B127" s="7" t="s">
        <v>1207</v>
      </c>
      <c r="C127" s="7"/>
      <c r="D127" s="7" t="s">
        <v>3598</v>
      </c>
      <c r="E127" s="201">
        <v>41640.0</v>
      </c>
      <c r="F127" s="201">
        <v>42004.0</v>
      </c>
      <c r="G127" s="7" t="s">
        <v>3588</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3592</v>
      </c>
    </row>
    <row r="128" ht="14.25" customHeight="1">
      <c r="A128" s="8" t="s">
        <v>1450</v>
      </c>
      <c r="B128" s="8" t="s">
        <v>3604</v>
      </c>
      <c r="C128" s="8"/>
      <c r="D128" s="8" t="s">
        <v>3587</v>
      </c>
      <c r="E128" s="202">
        <v>41640.0</v>
      </c>
      <c r="F128" s="202">
        <v>42004.0</v>
      </c>
      <c r="G128" s="8" t="s">
        <v>3594</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3592</v>
      </c>
    </row>
    <row r="129" ht="14.25" customHeight="1">
      <c r="A129" s="92" t="s">
        <v>1560</v>
      </c>
      <c r="B129" s="7" t="s">
        <v>3604</v>
      </c>
      <c r="C129" s="7"/>
      <c r="D129" s="92" t="s">
        <v>3637</v>
      </c>
      <c r="E129" s="201">
        <v>41640.0</v>
      </c>
      <c r="F129" s="201">
        <v>42004.0</v>
      </c>
      <c r="G129" s="7" t="s">
        <v>3588</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3592</v>
      </c>
    </row>
    <row r="130" ht="14.25" customHeight="1">
      <c r="A130" s="93" t="s">
        <v>1560</v>
      </c>
      <c r="B130" s="8" t="s">
        <v>3604</v>
      </c>
      <c r="C130" s="8"/>
      <c r="D130" s="93" t="s">
        <v>3644</v>
      </c>
      <c r="E130" s="202">
        <v>41640.0</v>
      </c>
      <c r="F130" s="202">
        <v>42004.0</v>
      </c>
      <c r="G130" s="8" t="s">
        <v>3594</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3592</v>
      </c>
    </row>
    <row r="131" ht="14.25" customHeight="1">
      <c r="A131" s="92" t="s">
        <v>1438</v>
      </c>
      <c r="B131" s="7" t="s">
        <v>3604</v>
      </c>
      <c r="C131" s="7"/>
      <c r="D131" s="7" t="s">
        <v>3587</v>
      </c>
      <c r="E131" s="201">
        <v>41640.0</v>
      </c>
      <c r="F131" s="201">
        <v>42004.0</v>
      </c>
      <c r="G131" s="7" t="s">
        <v>3588</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3592</v>
      </c>
    </row>
    <row r="132" ht="14.25" customHeight="1">
      <c r="A132" s="93" t="s">
        <v>1438</v>
      </c>
      <c r="B132" s="8" t="s">
        <v>3604</v>
      </c>
      <c r="C132" s="8"/>
      <c r="D132" s="8" t="s">
        <v>3605</v>
      </c>
      <c r="E132" s="202">
        <v>41640.0</v>
      </c>
      <c r="F132" s="202">
        <v>42004.0</v>
      </c>
      <c r="G132" s="8" t="s">
        <v>3594</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3592</v>
      </c>
    </row>
    <row r="133" ht="14.25" customHeight="1">
      <c r="A133" s="92" t="s">
        <v>1555</v>
      </c>
      <c r="B133" s="7" t="s">
        <v>3604</v>
      </c>
      <c r="C133" s="7"/>
      <c r="D133" s="7" t="s">
        <v>3587</v>
      </c>
      <c r="E133" s="201">
        <v>41640.0</v>
      </c>
      <c r="F133" s="201">
        <v>42004.0</v>
      </c>
      <c r="G133" s="7" t="s">
        <v>3588</v>
      </c>
      <c r="H133" s="92">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3592</v>
      </c>
    </row>
    <row r="134" ht="14.25" customHeight="1">
      <c r="A134" s="93" t="s">
        <v>1555</v>
      </c>
      <c r="B134" s="8" t="s">
        <v>3604</v>
      </c>
      <c r="C134" s="8"/>
      <c r="D134" s="8" t="s">
        <v>3605</v>
      </c>
      <c r="E134" s="202">
        <v>41640.0</v>
      </c>
      <c r="F134" s="202">
        <v>42004.0</v>
      </c>
      <c r="G134" s="8" t="s">
        <v>3594</v>
      </c>
      <c r="H134" s="92">
        <v>0.218625</v>
      </c>
      <c r="I134" s="92">
        <v>0.218625</v>
      </c>
      <c r="J134" s="92">
        <v>0.218625</v>
      </c>
      <c r="K134" s="92">
        <v>0.218625</v>
      </c>
      <c r="L134" s="92">
        <v>0.218625</v>
      </c>
      <c r="M134" s="92">
        <v>0.218625</v>
      </c>
      <c r="N134" s="92">
        <v>0.218625</v>
      </c>
      <c r="O134" s="93">
        <v>0.33125</v>
      </c>
      <c r="P134" s="93">
        <v>0.92575</v>
      </c>
      <c r="Q134" s="93">
        <v>0.92575</v>
      </c>
      <c r="R134" s="93">
        <v>0.92575</v>
      </c>
      <c r="S134" s="93">
        <v>0.92575</v>
      </c>
      <c r="T134" s="93">
        <v>0.870205</v>
      </c>
      <c r="U134" s="93">
        <v>0.92575</v>
      </c>
      <c r="V134" s="93">
        <v>0.92575</v>
      </c>
      <c r="W134" s="93">
        <v>0.92575</v>
      </c>
      <c r="X134" s="93">
        <v>0.92575</v>
      </c>
      <c r="Y134" s="93">
        <v>0.33125</v>
      </c>
      <c r="Z134" s="93">
        <v>0.218625</v>
      </c>
      <c r="AA134" s="93">
        <v>0.218625</v>
      </c>
      <c r="AB134" s="93">
        <v>0.218625</v>
      </c>
      <c r="AC134" s="93">
        <v>0.218625</v>
      </c>
      <c r="AD134" s="93">
        <v>0.218625</v>
      </c>
      <c r="AE134" s="93">
        <v>0.218625</v>
      </c>
      <c r="AF134" s="8" t="s">
        <v>3592</v>
      </c>
    </row>
    <row r="135" ht="14.25" customHeight="1">
      <c r="A135" s="7" t="s">
        <v>222</v>
      </c>
      <c r="B135" s="7" t="s">
        <v>3586</v>
      </c>
      <c r="C135" s="7"/>
      <c r="D135" s="7" t="s">
        <v>3587</v>
      </c>
      <c r="E135" s="201">
        <v>41640.0</v>
      </c>
      <c r="F135" s="201">
        <v>42004.0</v>
      </c>
      <c r="G135" s="7" t="s">
        <v>3588</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3592</v>
      </c>
    </row>
    <row r="136" ht="14.25" customHeight="1">
      <c r="A136" s="8" t="s">
        <v>3645</v>
      </c>
      <c r="B136" s="8" t="s">
        <v>3586</v>
      </c>
      <c r="C136" s="8"/>
      <c r="D136" s="8" t="s">
        <v>3587</v>
      </c>
      <c r="E136" s="202">
        <v>41640.0</v>
      </c>
      <c r="F136" s="202">
        <v>42004.0</v>
      </c>
      <c r="G136" s="8" t="s">
        <v>3594</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3592</v>
      </c>
    </row>
    <row r="137" ht="14.25" customHeight="1">
      <c r="A137" s="7" t="s">
        <v>3646</v>
      </c>
      <c r="B137" s="7" t="s">
        <v>3586</v>
      </c>
      <c r="C137" s="7" t="s">
        <v>3591</v>
      </c>
      <c r="D137" s="7" t="s">
        <v>3587</v>
      </c>
      <c r="E137" s="201">
        <v>41640.0</v>
      </c>
      <c r="F137" s="201">
        <v>42004.0</v>
      </c>
      <c r="G137" s="7" t="s">
        <v>3588</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3592</v>
      </c>
    </row>
    <row r="138" ht="14.25" customHeight="1">
      <c r="A138" s="8" t="s">
        <v>1444</v>
      </c>
      <c r="B138" s="8" t="s">
        <v>3599</v>
      </c>
      <c r="C138" s="8" t="s">
        <v>3593</v>
      </c>
      <c r="D138" s="8" t="s">
        <v>3587</v>
      </c>
      <c r="E138" s="202">
        <v>41640.0</v>
      </c>
      <c r="F138" s="202">
        <v>42004.0</v>
      </c>
      <c r="G138" s="8" t="s">
        <v>3588</v>
      </c>
      <c r="H138" s="9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3592</v>
      </c>
    </row>
    <row r="139" ht="14.25" customHeight="1">
      <c r="A139" s="7" t="s">
        <v>1439</v>
      </c>
      <c r="B139" s="7" t="s">
        <v>3599</v>
      </c>
      <c r="C139" s="7" t="s">
        <v>3593</v>
      </c>
      <c r="D139" s="7" t="s">
        <v>3620</v>
      </c>
      <c r="E139" s="201">
        <v>41640.0</v>
      </c>
      <c r="F139" s="201">
        <v>42004.0</v>
      </c>
      <c r="G139" s="7" t="s">
        <v>3588</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3592</v>
      </c>
    </row>
    <row r="140" ht="14.25" customHeight="1">
      <c r="A140" s="8" t="s">
        <v>1439</v>
      </c>
      <c r="B140" s="8" t="s">
        <v>3599</v>
      </c>
      <c r="C140" s="8" t="s">
        <v>3593</v>
      </c>
      <c r="D140" s="8" t="s">
        <v>3597</v>
      </c>
      <c r="E140" s="202">
        <v>41640.0</v>
      </c>
      <c r="F140" s="202">
        <v>42004.0</v>
      </c>
      <c r="G140" s="8" t="s">
        <v>3594</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3592</v>
      </c>
    </row>
    <row r="141" ht="14.25" customHeight="1">
      <c r="A141" s="7" t="s">
        <v>1439</v>
      </c>
      <c r="B141" s="7" t="s">
        <v>3599</v>
      </c>
      <c r="C141" s="7" t="s">
        <v>3593</v>
      </c>
      <c r="D141" s="7" t="s">
        <v>3605</v>
      </c>
      <c r="E141" s="201">
        <v>41640.0</v>
      </c>
      <c r="F141" s="201">
        <v>42004.0</v>
      </c>
      <c r="G141" s="7" t="s">
        <v>3594</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3592</v>
      </c>
    </row>
    <row r="142" ht="14.25" customHeight="1">
      <c r="A142" s="8" t="s">
        <v>3647</v>
      </c>
      <c r="B142" s="8" t="s">
        <v>3599</v>
      </c>
      <c r="C142" s="8" t="s">
        <v>3593</v>
      </c>
      <c r="D142" s="8" t="s">
        <v>3620</v>
      </c>
      <c r="E142" s="202">
        <v>41640.0</v>
      </c>
      <c r="F142" s="202">
        <v>42004.0</v>
      </c>
      <c r="G142" s="8" t="s">
        <v>3588</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3592</v>
      </c>
    </row>
    <row r="143" ht="14.25" customHeight="1">
      <c r="A143" s="7" t="s">
        <v>3647</v>
      </c>
      <c r="B143" s="7" t="s">
        <v>3599</v>
      </c>
      <c r="C143" s="7" t="s">
        <v>3593</v>
      </c>
      <c r="D143" s="7" t="s">
        <v>3597</v>
      </c>
      <c r="E143" s="201">
        <v>41640.0</v>
      </c>
      <c r="F143" s="201">
        <v>42004.0</v>
      </c>
      <c r="G143" s="7" t="s">
        <v>3594</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3592</v>
      </c>
    </row>
    <row r="144" ht="14.25" customHeight="1">
      <c r="A144" s="8" t="s">
        <v>3647</v>
      </c>
      <c r="B144" s="8" t="s">
        <v>3599</v>
      </c>
      <c r="C144" s="8" t="s">
        <v>3593</v>
      </c>
      <c r="D144" s="8" t="s">
        <v>3605</v>
      </c>
      <c r="E144" s="202">
        <v>41640.0</v>
      </c>
      <c r="F144" s="202">
        <v>42004.0</v>
      </c>
      <c r="G144" s="8" t="s">
        <v>3594</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3592</v>
      </c>
    </row>
    <row r="145" ht="14.25" customHeight="1">
      <c r="A145" s="8" t="s">
        <v>1449</v>
      </c>
      <c r="B145" s="8" t="s">
        <v>3586</v>
      </c>
      <c r="C145" s="8"/>
      <c r="D145" s="8" t="s">
        <v>3587</v>
      </c>
      <c r="E145" s="202">
        <v>41640.0</v>
      </c>
      <c r="F145" s="202">
        <v>42004.0</v>
      </c>
      <c r="G145" s="8" t="s">
        <v>3588</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3592</v>
      </c>
    </row>
    <row r="146" ht="14.25" customHeight="1">
      <c r="A146" s="7" t="s">
        <v>1443</v>
      </c>
      <c r="B146" s="7" t="s">
        <v>3586</v>
      </c>
      <c r="C146" s="7"/>
      <c r="D146" s="7" t="s">
        <v>3587</v>
      </c>
      <c r="E146" s="201">
        <v>41640.0</v>
      </c>
      <c r="F146" s="201">
        <v>42004.0</v>
      </c>
      <c r="G146" s="7" t="s">
        <v>3588</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3592</v>
      </c>
    </row>
    <row r="147" ht="14.25" customHeight="1">
      <c r="A147" s="8" t="s">
        <v>1437</v>
      </c>
      <c r="B147" s="8" t="s">
        <v>3586</v>
      </c>
      <c r="C147" s="8"/>
      <c r="D147" s="8" t="s">
        <v>3587</v>
      </c>
      <c r="E147" s="202">
        <v>41640.0</v>
      </c>
      <c r="F147" s="202">
        <v>42004.0</v>
      </c>
      <c r="G147" s="8" t="s">
        <v>3588</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3592</v>
      </c>
    </row>
    <row r="148" ht="14.25" customHeight="1">
      <c r="A148" s="92" t="s">
        <v>3648</v>
      </c>
      <c r="B148" s="7" t="s">
        <v>1209</v>
      </c>
      <c r="C148" s="7"/>
      <c r="D148" s="7" t="s">
        <v>3587</v>
      </c>
      <c r="E148" s="201">
        <v>41640.0</v>
      </c>
      <c r="F148" s="201">
        <v>42004.0</v>
      </c>
      <c r="G148" s="7" t="s">
        <v>3594</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3592</v>
      </c>
    </row>
    <row r="149" ht="14.25" customHeight="1">
      <c r="A149" s="92" t="s">
        <v>3649</v>
      </c>
      <c r="B149" s="7" t="s">
        <v>1209</v>
      </c>
      <c r="C149" s="7"/>
      <c r="D149" s="7" t="s">
        <v>3587</v>
      </c>
      <c r="E149" s="201">
        <v>41640.0</v>
      </c>
      <c r="F149" s="201">
        <v>42004.0</v>
      </c>
      <c r="G149" s="7" t="s">
        <v>3594</v>
      </c>
      <c r="H149" s="7">
        <v>0.0</v>
      </c>
      <c r="I149" s="7">
        <v>0.0</v>
      </c>
      <c r="J149" s="7">
        <v>0.0</v>
      </c>
      <c r="K149" s="7">
        <v>0.0</v>
      </c>
      <c r="L149" s="7">
        <v>0.0</v>
      </c>
      <c r="M149" s="7">
        <v>0.0</v>
      </c>
      <c r="N149" s="92">
        <v>0.131</v>
      </c>
      <c r="O149" s="7">
        <v>1.0</v>
      </c>
      <c r="P149" s="92">
        <v>0.131</v>
      </c>
      <c r="Q149" s="92">
        <v>0.131</v>
      </c>
      <c r="R149" s="92">
        <v>0.131</v>
      </c>
      <c r="S149" s="92">
        <v>0.131</v>
      </c>
      <c r="T149" s="92">
        <v>0.131</v>
      </c>
      <c r="U149" s="92">
        <v>0.131</v>
      </c>
      <c r="V149" s="92">
        <v>0.131</v>
      </c>
      <c r="W149" s="92">
        <v>0.131</v>
      </c>
      <c r="X149" s="92">
        <v>0.131</v>
      </c>
      <c r="Y149" s="7">
        <v>1.0</v>
      </c>
      <c r="Z149" s="92">
        <v>0.131</v>
      </c>
      <c r="AA149" s="92">
        <v>0.131</v>
      </c>
      <c r="AB149" s="92">
        <v>0.131</v>
      </c>
      <c r="AC149" s="92">
        <v>0.131</v>
      </c>
      <c r="AD149" s="7">
        <v>0.0</v>
      </c>
      <c r="AE149" s="7">
        <v>0.0</v>
      </c>
      <c r="AF149" s="7" t="s">
        <v>3592</v>
      </c>
    </row>
    <row r="150" ht="14.25" customHeight="1">
      <c r="A150" s="7" t="s">
        <v>1447</v>
      </c>
      <c r="B150" s="7" t="s">
        <v>3586</v>
      </c>
      <c r="C150" s="7"/>
      <c r="D150" s="7" t="s">
        <v>3587</v>
      </c>
      <c r="E150" s="201">
        <v>41640.0</v>
      </c>
      <c r="F150" s="201">
        <v>42004.0</v>
      </c>
      <c r="G150" s="7" t="s">
        <v>3594</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3592</v>
      </c>
    </row>
    <row r="151" ht="14.25" customHeight="1">
      <c r="A151" s="93" t="s">
        <v>1441</v>
      </c>
      <c r="B151" s="8" t="s">
        <v>3586</v>
      </c>
      <c r="C151" s="8"/>
      <c r="D151" s="8" t="s">
        <v>3587</v>
      </c>
      <c r="E151" s="202">
        <v>41640.0</v>
      </c>
      <c r="F151" s="202">
        <v>42004.0</v>
      </c>
      <c r="G151" s="8" t="s">
        <v>3588</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3592</v>
      </c>
    </row>
    <row r="152" ht="14.25" customHeight="1">
      <c r="A152" s="93" t="s">
        <v>1556</v>
      </c>
      <c r="B152" s="8" t="s">
        <v>3586</v>
      </c>
      <c r="C152" s="8"/>
      <c r="D152" s="8" t="s">
        <v>3587</v>
      </c>
      <c r="E152" s="202">
        <v>41640.0</v>
      </c>
      <c r="F152" s="202">
        <v>42004.0</v>
      </c>
      <c r="G152" s="8" t="s">
        <v>3588</v>
      </c>
      <c r="H152" s="9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3592</v>
      </c>
    </row>
    <row r="153" ht="14.25" customHeight="1">
      <c r="A153" s="93" t="s">
        <v>1558</v>
      </c>
      <c r="B153" s="8" t="s">
        <v>3586</v>
      </c>
      <c r="C153" s="8"/>
      <c r="D153" s="8" t="s">
        <v>3587</v>
      </c>
      <c r="E153" s="202">
        <v>41640.0</v>
      </c>
      <c r="F153" s="202">
        <v>42004.0</v>
      </c>
      <c r="G153" s="8" t="s">
        <v>3588</v>
      </c>
      <c r="H153" s="9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3592</v>
      </c>
    </row>
    <row r="154" ht="14.25" customHeight="1">
      <c r="A154" s="92" t="s">
        <v>1434</v>
      </c>
      <c r="B154" s="7" t="s">
        <v>3586</v>
      </c>
      <c r="C154" s="7"/>
      <c r="D154" s="7" t="s">
        <v>3596</v>
      </c>
      <c r="E154" s="201">
        <v>41640.0</v>
      </c>
      <c r="F154" s="201">
        <v>42004.0</v>
      </c>
      <c r="G154" s="7" t="s">
        <v>3588</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3592</v>
      </c>
    </row>
    <row r="155" ht="14.25" customHeight="1">
      <c r="A155" s="92" t="s">
        <v>1434</v>
      </c>
      <c r="B155" s="8" t="s">
        <v>3586</v>
      </c>
      <c r="C155" s="8"/>
      <c r="D155" s="8" t="s">
        <v>3597</v>
      </c>
      <c r="E155" s="202">
        <v>41640.0</v>
      </c>
      <c r="F155" s="202">
        <v>42004.0</v>
      </c>
      <c r="G155" s="8" t="s">
        <v>3588</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3592</v>
      </c>
    </row>
    <row r="156" ht="14.25" customHeight="1">
      <c r="A156" s="92" t="s">
        <v>1434</v>
      </c>
      <c r="B156" s="7" t="s">
        <v>3586</v>
      </c>
      <c r="C156" s="7"/>
      <c r="D156" s="7" t="s">
        <v>3598</v>
      </c>
      <c r="E156" s="201">
        <v>41640.0</v>
      </c>
      <c r="F156" s="201">
        <v>42004.0</v>
      </c>
      <c r="G156" s="7" t="s">
        <v>3588</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3592</v>
      </c>
    </row>
    <row r="157" ht="14.25" customHeight="1">
      <c r="A157" s="92" t="s">
        <v>1434</v>
      </c>
      <c r="B157" s="8" t="s">
        <v>3586</v>
      </c>
      <c r="C157" s="8"/>
      <c r="D157" s="8" t="s">
        <v>3605</v>
      </c>
      <c r="E157" s="202">
        <v>41640.0</v>
      </c>
      <c r="F157" s="202">
        <v>42004.0</v>
      </c>
      <c r="G157" s="8" t="s">
        <v>3594</v>
      </c>
      <c r="H157" s="8">
        <v>0.18</v>
      </c>
      <c r="I157" s="8">
        <v>0.18</v>
      </c>
      <c r="J157" s="8">
        <v>0.18</v>
      </c>
      <c r="K157" s="8">
        <v>0.18</v>
      </c>
      <c r="L157" s="8">
        <v>0.18</v>
      </c>
      <c r="M157" s="8">
        <v>0.18</v>
      </c>
      <c r="N157" s="8">
        <v>0.18</v>
      </c>
      <c r="O157" s="8">
        <v>0.18</v>
      </c>
      <c r="P157" s="93">
        <v>0.76932</v>
      </c>
      <c r="Q157" s="93">
        <v>0.76932</v>
      </c>
      <c r="R157" s="93">
        <v>0.76932</v>
      </c>
      <c r="S157" s="93">
        <v>0.76932</v>
      </c>
      <c r="T157" s="93">
        <v>0.68384</v>
      </c>
      <c r="U157" s="93">
        <v>0.76932</v>
      </c>
      <c r="V157" s="93">
        <v>0.76932</v>
      </c>
      <c r="W157" s="93">
        <v>0.76932</v>
      </c>
      <c r="X157" s="93">
        <v>0.76932</v>
      </c>
      <c r="Y157" s="8">
        <v>0.18</v>
      </c>
      <c r="Z157" s="8">
        <v>0.18</v>
      </c>
      <c r="AA157" s="8">
        <v>0.18</v>
      </c>
      <c r="AB157" s="8">
        <v>0.18</v>
      </c>
      <c r="AC157" s="8">
        <v>0.18</v>
      </c>
      <c r="AD157" s="8">
        <v>0.18</v>
      </c>
      <c r="AE157" s="8">
        <v>0.18</v>
      </c>
      <c r="AF157" s="8" t="s">
        <v>3592</v>
      </c>
    </row>
    <row r="158" ht="14.25" customHeight="1">
      <c r="A158" s="92" t="s">
        <v>1554</v>
      </c>
      <c r="B158" s="7" t="s">
        <v>3586</v>
      </c>
      <c r="C158" s="7"/>
      <c r="D158" s="7" t="s">
        <v>3596</v>
      </c>
      <c r="E158" s="201">
        <v>41640.0</v>
      </c>
      <c r="F158" s="201">
        <v>42004.0</v>
      </c>
      <c r="G158" s="7" t="s">
        <v>3588</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3592</v>
      </c>
    </row>
    <row r="159" ht="14.25" customHeight="1">
      <c r="A159" s="92" t="s">
        <v>1554</v>
      </c>
      <c r="B159" s="8" t="s">
        <v>3586</v>
      </c>
      <c r="C159" s="8"/>
      <c r="D159" s="8" t="s">
        <v>3597</v>
      </c>
      <c r="E159" s="202">
        <v>41640.0</v>
      </c>
      <c r="F159" s="202">
        <v>42004.0</v>
      </c>
      <c r="G159" s="8" t="s">
        <v>3588</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3592</v>
      </c>
    </row>
    <row r="160" ht="14.25" customHeight="1">
      <c r="A160" s="92" t="s">
        <v>1554</v>
      </c>
      <c r="B160" s="7" t="s">
        <v>3586</v>
      </c>
      <c r="C160" s="7"/>
      <c r="D160" s="7" t="s">
        <v>3598</v>
      </c>
      <c r="E160" s="201">
        <v>41640.0</v>
      </c>
      <c r="F160" s="201">
        <v>42004.0</v>
      </c>
      <c r="G160" s="7" t="s">
        <v>3588</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3592</v>
      </c>
    </row>
    <row r="161" ht="14.25" customHeight="1">
      <c r="A161" s="92" t="s">
        <v>1554</v>
      </c>
      <c r="B161" s="8" t="s">
        <v>3586</v>
      </c>
      <c r="C161" s="8"/>
      <c r="D161" s="8" t="s">
        <v>3605</v>
      </c>
      <c r="E161" s="202">
        <v>41640.0</v>
      </c>
      <c r="F161" s="202">
        <v>42004.0</v>
      </c>
      <c r="G161" s="8" t="s">
        <v>3594</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3592</v>
      </c>
    </row>
    <row r="162" ht="14.25" customHeight="1">
      <c r="A162" s="7" t="s">
        <v>3650</v>
      </c>
      <c r="B162" s="7" t="s">
        <v>3599</v>
      </c>
      <c r="C162" s="7" t="s">
        <v>3593</v>
      </c>
      <c r="D162" s="7" t="s">
        <v>3587</v>
      </c>
      <c r="E162" s="201">
        <v>41640.0</v>
      </c>
      <c r="F162" s="201">
        <v>42004.0</v>
      </c>
      <c r="G162" s="7" t="s">
        <v>3588</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3592</v>
      </c>
    </row>
    <row r="163" ht="14.25" customHeight="1">
      <c r="A163" s="8" t="s">
        <v>3651</v>
      </c>
      <c r="B163" s="8" t="s">
        <v>3599</v>
      </c>
      <c r="C163" s="8" t="s">
        <v>3593</v>
      </c>
      <c r="D163" s="8" t="s">
        <v>3587</v>
      </c>
      <c r="E163" s="202">
        <v>41640.0</v>
      </c>
      <c r="F163" s="202">
        <v>42004.0</v>
      </c>
      <c r="G163" s="8" t="s">
        <v>3588</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3592</v>
      </c>
    </row>
    <row r="164" ht="14.25" customHeight="1">
      <c r="A164" s="7" t="s">
        <v>1448</v>
      </c>
      <c r="B164" s="7" t="s">
        <v>8</v>
      </c>
      <c r="C164" s="7"/>
      <c r="D164" s="7" t="s">
        <v>3587</v>
      </c>
      <c r="E164" s="201">
        <v>41640.0</v>
      </c>
      <c r="F164" s="201">
        <v>42004.0</v>
      </c>
      <c r="G164" s="7" t="s">
        <v>3594</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3592</v>
      </c>
    </row>
    <row r="165" ht="14.25" customHeight="1">
      <c r="A165" s="8" t="s">
        <v>1435</v>
      </c>
      <c r="B165" s="8" t="s">
        <v>8</v>
      </c>
      <c r="C165" s="8"/>
      <c r="D165" s="8" t="s">
        <v>3587</v>
      </c>
      <c r="E165" s="202">
        <v>41640.0</v>
      </c>
      <c r="F165" s="202">
        <v>42004.0</v>
      </c>
      <c r="G165" s="8" t="s">
        <v>3588</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3592</v>
      </c>
    </row>
    <row r="166" ht="14.25" customHeight="1">
      <c r="A166" s="7" t="s">
        <v>1435</v>
      </c>
      <c r="B166" s="7" t="s">
        <v>8</v>
      </c>
      <c r="C166" s="7"/>
      <c r="D166" s="7" t="s">
        <v>3605</v>
      </c>
      <c r="E166" s="201">
        <v>41640.0</v>
      </c>
      <c r="F166" s="201">
        <v>42004.0</v>
      </c>
      <c r="G166" s="7" t="s">
        <v>3594</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3592</v>
      </c>
    </row>
    <row r="167" ht="14.25" customHeight="1">
      <c r="A167" s="8" t="s">
        <v>3652</v>
      </c>
      <c r="B167" s="8" t="s">
        <v>3599</v>
      </c>
      <c r="C167" s="8" t="s">
        <v>3593</v>
      </c>
      <c r="D167" s="8" t="s">
        <v>3587</v>
      </c>
      <c r="E167" s="202">
        <v>41640.0</v>
      </c>
      <c r="F167" s="202">
        <v>42004.0</v>
      </c>
      <c r="G167" s="8" t="s">
        <v>3588</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3592</v>
      </c>
    </row>
    <row r="168" ht="14.25" customHeight="1">
      <c r="A168" s="7" t="s">
        <v>3653</v>
      </c>
      <c r="B168" s="7" t="s">
        <v>3599</v>
      </c>
      <c r="C168" s="7" t="s">
        <v>3593</v>
      </c>
      <c r="D168" s="7" t="s">
        <v>3587</v>
      </c>
      <c r="E168" s="201">
        <v>41640.0</v>
      </c>
      <c r="F168" s="201">
        <v>42004.0</v>
      </c>
      <c r="G168" s="7" t="s">
        <v>3588</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3592</v>
      </c>
    </row>
    <row r="169" ht="14.25" customHeight="1">
      <c r="A169" s="8" t="s">
        <v>3654</v>
      </c>
      <c r="B169" s="8" t="s">
        <v>3586</v>
      </c>
      <c r="C169" s="8"/>
      <c r="D169" s="8" t="s">
        <v>3596</v>
      </c>
      <c r="E169" s="202">
        <v>41640.0</v>
      </c>
      <c r="F169" s="202">
        <v>42004.0</v>
      </c>
      <c r="G169" s="8" t="s">
        <v>3594</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3592</v>
      </c>
    </row>
    <row r="170" ht="14.25" customHeight="1">
      <c r="A170" s="7" t="s">
        <v>3654</v>
      </c>
      <c r="B170" s="7" t="s">
        <v>3586</v>
      </c>
      <c r="C170" s="7"/>
      <c r="D170" s="7" t="s">
        <v>3600</v>
      </c>
      <c r="E170" s="201">
        <v>41640.0</v>
      </c>
      <c r="F170" s="201">
        <v>42004.0</v>
      </c>
      <c r="G170" s="7" t="s">
        <v>3588</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3592</v>
      </c>
    </row>
    <row r="171" ht="14.25" customHeight="1">
      <c r="A171" s="7" t="s">
        <v>1275</v>
      </c>
      <c r="B171" s="7" t="s">
        <v>3590</v>
      </c>
      <c r="C171" s="7" t="s">
        <v>3591</v>
      </c>
      <c r="D171" s="7" t="s">
        <v>3587</v>
      </c>
      <c r="E171" s="201">
        <v>41640.0</v>
      </c>
      <c r="F171" s="201">
        <v>42004.0</v>
      </c>
      <c r="G171" s="7" t="s">
        <v>3588</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3589</v>
      </c>
    </row>
    <row r="172" ht="14.25" customHeight="1">
      <c r="A172" s="8" t="s">
        <v>1278</v>
      </c>
      <c r="B172" s="8" t="s">
        <v>3604</v>
      </c>
      <c r="C172" s="8"/>
      <c r="D172" s="8" t="s">
        <v>3655</v>
      </c>
      <c r="E172" s="202">
        <v>41640.0</v>
      </c>
      <c r="F172" s="202">
        <v>42004.0</v>
      </c>
      <c r="G172" s="8" t="s">
        <v>3594</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3589</v>
      </c>
    </row>
    <row r="173" ht="14.25" customHeight="1">
      <c r="A173" s="7" t="s">
        <v>1278</v>
      </c>
      <c r="B173" s="7" t="s">
        <v>3604</v>
      </c>
      <c r="C173" s="7"/>
      <c r="D173" s="7" t="s">
        <v>3597</v>
      </c>
      <c r="E173" s="201">
        <v>41640.0</v>
      </c>
      <c r="F173" s="201">
        <v>42004.0</v>
      </c>
      <c r="G173" s="7" t="s">
        <v>3588</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3589</v>
      </c>
    </row>
    <row r="174" ht="14.25" customHeight="1">
      <c r="A174" s="8" t="s">
        <v>1278</v>
      </c>
      <c r="B174" s="8" t="s">
        <v>3604</v>
      </c>
      <c r="C174" s="8"/>
      <c r="D174" s="8" t="s">
        <v>3598</v>
      </c>
      <c r="E174" s="202">
        <v>41640.0</v>
      </c>
      <c r="F174" s="202">
        <v>42004.0</v>
      </c>
      <c r="G174" s="8" t="s">
        <v>3588</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3589</v>
      </c>
    </row>
    <row r="175" ht="14.25" customHeight="1">
      <c r="A175" s="7" t="s">
        <v>1273</v>
      </c>
      <c r="B175" s="7" t="s">
        <v>1207</v>
      </c>
      <c r="C175" s="7"/>
      <c r="D175" s="7" t="s">
        <v>3596</v>
      </c>
      <c r="E175" s="201">
        <v>41640.0</v>
      </c>
      <c r="F175" s="201">
        <v>42004.0</v>
      </c>
      <c r="G175" s="7" t="s">
        <v>3594</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3589</v>
      </c>
    </row>
    <row r="176" ht="14.25" customHeight="1">
      <c r="A176" s="8" t="s">
        <v>1273</v>
      </c>
      <c r="B176" s="8" t="s">
        <v>1207</v>
      </c>
      <c r="C176" s="8"/>
      <c r="D176" s="8" t="s">
        <v>3597</v>
      </c>
      <c r="E176" s="202">
        <v>41640.0</v>
      </c>
      <c r="F176" s="202">
        <v>42004.0</v>
      </c>
      <c r="G176" s="8" t="s">
        <v>3588</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3589</v>
      </c>
    </row>
    <row r="177" ht="14.25" customHeight="1">
      <c r="A177" s="7" t="s">
        <v>1273</v>
      </c>
      <c r="B177" s="7" t="s">
        <v>1207</v>
      </c>
      <c r="C177" s="7"/>
      <c r="D177" s="7" t="s">
        <v>3598</v>
      </c>
      <c r="E177" s="201">
        <v>41640.0</v>
      </c>
      <c r="F177" s="201">
        <v>42004.0</v>
      </c>
      <c r="G177" s="7" t="s">
        <v>3588</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3589</v>
      </c>
    </row>
    <row r="178" ht="14.25" customHeight="1">
      <c r="A178" s="8" t="s">
        <v>1274</v>
      </c>
      <c r="B178" s="8" t="s">
        <v>8</v>
      </c>
      <c r="C178" s="8"/>
      <c r="D178" s="8" t="s">
        <v>3596</v>
      </c>
      <c r="E178" s="202">
        <v>41640.0</v>
      </c>
      <c r="F178" s="202">
        <v>42004.0</v>
      </c>
      <c r="G178" s="8" t="s">
        <v>3594</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3589</v>
      </c>
    </row>
    <row r="179" ht="14.25" customHeight="1">
      <c r="A179" s="7" t="s">
        <v>1274</v>
      </c>
      <c r="B179" s="7" t="s">
        <v>8</v>
      </c>
      <c r="C179" s="7"/>
      <c r="D179" s="7" t="s">
        <v>3597</v>
      </c>
      <c r="E179" s="201">
        <v>41640.0</v>
      </c>
      <c r="F179" s="201">
        <v>42004.0</v>
      </c>
      <c r="G179" s="7" t="s">
        <v>3588</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3589</v>
      </c>
    </row>
    <row r="180" ht="14.25" customHeight="1">
      <c r="A180" s="8" t="s">
        <v>1274</v>
      </c>
      <c r="B180" s="8" t="s">
        <v>8</v>
      </c>
      <c r="C180" s="8"/>
      <c r="D180" s="8" t="s">
        <v>3598</v>
      </c>
      <c r="E180" s="202">
        <v>41640.0</v>
      </c>
      <c r="F180" s="202">
        <v>42004.0</v>
      </c>
      <c r="G180" s="8" t="s">
        <v>3588</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3589</v>
      </c>
    </row>
    <row r="181" ht="14.25" customHeight="1">
      <c r="A181" s="7" t="s">
        <v>1274</v>
      </c>
      <c r="B181" s="7" t="s">
        <v>8</v>
      </c>
      <c r="C181" s="7"/>
      <c r="D181" s="7" t="s">
        <v>3656</v>
      </c>
      <c r="E181" s="201">
        <v>41640.0</v>
      </c>
      <c r="F181" s="201">
        <v>42004.0</v>
      </c>
      <c r="G181" s="7" t="s">
        <v>3594</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3589</v>
      </c>
    </row>
    <row r="182" ht="14.25" customHeight="1">
      <c r="A182" s="8" t="s">
        <v>1274</v>
      </c>
      <c r="B182" s="8" t="s">
        <v>8</v>
      </c>
      <c r="C182" s="8"/>
      <c r="D182" s="8" t="s">
        <v>3657</v>
      </c>
      <c r="E182" s="202">
        <v>41640.0</v>
      </c>
      <c r="F182" s="202">
        <v>42004.0</v>
      </c>
      <c r="G182" s="8" t="s">
        <v>3594</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3589</v>
      </c>
    </row>
    <row r="183" ht="14.25" customHeight="1">
      <c r="A183" s="7" t="s">
        <v>3658</v>
      </c>
      <c r="B183" s="7" t="s">
        <v>3627</v>
      </c>
      <c r="C183" s="7"/>
      <c r="D183" s="7" t="s">
        <v>3620</v>
      </c>
      <c r="E183" s="201">
        <v>41640.0</v>
      </c>
      <c r="F183" s="201">
        <v>42004.0</v>
      </c>
      <c r="G183" s="7" t="s">
        <v>3594</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3589</v>
      </c>
    </row>
    <row r="184" ht="14.25" customHeight="1">
      <c r="A184" s="8" t="s">
        <v>3658</v>
      </c>
      <c r="B184" s="8" t="s">
        <v>3627</v>
      </c>
      <c r="C184" s="8"/>
      <c r="D184" s="8" t="s">
        <v>3659</v>
      </c>
      <c r="E184" s="202">
        <v>41640.0</v>
      </c>
      <c r="F184" s="202">
        <v>42004.0</v>
      </c>
      <c r="G184" s="8" t="s">
        <v>3594</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3589</v>
      </c>
    </row>
    <row r="185" ht="14.25" customHeight="1">
      <c r="A185" s="7" t="s">
        <v>3658</v>
      </c>
      <c r="B185" s="7" t="s">
        <v>3627</v>
      </c>
      <c r="C185" s="7"/>
      <c r="D185" s="7" t="s">
        <v>3656</v>
      </c>
      <c r="E185" s="201">
        <v>41640.0</v>
      </c>
      <c r="F185" s="201">
        <v>42004.0</v>
      </c>
      <c r="G185" s="7" t="s">
        <v>3594</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3589</v>
      </c>
    </row>
    <row r="186" ht="14.25" customHeight="1">
      <c r="A186" s="8" t="s">
        <v>158</v>
      </c>
      <c r="B186" s="8" t="s">
        <v>3599</v>
      </c>
      <c r="C186" s="8" t="s">
        <v>3593</v>
      </c>
      <c r="D186" s="8" t="s">
        <v>3620</v>
      </c>
      <c r="E186" s="202">
        <v>41640.0</v>
      </c>
      <c r="F186" s="202">
        <v>42004.0</v>
      </c>
      <c r="G186" s="8" t="s">
        <v>3594</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3589</v>
      </c>
    </row>
    <row r="187" ht="14.25" customHeight="1">
      <c r="A187" s="7" t="s">
        <v>158</v>
      </c>
      <c r="B187" s="7" t="s">
        <v>3599</v>
      </c>
      <c r="C187" s="7" t="s">
        <v>3593</v>
      </c>
      <c r="D187" s="7" t="s">
        <v>3597</v>
      </c>
      <c r="E187" s="201">
        <v>41640.0</v>
      </c>
      <c r="F187" s="201">
        <v>42004.0</v>
      </c>
      <c r="G187" s="7" t="s">
        <v>3588</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3589</v>
      </c>
    </row>
    <row r="188" ht="14.25" customHeight="1">
      <c r="A188" s="8" t="s">
        <v>1280</v>
      </c>
      <c r="B188" s="8" t="s">
        <v>3599</v>
      </c>
      <c r="C188" s="8" t="s">
        <v>3593</v>
      </c>
      <c r="D188" s="8" t="s">
        <v>3620</v>
      </c>
      <c r="E188" s="202">
        <v>41640.0</v>
      </c>
      <c r="F188" s="202">
        <v>42004.0</v>
      </c>
      <c r="G188" s="8" t="s">
        <v>3594</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3589</v>
      </c>
    </row>
    <row r="189" ht="14.25" customHeight="1">
      <c r="A189" s="7" t="s">
        <v>1280</v>
      </c>
      <c r="B189" s="7" t="s">
        <v>3599</v>
      </c>
      <c r="C189" s="7" t="s">
        <v>3593</v>
      </c>
      <c r="D189" s="7" t="s">
        <v>3597</v>
      </c>
      <c r="E189" s="201">
        <v>41640.0</v>
      </c>
      <c r="F189" s="201">
        <v>42004.0</v>
      </c>
      <c r="G189" s="7" t="s">
        <v>3588</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3589</v>
      </c>
    </row>
    <row r="190" ht="14.25" customHeight="1">
      <c r="A190" s="8" t="s">
        <v>3660</v>
      </c>
      <c r="B190" s="8" t="s">
        <v>3661</v>
      </c>
      <c r="C190" s="8"/>
      <c r="D190" s="8" t="s">
        <v>3637</v>
      </c>
      <c r="E190" s="202">
        <v>41640.0</v>
      </c>
      <c r="F190" s="202">
        <v>42004.0</v>
      </c>
      <c r="G190" s="8" t="s">
        <v>3588</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3589</v>
      </c>
    </row>
    <row r="191" ht="14.25" customHeight="1">
      <c r="A191" s="7" t="s">
        <v>3660</v>
      </c>
      <c r="B191" s="7" t="s">
        <v>3661</v>
      </c>
      <c r="C191" s="7"/>
      <c r="D191" s="7" t="s">
        <v>3598</v>
      </c>
      <c r="E191" s="201">
        <v>41640.0</v>
      </c>
      <c r="F191" s="201">
        <v>42004.0</v>
      </c>
      <c r="G191" s="7" t="s">
        <v>3588</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3589</v>
      </c>
    </row>
    <row r="192" ht="14.25" customHeight="1">
      <c r="A192" s="8" t="s">
        <v>3660</v>
      </c>
      <c r="B192" s="8" t="s">
        <v>3661</v>
      </c>
      <c r="C192" s="8"/>
      <c r="D192" s="8" t="s">
        <v>3621</v>
      </c>
      <c r="E192" s="202">
        <v>41913.0</v>
      </c>
      <c r="F192" s="202">
        <v>42004.0</v>
      </c>
      <c r="G192" s="8" t="s">
        <v>3588</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3589</v>
      </c>
    </row>
    <row r="193" ht="14.25" customHeight="1">
      <c r="A193" s="7" t="s">
        <v>3660</v>
      </c>
      <c r="B193" s="7" t="s">
        <v>3661</v>
      </c>
      <c r="C193" s="7"/>
      <c r="D193" s="7" t="s">
        <v>3621</v>
      </c>
      <c r="E193" s="201">
        <v>41760.0</v>
      </c>
      <c r="F193" s="201">
        <v>41912.0</v>
      </c>
      <c r="G193" s="7" t="s">
        <v>3588</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3589</v>
      </c>
    </row>
    <row r="194" ht="14.25" customHeight="1">
      <c r="A194" s="8" t="s">
        <v>1277</v>
      </c>
      <c r="B194" s="8" t="s">
        <v>3604</v>
      </c>
      <c r="C194" s="8"/>
      <c r="D194" s="8" t="s">
        <v>3662</v>
      </c>
      <c r="E194" s="202">
        <v>41640.0</v>
      </c>
      <c r="F194" s="202">
        <v>42004.0</v>
      </c>
      <c r="G194" s="8" t="s">
        <v>3594</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3589</v>
      </c>
    </row>
    <row r="195" ht="14.25" customHeight="1">
      <c r="A195" s="7" t="s">
        <v>1277</v>
      </c>
      <c r="B195" s="7" t="s">
        <v>3604</v>
      </c>
      <c r="C195" s="7"/>
      <c r="D195" s="7" t="s">
        <v>3597</v>
      </c>
      <c r="E195" s="201">
        <v>41640.0</v>
      </c>
      <c r="F195" s="201">
        <v>42004.0</v>
      </c>
      <c r="G195" s="7" t="s">
        <v>3588</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3589</v>
      </c>
    </row>
    <row r="196" ht="14.25" customHeight="1">
      <c r="A196" s="8" t="s">
        <v>1277</v>
      </c>
      <c r="B196" s="8" t="s">
        <v>3604</v>
      </c>
      <c r="C196" s="8"/>
      <c r="D196" s="8" t="s">
        <v>3598</v>
      </c>
      <c r="E196" s="202">
        <v>41640.0</v>
      </c>
      <c r="F196" s="202">
        <v>42004.0</v>
      </c>
      <c r="G196" s="8" t="s">
        <v>3588</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3589</v>
      </c>
    </row>
    <row r="197" ht="14.25" customHeight="1">
      <c r="A197" s="7" t="s">
        <v>157</v>
      </c>
      <c r="B197" s="7" t="s">
        <v>3599</v>
      </c>
      <c r="C197" s="7" t="s">
        <v>3593</v>
      </c>
      <c r="D197" s="7" t="s">
        <v>3596</v>
      </c>
      <c r="E197" s="201">
        <v>41640.0</v>
      </c>
      <c r="F197" s="201">
        <v>42004.0</v>
      </c>
      <c r="G197" s="7" t="s">
        <v>3594</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3589</v>
      </c>
    </row>
    <row r="198" ht="14.25" customHeight="1">
      <c r="A198" s="8" t="s">
        <v>157</v>
      </c>
      <c r="B198" s="8" t="s">
        <v>3599</v>
      </c>
      <c r="C198" s="8" t="s">
        <v>3593</v>
      </c>
      <c r="D198" s="8" t="s">
        <v>3597</v>
      </c>
      <c r="E198" s="202">
        <v>41640.0</v>
      </c>
      <c r="F198" s="202">
        <v>42004.0</v>
      </c>
      <c r="G198" s="8" t="s">
        <v>3588</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3589</v>
      </c>
    </row>
    <row r="199" ht="14.25" customHeight="1">
      <c r="A199" s="7" t="s">
        <v>157</v>
      </c>
      <c r="B199" s="7" t="s">
        <v>3599</v>
      </c>
      <c r="C199" s="7" t="s">
        <v>3593</v>
      </c>
      <c r="D199" s="7" t="s">
        <v>3598</v>
      </c>
      <c r="E199" s="201">
        <v>41640.0</v>
      </c>
      <c r="F199" s="201">
        <v>42004.0</v>
      </c>
      <c r="G199" s="7" t="s">
        <v>3588</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3589</v>
      </c>
    </row>
    <row r="200" ht="14.25" customHeight="1">
      <c r="A200" s="8" t="s">
        <v>1279</v>
      </c>
      <c r="B200" s="8" t="s">
        <v>3599</v>
      </c>
      <c r="C200" s="8" t="s">
        <v>3593</v>
      </c>
      <c r="D200" s="8" t="s">
        <v>3596</v>
      </c>
      <c r="E200" s="202">
        <v>41640.0</v>
      </c>
      <c r="F200" s="202">
        <v>42004.0</v>
      </c>
      <c r="G200" s="8" t="s">
        <v>3594</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3589</v>
      </c>
    </row>
    <row r="201" ht="14.25" customHeight="1">
      <c r="A201" s="7" t="s">
        <v>1279</v>
      </c>
      <c r="B201" s="7" t="s">
        <v>3599</v>
      </c>
      <c r="C201" s="7" t="s">
        <v>3593</v>
      </c>
      <c r="D201" s="7" t="s">
        <v>3597</v>
      </c>
      <c r="E201" s="201">
        <v>41640.0</v>
      </c>
      <c r="F201" s="201">
        <v>42004.0</v>
      </c>
      <c r="G201" s="7" t="s">
        <v>3588</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3589</v>
      </c>
    </row>
    <row r="202" ht="14.25" customHeight="1">
      <c r="A202" s="8" t="s">
        <v>1279</v>
      </c>
      <c r="B202" s="8" t="s">
        <v>3599</v>
      </c>
      <c r="C202" s="8" t="s">
        <v>3593</v>
      </c>
      <c r="D202" s="8" t="s">
        <v>3598</v>
      </c>
      <c r="E202" s="202">
        <v>41640.0</v>
      </c>
      <c r="F202" s="202">
        <v>42004.0</v>
      </c>
      <c r="G202" s="8" t="s">
        <v>3588</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3589</v>
      </c>
    </row>
    <row r="203" ht="14.25" customHeight="1">
      <c r="A203" s="7" t="s">
        <v>1276</v>
      </c>
      <c r="B203" s="7" t="s">
        <v>1209</v>
      </c>
      <c r="C203" s="7"/>
      <c r="D203" s="7" t="s">
        <v>3663</v>
      </c>
      <c r="E203" s="201">
        <v>41640.0</v>
      </c>
      <c r="F203" s="201">
        <v>42004.0</v>
      </c>
      <c r="G203" s="7" t="s">
        <v>3594</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3589</v>
      </c>
    </row>
    <row r="204" ht="14.25" customHeight="1">
      <c r="A204" s="8" t="s">
        <v>3664</v>
      </c>
      <c r="B204" s="8" t="s">
        <v>3586</v>
      </c>
      <c r="C204" s="8"/>
      <c r="D204" s="8" t="s">
        <v>3587</v>
      </c>
      <c r="E204" s="202">
        <v>41640.0</v>
      </c>
      <c r="F204" s="202">
        <v>42004.0</v>
      </c>
      <c r="G204" s="8" t="s">
        <v>3588</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3589</v>
      </c>
    </row>
    <row r="205" ht="14.25" customHeight="1">
      <c r="A205" s="7" t="s">
        <v>1300</v>
      </c>
      <c r="B205" s="7" t="s">
        <v>3590</v>
      </c>
      <c r="C205" s="7" t="s">
        <v>3591</v>
      </c>
      <c r="D205" s="7" t="s">
        <v>3587</v>
      </c>
      <c r="E205" s="201">
        <v>41640.0</v>
      </c>
      <c r="F205" s="201">
        <v>42004.0</v>
      </c>
      <c r="G205" s="7" t="s">
        <v>3588</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3589</v>
      </c>
    </row>
    <row r="206" ht="14.25" customHeight="1">
      <c r="A206" s="8" t="s">
        <v>1321</v>
      </c>
      <c r="B206" s="8" t="s">
        <v>3590</v>
      </c>
      <c r="C206" s="8" t="s">
        <v>3591</v>
      </c>
      <c r="D206" s="8" t="s">
        <v>3587</v>
      </c>
      <c r="E206" s="202">
        <v>41640.0</v>
      </c>
      <c r="F206" s="202">
        <v>42004.0</v>
      </c>
      <c r="G206" s="8" t="s">
        <v>3588</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3592</v>
      </c>
    </row>
    <row r="207" ht="14.25" customHeight="1">
      <c r="A207" s="7" t="s">
        <v>3665</v>
      </c>
      <c r="B207" s="7" t="s">
        <v>3586</v>
      </c>
      <c r="C207" s="7" t="s">
        <v>3591</v>
      </c>
      <c r="D207" s="7" t="s">
        <v>3587</v>
      </c>
      <c r="E207" s="201">
        <v>41640.0</v>
      </c>
      <c r="F207" s="201">
        <v>42004.0</v>
      </c>
      <c r="G207" s="7" t="s">
        <v>3588</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3592</v>
      </c>
    </row>
    <row r="208" ht="14.25" customHeight="1">
      <c r="A208" s="8" t="s">
        <v>3666</v>
      </c>
      <c r="B208" s="8" t="s">
        <v>3586</v>
      </c>
      <c r="C208" s="8"/>
      <c r="D208" s="8" t="s">
        <v>3587</v>
      </c>
      <c r="E208" s="202">
        <v>41640.0</v>
      </c>
      <c r="F208" s="202">
        <v>42004.0</v>
      </c>
      <c r="G208" s="8" t="s">
        <v>3588</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3592</v>
      </c>
    </row>
    <row r="209" ht="14.25" customHeight="1">
      <c r="A209" s="7" t="s">
        <v>3667</v>
      </c>
      <c r="B209" s="7" t="s">
        <v>3586</v>
      </c>
      <c r="C209" s="7"/>
      <c r="D209" s="7" t="s">
        <v>3587</v>
      </c>
      <c r="E209" s="201">
        <v>41640.0</v>
      </c>
      <c r="F209" s="201">
        <v>42004.0</v>
      </c>
      <c r="G209" s="7" t="s">
        <v>3588</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3592</v>
      </c>
    </row>
    <row r="210" ht="14.25" customHeight="1">
      <c r="A210" s="8" t="s">
        <v>173</v>
      </c>
      <c r="B210" s="8" t="s">
        <v>3599</v>
      </c>
      <c r="C210" s="8" t="s">
        <v>3593</v>
      </c>
      <c r="D210" s="8" t="s">
        <v>3620</v>
      </c>
      <c r="E210" s="202">
        <v>41640.0</v>
      </c>
      <c r="F210" s="202">
        <v>42004.0</v>
      </c>
      <c r="G210" s="8" t="s">
        <v>3594</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3589</v>
      </c>
    </row>
    <row r="211" ht="14.25" customHeight="1">
      <c r="A211" s="7" t="s">
        <v>173</v>
      </c>
      <c r="B211" s="7" t="s">
        <v>3599</v>
      </c>
      <c r="C211" s="7" t="s">
        <v>3593</v>
      </c>
      <c r="D211" s="7" t="s">
        <v>3597</v>
      </c>
      <c r="E211" s="201">
        <v>41640.0</v>
      </c>
      <c r="F211" s="201">
        <v>42004.0</v>
      </c>
      <c r="G211" s="7" t="s">
        <v>3594</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3589</v>
      </c>
    </row>
    <row r="212" ht="14.25" customHeight="1">
      <c r="A212" s="8" t="s">
        <v>173</v>
      </c>
      <c r="B212" s="8" t="s">
        <v>3599</v>
      </c>
      <c r="C212" s="8" t="s">
        <v>3593</v>
      </c>
      <c r="D212" s="8" t="s">
        <v>3668</v>
      </c>
      <c r="E212" s="202">
        <v>41640.0</v>
      </c>
      <c r="F212" s="202">
        <v>42004.0</v>
      </c>
      <c r="G212" s="8" t="s">
        <v>3588</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3589</v>
      </c>
    </row>
    <row r="213" ht="14.25" customHeight="1">
      <c r="A213" s="7" t="s">
        <v>3669</v>
      </c>
      <c r="B213" s="7" t="s">
        <v>3595</v>
      </c>
      <c r="C213" s="7"/>
      <c r="D213" s="7" t="s">
        <v>3620</v>
      </c>
      <c r="E213" s="201">
        <v>41640.0</v>
      </c>
      <c r="F213" s="201">
        <v>42004.0</v>
      </c>
      <c r="G213" s="7" t="s">
        <v>3594</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3589</v>
      </c>
    </row>
    <row r="214" ht="14.25" customHeight="1">
      <c r="A214" s="8" t="s">
        <v>3669</v>
      </c>
      <c r="B214" s="8" t="s">
        <v>3595</v>
      </c>
      <c r="C214" s="8"/>
      <c r="D214" s="8" t="s">
        <v>3659</v>
      </c>
      <c r="E214" s="202">
        <v>41640.0</v>
      </c>
      <c r="F214" s="202">
        <v>42004.0</v>
      </c>
      <c r="G214" s="8" t="s">
        <v>3594</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3589</v>
      </c>
    </row>
    <row r="215" ht="14.25" customHeight="1">
      <c r="A215" s="7" t="s">
        <v>3669</v>
      </c>
      <c r="B215" s="7" t="s">
        <v>3595</v>
      </c>
      <c r="C215" s="7"/>
      <c r="D215" s="7" t="s">
        <v>3656</v>
      </c>
      <c r="E215" s="201">
        <v>41640.0</v>
      </c>
      <c r="F215" s="201">
        <v>42004.0</v>
      </c>
      <c r="G215" s="7" t="s">
        <v>3594</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3589</v>
      </c>
    </row>
    <row r="216" ht="14.25" customHeight="1">
      <c r="A216" s="8" t="s">
        <v>1302</v>
      </c>
      <c r="B216" s="8" t="s">
        <v>3604</v>
      </c>
      <c r="C216" s="8"/>
      <c r="D216" s="8" t="s">
        <v>3620</v>
      </c>
      <c r="E216" s="202">
        <v>41640.0</v>
      </c>
      <c r="F216" s="202">
        <v>42004.0</v>
      </c>
      <c r="G216" s="8" t="s">
        <v>3594</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3589</v>
      </c>
    </row>
    <row r="217" ht="14.25" customHeight="1">
      <c r="A217" s="7" t="s">
        <v>1302</v>
      </c>
      <c r="B217" s="7" t="s">
        <v>3604</v>
      </c>
      <c r="C217" s="7"/>
      <c r="D217" s="7" t="s">
        <v>3597</v>
      </c>
      <c r="E217" s="201">
        <v>41640.0</v>
      </c>
      <c r="F217" s="201">
        <v>42004.0</v>
      </c>
      <c r="G217" s="7" t="s">
        <v>3588</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3589</v>
      </c>
    </row>
    <row r="218" ht="14.25" customHeight="1">
      <c r="A218" s="8" t="s">
        <v>1302</v>
      </c>
      <c r="B218" s="8" t="s">
        <v>3604</v>
      </c>
      <c r="C218" s="8"/>
      <c r="D218" s="8" t="s">
        <v>3656</v>
      </c>
      <c r="E218" s="202">
        <v>41640.0</v>
      </c>
      <c r="F218" s="202">
        <v>42004.0</v>
      </c>
      <c r="G218" s="8" t="s">
        <v>3594</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3589</v>
      </c>
    </row>
    <row r="219" ht="14.25" customHeight="1">
      <c r="A219" s="7" t="s">
        <v>1302</v>
      </c>
      <c r="B219" s="7" t="s">
        <v>3604</v>
      </c>
      <c r="C219" s="7"/>
      <c r="D219" s="7" t="s">
        <v>3657</v>
      </c>
      <c r="E219" s="201">
        <v>41640.0</v>
      </c>
      <c r="F219" s="201">
        <v>42004.0</v>
      </c>
      <c r="G219" s="7" t="s">
        <v>3594</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3589</v>
      </c>
    </row>
    <row r="220" ht="14.25" customHeight="1">
      <c r="A220" s="8" t="s">
        <v>172</v>
      </c>
      <c r="B220" s="8" t="s">
        <v>3599</v>
      </c>
      <c r="C220" s="8" t="s">
        <v>3593</v>
      </c>
      <c r="D220" s="8" t="s">
        <v>3620</v>
      </c>
      <c r="E220" s="202">
        <v>41640.0</v>
      </c>
      <c r="F220" s="202">
        <v>42004.0</v>
      </c>
      <c r="G220" s="8" t="s">
        <v>3594</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3589</v>
      </c>
    </row>
    <row r="221" ht="14.25" customHeight="1">
      <c r="A221" s="7" t="s">
        <v>172</v>
      </c>
      <c r="B221" s="7" t="s">
        <v>3599</v>
      </c>
      <c r="C221" s="7" t="s">
        <v>3593</v>
      </c>
      <c r="D221" s="7" t="s">
        <v>3597</v>
      </c>
      <c r="E221" s="201">
        <v>41640.0</v>
      </c>
      <c r="F221" s="201">
        <v>42004.0</v>
      </c>
      <c r="G221" s="7" t="s">
        <v>3594</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3589</v>
      </c>
    </row>
    <row r="222" ht="14.25" customHeight="1">
      <c r="A222" s="8" t="s">
        <v>172</v>
      </c>
      <c r="B222" s="8" t="s">
        <v>3599</v>
      </c>
      <c r="C222" s="8" t="s">
        <v>3593</v>
      </c>
      <c r="D222" s="8" t="s">
        <v>3668</v>
      </c>
      <c r="E222" s="202">
        <v>41640.0</v>
      </c>
      <c r="F222" s="202">
        <v>42004.0</v>
      </c>
      <c r="G222" s="8" t="s">
        <v>3588</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3589</v>
      </c>
    </row>
    <row r="223" ht="14.25" customHeight="1">
      <c r="A223" s="7" t="s">
        <v>1298</v>
      </c>
      <c r="B223" s="7" t="s">
        <v>1207</v>
      </c>
      <c r="C223" s="7"/>
      <c r="D223" s="7" t="s">
        <v>3596</v>
      </c>
      <c r="E223" s="201">
        <v>41640.0</v>
      </c>
      <c r="F223" s="201">
        <v>42004.0</v>
      </c>
      <c r="G223" s="7" t="s">
        <v>3594</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3589</v>
      </c>
    </row>
    <row r="224" ht="14.25" customHeight="1">
      <c r="A224" s="8" t="s">
        <v>1298</v>
      </c>
      <c r="B224" s="8" t="s">
        <v>1207</v>
      </c>
      <c r="C224" s="8"/>
      <c r="D224" s="8" t="s">
        <v>3597</v>
      </c>
      <c r="E224" s="202">
        <v>41640.0</v>
      </c>
      <c r="F224" s="202">
        <v>42004.0</v>
      </c>
      <c r="G224" s="8" t="s">
        <v>3588</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3589</v>
      </c>
    </row>
    <row r="225" ht="14.25" customHeight="1">
      <c r="A225" s="7" t="s">
        <v>1298</v>
      </c>
      <c r="B225" s="7" t="s">
        <v>1207</v>
      </c>
      <c r="C225" s="7"/>
      <c r="D225" s="7" t="s">
        <v>3598</v>
      </c>
      <c r="E225" s="201">
        <v>41640.0</v>
      </c>
      <c r="F225" s="201">
        <v>42004.0</v>
      </c>
      <c r="G225" s="7" t="s">
        <v>3588</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3589</v>
      </c>
    </row>
    <row r="226" ht="14.25" customHeight="1">
      <c r="A226" s="8" t="s">
        <v>1298</v>
      </c>
      <c r="B226" s="8" t="s">
        <v>1207</v>
      </c>
      <c r="C226" s="8"/>
      <c r="D226" s="8" t="s">
        <v>3656</v>
      </c>
      <c r="E226" s="202">
        <v>41640.0</v>
      </c>
      <c r="F226" s="202">
        <v>42004.0</v>
      </c>
      <c r="G226" s="8" t="s">
        <v>3594</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3589</v>
      </c>
    </row>
    <row r="227" ht="14.25" customHeight="1">
      <c r="A227" s="7" t="s">
        <v>1298</v>
      </c>
      <c r="B227" s="7" t="s">
        <v>1207</v>
      </c>
      <c r="C227" s="7"/>
      <c r="D227" s="7" t="s">
        <v>3657</v>
      </c>
      <c r="E227" s="201">
        <v>41640.0</v>
      </c>
      <c r="F227" s="201">
        <v>42004.0</v>
      </c>
      <c r="G227" s="7" t="s">
        <v>3594</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3589</v>
      </c>
    </row>
    <row r="228" ht="14.25" customHeight="1">
      <c r="A228" s="8" t="s">
        <v>1299</v>
      </c>
      <c r="B228" s="8" t="s">
        <v>8</v>
      </c>
      <c r="C228" s="8"/>
      <c r="D228" s="8" t="s">
        <v>3620</v>
      </c>
      <c r="E228" s="202">
        <v>41640.0</v>
      </c>
      <c r="F228" s="202">
        <v>42004.0</v>
      </c>
      <c r="G228" s="8" t="s">
        <v>3594</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3589</v>
      </c>
    </row>
    <row r="229" ht="14.25" customHeight="1">
      <c r="A229" s="7" t="s">
        <v>1299</v>
      </c>
      <c r="B229" s="7" t="s">
        <v>8</v>
      </c>
      <c r="C229" s="7"/>
      <c r="D229" s="7" t="s">
        <v>3659</v>
      </c>
      <c r="E229" s="201">
        <v>41640.0</v>
      </c>
      <c r="F229" s="201">
        <v>42004.0</v>
      </c>
      <c r="G229" s="7" t="s">
        <v>3594</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3589</v>
      </c>
    </row>
    <row r="230" ht="14.25" customHeight="1">
      <c r="A230" s="8" t="s">
        <v>1299</v>
      </c>
      <c r="B230" s="8" t="s">
        <v>8</v>
      </c>
      <c r="C230" s="8"/>
      <c r="D230" s="8" t="s">
        <v>3656</v>
      </c>
      <c r="E230" s="202">
        <v>41640.0</v>
      </c>
      <c r="F230" s="202">
        <v>42004.0</v>
      </c>
      <c r="G230" s="8" t="s">
        <v>3594</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3589</v>
      </c>
    </row>
    <row r="231" ht="14.25" customHeight="1">
      <c r="A231" s="8" t="s">
        <v>170</v>
      </c>
      <c r="B231" s="8" t="s">
        <v>3595</v>
      </c>
      <c r="C231" s="8"/>
      <c r="D231" s="8" t="s">
        <v>3596</v>
      </c>
      <c r="E231" s="202">
        <v>41640.0</v>
      </c>
      <c r="F231" s="202">
        <v>42004.0</v>
      </c>
      <c r="G231" s="8" t="s">
        <v>3594</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3592</v>
      </c>
    </row>
    <row r="232" ht="14.25" customHeight="1">
      <c r="A232" s="7" t="s">
        <v>170</v>
      </c>
      <c r="B232" s="7" t="s">
        <v>3595</v>
      </c>
      <c r="C232" s="7"/>
      <c r="D232" s="7" t="s">
        <v>3597</v>
      </c>
      <c r="E232" s="201">
        <v>41640.0</v>
      </c>
      <c r="F232" s="201">
        <v>42004.0</v>
      </c>
      <c r="G232" s="7" t="s">
        <v>3588</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3592</v>
      </c>
    </row>
    <row r="233" ht="14.25" customHeight="1">
      <c r="A233" s="8" t="s">
        <v>170</v>
      </c>
      <c r="B233" s="8" t="s">
        <v>3595</v>
      </c>
      <c r="C233" s="8"/>
      <c r="D233" s="8" t="s">
        <v>3598</v>
      </c>
      <c r="E233" s="202">
        <v>41640.0</v>
      </c>
      <c r="F233" s="202">
        <v>42004.0</v>
      </c>
      <c r="G233" s="8" t="s">
        <v>3588</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3592</v>
      </c>
    </row>
    <row r="234" ht="14.25" customHeight="1">
      <c r="A234" s="7" t="s">
        <v>170</v>
      </c>
      <c r="B234" s="7" t="s">
        <v>3595</v>
      </c>
      <c r="C234" s="7"/>
      <c r="D234" s="7" t="s">
        <v>3657</v>
      </c>
      <c r="E234" s="201">
        <v>41640.0</v>
      </c>
      <c r="F234" s="201">
        <v>42004.0</v>
      </c>
      <c r="G234" s="7" t="s">
        <v>3594</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3592</v>
      </c>
    </row>
    <row r="235" ht="14.25" customHeight="1">
      <c r="A235" s="8" t="s">
        <v>170</v>
      </c>
      <c r="B235" s="8" t="s">
        <v>3595</v>
      </c>
      <c r="C235" s="8"/>
      <c r="D235" s="8" t="s">
        <v>3605</v>
      </c>
      <c r="E235" s="202">
        <v>41640.0</v>
      </c>
      <c r="F235" s="202">
        <v>42004.0</v>
      </c>
      <c r="G235" s="8" t="s">
        <v>3594</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3592</v>
      </c>
    </row>
    <row r="236" ht="14.25" customHeight="1">
      <c r="A236" s="7" t="s">
        <v>1331</v>
      </c>
      <c r="B236" s="7" t="s">
        <v>3604</v>
      </c>
      <c r="C236" s="7"/>
      <c r="D236" s="7" t="s">
        <v>3596</v>
      </c>
      <c r="E236" s="201">
        <v>41640.0</v>
      </c>
      <c r="F236" s="201">
        <v>42004.0</v>
      </c>
      <c r="G236" s="7" t="s">
        <v>3594</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3592</v>
      </c>
    </row>
    <row r="237" ht="14.25" customHeight="1">
      <c r="A237" s="8" t="s">
        <v>1331</v>
      </c>
      <c r="B237" s="8" t="s">
        <v>3604</v>
      </c>
      <c r="C237" s="8"/>
      <c r="D237" s="8" t="s">
        <v>3597</v>
      </c>
      <c r="E237" s="202">
        <v>41640.0</v>
      </c>
      <c r="F237" s="202">
        <v>42004.0</v>
      </c>
      <c r="G237" s="8" t="s">
        <v>3588</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3592</v>
      </c>
    </row>
    <row r="238" ht="14.25" customHeight="1">
      <c r="A238" s="7" t="s">
        <v>1331</v>
      </c>
      <c r="B238" s="7" t="s">
        <v>3604</v>
      </c>
      <c r="C238" s="7"/>
      <c r="D238" s="7" t="s">
        <v>3598</v>
      </c>
      <c r="E238" s="201">
        <v>41640.0</v>
      </c>
      <c r="F238" s="201">
        <v>42004.0</v>
      </c>
      <c r="G238" s="7" t="s">
        <v>3588</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3592</v>
      </c>
    </row>
    <row r="239" ht="14.25" customHeight="1">
      <c r="A239" s="8" t="s">
        <v>1331</v>
      </c>
      <c r="B239" s="8" t="s">
        <v>3604</v>
      </c>
      <c r="C239" s="8"/>
      <c r="D239" s="8" t="s">
        <v>3657</v>
      </c>
      <c r="E239" s="202">
        <v>41640.0</v>
      </c>
      <c r="F239" s="202">
        <v>42004.0</v>
      </c>
      <c r="G239" s="8" t="s">
        <v>3594</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3592</v>
      </c>
    </row>
    <row r="240" ht="14.25" customHeight="1">
      <c r="A240" s="7" t="s">
        <v>1331</v>
      </c>
      <c r="B240" s="7" t="s">
        <v>3604</v>
      </c>
      <c r="C240" s="7"/>
      <c r="D240" s="7" t="s">
        <v>3605</v>
      </c>
      <c r="E240" s="201">
        <v>41640.0</v>
      </c>
      <c r="F240" s="201">
        <v>42004.0</v>
      </c>
      <c r="G240" s="7" t="s">
        <v>3594</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3592</v>
      </c>
    </row>
    <row r="241" ht="14.25" customHeight="1">
      <c r="A241" s="8" t="s">
        <v>1323</v>
      </c>
      <c r="B241" s="8" t="s">
        <v>3604</v>
      </c>
      <c r="C241" s="8"/>
      <c r="D241" s="8" t="s">
        <v>3596</v>
      </c>
      <c r="E241" s="202">
        <v>41640.0</v>
      </c>
      <c r="F241" s="202">
        <v>42004.0</v>
      </c>
      <c r="G241" s="8" t="s">
        <v>3594</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3592</v>
      </c>
    </row>
    <row r="242" ht="14.25" customHeight="1">
      <c r="A242" s="7" t="s">
        <v>1323</v>
      </c>
      <c r="B242" s="7" t="s">
        <v>3604</v>
      </c>
      <c r="C242" s="7"/>
      <c r="D242" s="7" t="s">
        <v>3597</v>
      </c>
      <c r="E242" s="201">
        <v>41640.0</v>
      </c>
      <c r="F242" s="201">
        <v>42004.0</v>
      </c>
      <c r="G242" s="7" t="s">
        <v>3588</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3592</v>
      </c>
    </row>
    <row r="243" ht="14.25" customHeight="1">
      <c r="A243" s="8" t="s">
        <v>1323</v>
      </c>
      <c r="B243" s="8" t="s">
        <v>3604</v>
      </c>
      <c r="C243" s="8"/>
      <c r="D243" s="8" t="s">
        <v>3598</v>
      </c>
      <c r="E243" s="202">
        <v>41640.0</v>
      </c>
      <c r="F243" s="202">
        <v>42004.0</v>
      </c>
      <c r="G243" s="8" t="s">
        <v>3588</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3592</v>
      </c>
    </row>
    <row r="244" ht="14.25" customHeight="1">
      <c r="A244" s="7" t="s">
        <v>1323</v>
      </c>
      <c r="B244" s="7" t="s">
        <v>3604</v>
      </c>
      <c r="C244" s="7"/>
      <c r="D244" s="7" t="s">
        <v>3657</v>
      </c>
      <c r="E244" s="201">
        <v>41640.0</v>
      </c>
      <c r="F244" s="201">
        <v>42004.0</v>
      </c>
      <c r="G244" s="7" t="s">
        <v>3594</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3592</v>
      </c>
    </row>
    <row r="245" ht="14.25" customHeight="1">
      <c r="A245" s="8" t="s">
        <v>1323</v>
      </c>
      <c r="B245" s="8" t="s">
        <v>3604</v>
      </c>
      <c r="C245" s="8"/>
      <c r="D245" s="8" t="s">
        <v>3605</v>
      </c>
      <c r="E245" s="202">
        <v>41640.0</v>
      </c>
      <c r="F245" s="202">
        <v>42004.0</v>
      </c>
      <c r="G245" s="8" t="s">
        <v>3594</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3592</v>
      </c>
    </row>
    <row r="246" ht="14.25" customHeight="1">
      <c r="A246" s="7" t="s">
        <v>1329</v>
      </c>
      <c r="B246" s="7" t="s">
        <v>1207</v>
      </c>
      <c r="C246" s="7"/>
      <c r="D246" s="7" t="s">
        <v>3596</v>
      </c>
      <c r="E246" s="201">
        <v>41640.0</v>
      </c>
      <c r="F246" s="201">
        <v>42004.0</v>
      </c>
      <c r="G246" s="7" t="s">
        <v>3594</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3592</v>
      </c>
    </row>
    <row r="247" ht="14.25" customHeight="1">
      <c r="A247" s="8" t="s">
        <v>1329</v>
      </c>
      <c r="B247" s="8" t="s">
        <v>1207</v>
      </c>
      <c r="C247" s="8"/>
      <c r="D247" s="8" t="s">
        <v>3597</v>
      </c>
      <c r="E247" s="202">
        <v>41640.0</v>
      </c>
      <c r="F247" s="202">
        <v>42004.0</v>
      </c>
      <c r="G247" s="8" t="s">
        <v>3588</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3592</v>
      </c>
    </row>
    <row r="248" ht="14.25" customHeight="1">
      <c r="A248" s="7" t="s">
        <v>1329</v>
      </c>
      <c r="B248" s="7" t="s">
        <v>1207</v>
      </c>
      <c r="C248" s="7"/>
      <c r="D248" s="7" t="s">
        <v>3598</v>
      </c>
      <c r="E248" s="201">
        <v>41640.0</v>
      </c>
      <c r="F248" s="201">
        <v>42004.0</v>
      </c>
      <c r="G248" s="7" t="s">
        <v>3588</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3592</v>
      </c>
    </row>
    <row r="249" ht="14.25" customHeight="1">
      <c r="A249" s="8" t="s">
        <v>1329</v>
      </c>
      <c r="B249" s="8" t="s">
        <v>1207</v>
      </c>
      <c r="C249" s="8"/>
      <c r="D249" s="8" t="s">
        <v>3657</v>
      </c>
      <c r="E249" s="202">
        <v>41640.0</v>
      </c>
      <c r="F249" s="202">
        <v>42004.0</v>
      </c>
      <c r="G249" s="8" t="s">
        <v>3594</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3592</v>
      </c>
    </row>
    <row r="250" ht="14.25" customHeight="1">
      <c r="A250" s="7" t="s">
        <v>1329</v>
      </c>
      <c r="B250" s="7" t="s">
        <v>1207</v>
      </c>
      <c r="C250" s="7"/>
      <c r="D250" s="7" t="s">
        <v>3605</v>
      </c>
      <c r="E250" s="201">
        <v>41640.0</v>
      </c>
      <c r="F250" s="201">
        <v>42004.0</v>
      </c>
      <c r="G250" s="7" t="s">
        <v>3594</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3592</v>
      </c>
    </row>
    <row r="251" ht="14.25" customHeight="1">
      <c r="A251" s="8" t="s">
        <v>3670</v>
      </c>
      <c r="B251" s="8" t="s">
        <v>1207</v>
      </c>
      <c r="C251" s="8"/>
      <c r="D251" s="8" t="s">
        <v>3596</v>
      </c>
      <c r="E251" s="202">
        <v>41640.0</v>
      </c>
      <c r="F251" s="202">
        <v>42004.0</v>
      </c>
      <c r="G251" s="8" t="s">
        <v>3594</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3592</v>
      </c>
    </row>
    <row r="252" ht="14.25" customHeight="1">
      <c r="A252" s="7" t="s">
        <v>3670</v>
      </c>
      <c r="B252" s="7" t="s">
        <v>1207</v>
      </c>
      <c r="C252" s="7"/>
      <c r="D252" s="7" t="s">
        <v>3597</v>
      </c>
      <c r="E252" s="201">
        <v>41640.0</v>
      </c>
      <c r="F252" s="201">
        <v>42004.0</v>
      </c>
      <c r="G252" s="7" t="s">
        <v>3588</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3592</v>
      </c>
    </row>
    <row r="253" ht="14.25" customHeight="1">
      <c r="A253" s="8" t="s">
        <v>3670</v>
      </c>
      <c r="B253" s="8" t="s">
        <v>1207</v>
      </c>
      <c r="C253" s="8"/>
      <c r="D253" s="8" t="s">
        <v>3598</v>
      </c>
      <c r="E253" s="202">
        <v>41640.0</v>
      </c>
      <c r="F253" s="202">
        <v>42004.0</v>
      </c>
      <c r="G253" s="8" t="s">
        <v>3588</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3592</v>
      </c>
    </row>
    <row r="254" ht="14.25" customHeight="1">
      <c r="A254" s="7" t="s">
        <v>3670</v>
      </c>
      <c r="B254" s="7" t="s">
        <v>1207</v>
      </c>
      <c r="C254" s="7"/>
      <c r="D254" s="7" t="s">
        <v>3657</v>
      </c>
      <c r="E254" s="201">
        <v>41640.0</v>
      </c>
      <c r="F254" s="201">
        <v>42004.0</v>
      </c>
      <c r="G254" s="7" t="s">
        <v>3594</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3592</v>
      </c>
    </row>
    <row r="255" ht="14.25" customHeight="1">
      <c r="A255" s="8" t="s">
        <v>3670</v>
      </c>
      <c r="B255" s="8" t="s">
        <v>1207</v>
      </c>
      <c r="C255" s="8"/>
      <c r="D255" s="8" t="s">
        <v>3605</v>
      </c>
      <c r="E255" s="202">
        <v>41640.0</v>
      </c>
      <c r="F255" s="202">
        <v>42004.0</v>
      </c>
      <c r="G255" s="8" t="s">
        <v>3594</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3592</v>
      </c>
    </row>
    <row r="256" ht="14.25" customHeight="1">
      <c r="A256" s="7" t="s">
        <v>1330</v>
      </c>
      <c r="B256" s="7" t="s">
        <v>1207</v>
      </c>
      <c r="C256" s="7"/>
      <c r="D256" s="7" t="s">
        <v>3596</v>
      </c>
      <c r="E256" s="201">
        <v>41640.0</v>
      </c>
      <c r="F256" s="201">
        <v>42004.0</v>
      </c>
      <c r="G256" s="7" t="s">
        <v>3594</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3592</v>
      </c>
    </row>
    <row r="257" ht="14.25" customHeight="1">
      <c r="A257" s="8" t="s">
        <v>1330</v>
      </c>
      <c r="B257" s="8" t="s">
        <v>1207</v>
      </c>
      <c r="C257" s="8"/>
      <c r="D257" s="8" t="s">
        <v>3597</v>
      </c>
      <c r="E257" s="202">
        <v>41640.0</v>
      </c>
      <c r="F257" s="202">
        <v>42004.0</v>
      </c>
      <c r="G257" s="8" t="s">
        <v>3588</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3592</v>
      </c>
    </row>
    <row r="258" ht="14.25" customHeight="1">
      <c r="A258" s="7" t="s">
        <v>1330</v>
      </c>
      <c r="B258" s="7" t="s">
        <v>1207</v>
      </c>
      <c r="C258" s="7"/>
      <c r="D258" s="7" t="s">
        <v>3598</v>
      </c>
      <c r="E258" s="201">
        <v>41640.0</v>
      </c>
      <c r="F258" s="201">
        <v>42004.0</v>
      </c>
      <c r="G258" s="7" t="s">
        <v>3588</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3592</v>
      </c>
    </row>
    <row r="259" ht="14.25" customHeight="1">
      <c r="A259" s="8" t="s">
        <v>1330</v>
      </c>
      <c r="B259" s="8" t="s">
        <v>1207</v>
      </c>
      <c r="C259" s="8"/>
      <c r="D259" s="8" t="s">
        <v>3657</v>
      </c>
      <c r="E259" s="202">
        <v>41640.0</v>
      </c>
      <c r="F259" s="202">
        <v>42004.0</v>
      </c>
      <c r="G259" s="8" t="s">
        <v>3594</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3592</v>
      </c>
    </row>
    <row r="260" ht="14.25" customHeight="1">
      <c r="A260" s="7" t="s">
        <v>1330</v>
      </c>
      <c r="B260" s="7" t="s">
        <v>1207</v>
      </c>
      <c r="C260" s="7"/>
      <c r="D260" s="7" t="s">
        <v>3605</v>
      </c>
      <c r="E260" s="201">
        <v>41640.0</v>
      </c>
      <c r="F260" s="201">
        <v>42004.0</v>
      </c>
      <c r="G260" s="7" t="s">
        <v>3594</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3592</v>
      </c>
    </row>
    <row r="261" ht="14.25" customHeight="1">
      <c r="A261" s="8" t="s">
        <v>1334</v>
      </c>
      <c r="B261" s="8" t="s">
        <v>1207</v>
      </c>
      <c r="C261" s="8"/>
      <c r="D261" s="8" t="s">
        <v>3596</v>
      </c>
      <c r="E261" s="202">
        <v>41640.0</v>
      </c>
      <c r="F261" s="202">
        <v>42004.0</v>
      </c>
      <c r="G261" s="8" t="s">
        <v>3594</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3592</v>
      </c>
    </row>
    <row r="262" ht="14.25" customHeight="1">
      <c r="A262" s="7" t="s">
        <v>1334</v>
      </c>
      <c r="B262" s="7" t="s">
        <v>1207</v>
      </c>
      <c r="C262" s="7"/>
      <c r="D262" s="7" t="s">
        <v>3597</v>
      </c>
      <c r="E262" s="201">
        <v>41640.0</v>
      </c>
      <c r="F262" s="201">
        <v>42004.0</v>
      </c>
      <c r="G262" s="7" t="s">
        <v>3588</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3592</v>
      </c>
    </row>
    <row r="263" ht="14.25" customHeight="1">
      <c r="A263" s="8" t="s">
        <v>1334</v>
      </c>
      <c r="B263" s="8" t="s">
        <v>1207</v>
      </c>
      <c r="C263" s="8"/>
      <c r="D263" s="8" t="s">
        <v>3598</v>
      </c>
      <c r="E263" s="202">
        <v>41640.0</v>
      </c>
      <c r="F263" s="202">
        <v>42004.0</v>
      </c>
      <c r="G263" s="8" t="s">
        <v>3588</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3592</v>
      </c>
    </row>
    <row r="264" ht="14.25" customHeight="1">
      <c r="A264" s="7" t="s">
        <v>1334</v>
      </c>
      <c r="B264" s="7" t="s">
        <v>1207</v>
      </c>
      <c r="C264" s="7"/>
      <c r="D264" s="7" t="s">
        <v>3657</v>
      </c>
      <c r="E264" s="201">
        <v>41640.0</v>
      </c>
      <c r="F264" s="201">
        <v>42004.0</v>
      </c>
      <c r="G264" s="7" t="s">
        <v>3594</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3592</v>
      </c>
    </row>
    <row r="265" ht="14.25" customHeight="1">
      <c r="A265" s="8" t="s">
        <v>1334</v>
      </c>
      <c r="B265" s="8" t="s">
        <v>1207</v>
      </c>
      <c r="C265" s="8"/>
      <c r="D265" s="8" t="s">
        <v>3605</v>
      </c>
      <c r="E265" s="202">
        <v>41640.0</v>
      </c>
      <c r="F265" s="202">
        <v>42004.0</v>
      </c>
      <c r="G265" s="8" t="s">
        <v>3594</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3592</v>
      </c>
    </row>
    <row r="266" ht="14.25" customHeight="1">
      <c r="A266" s="7" t="s">
        <v>3671</v>
      </c>
      <c r="B266" s="7" t="s">
        <v>1207</v>
      </c>
      <c r="C266" s="7"/>
      <c r="D266" s="7" t="s">
        <v>3596</v>
      </c>
      <c r="E266" s="201">
        <v>41640.0</v>
      </c>
      <c r="F266" s="201">
        <v>42004.0</v>
      </c>
      <c r="G266" s="7" t="s">
        <v>3594</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3592</v>
      </c>
    </row>
    <row r="267" ht="14.25" customHeight="1">
      <c r="A267" s="8" t="s">
        <v>3671</v>
      </c>
      <c r="B267" s="8" t="s">
        <v>1207</v>
      </c>
      <c r="C267" s="8"/>
      <c r="D267" s="8" t="s">
        <v>3597</v>
      </c>
      <c r="E267" s="202">
        <v>41640.0</v>
      </c>
      <c r="F267" s="202">
        <v>42004.0</v>
      </c>
      <c r="G267" s="8" t="s">
        <v>3588</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3592</v>
      </c>
    </row>
    <row r="268" ht="14.25" customHeight="1">
      <c r="A268" s="7" t="s">
        <v>3671</v>
      </c>
      <c r="B268" s="7" t="s">
        <v>1207</v>
      </c>
      <c r="C268" s="7"/>
      <c r="D268" s="7" t="s">
        <v>3598</v>
      </c>
      <c r="E268" s="201">
        <v>41640.0</v>
      </c>
      <c r="F268" s="201">
        <v>42004.0</v>
      </c>
      <c r="G268" s="7" t="s">
        <v>3588</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3592</v>
      </c>
    </row>
    <row r="269" ht="14.25" customHeight="1">
      <c r="A269" s="8" t="s">
        <v>3671</v>
      </c>
      <c r="B269" s="8" t="s">
        <v>1207</v>
      </c>
      <c r="C269" s="8"/>
      <c r="D269" s="8" t="s">
        <v>3657</v>
      </c>
      <c r="E269" s="202">
        <v>41640.0</v>
      </c>
      <c r="F269" s="202">
        <v>42004.0</v>
      </c>
      <c r="G269" s="8" t="s">
        <v>3594</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3592</v>
      </c>
    </row>
    <row r="270" ht="14.25" customHeight="1">
      <c r="A270" s="7" t="s">
        <v>3671</v>
      </c>
      <c r="B270" s="7" t="s">
        <v>1207</v>
      </c>
      <c r="C270" s="7"/>
      <c r="D270" s="7" t="s">
        <v>3605</v>
      </c>
      <c r="E270" s="201">
        <v>41640.0</v>
      </c>
      <c r="F270" s="201">
        <v>42004.0</v>
      </c>
      <c r="G270" s="7" t="s">
        <v>3594</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3592</v>
      </c>
    </row>
    <row r="271" ht="14.25" customHeight="1">
      <c r="A271" s="8" t="s">
        <v>1336</v>
      </c>
      <c r="B271" s="8" t="s">
        <v>1207</v>
      </c>
      <c r="C271" s="8"/>
      <c r="D271" s="8" t="s">
        <v>3596</v>
      </c>
      <c r="E271" s="202">
        <v>41640.0</v>
      </c>
      <c r="F271" s="202">
        <v>42004.0</v>
      </c>
      <c r="G271" s="8" t="s">
        <v>3594</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3592</v>
      </c>
    </row>
    <row r="272" ht="14.25" customHeight="1">
      <c r="A272" s="7" t="s">
        <v>1336</v>
      </c>
      <c r="B272" s="7" t="s">
        <v>1207</v>
      </c>
      <c r="C272" s="7"/>
      <c r="D272" s="7" t="s">
        <v>3597</v>
      </c>
      <c r="E272" s="201">
        <v>41640.0</v>
      </c>
      <c r="F272" s="201">
        <v>42004.0</v>
      </c>
      <c r="G272" s="7" t="s">
        <v>3588</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3592</v>
      </c>
    </row>
    <row r="273" ht="14.25" customHeight="1">
      <c r="A273" s="8" t="s">
        <v>1336</v>
      </c>
      <c r="B273" s="8" t="s">
        <v>1207</v>
      </c>
      <c r="C273" s="8"/>
      <c r="D273" s="8" t="s">
        <v>3598</v>
      </c>
      <c r="E273" s="202">
        <v>41640.0</v>
      </c>
      <c r="F273" s="202">
        <v>42004.0</v>
      </c>
      <c r="G273" s="8" t="s">
        <v>3588</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3592</v>
      </c>
    </row>
    <row r="274" ht="14.25" customHeight="1">
      <c r="A274" s="7" t="s">
        <v>1336</v>
      </c>
      <c r="B274" s="7" t="s">
        <v>1207</v>
      </c>
      <c r="C274" s="7"/>
      <c r="D274" s="7" t="s">
        <v>3657</v>
      </c>
      <c r="E274" s="201">
        <v>41640.0</v>
      </c>
      <c r="F274" s="201">
        <v>42004.0</v>
      </c>
      <c r="G274" s="7" t="s">
        <v>3594</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3592</v>
      </c>
    </row>
    <row r="275" ht="14.25" customHeight="1">
      <c r="A275" s="8" t="s">
        <v>1336</v>
      </c>
      <c r="B275" s="8" t="s">
        <v>1207</v>
      </c>
      <c r="C275" s="8"/>
      <c r="D275" s="8" t="s">
        <v>3605</v>
      </c>
      <c r="E275" s="202">
        <v>41640.0</v>
      </c>
      <c r="F275" s="202">
        <v>42004.0</v>
      </c>
      <c r="G275" s="8" t="s">
        <v>3594</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3592</v>
      </c>
    </row>
    <row r="276" ht="14.25" customHeight="1">
      <c r="A276" s="7" t="s">
        <v>1333</v>
      </c>
      <c r="B276" s="7" t="s">
        <v>1207</v>
      </c>
      <c r="C276" s="7"/>
      <c r="D276" s="7" t="s">
        <v>3596</v>
      </c>
      <c r="E276" s="201">
        <v>41640.0</v>
      </c>
      <c r="F276" s="201">
        <v>42004.0</v>
      </c>
      <c r="G276" s="7" t="s">
        <v>3594</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3592</v>
      </c>
    </row>
    <row r="277" ht="14.25" customHeight="1">
      <c r="A277" s="8" t="s">
        <v>1333</v>
      </c>
      <c r="B277" s="8" t="s">
        <v>1207</v>
      </c>
      <c r="C277" s="8"/>
      <c r="D277" s="8" t="s">
        <v>3597</v>
      </c>
      <c r="E277" s="202">
        <v>41640.0</v>
      </c>
      <c r="F277" s="202">
        <v>42004.0</v>
      </c>
      <c r="G277" s="8" t="s">
        <v>3588</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3592</v>
      </c>
    </row>
    <row r="278" ht="14.25" customHeight="1">
      <c r="A278" s="7" t="s">
        <v>1333</v>
      </c>
      <c r="B278" s="7" t="s">
        <v>1207</v>
      </c>
      <c r="C278" s="7"/>
      <c r="D278" s="7" t="s">
        <v>3598</v>
      </c>
      <c r="E278" s="201">
        <v>41640.0</v>
      </c>
      <c r="F278" s="201">
        <v>42004.0</v>
      </c>
      <c r="G278" s="7" t="s">
        <v>3588</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3592</v>
      </c>
    </row>
    <row r="279" ht="14.25" customHeight="1">
      <c r="A279" s="8" t="s">
        <v>1333</v>
      </c>
      <c r="B279" s="8" t="s">
        <v>1207</v>
      </c>
      <c r="C279" s="8"/>
      <c r="D279" s="8" t="s">
        <v>3657</v>
      </c>
      <c r="E279" s="202">
        <v>41640.0</v>
      </c>
      <c r="F279" s="202">
        <v>42004.0</v>
      </c>
      <c r="G279" s="8" t="s">
        <v>3594</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3592</v>
      </c>
    </row>
    <row r="280" ht="14.25" customHeight="1">
      <c r="A280" s="7" t="s">
        <v>1333</v>
      </c>
      <c r="B280" s="7" t="s">
        <v>1207</v>
      </c>
      <c r="C280" s="7"/>
      <c r="D280" s="7" t="s">
        <v>3605</v>
      </c>
      <c r="E280" s="201">
        <v>41640.0</v>
      </c>
      <c r="F280" s="201">
        <v>42004.0</v>
      </c>
      <c r="G280" s="7" t="s">
        <v>3594</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3592</v>
      </c>
    </row>
    <row r="281" ht="14.25" customHeight="1">
      <c r="A281" s="8" t="s">
        <v>3672</v>
      </c>
      <c r="B281" s="8" t="s">
        <v>1207</v>
      </c>
      <c r="C281" s="8"/>
      <c r="D281" s="8" t="s">
        <v>3596</v>
      </c>
      <c r="E281" s="202">
        <v>41640.0</v>
      </c>
      <c r="F281" s="202">
        <v>42004.0</v>
      </c>
      <c r="G281" s="8" t="s">
        <v>3594</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3592</v>
      </c>
    </row>
    <row r="282" ht="14.25" customHeight="1">
      <c r="A282" s="7" t="s">
        <v>3672</v>
      </c>
      <c r="B282" s="7" t="s">
        <v>1207</v>
      </c>
      <c r="C282" s="7"/>
      <c r="D282" s="7" t="s">
        <v>3597</v>
      </c>
      <c r="E282" s="201">
        <v>41640.0</v>
      </c>
      <c r="F282" s="201">
        <v>42004.0</v>
      </c>
      <c r="G282" s="7" t="s">
        <v>3588</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3592</v>
      </c>
    </row>
    <row r="283" ht="14.25" customHeight="1">
      <c r="A283" s="8" t="s">
        <v>3672</v>
      </c>
      <c r="B283" s="8" t="s">
        <v>1207</v>
      </c>
      <c r="C283" s="8"/>
      <c r="D283" s="8" t="s">
        <v>3598</v>
      </c>
      <c r="E283" s="202">
        <v>41640.0</v>
      </c>
      <c r="F283" s="202">
        <v>42004.0</v>
      </c>
      <c r="G283" s="8" t="s">
        <v>3588</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3592</v>
      </c>
    </row>
    <row r="284" ht="14.25" customHeight="1">
      <c r="A284" s="7" t="s">
        <v>3672</v>
      </c>
      <c r="B284" s="7" t="s">
        <v>1207</v>
      </c>
      <c r="C284" s="7"/>
      <c r="D284" s="7" t="s">
        <v>3657</v>
      </c>
      <c r="E284" s="201">
        <v>41640.0</v>
      </c>
      <c r="F284" s="201">
        <v>42004.0</v>
      </c>
      <c r="G284" s="7" t="s">
        <v>3594</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3592</v>
      </c>
    </row>
    <row r="285" ht="14.25" customHeight="1">
      <c r="A285" s="8" t="s">
        <v>3672</v>
      </c>
      <c r="B285" s="8" t="s">
        <v>1207</v>
      </c>
      <c r="C285" s="8"/>
      <c r="D285" s="8" t="s">
        <v>3605</v>
      </c>
      <c r="E285" s="202">
        <v>41640.0</v>
      </c>
      <c r="F285" s="202">
        <v>42004.0</v>
      </c>
      <c r="G285" s="8" t="s">
        <v>3594</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3592</v>
      </c>
    </row>
    <row r="286" ht="14.25" customHeight="1">
      <c r="A286" s="7" t="s">
        <v>1332</v>
      </c>
      <c r="B286" s="7" t="s">
        <v>1207</v>
      </c>
      <c r="C286" s="7"/>
      <c r="D286" s="7" t="s">
        <v>3596</v>
      </c>
      <c r="E286" s="201">
        <v>41640.0</v>
      </c>
      <c r="F286" s="201">
        <v>42004.0</v>
      </c>
      <c r="G286" s="7" t="s">
        <v>3594</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3592</v>
      </c>
    </row>
    <row r="287" ht="14.25" customHeight="1">
      <c r="A287" s="8" t="s">
        <v>1332</v>
      </c>
      <c r="B287" s="8" t="s">
        <v>1207</v>
      </c>
      <c r="C287" s="8"/>
      <c r="D287" s="8" t="s">
        <v>3597</v>
      </c>
      <c r="E287" s="202">
        <v>41640.0</v>
      </c>
      <c r="F287" s="202">
        <v>42004.0</v>
      </c>
      <c r="G287" s="8" t="s">
        <v>3588</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3592</v>
      </c>
    </row>
    <row r="288" ht="14.25" customHeight="1">
      <c r="A288" s="7" t="s">
        <v>1332</v>
      </c>
      <c r="B288" s="7" t="s">
        <v>1207</v>
      </c>
      <c r="C288" s="7"/>
      <c r="D288" s="7" t="s">
        <v>3598</v>
      </c>
      <c r="E288" s="201">
        <v>41640.0</v>
      </c>
      <c r="F288" s="201">
        <v>42004.0</v>
      </c>
      <c r="G288" s="7" t="s">
        <v>3588</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3592</v>
      </c>
    </row>
    <row r="289" ht="14.25" customHeight="1">
      <c r="A289" s="8" t="s">
        <v>1332</v>
      </c>
      <c r="B289" s="8" t="s">
        <v>1207</v>
      </c>
      <c r="C289" s="8"/>
      <c r="D289" s="8" t="s">
        <v>3657</v>
      </c>
      <c r="E289" s="202">
        <v>41640.0</v>
      </c>
      <c r="F289" s="202">
        <v>42004.0</v>
      </c>
      <c r="G289" s="8" t="s">
        <v>3594</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3592</v>
      </c>
    </row>
    <row r="290" ht="14.25" customHeight="1">
      <c r="A290" s="7" t="s">
        <v>1332</v>
      </c>
      <c r="B290" s="7" t="s">
        <v>1207</v>
      </c>
      <c r="C290" s="7"/>
      <c r="D290" s="7" t="s">
        <v>3605</v>
      </c>
      <c r="E290" s="201">
        <v>41640.0</v>
      </c>
      <c r="F290" s="201">
        <v>42004.0</v>
      </c>
      <c r="G290" s="7" t="s">
        <v>3594</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3592</v>
      </c>
    </row>
    <row r="291" ht="14.25" customHeight="1">
      <c r="A291" s="8" t="s">
        <v>1319</v>
      </c>
      <c r="B291" s="8" t="s">
        <v>1207</v>
      </c>
      <c r="C291" s="8"/>
      <c r="D291" s="8" t="s">
        <v>3596</v>
      </c>
      <c r="E291" s="202">
        <v>41640.0</v>
      </c>
      <c r="F291" s="202">
        <v>42004.0</v>
      </c>
      <c r="G291" s="8" t="s">
        <v>3594</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3592</v>
      </c>
    </row>
    <row r="292" ht="14.25" customHeight="1">
      <c r="A292" s="7" t="s">
        <v>1319</v>
      </c>
      <c r="B292" s="7" t="s">
        <v>1207</v>
      </c>
      <c r="C292" s="7"/>
      <c r="D292" s="7" t="s">
        <v>3597</v>
      </c>
      <c r="E292" s="201">
        <v>41640.0</v>
      </c>
      <c r="F292" s="201">
        <v>42004.0</v>
      </c>
      <c r="G292" s="7" t="s">
        <v>3588</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3592</v>
      </c>
    </row>
    <row r="293" ht="14.25" customHeight="1">
      <c r="A293" s="8" t="s">
        <v>1319</v>
      </c>
      <c r="B293" s="8" t="s">
        <v>1207</v>
      </c>
      <c r="C293" s="8"/>
      <c r="D293" s="8" t="s">
        <v>3598</v>
      </c>
      <c r="E293" s="202">
        <v>41640.0</v>
      </c>
      <c r="F293" s="202">
        <v>42004.0</v>
      </c>
      <c r="G293" s="8" t="s">
        <v>3588</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3592</v>
      </c>
    </row>
    <row r="294" ht="14.25" customHeight="1">
      <c r="A294" s="7" t="s">
        <v>1319</v>
      </c>
      <c r="B294" s="7" t="s">
        <v>1207</v>
      </c>
      <c r="C294" s="7"/>
      <c r="D294" s="7" t="s">
        <v>3657</v>
      </c>
      <c r="E294" s="201">
        <v>41640.0</v>
      </c>
      <c r="F294" s="201">
        <v>42004.0</v>
      </c>
      <c r="G294" s="7" t="s">
        <v>3594</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3592</v>
      </c>
    </row>
    <row r="295" ht="14.25" customHeight="1">
      <c r="A295" s="8" t="s">
        <v>1319</v>
      </c>
      <c r="B295" s="8" t="s">
        <v>1207</v>
      </c>
      <c r="C295" s="8"/>
      <c r="D295" s="8" t="s">
        <v>3605</v>
      </c>
      <c r="E295" s="202">
        <v>41640.0</v>
      </c>
      <c r="F295" s="202">
        <v>42004.0</v>
      </c>
      <c r="G295" s="8" t="s">
        <v>3594</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3592</v>
      </c>
    </row>
    <row r="296" ht="14.25" customHeight="1">
      <c r="A296" s="7" t="s">
        <v>1327</v>
      </c>
      <c r="B296" s="7" t="s">
        <v>1207</v>
      </c>
      <c r="C296" s="7"/>
      <c r="D296" s="7" t="s">
        <v>3596</v>
      </c>
      <c r="E296" s="201">
        <v>41640.0</v>
      </c>
      <c r="F296" s="201">
        <v>42004.0</v>
      </c>
      <c r="G296" s="7" t="s">
        <v>3594</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3592</v>
      </c>
    </row>
    <row r="297" ht="14.25" customHeight="1">
      <c r="A297" s="8" t="s">
        <v>1327</v>
      </c>
      <c r="B297" s="8" t="s">
        <v>1207</v>
      </c>
      <c r="C297" s="8"/>
      <c r="D297" s="8" t="s">
        <v>3597</v>
      </c>
      <c r="E297" s="202">
        <v>41640.0</v>
      </c>
      <c r="F297" s="202">
        <v>42004.0</v>
      </c>
      <c r="G297" s="8" t="s">
        <v>3588</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3592</v>
      </c>
    </row>
    <row r="298" ht="14.25" customHeight="1">
      <c r="A298" s="7" t="s">
        <v>1327</v>
      </c>
      <c r="B298" s="7" t="s">
        <v>1207</v>
      </c>
      <c r="C298" s="7"/>
      <c r="D298" s="7" t="s">
        <v>3598</v>
      </c>
      <c r="E298" s="201">
        <v>41640.0</v>
      </c>
      <c r="F298" s="201">
        <v>42004.0</v>
      </c>
      <c r="G298" s="7" t="s">
        <v>3588</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3592</v>
      </c>
    </row>
    <row r="299" ht="14.25" customHeight="1">
      <c r="A299" s="8" t="s">
        <v>1327</v>
      </c>
      <c r="B299" s="8" t="s">
        <v>1207</v>
      </c>
      <c r="C299" s="8"/>
      <c r="D299" s="8" t="s">
        <v>3657</v>
      </c>
      <c r="E299" s="202">
        <v>41640.0</v>
      </c>
      <c r="F299" s="202">
        <v>42004.0</v>
      </c>
      <c r="G299" s="8" t="s">
        <v>3594</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3592</v>
      </c>
    </row>
    <row r="300" ht="14.25" customHeight="1">
      <c r="A300" s="7" t="s">
        <v>1327</v>
      </c>
      <c r="B300" s="7" t="s">
        <v>1207</v>
      </c>
      <c r="C300" s="7"/>
      <c r="D300" s="7" t="s">
        <v>3605</v>
      </c>
      <c r="E300" s="201">
        <v>41640.0</v>
      </c>
      <c r="F300" s="201">
        <v>42004.0</v>
      </c>
      <c r="G300" s="7" t="s">
        <v>3594</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3592</v>
      </c>
    </row>
    <row r="301" ht="14.25" customHeight="1">
      <c r="A301" s="8" t="s">
        <v>166</v>
      </c>
      <c r="B301" s="8" t="s">
        <v>3673</v>
      </c>
      <c r="C301" s="8"/>
      <c r="D301" s="8" t="s">
        <v>3596</v>
      </c>
      <c r="E301" s="202">
        <v>41640.0</v>
      </c>
      <c r="F301" s="202">
        <v>42004.0</v>
      </c>
      <c r="G301" s="8" t="s">
        <v>3588</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3592</v>
      </c>
    </row>
    <row r="302" ht="14.25" customHeight="1">
      <c r="A302" s="7" t="s">
        <v>166</v>
      </c>
      <c r="B302" s="7" t="s">
        <v>3673</v>
      </c>
      <c r="C302" s="7"/>
      <c r="D302" s="7" t="s">
        <v>3674</v>
      </c>
      <c r="E302" s="201">
        <v>41640.0</v>
      </c>
      <c r="F302" s="201">
        <v>42004.0</v>
      </c>
      <c r="G302" s="7" t="s">
        <v>3594</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3592</v>
      </c>
    </row>
    <row r="303" ht="14.25" customHeight="1">
      <c r="A303" s="8" t="s">
        <v>1328</v>
      </c>
      <c r="B303" s="8" t="s">
        <v>8</v>
      </c>
      <c r="C303" s="8"/>
      <c r="D303" s="8" t="s">
        <v>3596</v>
      </c>
      <c r="E303" s="202">
        <v>41640.0</v>
      </c>
      <c r="F303" s="202">
        <v>42004.0</v>
      </c>
      <c r="G303" s="8" t="s">
        <v>3594</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3592</v>
      </c>
    </row>
    <row r="304" ht="14.25" customHeight="1">
      <c r="A304" s="7" t="s">
        <v>1328</v>
      </c>
      <c r="B304" s="7" t="s">
        <v>8</v>
      </c>
      <c r="C304" s="7"/>
      <c r="D304" s="7" t="s">
        <v>3597</v>
      </c>
      <c r="E304" s="201">
        <v>41640.0</v>
      </c>
      <c r="F304" s="201">
        <v>42004.0</v>
      </c>
      <c r="G304" s="7" t="s">
        <v>3588</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3592</v>
      </c>
    </row>
    <row r="305" ht="14.25" customHeight="1">
      <c r="A305" s="8" t="s">
        <v>1328</v>
      </c>
      <c r="B305" s="8" t="s">
        <v>8</v>
      </c>
      <c r="C305" s="8"/>
      <c r="D305" s="8" t="s">
        <v>3598</v>
      </c>
      <c r="E305" s="202">
        <v>41640.0</v>
      </c>
      <c r="F305" s="202">
        <v>42004.0</v>
      </c>
      <c r="G305" s="8" t="s">
        <v>3588</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3592</v>
      </c>
    </row>
    <row r="306" ht="14.25" customHeight="1">
      <c r="A306" s="7" t="s">
        <v>1328</v>
      </c>
      <c r="B306" s="7" t="s">
        <v>8</v>
      </c>
      <c r="C306" s="7"/>
      <c r="D306" s="7" t="s">
        <v>3657</v>
      </c>
      <c r="E306" s="201">
        <v>41640.0</v>
      </c>
      <c r="F306" s="201">
        <v>42004.0</v>
      </c>
      <c r="G306" s="7" t="s">
        <v>3594</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3592</v>
      </c>
    </row>
    <row r="307" ht="14.25" customHeight="1">
      <c r="A307" s="8" t="s">
        <v>1328</v>
      </c>
      <c r="B307" s="8" t="s">
        <v>8</v>
      </c>
      <c r="C307" s="8"/>
      <c r="D307" s="8" t="s">
        <v>3605</v>
      </c>
      <c r="E307" s="202">
        <v>41640.0</v>
      </c>
      <c r="F307" s="202">
        <v>42004.0</v>
      </c>
      <c r="G307" s="8" t="s">
        <v>3594</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3592</v>
      </c>
    </row>
    <row r="308" ht="14.25" customHeight="1">
      <c r="A308" s="7" t="s">
        <v>1320</v>
      </c>
      <c r="B308" s="7" t="s">
        <v>8</v>
      </c>
      <c r="C308" s="7"/>
      <c r="D308" s="7" t="s">
        <v>3596</v>
      </c>
      <c r="E308" s="201">
        <v>41640.0</v>
      </c>
      <c r="F308" s="201">
        <v>42004.0</v>
      </c>
      <c r="G308" s="7" t="s">
        <v>3594</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3592</v>
      </c>
    </row>
    <row r="309" ht="14.25" customHeight="1">
      <c r="A309" s="8" t="s">
        <v>1320</v>
      </c>
      <c r="B309" s="8" t="s">
        <v>8</v>
      </c>
      <c r="C309" s="8"/>
      <c r="D309" s="8" t="s">
        <v>3597</v>
      </c>
      <c r="E309" s="202">
        <v>41640.0</v>
      </c>
      <c r="F309" s="202">
        <v>42004.0</v>
      </c>
      <c r="G309" s="8" t="s">
        <v>3588</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3592</v>
      </c>
    </row>
    <row r="310" ht="14.25" customHeight="1">
      <c r="A310" s="7" t="s">
        <v>1320</v>
      </c>
      <c r="B310" s="7" t="s">
        <v>8</v>
      </c>
      <c r="C310" s="7"/>
      <c r="D310" s="7" t="s">
        <v>3598</v>
      </c>
      <c r="E310" s="201">
        <v>41640.0</v>
      </c>
      <c r="F310" s="201">
        <v>42004.0</v>
      </c>
      <c r="G310" s="7" t="s">
        <v>3588</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3592</v>
      </c>
    </row>
    <row r="311" ht="14.25" customHeight="1">
      <c r="A311" s="8" t="s">
        <v>1320</v>
      </c>
      <c r="B311" s="8" t="s">
        <v>8</v>
      </c>
      <c r="C311" s="8"/>
      <c r="D311" s="8" t="s">
        <v>3657</v>
      </c>
      <c r="E311" s="202">
        <v>41640.0</v>
      </c>
      <c r="F311" s="202">
        <v>42004.0</v>
      </c>
      <c r="G311" s="8" t="s">
        <v>3594</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3592</v>
      </c>
    </row>
    <row r="312" ht="14.25" customHeight="1">
      <c r="A312" s="7" t="s">
        <v>1320</v>
      </c>
      <c r="B312" s="7" t="s">
        <v>8</v>
      </c>
      <c r="C312" s="7"/>
      <c r="D312" s="7" t="s">
        <v>3605</v>
      </c>
      <c r="E312" s="201">
        <v>41640.0</v>
      </c>
      <c r="F312" s="201">
        <v>42004.0</v>
      </c>
      <c r="G312" s="7" t="s">
        <v>3594</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3592</v>
      </c>
    </row>
    <row r="313" ht="14.25" customHeight="1">
      <c r="A313" s="8" t="s">
        <v>1326</v>
      </c>
      <c r="B313" s="8" t="s">
        <v>3627</v>
      </c>
      <c r="C313" s="8"/>
      <c r="D313" s="8" t="s">
        <v>3675</v>
      </c>
      <c r="E313" s="202">
        <v>41640.0</v>
      </c>
      <c r="F313" s="202">
        <v>42004.0</v>
      </c>
      <c r="G313" s="8" t="s">
        <v>3594</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3592</v>
      </c>
    </row>
    <row r="314" ht="14.25" customHeight="1">
      <c r="A314" s="7" t="s">
        <v>1326</v>
      </c>
      <c r="B314" s="7" t="s">
        <v>3627</v>
      </c>
      <c r="C314" s="7"/>
      <c r="D314" s="7" t="s">
        <v>3676</v>
      </c>
      <c r="E314" s="201">
        <v>41640.0</v>
      </c>
      <c r="F314" s="201">
        <v>42004.0</v>
      </c>
      <c r="G314" s="7" t="s">
        <v>3594</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3592</v>
      </c>
    </row>
    <row r="315" ht="14.25" customHeight="1">
      <c r="A315" s="8" t="s">
        <v>168</v>
      </c>
      <c r="B315" s="8" t="s">
        <v>3627</v>
      </c>
      <c r="C315" s="8"/>
      <c r="D315" s="8" t="s">
        <v>3596</v>
      </c>
      <c r="E315" s="202">
        <v>41640.0</v>
      </c>
      <c r="F315" s="202">
        <v>42004.0</v>
      </c>
      <c r="G315" s="8" t="s">
        <v>3594</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3592</v>
      </c>
    </row>
    <row r="316" ht="14.25" customHeight="1">
      <c r="A316" s="7" t="s">
        <v>168</v>
      </c>
      <c r="B316" s="7" t="s">
        <v>3627</v>
      </c>
      <c r="C316" s="7"/>
      <c r="D316" s="7" t="s">
        <v>3659</v>
      </c>
      <c r="E316" s="201">
        <v>41640.0</v>
      </c>
      <c r="F316" s="201">
        <v>42004.0</v>
      </c>
      <c r="G316" s="7" t="s">
        <v>3594</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3592</v>
      </c>
    </row>
    <row r="317" ht="14.25" customHeight="1">
      <c r="A317" s="8" t="s">
        <v>168</v>
      </c>
      <c r="B317" s="8" t="s">
        <v>3627</v>
      </c>
      <c r="C317" s="8"/>
      <c r="D317" s="8" t="s">
        <v>3676</v>
      </c>
      <c r="E317" s="202">
        <v>41640.0</v>
      </c>
      <c r="F317" s="202">
        <v>42004.0</v>
      </c>
      <c r="G317" s="8" t="s">
        <v>3594</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3592</v>
      </c>
    </row>
    <row r="318" ht="14.25" customHeight="1">
      <c r="A318" s="7" t="s">
        <v>1325</v>
      </c>
      <c r="B318" s="7" t="s">
        <v>3599</v>
      </c>
      <c r="C318" s="7" t="s">
        <v>3593</v>
      </c>
      <c r="D318" s="7" t="s">
        <v>3587</v>
      </c>
      <c r="E318" s="201">
        <v>41640.0</v>
      </c>
      <c r="F318" s="201">
        <v>42004.0</v>
      </c>
      <c r="G318" s="7" t="s">
        <v>3588</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3592</v>
      </c>
    </row>
    <row r="319" ht="14.25" customHeight="1">
      <c r="A319" s="7" t="s">
        <v>3677</v>
      </c>
      <c r="B319" s="7" t="s">
        <v>3661</v>
      </c>
      <c r="C319" s="7"/>
      <c r="D319" s="7" t="s">
        <v>3637</v>
      </c>
      <c r="E319" s="201">
        <v>41640.0</v>
      </c>
      <c r="F319" s="201">
        <v>42004.0</v>
      </c>
      <c r="G319" s="7" t="s">
        <v>3588</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3589</v>
      </c>
    </row>
    <row r="320" ht="14.25" customHeight="1">
      <c r="A320" s="8" t="s">
        <v>3677</v>
      </c>
      <c r="B320" s="8" t="s">
        <v>3661</v>
      </c>
      <c r="C320" s="8"/>
      <c r="D320" s="8" t="s">
        <v>3598</v>
      </c>
      <c r="E320" s="202">
        <v>41640.0</v>
      </c>
      <c r="F320" s="202">
        <v>42004.0</v>
      </c>
      <c r="G320" s="8" t="s">
        <v>3588</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3589</v>
      </c>
    </row>
    <row r="321" ht="14.25" customHeight="1">
      <c r="A321" s="7" t="s">
        <v>3677</v>
      </c>
      <c r="B321" s="7" t="s">
        <v>3661</v>
      </c>
      <c r="C321" s="7"/>
      <c r="D321" s="7" t="s">
        <v>3621</v>
      </c>
      <c r="E321" s="201">
        <v>41913.0</v>
      </c>
      <c r="F321" s="201">
        <v>42004.0</v>
      </c>
      <c r="G321" s="7" t="s">
        <v>3588</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3589</v>
      </c>
    </row>
    <row r="322" ht="14.25" customHeight="1">
      <c r="A322" s="8" t="s">
        <v>3677</v>
      </c>
      <c r="B322" s="8" t="s">
        <v>3661</v>
      </c>
      <c r="C322" s="8"/>
      <c r="D322" s="8" t="s">
        <v>3621</v>
      </c>
      <c r="E322" s="202">
        <v>41760.0</v>
      </c>
      <c r="F322" s="202">
        <v>41912.0</v>
      </c>
      <c r="G322" s="8" t="s">
        <v>3588</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3589</v>
      </c>
    </row>
    <row r="323" ht="14.25" customHeight="1">
      <c r="A323" s="8" t="s">
        <v>3678</v>
      </c>
      <c r="B323" s="8" t="s">
        <v>3661</v>
      </c>
      <c r="C323" s="8" t="s">
        <v>3591</v>
      </c>
      <c r="D323" s="8" t="s">
        <v>3620</v>
      </c>
      <c r="E323" s="202">
        <v>41640.0</v>
      </c>
      <c r="F323" s="202">
        <v>42004.0</v>
      </c>
      <c r="G323" s="8" t="s">
        <v>3588</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3592</v>
      </c>
    </row>
    <row r="324" ht="14.25" customHeight="1">
      <c r="A324" s="7" t="s">
        <v>3678</v>
      </c>
      <c r="B324" s="7" t="s">
        <v>3661</v>
      </c>
      <c r="C324" s="7" t="s">
        <v>3591</v>
      </c>
      <c r="D324" s="7" t="s">
        <v>3597</v>
      </c>
      <c r="E324" s="201">
        <v>41640.0</v>
      </c>
      <c r="F324" s="201">
        <v>42004.0</v>
      </c>
      <c r="G324" s="7" t="s">
        <v>3588</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3592</v>
      </c>
    </row>
    <row r="325" ht="14.25" customHeight="1">
      <c r="A325" s="8" t="s">
        <v>3678</v>
      </c>
      <c r="B325" s="8" t="s">
        <v>3661</v>
      </c>
      <c r="C325" s="8" t="s">
        <v>3591</v>
      </c>
      <c r="D325" s="8" t="s">
        <v>3621</v>
      </c>
      <c r="E325" s="202">
        <v>41913.0</v>
      </c>
      <c r="F325" s="202">
        <v>42004.0</v>
      </c>
      <c r="G325" s="8" t="s">
        <v>3588</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3592</v>
      </c>
    </row>
    <row r="326" ht="14.25" customHeight="1">
      <c r="A326" s="7" t="s">
        <v>3678</v>
      </c>
      <c r="B326" s="7" t="s">
        <v>3661</v>
      </c>
      <c r="C326" s="7" t="s">
        <v>3591</v>
      </c>
      <c r="D326" s="7" t="s">
        <v>3621</v>
      </c>
      <c r="E326" s="201">
        <v>41640.0</v>
      </c>
      <c r="F326" s="201">
        <v>41759.0</v>
      </c>
      <c r="G326" s="7" t="s">
        <v>3588</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3592</v>
      </c>
    </row>
    <row r="327" ht="14.25" customHeight="1">
      <c r="A327" s="8" t="s">
        <v>3679</v>
      </c>
      <c r="B327" s="8" t="s">
        <v>3586</v>
      </c>
      <c r="C327" s="8" t="s">
        <v>3593</v>
      </c>
      <c r="D327" s="8" t="s">
        <v>3587</v>
      </c>
      <c r="E327" s="202">
        <v>41640.0</v>
      </c>
      <c r="F327" s="202">
        <v>42004.0</v>
      </c>
      <c r="G327" s="8" t="s">
        <v>3588</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3592</v>
      </c>
    </row>
    <row r="328" ht="14.25" customHeight="1">
      <c r="A328" s="7" t="s">
        <v>3680</v>
      </c>
      <c r="B328" s="7" t="s">
        <v>3586</v>
      </c>
      <c r="C328" s="7"/>
      <c r="D328" s="7" t="s">
        <v>3587</v>
      </c>
      <c r="E328" s="201">
        <v>41640.0</v>
      </c>
      <c r="F328" s="201">
        <v>42004.0</v>
      </c>
      <c r="G328" s="7" t="s">
        <v>3588</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3592</v>
      </c>
    </row>
    <row r="329" ht="14.25" customHeight="1">
      <c r="A329" s="7" t="s">
        <v>1309</v>
      </c>
      <c r="B329" s="7" t="s">
        <v>3599</v>
      </c>
      <c r="C329" s="7" t="s">
        <v>3593</v>
      </c>
      <c r="D329" s="7" t="s">
        <v>3587</v>
      </c>
      <c r="E329" s="201">
        <v>41640.0</v>
      </c>
      <c r="F329" s="201">
        <v>42004.0</v>
      </c>
      <c r="G329" s="7" t="s">
        <v>3588</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3589</v>
      </c>
    </row>
    <row r="330" ht="14.25" customHeight="1">
      <c r="A330" s="8" t="s">
        <v>3681</v>
      </c>
      <c r="B330" s="8" t="s">
        <v>3604</v>
      </c>
      <c r="C330" s="8"/>
      <c r="D330" s="8" t="s">
        <v>3682</v>
      </c>
      <c r="E330" s="202">
        <v>41640.0</v>
      </c>
      <c r="F330" s="202">
        <v>42004.0</v>
      </c>
      <c r="G330" s="8" t="s">
        <v>3594</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3589</v>
      </c>
    </row>
    <row r="331" ht="14.25" customHeight="1">
      <c r="A331" s="7" t="s">
        <v>3681</v>
      </c>
      <c r="B331" s="7" t="s">
        <v>3604</v>
      </c>
      <c r="C331" s="7"/>
      <c r="D331" s="7" t="s">
        <v>3597</v>
      </c>
      <c r="E331" s="201">
        <v>41640.0</v>
      </c>
      <c r="F331" s="201">
        <v>42004.0</v>
      </c>
      <c r="G331" s="7" t="s">
        <v>3588</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3589</v>
      </c>
    </row>
    <row r="332" ht="14.25" customHeight="1">
      <c r="A332" s="8" t="s">
        <v>1308</v>
      </c>
      <c r="B332" s="8" t="s">
        <v>3599</v>
      </c>
      <c r="C332" s="8" t="s">
        <v>3593</v>
      </c>
      <c r="D332" s="8" t="s">
        <v>3587</v>
      </c>
      <c r="E332" s="202">
        <v>41640.0</v>
      </c>
      <c r="F332" s="202">
        <v>42004.0</v>
      </c>
      <c r="G332" s="8" t="s">
        <v>3588</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3589</v>
      </c>
    </row>
    <row r="333" ht="14.25" customHeight="1">
      <c r="A333" s="7" t="s">
        <v>3683</v>
      </c>
      <c r="B333" s="7" t="s">
        <v>1207</v>
      </c>
      <c r="C333" s="7"/>
      <c r="D333" s="7" t="s">
        <v>3663</v>
      </c>
      <c r="E333" s="201">
        <v>41640.0</v>
      </c>
      <c r="F333" s="201">
        <v>42004.0</v>
      </c>
      <c r="G333" s="7" t="s">
        <v>3594</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3589</v>
      </c>
    </row>
    <row r="334" ht="14.25" customHeight="1">
      <c r="A334" s="8" t="s">
        <v>1307</v>
      </c>
      <c r="B334" s="8" t="s">
        <v>8</v>
      </c>
      <c r="C334" s="8"/>
      <c r="D334" s="8" t="s">
        <v>3663</v>
      </c>
      <c r="E334" s="202">
        <v>41640.0</v>
      </c>
      <c r="F334" s="202">
        <v>42004.0</v>
      </c>
      <c r="G334" s="8" t="s">
        <v>3594</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3589</v>
      </c>
    </row>
    <row r="335" ht="14.25" customHeight="1">
      <c r="A335" s="8" t="s">
        <v>3684</v>
      </c>
      <c r="B335" s="8" t="s">
        <v>3586</v>
      </c>
      <c r="C335" s="8" t="s">
        <v>3593</v>
      </c>
      <c r="D335" s="8" t="s">
        <v>3587</v>
      </c>
      <c r="E335" s="202">
        <v>41640.0</v>
      </c>
      <c r="F335" s="202">
        <v>42004.0</v>
      </c>
      <c r="G335" s="8" t="s">
        <v>3588</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3592</v>
      </c>
    </row>
    <row r="336" ht="14.25" customHeight="1">
      <c r="A336" s="7" t="s">
        <v>3685</v>
      </c>
      <c r="B336" s="7" t="s">
        <v>3627</v>
      </c>
      <c r="C336" s="7" t="s">
        <v>3591</v>
      </c>
      <c r="D336" s="7" t="s">
        <v>3587</v>
      </c>
      <c r="E336" s="201">
        <v>41640.0</v>
      </c>
      <c r="F336" s="201">
        <v>42004.0</v>
      </c>
      <c r="G336" s="7" t="s">
        <v>3588</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3592</v>
      </c>
    </row>
    <row r="337" ht="14.25" customHeight="1">
      <c r="A337" s="8" t="s">
        <v>3686</v>
      </c>
      <c r="B337" s="8" t="s">
        <v>3627</v>
      </c>
      <c r="C337" s="8" t="s">
        <v>3591</v>
      </c>
      <c r="D337" s="8" t="s">
        <v>3587</v>
      </c>
      <c r="E337" s="202">
        <v>41640.0</v>
      </c>
      <c r="F337" s="202">
        <v>42004.0</v>
      </c>
      <c r="G337" s="8" t="s">
        <v>3588</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3592</v>
      </c>
    </row>
    <row r="338" ht="14.25" customHeight="1">
      <c r="A338" s="7" t="s">
        <v>3687</v>
      </c>
      <c r="B338" s="7" t="s">
        <v>3586</v>
      </c>
      <c r="C338" s="7"/>
      <c r="D338" s="7" t="s">
        <v>3587</v>
      </c>
      <c r="E338" s="201">
        <v>41640.0</v>
      </c>
      <c r="F338" s="201">
        <v>42004.0</v>
      </c>
      <c r="G338" s="7" t="s">
        <v>3588</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3592</v>
      </c>
    </row>
    <row r="339" ht="14.25" customHeight="1">
      <c r="A339" s="8" t="s">
        <v>3688</v>
      </c>
      <c r="B339" s="8" t="s">
        <v>1207</v>
      </c>
      <c r="C339" s="8"/>
      <c r="D339" s="8" t="s">
        <v>3587</v>
      </c>
      <c r="E339" s="202">
        <v>41640.0</v>
      </c>
      <c r="F339" s="202">
        <v>42004.0</v>
      </c>
      <c r="G339" s="8" t="s">
        <v>3588</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3592</v>
      </c>
    </row>
    <row r="340" ht="14.25" customHeight="1">
      <c r="A340" s="7" t="s">
        <v>171</v>
      </c>
      <c r="B340" s="7" t="s">
        <v>1207</v>
      </c>
      <c r="C340" s="7"/>
      <c r="D340" s="7" t="s">
        <v>3596</v>
      </c>
      <c r="E340" s="201">
        <v>41640.0</v>
      </c>
      <c r="F340" s="201">
        <v>42004.0</v>
      </c>
      <c r="G340" s="7" t="s">
        <v>3594</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3592</v>
      </c>
    </row>
    <row r="341" ht="14.25" customHeight="1">
      <c r="A341" s="8" t="s">
        <v>171</v>
      </c>
      <c r="B341" s="8" t="s">
        <v>1207</v>
      </c>
      <c r="C341" s="8"/>
      <c r="D341" s="8" t="s">
        <v>3597</v>
      </c>
      <c r="E341" s="202">
        <v>41640.0</v>
      </c>
      <c r="F341" s="202">
        <v>42004.0</v>
      </c>
      <c r="G341" s="8" t="s">
        <v>3588</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3592</v>
      </c>
    </row>
    <row r="342" ht="14.25" customHeight="1">
      <c r="A342" s="7" t="s">
        <v>171</v>
      </c>
      <c r="B342" s="7" t="s">
        <v>1207</v>
      </c>
      <c r="C342" s="7"/>
      <c r="D342" s="7" t="s">
        <v>3598</v>
      </c>
      <c r="E342" s="201">
        <v>41640.0</v>
      </c>
      <c r="F342" s="201">
        <v>42004.0</v>
      </c>
      <c r="G342" s="7" t="s">
        <v>3588</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3592</v>
      </c>
    </row>
    <row r="343" ht="14.25" customHeight="1">
      <c r="A343" s="8" t="s">
        <v>171</v>
      </c>
      <c r="B343" s="8" t="s">
        <v>1207</v>
      </c>
      <c r="C343" s="8"/>
      <c r="D343" s="8" t="s">
        <v>3657</v>
      </c>
      <c r="E343" s="202">
        <v>41640.0</v>
      </c>
      <c r="F343" s="202">
        <v>42004.0</v>
      </c>
      <c r="G343" s="8" t="s">
        <v>3594</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3592</v>
      </c>
    </row>
    <row r="344" ht="14.25" customHeight="1">
      <c r="A344" s="7" t="s">
        <v>171</v>
      </c>
      <c r="B344" s="7" t="s">
        <v>1207</v>
      </c>
      <c r="C344" s="7"/>
      <c r="D344" s="7" t="s">
        <v>3605</v>
      </c>
      <c r="E344" s="201">
        <v>41640.0</v>
      </c>
      <c r="F344" s="201">
        <v>42004.0</v>
      </c>
      <c r="G344" s="7" t="s">
        <v>3594</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3592</v>
      </c>
    </row>
    <row r="345" ht="14.25" customHeight="1">
      <c r="A345" s="8" t="s">
        <v>3689</v>
      </c>
      <c r="B345" s="8" t="s">
        <v>3586</v>
      </c>
      <c r="C345" s="8"/>
      <c r="D345" s="8" t="s">
        <v>3587</v>
      </c>
      <c r="E345" s="202">
        <v>41640.0</v>
      </c>
      <c r="F345" s="202">
        <v>42004.0</v>
      </c>
      <c r="G345" s="8" t="s">
        <v>3588</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3592</v>
      </c>
    </row>
    <row r="346" ht="14.25" customHeight="1">
      <c r="A346" s="7" t="s">
        <v>3690</v>
      </c>
      <c r="B346" s="7" t="s">
        <v>3586</v>
      </c>
      <c r="C346" s="7"/>
      <c r="D346" s="7" t="s">
        <v>3587</v>
      </c>
      <c r="E346" s="201">
        <v>41640.0</v>
      </c>
      <c r="F346" s="201">
        <v>42004.0</v>
      </c>
      <c r="G346" s="7" t="s">
        <v>3588</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3592</v>
      </c>
    </row>
    <row r="347" ht="14.25" customHeight="1">
      <c r="A347" s="8" t="s">
        <v>3691</v>
      </c>
      <c r="B347" s="8" t="s">
        <v>3586</v>
      </c>
      <c r="C347" s="8" t="s">
        <v>3593</v>
      </c>
      <c r="D347" s="8" t="s">
        <v>3587</v>
      </c>
      <c r="E347" s="202">
        <v>41640.0</v>
      </c>
      <c r="F347" s="202">
        <v>42004.0</v>
      </c>
      <c r="G347" s="8" t="s">
        <v>3588</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3592</v>
      </c>
    </row>
    <row r="348" ht="14.25" customHeight="1">
      <c r="A348" s="7" t="s">
        <v>3692</v>
      </c>
      <c r="B348" s="7" t="s">
        <v>3586</v>
      </c>
      <c r="C348" s="7" t="s">
        <v>3593</v>
      </c>
      <c r="D348" s="7" t="s">
        <v>3587</v>
      </c>
      <c r="E348" s="201">
        <v>41640.0</v>
      </c>
      <c r="F348" s="201">
        <v>42004.0</v>
      </c>
      <c r="G348" s="7" t="s">
        <v>3588</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3592</v>
      </c>
    </row>
    <row r="349" ht="14.25" customHeight="1">
      <c r="A349" s="8" t="s">
        <v>3693</v>
      </c>
      <c r="B349" s="8" t="s">
        <v>3586</v>
      </c>
      <c r="C349" s="8"/>
      <c r="D349" s="8" t="s">
        <v>3587</v>
      </c>
      <c r="E349" s="202">
        <v>41640.0</v>
      </c>
      <c r="F349" s="202">
        <v>42004.0</v>
      </c>
      <c r="G349" s="8" t="s">
        <v>3588</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3592</v>
      </c>
    </row>
    <row r="350" ht="14.25" customHeight="1">
      <c r="A350" s="7" t="s">
        <v>3694</v>
      </c>
      <c r="B350" s="7" t="s">
        <v>3586</v>
      </c>
      <c r="C350" s="7"/>
      <c r="D350" s="7" t="s">
        <v>3587</v>
      </c>
      <c r="E350" s="201">
        <v>41640.0</v>
      </c>
      <c r="F350" s="201">
        <v>42004.0</v>
      </c>
      <c r="G350" s="7" t="s">
        <v>3588</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3592</v>
      </c>
    </row>
    <row r="351" ht="14.25" customHeight="1">
      <c r="A351" s="8" t="s">
        <v>3695</v>
      </c>
      <c r="B351" s="8" t="s">
        <v>3586</v>
      </c>
      <c r="C351" s="8" t="s">
        <v>3593</v>
      </c>
      <c r="D351" s="8" t="s">
        <v>3587</v>
      </c>
      <c r="E351" s="202">
        <v>41640.0</v>
      </c>
      <c r="F351" s="202">
        <v>42004.0</v>
      </c>
      <c r="G351" s="8" t="s">
        <v>3588</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3592</v>
      </c>
    </row>
    <row r="352" ht="14.25" customHeight="1">
      <c r="A352" s="7" t="s">
        <v>3696</v>
      </c>
      <c r="B352" s="7" t="s">
        <v>3586</v>
      </c>
      <c r="C352" s="7" t="s">
        <v>3593</v>
      </c>
      <c r="D352" s="7" t="s">
        <v>3587</v>
      </c>
      <c r="E352" s="201">
        <v>41640.0</v>
      </c>
      <c r="F352" s="201">
        <v>42004.0</v>
      </c>
      <c r="G352" s="7" t="s">
        <v>3588</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3592</v>
      </c>
    </row>
    <row r="353" ht="14.25" customHeight="1">
      <c r="A353" s="8" t="s">
        <v>3697</v>
      </c>
      <c r="B353" s="8" t="s">
        <v>3586</v>
      </c>
      <c r="C353" s="8"/>
      <c r="D353" s="8" t="s">
        <v>3587</v>
      </c>
      <c r="E353" s="202">
        <v>41640.0</v>
      </c>
      <c r="F353" s="202">
        <v>42004.0</v>
      </c>
      <c r="G353" s="8" t="s">
        <v>3588</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3592</v>
      </c>
    </row>
    <row r="354" ht="14.25" customHeight="1">
      <c r="A354" s="7" t="s">
        <v>3698</v>
      </c>
      <c r="B354" s="7" t="s">
        <v>3586</v>
      </c>
      <c r="C354" s="7"/>
      <c r="D354" s="7" t="s">
        <v>3587</v>
      </c>
      <c r="E354" s="201">
        <v>41640.0</v>
      </c>
      <c r="F354" s="201">
        <v>42004.0</v>
      </c>
      <c r="G354" s="7" t="s">
        <v>3588</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3592</v>
      </c>
    </row>
    <row r="355" ht="14.25" customHeight="1">
      <c r="A355" s="8" t="s">
        <v>3699</v>
      </c>
      <c r="B355" s="8" t="s">
        <v>3586</v>
      </c>
      <c r="C355" s="8"/>
      <c r="D355" s="8" t="s">
        <v>3587</v>
      </c>
      <c r="E355" s="202">
        <v>41640.0</v>
      </c>
      <c r="F355" s="202">
        <v>42004.0</v>
      </c>
      <c r="G355" s="8" t="s">
        <v>3588</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3592</v>
      </c>
    </row>
    <row r="356" ht="14.25" customHeight="1">
      <c r="A356" s="7" t="s">
        <v>3700</v>
      </c>
      <c r="B356" s="7" t="s">
        <v>3586</v>
      </c>
      <c r="C356" s="7"/>
      <c r="D356" s="7" t="s">
        <v>3587</v>
      </c>
      <c r="E356" s="201">
        <v>41640.0</v>
      </c>
      <c r="F356" s="201">
        <v>42004.0</v>
      </c>
      <c r="G356" s="7" t="s">
        <v>3588</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3592</v>
      </c>
    </row>
    <row r="357" ht="14.25" customHeight="1">
      <c r="A357" s="8" t="s">
        <v>3701</v>
      </c>
      <c r="B357" s="8" t="s">
        <v>3586</v>
      </c>
      <c r="C357" s="8" t="s">
        <v>3593</v>
      </c>
      <c r="D357" s="8" t="s">
        <v>3587</v>
      </c>
      <c r="E357" s="202">
        <v>41640.0</v>
      </c>
      <c r="F357" s="202">
        <v>42004.0</v>
      </c>
      <c r="G357" s="8" t="s">
        <v>3588</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3592</v>
      </c>
    </row>
    <row r="358" ht="14.25" customHeight="1">
      <c r="A358" s="7" t="s">
        <v>3702</v>
      </c>
      <c r="B358" s="7" t="s">
        <v>3586</v>
      </c>
      <c r="C358" s="7" t="s">
        <v>3593</v>
      </c>
      <c r="D358" s="7" t="s">
        <v>3587</v>
      </c>
      <c r="E358" s="201">
        <v>41640.0</v>
      </c>
      <c r="F358" s="201">
        <v>42004.0</v>
      </c>
      <c r="G358" s="7" t="s">
        <v>3588</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3592</v>
      </c>
    </row>
    <row r="359" ht="14.25" customHeight="1">
      <c r="A359" s="8" t="s">
        <v>3703</v>
      </c>
      <c r="B359" s="8" t="s">
        <v>3586</v>
      </c>
      <c r="C359" s="8"/>
      <c r="D359" s="8" t="s">
        <v>3587</v>
      </c>
      <c r="E359" s="202">
        <v>41640.0</v>
      </c>
      <c r="F359" s="202">
        <v>42004.0</v>
      </c>
      <c r="G359" s="8" t="s">
        <v>3588</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3592</v>
      </c>
    </row>
    <row r="360" ht="14.25" customHeight="1">
      <c r="A360" s="7" t="s">
        <v>3704</v>
      </c>
      <c r="B360" s="7" t="s">
        <v>3586</v>
      </c>
      <c r="C360" s="7"/>
      <c r="D360" s="7" t="s">
        <v>3587</v>
      </c>
      <c r="E360" s="201">
        <v>41640.0</v>
      </c>
      <c r="F360" s="201">
        <v>42004.0</v>
      </c>
      <c r="G360" s="7" t="s">
        <v>3588</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3592</v>
      </c>
    </row>
    <row r="361" ht="14.25" customHeight="1">
      <c r="A361" s="8" t="s">
        <v>3705</v>
      </c>
      <c r="B361" s="8" t="s">
        <v>3586</v>
      </c>
      <c r="C361" s="8" t="s">
        <v>3593</v>
      </c>
      <c r="D361" s="8" t="s">
        <v>3587</v>
      </c>
      <c r="E361" s="202">
        <v>41640.0</v>
      </c>
      <c r="F361" s="202">
        <v>42004.0</v>
      </c>
      <c r="G361" s="8" t="s">
        <v>3588</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3592</v>
      </c>
    </row>
    <row r="362" ht="14.25" customHeight="1">
      <c r="A362" s="7" t="s">
        <v>3706</v>
      </c>
      <c r="B362" s="7" t="s">
        <v>3586</v>
      </c>
      <c r="C362" s="7" t="s">
        <v>3593</v>
      </c>
      <c r="D362" s="7" t="s">
        <v>3587</v>
      </c>
      <c r="E362" s="201">
        <v>41640.0</v>
      </c>
      <c r="F362" s="201">
        <v>42004.0</v>
      </c>
      <c r="G362" s="7" t="s">
        <v>3588</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3592</v>
      </c>
    </row>
    <row r="363" ht="14.25" customHeight="1">
      <c r="A363" s="8" t="s">
        <v>3707</v>
      </c>
      <c r="B363" s="8" t="s">
        <v>3586</v>
      </c>
      <c r="C363" s="8"/>
      <c r="D363" s="8" t="s">
        <v>3587</v>
      </c>
      <c r="E363" s="202">
        <v>41640.0</v>
      </c>
      <c r="F363" s="202">
        <v>42004.0</v>
      </c>
      <c r="G363" s="8" t="s">
        <v>3588</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3592</v>
      </c>
    </row>
    <row r="364" ht="14.25" customHeight="1">
      <c r="A364" s="7" t="s">
        <v>3708</v>
      </c>
      <c r="B364" s="7" t="s">
        <v>3586</v>
      </c>
      <c r="C364" s="7"/>
      <c r="D364" s="7" t="s">
        <v>3587</v>
      </c>
      <c r="E364" s="201">
        <v>41640.0</v>
      </c>
      <c r="F364" s="201">
        <v>42004.0</v>
      </c>
      <c r="G364" s="7" t="s">
        <v>3588</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3592</v>
      </c>
    </row>
    <row r="365" ht="14.25" customHeight="1">
      <c r="A365" s="8" t="s">
        <v>3709</v>
      </c>
      <c r="B365" s="8" t="s">
        <v>3586</v>
      </c>
      <c r="C365" s="8" t="s">
        <v>3593</v>
      </c>
      <c r="D365" s="8" t="s">
        <v>3587</v>
      </c>
      <c r="E365" s="202">
        <v>41640.0</v>
      </c>
      <c r="F365" s="202">
        <v>42004.0</v>
      </c>
      <c r="G365" s="8" t="s">
        <v>3588</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3592</v>
      </c>
    </row>
    <row r="366" ht="14.25" customHeight="1">
      <c r="A366" s="7" t="s">
        <v>3710</v>
      </c>
      <c r="B366" s="7" t="s">
        <v>3586</v>
      </c>
      <c r="C366" s="7" t="s">
        <v>3593</v>
      </c>
      <c r="D366" s="7" t="s">
        <v>3587</v>
      </c>
      <c r="E366" s="201">
        <v>41640.0</v>
      </c>
      <c r="F366" s="201">
        <v>42004.0</v>
      </c>
      <c r="G366" s="7" t="s">
        <v>3588</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3592</v>
      </c>
    </row>
    <row r="367" ht="14.25" customHeight="1">
      <c r="A367" s="8" t="s">
        <v>167</v>
      </c>
      <c r="B367" s="8" t="s">
        <v>3586</v>
      </c>
      <c r="C367" s="8"/>
      <c r="D367" s="8" t="s">
        <v>3587</v>
      </c>
      <c r="E367" s="202">
        <v>41640.0</v>
      </c>
      <c r="F367" s="202">
        <v>42004.0</v>
      </c>
      <c r="G367" s="8" t="s">
        <v>3588</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3592</v>
      </c>
    </row>
    <row r="368" ht="14.25" customHeight="1">
      <c r="A368" s="7" t="s">
        <v>3711</v>
      </c>
      <c r="B368" s="7" t="s">
        <v>3586</v>
      </c>
      <c r="C368" s="7" t="s">
        <v>3593</v>
      </c>
      <c r="D368" s="7" t="s">
        <v>3587</v>
      </c>
      <c r="E368" s="201">
        <v>41640.0</v>
      </c>
      <c r="F368" s="201">
        <v>42004.0</v>
      </c>
      <c r="G368" s="7" t="s">
        <v>3588</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3592</v>
      </c>
    </row>
    <row r="369" ht="14.25" customHeight="1">
      <c r="A369" s="8" t="s">
        <v>3712</v>
      </c>
      <c r="B369" s="8" t="s">
        <v>3713</v>
      </c>
      <c r="C369" s="8"/>
      <c r="D369" s="8" t="s">
        <v>3587</v>
      </c>
      <c r="E369" s="202">
        <v>41640.0</v>
      </c>
      <c r="F369" s="202">
        <v>42004.0</v>
      </c>
      <c r="G369" s="8" t="s">
        <v>3588</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3592</v>
      </c>
    </row>
    <row r="370" ht="14.25" customHeight="1">
      <c r="A370" s="7" t="s">
        <v>1324</v>
      </c>
      <c r="B370" s="7" t="s">
        <v>3599</v>
      </c>
      <c r="C370" s="7" t="s">
        <v>3593</v>
      </c>
      <c r="D370" s="7" t="s">
        <v>3587</v>
      </c>
      <c r="E370" s="201">
        <v>41640.0</v>
      </c>
      <c r="F370" s="201">
        <v>42004.0</v>
      </c>
      <c r="G370" s="7" t="s">
        <v>3588</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3592</v>
      </c>
    </row>
    <row r="371" ht="14.25" customHeight="1">
      <c r="A371" s="8" t="s">
        <v>3714</v>
      </c>
      <c r="B371" s="8" t="s">
        <v>3586</v>
      </c>
      <c r="C371" s="8"/>
      <c r="D371" s="8" t="s">
        <v>3715</v>
      </c>
      <c r="E371" s="202">
        <v>41640.0</v>
      </c>
      <c r="F371" s="202">
        <v>42004.0</v>
      </c>
      <c r="G371" s="8" t="s">
        <v>3588</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3592</v>
      </c>
    </row>
    <row r="372" ht="14.25" customHeight="1">
      <c r="A372" s="7" t="s">
        <v>165</v>
      </c>
      <c r="B372" s="7" t="s">
        <v>3713</v>
      </c>
      <c r="C372" s="7"/>
      <c r="D372" s="7" t="s">
        <v>3587</v>
      </c>
      <c r="E372" s="201">
        <v>41640.0</v>
      </c>
      <c r="F372" s="201">
        <v>42004.0</v>
      </c>
      <c r="G372" s="7" t="s">
        <v>3588</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3592</v>
      </c>
    </row>
    <row r="373" ht="14.25" customHeight="1">
      <c r="A373" s="8" t="s">
        <v>3716</v>
      </c>
      <c r="B373" s="8" t="s">
        <v>3586</v>
      </c>
      <c r="C373" s="8" t="s">
        <v>3593</v>
      </c>
      <c r="D373" s="8" t="s">
        <v>3587</v>
      </c>
      <c r="E373" s="202">
        <v>41640.0</v>
      </c>
      <c r="F373" s="202">
        <v>42004.0</v>
      </c>
      <c r="G373" s="8" t="s">
        <v>3588</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3592</v>
      </c>
    </row>
    <row r="374" ht="14.25" customHeight="1">
      <c r="A374" s="7" t="s">
        <v>3717</v>
      </c>
      <c r="B374" s="7" t="s">
        <v>3586</v>
      </c>
      <c r="C374" s="7"/>
      <c r="D374" s="7" t="s">
        <v>3587</v>
      </c>
      <c r="E374" s="201">
        <v>41640.0</v>
      </c>
      <c r="F374" s="201">
        <v>42004.0</v>
      </c>
      <c r="G374" s="7" t="s">
        <v>3588</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3592</v>
      </c>
    </row>
    <row r="375" ht="14.25" customHeight="1">
      <c r="A375" s="8" t="s">
        <v>3718</v>
      </c>
      <c r="B375" s="8" t="s">
        <v>3586</v>
      </c>
      <c r="C375" s="8"/>
      <c r="D375" s="8" t="s">
        <v>3587</v>
      </c>
      <c r="E375" s="202">
        <v>41640.0</v>
      </c>
      <c r="F375" s="202">
        <v>42004.0</v>
      </c>
      <c r="G375" s="8" t="s">
        <v>3588</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3592</v>
      </c>
    </row>
    <row r="376" ht="14.25" customHeight="1">
      <c r="A376" s="7" t="s">
        <v>1301</v>
      </c>
      <c r="B376" s="7" t="s">
        <v>1209</v>
      </c>
      <c r="C376" s="7"/>
      <c r="D376" s="7" t="s">
        <v>3719</v>
      </c>
      <c r="E376" s="201">
        <v>41640.0</v>
      </c>
      <c r="F376" s="201">
        <v>42004.0</v>
      </c>
      <c r="G376" s="7" t="s">
        <v>3588</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3589</v>
      </c>
    </row>
    <row r="377" ht="14.25" customHeight="1">
      <c r="A377" s="8" t="s">
        <v>1301</v>
      </c>
      <c r="B377" s="8" t="s">
        <v>1209</v>
      </c>
      <c r="C377" s="8"/>
      <c r="D377" s="8" t="s">
        <v>3600</v>
      </c>
      <c r="E377" s="202">
        <v>41640.0</v>
      </c>
      <c r="F377" s="202">
        <v>42004.0</v>
      </c>
      <c r="G377" s="8" t="s">
        <v>3588</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3589</v>
      </c>
    </row>
    <row r="378" ht="14.25" customHeight="1">
      <c r="A378" s="7" t="s">
        <v>1322</v>
      </c>
      <c r="B378" s="7" t="s">
        <v>1209</v>
      </c>
      <c r="C378" s="7"/>
      <c r="D378" s="7" t="s">
        <v>3715</v>
      </c>
      <c r="E378" s="201">
        <v>41640.0</v>
      </c>
      <c r="F378" s="201">
        <v>42004.0</v>
      </c>
      <c r="G378" s="7" t="s">
        <v>3588</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3592</v>
      </c>
    </row>
    <row r="379" ht="14.25" customHeight="1">
      <c r="A379" s="7" t="s">
        <v>3720</v>
      </c>
      <c r="B379" s="7" t="s">
        <v>3599</v>
      </c>
      <c r="C379" s="7" t="s">
        <v>3593</v>
      </c>
      <c r="D379" s="7" t="s">
        <v>3620</v>
      </c>
      <c r="E379" s="201">
        <v>41640.0</v>
      </c>
      <c r="F379" s="201">
        <v>42004.0</v>
      </c>
      <c r="G379" s="7" t="s">
        <v>3594</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3589</v>
      </c>
    </row>
    <row r="380" ht="14.25" customHeight="1">
      <c r="A380" s="8" t="s">
        <v>3720</v>
      </c>
      <c r="B380" s="8" t="s">
        <v>3599</v>
      </c>
      <c r="C380" s="8" t="s">
        <v>3593</v>
      </c>
      <c r="D380" s="8" t="s">
        <v>3597</v>
      </c>
      <c r="E380" s="202">
        <v>41640.0</v>
      </c>
      <c r="F380" s="202">
        <v>42004.0</v>
      </c>
      <c r="G380" s="8" t="s">
        <v>3594</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3589</v>
      </c>
    </row>
    <row r="381" ht="14.25" customHeight="1">
      <c r="A381" s="7" t="s">
        <v>3720</v>
      </c>
      <c r="B381" s="7" t="s">
        <v>3599</v>
      </c>
      <c r="C381" s="7" t="s">
        <v>3593</v>
      </c>
      <c r="D381" s="7" t="s">
        <v>3668</v>
      </c>
      <c r="E381" s="201">
        <v>41640.0</v>
      </c>
      <c r="F381" s="201">
        <v>42004.0</v>
      </c>
      <c r="G381" s="7" t="s">
        <v>3588</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3589</v>
      </c>
    </row>
    <row r="382" ht="14.25" customHeight="1">
      <c r="A382" s="8" t="s">
        <v>1318</v>
      </c>
      <c r="B382" s="8" t="s">
        <v>3604</v>
      </c>
      <c r="C382" s="8"/>
      <c r="D382" s="8" t="s">
        <v>3620</v>
      </c>
      <c r="E382" s="202">
        <v>41640.0</v>
      </c>
      <c r="F382" s="202">
        <v>42004.0</v>
      </c>
      <c r="G382" s="8" t="s">
        <v>3594</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3589</v>
      </c>
    </row>
    <row r="383" ht="14.25" customHeight="1">
      <c r="A383" s="7" t="s">
        <v>1318</v>
      </c>
      <c r="B383" s="7" t="s">
        <v>3604</v>
      </c>
      <c r="C383" s="7"/>
      <c r="D383" s="7" t="s">
        <v>3597</v>
      </c>
      <c r="E383" s="201">
        <v>41640.0</v>
      </c>
      <c r="F383" s="201">
        <v>42004.0</v>
      </c>
      <c r="G383" s="7" t="s">
        <v>3594</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3589</v>
      </c>
    </row>
    <row r="384" ht="14.25" customHeight="1">
      <c r="A384" s="8" t="s">
        <v>1318</v>
      </c>
      <c r="B384" s="8" t="s">
        <v>3604</v>
      </c>
      <c r="C384" s="8"/>
      <c r="D384" s="8" t="s">
        <v>3668</v>
      </c>
      <c r="E384" s="202">
        <v>41640.0</v>
      </c>
      <c r="F384" s="202">
        <v>42004.0</v>
      </c>
      <c r="G384" s="8" t="s">
        <v>3588</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3589</v>
      </c>
    </row>
    <row r="385" ht="14.25" customHeight="1">
      <c r="A385" s="8" t="s">
        <v>1337</v>
      </c>
      <c r="B385" s="8" t="s">
        <v>3604</v>
      </c>
      <c r="C385" s="8"/>
      <c r="D385" s="8" t="s">
        <v>3587</v>
      </c>
      <c r="E385" s="202">
        <v>41640.0</v>
      </c>
      <c r="F385" s="202">
        <v>42004.0</v>
      </c>
      <c r="G385" s="8" t="s">
        <v>3594</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3592</v>
      </c>
    </row>
    <row r="386" ht="14.25" customHeight="1">
      <c r="A386" s="7" t="s">
        <v>1317</v>
      </c>
      <c r="B386" s="7" t="s">
        <v>3604</v>
      </c>
      <c r="C386" s="7"/>
      <c r="D386" s="7" t="s">
        <v>3662</v>
      </c>
      <c r="E386" s="201">
        <v>41640.0</v>
      </c>
      <c r="F386" s="201">
        <v>42004.0</v>
      </c>
      <c r="G386" s="7" t="s">
        <v>3594</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3589</v>
      </c>
    </row>
    <row r="387" ht="14.25" customHeight="1">
      <c r="A387" s="8" t="s">
        <v>1317</v>
      </c>
      <c r="B387" s="8" t="s">
        <v>3604</v>
      </c>
      <c r="C387" s="8"/>
      <c r="D387" s="8" t="s">
        <v>3597</v>
      </c>
      <c r="E387" s="202">
        <v>41640.0</v>
      </c>
      <c r="F387" s="202">
        <v>42004.0</v>
      </c>
      <c r="G387" s="8" t="s">
        <v>3588</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3589</v>
      </c>
    </row>
    <row r="388" ht="14.25" customHeight="1">
      <c r="A388" s="7" t="s">
        <v>1317</v>
      </c>
      <c r="B388" s="7" t="s">
        <v>3604</v>
      </c>
      <c r="C388" s="7"/>
      <c r="D388" s="7" t="s">
        <v>3598</v>
      </c>
      <c r="E388" s="201">
        <v>41640.0</v>
      </c>
      <c r="F388" s="201">
        <v>42004.0</v>
      </c>
      <c r="G388" s="7" t="s">
        <v>3588</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3589</v>
      </c>
    </row>
    <row r="389" ht="14.25" customHeight="1">
      <c r="A389" s="8" t="s">
        <v>3721</v>
      </c>
      <c r="B389" s="8" t="s">
        <v>3599</v>
      </c>
      <c r="C389" s="8" t="s">
        <v>3593</v>
      </c>
      <c r="D389" s="8" t="s">
        <v>3620</v>
      </c>
      <c r="E389" s="202">
        <v>41640.0</v>
      </c>
      <c r="F389" s="202">
        <v>42004.0</v>
      </c>
      <c r="G389" s="8" t="s">
        <v>3594</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3589</v>
      </c>
    </row>
    <row r="390" ht="14.25" customHeight="1">
      <c r="A390" s="7" t="s">
        <v>3721</v>
      </c>
      <c r="B390" s="7" t="s">
        <v>3599</v>
      </c>
      <c r="C390" s="7" t="s">
        <v>3593</v>
      </c>
      <c r="D390" s="7" t="s">
        <v>3597</v>
      </c>
      <c r="E390" s="201">
        <v>41640.0</v>
      </c>
      <c r="F390" s="201">
        <v>42004.0</v>
      </c>
      <c r="G390" s="7" t="s">
        <v>3594</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3589</v>
      </c>
    </row>
    <row r="391" ht="14.25" customHeight="1">
      <c r="A391" s="8" t="s">
        <v>3721</v>
      </c>
      <c r="B391" s="8" t="s">
        <v>3599</v>
      </c>
      <c r="C391" s="8" t="s">
        <v>3593</v>
      </c>
      <c r="D391" s="8" t="s">
        <v>3668</v>
      </c>
      <c r="E391" s="202">
        <v>41640.0</v>
      </c>
      <c r="F391" s="202">
        <v>42004.0</v>
      </c>
      <c r="G391" s="8" t="s">
        <v>3588</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3589</v>
      </c>
    </row>
    <row r="392" ht="14.25" customHeight="1">
      <c r="A392" s="7" t="s">
        <v>1335</v>
      </c>
      <c r="B392" s="7" t="s">
        <v>3604</v>
      </c>
      <c r="C392" s="7"/>
      <c r="D392" s="7" t="s">
        <v>3587</v>
      </c>
      <c r="E392" s="201">
        <v>41640.0</v>
      </c>
      <c r="F392" s="201">
        <v>42004.0</v>
      </c>
      <c r="G392" s="7" t="s">
        <v>3594</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3592</v>
      </c>
    </row>
    <row r="393" ht="14.25" customHeight="1">
      <c r="A393" s="8" t="s">
        <v>3722</v>
      </c>
      <c r="B393" s="8" t="s">
        <v>3604</v>
      </c>
      <c r="C393" s="8"/>
      <c r="D393" s="8" t="s">
        <v>3587</v>
      </c>
      <c r="E393" s="202">
        <v>41640.0</v>
      </c>
      <c r="F393" s="202">
        <v>42004.0</v>
      </c>
      <c r="G393" s="8" t="s">
        <v>3588</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3592</v>
      </c>
    </row>
    <row r="394" ht="14.25" customHeight="1">
      <c r="A394" s="7" t="s">
        <v>3723</v>
      </c>
      <c r="B394" s="7" t="s">
        <v>3604</v>
      </c>
      <c r="C394" s="7"/>
      <c r="D394" s="7" t="s">
        <v>3587</v>
      </c>
      <c r="E394" s="201">
        <v>41640.0</v>
      </c>
      <c r="F394" s="201">
        <v>42004.0</v>
      </c>
      <c r="G394" s="7" t="s">
        <v>3588</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3592</v>
      </c>
    </row>
    <row r="395" ht="14.25" customHeight="1">
      <c r="A395" s="8" t="s">
        <v>3724</v>
      </c>
      <c r="B395" s="8" t="s">
        <v>3604</v>
      </c>
      <c r="C395" s="8" t="s">
        <v>3593</v>
      </c>
      <c r="D395" s="8" t="s">
        <v>3587</v>
      </c>
      <c r="E395" s="202">
        <v>41640.0</v>
      </c>
      <c r="F395" s="202">
        <v>42004.0</v>
      </c>
      <c r="G395" s="8" t="s">
        <v>3588</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3592</v>
      </c>
    </row>
    <row r="396" ht="14.25" customHeight="1">
      <c r="A396" s="7" t="s">
        <v>3725</v>
      </c>
      <c r="B396" s="7" t="s">
        <v>3604</v>
      </c>
      <c r="C396" s="7" t="s">
        <v>3593</v>
      </c>
      <c r="D396" s="7" t="s">
        <v>3587</v>
      </c>
      <c r="E396" s="201">
        <v>41640.0</v>
      </c>
      <c r="F396" s="201">
        <v>42004.0</v>
      </c>
      <c r="G396" s="7" t="s">
        <v>3588</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3592</v>
      </c>
    </row>
    <row r="397" ht="14.25" customHeight="1">
      <c r="A397" s="8" t="s">
        <v>3726</v>
      </c>
      <c r="B397" s="8" t="s">
        <v>3604</v>
      </c>
      <c r="C397" s="8" t="s">
        <v>3591</v>
      </c>
      <c r="D397" s="8" t="s">
        <v>3596</v>
      </c>
      <c r="E397" s="202">
        <v>41640.0</v>
      </c>
      <c r="F397" s="202">
        <v>42004.0</v>
      </c>
      <c r="G397" s="8" t="s">
        <v>3594</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3592</v>
      </c>
    </row>
    <row r="398" ht="14.25" customHeight="1">
      <c r="A398" s="7" t="s">
        <v>3726</v>
      </c>
      <c r="B398" s="7" t="s">
        <v>3604</v>
      </c>
      <c r="C398" s="7" t="s">
        <v>3591</v>
      </c>
      <c r="D398" s="7" t="s">
        <v>3727</v>
      </c>
      <c r="E398" s="201">
        <v>41640.0</v>
      </c>
      <c r="F398" s="201">
        <v>42004.0</v>
      </c>
      <c r="G398" s="7" t="s">
        <v>3594</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3592</v>
      </c>
    </row>
    <row r="399" ht="14.25" customHeight="1">
      <c r="A399" s="8" t="s">
        <v>3728</v>
      </c>
      <c r="B399" s="8" t="s">
        <v>3604</v>
      </c>
      <c r="C399" s="8" t="s">
        <v>3591</v>
      </c>
      <c r="D399" s="8" t="s">
        <v>3587</v>
      </c>
      <c r="E399" s="202">
        <v>41640.0</v>
      </c>
      <c r="F399" s="202">
        <v>42004.0</v>
      </c>
      <c r="G399" s="8" t="s">
        <v>3588</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3592</v>
      </c>
    </row>
    <row r="400" ht="14.25" customHeight="1">
      <c r="A400" s="7" t="s">
        <v>3729</v>
      </c>
      <c r="B400" s="7" t="s">
        <v>3604</v>
      </c>
      <c r="C400" s="7" t="s">
        <v>3593</v>
      </c>
      <c r="D400" s="7" t="s">
        <v>3587</v>
      </c>
      <c r="E400" s="201">
        <v>41640.0</v>
      </c>
      <c r="F400" s="201">
        <v>42004.0</v>
      </c>
      <c r="G400" s="7" t="s">
        <v>3588</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3592</v>
      </c>
    </row>
    <row r="401" ht="14.25" customHeight="1">
      <c r="A401" s="8" t="s">
        <v>3730</v>
      </c>
      <c r="B401" s="8" t="s">
        <v>3586</v>
      </c>
      <c r="C401" s="8"/>
      <c r="D401" s="8" t="s">
        <v>3587</v>
      </c>
      <c r="E401" s="202">
        <v>41640.0</v>
      </c>
      <c r="F401" s="202">
        <v>42004.0</v>
      </c>
      <c r="G401" s="8" t="s">
        <v>3588</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3592</v>
      </c>
    </row>
    <row r="402" ht="14.25" customHeight="1">
      <c r="A402" s="7" t="s">
        <v>3731</v>
      </c>
      <c r="B402" s="7" t="s">
        <v>3586</v>
      </c>
      <c r="C402" s="7"/>
      <c r="D402" s="7" t="s">
        <v>3587</v>
      </c>
      <c r="E402" s="201">
        <v>41640.0</v>
      </c>
      <c r="F402" s="201">
        <v>42004.0</v>
      </c>
      <c r="G402" s="7" t="s">
        <v>3588</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3592</v>
      </c>
    </row>
    <row r="403" ht="14.25" customHeight="1">
      <c r="A403" s="8" t="s">
        <v>3732</v>
      </c>
      <c r="B403" s="8" t="s">
        <v>3586</v>
      </c>
      <c r="C403" s="8" t="s">
        <v>3593</v>
      </c>
      <c r="D403" s="8" t="s">
        <v>3587</v>
      </c>
      <c r="E403" s="202">
        <v>41640.0</v>
      </c>
      <c r="F403" s="202">
        <v>42004.0</v>
      </c>
      <c r="G403" s="8" t="s">
        <v>3588</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3592</v>
      </c>
    </row>
    <row r="404" ht="14.25" customHeight="1">
      <c r="A404" s="7" t="s">
        <v>3733</v>
      </c>
      <c r="B404" s="7" t="s">
        <v>3586</v>
      </c>
      <c r="C404" s="7" t="s">
        <v>3593</v>
      </c>
      <c r="D404" s="7" t="s">
        <v>3587</v>
      </c>
      <c r="E404" s="201">
        <v>41640.0</v>
      </c>
      <c r="F404" s="201">
        <v>42004.0</v>
      </c>
      <c r="G404" s="7" t="s">
        <v>3588</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3592</v>
      </c>
    </row>
    <row r="405" ht="14.25" customHeight="1">
      <c r="A405" s="8" t="s">
        <v>3734</v>
      </c>
      <c r="B405" s="8" t="s">
        <v>3586</v>
      </c>
      <c r="C405" s="8"/>
      <c r="D405" s="8" t="s">
        <v>3587</v>
      </c>
      <c r="E405" s="202">
        <v>41640.0</v>
      </c>
      <c r="F405" s="202">
        <v>42004.0</v>
      </c>
      <c r="G405" s="8" t="s">
        <v>3588</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3592</v>
      </c>
    </row>
    <row r="406" ht="14.25" customHeight="1">
      <c r="A406" s="7" t="s">
        <v>3735</v>
      </c>
      <c r="B406" s="7" t="s">
        <v>3586</v>
      </c>
      <c r="C406" s="7"/>
      <c r="D406" s="7" t="s">
        <v>3587</v>
      </c>
      <c r="E406" s="201">
        <v>41640.0</v>
      </c>
      <c r="F406" s="201">
        <v>42004.0</v>
      </c>
      <c r="G406" s="7" t="s">
        <v>3588</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3592</v>
      </c>
    </row>
    <row r="407" ht="14.25" customHeight="1">
      <c r="A407" s="8" t="s">
        <v>3736</v>
      </c>
      <c r="B407" s="8" t="s">
        <v>3586</v>
      </c>
      <c r="C407" s="8" t="s">
        <v>3593</v>
      </c>
      <c r="D407" s="8" t="s">
        <v>3587</v>
      </c>
      <c r="E407" s="202">
        <v>41640.0</v>
      </c>
      <c r="F407" s="202">
        <v>42004.0</v>
      </c>
      <c r="G407" s="8" t="s">
        <v>3588</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3592</v>
      </c>
    </row>
    <row r="408" ht="14.25" customHeight="1">
      <c r="A408" s="7" t="s">
        <v>3737</v>
      </c>
      <c r="B408" s="7" t="s">
        <v>3586</v>
      </c>
      <c r="C408" s="7" t="s">
        <v>3593</v>
      </c>
      <c r="D408" s="7" t="s">
        <v>3587</v>
      </c>
      <c r="E408" s="201">
        <v>41640.0</v>
      </c>
      <c r="F408" s="201">
        <v>42004.0</v>
      </c>
      <c r="G408" s="7" t="s">
        <v>3588</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3592</v>
      </c>
    </row>
    <row r="409" ht="14.25" customHeight="1">
      <c r="A409" s="8" t="s">
        <v>3738</v>
      </c>
      <c r="B409" s="8" t="s">
        <v>3586</v>
      </c>
      <c r="C409" s="8"/>
      <c r="D409" s="8" t="s">
        <v>3587</v>
      </c>
      <c r="E409" s="202">
        <v>41640.0</v>
      </c>
      <c r="F409" s="202">
        <v>42004.0</v>
      </c>
      <c r="G409" s="8" t="s">
        <v>3588</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3592</v>
      </c>
    </row>
    <row r="410" ht="14.25" customHeight="1">
      <c r="A410" s="7" t="s">
        <v>3739</v>
      </c>
      <c r="B410" s="7" t="s">
        <v>3586</v>
      </c>
      <c r="C410" s="7"/>
      <c r="D410" s="7" t="s">
        <v>3587</v>
      </c>
      <c r="E410" s="201">
        <v>41640.0</v>
      </c>
      <c r="F410" s="201">
        <v>42004.0</v>
      </c>
      <c r="G410" s="7" t="s">
        <v>3588</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3592</v>
      </c>
    </row>
    <row r="411" ht="14.25" customHeight="1">
      <c r="A411" s="8" t="s">
        <v>3740</v>
      </c>
      <c r="B411" s="8" t="s">
        <v>3604</v>
      </c>
      <c r="C411" s="8" t="s">
        <v>3591</v>
      </c>
      <c r="D411" s="8" t="s">
        <v>3587</v>
      </c>
      <c r="E411" s="202">
        <v>41640.0</v>
      </c>
      <c r="F411" s="202">
        <v>42004.0</v>
      </c>
      <c r="G411" s="8" t="s">
        <v>3588</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3592</v>
      </c>
    </row>
    <row r="412" ht="14.25" customHeight="1">
      <c r="A412" s="7" t="s">
        <v>169</v>
      </c>
      <c r="B412" s="7" t="s">
        <v>3604</v>
      </c>
      <c r="C412" s="7"/>
      <c r="D412" s="7" t="s">
        <v>3587</v>
      </c>
      <c r="E412" s="201">
        <v>41640.0</v>
      </c>
      <c r="F412" s="201">
        <v>42004.0</v>
      </c>
      <c r="G412" s="7" t="s">
        <v>3594</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3592</v>
      </c>
    </row>
    <row r="413" ht="14.25" customHeight="1">
      <c r="A413" s="8" t="s">
        <v>3741</v>
      </c>
      <c r="B413" s="8" t="s">
        <v>3586</v>
      </c>
      <c r="C413" s="8"/>
      <c r="D413" s="8" t="s">
        <v>3587</v>
      </c>
      <c r="E413" s="202">
        <v>41640.0</v>
      </c>
      <c r="F413" s="202">
        <v>42004.0</v>
      </c>
      <c r="G413" s="8" t="s">
        <v>3588</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3592</v>
      </c>
    </row>
    <row r="414" ht="14.25" customHeight="1">
      <c r="A414" s="7" t="s">
        <v>3742</v>
      </c>
      <c r="B414" s="7" t="s">
        <v>3673</v>
      </c>
      <c r="C414" s="7"/>
      <c r="D414" s="7" t="s">
        <v>3587</v>
      </c>
      <c r="E414" s="201">
        <v>41640.0</v>
      </c>
      <c r="F414" s="201">
        <v>42004.0</v>
      </c>
      <c r="G414" s="7" t="s">
        <v>3588</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3592</v>
      </c>
    </row>
    <row r="415" ht="14.25" customHeight="1">
      <c r="A415" s="8" t="s">
        <v>3743</v>
      </c>
      <c r="B415" s="8" t="s">
        <v>3586</v>
      </c>
      <c r="C415" s="8"/>
      <c r="D415" s="8" t="s">
        <v>3587</v>
      </c>
      <c r="E415" s="202">
        <v>41640.0</v>
      </c>
      <c r="F415" s="202">
        <v>42004.0</v>
      </c>
      <c r="G415" s="8" t="s">
        <v>3588</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3592</v>
      </c>
    </row>
    <row r="416" ht="14.25" customHeight="1">
      <c r="A416" s="7" t="s">
        <v>3744</v>
      </c>
      <c r="B416" s="7" t="s">
        <v>3586</v>
      </c>
      <c r="C416" s="7"/>
      <c r="D416" s="7" t="s">
        <v>3587</v>
      </c>
      <c r="E416" s="201">
        <v>41640.0</v>
      </c>
      <c r="F416" s="201">
        <v>42004.0</v>
      </c>
      <c r="G416" s="7" t="s">
        <v>3588</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3592</v>
      </c>
    </row>
    <row r="417" ht="14.25" customHeight="1">
      <c r="A417" s="8" t="s">
        <v>3745</v>
      </c>
      <c r="B417" s="8" t="s">
        <v>3586</v>
      </c>
      <c r="C417" s="8"/>
      <c r="D417" s="8" t="s">
        <v>3587</v>
      </c>
      <c r="E417" s="202">
        <v>41640.0</v>
      </c>
      <c r="F417" s="202">
        <v>42004.0</v>
      </c>
      <c r="G417" s="8" t="s">
        <v>3588</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3592</v>
      </c>
    </row>
    <row r="418" ht="14.25" customHeight="1">
      <c r="A418" s="7" t="s">
        <v>3746</v>
      </c>
      <c r="B418" s="7" t="s">
        <v>3599</v>
      </c>
      <c r="C418" s="7" t="s">
        <v>3593</v>
      </c>
      <c r="D418" s="7" t="s">
        <v>3587</v>
      </c>
      <c r="E418" s="201">
        <v>41640.0</v>
      </c>
      <c r="F418" s="201">
        <v>42004.0</v>
      </c>
      <c r="G418" s="7" t="s">
        <v>3594</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3589</v>
      </c>
    </row>
    <row r="419" ht="14.25" customHeight="1">
      <c r="A419" s="8" t="s">
        <v>3747</v>
      </c>
      <c r="B419" s="8" t="s">
        <v>3599</v>
      </c>
      <c r="C419" s="8" t="s">
        <v>3593</v>
      </c>
      <c r="D419" s="8" t="s">
        <v>3587</v>
      </c>
      <c r="E419" s="202">
        <v>41640.0</v>
      </c>
      <c r="F419" s="202">
        <v>42004.0</v>
      </c>
      <c r="G419" s="8" t="s">
        <v>3588</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3589</v>
      </c>
    </row>
    <row r="420" ht="14.25" customHeight="1">
      <c r="A420" s="7" t="s">
        <v>3748</v>
      </c>
      <c r="B420" s="7" t="s">
        <v>3586</v>
      </c>
      <c r="C420" s="7"/>
      <c r="D420" s="7" t="s">
        <v>3587</v>
      </c>
      <c r="E420" s="201">
        <v>41640.0</v>
      </c>
      <c r="F420" s="201">
        <v>42004.0</v>
      </c>
      <c r="G420" s="7" t="s">
        <v>3588</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3592</v>
      </c>
    </row>
    <row r="421" ht="14.25" customHeight="1">
      <c r="A421" s="8" t="s">
        <v>3749</v>
      </c>
      <c r="B421" s="8" t="s">
        <v>3586</v>
      </c>
      <c r="C421" s="8"/>
      <c r="D421" s="8" t="s">
        <v>3587</v>
      </c>
      <c r="E421" s="202">
        <v>41640.0</v>
      </c>
      <c r="F421" s="202">
        <v>42004.0</v>
      </c>
      <c r="G421" s="8" t="s">
        <v>3588</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3592</v>
      </c>
    </row>
    <row r="422" ht="14.25" customHeight="1">
      <c r="A422" s="7" t="s">
        <v>3750</v>
      </c>
      <c r="B422" s="7" t="s">
        <v>3586</v>
      </c>
      <c r="C422" s="7"/>
      <c r="D422" s="7" t="s">
        <v>3637</v>
      </c>
      <c r="E422" s="201">
        <v>41640.0</v>
      </c>
      <c r="F422" s="201">
        <v>42004.0</v>
      </c>
      <c r="G422" s="7" t="s">
        <v>3588</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3592</v>
      </c>
    </row>
    <row r="423" ht="14.25" customHeight="1">
      <c r="A423" s="8" t="s">
        <v>3750</v>
      </c>
      <c r="B423" s="8" t="s">
        <v>3586</v>
      </c>
      <c r="C423" s="8"/>
      <c r="D423" s="8" t="s">
        <v>3598</v>
      </c>
      <c r="E423" s="202">
        <v>41640.0</v>
      </c>
      <c r="F423" s="202">
        <v>42004.0</v>
      </c>
      <c r="G423" s="8" t="s">
        <v>3588</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3592</v>
      </c>
    </row>
    <row r="424" ht="14.25" customHeight="1">
      <c r="A424" s="7" t="s">
        <v>3750</v>
      </c>
      <c r="B424" s="7" t="s">
        <v>3586</v>
      </c>
      <c r="C424" s="7"/>
      <c r="D424" s="7" t="s">
        <v>3657</v>
      </c>
      <c r="E424" s="201">
        <v>41640.0</v>
      </c>
      <c r="F424" s="201">
        <v>42004.0</v>
      </c>
      <c r="G424" s="7" t="s">
        <v>3594</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3592</v>
      </c>
    </row>
    <row r="425" ht="14.25" customHeight="1">
      <c r="A425" s="8" t="s">
        <v>3750</v>
      </c>
      <c r="B425" s="8" t="s">
        <v>3586</v>
      </c>
      <c r="C425" s="8"/>
      <c r="D425" s="8" t="s">
        <v>3605</v>
      </c>
      <c r="E425" s="202">
        <v>41640.0</v>
      </c>
      <c r="F425" s="202">
        <v>42004.0</v>
      </c>
      <c r="G425" s="8" t="s">
        <v>3594</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3592</v>
      </c>
    </row>
    <row r="426" ht="14.25" customHeight="1">
      <c r="A426" s="7" t="s">
        <v>3751</v>
      </c>
      <c r="B426" s="7" t="s">
        <v>3586</v>
      </c>
      <c r="C426" s="7"/>
      <c r="D426" s="7" t="s">
        <v>3587</v>
      </c>
      <c r="E426" s="201">
        <v>41640.0</v>
      </c>
      <c r="F426" s="201">
        <v>42004.0</v>
      </c>
      <c r="G426" s="7" t="s">
        <v>3588</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3592</v>
      </c>
    </row>
    <row r="427" ht="14.25" customHeight="1">
      <c r="A427" s="8" t="s">
        <v>3752</v>
      </c>
      <c r="B427" s="8" t="s">
        <v>3586</v>
      </c>
      <c r="C427" s="8"/>
      <c r="D427" s="8" t="s">
        <v>3587</v>
      </c>
      <c r="E427" s="202">
        <v>41640.0</v>
      </c>
      <c r="F427" s="202">
        <v>42004.0</v>
      </c>
      <c r="G427" s="8" t="s">
        <v>3588</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3592</v>
      </c>
    </row>
    <row r="428" ht="14.25" customHeight="1">
      <c r="A428" s="7" t="s">
        <v>3753</v>
      </c>
      <c r="B428" s="7" t="s">
        <v>3586</v>
      </c>
      <c r="C428" s="7" t="s">
        <v>3593</v>
      </c>
      <c r="D428" s="7" t="s">
        <v>3587</v>
      </c>
      <c r="E428" s="201">
        <v>41640.0</v>
      </c>
      <c r="F428" s="201">
        <v>42004.0</v>
      </c>
      <c r="G428" s="7" t="s">
        <v>3588</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3592</v>
      </c>
    </row>
    <row r="429" ht="14.25" customHeight="1">
      <c r="A429" s="8" t="s">
        <v>3754</v>
      </c>
      <c r="B429" s="8" t="s">
        <v>3586</v>
      </c>
      <c r="C429" s="8" t="s">
        <v>3593</v>
      </c>
      <c r="D429" s="8" t="s">
        <v>3587</v>
      </c>
      <c r="E429" s="202">
        <v>41640.0</v>
      </c>
      <c r="F429" s="202">
        <v>42004.0</v>
      </c>
      <c r="G429" s="8" t="s">
        <v>3588</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3592</v>
      </c>
    </row>
    <row r="430" ht="14.25" customHeight="1">
      <c r="A430" s="7" t="s">
        <v>3755</v>
      </c>
      <c r="B430" s="7" t="s">
        <v>3586</v>
      </c>
      <c r="C430" s="7"/>
      <c r="D430" s="7" t="s">
        <v>3587</v>
      </c>
      <c r="E430" s="201">
        <v>41640.0</v>
      </c>
      <c r="F430" s="201">
        <v>42004.0</v>
      </c>
      <c r="G430" s="7" t="s">
        <v>3588</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3592</v>
      </c>
    </row>
    <row r="431" ht="14.25" customHeight="1">
      <c r="A431" s="8" t="s">
        <v>3756</v>
      </c>
      <c r="B431" s="8" t="s">
        <v>3586</v>
      </c>
      <c r="C431" s="8"/>
      <c r="D431" s="8" t="s">
        <v>3587</v>
      </c>
      <c r="E431" s="202">
        <v>41640.0</v>
      </c>
      <c r="F431" s="202">
        <v>42004.0</v>
      </c>
      <c r="G431" s="8" t="s">
        <v>3588</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3592</v>
      </c>
    </row>
    <row r="432" ht="14.25" customHeight="1">
      <c r="A432" s="7" t="s">
        <v>3757</v>
      </c>
      <c r="B432" s="7" t="s">
        <v>3586</v>
      </c>
      <c r="C432" s="7" t="s">
        <v>3593</v>
      </c>
      <c r="D432" s="7" t="s">
        <v>3587</v>
      </c>
      <c r="E432" s="201">
        <v>41640.0</v>
      </c>
      <c r="F432" s="201">
        <v>42004.0</v>
      </c>
      <c r="G432" s="7" t="s">
        <v>3588</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3592</v>
      </c>
    </row>
    <row r="433" ht="14.25" customHeight="1">
      <c r="A433" s="8" t="s">
        <v>3758</v>
      </c>
      <c r="B433" s="8" t="s">
        <v>3586</v>
      </c>
      <c r="C433" s="8" t="s">
        <v>3593</v>
      </c>
      <c r="D433" s="8" t="s">
        <v>3587</v>
      </c>
      <c r="E433" s="202">
        <v>41640.0</v>
      </c>
      <c r="F433" s="202">
        <v>42004.0</v>
      </c>
      <c r="G433" s="8" t="s">
        <v>3588</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3592</v>
      </c>
    </row>
    <row r="434" ht="14.25" customHeight="1">
      <c r="A434" s="7" t="s">
        <v>3759</v>
      </c>
      <c r="B434" s="7" t="s">
        <v>3586</v>
      </c>
      <c r="C434" s="7"/>
      <c r="D434" s="7" t="s">
        <v>3587</v>
      </c>
      <c r="E434" s="201">
        <v>41640.0</v>
      </c>
      <c r="F434" s="201">
        <v>42004.0</v>
      </c>
      <c r="G434" s="7" t="s">
        <v>3588</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3592</v>
      </c>
    </row>
    <row r="435" ht="14.25" customHeight="1">
      <c r="A435" s="8" t="s">
        <v>3760</v>
      </c>
      <c r="B435" s="8" t="s">
        <v>3586</v>
      </c>
      <c r="C435" s="8"/>
      <c r="D435" s="8" t="s">
        <v>3587</v>
      </c>
      <c r="E435" s="202">
        <v>41640.0</v>
      </c>
      <c r="F435" s="202">
        <v>42004.0</v>
      </c>
      <c r="G435" s="8" t="s">
        <v>3588</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3592</v>
      </c>
    </row>
    <row r="436" ht="14.25" customHeight="1">
      <c r="A436" s="7" t="s">
        <v>3761</v>
      </c>
      <c r="B436" s="7" t="s">
        <v>3586</v>
      </c>
      <c r="C436" s="7" t="s">
        <v>3593</v>
      </c>
      <c r="D436" s="7" t="s">
        <v>3587</v>
      </c>
      <c r="E436" s="201">
        <v>41640.0</v>
      </c>
      <c r="F436" s="201">
        <v>42004.0</v>
      </c>
      <c r="G436" s="7" t="s">
        <v>3588</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3592</v>
      </c>
    </row>
    <row r="437" ht="14.25" customHeight="1">
      <c r="A437" s="8" t="s">
        <v>3762</v>
      </c>
      <c r="B437" s="8" t="s">
        <v>3586</v>
      </c>
      <c r="C437" s="8" t="s">
        <v>3593</v>
      </c>
      <c r="D437" s="8" t="s">
        <v>3587</v>
      </c>
      <c r="E437" s="202">
        <v>41640.0</v>
      </c>
      <c r="F437" s="202">
        <v>42004.0</v>
      </c>
      <c r="G437" s="8" t="s">
        <v>3588</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3592</v>
      </c>
    </row>
    <row r="438" ht="14.25" customHeight="1">
      <c r="A438" s="7" t="s">
        <v>3763</v>
      </c>
      <c r="B438" s="7" t="s">
        <v>3586</v>
      </c>
      <c r="C438" s="7"/>
      <c r="D438" s="7" t="s">
        <v>3587</v>
      </c>
      <c r="E438" s="201">
        <v>41640.0</v>
      </c>
      <c r="F438" s="201">
        <v>42004.0</v>
      </c>
      <c r="G438" s="7" t="s">
        <v>3588</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3592</v>
      </c>
    </row>
    <row r="439" ht="14.25" customHeight="1">
      <c r="A439" s="8" t="s">
        <v>3764</v>
      </c>
      <c r="B439" s="8" t="s">
        <v>3586</v>
      </c>
      <c r="C439" s="8"/>
      <c r="D439" s="8" t="s">
        <v>3587</v>
      </c>
      <c r="E439" s="202">
        <v>41640.0</v>
      </c>
      <c r="F439" s="202">
        <v>42004.0</v>
      </c>
      <c r="G439" s="8" t="s">
        <v>3588</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3592</v>
      </c>
    </row>
    <row r="440" ht="14.25" customHeight="1">
      <c r="A440" s="7" t="s">
        <v>3765</v>
      </c>
      <c r="B440" s="7" t="s">
        <v>3586</v>
      </c>
      <c r="C440" s="7" t="s">
        <v>3593</v>
      </c>
      <c r="D440" s="7" t="s">
        <v>3587</v>
      </c>
      <c r="E440" s="201">
        <v>41640.0</v>
      </c>
      <c r="F440" s="201">
        <v>42004.0</v>
      </c>
      <c r="G440" s="7" t="s">
        <v>3588</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3592</v>
      </c>
    </row>
    <row r="441" ht="14.25" customHeight="1">
      <c r="A441" s="8" t="s">
        <v>3766</v>
      </c>
      <c r="B441" s="8" t="s">
        <v>3586</v>
      </c>
      <c r="C441" s="8" t="s">
        <v>3593</v>
      </c>
      <c r="D441" s="8" t="s">
        <v>3587</v>
      </c>
      <c r="E441" s="202">
        <v>41640.0</v>
      </c>
      <c r="F441" s="202">
        <v>42004.0</v>
      </c>
      <c r="G441" s="8" t="s">
        <v>3588</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3592</v>
      </c>
    </row>
    <row r="442" ht="14.25" customHeight="1">
      <c r="A442" s="7" t="s">
        <v>3767</v>
      </c>
      <c r="B442" s="7" t="s">
        <v>3586</v>
      </c>
      <c r="C442" s="7"/>
      <c r="D442" s="7" t="s">
        <v>3587</v>
      </c>
      <c r="E442" s="201">
        <v>41640.0</v>
      </c>
      <c r="F442" s="201">
        <v>42004.0</v>
      </c>
      <c r="G442" s="7" t="s">
        <v>3588</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3592</v>
      </c>
    </row>
    <row r="443" ht="14.25" customHeight="1">
      <c r="A443" s="8" t="s">
        <v>3768</v>
      </c>
      <c r="B443" s="8" t="s">
        <v>3586</v>
      </c>
      <c r="C443" s="8"/>
      <c r="D443" s="8" t="s">
        <v>3587</v>
      </c>
      <c r="E443" s="202">
        <v>41640.0</v>
      </c>
      <c r="F443" s="202">
        <v>42004.0</v>
      </c>
      <c r="G443" s="8" t="s">
        <v>3588</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3592</v>
      </c>
    </row>
    <row r="444" ht="14.25" customHeight="1">
      <c r="A444" s="7" t="s">
        <v>3769</v>
      </c>
      <c r="B444" s="7" t="s">
        <v>3586</v>
      </c>
      <c r="C444" s="7"/>
      <c r="D444" s="7" t="s">
        <v>3587</v>
      </c>
      <c r="E444" s="201">
        <v>41640.0</v>
      </c>
      <c r="F444" s="201">
        <v>42004.0</v>
      </c>
      <c r="G444" s="7" t="s">
        <v>3588</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3592</v>
      </c>
    </row>
    <row r="445" ht="14.25" customHeight="1">
      <c r="A445" s="8" t="s">
        <v>3770</v>
      </c>
      <c r="B445" s="8" t="s">
        <v>3586</v>
      </c>
      <c r="C445" s="8"/>
      <c r="D445" s="8" t="s">
        <v>3587</v>
      </c>
      <c r="E445" s="202">
        <v>41640.0</v>
      </c>
      <c r="F445" s="202">
        <v>42004.0</v>
      </c>
      <c r="G445" s="8" t="s">
        <v>3588</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3592</v>
      </c>
    </row>
    <row r="446" ht="14.25" customHeight="1">
      <c r="A446" s="7" t="s">
        <v>3771</v>
      </c>
      <c r="B446" s="7" t="s">
        <v>3586</v>
      </c>
      <c r="C446" s="7" t="s">
        <v>3593</v>
      </c>
      <c r="D446" s="7" t="s">
        <v>3587</v>
      </c>
      <c r="E446" s="201">
        <v>41640.0</v>
      </c>
      <c r="F446" s="201">
        <v>42004.0</v>
      </c>
      <c r="G446" s="7" t="s">
        <v>3588</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3592</v>
      </c>
    </row>
    <row r="447" ht="14.25" customHeight="1">
      <c r="A447" s="8" t="s">
        <v>3772</v>
      </c>
      <c r="B447" s="8" t="s">
        <v>3586</v>
      </c>
      <c r="C447" s="8" t="s">
        <v>3593</v>
      </c>
      <c r="D447" s="8" t="s">
        <v>3587</v>
      </c>
      <c r="E447" s="202">
        <v>41640.0</v>
      </c>
      <c r="F447" s="202">
        <v>42004.0</v>
      </c>
      <c r="G447" s="8" t="s">
        <v>3588</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3592</v>
      </c>
    </row>
    <row r="448" ht="14.25" customHeight="1">
      <c r="A448" s="7" t="s">
        <v>3773</v>
      </c>
      <c r="B448" s="7" t="s">
        <v>3586</v>
      </c>
      <c r="C448" s="7"/>
      <c r="D448" s="7" t="s">
        <v>3587</v>
      </c>
      <c r="E448" s="201">
        <v>41640.0</v>
      </c>
      <c r="F448" s="201">
        <v>42004.0</v>
      </c>
      <c r="G448" s="7" t="s">
        <v>3588</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3592</v>
      </c>
    </row>
    <row r="449" ht="14.25" customHeight="1">
      <c r="A449" s="8" t="s">
        <v>3774</v>
      </c>
      <c r="B449" s="8" t="s">
        <v>3586</v>
      </c>
      <c r="C449" s="8"/>
      <c r="D449" s="8" t="s">
        <v>3587</v>
      </c>
      <c r="E449" s="202">
        <v>41640.0</v>
      </c>
      <c r="F449" s="202">
        <v>42004.0</v>
      </c>
      <c r="G449" s="8" t="s">
        <v>3588</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3592</v>
      </c>
    </row>
    <row r="450" ht="14.25" customHeight="1">
      <c r="A450" s="7" t="s">
        <v>3775</v>
      </c>
      <c r="B450" s="7" t="s">
        <v>3586</v>
      </c>
      <c r="C450" s="7" t="s">
        <v>3593</v>
      </c>
      <c r="D450" s="7" t="s">
        <v>3587</v>
      </c>
      <c r="E450" s="201">
        <v>41640.0</v>
      </c>
      <c r="F450" s="201">
        <v>42004.0</v>
      </c>
      <c r="G450" s="7" t="s">
        <v>3588</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3592</v>
      </c>
    </row>
    <row r="451" ht="14.25" customHeight="1">
      <c r="A451" s="8" t="s">
        <v>3776</v>
      </c>
      <c r="B451" s="8" t="s">
        <v>3586</v>
      </c>
      <c r="C451" s="8" t="s">
        <v>3593</v>
      </c>
      <c r="D451" s="8" t="s">
        <v>3587</v>
      </c>
      <c r="E451" s="202">
        <v>41640.0</v>
      </c>
      <c r="F451" s="202">
        <v>42004.0</v>
      </c>
      <c r="G451" s="8" t="s">
        <v>3588</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3592</v>
      </c>
    </row>
    <row r="452" ht="14.25" customHeight="1">
      <c r="A452" s="7" t="s">
        <v>3777</v>
      </c>
      <c r="B452" s="7" t="s">
        <v>3586</v>
      </c>
      <c r="C452" s="7"/>
      <c r="D452" s="7" t="s">
        <v>3587</v>
      </c>
      <c r="E452" s="201">
        <v>41640.0</v>
      </c>
      <c r="F452" s="201">
        <v>42004.0</v>
      </c>
      <c r="G452" s="7" t="s">
        <v>3588</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3592</v>
      </c>
    </row>
    <row r="453" ht="14.25" customHeight="1">
      <c r="A453" s="8" t="s">
        <v>3778</v>
      </c>
      <c r="B453" s="8" t="s">
        <v>3586</v>
      </c>
      <c r="C453" s="8"/>
      <c r="D453" s="8" t="s">
        <v>3587</v>
      </c>
      <c r="E453" s="202">
        <v>41640.0</v>
      </c>
      <c r="F453" s="202">
        <v>42004.0</v>
      </c>
      <c r="G453" s="8" t="s">
        <v>3588</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3592</v>
      </c>
    </row>
    <row r="454" ht="14.25" customHeight="1">
      <c r="A454" s="7" t="s">
        <v>3779</v>
      </c>
      <c r="B454" s="7" t="s">
        <v>3586</v>
      </c>
      <c r="C454" s="7" t="s">
        <v>3593</v>
      </c>
      <c r="D454" s="7" t="s">
        <v>3587</v>
      </c>
      <c r="E454" s="201">
        <v>41640.0</v>
      </c>
      <c r="F454" s="201">
        <v>42004.0</v>
      </c>
      <c r="G454" s="7" t="s">
        <v>3588</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3592</v>
      </c>
    </row>
    <row r="455" ht="14.25" customHeight="1">
      <c r="A455" s="8" t="s">
        <v>3780</v>
      </c>
      <c r="B455" s="8" t="s">
        <v>3586</v>
      </c>
      <c r="C455" s="8" t="s">
        <v>3593</v>
      </c>
      <c r="D455" s="8" t="s">
        <v>3587</v>
      </c>
      <c r="E455" s="202">
        <v>41640.0</v>
      </c>
      <c r="F455" s="202">
        <v>42004.0</v>
      </c>
      <c r="G455" s="8" t="s">
        <v>3588</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3592</v>
      </c>
    </row>
    <row r="456" ht="14.25" customHeight="1">
      <c r="A456" s="7" t="s">
        <v>3781</v>
      </c>
      <c r="B456" s="7" t="s">
        <v>3586</v>
      </c>
      <c r="C456" s="7"/>
      <c r="D456" s="7" t="s">
        <v>3587</v>
      </c>
      <c r="E456" s="201">
        <v>41640.0</v>
      </c>
      <c r="F456" s="201">
        <v>42004.0</v>
      </c>
      <c r="G456" s="7" t="s">
        <v>3588</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3592</v>
      </c>
    </row>
    <row r="457" ht="14.25" customHeight="1">
      <c r="A457" s="8" t="s">
        <v>3782</v>
      </c>
      <c r="B457" s="8" t="s">
        <v>3586</v>
      </c>
      <c r="C457" s="8"/>
      <c r="D457" s="8" t="s">
        <v>3587</v>
      </c>
      <c r="E457" s="202">
        <v>41640.0</v>
      </c>
      <c r="F457" s="202">
        <v>42004.0</v>
      </c>
      <c r="G457" s="8" t="s">
        <v>3588</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3592</v>
      </c>
    </row>
    <row r="458" ht="14.25" customHeight="1">
      <c r="A458" s="7" t="s">
        <v>3783</v>
      </c>
      <c r="B458" s="7" t="s">
        <v>3586</v>
      </c>
      <c r="C458" s="7" t="s">
        <v>3593</v>
      </c>
      <c r="D458" s="7" t="s">
        <v>3587</v>
      </c>
      <c r="E458" s="201">
        <v>41640.0</v>
      </c>
      <c r="F458" s="201">
        <v>42004.0</v>
      </c>
      <c r="G458" s="7" t="s">
        <v>3588</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3592</v>
      </c>
    </row>
    <row r="459" ht="14.25" customHeight="1">
      <c r="A459" s="8" t="s">
        <v>3784</v>
      </c>
      <c r="B459" s="8" t="s">
        <v>3586</v>
      </c>
      <c r="C459" s="8" t="s">
        <v>3593</v>
      </c>
      <c r="D459" s="8" t="s">
        <v>3587</v>
      </c>
      <c r="E459" s="202">
        <v>41640.0</v>
      </c>
      <c r="F459" s="202">
        <v>42004.0</v>
      </c>
      <c r="G459" s="8" t="s">
        <v>3588</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3592</v>
      </c>
    </row>
    <row r="460" ht="14.25" customHeight="1">
      <c r="A460" s="7" t="s">
        <v>3785</v>
      </c>
      <c r="B460" s="7" t="s">
        <v>3586</v>
      </c>
      <c r="C460" s="7"/>
      <c r="D460" s="7" t="s">
        <v>3587</v>
      </c>
      <c r="E460" s="201">
        <v>41640.0</v>
      </c>
      <c r="F460" s="201">
        <v>42004.0</v>
      </c>
      <c r="G460" s="7" t="s">
        <v>3588</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3592</v>
      </c>
    </row>
    <row r="461" ht="14.25" customHeight="1">
      <c r="A461" s="8" t="s">
        <v>3786</v>
      </c>
      <c r="B461" s="8" t="s">
        <v>3586</v>
      </c>
      <c r="C461" s="8"/>
      <c r="D461" s="8" t="s">
        <v>3587</v>
      </c>
      <c r="E461" s="202">
        <v>41640.0</v>
      </c>
      <c r="F461" s="202">
        <v>42004.0</v>
      </c>
      <c r="G461" s="8" t="s">
        <v>3588</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3592</v>
      </c>
    </row>
    <row r="462" ht="14.25" customHeight="1">
      <c r="A462" s="7" t="s">
        <v>3787</v>
      </c>
      <c r="B462" s="7" t="s">
        <v>3586</v>
      </c>
      <c r="C462" s="7" t="s">
        <v>3593</v>
      </c>
      <c r="D462" s="7" t="s">
        <v>3587</v>
      </c>
      <c r="E462" s="201">
        <v>41640.0</v>
      </c>
      <c r="F462" s="201">
        <v>42004.0</v>
      </c>
      <c r="G462" s="7" t="s">
        <v>3588</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3592</v>
      </c>
    </row>
    <row r="463" ht="14.25" customHeight="1">
      <c r="A463" s="8" t="s">
        <v>3788</v>
      </c>
      <c r="B463" s="8" t="s">
        <v>3586</v>
      </c>
      <c r="C463" s="8" t="s">
        <v>3593</v>
      </c>
      <c r="D463" s="8" t="s">
        <v>3587</v>
      </c>
      <c r="E463" s="202">
        <v>41640.0</v>
      </c>
      <c r="F463" s="202">
        <v>42004.0</v>
      </c>
      <c r="G463" s="8" t="s">
        <v>3588</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3592</v>
      </c>
    </row>
    <row r="464" ht="14.25" customHeight="1">
      <c r="A464" s="7" t="s">
        <v>3789</v>
      </c>
      <c r="B464" s="7" t="s">
        <v>3586</v>
      </c>
      <c r="C464" s="7"/>
      <c r="D464" s="7" t="s">
        <v>3587</v>
      </c>
      <c r="E464" s="201">
        <v>41640.0</v>
      </c>
      <c r="F464" s="201">
        <v>42004.0</v>
      </c>
      <c r="G464" s="7" t="s">
        <v>3588</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3592</v>
      </c>
    </row>
    <row r="465" ht="14.25" customHeight="1">
      <c r="A465" s="8" t="s">
        <v>3790</v>
      </c>
      <c r="B465" s="8" t="s">
        <v>3586</v>
      </c>
      <c r="C465" s="8"/>
      <c r="D465" s="8" t="s">
        <v>3587</v>
      </c>
      <c r="E465" s="202">
        <v>41640.0</v>
      </c>
      <c r="F465" s="202">
        <v>42004.0</v>
      </c>
      <c r="G465" s="8" t="s">
        <v>3588</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3592</v>
      </c>
    </row>
    <row r="466" ht="14.25" customHeight="1">
      <c r="A466" s="7" t="s">
        <v>3791</v>
      </c>
      <c r="B466" s="7" t="s">
        <v>3586</v>
      </c>
      <c r="C466" s="7" t="s">
        <v>3593</v>
      </c>
      <c r="D466" s="7" t="s">
        <v>3587</v>
      </c>
      <c r="E466" s="201">
        <v>41640.0</v>
      </c>
      <c r="F466" s="201">
        <v>42004.0</v>
      </c>
      <c r="G466" s="7" t="s">
        <v>3588</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3592</v>
      </c>
    </row>
    <row r="467" ht="14.25" customHeight="1">
      <c r="A467" s="8" t="s">
        <v>3792</v>
      </c>
      <c r="B467" s="8" t="s">
        <v>3586</v>
      </c>
      <c r="C467" s="8" t="s">
        <v>3593</v>
      </c>
      <c r="D467" s="8" t="s">
        <v>3587</v>
      </c>
      <c r="E467" s="202">
        <v>41640.0</v>
      </c>
      <c r="F467" s="202">
        <v>42004.0</v>
      </c>
      <c r="G467" s="8" t="s">
        <v>3588</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3592</v>
      </c>
    </row>
    <row r="468" ht="14.25" customHeight="1">
      <c r="A468" s="7" t="s">
        <v>3793</v>
      </c>
      <c r="B468" s="7" t="s">
        <v>3586</v>
      </c>
      <c r="C468" s="7"/>
      <c r="D468" s="7" t="s">
        <v>3587</v>
      </c>
      <c r="E468" s="201">
        <v>41640.0</v>
      </c>
      <c r="F468" s="201">
        <v>42004.0</v>
      </c>
      <c r="G468" s="7" t="s">
        <v>3588</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3592</v>
      </c>
    </row>
    <row r="469" ht="14.25" customHeight="1">
      <c r="A469" s="8" t="s">
        <v>3794</v>
      </c>
      <c r="B469" s="8" t="s">
        <v>3586</v>
      </c>
      <c r="C469" s="8"/>
      <c r="D469" s="8" t="s">
        <v>3587</v>
      </c>
      <c r="E469" s="202">
        <v>41640.0</v>
      </c>
      <c r="F469" s="202">
        <v>42004.0</v>
      </c>
      <c r="G469" s="8" t="s">
        <v>3588</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3592</v>
      </c>
    </row>
    <row r="470" ht="14.25" customHeight="1">
      <c r="A470" s="7" t="s">
        <v>3795</v>
      </c>
      <c r="B470" s="7" t="s">
        <v>3586</v>
      </c>
      <c r="C470" s="7" t="s">
        <v>3593</v>
      </c>
      <c r="D470" s="7" t="s">
        <v>3587</v>
      </c>
      <c r="E470" s="201">
        <v>41640.0</v>
      </c>
      <c r="F470" s="201">
        <v>42004.0</v>
      </c>
      <c r="G470" s="7" t="s">
        <v>3588</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3592</v>
      </c>
    </row>
    <row r="471" ht="14.25" customHeight="1">
      <c r="A471" s="8" t="s">
        <v>3796</v>
      </c>
      <c r="B471" s="8" t="s">
        <v>3586</v>
      </c>
      <c r="C471" s="8" t="s">
        <v>3593</v>
      </c>
      <c r="D471" s="8" t="s">
        <v>3587</v>
      </c>
      <c r="E471" s="202">
        <v>41640.0</v>
      </c>
      <c r="F471" s="202">
        <v>42004.0</v>
      </c>
      <c r="G471" s="8" t="s">
        <v>3588</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3592</v>
      </c>
    </row>
    <row r="472" ht="14.25" customHeight="1">
      <c r="A472" s="7" t="s">
        <v>3797</v>
      </c>
      <c r="B472" s="7" t="s">
        <v>3586</v>
      </c>
      <c r="C472" s="7"/>
      <c r="D472" s="7" t="s">
        <v>3587</v>
      </c>
      <c r="E472" s="201">
        <v>41640.0</v>
      </c>
      <c r="F472" s="201">
        <v>42004.0</v>
      </c>
      <c r="G472" s="7" t="s">
        <v>3588</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3592</v>
      </c>
    </row>
    <row r="473" ht="14.25" customHeight="1">
      <c r="A473" s="8" t="s">
        <v>3798</v>
      </c>
      <c r="B473" s="8" t="s">
        <v>3586</v>
      </c>
      <c r="C473" s="8"/>
      <c r="D473" s="8" t="s">
        <v>3587</v>
      </c>
      <c r="E473" s="202">
        <v>41640.0</v>
      </c>
      <c r="F473" s="202">
        <v>42004.0</v>
      </c>
      <c r="G473" s="8" t="s">
        <v>3588</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3592</v>
      </c>
    </row>
    <row r="474" ht="14.25" customHeight="1">
      <c r="A474" s="7" t="s">
        <v>3799</v>
      </c>
      <c r="B474" s="7" t="s">
        <v>3586</v>
      </c>
      <c r="C474" s="7" t="s">
        <v>3593</v>
      </c>
      <c r="D474" s="7" t="s">
        <v>3587</v>
      </c>
      <c r="E474" s="201">
        <v>41640.0</v>
      </c>
      <c r="F474" s="201">
        <v>42004.0</v>
      </c>
      <c r="G474" s="7" t="s">
        <v>3588</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3592</v>
      </c>
    </row>
    <row r="475" ht="14.25" customHeight="1">
      <c r="A475" s="8" t="s">
        <v>3800</v>
      </c>
      <c r="B475" s="8" t="s">
        <v>3586</v>
      </c>
      <c r="C475" s="8" t="s">
        <v>3593</v>
      </c>
      <c r="D475" s="8" t="s">
        <v>3587</v>
      </c>
      <c r="E475" s="202">
        <v>41640.0</v>
      </c>
      <c r="F475" s="202">
        <v>42004.0</v>
      </c>
      <c r="G475" s="8" t="s">
        <v>3588</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3592</v>
      </c>
    </row>
    <row r="476" ht="14.25" customHeight="1">
      <c r="A476" s="7" t="s">
        <v>3801</v>
      </c>
      <c r="B476" s="7" t="s">
        <v>3586</v>
      </c>
      <c r="C476" s="7"/>
      <c r="D476" s="7" t="s">
        <v>3587</v>
      </c>
      <c r="E476" s="201">
        <v>41640.0</v>
      </c>
      <c r="F476" s="201">
        <v>42004.0</v>
      </c>
      <c r="G476" s="7" t="s">
        <v>3588</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3592</v>
      </c>
    </row>
    <row r="477" ht="14.25" customHeight="1">
      <c r="A477" s="8" t="s">
        <v>3802</v>
      </c>
      <c r="B477" s="8" t="s">
        <v>3586</v>
      </c>
      <c r="C477" s="8"/>
      <c r="D477" s="8" t="s">
        <v>3587</v>
      </c>
      <c r="E477" s="202">
        <v>41640.0</v>
      </c>
      <c r="F477" s="202">
        <v>42004.0</v>
      </c>
      <c r="G477" s="8" t="s">
        <v>3588</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3592</v>
      </c>
    </row>
    <row r="478" ht="14.25" customHeight="1">
      <c r="A478" s="7" t="s">
        <v>3803</v>
      </c>
      <c r="B478" s="7" t="s">
        <v>3586</v>
      </c>
      <c r="C478" s="7" t="s">
        <v>3593</v>
      </c>
      <c r="D478" s="7" t="s">
        <v>3587</v>
      </c>
      <c r="E478" s="201">
        <v>41640.0</v>
      </c>
      <c r="F478" s="201">
        <v>42004.0</v>
      </c>
      <c r="G478" s="7" t="s">
        <v>3588</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3592</v>
      </c>
    </row>
    <row r="479" ht="14.25" customHeight="1">
      <c r="A479" s="8" t="s">
        <v>3804</v>
      </c>
      <c r="B479" s="8" t="s">
        <v>3586</v>
      </c>
      <c r="C479" s="8" t="s">
        <v>3593</v>
      </c>
      <c r="D479" s="8" t="s">
        <v>3587</v>
      </c>
      <c r="E479" s="202">
        <v>41640.0</v>
      </c>
      <c r="F479" s="202">
        <v>42004.0</v>
      </c>
      <c r="G479" s="8" t="s">
        <v>3588</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3592</v>
      </c>
    </row>
    <row r="480" ht="14.25" customHeight="1">
      <c r="A480" s="7" t="s">
        <v>3805</v>
      </c>
      <c r="B480" s="7" t="s">
        <v>3586</v>
      </c>
      <c r="C480" s="7"/>
      <c r="D480" s="7" t="s">
        <v>3587</v>
      </c>
      <c r="E480" s="201">
        <v>41640.0</v>
      </c>
      <c r="F480" s="201">
        <v>42004.0</v>
      </c>
      <c r="G480" s="7" t="s">
        <v>3588</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3592</v>
      </c>
    </row>
    <row r="481" ht="14.25" customHeight="1">
      <c r="A481" s="8" t="s">
        <v>3806</v>
      </c>
      <c r="B481" s="8" t="s">
        <v>3586</v>
      </c>
      <c r="C481" s="8"/>
      <c r="D481" s="8" t="s">
        <v>3587</v>
      </c>
      <c r="E481" s="202">
        <v>41640.0</v>
      </c>
      <c r="F481" s="202">
        <v>42004.0</v>
      </c>
      <c r="G481" s="8" t="s">
        <v>3588</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3592</v>
      </c>
    </row>
    <row r="482" ht="14.25" customHeight="1">
      <c r="A482" s="7" t="s">
        <v>3807</v>
      </c>
      <c r="B482" s="7" t="s">
        <v>3586</v>
      </c>
      <c r="C482" s="7" t="s">
        <v>3593</v>
      </c>
      <c r="D482" s="7" t="s">
        <v>3587</v>
      </c>
      <c r="E482" s="201">
        <v>41640.0</v>
      </c>
      <c r="F482" s="201">
        <v>42004.0</v>
      </c>
      <c r="G482" s="7" t="s">
        <v>3588</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3592</v>
      </c>
    </row>
    <row r="483" ht="14.25" customHeight="1">
      <c r="A483" s="8" t="s">
        <v>3808</v>
      </c>
      <c r="B483" s="8" t="s">
        <v>3586</v>
      </c>
      <c r="C483" s="8" t="s">
        <v>3593</v>
      </c>
      <c r="D483" s="8" t="s">
        <v>3587</v>
      </c>
      <c r="E483" s="202">
        <v>41640.0</v>
      </c>
      <c r="F483" s="202">
        <v>42004.0</v>
      </c>
      <c r="G483" s="8" t="s">
        <v>3588</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3592</v>
      </c>
    </row>
    <row r="484" ht="14.25" customHeight="1">
      <c r="A484" s="7" t="s">
        <v>3809</v>
      </c>
      <c r="B484" s="7" t="s">
        <v>3586</v>
      </c>
      <c r="C484" s="7"/>
      <c r="D484" s="7" t="s">
        <v>3587</v>
      </c>
      <c r="E484" s="201">
        <v>41640.0</v>
      </c>
      <c r="F484" s="201">
        <v>42004.0</v>
      </c>
      <c r="G484" s="7" t="s">
        <v>3588</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3592</v>
      </c>
    </row>
    <row r="485" ht="14.25" customHeight="1">
      <c r="A485" s="8" t="s">
        <v>3810</v>
      </c>
      <c r="B485" s="8" t="s">
        <v>3586</v>
      </c>
      <c r="C485" s="8"/>
      <c r="D485" s="8" t="s">
        <v>3587</v>
      </c>
      <c r="E485" s="202">
        <v>41640.0</v>
      </c>
      <c r="F485" s="202">
        <v>42004.0</v>
      </c>
      <c r="G485" s="8" t="s">
        <v>3588</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3592</v>
      </c>
    </row>
    <row r="486" ht="14.25" customHeight="1">
      <c r="A486" s="7" t="s">
        <v>3811</v>
      </c>
      <c r="B486" s="7" t="s">
        <v>3586</v>
      </c>
      <c r="C486" s="7" t="s">
        <v>3593</v>
      </c>
      <c r="D486" s="7" t="s">
        <v>3587</v>
      </c>
      <c r="E486" s="201">
        <v>41640.0</v>
      </c>
      <c r="F486" s="201">
        <v>42004.0</v>
      </c>
      <c r="G486" s="7" t="s">
        <v>3588</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3592</v>
      </c>
    </row>
    <row r="487" ht="14.25" customHeight="1">
      <c r="A487" s="8" t="s">
        <v>3812</v>
      </c>
      <c r="B487" s="8" t="s">
        <v>3586</v>
      </c>
      <c r="C487" s="8" t="s">
        <v>3593</v>
      </c>
      <c r="D487" s="8" t="s">
        <v>3587</v>
      </c>
      <c r="E487" s="202">
        <v>41640.0</v>
      </c>
      <c r="F487" s="202">
        <v>42004.0</v>
      </c>
      <c r="G487" s="8" t="s">
        <v>3588</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3592</v>
      </c>
    </row>
    <row r="488" ht="14.25" customHeight="1">
      <c r="A488" s="7" t="s">
        <v>3813</v>
      </c>
      <c r="B488" s="7" t="s">
        <v>3586</v>
      </c>
      <c r="C488" s="7"/>
      <c r="D488" s="7" t="s">
        <v>3587</v>
      </c>
      <c r="E488" s="201">
        <v>41640.0</v>
      </c>
      <c r="F488" s="201">
        <v>42004.0</v>
      </c>
      <c r="G488" s="7" t="s">
        <v>3588</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3592</v>
      </c>
    </row>
    <row r="489" ht="14.25" customHeight="1">
      <c r="A489" s="8" t="s">
        <v>3814</v>
      </c>
      <c r="B489" s="8" t="s">
        <v>3586</v>
      </c>
      <c r="C489" s="8"/>
      <c r="D489" s="8" t="s">
        <v>3587</v>
      </c>
      <c r="E489" s="202">
        <v>41640.0</v>
      </c>
      <c r="F489" s="202">
        <v>42004.0</v>
      </c>
      <c r="G489" s="8" t="s">
        <v>3588</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3592</v>
      </c>
    </row>
    <row r="490" ht="14.25" customHeight="1">
      <c r="A490" s="7" t="s">
        <v>3815</v>
      </c>
      <c r="B490" s="7" t="s">
        <v>3586</v>
      </c>
      <c r="C490" s="7" t="s">
        <v>3593</v>
      </c>
      <c r="D490" s="7" t="s">
        <v>3587</v>
      </c>
      <c r="E490" s="201">
        <v>41640.0</v>
      </c>
      <c r="F490" s="201">
        <v>42004.0</v>
      </c>
      <c r="G490" s="7" t="s">
        <v>3588</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3592</v>
      </c>
    </row>
    <row r="491" ht="14.25" customHeight="1">
      <c r="A491" s="8" t="s">
        <v>3816</v>
      </c>
      <c r="B491" s="8" t="s">
        <v>3586</v>
      </c>
      <c r="C491" s="8" t="s">
        <v>3593</v>
      </c>
      <c r="D491" s="8" t="s">
        <v>3587</v>
      </c>
      <c r="E491" s="202">
        <v>41640.0</v>
      </c>
      <c r="F491" s="202">
        <v>42004.0</v>
      </c>
      <c r="G491" s="8" t="s">
        <v>3588</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3592</v>
      </c>
    </row>
    <row r="492" ht="14.25" customHeight="1">
      <c r="A492" s="7" t="s">
        <v>3817</v>
      </c>
      <c r="B492" s="7" t="s">
        <v>3586</v>
      </c>
      <c r="C492" s="7"/>
      <c r="D492" s="7" t="s">
        <v>3587</v>
      </c>
      <c r="E492" s="201">
        <v>41640.0</v>
      </c>
      <c r="F492" s="201">
        <v>42004.0</v>
      </c>
      <c r="G492" s="7" t="s">
        <v>3588</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3592</v>
      </c>
    </row>
    <row r="493" ht="14.25" customHeight="1">
      <c r="A493" s="8" t="s">
        <v>3818</v>
      </c>
      <c r="B493" s="8" t="s">
        <v>3586</v>
      </c>
      <c r="C493" s="8"/>
      <c r="D493" s="8" t="s">
        <v>3587</v>
      </c>
      <c r="E493" s="202">
        <v>41640.0</v>
      </c>
      <c r="F493" s="202">
        <v>42004.0</v>
      </c>
      <c r="G493" s="8" t="s">
        <v>3588</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3592</v>
      </c>
    </row>
    <row r="494" ht="14.25" customHeight="1">
      <c r="A494" s="7" t="s">
        <v>3819</v>
      </c>
      <c r="B494" s="7" t="s">
        <v>3586</v>
      </c>
      <c r="C494" s="7" t="s">
        <v>3593</v>
      </c>
      <c r="D494" s="7" t="s">
        <v>3587</v>
      </c>
      <c r="E494" s="201">
        <v>41640.0</v>
      </c>
      <c r="F494" s="201">
        <v>42004.0</v>
      </c>
      <c r="G494" s="7" t="s">
        <v>3588</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3592</v>
      </c>
    </row>
    <row r="495" ht="14.25" customHeight="1">
      <c r="A495" s="8" t="s">
        <v>3820</v>
      </c>
      <c r="B495" s="8" t="s">
        <v>3586</v>
      </c>
      <c r="C495" s="8" t="s">
        <v>3593</v>
      </c>
      <c r="D495" s="8" t="s">
        <v>3587</v>
      </c>
      <c r="E495" s="202">
        <v>41640.0</v>
      </c>
      <c r="F495" s="202">
        <v>42004.0</v>
      </c>
      <c r="G495" s="8" t="s">
        <v>3588</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3592</v>
      </c>
    </row>
    <row r="496" ht="14.25" customHeight="1">
      <c r="A496" s="7" t="s">
        <v>3821</v>
      </c>
      <c r="B496" s="7" t="s">
        <v>3586</v>
      </c>
      <c r="C496" s="7"/>
      <c r="D496" s="7" t="s">
        <v>3587</v>
      </c>
      <c r="E496" s="201">
        <v>41640.0</v>
      </c>
      <c r="F496" s="201">
        <v>42004.0</v>
      </c>
      <c r="G496" s="7" t="s">
        <v>3588</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3592</v>
      </c>
    </row>
    <row r="497" ht="14.25" customHeight="1">
      <c r="A497" s="8" t="s">
        <v>3822</v>
      </c>
      <c r="B497" s="8" t="s">
        <v>3586</v>
      </c>
      <c r="C497" s="8"/>
      <c r="D497" s="8" t="s">
        <v>3587</v>
      </c>
      <c r="E497" s="202">
        <v>41640.0</v>
      </c>
      <c r="F497" s="202">
        <v>42004.0</v>
      </c>
      <c r="G497" s="8" t="s">
        <v>3588</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3592</v>
      </c>
    </row>
    <row r="498" ht="14.25" customHeight="1">
      <c r="A498" s="7" t="s">
        <v>3823</v>
      </c>
      <c r="B498" s="7" t="s">
        <v>3586</v>
      </c>
      <c r="C498" s="7" t="s">
        <v>3593</v>
      </c>
      <c r="D498" s="7" t="s">
        <v>3587</v>
      </c>
      <c r="E498" s="201">
        <v>41640.0</v>
      </c>
      <c r="F498" s="201">
        <v>42004.0</v>
      </c>
      <c r="G498" s="7" t="s">
        <v>3588</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3592</v>
      </c>
    </row>
    <row r="499" ht="14.25" customHeight="1">
      <c r="A499" s="8" t="s">
        <v>3824</v>
      </c>
      <c r="B499" s="8" t="s">
        <v>3586</v>
      </c>
      <c r="C499" s="8" t="s">
        <v>3593</v>
      </c>
      <c r="D499" s="8" t="s">
        <v>3587</v>
      </c>
      <c r="E499" s="202">
        <v>41640.0</v>
      </c>
      <c r="F499" s="202">
        <v>42004.0</v>
      </c>
      <c r="G499" s="8" t="s">
        <v>3588</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3592</v>
      </c>
    </row>
    <row r="500" ht="14.25" customHeight="1">
      <c r="A500" s="7" t="s">
        <v>3825</v>
      </c>
      <c r="B500" s="7" t="s">
        <v>3586</v>
      </c>
      <c r="C500" s="7"/>
      <c r="D500" s="7" t="s">
        <v>3587</v>
      </c>
      <c r="E500" s="201">
        <v>41640.0</v>
      </c>
      <c r="F500" s="201">
        <v>42004.0</v>
      </c>
      <c r="G500" s="7" t="s">
        <v>3588</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3592</v>
      </c>
    </row>
    <row r="501" ht="14.25" customHeight="1">
      <c r="A501" s="8" t="s">
        <v>3826</v>
      </c>
      <c r="B501" s="8" t="s">
        <v>3586</v>
      </c>
      <c r="C501" s="8"/>
      <c r="D501" s="8" t="s">
        <v>3587</v>
      </c>
      <c r="E501" s="202">
        <v>41640.0</v>
      </c>
      <c r="F501" s="202">
        <v>42004.0</v>
      </c>
      <c r="G501" s="8" t="s">
        <v>3588</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3592</v>
      </c>
    </row>
    <row r="502" ht="14.25" customHeight="1">
      <c r="A502" s="7" t="s">
        <v>3827</v>
      </c>
      <c r="B502" s="7" t="s">
        <v>3586</v>
      </c>
      <c r="C502" s="7" t="s">
        <v>3593</v>
      </c>
      <c r="D502" s="7" t="s">
        <v>3587</v>
      </c>
      <c r="E502" s="201">
        <v>41640.0</v>
      </c>
      <c r="F502" s="201">
        <v>42004.0</v>
      </c>
      <c r="G502" s="7" t="s">
        <v>3588</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3592</v>
      </c>
    </row>
    <row r="503" ht="14.25" customHeight="1">
      <c r="A503" s="8" t="s">
        <v>3828</v>
      </c>
      <c r="B503" s="8" t="s">
        <v>3586</v>
      </c>
      <c r="C503" s="8" t="s">
        <v>3593</v>
      </c>
      <c r="D503" s="8" t="s">
        <v>3587</v>
      </c>
      <c r="E503" s="202">
        <v>41640.0</v>
      </c>
      <c r="F503" s="202">
        <v>42004.0</v>
      </c>
      <c r="G503" s="8" t="s">
        <v>3588</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3592</v>
      </c>
    </row>
    <row r="504" ht="14.25" customHeight="1">
      <c r="A504" s="7" t="s">
        <v>3829</v>
      </c>
      <c r="B504" s="7" t="s">
        <v>3586</v>
      </c>
      <c r="C504" s="7"/>
      <c r="D504" s="7" t="s">
        <v>3587</v>
      </c>
      <c r="E504" s="201">
        <v>41640.0</v>
      </c>
      <c r="F504" s="201">
        <v>42004.0</v>
      </c>
      <c r="G504" s="7" t="s">
        <v>3588</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3592</v>
      </c>
    </row>
    <row r="505" ht="14.25" customHeight="1">
      <c r="A505" s="8" t="s">
        <v>3830</v>
      </c>
      <c r="B505" s="8" t="s">
        <v>3586</v>
      </c>
      <c r="C505" s="8"/>
      <c r="D505" s="8" t="s">
        <v>3587</v>
      </c>
      <c r="E505" s="202">
        <v>41640.0</v>
      </c>
      <c r="F505" s="202">
        <v>42004.0</v>
      </c>
      <c r="G505" s="8" t="s">
        <v>3588</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3592</v>
      </c>
    </row>
    <row r="506" ht="14.25" customHeight="1">
      <c r="A506" s="7" t="s">
        <v>3831</v>
      </c>
      <c r="B506" s="7" t="s">
        <v>3586</v>
      </c>
      <c r="C506" s="7" t="s">
        <v>3593</v>
      </c>
      <c r="D506" s="7" t="s">
        <v>3587</v>
      </c>
      <c r="E506" s="201">
        <v>41640.0</v>
      </c>
      <c r="F506" s="201">
        <v>42004.0</v>
      </c>
      <c r="G506" s="7" t="s">
        <v>3588</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3592</v>
      </c>
    </row>
    <row r="507" ht="14.25" customHeight="1">
      <c r="A507" s="8" t="s">
        <v>3832</v>
      </c>
      <c r="B507" s="8" t="s">
        <v>3586</v>
      </c>
      <c r="C507" s="8" t="s">
        <v>3593</v>
      </c>
      <c r="D507" s="8" t="s">
        <v>3587</v>
      </c>
      <c r="E507" s="202">
        <v>41640.0</v>
      </c>
      <c r="F507" s="202">
        <v>42004.0</v>
      </c>
      <c r="G507" s="8" t="s">
        <v>3588</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3592</v>
      </c>
    </row>
    <row r="508" ht="14.25" customHeight="1">
      <c r="A508" s="7" t="s">
        <v>3833</v>
      </c>
      <c r="B508" s="7" t="s">
        <v>3586</v>
      </c>
      <c r="C508" s="7"/>
      <c r="D508" s="7" t="s">
        <v>3587</v>
      </c>
      <c r="E508" s="201">
        <v>41640.0</v>
      </c>
      <c r="F508" s="201">
        <v>42004.0</v>
      </c>
      <c r="G508" s="7" t="s">
        <v>3588</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3592</v>
      </c>
    </row>
    <row r="509" ht="14.25" customHeight="1">
      <c r="A509" s="8" t="s">
        <v>3834</v>
      </c>
      <c r="B509" s="8" t="s">
        <v>3586</v>
      </c>
      <c r="C509" s="8"/>
      <c r="D509" s="8" t="s">
        <v>3587</v>
      </c>
      <c r="E509" s="202">
        <v>41640.0</v>
      </c>
      <c r="F509" s="202">
        <v>42004.0</v>
      </c>
      <c r="G509" s="8" t="s">
        <v>3588</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3592</v>
      </c>
    </row>
    <row r="510" ht="14.25" customHeight="1">
      <c r="A510" s="7" t="s">
        <v>3835</v>
      </c>
      <c r="B510" s="7" t="s">
        <v>3586</v>
      </c>
      <c r="C510" s="7" t="s">
        <v>3593</v>
      </c>
      <c r="D510" s="7" t="s">
        <v>3587</v>
      </c>
      <c r="E510" s="201">
        <v>41640.0</v>
      </c>
      <c r="F510" s="201">
        <v>42004.0</v>
      </c>
      <c r="G510" s="7" t="s">
        <v>3588</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3592</v>
      </c>
    </row>
    <row r="511" ht="14.25" customHeight="1">
      <c r="A511" s="8" t="s">
        <v>3836</v>
      </c>
      <c r="B511" s="8" t="s">
        <v>3586</v>
      </c>
      <c r="C511" s="8" t="s">
        <v>3593</v>
      </c>
      <c r="D511" s="8" t="s">
        <v>3587</v>
      </c>
      <c r="E511" s="202">
        <v>41640.0</v>
      </c>
      <c r="F511" s="202">
        <v>42004.0</v>
      </c>
      <c r="G511" s="8" t="s">
        <v>3588</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3592</v>
      </c>
    </row>
    <row r="512" ht="14.25" customHeight="1">
      <c r="A512" s="7" t="s">
        <v>3837</v>
      </c>
      <c r="B512" s="7" t="s">
        <v>3586</v>
      </c>
      <c r="C512" s="7"/>
      <c r="D512" s="7" t="s">
        <v>3587</v>
      </c>
      <c r="E512" s="201">
        <v>41640.0</v>
      </c>
      <c r="F512" s="201">
        <v>42004.0</v>
      </c>
      <c r="G512" s="7" t="s">
        <v>3588</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3592</v>
      </c>
    </row>
    <row r="513" ht="14.25" customHeight="1">
      <c r="A513" s="8" t="s">
        <v>3838</v>
      </c>
      <c r="B513" s="8" t="s">
        <v>3586</v>
      </c>
      <c r="C513" s="8"/>
      <c r="D513" s="8" t="s">
        <v>3587</v>
      </c>
      <c r="E513" s="202">
        <v>41640.0</v>
      </c>
      <c r="F513" s="202">
        <v>42004.0</v>
      </c>
      <c r="G513" s="8" t="s">
        <v>3588</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3592</v>
      </c>
    </row>
    <row r="514" ht="14.25" customHeight="1">
      <c r="A514" s="7" t="s">
        <v>3839</v>
      </c>
      <c r="B514" s="7" t="s">
        <v>3586</v>
      </c>
      <c r="C514" s="7"/>
      <c r="D514" s="7" t="s">
        <v>3587</v>
      </c>
      <c r="E514" s="201">
        <v>41640.0</v>
      </c>
      <c r="F514" s="201">
        <v>42004.0</v>
      </c>
      <c r="G514" s="7" t="s">
        <v>3588</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3592</v>
      </c>
    </row>
    <row r="515" ht="14.25" customHeight="1">
      <c r="A515" s="8" t="s">
        <v>3840</v>
      </c>
      <c r="B515" s="8" t="s">
        <v>3586</v>
      </c>
      <c r="C515" s="8" t="s">
        <v>3593</v>
      </c>
      <c r="D515" s="8" t="s">
        <v>3587</v>
      </c>
      <c r="E515" s="202">
        <v>41640.0</v>
      </c>
      <c r="F515" s="202">
        <v>42004.0</v>
      </c>
      <c r="G515" s="8" t="s">
        <v>3588</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3592</v>
      </c>
    </row>
    <row r="516" ht="14.25" customHeight="1">
      <c r="A516" s="7" t="s">
        <v>3841</v>
      </c>
      <c r="B516" s="7" t="s">
        <v>3586</v>
      </c>
      <c r="C516" s="7" t="s">
        <v>3593</v>
      </c>
      <c r="D516" s="7" t="s">
        <v>3587</v>
      </c>
      <c r="E516" s="201">
        <v>41640.0</v>
      </c>
      <c r="F516" s="201">
        <v>42004.0</v>
      </c>
      <c r="G516" s="7" t="s">
        <v>3588</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3592</v>
      </c>
    </row>
    <row r="517" ht="14.25" customHeight="1">
      <c r="A517" s="8" t="s">
        <v>3842</v>
      </c>
      <c r="B517" s="8" t="s">
        <v>3586</v>
      </c>
      <c r="C517" s="8"/>
      <c r="D517" s="8" t="s">
        <v>3587</v>
      </c>
      <c r="E517" s="202">
        <v>41640.0</v>
      </c>
      <c r="F517" s="202">
        <v>42004.0</v>
      </c>
      <c r="G517" s="8" t="s">
        <v>3588</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3592</v>
      </c>
    </row>
    <row r="518" ht="14.25" customHeight="1">
      <c r="A518" s="7" t="s">
        <v>3843</v>
      </c>
      <c r="B518" s="7" t="s">
        <v>3586</v>
      </c>
      <c r="C518" s="7" t="s">
        <v>3593</v>
      </c>
      <c r="D518" s="7" t="s">
        <v>3587</v>
      </c>
      <c r="E518" s="201">
        <v>41640.0</v>
      </c>
      <c r="F518" s="201">
        <v>42004.0</v>
      </c>
      <c r="G518" s="7" t="s">
        <v>3588</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3592</v>
      </c>
    </row>
    <row r="519" ht="14.25" customHeight="1">
      <c r="A519" s="8" t="s">
        <v>3844</v>
      </c>
      <c r="B519" s="8" t="s">
        <v>3586</v>
      </c>
      <c r="C519" s="8" t="s">
        <v>3593</v>
      </c>
      <c r="D519" s="8" t="s">
        <v>3587</v>
      </c>
      <c r="E519" s="202">
        <v>41640.0</v>
      </c>
      <c r="F519" s="202">
        <v>42004.0</v>
      </c>
      <c r="G519" s="8" t="s">
        <v>3588</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3592</v>
      </c>
    </row>
    <row r="520" ht="14.25" customHeight="1">
      <c r="A520" s="7" t="s">
        <v>3845</v>
      </c>
      <c r="B520" s="7" t="s">
        <v>3586</v>
      </c>
      <c r="C520" s="7" t="s">
        <v>3593</v>
      </c>
      <c r="D520" s="7" t="s">
        <v>3587</v>
      </c>
      <c r="E520" s="201">
        <v>41640.0</v>
      </c>
      <c r="F520" s="201">
        <v>42004.0</v>
      </c>
      <c r="G520" s="7" t="s">
        <v>3588</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3592</v>
      </c>
    </row>
    <row r="521" ht="14.25" customHeight="1">
      <c r="A521" s="8" t="s">
        <v>3846</v>
      </c>
      <c r="B521" s="8" t="s">
        <v>3586</v>
      </c>
      <c r="C521" s="8" t="s">
        <v>3593</v>
      </c>
      <c r="D521" s="8" t="s">
        <v>3587</v>
      </c>
      <c r="E521" s="202">
        <v>41640.0</v>
      </c>
      <c r="F521" s="202">
        <v>42004.0</v>
      </c>
      <c r="G521" s="8" t="s">
        <v>3588</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3592</v>
      </c>
    </row>
    <row r="522" ht="14.25" customHeight="1">
      <c r="A522" s="7" t="s">
        <v>3847</v>
      </c>
      <c r="B522" s="7" t="s">
        <v>3586</v>
      </c>
      <c r="C522" s="7" t="s">
        <v>3591</v>
      </c>
      <c r="D522" s="7" t="s">
        <v>3587</v>
      </c>
      <c r="E522" s="201">
        <v>41640.0</v>
      </c>
      <c r="F522" s="201">
        <v>42004.0</v>
      </c>
      <c r="G522" s="7" t="s">
        <v>3588</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3592</v>
      </c>
    </row>
    <row r="523" ht="14.25" customHeight="1">
      <c r="A523" s="8" t="s">
        <v>3848</v>
      </c>
      <c r="B523" s="8" t="s">
        <v>3627</v>
      </c>
      <c r="C523" s="8" t="s">
        <v>3593</v>
      </c>
      <c r="D523" s="8" t="s">
        <v>3587</v>
      </c>
      <c r="E523" s="202">
        <v>41640.0</v>
      </c>
      <c r="F523" s="202">
        <v>42004.0</v>
      </c>
      <c r="G523" s="8" t="s">
        <v>3588</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3592</v>
      </c>
    </row>
    <row r="524" ht="14.25" customHeight="1">
      <c r="A524" s="7" t="s">
        <v>3849</v>
      </c>
      <c r="B524" s="7" t="s">
        <v>3627</v>
      </c>
      <c r="C524" s="7" t="s">
        <v>3593</v>
      </c>
      <c r="D524" s="7" t="s">
        <v>3587</v>
      </c>
      <c r="E524" s="201">
        <v>41640.0</v>
      </c>
      <c r="F524" s="201">
        <v>42004.0</v>
      </c>
      <c r="G524" s="7" t="s">
        <v>3588</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3592</v>
      </c>
    </row>
    <row r="525" ht="14.25" customHeight="1">
      <c r="A525" s="8" t="s">
        <v>3850</v>
      </c>
      <c r="B525" s="8" t="s">
        <v>3627</v>
      </c>
      <c r="C525" s="8" t="s">
        <v>3593</v>
      </c>
      <c r="D525" s="8" t="s">
        <v>3587</v>
      </c>
      <c r="E525" s="202">
        <v>41640.0</v>
      </c>
      <c r="F525" s="202">
        <v>42004.0</v>
      </c>
      <c r="G525" s="8" t="s">
        <v>3588</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3592</v>
      </c>
    </row>
    <row r="526" ht="14.25" customHeight="1">
      <c r="A526" s="7" t="s">
        <v>3851</v>
      </c>
      <c r="B526" s="7" t="s">
        <v>3586</v>
      </c>
      <c r="C526" s="7" t="s">
        <v>3593</v>
      </c>
      <c r="D526" s="7" t="s">
        <v>3587</v>
      </c>
      <c r="E526" s="201">
        <v>41640.0</v>
      </c>
      <c r="F526" s="201">
        <v>42004.0</v>
      </c>
      <c r="G526" s="7" t="s">
        <v>3588</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3592</v>
      </c>
    </row>
    <row r="527" ht="14.25" customHeight="1">
      <c r="A527" s="8" t="s">
        <v>3852</v>
      </c>
      <c r="B527" s="8" t="s">
        <v>3673</v>
      </c>
      <c r="C527" s="8"/>
      <c r="D527" s="8" t="s">
        <v>3587</v>
      </c>
      <c r="E527" s="202">
        <v>41640.0</v>
      </c>
      <c r="F527" s="202">
        <v>42004.0</v>
      </c>
      <c r="G527" s="8" t="s">
        <v>3588</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3592</v>
      </c>
    </row>
    <row r="528" ht="14.25" customHeight="1">
      <c r="A528" s="7" t="s">
        <v>3853</v>
      </c>
      <c r="B528" s="7" t="s">
        <v>3673</v>
      </c>
      <c r="C528" s="7"/>
      <c r="D528" s="7" t="s">
        <v>3587</v>
      </c>
      <c r="E528" s="201">
        <v>41640.0</v>
      </c>
      <c r="F528" s="201">
        <v>42004.0</v>
      </c>
      <c r="G528" s="7" t="s">
        <v>3588</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3592</v>
      </c>
    </row>
    <row r="529" ht="14.25" customHeight="1">
      <c r="A529" s="8" t="s">
        <v>3854</v>
      </c>
      <c r="B529" s="8" t="s">
        <v>3673</v>
      </c>
      <c r="C529" s="8"/>
      <c r="D529" s="8" t="s">
        <v>3587</v>
      </c>
      <c r="E529" s="202">
        <v>41640.0</v>
      </c>
      <c r="F529" s="202">
        <v>42004.0</v>
      </c>
      <c r="G529" s="8" t="s">
        <v>3588</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3592</v>
      </c>
    </row>
    <row r="530" ht="14.25" customHeight="1">
      <c r="A530" s="7" t="s">
        <v>3855</v>
      </c>
      <c r="B530" s="7" t="s">
        <v>3673</v>
      </c>
      <c r="C530" s="7"/>
      <c r="D530" s="7" t="s">
        <v>3587</v>
      </c>
      <c r="E530" s="201">
        <v>41640.0</v>
      </c>
      <c r="F530" s="201">
        <v>42004.0</v>
      </c>
      <c r="G530" s="7" t="s">
        <v>3588</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3592</v>
      </c>
    </row>
    <row r="531" ht="14.25" customHeight="1">
      <c r="A531" s="8" t="s">
        <v>3856</v>
      </c>
      <c r="B531" s="8" t="s">
        <v>3673</v>
      </c>
      <c r="C531" s="8"/>
      <c r="D531" s="8" t="s">
        <v>3587</v>
      </c>
      <c r="E531" s="202">
        <v>41640.0</v>
      </c>
      <c r="F531" s="202">
        <v>42004.0</v>
      </c>
      <c r="G531" s="8" t="s">
        <v>3588</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3592</v>
      </c>
    </row>
    <row r="532" ht="14.25" customHeight="1">
      <c r="A532" s="7" t="s">
        <v>3857</v>
      </c>
      <c r="B532" s="7" t="s">
        <v>3586</v>
      </c>
      <c r="C532" s="7" t="s">
        <v>3593</v>
      </c>
      <c r="D532" s="7" t="s">
        <v>3587</v>
      </c>
      <c r="E532" s="201">
        <v>41640.0</v>
      </c>
      <c r="F532" s="201">
        <v>42004.0</v>
      </c>
      <c r="G532" s="7" t="s">
        <v>3588</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3592</v>
      </c>
    </row>
    <row r="533" ht="14.25" customHeight="1">
      <c r="A533" s="8" t="s">
        <v>3858</v>
      </c>
      <c r="B533" s="8" t="s">
        <v>8</v>
      </c>
      <c r="C533" s="8"/>
      <c r="D533" s="8" t="s">
        <v>3596</v>
      </c>
      <c r="E533" s="202">
        <v>41640.0</v>
      </c>
      <c r="F533" s="202">
        <v>42004.0</v>
      </c>
      <c r="G533" s="8" t="s">
        <v>3594</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3592</v>
      </c>
    </row>
    <row r="534" ht="14.25" customHeight="1">
      <c r="A534" s="7" t="s">
        <v>3858</v>
      </c>
      <c r="B534" s="7" t="s">
        <v>8</v>
      </c>
      <c r="C534" s="7"/>
      <c r="D534" s="7" t="s">
        <v>3597</v>
      </c>
      <c r="E534" s="201">
        <v>41640.0</v>
      </c>
      <c r="F534" s="201">
        <v>42004.0</v>
      </c>
      <c r="G534" s="7" t="s">
        <v>3588</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3592</v>
      </c>
    </row>
    <row r="535" ht="14.25" customHeight="1">
      <c r="A535" s="8" t="s">
        <v>3858</v>
      </c>
      <c r="B535" s="8" t="s">
        <v>8</v>
      </c>
      <c r="C535" s="8"/>
      <c r="D535" s="8" t="s">
        <v>3598</v>
      </c>
      <c r="E535" s="202">
        <v>41640.0</v>
      </c>
      <c r="F535" s="202">
        <v>42004.0</v>
      </c>
      <c r="G535" s="8" t="s">
        <v>3588</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3592</v>
      </c>
    </row>
    <row r="536" ht="14.25" customHeight="1">
      <c r="A536" s="7" t="s">
        <v>3858</v>
      </c>
      <c r="B536" s="7" t="s">
        <v>8</v>
      </c>
      <c r="C536" s="7"/>
      <c r="D536" s="7" t="s">
        <v>3657</v>
      </c>
      <c r="E536" s="201">
        <v>41640.0</v>
      </c>
      <c r="F536" s="201">
        <v>42004.0</v>
      </c>
      <c r="G536" s="7" t="s">
        <v>3594</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3592</v>
      </c>
    </row>
    <row r="537" ht="14.25" customHeight="1">
      <c r="A537" s="8" t="s">
        <v>3858</v>
      </c>
      <c r="B537" s="8" t="s">
        <v>8</v>
      </c>
      <c r="C537" s="8"/>
      <c r="D537" s="8" t="s">
        <v>3605</v>
      </c>
      <c r="E537" s="202">
        <v>41640.0</v>
      </c>
      <c r="F537" s="202">
        <v>42004.0</v>
      </c>
      <c r="G537" s="8" t="s">
        <v>3594</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3592</v>
      </c>
    </row>
    <row r="538" ht="14.25" customHeight="1">
      <c r="A538" s="7" t="s">
        <v>3859</v>
      </c>
      <c r="B538" s="7" t="s">
        <v>3586</v>
      </c>
      <c r="C538" s="7"/>
      <c r="D538" s="7" t="s">
        <v>3587</v>
      </c>
      <c r="E538" s="201">
        <v>41640.0</v>
      </c>
      <c r="F538" s="201">
        <v>42004.0</v>
      </c>
      <c r="G538" s="7" t="s">
        <v>3588</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3589</v>
      </c>
    </row>
    <row r="539" ht="14.25" customHeight="1">
      <c r="A539" s="7" t="s">
        <v>3860</v>
      </c>
      <c r="B539" s="7" t="s">
        <v>3586</v>
      </c>
      <c r="C539" s="7"/>
      <c r="D539" s="7" t="s">
        <v>3587</v>
      </c>
      <c r="E539" s="201">
        <v>41640.0</v>
      </c>
      <c r="F539" s="201">
        <v>42004.0</v>
      </c>
      <c r="G539" s="7" t="s">
        <v>3588</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3592</v>
      </c>
    </row>
    <row r="540" ht="14.25" customHeight="1">
      <c r="A540" s="8" t="s">
        <v>1369</v>
      </c>
      <c r="B540" s="8" t="s">
        <v>3590</v>
      </c>
      <c r="C540" s="8" t="s">
        <v>3591</v>
      </c>
      <c r="D540" s="8" t="s">
        <v>3587</v>
      </c>
      <c r="E540" s="202">
        <v>41640.0</v>
      </c>
      <c r="F540" s="202">
        <v>42004.0</v>
      </c>
      <c r="G540" s="8" t="s">
        <v>3588</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3592</v>
      </c>
    </row>
    <row r="541" ht="14.25" customHeight="1">
      <c r="A541" s="7" t="s">
        <v>1392</v>
      </c>
      <c r="B541" s="7" t="s">
        <v>3599</v>
      </c>
      <c r="C541" s="7" t="s">
        <v>3593</v>
      </c>
      <c r="D541" s="7" t="s">
        <v>3596</v>
      </c>
      <c r="E541" s="201">
        <v>41640.0</v>
      </c>
      <c r="F541" s="201">
        <v>42004.0</v>
      </c>
      <c r="G541" s="7" t="s">
        <v>3594</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3592</v>
      </c>
    </row>
    <row r="542" ht="14.25" customHeight="1">
      <c r="A542" s="8" t="s">
        <v>1392</v>
      </c>
      <c r="B542" s="8" t="s">
        <v>3599</v>
      </c>
      <c r="C542" s="8" t="s">
        <v>3593</v>
      </c>
      <c r="D542" s="8" t="s">
        <v>3600</v>
      </c>
      <c r="E542" s="202">
        <v>41640.0</v>
      </c>
      <c r="F542" s="202">
        <v>42004.0</v>
      </c>
      <c r="G542" s="8" t="s">
        <v>3588</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3592</v>
      </c>
    </row>
    <row r="543" ht="14.25" customHeight="1">
      <c r="A543" s="7" t="s">
        <v>1391</v>
      </c>
      <c r="B543" s="7" t="s">
        <v>3599</v>
      </c>
      <c r="C543" s="7" t="s">
        <v>3593</v>
      </c>
      <c r="D543" s="7" t="s">
        <v>3596</v>
      </c>
      <c r="E543" s="201">
        <v>41640.0</v>
      </c>
      <c r="F543" s="201">
        <v>42004.0</v>
      </c>
      <c r="G543" s="7" t="s">
        <v>3594</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3592</v>
      </c>
    </row>
    <row r="544" ht="14.25" customHeight="1">
      <c r="A544" s="8" t="s">
        <v>1391</v>
      </c>
      <c r="B544" s="8" t="s">
        <v>3599</v>
      </c>
      <c r="C544" s="8" t="s">
        <v>3593</v>
      </c>
      <c r="D544" s="8" t="s">
        <v>3600</v>
      </c>
      <c r="E544" s="202">
        <v>41640.0</v>
      </c>
      <c r="F544" s="202">
        <v>42004.0</v>
      </c>
      <c r="G544" s="8" t="s">
        <v>3588</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3592</v>
      </c>
    </row>
    <row r="545" ht="14.25" customHeight="1">
      <c r="A545" s="7" t="s">
        <v>3861</v>
      </c>
      <c r="B545" s="7" t="s">
        <v>3599</v>
      </c>
      <c r="C545" s="7" t="s">
        <v>3593</v>
      </c>
      <c r="D545" s="7" t="s">
        <v>3596</v>
      </c>
      <c r="E545" s="201">
        <v>41640.0</v>
      </c>
      <c r="F545" s="201">
        <v>42004.0</v>
      </c>
      <c r="G545" s="7" t="s">
        <v>3594</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3592</v>
      </c>
    </row>
    <row r="546" ht="14.25" customHeight="1">
      <c r="A546" s="8" t="s">
        <v>3861</v>
      </c>
      <c r="B546" s="8" t="s">
        <v>3599</v>
      </c>
      <c r="C546" s="8" t="s">
        <v>3593</v>
      </c>
      <c r="D546" s="8" t="s">
        <v>3600</v>
      </c>
      <c r="E546" s="202">
        <v>41640.0</v>
      </c>
      <c r="F546" s="202">
        <v>42004.0</v>
      </c>
      <c r="G546" s="8" t="s">
        <v>3588</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3592</v>
      </c>
    </row>
    <row r="547" ht="14.25" customHeight="1">
      <c r="A547" s="7" t="s">
        <v>3862</v>
      </c>
      <c r="B547" s="7" t="s">
        <v>3599</v>
      </c>
      <c r="C547" s="7" t="s">
        <v>3593</v>
      </c>
      <c r="D547" s="7" t="s">
        <v>3596</v>
      </c>
      <c r="E547" s="201">
        <v>41640.0</v>
      </c>
      <c r="F547" s="201">
        <v>42004.0</v>
      </c>
      <c r="G547" s="7" t="s">
        <v>3594</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3592</v>
      </c>
    </row>
    <row r="548" ht="14.25" customHeight="1">
      <c r="A548" s="8" t="s">
        <v>3862</v>
      </c>
      <c r="B548" s="8" t="s">
        <v>3599</v>
      </c>
      <c r="C548" s="8" t="s">
        <v>3593</v>
      </c>
      <c r="D548" s="8" t="s">
        <v>3600</v>
      </c>
      <c r="E548" s="202">
        <v>41640.0</v>
      </c>
      <c r="F548" s="202">
        <v>42004.0</v>
      </c>
      <c r="G548" s="8" t="s">
        <v>3588</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3592</v>
      </c>
    </row>
    <row r="549" ht="14.25" customHeight="1">
      <c r="A549" s="7" t="s">
        <v>3863</v>
      </c>
      <c r="B549" s="7" t="s">
        <v>3586</v>
      </c>
      <c r="C549" s="7" t="s">
        <v>3591</v>
      </c>
      <c r="D549" s="7" t="s">
        <v>3587</v>
      </c>
      <c r="E549" s="201">
        <v>41640.0</v>
      </c>
      <c r="F549" s="201">
        <v>42004.0</v>
      </c>
      <c r="G549" s="7" t="s">
        <v>3588</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3592</v>
      </c>
    </row>
    <row r="550" ht="14.25" customHeight="1">
      <c r="A550" s="8" t="s">
        <v>3864</v>
      </c>
      <c r="B550" s="8" t="s">
        <v>3586</v>
      </c>
      <c r="C550" s="8"/>
      <c r="D550" s="8" t="s">
        <v>3587</v>
      </c>
      <c r="E550" s="202">
        <v>41640.0</v>
      </c>
      <c r="F550" s="202">
        <v>42004.0</v>
      </c>
      <c r="G550" s="8" t="s">
        <v>3588</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3592</v>
      </c>
    </row>
    <row r="551" ht="14.25" customHeight="1">
      <c r="A551" s="7" t="s">
        <v>3865</v>
      </c>
      <c r="B551" s="7" t="s">
        <v>3586</v>
      </c>
      <c r="C551" s="7"/>
      <c r="D551" s="7" t="s">
        <v>3587</v>
      </c>
      <c r="E551" s="201">
        <v>41640.0</v>
      </c>
      <c r="F551" s="201">
        <v>42004.0</v>
      </c>
      <c r="G551" s="7" t="s">
        <v>3588</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3592</v>
      </c>
    </row>
    <row r="552" ht="14.25" customHeight="1">
      <c r="A552" s="7" t="s">
        <v>3866</v>
      </c>
      <c r="B552" s="7" t="s">
        <v>3599</v>
      </c>
      <c r="C552" s="7" t="s">
        <v>3593</v>
      </c>
      <c r="D552" s="7" t="s">
        <v>3587</v>
      </c>
      <c r="E552" s="201">
        <v>41640.0</v>
      </c>
      <c r="F552" s="201">
        <v>42004.0</v>
      </c>
      <c r="G552" s="7" t="s">
        <v>3588</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3592</v>
      </c>
    </row>
    <row r="553" ht="14.25" customHeight="1">
      <c r="A553" s="8" t="s">
        <v>3867</v>
      </c>
      <c r="B553" s="8" t="s">
        <v>3599</v>
      </c>
      <c r="C553" s="8" t="s">
        <v>3593</v>
      </c>
      <c r="D553" s="8" t="s">
        <v>3587</v>
      </c>
      <c r="E553" s="202">
        <v>41640.0</v>
      </c>
      <c r="F553" s="202">
        <v>42004.0</v>
      </c>
      <c r="G553" s="8" t="s">
        <v>3588</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3592</v>
      </c>
    </row>
    <row r="554" ht="14.25" customHeight="1">
      <c r="A554" s="8" t="s">
        <v>1380</v>
      </c>
      <c r="B554" s="8" t="s">
        <v>3604</v>
      </c>
      <c r="C554" s="8"/>
      <c r="D554" s="8" t="s">
        <v>3596</v>
      </c>
      <c r="E554" s="202">
        <v>41640.0</v>
      </c>
      <c r="F554" s="202">
        <v>42004.0</v>
      </c>
      <c r="G554" s="8" t="s">
        <v>3594</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3592</v>
      </c>
    </row>
    <row r="555" ht="14.25" customHeight="1">
      <c r="A555" s="7" t="s">
        <v>1380</v>
      </c>
      <c r="B555" s="7" t="s">
        <v>3604</v>
      </c>
      <c r="C555" s="7"/>
      <c r="D555" s="7" t="s">
        <v>3597</v>
      </c>
      <c r="E555" s="201">
        <v>41640.0</v>
      </c>
      <c r="F555" s="201">
        <v>42004.0</v>
      </c>
      <c r="G555" s="7" t="s">
        <v>3588</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3592</v>
      </c>
    </row>
    <row r="556" ht="14.25" customHeight="1">
      <c r="A556" s="8" t="s">
        <v>1380</v>
      </c>
      <c r="B556" s="8" t="s">
        <v>3604</v>
      </c>
      <c r="C556" s="8"/>
      <c r="D556" s="8" t="s">
        <v>3598</v>
      </c>
      <c r="E556" s="202">
        <v>41640.0</v>
      </c>
      <c r="F556" s="202">
        <v>42004.0</v>
      </c>
      <c r="G556" s="8" t="s">
        <v>3588</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3592</v>
      </c>
    </row>
    <row r="557" ht="14.25" customHeight="1">
      <c r="A557" s="7" t="s">
        <v>1380</v>
      </c>
      <c r="B557" s="7" t="s">
        <v>3604</v>
      </c>
      <c r="C557" s="7"/>
      <c r="D557" s="7" t="s">
        <v>3657</v>
      </c>
      <c r="E557" s="201">
        <v>41640.0</v>
      </c>
      <c r="F557" s="201">
        <v>42004.0</v>
      </c>
      <c r="G557" s="7" t="s">
        <v>3594</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3592</v>
      </c>
    </row>
    <row r="558" ht="14.25" customHeight="1">
      <c r="A558" s="8" t="s">
        <v>1380</v>
      </c>
      <c r="B558" s="8" t="s">
        <v>3604</v>
      </c>
      <c r="C558" s="8"/>
      <c r="D558" s="8" t="s">
        <v>3605</v>
      </c>
      <c r="E558" s="202">
        <v>41640.0</v>
      </c>
      <c r="F558" s="202">
        <v>42004.0</v>
      </c>
      <c r="G558" s="8" t="s">
        <v>3594</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3592</v>
      </c>
    </row>
    <row r="559" ht="14.25" customHeight="1">
      <c r="A559" s="203" t="s">
        <v>1382</v>
      </c>
      <c r="B559" s="204" t="s">
        <v>3604</v>
      </c>
      <c r="C559" s="204"/>
      <c r="D559" s="204" t="s">
        <v>3596</v>
      </c>
      <c r="E559" s="205">
        <v>41640.0</v>
      </c>
      <c r="F559" s="205">
        <v>42004.0</v>
      </c>
      <c r="G559" s="204" t="s">
        <v>3594</v>
      </c>
      <c r="H559" s="203">
        <v>0.3841429</v>
      </c>
      <c r="I559" s="203">
        <v>0.3841429</v>
      </c>
      <c r="J559" s="203">
        <v>0.288107175</v>
      </c>
      <c r="K559" s="203">
        <v>0.288107175</v>
      </c>
      <c r="L559" s="203">
        <v>0.288107175</v>
      </c>
      <c r="M559" s="203">
        <v>0.288107175</v>
      </c>
      <c r="N559" s="203">
        <v>0.3841429</v>
      </c>
      <c r="O559" s="203">
        <v>0.480178625</v>
      </c>
      <c r="P559" s="203">
        <v>0.480178625</v>
      </c>
      <c r="Q559" s="203">
        <v>0.3841429</v>
      </c>
      <c r="R559" s="203">
        <v>0.3841429</v>
      </c>
      <c r="S559" s="203">
        <v>0.3841429</v>
      </c>
      <c r="T559" s="203">
        <v>0.3841429</v>
      </c>
      <c r="U559" s="203">
        <v>0.288107175</v>
      </c>
      <c r="V559" s="203">
        <v>0.288107175</v>
      </c>
      <c r="W559" s="203">
        <v>0.288107175</v>
      </c>
      <c r="X559" s="203">
        <v>0.288107175</v>
      </c>
      <c r="Y559" s="203">
        <v>0.288107175</v>
      </c>
      <c r="Z559" s="203">
        <v>0.57621435</v>
      </c>
      <c r="AA559" s="203">
        <v>0.7682858</v>
      </c>
      <c r="AB559" s="203">
        <v>0.864321525</v>
      </c>
      <c r="AC559" s="203">
        <v>0.672250075</v>
      </c>
      <c r="AD559" s="203">
        <v>0.57621435</v>
      </c>
      <c r="AE559" s="203">
        <v>0.3841429</v>
      </c>
      <c r="AF559" s="204" t="s">
        <v>3592</v>
      </c>
    </row>
    <row r="560" ht="14.25" customHeight="1">
      <c r="A560" s="203" t="s">
        <v>1382</v>
      </c>
      <c r="B560" s="204" t="s">
        <v>3604</v>
      </c>
      <c r="C560" s="204"/>
      <c r="D560" s="204" t="s">
        <v>3597</v>
      </c>
      <c r="E560" s="205">
        <v>41640.0</v>
      </c>
      <c r="F560" s="205">
        <v>42004.0</v>
      </c>
      <c r="G560" s="204" t="s">
        <v>3588</v>
      </c>
      <c r="H560" s="203">
        <v>0.0</v>
      </c>
      <c r="I560" s="204"/>
      <c r="J560" s="204"/>
      <c r="K560" s="204"/>
      <c r="L560" s="204"/>
      <c r="M560" s="204"/>
      <c r="N560" s="204"/>
      <c r="O560" s="204"/>
      <c r="P560" s="204"/>
      <c r="Q560" s="204"/>
      <c r="R560" s="204"/>
      <c r="S560" s="204"/>
      <c r="T560" s="204"/>
      <c r="U560" s="204"/>
      <c r="V560" s="204"/>
      <c r="W560" s="204"/>
      <c r="X560" s="204"/>
      <c r="Y560" s="204"/>
      <c r="Z560" s="204"/>
      <c r="AA560" s="204"/>
      <c r="AB560" s="204"/>
      <c r="AC560" s="204"/>
      <c r="AD560" s="204"/>
      <c r="AE560" s="204"/>
      <c r="AF560" s="204" t="s">
        <v>3592</v>
      </c>
    </row>
    <row r="561" ht="14.25" customHeight="1">
      <c r="A561" s="203" t="s">
        <v>1382</v>
      </c>
      <c r="B561" s="204" t="s">
        <v>3604</v>
      </c>
      <c r="C561" s="204"/>
      <c r="D561" s="204" t="s">
        <v>3598</v>
      </c>
      <c r="E561" s="205">
        <v>41640.0</v>
      </c>
      <c r="F561" s="205">
        <v>42004.0</v>
      </c>
      <c r="G561" s="204" t="s">
        <v>3588</v>
      </c>
      <c r="H561" s="203">
        <v>1.0</v>
      </c>
      <c r="I561" s="204"/>
      <c r="J561" s="204"/>
      <c r="K561" s="204"/>
      <c r="L561" s="204"/>
      <c r="M561" s="204"/>
      <c r="N561" s="204"/>
      <c r="O561" s="204"/>
      <c r="P561" s="204"/>
      <c r="Q561" s="204"/>
      <c r="R561" s="204"/>
      <c r="S561" s="204"/>
      <c r="T561" s="204"/>
      <c r="U561" s="204"/>
      <c r="V561" s="204"/>
      <c r="W561" s="204"/>
      <c r="X561" s="204"/>
      <c r="Y561" s="204"/>
      <c r="Z561" s="204"/>
      <c r="AA561" s="204"/>
      <c r="AB561" s="204"/>
      <c r="AC561" s="204"/>
      <c r="AD561" s="204"/>
      <c r="AE561" s="204"/>
      <c r="AF561" s="204" t="s">
        <v>3592</v>
      </c>
    </row>
    <row r="562" ht="14.25" customHeight="1">
      <c r="A562" s="203" t="s">
        <v>1382</v>
      </c>
      <c r="B562" s="204" t="s">
        <v>3604</v>
      </c>
      <c r="C562" s="204"/>
      <c r="D562" s="204" t="s">
        <v>3657</v>
      </c>
      <c r="E562" s="205">
        <v>41640.0</v>
      </c>
      <c r="F562" s="205">
        <v>42004.0</v>
      </c>
      <c r="G562" s="204" t="s">
        <v>3594</v>
      </c>
      <c r="H562" s="203">
        <v>0.288107175</v>
      </c>
      <c r="I562" s="203">
        <v>0.288107175</v>
      </c>
      <c r="J562" s="203">
        <v>0.19207145</v>
      </c>
      <c r="K562" s="203">
        <v>0.19207145</v>
      </c>
      <c r="L562" s="203">
        <v>0.19207145</v>
      </c>
      <c r="M562" s="203">
        <v>0.19207145</v>
      </c>
      <c r="N562" s="203">
        <v>0.3841429</v>
      </c>
      <c r="O562" s="203">
        <v>0.3841429</v>
      </c>
      <c r="P562" s="203">
        <v>0.480178625</v>
      </c>
      <c r="Q562" s="203">
        <v>0.480178625</v>
      </c>
      <c r="R562" s="203">
        <v>0.3841429</v>
      </c>
      <c r="S562" s="203">
        <v>0.336125038</v>
      </c>
      <c r="T562" s="203">
        <v>0.336125038</v>
      </c>
      <c r="U562" s="203">
        <v>0.336125038</v>
      </c>
      <c r="V562" s="203">
        <v>0.336125038</v>
      </c>
      <c r="W562" s="203">
        <v>0.336125038</v>
      </c>
      <c r="X562" s="203">
        <v>0.336125038</v>
      </c>
      <c r="Y562" s="203">
        <v>0.336125038</v>
      </c>
      <c r="Z562" s="203">
        <v>0.672250075</v>
      </c>
      <c r="AA562" s="203">
        <v>0.7682858</v>
      </c>
      <c r="AB562" s="203">
        <v>0.7682858</v>
      </c>
      <c r="AC562" s="203">
        <v>0.7682858</v>
      </c>
      <c r="AD562" s="203">
        <v>0.672250075</v>
      </c>
      <c r="AE562" s="203">
        <v>0.3841429</v>
      </c>
      <c r="AF562" s="204" t="s">
        <v>3592</v>
      </c>
    </row>
    <row r="563" ht="14.25" customHeight="1">
      <c r="A563" s="203" t="s">
        <v>1382</v>
      </c>
      <c r="B563" s="204" t="s">
        <v>3604</v>
      </c>
      <c r="C563" s="204"/>
      <c r="D563" s="204" t="s">
        <v>3605</v>
      </c>
      <c r="E563" s="205">
        <v>41640.0</v>
      </c>
      <c r="F563" s="205">
        <v>42004.0</v>
      </c>
      <c r="G563" s="204" t="s">
        <v>3594</v>
      </c>
      <c r="H563" s="203">
        <v>0.288107175</v>
      </c>
      <c r="I563" s="203">
        <v>0.240089313</v>
      </c>
      <c r="J563" s="203">
        <v>0.19207145</v>
      </c>
      <c r="K563" s="203">
        <v>0.19207145</v>
      </c>
      <c r="L563" s="203">
        <v>0.19207145</v>
      </c>
      <c r="M563" s="203">
        <v>0.288107175</v>
      </c>
      <c r="N563" s="203">
        <v>0.480178625</v>
      </c>
      <c r="O563" s="203">
        <v>0.57621435</v>
      </c>
      <c r="P563" s="203">
        <v>0.480178625</v>
      </c>
      <c r="Q563" s="203">
        <v>0.480178625</v>
      </c>
      <c r="R563" s="203">
        <v>0.336125038</v>
      </c>
      <c r="S563" s="203">
        <v>0.336125038</v>
      </c>
      <c r="T563" s="203">
        <v>0.336125038</v>
      </c>
      <c r="U563" s="203">
        <v>0.336125038</v>
      </c>
      <c r="V563" s="203">
        <v>0.336125038</v>
      </c>
      <c r="W563" s="203">
        <v>0.336125038</v>
      </c>
      <c r="X563" s="203">
        <v>0.336125038</v>
      </c>
      <c r="Y563" s="203">
        <v>0.336125038</v>
      </c>
      <c r="Z563" s="203">
        <v>0.672250075</v>
      </c>
      <c r="AA563" s="203">
        <v>0.864321525</v>
      </c>
      <c r="AB563" s="203">
        <v>0.912339388</v>
      </c>
      <c r="AC563" s="203">
        <v>0.864321525</v>
      </c>
      <c r="AD563" s="203">
        <v>0.672250075</v>
      </c>
      <c r="AE563" s="203">
        <v>0.3841429</v>
      </c>
      <c r="AF563" s="204" t="s">
        <v>3592</v>
      </c>
    </row>
    <row r="564" ht="14.25" customHeight="1">
      <c r="A564" s="7" t="s">
        <v>180</v>
      </c>
      <c r="B564" s="7" t="s">
        <v>3595</v>
      </c>
      <c r="C564" s="7"/>
      <c r="D564" s="7" t="s">
        <v>3596</v>
      </c>
      <c r="E564" s="201">
        <v>41640.0</v>
      </c>
      <c r="F564" s="201">
        <v>42004.0</v>
      </c>
      <c r="G564" s="7" t="s">
        <v>3594</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3592</v>
      </c>
    </row>
    <row r="565" ht="14.25" customHeight="1">
      <c r="A565" s="8" t="s">
        <v>180</v>
      </c>
      <c r="B565" s="8" t="s">
        <v>3595</v>
      </c>
      <c r="C565" s="8"/>
      <c r="D565" s="8" t="s">
        <v>3597</v>
      </c>
      <c r="E565" s="202">
        <v>41640.0</v>
      </c>
      <c r="F565" s="202">
        <v>42004.0</v>
      </c>
      <c r="G565" s="8" t="s">
        <v>3588</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3592</v>
      </c>
    </row>
    <row r="566" ht="14.25" customHeight="1">
      <c r="A566" s="7" t="s">
        <v>180</v>
      </c>
      <c r="B566" s="7" t="s">
        <v>3595</v>
      </c>
      <c r="C566" s="7"/>
      <c r="D566" s="7" t="s">
        <v>3598</v>
      </c>
      <c r="E566" s="201">
        <v>41640.0</v>
      </c>
      <c r="F566" s="201">
        <v>42004.0</v>
      </c>
      <c r="G566" s="7" t="s">
        <v>3588</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3592</v>
      </c>
    </row>
    <row r="567" ht="14.25" customHeight="1">
      <c r="A567" s="8" t="s">
        <v>1383</v>
      </c>
      <c r="B567" s="8" t="s">
        <v>3604</v>
      </c>
      <c r="C567" s="8"/>
      <c r="D567" s="8" t="s">
        <v>3596</v>
      </c>
      <c r="E567" s="202">
        <v>41640.0</v>
      </c>
      <c r="F567" s="202">
        <v>42004.0</v>
      </c>
      <c r="G567" s="8" t="s">
        <v>3594</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3592</v>
      </c>
    </row>
    <row r="568" ht="14.25" customHeight="1">
      <c r="A568" s="7" t="s">
        <v>1383</v>
      </c>
      <c r="B568" s="7" t="s">
        <v>3604</v>
      </c>
      <c r="C568" s="7"/>
      <c r="D568" s="7" t="s">
        <v>3597</v>
      </c>
      <c r="E568" s="201">
        <v>41640.0</v>
      </c>
      <c r="F568" s="201">
        <v>42004.0</v>
      </c>
      <c r="G568" s="7" t="s">
        <v>3588</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3592</v>
      </c>
    </row>
    <row r="569" ht="14.25" customHeight="1">
      <c r="A569" s="8" t="s">
        <v>1383</v>
      </c>
      <c r="B569" s="8" t="s">
        <v>3604</v>
      </c>
      <c r="C569" s="8"/>
      <c r="D569" s="8" t="s">
        <v>3598</v>
      </c>
      <c r="E569" s="202">
        <v>41640.0</v>
      </c>
      <c r="F569" s="202">
        <v>42004.0</v>
      </c>
      <c r="G569" s="8" t="s">
        <v>3588</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3592</v>
      </c>
    </row>
    <row r="570" ht="14.25" customHeight="1">
      <c r="A570" s="7" t="s">
        <v>1383</v>
      </c>
      <c r="B570" s="7" t="s">
        <v>3604</v>
      </c>
      <c r="C570" s="7"/>
      <c r="D570" s="7" t="s">
        <v>3657</v>
      </c>
      <c r="E570" s="201">
        <v>41640.0</v>
      </c>
      <c r="F570" s="201">
        <v>42004.0</v>
      </c>
      <c r="G570" s="7" t="s">
        <v>3594</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3592</v>
      </c>
    </row>
    <row r="571" ht="14.25" customHeight="1">
      <c r="A571" s="8" t="s">
        <v>1383</v>
      </c>
      <c r="B571" s="8" t="s">
        <v>3604</v>
      </c>
      <c r="C571" s="8"/>
      <c r="D571" s="8" t="s">
        <v>3605</v>
      </c>
      <c r="E571" s="202">
        <v>41640.0</v>
      </c>
      <c r="F571" s="202">
        <v>42004.0</v>
      </c>
      <c r="G571" s="8" t="s">
        <v>3594</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3592</v>
      </c>
    </row>
    <row r="572" ht="14.25" customHeight="1">
      <c r="A572" s="7" t="s">
        <v>1384</v>
      </c>
      <c r="B572" s="7" t="s">
        <v>1207</v>
      </c>
      <c r="C572" s="7"/>
      <c r="D572" s="7" t="s">
        <v>3596</v>
      </c>
      <c r="E572" s="201">
        <v>41640.0</v>
      </c>
      <c r="F572" s="201">
        <v>42004.0</v>
      </c>
      <c r="G572" s="7" t="s">
        <v>3594</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3592</v>
      </c>
    </row>
    <row r="573" ht="14.25" customHeight="1">
      <c r="A573" s="8" t="s">
        <v>1384</v>
      </c>
      <c r="B573" s="8" t="s">
        <v>1207</v>
      </c>
      <c r="C573" s="8"/>
      <c r="D573" s="8" t="s">
        <v>3597</v>
      </c>
      <c r="E573" s="202">
        <v>41640.0</v>
      </c>
      <c r="F573" s="202">
        <v>42004.0</v>
      </c>
      <c r="G573" s="8" t="s">
        <v>3588</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3592</v>
      </c>
    </row>
    <row r="574" ht="14.25" customHeight="1">
      <c r="A574" s="7" t="s">
        <v>1384</v>
      </c>
      <c r="B574" s="7" t="s">
        <v>1207</v>
      </c>
      <c r="C574" s="7"/>
      <c r="D574" s="7" t="s">
        <v>3598</v>
      </c>
      <c r="E574" s="201">
        <v>41640.0</v>
      </c>
      <c r="F574" s="201">
        <v>42004.0</v>
      </c>
      <c r="G574" s="7" t="s">
        <v>3588</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3592</v>
      </c>
    </row>
    <row r="575" ht="14.25" customHeight="1">
      <c r="A575" s="8" t="s">
        <v>1384</v>
      </c>
      <c r="B575" s="8" t="s">
        <v>1207</v>
      </c>
      <c r="C575" s="8"/>
      <c r="D575" s="8" t="s">
        <v>3657</v>
      </c>
      <c r="E575" s="202">
        <v>41640.0</v>
      </c>
      <c r="F575" s="202">
        <v>42004.0</v>
      </c>
      <c r="G575" s="8" t="s">
        <v>3594</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3592</v>
      </c>
    </row>
    <row r="576" ht="14.25" customHeight="1">
      <c r="A576" s="7" t="s">
        <v>1384</v>
      </c>
      <c r="B576" s="7" t="s">
        <v>1207</v>
      </c>
      <c r="C576" s="7"/>
      <c r="D576" s="7" t="s">
        <v>3605</v>
      </c>
      <c r="E576" s="201">
        <v>41640.0</v>
      </c>
      <c r="F576" s="201">
        <v>42004.0</v>
      </c>
      <c r="G576" s="7" t="s">
        <v>3594</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3592</v>
      </c>
    </row>
    <row r="577" ht="14.25" customHeight="1">
      <c r="A577" s="203" t="s">
        <v>1385</v>
      </c>
      <c r="B577" s="204" t="s">
        <v>1207</v>
      </c>
      <c r="C577" s="204"/>
      <c r="D577" s="204" t="s">
        <v>3596</v>
      </c>
      <c r="E577" s="205">
        <v>41640.0</v>
      </c>
      <c r="F577" s="205">
        <v>42004.0</v>
      </c>
      <c r="G577" s="204" t="s">
        <v>3594</v>
      </c>
      <c r="H577" s="203">
        <v>0.25029</v>
      </c>
      <c r="I577" s="203">
        <v>0.25029</v>
      </c>
      <c r="J577" s="203">
        <v>0.16686</v>
      </c>
      <c r="K577" s="203">
        <v>0.16686</v>
      </c>
      <c r="L577" s="203">
        <v>0.16686</v>
      </c>
      <c r="M577" s="203">
        <v>0.16686</v>
      </c>
      <c r="N577" s="203">
        <v>0.25029</v>
      </c>
      <c r="O577" s="203">
        <v>0.33372</v>
      </c>
      <c r="P577" s="203">
        <v>0.33372</v>
      </c>
      <c r="Q577" s="203">
        <v>0.25029</v>
      </c>
      <c r="R577" s="203">
        <v>0.25029</v>
      </c>
      <c r="S577" s="203">
        <v>0.25029</v>
      </c>
      <c r="T577" s="203">
        <v>0.25029</v>
      </c>
      <c r="U577" s="203">
        <v>0.16686</v>
      </c>
      <c r="V577" s="203">
        <v>0.16686</v>
      </c>
      <c r="W577" s="203">
        <v>0.16686</v>
      </c>
      <c r="X577" s="203">
        <v>0.16686</v>
      </c>
      <c r="Y577" s="203">
        <v>0.16686</v>
      </c>
      <c r="Z577" s="203">
        <v>0.41715</v>
      </c>
      <c r="AA577" s="203">
        <v>0.58401</v>
      </c>
      <c r="AB577" s="203">
        <v>0.66744</v>
      </c>
      <c r="AC577" s="203">
        <v>0.50058</v>
      </c>
      <c r="AD577" s="203">
        <v>0.41715</v>
      </c>
      <c r="AE577" s="203">
        <v>0.25029</v>
      </c>
      <c r="AF577" s="204" t="s">
        <v>3592</v>
      </c>
    </row>
    <row r="578" ht="14.25" customHeight="1">
      <c r="A578" s="203" t="s">
        <v>1385</v>
      </c>
      <c r="B578" s="204" t="s">
        <v>1207</v>
      </c>
      <c r="C578" s="204"/>
      <c r="D578" s="204" t="s">
        <v>3597</v>
      </c>
      <c r="E578" s="205">
        <v>41640.0</v>
      </c>
      <c r="F578" s="205">
        <v>42004.0</v>
      </c>
      <c r="G578" s="204" t="s">
        <v>3588</v>
      </c>
      <c r="H578" s="203">
        <v>0.0</v>
      </c>
      <c r="I578" s="204"/>
      <c r="J578" s="204"/>
      <c r="K578" s="204"/>
      <c r="L578" s="204"/>
      <c r="M578" s="204"/>
      <c r="N578" s="204"/>
      <c r="O578" s="204"/>
      <c r="P578" s="204"/>
      <c r="Q578" s="204"/>
      <c r="R578" s="204"/>
      <c r="S578" s="204"/>
      <c r="T578" s="204"/>
      <c r="U578" s="204"/>
      <c r="V578" s="204"/>
      <c r="W578" s="204"/>
      <c r="X578" s="204"/>
      <c r="Y578" s="204"/>
      <c r="Z578" s="204"/>
      <c r="AA578" s="204"/>
      <c r="AB578" s="204"/>
      <c r="AC578" s="204"/>
      <c r="AD578" s="204"/>
      <c r="AE578" s="204"/>
      <c r="AF578" s="204" t="s">
        <v>3592</v>
      </c>
    </row>
    <row r="579" ht="14.25" customHeight="1">
      <c r="A579" s="203" t="s">
        <v>1385</v>
      </c>
      <c r="B579" s="204" t="s">
        <v>1207</v>
      </c>
      <c r="C579" s="204"/>
      <c r="D579" s="204" t="s">
        <v>3598</v>
      </c>
      <c r="E579" s="205">
        <v>41640.0</v>
      </c>
      <c r="F579" s="205">
        <v>42004.0</v>
      </c>
      <c r="G579" s="204" t="s">
        <v>3588</v>
      </c>
      <c r="H579" s="203">
        <v>1.0</v>
      </c>
      <c r="I579" s="204"/>
      <c r="J579" s="204"/>
      <c r="K579" s="204"/>
      <c r="L579" s="204"/>
      <c r="M579" s="204"/>
      <c r="N579" s="204"/>
      <c r="O579" s="204"/>
      <c r="P579" s="204"/>
      <c r="Q579" s="204"/>
      <c r="R579" s="204"/>
      <c r="S579" s="204"/>
      <c r="T579" s="204"/>
      <c r="U579" s="204"/>
      <c r="V579" s="204"/>
      <c r="W579" s="204"/>
      <c r="X579" s="204"/>
      <c r="Y579" s="204"/>
      <c r="Z579" s="204"/>
      <c r="AA579" s="204"/>
      <c r="AB579" s="204"/>
      <c r="AC579" s="204"/>
      <c r="AD579" s="204"/>
      <c r="AE579" s="204"/>
      <c r="AF579" s="204" t="s">
        <v>3592</v>
      </c>
    </row>
    <row r="580" ht="14.25" customHeight="1">
      <c r="A580" s="203" t="s">
        <v>1385</v>
      </c>
      <c r="B580" s="204" t="s">
        <v>1207</v>
      </c>
      <c r="C580" s="204"/>
      <c r="D580" s="204" t="s">
        <v>3657</v>
      </c>
      <c r="E580" s="205">
        <v>41640.0</v>
      </c>
      <c r="F580" s="205">
        <v>42004.0</v>
      </c>
      <c r="G580" s="204" t="s">
        <v>3594</v>
      </c>
      <c r="H580" s="203">
        <v>0.16686</v>
      </c>
      <c r="I580" s="203">
        <v>0.16686</v>
      </c>
      <c r="J580" s="203">
        <v>0.08343</v>
      </c>
      <c r="K580" s="203">
        <v>0.08343</v>
      </c>
      <c r="L580" s="203">
        <v>0.08343</v>
      </c>
      <c r="M580" s="203">
        <v>0.08343</v>
      </c>
      <c r="N580" s="203">
        <v>0.25029</v>
      </c>
      <c r="O580" s="203">
        <v>0.25029</v>
      </c>
      <c r="P580" s="203">
        <v>0.33372</v>
      </c>
      <c r="Q580" s="203">
        <v>0.33372</v>
      </c>
      <c r="R580" s="203">
        <v>0.25029</v>
      </c>
      <c r="S580" s="203">
        <v>0.208575</v>
      </c>
      <c r="T580" s="203">
        <v>0.208575</v>
      </c>
      <c r="U580" s="203">
        <v>0.208575</v>
      </c>
      <c r="V580" s="203">
        <v>0.208575</v>
      </c>
      <c r="W580" s="203">
        <v>0.208575</v>
      </c>
      <c r="X580" s="203">
        <v>0.208575</v>
      </c>
      <c r="Y580" s="203">
        <v>0.208575</v>
      </c>
      <c r="Z580" s="203">
        <v>0.50058</v>
      </c>
      <c r="AA580" s="203">
        <v>0.58401</v>
      </c>
      <c r="AB580" s="203">
        <v>0.58401</v>
      </c>
      <c r="AC580" s="203">
        <v>0.58401</v>
      </c>
      <c r="AD580" s="203">
        <v>0.50058</v>
      </c>
      <c r="AE580" s="203">
        <v>0.25029</v>
      </c>
      <c r="AF580" s="204" t="s">
        <v>3592</v>
      </c>
    </row>
    <row r="581" ht="14.25" customHeight="1">
      <c r="A581" s="203" t="s">
        <v>1385</v>
      </c>
      <c r="B581" s="204" t="s">
        <v>1207</v>
      </c>
      <c r="C581" s="204"/>
      <c r="D581" s="204" t="s">
        <v>3605</v>
      </c>
      <c r="E581" s="205">
        <v>41640.0</v>
      </c>
      <c r="F581" s="205">
        <v>42004.0</v>
      </c>
      <c r="G581" s="204" t="s">
        <v>3594</v>
      </c>
      <c r="H581" s="203">
        <v>0.16686</v>
      </c>
      <c r="I581" s="203">
        <v>0.125145</v>
      </c>
      <c r="J581" s="203">
        <v>0.08343</v>
      </c>
      <c r="K581" s="203">
        <v>0.08343</v>
      </c>
      <c r="L581" s="203">
        <v>0.08343</v>
      </c>
      <c r="M581" s="203">
        <v>0.16686</v>
      </c>
      <c r="N581" s="203">
        <v>0.33372</v>
      </c>
      <c r="O581" s="203">
        <v>0.41715</v>
      </c>
      <c r="P581" s="203">
        <v>0.33372</v>
      </c>
      <c r="Q581" s="203">
        <v>0.33372</v>
      </c>
      <c r="R581" s="203">
        <v>0.208575</v>
      </c>
      <c r="S581" s="203">
        <v>0.208575</v>
      </c>
      <c r="T581" s="203">
        <v>0.208575</v>
      </c>
      <c r="U581" s="203">
        <v>0.208575</v>
      </c>
      <c r="V581" s="203">
        <v>0.208575</v>
      </c>
      <c r="W581" s="203">
        <v>0.208575</v>
      </c>
      <c r="X581" s="203">
        <v>0.208575</v>
      </c>
      <c r="Y581" s="203">
        <v>0.208575</v>
      </c>
      <c r="Z581" s="203">
        <v>0.50058</v>
      </c>
      <c r="AA581" s="203">
        <v>0.66744</v>
      </c>
      <c r="AB581" s="203">
        <v>0.75087</v>
      </c>
      <c r="AC581" s="203">
        <v>0.66744</v>
      </c>
      <c r="AD581" s="203">
        <v>0.50058</v>
      </c>
      <c r="AE581" s="203">
        <v>0.25029</v>
      </c>
      <c r="AF581" s="204" t="s">
        <v>3592</v>
      </c>
    </row>
    <row r="582" ht="14.25" customHeight="1">
      <c r="A582" s="8" t="s">
        <v>1387</v>
      </c>
      <c r="B582" s="8" t="s">
        <v>1207</v>
      </c>
      <c r="C582" s="8"/>
      <c r="D582" s="8" t="s">
        <v>3596</v>
      </c>
      <c r="E582" s="202">
        <v>41640.0</v>
      </c>
      <c r="F582" s="202">
        <v>42004.0</v>
      </c>
      <c r="G582" s="8" t="s">
        <v>3594</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3592</v>
      </c>
    </row>
    <row r="583" ht="14.25" customHeight="1">
      <c r="A583" s="7" t="s">
        <v>1387</v>
      </c>
      <c r="B583" s="7" t="s">
        <v>1207</v>
      </c>
      <c r="C583" s="7"/>
      <c r="D583" s="7" t="s">
        <v>3597</v>
      </c>
      <c r="E583" s="201">
        <v>41640.0</v>
      </c>
      <c r="F583" s="201">
        <v>42004.0</v>
      </c>
      <c r="G583" s="7" t="s">
        <v>3588</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3592</v>
      </c>
    </row>
    <row r="584" ht="14.25" customHeight="1">
      <c r="A584" s="8" t="s">
        <v>1387</v>
      </c>
      <c r="B584" s="8" t="s">
        <v>1207</v>
      </c>
      <c r="C584" s="8"/>
      <c r="D584" s="8" t="s">
        <v>3598</v>
      </c>
      <c r="E584" s="202">
        <v>41640.0</v>
      </c>
      <c r="F584" s="202">
        <v>42004.0</v>
      </c>
      <c r="G584" s="8" t="s">
        <v>3588</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3592</v>
      </c>
    </row>
    <row r="585" ht="14.25" customHeight="1">
      <c r="A585" s="7" t="s">
        <v>1387</v>
      </c>
      <c r="B585" s="7" t="s">
        <v>1207</v>
      </c>
      <c r="C585" s="7"/>
      <c r="D585" s="7" t="s">
        <v>3605</v>
      </c>
      <c r="E585" s="201">
        <v>41640.0</v>
      </c>
      <c r="F585" s="201">
        <v>42004.0</v>
      </c>
      <c r="G585" s="7" t="s">
        <v>3594</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3592</v>
      </c>
    </row>
    <row r="586" ht="14.25" customHeight="1">
      <c r="A586" s="92" t="s">
        <v>1390</v>
      </c>
      <c r="B586" s="92" t="s">
        <v>1207</v>
      </c>
      <c r="C586" s="7"/>
      <c r="D586" s="92" t="s">
        <v>3596</v>
      </c>
      <c r="E586" s="201">
        <v>41640.0</v>
      </c>
      <c r="F586" s="201">
        <v>42004.0</v>
      </c>
      <c r="G586" s="92" t="s">
        <v>3594</v>
      </c>
      <c r="H586" s="206">
        <v>0.2197</v>
      </c>
      <c r="I586" s="206">
        <v>0.2197</v>
      </c>
      <c r="J586" s="206">
        <v>0.0945</v>
      </c>
      <c r="K586" s="206">
        <v>0.0945</v>
      </c>
      <c r="L586" s="206">
        <v>0.0945</v>
      </c>
      <c r="M586" s="206">
        <v>0.0945</v>
      </c>
      <c r="N586" s="206">
        <v>0.3852</v>
      </c>
      <c r="O586" s="206">
        <v>0.3852</v>
      </c>
      <c r="P586" s="206">
        <v>0.5259</v>
      </c>
      <c r="Q586" s="206">
        <v>0.444267</v>
      </c>
      <c r="R586" s="206">
        <v>0.302158</v>
      </c>
      <c r="S586" s="206">
        <v>0.2432</v>
      </c>
      <c r="T586" s="206">
        <v>0.2432</v>
      </c>
      <c r="U586" s="206">
        <v>0.2432</v>
      </c>
      <c r="V586" s="206">
        <v>0.2432</v>
      </c>
      <c r="W586" s="206">
        <v>0.2432</v>
      </c>
      <c r="X586" s="206">
        <v>0.2432</v>
      </c>
      <c r="Y586" s="206">
        <v>0.253275</v>
      </c>
      <c r="Z586" s="206">
        <v>0.7973</v>
      </c>
      <c r="AA586" s="206">
        <v>0.938</v>
      </c>
      <c r="AB586" s="206">
        <v>0.938</v>
      </c>
      <c r="AC586" s="206">
        <v>0.938</v>
      </c>
      <c r="AD586" s="206">
        <v>0.7973</v>
      </c>
      <c r="AE586" s="206">
        <v>0.3852</v>
      </c>
      <c r="AF586" s="92" t="s">
        <v>3592</v>
      </c>
    </row>
    <row r="587" ht="14.25" customHeight="1">
      <c r="A587" s="92" t="s">
        <v>1390</v>
      </c>
      <c r="B587" s="92" t="s">
        <v>1207</v>
      </c>
      <c r="C587" s="7"/>
      <c r="D587" s="92" t="s">
        <v>3597</v>
      </c>
      <c r="E587" s="201">
        <v>41640.0</v>
      </c>
      <c r="F587" s="201">
        <v>42004.0</v>
      </c>
      <c r="G587" s="92" t="s">
        <v>3588</v>
      </c>
      <c r="H587" s="206">
        <v>0.0</v>
      </c>
      <c r="I587" s="207"/>
      <c r="J587" s="207"/>
      <c r="K587" s="207"/>
      <c r="L587" s="207"/>
      <c r="M587" s="207"/>
      <c r="N587" s="207"/>
      <c r="O587" s="207"/>
      <c r="P587" s="207"/>
      <c r="Q587" s="207"/>
      <c r="R587" s="207"/>
      <c r="S587" s="207"/>
      <c r="T587" s="207"/>
      <c r="U587" s="207"/>
      <c r="V587" s="207"/>
      <c r="W587" s="207"/>
      <c r="X587" s="207"/>
      <c r="Y587" s="207"/>
      <c r="Z587" s="207"/>
      <c r="AA587" s="207"/>
      <c r="AB587" s="207"/>
      <c r="AC587" s="207"/>
      <c r="AD587" s="207"/>
      <c r="AE587" s="207"/>
      <c r="AF587" s="92" t="s">
        <v>3592</v>
      </c>
    </row>
    <row r="588" ht="14.25" customHeight="1">
      <c r="A588" s="92" t="s">
        <v>1390</v>
      </c>
      <c r="B588" s="92" t="s">
        <v>1207</v>
      </c>
      <c r="C588" s="7"/>
      <c r="D588" s="92" t="s">
        <v>3598</v>
      </c>
      <c r="E588" s="201">
        <v>41640.0</v>
      </c>
      <c r="F588" s="201">
        <v>42004.0</v>
      </c>
      <c r="G588" s="92" t="s">
        <v>3588</v>
      </c>
      <c r="H588" s="206">
        <v>1.0</v>
      </c>
      <c r="I588" s="207"/>
      <c r="J588" s="207"/>
      <c r="K588" s="207"/>
      <c r="L588" s="207"/>
      <c r="M588" s="207"/>
      <c r="N588" s="207"/>
      <c r="O588" s="207"/>
      <c r="P588" s="207"/>
      <c r="Q588" s="207"/>
      <c r="R588" s="207"/>
      <c r="S588" s="207"/>
      <c r="T588" s="207"/>
      <c r="U588" s="207"/>
      <c r="V588" s="207"/>
      <c r="W588" s="207"/>
      <c r="X588" s="207"/>
      <c r="Y588" s="207"/>
      <c r="Z588" s="207"/>
      <c r="AA588" s="207"/>
      <c r="AB588" s="207"/>
      <c r="AC588" s="207"/>
      <c r="AD588" s="207"/>
      <c r="AE588" s="207"/>
      <c r="AF588" s="92" t="s">
        <v>3592</v>
      </c>
    </row>
    <row r="589" ht="14.25" customHeight="1">
      <c r="A589" s="92" t="s">
        <v>1390</v>
      </c>
      <c r="B589" s="92" t="s">
        <v>1207</v>
      </c>
      <c r="C589" s="7"/>
      <c r="D589" s="92" t="s">
        <v>3605</v>
      </c>
      <c r="E589" s="201">
        <v>41640.0</v>
      </c>
      <c r="F589" s="201">
        <v>42004.0</v>
      </c>
      <c r="G589" s="92" t="s">
        <v>3594</v>
      </c>
      <c r="H589" s="206">
        <v>0.1859</v>
      </c>
      <c r="I589" s="206">
        <v>0.1452</v>
      </c>
      <c r="J589" s="206">
        <v>0.0945</v>
      </c>
      <c r="K589" s="206">
        <v>0.0945</v>
      </c>
      <c r="L589" s="206">
        <v>0.0945</v>
      </c>
      <c r="M589" s="206">
        <v>0.1859</v>
      </c>
      <c r="N589" s="206">
        <v>0.4121</v>
      </c>
      <c r="O589" s="206">
        <v>0.5259</v>
      </c>
      <c r="P589" s="206">
        <v>0.4121</v>
      </c>
      <c r="Q589" s="206">
        <v>0.4121</v>
      </c>
      <c r="R589" s="206">
        <v>0.2087</v>
      </c>
      <c r="S589" s="206">
        <v>0.2087</v>
      </c>
      <c r="T589" s="206">
        <v>0.2087</v>
      </c>
      <c r="U589" s="206">
        <v>0.2087</v>
      </c>
      <c r="V589" s="206">
        <v>0.2087</v>
      </c>
      <c r="W589" s="206">
        <v>0.2087</v>
      </c>
      <c r="X589" s="206">
        <v>0.21304</v>
      </c>
      <c r="Y589" s="206">
        <v>0.2149</v>
      </c>
      <c r="Z589" s="206">
        <v>0.6297</v>
      </c>
      <c r="AA589" s="206">
        <v>0.8342</v>
      </c>
      <c r="AB589" s="206">
        <v>0.938</v>
      </c>
      <c r="AC589" s="206">
        <v>0.8342</v>
      </c>
      <c r="AD589" s="206">
        <v>0.6297</v>
      </c>
      <c r="AE589" s="206">
        <v>0.3083</v>
      </c>
      <c r="AF589" s="92" t="s">
        <v>3592</v>
      </c>
    </row>
    <row r="590" ht="14.25" customHeight="1">
      <c r="A590" s="8" t="s">
        <v>1379</v>
      </c>
      <c r="B590" s="8" t="s">
        <v>1207</v>
      </c>
      <c r="C590" s="8"/>
      <c r="D590" s="8" t="s">
        <v>3596</v>
      </c>
      <c r="E590" s="202">
        <v>41640.0</v>
      </c>
      <c r="F590" s="202">
        <v>42004.0</v>
      </c>
      <c r="G590" s="8" t="s">
        <v>3594</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3592</v>
      </c>
    </row>
    <row r="591" ht="14.25" customHeight="1">
      <c r="A591" s="7" t="s">
        <v>1379</v>
      </c>
      <c r="B591" s="7" t="s">
        <v>1207</v>
      </c>
      <c r="C591" s="7"/>
      <c r="D591" s="7" t="s">
        <v>3597</v>
      </c>
      <c r="E591" s="201">
        <v>41640.0</v>
      </c>
      <c r="F591" s="201">
        <v>42004.0</v>
      </c>
      <c r="G591" s="7" t="s">
        <v>3588</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3592</v>
      </c>
    </row>
    <row r="592" ht="14.25" customHeight="1">
      <c r="A592" s="8" t="s">
        <v>1379</v>
      </c>
      <c r="B592" s="8" t="s">
        <v>1207</v>
      </c>
      <c r="C592" s="8"/>
      <c r="D592" s="8" t="s">
        <v>3598</v>
      </c>
      <c r="E592" s="202">
        <v>41640.0</v>
      </c>
      <c r="F592" s="202">
        <v>42004.0</v>
      </c>
      <c r="G592" s="8" t="s">
        <v>3588</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3592</v>
      </c>
    </row>
    <row r="593" ht="14.25" customHeight="1">
      <c r="A593" s="7" t="s">
        <v>1379</v>
      </c>
      <c r="B593" s="7" t="s">
        <v>1207</v>
      </c>
      <c r="C593" s="7"/>
      <c r="D593" s="7" t="s">
        <v>3657</v>
      </c>
      <c r="E593" s="201">
        <v>41640.0</v>
      </c>
      <c r="F593" s="201">
        <v>42004.0</v>
      </c>
      <c r="G593" s="7" t="s">
        <v>3594</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3592</v>
      </c>
    </row>
    <row r="594" ht="14.25" customHeight="1">
      <c r="A594" s="8" t="s">
        <v>1379</v>
      </c>
      <c r="B594" s="8" t="s">
        <v>1207</v>
      </c>
      <c r="C594" s="8"/>
      <c r="D594" s="8" t="s">
        <v>3605</v>
      </c>
      <c r="E594" s="202">
        <v>41640.0</v>
      </c>
      <c r="F594" s="202">
        <v>42004.0</v>
      </c>
      <c r="G594" s="8" t="s">
        <v>3594</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3592</v>
      </c>
    </row>
    <row r="595" ht="14.25" customHeight="1">
      <c r="A595" s="203" t="s">
        <v>1381</v>
      </c>
      <c r="B595" s="204" t="s">
        <v>1207</v>
      </c>
      <c r="C595" s="204"/>
      <c r="D595" s="204" t="s">
        <v>3596</v>
      </c>
      <c r="E595" s="205">
        <v>41640.0</v>
      </c>
      <c r="F595" s="205">
        <v>42004.0</v>
      </c>
      <c r="G595" s="204" t="s">
        <v>3594</v>
      </c>
      <c r="H595" s="203">
        <v>0.28125</v>
      </c>
      <c r="I595" s="203">
        <v>0.28125</v>
      </c>
      <c r="J595" s="203">
        <v>0.1875</v>
      </c>
      <c r="K595" s="203">
        <v>0.1875</v>
      </c>
      <c r="L595" s="203">
        <v>0.1875</v>
      </c>
      <c r="M595" s="203">
        <v>0.1875</v>
      </c>
      <c r="N595" s="203">
        <v>0.28125</v>
      </c>
      <c r="O595" s="203">
        <v>0.375</v>
      </c>
      <c r="P595" s="203">
        <v>0.375</v>
      </c>
      <c r="Q595" s="203">
        <v>0.28125</v>
      </c>
      <c r="R595" s="203">
        <v>0.28125</v>
      </c>
      <c r="S595" s="203">
        <v>0.28125</v>
      </c>
      <c r="T595" s="203">
        <v>0.28125</v>
      </c>
      <c r="U595" s="203">
        <v>0.1875</v>
      </c>
      <c r="V595" s="203">
        <v>0.1875</v>
      </c>
      <c r="W595" s="203">
        <v>0.1875</v>
      </c>
      <c r="X595" s="203">
        <v>0.1875</v>
      </c>
      <c r="Y595" s="203">
        <v>0.1875</v>
      </c>
      <c r="Z595" s="203">
        <v>0.46875</v>
      </c>
      <c r="AA595" s="203">
        <v>0.65625</v>
      </c>
      <c r="AB595" s="203">
        <v>0.75</v>
      </c>
      <c r="AC595" s="203">
        <v>0.5625</v>
      </c>
      <c r="AD595" s="203">
        <v>0.46875</v>
      </c>
      <c r="AE595" s="203">
        <v>0.28125</v>
      </c>
      <c r="AF595" s="204" t="s">
        <v>3592</v>
      </c>
    </row>
    <row r="596" ht="14.25" customHeight="1">
      <c r="A596" s="203" t="s">
        <v>1381</v>
      </c>
      <c r="B596" s="204" t="s">
        <v>1207</v>
      </c>
      <c r="C596" s="204"/>
      <c r="D596" s="204" t="s">
        <v>3597</v>
      </c>
      <c r="E596" s="205">
        <v>41640.0</v>
      </c>
      <c r="F596" s="205">
        <v>42004.0</v>
      </c>
      <c r="G596" s="204" t="s">
        <v>3588</v>
      </c>
      <c r="H596" s="203">
        <v>0.0</v>
      </c>
      <c r="I596" s="204"/>
      <c r="J596" s="204"/>
      <c r="K596" s="204"/>
      <c r="L596" s="204"/>
      <c r="M596" s="204"/>
      <c r="N596" s="204"/>
      <c r="O596" s="204"/>
      <c r="P596" s="204"/>
      <c r="Q596" s="204"/>
      <c r="R596" s="204"/>
      <c r="S596" s="204"/>
      <c r="T596" s="204"/>
      <c r="U596" s="204"/>
      <c r="V596" s="204"/>
      <c r="W596" s="204"/>
      <c r="X596" s="204"/>
      <c r="Y596" s="204"/>
      <c r="Z596" s="204"/>
      <c r="AA596" s="204"/>
      <c r="AB596" s="204"/>
      <c r="AC596" s="204"/>
      <c r="AD596" s="204"/>
      <c r="AE596" s="204"/>
      <c r="AF596" s="204" t="s">
        <v>3592</v>
      </c>
    </row>
    <row r="597" ht="14.25" customHeight="1">
      <c r="A597" s="203" t="s">
        <v>1381</v>
      </c>
      <c r="B597" s="204" t="s">
        <v>1207</v>
      </c>
      <c r="C597" s="204"/>
      <c r="D597" s="204" t="s">
        <v>3598</v>
      </c>
      <c r="E597" s="205">
        <v>41640.0</v>
      </c>
      <c r="F597" s="205">
        <v>42004.0</v>
      </c>
      <c r="G597" s="204" t="s">
        <v>3588</v>
      </c>
      <c r="H597" s="203">
        <v>1.0</v>
      </c>
      <c r="I597" s="204"/>
      <c r="J597" s="204"/>
      <c r="K597" s="204"/>
      <c r="L597" s="204"/>
      <c r="M597" s="204"/>
      <c r="N597" s="204"/>
      <c r="O597" s="204"/>
      <c r="P597" s="204"/>
      <c r="Q597" s="204"/>
      <c r="R597" s="204"/>
      <c r="S597" s="204"/>
      <c r="T597" s="204"/>
      <c r="U597" s="204"/>
      <c r="V597" s="204"/>
      <c r="W597" s="204"/>
      <c r="X597" s="204"/>
      <c r="Y597" s="204"/>
      <c r="Z597" s="204"/>
      <c r="AA597" s="204"/>
      <c r="AB597" s="204"/>
      <c r="AC597" s="204"/>
      <c r="AD597" s="204"/>
      <c r="AE597" s="204"/>
      <c r="AF597" s="204" t="s">
        <v>3592</v>
      </c>
    </row>
    <row r="598" ht="14.25" customHeight="1">
      <c r="A598" s="203" t="s">
        <v>1381</v>
      </c>
      <c r="B598" s="204" t="s">
        <v>1207</v>
      </c>
      <c r="C598" s="204"/>
      <c r="D598" s="204" t="s">
        <v>3657</v>
      </c>
      <c r="E598" s="205">
        <v>41640.0</v>
      </c>
      <c r="F598" s="205">
        <v>42004.0</v>
      </c>
      <c r="G598" s="204" t="s">
        <v>3594</v>
      </c>
      <c r="H598" s="203">
        <v>0.1875</v>
      </c>
      <c r="I598" s="203">
        <v>0.1875</v>
      </c>
      <c r="J598" s="203">
        <v>0.09375</v>
      </c>
      <c r="K598" s="203">
        <v>0.09375</v>
      </c>
      <c r="L598" s="203">
        <v>0.09375</v>
      </c>
      <c r="M598" s="203">
        <v>0.09375</v>
      </c>
      <c r="N598" s="203">
        <v>0.28125</v>
      </c>
      <c r="O598" s="203">
        <v>0.28125</v>
      </c>
      <c r="P598" s="203">
        <v>0.375</v>
      </c>
      <c r="Q598" s="203">
        <v>0.375</v>
      </c>
      <c r="R598" s="203">
        <v>0.28125</v>
      </c>
      <c r="S598" s="203">
        <v>0.234375</v>
      </c>
      <c r="T598" s="203">
        <v>0.234375</v>
      </c>
      <c r="U598" s="203">
        <v>0.234375</v>
      </c>
      <c r="V598" s="203">
        <v>0.234375</v>
      </c>
      <c r="W598" s="203">
        <v>0.234375</v>
      </c>
      <c r="X598" s="203">
        <v>0.234375</v>
      </c>
      <c r="Y598" s="203">
        <v>0.234375</v>
      </c>
      <c r="Z598" s="203">
        <v>0.5625</v>
      </c>
      <c r="AA598" s="203">
        <v>0.65625</v>
      </c>
      <c r="AB598" s="203">
        <v>0.65625</v>
      </c>
      <c r="AC598" s="203">
        <v>0.65625</v>
      </c>
      <c r="AD598" s="203">
        <v>0.5625</v>
      </c>
      <c r="AE598" s="203">
        <v>0.28125</v>
      </c>
      <c r="AF598" s="204" t="s">
        <v>3592</v>
      </c>
    </row>
    <row r="599" ht="14.25" customHeight="1">
      <c r="A599" s="203" t="s">
        <v>1381</v>
      </c>
      <c r="B599" s="204" t="s">
        <v>1207</v>
      </c>
      <c r="C599" s="204"/>
      <c r="D599" s="204" t="s">
        <v>3605</v>
      </c>
      <c r="E599" s="205">
        <v>41640.0</v>
      </c>
      <c r="F599" s="205">
        <v>42004.0</v>
      </c>
      <c r="G599" s="204" t="s">
        <v>3594</v>
      </c>
      <c r="H599" s="203">
        <v>0.1875</v>
      </c>
      <c r="I599" s="203">
        <v>0.140625</v>
      </c>
      <c r="J599" s="203">
        <v>0.09375</v>
      </c>
      <c r="K599" s="203">
        <v>0.09375</v>
      </c>
      <c r="L599" s="203">
        <v>0.09375</v>
      </c>
      <c r="M599" s="203">
        <v>0.1875</v>
      </c>
      <c r="N599" s="203">
        <v>0.375</v>
      </c>
      <c r="O599" s="203">
        <v>0.46875</v>
      </c>
      <c r="P599" s="203">
        <v>0.375</v>
      </c>
      <c r="Q599" s="203">
        <v>0.375</v>
      </c>
      <c r="R599" s="203">
        <v>0.234375</v>
      </c>
      <c r="S599" s="203">
        <v>0.234375</v>
      </c>
      <c r="T599" s="203">
        <v>0.234375</v>
      </c>
      <c r="U599" s="203">
        <v>0.234375</v>
      </c>
      <c r="V599" s="203">
        <v>0.234375</v>
      </c>
      <c r="W599" s="203">
        <v>0.234375</v>
      </c>
      <c r="X599" s="203">
        <v>0.234375</v>
      </c>
      <c r="Y599" s="203">
        <v>0.234375</v>
      </c>
      <c r="Z599" s="203">
        <v>0.5625</v>
      </c>
      <c r="AA599" s="203">
        <v>0.75</v>
      </c>
      <c r="AB599" s="203">
        <v>0.84375</v>
      </c>
      <c r="AC599" s="203">
        <v>0.75</v>
      </c>
      <c r="AD599" s="203">
        <v>0.5625</v>
      </c>
      <c r="AE599" s="203">
        <v>0.28125</v>
      </c>
      <c r="AF599" s="204" t="s">
        <v>3592</v>
      </c>
    </row>
    <row r="600" ht="14.25" customHeight="1">
      <c r="A600" s="7" t="s">
        <v>1367</v>
      </c>
      <c r="B600" s="7" t="s">
        <v>1207</v>
      </c>
      <c r="C600" s="7"/>
      <c r="D600" s="7" t="s">
        <v>3596</v>
      </c>
      <c r="E600" s="201">
        <v>41640.0</v>
      </c>
      <c r="F600" s="201">
        <v>42004.0</v>
      </c>
      <c r="G600" s="7" t="s">
        <v>3594</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3592</v>
      </c>
    </row>
    <row r="601" ht="14.25" customHeight="1">
      <c r="A601" s="8" t="s">
        <v>1367</v>
      </c>
      <c r="B601" s="8" t="s">
        <v>1207</v>
      </c>
      <c r="C601" s="8"/>
      <c r="D601" s="8" t="s">
        <v>3597</v>
      </c>
      <c r="E601" s="202">
        <v>41640.0</v>
      </c>
      <c r="F601" s="202">
        <v>42004.0</v>
      </c>
      <c r="G601" s="8" t="s">
        <v>3588</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3592</v>
      </c>
    </row>
    <row r="602" ht="14.25" customHeight="1">
      <c r="A602" s="7" t="s">
        <v>1367</v>
      </c>
      <c r="B602" s="7" t="s">
        <v>1207</v>
      </c>
      <c r="C602" s="7"/>
      <c r="D602" s="7" t="s">
        <v>3598</v>
      </c>
      <c r="E602" s="201">
        <v>41640.0</v>
      </c>
      <c r="F602" s="201">
        <v>42004.0</v>
      </c>
      <c r="G602" s="7" t="s">
        <v>3588</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3592</v>
      </c>
    </row>
    <row r="603" ht="14.25" customHeight="1">
      <c r="A603" s="8" t="s">
        <v>1367</v>
      </c>
      <c r="B603" s="8" t="s">
        <v>1207</v>
      </c>
      <c r="C603" s="8"/>
      <c r="D603" s="8" t="s">
        <v>3657</v>
      </c>
      <c r="E603" s="202">
        <v>41640.0</v>
      </c>
      <c r="F603" s="202">
        <v>42004.0</v>
      </c>
      <c r="G603" s="8" t="s">
        <v>3594</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3592</v>
      </c>
    </row>
    <row r="604" ht="14.25" customHeight="1">
      <c r="A604" s="7" t="s">
        <v>1367</v>
      </c>
      <c r="B604" s="7" t="s">
        <v>1207</v>
      </c>
      <c r="C604" s="7"/>
      <c r="D604" s="7" t="s">
        <v>3605</v>
      </c>
      <c r="E604" s="201">
        <v>41640.0</v>
      </c>
      <c r="F604" s="201">
        <v>42004.0</v>
      </c>
      <c r="G604" s="7" t="s">
        <v>3594</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3592</v>
      </c>
    </row>
    <row r="605" ht="14.25" customHeight="1">
      <c r="A605" s="8" t="s">
        <v>1407</v>
      </c>
      <c r="B605" s="8" t="s">
        <v>1207</v>
      </c>
      <c r="C605" s="8"/>
      <c r="D605" s="8" t="s">
        <v>3596</v>
      </c>
      <c r="E605" s="202">
        <v>41640.0</v>
      </c>
      <c r="F605" s="202">
        <v>42004.0</v>
      </c>
      <c r="G605" s="8" t="s">
        <v>3594</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3592</v>
      </c>
    </row>
    <row r="606" ht="14.25" customHeight="1">
      <c r="A606" s="7" t="s">
        <v>1407</v>
      </c>
      <c r="B606" s="7" t="s">
        <v>1207</v>
      </c>
      <c r="C606" s="7"/>
      <c r="D606" s="7" t="s">
        <v>3597</v>
      </c>
      <c r="E606" s="201">
        <v>41640.0</v>
      </c>
      <c r="F606" s="201">
        <v>42004.0</v>
      </c>
      <c r="G606" s="7" t="s">
        <v>3588</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3592</v>
      </c>
    </row>
    <row r="607" ht="14.25" customHeight="1">
      <c r="A607" s="8" t="s">
        <v>1407</v>
      </c>
      <c r="B607" s="8" t="s">
        <v>1207</v>
      </c>
      <c r="C607" s="8"/>
      <c r="D607" s="8" t="s">
        <v>3598</v>
      </c>
      <c r="E607" s="202">
        <v>41640.0</v>
      </c>
      <c r="F607" s="202">
        <v>42004.0</v>
      </c>
      <c r="G607" s="8" t="s">
        <v>3588</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3592</v>
      </c>
    </row>
    <row r="608" ht="14.25" customHeight="1">
      <c r="A608" s="7" t="s">
        <v>1407</v>
      </c>
      <c r="B608" s="7" t="s">
        <v>1207</v>
      </c>
      <c r="C608" s="7"/>
      <c r="D608" s="7" t="s">
        <v>3657</v>
      </c>
      <c r="E608" s="201">
        <v>41640.0</v>
      </c>
      <c r="F608" s="201">
        <v>42004.0</v>
      </c>
      <c r="G608" s="7" t="s">
        <v>3594</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3592</v>
      </c>
    </row>
    <row r="609" ht="14.25" customHeight="1">
      <c r="A609" s="8" t="s">
        <v>1407</v>
      </c>
      <c r="B609" s="8" t="s">
        <v>1207</v>
      </c>
      <c r="C609" s="8"/>
      <c r="D609" s="8" t="s">
        <v>3605</v>
      </c>
      <c r="E609" s="202">
        <v>41640.0</v>
      </c>
      <c r="F609" s="202">
        <v>42004.0</v>
      </c>
      <c r="G609" s="8" t="s">
        <v>3594</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3592</v>
      </c>
    </row>
    <row r="610" ht="14.25" customHeight="1">
      <c r="A610" s="203" t="s">
        <v>1408</v>
      </c>
      <c r="B610" s="204" t="s">
        <v>1207</v>
      </c>
      <c r="C610" s="204"/>
      <c r="D610" s="204" t="s">
        <v>3596</v>
      </c>
      <c r="E610" s="205">
        <v>41640.0</v>
      </c>
      <c r="F610" s="205">
        <v>42004.0</v>
      </c>
      <c r="G610" s="204" t="s">
        <v>3594</v>
      </c>
      <c r="H610" s="203">
        <v>0.17565</v>
      </c>
      <c r="I610" s="203">
        <v>0.17565</v>
      </c>
      <c r="J610" s="203">
        <v>0.1171</v>
      </c>
      <c r="K610" s="203">
        <v>0.1171</v>
      </c>
      <c r="L610" s="203">
        <v>0.1171</v>
      </c>
      <c r="M610" s="203">
        <v>0.1171</v>
      </c>
      <c r="N610" s="203">
        <v>0.17565</v>
      </c>
      <c r="O610" s="203">
        <v>0.2342</v>
      </c>
      <c r="P610" s="203">
        <v>0.2342</v>
      </c>
      <c r="Q610" s="203">
        <v>0.17565</v>
      </c>
      <c r="R610" s="203">
        <v>0.17565</v>
      </c>
      <c r="S610" s="203">
        <v>0.17565</v>
      </c>
      <c r="T610" s="203">
        <v>0.17565</v>
      </c>
      <c r="U610" s="203">
        <v>0.1171</v>
      </c>
      <c r="V610" s="203">
        <v>0.1171</v>
      </c>
      <c r="W610" s="203">
        <v>0.1171</v>
      </c>
      <c r="X610" s="203">
        <v>0.1171</v>
      </c>
      <c r="Y610" s="203">
        <v>0.1171</v>
      </c>
      <c r="Z610" s="203">
        <v>0.29275</v>
      </c>
      <c r="AA610" s="203">
        <v>0.40985</v>
      </c>
      <c r="AB610" s="203">
        <v>0.4684</v>
      </c>
      <c r="AC610" s="203">
        <v>0.3513</v>
      </c>
      <c r="AD610" s="203">
        <v>0.29275</v>
      </c>
      <c r="AE610" s="203">
        <v>0.17565</v>
      </c>
      <c r="AF610" s="204" t="s">
        <v>3592</v>
      </c>
    </row>
    <row r="611" ht="14.25" customHeight="1">
      <c r="A611" s="203" t="s">
        <v>1408</v>
      </c>
      <c r="B611" s="204" t="s">
        <v>1207</v>
      </c>
      <c r="C611" s="204"/>
      <c r="D611" s="204" t="s">
        <v>3597</v>
      </c>
      <c r="E611" s="205">
        <v>41640.0</v>
      </c>
      <c r="F611" s="205">
        <v>42004.0</v>
      </c>
      <c r="G611" s="204" t="s">
        <v>3588</v>
      </c>
      <c r="H611" s="203">
        <v>0.0</v>
      </c>
      <c r="I611" s="204"/>
      <c r="J611" s="204"/>
      <c r="K611" s="204"/>
      <c r="L611" s="204"/>
      <c r="M611" s="204"/>
      <c r="N611" s="204"/>
      <c r="O611" s="204"/>
      <c r="P611" s="204"/>
      <c r="Q611" s="204"/>
      <c r="R611" s="204"/>
      <c r="S611" s="204"/>
      <c r="T611" s="204"/>
      <c r="U611" s="204"/>
      <c r="V611" s="204"/>
      <c r="W611" s="204"/>
      <c r="X611" s="204"/>
      <c r="Y611" s="204"/>
      <c r="Z611" s="204"/>
      <c r="AA611" s="204"/>
      <c r="AB611" s="204"/>
      <c r="AC611" s="204"/>
      <c r="AD611" s="204"/>
      <c r="AE611" s="204"/>
      <c r="AF611" s="204" t="s">
        <v>3592</v>
      </c>
    </row>
    <row r="612" ht="14.25" customHeight="1">
      <c r="A612" s="203" t="s">
        <v>1408</v>
      </c>
      <c r="B612" s="204" t="s">
        <v>1207</v>
      </c>
      <c r="C612" s="204"/>
      <c r="D612" s="204" t="s">
        <v>3598</v>
      </c>
      <c r="E612" s="205">
        <v>41640.0</v>
      </c>
      <c r="F612" s="205">
        <v>42004.0</v>
      </c>
      <c r="G612" s="204" t="s">
        <v>3588</v>
      </c>
      <c r="H612" s="203">
        <v>1.0</v>
      </c>
      <c r="I612" s="204"/>
      <c r="J612" s="204"/>
      <c r="K612" s="204"/>
      <c r="L612" s="204"/>
      <c r="M612" s="204"/>
      <c r="N612" s="204"/>
      <c r="O612" s="204"/>
      <c r="P612" s="204"/>
      <c r="Q612" s="204"/>
      <c r="R612" s="204"/>
      <c r="S612" s="204"/>
      <c r="T612" s="204"/>
      <c r="U612" s="204"/>
      <c r="V612" s="204"/>
      <c r="W612" s="204"/>
      <c r="X612" s="204"/>
      <c r="Y612" s="204"/>
      <c r="Z612" s="204"/>
      <c r="AA612" s="204"/>
      <c r="AB612" s="204"/>
      <c r="AC612" s="204"/>
      <c r="AD612" s="204"/>
      <c r="AE612" s="204"/>
      <c r="AF612" s="204" t="s">
        <v>3592</v>
      </c>
    </row>
    <row r="613" ht="14.25" customHeight="1">
      <c r="A613" s="203" t="s">
        <v>1408</v>
      </c>
      <c r="B613" s="204" t="s">
        <v>1207</v>
      </c>
      <c r="C613" s="204"/>
      <c r="D613" s="204" t="s">
        <v>3657</v>
      </c>
      <c r="E613" s="205">
        <v>41640.0</v>
      </c>
      <c r="F613" s="205">
        <v>42004.0</v>
      </c>
      <c r="G613" s="204" t="s">
        <v>3594</v>
      </c>
      <c r="H613" s="203">
        <v>0.1171</v>
      </c>
      <c r="I613" s="203">
        <v>0.1171</v>
      </c>
      <c r="J613" s="203">
        <v>0.05855</v>
      </c>
      <c r="K613" s="203">
        <v>0.05855</v>
      </c>
      <c r="L613" s="203">
        <v>0.05855</v>
      </c>
      <c r="M613" s="203">
        <v>0.05855</v>
      </c>
      <c r="N613" s="203">
        <v>0.17565</v>
      </c>
      <c r="O613" s="203">
        <v>0.17565</v>
      </c>
      <c r="P613" s="203">
        <v>0.2342</v>
      </c>
      <c r="Q613" s="203">
        <v>0.2342</v>
      </c>
      <c r="R613" s="203">
        <v>0.17565</v>
      </c>
      <c r="S613" s="203">
        <v>0.146375</v>
      </c>
      <c r="T613" s="203">
        <v>0.146375</v>
      </c>
      <c r="U613" s="203">
        <v>0.146375</v>
      </c>
      <c r="V613" s="203">
        <v>0.146375</v>
      </c>
      <c r="W613" s="203">
        <v>0.146375</v>
      </c>
      <c r="X613" s="203">
        <v>0.146375</v>
      </c>
      <c r="Y613" s="203">
        <v>0.146375</v>
      </c>
      <c r="Z613" s="203">
        <v>0.3513</v>
      </c>
      <c r="AA613" s="203">
        <v>0.40985</v>
      </c>
      <c r="AB613" s="203">
        <v>0.40985</v>
      </c>
      <c r="AC613" s="203">
        <v>0.40985</v>
      </c>
      <c r="AD613" s="203">
        <v>0.3513</v>
      </c>
      <c r="AE613" s="203">
        <v>0.17565</v>
      </c>
      <c r="AF613" s="204" t="s">
        <v>3592</v>
      </c>
    </row>
    <row r="614" ht="14.25" customHeight="1">
      <c r="A614" s="203" t="s">
        <v>1408</v>
      </c>
      <c r="B614" s="204" t="s">
        <v>1207</v>
      </c>
      <c r="C614" s="204"/>
      <c r="D614" s="204" t="s">
        <v>3605</v>
      </c>
      <c r="E614" s="205">
        <v>41640.0</v>
      </c>
      <c r="F614" s="205">
        <v>42004.0</v>
      </c>
      <c r="G614" s="204" t="s">
        <v>3594</v>
      </c>
      <c r="H614" s="203">
        <v>0.1171</v>
      </c>
      <c r="I614" s="203">
        <v>0.087825</v>
      </c>
      <c r="J614" s="203">
        <v>0.05855</v>
      </c>
      <c r="K614" s="203">
        <v>0.05855</v>
      </c>
      <c r="L614" s="203">
        <v>0.05855</v>
      </c>
      <c r="M614" s="203">
        <v>0.1171</v>
      </c>
      <c r="N614" s="203">
        <v>0.2342</v>
      </c>
      <c r="O614" s="203">
        <v>0.29275</v>
      </c>
      <c r="P614" s="203">
        <v>0.2342</v>
      </c>
      <c r="Q614" s="203">
        <v>0.2342</v>
      </c>
      <c r="R614" s="203">
        <v>0.146375</v>
      </c>
      <c r="S614" s="203">
        <v>0.146375</v>
      </c>
      <c r="T614" s="203">
        <v>0.146375</v>
      </c>
      <c r="U614" s="203">
        <v>0.146375</v>
      </c>
      <c r="V614" s="203">
        <v>0.146375</v>
      </c>
      <c r="W614" s="203">
        <v>0.146375</v>
      </c>
      <c r="X614" s="203">
        <v>0.146375</v>
      </c>
      <c r="Y614" s="203">
        <v>0.146375</v>
      </c>
      <c r="Z614" s="203">
        <v>0.3513</v>
      </c>
      <c r="AA614" s="203">
        <v>0.4684</v>
      </c>
      <c r="AB614" s="203">
        <v>0.52695</v>
      </c>
      <c r="AC614" s="203">
        <v>0.4684</v>
      </c>
      <c r="AD614" s="203">
        <v>0.3513</v>
      </c>
      <c r="AE614" s="203">
        <v>0.17565</v>
      </c>
      <c r="AF614" s="204" t="s">
        <v>3592</v>
      </c>
    </row>
    <row r="615" ht="14.25" customHeight="1">
      <c r="A615" s="7" t="s">
        <v>1374</v>
      </c>
      <c r="B615" s="7" t="s">
        <v>8</v>
      </c>
      <c r="C615" s="7"/>
      <c r="D615" s="7" t="s">
        <v>3596</v>
      </c>
      <c r="E615" s="201">
        <v>41640.0</v>
      </c>
      <c r="F615" s="201">
        <v>42004.0</v>
      </c>
      <c r="G615" s="7" t="s">
        <v>3594</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3592</v>
      </c>
    </row>
    <row r="616" ht="14.25" customHeight="1">
      <c r="A616" s="8" t="s">
        <v>1374</v>
      </c>
      <c r="B616" s="8" t="s">
        <v>8</v>
      </c>
      <c r="C616" s="8"/>
      <c r="D616" s="8" t="s">
        <v>3597</v>
      </c>
      <c r="E616" s="202">
        <v>41640.0</v>
      </c>
      <c r="F616" s="202">
        <v>42004.0</v>
      </c>
      <c r="G616" s="8" t="s">
        <v>3588</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3592</v>
      </c>
    </row>
    <row r="617" ht="14.25" customHeight="1">
      <c r="A617" s="7" t="s">
        <v>1374</v>
      </c>
      <c r="B617" s="7" t="s">
        <v>8</v>
      </c>
      <c r="C617" s="7"/>
      <c r="D617" s="7" t="s">
        <v>3598</v>
      </c>
      <c r="E617" s="201">
        <v>41640.0</v>
      </c>
      <c r="F617" s="201">
        <v>42004.0</v>
      </c>
      <c r="G617" s="7" t="s">
        <v>3588</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3592</v>
      </c>
    </row>
    <row r="618" ht="14.25" customHeight="1">
      <c r="A618" s="8" t="s">
        <v>1374</v>
      </c>
      <c r="B618" s="8" t="s">
        <v>8</v>
      </c>
      <c r="C618" s="8"/>
      <c r="D618" s="8" t="s">
        <v>3657</v>
      </c>
      <c r="E618" s="202">
        <v>41640.0</v>
      </c>
      <c r="F618" s="202">
        <v>42004.0</v>
      </c>
      <c r="G618" s="8" t="s">
        <v>3594</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3592</v>
      </c>
    </row>
    <row r="619" ht="14.25" customHeight="1">
      <c r="A619" s="7" t="s">
        <v>1374</v>
      </c>
      <c r="B619" s="7" t="s">
        <v>8</v>
      </c>
      <c r="C619" s="7"/>
      <c r="D619" s="7" t="s">
        <v>3605</v>
      </c>
      <c r="E619" s="201">
        <v>41640.0</v>
      </c>
      <c r="F619" s="201">
        <v>42004.0</v>
      </c>
      <c r="G619" s="7" t="s">
        <v>3594</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3592</v>
      </c>
    </row>
    <row r="620" ht="14.25" customHeight="1">
      <c r="A620" s="8" t="s">
        <v>184</v>
      </c>
      <c r="B620" s="8" t="s">
        <v>3627</v>
      </c>
      <c r="C620" s="8"/>
      <c r="D620" s="8" t="s">
        <v>3596</v>
      </c>
      <c r="E620" s="202">
        <v>41640.0</v>
      </c>
      <c r="F620" s="202">
        <v>42004.0</v>
      </c>
      <c r="G620" s="8" t="s">
        <v>3594</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3592</v>
      </c>
    </row>
    <row r="621" ht="14.25" customHeight="1">
      <c r="A621" s="7" t="s">
        <v>184</v>
      </c>
      <c r="B621" s="7" t="s">
        <v>3627</v>
      </c>
      <c r="C621" s="7"/>
      <c r="D621" s="7" t="s">
        <v>3659</v>
      </c>
      <c r="E621" s="201">
        <v>41640.0</v>
      </c>
      <c r="F621" s="201">
        <v>42004.0</v>
      </c>
      <c r="G621" s="7" t="s">
        <v>3594</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3592</v>
      </c>
    </row>
    <row r="622" ht="14.25" customHeight="1">
      <c r="A622" s="8" t="s">
        <v>184</v>
      </c>
      <c r="B622" s="8" t="s">
        <v>3627</v>
      </c>
      <c r="C622" s="8"/>
      <c r="D622" s="8" t="s">
        <v>3676</v>
      </c>
      <c r="E622" s="202">
        <v>41640.0</v>
      </c>
      <c r="F622" s="202">
        <v>42004.0</v>
      </c>
      <c r="G622" s="8" t="s">
        <v>3594</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3592</v>
      </c>
    </row>
    <row r="623" ht="14.25" customHeight="1">
      <c r="A623" s="7" t="s">
        <v>3868</v>
      </c>
      <c r="B623" s="7" t="s">
        <v>3586</v>
      </c>
      <c r="C623" s="7" t="s">
        <v>3591</v>
      </c>
      <c r="D623" s="7" t="s">
        <v>3587</v>
      </c>
      <c r="E623" s="201">
        <v>41640.0</v>
      </c>
      <c r="F623" s="201">
        <v>42004.0</v>
      </c>
      <c r="G623" s="7" t="s">
        <v>3588</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3592</v>
      </c>
    </row>
    <row r="624" ht="14.25" customHeight="1">
      <c r="A624" s="8" t="s">
        <v>3869</v>
      </c>
      <c r="B624" s="8" t="s">
        <v>3586</v>
      </c>
      <c r="C624" s="8" t="s">
        <v>3591</v>
      </c>
      <c r="D624" s="8" t="s">
        <v>3587</v>
      </c>
      <c r="E624" s="202">
        <v>41640.0</v>
      </c>
      <c r="F624" s="202">
        <v>42004.0</v>
      </c>
      <c r="G624" s="8" t="s">
        <v>3588</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3592</v>
      </c>
    </row>
    <row r="625" ht="14.25" customHeight="1">
      <c r="A625" s="7" t="s">
        <v>1373</v>
      </c>
      <c r="B625" s="7" t="s">
        <v>3599</v>
      </c>
      <c r="C625" s="7" t="s">
        <v>3593</v>
      </c>
      <c r="D625" s="7" t="s">
        <v>3587</v>
      </c>
      <c r="E625" s="201">
        <v>41640.0</v>
      </c>
      <c r="F625" s="201">
        <v>42004.0</v>
      </c>
      <c r="G625" s="7" t="s">
        <v>3588</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3592</v>
      </c>
    </row>
    <row r="626" ht="14.25" customHeight="1">
      <c r="A626" s="8" t="s">
        <v>3870</v>
      </c>
      <c r="B626" s="8" t="s">
        <v>3661</v>
      </c>
      <c r="C626" s="8" t="s">
        <v>3591</v>
      </c>
      <c r="D626" s="8" t="s">
        <v>3620</v>
      </c>
      <c r="E626" s="202">
        <v>41640.0</v>
      </c>
      <c r="F626" s="202">
        <v>42004.0</v>
      </c>
      <c r="G626" s="8" t="s">
        <v>3588</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3592</v>
      </c>
    </row>
    <row r="627" ht="14.25" customHeight="1">
      <c r="A627" s="7" t="s">
        <v>3870</v>
      </c>
      <c r="B627" s="7" t="s">
        <v>3661</v>
      </c>
      <c r="C627" s="7" t="s">
        <v>3591</v>
      </c>
      <c r="D627" s="7" t="s">
        <v>3597</v>
      </c>
      <c r="E627" s="201">
        <v>41640.0</v>
      </c>
      <c r="F627" s="201">
        <v>42004.0</v>
      </c>
      <c r="G627" s="7" t="s">
        <v>3588</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3592</v>
      </c>
    </row>
    <row r="628" ht="14.25" customHeight="1">
      <c r="A628" s="8" t="s">
        <v>3870</v>
      </c>
      <c r="B628" s="8" t="s">
        <v>3661</v>
      </c>
      <c r="C628" s="8" t="s">
        <v>3591</v>
      </c>
      <c r="D628" s="8" t="s">
        <v>3621</v>
      </c>
      <c r="E628" s="202">
        <v>41913.0</v>
      </c>
      <c r="F628" s="202">
        <v>42004.0</v>
      </c>
      <c r="G628" s="8" t="s">
        <v>3588</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3592</v>
      </c>
    </row>
    <row r="629" ht="14.25" customHeight="1">
      <c r="A629" s="7" t="s">
        <v>3870</v>
      </c>
      <c r="B629" s="7" t="s">
        <v>3661</v>
      </c>
      <c r="C629" s="7" t="s">
        <v>3591</v>
      </c>
      <c r="D629" s="7" t="s">
        <v>3621</v>
      </c>
      <c r="E629" s="201">
        <v>41640.0</v>
      </c>
      <c r="F629" s="201">
        <v>41759.0</v>
      </c>
      <c r="G629" s="7" t="s">
        <v>3588</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3592</v>
      </c>
    </row>
    <row r="630" ht="14.25" customHeight="1">
      <c r="A630" s="8" t="s">
        <v>3871</v>
      </c>
      <c r="B630" s="8" t="s">
        <v>3586</v>
      </c>
      <c r="C630" s="8" t="s">
        <v>3593</v>
      </c>
      <c r="D630" s="8" t="s">
        <v>3587</v>
      </c>
      <c r="E630" s="202">
        <v>41640.0</v>
      </c>
      <c r="F630" s="202">
        <v>42004.0</v>
      </c>
      <c r="G630" s="8" t="s">
        <v>3588</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3592</v>
      </c>
    </row>
    <row r="631" ht="14.25" customHeight="1">
      <c r="A631" s="7" t="s">
        <v>3872</v>
      </c>
      <c r="B631" s="7" t="s">
        <v>3586</v>
      </c>
      <c r="C631" s="7"/>
      <c r="D631" s="7" t="s">
        <v>3587</v>
      </c>
      <c r="E631" s="201">
        <v>41640.0</v>
      </c>
      <c r="F631" s="201">
        <v>42004.0</v>
      </c>
      <c r="G631" s="7" t="s">
        <v>3588</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3592</v>
      </c>
    </row>
    <row r="632" ht="14.25" customHeight="1">
      <c r="A632" s="8" t="s">
        <v>3873</v>
      </c>
      <c r="B632" s="8" t="s">
        <v>3586</v>
      </c>
      <c r="C632" s="8" t="s">
        <v>3593</v>
      </c>
      <c r="D632" s="8" t="s">
        <v>3587</v>
      </c>
      <c r="E632" s="202">
        <v>41640.0</v>
      </c>
      <c r="F632" s="202">
        <v>42004.0</v>
      </c>
      <c r="G632" s="8" t="s">
        <v>3588</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3592</v>
      </c>
    </row>
    <row r="633" ht="14.25" customHeight="1">
      <c r="A633" s="7" t="s">
        <v>3874</v>
      </c>
      <c r="B633" s="7" t="s">
        <v>3586</v>
      </c>
      <c r="C633" s="7"/>
      <c r="D633" s="7" t="s">
        <v>3587</v>
      </c>
      <c r="E633" s="201">
        <v>41640.0</v>
      </c>
      <c r="F633" s="201">
        <v>42004.0</v>
      </c>
      <c r="G633" s="7" t="s">
        <v>3588</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3592</v>
      </c>
    </row>
    <row r="634" ht="14.25" customHeight="1">
      <c r="A634" s="8" t="s">
        <v>181</v>
      </c>
      <c r="B634" s="8" t="s">
        <v>1207</v>
      </c>
      <c r="C634" s="8"/>
      <c r="D634" s="8" t="s">
        <v>3587</v>
      </c>
      <c r="E634" s="202">
        <v>41640.0</v>
      </c>
      <c r="F634" s="202">
        <v>42004.0</v>
      </c>
      <c r="G634" s="8" t="s">
        <v>3588</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3592</v>
      </c>
    </row>
    <row r="635" ht="14.25" customHeight="1">
      <c r="A635" s="7" t="s">
        <v>189</v>
      </c>
      <c r="B635" s="7" t="s">
        <v>1207</v>
      </c>
      <c r="C635" s="7"/>
      <c r="D635" s="7" t="s">
        <v>3596</v>
      </c>
      <c r="E635" s="201">
        <v>41640.0</v>
      </c>
      <c r="F635" s="201">
        <v>42004.0</v>
      </c>
      <c r="G635" s="7" t="s">
        <v>3594</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3592</v>
      </c>
    </row>
    <row r="636" ht="14.25" customHeight="1">
      <c r="A636" s="8" t="s">
        <v>189</v>
      </c>
      <c r="B636" s="8" t="s">
        <v>1207</v>
      </c>
      <c r="C636" s="8"/>
      <c r="D636" s="8" t="s">
        <v>3597</v>
      </c>
      <c r="E636" s="202">
        <v>41640.0</v>
      </c>
      <c r="F636" s="202">
        <v>42004.0</v>
      </c>
      <c r="G636" s="8" t="s">
        <v>3588</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3592</v>
      </c>
    </row>
    <row r="637" ht="14.25" customHeight="1">
      <c r="A637" s="7" t="s">
        <v>189</v>
      </c>
      <c r="B637" s="7" t="s">
        <v>1207</v>
      </c>
      <c r="C637" s="7"/>
      <c r="D637" s="7" t="s">
        <v>3598</v>
      </c>
      <c r="E637" s="201">
        <v>41640.0</v>
      </c>
      <c r="F637" s="201">
        <v>42004.0</v>
      </c>
      <c r="G637" s="7" t="s">
        <v>3588</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3592</v>
      </c>
    </row>
    <row r="638" ht="14.25" customHeight="1">
      <c r="A638" s="8" t="s">
        <v>3875</v>
      </c>
      <c r="B638" s="8" t="s">
        <v>3604</v>
      </c>
      <c r="C638" s="8"/>
      <c r="D638" s="8" t="s">
        <v>3876</v>
      </c>
      <c r="E638" s="202">
        <v>41640.0</v>
      </c>
      <c r="F638" s="202">
        <v>42004.0</v>
      </c>
      <c r="G638" s="8" t="s">
        <v>3594</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3592</v>
      </c>
    </row>
    <row r="639" ht="14.25" customHeight="1">
      <c r="A639" s="7" t="s">
        <v>3875</v>
      </c>
      <c r="B639" s="7" t="s">
        <v>3604</v>
      </c>
      <c r="C639" s="7"/>
      <c r="D639" s="7" t="s">
        <v>3597</v>
      </c>
      <c r="E639" s="201">
        <v>41640.0</v>
      </c>
      <c r="F639" s="201">
        <v>42004.0</v>
      </c>
      <c r="G639" s="7" t="s">
        <v>3588</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3592</v>
      </c>
    </row>
    <row r="640" ht="14.25" customHeight="1">
      <c r="A640" s="8" t="s">
        <v>3875</v>
      </c>
      <c r="B640" s="8" t="s">
        <v>3604</v>
      </c>
      <c r="C640" s="8"/>
      <c r="D640" s="8" t="s">
        <v>3598</v>
      </c>
      <c r="E640" s="202">
        <v>41640.0</v>
      </c>
      <c r="F640" s="202">
        <v>42004.0</v>
      </c>
      <c r="G640" s="8" t="s">
        <v>3588</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3592</v>
      </c>
    </row>
    <row r="641" ht="14.25" customHeight="1">
      <c r="A641" s="7" t="s">
        <v>3877</v>
      </c>
      <c r="B641" s="7" t="s">
        <v>8</v>
      </c>
      <c r="C641" s="7"/>
      <c r="D641" s="7" t="s">
        <v>3596</v>
      </c>
      <c r="E641" s="201">
        <v>41640.0</v>
      </c>
      <c r="F641" s="201">
        <v>42004.0</v>
      </c>
      <c r="G641" s="7" t="s">
        <v>3594</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3592</v>
      </c>
    </row>
    <row r="642" ht="14.25" customHeight="1">
      <c r="A642" s="8" t="s">
        <v>3877</v>
      </c>
      <c r="B642" s="8" t="s">
        <v>8</v>
      </c>
      <c r="C642" s="8"/>
      <c r="D642" s="8" t="s">
        <v>3597</v>
      </c>
      <c r="E642" s="202">
        <v>41640.0</v>
      </c>
      <c r="F642" s="202">
        <v>42004.0</v>
      </c>
      <c r="G642" s="8" t="s">
        <v>3588</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3592</v>
      </c>
    </row>
    <row r="643" ht="14.25" customHeight="1">
      <c r="A643" s="7" t="s">
        <v>3877</v>
      </c>
      <c r="B643" s="7" t="s">
        <v>8</v>
      </c>
      <c r="C643" s="7"/>
      <c r="D643" s="7" t="s">
        <v>3598</v>
      </c>
      <c r="E643" s="201">
        <v>41640.0</v>
      </c>
      <c r="F643" s="201">
        <v>42004.0</v>
      </c>
      <c r="G643" s="7" t="s">
        <v>3588</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3592</v>
      </c>
    </row>
    <row r="644" ht="14.25" customHeight="1">
      <c r="A644" s="8" t="s">
        <v>3877</v>
      </c>
      <c r="B644" s="8" t="s">
        <v>8</v>
      </c>
      <c r="C644" s="8"/>
      <c r="D644" s="8" t="s">
        <v>3605</v>
      </c>
      <c r="E644" s="202">
        <v>41640.0</v>
      </c>
      <c r="F644" s="202">
        <v>42004.0</v>
      </c>
      <c r="G644" s="8" t="s">
        <v>3594</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3592</v>
      </c>
    </row>
    <row r="645" ht="14.25" customHeight="1">
      <c r="A645" s="7" t="s">
        <v>3878</v>
      </c>
      <c r="B645" s="7" t="s">
        <v>3604</v>
      </c>
      <c r="C645" s="7"/>
      <c r="D645" s="7" t="s">
        <v>3587</v>
      </c>
      <c r="E645" s="201">
        <v>41640.0</v>
      </c>
      <c r="F645" s="201">
        <v>42004.0</v>
      </c>
      <c r="G645" s="7" t="s">
        <v>3594</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3592</v>
      </c>
    </row>
    <row r="646" ht="14.25" customHeight="1">
      <c r="A646" s="8" t="s">
        <v>3879</v>
      </c>
      <c r="B646" s="8" t="s">
        <v>8</v>
      </c>
      <c r="C646" s="8"/>
      <c r="D646" s="8" t="s">
        <v>3587</v>
      </c>
      <c r="E646" s="202">
        <v>41640.0</v>
      </c>
      <c r="F646" s="202">
        <v>42004.0</v>
      </c>
      <c r="G646" s="8" t="s">
        <v>3594</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3592</v>
      </c>
    </row>
    <row r="647" ht="14.25" customHeight="1">
      <c r="A647" s="7" t="s">
        <v>3880</v>
      </c>
      <c r="B647" s="7" t="s">
        <v>3586</v>
      </c>
      <c r="C647" s="7"/>
      <c r="D647" s="7" t="s">
        <v>3587</v>
      </c>
      <c r="E647" s="201">
        <v>41640.0</v>
      </c>
      <c r="F647" s="201">
        <v>42004.0</v>
      </c>
      <c r="G647" s="7" t="s">
        <v>3588</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3592</v>
      </c>
    </row>
    <row r="648" ht="14.25" customHeight="1">
      <c r="A648" s="8" t="s">
        <v>3881</v>
      </c>
      <c r="B648" s="8" t="s">
        <v>3586</v>
      </c>
      <c r="C648" s="8"/>
      <c r="D648" s="8" t="s">
        <v>3587</v>
      </c>
      <c r="E648" s="202">
        <v>41640.0</v>
      </c>
      <c r="F648" s="202">
        <v>42004.0</v>
      </c>
      <c r="G648" s="8" t="s">
        <v>3594</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3592</v>
      </c>
    </row>
    <row r="649" ht="14.25" customHeight="1">
      <c r="A649" s="7" t="s">
        <v>3882</v>
      </c>
      <c r="B649" s="7" t="s">
        <v>3586</v>
      </c>
      <c r="C649" s="7"/>
      <c r="D649" s="7" t="s">
        <v>3587</v>
      </c>
      <c r="E649" s="201">
        <v>41640.0</v>
      </c>
      <c r="F649" s="201">
        <v>42004.0</v>
      </c>
      <c r="G649" s="7" t="s">
        <v>3588</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3592</v>
      </c>
    </row>
    <row r="650" ht="14.25" customHeight="1">
      <c r="A650" s="8" t="s">
        <v>3883</v>
      </c>
      <c r="B650" s="8" t="s">
        <v>3673</v>
      </c>
      <c r="C650" s="8"/>
      <c r="D650" s="8" t="s">
        <v>3587</v>
      </c>
      <c r="E650" s="202">
        <v>41640.0</v>
      </c>
      <c r="F650" s="202">
        <v>42004.0</v>
      </c>
      <c r="G650" s="8" t="s">
        <v>3588</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3592</v>
      </c>
    </row>
    <row r="651" ht="14.25" customHeight="1">
      <c r="A651" s="7" t="s">
        <v>1394</v>
      </c>
      <c r="B651" s="7" t="s">
        <v>3604</v>
      </c>
      <c r="C651" s="7"/>
      <c r="D651" s="7" t="s">
        <v>3596</v>
      </c>
      <c r="E651" s="201">
        <v>41640.0</v>
      </c>
      <c r="F651" s="201">
        <v>42004.0</v>
      </c>
      <c r="G651" s="7" t="s">
        <v>3594</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3592</v>
      </c>
    </row>
    <row r="652" ht="14.25" customHeight="1">
      <c r="A652" s="8" t="s">
        <v>1394</v>
      </c>
      <c r="B652" s="8" t="s">
        <v>3604</v>
      </c>
      <c r="C652" s="8"/>
      <c r="D652" s="8" t="s">
        <v>3597</v>
      </c>
      <c r="E652" s="202">
        <v>41640.0</v>
      </c>
      <c r="F652" s="202">
        <v>42004.0</v>
      </c>
      <c r="G652" s="8" t="s">
        <v>3588</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3592</v>
      </c>
    </row>
    <row r="653" ht="14.25" customHeight="1">
      <c r="A653" s="7" t="s">
        <v>1394</v>
      </c>
      <c r="B653" s="7" t="s">
        <v>3604</v>
      </c>
      <c r="C653" s="7"/>
      <c r="D653" s="7" t="s">
        <v>3598</v>
      </c>
      <c r="E653" s="201">
        <v>41640.0</v>
      </c>
      <c r="F653" s="201">
        <v>42004.0</v>
      </c>
      <c r="G653" s="7" t="s">
        <v>3588</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3592</v>
      </c>
    </row>
    <row r="654" ht="14.25" customHeight="1">
      <c r="A654" s="8" t="s">
        <v>1394</v>
      </c>
      <c r="B654" s="8" t="s">
        <v>3604</v>
      </c>
      <c r="C654" s="8"/>
      <c r="D654" s="8" t="s">
        <v>3605</v>
      </c>
      <c r="E654" s="202">
        <v>41640.0</v>
      </c>
      <c r="F654" s="202">
        <v>42004.0</v>
      </c>
      <c r="G654" s="8" t="s">
        <v>3594</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3592</v>
      </c>
    </row>
    <row r="655" ht="14.25" customHeight="1">
      <c r="A655" s="7" t="s">
        <v>1389</v>
      </c>
      <c r="B655" s="7" t="s">
        <v>3604</v>
      </c>
      <c r="C655" s="7"/>
      <c r="D655" s="7" t="s">
        <v>3596</v>
      </c>
      <c r="E655" s="201">
        <v>41640.0</v>
      </c>
      <c r="F655" s="201">
        <v>42004.0</v>
      </c>
      <c r="G655" s="7" t="s">
        <v>3594</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3592</v>
      </c>
    </row>
    <row r="656" ht="14.25" customHeight="1">
      <c r="A656" s="8" t="s">
        <v>1389</v>
      </c>
      <c r="B656" s="8" t="s">
        <v>3604</v>
      </c>
      <c r="C656" s="8"/>
      <c r="D656" s="8" t="s">
        <v>3597</v>
      </c>
      <c r="E656" s="202">
        <v>41640.0</v>
      </c>
      <c r="F656" s="202">
        <v>42004.0</v>
      </c>
      <c r="G656" s="8" t="s">
        <v>3588</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3592</v>
      </c>
    </row>
    <row r="657" ht="14.25" customHeight="1">
      <c r="A657" s="7" t="s">
        <v>1389</v>
      </c>
      <c r="B657" s="7" t="s">
        <v>3604</v>
      </c>
      <c r="C657" s="7"/>
      <c r="D657" s="7" t="s">
        <v>3598</v>
      </c>
      <c r="E657" s="201">
        <v>41640.0</v>
      </c>
      <c r="F657" s="201">
        <v>42004.0</v>
      </c>
      <c r="G657" s="7" t="s">
        <v>3588</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3592</v>
      </c>
    </row>
    <row r="658" ht="14.25" customHeight="1">
      <c r="A658" s="8" t="s">
        <v>1389</v>
      </c>
      <c r="B658" s="8" t="s">
        <v>3604</v>
      </c>
      <c r="C658" s="8"/>
      <c r="D658" s="8" t="s">
        <v>3605</v>
      </c>
      <c r="E658" s="202">
        <v>41640.0</v>
      </c>
      <c r="F658" s="202">
        <v>42004.0</v>
      </c>
      <c r="G658" s="8" t="s">
        <v>3594</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3592</v>
      </c>
    </row>
    <row r="659" ht="14.25" customHeight="1">
      <c r="A659" s="7" t="s">
        <v>1388</v>
      </c>
      <c r="B659" s="7" t="s">
        <v>8</v>
      </c>
      <c r="C659" s="7"/>
      <c r="D659" s="7" t="s">
        <v>3596</v>
      </c>
      <c r="E659" s="201">
        <v>41640.0</v>
      </c>
      <c r="F659" s="201">
        <v>42004.0</v>
      </c>
      <c r="G659" s="7" t="s">
        <v>3594</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3592</v>
      </c>
    </row>
    <row r="660" ht="14.25" customHeight="1">
      <c r="A660" s="8" t="s">
        <v>1388</v>
      </c>
      <c r="B660" s="8" t="s">
        <v>8</v>
      </c>
      <c r="C660" s="8"/>
      <c r="D660" s="8" t="s">
        <v>3597</v>
      </c>
      <c r="E660" s="202">
        <v>41640.0</v>
      </c>
      <c r="F660" s="202">
        <v>42004.0</v>
      </c>
      <c r="G660" s="8" t="s">
        <v>3588</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3592</v>
      </c>
    </row>
    <row r="661" ht="14.25" customHeight="1">
      <c r="A661" s="7" t="s">
        <v>1388</v>
      </c>
      <c r="B661" s="7" t="s">
        <v>8</v>
      </c>
      <c r="C661" s="7"/>
      <c r="D661" s="7" t="s">
        <v>3598</v>
      </c>
      <c r="E661" s="201">
        <v>41640.0</v>
      </c>
      <c r="F661" s="201">
        <v>42004.0</v>
      </c>
      <c r="G661" s="7" t="s">
        <v>3588</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3592</v>
      </c>
    </row>
    <row r="662" ht="14.25" customHeight="1">
      <c r="A662" s="8" t="s">
        <v>1388</v>
      </c>
      <c r="B662" s="8" t="s">
        <v>8</v>
      </c>
      <c r="C662" s="8"/>
      <c r="D662" s="8" t="s">
        <v>3605</v>
      </c>
      <c r="E662" s="202">
        <v>41640.0</v>
      </c>
      <c r="F662" s="202">
        <v>42004.0</v>
      </c>
      <c r="G662" s="8" t="s">
        <v>3594</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3592</v>
      </c>
    </row>
    <row r="663" ht="14.25" customHeight="1">
      <c r="A663" s="7" t="s">
        <v>182</v>
      </c>
      <c r="B663" s="7" t="s">
        <v>3627</v>
      </c>
      <c r="C663" s="7"/>
      <c r="D663" s="7" t="s">
        <v>3587</v>
      </c>
      <c r="E663" s="201">
        <v>41640.0</v>
      </c>
      <c r="F663" s="201">
        <v>42004.0</v>
      </c>
      <c r="G663" s="7" t="s">
        <v>3594</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3592</v>
      </c>
    </row>
    <row r="664" ht="14.25" customHeight="1">
      <c r="A664" s="8" t="s">
        <v>182</v>
      </c>
      <c r="B664" s="8" t="s">
        <v>3627</v>
      </c>
      <c r="C664" s="8"/>
      <c r="D664" s="8" t="s">
        <v>3605</v>
      </c>
      <c r="E664" s="202">
        <v>41640.0</v>
      </c>
      <c r="F664" s="202">
        <v>42004.0</v>
      </c>
      <c r="G664" s="8" t="s">
        <v>3594</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3592</v>
      </c>
    </row>
    <row r="665" ht="14.25" customHeight="1">
      <c r="A665" s="7" t="s">
        <v>3884</v>
      </c>
      <c r="B665" s="7" t="s">
        <v>3586</v>
      </c>
      <c r="C665" s="7" t="s">
        <v>3593</v>
      </c>
      <c r="D665" s="7" t="s">
        <v>3587</v>
      </c>
      <c r="E665" s="201">
        <v>41640.0</v>
      </c>
      <c r="F665" s="201">
        <v>42004.0</v>
      </c>
      <c r="G665" s="7" t="s">
        <v>3588</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3592</v>
      </c>
    </row>
    <row r="666" ht="14.25" customHeight="1">
      <c r="A666" s="8" t="s">
        <v>1403</v>
      </c>
      <c r="B666" s="8" t="s">
        <v>3713</v>
      </c>
      <c r="C666" s="8"/>
      <c r="D666" s="8" t="s">
        <v>3587</v>
      </c>
      <c r="E666" s="202">
        <v>41640.0</v>
      </c>
      <c r="F666" s="202">
        <v>42004.0</v>
      </c>
      <c r="G666" s="8" t="s">
        <v>3588</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3592</v>
      </c>
    </row>
    <row r="667" ht="14.25" customHeight="1">
      <c r="A667" s="7" t="s">
        <v>1372</v>
      </c>
      <c r="B667" s="7" t="s">
        <v>3599</v>
      </c>
      <c r="C667" s="7" t="s">
        <v>3593</v>
      </c>
      <c r="D667" s="7" t="s">
        <v>3587</v>
      </c>
      <c r="E667" s="201">
        <v>41640.0</v>
      </c>
      <c r="F667" s="201">
        <v>42004.0</v>
      </c>
      <c r="G667" s="7" t="s">
        <v>3588</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3592</v>
      </c>
    </row>
    <row r="668" ht="14.25" customHeight="1">
      <c r="A668" s="8" t="s">
        <v>3885</v>
      </c>
      <c r="B668" s="8" t="s">
        <v>3586</v>
      </c>
      <c r="C668" s="8"/>
      <c r="D668" s="8" t="s">
        <v>3715</v>
      </c>
      <c r="E668" s="202">
        <v>41640.0</v>
      </c>
      <c r="F668" s="202">
        <v>42004.0</v>
      </c>
      <c r="G668" s="8" t="s">
        <v>3588</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3592</v>
      </c>
    </row>
    <row r="669" ht="14.25" customHeight="1">
      <c r="A669" s="7" t="s">
        <v>185</v>
      </c>
      <c r="B669" s="7" t="s">
        <v>3713</v>
      </c>
      <c r="C669" s="7"/>
      <c r="D669" s="7" t="s">
        <v>3587</v>
      </c>
      <c r="E669" s="201">
        <v>41640.0</v>
      </c>
      <c r="F669" s="201">
        <v>42004.0</v>
      </c>
      <c r="G669" s="7" t="s">
        <v>3588</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3592</v>
      </c>
    </row>
    <row r="670" ht="14.25" customHeight="1">
      <c r="A670" s="8" t="s">
        <v>3886</v>
      </c>
      <c r="B670" s="8" t="s">
        <v>3586</v>
      </c>
      <c r="C670" s="8" t="s">
        <v>3593</v>
      </c>
      <c r="D670" s="8" t="s">
        <v>3587</v>
      </c>
      <c r="E670" s="202">
        <v>41640.0</v>
      </c>
      <c r="F670" s="202">
        <v>42004.0</v>
      </c>
      <c r="G670" s="8" t="s">
        <v>3588</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3592</v>
      </c>
    </row>
    <row r="671" ht="14.25" customHeight="1">
      <c r="A671" s="7" t="s">
        <v>3887</v>
      </c>
      <c r="B671" s="7" t="s">
        <v>1209</v>
      </c>
      <c r="C671" s="7"/>
      <c r="D671" s="7" t="s">
        <v>3587</v>
      </c>
      <c r="E671" s="201">
        <v>41640.0</v>
      </c>
      <c r="F671" s="201">
        <v>42004.0</v>
      </c>
      <c r="G671" s="7" t="s">
        <v>3588</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3592</v>
      </c>
    </row>
    <row r="672" ht="14.25" customHeight="1">
      <c r="A672" s="8" t="s">
        <v>1375</v>
      </c>
      <c r="B672" s="8" t="s">
        <v>1209</v>
      </c>
      <c r="C672" s="8"/>
      <c r="D672" s="8" t="s">
        <v>3587</v>
      </c>
      <c r="E672" s="202">
        <v>41640.0</v>
      </c>
      <c r="F672" s="202">
        <v>42004.0</v>
      </c>
      <c r="G672" s="8" t="s">
        <v>3588</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3592</v>
      </c>
    </row>
    <row r="673" ht="14.25" customHeight="1">
      <c r="A673" s="7" t="s">
        <v>1370</v>
      </c>
      <c r="B673" s="7" t="s">
        <v>1209</v>
      </c>
      <c r="C673" s="7"/>
      <c r="D673" s="7" t="s">
        <v>3587</v>
      </c>
      <c r="E673" s="201">
        <v>41640.0</v>
      </c>
      <c r="F673" s="201">
        <v>42004.0</v>
      </c>
      <c r="G673" s="7" t="s">
        <v>3588</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3592</v>
      </c>
    </row>
    <row r="674" ht="14.25" customHeight="1">
      <c r="A674" s="8" t="s">
        <v>1400</v>
      </c>
      <c r="B674" s="8" t="s">
        <v>3604</v>
      </c>
      <c r="C674" s="8"/>
      <c r="D674" s="8" t="s">
        <v>3587</v>
      </c>
      <c r="E674" s="202">
        <v>41640.0</v>
      </c>
      <c r="F674" s="202">
        <v>42004.0</v>
      </c>
      <c r="G674" s="8" t="s">
        <v>3594</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3592</v>
      </c>
    </row>
    <row r="675" ht="14.25" customHeight="1">
      <c r="A675" s="7" t="s">
        <v>1371</v>
      </c>
      <c r="B675" s="7" t="s">
        <v>3604</v>
      </c>
      <c r="C675" s="7"/>
      <c r="D675" s="7" t="s">
        <v>3655</v>
      </c>
      <c r="E675" s="201">
        <v>41640.0</v>
      </c>
      <c r="F675" s="201">
        <v>42004.0</v>
      </c>
      <c r="G675" s="7" t="s">
        <v>3594</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3592</v>
      </c>
    </row>
    <row r="676" ht="14.25" customHeight="1">
      <c r="A676" s="8" t="s">
        <v>1371</v>
      </c>
      <c r="B676" s="8" t="s">
        <v>3604</v>
      </c>
      <c r="C676" s="8"/>
      <c r="D676" s="8" t="s">
        <v>3597</v>
      </c>
      <c r="E676" s="202">
        <v>41640.0</v>
      </c>
      <c r="F676" s="202">
        <v>42004.0</v>
      </c>
      <c r="G676" s="8" t="s">
        <v>3588</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3592</v>
      </c>
    </row>
    <row r="677" ht="14.25" customHeight="1">
      <c r="A677" s="7" t="s">
        <v>1371</v>
      </c>
      <c r="B677" s="7" t="s">
        <v>3604</v>
      </c>
      <c r="C677" s="7"/>
      <c r="D677" s="7" t="s">
        <v>3598</v>
      </c>
      <c r="E677" s="201">
        <v>41640.0</v>
      </c>
      <c r="F677" s="201">
        <v>42004.0</v>
      </c>
      <c r="G677" s="7" t="s">
        <v>3588</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3592</v>
      </c>
    </row>
    <row r="678" ht="14.25" customHeight="1">
      <c r="A678" s="8" t="s">
        <v>1376</v>
      </c>
      <c r="B678" s="8" t="s">
        <v>3604</v>
      </c>
      <c r="C678" s="8"/>
      <c r="D678" s="8" t="s">
        <v>3587</v>
      </c>
      <c r="E678" s="202">
        <v>41640.0</v>
      </c>
      <c r="F678" s="202">
        <v>42004.0</v>
      </c>
      <c r="G678" s="8" t="s">
        <v>3594</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3592</v>
      </c>
    </row>
    <row r="679" ht="14.25" customHeight="1">
      <c r="A679" s="7" t="s">
        <v>3888</v>
      </c>
      <c r="B679" s="7" t="s">
        <v>3604</v>
      </c>
      <c r="C679" s="7" t="s">
        <v>3593</v>
      </c>
      <c r="D679" s="7" t="s">
        <v>3587</v>
      </c>
      <c r="E679" s="201">
        <v>41640.0</v>
      </c>
      <c r="F679" s="201">
        <v>42004.0</v>
      </c>
      <c r="G679" s="7" t="s">
        <v>3588</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3592</v>
      </c>
    </row>
    <row r="680" ht="14.25" customHeight="1">
      <c r="A680" s="8" t="s">
        <v>3889</v>
      </c>
      <c r="B680" s="8" t="s">
        <v>3604</v>
      </c>
      <c r="C680" s="8"/>
      <c r="D680" s="8" t="s">
        <v>3587</v>
      </c>
      <c r="E680" s="202">
        <v>41640.0</v>
      </c>
      <c r="F680" s="202">
        <v>42004.0</v>
      </c>
      <c r="G680" s="8" t="s">
        <v>3588</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3592</v>
      </c>
    </row>
    <row r="681" ht="14.25" customHeight="1">
      <c r="A681" s="7" t="s">
        <v>3890</v>
      </c>
      <c r="B681" s="7" t="s">
        <v>3604</v>
      </c>
      <c r="C681" s="7"/>
      <c r="D681" s="7" t="s">
        <v>3587</v>
      </c>
      <c r="E681" s="201">
        <v>41640.0</v>
      </c>
      <c r="F681" s="201">
        <v>42004.0</v>
      </c>
      <c r="G681" s="7" t="s">
        <v>3588</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3592</v>
      </c>
    </row>
    <row r="682" ht="14.25" customHeight="1">
      <c r="A682" s="8" t="s">
        <v>3891</v>
      </c>
      <c r="B682" s="8" t="s">
        <v>3604</v>
      </c>
      <c r="C682" s="8" t="s">
        <v>3593</v>
      </c>
      <c r="D682" s="8" t="s">
        <v>3587</v>
      </c>
      <c r="E682" s="202">
        <v>41640.0</v>
      </c>
      <c r="F682" s="202">
        <v>42004.0</v>
      </c>
      <c r="G682" s="8" t="s">
        <v>3588</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3592</v>
      </c>
    </row>
    <row r="683" ht="14.25" customHeight="1">
      <c r="A683" s="7" t="s">
        <v>3892</v>
      </c>
      <c r="B683" s="7" t="s">
        <v>3604</v>
      </c>
      <c r="C683" s="7" t="s">
        <v>3591</v>
      </c>
      <c r="D683" s="7" t="s">
        <v>3596</v>
      </c>
      <c r="E683" s="201">
        <v>41640.0</v>
      </c>
      <c r="F683" s="201">
        <v>42004.0</v>
      </c>
      <c r="G683" s="7" t="s">
        <v>3594</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3592</v>
      </c>
    </row>
    <row r="684" ht="14.25" customHeight="1">
      <c r="A684" s="8" t="s">
        <v>3892</v>
      </c>
      <c r="B684" s="8" t="s">
        <v>3604</v>
      </c>
      <c r="C684" s="8" t="s">
        <v>3591</v>
      </c>
      <c r="D684" s="8" t="s">
        <v>3727</v>
      </c>
      <c r="E684" s="202">
        <v>41640.0</v>
      </c>
      <c r="F684" s="202">
        <v>42004.0</v>
      </c>
      <c r="G684" s="8" t="s">
        <v>3594</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3592</v>
      </c>
    </row>
    <row r="685" ht="14.25" customHeight="1">
      <c r="A685" s="7" t="s">
        <v>3893</v>
      </c>
      <c r="B685" s="7" t="s">
        <v>3604</v>
      </c>
      <c r="C685" s="7" t="s">
        <v>3591</v>
      </c>
      <c r="D685" s="7" t="s">
        <v>3587</v>
      </c>
      <c r="E685" s="201">
        <v>41640.0</v>
      </c>
      <c r="F685" s="201">
        <v>42004.0</v>
      </c>
      <c r="G685" s="7" t="s">
        <v>3588</v>
      </c>
      <c r="H685" s="7">
        <v>0.0</v>
      </c>
      <c r="I685" s="92">
        <v>0.0</v>
      </c>
      <c r="J685" s="92">
        <v>0.0</v>
      </c>
      <c r="K685" s="92">
        <v>0.0</v>
      </c>
      <c r="L685" s="92">
        <v>0.0</v>
      </c>
      <c r="M685" s="92">
        <v>0.0</v>
      </c>
      <c r="N685" s="92">
        <v>50.0</v>
      </c>
      <c r="O685" s="92">
        <v>70.0</v>
      </c>
      <c r="P685" s="92">
        <v>70.0</v>
      </c>
      <c r="Q685" s="92">
        <v>80.0</v>
      </c>
      <c r="R685" s="92">
        <v>70.0</v>
      </c>
      <c r="S685" s="92">
        <v>50.0</v>
      </c>
      <c r="T685" s="92">
        <v>50.0</v>
      </c>
      <c r="U685" s="92">
        <v>80.0</v>
      </c>
      <c r="V685" s="92">
        <v>90.0</v>
      </c>
      <c r="W685" s="92">
        <v>80.0</v>
      </c>
      <c r="X685" s="92">
        <v>0.0</v>
      </c>
      <c r="Y685" s="92">
        <v>0.0</v>
      </c>
      <c r="Z685" s="92">
        <v>0.0</v>
      </c>
      <c r="AA685" s="92">
        <v>0.0</v>
      </c>
      <c r="AB685" s="92">
        <v>0.0</v>
      </c>
      <c r="AC685" s="92">
        <v>0.0</v>
      </c>
      <c r="AD685" s="92">
        <v>0.0</v>
      </c>
      <c r="AE685" s="92">
        <v>0.0</v>
      </c>
      <c r="AF685" s="7" t="s">
        <v>3592</v>
      </c>
    </row>
    <row r="686" ht="14.25" customHeight="1">
      <c r="A686" s="8" t="s">
        <v>1399</v>
      </c>
      <c r="B686" s="8" t="s">
        <v>3604</v>
      </c>
      <c r="C686" s="8"/>
      <c r="D686" s="8" t="s">
        <v>3894</v>
      </c>
      <c r="E686" s="202">
        <v>41640.0</v>
      </c>
      <c r="F686" s="202">
        <v>42004.0</v>
      </c>
      <c r="G686" s="8" t="s">
        <v>3594</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3592</v>
      </c>
    </row>
    <row r="687" ht="14.25" customHeight="1">
      <c r="A687" s="7" t="s">
        <v>1399</v>
      </c>
      <c r="B687" s="7" t="s">
        <v>3604</v>
      </c>
      <c r="C687" s="7"/>
      <c r="D687" s="7" t="s">
        <v>3597</v>
      </c>
      <c r="E687" s="201">
        <v>41640.0</v>
      </c>
      <c r="F687" s="201">
        <v>42004.0</v>
      </c>
      <c r="G687" s="7" t="s">
        <v>3588</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3592</v>
      </c>
    </row>
    <row r="688" ht="14.25" customHeight="1">
      <c r="A688" s="8" t="s">
        <v>1399</v>
      </c>
      <c r="B688" s="8" t="s">
        <v>3604</v>
      </c>
      <c r="C688" s="8"/>
      <c r="D688" s="8" t="s">
        <v>3598</v>
      </c>
      <c r="E688" s="202">
        <v>41640.0</v>
      </c>
      <c r="F688" s="202">
        <v>42004.0</v>
      </c>
      <c r="G688" s="8" t="s">
        <v>3588</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3592</v>
      </c>
    </row>
    <row r="689" ht="14.25" customHeight="1">
      <c r="A689" s="7" t="s">
        <v>3895</v>
      </c>
      <c r="B689" s="7" t="s">
        <v>3604</v>
      </c>
      <c r="C689" s="7" t="s">
        <v>3591</v>
      </c>
      <c r="D689" s="7" t="s">
        <v>3587</v>
      </c>
      <c r="E689" s="201">
        <v>41640.0</v>
      </c>
      <c r="F689" s="201">
        <v>42004.0</v>
      </c>
      <c r="G689" s="7" t="s">
        <v>3588</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3592</v>
      </c>
    </row>
    <row r="690" ht="14.25" customHeight="1">
      <c r="A690" s="8" t="s">
        <v>183</v>
      </c>
      <c r="B690" s="8" t="s">
        <v>3604</v>
      </c>
      <c r="C690" s="8"/>
      <c r="D690" s="8" t="s">
        <v>3587</v>
      </c>
      <c r="E690" s="202">
        <v>41640.0</v>
      </c>
      <c r="F690" s="202">
        <v>42004.0</v>
      </c>
      <c r="G690" s="8" t="s">
        <v>3594</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3592</v>
      </c>
    </row>
    <row r="691" ht="14.25" customHeight="1">
      <c r="A691" s="8" t="s">
        <v>3896</v>
      </c>
      <c r="B691" s="8" t="s">
        <v>3604</v>
      </c>
      <c r="C691" s="8"/>
      <c r="D691" s="8" t="s">
        <v>3596</v>
      </c>
      <c r="E691" s="202">
        <v>41640.0</v>
      </c>
      <c r="F691" s="202">
        <v>42004.0</v>
      </c>
      <c r="G691" s="8" t="s">
        <v>3594</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3592</v>
      </c>
    </row>
    <row r="692" ht="14.25" customHeight="1">
      <c r="A692" s="7" t="s">
        <v>3896</v>
      </c>
      <c r="B692" s="7" t="s">
        <v>3604</v>
      </c>
      <c r="C692" s="7"/>
      <c r="D692" s="7" t="s">
        <v>3597</v>
      </c>
      <c r="E692" s="201">
        <v>41640.0</v>
      </c>
      <c r="F692" s="201">
        <v>42004.0</v>
      </c>
      <c r="G692" s="7" t="s">
        <v>3588</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3592</v>
      </c>
    </row>
    <row r="693" ht="14.25" customHeight="1">
      <c r="A693" s="8" t="s">
        <v>3896</v>
      </c>
      <c r="B693" s="8" t="s">
        <v>3604</v>
      </c>
      <c r="C693" s="8"/>
      <c r="D693" s="8" t="s">
        <v>3598</v>
      </c>
      <c r="E693" s="202">
        <v>41640.0</v>
      </c>
      <c r="F693" s="202">
        <v>42004.0</v>
      </c>
      <c r="G693" s="8" t="s">
        <v>3588</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3592</v>
      </c>
    </row>
    <row r="694" ht="14.25" customHeight="1">
      <c r="A694" s="7" t="s">
        <v>3897</v>
      </c>
      <c r="B694" s="7" t="s">
        <v>3604</v>
      </c>
      <c r="C694" s="7"/>
      <c r="D694" s="7" t="s">
        <v>3596</v>
      </c>
      <c r="E694" s="201">
        <v>41640.0</v>
      </c>
      <c r="F694" s="201">
        <v>42004.0</v>
      </c>
      <c r="G694" s="7" t="s">
        <v>3594</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3592</v>
      </c>
    </row>
    <row r="695" ht="14.25" customHeight="1">
      <c r="A695" s="8" t="s">
        <v>3897</v>
      </c>
      <c r="B695" s="8" t="s">
        <v>3604</v>
      </c>
      <c r="C695" s="8"/>
      <c r="D695" s="8" t="s">
        <v>3597</v>
      </c>
      <c r="E695" s="202">
        <v>41640.0</v>
      </c>
      <c r="F695" s="202">
        <v>42004.0</v>
      </c>
      <c r="G695" s="8" t="s">
        <v>3588</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3592</v>
      </c>
    </row>
    <row r="696" ht="14.25" customHeight="1">
      <c r="A696" s="7" t="s">
        <v>3897</v>
      </c>
      <c r="B696" s="7" t="s">
        <v>3604</v>
      </c>
      <c r="C696" s="7"/>
      <c r="D696" s="7" t="s">
        <v>3598</v>
      </c>
      <c r="E696" s="201">
        <v>41640.0</v>
      </c>
      <c r="F696" s="201">
        <v>42004.0</v>
      </c>
      <c r="G696" s="7" t="s">
        <v>3588</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3592</v>
      </c>
    </row>
    <row r="697" ht="14.25" customHeight="1">
      <c r="A697" s="8" t="s">
        <v>1401</v>
      </c>
      <c r="B697" s="8" t="s">
        <v>8</v>
      </c>
      <c r="C697" s="8"/>
      <c r="D697" s="8" t="s">
        <v>3876</v>
      </c>
      <c r="E697" s="202">
        <v>41640.0</v>
      </c>
      <c r="F697" s="202">
        <v>42004.0</v>
      </c>
      <c r="G697" s="8" t="s">
        <v>3594</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3592</v>
      </c>
    </row>
    <row r="698" ht="14.25" customHeight="1">
      <c r="A698" s="7" t="s">
        <v>1401</v>
      </c>
      <c r="B698" s="7" t="s">
        <v>8</v>
      </c>
      <c r="C698" s="7"/>
      <c r="D698" s="7" t="s">
        <v>3597</v>
      </c>
      <c r="E698" s="201">
        <v>41640.0</v>
      </c>
      <c r="F698" s="201">
        <v>42004.0</v>
      </c>
      <c r="G698" s="7" t="s">
        <v>3588</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3592</v>
      </c>
    </row>
    <row r="699" ht="14.25" customHeight="1">
      <c r="A699" s="8" t="s">
        <v>1401</v>
      </c>
      <c r="B699" s="8" t="s">
        <v>8</v>
      </c>
      <c r="C699" s="8"/>
      <c r="D699" s="8" t="s">
        <v>3598</v>
      </c>
      <c r="E699" s="202">
        <v>41640.0</v>
      </c>
      <c r="F699" s="202">
        <v>42004.0</v>
      </c>
      <c r="G699" s="8" t="s">
        <v>3588</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3592</v>
      </c>
    </row>
    <row r="700" ht="14.25" customHeight="1">
      <c r="A700" s="92" t="s">
        <v>1404</v>
      </c>
      <c r="B700" s="7" t="s">
        <v>3604</v>
      </c>
      <c r="C700" s="7"/>
      <c r="D700" s="7" t="s">
        <v>3587</v>
      </c>
      <c r="E700" s="201">
        <v>41640.0</v>
      </c>
      <c r="F700" s="201">
        <v>42004.0</v>
      </c>
      <c r="G700" s="7" t="s">
        <v>3594</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3592</v>
      </c>
    </row>
    <row r="701" ht="14.25" customHeight="1">
      <c r="A701" s="92" t="s">
        <v>1402</v>
      </c>
      <c r="B701" s="7" t="s">
        <v>3604</v>
      </c>
      <c r="C701" s="7"/>
      <c r="D701" s="7" t="s">
        <v>3587</v>
      </c>
      <c r="E701" s="201">
        <v>41640.0</v>
      </c>
      <c r="F701" s="201">
        <v>42004.0</v>
      </c>
      <c r="G701" s="7" t="s">
        <v>3594</v>
      </c>
      <c r="H701" s="7">
        <v>0.0</v>
      </c>
      <c r="I701" s="7">
        <v>0.0</v>
      </c>
      <c r="J701" s="7">
        <v>0.0</v>
      </c>
      <c r="K701" s="7">
        <v>0.0</v>
      </c>
      <c r="L701" s="7">
        <v>0.0</v>
      </c>
      <c r="M701" s="7">
        <v>0.0</v>
      </c>
      <c r="N701" s="7">
        <v>0.0</v>
      </c>
      <c r="O701" s="7">
        <v>0.0</v>
      </c>
      <c r="P701" s="7">
        <v>0.0</v>
      </c>
      <c r="Q701" s="7">
        <v>0.0</v>
      </c>
      <c r="R701" s="7">
        <v>0.0</v>
      </c>
      <c r="S701" s="7">
        <v>0.0</v>
      </c>
      <c r="T701" s="7">
        <v>0.0</v>
      </c>
      <c r="U701" s="7">
        <v>0.0</v>
      </c>
      <c r="V701" s="7">
        <v>0.0</v>
      </c>
      <c r="W701" s="7">
        <v>0.0</v>
      </c>
      <c r="X701" s="7">
        <v>0.0</v>
      </c>
      <c r="Y701" s="92">
        <v>1.0</v>
      </c>
      <c r="Z701" s="92">
        <v>1.0</v>
      </c>
      <c r="AA701" s="92">
        <v>1.0</v>
      </c>
      <c r="AB701" s="92">
        <v>1.0</v>
      </c>
      <c r="AC701" s="92">
        <v>1.0</v>
      </c>
      <c r="AD701" s="92">
        <v>1.0</v>
      </c>
      <c r="AE701" s="92">
        <v>1.0</v>
      </c>
      <c r="AF701" s="7" t="s">
        <v>3592</v>
      </c>
    </row>
    <row r="702" ht="14.25" customHeight="1">
      <c r="A702" s="7" t="s">
        <v>3898</v>
      </c>
      <c r="B702" s="7" t="s">
        <v>3604</v>
      </c>
      <c r="C702" s="7"/>
      <c r="D702" s="7" t="s">
        <v>3596</v>
      </c>
      <c r="E702" s="201">
        <v>41640.0</v>
      </c>
      <c r="F702" s="201">
        <v>42004.0</v>
      </c>
      <c r="G702" s="7" t="s">
        <v>3594</v>
      </c>
      <c r="H702" s="7">
        <v>0.21</v>
      </c>
      <c r="I702" s="7">
        <v>0.21</v>
      </c>
      <c r="J702" s="7">
        <v>0.21</v>
      </c>
      <c r="K702" s="7">
        <v>0.21</v>
      </c>
      <c r="L702" s="7">
        <v>0.21</v>
      </c>
      <c r="M702" s="7">
        <v>0.68</v>
      </c>
      <c r="N702" s="7">
        <v>1.0</v>
      </c>
      <c r="O702" s="7">
        <v>1.0</v>
      </c>
      <c r="P702" s="7">
        <v>1.0</v>
      </c>
      <c r="Q702" s="7">
        <v>1.0</v>
      </c>
      <c r="R702" s="7">
        <v>0.32</v>
      </c>
      <c r="S702" s="7">
        <v>0.23</v>
      </c>
      <c r="T702" s="7">
        <v>0.23</v>
      </c>
      <c r="U702" s="7">
        <v>0.23</v>
      </c>
      <c r="V702" s="7">
        <v>0.23</v>
      </c>
      <c r="W702" s="7">
        <v>0.23</v>
      </c>
      <c r="X702" s="7">
        <v>0.23</v>
      </c>
      <c r="Y702" s="7">
        <v>0.23</v>
      </c>
      <c r="Z702" s="7">
        <v>0.23</v>
      </c>
      <c r="AA702" s="7">
        <v>0.23</v>
      </c>
      <c r="AB702" s="7">
        <v>0.23</v>
      </c>
      <c r="AC702" s="7">
        <v>0.23</v>
      </c>
      <c r="AD702" s="7">
        <v>0.23</v>
      </c>
      <c r="AE702" s="7">
        <v>0.21</v>
      </c>
      <c r="AF702" s="7" t="s">
        <v>3592</v>
      </c>
    </row>
    <row r="703" ht="14.25" customHeight="1">
      <c r="A703" s="8" t="s">
        <v>3898</v>
      </c>
      <c r="B703" s="8" t="s">
        <v>3604</v>
      </c>
      <c r="C703" s="8"/>
      <c r="D703" s="8" t="s">
        <v>3597</v>
      </c>
      <c r="E703" s="202">
        <v>41640.0</v>
      </c>
      <c r="F703" s="202">
        <v>42004.0</v>
      </c>
      <c r="G703" s="8" t="s">
        <v>3588</v>
      </c>
      <c r="H703" s="8">
        <v>0.0</v>
      </c>
      <c r="I703" s="8"/>
      <c r="J703" s="8"/>
      <c r="K703" s="8"/>
      <c r="L703" s="8"/>
      <c r="M703" s="8"/>
      <c r="N703" s="8"/>
      <c r="O703" s="8"/>
      <c r="P703" s="8"/>
      <c r="Q703" s="8"/>
      <c r="R703" s="8"/>
      <c r="S703" s="8"/>
      <c r="T703" s="8"/>
      <c r="U703" s="8"/>
      <c r="V703" s="8"/>
      <c r="W703" s="8"/>
      <c r="X703" s="8"/>
      <c r="Y703" s="8"/>
      <c r="Z703" s="8"/>
      <c r="AA703" s="8"/>
      <c r="AB703" s="8"/>
      <c r="AC703" s="8"/>
      <c r="AD703" s="8"/>
      <c r="AE703" s="8"/>
      <c r="AF703" s="8" t="s">
        <v>3592</v>
      </c>
    </row>
    <row r="704" ht="14.25" customHeight="1">
      <c r="A704" s="7" t="s">
        <v>3898</v>
      </c>
      <c r="B704" s="7" t="s">
        <v>3604</v>
      </c>
      <c r="C704" s="7"/>
      <c r="D704" s="7" t="s">
        <v>3598</v>
      </c>
      <c r="E704" s="201">
        <v>41640.0</v>
      </c>
      <c r="F704" s="201">
        <v>42004.0</v>
      </c>
      <c r="G704" s="7" t="s">
        <v>3588</v>
      </c>
      <c r="H704" s="7">
        <v>1.0</v>
      </c>
      <c r="I704" s="7"/>
      <c r="J704" s="7"/>
      <c r="K704" s="7"/>
      <c r="L704" s="7"/>
      <c r="M704" s="7"/>
      <c r="N704" s="7"/>
      <c r="O704" s="7"/>
      <c r="P704" s="7"/>
      <c r="Q704" s="7"/>
      <c r="R704" s="7"/>
      <c r="S704" s="7"/>
      <c r="T704" s="7"/>
      <c r="U704" s="7"/>
      <c r="V704" s="7"/>
      <c r="W704" s="7"/>
      <c r="X704" s="7"/>
      <c r="Y704" s="7"/>
      <c r="Z704" s="7"/>
      <c r="AA704" s="7"/>
      <c r="AB704" s="7"/>
      <c r="AC704" s="7"/>
      <c r="AD704" s="7"/>
      <c r="AE704" s="7"/>
      <c r="AF704" s="7" t="s">
        <v>3592</v>
      </c>
    </row>
    <row r="705" ht="14.25" customHeight="1">
      <c r="A705" s="8" t="s">
        <v>1405</v>
      </c>
      <c r="B705" s="8" t="s">
        <v>8</v>
      </c>
      <c r="C705" s="8"/>
      <c r="D705" s="8" t="s">
        <v>3596</v>
      </c>
      <c r="E705" s="202">
        <v>41640.0</v>
      </c>
      <c r="F705" s="202">
        <v>42004.0</v>
      </c>
      <c r="G705" s="8" t="s">
        <v>3594</v>
      </c>
      <c r="H705" s="8">
        <v>0.1</v>
      </c>
      <c r="I705" s="8">
        <v>0.1</v>
      </c>
      <c r="J705" s="8">
        <v>0.1</v>
      </c>
      <c r="K705" s="8">
        <v>0.1</v>
      </c>
      <c r="L705" s="8">
        <v>0.1</v>
      </c>
      <c r="M705" s="8">
        <v>0.1</v>
      </c>
      <c r="N705" s="8">
        <v>0.3</v>
      </c>
      <c r="O705" s="8">
        <v>0.7</v>
      </c>
      <c r="P705" s="8">
        <v>0.7</v>
      </c>
      <c r="Q705" s="8">
        <v>0.7</v>
      </c>
      <c r="R705" s="8">
        <v>0.2</v>
      </c>
      <c r="S705" s="8">
        <v>0.2</v>
      </c>
      <c r="T705" s="8">
        <v>0.2</v>
      </c>
      <c r="U705" s="8">
        <v>0.2</v>
      </c>
      <c r="V705" s="8">
        <v>0.2</v>
      </c>
      <c r="W705" s="8">
        <v>0.2</v>
      </c>
      <c r="X705" s="8">
        <v>0.2</v>
      </c>
      <c r="Y705" s="8">
        <v>0.2</v>
      </c>
      <c r="Z705" s="8">
        <v>0.2</v>
      </c>
      <c r="AA705" s="8">
        <v>0.2</v>
      </c>
      <c r="AB705" s="8">
        <v>0.2</v>
      </c>
      <c r="AC705" s="8">
        <v>0.2</v>
      </c>
      <c r="AD705" s="8">
        <v>0.1</v>
      </c>
      <c r="AE705" s="8">
        <v>0.1</v>
      </c>
      <c r="AF705" s="8" t="s">
        <v>3592</v>
      </c>
    </row>
    <row r="706" ht="14.25" customHeight="1">
      <c r="A706" s="7" t="s">
        <v>1405</v>
      </c>
      <c r="B706" s="7" t="s">
        <v>8</v>
      </c>
      <c r="C706" s="7"/>
      <c r="D706" s="7" t="s">
        <v>3597</v>
      </c>
      <c r="E706" s="201">
        <v>41640.0</v>
      </c>
      <c r="F706" s="201">
        <v>42004.0</v>
      </c>
      <c r="G706" s="7" t="s">
        <v>3588</v>
      </c>
      <c r="H706" s="7">
        <v>0.0</v>
      </c>
      <c r="I706" s="7"/>
      <c r="J706" s="7"/>
      <c r="K706" s="7"/>
      <c r="L706" s="7"/>
      <c r="M706" s="7"/>
      <c r="N706" s="7"/>
      <c r="O706" s="7"/>
      <c r="P706" s="7"/>
      <c r="Q706" s="7"/>
      <c r="R706" s="7"/>
      <c r="S706" s="7"/>
      <c r="T706" s="7"/>
      <c r="U706" s="7"/>
      <c r="V706" s="7"/>
      <c r="W706" s="7"/>
      <c r="X706" s="7"/>
      <c r="Y706" s="7"/>
      <c r="Z706" s="7"/>
      <c r="AA706" s="7"/>
      <c r="AB706" s="7"/>
      <c r="AC706" s="7"/>
      <c r="AD706" s="7"/>
      <c r="AE706" s="7"/>
      <c r="AF706" s="7" t="s">
        <v>3592</v>
      </c>
    </row>
    <row r="707" ht="14.25" customHeight="1">
      <c r="A707" s="8" t="s">
        <v>1405</v>
      </c>
      <c r="B707" s="8" t="s">
        <v>8</v>
      </c>
      <c r="C707" s="8"/>
      <c r="D707" s="8" t="s">
        <v>3598</v>
      </c>
      <c r="E707" s="202">
        <v>41640.0</v>
      </c>
      <c r="F707" s="202">
        <v>42004.0</v>
      </c>
      <c r="G707" s="8" t="s">
        <v>3588</v>
      </c>
      <c r="H707" s="8">
        <v>1.0</v>
      </c>
      <c r="I707" s="8"/>
      <c r="J707" s="8"/>
      <c r="K707" s="8"/>
      <c r="L707" s="8"/>
      <c r="M707" s="8"/>
      <c r="N707" s="8"/>
      <c r="O707" s="8"/>
      <c r="P707" s="8"/>
      <c r="Q707" s="8"/>
      <c r="R707" s="8"/>
      <c r="S707" s="8"/>
      <c r="T707" s="8"/>
      <c r="U707" s="8"/>
      <c r="V707" s="8"/>
      <c r="W707" s="8"/>
      <c r="X707" s="8"/>
      <c r="Y707" s="8"/>
      <c r="Z707" s="8"/>
      <c r="AA707" s="8"/>
      <c r="AB707" s="8"/>
      <c r="AC707" s="8"/>
      <c r="AD707" s="8"/>
      <c r="AE707" s="8"/>
      <c r="AF707" s="8" t="s">
        <v>3592</v>
      </c>
    </row>
    <row r="708" ht="14.25" customHeight="1">
      <c r="A708" s="7" t="s">
        <v>1405</v>
      </c>
      <c r="B708" s="7" t="s">
        <v>8</v>
      </c>
      <c r="C708" s="7"/>
      <c r="D708" s="7" t="s">
        <v>3605</v>
      </c>
      <c r="E708" s="201">
        <v>41640.0</v>
      </c>
      <c r="F708" s="201">
        <v>42004.0</v>
      </c>
      <c r="G708" s="7" t="s">
        <v>3594</v>
      </c>
      <c r="H708" s="7">
        <v>0.1</v>
      </c>
      <c r="I708" s="7">
        <v>0.1</v>
      </c>
      <c r="J708" s="7">
        <v>0.1</v>
      </c>
      <c r="K708" s="7">
        <v>0.1</v>
      </c>
      <c r="L708" s="7">
        <v>0.1</v>
      </c>
      <c r="M708" s="7">
        <v>0.3</v>
      </c>
      <c r="N708" s="7">
        <v>0.7</v>
      </c>
      <c r="O708" s="7">
        <v>0.7</v>
      </c>
      <c r="P708" s="7">
        <v>0.7</v>
      </c>
      <c r="Q708" s="7">
        <v>0.7</v>
      </c>
      <c r="R708" s="7">
        <v>0.2</v>
      </c>
      <c r="S708" s="7">
        <v>0.2</v>
      </c>
      <c r="T708" s="7">
        <v>0.2</v>
      </c>
      <c r="U708" s="7">
        <v>0.2</v>
      </c>
      <c r="V708" s="7">
        <v>0.2</v>
      </c>
      <c r="W708" s="7">
        <v>0.2</v>
      </c>
      <c r="X708" s="7">
        <v>0.4</v>
      </c>
      <c r="Y708" s="7">
        <v>0.4</v>
      </c>
      <c r="Z708" s="7">
        <v>0.2</v>
      </c>
      <c r="AA708" s="7">
        <v>0.2</v>
      </c>
      <c r="AB708" s="7">
        <v>0.2</v>
      </c>
      <c r="AC708" s="7">
        <v>0.2</v>
      </c>
      <c r="AD708" s="7">
        <v>0.1</v>
      </c>
      <c r="AE708" s="7">
        <v>0.1</v>
      </c>
      <c r="AF708" s="7" t="s">
        <v>3592</v>
      </c>
    </row>
    <row r="709" ht="14.25" customHeight="1">
      <c r="A709" s="8" t="s">
        <v>3899</v>
      </c>
      <c r="B709" s="8" t="s">
        <v>3586</v>
      </c>
      <c r="C709" s="8"/>
      <c r="D709" s="8" t="s">
        <v>3587</v>
      </c>
      <c r="E709" s="202">
        <v>41640.0</v>
      </c>
      <c r="F709" s="202">
        <v>42004.0</v>
      </c>
      <c r="G709" s="8" t="s">
        <v>3588</v>
      </c>
      <c r="H709" s="8">
        <v>60.0</v>
      </c>
      <c r="I709" s="8"/>
      <c r="J709" s="8"/>
      <c r="K709" s="8"/>
      <c r="L709" s="8"/>
      <c r="M709" s="8"/>
      <c r="N709" s="8"/>
      <c r="O709" s="8"/>
      <c r="P709" s="8"/>
      <c r="Q709" s="8"/>
      <c r="R709" s="8"/>
      <c r="S709" s="8"/>
      <c r="T709" s="8"/>
      <c r="U709" s="8"/>
      <c r="V709" s="8"/>
      <c r="W709" s="8"/>
      <c r="X709" s="8"/>
      <c r="Y709" s="8"/>
      <c r="Z709" s="8"/>
      <c r="AA709" s="8"/>
      <c r="AB709" s="8"/>
      <c r="AC709" s="8"/>
      <c r="AD709" s="8"/>
      <c r="AE709" s="8"/>
      <c r="AF709" s="8" t="s">
        <v>3592</v>
      </c>
    </row>
    <row r="710" ht="14.25" customHeight="1">
      <c r="A710" s="7" t="s">
        <v>3900</v>
      </c>
      <c r="B710" s="7" t="s">
        <v>3604</v>
      </c>
      <c r="C710" s="7"/>
      <c r="D710" s="7" t="s">
        <v>3587</v>
      </c>
      <c r="E710" s="201">
        <v>41640.0</v>
      </c>
      <c r="F710" s="201">
        <v>42004.0</v>
      </c>
      <c r="G710" s="7" t="s">
        <v>3594</v>
      </c>
      <c r="H710" s="7">
        <v>0.0</v>
      </c>
      <c r="I710" s="7">
        <v>0.0</v>
      </c>
      <c r="J710" s="7">
        <v>0.0</v>
      </c>
      <c r="K710" s="7">
        <v>0.0</v>
      </c>
      <c r="L710" s="7">
        <v>0.0</v>
      </c>
      <c r="M710" s="7">
        <v>0.0</v>
      </c>
      <c r="N710" s="7">
        <v>0.0</v>
      </c>
      <c r="O710" s="7">
        <v>0.05</v>
      </c>
      <c r="P710" s="7">
        <v>0.54</v>
      </c>
      <c r="Q710" s="7">
        <v>0.54</v>
      </c>
      <c r="R710" s="7">
        <v>0.26</v>
      </c>
      <c r="S710" s="7">
        <v>0.26</v>
      </c>
      <c r="T710" s="7">
        <v>0.05</v>
      </c>
      <c r="U710" s="7">
        <v>0.54</v>
      </c>
      <c r="V710" s="7">
        <v>0.54</v>
      </c>
      <c r="W710" s="7">
        <v>0.26</v>
      </c>
      <c r="X710" s="7">
        <v>0.26</v>
      </c>
      <c r="Y710" s="7">
        <v>0.26</v>
      </c>
      <c r="Z710" s="7">
        <v>0.05</v>
      </c>
      <c r="AA710" s="7">
        <v>0.05</v>
      </c>
      <c r="AB710" s="7">
        <v>0.0</v>
      </c>
      <c r="AC710" s="7">
        <v>0.0</v>
      </c>
      <c r="AD710" s="7">
        <v>0.0</v>
      </c>
      <c r="AE710" s="7">
        <v>0.0</v>
      </c>
      <c r="AF710" s="7" t="s">
        <v>3592</v>
      </c>
    </row>
    <row r="711" ht="14.25" customHeight="1">
      <c r="A711" s="8" t="s">
        <v>1368</v>
      </c>
      <c r="B711" s="8" t="s">
        <v>8</v>
      </c>
      <c r="C711" s="8"/>
      <c r="D711" s="8" t="s">
        <v>3876</v>
      </c>
      <c r="E711" s="202">
        <v>41640.0</v>
      </c>
      <c r="F711" s="202">
        <v>42004.0</v>
      </c>
      <c r="G711" s="8" t="s">
        <v>3594</v>
      </c>
      <c r="H711" s="8">
        <v>0.0</v>
      </c>
      <c r="I711" s="8">
        <v>0.0</v>
      </c>
      <c r="J711" s="8">
        <v>0.0</v>
      </c>
      <c r="K711" s="8">
        <v>0.0</v>
      </c>
      <c r="L711" s="8">
        <v>0.0</v>
      </c>
      <c r="M711" s="8">
        <v>0.0</v>
      </c>
      <c r="N711" s="8">
        <v>0.0</v>
      </c>
      <c r="O711" s="8">
        <v>0.05</v>
      </c>
      <c r="P711" s="8">
        <v>0.5</v>
      </c>
      <c r="Q711" s="8">
        <v>0.5</v>
      </c>
      <c r="R711" s="8">
        <v>0.2</v>
      </c>
      <c r="S711" s="8">
        <v>0.2</v>
      </c>
      <c r="T711" s="8">
        <v>0.05</v>
      </c>
      <c r="U711" s="8">
        <v>0.5</v>
      </c>
      <c r="V711" s="8">
        <v>0.5</v>
      </c>
      <c r="W711" s="8">
        <v>0.2</v>
      </c>
      <c r="X711" s="8">
        <v>0.2</v>
      </c>
      <c r="Y711" s="8">
        <v>0.2</v>
      </c>
      <c r="Z711" s="8">
        <v>0.05</v>
      </c>
      <c r="AA711" s="8">
        <v>0.05</v>
      </c>
      <c r="AB711" s="8">
        <v>0.0</v>
      </c>
      <c r="AC711" s="8">
        <v>0.0</v>
      </c>
      <c r="AD711" s="8">
        <v>0.0</v>
      </c>
      <c r="AE711" s="8">
        <v>0.0</v>
      </c>
      <c r="AF711" s="8" t="s">
        <v>3592</v>
      </c>
    </row>
    <row r="712" ht="14.25" customHeight="1">
      <c r="A712" s="7" t="s">
        <v>1368</v>
      </c>
      <c r="B712" s="7" t="s">
        <v>8</v>
      </c>
      <c r="C712" s="7"/>
      <c r="D712" s="7" t="s">
        <v>3597</v>
      </c>
      <c r="E712" s="201">
        <v>41640.0</v>
      </c>
      <c r="F712" s="201">
        <v>42004.0</v>
      </c>
      <c r="G712" s="7" t="s">
        <v>3588</v>
      </c>
      <c r="H712" s="7">
        <v>0.0</v>
      </c>
      <c r="I712" s="7"/>
      <c r="J712" s="7"/>
      <c r="K712" s="7"/>
      <c r="L712" s="7"/>
      <c r="M712" s="7"/>
      <c r="N712" s="7"/>
      <c r="O712" s="7"/>
      <c r="P712" s="7"/>
      <c r="Q712" s="7"/>
      <c r="R712" s="7"/>
      <c r="S712" s="7"/>
      <c r="T712" s="7"/>
      <c r="U712" s="7"/>
      <c r="V712" s="7"/>
      <c r="W712" s="7"/>
      <c r="X712" s="7"/>
      <c r="Y712" s="7"/>
      <c r="Z712" s="7"/>
      <c r="AA712" s="7"/>
      <c r="AB712" s="7"/>
      <c r="AC712" s="7"/>
      <c r="AD712" s="7"/>
      <c r="AE712" s="7"/>
      <c r="AF712" s="7" t="s">
        <v>3592</v>
      </c>
    </row>
    <row r="713" ht="14.25" customHeight="1">
      <c r="A713" s="8" t="s">
        <v>1368</v>
      </c>
      <c r="B713" s="8" t="s">
        <v>8</v>
      </c>
      <c r="C713" s="8"/>
      <c r="D713" s="8" t="s">
        <v>3598</v>
      </c>
      <c r="E713" s="202">
        <v>41640.0</v>
      </c>
      <c r="F713" s="202">
        <v>42004.0</v>
      </c>
      <c r="G713" s="8" t="s">
        <v>3588</v>
      </c>
      <c r="H713" s="8">
        <v>1.0</v>
      </c>
      <c r="I713" s="8"/>
      <c r="J713" s="8"/>
      <c r="K713" s="8"/>
      <c r="L713" s="8"/>
      <c r="M713" s="8"/>
      <c r="N713" s="8"/>
      <c r="O713" s="8"/>
      <c r="P713" s="8"/>
      <c r="Q713" s="8"/>
      <c r="R713" s="8"/>
      <c r="S713" s="8"/>
      <c r="T713" s="8"/>
      <c r="U713" s="8"/>
      <c r="V713" s="8"/>
      <c r="W713" s="8"/>
      <c r="X713" s="8"/>
      <c r="Y713" s="8"/>
      <c r="Z713" s="8"/>
      <c r="AA713" s="8"/>
      <c r="AB713" s="8"/>
      <c r="AC713" s="8"/>
      <c r="AD713" s="8"/>
      <c r="AE713" s="8"/>
      <c r="AF713" s="8" t="s">
        <v>3592</v>
      </c>
    </row>
    <row r="714" ht="14.25" customHeight="1">
      <c r="A714" s="7" t="s">
        <v>186</v>
      </c>
      <c r="B714" s="7" t="s">
        <v>3673</v>
      </c>
      <c r="C714" s="7"/>
      <c r="D714" s="7" t="s">
        <v>3587</v>
      </c>
      <c r="E714" s="201">
        <v>41640.0</v>
      </c>
      <c r="F714" s="201">
        <v>42004.0</v>
      </c>
      <c r="G714" s="7" t="s">
        <v>3588</v>
      </c>
      <c r="H714" s="7">
        <v>1.0</v>
      </c>
      <c r="I714" s="7"/>
      <c r="J714" s="7"/>
      <c r="K714" s="7"/>
      <c r="L714" s="7"/>
      <c r="M714" s="7"/>
      <c r="N714" s="7"/>
      <c r="O714" s="7"/>
      <c r="P714" s="7"/>
      <c r="Q714" s="7"/>
      <c r="R714" s="7"/>
      <c r="S714" s="7"/>
      <c r="T714" s="7"/>
      <c r="U714" s="7"/>
      <c r="V714" s="7"/>
      <c r="W714" s="7"/>
      <c r="X714" s="7"/>
      <c r="Y714" s="7"/>
      <c r="Z714" s="7"/>
      <c r="AA714" s="7"/>
      <c r="AB714" s="7"/>
      <c r="AC714" s="7"/>
      <c r="AD714" s="7"/>
      <c r="AE714" s="7"/>
      <c r="AF714" s="7" t="s">
        <v>3592</v>
      </c>
    </row>
    <row r="715" ht="14.25" customHeight="1">
      <c r="A715" s="8" t="s">
        <v>187</v>
      </c>
      <c r="B715" s="8" t="s">
        <v>3673</v>
      </c>
      <c r="C715" s="8"/>
      <c r="D715" s="8" t="s">
        <v>3587</v>
      </c>
      <c r="E715" s="202">
        <v>41640.0</v>
      </c>
      <c r="F715" s="202">
        <v>42004.0</v>
      </c>
      <c r="G715" s="8" t="s">
        <v>3588</v>
      </c>
      <c r="H715" s="8">
        <v>1.0</v>
      </c>
      <c r="I715" s="8"/>
      <c r="J715" s="8"/>
      <c r="K715" s="8"/>
      <c r="L715" s="8"/>
      <c r="M715" s="8"/>
      <c r="N715" s="8"/>
      <c r="O715" s="8"/>
      <c r="P715" s="8"/>
      <c r="Q715" s="8"/>
      <c r="R715" s="8"/>
      <c r="S715" s="8"/>
      <c r="T715" s="8"/>
      <c r="U715" s="8"/>
      <c r="V715" s="8"/>
      <c r="W715" s="8"/>
      <c r="X715" s="8"/>
      <c r="Y715" s="8"/>
      <c r="Z715" s="8"/>
      <c r="AA715" s="8"/>
      <c r="AB715" s="8"/>
      <c r="AC715" s="8"/>
      <c r="AD715" s="8"/>
      <c r="AE715" s="8"/>
      <c r="AF715" s="8" t="s">
        <v>3592</v>
      </c>
    </row>
    <row r="716" ht="14.25" customHeight="1">
      <c r="A716" s="7" t="s">
        <v>3901</v>
      </c>
      <c r="B716" s="7" t="s">
        <v>3586</v>
      </c>
      <c r="C716" s="7"/>
      <c r="D716" s="7" t="s">
        <v>3587</v>
      </c>
      <c r="E716" s="201">
        <v>41640.0</v>
      </c>
      <c r="F716" s="201">
        <v>42004.0</v>
      </c>
      <c r="G716" s="7" t="s">
        <v>3588</v>
      </c>
      <c r="H716" s="7">
        <v>30.0</v>
      </c>
      <c r="I716" s="7"/>
      <c r="J716" s="7"/>
      <c r="K716" s="7"/>
      <c r="L716" s="7"/>
      <c r="M716" s="7"/>
      <c r="N716" s="7"/>
      <c r="O716" s="7"/>
      <c r="P716" s="7"/>
      <c r="Q716" s="7"/>
      <c r="R716" s="7"/>
      <c r="S716" s="7"/>
      <c r="T716" s="7"/>
      <c r="U716" s="7"/>
      <c r="V716" s="7"/>
      <c r="W716" s="7"/>
      <c r="X716" s="7"/>
      <c r="Y716" s="7"/>
      <c r="Z716" s="7"/>
      <c r="AA716" s="7"/>
      <c r="AB716" s="7"/>
      <c r="AC716" s="7"/>
      <c r="AD716" s="7"/>
      <c r="AE716" s="7"/>
      <c r="AF716" s="7" t="s">
        <v>3592</v>
      </c>
    </row>
    <row r="717" ht="14.25" customHeight="1">
      <c r="A717" s="8" t="s">
        <v>3902</v>
      </c>
      <c r="B717" s="8" t="s">
        <v>3599</v>
      </c>
      <c r="C717" s="8" t="s">
        <v>3593</v>
      </c>
      <c r="D717" s="8" t="s">
        <v>3596</v>
      </c>
      <c r="E717" s="202">
        <v>41640.0</v>
      </c>
      <c r="F717" s="202">
        <v>42004.0</v>
      </c>
      <c r="G717" s="8" t="s">
        <v>3594</v>
      </c>
      <c r="H717" s="8">
        <v>21.111</v>
      </c>
      <c r="I717" s="8">
        <v>21.111</v>
      </c>
      <c r="J717" s="8">
        <v>21.111</v>
      </c>
      <c r="K717" s="8">
        <v>21.111</v>
      </c>
      <c r="L717" s="8">
        <v>21.111</v>
      </c>
      <c r="M717" s="8">
        <v>21.111</v>
      </c>
      <c r="N717" s="8">
        <v>21.111</v>
      </c>
      <c r="O717" s="8">
        <v>21.111</v>
      </c>
      <c r="P717" s="8">
        <v>21.111</v>
      </c>
      <c r="Q717" s="8">
        <v>23.333</v>
      </c>
      <c r="R717" s="8">
        <v>23.333</v>
      </c>
      <c r="S717" s="8">
        <v>23.333</v>
      </c>
      <c r="T717" s="8">
        <v>23.333</v>
      </c>
      <c r="U717" s="8">
        <v>23.333</v>
      </c>
      <c r="V717" s="8">
        <v>23.333</v>
      </c>
      <c r="W717" s="8">
        <v>23.333</v>
      </c>
      <c r="X717" s="8">
        <v>21.111</v>
      </c>
      <c r="Y717" s="8">
        <v>21.111</v>
      </c>
      <c r="Z717" s="8">
        <v>21.111</v>
      </c>
      <c r="AA717" s="8">
        <v>21.111</v>
      </c>
      <c r="AB717" s="8">
        <v>21.111</v>
      </c>
      <c r="AC717" s="8">
        <v>21.111</v>
      </c>
      <c r="AD717" s="8">
        <v>21.111</v>
      </c>
      <c r="AE717" s="8">
        <v>21.111</v>
      </c>
      <c r="AF717" s="8" t="s">
        <v>3592</v>
      </c>
    </row>
    <row r="718" ht="14.25" customHeight="1">
      <c r="A718" s="7" t="s">
        <v>3902</v>
      </c>
      <c r="B718" s="7" t="s">
        <v>3599</v>
      </c>
      <c r="C718" s="7" t="s">
        <v>3593</v>
      </c>
      <c r="D718" s="7" t="s">
        <v>3600</v>
      </c>
      <c r="E718" s="201">
        <v>41640.0</v>
      </c>
      <c r="F718" s="201">
        <v>42004.0</v>
      </c>
      <c r="G718" s="7" t="s">
        <v>3588</v>
      </c>
      <c r="H718" s="7">
        <v>21.111</v>
      </c>
      <c r="I718" s="7"/>
      <c r="J718" s="7"/>
      <c r="K718" s="7"/>
      <c r="L718" s="7"/>
      <c r="M718" s="7"/>
      <c r="N718" s="7"/>
      <c r="O718" s="7"/>
      <c r="P718" s="7"/>
      <c r="Q718" s="7"/>
      <c r="R718" s="7"/>
      <c r="S718" s="7"/>
      <c r="T718" s="7"/>
      <c r="U718" s="7"/>
      <c r="V718" s="7"/>
      <c r="W718" s="7"/>
      <c r="X718" s="7"/>
      <c r="Y718" s="7"/>
      <c r="Z718" s="7"/>
      <c r="AA718" s="7"/>
      <c r="AB718" s="7"/>
      <c r="AC718" s="7"/>
      <c r="AD718" s="7"/>
      <c r="AE718" s="7"/>
      <c r="AF718" s="7" t="s">
        <v>3592</v>
      </c>
    </row>
    <row r="719" ht="14.25" customHeight="1">
      <c r="A719" s="8" t="s">
        <v>3903</v>
      </c>
      <c r="B719" s="8" t="s">
        <v>3599</v>
      </c>
      <c r="C719" s="8" t="s">
        <v>3593</v>
      </c>
      <c r="D719" s="8" t="s">
        <v>3596</v>
      </c>
      <c r="E719" s="202">
        <v>41640.0</v>
      </c>
      <c r="F719" s="202">
        <v>42004.0</v>
      </c>
      <c r="G719" s="8" t="s">
        <v>3594</v>
      </c>
      <c r="H719" s="8">
        <v>21.111</v>
      </c>
      <c r="I719" s="8">
        <v>21.111</v>
      </c>
      <c r="J719" s="8">
        <v>21.111</v>
      </c>
      <c r="K719" s="8">
        <v>21.111</v>
      </c>
      <c r="L719" s="8">
        <v>21.111</v>
      </c>
      <c r="M719" s="8">
        <v>21.111</v>
      </c>
      <c r="N719" s="8">
        <v>21.111</v>
      </c>
      <c r="O719" s="8">
        <v>21.111</v>
      </c>
      <c r="P719" s="8">
        <v>21.111</v>
      </c>
      <c r="Q719" s="8">
        <v>18.889</v>
      </c>
      <c r="R719" s="8">
        <v>18.889</v>
      </c>
      <c r="S719" s="8">
        <v>18.889</v>
      </c>
      <c r="T719" s="8">
        <v>18.889</v>
      </c>
      <c r="U719" s="8">
        <v>18.889</v>
      </c>
      <c r="V719" s="8">
        <v>18.889</v>
      </c>
      <c r="W719" s="8">
        <v>18.889</v>
      </c>
      <c r="X719" s="8">
        <v>21.111</v>
      </c>
      <c r="Y719" s="8">
        <v>21.111</v>
      </c>
      <c r="Z719" s="8">
        <v>21.111</v>
      </c>
      <c r="AA719" s="8">
        <v>21.111</v>
      </c>
      <c r="AB719" s="8">
        <v>21.111</v>
      </c>
      <c r="AC719" s="8">
        <v>21.111</v>
      </c>
      <c r="AD719" s="8">
        <v>21.111</v>
      </c>
      <c r="AE719" s="8">
        <v>21.111</v>
      </c>
      <c r="AF719" s="8" t="s">
        <v>3592</v>
      </c>
    </row>
    <row r="720" ht="14.25" customHeight="1">
      <c r="A720" s="7" t="s">
        <v>3903</v>
      </c>
      <c r="B720" s="7" t="s">
        <v>3599</v>
      </c>
      <c r="C720" s="7" t="s">
        <v>3593</v>
      </c>
      <c r="D720" s="7" t="s">
        <v>3600</v>
      </c>
      <c r="E720" s="201">
        <v>41640.0</v>
      </c>
      <c r="F720" s="201">
        <v>42004.0</v>
      </c>
      <c r="G720" s="7" t="s">
        <v>3588</v>
      </c>
      <c r="H720" s="7">
        <v>21.111</v>
      </c>
      <c r="I720" s="7"/>
      <c r="J720" s="7"/>
      <c r="K720" s="7"/>
      <c r="L720" s="7"/>
      <c r="M720" s="7"/>
      <c r="N720" s="7"/>
      <c r="O720" s="7"/>
      <c r="P720" s="7"/>
      <c r="Q720" s="7"/>
      <c r="R720" s="7"/>
      <c r="S720" s="7"/>
      <c r="T720" s="7"/>
      <c r="U720" s="7"/>
      <c r="V720" s="7"/>
      <c r="W720" s="7"/>
      <c r="X720" s="7"/>
      <c r="Y720" s="7"/>
      <c r="Z720" s="7"/>
      <c r="AA720" s="7"/>
      <c r="AB720" s="7"/>
      <c r="AC720" s="7"/>
      <c r="AD720" s="7"/>
      <c r="AE720" s="7"/>
      <c r="AF720" s="7" t="s">
        <v>3592</v>
      </c>
    </row>
    <row r="721" ht="14.25" customHeight="1">
      <c r="A721" s="8" t="s">
        <v>3904</v>
      </c>
      <c r="B721" s="8" t="s">
        <v>8</v>
      </c>
      <c r="C721" s="8"/>
      <c r="D721" s="8" t="s">
        <v>3587</v>
      </c>
      <c r="E721" s="202">
        <v>41640.0</v>
      </c>
      <c r="F721" s="202">
        <v>42004.0</v>
      </c>
      <c r="G721" s="8" t="s">
        <v>3594</v>
      </c>
      <c r="H721" s="8">
        <v>0.0</v>
      </c>
      <c r="I721" s="8">
        <v>0.0</v>
      </c>
      <c r="J721" s="8">
        <v>0.0</v>
      </c>
      <c r="K721" s="8">
        <v>0.0</v>
      </c>
      <c r="L721" s="8">
        <v>0.0</v>
      </c>
      <c r="M721" s="8">
        <v>0.0</v>
      </c>
      <c r="N721" s="8">
        <v>0.0</v>
      </c>
      <c r="O721" s="8">
        <v>0.0</v>
      </c>
      <c r="P721" s="8">
        <v>1.0</v>
      </c>
      <c r="Q721" s="8">
        <v>1.0</v>
      </c>
      <c r="R721" s="8">
        <v>1.0</v>
      </c>
      <c r="S721" s="8">
        <v>1.0</v>
      </c>
      <c r="T721" s="8">
        <v>1.0</v>
      </c>
      <c r="U721" s="8">
        <v>1.0</v>
      </c>
      <c r="V721" s="8">
        <v>1.0</v>
      </c>
      <c r="W721" s="8">
        <v>1.0</v>
      </c>
      <c r="X721" s="8">
        <v>1.0</v>
      </c>
      <c r="Y721" s="8">
        <v>1.0</v>
      </c>
      <c r="Z721" s="8">
        <v>0.0</v>
      </c>
      <c r="AA721" s="8">
        <v>0.0</v>
      </c>
      <c r="AB721" s="8">
        <v>0.0</v>
      </c>
      <c r="AC721" s="8">
        <v>0.0</v>
      </c>
      <c r="AD721" s="8">
        <v>0.0</v>
      </c>
      <c r="AE721" s="8">
        <v>0.0</v>
      </c>
      <c r="AF721" s="8" t="s">
        <v>3592</v>
      </c>
    </row>
    <row r="722" ht="14.25" customHeight="1">
      <c r="A722" s="7" t="s">
        <v>3905</v>
      </c>
      <c r="B722" s="7" t="s">
        <v>3604</v>
      </c>
      <c r="C722" s="7"/>
      <c r="D722" s="7" t="s">
        <v>3596</v>
      </c>
      <c r="E722" s="201">
        <v>41640.0</v>
      </c>
      <c r="F722" s="201">
        <v>42004.0</v>
      </c>
      <c r="G722" s="7" t="s">
        <v>3594</v>
      </c>
      <c r="H722" s="7">
        <v>0.33</v>
      </c>
      <c r="I722" s="7">
        <v>0.33</v>
      </c>
      <c r="J722" s="7">
        <v>0.33</v>
      </c>
      <c r="K722" s="7">
        <v>0.33</v>
      </c>
      <c r="L722" s="7">
        <v>0.33</v>
      </c>
      <c r="M722" s="7">
        <v>0.38</v>
      </c>
      <c r="N722" s="7">
        <v>0.38</v>
      </c>
      <c r="O722" s="7">
        <v>0.43</v>
      </c>
      <c r="P722" s="7">
        <v>0.63</v>
      </c>
      <c r="Q722" s="7">
        <v>0.63</v>
      </c>
      <c r="R722" s="7">
        <v>0.63</v>
      </c>
      <c r="S722" s="7">
        <v>0.63</v>
      </c>
      <c r="T722" s="7">
        <v>0.63</v>
      </c>
      <c r="U722" s="7">
        <v>0.63</v>
      </c>
      <c r="V722" s="7">
        <v>0.63</v>
      </c>
      <c r="W722" s="7">
        <v>0.63</v>
      </c>
      <c r="X722" s="7">
        <v>0.63</v>
      </c>
      <c r="Y722" s="7">
        <v>0.63</v>
      </c>
      <c r="Z722" s="7">
        <v>0.48</v>
      </c>
      <c r="AA722" s="7">
        <v>0.48</v>
      </c>
      <c r="AB722" s="7">
        <v>0.48</v>
      </c>
      <c r="AC722" s="7">
        <v>0.48</v>
      </c>
      <c r="AD722" s="7">
        <v>0.33</v>
      </c>
      <c r="AE722" s="7">
        <v>0.33</v>
      </c>
      <c r="AF722" s="7" t="s">
        <v>3592</v>
      </c>
    </row>
    <row r="723" ht="14.25" customHeight="1">
      <c r="A723" s="8" t="s">
        <v>3905</v>
      </c>
      <c r="B723" s="8" t="s">
        <v>3604</v>
      </c>
      <c r="C723" s="8"/>
      <c r="D723" s="8" t="s">
        <v>3597</v>
      </c>
      <c r="E723" s="202">
        <v>41640.0</v>
      </c>
      <c r="F723" s="202">
        <v>42004.0</v>
      </c>
      <c r="G723" s="8" t="s">
        <v>3588</v>
      </c>
      <c r="H723" s="8">
        <v>0.0</v>
      </c>
      <c r="I723" s="8"/>
      <c r="J723" s="8"/>
      <c r="K723" s="8"/>
      <c r="L723" s="8"/>
      <c r="M723" s="8"/>
      <c r="N723" s="8"/>
      <c r="O723" s="8"/>
      <c r="P723" s="8"/>
      <c r="Q723" s="8"/>
      <c r="R723" s="8"/>
      <c r="S723" s="8"/>
      <c r="T723" s="8"/>
      <c r="U723" s="8"/>
      <c r="V723" s="8"/>
      <c r="W723" s="8"/>
      <c r="X723" s="8"/>
      <c r="Y723" s="8"/>
      <c r="Z723" s="8"/>
      <c r="AA723" s="8"/>
      <c r="AB723" s="8"/>
      <c r="AC723" s="8"/>
      <c r="AD723" s="8"/>
      <c r="AE723" s="8"/>
      <c r="AF723" s="8" t="s">
        <v>3592</v>
      </c>
    </row>
    <row r="724" ht="14.25" customHeight="1">
      <c r="A724" s="7" t="s">
        <v>3905</v>
      </c>
      <c r="B724" s="7" t="s">
        <v>3604</v>
      </c>
      <c r="C724" s="7"/>
      <c r="D724" s="7" t="s">
        <v>3598</v>
      </c>
      <c r="E724" s="201">
        <v>41640.0</v>
      </c>
      <c r="F724" s="201">
        <v>42004.0</v>
      </c>
      <c r="G724" s="7" t="s">
        <v>3588</v>
      </c>
      <c r="H724" s="7">
        <v>1.0</v>
      </c>
      <c r="I724" s="7"/>
      <c r="J724" s="7"/>
      <c r="K724" s="7"/>
      <c r="L724" s="7"/>
      <c r="M724" s="7"/>
      <c r="N724" s="7"/>
      <c r="O724" s="7"/>
      <c r="P724" s="7"/>
      <c r="Q724" s="7"/>
      <c r="R724" s="7"/>
      <c r="S724" s="7"/>
      <c r="T724" s="7"/>
      <c r="U724" s="7"/>
      <c r="V724" s="7"/>
      <c r="W724" s="7"/>
      <c r="X724" s="7"/>
      <c r="Y724" s="7"/>
      <c r="Z724" s="7"/>
      <c r="AA724" s="7"/>
      <c r="AB724" s="7"/>
      <c r="AC724" s="7"/>
      <c r="AD724" s="7"/>
      <c r="AE724" s="7"/>
      <c r="AF724" s="7" t="s">
        <v>3592</v>
      </c>
    </row>
    <row r="725" ht="14.25" customHeight="1">
      <c r="A725" s="8" t="s">
        <v>3905</v>
      </c>
      <c r="B725" s="8" t="s">
        <v>3604</v>
      </c>
      <c r="C725" s="8"/>
      <c r="D725" s="8" t="s">
        <v>3605</v>
      </c>
      <c r="E725" s="202">
        <v>41640.0</v>
      </c>
      <c r="F725" s="202">
        <v>42004.0</v>
      </c>
      <c r="G725" s="8" t="s">
        <v>3594</v>
      </c>
      <c r="H725" s="8">
        <v>0.33</v>
      </c>
      <c r="I725" s="8">
        <v>0.33</v>
      </c>
      <c r="J725" s="8">
        <v>0.33</v>
      </c>
      <c r="K725" s="8">
        <v>0.33</v>
      </c>
      <c r="L725" s="8">
        <v>0.33</v>
      </c>
      <c r="M725" s="8">
        <v>0.38</v>
      </c>
      <c r="N725" s="8">
        <v>0.38</v>
      </c>
      <c r="O725" s="8">
        <v>0.43</v>
      </c>
      <c r="P725" s="8">
        <v>0.43</v>
      </c>
      <c r="Q725" s="8">
        <v>0.43</v>
      </c>
      <c r="R725" s="8">
        <v>1.0</v>
      </c>
      <c r="S725" s="8">
        <v>1.0</v>
      </c>
      <c r="T725" s="8">
        <v>0.94</v>
      </c>
      <c r="U725" s="8">
        <v>1.0</v>
      </c>
      <c r="V725" s="8">
        <v>1.0</v>
      </c>
      <c r="W725" s="8">
        <v>1.0</v>
      </c>
      <c r="X725" s="8">
        <v>1.0</v>
      </c>
      <c r="Y725" s="8">
        <v>0.75</v>
      </c>
      <c r="Z725" s="8">
        <v>0.63</v>
      </c>
      <c r="AA725" s="8">
        <v>0.63</v>
      </c>
      <c r="AB725" s="8">
        <v>0.48</v>
      </c>
      <c r="AC725" s="8">
        <v>0.48</v>
      </c>
      <c r="AD725" s="8">
        <v>0.33</v>
      </c>
      <c r="AE725" s="8">
        <v>0.33</v>
      </c>
      <c r="AF725" s="8" t="s">
        <v>3592</v>
      </c>
    </row>
    <row r="726" ht="14.25" customHeight="1">
      <c r="A726" s="7" t="s">
        <v>3906</v>
      </c>
      <c r="B726" s="7" t="s">
        <v>8</v>
      </c>
      <c r="C726" s="7"/>
      <c r="D726" s="7" t="s">
        <v>3596</v>
      </c>
      <c r="E726" s="201">
        <v>41640.0</v>
      </c>
      <c r="F726" s="201">
        <v>42004.0</v>
      </c>
      <c r="G726" s="7" t="s">
        <v>3594</v>
      </c>
      <c r="H726" s="7">
        <v>0.2</v>
      </c>
      <c r="I726" s="7">
        <v>0.2</v>
      </c>
      <c r="J726" s="7">
        <v>0.2</v>
      </c>
      <c r="K726" s="7">
        <v>0.2</v>
      </c>
      <c r="L726" s="7">
        <v>0.2</v>
      </c>
      <c r="M726" s="7">
        <v>0.2</v>
      </c>
      <c r="N726" s="7">
        <v>0.2</v>
      </c>
      <c r="O726" s="7">
        <v>0.3</v>
      </c>
      <c r="P726" s="7">
        <v>0.5</v>
      </c>
      <c r="Q726" s="7">
        <v>0.5</v>
      </c>
      <c r="R726" s="7">
        <v>0.5</v>
      </c>
      <c r="S726" s="7">
        <v>0.5</v>
      </c>
      <c r="T726" s="7">
        <v>0.5</v>
      </c>
      <c r="U726" s="7">
        <v>0.5</v>
      </c>
      <c r="V726" s="7">
        <v>0.5</v>
      </c>
      <c r="W726" s="7">
        <v>0.5</v>
      </c>
      <c r="X726" s="7">
        <v>0.5</v>
      </c>
      <c r="Y726" s="7">
        <v>0.3</v>
      </c>
      <c r="Z726" s="7">
        <v>0.2</v>
      </c>
      <c r="AA726" s="7">
        <v>0.2</v>
      </c>
      <c r="AB726" s="7">
        <v>0.2</v>
      </c>
      <c r="AC726" s="7">
        <v>0.2</v>
      </c>
      <c r="AD726" s="7">
        <v>0.2</v>
      </c>
      <c r="AE726" s="7">
        <v>0.2</v>
      </c>
      <c r="AF726" s="7" t="s">
        <v>3592</v>
      </c>
    </row>
    <row r="727" ht="14.25" customHeight="1">
      <c r="A727" s="8" t="s">
        <v>3906</v>
      </c>
      <c r="B727" s="8" t="s">
        <v>8</v>
      </c>
      <c r="C727" s="8"/>
      <c r="D727" s="8" t="s">
        <v>3597</v>
      </c>
      <c r="E727" s="202">
        <v>41640.0</v>
      </c>
      <c r="F727" s="202">
        <v>42004.0</v>
      </c>
      <c r="G727" s="8" t="s">
        <v>3588</v>
      </c>
      <c r="H727" s="8">
        <v>0.0</v>
      </c>
      <c r="I727" s="8"/>
      <c r="J727" s="8"/>
      <c r="K727" s="8"/>
      <c r="L727" s="8"/>
      <c r="M727" s="8"/>
      <c r="N727" s="8"/>
      <c r="O727" s="8"/>
      <c r="P727" s="8"/>
      <c r="Q727" s="8"/>
      <c r="R727" s="8"/>
      <c r="S727" s="8"/>
      <c r="T727" s="8"/>
      <c r="U727" s="8"/>
      <c r="V727" s="8"/>
      <c r="W727" s="8"/>
      <c r="X727" s="8"/>
      <c r="Y727" s="8"/>
      <c r="Z727" s="8"/>
      <c r="AA727" s="8"/>
      <c r="AB727" s="8"/>
      <c r="AC727" s="8"/>
      <c r="AD727" s="8"/>
      <c r="AE727" s="8"/>
      <c r="AF727" s="8" t="s">
        <v>3592</v>
      </c>
    </row>
    <row r="728" ht="14.25" customHeight="1">
      <c r="A728" s="7" t="s">
        <v>3906</v>
      </c>
      <c r="B728" s="7" t="s">
        <v>8</v>
      </c>
      <c r="C728" s="7"/>
      <c r="D728" s="7" t="s">
        <v>3598</v>
      </c>
      <c r="E728" s="201">
        <v>41640.0</v>
      </c>
      <c r="F728" s="201">
        <v>42004.0</v>
      </c>
      <c r="G728" s="7" t="s">
        <v>3588</v>
      </c>
      <c r="H728" s="7">
        <v>1.0</v>
      </c>
      <c r="I728" s="7"/>
      <c r="J728" s="7"/>
      <c r="K728" s="7"/>
      <c r="L728" s="7"/>
      <c r="M728" s="7"/>
      <c r="N728" s="7"/>
      <c r="O728" s="7"/>
      <c r="P728" s="7"/>
      <c r="Q728" s="7"/>
      <c r="R728" s="7"/>
      <c r="S728" s="7"/>
      <c r="T728" s="7"/>
      <c r="U728" s="7"/>
      <c r="V728" s="7"/>
      <c r="W728" s="7"/>
      <c r="X728" s="7"/>
      <c r="Y728" s="7"/>
      <c r="Z728" s="7"/>
      <c r="AA728" s="7"/>
      <c r="AB728" s="7"/>
      <c r="AC728" s="7"/>
      <c r="AD728" s="7"/>
      <c r="AE728" s="7"/>
      <c r="AF728" s="7" t="s">
        <v>3592</v>
      </c>
    </row>
    <row r="729" ht="14.25" customHeight="1">
      <c r="A729" s="8" t="s">
        <v>3906</v>
      </c>
      <c r="B729" s="8" t="s">
        <v>8</v>
      </c>
      <c r="C729" s="8"/>
      <c r="D729" s="8" t="s">
        <v>3605</v>
      </c>
      <c r="E729" s="202">
        <v>41640.0</v>
      </c>
      <c r="F729" s="202">
        <v>42004.0</v>
      </c>
      <c r="G729" s="8" t="s">
        <v>3594</v>
      </c>
      <c r="H729" s="8">
        <v>0.2</v>
      </c>
      <c r="I729" s="8">
        <v>0.2</v>
      </c>
      <c r="J729" s="8">
        <v>0.2</v>
      </c>
      <c r="K729" s="8">
        <v>0.2</v>
      </c>
      <c r="L729" s="8">
        <v>0.2</v>
      </c>
      <c r="M729" s="8">
        <v>0.2</v>
      </c>
      <c r="N729" s="8">
        <v>0.3</v>
      </c>
      <c r="O729" s="8">
        <v>0.4</v>
      </c>
      <c r="P729" s="8">
        <v>1.0</v>
      </c>
      <c r="Q729" s="8">
        <v>1.0</v>
      </c>
      <c r="R729" s="8">
        <v>1.0</v>
      </c>
      <c r="S729" s="8">
        <v>1.0</v>
      </c>
      <c r="T729" s="8">
        <v>0.5</v>
      </c>
      <c r="U729" s="8">
        <v>1.0</v>
      </c>
      <c r="V729" s="8">
        <v>1.0</v>
      </c>
      <c r="W729" s="8">
        <v>1.0</v>
      </c>
      <c r="X729" s="8">
        <v>1.0</v>
      </c>
      <c r="Y729" s="8">
        <v>0.4</v>
      </c>
      <c r="Z729" s="8">
        <v>0.3</v>
      </c>
      <c r="AA729" s="8">
        <v>0.2</v>
      </c>
      <c r="AB729" s="8">
        <v>0.2</v>
      </c>
      <c r="AC729" s="8">
        <v>0.2</v>
      </c>
      <c r="AD729" s="8">
        <v>0.2</v>
      </c>
      <c r="AE729" s="8">
        <v>0.2</v>
      </c>
      <c r="AF729" s="8" t="s">
        <v>3592</v>
      </c>
    </row>
    <row r="730" ht="14.25" customHeight="1">
      <c r="A730" s="7" t="s">
        <v>3907</v>
      </c>
      <c r="B730" s="7" t="s">
        <v>3586</v>
      </c>
      <c r="C730" s="7"/>
      <c r="D730" s="7" t="s">
        <v>3587</v>
      </c>
      <c r="E730" s="201">
        <v>41640.0</v>
      </c>
      <c r="F730" s="201">
        <v>42004.0</v>
      </c>
      <c r="G730" s="7" t="s">
        <v>3588</v>
      </c>
      <c r="H730" s="7">
        <v>1.0</v>
      </c>
      <c r="I730" s="7"/>
      <c r="J730" s="7"/>
      <c r="K730" s="7"/>
      <c r="L730" s="7"/>
      <c r="M730" s="7"/>
      <c r="N730" s="7"/>
      <c r="O730" s="7"/>
      <c r="P730" s="7"/>
      <c r="Q730" s="7"/>
      <c r="R730" s="7"/>
      <c r="S730" s="7"/>
      <c r="T730" s="7"/>
      <c r="U730" s="7"/>
      <c r="V730" s="7"/>
      <c r="W730" s="7"/>
      <c r="X730" s="7"/>
      <c r="Y730" s="7"/>
      <c r="Z730" s="7"/>
      <c r="AA730" s="7"/>
      <c r="AB730" s="7"/>
      <c r="AC730" s="7"/>
      <c r="AD730" s="7"/>
      <c r="AE730" s="7"/>
      <c r="AF730" s="7" t="s">
        <v>3592</v>
      </c>
    </row>
    <row r="731" ht="14.25" customHeight="1">
      <c r="A731" s="8" t="s">
        <v>3908</v>
      </c>
      <c r="B731" s="8" t="s">
        <v>3586</v>
      </c>
      <c r="C731" s="8"/>
      <c r="D731" s="8" t="s">
        <v>3587</v>
      </c>
      <c r="E731" s="202">
        <v>41640.0</v>
      </c>
      <c r="F731" s="202">
        <v>42004.0</v>
      </c>
      <c r="G731" s="8" t="s">
        <v>3588</v>
      </c>
      <c r="H731" s="8">
        <v>1.0</v>
      </c>
      <c r="I731" s="8"/>
      <c r="J731" s="8"/>
      <c r="K731" s="8"/>
      <c r="L731" s="8"/>
      <c r="M731" s="8"/>
      <c r="N731" s="8"/>
      <c r="O731" s="8"/>
      <c r="P731" s="8"/>
      <c r="Q731" s="8"/>
      <c r="R731" s="8"/>
      <c r="S731" s="8"/>
      <c r="T731" s="8"/>
      <c r="U731" s="8"/>
      <c r="V731" s="8"/>
      <c r="W731" s="8"/>
      <c r="X731" s="8"/>
      <c r="Y731" s="8"/>
      <c r="Z731" s="8"/>
      <c r="AA731" s="8"/>
      <c r="AB731" s="8"/>
      <c r="AC731" s="8"/>
      <c r="AD731" s="8"/>
      <c r="AE731" s="8"/>
      <c r="AF731" s="8" t="s">
        <v>3592</v>
      </c>
    </row>
    <row r="732" ht="14.25" customHeight="1">
      <c r="A732" s="7" t="s">
        <v>3909</v>
      </c>
      <c r="B732" s="7" t="s">
        <v>3604</v>
      </c>
      <c r="C732" s="7" t="s">
        <v>3593</v>
      </c>
      <c r="D732" s="7" t="s">
        <v>3587</v>
      </c>
      <c r="E732" s="201">
        <v>41640.0</v>
      </c>
      <c r="F732" s="201">
        <v>42004.0</v>
      </c>
      <c r="G732" s="7" t="s">
        <v>3588</v>
      </c>
      <c r="H732" s="7">
        <v>55.0</v>
      </c>
      <c r="I732" s="7"/>
      <c r="J732" s="7"/>
      <c r="K732" s="7"/>
      <c r="L732" s="7"/>
      <c r="M732" s="7"/>
      <c r="N732" s="7"/>
      <c r="O732" s="7"/>
      <c r="P732" s="7"/>
      <c r="Q732" s="7"/>
      <c r="R732" s="7"/>
      <c r="S732" s="7"/>
      <c r="T732" s="7"/>
      <c r="U732" s="7"/>
      <c r="V732" s="7"/>
      <c r="W732" s="7"/>
      <c r="X732" s="7"/>
      <c r="Y732" s="7"/>
      <c r="Z732" s="7"/>
      <c r="AA732" s="7"/>
      <c r="AB732" s="7"/>
      <c r="AC732" s="7"/>
      <c r="AD732" s="7"/>
      <c r="AE732" s="7"/>
      <c r="AF732" s="7" t="s">
        <v>3592</v>
      </c>
    </row>
    <row r="733" ht="14.25" customHeight="1">
      <c r="A733" s="8" t="s">
        <v>3910</v>
      </c>
      <c r="B733" s="8" t="s">
        <v>3604</v>
      </c>
      <c r="C733" s="8"/>
      <c r="D733" s="8" t="s">
        <v>3587</v>
      </c>
      <c r="E733" s="202">
        <v>41640.0</v>
      </c>
      <c r="F733" s="202">
        <v>42004.0</v>
      </c>
      <c r="G733" s="8" t="s">
        <v>3588</v>
      </c>
      <c r="H733" s="8">
        <v>0.05</v>
      </c>
      <c r="I733" s="8"/>
      <c r="J733" s="8"/>
      <c r="K733" s="8"/>
      <c r="L733" s="8"/>
      <c r="M733" s="8"/>
      <c r="N733" s="8"/>
      <c r="O733" s="8"/>
      <c r="P733" s="8"/>
      <c r="Q733" s="8"/>
      <c r="R733" s="8"/>
      <c r="S733" s="8"/>
      <c r="T733" s="8"/>
      <c r="U733" s="8"/>
      <c r="V733" s="8"/>
      <c r="W733" s="8"/>
      <c r="X733" s="8"/>
      <c r="Y733" s="8"/>
      <c r="Z733" s="8"/>
      <c r="AA733" s="8"/>
      <c r="AB733" s="8"/>
      <c r="AC733" s="8"/>
      <c r="AD733" s="8"/>
      <c r="AE733" s="8"/>
      <c r="AF733" s="8" t="s">
        <v>3592</v>
      </c>
    </row>
    <row r="734" ht="14.25" customHeight="1">
      <c r="A734" s="7" t="s">
        <v>3911</v>
      </c>
      <c r="B734" s="7" t="s">
        <v>3604</v>
      </c>
      <c r="C734" s="7"/>
      <c r="D734" s="7" t="s">
        <v>3587</v>
      </c>
      <c r="E734" s="201">
        <v>41640.0</v>
      </c>
      <c r="F734" s="201">
        <v>42004.0</v>
      </c>
      <c r="G734" s="7" t="s">
        <v>3588</v>
      </c>
      <c r="H734" s="7">
        <v>0.2</v>
      </c>
      <c r="I734" s="7"/>
      <c r="J734" s="7"/>
      <c r="K734" s="7"/>
      <c r="L734" s="7"/>
      <c r="M734" s="7"/>
      <c r="N734" s="7"/>
      <c r="O734" s="7"/>
      <c r="P734" s="7"/>
      <c r="Q734" s="7"/>
      <c r="R734" s="7"/>
      <c r="S734" s="7"/>
      <c r="T734" s="7"/>
      <c r="U734" s="7"/>
      <c r="V734" s="7"/>
      <c r="W734" s="7"/>
      <c r="X734" s="7"/>
      <c r="Y734" s="7"/>
      <c r="Z734" s="7"/>
      <c r="AA734" s="7"/>
      <c r="AB734" s="7"/>
      <c r="AC734" s="7"/>
      <c r="AD734" s="7"/>
      <c r="AE734" s="7"/>
      <c r="AF734" s="7" t="s">
        <v>3592</v>
      </c>
    </row>
    <row r="735" ht="14.25" customHeight="1">
      <c r="A735" s="8" t="s">
        <v>3912</v>
      </c>
      <c r="B735" s="8" t="s">
        <v>3604</v>
      </c>
      <c r="C735" s="8" t="s">
        <v>3593</v>
      </c>
      <c r="D735" s="8" t="s">
        <v>3587</v>
      </c>
      <c r="E735" s="202">
        <v>41640.0</v>
      </c>
      <c r="F735" s="202">
        <v>42004.0</v>
      </c>
      <c r="G735" s="8" t="s">
        <v>3588</v>
      </c>
      <c r="H735" s="8">
        <v>60.0</v>
      </c>
      <c r="I735" s="8"/>
      <c r="J735" s="8"/>
      <c r="K735" s="8"/>
      <c r="L735" s="8"/>
      <c r="M735" s="8"/>
      <c r="N735" s="8"/>
      <c r="O735" s="8"/>
      <c r="P735" s="8"/>
      <c r="Q735" s="8"/>
      <c r="R735" s="8"/>
      <c r="S735" s="8"/>
      <c r="T735" s="8"/>
      <c r="U735" s="8"/>
      <c r="V735" s="8"/>
      <c r="W735" s="8"/>
      <c r="X735" s="8"/>
      <c r="Y735" s="8"/>
      <c r="Z735" s="8"/>
      <c r="AA735" s="8"/>
      <c r="AB735" s="8"/>
      <c r="AC735" s="8"/>
      <c r="AD735" s="8"/>
      <c r="AE735" s="8"/>
      <c r="AF735" s="8" t="s">
        <v>3592</v>
      </c>
    </row>
    <row r="736" ht="14.25" customHeight="1">
      <c r="A736" s="7" t="s">
        <v>3913</v>
      </c>
      <c r="B736" s="7" t="s">
        <v>3604</v>
      </c>
      <c r="C736" s="7" t="s">
        <v>3593</v>
      </c>
      <c r="D736" s="7" t="s">
        <v>3587</v>
      </c>
      <c r="E736" s="201">
        <v>41640.0</v>
      </c>
      <c r="F736" s="201">
        <v>42004.0</v>
      </c>
      <c r="G736" s="7" t="s">
        <v>3588</v>
      </c>
      <c r="H736" s="7">
        <v>55.0</v>
      </c>
      <c r="I736" s="7"/>
      <c r="J736" s="7"/>
      <c r="K736" s="7"/>
      <c r="L736" s="7"/>
      <c r="M736" s="7"/>
      <c r="N736" s="7"/>
      <c r="O736" s="7"/>
      <c r="P736" s="7"/>
      <c r="Q736" s="7"/>
      <c r="R736" s="7"/>
      <c r="S736" s="7"/>
      <c r="T736" s="7"/>
      <c r="U736" s="7"/>
      <c r="V736" s="7"/>
      <c r="W736" s="7"/>
      <c r="X736" s="7"/>
      <c r="Y736" s="7"/>
      <c r="Z736" s="7"/>
      <c r="AA736" s="7"/>
      <c r="AB736" s="7"/>
      <c r="AC736" s="7"/>
      <c r="AD736" s="7"/>
      <c r="AE736" s="7"/>
      <c r="AF736" s="7" t="s">
        <v>3592</v>
      </c>
    </row>
    <row r="737" ht="14.25" customHeight="1">
      <c r="A737" s="8" t="s">
        <v>3914</v>
      </c>
      <c r="B737" s="8" t="s">
        <v>3604</v>
      </c>
      <c r="C737" s="8"/>
      <c r="D737" s="8" t="s">
        <v>3587</v>
      </c>
      <c r="E737" s="202">
        <v>41640.0</v>
      </c>
      <c r="F737" s="202">
        <v>42004.0</v>
      </c>
      <c r="G737" s="8" t="s">
        <v>3588</v>
      </c>
      <c r="H737" s="8">
        <v>0.05</v>
      </c>
      <c r="I737" s="8"/>
      <c r="J737" s="8"/>
      <c r="K737" s="8"/>
      <c r="L737" s="8"/>
      <c r="M737" s="8"/>
      <c r="N737" s="8"/>
      <c r="O737" s="8"/>
      <c r="P737" s="8"/>
      <c r="Q737" s="8"/>
      <c r="R737" s="8"/>
      <c r="S737" s="8"/>
      <c r="T737" s="8"/>
      <c r="U737" s="8"/>
      <c r="V737" s="8"/>
      <c r="W737" s="8"/>
      <c r="X737" s="8"/>
      <c r="Y737" s="8"/>
      <c r="Z737" s="8"/>
      <c r="AA737" s="8"/>
      <c r="AB737" s="8"/>
      <c r="AC737" s="8"/>
      <c r="AD737" s="8"/>
      <c r="AE737" s="8"/>
      <c r="AF737" s="8" t="s">
        <v>3592</v>
      </c>
    </row>
    <row r="738" ht="14.25" customHeight="1">
      <c r="A738" s="7" t="s">
        <v>3915</v>
      </c>
      <c r="B738" s="7" t="s">
        <v>3604</v>
      </c>
      <c r="C738" s="7"/>
      <c r="D738" s="7" t="s">
        <v>3587</v>
      </c>
      <c r="E738" s="201">
        <v>41640.0</v>
      </c>
      <c r="F738" s="201">
        <v>42004.0</v>
      </c>
      <c r="G738" s="7" t="s">
        <v>3588</v>
      </c>
      <c r="H738" s="7">
        <v>0.2</v>
      </c>
      <c r="I738" s="7"/>
      <c r="J738" s="7"/>
      <c r="K738" s="7"/>
      <c r="L738" s="7"/>
      <c r="M738" s="7"/>
      <c r="N738" s="7"/>
      <c r="O738" s="7"/>
      <c r="P738" s="7"/>
      <c r="Q738" s="7"/>
      <c r="R738" s="7"/>
      <c r="S738" s="7"/>
      <c r="T738" s="7"/>
      <c r="U738" s="7"/>
      <c r="V738" s="7"/>
      <c r="W738" s="7"/>
      <c r="X738" s="7"/>
      <c r="Y738" s="7"/>
      <c r="Z738" s="7"/>
      <c r="AA738" s="7"/>
      <c r="AB738" s="7"/>
      <c r="AC738" s="7"/>
      <c r="AD738" s="7"/>
      <c r="AE738" s="7"/>
      <c r="AF738" s="7" t="s">
        <v>3592</v>
      </c>
    </row>
    <row r="739" ht="14.25" customHeight="1">
      <c r="A739" s="8" t="s">
        <v>3916</v>
      </c>
      <c r="B739" s="8" t="s">
        <v>3604</v>
      </c>
      <c r="C739" s="8" t="s">
        <v>3593</v>
      </c>
      <c r="D739" s="8" t="s">
        <v>3587</v>
      </c>
      <c r="E739" s="202">
        <v>41640.0</v>
      </c>
      <c r="F739" s="202">
        <v>42004.0</v>
      </c>
      <c r="G739" s="8" t="s">
        <v>3588</v>
      </c>
      <c r="H739" s="8">
        <v>60.0</v>
      </c>
      <c r="I739" s="8"/>
      <c r="J739" s="8"/>
      <c r="K739" s="8"/>
      <c r="L739" s="8"/>
      <c r="M739" s="8"/>
      <c r="N739" s="8"/>
      <c r="O739" s="8"/>
      <c r="P739" s="8"/>
      <c r="Q739" s="8"/>
      <c r="R739" s="8"/>
      <c r="S739" s="8"/>
      <c r="T739" s="8"/>
      <c r="U739" s="8"/>
      <c r="V739" s="8"/>
      <c r="W739" s="8"/>
      <c r="X739" s="8"/>
      <c r="Y739" s="8"/>
      <c r="Z739" s="8"/>
      <c r="AA739" s="8"/>
      <c r="AB739" s="8"/>
      <c r="AC739" s="8"/>
      <c r="AD739" s="8"/>
      <c r="AE739" s="8"/>
      <c r="AF739" s="8" t="s">
        <v>3592</v>
      </c>
    </row>
    <row r="740" ht="14.25" customHeight="1">
      <c r="A740" s="7" t="s">
        <v>3917</v>
      </c>
      <c r="B740" s="7" t="s">
        <v>3604</v>
      </c>
      <c r="C740" s="7" t="s">
        <v>3593</v>
      </c>
      <c r="D740" s="7" t="s">
        <v>3587</v>
      </c>
      <c r="E740" s="201">
        <v>41640.0</v>
      </c>
      <c r="F740" s="201">
        <v>42004.0</v>
      </c>
      <c r="G740" s="7" t="s">
        <v>3588</v>
      </c>
      <c r="H740" s="7">
        <v>55.0</v>
      </c>
      <c r="I740" s="7"/>
      <c r="J740" s="7"/>
      <c r="K740" s="7"/>
      <c r="L740" s="7"/>
      <c r="M740" s="7"/>
      <c r="N740" s="7"/>
      <c r="O740" s="7"/>
      <c r="P740" s="7"/>
      <c r="Q740" s="7"/>
      <c r="R740" s="7"/>
      <c r="S740" s="7"/>
      <c r="T740" s="7"/>
      <c r="U740" s="7"/>
      <c r="V740" s="7"/>
      <c r="W740" s="7"/>
      <c r="X740" s="7"/>
      <c r="Y740" s="7"/>
      <c r="Z740" s="7"/>
      <c r="AA740" s="7"/>
      <c r="AB740" s="7"/>
      <c r="AC740" s="7"/>
      <c r="AD740" s="7"/>
      <c r="AE740" s="7"/>
      <c r="AF740" s="7" t="s">
        <v>3592</v>
      </c>
    </row>
    <row r="741" ht="14.25" customHeight="1">
      <c r="A741" s="8" t="s">
        <v>3918</v>
      </c>
      <c r="B741" s="8" t="s">
        <v>3604</v>
      </c>
      <c r="C741" s="8"/>
      <c r="D741" s="8" t="s">
        <v>3587</v>
      </c>
      <c r="E741" s="202">
        <v>41640.0</v>
      </c>
      <c r="F741" s="202">
        <v>42004.0</v>
      </c>
      <c r="G741" s="8" t="s">
        <v>3588</v>
      </c>
      <c r="H741" s="8">
        <v>0.05</v>
      </c>
      <c r="I741" s="8"/>
      <c r="J741" s="8"/>
      <c r="K741" s="8"/>
      <c r="L741" s="8"/>
      <c r="M741" s="8"/>
      <c r="N741" s="8"/>
      <c r="O741" s="8"/>
      <c r="P741" s="8"/>
      <c r="Q741" s="8"/>
      <c r="R741" s="8"/>
      <c r="S741" s="8"/>
      <c r="T741" s="8"/>
      <c r="U741" s="8"/>
      <c r="V741" s="8"/>
      <c r="W741" s="8"/>
      <c r="X741" s="8"/>
      <c r="Y741" s="8"/>
      <c r="Z741" s="8"/>
      <c r="AA741" s="8"/>
      <c r="AB741" s="8"/>
      <c r="AC741" s="8"/>
      <c r="AD741" s="8"/>
      <c r="AE741" s="8"/>
      <c r="AF741" s="8" t="s">
        <v>3592</v>
      </c>
    </row>
    <row r="742" ht="14.25" customHeight="1">
      <c r="A742" s="7" t="s">
        <v>3919</v>
      </c>
      <c r="B742" s="7" t="s">
        <v>3604</v>
      </c>
      <c r="C742" s="7"/>
      <c r="D742" s="7" t="s">
        <v>3587</v>
      </c>
      <c r="E742" s="201">
        <v>41640.0</v>
      </c>
      <c r="F742" s="201">
        <v>42004.0</v>
      </c>
      <c r="G742" s="7" t="s">
        <v>3588</v>
      </c>
      <c r="H742" s="7">
        <v>0.2</v>
      </c>
      <c r="I742" s="7"/>
      <c r="J742" s="7"/>
      <c r="K742" s="7"/>
      <c r="L742" s="7"/>
      <c r="M742" s="7"/>
      <c r="N742" s="7"/>
      <c r="O742" s="7"/>
      <c r="P742" s="7"/>
      <c r="Q742" s="7"/>
      <c r="R742" s="7"/>
      <c r="S742" s="7"/>
      <c r="T742" s="7"/>
      <c r="U742" s="7"/>
      <c r="V742" s="7"/>
      <c r="W742" s="7"/>
      <c r="X742" s="7"/>
      <c r="Y742" s="7"/>
      <c r="Z742" s="7"/>
      <c r="AA742" s="7"/>
      <c r="AB742" s="7"/>
      <c r="AC742" s="7"/>
      <c r="AD742" s="7"/>
      <c r="AE742" s="7"/>
      <c r="AF742" s="7" t="s">
        <v>3592</v>
      </c>
    </row>
    <row r="743" ht="14.25" customHeight="1">
      <c r="A743" s="8" t="s">
        <v>3920</v>
      </c>
      <c r="B743" s="8" t="s">
        <v>3604</v>
      </c>
      <c r="C743" s="8" t="s">
        <v>3593</v>
      </c>
      <c r="D743" s="8" t="s">
        <v>3587</v>
      </c>
      <c r="E743" s="202">
        <v>41640.0</v>
      </c>
      <c r="F743" s="202">
        <v>42004.0</v>
      </c>
      <c r="G743" s="8" t="s">
        <v>3588</v>
      </c>
      <c r="H743" s="8">
        <v>60.0</v>
      </c>
      <c r="I743" s="8"/>
      <c r="J743" s="8"/>
      <c r="K743" s="8"/>
      <c r="L743" s="8"/>
      <c r="M743" s="8"/>
      <c r="N743" s="8"/>
      <c r="O743" s="8"/>
      <c r="P743" s="8"/>
      <c r="Q743" s="8"/>
      <c r="R743" s="8"/>
      <c r="S743" s="8"/>
      <c r="T743" s="8"/>
      <c r="U743" s="8"/>
      <c r="V743" s="8"/>
      <c r="W743" s="8"/>
      <c r="X743" s="8"/>
      <c r="Y743" s="8"/>
      <c r="Z743" s="8"/>
      <c r="AA743" s="8"/>
      <c r="AB743" s="8"/>
      <c r="AC743" s="8"/>
      <c r="AD743" s="8"/>
      <c r="AE743" s="8"/>
      <c r="AF743" s="8" t="s">
        <v>3592</v>
      </c>
    </row>
    <row r="744" ht="14.25" customHeight="1">
      <c r="A744" s="7" t="s">
        <v>3921</v>
      </c>
      <c r="B744" s="7" t="s">
        <v>3604</v>
      </c>
      <c r="C744" s="7" t="s">
        <v>3593</v>
      </c>
      <c r="D744" s="7" t="s">
        <v>3587</v>
      </c>
      <c r="E744" s="201">
        <v>41640.0</v>
      </c>
      <c r="F744" s="201">
        <v>42004.0</v>
      </c>
      <c r="G744" s="7" t="s">
        <v>3588</v>
      </c>
      <c r="H744" s="7">
        <v>55.0</v>
      </c>
      <c r="I744" s="7"/>
      <c r="J744" s="7"/>
      <c r="K744" s="7"/>
      <c r="L744" s="7"/>
      <c r="M744" s="7"/>
      <c r="N744" s="7"/>
      <c r="O744" s="7"/>
      <c r="P744" s="7"/>
      <c r="Q744" s="7"/>
      <c r="R744" s="7"/>
      <c r="S744" s="7"/>
      <c r="T744" s="7"/>
      <c r="U744" s="7"/>
      <c r="V744" s="7"/>
      <c r="W744" s="7"/>
      <c r="X744" s="7"/>
      <c r="Y744" s="7"/>
      <c r="Z744" s="7"/>
      <c r="AA744" s="7"/>
      <c r="AB744" s="7"/>
      <c r="AC744" s="7"/>
      <c r="AD744" s="7"/>
      <c r="AE744" s="7"/>
      <c r="AF744" s="7" t="s">
        <v>3592</v>
      </c>
    </row>
    <row r="745" ht="14.25" customHeight="1">
      <c r="A745" s="8" t="s">
        <v>3922</v>
      </c>
      <c r="B745" s="8" t="s">
        <v>3604</v>
      </c>
      <c r="C745" s="8"/>
      <c r="D745" s="8" t="s">
        <v>3587</v>
      </c>
      <c r="E745" s="202">
        <v>41640.0</v>
      </c>
      <c r="F745" s="202">
        <v>42004.0</v>
      </c>
      <c r="G745" s="8" t="s">
        <v>3588</v>
      </c>
      <c r="H745" s="8">
        <v>0.05</v>
      </c>
      <c r="I745" s="8"/>
      <c r="J745" s="8"/>
      <c r="K745" s="8"/>
      <c r="L745" s="8"/>
      <c r="M745" s="8"/>
      <c r="N745" s="8"/>
      <c r="O745" s="8"/>
      <c r="P745" s="8"/>
      <c r="Q745" s="8"/>
      <c r="R745" s="8"/>
      <c r="S745" s="8"/>
      <c r="T745" s="8"/>
      <c r="U745" s="8"/>
      <c r="V745" s="8"/>
      <c r="W745" s="8"/>
      <c r="X745" s="8"/>
      <c r="Y745" s="8"/>
      <c r="Z745" s="8"/>
      <c r="AA745" s="8"/>
      <c r="AB745" s="8"/>
      <c r="AC745" s="8"/>
      <c r="AD745" s="8"/>
      <c r="AE745" s="8"/>
      <c r="AF745" s="8" t="s">
        <v>3592</v>
      </c>
    </row>
    <row r="746" ht="14.25" customHeight="1">
      <c r="A746" s="7" t="s">
        <v>3923</v>
      </c>
      <c r="B746" s="7" t="s">
        <v>3604</v>
      </c>
      <c r="C746" s="7"/>
      <c r="D746" s="7" t="s">
        <v>3587</v>
      </c>
      <c r="E746" s="201">
        <v>41640.0</v>
      </c>
      <c r="F746" s="201">
        <v>42004.0</v>
      </c>
      <c r="G746" s="7" t="s">
        <v>3588</v>
      </c>
      <c r="H746" s="7">
        <v>0.2</v>
      </c>
      <c r="I746" s="7"/>
      <c r="J746" s="7"/>
      <c r="K746" s="7"/>
      <c r="L746" s="7"/>
      <c r="M746" s="7"/>
      <c r="N746" s="7"/>
      <c r="O746" s="7"/>
      <c r="P746" s="7"/>
      <c r="Q746" s="7"/>
      <c r="R746" s="7"/>
      <c r="S746" s="7"/>
      <c r="T746" s="7"/>
      <c r="U746" s="7"/>
      <c r="V746" s="7"/>
      <c r="W746" s="7"/>
      <c r="X746" s="7"/>
      <c r="Y746" s="7"/>
      <c r="Z746" s="7"/>
      <c r="AA746" s="7"/>
      <c r="AB746" s="7"/>
      <c r="AC746" s="7"/>
      <c r="AD746" s="7"/>
      <c r="AE746" s="7"/>
      <c r="AF746" s="7" t="s">
        <v>3592</v>
      </c>
    </row>
    <row r="747" ht="14.25" customHeight="1">
      <c r="A747" s="8" t="s">
        <v>3924</v>
      </c>
      <c r="B747" s="8" t="s">
        <v>3604</v>
      </c>
      <c r="C747" s="8" t="s">
        <v>3593</v>
      </c>
      <c r="D747" s="8" t="s">
        <v>3587</v>
      </c>
      <c r="E747" s="202">
        <v>41640.0</v>
      </c>
      <c r="F747" s="202">
        <v>42004.0</v>
      </c>
      <c r="G747" s="8" t="s">
        <v>3588</v>
      </c>
      <c r="H747" s="8">
        <v>60.0</v>
      </c>
      <c r="I747" s="8"/>
      <c r="J747" s="8"/>
      <c r="K747" s="8"/>
      <c r="L747" s="8"/>
      <c r="M747" s="8"/>
      <c r="N747" s="8"/>
      <c r="O747" s="8"/>
      <c r="P747" s="8"/>
      <c r="Q747" s="8"/>
      <c r="R747" s="8"/>
      <c r="S747" s="8"/>
      <c r="T747" s="8"/>
      <c r="U747" s="8"/>
      <c r="V747" s="8"/>
      <c r="W747" s="8"/>
      <c r="X747" s="8"/>
      <c r="Y747" s="8"/>
      <c r="Z747" s="8"/>
      <c r="AA747" s="8"/>
      <c r="AB747" s="8"/>
      <c r="AC747" s="8"/>
      <c r="AD747" s="8"/>
      <c r="AE747" s="8"/>
      <c r="AF747" s="8" t="s">
        <v>3592</v>
      </c>
    </row>
    <row r="748" ht="14.25" customHeight="1">
      <c r="A748" s="7" t="s">
        <v>3925</v>
      </c>
      <c r="B748" s="7" t="s">
        <v>3604</v>
      </c>
      <c r="C748" s="7" t="s">
        <v>3593</v>
      </c>
      <c r="D748" s="7" t="s">
        <v>3587</v>
      </c>
      <c r="E748" s="201">
        <v>41640.0</v>
      </c>
      <c r="F748" s="201">
        <v>42004.0</v>
      </c>
      <c r="G748" s="7" t="s">
        <v>3588</v>
      </c>
      <c r="H748" s="7">
        <v>55.0</v>
      </c>
      <c r="I748" s="7"/>
      <c r="J748" s="7"/>
      <c r="K748" s="7"/>
      <c r="L748" s="7"/>
      <c r="M748" s="7"/>
      <c r="N748" s="7"/>
      <c r="O748" s="7"/>
      <c r="P748" s="7"/>
      <c r="Q748" s="7"/>
      <c r="R748" s="7"/>
      <c r="S748" s="7"/>
      <c r="T748" s="7"/>
      <c r="U748" s="7"/>
      <c r="V748" s="7"/>
      <c r="W748" s="7"/>
      <c r="X748" s="7"/>
      <c r="Y748" s="7"/>
      <c r="Z748" s="7"/>
      <c r="AA748" s="7"/>
      <c r="AB748" s="7"/>
      <c r="AC748" s="7"/>
      <c r="AD748" s="7"/>
      <c r="AE748" s="7"/>
      <c r="AF748" s="7" t="s">
        <v>3592</v>
      </c>
    </row>
    <row r="749" ht="14.25" customHeight="1">
      <c r="A749" s="8" t="s">
        <v>3926</v>
      </c>
      <c r="B749" s="8" t="s">
        <v>3604</v>
      </c>
      <c r="C749" s="8"/>
      <c r="D749" s="8" t="s">
        <v>3587</v>
      </c>
      <c r="E749" s="202">
        <v>41640.0</v>
      </c>
      <c r="F749" s="202">
        <v>42004.0</v>
      </c>
      <c r="G749" s="8" t="s">
        <v>3588</v>
      </c>
      <c r="H749" s="8">
        <v>0.05</v>
      </c>
      <c r="I749" s="8"/>
      <c r="J749" s="8"/>
      <c r="K749" s="8"/>
      <c r="L749" s="8"/>
      <c r="M749" s="8"/>
      <c r="N749" s="8"/>
      <c r="O749" s="8"/>
      <c r="P749" s="8"/>
      <c r="Q749" s="8"/>
      <c r="R749" s="8"/>
      <c r="S749" s="8"/>
      <c r="T749" s="8"/>
      <c r="U749" s="8"/>
      <c r="V749" s="8"/>
      <c r="W749" s="8"/>
      <c r="X749" s="8"/>
      <c r="Y749" s="8"/>
      <c r="Z749" s="8"/>
      <c r="AA749" s="8"/>
      <c r="AB749" s="8"/>
      <c r="AC749" s="8"/>
      <c r="AD749" s="8"/>
      <c r="AE749" s="8"/>
      <c r="AF749" s="8" t="s">
        <v>3592</v>
      </c>
    </row>
    <row r="750" ht="14.25" customHeight="1">
      <c r="A750" s="7" t="s">
        <v>3927</v>
      </c>
      <c r="B750" s="7" t="s">
        <v>3604</v>
      </c>
      <c r="C750" s="7"/>
      <c r="D750" s="7" t="s">
        <v>3587</v>
      </c>
      <c r="E750" s="201">
        <v>41640.0</v>
      </c>
      <c r="F750" s="201">
        <v>42004.0</v>
      </c>
      <c r="G750" s="7" t="s">
        <v>3588</v>
      </c>
      <c r="H750" s="7">
        <v>0.2</v>
      </c>
      <c r="I750" s="7"/>
      <c r="J750" s="7"/>
      <c r="K750" s="7"/>
      <c r="L750" s="7"/>
      <c r="M750" s="7"/>
      <c r="N750" s="7"/>
      <c r="O750" s="7"/>
      <c r="P750" s="7"/>
      <c r="Q750" s="7"/>
      <c r="R750" s="7"/>
      <c r="S750" s="7"/>
      <c r="T750" s="7"/>
      <c r="U750" s="7"/>
      <c r="V750" s="7"/>
      <c r="W750" s="7"/>
      <c r="X750" s="7"/>
      <c r="Y750" s="7"/>
      <c r="Z750" s="7"/>
      <c r="AA750" s="7"/>
      <c r="AB750" s="7"/>
      <c r="AC750" s="7"/>
      <c r="AD750" s="7"/>
      <c r="AE750" s="7"/>
      <c r="AF750" s="7" t="s">
        <v>3592</v>
      </c>
    </row>
    <row r="751" ht="14.25" customHeight="1">
      <c r="A751" s="8" t="s">
        <v>3928</v>
      </c>
      <c r="B751" s="8" t="s">
        <v>3604</v>
      </c>
      <c r="C751" s="8" t="s">
        <v>3593</v>
      </c>
      <c r="D751" s="8" t="s">
        <v>3587</v>
      </c>
      <c r="E751" s="202">
        <v>41640.0</v>
      </c>
      <c r="F751" s="202">
        <v>42004.0</v>
      </c>
      <c r="G751" s="8" t="s">
        <v>3588</v>
      </c>
      <c r="H751" s="8">
        <v>60.0</v>
      </c>
      <c r="I751" s="8"/>
      <c r="J751" s="8"/>
      <c r="K751" s="8"/>
      <c r="L751" s="8"/>
      <c r="M751" s="8"/>
      <c r="N751" s="8"/>
      <c r="O751" s="8"/>
      <c r="P751" s="8"/>
      <c r="Q751" s="8"/>
      <c r="R751" s="8"/>
      <c r="S751" s="8"/>
      <c r="T751" s="8"/>
      <c r="U751" s="8"/>
      <c r="V751" s="8"/>
      <c r="W751" s="8"/>
      <c r="X751" s="8"/>
      <c r="Y751" s="8"/>
      <c r="Z751" s="8"/>
      <c r="AA751" s="8"/>
      <c r="AB751" s="8"/>
      <c r="AC751" s="8"/>
      <c r="AD751" s="8"/>
      <c r="AE751" s="8"/>
      <c r="AF751" s="8" t="s">
        <v>3592</v>
      </c>
    </row>
    <row r="752" ht="14.25" customHeight="1">
      <c r="A752" s="7" t="s">
        <v>3929</v>
      </c>
      <c r="B752" s="7" t="s">
        <v>3604</v>
      </c>
      <c r="C752" s="7" t="s">
        <v>3593</v>
      </c>
      <c r="D752" s="7" t="s">
        <v>3587</v>
      </c>
      <c r="E752" s="201">
        <v>41640.0</v>
      </c>
      <c r="F752" s="201">
        <v>42004.0</v>
      </c>
      <c r="G752" s="7" t="s">
        <v>3588</v>
      </c>
      <c r="H752" s="7">
        <v>55.0</v>
      </c>
      <c r="I752" s="7"/>
      <c r="J752" s="7"/>
      <c r="K752" s="7"/>
      <c r="L752" s="7"/>
      <c r="M752" s="7"/>
      <c r="N752" s="7"/>
      <c r="O752" s="7"/>
      <c r="P752" s="7"/>
      <c r="Q752" s="7"/>
      <c r="R752" s="7"/>
      <c r="S752" s="7"/>
      <c r="T752" s="7"/>
      <c r="U752" s="7"/>
      <c r="V752" s="7"/>
      <c r="W752" s="7"/>
      <c r="X752" s="7"/>
      <c r="Y752" s="7"/>
      <c r="Z752" s="7"/>
      <c r="AA752" s="7"/>
      <c r="AB752" s="7"/>
      <c r="AC752" s="7"/>
      <c r="AD752" s="7"/>
      <c r="AE752" s="7"/>
      <c r="AF752" s="7" t="s">
        <v>3592</v>
      </c>
    </row>
    <row r="753" ht="14.25" customHeight="1">
      <c r="A753" s="8" t="s">
        <v>3930</v>
      </c>
      <c r="B753" s="8" t="s">
        <v>3604</v>
      </c>
      <c r="C753" s="8"/>
      <c r="D753" s="8" t="s">
        <v>3587</v>
      </c>
      <c r="E753" s="202">
        <v>41640.0</v>
      </c>
      <c r="F753" s="202">
        <v>42004.0</v>
      </c>
      <c r="G753" s="8" t="s">
        <v>3588</v>
      </c>
      <c r="H753" s="8">
        <v>0.05</v>
      </c>
      <c r="I753" s="8"/>
      <c r="J753" s="8"/>
      <c r="K753" s="8"/>
      <c r="L753" s="8"/>
      <c r="M753" s="8"/>
      <c r="N753" s="8"/>
      <c r="O753" s="8"/>
      <c r="P753" s="8"/>
      <c r="Q753" s="8"/>
      <c r="R753" s="8"/>
      <c r="S753" s="8"/>
      <c r="T753" s="8"/>
      <c r="U753" s="8"/>
      <c r="V753" s="8"/>
      <c r="W753" s="8"/>
      <c r="X753" s="8"/>
      <c r="Y753" s="8"/>
      <c r="Z753" s="8"/>
      <c r="AA753" s="8"/>
      <c r="AB753" s="8"/>
      <c r="AC753" s="8"/>
      <c r="AD753" s="8"/>
      <c r="AE753" s="8"/>
      <c r="AF753" s="8" t="s">
        <v>3592</v>
      </c>
    </row>
    <row r="754" ht="14.25" customHeight="1">
      <c r="A754" s="7" t="s">
        <v>3931</v>
      </c>
      <c r="B754" s="7" t="s">
        <v>3604</v>
      </c>
      <c r="C754" s="7"/>
      <c r="D754" s="7" t="s">
        <v>3587</v>
      </c>
      <c r="E754" s="201">
        <v>41640.0</v>
      </c>
      <c r="F754" s="201">
        <v>42004.0</v>
      </c>
      <c r="G754" s="7" t="s">
        <v>3588</v>
      </c>
      <c r="H754" s="7">
        <v>0.2</v>
      </c>
      <c r="I754" s="7"/>
      <c r="J754" s="7"/>
      <c r="K754" s="7"/>
      <c r="L754" s="7"/>
      <c r="M754" s="7"/>
      <c r="N754" s="7"/>
      <c r="O754" s="7"/>
      <c r="P754" s="7"/>
      <c r="Q754" s="7"/>
      <c r="R754" s="7"/>
      <c r="S754" s="7"/>
      <c r="T754" s="7"/>
      <c r="U754" s="7"/>
      <c r="V754" s="7"/>
      <c r="W754" s="7"/>
      <c r="X754" s="7"/>
      <c r="Y754" s="7"/>
      <c r="Z754" s="7"/>
      <c r="AA754" s="7"/>
      <c r="AB754" s="7"/>
      <c r="AC754" s="7"/>
      <c r="AD754" s="7"/>
      <c r="AE754" s="7"/>
      <c r="AF754" s="7" t="s">
        <v>3592</v>
      </c>
    </row>
    <row r="755" ht="14.25" customHeight="1">
      <c r="A755" s="8" t="s">
        <v>3932</v>
      </c>
      <c r="B755" s="8" t="s">
        <v>3604</v>
      </c>
      <c r="C755" s="8" t="s">
        <v>3593</v>
      </c>
      <c r="D755" s="8" t="s">
        <v>3587</v>
      </c>
      <c r="E755" s="202">
        <v>41640.0</v>
      </c>
      <c r="F755" s="202">
        <v>42004.0</v>
      </c>
      <c r="G755" s="8" t="s">
        <v>3588</v>
      </c>
      <c r="H755" s="8">
        <v>60.0</v>
      </c>
      <c r="I755" s="8"/>
      <c r="J755" s="8"/>
      <c r="K755" s="8"/>
      <c r="L755" s="8"/>
      <c r="M755" s="8"/>
      <c r="N755" s="8"/>
      <c r="O755" s="8"/>
      <c r="P755" s="8"/>
      <c r="Q755" s="8"/>
      <c r="R755" s="8"/>
      <c r="S755" s="8"/>
      <c r="T755" s="8"/>
      <c r="U755" s="8"/>
      <c r="V755" s="8"/>
      <c r="W755" s="8"/>
      <c r="X755" s="8"/>
      <c r="Y755" s="8"/>
      <c r="Z755" s="8"/>
      <c r="AA755" s="8"/>
      <c r="AB755" s="8"/>
      <c r="AC755" s="8"/>
      <c r="AD755" s="8"/>
      <c r="AE755" s="8"/>
      <c r="AF755" s="8" t="s">
        <v>3592</v>
      </c>
    </row>
    <row r="756" ht="14.25" customHeight="1">
      <c r="A756" s="7" t="s">
        <v>3933</v>
      </c>
      <c r="B756" s="7" t="s">
        <v>3604</v>
      </c>
      <c r="C756" s="7" t="s">
        <v>3593</v>
      </c>
      <c r="D756" s="7" t="s">
        <v>3587</v>
      </c>
      <c r="E756" s="201">
        <v>41640.0</v>
      </c>
      <c r="F756" s="201">
        <v>42004.0</v>
      </c>
      <c r="G756" s="7" t="s">
        <v>3588</v>
      </c>
      <c r="H756" s="7">
        <v>55.0</v>
      </c>
      <c r="I756" s="7"/>
      <c r="J756" s="7"/>
      <c r="K756" s="7"/>
      <c r="L756" s="7"/>
      <c r="M756" s="7"/>
      <c r="N756" s="7"/>
      <c r="O756" s="7"/>
      <c r="P756" s="7"/>
      <c r="Q756" s="7"/>
      <c r="R756" s="7"/>
      <c r="S756" s="7"/>
      <c r="T756" s="7"/>
      <c r="U756" s="7"/>
      <c r="V756" s="7"/>
      <c r="W756" s="7"/>
      <c r="X756" s="7"/>
      <c r="Y756" s="7"/>
      <c r="Z756" s="7"/>
      <c r="AA756" s="7"/>
      <c r="AB756" s="7"/>
      <c r="AC756" s="7"/>
      <c r="AD756" s="7"/>
      <c r="AE756" s="7"/>
      <c r="AF756" s="7" t="s">
        <v>3592</v>
      </c>
    </row>
    <row r="757" ht="14.25" customHeight="1">
      <c r="A757" s="8" t="s">
        <v>3934</v>
      </c>
      <c r="B757" s="8" t="s">
        <v>3604</v>
      </c>
      <c r="C757" s="8"/>
      <c r="D757" s="8" t="s">
        <v>3587</v>
      </c>
      <c r="E757" s="202">
        <v>41640.0</v>
      </c>
      <c r="F757" s="202">
        <v>42004.0</v>
      </c>
      <c r="G757" s="8" t="s">
        <v>3588</v>
      </c>
      <c r="H757" s="8">
        <v>0.05</v>
      </c>
      <c r="I757" s="8"/>
      <c r="J757" s="8"/>
      <c r="K757" s="8"/>
      <c r="L757" s="8"/>
      <c r="M757" s="8"/>
      <c r="N757" s="8"/>
      <c r="O757" s="8"/>
      <c r="P757" s="8"/>
      <c r="Q757" s="8"/>
      <c r="R757" s="8"/>
      <c r="S757" s="8"/>
      <c r="T757" s="8"/>
      <c r="U757" s="8"/>
      <c r="V757" s="8"/>
      <c r="W757" s="8"/>
      <c r="X757" s="8"/>
      <c r="Y757" s="8"/>
      <c r="Z757" s="8"/>
      <c r="AA757" s="8"/>
      <c r="AB757" s="8"/>
      <c r="AC757" s="8"/>
      <c r="AD757" s="8"/>
      <c r="AE757" s="8"/>
      <c r="AF757" s="8" t="s">
        <v>3592</v>
      </c>
    </row>
    <row r="758" ht="14.25" customHeight="1">
      <c r="A758" s="7" t="s">
        <v>3935</v>
      </c>
      <c r="B758" s="7" t="s">
        <v>3604</v>
      </c>
      <c r="C758" s="7"/>
      <c r="D758" s="7" t="s">
        <v>3587</v>
      </c>
      <c r="E758" s="201">
        <v>41640.0</v>
      </c>
      <c r="F758" s="201">
        <v>42004.0</v>
      </c>
      <c r="G758" s="7" t="s">
        <v>3588</v>
      </c>
      <c r="H758" s="7">
        <v>0.2</v>
      </c>
      <c r="I758" s="7"/>
      <c r="J758" s="7"/>
      <c r="K758" s="7"/>
      <c r="L758" s="7"/>
      <c r="M758" s="7"/>
      <c r="N758" s="7"/>
      <c r="O758" s="7"/>
      <c r="P758" s="7"/>
      <c r="Q758" s="7"/>
      <c r="R758" s="7"/>
      <c r="S758" s="7"/>
      <c r="T758" s="7"/>
      <c r="U758" s="7"/>
      <c r="V758" s="7"/>
      <c r="W758" s="7"/>
      <c r="X758" s="7"/>
      <c r="Y758" s="7"/>
      <c r="Z758" s="7"/>
      <c r="AA758" s="7"/>
      <c r="AB758" s="7"/>
      <c r="AC758" s="7"/>
      <c r="AD758" s="7"/>
      <c r="AE758" s="7"/>
      <c r="AF758" s="7" t="s">
        <v>3592</v>
      </c>
    </row>
    <row r="759" ht="14.25" customHeight="1">
      <c r="A759" s="8" t="s">
        <v>3936</v>
      </c>
      <c r="B759" s="8" t="s">
        <v>3604</v>
      </c>
      <c r="C759" s="8" t="s">
        <v>3593</v>
      </c>
      <c r="D759" s="8" t="s">
        <v>3587</v>
      </c>
      <c r="E759" s="202">
        <v>41640.0</v>
      </c>
      <c r="F759" s="202">
        <v>42004.0</v>
      </c>
      <c r="G759" s="8" t="s">
        <v>3588</v>
      </c>
      <c r="H759" s="8">
        <v>60.0</v>
      </c>
      <c r="I759" s="8"/>
      <c r="J759" s="8"/>
      <c r="K759" s="8"/>
      <c r="L759" s="8"/>
      <c r="M759" s="8"/>
      <c r="N759" s="8"/>
      <c r="O759" s="8"/>
      <c r="P759" s="8"/>
      <c r="Q759" s="8"/>
      <c r="R759" s="8"/>
      <c r="S759" s="8"/>
      <c r="T759" s="8"/>
      <c r="U759" s="8"/>
      <c r="V759" s="8"/>
      <c r="W759" s="8"/>
      <c r="X759" s="8"/>
      <c r="Y759" s="8"/>
      <c r="Z759" s="8"/>
      <c r="AA759" s="8"/>
      <c r="AB759" s="8"/>
      <c r="AC759" s="8"/>
      <c r="AD759" s="8"/>
      <c r="AE759" s="8"/>
      <c r="AF759" s="8" t="s">
        <v>3592</v>
      </c>
    </row>
    <row r="760" ht="14.25" customHeight="1">
      <c r="A760" s="7" t="s">
        <v>3937</v>
      </c>
      <c r="B760" s="7" t="s">
        <v>3604</v>
      </c>
      <c r="C760" s="7" t="s">
        <v>3593</v>
      </c>
      <c r="D760" s="7" t="s">
        <v>3587</v>
      </c>
      <c r="E760" s="201">
        <v>41640.0</v>
      </c>
      <c r="F760" s="201">
        <v>42004.0</v>
      </c>
      <c r="G760" s="7" t="s">
        <v>3588</v>
      </c>
      <c r="H760" s="7">
        <v>55.0</v>
      </c>
      <c r="I760" s="7"/>
      <c r="J760" s="7"/>
      <c r="K760" s="7"/>
      <c r="L760" s="7"/>
      <c r="M760" s="7"/>
      <c r="N760" s="7"/>
      <c r="O760" s="7"/>
      <c r="P760" s="7"/>
      <c r="Q760" s="7"/>
      <c r="R760" s="7"/>
      <c r="S760" s="7"/>
      <c r="T760" s="7"/>
      <c r="U760" s="7"/>
      <c r="V760" s="7"/>
      <c r="W760" s="7"/>
      <c r="X760" s="7"/>
      <c r="Y760" s="7"/>
      <c r="Z760" s="7"/>
      <c r="AA760" s="7"/>
      <c r="AB760" s="7"/>
      <c r="AC760" s="7"/>
      <c r="AD760" s="7"/>
      <c r="AE760" s="7"/>
      <c r="AF760" s="7" t="s">
        <v>3592</v>
      </c>
    </row>
    <row r="761" ht="14.25" customHeight="1">
      <c r="A761" s="8" t="s">
        <v>3938</v>
      </c>
      <c r="B761" s="8" t="s">
        <v>3604</v>
      </c>
      <c r="C761" s="8"/>
      <c r="D761" s="8" t="s">
        <v>3587</v>
      </c>
      <c r="E761" s="202">
        <v>41640.0</v>
      </c>
      <c r="F761" s="202">
        <v>42004.0</v>
      </c>
      <c r="G761" s="8" t="s">
        <v>3588</v>
      </c>
      <c r="H761" s="8">
        <v>0.05</v>
      </c>
      <c r="I761" s="8"/>
      <c r="J761" s="8"/>
      <c r="K761" s="8"/>
      <c r="L761" s="8"/>
      <c r="M761" s="8"/>
      <c r="N761" s="8"/>
      <c r="O761" s="8"/>
      <c r="P761" s="8"/>
      <c r="Q761" s="8"/>
      <c r="R761" s="8"/>
      <c r="S761" s="8"/>
      <c r="T761" s="8"/>
      <c r="U761" s="8"/>
      <c r="V761" s="8"/>
      <c r="W761" s="8"/>
      <c r="X761" s="8"/>
      <c r="Y761" s="8"/>
      <c r="Z761" s="8"/>
      <c r="AA761" s="8"/>
      <c r="AB761" s="8"/>
      <c r="AC761" s="8"/>
      <c r="AD761" s="8"/>
      <c r="AE761" s="8"/>
      <c r="AF761" s="8" t="s">
        <v>3592</v>
      </c>
    </row>
    <row r="762" ht="14.25" customHeight="1">
      <c r="A762" s="7" t="s">
        <v>3939</v>
      </c>
      <c r="B762" s="7" t="s">
        <v>3604</v>
      </c>
      <c r="C762" s="7"/>
      <c r="D762" s="7" t="s">
        <v>3587</v>
      </c>
      <c r="E762" s="201">
        <v>41640.0</v>
      </c>
      <c r="F762" s="201">
        <v>42004.0</v>
      </c>
      <c r="G762" s="7" t="s">
        <v>3588</v>
      </c>
      <c r="H762" s="7">
        <v>0.2</v>
      </c>
      <c r="I762" s="7"/>
      <c r="J762" s="7"/>
      <c r="K762" s="7"/>
      <c r="L762" s="7"/>
      <c r="M762" s="7"/>
      <c r="N762" s="7"/>
      <c r="O762" s="7"/>
      <c r="P762" s="7"/>
      <c r="Q762" s="7"/>
      <c r="R762" s="7"/>
      <c r="S762" s="7"/>
      <c r="T762" s="7"/>
      <c r="U762" s="7"/>
      <c r="V762" s="7"/>
      <c r="W762" s="7"/>
      <c r="X762" s="7"/>
      <c r="Y762" s="7"/>
      <c r="Z762" s="7"/>
      <c r="AA762" s="7"/>
      <c r="AB762" s="7"/>
      <c r="AC762" s="7"/>
      <c r="AD762" s="7"/>
      <c r="AE762" s="7"/>
      <c r="AF762" s="7" t="s">
        <v>3592</v>
      </c>
    </row>
    <row r="763" ht="14.25" customHeight="1">
      <c r="A763" s="8" t="s">
        <v>3940</v>
      </c>
      <c r="B763" s="8" t="s">
        <v>3604</v>
      </c>
      <c r="C763" s="8" t="s">
        <v>3593</v>
      </c>
      <c r="D763" s="8" t="s">
        <v>3587</v>
      </c>
      <c r="E763" s="202">
        <v>41640.0</v>
      </c>
      <c r="F763" s="202">
        <v>42004.0</v>
      </c>
      <c r="G763" s="8" t="s">
        <v>3588</v>
      </c>
      <c r="H763" s="8">
        <v>60.0</v>
      </c>
      <c r="I763" s="8"/>
      <c r="J763" s="8"/>
      <c r="K763" s="8"/>
      <c r="L763" s="8"/>
      <c r="M763" s="8"/>
      <c r="N763" s="8"/>
      <c r="O763" s="8"/>
      <c r="P763" s="8"/>
      <c r="Q763" s="8"/>
      <c r="R763" s="8"/>
      <c r="S763" s="8"/>
      <c r="T763" s="8"/>
      <c r="U763" s="8"/>
      <c r="V763" s="8"/>
      <c r="W763" s="8"/>
      <c r="X763" s="8"/>
      <c r="Y763" s="8"/>
      <c r="Z763" s="8"/>
      <c r="AA763" s="8"/>
      <c r="AB763" s="8"/>
      <c r="AC763" s="8"/>
      <c r="AD763" s="8"/>
      <c r="AE763" s="8"/>
      <c r="AF763" s="8" t="s">
        <v>3592</v>
      </c>
    </row>
    <row r="764" ht="14.25" customHeight="1">
      <c r="A764" s="7" t="s">
        <v>3941</v>
      </c>
      <c r="B764" s="7" t="s">
        <v>3604</v>
      </c>
      <c r="C764" s="7" t="s">
        <v>3593</v>
      </c>
      <c r="D764" s="7" t="s">
        <v>3587</v>
      </c>
      <c r="E764" s="201">
        <v>41640.0</v>
      </c>
      <c r="F764" s="201">
        <v>42004.0</v>
      </c>
      <c r="G764" s="7" t="s">
        <v>3588</v>
      </c>
      <c r="H764" s="7">
        <v>55.0</v>
      </c>
      <c r="I764" s="7"/>
      <c r="J764" s="7"/>
      <c r="K764" s="7"/>
      <c r="L764" s="7"/>
      <c r="M764" s="7"/>
      <c r="N764" s="7"/>
      <c r="O764" s="7"/>
      <c r="P764" s="7"/>
      <c r="Q764" s="7"/>
      <c r="R764" s="7"/>
      <c r="S764" s="7"/>
      <c r="T764" s="7"/>
      <c r="U764" s="7"/>
      <c r="V764" s="7"/>
      <c r="W764" s="7"/>
      <c r="X764" s="7"/>
      <c r="Y764" s="7"/>
      <c r="Z764" s="7"/>
      <c r="AA764" s="7"/>
      <c r="AB764" s="7"/>
      <c r="AC764" s="7"/>
      <c r="AD764" s="7"/>
      <c r="AE764" s="7"/>
      <c r="AF764" s="7" t="s">
        <v>3592</v>
      </c>
    </row>
    <row r="765" ht="14.25" customHeight="1">
      <c r="A765" s="8" t="s">
        <v>3942</v>
      </c>
      <c r="B765" s="8" t="s">
        <v>3604</v>
      </c>
      <c r="C765" s="8"/>
      <c r="D765" s="8" t="s">
        <v>3587</v>
      </c>
      <c r="E765" s="202">
        <v>41640.0</v>
      </c>
      <c r="F765" s="202">
        <v>42004.0</v>
      </c>
      <c r="G765" s="8" t="s">
        <v>3588</v>
      </c>
      <c r="H765" s="8">
        <v>0.05</v>
      </c>
      <c r="I765" s="8"/>
      <c r="J765" s="8"/>
      <c r="K765" s="8"/>
      <c r="L765" s="8"/>
      <c r="M765" s="8"/>
      <c r="N765" s="8"/>
      <c r="O765" s="8"/>
      <c r="P765" s="8"/>
      <c r="Q765" s="8"/>
      <c r="R765" s="8"/>
      <c r="S765" s="8"/>
      <c r="T765" s="8"/>
      <c r="U765" s="8"/>
      <c r="V765" s="8"/>
      <c r="W765" s="8"/>
      <c r="X765" s="8"/>
      <c r="Y765" s="8"/>
      <c r="Z765" s="8"/>
      <c r="AA765" s="8"/>
      <c r="AB765" s="8"/>
      <c r="AC765" s="8"/>
      <c r="AD765" s="8"/>
      <c r="AE765" s="8"/>
      <c r="AF765" s="8" t="s">
        <v>3592</v>
      </c>
    </row>
    <row r="766" ht="14.25" customHeight="1">
      <c r="A766" s="7" t="s">
        <v>3943</v>
      </c>
      <c r="B766" s="7" t="s">
        <v>3604</v>
      </c>
      <c r="C766" s="7"/>
      <c r="D766" s="7" t="s">
        <v>3587</v>
      </c>
      <c r="E766" s="201">
        <v>41640.0</v>
      </c>
      <c r="F766" s="201">
        <v>42004.0</v>
      </c>
      <c r="G766" s="7" t="s">
        <v>3588</v>
      </c>
      <c r="H766" s="7">
        <v>0.2</v>
      </c>
      <c r="I766" s="7"/>
      <c r="J766" s="7"/>
      <c r="K766" s="7"/>
      <c r="L766" s="7"/>
      <c r="M766" s="7"/>
      <c r="N766" s="7"/>
      <c r="O766" s="7"/>
      <c r="P766" s="7"/>
      <c r="Q766" s="7"/>
      <c r="R766" s="7"/>
      <c r="S766" s="7"/>
      <c r="T766" s="7"/>
      <c r="U766" s="7"/>
      <c r="V766" s="7"/>
      <c r="W766" s="7"/>
      <c r="X766" s="7"/>
      <c r="Y766" s="7"/>
      <c r="Z766" s="7"/>
      <c r="AA766" s="7"/>
      <c r="AB766" s="7"/>
      <c r="AC766" s="7"/>
      <c r="AD766" s="7"/>
      <c r="AE766" s="7"/>
      <c r="AF766" s="7" t="s">
        <v>3592</v>
      </c>
    </row>
    <row r="767" ht="14.25" customHeight="1">
      <c r="A767" s="8" t="s">
        <v>3944</v>
      </c>
      <c r="B767" s="8" t="s">
        <v>3604</v>
      </c>
      <c r="C767" s="8" t="s">
        <v>3593</v>
      </c>
      <c r="D767" s="8" t="s">
        <v>3587</v>
      </c>
      <c r="E767" s="202">
        <v>41640.0</v>
      </c>
      <c r="F767" s="202">
        <v>42004.0</v>
      </c>
      <c r="G767" s="8" t="s">
        <v>3588</v>
      </c>
      <c r="H767" s="8">
        <v>60.0</v>
      </c>
      <c r="I767" s="8"/>
      <c r="J767" s="8"/>
      <c r="K767" s="8"/>
      <c r="L767" s="8"/>
      <c r="M767" s="8"/>
      <c r="N767" s="8"/>
      <c r="O767" s="8"/>
      <c r="P767" s="8"/>
      <c r="Q767" s="8"/>
      <c r="R767" s="8"/>
      <c r="S767" s="8"/>
      <c r="T767" s="8"/>
      <c r="U767" s="8"/>
      <c r="V767" s="8"/>
      <c r="W767" s="8"/>
      <c r="X767" s="8"/>
      <c r="Y767" s="8"/>
      <c r="Z767" s="8"/>
      <c r="AA767" s="8"/>
      <c r="AB767" s="8"/>
      <c r="AC767" s="8"/>
      <c r="AD767" s="8"/>
      <c r="AE767" s="8"/>
      <c r="AF767" s="8" t="s">
        <v>3592</v>
      </c>
    </row>
    <row r="768" ht="14.25" customHeight="1">
      <c r="A768" s="7" t="s">
        <v>3945</v>
      </c>
      <c r="B768" s="7" t="s">
        <v>3599</v>
      </c>
      <c r="C768" s="7" t="s">
        <v>3593</v>
      </c>
      <c r="D768" s="7" t="s">
        <v>3596</v>
      </c>
      <c r="E768" s="201">
        <v>41640.0</v>
      </c>
      <c r="F768" s="201">
        <v>42004.0</v>
      </c>
      <c r="G768" s="7" t="s">
        <v>3594</v>
      </c>
      <c r="H768" s="7">
        <v>21.111</v>
      </c>
      <c r="I768" s="7">
        <v>21.111</v>
      </c>
      <c r="J768" s="7">
        <v>21.111</v>
      </c>
      <c r="K768" s="7">
        <v>21.111</v>
      </c>
      <c r="L768" s="7">
        <v>21.111</v>
      </c>
      <c r="M768" s="7">
        <v>21.111</v>
      </c>
      <c r="N768" s="7">
        <v>21.111</v>
      </c>
      <c r="O768" s="7">
        <v>21.111</v>
      </c>
      <c r="P768" s="7">
        <v>21.111</v>
      </c>
      <c r="Q768" s="7">
        <v>23.333</v>
      </c>
      <c r="R768" s="7">
        <v>23.333</v>
      </c>
      <c r="S768" s="7">
        <v>23.333</v>
      </c>
      <c r="T768" s="7">
        <v>23.333</v>
      </c>
      <c r="U768" s="7">
        <v>23.333</v>
      </c>
      <c r="V768" s="7">
        <v>23.333</v>
      </c>
      <c r="W768" s="7">
        <v>23.333</v>
      </c>
      <c r="X768" s="7">
        <v>21.111</v>
      </c>
      <c r="Y768" s="7">
        <v>21.111</v>
      </c>
      <c r="Z768" s="7">
        <v>21.111</v>
      </c>
      <c r="AA768" s="7">
        <v>21.111</v>
      </c>
      <c r="AB768" s="7">
        <v>21.111</v>
      </c>
      <c r="AC768" s="7">
        <v>21.111</v>
      </c>
      <c r="AD768" s="7">
        <v>21.111</v>
      </c>
      <c r="AE768" s="7">
        <v>21.111</v>
      </c>
      <c r="AF768" s="7" t="s">
        <v>3592</v>
      </c>
    </row>
    <row r="769" ht="14.25" customHeight="1">
      <c r="A769" s="8" t="s">
        <v>3945</v>
      </c>
      <c r="B769" s="8" t="s">
        <v>3599</v>
      </c>
      <c r="C769" s="8" t="s">
        <v>3593</v>
      </c>
      <c r="D769" s="8" t="s">
        <v>3600</v>
      </c>
      <c r="E769" s="202">
        <v>41640.0</v>
      </c>
      <c r="F769" s="202">
        <v>42004.0</v>
      </c>
      <c r="G769" s="8" t="s">
        <v>3588</v>
      </c>
      <c r="H769" s="8">
        <v>21.111</v>
      </c>
      <c r="I769" s="8"/>
      <c r="J769" s="8"/>
      <c r="K769" s="8"/>
      <c r="L769" s="8"/>
      <c r="M769" s="8"/>
      <c r="N769" s="8"/>
      <c r="O769" s="8"/>
      <c r="P769" s="8"/>
      <c r="Q769" s="8"/>
      <c r="R769" s="8"/>
      <c r="S769" s="8"/>
      <c r="T769" s="8"/>
      <c r="U769" s="8"/>
      <c r="V769" s="8"/>
      <c r="W769" s="8"/>
      <c r="X769" s="8"/>
      <c r="Y769" s="8"/>
      <c r="Z769" s="8"/>
      <c r="AA769" s="8"/>
      <c r="AB769" s="8"/>
      <c r="AC769" s="8"/>
      <c r="AD769" s="8"/>
      <c r="AE769" s="8"/>
      <c r="AF769" s="8" t="s">
        <v>3592</v>
      </c>
    </row>
    <row r="770" ht="14.25" customHeight="1">
      <c r="A770" s="7" t="s">
        <v>3946</v>
      </c>
      <c r="B770" s="7" t="s">
        <v>3599</v>
      </c>
      <c r="C770" s="7" t="s">
        <v>3593</v>
      </c>
      <c r="D770" s="7" t="s">
        <v>3596</v>
      </c>
      <c r="E770" s="201">
        <v>41640.0</v>
      </c>
      <c r="F770" s="201">
        <v>42004.0</v>
      </c>
      <c r="G770" s="7" t="s">
        <v>3594</v>
      </c>
      <c r="H770" s="7">
        <v>21.111</v>
      </c>
      <c r="I770" s="7">
        <v>21.111</v>
      </c>
      <c r="J770" s="7">
        <v>21.111</v>
      </c>
      <c r="K770" s="7">
        <v>21.111</v>
      </c>
      <c r="L770" s="7">
        <v>21.111</v>
      </c>
      <c r="M770" s="7">
        <v>21.111</v>
      </c>
      <c r="N770" s="7">
        <v>21.111</v>
      </c>
      <c r="O770" s="7">
        <v>21.111</v>
      </c>
      <c r="P770" s="7">
        <v>21.111</v>
      </c>
      <c r="Q770" s="7">
        <v>18.889</v>
      </c>
      <c r="R770" s="7">
        <v>18.889</v>
      </c>
      <c r="S770" s="7">
        <v>18.889</v>
      </c>
      <c r="T770" s="7">
        <v>18.889</v>
      </c>
      <c r="U770" s="7">
        <v>18.889</v>
      </c>
      <c r="V770" s="7">
        <v>18.889</v>
      </c>
      <c r="W770" s="7">
        <v>18.889</v>
      </c>
      <c r="X770" s="7">
        <v>21.111</v>
      </c>
      <c r="Y770" s="7">
        <v>21.111</v>
      </c>
      <c r="Z770" s="7">
        <v>21.111</v>
      </c>
      <c r="AA770" s="7">
        <v>21.111</v>
      </c>
      <c r="AB770" s="7">
        <v>21.111</v>
      </c>
      <c r="AC770" s="7">
        <v>21.111</v>
      </c>
      <c r="AD770" s="7">
        <v>21.111</v>
      </c>
      <c r="AE770" s="7">
        <v>21.111</v>
      </c>
      <c r="AF770" s="7" t="s">
        <v>3592</v>
      </c>
    </row>
    <row r="771" ht="14.25" customHeight="1">
      <c r="A771" s="8" t="s">
        <v>3946</v>
      </c>
      <c r="B771" s="8" t="s">
        <v>3599</v>
      </c>
      <c r="C771" s="8" t="s">
        <v>3593</v>
      </c>
      <c r="D771" s="8" t="s">
        <v>3600</v>
      </c>
      <c r="E771" s="202">
        <v>41640.0</v>
      </c>
      <c r="F771" s="202">
        <v>42004.0</v>
      </c>
      <c r="G771" s="8" t="s">
        <v>3588</v>
      </c>
      <c r="H771" s="8">
        <v>21.111</v>
      </c>
      <c r="I771" s="8"/>
      <c r="J771" s="8"/>
      <c r="K771" s="8"/>
      <c r="L771" s="8"/>
      <c r="M771" s="8"/>
      <c r="N771" s="8"/>
      <c r="O771" s="8"/>
      <c r="P771" s="8"/>
      <c r="Q771" s="8"/>
      <c r="R771" s="8"/>
      <c r="S771" s="8"/>
      <c r="T771" s="8"/>
      <c r="U771" s="8"/>
      <c r="V771" s="8"/>
      <c r="W771" s="8"/>
      <c r="X771" s="8"/>
      <c r="Y771" s="8"/>
      <c r="Z771" s="8"/>
      <c r="AA771" s="8"/>
      <c r="AB771" s="8"/>
      <c r="AC771" s="8"/>
      <c r="AD771" s="8"/>
      <c r="AE771" s="8"/>
      <c r="AF771" s="8" t="s">
        <v>3592</v>
      </c>
    </row>
    <row r="772" ht="14.25" customHeight="1">
      <c r="A772" s="7" t="s">
        <v>3947</v>
      </c>
      <c r="B772" s="7" t="s">
        <v>3586</v>
      </c>
      <c r="C772" s="7" t="s">
        <v>3593</v>
      </c>
      <c r="D772" s="7" t="s">
        <v>3587</v>
      </c>
      <c r="E772" s="201">
        <v>41640.0</v>
      </c>
      <c r="F772" s="201">
        <v>42004.0</v>
      </c>
      <c r="G772" s="7" t="s">
        <v>3588</v>
      </c>
      <c r="H772" s="7">
        <v>0.0</v>
      </c>
      <c r="I772" s="7"/>
      <c r="J772" s="7"/>
      <c r="K772" s="7"/>
      <c r="L772" s="7"/>
      <c r="M772" s="7"/>
      <c r="N772" s="7"/>
      <c r="O772" s="7"/>
      <c r="P772" s="7"/>
      <c r="Q772" s="7"/>
      <c r="R772" s="7"/>
      <c r="S772" s="7"/>
      <c r="T772" s="7"/>
      <c r="U772" s="7"/>
      <c r="V772" s="7"/>
      <c r="W772" s="7"/>
      <c r="X772" s="7"/>
      <c r="Y772" s="7"/>
      <c r="Z772" s="7"/>
      <c r="AA772" s="7"/>
      <c r="AB772" s="7"/>
      <c r="AC772" s="7"/>
      <c r="AD772" s="7"/>
      <c r="AE772" s="7"/>
      <c r="AF772" s="7" t="s">
        <v>3592</v>
      </c>
    </row>
    <row r="773" ht="14.25" customHeight="1">
      <c r="A773" s="8" t="s">
        <v>3948</v>
      </c>
      <c r="B773" s="8" t="s">
        <v>3586</v>
      </c>
      <c r="C773" s="8" t="s">
        <v>3593</v>
      </c>
      <c r="D773" s="8" t="s">
        <v>3587</v>
      </c>
      <c r="E773" s="202">
        <v>41640.0</v>
      </c>
      <c r="F773" s="202">
        <v>42004.0</v>
      </c>
      <c r="G773" s="8" t="s">
        <v>3588</v>
      </c>
      <c r="H773" s="8">
        <v>0.0</v>
      </c>
      <c r="I773" s="8"/>
      <c r="J773" s="8"/>
      <c r="K773" s="8"/>
      <c r="L773" s="8"/>
      <c r="M773" s="8"/>
      <c r="N773" s="8"/>
      <c r="O773" s="8"/>
      <c r="P773" s="8"/>
      <c r="Q773" s="8"/>
      <c r="R773" s="8"/>
      <c r="S773" s="8"/>
      <c r="T773" s="8"/>
      <c r="U773" s="8"/>
      <c r="V773" s="8"/>
      <c r="W773" s="8"/>
      <c r="X773" s="8"/>
      <c r="Y773" s="8"/>
      <c r="Z773" s="8"/>
      <c r="AA773" s="8"/>
      <c r="AB773" s="8"/>
      <c r="AC773" s="8"/>
      <c r="AD773" s="8"/>
      <c r="AE773" s="8"/>
      <c r="AF773" s="8" t="s">
        <v>3592</v>
      </c>
    </row>
    <row r="774" ht="14.25" customHeight="1">
      <c r="A774" s="7" t="s">
        <v>3949</v>
      </c>
      <c r="B774" s="7" t="s">
        <v>3586</v>
      </c>
      <c r="C774" s="7" t="s">
        <v>3593</v>
      </c>
      <c r="D774" s="7" t="s">
        <v>3587</v>
      </c>
      <c r="E774" s="201">
        <v>41640.0</v>
      </c>
      <c r="F774" s="201">
        <v>42004.0</v>
      </c>
      <c r="G774" s="7" t="s">
        <v>3588</v>
      </c>
      <c r="H774" s="7">
        <v>0.0</v>
      </c>
      <c r="I774" s="7"/>
      <c r="J774" s="7"/>
      <c r="K774" s="7"/>
      <c r="L774" s="7"/>
      <c r="M774" s="7"/>
      <c r="N774" s="7"/>
      <c r="O774" s="7"/>
      <c r="P774" s="7"/>
      <c r="Q774" s="7"/>
      <c r="R774" s="7"/>
      <c r="S774" s="7"/>
      <c r="T774" s="7"/>
      <c r="U774" s="7"/>
      <c r="V774" s="7"/>
      <c r="W774" s="7"/>
      <c r="X774" s="7"/>
      <c r="Y774" s="7"/>
      <c r="Z774" s="7"/>
      <c r="AA774" s="7"/>
      <c r="AB774" s="7"/>
      <c r="AC774" s="7"/>
      <c r="AD774" s="7"/>
      <c r="AE774" s="7"/>
      <c r="AF774" s="7" t="s">
        <v>3592</v>
      </c>
    </row>
    <row r="775" ht="14.25" customHeight="1">
      <c r="A775" s="8" t="s">
        <v>3950</v>
      </c>
      <c r="B775" s="8" t="s">
        <v>3586</v>
      </c>
      <c r="C775" s="8" t="s">
        <v>3593</v>
      </c>
      <c r="D775" s="8" t="s">
        <v>3587</v>
      </c>
      <c r="E775" s="202">
        <v>41640.0</v>
      </c>
      <c r="F775" s="202">
        <v>42004.0</v>
      </c>
      <c r="G775" s="8" t="s">
        <v>3588</v>
      </c>
      <c r="H775" s="8">
        <v>0.0</v>
      </c>
      <c r="I775" s="8"/>
      <c r="J775" s="8"/>
      <c r="K775" s="8"/>
      <c r="L775" s="8"/>
      <c r="M775" s="8"/>
      <c r="N775" s="8"/>
      <c r="O775" s="8"/>
      <c r="P775" s="8"/>
      <c r="Q775" s="8"/>
      <c r="R775" s="8"/>
      <c r="S775" s="8"/>
      <c r="T775" s="8"/>
      <c r="U775" s="8"/>
      <c r="V775" s="8"/>
      <c r="W775" s="8"/>
      <c r="X775" s="8"/>
      <c r="Y775" s="8"/>
      <c r="Z775" s="8"/>
      <c r="AA775" s="8"/>
      <c r="AB775" s="8"/>
      <c r="AC775" s="8"/>
      <c r="AD775" s="8"/>
      <c r="AE775" s="8"/>
      <c r="AF775" s="8" t="s">
        <v>3592</v>
      </c>
    </row>
    <row r="776" ht="14.25" customHeight="1">
      <c r="A776" s="7" t="s">
        <v>3951</v>
      </c>
      <c r="B776" s="7" t="s">
        <v>3586</v>
      </c>
      <c r="C776" s="7" t="s">
        <v>3593</v>
      </c>
      <c r="D776" s="7" t="s">
        <v>3587</v>
      </c>
      <c r="E776" s="201">
        <v>41640.0</v>
      </c>
      <c r="F776" s="201">
        <v>42004.0</v>
      </c>
      <c r="G776" s="7" t="s">
        <v>3588</v>
      </c>
      <c r="H776" s="7">
        <v>13.0</v>
      </c>
      <c r="I776" s="7"/>
      <c r="J776" s="7"/>
      <c r="K776" s="7"/>
      <c r="L776" s="7"/>
      <c r="M776" s="7"/>
      <c r="N776" s="7"/>
      <c r="O776" s="7"/>
      <c r="P776" s="7"/>
      <c r="Q776" s="7"/>
      <c r="R776" s="7"/>
      <c r="S776" s="7"/>
      <c r="T776" s="7"/>
      <c r="U776" s="7"/>
      <c r="V776" s="7"/>
      <c r="W776" s="7"/>
      <c r="X776" s="7"/>
      <c r="Y776" s="7"/>
      <c r="Z776" s="7"/>
      <c r="AA776" s="7"/>
      <c r="AB776" s="7"/>
      <c r="AC776" s="7"/>
      <c r="AD776" s="7"/>
      <c r="AE776" s="7"/>
      <c r="AF776" s="7" t="s">
        <v>3592</v>
      </c>
    </row>
    <row r="777" ht="14.25" customHeight="1">
      <c r="A777" s="8" t="s">
        <v>3951</v>
      </c>
      <c r="B777" s="8" t="s">
        <v>3586</v>
      </c>
      <c r="C777" s="8" t="s">
        <v>3593</v>
      </c>
      <c r="D777" s="8" t="s">
        <v>3621</v>
      </c>
      <c r="E777" s="202">
        <v>41913.0</v>
      </c>
      <c r="F777" s="202">
        <v>42004.0</v>
      </c>
      <c r="G777" s="8" t="s">
        <v>3588</v>
      </c>
      <c r="H777" s="8">
        <v>13.0</v>
      </c>
      <c r="I777" s="8"/>
      <c r="J777" s="8"/>
      <c r="K777" s="8"/>
      <c r="L777" s="8"/>
      <c r="M777" s="8"/>
      <c r="N777" s="8"/>
      <c r="O777" s="8"/>
      <c r="P777" s="8"/>
      <c r="Q777" s="8"/>
      <c r="R777" s="8"/>
      <c r="S777" s="8"/>
      <c r="T777" s="8"/>
      <c r="U777" s="8"/>
      <c r="V777" s="8"/>
      <c r="W777" s="8"/>
      <c r="X777" s="8"/>
      <c r="Y777" s="8"/>
      <c r="Z777" s="8"/>
      <c r="AA777" s="8"/>
      <c r="AB777" s="8"/>
      <c r="AC777" s="8"/>
      <c r="AD777" s="8"/>
      <c r="AE777" s="8"/>
      <c r="AF777" s="8" t="s">
        <v>3592</v>
      </c>
    </row>
    <row r="778" ht="14.25" customHeight="1">
      <c r="A778" s="7" t="s">
        <v>3951</v>
      </c>
      <c r="B778" s="7" t="s">
        <v>3586</v>
      </c>
      <c r="C778" s="7" t="s">
        <v>3593</v>
      </c>
      <c r="D778" s="7" t="s">
        <v>3621</v>
      </c>
      <c r="E778" s="201">
        <v>41640.0</v>
      </c>
      <c r="F778" s="201">
        <v>41729.0</v>
      </c>
      <c r="G778" s="7" t="s">
        <v>3588</v>
      </c>
      <c r="H778" s="7">
        <v>13.0</v>
      </c>
      <c r="I778" s="7"/>
      <c r="J778" s="7"/>
      <c r="K778" s="7"/>
      <c r="L778" s="7"/>
      <c r="M778" s="7"/>
      <c r="N778" s="7"/>
      <c r="O778" s="7"/>
      <c r="P778" s="7"/>
      <c r="Q778" s="7"/>
      <c r="R778" s="7"/>
      <c r="S778" s="7"/>
      <c r="T778" s="7"/>
      <c r="U778" s="7"/>
      <c r="V778" s="7"/>
      <c r="W778" s="7"/>
      <c r="X778" s="7"/>
      <c r="Y778" s="7"/>
      <c r="Z778" s="7"/>
      <c r="AA778" s="7"/>
      <c r="AB778" s="7"/>
      <c r="AC778" s="7"/>
      <c r="AD778" s="7"/>
      <c r="AE778" s="7"/>
      <c r="AF778" s="7" t="s">
        <v>3592</v>
      </c>
    </row>
    <row r="779" ht="14.25" customHeight="1">
      <c r="A779" s="8" t="s">
        <v>3952</v>
      </c>
      <c r="B779" s="8" t="s">
        <v>3586</v>
      </c>
      <c r="C779" s="8" t="s">
        <v>3591</v>
      </c>
      <c r="D779" s="8" t="s">
        <v>3587</v>
      </c>
      <c r="E779" s="202">
        <v>41640.0</v>
      </c>
      <c r="F779" s="202">
        <v>42004.0</v>
      </c>
      <c r="G779" s="8" t="s">
        <v>3588</v>
      </c>
      <c r="H779" s="8">
        <v>0.0</v>
      </c>
      <c r="I779" s="8"/>
      <c r="J779" s="8"/>
      <c r="K779" s="8"/>
      <c r="L779" s="8"/>
      <c r="M779" s="8"/>
      <c r="N779" s="8"/>
      <c r="O779" s="8"/>
      <c r="P779" s="8"/>
      <c r="Q779" s="8"/>
      <c r="R779" s="8"/>
      <c r="S779" s="8"/>
      <c r="T779" s="8"/>
      <c r="U779" s="8"/>
      <c r="V779" s="8"/>
      <c r="W779" s="8"/>
      <c r="X779" s="8"/>
      <c r="Y779" s="8"/>
      <c r="Z779" s="8"/>
      <c r="AA779" s="8"/>
      <c r="AB779" s="8"/>
      <c r="AC779" s="8"/>
      <c r="AD779" s="8"/>
      <c r="AE779" s="8"/>
      <c r="AF779" s="8" t="s">
        <v>3592</v>
      </c>
    </row>
    <row r="780" ht="14.25" customHeight="1">
      <c r="A780" s="7" t="s">
        <v>3953</v>
      </c>
      <c r="B780" s="7" t="s">
        <v>3586</v>
      </c>
      <c r="C780" s="7"/>
      <c r="D780" s="7" t="s">
        <v>3596</v>
      </c>
      <c r="E780" s="201">
        <v>41640.0</v>
      </c>
      <c r="F780" s="201">
        <v>42004.0</v>
      </c>
      <c r="G780" s="7" t="s">
        <v>3594</v>
      </c>
      <c r="H780" s="7">
        <v>0.0</v>
      </c>
      <c r="I780" s="7">
        <v>0.0</v>
      </c>
      <c r="J780" s="7">
        <v>0.0</v>
      </c>
      <c r="K780" s="7">
        <v>0.0</v>
      </c>
      <c r="L780" s="7">
        <v>0.0</v>
      </c>
      <c r="M780" s="7">
        <v>0.0</v>
      </c>
      <c r="N780" s="7">
        <v>1.0</v>
      </c>
      <c r="O780" s="7">
        <v>1.0</v>
      </c>
      <c r="P780" s="7">
        <v>1.0</v>
      </c>
      <c r="Q780" s="7">
        <v>0.0</v>
      </c>
      <c r="R780" s="7">
        <v>0.0</v>
      </c>
      <c r="S780" s="7">
        <v>0.0</v>
      </c>
      <c r="T780" s="7">
        <v>0.0</v>
      </c>
      <c r="U780" s="7">
        <v>0.0</v>
      </c>
      <c r="V780" s="7">
        <v>0.0</v>
      </c>
      <c r="W780" s="7">
        <v>0.0</v>
      </c>
      <c r="X780" s="7">
        <v>1.0</v>
      </c>
      <c r="Y780" s="7">
        <v>1.0</v>
      </c>
      <c r="Z780" s="7">
        <v>1.0</v>
      </c>
      <c r="AA780" s="7">
        <v>1.0</v>
      </c>
      <c r="AB780" s="7">
        <v>1.0</v>
      </c>
      <c r="AC780" s="7">
        <v>1.0</v>
      </c>
      <c r="AD780" s="7">
        <v>0.0</v>
      </c>
      <c r="AE780" s="7">
        <v>0.0</v>
      </c>
      <c r="AF780" s="7" t="s">
        <v>3592</v>
      </c>
    </row>
    <row r="781" ht="14.25" customHeight="1">
      <c r="A781" s="8" t="s">
        <v>3953</v>
      </c>
      <c r="B781" s="8" t="s">
        <v>3586</v>
      </c>
      <c r="C781" s="8"/>
      <c r="D781" s="8" t="s">
        <v>3600</v>
      </c>
      <c r="E781" s="202">
        <v>41640.0</v>
      </c>
      <c r="F781" s="202">
        <v>42004.0</v>
      </c>
      <c r="G781" s="8" t="s">
        <v>3588</v>
      </c>
      <c r="H781" s="8">
        <v>0.0</v>
      </c>
      <c r="I781" s="8"/>
      <c r="J781" s="8"/>
      <c r="K781" s="8"/>
      <c r="L781" s="8"/>
      <c r="M781" s="8"/>
      <c r="N781" s="8"/>
      <c r="O781" s="8"/>
      <c r="P781" s="8"/>
      <c r="Q781" s="8"/>
      <c r="R781" s="8"/>
      <c r="S781" s="8"/>
      <c r="T781" s="8"/>
      <c r="U781" s="8"/>
      <c r="V781" s="8"/>
      <c r="W781" s="8"/>
      <c r="X781" s="8"/>
      <c r="Y781" s="8"/>
      <c r="Z781" s="8"/>
      <c r="AA781" s="8"/>
      <c r="AB781" s="8"/>
      <c r="AC781" s="8"/>
      <c r="AD781" s="8"/>
      <c r="AE781" s="8"/>
      <c r="AF781" s="8" t="s">
        <v>3592</v>
      </c>
    </row>
    <row r="782" ht="14.25" customHeight="1">
      <c r="A782" s="7" t="s">
        <v>3954</v>
      </c>
      <c r="B782" s="7" t="s">
        <v>3627</v>
      </c>
      <c r="C782" s="7" t="s">
        <v>3593</v>
      </c>
      <c r="D782" s="7" t="s">
        <v>3587</v>
      </c>
      <c r="E782" s="201">
        <v>41640.0</v>
      </c>
      <c r="F782" s="201">
        <v>42004.0</v>
      </c>
      <c r="G782" s="7" t="s">
        <v>3588</v>
      </c>
      <c r="H782" s="7">
        <v>22.0</v>
      </c>
      <c r="I782" s="7"/>
      <c r="J782" s="7"/>
      <c r="K782" s="7"/>
      <c r="L782" s="7"/>
      <c r="M782" s="7"/>
      <c r="N782" s="7"/>
      <c r="O782" s="7"/>
      <c r="P782" s="7"/>
      <c r="Q782" s="7"/>
      <c r="R782" s="7"/>
      <c r="S782" s="7"/>
      <c r="T782" s="7"/>
      <c r="U782" s="7"/>
      <c r="V782" s="7"/>
      <c r="W782" s="7"/>
      <c r="X782" s="7"/>
      <c r="Y782" s="7"/>
      <c r="Z782" s="7"/>
      <c r="AA782" s="7"/>
      <c r="AB782" s="7"/>
      <c r="AC782" s="7"/>
      <c r="AD782" s="7"/>
      <c r="AE782" s="7"/>
      <c r="AF782" s="7" t="s">
        <v>3592</v>
      </c>
    </row>
    <row r="783" ht="14.25" customHeight="1">
      <c r="A783" s="8" t="s">
        <v>3955</v>
      </c>
      <c r="B783" s="8" t="s">
        <v>3627</v>
      </c>
      <c r="C783" s="8" t="s">
        <v>3593</v>
      </c>
      <c r="D783" s="8" t="s">
        <v>3587</v>
      </c>
      <c r="E783" s="202">
        <v>41640.0</v>
      </c>
      <c r="F783" s="202">
        <v>42004.0</v>
      </c>
      <c r="G783" s="8" t="s">
        <v>3588</v>
      </c>
      <c r="H783" s="8">
        <v>60.0</v>
      </c>
      <c r="I783" s="8"/>
      <c r="J783" s="8"/>
      <c r="K783" s="8"/>
      <c r="L783" s="8"/>
      <c r="M783" s="8"/>
      <c r="N783" s="8"/>
      <c r="O783" s="8"/>
      <c r="P783" s="8"/>
      <c r="Q783" s="8"/>
      <c r="R783" s="8"/>
      <c r="S783" s="8"/>
      <c r="T783" s="8"/>
      <c r="U783" s="8"/>
      <c r="V783" s="8"/>
      <c r="W783" s="8"/>
      <c r="X783" s="8"/>
      <c r="Y783" s="8"/>
      <c r="Z783" s="8"/>
      <c r="AA783" s="8"/>
      <c r="AB783" s="8"/>
      <c r="AC783" s="8"/>
      <c r="AD783" s="8"/>
      <c r="AE783" s="8"/>
      <c r="AF783" s="8" t="s">
        <v>3592</v>
      </c>
    </row>
    <row r="784" ht="14.25" customHeight="1">
      <c r="A784" s="7" t="s">
        <v>3956</v>
      </c>
      <c r="B784" s="7" t="s">
        <v>3627</v>
      </c>
      <c r="C784" s="7" t="s">
        <v>3593</v>
      </c>
      <c r="D784" s="7" t="s">
        <v>3587</v>
      </c>
      <c r="E784" s="201">
        <v>41640.0</v>
      </c>
      <c r="F784" s="201">
        <v>42004.0</v>
      </c>
      <c r="G784" s="7" t="s">
        <v>3588</v>
      </c>
      <c r="H784" s="7">
        <v>60.0</v>
      </c>
      <c r="I784" s="7"/>
      <c r="J784" s="7"/>
      <c r="K784" s="7"/>
      <c r="L784" s="7"/>
      <c r="M784" s="7"/>
      <c r="N784" s="7"/>
      <c r="O784" s="7"/>
      <c r="P784" s="7"/>
      <c r="Q784" s="7"/>
      <c r="R784" s="7"/>
      <c r="S784" s="7"/>
      <c r="T784" s="7"/>
      <c r="U784" s="7"/>
      <c r="V784" s="7"/>
      <c r="W784" s="7"/>
      <c r="X784" s="7"/>
      <c r="Y784" s="7"/>
      <c r="Z784" s="7"/>
      <c r="AA784" s="7"/>
      <c r="AB784" s="7"/>
      <c r="AC784" s="7"/>
      <c r="AD784" s="7"/>
      <c r="AE784" s="7"/>
      <c r="AF784" s="7" t="s">
        <v>3592</v>
      </c>
    </row>
    <row r="785" ht="14.25" customHeight="1">
      <c r="A785" s="8" t="s">
        <v>3957</v>
      </c>
      <c r="B785" s="8" t="s">
        <v>8</v>
      </c>
      <c r="C785" s="8"/>
      <c r="D785" s="8" t="s">
        <v>3596</v>
      </c>
      <c r="E785" s="202">
        <v>41640.0</v>
      </c>
      <c r="F785" s="202">
        <v>42004.0</v>
      </c>
      <c r="G785" s="8" t="s">
        <v>3594</v>
      </c>
      <c r="H785" s="8">
        <v>0.156</v>
      </c>
      <c r="I785" s="8">
        <v>0.156</v>
      </c>
      <c r="J785" s="8">
        <v>0.104</v>
      </c>
      <c r="K785" s="8">
        <v>0.104</v>
      </c>
      <c r="L785" s="8">
        <v>0.104</v>
      </c>
      <c r="M785" s="8">
        <v>0.104</v>
      </c>
      <c r="N785" s="8">
        <v>0.156</v>
      </c>
      <c r="O785" s="8">
        <v>0.208</v>
      </c>
      <c r="P785" s="8">
        <v>0.208</v>
      </c>
      <c r="Q785" s="8">
        <v>0.156</v>
      </c>
      <c r="R785" s="8">
        <v>0.156</v>
      </c>
      <c r="S785" s="8">
        <v>0.156</v>
      </c>
      <c r="T785" s="8">
        <v>0.156</v>
      </c>
      <c r="U785" s="8">
        <v>0.104</v>
      </c>
      <c r="V785" s="8">
        <v>0.104</v>
      </c>
      <c r="W785" s="8">
        <v>0.104</v>
      </c>
      <c r="X785" s="8">
        <v>0.104</v>
      </c>
      <c r="Y785" s="8">
        <v>0.104</v>
      </c>
      <c r="Z785" s="8">
        <v>0.26</v>
      </c>
      <c r="AA785" s="8">
        <v>0.364</v>
      </c>
      <c r="AB785" s="8">
        <v>0.416</v>
      </c>
      <c r="AC785" s="8">
        <v>0.312</v>
      </c>
      <c r="AD785" s="8">
        <v>0.26</v>
      </c>
      <c r="AE785" s="8">
        <v>0.156</v>
      </c>
      <c r="AF785" s="8" t="s">
        <v>3592</v>
      </c>
    </row>
    <row r="786" ht="14.25" customHeight="1">
      <c r="A786" s="7" t="s">
        <v>3957</v>
      </c>
      <c r="B786" s="7" t="s">
        <v>8</v>
      </c>
      <c r="C786" s="7"/>
      <c r="D786" s="7" t="s">
        <v>3597</v>
      </c>
      <c r="E786" s="201">
        <v>41640.0</v>
      </c>
      <c r="F786" s="201">
        <v>42004.0</v>
      </c>
      <c r="G786" s="7" t="s">
        <v>3588</v>
      </c>
      <c r="H786" s="7">
        <v>0.0</v>
      </c>
      <c r="I786" s="7"/>
      <c r="J786" s="7"/>
      <c r="K786" s="7"/>
      <c r="L786" s="7"/>
      <c r="M786" s="7"/>
      <c r="N786" s="7"/>
      <c r="O786" s="7"/>
      <c r="P786" s="7"/>
      <c r="Q786" s="7"/>
      <c r="R786" s="7"/>
      <c r="S786" s="7"/>
      <c r="T786" s="7"/>
      <c r="U786" s="7"/>
      <c r="V786" s="7"/>
      <c r="W786" s="7"/>
      <c r="X786" s="7"/>
      <c r="Y786" s="7"/>
      <c r="Z786" s="7"/>
      <c r="AA786" s="7"/>
      <c r="AB786" s="7"/>
      <c r="AC786" s="7"/>
      <c r="AD786" s="7"/>
      <c r="AE786" s="7"/>
      <c r="AF786" s="7" t="s">
        <v>3592</v>
      </c>
    </row>
    <row r="787" ht="14.25" customHeight="1">
      <c r="A787" s="8" t="s">
        <v>3957</v>
      </c>
      <c r="B787" s="8" t="s">
        <v>8</v>
      </c>
      <c r="C787" s="8"/>
      <c r="D787" s="8" t="s">
        <v>3598</v>
      </c>
      <c r="E787" s="202">
        <v>41640.0</v>
      </c>
      <c r="F787" s="202">
        <v>42004.0</v>
      </c>
      <c r="G787" s="8" t="s">
        <v>3588</v>
      </c>
      <c r="H787" s="8">
        <v>1.0</v>
      </c>
      <c r="I787" s="8"/>
      <c r="J787" s="8"/>
      <c r="K787" s="8"/>
      <c r="L787" s="8"/>
      <c r="M787" s="8"/>
      <c r="N787" s="8"/>
      <c r="O787" s="8"/>
      <c r="P787" s="8"/>
      <c r="Q787" s="8"/>
      <c r="R787" s="8"/>
      <c r="S787" s="8"/>
      <c r="T787" s="8"/>
      <c r="U787" s="8"/>
      <c r="V787" s="8"/>
      <c r="W787" s="8"/>
      <c r="X787" s="8"/>
      <c r="Y787" s="8"/>
      <c r="Z787" s="8"/>
      <c r="AA787" s="8"/>
      <c r="AB787" s="8"/>
      <c r="AC787" s="8"/>
      <c r="AD787" s="8"/>
      <c r="AE787" s="8"/>
      <c r="AF787" s="8" t="s">
        <v>3592</v>
      </c>
    </row>
    <row r="788" ht="14.25" customHeight="1">
      <c r="A788" s="7" t="s">
        <v>3957</v>
      </c>
      <c r="B788" s="7" t="s">
        <v>8</v>
      </c>
      <c r="C788" s="7"/>
      <c r="D788" s="7" t="s">
        <v>3657</v>
      </c>
      <c r="E788" s="201">
        <v>41640.0</v>
      </c>
      <c r="F788" s="201">
        <v>42004.0</v>
      </c>
      <c r="G788" s="7" t="s">
        <v>3594</v>
      </c>
      <c r="H788" s="7">
        <v>0.104</v>
      </c>
      <c r="I788" s="7">
        <v>0.104</v>
      </c>
      <c r="J788" s="7">
        <v>0.052</v>
      </c>
      <c r="K788" s="7">
        <v>0.052</v>
      </c>
      <c r="L788" s="7">
        <v>0.052</v>
      </c>
      <c r="M788" s="7">
        <v>0.052</v>
      </c>
      <c r="N788" s="7">
        <v>0.156</v>
      </c>
      <c r="O788" s="7">
        <v>0.156</v>
      </c>
      <c r="P788" s="7">
        <v>0.208</v>
      </c>
      <c r="Q788" s="7">
        <v>0.208</v>
      </c>
      <c r="R788" s="7">
        <v>0.156</v>
      </c>
      <c r="S788" s="7">
        <v>0.13</v>
      </c>
      <c r="T788" s="7">
        <v>0.13</v>
      </c>
      <c r="U788" s="7">
        <v>0.13</v>
      </c>
      <c r="V788" s="7">
        <v>0.13</v>
      </c>
      <c r="W788" s="7">
        <v>0.13</v>
      </c>
      <c r="X788" s="7">
        <v>0.13</v>
      </c>
      <c r="Y788" s="7">
        <v>0.13</v>
      </c>
      <c r="Z788" s="7">
        <v>0.312</v>
      </c>
      <c r="AA788" s="7">
        <v>0.364</v>
      </c>
      <c r="AB788" s="7">
        <v>0.364</v>
      </c>
      <c r="AC788" s="7">
        <v>0.364</v>
      </c>
      <c r="AD788" s="7">
        <v>0.312</v>
      </c>
      <c r="AE788" s="7">
        <v>0.156</v>
      </c>
      <c r="AF788" s="7" t="s">
        <v>3592</v>
      </c>
    </row>
    <row r="789" ht="14.25" customHeight="1">
      <c r="A789" s="8" t="s">
        <v>3957</v>
      </c>
      <c r="B789" s="8" t="s">
        <v>8</v>
      </c>
      <c r="C789" s="8"/>
      <c r="D789" s="8" t="s">
        <v>3605</v>
      </c>
      <c r="E789" s="202">
        <v>41640.0</v>
      </c>
      <c r="F789" s="202">
        <v>42004.0</v>
      </c>
      <c r="G789" s="8" t="s">
        <v>3594</v>
      </c>
      <c r="H789" s="8">
        <v>0.104</v>
      </c>
      <c r="I789" s="8">
        <v>0.078</v>
      </c>
      <c r="J789" s="8">
        <v>0.052</v>
      </c>
      <c r="K789" s="8">
        <v>0.052</v>
      </c>
      <c r="L789" s="8">
        <v>0.052</v>
      </c>
      <c r="M789" s="8">
        <v>0.104</v>
      </c>
      <c r="N789" s="8">
        <v>0.208</v>
      </c>
      <c r="O789" s="8">
        <v>0.26</v>
      </c>
      <c r="P789" s="8">
        <v>0.208</v>
      </c>
      <c r="Q789" s="8">
        <v>0.208</v>
      </c>
      <c r="R789" s="8">
        <v>0.13</v>
      </c>
      <c r="S789" s="8">
        <v>0.13</v>
      </c>
      <c r="T789" s="8">
        <v>0.13</v>
      </c>
      <c r="U789" s="8">
        <v>0.13</v>
      </c>
      <c r="V789" s="8">
        <v>0.13</v>
      </c>
      <c r="W789" s="8">
        <v>0.13</v>
      </c>
      <c r="X789" s="8">
        <v>0.13</v>
      </c>
      <c r="Y789" s="8">
        <v>0.13</v>
      </c>
      <c r="Z789" s="8">
        <v>0.312</v>
      </c>
      <c r="AA789" s="8">
        <v>0.416</v>
      </c>
      <c r="AB789" s="8">
        <v>0.468</v>
      </c>
      <c r="AC789" s="8">
        <v>0.416</v>
      </c>
      <c r="AD789" s="8">
        <v>0.312</v>
      </c>
      <c r="AE789" s="8">
        <v>0.156</v>
      </c>
      <c r="AF789" s="8" t="s">
        <v>3592</v>
      </c>
    </row>
    <row r="790" ht="14.25" customHeight="1">
      <c r="A790" s="7" t="s">
        <v>3958</v>
      </c>
      <c r="B790" s="7" t="s">
        <v>3586</v>
      </c>
      <c r="C790" s="7"/>
      <c r="D790" s="7" t="s">
        <v>3587</v>
      </c>
      <c r="E790" s="201">
        <v>41640.0</v>
      </c>
      <c r="F790" s="201">
        <v>42004.0</v>
      </c>
      <c r="G790" s="7" t="s">
        <v>3588</v>
      </c>
      <c r="H790" s="7">
        <v>0.0</v>
      </c>
      <c r="I790" s="7"/>
      <c r="J790" s="7"/>
      <c r="K790" s="7"/>
      <c r="L790" s="7"/>
      <c r="M790" s="7"/>
      <c r="N790" s="7"/>
      <c r="O790" s="7"/>
      <c r="P790" s="7"/>
      <c r="Q790" s="7"/>
      <c r="R790" s="7"/>
      <c r="S790" s="7"/>
      <c r="T790" s="7"/>
      <c r="U790" s="7"/>
      <c r="V790" s="7"/>
      <c r="W790" s="7"/>
      <c r="X790" s="7"/>
      <c r="Y790" s="7"/>
      <c r="Z790" s="7"/>
      <c r="AA790" s="7"/>
      <c r="AB790" s="7"/>
      <c r="AC790" s="7"/>
      <c r="AD790" s="7"/>
      <c r="AE790" s="7"/>
      <c r="AF790" s="7" t="s">
        <v>3592</v>
      </c>
    </row>
    <row r="791" ht="14.25" customHeight="1">
      <c r="A791" s="8" t="s">
        <v>1710</v>
      </c>
      <c r="B791" s="8" t="s">
        <v>3590</v>
      </c>
      <c r="C791" s="8" t="s">
        <v>3591</v>
      </c>
      <c r="D791" s="8" t="s">
        <v>3587</v>
      </c>
      <c r="E791" s="202">
        <v>41640.0</v>
      </c>
      <c r="F791" s="202">
        <v>42004.0</v>
      </c>
      <c r="G791" s="8" t="s">
        <v>3588</v>
      </c>
      <c r="H791" s="8">
        <v>132.0</v>
      </c>
      <c r="I791" s="8"/>
      <c r="J791" s="8"/>
      <c r="K791" s="8"/>
      <c r="L791" s="8"/>
      <c r="M791" s="8"/>
      <c r="N791" s="8"/>
      <c r="O791" s="8"/>
      <c r="P791" s="8"/>
      <c r="Q791" s="8"/>
      <c r="R791" s="8"/>
      <c r="S791" s="8"/>
      <c r="T791" s="8"/>
      <c r="U791" s="8"/>
      <c r="V791" s="8"/>
      <c r="W791" s="8"/>
      <c r="X791" s="8"/>
      <c r="Y791" s="8"/>
      <c r="Z791" s="8"/>
      <c r="AA791" s="8"/>
      <c r="AB791" s="8"/>
      <c r="AC791" s="8"/>
      <c r="AD791" s="8"/>
      <c r="AE791" s="8"/>
      <c r="AF791" s="8" t="s">
        <v>3592</v>
      </c>
    </row>
    <row r="792" ht="14.25" customHeight="1">
      <c r="A792" s="7" t="s">
        <v>3959</v>
      </c>
      <c r="B792" s="7" t="s">
        <v>3599</v>
      </c>
      <c r="C792" s="7" t="s">
        <v>3593</v>
      </c>
      <c r="D792" s="7" t="s">
        <v>3587</v>
      </c>
      <c r="E792" s="201">
        <v>41640.0</v>
      </c>
      <c r="F792" s="201">
        <v>42004.0</v>
      </c>
      <c r="G792" s="7" t="s">
        <v>3594</v>
      </c>
      <c r="H792" s="7">
        <v>26.667</v>
      </c>
      <c r="I792" s="7">
        <v>26.667</v>
      </c>
      <c r="J792" s="7">
        <v>26.667</v>
      </c>
      <c r="K792" s="7">
        <v>26.667</v>
      </c>
      <c r="L792" s="7">
        <v>26.667</v>
      </c>
      <c r="M792" s="7">
        <v>23.889</v>
      </c>
      <c r="N792" s="7">
        <v>23.889</v>
      </c>
      <c r="O792" s="7">
        <v>23.889</v>
      </c>
      <c r="P792" s="7">
        <v>23.889</v>
      </c>
      <c r="Q792" s="7">
        <v>23.889</v>
      </c>
      <c r="R792" s="7">
        <v>23.889</v>
      </c>
      <c r="S792" s="7">
        <v>23.889</v>
      </c>
      <c r="T792" s="7">
        <v>23.889</v>
      </c>
      <c r="U792" s="7">
        <v>23.889</v>
      </c>
      <c r="V792" s="7">
        <v>23.889</v>
      </c>
      <c r="W792" s="7">
        <v>23.889</v>
      </c>
      <c r="X792" s="7">
        <v>23.889</v>
      </c>
      <c r="Y792" s="7">
        <v>23.889</v>
      </c>
      <c r="Z792" s="7">
        <v>23.889</v>
      </c>
      <c r="AA792" s="7">
        <v>23.889</v>
      </c>
      <c r="AB792" s="7">
        <v>26.667</v>
      </c>
      <c r="AC792" s="7">
        <v>26.667</v>
      </c>
      <c r="AD792" s="7">
        <v>26.667</v>
      </c>
      <c r="AE792" s="7">
        <v>26.667</v>
      </c>
      <c r="AF792" s="7" t="s">
        <v>3592</v>
      </c>
    </row>
    <row r="793" ht="14.25" customHeight="1">
      <c r="A793" s="8" t="s">
        <v>3960</v>
      </c>
      <c r="B793" s="8" t="s">
        <v>3599</v>
      </c>
      <c r="C793" s="8" t="s">
        <v>3593</v>
      </c>
      <c r="D793" s="8" t="s">
        <v>3587</v>
      </c>
      <c r="E793" s="202">
        <v>41640.0</v>
      </c>
      <c r="F793" s="202">
        <v>42004.0</v>
      </c>
      <c r="G793" s="8" t="s">
        <v>3594</v>
      </c>
      <c r="H793" s="8">
        <v>18.333</v>
      </c>
      <c r="I793" s="8">
        <v>18.333</v>
      </c>
      <c r="J793" s="8">
        <v>18.333</v>
      </c>
      <c r="K793" s="8">
        <v>18.333</v>
      </c>
      <c r="L793" s="8">
        <v>18.333</v>
      </c>
      <c r="M793" s="8">
        <v>21.111</v>
      </c>
      <c r="N793" s="8">
        <v>21.111</v>
      </c>
      <c r="O793" s="8">
        <v>21.111</v>
      </c>
      <c r="P793" s="8">
        <v>21.111</v>
      </c>
      <c r="Q793" s="8">
        <v>21.111</v>
      </c>
      <c r="R793" s="8">
        <v>21.111</v>
      </c>
      <c r="S793" s="8">
        <v>21.111</v>
      </c>
      <c r="T793" s="8">
        <v>21.111</v>
      </c>
      <c r="U793" s="8">
        <v>21.111</v>
      </c>
      <c r="V793" s="8">
        <v>21.111</v>
      </c>
      <c r="W793" s="8">
        <v>21.111</v>
      </c>
      <c r="X793" s="8">
        <v>21.111</v>
      </c>
      <c r="Y793" s="8">
        <v>21.111</v>
      </c>
      <c r="Z793" s="8">
        <v>21.111</v>
      </c>
      <c r="AA793" s="8">
        <v>21.111</v>
      </c>
      <c r="AB793" s="8">
        <v>18.333</v>
      </c>
      <c r="AC793" s="8">
        <v>18.333</v>
      </c>
      <c r="AD793" s="8">
        <v>18.333</v>
      </c>
      <c r="AE793" s="8">
        <v>18.333</v>
      </c>
      <c r="AF793" s="8" t="s">
        <v>3592</v>
      </c>
    </row>
    <row r="794" ht="14.25" customHeight="1">
      <c r="A794" s="7" t="s">
        <v>3961</v>
      </c>
      <c r="B794" s="7" t="s">
        <v>3599</v>
      </c>
      <c r="C794" s="7" t="s">
        <v>3593</v>
      </c>
      <c r="D794" s="7" t="s">
        <v>3587</v>
      </c>
      <c r="E794" s="201">
        <v>41640.0</v>
      </c>
      <c r="F794" s="201">
        <v>42004.0</v>
      </c>
      <c r="G794" s="7" t="s">
        <v>3594</v>
      </c>
      <c r="H794" s="7">
        <v>26.667</v>
      </c>
      <c r="I794" s="7">
        <v>26.667</v>
      </c>
      <c r="J794" s="7">
        <v>26.667</v>
      </c>
      <c r="K794" s="7">
        <v>26.667</v>
      </c>
      <c r="L794" s="7">
        <v>26.667</v>
      </c>
      <c r="M794" s="7">
        <v>26.667</v>
      </c>
      <c r="N794" s="7">
        <v>23.889</v>
      </c>
      <c r="O794" s="7">
        <v>23.889</v>
      </c>
      <c r="P794" s="7">
        <v>23.889</v>
      </c>
      <c r="Q794" s="7">
        <v>23.889</v>
      </c>
      <c r="R794" s="7">
        <v>23.889</v>
      </c>
      <c r="S794" s="7">
        <v>23.889</v>
      </c>
      <c r="T794" s="7">
        <v>23.889</v>
      </c>
      <c r="U794" s="7">
        <v>23.889</v>
      </c>
      <c r="V794" s="7">
        <v>23.889</v>
      </c>
      <c r="W794" s="7">
        <v>23.889</v>
      </c>
      <c r="X794" s="7">
        <v>23.889</v>
      </c>
      <c r="Y794" s="7">
        <v>23.889</v>
      </c>
      <c r="Z794" s="7">
        <v>23.889</v>
      </c>
      <c r="AA794" s="7">
        <v>23.889</v>
      </c>
      <c r="AB794" s="7">
        <v>23.889</v>
      </c>
      <c r="AC794" s="7">
        <v>23.889</v>
      </c>
      <c r="AD794" s="7">
        <v>23.889</v>
      </c>
      <c r="AE794" s="7">
        <v>26.667</v>
      </c>
      <c r="AF794" s="7" t="s">
        <v>3592</v>
      </c>
    </row>
    <row r="795" ht="14.25" customHeight="1">
      <c r="A795" s="8" t="s">
        <v>3962</v>
      </c>
      <c r="B795" s="8" t="s">
        <v>3599</v>
      </c>
      <c r="C795" s="8" t="s">
        <v>3593</v>
      </c>
      <c r="D795" s="8" t="s">
        <v>3587</v>
      </c>
      <c r="E795" s="202">
        <v>41640.0</v>
      </c>
      <c r="F795" s="202">
        <v>42004.0</v>
      </c>
      <c r="G795" s="8" t="s">
        <v>3594</v>
      </c>
      <c r="H795" s="8">
        <v>18.333</v>
      </c>
      <c r="I795" s="8">
        <v>18.333</v>
      </c>
      <c r="J795" s="8">
        <v>18.333</v>
      </c>
      <c r="K795" s="8">
        <v>18.333</v>
      </c>
      <c r="L795" s="8">
        <v>18.333</v>
      </c>
      <c r="M795" s="8">
        <v>18.333</v>
      </c>
      <c r="N795" s="8">
        <v>21.111</v>
      </c>
      <c r="O795" s="8">
        <v>21.111</v>
      </c>
      <c r="P795" s="8">
        <v>21.111</v>
      </c>
      <c r="Q795" s="8">
        <v>21.111</v>
      </c>
      <c r="R795" s="8">
        <v>21.111</v>
      </c>
      <c r="S795" s="8">
        <v>21.111</v>
      </c>
      <c r="T795" s="8">
        <v>21.111</v>
      </c>
      <c r="U795" s="8">
        <v>21.111</v>
      </c>
      <c r="V795" s="8">
        <v>21.111</v>
      </c>
      <c r="W795" s="8">
        <v>21.111</v>
      </c>
      <c r="X795" s="8">
        <v>21.111</v>
      </c>
      <c r="Y795" s="8">
        <v>21.111</v>
      </c>
      <c r="Z795" s="8">
        <v>21.111</v>
      </c>
      <c r="AA795" s="8">
        <v>21.111</v>
      </c>
      <c r="AB795" s="8">
        <v>21.111</v>
      </c>
      <c r="AC795" s="8">
        <v>21.111</v>
      </c>
      <c r="AD795" s="8">
        <v>21.111</v>
      </c>
      <c r="AE795" s="8">
        <v>18.333</v>
      </c>
      <c r="AF795" s="8" t="s">
        <v>3592</v>
      </c>
    </row>
    <row r="796" ht="14.25" customHeight="1">
      <c r="A796" s="7" t="s">
        <v>3963</v>
      </c>
      <c r="B796" s="7" t="s">
        <v>3599</v>
      </c>
      <c r="C796" s="7" t="s">
        <v>3593</v>
      </c>
      <c r="D796" s="7" t="s">
        <v>3587</v>
      </c>
      <c r="E796" s="201">
        <v>41640.0</v>
      </c>
      <c r="F796" s="201">
        <v>42004.0</v>
      </c>
      <c r="G796" s="7" t="s">
        <v>3594</v>
      </c>
      <c r="H796" s="7">
        <v>26.667</v>
      </c>
      <c r="I796" s="7">
        <v>26.667</v>
      </c>
      <c r="J796" s="7">
        <v>26.667</v>
      </c>
      <c r="K796" s="7">
        <v>26.667</v>
      </c>
      <c r="L796" s="7">
        <v>26.667</v>
      </c>
      <c r="M796" s="7">
        <v>26.667</v>
      </c>
      <c r="N796" s="7">
        <v>26.667</v>
      </c>
      <c r="O796" s="7">
        <v>23.889</v>
      </c>
      <c r="P796" s="7">
        <v>23.889</v>
      </c>
      <c r="Q796" s="7">
        <v>23.889</v>
      </c>
      <c r="R796" s="7">
        <v>23.889</v>
      </c>
      <c r="S796" s="7">
        <v>23.889</v>
      </c>
      <c r="T796" s="7">
        <v>23.889</v>
      </c>
      <c r="U796" s="7">
        <v>23.889</v>
      </c>
      <c r="V796" s="7">
        <v>23.889</v>
      </c>
      <c r="W796" s="7">
        <v>23.889</v>
      </c>
      <c r="X796" s="7">
        <v>23.889</v>
      </c>
      <c r="Y796" s="7">
        <v>23.889</v>
      </c>
      <c r="Z796" s="7">
        <v>23.889</v>
      </c>
      <c r="AA796" s="7">
        <v>26.667</v>
      </c>
      <c r="AB796" s="7">
        <v>26.667</v>
      </c>
      <c r="AC796" s="7">
        <v>26.667</v>
      </c>
      <c r="AD796" s="7">
        <v>26.667</v>
      </c>
      <c r="AE796" s="7">
        <v>26.667</v>
      </c>
      <c r="AF796" s="7" t="s">
        <v>3592</v>
      </c>
    </row>
    <row r="797" ht="14.25" customHeight="1">
      <c r="A797" s="8" t="s">
        <v>3964</v>
      </c>
      <c r="B797" s="8" t="s">
        <v>3599</v>
      </c>
      <c r="C797" s="8" t="s">
        <v>3593</v>
      </c>
      <c r="D797" s="8" t="s">
        <v>3587</v>
      </c>
      <c r="E797" s="202">
        <v>41640.0</v>
      </c>
      <c r="F797" s="202">
        <v>42004.0</v>
      </c>
      <c r="G797" s="8" t="s">
        <v>3594</v>
      </c>
      <c r="H797" s="8">
        <v>18.333</v>
      </c>
      <c r="I797" s="8">
        <v>18.333</v>
      </c>
      <c r="J797" s="8">
        <v>18.333</v>
      </c>
      <c r="K797" s="8">
        <v>18.333</v>
      </c>
      <c r="L797" s="8">
        <v>18.333</v>
      </c>
      <c r="M797" s="8">
        <v>18.333</v>
      </c>
      <c r="N797" s="8">
        <v>18.333</v>
      </c>
      <c r="O797" s="8">
        <v>21.111</v>
      </c>
      <c r="P797" s="8">
        <v>21.111</v>
      </c>
      <c r="Q797" s="8">
        <v>21.111</v>
      </c>
      <c r="R797" s="8">
        <v>21.111</v>
      </c>
      <c r="S797" s="8">
        <v>21.111</v>
      </c>
      <c r="T797" s="8">
        <v>21.111</v>
      </c>
      <c r="U797" s="8">
        <v>21.111</v>
      </c>
      <c r="V797" s="8">
        <v>21.111</v>
      </c>
      <c r="W797" s="8">
        <v>21.111</v>
      </c>
      <c r="X797" s="8">
        <v>21.111</v>
      </c>
      <c r="Y797" s="8">
        <v>21.111</v>
      </c>
      <c r="Z797" s="8">
        <v>21.111</v>
      </c>
      <c r="AA797" s="8">
        <v>18.333</v>
      </c>
      <c r="AB797" s="8">
        <v>18.333</v>
      </c>
      <c r="AC797" s="8">
        <v>18.333</v>
      </c>
      <c r="AD797" s="8">
        <v>18.333</v>
      </c>
      <c r="AE797" s="8">
        <v>18.333</v>
      </c>
      <c r="AF797" s="8" t="s">
        <v>3592</v>
      </c>
    </row>
    <row r="798" ht="14.25" customHeight="1">
      <c r="A798" s="7" t="s">
        <v>1762</v>
      </c>
      <c r="B798" s="7" t="s">
        <v>3599</v>
      </c>
      <c r="C798" s="7" t="s">
        <v>3593</v>
      </c>
      <c r="D798" s="7" t="s">
        <v>3596</v>
      </c>
      <c r="E798" s="201">
        <v>41640.0</v>
      </c>
      <c r="F798" s="201">
        <v>42004.0</v>
      </c>
      <c r="G798" s="7" t="s">
        <v>3594</v>
      </c>
      <c r="H798" s="7">
        <v>21.111</v>
      </c>
      <c r="I798" s="7">
        <v>21.111</v>
      </c>
      <c r="J798" s="7">
        <v>21.111</v>
      </c>
      <c r="K798" s="7">
        <v>21.111</v>
      </c>
      <c r="L798" s="7">
        <v>21.111</v>
      </c>
      <c r="M798" s="7">
        <v>21.111</v>
      </c>
      <c r="N798" s="7">
        <v>21.111</v>
      </c>
      <c r="O798" s="7">
        <v>21.111</v>
      </c>
      <c r="P798" s="7">
        <v>21.111</v>
      </c>
      <c r="Q798" s="7">
        <v>23.333</v>
      </c>
      <c r="R798" s="7">
        <v>23.333</v>
      </c>
      <c r="S798" s="7">
        <v>23.333</v>
      </c>
      <c r="T798" s="7">
        <v>23.333</v>
      </c>
      <c r="U798" s="7">
        <v>23.333</v>
      </c>
      <c r="V798" s="7">
        <v>23.333</v>
      </c>
      <c r="W798" s="7">
        <v>23.333</v>
      </c>
      <c r="X798" s="7">
        <v>21.111</v>
      </c>
      <c r="Y798" s="7">
        <v>21.111</v>
      </c>
      <c r="Z798" s="7">
        <v>21.111</v>
      </c>
      <c r="AA798" s="7">
        <v>21.111</v>
      </c>
      <c r="AB798" s="7">
        <v>21.111</v>
      </c>
      <c r="AC798" s="7">
        <v>21.111</v>
      </c>
      <c r="AD798" s="7">
        <v>21.111</v>
      </c>
      <c r="AE798" s="7">
        <v>21.111</v>
      </c>
      <c r="AF798" s="7" t="s">
        <v>3592</v>
      </c>
    </row>
    <row r="799" ht="14.25" customHeight="1">
      <c r="A799" s="8" t="s">
        <v>1762</v>
      </c>
      <c r="B799" s="8" t="s">
        <v>3599</v>
      </c>
      <c r="C799" s="8" t="s">
        <v>3593</v>
      </c>
      <c r="D799" s="8" t="s">
        <v>3600</v>
      </c>
      <c r="E799" s="202">
        <v>41640.0</v>
      </c>
      <c r="F799" s="202">
        <v>42004.0</v>
      </c>
      <c r="G799" s="8" t="s">
        <v>3588</v>
      </c>
      <c r="H799" s="8">
        <v>21.111</v>
      </c>
      <c r="I799" s="8"/>
      <c r="J799" s="8"/>
      <c r="K799" s="8"/>
      <c r="L799" s="8"/>
      <c r="M799" s="8"/>
      <c r="N799" s="8"/>
      <c r="O799" s="8"/>
      <c r="P799" s="8"/>
      <c r="Q799" s="8"/>
      <c r="R799" s="8"/>
      <c r="S799" s="8"/>
      <c r="T799" s="8"/>
      <c r="U799" s="8"/>
      <c r="V799" s="8"/>
      <c r="W799" s="8"/>
      <c r="X799" s="8"/>
      <c r="Y799" s="8"/>
      <c r="Z799" s="8"/>
      <c r="AA799" s="8"/>
      <c r="AB799" s="8"/>
      <c r="AC799" s="8"/>
      <c r="AD799" s="8"/>
      <c r="AE799" s="8"/>
      <c r="AF799" s="8" t="s">
        <v>3592</v>
      </c>
    </row>
    <row r="800" ht="14.25" customHeight="1">
      <c r="A800" s="7" t="s">
        <v>1761</v>
      </c>
      <c r="B800" s="7" t="s">
        <v>3599</v>
      </c>
      <c r="C800" s="7" t="s">
        <v>3593</v>
      </c>
      <c r="D800" s="7" t="s">
        <v>3596</v>
      </c>
      <c r="E800" s="201">
        <v>41640.0</v>
      </c>
      <c r="F800" s="201">
        <v>42004.0</v>
      </c>
      <c r="G800" s="7" t="s">
        <v>3594</v>
      </c>
      <c r="H800" s="7">
        <v>21.111</v>
      </c>
      <c r="I800" s="7">
        <v>21.111</v>
      </c>
      <c r="J800" s="7">
        <v>21.111</v>
      </c>
      <c r="K800" s="7">
        <v>21.111</v>
      </c>
      <c r="L800" s="7">
        <v>21.111</v>
      </c>
      <c r="M800" s="7">
        <v>21.111</v>
      </c>
      <c r="N800" s="7">
        <v>21.111</v>
      </c>
      <c r="O800" s="7">
        <v>21.111</v>
      </c>
      <c r="P800" s="7">
        <v>21.111</v>
      </c>
      <c r="Q800" s="7">
        <v>18.889</v>
      </c>
      <c r="R800" s="7">
        <v>18.889</v>
      </c>
      <c r="S800" s="7">
        <v>18.889</v>
      </c>
      <c r="T800" s="7">
        <v>18.889</v>
      </c>
      <c r="U800" s="7">
        <v>18.889</v>
      </c>
      <c r="V800" s="7">
        <v>18.889</v>
      </c>
      <c r="W800" s="7">
        <v>18.889</v>
      </c>
      <c r="X800" s="7">
        <v>21.111</v>
      </c>
      <c r="Y800" s="7">
        <v>21.111</v>
      </c>
      <c r="Z800" s="7">
        <v>21.111</v>
      </c>
      <c r="AA800" s="7">
        <v>21.111</v>
      </c>
      <c r="AB800" s="7">
        <v>21.111</v>
      </c>
      <c r="AC800" s="7">
        <v>21.111</v>
      </c>
      <c r="AD800" s="7">
        <v>21.111</v>
      </c>
      <c r="AE800" s="7">
        <v>21.111</v>
      </c>
      <c r="AF800" s="7" t="s">
        <v>3592</v>
      </c>
    </row>
    <row r="801" ht="14.25" customHeight="1">
      <c r="A801" s="8" t="s">
        <v>1761</v>
      </c>
      <c r="B801" s="8" t="s">
        <v>3599</v>
      </c>
      <c r="C801" s="8" t="s">
        <v>3593</v>
      </c>
      <c r="D801" s="8" t="s">
        <v>3600</v>
      </c>
      <c r="E801" s="202">
        <v>41640.0</v>
      </c>
      <c r="F801" s="202">
        <v>42004.0</v>
      </c>
      <c r="G801" s="8" t="s">
        <v>3588</v>
      </c>
      <c r="H801" s="8">
        <v>21.111</v>
      </c>
      <c r="I801" s="8"/>
      <c r="J801" s="8"/>
      <c r="K801" s="8"/>
      <c r="L801" s="8"/>
      <c r="M801" s="8"/>
      <c r="N801" s="8"/>
      <c r="O801" s="8"/>
      <c r="P801" s="8"/>
      <c r="Q801" s="8"/>
      <c r="R801" s="8"/>
      <c r="S801" s="8"/>
      <c r="T801" s="8"/>
      <c r="U801" s="8"/>
      <c r="V801" s="8"/>
      <c r="W801" s="8"/>
      <c r="X801" s="8"/>
      <c r="Y801" s="8"/>
      <c r="Z801" s="8"/>
      <c r="AA801" s="8"/>
      <c r="AB801" s="8"/>
      <c r="AC801" s="8"/>
      <c r="AD801" s="8"/>
      <c r="AE801" s="8"/>
      <c r="AF801" s="8" t="s">
        <v>3592</v>
      </c>
    </row>
    <row r="802" ht="14.25" customHeight="1">
      <c r="A802" s="7" t="s">
        <v>3965</v>
      </c>
      <c r="B802" s="7" t="s">
        <v>3599</v>
      </c>
      <c r="C802" s="7" t="s">
        <v>3593</v>
      </c>
      <c r="D802" s="7" t="s">
        <v>3596</v>
      </c>
      <c r="E802" s="201">
        <v>41640.0</v>
      </c>
      <c r="F802" s="201">
        <v>42004.0</v>
      </c>
      <c r="G802" s="7" t="s">
        <v>3594</v>
      </c>
      <c r="H802" s="7">
        <v>21.111</v>
      </c>
      <c r="I802" s="7">
        <v>21.111</v>
      </c>
      <c r="J802" s="7">
        <v>21.111</v>
      </c>
      <c r="K802" s="7">
        <v>21.111</v>
      </c>
      <c r="L802" s="7">
        <v>21.111</v>
      </c>
      <c r="M802" s="7">
        <v>21.111</v>
      </c>
      <c r="N802" s="7">
        <v>21.111</v>
      </c>
      <c r="O802" s="7">
        <v>21.111</v>
      </c>
      <c r="P802" s="7">
        <v>21.111</v>
      </c>
      <c r="Q802" s="7">
        <v>23.888</v>
      </c>
      <c r="R802" s="7">
        <v>23.888</v>
      </c>
      <c r="S802" s="7">
        <v>23.888</v>
      </c>
      <c r="T802" s="7">
        <v>23.888</v>
      </c>
      <c r="U802" s="7">
        <v>23.888</v>
      </c>
      <c r="V802" s="7">
        <v>23.888</v>
      </c>
      <c r="W802" s="7">
        <v>23.888</v>
      </c>
      <c r="X802" s="7">
        <v>21.111</v>
      </c>
      <c r="Y802" s="7">
        <v>21.111</v>
      </c>
      <c r="Z802" s="7">
        <v>21.111</v>
      </c>
      <c r="AA802" s="7">
        <v>21.111</v>
      </c>
      <c r="AB802" s="7">
        <v>21.111</v>
      </c>
      <c r="AC802" s="7">
        <v>21.111</v>
      </c>
      <c r="AD802" s="7">
        <v>21.111</v>
      </c>
      <c r="AE802" s="7">
        <v>21.111</v>
      </c>
      <c r="AF802" s="7" t="s">
        <v>3592</v>
      </c>
    </row>
    <row r="803" ht="14.25" customHeight="1">
      <c r="A803" s="8" t="s">
        <v>3965</v>
      </c>
      <c r="B803" s="8" t="s">
        <v>3599</v>
      </c>
      <c r="C803" s="8" t="s">
        <v>3593</v>
      </c>
      <c r="D803" s="8" t="s">
        <v>3600</v>
      </c>
      <c r="E803" s="202">
        <v>41640.0</v>
      </c>
      <c r="F803" s="202">
        <v>42004.0</v>
      </c>
      <c r="G803" s="8" t="s">
        <v>3588</v>
      </c>
      <c r="H803" s="8">
        <v>21.111</v>
      </c>
      <c r="I803" s="8"/>
      <c r="J803" s="8"/>
      <c r="K803" s="8"/>
      <c r="L803" s="8"/>
      <c r="M803" s="8"/>
      <c r="N803" s="8"/>
      <c r="O803" s="8"/>
      <c r="P803" s="8"/>
      <c r="Q803" s="8"/>
      <c r="R803" s="8"/>
      <c r="S803" s="8"/>
      <c r="T803" s="8"/>
      <c r="U803" s="8"/>
      <c r="V803" s="8"/>
      <c r="W803" s="8"/>
      <c r="X803" s="8"/>
      <c r="Y803" s="8"/>
      <c r="Z803" s="8"/>
      <c r="AA803" s="8"/>
      <c r="AB803" s="8"/>
      <c r="AC803" s="8"/>
      <c r="AD803" s="8"/>
      <c r="AE803" s="8"/>
      <c r="AF803" s="8" t="s">
        <v>3592</v>
      </c>
    </row>
    <row r="804" ht="14.25" customHeight="1">
      <c r="A804" s="7" t="s">
        <v>3966</v>
      </c>
      <c r="B804" s="7" t="s">
        <v>3599</v>
      </c>
      <c r="C804" s="7" t="s">
        <v>3593</v>
      </c>
      <c r="D804" s="7" t="s">
        <v>3596</v>
      </c>
      <c r="E804" s="201">
        <v>41640.0</v>
      </c>
      <c r="F804" s="201">
        <v>42004.0</v>
      </c>
      <c r="G804" s="7" t="s">
        <v>3594</v>
      </c>
      <c r="H804" s="7">
        <v>21.111</v>
      </c>
      <c r="I804" s="7">
        <v>21.111</v>
      </c>
      <c r="J804" s="7">
        <v>21.111</v>
      </c>
      <c r="K804" s="7">
        <v>21.111</v>
      </c>
      <c r="L804" s="7">
        <v>21.111</v>
      </c>
      <c r="M804" s="7">
        <v>21.111</v>
      </c>
      <c r="N804" s="7">
        <v>21.111</v>
      </c>
      <c r="O804" s="7">
        <v>21.111</v>
      </c>
      <c r="P804" s="7">
        <v>21.111</v>
      </c>
      <c r="Q804" s="7">
        <v>18.334</v>
      </c>
      <c r="R804" s="7">
        <v>18.334</v>
      </c>
      <c r="S804" s="7">
        <v>18.334</v>
      </c>
      <c r="T804" s="7">
        <v>18.334</v>
      </c>
      <c r="U804" s="7">
        <v>18.334</v>
      </c>
      <c r="V804" s="7">
        <v>18.334</v>
      </c>
      <c r="W804" s="7">
        <v>18.334</v>
      </c>
      <c r="X804" s="7">
        <v>21.111</v>
      </c>
      <c r="Y804" s="7">
        <v>21.111</v>
      </c>
      <c r="Z804" s="7">
        <v>21.111</v>
      </c>
      <c r="AA804" s="7">
        <v>21.111</v>
      </c>
      <c r="AB804" s="7">
        <v>21.111</v>
      </c>
      <c r="AC804" s="7">
        <v>21.111</v>
      </c>
      <c r="AD804" s="7">
        <v>21.111</v>
      </c>
      <c r="AE804" s="7">
        <v>21.111</v>
      </c>
      <c r="AF804" s="7" t="s">
        <v>3592</v>
      </c>
    </row>
    <row r="805" ht="14.25" customHeight="1">
      <c r="A805" s="8" t="s">
        <v>3966</v>
      </c>
      <c r="B805" s="8" t="s">
        <v>3599</v>
      </c>
      <c r="C805" s="8" t="s">
        <v>3593</v>
      </c>
      <c r="D805" s="8" t="s">
        <v>3600</v>
      </c>
      <c r="E805" s="202">
        <v>41640.0</v>
      </c>
      <c r="F805" s="202">
        <v>42004.0</v>
      </c>
      <c r="G805" s="8" t="s">
        <v>3588</v>
      </c>
      <c r="H805" s="8">
        <v>21.111</v>
      </c>
      <c r="I805" s="8"/>
      <c r="J805" s="8"/>
      <c r="K805" s="8"/>
      <c r="L805" s="8"/>
      <c r="M805" s="8"/>
      <c r="N805" s="8"/>
      <c r="O805" s="8"/>
      <c r="P805" s="8"/>
      <c r="Q805" s="8"/>
      <c r="R805" s="8"/>
      <c r="S805" s="8"/>
      <c r="T805" s="8"/>
      <c r="U805" s="8"/>
      <c r="V805" s="8"/>
      <c r="W805" s="8"/>
      <c r="X805" s="8"/>
      <c r="Y805" s="8"/>
      <c r="Z805" s="8"/>
      <c r="AA805" s="8"/>
      <c r="AB805" s="8"/>
      <c r="AC805" s="8"/>
      <c r="AD805" s="8"/>
      <c r="AE805" s="8"/>
      <c r="AF805" s="8" t="s">
        <v>3592</v>
      </c>
    </row>
    <row r="806" ht="14.25" customHeight="1">
      <c r="A806" s="7" t="s">
        <v>1709</v>
      </c>
      <c r="B806" s="7" t="s">
        <v>3586</v>
      </c>
      <c r="C806" s="7"/>
      <c r="D806" s="7" t="s">
        <v>3587</v>
      </c>
      <c r="E806" s="201">
        <v>41640.0</v>
      </c>
      <c r="F806" s="201">
        <v>42004.0</v>
      </c>
      <c r="G806" s="7" t="s">
        <v>3588</v>
      </c>
      <c r="H806" s="7">
        <v>0.0</v>
      </c>
      <c r="I806" s="7"/>
      <c r="J806" s="7"/>
      <c r="K806" s="7"/>
      <c r="L806" s="7"/>
      <c r="M806" s="7"/>
      <c r="N806" s="7"/>
      <c r="O806" s="7"/>
      <c r="P806" s="7"/>
      <c r="Q806" s="7"/>
      <c r="R806" s="7"/>
      <c r="S806" s="7"/>
      <c r="T806" s="7"/>
      <c r="U806" s="7"/>
      <c r="V806" s="7"/>
      <c r="W806" s="7"/>
      <c r="X806" s="7"/>
      <c r="Y806" s="7"/>
      <c r="Z806" s="7"/>
      <c r="AA806" s="7"/>
      <c r="AB806" s="7"/>
      <c r="AC806" s="7"/>
      <c r="AD806" s="7"/>
      <c r="AE806" s="7"/>
      <c r="AF806" s="7" t="s">
        <v>3592</v>
      </c>
    </row>
    <row r="807" ht="14.25" customHeight="1">
      <c r="A807" s="8" t="s">
        <v>3967</v>
      </c>
      <c r="B807" s="8" t="s">
        <v>3586</v>
      </c>
      <c r="C807" s="8"/>
      <c r="D807" s="8" t="s">
        <v>3587</v>
      </c>
      <c r="E807" s="202">
        <v>41640.0</v>
      </c>
      <c r="F807" s="202">
        <v>42004.0</v>
      </c>
      <c r="G807" s="8" t="s">
        <v>3588</v>
      </c>
      <c r="H807" s="8">
        <v>0.0</v>
      </c>
      <c r="I807" s="8"/>
      <c r="J807" s="8"/>
      <c r="K807" s="8"/>
      <c r="L807" s="8"/>
      <c r="M807" s="8"/>
      <c r="N807" s="8"/>
      <c r="O807" s="8"/>
      <c r="P807" s="8"/>
      <c r="Q807" s="8"/>
      <c r="R807" s="8"/>
      <c r="S807" s="8"/>
      <c r="T807" s="8"/>
      <c r="U807" s="8"/>
      <c r="V807" s="8"/>
      <c r="W807" s="8"/>
      <c r="X807" s="8"/>
      <c r="Y807" s="8"/>
      <c r="Z807" s="8"/>
      <c r="AA807" s="8"/>
      <c r="AB807" s="8"/>
      <c r="AC807" s="8"/>
      <c r="AD807" s="8"/>
      <c r="AE807" s="8"/>
      <c r="AF807" s="8" t="s">
        <v>3592</v>
      </c>
    </row>
    <row r="808" ht="14.25" customHeight="1">
      <c r="A808" s="7" t="s">
        <v>3968</v>
      </c>
      <c r="B808" s="7" t="s">
        <v>3586</v>
      </c>
      <c r="C808" s="7"/>
      <c r="D808" s="7" t="s">
        <v>3587</v>
      </c>
      <c r="E808" s="201">
        <v>41640.0</v>
      </c>
      <c r="F808" s="201">
        <v>42004.0</v>
      </c>
      <c r="G808" s="7" t="s">
        <v>3588</v>
      </c>
      <c r="H808" s="7">
        <v>1.0</v>
      </c>
      <c r="I808" s="7"/>
      <c r="J808" s="7"/>
      <c r="K808" s="7"/>
      <c r="L808" s="7"/>
      <c r="M808" s="7"/>
      <c r="N808" s="7"/>
      <c r="O808" s="7"/>
      <c r="P808" s="7"/>
      <c r="Q808" s="7"/>
      <c r="R808" s="7"/>
      <c r="S808" s="7"/>
      <c r="T808" s="7"/>
      <c r="U808" s="7"/>
      <c r="V808" s="7"/>
      <c r="W808" s="7"/>
      <c r="X808" s="7"/>
      <c r="Y808" s="7"/>
      <c r="Z808" s="7"/>
      <c r="AA808" s="7"/>
      <c r="AB808" s="7"/>
      <c r="AC808" s="7"/>
      <c r="AD808" s="7"/>
      <c r="AE808" s="7"/>
      <c r="AF808" s="7" t="s">
        <v>3592</v>
      </c>
    </row>
    <row r="809" ht="14.25" customHeight="1">
      <c r="A809" s="8" t="s">
        <v>3969</v>
      </c>
      <c r="B809" s="8" t="s">
        <v>3586</v>
      </c>
      <c r="C809" s="8"/>
      <c r="D809" s="8" t="s">
        <v>3587</v>
      </c>
      <c r="E809" s="202">
        <v>41640.0</v>
      </c>
      <c r="F809" s="202">
        <v>42004.0</v>
      </c>
      <c r="G809" s="8" t="s">
        <v>3588</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3592</v>
      </c>
    </row>
    <row r="810" ht="14.25" customHeight="1">
      <c r="A810" s="7" t="s">
        <v>1739</v>
      </c>
      <c r="B810" s="7" t="s">
        <v>3599</v>
      </c>
      <c r="C810" s="7" t="s">
        <v>3593</v>
      </c>
      <c r="D810" s="7" t="s">
        <v>3587</v>
      </c>
      <c r="E810" s="201">
        <v>41640.0</v>
      </c>
      <c r="F810" s="201">
        <v>42004.0</v>
      </c>
      <c r="G810" s="7" t="s">
        <v>3588</v>
      </c>
      <c r="H810" s="7">
        <v>21.111</v>
      </c>
      <c r="I810" s="7"/>
      <c r="J810" s="7"/>
      <c r="K810" s="7"/>
      <c r="L810" s="7"/>
      <c r="M810" s="7"/>
      <c r="N810" s="7"/>
      <c r="O810" s="7"/>
      <c r="P810" s="7"/>
      <c r="Q810" s="7"/>
      <c r="R810" s="7"/>
      <c r="S810" s="7"/>
      <c r="T810" s="7"/>
      <c r="U810" s="7"/>
      <c r="V810" s="7"/>
      <c r="W810" s="7"/>
      <c r="X810" s="7"/>
      <c r="Y810" s="7"/>
      <c r="Z810" s="7"/>
      <c r="AA810" s="7"/>
      <c r="AB810" s="7"/>
      <c r="AC810" s="7"/>
      <c r="AD810" s="7"/>
      <c r="AE810" s="7"/>
      <c r="AF810" s="7" t="s">
        <v>3592</v>
      </c>
    </row>
    <row r="811" ht="14.25" customHeight="1">
      <c r="A811" s="8" t="s">
        <v>1738</v>
      </c>
      <c r="B811" s="8" t="s">
        <v>3599</v>
      </c>
      <c r="C811" s="8" t="s">
        <v>3593</v>
      </c>
      <c r="D811" s="8" t="s">
        <v>3587</v>
      </c>
      <c r="E811" s="202">
        <v>41640.0</v>
      </c>
      <c r="F811" s="202">
        <v>42004.0</v>
      </c>
      <c r="G811" s="8" t="s">
        <v>3588</v>
      </c>
      <c r="H811" s="8">
        <v>21.111</v>
      </c>
      <c r="I811" s="8"/>
      <c r="J811" s="8"/>
      <c r="K811" s="8"/>
      <c r="L811" s="8"/>
      <c r="M811" s="8"/>
      <c r="N811" s="8"/>
      <c r="O811" s="8"/>
      <c r="P811" s="8"/>
      <c r="Q811" s="8"/>
      <c r="R811" s="8"/>
      <c r="S811" s="8"/>
      <c r="T811" s="8"/>
      <c r="U811" s="8"/>
      <c r="V811" s="8"/>
      <c r="W811" s="8"/>
      <c r="X811" s="8"/>
      <c r="Y811" s="8"/>
      <c r="Z811" s="8"/>
      <c r="AA811" s="8"/>
      <c r="AB811" s="8"/>
      <c r="AC811" s="8"/>
      <c r="AD811" s="8"/>
      <c r="AE811" s="8"/>
      <c r="AF811" s="8" t="s">
        <v>3592</v>
      </c>
    </row>
    <row r="812" ht="14.25" customHeight="1">
      <c r="A812" s="7" t="s">
        <v>1751</v>
      </c>
      <c r="B812" s="7" t="s">
        <v>3595</v>
      </c>
      <c r="C812" s="7"/>
      <c r="D812" s="7" t="s">
        <v>3596</v>
      </c>
      <c r="E812" s="201">
        <v>41640.0</v>
      </c>
      <c r="F812" s="201">
        <v>42004.0</v>
      </c>
      <c r="G812" s="7" t="s">
        <v>3594</v>
      </c>
      <c r="H812" s="7">
        <v>0.05</v>
      </c>
      <c r="I812" s="7">
        <v>0.05</v>
      </c>
      <c r="J812" s="7">
        <v>0.05</v>
      </c>
      <c r="K812" s="7">
        <v>0.05</v>
      </c>
      <c r="L812" s="7">
        <v>0.1</v>
      </c>
      <c r="M812" s="7">
        <v>0.2</v>
      </c>
      <c r="N812" s="7">
        <v>0.4</v>
      </c>
      <c r="O812" s="7">
        <v>0.5</v>
      </c>
      <c r="P812" s="7">
        <v>0.5</v>
      </c>
      <c r="Q812" s="7">
        <v>0.35</v>
      </c>
      <c r="R812" s="7">
        <v>0.15</v>
      </c>
      <c r="S812" s="7">
        <v>0.15</v>
      </c>
      <c r="T812" s="7">
        <v>0.15</v>
      </c>
      <c r="U812" s="7">
        <v>0.15</v>
      </c>
      <c r="V812" s="7">
        <v>0.15</v>
      </c>
      <c r="W812" s="7">
        <v>0.15</v>
      </c>
      <c r="X812" s="7">
        <v>0.35</v>
      </c>
      <c r="Y812" s="7">
        <v>0.5</v>
      </c>
      <c r="Z812" s="7">
        <v>0.5</v>
      </c>
      <c r="AA812" s="7">
        <v>0.4</v>
      </c>
      <c r="AB812" s="7">
        <v>0.4</v>
      </c>
      <c r="AC812" s="7">
        <v>0.3</v>
      </c>
      <c r="AD812" s="7">
        <v>0.2</v>
      </c>
      <c r="AE812" s="7">
        <v>0.1</v>
      </c>
      <c r="AF812" s="7" t="s">
        <v>3592</v>
      </c>
    </row>
    <row r="813" ht="14.25" customHeight="1">
      <c r="A813" s="8" t="s">
        <v>1751</v>
      </c>
      <c r="B813" s="8" t="s">
        <v>3595</v>
      </c>
      <c r="C813" s="8"/>
      <c r="D813" s="8" t="s">
        <v>3597</v>
      </c>
      <c r="E813" s="202">
        <v>41640.0</v>
      </c>
      <c r="F813" s="202">
        <v>42004.0</v>
      </c>
      <c r="G813" s="8" t="s">
        <v>3588</v>
      </c>
      <c r="H813" s="8">
        <v>0.05</v>
      </c>
      <c r="I813" s="8"/>
      <c r="J813" s="8"/>
      <c r="K813" s="8"/>
      <c r="L813" s="8"/>
      <c r="M813" s="8"/>
      <c r="N813" s="8"/>
      <c r="O813" s="8"/>
      <c r="P813" s="8"/>
      <c r="Q813" s="8"/>
      <c r="R813" s="8"/>
      <c r="S813" s="8"/>
      <c r="T813" s="8"/>
      <c r="U813" s="8"/>
      <c r="V813" s="8"/>
      <c r="W813" s="8"/>
      <c r="X813" s="8"/>
      <c r="Y813" s="8"/>
      <c r="Z813" s="8"/>
      <c r="AA813" s="8"/>
      <c r="AB813" s="8"/>
      <c r="AC813" s="8"/>
      <c r="AD813" s="8"/>
      <c r="AE813" s="8"/>
      <c r="AF813" s="8" t="s">
        <v>3592</v>
      </c>
    </row>
    <row r="814" ht="14.25" customHeight="1">
      <c r="A814" s="7" t="s">
        <v>1751</v>
      </c>
      <c r="B814" s="7" t="s">
        <v>3595</v>
      </c>
      <c r="C814" s="7"/>
      <c r="D814" s="7" t="s">
        <v>3598</v>
      </c>
      <c r="E814" s="201">
        <v>41640.0</v>
      </c>
      <c r="F814" s="201">
        <v>42004.0</v>
      </c>
      <c r="G814" s="7" t="s">
        <v>3588</v>
      </c>
      <c r="H814" s="7">
        <v>0.5</v>
      </c>
      <c r="I814" s="7"/>
      <c r="J814" s="7"/>
      <c r="K814" s="7"/>
      <c r="L814" s="7"/>
      <c r="M814" s="7"/>
      <c r="N814" s="7"/>
      <c r="O814" s="7"/>
      <c r="P814" s="7"/>
      <c r="Q814" s="7"/>
      <c r="R814" s="7"/>
      <c r="S814" s="7"/>
      <c r="T814" s="7"/>
      <c r="U814" s="7"/>
      <c r="V814" s="7"/>
      <c r="W814" s="7"/>
      <c r="X814" s="7"/>
      <c r="Y814" s="7"/>
      <c r="Z814" s="7"/>
      <c r="AA814" s="7"/>
      <c r="AB814" s="7"/>
      <c r="AC814" s="7"/>
      <c r="AD814" s="7"/>
      <c r="AE814" s="7"/>
      <c r="AF814" s="7" t="s">
        <v>3592</v>
      </c>
    </row>
    <row r="815" ht="14.25" customHeight="1">
      <c r="A815" s="8" t="s">
        <v>1753</v>
      </c>
      <c r="B815" s="8" t="s">
        <v>1207</v>
      </c>
      <c r="C815" s="8"/>
      <c r="D815" s="8" t="s">
        <v>3587</v>
      </c>
      <c r="E815" s="202">
        <v>41640.0</v>
      </c>
      <c r="F815" s="202">
        <v>42004.0</v>
      </c>
      <c r="G815" s="8" t="s">
        <v>3588</v>
      </c>
      <c r="H815" s="8">
        <v>1.0</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3592</v>
      </c>
    </row>
    <row r="816" ht="14.25" customHeight="1">
      <c r="A816" s="93" t="s">
        <v>1765</v>
      </c>
      <c r="B816" s="8" t="s">
        <v>1207</v>
      </c>
      <c r="C816" s="8"/>
      <c r="D816" s="8" t="s">
        <v>3587</v>
      </c>
      <c r="E816" s="202">
        <v>41640.0</v>
      </c>
      <c r="F816" s="202">
        <v>42004.0</v>
      </c>
      <c r="G816" s="8" t="s">
        <v>3588</v>
      </c>
      <c r="H816" s="93">
        <v>0.65</v>
      </c>
      <c r="I816" s="8"/>
      <c r="J816" s="8"/>
      <c r="K816" s="8"/>
      <c r="L816" s="8"/>
      <c r="M816" s="8"/>
      <c r="N816" s="8"/>
      <c r="O816" s="8"/>
      <c r="P816" s="8"/>
      <c r="Q816" s="8"/>
      <c r="R816" s="8"/>
      <c r="S816" s="8"/>
      <c r="T816" s="8"/>
      <c r="U816" s="8"/>
      <c r="V816" s="8"/>
      <c r="W816" s="8"/>
      <c r="X816" s="8"/>
      <c r="Y816" s="8"/>
      <c r="Z816" s="8"/>
      <c r="AA816" s="8"/>
      <c r="AB816" s="8"/>
      <c r="AC816" s="8"/>
      <c r="AD816" s="8"/>
      <c r="AE816" s="8"/>
      <c r="AF816" s="8" t="s">
        <v>3592</v>
      </c>
    </row>
    <row r="817" ht="14.25" customHeight="1">
      <c r="A817" s="7" t="s">
        <v>1716</v>
      </c>
      <c r="B817" s="7" t="s">
        <v>1207</v>
      </c>
      <c r="C817" s="7"/>
      <c r="D817" s="7" t="s">
        <v>3596</v>
      </c>
      <c r="E817" s="201">
        <v>41640.0</v>
      </c>
      <c r="F817" s="201">
        <v>42004.0</v>
      </c>
      <c r="G817" s="7" t="s">
        <v>3594</v>
      </c>
      <c r="H817" s="7">
        <v>0.0</v>
      </c>
      <c r="I817" s="7">
        <v>0.0</v>
      </c>
      <c r="J817" s="7">
        <v>0.0</v>
      </c>
      <c r="K817" s="7">
        <v>0.0</v>
      </c>
      <c r="L817" s="7">
        <v>0.0</v>
      </c>
      <c r="M817" s="7">
        <v>0.2</v>
      </c>
      <c r="N817" s="7">
        <v>0.3</v>
      </c>
      <c r="O817" s="7">
        <v>0.5</v>
      </c>
      <c r="P817" s="7">
        <v>1.0</v>
      </c>
      <c r="Q817" s="7">
        <v>1.0</v>
      </c>
      <c r="R817" s="7">
        <v>1.0</v>
      </c>
      <c r="S817" s="7">
        <v>1.0</v>
      </c>
      <c r="T817" s="7">
        <v>1.0</v>
      </c>
      <c r="U817" s="7">
        <v>1.0</v>
      </c>
      <c r="V817" s="7">
        <v>1.0</v>
      </c>
      <c r="W817" s="7">
        <v>1.0</v>
      </c>
      <c r="X817" s="7">
        <v>1.0</v>
      </c>
      <c r="Y817" s="7">
        <v>1.0</v>
      </c>
      <c r="Z817" s="7">
        <v>0.5</v>
      </c>
      <c r="AA817" s="7">
        <v>0.3</v>
      </c>
      <c r="AB817" s="7">
        <v>0.2</v>
      </c>
      <c r="AC817" s="7">
        <v>0.05</v>
      </c>
      <c r="AD817" s="7">
        <v>0.0</v>
      </c>
      <c r="AE817" s="7">
        <v>0.0</v>
      </c>
      <c r="AF817" s="7" t="s">
        <v>3592</v>
      </c>
    </row>
    <row r="818" ht="14.25" customHeight="1">
      <c r="A818" s="8" t="s">
        <v>1716</v>
      </c>
      <c r="B818" s="8" t="s">
        <v>1207</v>
      </c>
      <c r="C818" s="8"/>
      <c r="D818" s="8" t="s">
        <v>3597</v>
      </c>
      <c r="E818" s="202">
        <v>41640.0</v>
      </c>
      <c r="F818" s="202">
        <v>42004.0</v>
      </c>
      <c r="G818" s="8" t="s">
        <v>3588</v>
      </c>
      <c r="H818" s="8">
        <v>0.0</v>
      </c>
      <c r="I818" s="8"/>
      <c r="J818" s="8"/>
      <c r="K818" s="8"/>
      <c r="L818" s="8"/>
      <c r="M818" s="8"/>
      <c r="N818" s="8"/>
      <c r="O818" s="8"/>
      <c r="P818" s="8"/>
      <c r="Q818" s="8"/>
      <c r="R818" s="8"/>
      <c r="S818" s="8"/>
      <c r="T818" s="8"/>
      <c r="U818" s="8"/>
      <c r="V818" s="8"/>
      <c r="W818" s="8"/>
      <c r="X818" s="8"/>
      <c r="Y818" s="8"/>
      <c r="Z818" s="8"/>
      <c r="AA818" s="8"/>
      <c r="AB818" s="8"/>
      <c r="AC818" s="8"/>
      <c r="AD818" s="8"/>
      <c r="AE818" s="8"/>
      <c r="AF818" s="8" t="s">
        <v>3592</v>
      </c>
    </row>
    <row r="819" ht="14.25" customHeight="1">
      <c r="A819" s="7" t="s">
        <v>1716</v>
      </c>
      <c r="B819" s="7" t="s">
        <v>1207</v>
      </c>
      <c r="C819" s="7"/>
      <c r="D819" s="7" t="s">
        <v>3598</v>
      </c>
      <c r="E819" s="201">
        <v>41640.0</v>
      </c>
      <c r="F819" s="201">
        <v>42004.0</v>
      </c>
      <c r="G819" s="7" t="s">
        <v>3588</v>
      </c>
      <c r="H819" s="7">
        <v>1.0</v>
      </c>
      <c r="I819" s="7"/>
      <c r="J819" s="7"/>
      <c r="K819" s="7"/>
      <c r="L819" s="7"/>
      <c r="M819" s="7"/>
      <c r="N819" s="7"/>
      <c r="O819" s="7"/>
      <c r="P819" s="7"/>
      <c r="Q819" s="7"/>
      <c r="R819" s="7"/>
      <c r="S819" s="7"/>
      <c r="T819" s="7"/>
      <c r="U819" s="7"/>
      <c r="V819" s="7"/>
      <c r="W819" s="7"/>
      <c r="X819" s="7"/>
      <c r="Y819" s="7"/>
      <c r="Z819" s="7"/>
      <c r="AA819" s="7"/>
      <c r="AB819" s="7"/>
      <c r="AC819" s="7"/>
      <c r="AD819" s="7"/>
      <c r="AE819" s="7"/>
      <c r="AF819" s="7" t="s">
        <v>3592</v>
      </c>
    </row>
    <row r="820" ht="14.25" customHeight="1">
      <c r="A820" s="8" t="s">
        <v>1747</v>
      </c>
      <c r="B820" s="8" t="s">
        <v>1207</v>
      </c>
      <c r="C820" s="8"/>
      <c r="D820" s="8" t="s">
        <v>3587</v>
      </c>
      <c r="E820" s="202">
        <v>41640.0</v>
      </c>
      <c r="F820" s="202">
        <v>42004.0</v>
      </c>
      <c r="G820" s="8" t="s">
        <v>3594</v>
      </c>
      <c r="H820" s="8">
        <v>0.0</v>
      </c>
      <c r="I820" s="8">
        <v>0.0</v>
      </c>
      <c r="J820" s="8">
        <v>0.0</v>
      </c>
      <c r="K820" s="8">
        <v>0.0</v>
      </c>
      <c r="L820" s="8">
        <v>0.0</v>
      </c>
      <c r="M820" s="8">
        <v>0.0</v>
      </c>
      <c r="N820" s="8">
        <v>0.5</v>
      </c>
      <c r="O820" s="8">
        <v>1.0</v>
      </c>
      <c r="P820" s="8">
        <v>1.0</v>
      </c>
      <c r="Q820" s="8">
        <v>1.0</v>
      </c>
      <c r="R820" s="8">
        <v>1.0</v>
      </c>
      <c r="S820" s="8">
        <v>1.0</v>
      </c>
      <c r="T820" s="8">
        <v>1.0</v>
      </c>
      <c r="U820" s="8">
        <v>1.0</v>
      </c>
      <c r="V820" s="8">
        <v>1.0</v>
      </c>
      <c r="W820" s="8">
        <v>1.0</v>
      </c>
      <c r="X820" s="8">
        <v>1.0</v>
      </c>
      <c r="Y820" s="8">
        <v>1.0</v>
      </c>
      <c r="Z820" s="8">
        <v>1.0</v>
      </c>
      <c r="AA820" s="8">
        <v>1.0</v>
      </c>
      <c r="AB820" s="8">
        <v>1.0</v>
      </c>
      <c r="AC820" s="8">
        <v>1.0</v>
      </c>
      <c r="AD820" s="8">
        <v>0.5</v>
      </c>
      <c r="AE820" s="8">
        <v>0.0</v>
      </c>
      <c r="AF820" s="8" t="s">
        <v>3592</v>
      </c>
    </row>
    <row r="821" ht="14.25" customHeight="1">
      <c r="A821" s="7" t="s">
        <v>1746</v>
      </c>
      <c r="B821" s="7" t="s">
        <v>1207</v>
      </c>
      <c r="C821" s="7"/>
      <c r="D821" s="7" t="s">
        <v>3596</v>
      </c>
      <c r="E821" s="201">
        <v>41640.0</v>
      </c>
      <c r="F821" s="201">
        <v>42004.0</v>
      </c>
      <c r="G821" s="7" t="s">
        <v>3594</v>
      </c>
      <c r="H821" s="7">
        <v>0.0</v>
      </c>
      <c r="I821" s="7">
        <v>0.0</v>
      </c>
      <c r="J821" s="7">
        <v>0.0</v>
      </c>
      <c r="K821" s="7">
        <v>0.0</v>
      </c>
      <c r="L821" s="7">
        <v>0.0</v>
      </c>
      <c r="M821" s="7">
        <v>0.2</v>
      </c>
      <c r="N821" s="7">
        <v>0.3</v>
      </c>
      <c r="O821" s="7">
        <v>0.5</v>
      </c>
      <c r="P821" s="7">
        <v>1.0</v>
      </c>
      <c r="Q821" s="7">
        <v>1.0</v>
      </c>
      <c r="R821" s="7">
        <v>1.0</v>
      </c>
      <c r="S821" s="7">
        <v>1.0</v>
      </c>
      <c r="T821" s="7">
        <v>1.0</v>
      </c>
      <c r="U821" s="7">
        <v>1.0</v>
      </c>
      <c r="V821" s="7">
        <v>1.0</v>
      </c>
      <c r="W821" s="7">
        <v>1.0</v>
      </c>
      <c r="X821" s="7">
        <v>1.0</v>
      </c>
      <c r="Y821" s="7">
        <v>1.0</v>
      </c>
      <c r="Z821" s="7">
        <v>0.5</v>
      </c>
      <c r="AA821" s="7">
        <v>0.3</v>
      </c>
      <c r="AB821" s="7">
        <v>0.2</v>
      </c>
      <c r="AC821" s="7">
        <v>0.05</v>
      </c>
      <c r="AD821" s="7">
        <v>0.0</v>
      </c>
      <c r="AE821" s="7">
        <v>0.0</v>
      </c>
      <c r="AF821" s="7" t="s">
        <v>3592</v>
      </c>
    </row>
    <row r="822" ht="14.25" customHeight="1">
      <c r="A822" s="8" t="s">
        <v>1746</v>
      </c>
      <c r="B822" s="8" t="s">
        <v>1207</v>
      </c>
      <c r="C822" s="8"/>
      <c r="D822" s="8" t="s">
        <v>3597</v>
      </c>
      <c r="E822" s="202">
        <v>41640.0</v>
      </c>
      <c r="F822" s="202">
        <v>42004.0</v>
      </c>
      <c r="G822" s="8" t="s">
        <v>3588</v>
      </c>
      <c r="H822" s="8">
        <v>0.0</v>
      </c>
      <c r="I822" s="8"/>
      <c r="J822" s="8"/>
      <c r="K822" s="8"/>
      <c r="L822" s="8"/>
      <c r="M822" s="8"/>
      <c r="N822" s="8"/>
      <c r="O822" s="8"/>
      <c r="P822" s="8"/>
      <c r="Q822" s="8"/>
      <c r="R822" s="8"/>
      <c r="S822" s="8"/>
      <c r="T822" s="8"/>
      <c r="U822" s="8"/>
      <c r="V822" s="8"/>
      <c r="W822" s="8"/>
      <c r="X822" s="8"/>
      <c r="Y822" s="8"/>
      <c r="Z822" s="8"/>
      <c r="AA822" s="8"/>
      <c r="AB822" s="8"/>
      <c r="AC822" s="8"/>
      <c r="AD822" s="8"/>
      <c r="AE822" s="8"/>
      <c r="AF822" s="8" t="s">
        <v>3592</v>
      </c>
    </row>
    <row r="823" ht="14.25" customHeight="1">
      <c r="A823" s="7" t="s">
        <v>1746</v>
      </c>
      <c r="B823" s="7" t="s">
        <v>1207</v>
      </c>
      <c r="C823" s="7"/>
      <c r="D823" s="7" t="s">
        <v>3598</v>
      </c>
      <c r="E823" s="201">
        <v>41640.0</v>
      </c>
      <c r="F823" s="201">
        <v>42004.0</v>
      </c>
      <c r="G823" s="7" t="s">
        <v>3588</v>
      </c>
      <c r="H823" s="7">
        <v>1.0</v>
      </c>
      <c r="I823" s="7"/>
      <c r="J823" s="7"/>
      <c r="K823" s="7"/>
      <c r="L823" s="7"/>
      <c r="M823" s="7"/>
      <c r="N823" s="7"/>
      <c r="O823" s="7"/>
      <c r="P823" s="7"/>
      <c r="Q823" s="7"/>
      <c r="R823" s="7"/>
      <c r="S823" s="7"/>
      <c r="T823" s="7"/>
      <c r="U823" s="7"/>
      <c r="V823" s="7"/>
      <c r="W823" s="7"/>
      <c r="X823" s="7"/>
      <c r="Y823" s="7"/>
      <c r="Z823" s="7"/>
      <c r="AA823" s="7"/>
      <c r="AB823" s="7"/>
      <c r="AC823" s="7"/>
      <c r="AD823" s="7"/>
      <c r="AE823" s="7"/>
      <c r="AF823" s="7" t="s">
        <v>3592</v>
      </c>
    </row>
    <row r="824" ht="14.25" customHeight="1">
      <c r="A824" s="93" t="s">
        <v>1760</v>
      </c>
      <c r="B824" s="8" t="s">
        <v>1207</v>
      </c>
      <c r="C824" s="8"/>
      <c r="D824" s="8" t="s">
        <v>3596</v>
      </c>
      <c r="E824" s="202">
        <v>41640.0</v>
      </c>
      <c r="F824" s="202">
        <v>42004.0</v>
      </c>
      <c r="G824" s="8" t="s">
        <v>3594</v>
      </c>
      <c r="H824" s="208">
        <v>0.2197</v>
      </c>
      <c r="I824" s="208">
        <v>0.2197</v>
      </c>
      <c r="J824" s="208">
        <v>0.0945</v>
      </c>
      <c r="K824" s="208">
        <v>0.0945</v>
      </c>
      <c r="L824" s="208">
        <v>0.0945</v>
      </c>
      <c r="M824" s="208">
        <v>0.0945</v>
      </c>
      <c r="N824" s="208">
        <v>0.3852</v>
      </c>
      <c r="O824" s="208">
        <v>0.3852</v>
      </c>
      <c r="P824" s="208">
        <v>0.5259</v>
      </c>
      <c r="Q824" s="208">
        <v>0.444267</v>
      </c>
      <c r="R824" s="208">
        <v>0.302158</v>
      </c>
      <c r="S824" s="208">
        <v>0.2432</v>
      </c>
      <c r="T824" s="208">
        <v>0.2432</v>
      </c>
      <c r="U824" s="208">
        <v>0.2432</v>
      </c>
      <c r="V824" s="208">
        <v>0.2432</v>
      </c>
      <c r="W824" s="208">
        <v>0.2432</v>
      </c>
      <c r="X824" s="208">
        <v>0.2432</v>
      </c>
      <c r="Y824" s="208">
        <v>0.253275</v>
      </c>
      <c r="Z824" s="208">
        <v>0.7973</v>
      </c>
      <c r="AA824" s="208">
        <v>0.939</v>
      </c>
      <c r="AB824" s="208">
        <v>0.939</v>
      </c>
      <c r="AC824" s="208">
        <v>0.939</v>
      </c>
      <c r="AD824" s="208">
        <v>0.7973</v>
      </c>
      <c r="AE824" s="208">
        <v>0.3852</v>
      </c>
      <c r="AF824" s="8" t="s">
        <v>3592</v>
      </c>
    </row>
    <row r="825" ht="14.25" customHeight="1">
      <c r="A825" s="92" t="s">
        <v>1760</v>
      </c>
      <c r="B825" s="7" t="s">
        <v>1207</v>
      </c>
      <c r="C825" s="7"/>
      <c r="D825" s="7" t="s">
        <v>3597</v>
      </c>
      <c r="E825" s="201">
        <v>41640.0</v>
      </c>
      <c r="F825" s="201">
        <v>42004.0</v>
      </c>
      <c r="G825" s="7" t="s">
        <v>3588</v>
      </c>
      <c r="H825" s="7">
        <v>0.0</v>
      </c>
      <c r="I825" s="7"/>
      <c r="J825" s="7"/>
      <c r="K825" s="7"/>
      <c r="L825" s="7"/>
      <c r="M825" s="7"/>
      <c r="N825" s="7"/>
      <c r="O825" s="7"/>
      <c r="P825" s="7"/>
      <c r="Q825" s="7"/>
      <c r="R825" s="7"/>
      <c r="S825" s="7"/>
      <c r="T825" s="7"/>
      <c r="U825" s="7"/>
      <c r="V825" s="7"/>
      <c r="W825" s="7"/>
      <c r="X825" s="7"/>
      <c r="Y825" s="7"/>
      <c r="Z825" s="7"/>
      <c r="AA825" s="7"/>
      <c r="AB825" s="7"/>
      <c r="AC825" s="7"/>
      <c r="AD825" s="7"/>
      <c r="AE825" s="7"/>
      <c r="AF825" s="7" t="s">
        <v>3592</v>
      </c>
    </row>
    <row r="826" ht="14.25" customHeight="1">
      <c r="A826" s="93" t="s">
        <v>1760</v>
      </c>
      <c r="B826" s="8" t="s">
        <v>1207</v>
      </c>
      <c r="C826" s="8"/>
      <c r="D826" s="8" t="s">
        <v>3598</v>
      </c>
      <c r="E826" s="202">
        <v>41640.0</v>
      </c>
      <c r="F826" s="202">
        <v>42004.0</v>
      </c>
      <c r="G826" s="8" t="s">
        <v>3588</v>
      </c>
      <c r="H826" s="8">
        <v>1.0</v>
      </c>
      <c r="I826" s="8"/>
      <c r="J826" s="8"/>
      <c r="K826" s="8"/>
      <c r="L826" s="8"/>
      <c r="M826" s="8"/>
      <c r="N826" s="8"/>
      <c r="O826" s="8"/>
      <c r="P826" s="8"/>
      <c r="Q826" s="8"/>
      <c r="R826" s="8"/>
      <c r="S826" s="8"/>
      <c r="T826" s="8"/>
      <c r="U826" s="8"/>
      <c r="V826" s="8"/>
      <c r="W826" s="8"/>
      <c r="X826" s="8"/>
      <c r="Y826" s="8"/>
      <c r="Z826" s="8"/>
      <c r="AA826" s="8"/>
      <c r="AB826" s="8"/>
      <c r="AC826" s="8"/>
      <c r="AD826" s="8"/>
      <c r="AE826" s="8"/>
      <c r="AF826" s="8" t="s">
        <v>3592</v>
      </c>
    </row>
    <row r="827" ht="14.25" customHeight="1">
      <c r="A827" s="92" t="s">
        <v>1760</v>
      </c>
      <c r="B827" s="7" t="s">
        <v>1207</v>
      </c>
      <c r="C827" s="7"/>
      <c r="D827" s="7" t="s">
        <v>3605</v>
      </c>
      <c r="E827" s="201">
        <v>41640.0</v>
      </c>
      <c r="F827" s="201">
        <v>42004.0</v>
      </c>
      <c r="G827" s="7" t="s">
        <v>3594</v>
      </c>
      <c r="H827" s="209">
        <v>0.1859</v>
      </c>
      <c r="I827" s="209">
        <v>0.1452</v>
      </c>
      <c r="J827" s="209">
        <v>0.0945</v>
      </c>
      <c r="K827" s="209">
        <v>0.0945</v>
      </c>
      <c r="L827" s="209">
        <v>0.0945</v>
      </c>
      <c r="M827" s="209">
        <v>0.1859</v>
      </c>
      <c r="N827" s="209">
        <v>0.4121</v>
      </c>
      <c r="O827" s="209">
        <v>0.5259</v>
      </c>
      <c r="P827" s="209">
        <v>0.4121</v>
      </c>
      <c r="Q827" s="209">
        <v>0.4121</v>
      </c>
      <c r="R827" s="209">
        <v>0.2087</v>
      </c>
      <c r="S827" s="209">
        <v>0.2087</v>
      </c>
      <c r="T827" s="209">
        <v>0.2087</v>
      </c>
      <c r="U827" s="209">
        <v>0.2087</v>
      </c>
      <c r="V827" s="209">
        <v>0.2087</v>
      </c>
      <c r="W827" s="209">
        <v>0.2087</v>
      </c>
      <c r="X827" s="209">
        <v>0.21304</v>
      </c>
      <c r="Y827" s="209">
        <v>0.2149</v>
      </c>
      <c r="Z827" s="209">
        <v>0.6297</v>
      </c>
      <c r="AA827" s="209">
        <v>0.8342</v>
      </c>
      <c r="AB827" s="209">
        <v>0.938</v>
      </c>
      <c r="AC827" s="209">
        <v>0.8342</v>
      </c>
      <c r="AD827" s="209">
        <v>0.6297</v>
      </c>
      <c r="AE827" s="209">
        <v>0.3083</v>
      </c>
      <c r="AF827" s="7" t="s">
        <v>3592</v>
      </c>
    </row>
    <row r="828" ht="14.25" customHeight="1">
      <c r="A828" s="93" t="s">
        <v>1764</v>
      </c>
      <c r="B828" s="8" t="s">
        <v>1207</v>
      </c>
      <c r="C828" s="8"/>
      <c r="D828" s="8" t="s">
        <v>3596</v>
      </c>
      <c r="E828" s="202">
        <v>41640.0</v>
      </c>
      <c r="F828" s="202">
        <v>42004.0</v>
      </c>
      <c r="G828" s="8" t="s">
        <v>3594</v>
      </c>
      <c r="H828" s="93">
        <v>0.13</v>
      </c>
      <c r="I828" s="93">
        <v>0.13</v>
      </c>
      <c r="J828" s="93">
        <v>0.06</v>
      </c>
      <c r="K828" s="93">
        <v>0.06</v>
      </c>
      <c r="L828" s="93">
        <v>0.06</v>
      </c>
      <c r="M828" s="93">
        <v>0.06</v>
      </c>
      <c r="N828" s="93">
        <v>0.33</v>
      </c>
      <c r="O828" s="93">
        <v>0.33</v>
      </c>
      <c r="P828" s="93">
        <v>0.45</v>
      </c>
      <c r="Q828" s="93">
        <v>0.18667</v>
      </c>
      <c r="R828" s="93">
        <v>0.062121</v>
      </c>
      <c r="S828" s="93">
        <v>0.05</v>
      </c>
      <c r="T828" s="93">
        <v>0.05</v>
      </c>
      <c r="U828" s="93">
        <v>0.05</v>
      </c>
      <c r="V828" s="93">
        <v>0.05</v>
      </c>
      <c r="W828" s="93">
        <v>0.05</v>
      </c>
      <c r="X828" s="93">
        <v>0.05</v>
      </c>
      <c r="Y828" s="93">
        <v>0.0825</v>
      </c>
      <c r="Z828" s="93">
        <v>0.68</v>
      </c>
      <c r="AA828" s="93">
        <v>0.8</v>
      </c>
      <c r="AB828" s="93">
        <v>0.8</v>
      </c>
      <c r="AC828" s="93">
        <v>0.8</v>
      </c>
      <c r="AD828" s="93">
        <v>0.68</v>
      </c>
      <c r="AE828" s="93">
        <v>0.33</v>
      </c>
      <c r="AF828" s="8" t="s">
        <v>3592</v>
      </c>
    </row>
    <row r="829" ht="14.25" customHeight="1">
      <c r="A829" s="92" t="s">
        <v>1764</v>
      </c>
      <c r="B829" s="7" t="s">
        <v>1207</v>
      </c>
      <c r="C829" s="7"/>
      <c r="D829" s="7" t="s">
        <v>3597</v>
      </c>
      <c r="E829" s="201">
        <v>41640.0</v>
      </c>
      <c r="F829" s="201">
        <v>42004.0</v>
      </c>
      <c r="G829" s="7" t="s">
        <v>3588</v>
      </c>
      <c r="H829" s="7">
        <v>0.0</v>
      </c>
      <c r="I829" s="7"/>
      <c r="J829" s="7"/>
      <c r="K829" s="7"/>
      <c r="L829" s="7"/>
      <c r="M829" s="7"/>
      <c r="N829" s="7"/>
      <c r="O829" s="7"/>
      <c r="P829" s="7"/>
      <c r="Q829" s="7"/>
      <c r="R829" s="7"/>
      <c r="S829" s="7"/>
      <c r="T829" s="7"/>
      <c r="U829" s="7"/>
      <c r="V829" s="7"/>
      <c r="W829" s="7"/>
      <c r="X829" s="7"/>
      <c r="Y829" s="7"/>
      <c r="Z829" s="7"/>
      <c r="AA829" s="7"/>
      <c r="AB829" s="7"/>
      <c r="AC829" s="7"/>
      <c r="AD829" s="7"/>
      <c r="AE829" s="7"/>
      <c r="AF829" s="7" t="s">
        <v>3592</v>
      </c>
    </row>
    <row r="830" ht="14.25" customHeight="1">
      <c r="A830" s="93" t="s">
        <v>1764</v>
      </c>
      <c r="B830" s="8" t="s">
        <v>1207</v>
      </c>
      <c r="C830" s="8"/>
      <c r="D830" s="8" t="s">
        <v>3598</v>
      </c>
      <c r="E830" s="202">
        <v>41640.0</v>
      </c>
      <c r="F830" s="202">
        <v>42004.0</v>
      </c>
      <c r="G830" s="8" t="s">
        <v>3588</v>
      </c>
      <c r="H830" s="8">
        <v>1.0</v>
      </c>
      <c r="I830" s="8"/>
      <c r="J830" s="8"/>
      <c r="K830" s="8"/>
      <c r="L830" s="8"/>
      <c r="M830" s="8"/>
      <c r="N830" s="8"/>
      <c r="O830" s="8"/>
      <c r="P830" s="8"/>
      <c r="Q830" s="8"/>
      <c r="R830" s="8"/>
      <c r="S830" s="8"/>
      <c r="T830" s="8"/>
      <c r="U830" s="8"/>
      <c r="V830" s="8"/>
      <c r="W830" s="8"/>
      <c r="X830" s="8"/>
      <c r="Y830" s="8"/>
      <c r="Z830" s="8"/>
      <c r="AA830" s="8"/>
      <c r="AB830" s="8"/>
      <c r="AC830" s="8"/>
      <c r="AD830" s="8"/>
      <c r="AE830" s="8"/>
      <c r="AF830" s="8" t="s">
        <v>3592</v>
      </c>
    </row>
    <row r="831" ht="14.25" customHeight="1">
      <c r="A831" s="92" t="s">
        <v>1764</v>
      </c>
      <c r="B831" s="7" t="s">
        <v>1207</v>
      </c>
      <c r="C831" s="7"/>
      <c r="D831" s="7" t="s">
        <v>3605</v>
      </c>
      <c r="E831" s="201">
        <v>41640.0</v>
      </c>
      <c r="F831" s="201">
        <v>42004.0</v>
      </c>
      <c r="G831" s="7" t="s">
        <v>3594</v>
      </c>
      <c r="H831" s="7">
        <v>0.11</v>
      </c>
      <c r="I831" s="7">
        <v>0.09</v>
      </c>
      <c r="J831" s="7">
        <v>0.06</v>
      </c>
      <c r="K831" s="7">
        <v>0.06</v>
      </c>
      <c r="L831" s="7">
        <v>0.06</v>
      </c>
      <c r="M831" s="7">
        <v>0.11</v>
      </c>
      <c r="N831" s="7">
        <v>0.35</v>
      </c>
      <c r="O831" s="7">
        <v>0.45</v>
      </c>
      <c r="P831" s="7">
        <v>0.45</v>
      </c>
      <c r="Q831" s="7">
        <v>0.35</v>
      </c>
      <c r="R831" s="7">
        <v>0.35</v>
      </c>
      <c r="S831" s="7">
        <v>0.35</v>
      </c>
      <c r="T831" s="7">
        <v>0.35</v>
      </c>
      <c r="U831" s="7">
        <v>0.35</v>
      </c>
      <c r="V831" s="7">
        <v>0.35</v>
      </c>
      <c r="W831" s="7">
        <v>0.05</v>
      </c>
      <c r="X831" s="7">
        <v>0.064</v>
      </c>
      <c r="Y831" s="7">
        <v>0.07</v>
      </c>
      <c r="Z831" s="7">
        <v>0.54</v>
      </c>
      <c r="AA831" s="7">
        <v>0.71</v>
      </c>
      <c r="AB831" s="7">
        <v>0.8</v>
      </c>
      <c r="AC831" s="7">
        <v>0.71</v>
      </c>
      <c r="AD831" s="7">
        <v>0.54</v>
      </c>
      <c r="AE831" s="7">
        <v>0.26</v>
      </c>
      <c r="AF831" s="7" t="s">
        <v>3592</v>
      </c>
    </row>
    <row r="832" ht="14.25" customHeight="1">
      <c r="A832" s="8" t="s">
        <v>1730</v>
      </c>
      <c r="B832" s="8" t="s">
        <v>1207</v>
      </c>
      <c r="C832" s="8"/>
      <c r="D832" s="8" t="s">
        <v>3587</v>
      </c>
      <c r="E832" s="202">
        <v>41640.0</v>
      </c>
      <c r="F832" s="202">
        <v>42004.0</v>
      </c>
      <c r="G832" s="8" t="s">
        <v>3594</v>
      </c>
      <c r="H832" s="8">
        <v>0.0</v>
      </c>
      <c r="I832" s="8">
        <v>0.0</v>
      </c>
      <c r="J832" s="8">
        <v>0.0</v>
      </c>
      <c r="K832" s="8">
        <v>0.0</v>
      </c>
      <c r="L832" s="8">
        <v>0.0</v>
      </c>
      <c r="M832" s="8">
        <v>0.0</v>
      </c>
      <c r="N832" s="8">
        <v>0.0</v>
      </c>
      <c r="O832" s="8">
        <v>0.0</v>
      </c>
      <c r="P832" s="8">
        <v>1.0</v>
      </c>
      <c r="Q832" s="8">
        <v>1.0</v>
      </c>
      <c r="R832" s="8">
        <v>1.0</v>
      </c>
      <c r="S832" s="8">
        <v>1.0</v>
      </c>
      <c r="T832" s="8">
        <v>1.0</v>
      </c>
      <c r="U832" s="8">
        <v>1.0</v>
      </c>
      <c r="V832" s="8">
        <v>1.0</v>
      </c>
      <c r="W832" s="8">
        <v>1.0</v>
      </c>
      <c r="X832" s="8">
        <v>1.0</v>
      </c>
      <c r="Y832" s="8">
        <v>0.0</v>
      </c>
      <c r="Z832" s="8">
        <v>0.0</v>
      </c>
      <c r="AA832" s="8">
        <v>0.0</v>
      </c>
      <c r="AB832" s="8">
        <v>0.0</v>
      </c>
      <c r="AC832" s="8">
        <v>0.0</v>
      </c>
      <c r="AD832" s="8">
        <v>0.0</v>
      </c>
      <c r="AE832" s="8">
        <v>0.0</v>
      </c>
      <c r="AF832" s="8" t="s">
        <v>3592</v>
      </c>
    </row>
    <row r="833" ht="14.25" customHeight="1">
      <c r="A833" s="7" t="s">
        <v>1729</v>
      </c>
      <c r="B833" s="7" t="s">
        <v>1207</v>
      </c>
      <c r="C833" s="7"/>
      <c r="D833" s="7" t="s">
        <v>3876</v>
      </c>
      <c r="E833" s="201">
        <v>41640.0</v>
      </c>
      <c r="F833" s="201">
        <v>42004.0</v>
      </c>
      <c r="G833" s="7" t="s">
        <v>3594</v>
      </c>
      <c r="H833" s="7">
        <v>0.1</v>
      </c>
      <c r="I833" s="7">
        <v>0.1</v>
      </c>
      <c r="J833" s="7">
        <v>0.1</v>
      </c>
      <c r="K833" s="7">
        <v>0.1</v>
      </c>
      <c r="L833" s="7">
        <v>0.1</v>
      </c>
      <c r="M833" s="7">
        <v>0.1</v>
      </c>
      <c r="N833" s="7">
        <v>0.1</v>
      </c>
      <c r="O833" s="7">
        <v>0.2</v>
      </c>
      <c r="P833" s="7">
        <v>0.4</v>
      </c>
      <c r="Q833" s="7">
        <v>0.4</v>
      </c>
      <c r="R833" s="7">
        <v>0.4</v>
      </c>
      <c r="S833" s="7">
        <v>0.4</v>
      </c>
      <c r="T833" s="7">
        <v>0.4</v>
      </c>
      <c r="U833" s="7">
        <v>0.4</v>
      </c>
      <c r="V833" s="7">
        <v>0.4</v>
      </c>
      <c r="W833" s="7">
        <v>0.4</v>
      </c>
      <c r="X833" s="7">
        <v>0.4</v>
      </c>
      <c r="Y833" s="7">
        <v>0.4</v>
      </c>
      <c r="Z833" s="7">
        <v>0.2</v>
      </c>
      <c r="AA833" s="7">
        <v>0.2</v>
      </c>
      <c r="AB833" s="7">
        <v>0.2</v>
      </c>
      <c r="AC833" s="7">
        <v>0.2</v>
      </c>
      <c r="AD833" s="7">
        <v>0.1</v>
      </c>
      <c r="AE833" s="7">
        <v>0.1</v>
      </c>
      <c r="AF833" s="7" t="s">
        <v>3592</v>
      </c>
    </row>
    <row r="834" ht="14.25" customHeight="1">
      <c r="A834" s="8" t="s">
        <v>1729</v>
      </c>
      <c r="B834" s="8" t="s">
        <v>1207</v>
      </c>
      <c r="C834" s="8"/>
      <c r="D834" s="8" t="s">
        <v>3597</v>
      </c>
      <c r="E834" s="202">
        <v>41640.0</v>
      </c>
      <c r="F834" s="202">
        <v>42004.0</v>
      </c>
      <c r="G834" s="8" t="s">
        <v>3588</v>
      </c>
      <c r="H834" s="8">
        <v>0.0</v>
      </c>
      <c r="I834" s="8"/>
      <c r="J834" s="8"/>
      <c r="K834" s="8"/>
      <c r="L834" s="8"/>
      <c r="M834" s="8"/>
      <c r="N834" s="8"/>
      <c r="O834" s="8"/>
      <c r="P834" s="8"/>
      <c r="Q834" s="8"/>
      <c r="R834" s="8"/>
      <c r="S834" s="8"/>
      <c r="T834" s="8"/>
      <c r="U834" s="8"/>
      <c r="V834" s="8"/>
      <c r="W834" s="8"/>
      <c r="X834" s="8"/>
      <c r="Y834" s="8"/>
      <c r="Z834" s="8"/>
      <c r="AA834" s="8"/>
      <c r="AB834" s="8"/>
      <c r="AC834" s="8"/>
      <c r="AD834" s="8"/>
      <c r="AE834" s="8"/>
      <c r="AF834" s="8" t="s">
        <v>3592</v>
      </c>
    </row>
    <row r="835" ht="14.25" customHeight="1">
      <c r="A835" s="7" t="s">
        <v>1729</v>
      </c>
      <c r="B835" s="7" t="s">
        <v>1207</v>
      </c>
      <c r="C835" s="7"/>
      <c r="D835" s="7" t="s">
        <v>3598</v>
      </c>
      <c r="E835" s="201">
        <v>41640.0</v>
      </c>
      <c r="F835" s="201">
        <v>42004.0</v>
      </c>
      <c r="G835" s="7" t="s">
        <v>3588</v>
      </c>
      <c r="H835" s="7">
        <v>1.0</v>
      </c>
      <c r="I835" s="7"/>
      <c r="J835" s="7"/>
      <c r="K835" s="7"/>
      <c r="L835" s="7"/>
      <c r="M835" s="7"/>
      <c r="N835" s="7"/>
      <c r="O835" s="7"/>
      <c r="P835" s="7"/>
      <c r="Q835" s="7"/>
      <c r="R835" s="7"/>
      <c r="S835" s="7"/>
      <c r="T835" s="7"/>
      <c r="U835" s="7"/>
      <c r="V835" s="7"/>
      <c r="W835" s="7"/>
      <c r="X835" s="7"/>
      <c r="Y835" s="7"/>
      <c r="Z835" s="7"/>
      <c r="AA835" s="7"/>
      <c r="AB835" s="7"/>
      <c r="AC835" s="7"/>
      <c r="AD835" s="7"/>
      <c r="AE835" s="7"/>
      <c r="AF835" s="7" t="s">
        <v>3592</v>
      </c>
    </row>
    <row r="836" ht="14.25" customHeight="1">
      <c r="A836" s="8" t="s">
        <v>1726</v>
      </c>
      <c r="B836" s="8" t="s">
        <v>1207</v>
      </c>
      <c r="C836" s="8"/>
      <c r="D836" s="8" t="s">
        <v>3596</v>
      </c>
      <c r="E836" s="202">
        <v>41640.0</v>
      </c>
      <c r="F836" s="202">
        <v>42004.0</v>
      </c>
      <c r="G836" s="8" t="s">
        <v>3594</v>
      </c>
      <c r="H836" s="8">
        <v>0.0</v>
      </c>
      <c r="I836" s="8">
        <v>0.0</v>
      </c>
      <c r="J836" s="8">
        <v>0.0</v>
      </c>
      <c r="K836" s="8">
        <v>0.0</v>
      </c>
      <c r="L836" s="8">
        <v>0.0</v>
      </c>
      <c r="M836" s="8">
        <v>0.2</v>
      </c>
      <c r="N836" s="8">
        <v>0.3</v>
      </c>
      <c r="O836" s="8">
        <v>0.5</v>
      </c>
      <c r="P836" s="8">
        <v>1.0</v>
      </c>
      <c r="Q836" s="8">
        <v>1.0</v>
      </c>
      <c r="R836" s="8">
        <v>1.0</v>
      </c>
      <c r="S836" s="8">
        <v>1.0</v>
      </c>
      <c r="T836" s="8">
        <v>1.0</v>
      </c>
      <c r="U836" s="8">
        <v>1.0</v>
      </c>
      <c r="V836" s="8">
        <v>1.0</v>
      </c>
      <c r="W836" s="8">
        <v>1.0</v>
      </c>
      <c r="X836" s="8">
        <v>1.0</v>
      </c>
      <c r="Y836" s="8">
        <v>1.0</v>
      </c>
      <c r="Z836" s="8">
        <v>0.5</v>
      </c>
      <c r="AA836" s="8">
        <v>0.3</v>
      </c>
      <c r="AB836" s="8">
        <v>0.2</v>
      </c>
      <c r="AC836" s="8">
        <v>0.05</v>
      </c>
      <c r="AD836" s="8">
        <v>0.0</v>
      </c>
      <c r="AE836" s="8">
        <v>0.0</v>
      </c>
      <c r="AF836" s="8" t="s">
        <v>3592</v>
      </c>
    </row>
    <row r="837" ht="14.25" customHeight="1">
      <c r="A837" s="7" t="s">
        <v>1726</v>
      </c>
      <c r="B837" s="7" t="s">
        <v>1207</v>
      </c>
      <c r="C837" s="7"/>
      <c r="D837" s="7" t="s">
        <v>3597</v>
      </c>
      <c r="E837" s="201">
        <v>41640.0</v>
      </c>
      <c r="F837" s="201">
        <v>42004.0</v>
      </c>
      <c r="G837" s="7" t="s">
        <v>3588</v>
      </c>
      <c r="H837" s="7">
        <v>0.0</v>
      </c>
      <c r="I837" s="7"/>
      <c r="J837" s="7"/>
      <c r="K837" s="7"/>
      <c r="L837" s="7"/>
      <c r="M837" s="7"/>
      <c r="N837" s="7"/>
      <c r="O837" s="7"/>
      <c r="P837" s="7"/>
      <c r="Q837" s="7"/>
      <c r="R837" s="7"/>
      <c r="S837" s="7"/>
      <c r="T837" s="7"/>
      <c r="U837" s="7"/>
      <c r="V837" s="7"/>
      <c r="W837" s="7"/>
      <c r="X837" s="7"/>
      <c r="Y837" s="7"/>
      <c r="Z837" s="7"/>
      <c r="AA837" s="7"/>
      <c r="AB837" s="7"/>
      <c r="AC837" s="7"/>
      <c r="AD837" s="7"/>
      <c r="AE837" s="7"/>
      <c r="AF837" s="7" t="s">
        <v>3592</v>
      </c>
    </row>
    <row r="838" ht="14.25" customHeight="1">
      <c r="A838" s="8" t="s">
        <v>1726</v>
      </c>
      <c r="B838" s="8" t="s">
        <v>1207</v>
      </c>
      <c r="C838" s="8"/>
      <c r="D838" s="8" t="s">
        <v>3598</v>
      </c>
      <c r="E838" s="202">
        <v>41640.0</v>
      </c>
      <c r="F838" s="202">
        <v>42004.0</v>
      </c>
      <c r="G838" s="8" t="s">
        <v>3588</v>
      </c>
      <c r="H838" s="8">
        <v>1.0</v>
      </c>
      <c r="I838" s="8"/>
      <c r="J838" s="8"/>
      <c r="K838" s="8"/>
      <c r="L838" s="8"/>
      <c r="M838" s="8"/>
      <c r="N838" s="8"/>
      <c r="O838" s="8"/>
      <c r="P838" s="8"/>
      <c r="Q838" s="8"/>
      <c r="R838" s="8"/>
      <c r="S838" s="8"/>
      <c r="T838" s="8"/>
      <c r="U838" s="8"/>
      <c r="V838" s="8"/>
      <c r="W838" s="8"/>
      <c r="X838" s="8"/>
      <c r="Y838" s="8"/>
      <c r="Z838" s="8"/>
      <c r="AA838" s="8"/>
      <c r="AB838" s="8"/>
      <c r="AC838" s="8"/>
      <c r="AD838" s="8"/>
      <c r="AE838" s="8"/>
      <c r="AF838" s="8" t="s">
        <v>3592</v>
      </c>
    </row>
    <row r="839" ht="14.25" customHeight="1">
      <c r="A839" s="7" t="s">
        <v>1759</v>
      </c>
      <c r="B839" s="7" t="s">
        <v>1207</v>
      </c>
      <c r="C839" s="7"/>
      <c r="D839" s="7" t="s">
        <v>3596</v>
      </c>
      <c r="E839" s="201">
        <v>41640.0</v>
      </c>
      <c r="F839" s="201">
        <v>42004.0</v>
      </c>
      <c r="G839" s="7" t="s">
        <v>3594</v>
      </c>
      <c r="H839" s="92">
        <v>0.4175</v>
      </c>
      <c r="I839" s="92">
        <v>0.4175</v>
      </c>
      <c r="J839" s="92">
        <v>0.4175</v>
      </c>
      <c r="K839" s="92">
        <v>0.4175</v>
      </c>
      <c r="L839" s="92">
        <v>0.4175</v>
      </c>
      <c r="M839" s="92">
        <v>0.4175</v>
      </c>
      <c r="N839" s="92">
        <v>0.4175</v>
      </c>
      <c r="O839" s="92">
        <v>0.50935</v>
      </c>
      <c r="P839" s="92">
        <v>0.7515</v>
      </c>
      <c r="Q839" s="92">
        <v>0.7515</v>
      </c>
      <c r="R839" s="92">
        <v>0.7515</v>
      </c>
      <c r="S839" s="92">
        <v>0.7515</v>
      </c>
      <c r="T839" s="92">
        <v>0.668</v>
      </c>
      <c r="U839" s="92">
        <v>0.7515</v>
      </c>
      <c r="V839" s="92">
        <v>0.7515</v>
      </c>
      <c r="W839" s="92">
        <v>0.7515</v>
      </c>
      <c r="X839" s="92">
        <v>0.7515</v>
      </c>
      <c r="Y839" s="92">
        <v>0.50935</v>
      </c>
      <c r="Z839" s="92">
        <v>0.4175</v>
      </c>
      <c r="AA839" s="92">
        <v>0.4175</v>
      </c>
      <c r="AB839" s="92">
        <v>0.4175</v>
      </c>
      <c r="AC839" s="92">
        <v>0.4175</v>
      </c>
      <c r="AD839" s="92">
        <v>0.4175</v>
      </c>
      <c r="AE839" s="92">
        <v>0.4175</v>
      </c>
      <c r="AF839" s="7" t="s">
        <v>3592</v>
      </c>
    </row>
    <row r="840" ht="14.25" customHeight="1">
      <c r="A840" s="8" t="s">
        <v>1759</v>
      </c>
      <c r="B840" s="8" t="s">
        <v>1207</v>
      </c>
      <c r="C840" s="8"/>
      <c r="D840" s="8" t="s">
        <v>3597</v>
      </c>
      <c r="E840" s="202">
        <v>41640.0</v>
      </c>
      <c r="F840" s="202">
        <v>42004.0</v>
      </c>
      <c r="G840" s="8" t="s">
        <v>3588</v>
      </c>
      <c r="H840" s="8">
        <v>0.0</v>
      </c>
      <c r="I840" s="8"/>
      <c r="J840" s="8"/>
      <c r="K840" s="8"/>
      <c r="L840" s="8"/>
      <c r="M840" s="8"/>
      <c r="N840" s="8"/>
      <c r="O840" s="8"/>
      <c r="P840" s="8"/>
      <c r="Q840" s="8"/>
      <c r="R840" s="8"/>
      <c r="S840" s="8"/>
      <c r="T840" s="8"/>
      <c r="U840" s="8"/>
      <c r="V840" s="8"/>
      <c r="W840" s="8"/>
      <c r="X840" s="8"/>
      <c r="Y840" s="8"/>
      <c r="Z840" s="8"/>
      <c r="AA840" s="8"/>
      <c r="AB840" s="8"/>
      <c r="AC840" s="8"/>
      <c r="AD840" s="8"/>
      <c r="AE840" s="8"/>
      <c r="AF840" s="8" t="s">
        <v>3592</v>
      </c>
    </row>
    <row r="841" ht="14.25" customHeight="1">
      <c r="A841" s="7" t="s">
        <v>1759</v>
      </c>
      <c r="B841" s="7" t="s">
        <v>1207</v>
      </c>
      <c r="C841" s="7"/>
      <c r="D841" s="7" t="s">
        <v>3598</v>
      </c>
      <c r="E841" s="201">
        <v>41640.0</v>
      </c>
      <c r="F841" s="201">
        <v>42004.0</v>
      </c>
      <c r="G841" s="7" t="s">
        <v>3588</v>
      </c>
      <c r="H841" s="7">
        <v>1.0</v>
      </c>
      <c r="I841" s="7"/>
      <c r="J841" s="7"/>
      <c r="K841" s="7"/>
      <c r="L841" s="7"/>
      <c r="M841" s="7"/>
      <c r="N841" s="7"/>
      <c r="O841" s="7"/>
      <c r="P841" s="7"/>
      <c r="Q841" s="7"/>
      <c r="R841" s="7"/>
      <c r="S841" s="7"/>
      <c r="T841" s="7"/>
      <c r="U841" s="7"/>
      <c r="V841" s="7"/>
      <c r="W841" s="7"/>
      <c r="X841" s="7"/>
      <c r="Y841" s="7"/>
      <c r="Z841" s="7"/>
      <c r="AA841" s="7"/>
      <c r="AB841" s="7"/>
      <c r="AC841" s="7"/>
      <c r="AD841" s="7"/>
      <c r="AE841" s="7"/>
      <c r="AF841" s="7" t="s">
        <v>3592</v>
      </c>
    </row>
    <row r="842" ht="14.25" customHeight="1">
      <c r="A842" s="8" t="s">
        <v>1758</v>
      </c>
      <c r="B842" s="8" t="s">
        <v>1207</v>
      </c>
      <c r="C842" s="8"/>
      <c r="D842" s="8" t="s">
        <v>3587</v>
      </c>
      <c r="E842" s="202">
        <v>41640.0</v>
      </c>
      <c r="F842" s="202">
        <v>42004.0</v>
      </c>
      <c r="G842" s="8" t="s">
        <v>3588</v>
      </c>
      <c r="H842" s="93">
        <v>0.66</v>
      </c>
      <c r="I842" s="8"/>
      <c r="J842" s="8"/>
      <c r="K842" s="8"/>
      <c r="L842" s="8"/>
      <c r="M842" s="8"/>
      <c r="N842" s="8"/>
      <c r="O842" s="8"/>
      <c r="P842" s="8"/>
      <c r="Q842" s="8"/>
      <c r="R842" s="8"/>
      <c r="S842" s="8"/>
      <c r="T842" s="8"/>
      <c r="U842" s="8"/>
      <c r="V842" s="8"/>
      <c r="W842" s="8"/>
      <c r="X842" s="8"/>
      <c r="Y842" s="8"/>
      <c r="Z842" s="8"/>
      <c r="AA842" s="8"/>
      <c r="AB842" s="8"/>
      <c r="AC842" s="8"/>
      <c r="AD842" s="8"/>
      <c r="AE842" s="8"/>
      <c r="AF842" s="8" t="s">
        <v>3592</v>
      </c>
    </row>
    <row r="843" ht="14.25" customHeight="1">
      <c r="A843" s="7" t="s">
        <v>1757</v>
      </c>
      <c r="B843" s="7" t="s">
        <v>1207</v>
      </c>
      <c r="C843" s="7"/>
      <c r="D843" s="7" t="s">
        <v>3587</v>
      </c>
      <c r="E843" s="201">
        <v>41640.0</v>
      </c>
      <c r="F843" s="201">
        <v>42004.0</v>
      </c>
      <c r="G843" s="7" t="s">
        <v>3588</v>
      </c>
      <c r="H843" s="92">
        <v>0.55</v>
      </c>
      <c r="I843" s="7"/>
      <c r="J843" s="7"/>
      <c r="K843" s="7"/>
      <c r="L843" s="7"/>
      <c r="M843" s="7"/>
      <c r="N843" s="7"/>
      <c r="O843" s="7"/>
      <c r="P843" s="7"/>
      <c r="Q843" s="7"/>
      <c r="R843" s="7"/>
      <c r="S843" s="7"/>
      <c r="T843" s="7"/>
      <c r="U843" s="7"/>
      <c r="V843" s="7"/>
      <c r="W843" s="7"/>
      <c r="X843" s="7"/>
      <c r="Y843" s="7"/>
      <c r="Z843" s="7"/>
      <c r="AA843" s="7"/>
      <c r="AB843" s="7"/>
      <c r="AC843" s="7"/>
      <c r="AD843" s="7"/>
      <c r="AE843" s="7"/>
      <c r="AF843" s="7" t="s">
        <v>3592</v>
      </c>
    </row>
    <row r="844" ht="14.25" customHeight="1">
      <c r="A844" s="8" t="s">
        <v>1756</v>
      </c>
      <c r="B844" s="8" t="s">
        <v>1207</v>
      </c>
      <c r="C844" s="8"/>
      <c r="D844" s="8" t="s">
        <v>3876</v>
      </c>
      <c r="E844" s="202">
        <v>41640.0</v>
      </c>
      <c r="F844" s="202">
        <v>42004.0</v>
      </c>
      <c r="G844" s="8" t="s">
        <v>3594</v>
      </c>
      <c r="H844" s="208">
        <v>0.05418</v>
      </c>
      <c r="I844" s="208">
        <v>0.05418</v>
      </c>
      <c r="J844" s="208">
        <v>0.05418</v>
      </c>
      <c r="K844" s="208">
        <v>0.05418</v>
      </c>
      <c r="L844" s="208">
        <v>0.05418</v>
      </c>
      <c r="M844" s="208">
        <v>0.05418</v>
      </c>
      <c r="N844" s="208">
        <v>0.05418</v>
      </c>
      <c r="O844" s="208">
        <v>0.10836</v>
      </c>
      <c r="P844" s="208">
        <v>0.21672</v>
      </c>
      <c r="Q844" s="208">
        <v>0.21672</v>
      </c>
      <c r="R844" s="208">
        <v>0.21672</v>
      </c>
      <c r="S844" s="208">
        <v>0.21672</v>
      </c>
      <c r="T844" s="208">
        <v>0.21672</v>
      </c>
      <c r="U844" s="208">
        <v>0.21672</v>
      </c>
      <c r="V844" s="208">
        <v>0.21672</v>
      </c>
      <c r="W844" s="208">
        <v>0.21672</v>
      </c>
      <c r="X844" s="208">
        <v>0.21672</v>
      </c>
      <c r="Y844" s="208">
        <v>0.21672</v>
      </c>
      <c r="Z844" s="208">
        <v>0.10836</v>
      </c>
      <c r="AA844" s="208">
        <v>0.10836</v>
      </c>
      <c r="AB844" s="208">
        <v>0.10836</v>
      </c>
      <c r="AC844" s="208">
        <v>0.10836</v>
      </c>
      <c r="AD844" s="208">
        <v>0.05418</v>
      </c>
      <c r="AE844" s="208">
        <v>0.05418</v>
      </c>
      <c r="AF844" s="8" t="s">
        <v>3592</v>
      </c>
    </row>
    <row r="845" ht="14.25" customHeight="1">
      <c r="A845" s="7" t="s">
        <v>1756</v>
      </c>
      <c r="B845" s="7" t="s">
        <v>1207</v>
      </c>
      <c r="C845" s="7"/>
      <c r="D845" s="7" t="s">
        <v>3597</v>
      </c>
      <c r="E845" s="201">
        <v>41640.0</v>
      </c>
      <c r="F845" s="201">
        <v>42004.0</v>
      </c>
      <c r="G845" s="7" t="s">
        <v>3588</v>
      </c>
      <c r="H845" s="7">
        <v>0.0</v>
      </c>
      <c r="I845" s="7"/>
      <c r="J845" s="7"/>
      <c r="K845" s="7"/>
      <c r="L845" s="7"/>
      <c r="M845" s="7"/>
      <c r="N845" s="7"/>
      <c r="O845" s="7"/>
      <c r="P845" s="7"/>
      <c r="Q845" s="7"/>
      <c r="R845" s="7"/>
      <c r="S845" s="7"/>
      <c r="T845" s="7"/>
      <c r="U845" s="7"/>
      <c r="V845" s="7"/>
      <c r="W845" s="7"/>
      <c r="X845" s="7"/>
      <c r="Y845" s="7"/>
      <c r="Z845" s="7"/>
      <c r="AA845" s="7"/>
      <c r="AB845" s="7"/>
      <c r="AC845" s="7"/>
      <c r="AD845" s="7"/>
      <c r="AE845" s="7"/>
      <c r="AF845" s="7" t="s">
        <v>3592</v>
      </c>
    </row>
    <row r="846" ht="14.25" customHeight="1">
      <c r="A846" s="8" t="s">
        <v>1756</v>
      </c>
      <c r="B846" s="8" t="s">
        <v>1207</v>
      </c>
      <c r="C846" s="8"/>
      <c r="D846" s="8" t="s">
        <v>3598</v>
      </c>
      <c r="E846" s="202">
        <v>41640.0</v>
      </c>
      <c r="F846" s="202">
        <v>42004.0</v>
      </c>
      <c r="G846" s="8" t="s">
        <v>3588</v>
      </c>
      <c r="H846" s="8">
        <v>1.0</v>
      </c>
      <c r="I846" s="8"/>
      <c r="J846" s="8"/>
      <c r="K846" s="8"/>
      <c r="L846" s="8"/>
      <c r="M846" s="8"/>
      <c r="N846" s="8"/>
      <c r="O846" s="8"/>
      <c r="P846" s="8"/>
      <c r="Q846" s="8"/>
      <c r="R846" s="8"/>
      <c r="S846" s="8"/>
      <c r="T846" s="8"/>
      <c r="U846" s="8"/>
      <c r="V846" s="8"/>
      <c r="W846" s="8"/>
      <c r="X846" s="8"/>
      <c r="Y846" s="8"/>
      <c r="Z846" s="8"/>
      <c r="AA846" s="8"/>
      <c r="AB846" s="8"/>
      <c r="AC846" s="8"/>
      <c r="AD846" s="8"/>
      <c r="AE846" s="8"/>
      <c r="AF846" s="8" t="s">
        <v>3592</v>
      </c>
    </row>
    <row r="847" ht="14.25" customHeight="1">
      <c r="A847" s="7" t="s">
        <v>1721</v>
      </c>
      <c r="B847" s="7" t="s">
        <v>3599</v>
      </c>
      <c r="C847" s="7" t="s">
        <v>3593</v>
      </c>
      <c r="D847" s="7" t="s">
        <v>3587</v>
      </c>
      <c r="E847" s="201">
        <v>41640.0</v>
      </c>
      <c r="F847" s="201">
        <v>42004.0</v>
      </c>
      <c r="G847" s="7" t="s">
        <v>3588</v>
      </c>
      <c r="H847" s="7">
        <v>23.889</v>
      </c>
      <c r="I847" s="7"/>
      <c r="J847" s="7"/>
      <c r="K847" s="7"/>
      <c r="L847" s="7"/>
      <c r="M847" s="7"/>
      <c r="N847" s="7"/>
      <c r="O847" s="7"/>
      <c r="P847" s="7"/>
      <c r="Q847" s="7"/>
      <c r="R847" s="7"/>
      <c r="S847" s="7"/>
      <c r="T847" s="7"/>
      <c r="U847" s="7"/>
      <c r="V847" s="7"/>
      <c r="W847" s="7"/>
      <c r="X847" s="7"/>
      <c r="Y847" s="7"/>
      <c r="Z847" s="7"/>
      <c r="AA847" s="7"/>
      <c r="AB847" s="7"/>
      <c r="AC847" s="7"/>
      <c r="AD847" s="7"/>
      <c r="AE847" s="7"/>
      <c r="AF847" s="7" t="s">
        <v>3592</v>
      </c>
    </row>
    <row r="848" ht="14.25" customHeight="1">
      <c r="A848" s="8" t="s">
        <v>1720</v>
      </c>
      <c r="B848" s="8" t="s">
        <v>3599</v>
      </c>
      <c r="C848" s="8" t="s">
        <v>3593</v>
      </c>
      <c r="D848" s="8" t="s">
        <v>3587</v>
      </c>
      <c r="E848" s="202">
        <v>41640.0</v>
      </c>
      <c r="F848" s="202">
        <v>42004.0</v>
      </c>
      <c r="G848" s="8" t="s">
        <v>3588</v>
      </c>
      <c r="H848" s="8">
        <v>21.111</v>
      </c>
      <c r="I848" s="8"/>
      <c r="J848" s="8"/>
      <c r="K848" s="8"/>
      <c r="L848" s="8"/>
      <c r="M848" s="8"/>
      <c r="N848" s="8"/>
      <c r="O848" s="8"/>
      <c r="P848" s="8"/>
      <c r="Q848" s="8"/>
      <c r="R848" s="8"/>
      <c r="S848" s="8"/>
      <c r="T848" s="8"/>
      <c r="U848" s="8"/>
      <c r="V848" s="8"/>
      <c r="W848" s="8"/>
      <c r="X848" s="8"/>
      <c r="Y848" s="8"/>
      <c r="Z848" s="8"/>
      <c r="AA848" s="8"/>
      <c r="AB848" s="8"/>
      <c r="AC848" s="8"/>
      <c r="AD848" s="8"/>
      <c r="AE848" s="8"/>
      <c r="AF848" s="8" t="s">
        <v>3592</v>
      </c>
    </row>
    <row r="849" ht="14.25" customHeight="1">
      <c r="A849" s="7" t="s">
        <v>1718</v>
      </c>
      <c r="B849" s="7" t="s">
        <v>1209</v>
      </c>
      <c r="C849" s="7"/>
      <c r="D849" s="7" t="s">
        <v>3596</v>
      </c>
      <c r="E849" s="201">
        <v>41640.0</v>
      </c>
      <c r="F849" s="201">
        <v>42004.0</v>
      </c>
      <c r="G849" s="7" t="s">
        <v>3588</v>
      </c>
      <c r="H849" s="7">
        <v>0.25</v>
      </c>
      <c r="I849" s="7"/>
      <c r="J849" s="7"/>
      <c r="K849" s="7"/>
      <c r="L849" s="7"/>
      <c r="M849" s="7"/>
      <c r="N849" s="7"/>
      <c r="O849" s="7"/>
      <c r="P849" s="7"/>
      <c r="Q849" s="7"/>
      <c r="R849" s="7"/>
      <c r="S849" s="7"/>
      <c r="T849" s="7"/>
      <c r="U849" s="7"/>
      <c r="V849" s="7"/>
      <c r="W849" s="7"/>
      <c r="X849" s="7"/>
      <c r="Y849" s="7"/>
      <c r="Z849" s="7"/>
      <c r="AA849" s="7"/>
      <c r="AB849" s="7"/>
      <c r="AC849" s="7"/>
      <c r="AD849" s="7"/>
      <c r="AE849" s="7"/>
      <c r="AF849" s="7" t="s">
        <v>3592</v>
      </c>
    </row>
    <row r="850" ht="14.25" customHeight="1">
      <c r="A850" s="8" t="s">
        <v>1718</v>
      </c>
      <c r="B850" s="8" t="s">
        <v>1209</v>
      </c>
      <c r="C850" s="8"/>
      <c r="D850" s="8" t="s">
        <v>3597</v>
      </c>
      <c r="E850" s="202">
        <v>41640.0</v>
      </c>
      <c r="F850" s="202">
        <v>42004.0</v>
      </c>
      <c r="G850" s="8" t="s">
        <v>3588</v>
      </c>
      <c r="H850" s="8">
        <v>0.0</v>
      </c>
      <c r="I850" s="8"/>
      <c r="J850" s="8"/>
      <c r="K850" s="8"/>
      <c r="L850" s="8"/>
      <c r="M850" s="8"/>
      <c r="N850" s="8"/>
      <c r="O850" s="8"/>
      <c r="P850" s="8"/>
      <c r="Q850" s="8"/>
      <c r="R850" s="8"/>
      <c r="S850" s="8"/>
      <c r="T850" s="8"/>
      <c r="U850" s="8"/>
      <c r="V850" s="8"/>
      <c r="W850" s="8"/>
      <c r="X850" s="8"/>
      <c r="Y850" s="8"/>
      <c r="Z850" s="8"/>
      <c r="AA850" s="8"/>
      <c r="AB850" s="8"/>
      <c r="AC850" s="8"/>
      <c r="AD850" s="8"/>
      <c r="AE850" s="8"/>
      <c r="AF850" s="8" t="s">
        <v>3592</v>
      </c>
    </row>
    <row r="851" ht="14.25" customHeight="1">
      <c r="A851" s="7" t="s">
        <v>1718</v>
      </c>
      <c r="B851" s="7" t="s">
        <v>1209</v>
      </c>
      <c r="C851" s="7"/>
      <c r="D851" s="7" t="s">
        <v>3598</v>
      </c>
      <c r="E851" s="201">
        <v>41640.0</v>
      </c>
      <c r="F851" s="201">
        <v>42004.0</v>
      </c>
      <c r="G851" s="7" t="s">
        <v>3588</v>
      </c>
      <c r="H851" s="7">
        <v>1.0</v>
      </c>
      <c r="I851" s="7"/>
      <c r="J851" s="7"/>
      <c r="K851" s="7"/>
      <c r="L851" s="7"/>
      <c r="M851" s="7"/>
      <c r="N851" s="7"/>
      <c r="O851" s="7"/>
      <c r="P851" s="7"/>
      <c r="Q851" s="7"/>
      <c r="R851" s="7"/>
      <c r="S851" s="7"/>
      <c r="T851" s="7"/>
      <c r="U851" s="7"/>
      <c r="V851" s="7"/>
      <c r="W851" s="7"/>
      <c r="X851" s="7"/>
      <c r="Y851" s="7"/>
      <c r="Z851" s="7"/>
      <c r="AA851" s="7"/>
      <c r="AB851" s="7"/>
      <c r="AC851" s="7"/>
      <c r="AD851" s="7"/>
      <c r="AE851" s="7"/>
      <c r="AF851" s="7" t="s">
        <v>3592</v>
      </c>
    </row>
    <row r="852" ht="14.25" customHeight="1">
      <c r="A852" s="8" t="s">
        <v>3970</v>
      </c>
      <c r="B852" s="8" t="s">
        <v>3586</v>
      </c>
      <c r="C852" s="8"/>
      <c r="D852" s="8" t="s">
        <v>3587</v>
      </c>
      <c r="E852" s="202">
        <v>41640.0</v>
      </c>
      <c r="F852" s="202">
        <v>42004.0</v>
      </c>
      <c r="G852" s="8" t="s">
        <v>3588</v>
      </c>
      <c r="H852" s="8">
        <v>0.0</v>
      </c>
      <c r="I852" s="8"/>
      <c r="J852" s="8"/>
      <c r="K852" s="8"/>
      <c r="L852" s="8"/>
      <c r="M852" s="8"/>
      <c r="N852" s="8"/>
      <c r="O852" s="8"/>
      <c r="P852" s="8"/>
      <c r="Q852" s="8"/>
      <c r="R852" s="8"/>
      <c r="S852" s="8"/>
      <c r="T852" s="8"/>
      <c r="U852" s="8"/>
      <c r="V852" s="8"/>
      <c r="W852" s="8"/>
      <c r="X852" s="8"/>
      <c r="Y852" s="8"/>
      <c r="Z852" s="8"/>
      <c r="AA852" s="8"/>
      <c r="AB852" s="8"/>
      <c r="AC852" s="8"/>
      <c r="AD852" s="8"/>
      <c r="AE852" s="8"/>
      <c r="AF852" s="8" t="s">
        <v>3592</v>
      </c>
    </row>
    <row r="853" ht="14.25" customHeight="1">
      <c r="A853" s="7" t="s">
        <v>3971</v>
      </c>
      <c r="B853" s="7" t="s">
        <v>3586</v>
      </c>
      <c r="C853" s="7"/>
      <c r="D853" s="7" t="s">
        <v>3587</v>
      </c>
      <c r="E853" s="201">
        <v>41640.0</v>
      </c>
      <c r="F853" s="201">
        <v>42004.0</v>
      </c>
      <c r="G853" s="7" t="s">
        <v>3588</v>
      </c>
      <c r="H853" s="7">
        <v>1.0</v>
      </c>
      <c r="I853" s="7"/>
      <c r="J853" s="7"/>
      <c r="K853" s="7"/>
      <c r="L853" s="7"/>
      <c r="M853" s="7"/>
      <c r="N853" s="7"/>
      <c r="O853" s="7"/>
      <c r="P853" s="7"/>
      <c r="Q853" s="7"/>
      <c r="R853" s="7"/>
      <c r="S853" s="7"/>
      <c r="T853" s="7"/>
      <c r="U853" s="7"/>
      <c r="V853" s="7"/>
      <c r="W853" s="7"/>
      <c r="X853" s="7"/>
      <c r="Y853" s="7"/>
      <c r="Z853" s="7"/>
      <c r="AA853" s="7"/>
      <c r="AB853" s="7"/>
      <c r="AC853" s="7"/>
      <c r="AD853" s="7"/>
      <c r="AE853" s="7"/>
      <c r="AF853" s="7" t="s">
        <v>3592</v>
      </c>
    </row>
    <row r="854" ht="14.25" customHeight="1">
      <c r="A854" s="8" t="s">
        <v>3972</v>
      </c>
      <c r="B854" s="8" t="s">
        <v>3586</v>
      </c>
      <c r="C854" s="8"/>
      <c r="D854" s="8" t="s">
        <v>3587</v>
      </c>
      <c r="E854" s="202">
        <v>41640.0</v>
      </c>
      <c r="F854" s="202">
        <v>42004.0</v>
      </c>
      <c r="G854" s="8" t="s">
        <v>3588</v>
      </c>
      <c r="H854" s="8">
        <v>4.0</v>
      </c>
      <c r="I854" s="8"/>
      <c r="J854" s="8"/>
      <c r="K854" s="8"/>
      <c r="L854" s="8"/>
      <c r="M854" s="8"/>
      <c r="N854" s="8"/>
      <c r="O854" s="8"/>
      <c r="P854" s="8"/>
      <c r="Q854" s="8"/>
      <c r="R854" s="8"/>
      <c r="S854" s="8"/>
      <c r="T854" s="8"/>
      <c r="U854" s="8"/>
      <c r="V854" s="8"/>
      <c r="W854" s="8"/>
      <c r="X854" s="8"/>
      <c r="Y854" s="8"/>
      <c r="Z854" s="8"/>
      <c r="AA854" s="8"/>
      <c r="AB854" s="8"/>
      <c r="AC854" s="8"/>
      <c r="AD854" s="8"/>
      <c r="AE854" s="8"/>
      <c r="AF854" s="8" t="s">
        <v>3592</v>
      </c>
    </row>
    <row r="855" ht="14.25" customHeight="1">
      <c r="A855" s="7" t="s">
        <v>3973</v>
      </c>
      <c r="B855" s="7" t="s">
        <v>1207</v>
      </c>
      <c r="C855" s="7"/>
      <c r="D855" s="7" t="s">
        <v>3587</v>
      </c>
      <c r="E855" s="201">
        <v>41640.0</v>
      </c>
      <c r="F855" s="201">
        <v>42004.0</v>
      </c>
      <c r="G855" s="7" t="s">
        <v>3588</v>
      </c>
      <c r="H855" s="7">
        <v>1.0</v>
      </c>
      <c r="I855" s="7"/>
      <c r="J855" s="7"/>
      <c r="K855" s="7"/>
      <c r="L855" s="7"/>
      <c r="M855" s="7"/>
      <c r="N855" s="7"/>
      <c r="O855" s="7"/>
      <c r="P855" s="7"/>
      <c r="Q855" s="7"/>
      <c r="R855" s="7"/>
      <c r="S855" s="7"/>
      <c r="T855" s="7"/>
      <c r="U855" s="7"/>
      <c r="V855" s="7"/>
      <c r="W855" s="7"/>
      <c r="X855" s="7"/>
      <c r="Y855" s="7"/>
      <c r="Z855" s="7"/>
      <c r="AA855" s="7"/>
      <c r="AB855" s="7"/>
      <c r="AC855" s="7"/>
      <c r="AD855" s="7"/>
      <c r="AE855" s="7"/>
      <c r="AF855" s="7" t="s">
        <v>3592</v>
      </c>
    </row>
    <row r="856" ht="14.25" customHeight="1">
      <c r="A856" s="8" t="s">
        <v>3974</v>
      </c>
      <c r="B856" s="8" t="s">
        <v>1207</v>
      </c>
      <c r="C856" s="8"/>
      <c r="D856" s="8" t="s">
        <v>3596</v>
      </c>
      <c r="E856" s="202">
        <v>41640.0</v>
      </c>
      <c r="F856" s="202">
        <v>42004.0</v>
      </c>
      <c r="G856" s="8" t="s">
        <v>3594</v>
      </c>
      <c r="H856" s="8">
        <v>0.05</v>
      </c>
      <c r="I856" s="8">
        <v>0.05</v>
      </c>
      <c r="J856" s="8">
        <v>0.05</v>
      </c>
      <c r="K856" s="8">
        <v>0.05</v>
      </c>
      <c r="L856" s="8">
        <v>0.1</v>
      </c>
      <c r="M856" s="8">
        <v>0.2</v>
      </c>
      <c r="N856" s="8">
        <v>0.4</v>
      </c>
      <c r="O856" s="8">
        <v>0.5</v>
      </c>
      <c r="P856" s="8">
        <v>0.5</v>
      </c>
      <c r="Q856" s="8">
        <v>0.35</v>
      </c>
      <c r="R856" s="8">
        <v>0.15</v>
      </c>
      <c r="S856" s="8">
        <v>0.15</v>
      </c>
      <c r="T856" s="8">
        <v>0.15</v>
      </c>
      <c r="U856" s="8">
        <v>0.15</v>
      </c>
      <c r="V856" s="8">
        <v>0.15</v>
      </c>
      <c r="W856" s="8">
        <v>0.15</v>
      </c>
      <c r="X856" s="8">
        <v>0.35</v>
      </c>
      <c r="Y856" s="8">
        <v>0.5</v>
      </c>
      <c r="Z856" s="8">
        <v>0.5</v>
      </c>
      <c r="AA856" s="8">
        <v>0.4</v>
      </c>
      <c r="AB856" s="8">
        <v>0.4</v>
      </c>
      <c r="AC856" s="8">
        <v>0.3</v>
      </c>
      <c r="AD856" s="8">
        <v>0.2</v>
      </c>
      <c r="AE856" s="8">
        <v>0.1</v>
      </c>
      <c r="AF856" s="8" t="s">
        <v>3592</v>
      </c>
    </row>
    <row r="857" ht="14.25" customHeight="1">
      <c r="A857" s="7" t="s">
        <v>3974</v>
      </c>
      <c r="B857" s="7" t="s">
        <v>1207</v>
      </c>
      <c r="C857" s="7"/>
      <c r="D857" s="7" t="s">
        <v>3597</v>
      </c>
      <c r="E857" s="201">
        <v>41640.0</v>
      </c>
      <c r="F857" s="201">
        <v>42004.0</v>
      </c>
      <c r="G857" s="7" t="s">
        <v>3588</v>
      </c>
      <c r="H857" s="7">
        <v>0.05</v>
      </c>
      <c r="I857" s="7"/>
      <c r="J857" s="7"/>
      <c r="K857" s="7"/>
      <c r="L857" s="7"/>
      <c r="M857" s="7"/>
      <c r="N857" s="7"/>
      <c r="O857" s="7"/>
      <c r="P857" s="7"/>
      <c r="Q857" s="7"/>
      <c r="R857" s="7"/>
      <c r="S857" s="7"/>
      <c r="T857" s="7"/>
      <c r="U857" s="7"/>
      <c r="V857" s="7"/>
      <c r="W857" s="7"/>
      <c r="X857" s="7"/>
      <c r="Y857" s="7"/>
      <c r="Z857" s="7"/>
      <c r="AA857" s="7"/>
      <c r="AB857" s="7"/>
      <c r="AC857" s="7"/>
      <c r="AD857" s="7"/>
      <c r="AE857" s="7"/>
      <c r="AF857" s="7" t="s">
        <v>3592</v>
      </c>
    </row>
    <row r="858" ht="14.25" customHeight="1">
      <c r="A858" s="8" t="s">
        <v>3974</v>
      </c>
      <c r="B858" s="8" t="s">
        <v>1207</v>
      </c>
      <c r="C858" s="8"/>
      <c r="D858" s="8" t="s">
        <v>3598</v>
      </c>
      <c r="E858" s="202">
        <v>41640.0</v>
      </c>
      <c r="F858" s="202">
        <v>42004.0</v>
      </c>
      <c r="G858" s="8" t="s">
        <v>3588</v>
      </c>
      <c r="H858" s="8">
        <v>0.5</v>
      </c>
      <c r="I858" s="8"/>
      <c r="J858" s="8"/>
      <c r="K858" s="8"/>
      <c r="L858" s="8"/>
      <c r="M858" s="8"/>
      <c r="N858" s="8"/>
      <c r="O858" s="8"/>
      <c r="P858" s="8"/>
      <c r="Q858" s="8"/>
      <c r="R858" s="8"/>
      <c r="S858" s="8"/>
      <c r="T858" s="8"/>
      <c r="U858" s="8"/>
      <c r="V858" s="8"/>
      <c r="W858" s="8"/>
      <c r="X858" s="8"/>
      <c r="Y858" s="8"/>
      <c r="Z858" s="8"/>
      <c r="AA858" s="8"/>
      <c r="AB858" s="8"/>
      <c r="AC858" s="8"/>
      <c r="AD858" s="8"/>
      <c r="AE858" s="8"/>
      <c r="AF858" s="8" t="s">
        <v>3592</v>
      </c>
    </row>
    <row r="859" ht="14.25" customHeight="1">
      <c r="A859" s="7" t="s">
        <v>1719</v>
      </c>
      <c r="B859" s="7" t="s">
        <v>3604</v>
      </c>
      <c r="C859" s="7"/>
      <c r="D859" s="7" t="s">
        <v>3876</v>
      </c>
      <c r="E859" s="201">
        <v>41640.0</v>
      </c>
      <c r="F859" s="201">
        <v>42004.0</v>
      </c>
      <c r="G859" s="7" t="s">
        <v>3594</v>
      </c>
      <c r="H859" s="7">
        <v>0.11</v>
      </c>
      <c r="I859" s="7">
        <v>0.11</v>
      </c>
      <c r="J859" s="7">
        <v>0.11</v>
      </c>
      <c r="K859" s="7">
        <v>0.11</v>
      </c>
      <c r="L859" s="7">
        <v>0.11</v>
      </c>
      <c r="M859" s="7">
        <v>0.19</v>
      </c>
      <c r="N859" s="7">
        <v>0.19</v>
      </c>
      <c r="O859" s="7">
        <v>0.25</v>
      </c>
      <c r="P859" s="7">
        <v>1.0</v>
      </c>
      <c r="Q859" s="7">
        <v>1.0</v>
      </c>
      <c r="R859" s="7">
        <v>0.86</v>
      </c>
      <c r="S859" s="7">
        <v>0.86</v>
      </c>
      <c r="T859" s="7">
        <v>1.0</v>
      </c>
      <c r="U859" s="7">
        <v>0.86</v>
      </c>
      <c r="V859" s="7">
        <v>0.86</v>
      </c>
      <c r="W859" s="7">
        <v>0.86</v>
      </c>
      <c r="X859" s="7">
        <v>0.86</v>
      </c>
      <c r="Y859" s="7">
        <v>0.86</v>
      </c>
      <c r="Z859" s="7">
        <v>0.25</v>
      </c>
      <c r="AA859" s="7">
        <v>0.19</v>
      </c>
      <c r="AB859" s="7">
        <v>0.11</v>
      </c>
      <c r="AC859" s="7">
        <v>0.11</v>
      </c>
      <c r="AD859" s="7">
        <v>0.11</v>
      </c>
      <c r="AE859" s="7">
        <v>0.11</v>
      </c>
      <c r="AF859" s="7" t="s">
        <v>3592</v>
      </c>
    </row>
    <row r="860" ht="14.25" customHeight="1">
      <c r="A860" s="8" t="s">
        <v>1719</v>
      </c>
      <c r="B860" s="8" t="s">
        <v>3604</v>
      </c>
      <c r="C860" s="8"/>
      <c r="D860" s="8" t="s">
        <v>3597</v>
      </c>
      <c r="E860" s="202">
        <v>41640.0</v>
      </c>
      <c r="F860" s="202">
        <v>42004.0</v>
      </c>
      <c r="G860" s="8" t="s">
        <v>3588</v>
      </c>
      <c r="H860" s="8">
        <v>0.0</v>
      </c>
      <c r="I860" s="8"/>
      <c r="J860" s="8"/>
      <c r="K860" s="8"/>
      <c r="L860" s="8"/>
      <c r="M860" s="8"/>
      <c r="N860" s="8"/>
      <c r="O860" s="8"/>
      <c r="P860" s="8"/>
      <c r="Q860" s="8"/>
      <c r="R860" s="8"/>
      <c r="S860" s="8"/>
      <c r="T860" s="8"/>
      <c r="U860" s="8"/>
      <c r="V860" s="8"/>
      <c r="W860" s="8"/>
      <c r="X860" s="8"/>
      <c r="Y860" s="8"/>
      <c r="Z860" s="8"/>
      <c r="AA860" s="8"/>
      <c r="AB860" s="8"/>
      <c r="AC860" s="8"/>
      <c r="AD860" s="8"/>
      <c r="AE860" s="8"/>
      <c r="AF860" s="8" t="s">
        <v>3592</v>
      </c>
    </row>
    <row r="861" ht="14.25" customHeight="1">
      <c r="A861" s="7" t="s">
        <v>1719</v>
      </c>
      <c r="B861" s="7" t="s">
        <v>3604</v>
      </c>
      <c r="C861" s="7"/>
      <c r="D861" s="7" t="s">
        <v>3598</v>
      </c>
      <c r="E861" s="201">
        <v>41640.0</v>
      </c>
      <c r="F861" s="201">
        <v>42004.0</v>
      </c>
      <c r="G861" s="7" t="s">
        <v>3588</v>
      </c>
      <c r="H861" s="7">
        <v>1.0</v>
      </c>
      <c r="I861" s="7"/>
      <c r="J861" s="7"/>
      <c r="K861" s="7"/>
      <c r="L861" s="7"/>
      <c r="M861" s="7"/>
      <c r="N861" s="7"/>
      <c r="O861" s="7"/>
      <c r="P861" s="7"/>
      <c r="Q861" s="7"/>
      <c r="R861" s="7"/>
      <c r="S861" s="7"/>
      <c r="T861" s="7"/>
      <c r="U861" s="7"/>
      <c r="V861" s="7"/>
      <c r="W861" s="7"/>
      <c r="X861" s="7"/>
      <c r="Y861" s="7"/>
      <c r="Z861" s="7"/>
      <c r="AA861" s="7"/>
      <c r="AB861" s="7"/>
      <c r="AC861" s="7"/>
      <c r="AD861" s="7"/>
      <c r="AE861" s="7"/>
      <c r="AF861" s="7" t="s">
        <v>3592</v>
      </c>
    </row>
    <row r="862" ht="14.25" customHeight="1">
      <c r="A862" s="8" t="s">
        <v>1717</v>
      </c>
      <c r="B862" s="8" t="s">
        <v>8</v>
      </c>
      <c r="C862" s="8"/>
      <c r="D862" s="8" t="s">
        <v>3596</v>
      </c>
      <c r="E862" s="202">
        <v>41640.0</v>
      </c>
      <c r="F862" s="202">
        <v>42004.0</v>
      </c>
      <c r="G862" s="8" t="s">
        <v>3594</v>
      </c>
      <c r="H862" s="8">
        <v>0.0</v>
      </c>
      <c r="I862" s="8">
        <v>0.0</v>
      </c>
      <c r="J862" s="8">
        <v>0.0</v>
      </c>
      <c r="K862" s="8">
        <v>0.0</v>
      </c>
      <c r="L862" s="8">
        <v>0.0</v>
      </c>
      <c r="M862" s="8">
        <v>0.05</v>
      </c>
      <c r="N862" s="8">
        <v>0.05</v>
      </c>
      <c r="O862" s="8">
        <v>0.05</v>
      </c>
      <c r="P862" s="8">
        <v>0.1</v>
      </c>
      <c r="Q862" s="8">
        <v>0.1</v>
      </c>
      <c r="R862" s="8">
        <v>0.1</v>
      </c>
      <c r="S862" s="8">
        <v>0.1</v>
      </c>
      <c r="T862" s="8">
        <v>0.2</v>
      </c>
      <c r="U862" s="8">
        <v>0.1</v>
      </c>
      <c r="V862" s="8">
        <v>0.1</v>
      </c>
      <c r="W862" s="8">
        <v>0.1</v>
      </c>
      <c r="X862" s="8">
        <v>0.1</v>
      </c>
      <c r="Y862" s="8">
        <v>0.1</v>
      </c>
      <c r="Z862" s="8">
        <v>0.05</v>
      </c>
      <c r="AA862" s="8">
        <v>0.05</v>
      </c>
      <c r="AB862" s="8">
        <v>0.0</v>
      </c>
      <c r="AC862" s="8">
        <v>0.0</v>
      </c>
      <c r="AD862" s="8">
        <v>0.0</v>
      </c>
      <c r="AE862" s="8">
        <v>0.0</v>
      </c>
      <c r="AF862" s="8" t="s">
        <v>3592</v>
      </c>
    </row>
    <row r="863" ht="14.25" customHeight="1">
      <c r="A863" s="7" t="s">
        <v>1717</v>
      </c>
      <c r="B863" s="7" t="s">
        <v>8</v>
      </c>
      <c r="C863" s="7"/>
      <c r="D863" s="7" t="s">
        <v>3597</v>
      </c>
      <c r="E863" s="201">
        <v>41640.0</v>
      </c>
      <c r="F863" s="201">
        <v>42004.0</v>
      </c>
      <c r="G863" s="7" t="s">
        <v>3588</v>
      </c>
      <c r="H863" s="7">
        <v>0.0</v>
      </c>
      <c r="I863" s="7"/>
      <c r="J863" s="7"/>
      <c r="K863" s="7"/>
      <c r="L863" s="7"/>
      <c r="M863" s="7"/>
      <c r="N863" s="7"/>
      <c r="O863" s="7"/>
      <c r="P863" s="7"/>
      <c r="Q863" s="7"/>
      <c r="R863" s="7"/>
      <c r="S863" s="7"/>
      <c r="T863" s="7"/>
      <c r="U863" s="7"/>
      <c r="V863" s="7"/>
      <c r="W863" s="7"/>
      <c r="X863" s="7"/>
      <c r="Y863" s="7"/>
      <c r="Z863" s="7"/>
      <c r="AA863" s="7"/>
      <c r="AB863" s="7"/>
      <c r="AC863" s="7"/>
      <c r="AD863" s="7"/>
      <c r="AE863" s="7"/>
      <c r="AF863" s="7" t="s">
        <v>3592</v>
      </c>
    </row>
    <row r="864" ht="14.25" customHeight="1">
      <c r="A864" s="8" t="s">
        <v>1717</v>
      </c>
      <c r="B864" s="8" t="s">
        <v>8</v>
      </c>
      <c r="C864" s="8"/>
      <c r="D864" s="8" t="s">
        <v>3598</v>
      </c>
      <c r="E864" s="202">
        <v>41640.0</v>
      </c>
      <c r="F864" s="202">
        <v>42004.0</v>
      </c>
      <c r="G864" s="8" t="s">
        <v>3588</v>
      </c>
      <c r="H864" s="8">
        <v>1.0</v>
      </c>
      <c r="I864" s="8"/>
      <c r="J864" s="8"/>
      <c r="K864" s="8"/>
      <c r="L864" s="8"/>
      <c r="M864" s="8"/>
      <c r="N864" s="8"/>
      <c r="O864" s="8"/>
      <c r="P864" s="8"/>
      <c r="Q864" s="8"/>
      <c r="R864" s="8"/>
      <c r="S864" s="8"/>
      <c r="T864" s="8"/>
      <c r="U864" s="8"/>
      <c r="V864" s="8"/>
      <c r="W864" s="8"/>
      <c r="X864" s="8"/>
      <c r="Y864" s="8"/>
      <c r="Z864" s="8"/>
      <c r="AA864" s="8"/>
      <c r="AB864" s="8"/>
      <c r="AC864" s="8"/>
      <c r="AD864" s="8"/>
      <c r="AE864" s="8"/>
      <c r="AF864" s="8" t="s">
        <v>3592</v>
      </c>
    </row>
    <row r="865" ht="14.25" customHeight="1">
      <c r="A865" s="7" t="s">
        <v>1717</v>
      </c>
      <c r="B865" s="7" t="s">
        <v>8</v>
      </c>
      <c r="C865" s="7"/>
      <c r="D865" s="7" t="s">
        <v>3605</v>
      </c>
      <c r="E865" s="201">
        <v>41640.0</v>
      </c>
      <c r="F865" s="201">
        <v>42004.0</v>
      </c>
      <c r="G865" s="7" t="s">
        <v>3594</v>
      </c>
      <c r="H865" s="7">
        <v>0.0</v>
      </c>
      <c r="I865" s="7">
        <v>0.0</v>
      </c>
      <c r="J865" s="7">
        <v>0.0</v>
      </c>
      <c r="K865" s="7">
        <v>0.0</v>
      </c>
      <c r="L865" s="7">
        <v>0.0</v>
      </c>
      <c r="M865" s="7">
        <v>0.1</v>
      </c>
      <c r="N865" s="7">
        <v>0.1</v>
      </c>
      <c r="O865" s="7">
        <v>0.2</v>
      </c>
      <c r="P865" s="7">
        <v>0.2</v>
      </c>
      <c r="Q865" s="7">
        <v>0.2</v>
      </c>
      <c r="R865" s="7">
        <v>0.2</v>
      </c>
      <c r="S865" s="7">
        <v>0.2</v>
      </c>
      <c r="T865" s="7">
        <v>0.7</v>
      </c>
      <c r="U865" s="7">
        <v>0.2</v>
      </c>
      <c r="V865" s="7">
        <v>0.2</v>
      </c>
      <c r="W865" s="7">
        <v>0.2</v>
      </c>
      <c r="X865" s="7">
        <v>0.2</v>
      </c>
      <c r="Y865" s="7">
        <v>0.2</v>
      </c>
      <c r="Z865" s="7">
        <v>0.1</v>
      </c>
      <c r="AA865" s="7">
        <v>0.1</v>
      </c>
      <c r="AB865" s="7">
        <v>0.0</v>
      </c>
      <c r="AC865" s="7">
        <v>0.0</v>
      </c>
      <c r="AD865" s="7">
        <v>0.0</v>
      </c>
      <c r="AE865" s="7">
        <v>0.0</v>
      </c>
      <c r="AF865" s="7" t="s">
        <v>3592</v>
      </c>
    </row>
    <row r="866" ht="14.25" customHeight="1">
      <c r="A866" s="8" t="s">
        <v>1749</v>
      </c>
      <c r="B866" s="8" t="s">
        <v>3604</v>
      </c>
      <c r="C866" s="8"/>
      <c r="D866" s="8" t="s">
        <v>3587</v>
      </c>
      <c r="E866" s="202">
        <v>41640.0</v>
      </c>
      <c r="F866" s="202">
        <v>42004.0</v>
      </c>
      <c r="G866" s="8" t="s">
        <v>3594</v>
      </c>
      <c r="H866" s="8">
        <v>0.0</v>
      </c>
      <c r="I866" s="8">
        <v>0.0</v>
      </c>
      <c r="J866" s="8">
        <v>0.0</v>
      </c>
      <c r="K866" s="8">
        <v>0.0</v>
      </c>
      <c r="L866" s="8">
        <v>0.0</v>
      </c>
      <c r="M866" s="8">
        <v>0.0</v>
      </c>
      <c r="N866" s="8">
        <v>0.5</v>
      </c>
      <c r="O866" s="8">
        <v>1.0</v>
      </c>
      <c r="P866" s="8">
        <v>1.0</v>
      </c>
      <c r="Q866" s="8">
        <v>0.5</v>
      </c>
      <c r="R866" s="8">
        <v>0.5</v>
      </c>
      <c r="S866" s="8">
        <v>0.5</v>
      </c>
      <c r="T866" s="8">
        <v>0.0</v>
      </c>
      <c r="U866" s="8">
        <v>0.5</v>
      </c>
      <c r="V866" s="8">
        <v>0.5</v>
      </c>
      <c r="W866" s="8">
        <v>0.5</v>
      </c>
      <c r="X866" s="8">
        <v>1.0</v>
      </c>
      <c r="Y866" s="8">
        <v>0.5</v>
      </c>
      <c r="Z866" s="8">
        <v>0.5</v>
      </c>
      <c r="AA866" s="8">
        <v>1.0</v>
      </c>
      <c r="AB866" s="8">
        <v>1.0</v>
      </c>
      <c r="AC866" s="8">
        <v>0.5</v>
      </c>
      <c r="AD866" s="8">
        <v>0.5</v>
      </c>
      <c r="AE866" s="8">
        <v>0.0</v>
      </c>
      <c r="AF866" s="8" t="s">
        <v>3592</v>
      </c>
    </row>
    <row r="867" ht="14.25" customHeight="1">
      <c r="A867" s="7" t="s">
        <v>1748</v>
      </c>
      <c r="B867" s="7" t="s">
        <v>8</v>
      </c>
      <c r="C867" s="7"/>
      <c r="D867" s="7" t="s">
        <v>3587</v>
      </c>
      <c r="E867" s="201">
        <v>41640.0</v>
      </c>
      <c r="F867" s="201">
        <v>42004.0</v>
      </c>
      <c r="G867" s="7" t="s">
        <v>3594</v>
      </c>
      <c r="H867" s="7">
        <v>0.0</v>
      </c>
      <c r="I867" s="7">
        <v>0.0</v>
      </c>
      <c r="J867" s="7">
        <v>0.0</v>
      </c>
      <c r="K867" s="7">
        <v>0.0</v>
      </c>
      <c r="L867" s="7">
        <v>0.0</v>
      </c>
      <c r="M867" s="7">
        <v>0.0</v>
      </c>
      <c r="N867" s="7">
        <v>0.5</v>
      </c>
      <c r="O867" s="7">
        <v>1.0</v>
      </c>
      <c r="P867" s="7">
        <v>1.0</v>
      </c>
      <c r="Q867" s="7">
        <v>1.0</v>
      </c>
      <c r="R867" s="7">
        <v>1.0</v>
      </c>
      <c r="S867" s="7">
        <v>0.5</v>
      </c>
      <c r="T867" s="7">
        <v>0.0</v>
      </c>
      <c r="U867" s="7">
        <v>1.0</v>
      </c>
      <c r="V867" s="7">
        <v>1.0</v>
      </c>
      <c r="W867" s="7">
        <v>1.0</v>
      </c>
      <c r="X867" s="7">
        <v>1.0</v>
      </c>
      <c r="Y867" s="7">
        <v>1.0</v>
      </c>
      <c r="Z867" s="7">
        <v>1.0</v>
      </c>
      <c r="AA867" s="7">
        <v>1.0</v>
      </c>
      <c r="AB867" s="7">
        <v>1.0</v>
      </c>
      <c r="AC867" s="7">
        <v>1.0</v>
      </c>
      <c r="AD867" s="7">
        <v>0.5</v>
      </c>
      <c r="AE867" s="7">
        <v>0.0</v>
      </c>
      <c r="AF867" s="7" t="s">
        <v>3592</v>
      </c>
    </row>
    <row r="868" ht="14.25" customHeight="1">
      <c r="A868" s="8" t="s">
        <v>317</v>
      </c>
      <c r="B868" s="8" t="s">
        <v>3586</v>
      </c>
      <c r="C868" s="8"/>
      <c r="D868" s="8" t="s">
        <v>3587</v>
      </c>
      <c r="E868" s="202">
        <v>41640.0</v>
      </c>
      <c r="F868" s="202">
        <v>42004.0</v>
      </c>
      <c r="G868" s="8" t="s">
        <v>3588</v>
      </c>
      <c r="H868" s="8">
        <v>1.0</v>
      </c>
      <c r="I868" s="8"/>
      <c r="J868" s="8"/>
      <c r="K868" s="8"/>
      <c r="L868" s="8"/>
      <c r="M868" s="8"/>
      <c r="N868" s="8"/>
      <c r="O868" s="8"/>
      <c r="P868" s="8"/>
      <c r="Q868" s="8"/>
      <c r="R868" s="8"/>
      <c r="S868" s="8"/>
      <c r="T868" s="8"/>
      <c r="U868" s="8"/>
      <c r="V868" s="8"/>
      <c r="W868" s="8"/>
      <c r="X868" s="8"/>
      <c r="Y868" s="8"/>
      <c r="Z868" s="8"/>
      <c r="AA868" s="8"/>
      <c r="AB868" s="8"/>
      <c r="AC868" s="8"/>
      <c r="AD868" s="8"/>
      <c r="AE868" s="8"/>
      <c r="AF868" s="8" t="s">
        <v>3592</v>
      </c>
    </row>
    <row r="869" ht="14.25" customHeight="1">
      <c r="A869" s="7" t="s">
        <v>3975</v>
      </c>
      <c r="B869" s="7" t="s">
        <v>3586</v>
      </c>
      <c r="C869" s="7"/>
      <c r="D869" s="7" t="s">
        <v>3587</v>
      </c>
      <c r="E869" s="201">
        <v>41640.0</v>
      </c>
      <c r="F869" s="201">
        <v>42004.0</v>
      </c>
      <c r="G869" s="7" t="s">
        <v>3594</v>
      </c>
      <c r="H869" s="7">
        <v>1.0</v>
      </c>
      <c r="I869" s="7">
        <v>1.0</v>
      </c>
      <c r="J869" s="7">
        <v>1.0</v>
      </c>
      <c r="K869" s="7">
        <v>1.0</v>
      </c>
      <c r="L869" s="7">
        <v>1.0</v>
      </c>
      <c r="M869" s="7">
        <v>1.0</v>
      </c>
      <c r="N869" s="7">
        <v>1.0</v>
      </c>
      <c r="O869" s="7">
        <v>0.0</v>
      </c>
      <c r="P869" s="7">
        <v>0.0</v>
      </c>
      <c r="Q869" s="7">
        <v>0.0</v>
      </c>
      <c r="R869" s="7">
        <v>0.0</v>
      </c>
      <c r="S869" s="7">
        <v>0.0</v>
      </c>
      <c r="T869" s="7">
        <v>0.0</v>
      </c>
      <c r="U869" s="7">
        <v>0.0</v>
      </c>
      <c r="V869" s="7">
        <v>0.0</v>
      </c>
      <c r="W869" s="7">
        <v>0.0</v>
      </c>
      <c r="X869" s="7">
        <v>0.0</v>
      </c>
      <c r="Y869" s="7">
        <v>0.0</v>
      </c>
      <c r="Z869" s="7">
        <v>0.0</v>
      </c>
      <c r="AA869" s="7">
        <v>1.0</v>
      </c>
      <c r="AB869" s="7">
        <v>1.0</v>
      </c>
      <c r="AC869" s="7">
        <v>1.0</v>
      </c>
      <c r="AD869" s="7">
        <v>1.0</v>
      </c>
      <c r="AE869" s="7">
        <v>1.0</v>
      </c>
      <c r="AF869" s="7" t="s">
        <v>3592</v>
      </c>
    </row>
    <row r="870" ht="14.25" customHeight="1">
      <c r="A870" s="8" t="s">
        <v>3976</v>
      </c>
      <c r="B870" s="8" t="s">
        <v>3604</v>
      </c>
      <c r="C870" s="8"/>
      <c r="D870" s="8" t="s">
        <v>3596</v>
      </c>
      <c r="E870" s="202">
        <v>41640.0</v>
      </c>
      <c r="F870" s="202">
        <v>42004.0</v>
      </c>
      <c r="G870" s="8" t="s">
        <v>3594</v>
      </c>
      <c r="H870" s="8">
        <v>0.09</v>
      </c>
      <c r="I870" s="8">
        <v>0.09</v>
      </c>
      <c r="J870" s="8">
        <v>0.09</v>
      </c>
      <c r="K870" s="8">
        <v>0.09</v>
      </c>
      <c r="L870" s="8">
        <v>0.09</v>
      </c>
      <c r="M870" s="8">
        <v>0.09</v>
      </c>
      <c r="N870" s="8">
        <v>0.3</v>
      </c>
      <c r="O870" s="8">
        <v>0.62</v>
      </c>
      <c r="P870" s="8">
        <v>0.9</v>
      </c>
      <c r="Q870" s="8">
        <v>0.62</v>
      </c>
      <c r="R870" s="8">
        <v>0.13</v>
      </c>
      <c r="S870" s="8">
        <v>0.13</v>
      </c>
      <c r="T870" s="8">
        <v>0.13</v>
      </c>
      <c r="U870" s="8">
        <v>0.13</v>
      </c>
      <c r="V870" s="8">
        <v>0.13</v>
      </c>
      <c r="W870" s="8">
        <v>0.13</v>
      </c>
      <c r="X870" s="8">
        <v>0.21</v>
      </c>
      <c r="Y870" s="8">
        <v>0.4</v>
      </c>
      <c r="Z870" s="8">
        <v>0.48</v>
      </c>
      <c r="AA870" s="8">
        <v>0.46</v>
      </c>
      <c r="AB870" s="8">
        <v>0.62</v>
      </c>
      <c r="AC870" s="8">
        <v>0.69</v>
      </c>
      <c r="AD870" s="8">
        <v>0.34</v>
      </c>
      <c r="AE870" s="8">
        <v>0.09</v>
      </c>
      <c r="AF870" s="8" t="s">
        <v>3592</v>
      </c>
    </row>
    <row r="871" ht="14.25" customHeight="1">
      <c r="A871" s="7" t="s">
        <v>3976</v>
      </c>
      <c r="B871" s="7" t="s">
        <v>3604</v>
      </c>
      <c r="C871" s="7"/>
      <c r="D871" s="7" t="s">
        <v>3597</v>
      </c>
      <c r="E871" s="201">
        <v>41640.0</v>
      </c>
      <c r="F871" s="201">
        <v>42004.0</v>
      </c>
      <c r="G871" s="7" t="s">
        <v>3588</v>
      </c>
      <c r="H871" s="7">
        <v>0.0</v>
      </c>
      <c r="I871" s="7"/>
      <c r="J871" s="7"/>
      <c r="K871" s="7"/>
      <c r="L871" s="7"/>
      <c r="M871" s="7"/>
      <c r="N871" s="7"/>
      <c r="O871" s="7"/>
      <c r="P871" s="7"/>
      <c r="Q871" s="7"/>
      <c r="R871" s="7"/>
      <c r="S871" s="7"/>
      <c r="T871" s="7"/>
      <c r="U871" s="7"/>
      <c r="V871" s="7"/>
      <c r="W871" s="7"/>
      <c r="X871" s="7"/>
      <c r="Y871" s="7"/>
      <c r="Z871" s="7"/>
      <c r="AA871" s="7"/>
      <c r="AB871" s="7"/>
      <c r="AC871" s="7"/>
      <c r="AD871" s="7"/>
      <c r="AE871" s="7"/>
      <c r="AF871" s="7" t="s">
        <v>3592</v>
      </c>
    </row>
    <row r="872" ht="14.25" customHeight="1">
      <c r="A872" s="8" t="s">
        <v>3976</v>
      </c>
      <c r="B872" s="8" t="s">
        <v>3604</v>
      </c>
      <c r="C872" s="8"/>
      <c r="D872" s="8" t="s">
        <v>3598</v>
      </c>
      <c r="E872" s="202">
        <v>41640.0</v>
      </c>
      <c r="F872" s="202">
        <v>42004.0</v>
      </c>
      <c r="G872" s="8" t="s">
        <v>3588</v>
      </c>
      <c r="H872" s="8">
        <v>1.0</v>
      </c>
      <c r="I872" s="8"/>
      <c r="J872" s="8"/>
      <c r="K872" s="8"/>
      <c r="L872" s="8"/>
      <c r="M872" s="8"/>
      <c r="N872" s="8"/>
      <c r="O872" s="8"/>
      <c r="P872" s="8"/>
      <c r="Q872" s="8"/>
      <c r="R872" s="8"/>
      <c r="S872" s="8"/>
      <c r="T872" s="8"/>
      <c r="U872" s="8"/>
      <c r="V872" s="8"/>
      <c r="W872" s="8"/>
      <c r="X872" s="8"/>
      <c r="Y872" s="8"/>
      <c r="Z872" s="8"/>
      <c r="AA872" s="8"/>
      <c r="AB872" s="8"/>
      <c r="AC872" s="8"/>
      <c r="AD872" s="8"/>
      <c r="AE872" s="8"/>
      <c r="AF872" s="8" t="s">
        <v>3592</v>
      </c>
    </row>
    <row r="873" ht="14.25" customHeight="1">
      <c r="A873" s="7" t="s">
        <v>3976</v>
      </c>
      <c r="B873" s="7" t="s">
        <v>3604</v>
      </c>
      <c r="C873" s="7"/>
      <c r="D873" s="7" t="s">
        <v>3605</v>
      </c>
      <c r="E873" s="201">
        <v>41640.0</v>
      </c>
      <c r="F873" s="201">
        <v>42004.0</v>
      </c>
      <c r="G873" s="7" t="s">
        <v>3594</v>
      </c>
      <c r="H873" s="7">
        <v>0.09</v>
      </c>
      <c r="I873" s="7">
        <v>0.09</v>
      </c>
      <c r="J873" s="7">
        <v>0.09</v>
      </c>
      <c r="K873" s="7">
        <v>0.09</v>
      </c>
      <c r="L873" s="7">
        <v>0.09</v>
      </c>
      <c r="M873" s="7">
        <v>0.09</v>
      </c>
      <c r="N873" s="7">
        <v>0.62</v>
      </c>
      <c r="O873" s="7">
        <v>0.9</v>
      </c>
      <c r="P873" s="7">
        <v>0.43</v>
      </c>
      <c r="Q873" s="7">
        <v>0.43</v>
      </c>
      <c r="R873" s="7">
        <v>0.12</v>
      </c>
      <c r="S873" s="7">
        <v>0.12</v>
      </c>
      <c r="T873" s="7">
        <v>0.12</v>
      </c>
      <c r="U873" s="7">
        <v>0.12</v>
      </c>
      <c r="V873" s="7">
        <v>0.12</v>
      </c>
      <c r="W873" s="7">
        <v>0.12</v>
      </c>
      <c r="X873" s="7">
        <v>0.19</v>
      </c>
      <c r="Y873" s="7">
        <v>0.48</v>
      </c>
      <c r="Z873" s="7">
        <v>0.48</v>
      </c>
      <c r="AA873" s="7">
        <v>0.46</v>
      </c>
      <c r="AB873" s="7">
        <v>0.62</v>
      </c>
      <c r="AC873" s="7">
        <v>0.69</v>
      </c>
      <c r="AD873" s="7">
        <v>0.34</v>
      </c>
      <c r="AE873" s="7">
        <v>0.09</v>
      </c>
      <c r="AF873" s="7" t="s">
        <v>3592</v>
      </c>
    </row>
    <row r="874" ht="14.25" customHeight="1">
      <c r="A874" s="8" t="s">
        <v>1737</v>
      </c>
      <c r="B874" s="8" t="s">
        <v>3604</v>
      </c>
      <c r="C874" s="8"/>
      <c r="D874" s="8" t="s">
        <v>3596</v>
      </c>
      <c r="E874" s="202">
        <v>41640.0</v>
      </c>
      <c r="F874" s="202">
        <v>42004.0</v>
      </c>
      <c r="G874" s="8" t="s">
        <v>3594</v>
      </c>
      <c r="H874" s="8">
        <v>0.11</v>
      </c>
      <c r="I874" s="8">
        <v>0.11</v>
      </c>
      <c r="J874" s="8">
        <v>0.11</v>
      </c>
      <c r="K874" s="8">
        <v>0.11</v>
      </c>
      <c r="L874" s="8">
        <v>0.11</v>
      </c>
      <c r="M874" s="8">
        <v>0.11</v>
      </c>
      <c r="N874" s="8">
        <v>0.3</v>
      </c>
      <c r="O874" s="8">
        <v>0.62</v>
      </c>
      <c r="P874" s="8">
        <v>0.9</v>
      </c>
      <c r="Q874" s="8">
        <v>0.62</v>
      </c>
      <c r="R874" s="8">
        <v>0.29</v>
      </c>
      <c r="S874" s="8">
        <v>0.29</v>
      </c>
      <c r="T874" s="8">
        <v>0.29</v>
      </c>
      <c r="U874" s="8">
        <v>0.29</v>
      </c>
      <c r="V874" s="8">
        <v>0.29</v>
      </c>
      <c r="W874" s="8">
        <v>0.29</v>
      </c>
      <c r="X874" s="8">
        <v>0.29</v>
      </c>
      <c r="Y874" s="8">
        <v>0.43</v>
      </c>
      <c r="Z874" s="8">
        <v>0.51</v>
      </c>
      <c r="AA874" s="8">
        <v>0.49</v>
      </c>
      <c r="AB874" s="8">
        <v>0.66</v>
      </c>
      <c r="AC874" s="8">
        <v>0.7</v>
      </c>
      <c r="AD874" s="8">
        <v>0.35</v>
      </c>
      <c r="AE874" s="8">
        <v>0.11</v>
      </c>
      <c r="AF874" s="8" t="s">
        <v>3592</v>
      </c>
    </row>
    <row r="875" ht="14.25" customHeight="1">
      <c r="A875" s="7" t="s">
        <v>1737</v>
      </c>
      <c r="B875" s="7" t="s">
        <v>3604</v>
      </c>
      <c r="C875" s="7"/>
      <c r="D875" s="7" t="s">
        <v>3597</v>
      </c>
      <c r="E875" s="201">
        <v>41640.0</v>
      </c>
      <c r="F875" s="201">
        <v>42004.0</v>
      </c>
      <c r="G875" s="7" t="s">
        <v>3588</v>
      </c>
      <c r="H875" s="7">
        <v>0.0</v>
      </c>
      <c r="I875" s="7"/>
      <c r="J875" s="7"/>
      <c r="K875" s="7"/>
      <c r="L875" s="7"/>
      <c r="M875" s="7"/>
      <c r="N875" s="7"/>
      <c r="O875" s="7"/>
      <c r="P875" s="7"/>
      <c r="Q875" s="7"/>
      <c r="R875" s="7"/>
      <c r="S875" s="7"/>
      <c r="T875" s="7"/>
      <c r="U875" s="7"/>
      <c r="V875" s="7"/>
      <c r="W875" s="7"/>
      <c r="X875" s="7"/>
      <c r="Y875" s="7"/>
      <c r="Z875" s="7"/>
      <c r="AA875" s="7"/>
      <c r="AB875" s="7"/>
      <c r="AC875" s="7"/>
      <c r="AD875" s="7"/>
      <c r="AE875" s="7"/>
      <c r="AF875" s="7" t="s">
        <v>3592</v>
      </c>
    </row>
    <row r="876" ht="14.25" customHeight="1">
      <c r="A876" s="8" t="s">
        <v>1737</v>
      </c>
      <c r="B876" s="8" t="s">
        <v>3604</v>
      </c>
      <c r="C876" s="8"/>
      <c r="D876" s="8" t="s">
        <v>3598</v>
      </c>
      <c r="E876" s="202">
        <v>41640.0</v>
      </c>
      <c r="F876" s="202">
        <v>42004.0</v>
      </c>
      <c r="G876" s="8" t="s">
        <v>3588</v>
      </c>
      <c r="H876" s="8">
        <v>1.0</v>
      </c>
      <c r="I876" s="8"/>
      <c r="J876" s="8"/>
      <c r="K876" s="8"/>
      <c r="L876" s="8"/>
      <c r="M876" s="8"/>
      <c r="N876" s="8"/>
      <c r="O876" s="8"/>
      <c r="P876" s="8"/>
      <c r="Q876" s="8"/>
      <c r="R876" s="8"/>
      <c r="S876" s="8"/>
      <c r="T876" s="8"/>
      <c r="U876" s="8"/>
      <c r="V876" s="8"/>
      <c r="W876" s="8"/>
      <c r="X876" s="8"/>
      <c r="Y876" s="8"/>
      <c r="Z876" s="8"/>
      <c r="AA876" s="8"/>
      <c r="AB876" s="8"/>
      <c r="AC876" s="8"/>
      <c r="AD876" s="8"/>
      <c r="AE876" s="8"/>
      <c r="AF876" s="8" t="s">
        <v>3592</v>
      </c>
    </row>
    <row r="877" ht="14.25" customHeight="1">
      <c r="A877" s="7" t="s">
        <v>1737</v>
      </c>
      <c r="B877" s="7" t="s">
        <v>3604</v>
      </c>
      <c r="C877" s="7"/>
      <c r="D877" s="7" t="s">
        <v>3605</v>
      </c>
      <c r="E877" s="201">
        <v>41640.0</v>
      </c>
      <c r="F877" s="201">
        <v>42004.0</v>
      </c>
      <c r="G877" s="7" t="s">
        <v>3594</v>
      </c>
      <c r="H877" s="7">
        <v>0.11</v>
      </c>
      <c r="I877" s="7">
        <v>0.11</v>
      </c>
      <c r="J877" s="7">
        <v>0.11</v>
      </c>
      <c r="K877" s="7">
        <v>0.11</v>
      </c>
      <c r="L877" s="7">
        <v>0.11</v>
      </c>
      <c r="M877" s="7">
        <v>0.11</v>
      </c>
      <c r="N877" s="7">
        <v>0.62</v>
      </c>
      <c r="O877" s="7">
        <v>0.9</v>
      </c>
      <c r="P877" s="7">
        <v>0.43</v>
      </c>
      <c r="Q877" s="7">
        <v>0.43</v>
      </c>
      <c r="R877" s="7">
        <v>0.26</v>
      </c>
      <c r="S877" s="7">
        <v>0.26</v>
      </c>
      <c r="T877" s="7">
        <v>0.26</v>
      </c>
      <c r="U877" s="7">
        <v>0.26</v>
      </c>
      <c r="V877" s="7">
        <v>0.26</v>
      </c>
      <c r="W877" s="7">
        <v>0.26</v>
      </c>
      <c r="X877" s="7">
        <v>0.26</v>
      </c>
      <c r="Y877" s="7">
        <v>0.51</v>
      </c>
      <c r="Z877" s="7">
        <v>0.51</v>
      </c>
      <c r="AA877" s="7">
        <v>0.49</v>
      </c>
      <c r="AB877" s="7">
        <v>0.66</v>
      </c>
      <c r="AC877" s="7">
        <v>0.7</v>
      </c>
      <c r="AD877" s="7">
        <v>0.35</v>
      </c>
      <c r="AE877" s="7">
        <v>0.11</v>
      </c>
      <c r="AF877" s="7" t="s">
        <v>3592</v>
      </c>
    </row>
    <row r="878" ht="14.25" customHeight="1">
      <c r="A878" s="8" t="s">
        <v>1736</v>
      </c>
      <c r="B878" s="8" t="s">
        <v>1209</v>
      </c>
      <c r="C878" s="8"/>
      <c r="D878" s="8" t="s">
        <v>3596</v>
      </c>
      <c r="E878" s="202">
        <v>41640.0</v>
      </c>
      <c r="F878" s="202">
        <v>42004.0</v>
      </c>
      <c r="G878" s="8" t="s">
        <v>3588</v>
      </c>
      <c r="H878" s="8">
        <v>0.25</v>
      </c>
      <c r="I878" s="8"/>
      <c r="J878" s="8"/>
      <c r="K878" s="8"/>
      <c r="L878" s="8"/>
      <c r="M878" s="8"/>
      <c r="N878" s="8"/>
      <c r="O878" s="8"/>
      <c r="P878" s="8"/>
      <c r="Q878" s="8"/>
      <c r="R878" s="8"/>
      <c r="S878" s="8"/>
      <c r="T878" s="8"/>
      <c r="U878" s="8"/>
      <c r="V878" s="8"/>
      <c r="W878" s="8"/>
      <c r="X878" s="8"/>
      <c r="Y878" s="8"/>
      <c r="Z878" s="8"/>
      <c r="AA878" s="8"/>
      <c r="AB878" s="8"/>
      <c r="AC878" s="8"/>
      <c r="AD878" s="8"/>
      <c r="AE878" s="8"/>
      <c r="AF878" s="8" t="s">
        <v>3592</v>
      </c>
    </row>
    <row r="879" ht="14.25" customHeight="1">
      <c r="A879" s="7" t="s">
        <v>1736</v>
      </c>
      <c r="B879" s="7" t="s">
        <v>1209</v>
      </c>
      <c r="C879" s="7"/>
      <c r="D879" s="7" t="s">
        <v>3597</v>
      </c>
      <c r="E879" s="201">
        <v>41640.0</v>
      </c>
      <c r="F879" s="201">
        <v>42004.0</v>
      </c>
      <c r="G879" s="7" t="s">
        <v>3588</v>
      </c>
      <c r="H879" s="7">
        <v>0.0</v>
      </c>
      <c r="I879" s="7"/>
      <c r="J879" s="7"/>
      <c r="K879" s="7"/>
      <c r="L879" s="7"/>
      <c r="M879" s="7"/>
      <c r="N879" s="7"/>
      <c r="O879" s="7"/>
      <c r="P879" s="7"/>
      <c r="Q879" s="7"/>
      <c r="R879" s="7"/>
      <c r="S879" s="7"/>
      <c r="T879" s="7"/>
      <c r="U879" s="7"/>
      <c r="V879" s="7"/>
      <c r="W879" s="7"/>
      <c r="X879" s="7"/>
      <c r="Y879" s="7"/>
      <c r="Z879" s="7"/>
      <c r="AA879" s="7"/>
      <c r="AB879" s="7"/>
      <c r="AC879" s="7"/>
      <c r="AD879" s="7"/>
      <c r="AE879" s="7"/>
      <c r="AF879" s="7" t="s">
        <v>3592</v>
      </c>
    </row>
    <row r="880" ht="14.25" customHeight="1">
      <c r="A880" s="8" t="s">
        <v>1736</v>
      </c>
      <c r="B880" s="8" t="s">
        <v>1209</v>
      </c>
      <c r="C880" s="8"/>
      <c r="D880" s="8" t="s">
        <v>3598</v>
      </c>
      <c r="E880" s="202">
        <v>41640.0</v>
      </c>
      <c r="F880" s="202">
        <v>42004.0</v>
      </c>
      <c r="G880" s="8" t="s">
        <v>3588</v>
      </c>
      <c r="H880" s="8">
        <v>1.0</v>
      </c>
      <c r="I880" s="8"/>
      <c r="J880" s="8"/>
      <c r="K880" s="8"/>
      <c r="L880" s="8"/>
      <c r="M880" s="8"/>
      <c r="N880" s="8"/>
      <c r="O880" s="8"/>
      <c r="P880" s="8"/>
      <c r="Q880" s="8"/>
      <c r="R880" s="8"/>
      <c r="S880" s="8"/>
      <c r="T880" s="8"/>
      <c r="U880" s="8"/>
      <c r="V880" s="8"/>
      <c r="W880" s="8"/>
      <c r="X880" s="8"/>
      <c r="Y880" s="8"/>
      <c r="Z880" s="8"/>
      <c r="AA880" s="8"/>
      <c r="AB880" s="8"/>
      <c r="AC880" s="8"/>
      <c r="AD880" s="8"/>
      <c r="AE880" s="8"/>
      <c r="AF880" s="8" t="s">
        <v>3592</v>
      </c>
    </row>
    <row r="881" ht="14.25" customHeight="1">
      <c r="A881" s="7" t="s">
        <v>1735</v>
      </c>
      <c r="B881" s="7" t="s">
        <v>8</v>
      </c>
      <c r="C881" s="7"/>
      <c r="D881" s="7" t="s">
        <v>3596</v>
      </c>
      <c r="E881" s="201">
        <v>41640.0</v>
      </c>
      <c r="F881" s="201">
        <v>42004.0</v>
      </c>
      <c r="G881" s="7" t="s">
        <v>3594</v>
      </c>
      <c r="H881" s="7">
        <v>1.0</v>
      </c>
      <c r="I881" s="7">
        <v>1.0</v>
      </c>
      <c r="J881" s="7">
        <v>1.0</v>
      </c>
      <c r="K881" s="7">
        <v>1.0</v>
      </c>
      <c r="L881" s="7">
        <v>1.0</v>
      </c>
      <c r="M881" s="7">
        <v>1.0</v>
      </c>
      <c r="N881" s="7">
        <v>0.77</v>
      </c>
      <c r="O881" s="7">
        <v>0.53</v>
      </c>
      <c r="P881" s="7">
        <v>0.53</v>
      </c>
      <c r="Q881" s="7">
        <v>0.3</v>
      </c>
      <c r="R881" s="7">
        <v>0.3</v>
      </c>
      <c r="S881" s="7">
        <v>0.3</v>
      </c>
      <c r="T881" s="7">
        <v>0.3</v>
      </c>
      <c r="U881" s="7">
        <v>0.3</v>
      </c>
      <c r="V881" s="7">
        <v>0.3</v>
      </c>
      <c r="W881" s="7">
        <v>0.3</v>
      </c>
      <c r="X881" s="7">
        <v>0.3</v>
      </c>
      <c r="Y881" s="7">
        <v>0.53</v>
      </c>
      <c r="Z881" s="7">
        <v>0.54</v>
      </c>
      <c r="AA881" s="7">
        <v>0.65</v>
      </c>
      <c r="AB881" s="7">
        <v>0.65</v>
      </c>
      <c r="AC881" s="7">
        <v>0.77</v>
      </c>
      <c r="AD881" s="7">
        <v>0.77</v>
      </c>
      <c r="AE881" s="7">
        <v>0.77</v>
      </c>
      <c r="AF881" s="7" t="s">
        <v>3592</v>
      </c>
    </row>
    <row r="882" ht="14.25" customHeight="1">
      <c r="A882" s="8" t="s">
        <v>1735</v>
      </c>
      <c r="B882" s="8" t="s">
        <v>8</v>
      </c>
      <c r="C882" s="8"/>
      <c r="D882" s="8" t="s">
        <v>3597</v>
      </c>
      <c r="E882" s="202">
        <v>41640.0</v>
      </c>
      <c r="F882" s="202">
        <v>42004.0</v>
      </c>
      <c r="G882" s="8" t="s">
        <v>3588</v>
      </c>
      <c r="H882" s="8">
        <v>0.0</v>
      </c>
      <c r="I882" s="8"/>
      <c r="J882" s="8"/>
      <c r="K882" s="8"/>
      <c r="L882" s="8"/>
      <c r="M882" s="8"/>
      <c r="N882" s="8"/>
      <c r="O882" s="8"/>
      <c r="P882" s="8"/>
      <c r="Q882" s="8"/>
      <c r="R882" s="8"/>
      <c r="S882" s="8"/>
      <c r="T882" s="8"/>
      <c r="U882" s="8"/>
      <c r="V882" s="8"/>
      <c r="W882" s="8"/>
      <c r="X882" s="8"/>
      <c r="Y882" s="8"/>
      <c r="Z882" s="8"/>
      <c r="AA882" s="8"/>
      <c r="AB882" s="8"/>
      <c r="AC882" s="8"/>
      <c r="AD882" s="8"/>
      <c r="AE882" s="8"/>
      <c r="AF882" s="8" t="s">
        <v>3592</v>
      </c>
    </row>
    <row r="883" ht="14.25" customHeight="1">
      <c r="A883" s="7" t="s">
        <v>1735</v>
      </c>
      <c r="B883" s="7" t="s">
        <v>8</v>
      </c>
      <c r="C883" s="7"/>
      <c r="D883" s="7" t="s">
        <v>3598</v>
      </c>
      <c r="E883" s="201">
        <v>41640.0</v>
      </c>
      <c r="F883" s="201">
        <v>42004.0</v>
      </c>
      <c r="G883" s="7" t="s">
        <v>3588</v>
      </c>
      <c r="H883" s="7">
        <v>1.0</v>
      </c>
      <c r="I883" s="7"/>
      <c r="J883" s="7"/>
      <c r="K883" s="7"/>
      <c r="L883" s="7"/>
      <c r="M883" s="7"/>
      <c r="N883" s="7"/>
      <c r="O883" s="7"/>
      <c r="P883" s="7"/>
      <c r="Q883" s="7"/>
      <c r="R883" s="7"/>
      <c r="S883" s="7"/>
      <c r="T883" s="7"/>
      <c r="U883" s="7"/>
      <c r="V883" s="7"/>
      <c r="W883" s="7"/>
      <c r="X883" s="7"/>
      <c r="Y883" s="7"/>
      <c r="Z883" s="7"/>
      <c r="AA883" s="7"/>
      <c r="AB883" s="7"/>
      <c r="AC883" s="7"/>
      <c r="AD883" s="7"/>
      <c r="AE883" s="7"/>
      <c r="AF883" s="7" t="s">
        <v>3592</v>
      </c>
    </row>
    <row r="884" ht="14.25" customHeight="1">
      <c r="A884" s="8" t="s">
        <v>1735</v>
      </c>
      <c r="B884" s="8" t="s">
        <v>8</v>
      </c>
      <c r="C884" s="8"/>
      <c r="D884" s="8" t="s">
        <v>3605</v>
      </c>
      <c r="E884" s="202">
        <v>41640.0</v>
      </c>
      <c r="F884" s="202">
        <v>42004.0</v>
      </c>
      <c r="G884" s="8" t="s">
        <v>3594</v>
      </c>
      <c r="H884" s="8">
        <v>1.0</v>
      </c>
      <c r="I884" s="8">
        <v>1.0</v>
      </c>
      <c r="J884" s="8">
        <v>1.0</v>
      </c>
      <c r="K884" s="8">
        <v>1.0</v>
      </c>
      <c r="L884" s="8">
        <v>1.0</v>
      </c>
      <c r="M884" s="8">
        <v>1.0</v>
      </c>
      <c r="N884" s="8">
        <v>0.77</v>
      </c>
      <c r="O884" s="8">
        <v>0.43</v>
      </c>
      <c r="P884" s="8">
        <v>0.43</v>
      </c>
      <c r="Q884" s="8">
        <v>0.2</v>
      </c>
      <c r="R884" s="8">
        <v>0.2</v>
      </c>
      <c r="S884" s="8">
        <v>0.2</v>
      </c>
      <c r="T884" s="8">
        <v>0.2</v>
      </c>
      <c r="U884" s="8">
        <v>0.2</v>
      </c>
      <c r="V884" s="8">
        <v>0.2</v>
      </c>
      <c r="W884" s="8">
        <v>0.31</v>
      </c>
      <c r="X884" s="8">
        <v>0.54</v>
      </c>
      <c r="Y884" s="8">
        <v>0.54</v>
      </c>
      <c r="Z884" s="8">
        <v>0.54</v>
      </c>
      <c r="AA884" s="8">
        <v>0.77</v>
      </c>
      <c r="AB884" s="8">
        <v>0.77</v>
      </c>
      <c r="AC884" s="8">
        <v>0.89</v>
      </c>
      <c r="AD884" s="8">
        <v>1.0</v>
      </c>
      <c r="AE884" s="8">
        <v>1.0</v>
      </c>
      <c r="AF884" s="8" t="s">
        <v>3592</v>
      </c>
    </row>
    <row r="885" ht="14.25" customHeight="1">
      <c r="A885" s="7" t="s">
        <v>318</v>
      </c>
      <c r="B885" s="7" t="s">
        <v>3627</v>
      </c>
      <c r="C885" s="7"/>
      <c r="D885" s="7" t="s">
        <v>3587</v>
      </c>
      <c r="E885" s="201">
        <v>41640.0</v>
      </c>
      <c r="F885" s="201">
        <v>42004.0</v>
      </c>
      <c r="G885" s="7" t="s">
        <v>3594</v>
      </c>
      <c r="H885" s="7">
        <v>0.2</v>
      </c>
      <c r="I885" s="7">
        <v>0.15</v>
      </c>
      <c r="J885" s="7">
        <v>0.15</v>
      </c>
      <c r="K885" s="7">
        <v>0.15</v>
      </c>
      <c r="L885" s="7">
        <v>0.2</v>
      </c>
      <c r="M885" s="7">
        <v>0.25</v>
      </c>
      <c r="N885" s="7">
        <v>0.35</v>
      </c>
      <c r="O885" s="7">
        <v>0.6</v>
      </c>
      <c r="P885" s="7">
        <v>0.8</v>
      </c>
      <c r="Q885" s="7">
        <v>0.55</v>
      </c>
      <c r="R885" s="7">
        <v>0.4</v>
      </c>
      <c r="S885" s="7">
        <v>0.3</v>
      </c>
      <c r="T885" s="7">
        <v>0.2</v>
      </c>
      <c r="U885" s="7">
        <v>0.2</v>
      </c>
      <c r="V885" s="7">
        <v>0.2</v>
      </c>
      <c r="W885" s="7">
        <v>0.2</v>
      </c>
      <c r="X885" s="7">
        <v>0.2</v>
      </c>
      <c r="Y885" s="7">
        <v>0.25</v>
      </c>
      <c r="Z885" s="7">
        <v>0.3</v>
      </c>
      <c r="AA885" s="7">
        <v>0.4</v>
      </c>
      <c r="AB885" s="7">
        <v>0.4</v>
      </c>
      <c r="AC885" s="7">
        <v>0.4</v>
      </c>
      <c r="AD885" s="7">
        <v>0.6</v>
      </c>
      <c r="AE885" s="7">
        <v>0.35</v>
      </c>
      <c r="AF885" s="7" t="s">
        <v>3592</v>
      </c>
    </row>
    <row r="886" ht="14.25" customHeight="1">
      <c r="A886" s="8" t="s">
        <v>318</v>
      </c>
      <c r="B886" s="8" t="s">
        <v>3627</v>
      </c>
      <c r="C886" s="8"/>
      <c r="D886" s="8" t="s">
        <v>3605</v>
      </c>
      <c r="E886" s="202">
        <v>41640.0</v>
      </c>
      <c r="F886" s="202">
        <v>42004.0</v>
      </c>
      <c r="G886" s="8" t="s">
        <v>3594</v>
      </c>
      <c r="H886" s="8">
        <v>0.2</v>
      </c>
      <c r="I886" s="8">
        <v>0.15</v>
      </c>
      <c r="J886" s="8">
        <v>0.15</v>
      </c>
      <c r="K886" s="8">
        <v>0.15</v>
      </c>
      <c r="L886" s="8">
        <v>0.2</v>
      </c>
      <c r="M886" s="8">
        <v>0.35</v>
      </c>
      <c r="N886" s="8">
        <v>0.6</v>
      </c>
      <c r="O886" s="8">
        <v>0.8</v>
      </c>
      <c r="P886" s="8">
        <v>0.55</v>
      </c>
      <c r="Q886" s="8">
        <v>0.4</v>
      </c>
      <c r="R886" s="8">
        <v>0.3</v>
      </c>
      <c r="S886" s="8">
        <v>0.2</v>
      </c>
      <c r="T886" s="8">
        <v>0.2</v>
      </c>
      <c r="U886" s="8">
        <v>0.2</v>
      </c>
      <c r="V886" s="8">
        <v>0.2</v>
      </c>
      <c r="W886" s="8">
        <v>0.2</v>
      </c>
      <c r="X886" s="8">
        <v>0.2</v>
      </c>
      <c r="Y886" s="8">
        <v>0.3</v>
      </c>
      <c r="Z886" s="8">
        <v>0.55</v>
      </c>
      <c r="AA886" s="8">
        <v>0.4</v>
      </c>
      <c r="AB886" s="8">
        <v>0.4</v>
      </c>
      <c r="AC886" s="8">
        <v>0.6</v>
      </c>
      <c r="AD886" s="8">
        <v>0.45</v>
      </c>
      <c r="AE886" s="8">
        <v>0.25</v>
      </c>
      <c r="AF886" s="8" t="s">
        <v>3592</v>
      </c>
    </row>
    <row r="887" ht="14.25" customHeight="1">
      <c r="A887" s="7" t="s">
        <v>3977</v>
      </c>
      <c r="B887" s="7" t="s">
        <v>3586</v>
      </c>
      <c r="C887" s="7" t="s">
        <v>3593</v>
      </c>
      <c r="D887" s="7" t="s">
        <v>3587</v>
      </c>
      <c r="E887" s="201">
        <v>41640.0</v>
      </c>
      <c r="F887" s="201">
        <v>42004.0</v>
      </c>
      <c r="G887" s="7" t="s">
        <v>3588</v>
      </c>
      <c r="H887" s="7">
        <v>14.0</v>
      </c>
      <c r="I887" s="7"/>
      <c r="J887" s="7"/>
      <c r="K887" s="7"/>
      <c r="L887" s="7"/>
      <c r="M887" s="7"/>
      <c r="N887" s="7"/>
      <c r="O887" s="7"/>
      <c r="P887" s="7"/>
      <c r="Q887" s="7"/>
      <c r="R887" s="7"/>
      <c r="S887" s="7"/>
      <c r="T887" s="7"/>
      <c r="U887" s="7"/>
      <c r="V887" s="7"/>
      <c r="W887" s="7"/>
      <c r="X887" s="7"/>
      <c r="Y887" s="7"/>
      <c r="Z887" s="7"/>
      <c r="AA887" s="7"/>
      <c r="AB887" s="7"/>
      <c r="AC887" s="7"/>
      <c r="AD887" s="7"/>
      <c r="AE887" s="7"/>
      <c r="AF887" s="7" t="s">
        <v>3592</v>
      </c>
    </row>
    <row r="888" ht="14.25" customHeight="1">
      <c r="A888" s="8" t="s">
        <v>3978</v>
      </c>
      <c r="B888" s="8" t="s">
        <v>1209</v>
      </c>
      <c r="C888" s="8"/>
      <c r="D888" s="8" t="s">
        <v>3587</v>
      </c>
      <c r="E888" s="202">
        <v>41640.0</v>
      </c>
      <c r="F888" s="202">
        <v>42004.0</v>
      </c>
      <c r="G888" s="8" t="s">
        <v>3594</v>
      </c>
      <c r="H888" s="8">
        <v>0.0</v>
      </c>
      <c r="I888" s="8">
        <v>0.0</v>
      </c>
      <c r="J888" s="8">
        <v>0.0</v>
      </c>
      <c r="K888" s="8">
        <v>0.0</v>
      </c>
      <c r="L888" s="8">
        <v>0.0</v>
      </c>
      <c r="M888" s="8">
        <v>0.0</v>
      </c>
      <c r="N888" s="8">
        <v>0.144</v>
      </c>
      <c r="O888" s="8">
        <v>1.0</v>
      </c>
      <c r="P888" s="8">
        <v>0.144</v>
      </c>
      <c r="Q888" s="8">
        <v>0.144</v>
      </c>
      <c r="R888" s="8">
        <v>0.144</v>
      </c>
      <c r="S888" s="8">
        <v>0.144</v>
      </c>
      <c r="T888" s="8">
        <v>0.144</v>
      </c>
      <c r="U888" s="8">
        <v>0.144</v>
      </c>
      <c r="V888" s="8">
        <v>0.144</v>
      </c>
      <c r="W888" s="8">
        <v>0.144</v>
      </c>
      <c r="X888" s="8">
        <v>0.144</v>
      </c>
      <c r="Y888" s="8">
        <v>1.0</v>
      </c>
      <c r="Z888" s="8">
        <v>0.144</v>
      </c>
      <c r="AA888" s="8">
        <v>0.144</v>
      </c>
      <c r="AB888" s="8">
        <v>0.144</v>
      </c>
      <c r="AC888" s="8">
        <v>0.144</v>
      </c>
      <c r="AD888" s="8">
        <v>0.0</v>
      </c>
      <c r="AE888" s="8">
        <v>0.0</v>
      </c>
      <c r="AF888" s="8" t="s">
        <v>3592</v>
      </c>
    </row>
    <row r="889" ht="14.25" customHeight="1">
      <c r="A889" s="7" t="s">
        <v>1733</v>
      </c>
      <c r="B889" s="7" t="s">
        <v>3604</v>
      </c>
      <c r="C889" s="7"/>
      <c r="D889" s="7" t="s">
        <v>3596</v>
      </c>
      <c r="E889" s="201">
        <v>41640.0</v>
      </c>
      <c r="F889" s="201">
        <v>42004.0</v>
      </c>
      <c r="G889" s="7" t="s">
        <v>3594</v>
      </c>
      <c r="H889" s="7">
        <v>0.0</v>
      </c>
      <c r="I889" s="7">
        <v>0.0</v>
      </c>
      <c r="J889" s="7">
        <v>0.0</v>
      </c>
      <c r="K889" s="7">
        <v>0.0</v>
      </c>
      <c r="L889" s="7">
        <v>0.0</v>
      </c>
      <c r="M889" s="7">
        <v>0.0</v>
      </c>
      <c r="N889" s="7">
        <v>0.0</v>
      </c>
      <c r="O889" s="7">
        <v>0.0</v>
      </c>
      <c r="P889" s="7">
        <v>1.0</v>
      </c>
      <c r="Q889" s="7">
        <v>1.0</v>
      </c>
      <c r="R889" s="7">
        <v>1.0</v>
      </c>
      <c r="S889" s="7">
        <v>1.0</v>
      </c>
      <c r="T889" s="7">
        <v>1.0</v>
      </c>
      <c r="U889" s="7">
        <v>1.0</v>
      </c>
      <c r="V889" s="7">
        <v>1.0</v>
      </c>
      <c r="W889" s="7">
        <v>1.0</v>
      </c>
      <c r="X889" s="7">
        <v>0.0</v>
      </c>
      <c r="Y889" s="7">
        <v>0.0</v>
      </c>
      <c r="Z889" s="7">
        <v>0.0</v>
      </c>
      <c r="AA889" s="7">
        <v>0.0</v>
      </c>
      <c r="AB889" s="7">
        <v>0.0</v>
      </c>
      <c r="AC889" s="7">
        <v>0.0</v>
      </c>
      <c r="AD889" s="7">
        <v>0.0</v>
      </c>
      <c r="AE889" s="7">
        <v>0.0</v>
      </c>
      <c r="AF889" s="7" t="s">
        <v>3592</v>
      </c>
    </row>
    <row r="890" ht="14.25" customHeight="1">
      <c r="A890" s="8" t="s">
        <v>1733</v>
      </c>
      <c r="B890" s="8" t="s">
        <v>3604</v>
      </c>
      <c r="C890" s="8"/>
      <c r="D890" s="8" t="s">
        <v>3597</v>
      </c>
      <c r="E890" s="202">
        <v>41640.0</v>
      </c>
      <c r="F890" s="202">
        <v>42004.0</v>
      </c>
      <c r="G890" s="8" t="s">
        <v>3588</v>
      </c>
      <c r="H890" s="8">
        <v>0.0</v>
      </c>
      <c r="I890" s="8"/>
      <c r="J890" s="8"/>
      <c r="K890" s="8"/>
      <c r="L890" s="8"/>
      <c r="M890" s="8"/>
      <c r="N890" s="8"/>
      <c r="O890" s="8"/>
      <c r="P890" s="8"/>
      <c r="Q890" s="8"/>
      <c r="R890" s="8"/>
      <c r="S890" s="8"/>
      <c r="T890" s="8"/>
      <c r="U890" s="8"/>
      <c r="V890" s="8"/>
      <c r="W890" s="8"/>
      <c r="X890" s="8"/>
      <c r="Y890" s="8"/>
      <c r="Z890" s="8"/>
      <c r="AA890" s="8"/>
      <c r="AB890" s="8"/>
      <c r="AC890" s="8"/>
      <c r="AD890" s="8"/>
      <c r="AE890" s="8"/>
      <c r="AF890" s="8" t="s">
        <v>3592</v>
      </c>
    </row>
    <row r="891" ht="14.25" customHeight="1">
      <c r="A891" s="7" t="s">
        <v>1733</v>
      </c>
      <c r="B891" s="7" t="s">
        <v>3604</v>
      </c>
      <c r="C891" s="7"/>
      <c r="D891" s="7" t="s">
        <v>3598</v>
      </c>
      <c r="E891" s="201">
        <v>41640.0</v>
      </c>
      <c r="F891" s="201">
        <v>42004.0</v>
      </c>
      <c r="G891" s="7" t="s">
        <v>3588</v>
      </c>
      <c r="H891" s="7">
        <v>1.0</v>
      </c>
      <c r="I891" s="7"/>
      <c r="J891" s="7"/>
      <c r="K891" s="7"/>
      <c r="L891" s="7"/>
      <c r="M891" s="7"/>
      <c r="N891" s="7"/>
      <c r="O891" s="7"/>
      <c r="P891" s="7"/>
      <c r="Q891" s="7"/>
      <c r="R891" s="7"/>
      <c r="S891" s="7"/>
      <c r="T891" s="7"/>
      <c r="U891" s="7"/>
      <c r="V891" s="7"/>
      <c r="W891" s="7"/>
      <c r="X891" s="7"/>
      <c r="Y891" s="7"/>
      <c r="Z891" s="7"/>
      <c r="AA891" s="7"/>
      <c r="AB891" s="7"/>
      <c r="AC891" s="7"/>
      <c r="AD891" s="7"/>
      <c r="AE891" s="7"/>
      <c r="AF891" s="7" t="s">
        <v>3592</v>
      </c>
    </row>
    <row r="892" ht="14.25" customHeight="1">
      <c r="A892" s="8" t="s">
        <v>1732</v>
      </c>
      <c r="B892" s="8" t="s">
        <v>3604</v>
      </c>
      <c r="C892" s="8"/>
      <c r="D892" s="8" t="s">
        <v>3596</v>
      </c>
      <c r="E892" s="202">
        <v>41640.0</v>
      </c>
      <c r="F892" s="202">
        <v>42004.0</v>
      </c>
      <c r="G892" s="8" t="s">
        <v>3594</v>
      </c>
      <c r="H892" s="8">
        <v>0.0</v>
      </c>
      <c r="I892" s="8">
        <v>0.0</v>
      </c>
      <c r="J892" s="8">
        <v>0.0</v>
      </c>
      <c r="K892" s="8">
        <v>0.0</v>
      </c>
      <c r="L892" s="8">
        <v>0.0</v>
      </c>
      <c r="M892" s="8">
        <v>0.0</v>
      </c>
      <c r="N892" s="8">
        <v>0.0</v>
      </c>
      <c r="O892" s="8">
        <v>0.0</v>
      </c>
      <c r="P892" s="8">
        <v>0.0</v>
      </c>
      <c r="Q892" s="8">
        <v>1.0</v>
      </c>
      <c r="R892" s="8">
        <v>1.0</v>
      </c>
      <c r="S892" s="8">
        <v>1.0</v>
      </c>
      <c r="T892" s="8">
        <v>1.0</v>
      </c>
      <c r="U892" s="8">
        <v>1.0</v>
      </c>
      <c r="V892" s="8">
        <v>1.0</v>
      </c>
      <c r="W892" s="8">
        <v>1.0</v>
      </c>
      <c r="X892" s="8">
        <v>1.0</v>
      </c>
      <c r="Y892" s="8">
        <v>0.0</v>
      </c>
      <c r="Z892" s="8">
        <v>0.0</v>
      </c>
      <c r="AA892" s="8">
        <v>0.0</v>
      </c>
      <c r="AB892" s="8">
        <v>0.0</v>
      </c>
      <c r="AC892" s="8">
        <v>0.0</v>
      </c>
      <c r="AD892" s="8">
        <v>0.0</v>
      </c>
      <c r="AE892" s="8">
        <v>0.0</v>
      </c>
      <c r="AF892" s="8" t="s">
        <v>3592</v>
      </c>
    </row>
    <row r="893" ht="14.25" customHeight="1">
      <c r="A893" s="7" t="s">
        <v>1732</v>
      </c>
      <c r="B893" s="7" t="s">
        <v>3604</v>
      </c>
      <c r="C893" s="7"/>
      <c r="D893" s="7" t="s">
        <v>3597</v>
      </c>
      <c r="E893" s="201">
        <v>41640.0</v>
      </c>
      <c r="F893" s="201">
        <v>42004.0</v>
      </c>
      <c r="G893" s="7" t="s">
        <v>3588</v>
      </c>
      <c r="H893" s="7">
        <v>0.0</v>
      </c>
      <c r="I893" s="7"/>
      <c r="J893" s="7"/>
      <c r="K893" s="7"/>
      <c r="L893" s="7"/>
      <c r="M893" s="7"/>
      <c r="N893" s="7"/>
      <c r="O893" s="7"/>
      <c r="P893" s="7"/>
      <c r="Q893" s="7"/>
      <c r="R893" s="7"/>
      <c r="S893" s="7"/>
      <c r="T893" s="7"/>
      <c r="U893" s="7"/>
      <c r="V893" s="7"/>
      <c r="W893" s="7"/>
      <c r="X893" s="7"/>
      <c r="Y893" s="7"/>
      <c r="Z893" s="7"/>
      <c r="AA893" s="7"/>
      <c r="AB893" s="7"/>
      <c r="AC893" s="7"/>
      <c r="AD893" s="7"/>
      <c r="AE893" s="7"/>
      <c r="AF893" s="7" t="s">
        <v>3592</v>
      </c>
    </row>
    <row r="894" ht="14.25" customHeight="1">
      <c r="A894" s="8" t="s">
        <v>1732</v>
      </c>
      <c r="B894" s="8" t="s">
        <v>3604</v>
      </c>
      <c r="C894" s="8"/>
      <c r="D894" s="8" t="s">
        <v>3598</v>
      </c>
      <c r="E894" s="202">
        <v>41640.0</v>
      </c>
      <c r="F894" s="202">
        <v>42004.0</v>
      </c>
      <c r="G894" s="8" t="s">
        <v>3588</v>
      </c>
      <c r="H894" s="8">
        <v>1.0</v>
      </c>
      <c r="I894" s="8"/>
      <c r="J894" s="8"/>
      <c r="K894" s="8"/>
      <c r="L894" s="8"/>
      <c r="M894" s="8"/>
      <c r="N894" s="8"/>
      <c r="O894" s="8"/>
      <c r="P894" s="8"/>
      <c r="Q894" s="8"/>
      <c r="R894" s="8"/>
      <c r="S894" s="8"/>
      <c r="T894" s="8"/>
      <c r="U894" s="8"/>
      <c r="V894" s="8"/>
      <c r="W894" s="8"/>
      <c r="X894" s="8"/>
      <c r="Y894" s="8"/>
      <c r="Z894" s="8"/>
      <c r="AA894" s="8"/>
      <c r="AB894" s="8"/>
      <c r="AC894" s="8"/>
      <c r="AD894" s="8"/>
      <c r="AE894" s="8"/>
      <c r="AF894" s="8" t="s">
        <v>3592</v>
      </c>
    </row>
    <row r="895" ht="14.25" customHeight="1">
      <c r="A895" s="7" t="s">
        <v>1731</v>
      </c>
      <c r="B895" s="7" t="s">
        <v>8</v>
      </c>
      <c r="C895" s="7"/>
      <c r="D895" s="7" t="s">
        <v>3876</v>
      </c>
      <c r="E895" s="201">
        <v>41640.0</v>
      </c>
      <c r="F895" s="201">
        <v>42004.0</v>
      </c>
      <c r="G895" s="7" t="s">
        <v>3594</v>
      </c>
      <c r="H895" s="7">
        <v>0.0</v>
      </c>
      <c r="I895" s="7">
        <v>0.0</v>
      </c>
      <c r="J895" s="7">
        <v>0.0</v>
      </c>
      <c r="K895" s="7">
        <v>0.0</v>
      </c>
      <c r="L895" s="7">
        <v>0.0</v>
      </c>
      <c r="M895" s="7">
        <v>0.0</v>
      </c>
      <c r="N895" s="7">
        <v>0.0</v>
      </c>
      <c r="O895" s="7">
        <v>0.0</v>
      </c>
      <c r="P895" s="7">
        <v>0.09</v>
      </c>
      <c r="Q895" s="7">
        <v>0.09</v>
      </c>
      <c r="R895" s="7">
        <v>0.18</v>
      </c>
      <c r="S895" s="7">
        <v>0.18</v>
      </c>
      <c r="T895" s="7">
        <v>0.0</v>
      </c>
      <c r="U895" s="7">
        <v>0.18</v>
      </c>
      <c r="V895" s="7">
        <v>0.18</v>
      </c>
      <c r="W895" s="7">
        <v>0.18</v>
      </c>
      <c r="X895" s="7">
        <v>0.09</v>
      </c>
      <c r="Y895" s="7">
        <v>0.0</v>
      </c>
      <c r="Z895" s="7">
        <v>0.0</v>
      </c>
      <c r="AA895" s="7">
        <v>0.0</v>
      </c>
      <c r="AB895" s="7">
        <v>0.0</v>
      </c>
      <c r="AC895" s="7">
        <v>0.0</v>
      </c>
      <c r="AD895" s="7">
        <v>0.0</v>
      </c>
      <c r="AE895" s="7">
        <v>0.0</v>
      </c>
      <c r="AF895" s="7" t="s">
        <v>3592</v>
      </c>
    </row>
    <row r="896" ht="14.25" customHeight="1">
      <c r="A896" s="8" t="s">
        <v>1731</v>
      </c>
      <c r="B896" s="8" t="s">
        <v>8</v>
      </c>
      <c r="C896" s="8"/>
      <c r="D896" s="8" t="s">
        <v>3597</v>
      </c>
      <c r="E896" s="202">
        <v>41640.0</v>
      </c>
      <c r="F896" s="202">
        <v>42004.0</v>
      </c>
      <c r="G896" s="8" t="s">
        <v>3588</v>
      </c>
      <c r="H896" s="8">
        <v>0.0</v>
      </c>
      <c r="I896" s="8"/>
      <c r="J896" s="8"/>
      <c r="K896" s="8"/>
      <c r="L896" s="8"/>
      <c r="M896" s="8"/>
      <c r="N896" s="8"/>
      <c r="O896" s="8"/>
      <c r="P896" s="8"/>
      <c r="Q896" s="8"/>
      <c r="R896" s="8"/>
      <c r="S896" s="8"/>
      <c r="T896" s="8"/>
      <c r="U896" s="8"/>
      <c r="V896" s="8"/>
      <c r="W896" s="8"/>
      <c r="X896" s="8"/>
      <c r="Y896" s="8"/>
      <c r="Z896" s="8"/>
      <c r="AA896" s="8"/>
      <c r="AB896" s="8"/>
      <c r="AC896" s="8"/>
      <c r="AD896" s="8"/>
      <c r="AE896" s="8"/>
      <c r="AF896" s="8" t="s">
        <v>3592</v>
      </c>
    </row>
    <row r="897" ht="14.25" customHeight="1">
      <c r="A897" s="7" t="s">
        <v>1731</v>
      </c>
      <c r="B897" s="7" t="s">
        <v>8</v>
      </c>
      <c r="C897" s="7"/>
      <c r="D897" s="7" t="s">
        <v>3598</v>
      </c>
      <c r="E897" s="201">
        <v>41640.0</v>
      </c>
      <c r="F897" s="201">
        <v>42004.0</v>
      </c>
      <c r="G897" s="7" t="s">
        <v>3588</v>
      </c>
      <c r="H897" s="7">
        <v>1.0</v>
      </c>
      <c r="I897" s="7"/>
      <c r="J897" s="7"/>
      <c r="K897" s="7"/>
      <c r="L897" s="7"/>
      <c r="M897" s="7"/>
      <c r="N897" s="7"/>
      <c r="O897" s="7"/>
      <c r="P897" s="7"/>
      <c r="Q897" s="7"/>
      <c r="R897" s="7"/>
      <c r="S897" s="7"/>
      <c r="T897" s="7"/>
      <c r="U897" s="7"/>
      <c r="V897" s="7"/>
      <c r="W897" s="7"/>
      <c r="X897" s="7"/>
      <c r="Y897" s="7"/>
      <c r="Z897" s="7"/>
      <c r="AA897" s="7"/>
      <c r="AB897" s="7"/>
      <c r="AC897" s="7"/>
      <c r="AD897" s="7"/>
      <c r="AE897" s="7"/>
      <c r="AF897" s="7" t="s">
        <v>3592</v>
      </c>
    </row>
    <row r="898" ht="14.25" customHeight="1">
      <c r="A898" s="8" t="s">
        <v>319</v>
      </c>
      <c r="B898" s="8" t="s">
        <v>3604</v>
      </c>
      <c r="C898" s="8"/>
      <c r="D898" s="8" t="s">
        <v>3587</v>
      </c>
      <c r="E898" s="202">
        <v>41640.0</v>
      </c>
      <c r="F898" s="202">
        <v>42004.0</v>
      </c>
      <c r="G898" s="8" t="s">
        <v>3594</v>
      </c>
      <c r="H898" s="8">
        <v>0.0</v>
      </c>
      <c r="I898" s="8">
        <v>0.0</v>
      </c>
      <c r="J898" s="8">
        <v>0.0</v>
      </c>
      <c r="K898" s="8">
        <v>0.0</v>
      </c>
      <c r="L898" s="8">
        <v>0.0</v>
      </c>
      <c r="M898" s="8">
        <v>0.0</v>
      </c>
      <c r="N898" s="8">
        <v>0.0</v>
      </c>
      <c r="O898" s="8">
        <v>0.0</v>
      </c>
      <c r="P898" s="8">
        <v>1.0</v>
      </c>
      <c r="Q898" s="8">
        <v>1.0</v>
      </c>
      <c r="R898" s="8">
        <v>1.0</v>
      </c>
      <c r="S898" s="8">
        <v>1.0</v>
      </c>
      <c r="T898" s="8">
        <v>1.0</v>
      </c>
      <c r="U898" s="8">
        <v>1.0</v>
      </c>
      <c r="V898" s="8">
        <v>1.0</v>
      </c>
      <c r="W898" s="8">
        <v>1.0</v>
      </c>
      <c r="X898" s="8">
        <v>0.0</v>
      </c>
      <c r="Y898" s="8">
        <v>0.0</v>
      </c>
      <c r="Z898" s="8">
        <v>0.0</v>
      </c>
      <c r="AA898" s="8">
        <v>0.0</v>
      </c>
      <c r="AB898" s="8">
        <v>0.0</v>
      </c>
      <c r="AC898" s="8">
        <v>0.0</v>
      </c>
      <c r="AD898" s="8">
        <v>0.0</v>
      </c>
      <c r="AE898" s="8">
        <v>0.0</v>
      </c>
      <c r="AF898" s="8" t="s">
        <v>3592</v>
      </c>
    </row>
    <row r="899" ht="14.25" customHeight="1">
      <c r="A899" s="7" t="s">
        <v>1723</v>
      </c>
      <c r="B899" s="7" t="s">
        <v>3604</v>
      </c>
      <c r="C899" s="7"/>
      <c r="D899" s="7" t="s">
        <v>3596</v>
      </c>
      <c r="E899" s="201">
        <v>41640.0</v>
      </c>
      <c r="F899" s="201">
        <v>42004.0</v>
      </c>
      <c r="G899" s="7" t="s">
        <v>3594</v>
      </c>
      <c r="H899" s="7">
        <v>0.21</v>
      </c>
      <c r="I899" s="7">
        <v>0.21</v>
      </c>
      <c r="J899" s="7">
        <v>0.21</v>
      </c>
      <c r="K899" s="7">
        <v>0.21</v>
      </c>
      <c r="L899" s="7">
        <v>0.21</v>
      </c>
      <c r="M899" s="7">
        <v>0.68</v>
      </c>
      <c r="N899" s="7">
        <v>1.0</v>
      </c>
      <c r="O899" s="7">
        <v>1.0</v>
      </c>
      <c r="P899" s="7">
        <v>1.0</v>
      </c>
      <c r="Q899" s="7">
        <v>1.0</v>
      </c>
      <c r="R899" s="7">
        <v>0.32</v>
      </c>
      <c r="S899" s="7">
        <v>0.23</v>
      </c>
      <c r="T899" s="7">
        <v>0.23</v>
      </c>
      <c r="U899" s="7">
        <v>0.23</v>
      </c>
      <c r="V899" s="7">
        <v>0.23</v>
      </c>
      <c r="W899" s="7">
        <v>0.23</v>
      </c>
      <c r="X899" s="7">
        <v>0.23</v>
      </c>
      <c r="Y899" s="7">
        <v>0.23</v>
      </c>
      <c r="Z899" s="7">
        <v>0.23</v>
      </c>
      <c r="AA899" s="7">
        <v>0.23</v>
      </c>
      <c r="AB899" s="7">
        <v>0.23</v>
      </c>
      <c r="AC899" s="7">
        <v>0.23</v>
      </c>
      <c r="AD899" s="7">
        <v>0.23</v>
      </c>
      <c r="AE899" s="7">
        <v>0.21</v>
      </c>
      <c r="AF899" s="7" t="s">
        <v>3592</v>
      </c>
    </row>
    <row r="900" ht="14.25" customHeight="1">
      <c r="A900" s="8" t="s">
        <v>1723</v>
      </c>
      <c r="B900" s="8" t="s">
        <v>3604</v>
      </c>
      <c r="C900" s="8"/>
      <c r="D900" s="8" t="s">
        <v>3597</v>
      </c>
      <c r="E900" s="202">
        <v>41640.0</v>
      </c>
      <c r="F900" s="202">
        <v>42004.0</v>
      </c>
      <c r="G900" s="8" t="s">
        <v>3588</v>
      </c>
      <c r="H900" s="8">
        <v>0.0</v>
      </c>
      <c r="I900" s="8"/>
      <c r="J900" s="8"/>
      <c r="K900" s="8"/>
      <c r="L900" s="8"/>
      <c r="M900" s="8"/>
      <c r="N900" s="8"/>
      <c r="O900" s="8"/>
      <c r="P900" s="8"/>
      <c r="Q900" s="8"/>
      <c r="R900" s="8"/>
      <c r="S900" s="8"/>
      <c r="T900" s="8"/>
      <c r="U900" s="8"/>
      <c r="V900" s="8"/>
      <c r="W900" s="8"/>
      <c r="X900" s="8"/>
      <c r="Y900" s="8"/>
      <c r="Z900" s="8"/>
      <c r="AA900" s="8"/>
      <c r="AB900" s="8"/>
      <c r="AC900" s="8"/>
      <c r="AD900" s="8"/>
      <c r="AE900" s="8"/>
      <c r="AF900" s="8" t="s">
        <v>3592</v>
      </c>
    </row>
    <row r="901" ht="14.25" customHeight="1">
      <c r="A901" s="7" t="s">
        <v>1723</v>
      </c>
      <c r="B901" s="7" t="s">
        <v>3604</v>
      </c>
      <c r="C901" s="7"/>
      <c r="D901" s="7" t="s">
        <v>3598</v>
      </c>
      <c r="E901" s="201">
        <v>41640.0</v>
      </c>
      <c r="F901" s="201">
        <v>42004.0</v>
      </c>
      <c r="G901" s="7" t="s">
        <v>3588</v>
      </c>
      <c r="H901" s="7">
        <v>1.0</v>
      </c>
      <c r="I901" s="7"/>
      <c r="J901" s="7"/>
      <c r="K901" s="7"/>
      <c r="L901" s="7"/>
      <c r="M901" s="7"/>
      <c r="N901" s="7"/>
      <c r="O901" s="7"/>
      <c r="P901" s="7"/>
      <c r="Q901" s="7"/>
      <c r="R901" s="7"/>
      <c r="S901" s="7"/>
      <c r="T901" s="7"/>
      <c r="U901" s="7"/>
      <c r="V901" s="7"/>
      <c r="W901" s="7"/>
      <c r="X901" s="7"/>
      <c r="Y901" s="7"/>
      <c r="Z901" s="7"/>
      <c r="AA901" s="7"/>
      <c r="AB901" s="7"/>
      <c r="AC901" s="7"/>
      <c r="AD901" s="7"/>
      <c r="AE901" s="7"/>
      <c r="AF901" s="7" t="s">
        <v>3592</v>
      </c>
    </row>
    <row r="902" ht="14.25" customHeight="1">
      <c r="A902" s="8" t="s">
        <v>1722</v>
      </c>
      <c r="B902" s="8" t="s">
        <v>8</v>
      </c>
      <c r="C902" s="8"/>
      <c r="D902" s="8" t="s">
        <v>3596</v>
      </c>
      <c r="E902" s="202">
        <v>41640.0</v>
      </c>
      <c r="F902" s="202">
        <v>42004.0</v>
      </c>
      <c r="G902" s="8" t="s">
        <v>3594</v>
      </c>
      <c r="H902" s="8">
        <v>0.1</v>
      </c>
      <c r="I902" s="8">
        <v>0.1</v>
      </c>
      <c r="J902" s="8">
        <v>0.1</v>
      </c>
      <c r="K902" s="8">
        <v>0.1</v>
      </c>
      <c r="L902" s="8">
        <v>0.1</v>
      </c>
      <c r="M902" s="8">
        <v>0.1</v>
      </c>
      <c r="N902" s="8">
        <v>0.3</v>
      </c>
      <c r="O902" s="8">
        <v>0.7</v>
      </c>
      <c r="P902" s="8">
        <v>0.7</v>
      </c>
      <c r="Q902" s="8">
        <v>0.7</v>
      </c>
      <c r="R902" s="8">
        <v>0.2</v>
      </c>
      <c r="S902" s="8">
        <v>0.2</v>
      </c>
      <c r="T902" s="8">
        <v>0.2</v>
      </c>
      <c r="U902" s="8">
        <v>0.2</v>
      </c>
      <c r="V902" s="8">
        <v>0.2</v>
      </c>
      <c r="W902" s="8">
        <v>0.2</v>
      </c>
      <c r="X902" s="8">
        <v>0.2</v>
      </c>
      <c r="Y902" s="8">
        <v>0.2</v>
      </c>
      <c r="Z902" s="8">
        <v>0.2</v>
      </c>
      <c r="AA902" s="8">
        <v>0.2</v>
      </c>
      <c r="AB902" s="8">
        <v>0.2</v>
      </c>
      <c r="AC902" s="8">
        <v>0.2</v>
      </c>
      <c r="AD902" s="8">
        <v>0.1</v>
      </c>
      <c r="AE902" s="8">
        <v>0.1</v>
      </c>
      <c r="AF902" s="8" t="s">
        <v>3592</v>
      </c>
    </row>
    <row r="903" ht="14.25" customHeight="1">
      <c r="A903" s="7" t="s">
        <v>1722</v>
      </c>
      <c r="B903" s="7" t="s">
        <v>8</v>
      </c>
      <c r="C903" s="7"/>
      <c r="D903" s="7" t="s">
        <v>3597</v>
      </c>
      <c r="E903" s="201">
        <v>41640.0</v>
      </c>
      <c r="F903" s="201">
        <v>42004.0</v>
      </c>
      <c r="G903" s="7" t="s">
        <v>3588</v>
      </c>
      <c r="H903" s="7">
        <v>0.0</v>
      </c>
      <c r="I903" s="7"/>
      <c r="J903" s="7"/>
      <c r="K903" s="7"/>
      <c r="L903" s="7"/>
      <c r="M903" s="7"/>
      <c r="N903" s="7"/>
      <c r="O903" s="7"/>
      <c r="P903" s="7"/>
      <c r="Q903" s="7"/>
      <c r="R903" s="7"/>
      <c r="S903" s="7"/>
      <c r="T903" s="7"/>
      <c r="U903" s="7"/>
      <c r="V903" s="7"/>
      <c r="W903" s="7"/>
      <c r="X903" s="7"/>
      <c r="Y903" s="7"/>
      <c r="Z903" s="7"/>
      <c r="AA903" s="7"/>
      <c r="AB903" s="7"/>
      <c r="AC903" s="7"/>
      <c r="AD903" s="7"/>
      <c r="AE903" s="7"/>
      <c r="AF903" s="7" t="s">
        <v>3592</v>
      </c>
    </row>
    <row r="904" ht="14.25" customHeight="1">
      <c r="A904" s="8" t="s">
        <v>1722</v>
      </c>
      <c r="B904" s="8" t="s">
        <v>8</v>
      </c>
      <c r="C904" s="8"/>
      <c r="D904" s="8" t="s">
        <v>3598</v>
      </c>
      <c r="E904" s="202">
        <v>41640.0</v>
      </c>
      <c r="F904" s="202">
        <v>42004.0</v>
      </c>
      <c r="G904" s="8" t="s">
        <v>3588</v>
      </c>
      <c r="H904" s="8">
        <v>1.0</v>
      </c>
      <c r="I904" s="8"/>
      <c r="J904" s="8"/>
      <c r="K904" s="8"/>
      <c r="L904" s="8"/>
      <c r="M904" s="8"/>
      <c r="N904" s="8"/>
      <c r="O904" s="8"/>
      <c r="P904" s="8"/>
      <c r="Q904" s="8"/>
      <c r="R904" s="8"/>
      <c r="S904" s="8"/>
      <c r="T904" s="8"/>
      <c r="U904" s="8"/>
      <c r="V904" s="8"/>
      <c r="W904" s="8"/>
      <c r="X904" s="8"/>
      <c r="Y904" s="8"/>
      <c r="Z904" s="8"/>
      <c r="AA904" s="8"/>
      <c r="AB904" s="8"/>
      <c r="AC904" s="8"/>
      <c r="AD904" s="8"/>
      <c r="AE904" s="8"/>
      <c r="AF904" s="8" t="s">
        <v>3592</v>
      </c>
    </row>
    <row r="905" ht="14.25" customHeight="1">
      <c r="A905" s="7" t="s">
        <v>1722</v>
      </c>
      <c r="B905" s="7" t="s">
        <v>8</v>
      </c>
      <c r="C905" s="7"/>
      <c r="D905" s="7" t="s">
        <v>3605</v>
      </c>
      <c r="E905" s="201">
        <v>41640.0</v>
      </c>
      <c r="F905" s="201">
        <v>42004.0</v>
      </c>
      <c r="G905" s="7" t="s">
        <v>3594</v>
      </c>
      <c r="H905" s="7">
        <v>0.1</v>
      </c>
      <c r="I905" s="7">
        <v>0.1</v>
      </c>
      <c r="J905" s="7">
        <v>0.1</v>
      </c>
      <c r="K905" s="7">
        <v>0.1</v>
      </c>
      <c r="L905" s="7">
        <v>0.1</v>
      </c>
      <c r="M905" s="7">
        <v>0.3</v>
      </c>
      <c r="N905" s="7">
        <v>0.7</v>
      </c>
      <c r="O905" s="7">
        <v>0.7</v>
      </c>
      <c r="P905" s="7">
        <v>0.7</v>
      </c>
      <c r="Q905" s="7">
        <v>0.7</v>
      </c>
      <c r="R905" s="7">
        <v>0.2</v>
      </c>
      <c r="S905" s="7">
        <v>0.2</v>
      </c>
      <c r="T905" s="7">
        <v>0.2</v>
      </c>
      <c r="U905" s="7">
        <v>0.2</v>
      </c>
      <c r="V905" s="7">
        <v>0.2</v>
      </c>
      <c r="W905" s="7">
        <v>0.2</v>
      </c>
      <c r="X905" s="7">
        <v>0.4</v>
      </c>
      <c r="Y905" s="7">
        <v>0.4</v>
      </c>
      <c r="Z905" s="7">
        <v>0.2</v>
      </c>
      <c r="AA905" s="7">
        <v>0.2</v>
      </c>
      <c r="AB905" s="7">
        <v>0.2</v>
      </c>
      <c r="AC905" s="7">
        <v>0.2</v>
      </c>
      <c r="AD905" s="7">
        <v>0.1</v>
      </c>
      <c r="AE905" s="7">
        <v>0.1</v>
      </c>
      <c r="AF905" s="7" t="s">
        <v>3592</v>
      </c>
    </row>
    <row r="906" ht="14.25" customHeight="1">
      <c r="A906" s="8" t="s">
        <v>1728</v>
      </c>
      <c r="B906" s="8" t="s">
        <v>3604</v>
      </c>
      <c r="C906" s="8"/>
      <c r="D906" s="8" t="s">
        <v>3587</v>
      </c>
      <c r="E906" s="202">
        <v>41640.0</v>
      </c>
      <c r="F906" s="202">
        <v>42004.0</v>
      </c>
      <c r="G906" s="8" t="s">
        <v>3594</v>
      </c>
      <c r="H906" s="8">
        <v>0.0</v>
      </c>
      <c r="I906" s="8">
        <v>0.0</v>
      </c>
      <c r="J906" s="8">
        <v>0.0</v>
      </c>
      <c r="K906" s="8">
        <v>0.0</v>
      </c>
      <c r="L906" s="8">
        <v>0.0</v>
      </c>
      <c r="M906" s="8">
        <v>0.0</v>
      </c>
      <c r="N906" s="8">
        <v>0.0</v>
      </c>
      <c r="O906" s="8">
        <v>0.05</v>
      </c>
      <c r="P906" s="8">
        <v>0.54</v>
      </c>
      <c r="Q906" s="8">
        <v>0.54</v>
      </c>
      <c r="R906" s="8">
        <v>0.26</v>
      </c>
      <c r="S906" s="8">
        <v>0.26</v>
      </c>
      <c r="T906" s="8">
        <v>0.05</v>
      </c>
      <c r="U906" s="8">
        <v>0.54</v>
      </c>
      <c r="V906" s="8">
        <v>0.54</v>
      </c>
      <c r="W906" s="8">
        <v>0.26</v>
      </c>
      <c r="X906" s="8">
        <v>0.26</v>
      </c>
      <c r="Y906" s="8">
        <v>0.26</v>
      </c>
      <c r="Z906" s="8">
        <v>0.05</v>
      </c>
      <c r="AA906" s="8">
        <v>0.05</v>
      </c>
      <c r="AB906" s="8">
        <v>0.0</v>
      </c>
      <c r="AC906" s="8">
        <v>0.0</v>
      </c>
      <c r="AD906" s="8">
        <v>0.0</v>
      </c>
      <c r="AE906" s="8">
        <v>0.0</v>
      </c>
      <c r="AF906" s="8" t="s">
        <v>3592</v>
      </c>
    </row>
    <row r="907" ht="14.25" customHeight="1">
      <c r="A907" s="7" t="s">
        <v>1727</v>
      </c>
      <c r="B907" s="7" t="s">
        <v>8</v>
      </c>
      <c r="C907" s="7"/>
      <c r="D907" s="7" t="s">
        <v>3876</v>
      </c>
      <c r="E907" s="201">
        <v>41640.0</v>
      </c>
      <c r="F907" s="201">
        <v>42004.0</v>
      </c>
      <c r="G907" s="7" t="s">
        <v>3594</v>
      </c>
      <c r="H907" s="7">
        <v>0.0</v>
      </c>
      <c r="I907" s="7">
        <v>0.0</v>
      </c>
      <c r="J907" s="7">
        <v>0.0</v>
      </c>
      <c r="K907" s="7">
        <v>0.0</v>
      </c>
      <c r="L907" s="7">
        <v>0.0</v>
      </c>
      <c r="M907" s="7">
        <v>0.0</v>
      </c>
      <c r="N907" s="7">
        <v>0.0</v>
      </c>
      <c r="O907" s="7">
        <v>0.05</v>
      </c>
      <c r="P907" s="7">
        <v>0.5</v>
      </c>
      <c r="Q907" s="7">
        <v>0.5</v>
      </c>
      <c r="R907" s="7">
        <v>0.2</v>
      </c>
      <c r="S907" s="7">
        <v>0.2</v>
      </c>
      <c r="T907" s="7">
        <v>0.05</v>
      </c>
      <c r="U907" s="7">
        <v>0.5</v>
      </c>
      <c r="V907" s="7">
        <v>0.5</v>
      </c>
      <c r="W907" s="7">
        <v>0.2</v>
      </c>
      <c r="X907" s="7">
        <v>0.2</v>
      </c>
      <c r="Y907" s="7">
        <v>0.2</v>
      </c>
      <c r="Z907" s="7">
        <v>0.05</v>
      </c>
      <c r="AA907" s="7">
        <v>0.05</v>
      </c>
      <c r="AB907" s="7">
        <v>0.0</v>
      </c>
      <c r="AC907" s="7">
        <v>0.0</v>
      </c>
      <c r="AD907" s="7">
        <v>0.0</v>
      </c>
      <c r="AE907" s="7">
        <v>0.0</v>
      </c>
      <c r="AF907" s="7" t="s">
        <v>3592</v>
      </c>
    </row>
    <row r="908" ht="14.25" customHeight="1">
      <c r="A908" s="8" t="s">
        <v>1727</v>
      </c>
      <c r="B908" s="8" t="s">
        <v>8</v>
      </c>
      <c r="C908" s="8"/>
      <c r="D908" s="8" t="s">
        <v>3597</v>
      </c>
      <c r="E908" s="202">
        <v>41640.0</v>
      </c>
      <c r="F908" s="202">
        <v>42004.0</v>
      </c>
      <c r="G908" s="8" t="s">
        <v>3588</v>
      </c>
      <c r="H908" s="8">
        <v>0.0</v>
      </c>
      <c r="I908" s="8"/>
      <c r="J908" s="8"/>
      <c r="K908" s="8"/>
      <c r="L908" s="8"/>
      <c r="M908" s="8"/>
      <c r="N908" s="8"/>
      <c r="O908" s="8"/>
      <c r="P908" s="8"/>
      <c r="Q908" s="8"/>
      <c r="R908" s="8"/>
      <c r="S908" s="8"/>
      <c r="T908" s="8"/>
      <c r="U908" s="8"/>
      <c r="V908" s="8"/>
      <c r="W908" s="8"/>
      <c r="X908" s="8"/>
      <c r="Y908" s="8"/>
      <c r="Z908" s="8"/>
      <c r="AA908" s="8"/>
      <c r="AB908" s="8"/>
      <c r="AC908" s="8"/>
      <c r="AD908" s="8"/>
      <c r="AE908" s="8"/>
      <c r="AF908" s="8" t="s">
        <v>3592</v>
      </c>
    </row>
    <row r="909" ht="14.25" customHeight="1">
      <c r="A909" s="7" t="s">
        <v>1727</v>
      </c>
      <c r="B909" s="7" t="s">
        <v>8</v>
      </c>
      <c r="C909" s="7"/>
      <c r="D909" s="7" t="s">
        <v>3598</v>
      </c>
      <c r="E909" s="201">
        <v>41640.0</v>
      </c>
      <c r="F909" s="201">
        <v>42004.0</v>
      </c>
      <c r="G909" s="7" t="s">
        <v>3588</v>
      </c>
      <c r="H909" s="7">
        <v>1.0</v>
      </c>
      <c r="I909" s="7"/>
      <c r="J909" s="7"/>
      <c r="K909" s="7"/>
      <c r="L909" s="7"/>
      <c r="M909" s="7"/>
      <c r="N909" s="7"/>
      <c r="O909" s="7"/>
      <c r="P909" s="7"/>
      <c r="Q909" s="7"/>
      <c r="R909" s="7"/>
      <c r="S909" s="7"/>
      <c r="T909" s="7"/>
      <c r="U909" s="7"/>
      <c r="V909" s="7"/>
      <c r="W909" s="7"/>
      <c r="X909" s="7"/>
      <c r="Y909" s="7"/>
      <c r="Z909" s="7"/>
      <c r="AA909" s="7"/>
      <c r="AB909" s="7"/>
      <c r="AC909" s="7"/>
      <c r="AD909" s="7"/>
      <c r="AE909" s="7"/>
      <c r="AF909" s="7" t="s">
        <v>3592</v>
      </c>
    </row>
    <row r="910" ht="14.25" customHeight="1">
      <c r="A910" s="8" t="s">
        <v>3979</v>
      </c>
      <c r="B910" s="8" t="s">
        <v>3673</v>
      </c>
      <c r="C910" s="8"/>
      <c r="D910" s="8" t="s">
        <v>3587</v>
      </c>
      <c r="E910" s="202">
        <v>41640.0</v>
      </c>
      <c r="F910" s="202">
        <v>42004.0</v>
      </c>
      <c r="G910" s="8" t="s">
        <v>3588</v>
      </c>
      <c r="H910" s="8">
        <v>1.0</v>
      </c>
      <c r="I910" s="8"/>
      <c r="J910" s="8"/>
      <c r="K910" s="8"/>
      <c r="L910" s="8"/>
      <c r="M910" s="8"/>
      <c r="N910" s="8"/>
      <c r="O910" s="8"/>
      <c r="P910" s="8"/>
      <c r="Q910" s="8"/>
      <c r="R910" s="8"/>
      <c r="S910" s="8"/>
      <c r="T910" s="8"/>
      <c r="U910" s="8"/>
      <c r="V910" s="8"/>
      <c r="W910" s="8"/>
      <c r="X910" s="8"/>
      <c r="Y910" s="8"/>
      <c r="Z910" s="8"/>
      <c r="AA910" s="8"/>
      <c r="AB910" s="8"/>
      <c r="AC910" s="8"/>
      <c r="AD910" s="8"/>
      <c r="AE910" s="8"/>
      <c r="AF910" s="8" t="s">
        <v>3592</v>
      </c>
    </row>
    <row r="911" ht="14.25" customHeight="1">
      <c r="A911" s="7" t="s">
        <v>3980</v>
      </c>
      <c r="B911" s="7" t="s">
        <v>3599</v>
      </c>
      <c r="C911" s="7" t="s">
        <v>3593</v>
      </c>
      <c r="D911" s="7" t="s">
        <v>3596</v>
      </c>
      <c r="E911" s="201">
        <v>41640.0</v>
      </c>
      <c r="F911" s="201">
        <v>42004.0</v>
      </c>
      <c r="G911" s="7" t="s">
        <v>3594</v>
      </c>
      <c r="H911" s="7">
        <v>21.111</v>
      </c>
      <c r="I911" s="7">
        <v>21.111</v>
      </c>
      <c r="J911" s="7">
        <v>21.111</v>
      </c>
      <c r="K911" s="7">
        <v>21.111</v>
      </c>
      <c r="L911" s="7">
        <v>21.111</v>
      </c>
      <c r="M911" s="7">
        <v>21.111</v>
      </c>
      <c r="N911" s="7">
        <v>21.111</v>
      </c>
      <c r="O911" s="7">
        <v>21.111</v>
      </c>
      <c r="P911" s="7">
        <v>21.111</v>
      </c>
      <c r="Q911" s="7">
        <v>23.333</v>
      </c>
      <c r="R911" s="7">
        <v>23.333</v>
      </c>
      <c r="S911" s="7">
        <v>23.333</v>
      </c>
      <c r="T911" s="7">
        <v>23.333</v>
      </c>
      <c r="U911" s="7">
        <v>23.333</v>
      </c>
      <c r="V911" s="7">
        <v>23.333</v>
      </c>
      <c r="W911" s="7">
        <v>23.333</v>
      </c>
      <c r="X911" s="7">
        <v>21.111</v>
      </c>
      <c r="Y911" s="7">
        <v>21.111</v>
      </c>
      <c r="Z911" s="7">
        <v>21.111</v>
      </c>
      <c r="AA911" s="7">
        <v>21.111</v>
      </c>
      <c r="AB911" s="7">
        <v>21.111</v>
      </c>
      <c r="AC911" s="7">
        <v>21.111</v>
      </c>
      <c r="AD911" s="7">
        <v>21.111</v>
      </c>
      <c r="AE911" s="7">
        <v>21.111</v>
      </c>
      <c r="AF911" s="7" t="s">
        <v>3592</v>
      </c>
    </row>
    <row r="912" ht="14.25" customHeight="1">
      <c r="A912" s="8" t="s">
        <v>3980</v>
      </c>
      <c r="B912" s="8" t="s">
        <v>3599</v>
      </c>
      <c r="C912" s="8" t="s">
        <v>3593</v>
      </c>
      <c r="D912" s="8" t="s">
        <v>3600</v>
      </c>
      <c r="E912" s="202">
        <v>41640.0</v>
      </c>
      <c r="F912" s="202">
        <v>42004.0</v>
      </c>
      <c r="G912" s="8" t="s">
        <v>3588</v>
      </c>
      <c r="H912" s="8">
        <v>21.111</v>
      </c>
      <c r="I912" s="8"/>
      <c r="J912" s="8"/>
      <c r="K912" s="8"/>
      <c r="L912" s="8"/>
      <c r="M912" s="8"/>
      <c r="N912" s="8"/>
      <c r="O912" s="8"/>
      <c r="P912" s="8"/>
      <c r="Q912" s="8"/>
      <c r="R912" s="8"/>
      <c r="S912" s="8"/>
      <c r="T912" s="8"/>
      <c r="U912" s="8"/>
      <c r="V912" s="8"/>
      <c r="W912" s="8"/>
      <c r="X912" s="8"/>
      <c r="Y912" s="8"/>
      <c r="Z912" s="8"/>
      <c r="AA912" s="8"/>
      <c r="AB912" s="8"/>
      <c r="AC912" s="8"/>
      <c r="AD912" s="8"/>
      <c r="AE912" s="8"/>
      <c r="AF912" s="8" t="s">
        <v>3592</v>
      </c>
    </row>
    <row r="913" ht="14.25" customHeight="1">
      <c r="A913" s="7" t="s">
        <v>3981</v>
      </c>
      <c r="B913" s="7" t="s">
        <v>3599</v>
      </c>
      <c r="C913" s="7" t="s">
        <v>3593</v>
      </c>
      <c r="D913" s="7" t="s">
        <v>3596</v>
      </c>
      <c r="E913" s="201">
        <v>41640.0</v>
      </c>
      <c r="F913" s="201">
        <v>42004.0</v>
      </c>
      <c r="G913" s="7" t="s">
        <v>3594</v>
      </c>
      <c r="H913" s="7">
        <v>21.111</v>
      </c>
      <c r="I913" s="7">
        <v>21.111</v>
      </c>
      <c r="J913" s="7">
        <v>21.111</v>
      </c>
      <c r="K913" s="7">
        <v>21.111</v>
      </c>
      <c r="L913" s="7">
        <v>21.111</v>
      </c>
      <c r="M913" s="7">
        <v>21.111</v>
      </c>
      <c r="N913" s="7">
        <v>21.111</v>
      </c>
      <c r="O913" s="7">
        <v>21.111</v>
      </c>
      <c r="P913" s="7">
        <v>21.111</v>
      </c>
      <c r="Q913" s="7">
        <v>18.889</v>
      </c>
      <c r="R913" s="7">
        <v>18.889</v>
      </c>
      <c r="S913" s="7">
        <v>18.889</v>
      </c>
      <c r="T913" s="7">
        <v>18.889</v>
      </c>
      <c r="U913" s="7">
        <v>18.889</v>
      </c>
      <c r="V913" s="7">
        <v>18.889</v>
      </c>
      <c r="W913" s="7">
        <v>18.889</v>
      </c>
      <c r="X913" s="7">
        <v>21.111</v>
      </c>
      <c r="Y913" s="7">
        <v>21.111</v>
      </c>
      <c r="Z913" s="7">
        <v>21.111</v>
      </c>
      <c r="AA913" s="7">
        <v>21.111</v>
      </c>
      <c r="AB913" s="7">
        <v>21.111</v>
      </c>
      <c r="AC913" s="7">
        <v>21.111</v>
      </c>
      <c r="AD913" s="7">
        <v>21.111</v>
      </c>
      <c r="AE913" s="7">
        <v>21.111</v>
      </c>
      <c r="AF913" s="7" t="s">
        <v>3592</v>
      </c>
    </row>
    <row r="914" ht="14.25" customHeight="1">
      <c r="A914" s="8" t="s">
        <v>3981</v>
      </c>
      <c r="B914" s="8" t="s">
        <v>3599</v>
      </c>
      <c r="C914" s="8" t="s">
        <v>3593</v>
      </c>
      <c r="D914" s="8" t="s">
        <v>3600</v>
      </c>
      <c r="E914" s="202">
        <v>41640.0</v>
      </c>
      <c r="F914" s="202">
        <v>42004.0</v>
      </c>
      <c r="G914" s="8" t="s">
        <v>3588</v>
      </c>
      <c r="H914" s="8">
        <v>21.111</v>
      </c>
      <c r="I914" s="8"/>
      <c r="J914" s="8"/>
      <c r="K914" s="8"/>
      <c r="L914" s="8"/>
      <c r="M914" s="8"/>
      <c r="N914" s="8"/>
      <c r="O914" s="8"/>
      <c r="P914" s="8"/>
      <c r="Q914" s="8"/>
      <c r="R914" s="8"/>
      <c r="S914" s="8"/>
      <c r="T914" s="8"/>
      <c r="U914" s="8"/>
      <c r="V914" s="8"/>
      <c r="W914" s="8"/>
      <c r="X914" s="8"/>
      <c r="Y914" s="8"/>
      <c r="Z914" s="8"/>
      <c r="AA914" s="8"/>
      <c r="AB914" s="8"/>
      <c r="AC914" s="8"/>
      <c r="AD914" s="8"/>
      <c r="AE914" s="8"/>
      <c r="AF914" s="8" t="s">
        <v>3592</v>
      </c>
    </row>
    <row r="915" ht="14.25" customHeight="1">
      <c r="A915" s="7" t="s">
        <v>323</v>
      </c>
      <c r="B915" s="7" t="s">
        <v>8</v>
      </c>
      <c r="C915" s="7"/>
      <c r="D915" s="7" t="s">
        <v>3587</v>
      </c>
      <c r="E915" s="201">
        <v>41640.0</v>
      </c>
      <c r="F915" s="201">
        <v>42004.0</v>
      </c>
      <c r="G915" s="7" t="s">
        <v>3594</v>
      </c>
      <c r="H915" s="7">
        <v>0.0</v>
      </c>
      <c r="I915" s="7">
        <v>0.0</v>
      </c>
      <c r="J915" s="7">
        <v>0.0</v>
      </c>
      <c r="K915" s="7">
        <v>0.0</v>
      </c>
      <c r="L915" s="7">
        <v>0.0</v>
      </c>
      <c r="M915" s="7">
        <v>0.0</v>
      </c>
      <c r="N915" s="7">
        <v>0.0</v>
      </c>
      <c r="O915" s="7">
        <v>0.0</v>
      </c>
      <c r="P915" s="7">
        <v>1.0</v>
      </c>
      <c r="Q915" s="7">
        <v>1.0</v>
      </c>
      <c r="R915" s="7">
        <v>1.0</v>
      </c>
      <c r="S915" s="7">
        <v>1.0</v>
      </c>
      <c r="T915" s="7">
        <v>1.0</v>
      </c>
      <c r="U915" s="7">
        <v>1.0</v>
      </c>
      <c r="V915" s="7">
        <v>1.0</v>
      </c>
      <c r="W915" s="7">
        <v>1.0</v>
      </c>
      <c r="X915" s="7">
        <v>1.0</v>
      </c>
      <c r="Y915" s="7">
        <v>1.0</v>
      </c>
      <c r="Z915" s="7">
        <v>0.0</v>
      </c>
      <c r="AA915" s="7">
        <v>0.0</v>
      </c>
      <c r="AB915" s="7">
        <v>0.0</v>
      </c>
      <c r="AC915" s="7">
        <v>0.0</v>
      </c>
      <c r="AD915" s="7">
        <v>0.0</v>
      </c>
      <c r="AE915" s="7">
        <v>0.0</v>
      </c>
      <c r="AF915" s="7" t="s">
        <v>3592</v>
      </c>
    </row>
    <row r="916" ht="14.25" customHeight="1">
      <c r="A916" s="8" t="s">
        <v>1725</v>
      </c>
      <c r="B916" s="8" t="s">
        <v>3604</v>
      </c>
      <c r="C916" s="8"/>
      <c r="D916" s="8" t="s">
        <v>3596</v>
      </c>
      <c r="E916" s="202">
        <v>41640.0</v>
      </c>
      <c r="F916" s="202">
        <v>42004.0</v>
      </c>
      <c r="G916" s="8" t="s">
        <v>3594</v>
      </c>
      <c r="H916" s="8">
        <v>0.33</v>
      </c>
      <c r="I916" s="8">
        <v>0.33</v>
      </c>
      <c r="J916" s="8">
        <v>0.33</v>
      </c>
      <c r="K916" s="8">
        <v>0.33</v>
      </c>
      <c r="L916" s="8">
        <v>0.33</v>
      </c>
      <c r="M916" s="8">
        <v>0.38</v>
      </c>
      <c r="N916" s="8">
        <v>0.38</v>
      </c>
      <c r="O916" s="8">
        <v>0.43</v>
      </c>
      <c r="P916" s="8">
        <v>0.63</v>
      </c>
      <c r="Q916" s="8">
        <v>0.63</v>
      </c>
      <c r="R916" s="8">
        <v>0.63</v>
      </c>
      <c r="S916" s="8">
        <v>0.63</v>
      </c>
      <c r="T916" s="8">
        <v>0.63</v>
      </c>
      <c r="U916" s="8">
        <v>0.63</v>
      </c>
      <c r="V916" s="8">
        <v>0.63</v>
      </c>
      <c r="W916" s="8">
        <v>0.63</v>
      </c>
      <c r="X916" s="8">
        <v>0.63</v>
      </c>
      <c r="Y916" s="8">
        <v>0.63</v>
      </c>
      <c r="Z916" s="8">
        <v>0.48</v>
      </c>
      <c r="AA916" s="8">
        <v>0.48</v>
      </c>
      <c r="AB916" s="8">
        <v>0.48</v>
      </c>
      <c r="AC916" s="8">
        <v>0.48</v>
      </c>
      <c r="AD916" s="8">
        <v>0.33</v>
      </c>
      <c r="AE916" s="8">
        <v>0.33</v>
      </c>
      <c r="AF916" s="8" t="s">
        <v>3592</v>
      </c>
    </row>
    <row r="917" ht="14.25" customHeight="1">
      <c r="A917" s="7" t="s">
        <v>1725</v>
      </c>
      <c r="B917" s="7" t="s">
        <v>3604</v>
      </c>
      <c r="C917" s="7"/>
      <c r="D917" s="7" t="s">
        <v>3597</v>
      </c>
      <c r="E917" s="201">
        <v>41640.0</v>
      </c>
      <c r="F917" s="201">
        <v>42004.0</v>
      </c>
      <c r="G917" s="7" t="s">
        <v>3588</v>
      </c>
      <c r="H917" s="7">
        <v>0.0</v>
      </c>
      <c r="I917" s="7"/>
      <c r="J917" s="7"/>
      <c r="K917" s="7"/>
      <c r="L917" s="7"/>
      <c r="M917" s="7"/>
      <c r="N917" s="7"/>
      <c r="O917" s="7"/>
      <c r="P917" s="7"/>
      <c r="Q917" s="7"/>
      <c r="R917" s="7"/>
      <c r="S917" s="7"/>
      <c r="T917" s="7"/>
      <c r="U917" s="7"/>
      <c r="V917" s="7"/>
      <c r="W917" s="7"/>
      <c r="X917" s="7"/>
      <c r="Y917" s="7"/>
      <c r="Z917" s="7"/>
      <c r="AA917" s="7"/>
      <c r="AB917" s="7"/>
      <c r="AC917" s="7"/>
      <c r="AD917" s="7"/>
      <c r="AE917" s="7"/>
      <c r="AF917" s="7" t="s">
        <v>3592</v>
      </c>
    </row>
    <row r="918" ht="14.25" customHeight="1">
      <c r="A918" s="8" t="s">
        <v>1725</v>
      </c>
      <c r="B918" s="8" t="s">
        <v>3604</v>
      </c>
      <c r="C918" s="8"/>
      <c r="D918" s="8" t="s">
        <v>3598</v>
      </c>
      <c r="E918" s="202">
        <v>41640.0</v>
      </c>
      <c r="F918" s="202">
        <v>42004.0</v>
      </c>
      <c r="G918" s="8" t="s">
        <v>3588</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3592</v>
      </c>
    </row>
    <row r="919" ht="14.25" customHeight="1">
      <c r="A919" s="7" t="s">
        <v>1725</v>
      </c>
      <c r="B919" s="7" t="s">
        <v>3604</v>
      </c>
      <c r="C919" s="7"/>
      <c r="D919" s="7" t="s">
        <v>3605</v>
      </c>
      <c r="E919" s="201">
        <v>41640.0</v>
      </c>
      <c r="F919" s="201">
        <v>42004.0</v>
      </c>
      <c r="G919" s="7" t="s">
        <v>3594</v>
      </c>
      <c r="H919" s="7">
        <v>0.33</v>
      </c>
      <c r="I919" s="7">
        <v>0.33</v>
      </c>
      <c r="J919" s="7">
        <v>0.33</v>
      </c>
      <c r="K919" s="7">
        <v>0.33</v>
      </c>
      <c r="L919" s="7">
        <v>0.33</v>
      </c>
      <c r="M919" s="7">
        <v>0.38</v>
      </c>
      <c r="N919" s="7">
        <v>0.38</v>
      </c>
      <c r="O919" s="7">
        <v>0.43</v>
      </c>
      <c r="P919" s="7">
        <v>0.43</v>
      </c>
      <c r="Q919" s="7">
        <v>0.43</v>
      </c>
      <c r="R919" s="7">
        <v>1.0</v>
      </c>
      <c r="S919" s="7">
        <v>1.0</v>
      </c>
      <c r="T919" s="7">
        <v>0.94</v>
      </c>
      <c r="U919" s="7">
        <v>1.0</v>
      </c>
      <c r="V919" s="7">
        <v>1.0</v>
      </c>
      <c r="W919" s="7">
        <v>1.0</v>
      </c>
      <c r="X919" s="7">
        <v>1.0</v>
      </c>
      <c r="Y919" s="7">
        <v>0.75</v>
      </c>
      <c r="Z919" s="7">
        <v>0.63</v>
      </c>
      <c r="AA919" s="7">
        <v>0.63</v>
      </c>
      <c r="AB919" s="7">
        <v>0.48</v>
      </c>
      <c r="AC919" s="7">
        <v>0.48</v>
      </c>
      <c r="AD919" s="7">
        <v>0.33</v>
      </c>
      <c r="AE919" s="7">
        <v>0.33</v>
      </c>
      <c r="AF919" s="7" t="s">
        <v>3592</v>
      </c>
    </row>
    <row r="920" ht="14.25" customHeight="1">
      <c r="A920" s="8" t="s">
        <v>1724</v>
      </c>
      <c r="B920" s="8" t="s">
        <v>8</v>
      </c>
      <c r="C920" s="8"/>
      <c r="D920" s="8" t="s">
        <v>3596</v>
      </c>
      <c r="E920" s="202">
        <v>41640.0</v>
      </c>
      <c r="F920" s="202">
        <v>42004.0</v>
      </c>
      <c r="G920" s="8" t="s">
        <v>3594</v>
      </c>
      <c r="H920" s="8">
        <v>0.2</v>
      </c>
      <c r="I920" s="8">
        <v>0.2</v>
      </c>
      <c r="J920" s="8">
        <v>0.2</v>
      </c>
      <c r="K920" s="8">
        <v>0.2</v>
      </c>
      <c r="L920" s="8">
        <v>0.2</v>
      </c>
      <c r="M920" s="8">
        <v>0.2</v>
      </c>
      <c r="N920" s="8">
        <v>0.2</v>
      </c>
      <c r="O920" s="8">
        <v>0.3</v>
      </c>
      <c r="P920" s="8">
        <v>0.5</v>
      </c>
      <c r="Q920" s="8">
        <v>0.5</v>
      </c>
      <c r="R920" s="8">
        <v>0.5</v>
      </c>
      <c r="S920" s="8">
        <v>0.5</v>
      </c>
      <c r="T920" s="8">
        <v>0.5</v>
      </c>
      <c r="U920" s="8">
        <v>0.5</v>
      </c>
      <c r="V920" s="8">
        <v>0.5</v>
      </c>
      <c r="W920" s="8">
        <v>0.5</v>
      </c>
      <c r="X920" s="8">
        <v>0.5</v>
      </c>
      <c r="Y920" s="8">
        <v>0.3</v>
      </c>
      <c r="Z920" s="8">
        <v>0.2</v>
      </c>
      <c r="AA920" s="8">
        <v>0.2</v>
      </c>
      <c r="AB920" s="8">
        <v>0.2</v>
      </c>
      <c r="AC920" s="8">
        <v>0.2</v>
      </c>
      <c r="AD920" s="8">
        <v>0.2</v>
      </c>
      <c r="AE920" s="8">
        <v>0.2</v>
      </c>
      <c r="AF920" s="8" t="s">
        <v>3592</v>
      </c>
    </row>
    <row r="921" ht="14.25" customHeight="1">
      <c r="A921" s="7" t="s">
        <v>1724</v>
      </c>
      <c r="B921" s="7" t="s">
        <v>8</v>
      </c>
      <c r="C921" s="7"/>
      <c r="D921" s="7" t="s">
        <v>3597</v>
      </c>
      <c r="E921" s="201">
        <v>41640.0</v>
      </c>
      <c r="F921" s="201">
        <v>42004.0</v>
      </c>
      <c r="G921" s="7" t="s">
        <v>3588</v>
      </c>
      <c r="H921" s="7">
        <v>0.0</v>
      </c>
      <c r="I921" s="7"/>
      <c r="J921" s="7"/>
      <c r="K921" s="7"/>
      <c r="L921" s="7"/>
      <c r="M921" s="7"/>
      <c r="N921" s="7"/>
      <c r="O921" s="7"/>
      <c r="P921" s="7"/>
      <c r="Q921" s="7"/>
      <c r="R921" s="7"/>
      <c r="S921" s="7"/>
      <c r="T921" s="7"/>
      <c r="U921" s="7"/>
      <c r="V921" s="7"/>
      <c r="W921" s="7"/>
      <c r="X921" s="7"/>
      <c r="Y921" s="7"/>
      <c r="Z921" s="7"/>
      <c r="AA921" s="7"/>
      <c r="AB921" s="7"/>
      <c r="AC921" s="7"/>
      <c r="AD921" s="7"/>
      <c r="AE921" s="7"/>
      <c r="AF921" s="7" t="s">
        <v>3592</v>
      </c>
    </row>
    <row r="922" ht="14.25" customHeight="1">
      <c r="A922" s="8" t="s">
        <v>1724</v>
      </c>
      <c r="B922" s="8" t="s">
        <v>8</v>
      </c>
      <c r="C922" s="8"/>
      <c r="D922" s="8" t="s">
        <v>3598</v>
      </c>
      <c r="E922" s="202">
        <v>41640.0</v>
      </c>
      <c r="F922" s="202">
        <v>42004.0</v>
      </c>
      <c r="G922" s="8" t="s">
        <v>3588</v>
      </c>
      <c r="H922" s="8">
        <v>1.0</v>
      </c>
      <c r="I922" s="8"/>
      <c r="J922" s="8"/>
      <c r="K922" s="8"/>
      <c r="L922" s="8"/>
      <c r="M922" s="8"/>
      <c r="N922" s="8"/>
      <c r="O922" s="8"/>
      <c r="P922" s="8"/>
      <c r="Q922" s="8"/>
      <c r="R922" s="8"/>
      <c r="S922" s="8"/>
      <c r="T922" s="8"/>
      <c r="U922" s="8"/>
      <c r="V922" s="8"/>
      <c r="W922" s="8"/>
      <c r="X922" s="8"/>
      <c r="Y922" s="8"/>
      <c r="Z922" s="8"/>
      <c r="AA922" s="8"/>
      <c r="AB922" s="8"/>
      <c r="AC922" s="8"/>
      <c r="AD922" s="8"/>
      <c r="AE922" s="8"/>
      <c r="AF922" s="8" t="s">
        <v>3592</v>
      </c>
    </row>
    <row r="923" ht="14.25" customHeight="1">
      <c r="A923" s="7" t="s">
        <v>1724</v>
      </c>
      <c r="B923" s="7" t="s">
        <v>8</v>
      </c>
      <c r="C923" s="7"/>
      <c r="D923" s="7" t="s">
        <v>3605</v>
      </c>
      <c r="E923" s="201">
        <v>41640.0</v>
      </c>
      <c r="F923" s="201">
        <v>42004.0</v>
      </c>
      <c r="G923" s="7" t="s">
        <v>3594</v>
      </c>
      <c r="H923" s="7">
        <v>0.2</v>
      </c>
      <c r="I923" s="7">
        <v>0.2</v>
      </c>
      <c r="J923" s="7">
        <v>0.2</v>
      </c>
      <c r="K923" s="7">
        <v>0.2</v>
      </c>
      <c r="L923" s="7">
        <v>0.2</v>
      </c>
      <c r="M923" s="7">
        <v>0.2</v>
      </c>
      <c r="N923" s="7">
        <v>0.3</v>
      </c>
      <c r="O923" s="7">
        <v>0.4</v>
      </c>
      <c r="P923" s="7">
        <v>1.0</v>
      </c>
      <c r="Q923" s="7">
        <v>1.0</v>
      </c>
      <c r="R923" s="7">
        <v>1.0</v>
      </c>
      <c r="S923" s="7">
        <v>1.0</v>
      </c>
      <c r="T923" s="7">
        <v>0.5</v>
      </c>
      <c r="U923" s="7">
        <v>1.0</v>
      </c>
      <c r="V923" s="7">
        <v>1.0</v>
      </c>
      <c r="W923" s="7">
        <v>1.0</v>
      </c>
      <c r="X923" s="7">
        <v>1.0</v>
      </c>
      <c r="Y923" s="7">
        <v>0.4</v>
      </c>
      <c r="Z923" s="7">
        <v>0.3</v>
      </c>
      <c r="AA923" s="7">
        <v>0.2</v>
      </c>
      <c r="AB923" s="7">
        <v>0.2</v>
      </c>
      <c r="AC923" s="7">
        <v>0.2</v>
      </c>
      <c r="AD923" s="7">
        <v>0.2</v>
      </c>
      <c r="AE923" s="7">
        <v>0.2</v>
      </c>
      <c r="AF923" s="7" t="s">
        <v>3592</v>
      </c>
    </row>
    <row r="924" ht="14.25" customHeight="1">
      <c r="A924" s="8" t="s">
        <v>3982</v>
      </c>
      <c r="B924" s="8" t="s">
        <v>3586</v>
      </c>
      <c r="C924" s="8"/>
      <c r="D924" s="8" t="s">
        <v>3587</v>
      </c>
      <c r="E924" s="202">
        <v>41640.0</v>
      </c>
      <c r="F924" s="202">
        <v>42004.0</v>
      </c>
      <c r="G924" s="8" t="s">
        <v>3588</v>
      </c>
      <c r="H924" s="8">
        <v>1.0</v>
      </c>
      <c r="I924" s="8"/>
      <c r="J924" s="8"/>
      <c r="K924" s="8"/>
      <c r="L924" s="8"/>
      <c r="M924" s="8"/>
      <c r="N924" s="8"/>
      <c r="O924" s="8"/>
      <c r="P924" s="8"/>
      <c r="Q924" s="8"/>
      <c r="R924" s="8"/>
      <c r="S924" s="8"/>
      <c r="T924" s="8"/>
      <c r="U924" s="8"/>
      <c r="V924" s="8"/>
      <c r="W924" s="8"/>
      <c r="X924" s="8"/>
      <c r="Y924" s="8"/>
      <c r="Z924" s="8"/>
      <c r="AA924" s="8"/>
      <c r="AB924" s="8"/>
      <c r="AC924" s="8"/>
      <c r="AD924" s="8"/>
      <c r="AE924" s="8"/>
      <c r="AF924" s="8" t="s">
        <v>3592</v>
      </c>
    </row>
    <row r="925" ht="14.25" customHeight="1">
      <c r="A925" s="7" t="s">
        <v>3983</v>
      </c>
      <c r="B925" s="7" t="s">
        <v>3599</v>
      </c>
      <c r="C925" s="7" t="s">
        <v>3593</v>
      </c>
      <c r="D925" s="7" t="s">
        <v>3596</v>
      </c>
      <c r="E925" s="201">
        <v>41640.0</v>
      </c>
      <c r="F925" s="201">
        <v>42004.0</v>
      </c>
      <c r="G925" s="7" t="s">
        <v>3594</v>
      </c>
      <c r="H925" s="7">
        <v>21.111</v>
      </c>
      <c r="I925" s="7">
        <v>21.111</v>
      </c>
      <c r="J925" s="7">
        <v>21.111</v>
      </c>
      <c r="K925" s="7">
        <v>21.111</v>
      </c>
      <c r="L925" s="7">
        <v>21.111</v>
      </c>
      <c r="M925" s="7">
        <v>21.111</v>
      </c>
      <c r="N925" s="7">
        <v>21.111</v>
      </c>
      <c r="O925" s="7">
        <v>21.111</v>
      </c>
      <c r="P925" s="7">
        <v>21.111</v>
      </c>
      <c r="Q925" s="7">
        <v>23.333</v>
      </c>
      <c r="R925" s="7">
        <v>23.333</v>
      </c>
      <c r="S925" s="7">
        <v>23.333</v>
      </c>
      <c r="T925" s="7">
        <v>23.333</v>
      </c>
      <c r="U925" s="7">
        <v>23.333</v>
      </c>
      <c r="V925" s="7">
        <v>23.333</v>
      </c>
      <c r="W925" s="7">
        <v>23.333</v>
      </c>
      <c r="X925" s="7">
        <v>21.111</v>
      </c>
      <c r="Y925" s="7">
        <v>21.111</v>
      </c>
      <c r="Z925" s="7">
        <v>21.111</v>
      </c>
      <c r="AA925" s="7">
        <v>21.111</v>
      </c>
      <c r="AB925" s="7">
        <v>21.111</v>
      </c>
      <c r="AC925" s="7">
        <v>21.111</v>
      </c>
      <c r="AD925" s="7">
        <v>21.111</v>
      </c>
      <c r="AE925" s="7">
        <v>21.111</v>
      </c>
      <c r="AF925" s="7" t="s">
        <v>3592</v>
      </c>
    </row>
    <row r="926" ht="14.25" customHeight="1">
      <c r="A926" s="8" t="s">
        <v>3983</v>
      </c>
      <c r="B926" s="8" t="s">
        <v>3599</v>
      </c>
      <c r="C926" s="8" t="s">
        <v>3593</v>
      </c>
      <c r="D926" s="8" t="s">
        <v>3600</v>
      </c>
      <c r="E926" s="202">
        <v>41640.0</v>
      </c>
      <c r="F926" s="202">
        <v>42004.0</v>
      </c>
      <c r="G926" s="8" t="s">
        <v>3588</v>
      </c>
      <c r="H926" s="8">
        <v>21.111</v>
      </c>
      <c r="I926" s="8"/>
      <c r="J926" s="8"/>
      <c r="K926" s="8"/>
      <c r="L926" s="8"/>
      <c r="M926" s="8"/>
      <c r="N926" s="8"/>
      <c r="O926" s="8"/>
      <c r="P926" s="8"/>
      <c r="Q926" s="8"/>
      <c r="R926" s="8"/>
      <c r="S926" s="8"/>
      <c r="T926" s="8"/>
      <c r="U926" s="8"/>
      <c r="V926" s="8"/>
      <c r="W926" s="8"/>
      <c r="X926" s="8"/>
      <c r="Y926" s="8"/>
      <c r="Z926" s="8"/>
      <c r="AA926" s="8"/>
      <c r="AB926" s="8"/>
      <c r="AC926" s="8"/>
      <c r="AD926" s="8"/>
      <c r="AE926" s="8"/>
      <c r="AF926" s="8" t="s">
        <v>3592</v>
      </c>
    </row>
    <row r="927" ht="14.25" customHeight="1">
      <c r="A927" s="7" t="s">
        <v>3984</v>
      </c>
      <c r="B927" s="7" t="s">
        <v>3599</v>
      </c>
      <c r="C927" s="7" t="s">
        <v>3593</v>
      </c>
      <c r="D927" s="7" t="s">
        <v>3596</v>
      </c>
      <c r="E927" s="201">
        <v>41640.0</v>
      </c>
      <c r="F927" s="201">
        <v>42004.0</v>
      </c>
      <c r="G927" s="7" t="s">
        <v>3594</v>
      </c>
      <c r="H927" s="7">
        <v>21.111</v>
      </c>
      <c r="I927" s="7">
        <v>21.111</v>
      </c>
      <c r="J927" s="7">
        <v>21.111</v>
      </c>
      <c r="K927" s="7">
        <v>21.111</v>
      </c>
      <c r="L927" s="7">
        <v>21.111</v>
      </c>
      <c r="M927" s="7">
        <v>21.111</v>
      </c>
      <c r="N927" s="7">
        <v>21.111</v>
      </c>
      <c r="O927" s="7">
        <v>21.111</v>
      </c>
      <c r="P927" s="7">
        <v>21.111</v>
      </c>
      <c r="Q927" s="7">
        <v>18.889</v>
      </c>
      <c r="R927" s="7">
        <v>18.889</v>
      </c>
      <c r="S927" s="7">
        <v>18.889</v>
      </c>
      <c r="T927" s="7">
        <v>18.889</v>
      </c>
      <c r="U927" s="7">
        <v>18.889</v>
      </c>
      <c r="V927" s="7">
        <v>18.889</v>
      </c>
      <c r="W927" s="7">
        <v>18.889</v>
      </c>
      <c r="X927" s="7">
        <v>21.111</v>
      </c>
      <c r="Y927" s="7">
        <v>21.111</v>
      </c>
      <c r="Z927" s="7">
        <v>21.111</v>
      </c>
      <c r="AA927" s="7">
        <v>21.111</v>
      </c>
      <c r="AB927" s="7">
        <v>21.111</v>
      </c>
      <c r="AC927" s="7">
        <v>21.111</v>
      </c>
      <c r="AD927" s="7">
        <v>21.111</v>
      </c>
      <c r="AE927" s="7">
        <v>21.111</v>
      </c>
      <c r="AF927" s="7" t="s">
        <v>3592</v>
      </c>
    </row>
    <row r="928" ht="14.25" customHeight="1">
      <c r="A928" s="8" t="s">
        <v>3984</v>
      </c>
      <c r="B928" s="8" t="s">
        <v>3599</v>
      </c>
      <c r="C928" s="8" t="s">
        <v>3593</v>
      </c>
      <c r="D928" s="8" t="s">
        <v>3600</v>
      </c>
      <c r="E928" s="202">
        <v>41640.0</v>
      </c>
      <c r="F928" s="202">
        <v>42004.0</v>
      </c>
      <c r="G928" s="8" t="s">
        <v>3588</v>
      </c>
      <c r="H928" s="8">
        <v>21.111</v>
      </c>
      <c r="I928" s="8"/>
      <c r="J928" s="8"/>
      <c r="K928" s="8"/>
      <c r="L928" s="8"/>
      <c r="M928" s="8"/>
      <c r="N928" s="8"/>
      <c r="O928" s="8"/>
      <c r="P928" s="8"/>
      <c r="Q928" s="8"/>
      <c r="R928" s="8"/>
      <c r="S928" s="8"/>
      <c r="T928" s="8"/>
      <c r="U928" s="8"/>
      <c r="V928" s="8"/>
      <c r="W928" s="8"/>
      <c r="X928" s="8"/>
      <c r="Y928" s="8"/>
      <c r="Z928" s="8"/>
      <c r="AA928" s="8"/>
      <c r="AB928" s="8"/>
      <c r="AC928" s="8"/>
      <c r="AD928" s="8"/>
      <c r="AE928" s="8"/>
      <c r="AF928" s="8" t="s">
        <v>3592</v>
      </c>
    </row>
    <row r="929" ht="14.25" customHeight="1">
      <c r="A929" s="92" t="s">
        <v>3985</v>
      </c>
      <c r="B929" s="8" t="s">
        <v>3586</v>
      </c>
      <c r="C929" s="7"/>
      <c r="D929" s="8" t="s">
        <v>3587</v>
      </c>
      <c r="E929" s="202">
        <v>41640.0</v>
      </c>
      <c r="F929" s="202">
        <v>42004.0</v>
      </c>
      <c r="G929" s="8" t="s">
        <v>3588</v>
      </c>
      <c r="H929" s="93">
        <v>0.7</v>
      </c>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ht="14.25" customHeight="1">
      <c r="A930" s="7" t="s">
        <v>1711</v>
      </c>
      <c r="B930" s="7" t="s">
        <v>3599</v>
      </c>
      <c r="C930" s="7" t="s">
        <v>3593</v>
      </c>
      <c r="D930" s="7" t="s">
        <v>3587</v>
      </c>
      <c r="E930" s="201">
        <v>41640.0</v>
      </c>
      <c r="F930" s="201">
        <v>42004.0</v>
      </c>
      <c r="G930" s="7" t="s">
        <v>3588</v>
      </c>
      <c r="H930" s="7">
        <v>7.2</v>
      </c>
      <c r="I930" s="7"/>
      <c r="J930" s="7"/>
      <c r="K930" s="7"/>
      <c r="L930" s="7"/>
      <c r="M930" s="7"/>
      <c r="N930" s="7"/>
      <c r="O930" s="7"/>
      <c r="P930" s="7"/>
      <c r="Q930" s="7"/>
      <c r="R930" s="7"/>
      <c r="S930" s="7"/>
      <c r="T930" s="7"/>
      <c r="U930" s="7"/>
      <c r="V930" s="7"/>
      <c r="W930" s="7"/>
      <c r="X930" s="7"/>
      <c r="Y930" s="7"/>
      <c r="Z930" s="7"/>
      <c r="AA930" s="7"/>
      <c r="AB930" s="7"/>
      <c r="AC930" s="7"/>
      <c r="AD930" s="7"/>
      <c r="AE930" s="7"/>
      <c r="AF930" s="7" t="s">
        <v>3592</v>
      </c>
    </row>
    <row r="931" ht="14.25" customHeight="1">
      <c r="A931" s="8" t="s">
        <v>3986</v>
      </c>
      <c r="B931" s="8" t="s">
        <v>3627</v>
      </c>
      <c r="C931" s="8"/>
      <c r="D931" s="8" t="s">
        <v>3587</v>
      </c>
      <c r="E931" s="202">
        <v>41640.0</v>
      </c>
      <c r="F931" s="202">
        <v>42004.0</v>
      </c>
      <c r="G931" s="8" t="s">
        <v>3588</v>
      </c>
      <c r="H931" s="8">
        <v>0.05</v>
      </c>
      <c r="I931" s="8"/>
      <c r="J931" s="8"/>
      <c r="K931" s="8"/>
      <c r="L931" s="8"/>
      <c r="M931" s="8"/>
      <c r="N931" s="8"/>
      <c r="O931" s="8"/>
      <c r="P931" s="8"/>
      <c r="Q931" s="8"/>
      <c r="R931" s="8"/>
      <c r="S931" s="8"/>
      <c r="T931" s="8"/>
      <c r="U931" s="8"/>
      <c r="V931" s="8"/>
      <c r="W931" s="8"/>
      <c r="X931" s="8"/>
      <c r="Y931" s="8"/>
      <c r="Z931" s="8"/>
      <c r="AA931" s="8"/>
      <c r="AB931" s="8"/>
      <c r="AC931" s="8"/>
      <c r="AD931" s="8"/>
      <c r="AE931" s="8"/>
      <c r="AF931" s="8" t="s">
        <v>3592</v>
      </c>
    </row>
    <row r="932" ht="14.25" customHeight="1">
      <c r="A932" s="7" t="s">
        <v>3987</v>
      </c>
      <c r="B932" s="7" t="s">
        <v>3604</v>
      </c>
      <c r="C932" s="7" t="s">
        <v>3593</v>
      </c>
      <c r="D932" s="7" t="s">
        <v>3587</v>
      </c>
      <c r="E932" s="201">
        <v>41640.0</v>
      </c>
      <c r="F932" s="201">
        <v>42004.0</v>
      </c>
      <c r="G932" s="7" t="s">
        <v>3588</v>
      </c>
      <c r="H932" s="7">
        <v>82.22</v>
      </c>
      <c r="I932" s="7"/>
      <c r="J932" s="7"/>
      <c r="K932" s="7"/>
      <c r="L932" s="7"/>
      <c r="M932" s="7"/>
      <c r="N932" s="7"/>
      <c r="O932" s="7"/>
      <c r="P932" s="7"/>
      <c r="Q932" s="7"/>
      <c r="R932" s="7"/>
      <c r="S932" s="7"/>
      <c r="T932" s="7"/>
      <c r="U932" s="7"/>
      <c r="V932" s="7"/>
      <c r="W932" s="7"/>
      <c r="X932" s="7"/>
      <c r="Y932" s="7"/>
      <c r="Z932" s="7"/>
      <c r="AA932" s="7"/>
      <c r="AB932" s="7"/>
      <c r="AC932" s="7"/>
      <c r="AD932" s="7"/>
      <c r="AE932" s="7"/>
      <c r="AF932" s="7" t="s">
        <v>3592</v>
      </c>
    </row>
    <row r="933" ht="14.25" customHeight="1">
      <c r="A933" s="8" t="s">
        <v>3988</v>
      </c>
      <c r="B933" s="8" t="s">
        <v>3627</v>
      </c>
      <c r="C933" s="8"/>
      <c r="D933" s="8" t="s">
        <v>3587</v>
      </c>
      <c r="E933" s="202">
        <v>41640.0</v>
      </c>
      <c r="F933" s="202">
        <v>42004.0</v>
      </c>
      <c r="G933" s="8" t="s">
        <v>3588</v>
      </c>
      <c r="H933" s="8">
        <v>0.2</v>
      </c>
      <c r="I933" s="8"/>
      <c r="J933" s="8"/>
      <c r="K933" s="8"/>
      <c r="L933" s="8"/>
      <c r="M933" s="8"/>
      <c r="N933" s="8"/>
      <c r="O933" s="8"/>
      <c r="P933" s="8"/>
      <c r="Q933" s="8"/>
      <c r="R933" s="8"/>
      <c r="S933" s="8"/>
      <c r="T933" s="8"/>
      <c r="U933" s="8"/>
      <c r="V933" s="8"/>
      <c r="W933" s="8"/>
      <c r="X933" s="8"/>
      <c r="Y933" s="8"/>
      <c r="Z933" s="8"/>
      <c r="AA933" s="8"/>
      <c r="AB933" s="8"/>
      <c r="AC933" s="8"/>
      <c r="AD933" s="8"/>
      <c r="AE933" s="8"/>
      <c r="AF933" s="8" t="s">
        <v>3592</v>
      </c>
    </row>
    <row r="934" ht="14.25" customHeight="1">
      <c r="A934" s="7" t="s">
        <v>3989</v>
      </c>
      <c r="B934" s="7" t="s">
        <v>3627</v>
      </c>
      <c r="C934" s="7" t="s">
        <v>3593</v>
      </c>
      <c r="D934" s="7" t="s">
        <v>3587</v>
      </c>
      <c r="E934" s="201">
        <v>41640.0</v>
      </c>
      <c r="F934" s="201">
        <v>42004.0</v>
      </c>
      <c r="G934" s="7" t="s">
        <v>3588</v>
      </c>
      <c r="H934" s="7">
        <v>60.0</v>
      </c>
      <c r="I934" s="7"/>
      <c r="J934" s="7"/>
      <c r="K934" s="7"/>
      <c r="L934" s="7"/>
      <c r="M934" s="7"/>
      <c r="N934" s="7"/>
      <c r="O934" s="7"/>
      <c r="P934" s="7"/>
      <c r="Q934" s="7"/>
      <c r="R934" s="7"/>
      <c r="S934" s="7"/>
      <c r="T934" s="7"/>
      <c r="U934" s="7"/>
      <c r="V934" s="7"/>
      <c r="W934" s="7"/>
      <c r="X934" s="7"/>
      <c r="Y934" s="7"/>
      <c r="Z934" s="7"/>
      <c r="AA934" s="7"/>
      <c r="AB934" s="7"/>
      <c r="AC934" s="7"/>
      <c r="AD934" s="7"/>
      <c r="AE934" s="7"/>
      <c r="AF934" s="7" t="s">
        <v>3592</v>
      </c>
    </row>
    <row r="935" ht="14.25" customHeight="1">
      <c r="A935" s="8" t="s">
        <v>3990</v>
      </c>
      <c r="B935" s="8" t="s">
        <v>3627</v>
      </c>
      <c r="C935" s="8" t="s">
        <v>3593</v>
      </c>
      <c r="D935" s="8" t="s">
        <v>3587</v>
      </c>
      <c r="E935" s="202">
        <v>41640.0</v>
      </c>
      <c r="F935" s="202">
        <v>42004.0</v>
      </c>
      <c r="G935" s="8" t="s">
        <v>3588</v>
      </c>
      <c r="H935" s="8">
        <v>21.1</v>
      </c>
      <c r="I935" s="8"/>
      <c r="J935" s="8"/>
      <c r="K935" s="8"/>
      <c r="L935" s="8"/>
      <c r="M935" s="8"/>
      <c r="N935" s="8"/>
      <c r="O935" s="8"/>
      <c r="P935" s="8"/>
      <c r="Q935" s="8"/>
      <c r="R935" s="8"/>
      <c r="S935" s="8"/>
      <c r="T935" s="8"/>
      <c r="U935" s="8"/>
      <c r="V935" s="8"/>
      <c r="W935" s="8"/>
      <c r="X935" s="8"/>
      <c r="Y935" s="8"/>
      <c r="Z935" s="8"/>
      <c r="AA935" s="8"/>
      <c r="AB935" s="8"/>
      <c r="AC935" s="8"/>
      <c r="AD935" s="8"/>
      <c r="AE935" s="8"/>
      <c r="AF935" s="8" t="s">
        <v>3592</v>
      </c>
    </row>
    <row r="936" ht="14.25" customHeight="1">
      <c r="A936" s="7" t="s">
        <v>3991</v>
      </c>
      <c r="B936" s="7" t="s">
        <v>3604</v>
      </c>
      <c r="C936" s="7" t="s">
        <v>3593</v>
      </c>
      <c r="D936" s="7" t="s">
        <v>3587</v>
      </c>
      <c r="E936" s="201">
        <v>41640.0</v>
      </c>
      <c r="F936" s="201">
        <v>42004.0</v>
      </c>
      <c r="G936" s="7" t="s">
        <v>3588</v>
      </c>
      <c r="H936" s="7">
        <v>60.0</v>
      </c>
      <c r="I936" s="7"/>
      <c r="J936" s="7"/>
      <c r="K936" s="7"/>
      <c r="L936" s="7"/>
      <c r="M936" s="7"/>
      <c r="N936" s="7"/>
      <c r="O936" s="7"/>
      <c r="P936" s="7"/>
      <c r="Q936" s="7"/>
      <c r="R936" s="7"/>
      <c r="S936" s="7"/>
      <c r="T936" s="7"/>
      <c r="U936" s="7"/>
      <c r="V936" s="7"/>
      <c r="W936" s="7"/>
      <c r="X936" s="7"/>
      <c r="Y936" s="7"/>
      <c r="Z936" s="7"/>
      <c r="AA936" s="7"/>
      <c r="AB936" s="7"/>
      <c r="AC936" s="7"/>
      <c r="AD936" s="7"/>
      <c r="AE936" s="7"/>
      <c r="AF936" s="7" t="s">
        <v>3592</v>
      </c>
    </row>
    <row r="937" ht="14.25" customHeight="1">
      <c r="A937" s="8" t="s">
        <v>3992</v>
      </c>
      <c r="B937" s="8" t="s">
        <v>3604</v>
      </c>
      <c r="C937" s="8" t="s">
        <v>3593</v>
      </c>
      <c r="D937" s="8" t="s">
        <v>3587</v>
      </c>
      <c r="E937" s="202">
        <v>41640.0</v>
      </c>
      <c r="F937" s="202">
        <v>42004.0</v>
      </c>
      <c r="G937" s="8" t="s">
        <v>3588</v>
      </c>
      <c r="H937" s="8">
        <v>60.0</v>
      </c>
      <c r="I937" s="8"/>
      <c r="J937" s="8"/>
      <c r="K937" s="8"/>
      <c r="L937" s="8"/>
      <c r="M937" s="8"/>
      <c r="N937" s="8"/>
      <c r="O937" s="8"/>
      <c r="P937" s="8"/>
      <c r="Q937" s="8"/>
      <c r="R937" s="8"/>
      <c r="S937" s="8"/>
      <c r="T937" s="8"/>
      <c r="U937" s="8"/>
      <c r="V937" s="8"/>
      <c r="W937" s="8"/>
      <c r="X937" s="8"/>
      <c r="Y937" s="8"/>
      <c r="Z937" s="8"/>
      <c r="AA937" s="8"/>
      <c r="AB937" s="8"/>
      <c r="AC937" s="8"/>
      <c r="AD937" s="8"/>
      <c r="AE937" s="8"/>
      <c r="AF937" s="8" t="s">
        <v>3592</v>
      </c>
    </row>
    <row r="938" ht="14.25" customHeight="1">
      <c r="A938" s="7" t="s">
        <v>3993</v>
      </c>
      <c r="B938" s="7" t="s">
        <v>3627</v>
      </c>
      <c r="C938" s="7" t="s">
        <v>3593</v>
      </c>
      <c r="D938" s="7" t="s">
        <v>3587</v>
      </c>
      <c r="E938" s="201">
        <v>41640.0</v>
      </c>
      <c r="F938" s="201">
        <v>42004.0</v>
      </c>
      <c r="G938" s="7" t="s">
        <v>3588</v>
      </c>
      <c r="H938" s="7">
        <v>60.0</v>
      </c>
      <c r="I938" s="7"/>
      <c r="J938" s="7"/>
      <c r="K938" s="7"/>
      <c r="L938" s="7"/>
      <c r="M938" s="7"/>
      <c r="N938" s="7"/>
      <c r="O938" s="7"/>
      <c r="P938" s="7"/>
      <c r="Q938" s="7"/>
      <c r="R938" s="7"/>
      <c r="S938" s="7"/>
      <c r="T938" s="7"/>
      <c r="U938" s="7"/>
      <c r="V938" s="7"/>
      <c r="W938" s="7"/>
      <c r="X938" s="7"/>
      <c r="Y938" s="7"/>
      <c r="Z938" s="7"/>
      <c r="AA938" s="7"/>
      <c r="AB938" s="7"/>
      <c r="AC938" s="7"/>
      <c r="AD938" s="7"/>
      <c r="AE938" s="7"/>
      <c r="AF938" s="7" t="s">
        <v>3592</v>
      </c>
    </row>
    <row r="939" ht="14.25" customHeight="1">
      <c r="A939" s="8" t="s">
        <v>3994</v>
      </c>
      <c r="B939" s="8" t="s">
        <v>3627</v>
      </c>
      <c r="C939" s="8" t="s">
        <v>3593</v>
      </c>
      <c r="D939" s="8" t="s">
        <v>3587</v>
      </c>
      <c r="E939" s="202">
        <v>41640.0</v>
      </c>
      <c r="F939" s="202">
        <v>42004.0</v>
      </c>
      <c r="G939" s="8" t="s">
        <v>3588</v>
      </c>
      <c r="H939" s="8">
        <v>60.0</v>
      </c>
      <c r="I939" s="8"/>
      <c r="J939" s="8"/>
      <c r="K939" s="8"/>
      <c r="L939" s="8"/>
      <c r="M939" s="8"/>
      <c r="N939" s="8"/>
      <c r="O939" s="8"/>
      <c r="P939" s="8"/>
      <c r="Q939" s="8"/>
      <c r="R939" s="8"/>
      <c r="S939" s="8"/>
      <c r="T939" s="8"/>
      <c r="U939" s="8"/>
      <c r="V939" s="8"/>
      <c r="W939" s="8"/>
      <c r="X939" s="8"/>
      <c r="Y939" s="8"/>
      <c r="Z939" s="8"/>
      <c r="AA939" s="8"/>
      <c r="AB939" s="8"/>
      <c r="AC939" s="8"/>
      <c r="AD939" s="8"/>
      <c r="AE939" s="8"/>
      <c r="AF939" s="8" t="s">
        <v>3592</v>
      </c>
    </row>
    <row r="940" ht="14.25" customHeight="1">
      <c r="A940" s="7" t="s">
        <v>3995</v>
      </c>
      <c r="B940" s="7" t="s">
        <v>3586</v>
      </c>
      <c r="C940" s="7"/>
      <c r="D940" s="7" t="s">
        <v>3596</v>
      </c>
      <c r="E940" s="201">
        <v>41640.0</v>
      </c>
      <c r="F940" s="201">
        <v>42004.0</v>
      </c>
      <c r="G940" s="7" t="s">
        <v>3594</v>
      </c>
      <c r="H940" s="7">
        <v>0.0</v>
      </c>
      <c r="I940" s="7">
        <v>0.0</v>
      </c>
      <c r="J940" s="7">
        <v>0.0</v>
      </c>
      <c r="K940" s="7">
        <v>0.0</v>
      </c>
      <c r="L940" s="7">
        <v>0.0</v>
      </c>
      <c r="M940" s="7">
        <v>0.0</v>
      </c>
      <c r="N940" s="7">
        <v>1.0</v>
      </c>
      <c r="O940" s="7">
        <v>1.0</v>
      </c>
      <c r="P940" s="7">
        <v>1.0</v>
      </c>
      <c r="Q940" s="7">
        <v>0.0</v>
      </c>
      <c r="R940" s="7">
        <v>0.0</v>
      </c>
      <c r="S940" s="7">
        <v>0.0</v>
      </c>
      <c r="T940" s="7">
        <v>0.0</v>
      </c>
      <c r="U940" s="7">
        <v>0.0</v>
      </c>
      <c r="V940" s="7">
        <v>0.0</v>
      </c>
      <c r="W940" s="7">
        <v>0.0</v>
      </c>
      <c r="X940" s="7">
        <v>1.0</v>
      </c>
      <c r="Y940" s="7">
        <v>1.0</v>
      </c>
      <c r="Z940" s="7">
        <v>1.0</v>
      </c>
      <c r="AA940" s="7">
        <v>1.0</v>
      </c>
      <c r="AB940" s="7">
        <v>1.0</v>
      </c>
      <c r="AC940" s="7">
        <v>1.0</v>
      </c>
      <c r="AD940" s="7">
        <v>0.0</v>
      </c>
      <c r="AE940" s="7">
        <v>0.0</v>
      </c>
      <c r="AF940" s="7" t="s">
        <v>3592</v>
      </c>
    </row>
    <row r="941" ht="14.25" customHeight="1">
      <c r="A941" s="8" t="s">
        <v>3995</v>
      </c>
      <c r="B941" s="8" t="s">
        <v>3586</v>
      </c>
      <c r="C941" s="8"/>
      <c r="D941" s="8" t="s">
        <v>3600</v>
      </c>
      <c r="E941" s="202">
        <v>41640.0</v>
      </c>
      <c r="F941" s="202">
        <v>42004.0</v>
      </c>
      <c r="G941" s="8" t="s">
        <v>3588</v>
      </c>
      <c r="H941" s="8">
        <v>0.0</v>
      </c>
      <c r="I941" s="8"/>
      <c r="J941" s="8"/>
      <c r="K941" s="8"/>
      <c r="L941" s="8"/>
      <c r="M941" s="8"/>
      <c r="N941" s="8"/>
      <c r="O941" s="8"/>
      <c r="P941" s="8"/>
      <c r="Q941" s="8"/>
      <c r="R941" s="8"/>
      <c r="S941" s="8"/>
      <c r="T941" s="8"/>
      <c r="U941" s="8"/>
      <c r="V941" s="8"/>
      <c r="W941" s="8"/>
      <c r="X941" s="8"/>
      <c r="Y941" s="8"/>
      <c r="Z941" s="8"/>
      <c r="AA941" s="8"/>
      <c r="AB941" s="8"/>
      <c r="AC941" s="8"/>
      <c r="AD941" s="8"/>
      <c r="AE941" s="8"/>
      <c r="AF941" s="8" t="s">
        <v>3592</v>
      </c>
    </row>
    <row r="942" ht="14.25" customHeight="1">
      <c r="A942" s="7" t="s">
        <v>1744</v>
      </c>
      <c r="B942" s="7" t="s">
        <v>3599</v>
      </c>
      <c r="C942" s="7" t="s">
        <v>3593</v>
      </c>
      <c r="D942" s="7" t="s">
        <v>3587</v>
      </c>
      <c r="E942" s="201">
        <v>41640.0</v>
      </c>
      <c r="F942" s="201">
        <v>42004.0</v>
      </c>
      <c r="G942" s="7" t="s">
        <v>3588</v>
      </c>
      <c r="H942" s="7">
        <v>23.333</v>
      </c>
      <c r="I942" s="7"/>
      <c r="J942" s="7"/>
      <c r="K942" s="7"/>
      <c r="L942" s="7"/>
      <c r="M942" s="7"/>
      <c r="N942" s="7"/>
      <c r="O942" s="7"/>
      <c r="P942" s="7"/>
      <c r="Q942" s="7"/>
      <c r="R942" s="7"/>
      <c r="S942" s="7"/>
      <c r="T942" s="7"/>
      <c r="U942" s="7"/>
      <c r="V942" s="7"/>
      <c r="W942" s="7"/>
      <c r="X942" s="7"/>
      <c r="Y942" s="7"/>
      <c r="Z942" s="7"/>
      <c r="AA942" s="7"/>
      <c r="AB942" s="7"/>
      <c r="AC942" s="7"/>
      <c r="AD942" s="7"/>
      <c r="AE942" s="7"/>
      <c r="AF942" s="7" t="s">
        <v>3592</v>
      </c>
    </row>
    <row r="943" ht="14.25" customHeight="1">
      <c r="A943" s="8" t="s">
        <v>1743</v>
      </c>
      <c r="B943" s="8" t="s">
        <v>3599</v>
      </c>
      <c r="C943" s="8" t="s">
        <v>3593</v>
      </c>
      <c r="D943" s="8" t="s">
        <v>3587</v>
      </c>
      <c r="E943" s="202">
        <v>41640.0</v>
      </c>
      <c r="F943" s="202">
        <v>42004.0</v>
      </c>
      <c r="G943" s="8" t="s">
        <v>3588</v>
      </c>
      <c r="H943" s="8">
        <v>18.889</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3592</v>
      </c>
    </row>
    <row r="944" ht="14.25" customHeight="1">
      <c r="A944" s="8" t="s">
        <v>1465</v>
      </c>
      <c r="B944" s="8" t="s">
        <v>3590</v>
      </c>
      <c r="C944" s="8" t="s">
        <v>3591</v>
      </c>
      <c r="D944" s="8" t="s">
        <v>3587</v>
      </c>
      <c r="E944" s="202">
        <v>41640.0</v>
      </c>
      <c r="F944" s="202">
        <v>42004.0</v>
      </c>
      <c r="G944" s="8" t="s">
        <v>3588</v>
      </c>
      <c r="H944" s="8">
        <v>120.0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3589</v>
      </c>
    </row>
    <row r="945" ht="14.25" customHeight="1">
      <c r="A945" s="7" t="s">
        <v>197</v>
      </c>
      <c r="B945" s="7" t="s">
        <v>3595</v>
      </c>
      <c r="C945" s="7"/>
      <c r="D945" s="7" t="s">
        <v>3587</v>
      </c>
      <c r="E945" s="201">
        <v>41640.0</v>
      </c>
      <c r="F945" s="201">
        <v>42004.0</v>
      </c>
      <c r="G945" s="7" t="s">
        <v>3594</v>
      </c>
      <c r="H945" s="7">
        <v>0.05</v>
      </c>
      <c r="I945" s="7">
        <v>0.05</v>
      </c>
      <c r="J945" s="7">
        <v>0.05</v>
      </c>
      <c r="K945" s="7">
        <v>0.05</v>
      </c>
      <c r="L945" s="7">
        <v>0.1</v>
      </c>
      <c r="M945" s="7">
        <v>0.2</v>
      </c>
      <c r="N945" s="7">
        <v>0.4</v>
      </c>
      <c r="O945" s="7">
        <v>0.5</v>
      </c>
      <c r="P945" s="7">
        <v>0.5</v>
      </c>
      <c r="Q945" s="7">
        <v>0.35</v>
      </c>
      <c r="R945" s="7">
        <v>0.15</v>
      </c>
      <c r="S945" s="7">
        <v>0.15</v>
      </c>
      <c r="T945" s="7">
        <v>0.15</v>
      </c>
      <c r="U945" s="7">
        <v>0.15</v>
      </c>
      <c r="V945" s="7">
        <v>0.15</v>
      </c>
      <c r="W945" s="7">
        <v>0.15</v>
      </c>
      <c r="X945" s="7">
        <v>0.35</v>
      </c>
      <c r="Y945" s="7">
        <v>0.5</v>
      </c>
      <c r="Z945" s="7">
        <v>0.5</v>
      </c>
      <c r="AA945" s="7">
        <v>0.4</v>
      </c>
      <c r="AB945" s="7">
        <v>0.4</v>
      </c>
      <c r="AC945" s="7">
        <v>0.3</v>
      </c>
      <c r="AD945" s="7">
        <v>0.2</v>
      </c>
      <c r="AE945" s="7">
        <v>0.1</v>
      </c>
      <c r="AF945" s="7" t="s">
        <v>3589</v>
      </c>
    </row>
    <row r="946" ht="14.25" customHeight="1">
      <c r="A946" s="8" t="s">
        <v>1467</v>
      </c>
      <c r="B946" s="8" t="s">
        <v>3604</v>
      </c>
      <c r="C946" s="8"/>
      <c r="D946" s="8" t="s">
        <v>3596</v>
      </c>
      <c r="E946" s="202">
        <v>41640.0</v>
      </c>
      <c r="F946" s="202">
        <v>42004.0</v>
      </c>
      <c r="G946" s="8" t="s">
        <v>3594</v>
      </c>
      <c r="H946" s="8">
        <v>0.4</v>
      </c>
      <c r="I946" s="8">
        <v>0.4</v>
      </c>
      <c r="J946" s="8">
        <v>0.4</v>
      </c>
      <c r="K946" s="8">
        <v>0.4</v>
      </c>
      <c r="L946" s="8">
        <v>0.4</v>
      </c>
      <c r="M946" s="8">
        <v>0.4</v>
      </c>
      <c r="N946" s="8">
        <v>0.4</v>
      </c>
      <c r="O946" s="8">
        <v>0.4</v>
      </c>
      <c r="P946" s="8">
        <v>0.9</v>
      </c>
      <c r="Q946" s="8">
        <v>0.9</v>
      </c>
      <c r="R946" s="8">
        <v>0.9</v>
      </c>
      <c r="S946" s="8">
        <v>0.9</v>
      </c>
      <c r="T946" s="8">
        <v>0.8</v>
      </c>
      <c r="U946" s="8">
        <v>0.9</v>
      </c>
      <c r="V946" s="8">
        <v>0.9</v>
      </c>
      <c r="W946" s="8">
        <v>0.9</v>
      </c>
      <c r="X946" s="8">
        <v>0.9</v>
      </c>
      <c r="Y946" s="8">
        <v>0.8</v>
      </c>
      <c r="Z946" s="8">
        <v>0.6</v>
      </c>
      <c r="AA946" s="8">
        <v>0.6</v>
      </c>
      <c r="AB946" s="8">
        <v>0.5</v>
      </c>
      <c r="AC946" s="8">
        <v>0.5</v>
      </c>
      <c r="AD946" s="8">
        <v>0.4</v>
      </c>
      <c r="AE946" s="8">
        <v>0.4</v>
      </c>
      <c r="AF946" s="8" t="s">
        <v>3589</v>
      </c>
    </row>
    <row r="947" ht="14.25" customHeight="1">
      <c r="A947" s="7" t="s">
        <v>1467</v>
      </c>
      <c r="B947" s="7" t="s">
        <v>3604</v>
      </c>
      <c r="C947" s="7"/>
      <c r="D947" s="7" t="s">
        <v>3597</v>
      </c>
      <c r="E947" s="201">
        <v>41640.0</v>
      </c>
      <c r="F947" s="201">
        <v>42004.0</v>
      </c>
      <c r="G947" s="7" t="s">
        <v>3588</v>
      </c>
      <c r="H947" s="7">
        <v>0.0</v>
      </c>
      <c r="I947" s="7"/>
      <c r="J947" s="7"/>
      <c r="K947" s="7"/>
      <c r="L947" s="7"/>
      <c r="M947" s="7"/>
      <c r="N947" s="7"/>
      <c r="O947" s="7"/>
      <c r="P947" s="7"/>
      <c r="Q947" s="7"/>
      <c r="R947" s="7"/>
      <c r="S947" s="7"/>
      <c r="T947" s="7"/>
      <c r="U947" s="7"/>
      <c r="V947" s="7"/>
      <c r="W947" s="7"/>
      <c r="X947" s="7"/>
      <c r="Y947" s="7"/>
      <c r="Z947" s="7"/>
      <c r="AA947" s="7"/>
      <c r="AB947" s="7"/>
      <c r="AC947" s="7"/>
      <c r="AD947" s="7"/>
      <c r="AE947" s="7"/>
      <c r="AF947" s="7" t="s">
        <v>3589</v>
      </c>
    </row>
    <row r="948" ht="14.25" customHeight="1">
      <c r="A948" s="8" t="s">
        <v>1467</v>
      </c>
      <c r="B948" s="8" t="s">
        <v>3604</v>
      </c>
      <c r="C948" s="8"/>
      <c r="D948" s="8" t="s">
        <v>3598</v>
      </c>
      <c r="E948" s="202">
        <v>41640.0</v>
      </c>
      <c r="F948" s="202">
        <v>42004.0</v>
      </c>
      <c r="G948" s="8" t="s">
        <v>3588</v>
      </c>
      <c r="H948" s="8">
        <v>1.0</v>
      </c>
      <c r="I948" s="8"/>
      <c r="J948" s="8"/>
      <c r="K948" s="8"/>
      <c r="L948" s="8"/>
      <c r="M948" s="8"/>
      <c r="N948" s="8"/>
      <c r="O948" s="8"/>
      <c r="P948" s="8"/>
      <c r="Q948" s="8"/>
      <c r="R948" s="8"/>
      <c r="S948" s="8"/>
      <c r="T948" s="8"/>
      <c r="U948" s="8"/>
      <c r="V948" s="8"/>
      <c r="W948" s="8"/>
      <c r="X948" s="8"/>
      <c r="Y948" s="8"/>
      <c r="Z948" s="8"/>
      <c r="AA948" s="8"/>
      <c r="AB948" s="8"/>
      <c r="AC948" s="8"/>
      <c r="AD948" s="8"/>
      <c r="AE948" s="8"/>
      <c r="AF948" s="8" t="s">
        <v>3589</v>
      </c>
    </row>
    <row r="949" ht="14.25" customHeight="1">
      <c r="A949" s="7" t="s">
        <v>1467</v>
      </c>
      <c r="B949" s="7" t="s">
        <v>3604</v>
      </c>
      <c r="C949" s="7"/>
      <c r="D949" s="7" t="s">
        <v>3656</v>
      </c>
      <c r="E949" s="201">
        <v>41640.0</v>
      </c>
      <c r="F949" s="201">
        <v>42004.0</v>
      </c>
      <c r="G949" s="7" t="s">
        <v>3588</v>
      </c>
      <c r="H949" s="7">
        <v>0.3</v>
      </c>
      <c r="I949" s="7"/>
      <c r="J949" s="7"/>
      <c r="K949" s="7"/>
      <c r="L949" s="7"/>
      <c r="M949" s="7"/>
      <c r="N949" s="7"/>
      <c r="O949" s="7"/>
      <c r="P949" s="7"/>
      <c r="Q949" s="7"/>
      <c r="R949" s="7"/>
      <c r="S949" s="7"/>
      <c r="T949" s="7"/>
      <c r="U949" s="7"/>
      <c r="V949" s="7"/>
      <c r="W949" s="7"/>
      <c r="X949" s="7"/>
      <c r="Y949" s="7"/>
      <c r="Z949" s="7"/>
      <c r="AA949" s="7"/>
      <c r="AB949" s="7"/>
      <c r="AC949" s="7"/>
      <c r="AD949" s="7"/>
      <c r="AE949" s="7"/>
      <c r="AF949" s="7" t="s">
        <v>3589</v>
      </c>
    </row>
    <row r="950" ht="14.25" customHeight="1">
      <c r="A950" s="8" t="s">
        <v>1467</v>
      </c>
      <c r="B950" s="8" t="s">
        <v>3604</v>
      </c>
      <c r="C950" s="8"/>
      <c r="D950" s="8" t="s">
        <v>3657</v>
      </c>
      <c r="E950" s="202">
        <v>41640.0</v>
      </c>
      <c r="F950" s="202">
        <v>42004.0</v>
      </c>
      <c r="G950" s="8" t="s">
        <v>3594</v>
      </c>
      <c r="H950" s="8">
        <v>0.3</v>
      </c>
      <c r="I950" s="8">
        <v>0.3</v>
      </c>
      <c r="J950" s="8">
        <v>0.3</v>
      </c>
      <c r="K950" s="8">
        <v>0.3</v>
      </c>
      <c r="L950" s="8">
        <v>0.3</v>
      </c>
      <c r="M950" s="8">
        <v>0.3</v>
      </c>
      <c r="N950" s="8">
        <v>0.4</v>
      </c>
      <c r="O950" s="8">
        <v>0.4</v>
      </c>
      <c r="P950" s="8">
        <v>0.5</v>
      </c>
      <c r="Q950" s="8">
        <v>0.5</v>
      </c>
      <c r="R950" s="8">
        <v>0.5</v>
      </c>
      <c r="S950" s="8">
        <v>0.5</v>
      </c>
      <c r="T950" s="8">
        <v>0.5</v>
      </c>
      <c r="U950" s="8">
        <v>0.5</v>
      </c>
      <c r="V950" s="8">
        <v>0.35</v>
      </c>
      <c r="W950" s="8">
        <v>0.35</v>
      </c>
      <c r="X950" s="8">
        <v>0.35</v>
      </c>
      <c r="Y950" s="8">
        <v>0.3</v>
      </c>
      <c r="Z950" s="8">
        <v>0.3</v>
      </c>
      <c r="AA950" s="8">
        <v>0.3</v>
      </c>
      <c r="AB950" s="8">
        <v>0.3</v>
      </c>
      <c r="AC950" s="8">
        <v>0.3</v>
      </c>
      <c r="AD950" s="8">
        <v>0.3</v>
      </c>
      <c r="AE950" s="8">
        <v>0.3</v>
      </c>
      <c r="AF950" s="8" t="s">
        <v>3589</v>
      </c>
    </row>
    <row r="951" ht="14.25" customHeight="1">
      <c r="A951" s="7" t="s">
        <v>1463</v>
      </c>
      <c r="B951" s="7" t="s">
        <v>1207</v>
      </c>
      <c r="C951" s="7"/>
      <c r="D951" s="7" t="s">
        <v>3596</v>
      </c>
      <c r="E951" s="201">
        <v>41640.0</v>
      </c>
      <c r="F951" s="201">
        <v>42004.0</v>
      </c>
      <c r="G951" s="7" t="s">
        <v>3594</v>
      </c>
      <c r="H951" s="7">
        <v>0.05</v>
      </c>
      <c r="I951" s="7">
        <v>0.05</v>
      </c>
      <c r="J951" s="7">
        <v>0.05</v>
      </c>
      <c r="K951" s="7">
        <v>0.05</v>
      </c>
      <c r="L951" s="7">
        <v>0.05</v>
      </c>
      <c r="M951" s="7">
        <v>0.1</v>
      </c>
      <c r="N951" s="7">
        <v>0.1</v>
      </c>
      <c r="O951" s="7">
        <v>0.3</v>
      </c>
      <c r="P951" s="7">
        <v>0.9</v>
      </c>
      <c r="Q951" s="7">
        <v>0.9</v>
      </c>
      <c r="R951" s="7">
        <v>0.9</v>
      </c>
      <c r="S951" s="7">
        <v>0.9</v>
      </c>
      <c r="T951" s="7">
        <v>0.9</v>
      </c>
      <c r="U951" s="7">
        <v>0.9</v>
      </c>
      <c r="V951" s="7">
        <v>0.9</v>
      </c>
      <c r="W951" s="7">
        <v>0.9</v>
      </c>
      <c r="X951" s="7">
        <v>0.9</v>
      </c>
      <c r="Y951" s="7">
        <v>0.7</v>
      </c>
      <c r="Z951" s="7">
        <v>0.5</v>
      </c>
      <c r="AA951" s="7">
        <v>0.5</v>
      </c>
      <c r="AB951" s="7">
        <v>0.3</v>
      </c>
      <c r="AC951" s="7">
        <v>0.3</v>
      </c>
      <c r="AD951" s="7">
        <v>0.1</v>
      </c>
      <c r="AE951" s="7">
        <v>0.05</v>
      </c>
      <c r="AF951" s="7" t="s">
        <v>3589</v>
      </c>
    </row>
    <row r="952" ht="14.25" customHeight="1">
      <c r="A952" s="8" t="s">
        <v>1463</v>
      </c>
      <c r="B952" s="8" t="s">
        <v>1207</v>
      </c>
      <c r="C952" s="8"/>
      <c r="D952" s="8" t="s">
        <v>3597</v>
      </c>
      <c r="E952" s="202">
        <v>41640.0</v>
      </c>
      <c r="F952" s="202">
        <v>42004.0</v>
      </c>
      <c r="G952" s="8" t="s">
        <v>3588</v>
      </c>
      <c r="H952" s="8">
        <v>0.0</v>
      </c>
      <c r="I952" s="8"/>
      <c r="J952" s="8"/>
      <c r="K952" s="8"/>
      <c r="L952" s="8"/>
      <c r="M952" s="8"/>
      <c r="N952" s="8"/>
      <c r="O952" s="8"/>
      <c r="P952" s="8"/>
      <c r="Q952" s="8"/>
      <c r="R952" s="8"/>
      <c r="S952" s="8"/>
      <c r="T952" s="8"/>
      <c r="U952" s="8"/>
      <c r="V952" s="8"/>
      <c r="W952" s="8"/>
      <c r="X952" s="8"/>
      <c r="Y952" s="8"/>
      <c r="Z952" s="8"/>
      <c r="AA952" s="8"/>
      <c r="AB952" s="8"/>
      <c r="AC952" s="8"/>
      <c r="AD952" s="8"/>
      <c r="AE952" s="8"/>
      <c r="AF952" s="8" t="s">
        <v>3589</v>
      </c>
    </row>
    <row r="953" ht="14.25" customHeight="1">
      <c r="A953" s="7" t="s">
        <v>1463</v>
      </c>
      <c r="B953" s="7" t="s">
        <v>1207</v>
      </c>
      <c r="C953" s="7"/>
      <c r="D953" s="7" t="s">
        <v>3598</v>
      </c>
      <c r="E953" s="201">
        <v>41640.0</v>
      </c>
      <c r="F953" s="201">
        <v>42004.0</v>
      </c>
      <c r="G953" s="7" t="s">
        <v>3588</v>
      </c>
      <c r="H953" s="7">
        <v>1.0</v>
      </c>
      <c r="I953" s="7"/>
      <c r="J953" s="7"/>
      <c r="K953" s="7"/>
      <c r="L953" s="7"/>
      <c r="M953" s="7"/>
      <c r="N953" s="7"/>
      <c r="O953" s="7"/>
      <c r="P953" s="7"/>
      <c r="Q953" s="7"/>
      <c r="R953" s="7"/>
      <c r="S953" s="7"/>
      <c r="T953" s="7"/>
      <c r="U953" s="7"/>
      <c r="V953" s="7"/>
      <c r="W953" s="7"/>
      <c r="X953" s="7"/>
      <c r="Y953" s="7"/>
      <c r="Z953" s="7"/>
      <c r="AA953" s="7"/>
      <c r="AB953" s="7"/>
      <c r="AC953" s="7"/>
      <c r="AD953" s="7"/>
      <c r="AE953" s="7"/>
      <c r="AF953" s="7" t="s">
        <v>3589</v>
      </c>
    </row>
    <row r="954" ht="14.25" customHeight="1">
      <c r="A954" s="8" t="s">
        <v>1463</v>
      </c>
      <c r="B954" s="8" t="s">
        <v>1207</v>
      </c>
      <c r="C954" s="8"/>
      <c r="D954" s="8" t="s">
        <v>3656</v>
      </c>
      <c r="E954" s="202">
        <v>41640.0</v>
      </c>
      <c r="F954" s="202">
        <v>42004.0</v>
      </c>
      <c r="G954" s="8" t="s">
        <v>3588</v>
      </c>
      <c r="H954" s="8">
        <v>0.05</v>
      </c>
      <c r="I954" s="8"/>
      <c r="J954" s="8"/>
      <c r="K954" s="8"/>
      <c r="L954" s="8"/>
      <c r="M954" s="8"/>
      <c r="N954" s="8"/>
      <c r="O954" s="8"/>
      <c r="P954" s="8"/>
      <c r="Q954" s="8"/>
      <c r="R954" s="8"/>
      <c r="S954" s="8"/>
      <c r="T954" s="8"/>
      <c r="U954" s="8"/>
      <c r="V954" s="8"/>
      <c r="W954" s="8"/>
      <c r="X954" s="8"/>
      <c r="Y954" s="8"/>
      <c r="Z954" s="8"/>
      <c r="AA954" s="8"/>
      <c r="AB954" s="8"/>
      <c r="AC954" s="8"/>
      <c r="AD954" s="8"/>
      <c r="AE954" s="8"/>
      <c r="AF954" s="8" t="s">
        <v>3589</v>
      </c>
    </row>
    <row r="955" ht="14.25" customHeight="1">
      <c r="A955" s="7" t="s">
        <v>1463</v>
      </c>
      <c r="B955" s="7" t="s">
        <v>1207</v>
      </c>
      <c r="C955" s="7"/>
      <c r="D955" s="7" t="s">
        <v>3657</v>
      </c>
      <c r="E955" s="201">
        <v>41640.0</v>
      </c>
      <c r="F955" s="201">
        <v>42004.0</v>
      </c>
      <c r="G955" s="7" t="s">
        <v>3594</v>
      </c>
      <c r="H955" s="7">
        <v>0.05</v>
      </c>
      <c r="I955" s="7">
        <v>0.05</v>
      </c>
      <c r="J955" s="7">
        <v>0.05</v>
      </c>
      <c r="K955" s="7">
        <v>0.05</v>
      </c>
      <c r="L955" s="7">
        <v>0.05</v>
      </c>
      <c r="M955" s="7">
        <v>0.05</v>
      </c>
      <c r="N955" s="7">
        <v>0.1</v>
      </c>
      <c r="O955" s="7">
        <v>0.1</v>
      </c>
      <c r="P955" s="7">
        <v>0.5</v>
      </c>
      <c r="Q955" s="7">
        <v>0.5</v>
      </c>
      <c r="R955" s="7">
        <v>0.5</v>
      </c>
      <c r="S955" s="7">
        <v>0.5</v>
      </c>
      <c r="T955" s="7">
        <v>0.5</v>
      </c>
      <c r="U955" s="7">
        <v>0.5</v>
      </c>
      <c r="V955" s="7">
        <v>0.15</v>
      </c>
      <c r="W955" s="7">
        <v>0.15</v>
      </c>
      <c r="X955" s="7">
        <v>0.15</v>
      </c>
      <c r="Y955" s="7">
        <v>0.05</v>
      </c>
      <c r="Z955" s="7">
        <v>0.05</v>
      </c>
      <c r="AA955" s="7">
        <v>0.05</v>
      </c>
      <c r="AB955" s="7">
        <v>0.05</v>
      </c>
      <c r="AC955" s="7">
        <v>0.05</v>
      </c>
      <c r="AD955" s="7">
        <v>0.05</v>
      </c>
      <c r="AE955" s="7">
        <v>0.05</v>
      </c>
      <c r="AF955" s="7" t="s">
        <v>3589</v>
      </c>
    </row>
    <row r="956" ht="14.25" customHeight="1">
      <c r="A956" s="8" t="s">
        <v>1464</v>
      </c>
      <c r="B956" s="8" t="s">
        <v>8</v>
      </c>
      <c r="C956" s="8"/>
      <c r="D956" s="8" t="s">
        <v>3596</v>
      </c>
      <c r="E956" s="202">
        <v>41640.0</v>
      </c>
      <c r="F956" s="202">
        <v>42004.0</v>
      </c>
      <c r="G956" s="8" t="s">
        <v>3594</v>
      </c>
      <c r="H956" s="8">
        <v>0.0</v>
      </c>
      <c r="I956" s="8">
        <v>0.0</v>
      </c>
      <c r="J956" s="8">
        <v>0.0</v>
      </c>
      <c r="K956" s="8">
        <v>0.0</v>
      </c>
      <c r="L956" s="8">
        <v>0.0</v>
      </c>
      <c r="M956" s="8">
        <v>0.0</v>
      </c>
      <c r="N956" s="8">
        <v>0.1</v>
      </c>
      <c r="O956" s="8">
        <v>0.2</v>
      </c>
      <c r="P956" s="8">
        <v>0.95</v>
      </c>
      <c r="Q956" s="8">
        <v>0.95</v>
      </c>
      <c r="R956" s="8">
        <v>0.95</v>
      </c>
      <c r="S956" s="8">
        <v>0.95</v>
      </c>
      <c r="T956" s="8">
        <v>0.5</v>
      </c>
      <c r="U956" s="8">
        <v>0.95</v>
      </c>
      <c r="V956" s="8">
        <v>0.95</v>
      </c>
      <c r="W956" s="8">
        <v>0.95</v>
      </c>
      <c r="X956" s="8">
        <v>0.95</v>
      </c>
      <c r="Y956" s="8">
        <v>0.7</v>
      </c>
      <c r="Z956" s="8">
        <v>0.4</v>
      </c>
      <c r="AA956" s="8">
        <v>0.4</v>
      </c>
      <c r="AB956" s="8">
        <v>0.1</v>
      </c>
      <c r="AC956" s="8">
        <v>0.1</v>
      </c>
      <c r="AD956" s="8">
        <v>0.05</v>
      </c>
      <c r="AE956" s="8">
        <v>0.05</v>
      </c>
      <c r="AF956" s="8" t="s">
        <v>3589</v>
      </c>
    </row>
    <row r="957" ht="14.25" customHeight="1">
      <c r="A957" s="7" t="s">
        <v>1464</v>
      </c>
      <c r="B957" s="7" t="s">
        <v>8</v>
      </c>
      <c r="C957" s="7"/>
      <c r="D957" s="7" t="s">
        <v>3996</v>
      </c>
      <c r="E957" s="201">
        <v>41640.0</v>
      </c>
      <c r="F957" s="201">
        <v>42004.0</v>
      </c>
      <c r="G957" s="7" t="s">
        <v>3588</v>
      </c>
      <c r="H957" s="7">
        <v>0.0</v>
      </c>
      <c r="I957" s="7"/>
      <c r="J957" s="7"/>
      <c r="K957" s="7"/>
      <c r="L957" s="7"/>
      <c r="M957" s="7"/>
      <c r="N957" s="7"/>
      <c r="O957" s="7"/>
      <c r="P957" s="7"/>
      <c r="Q957" s="7"/>
      <c r="R957" s="7"/>
      <c r="S957" s="7"/>
      <c r="T957" s="7"/>
      <c r="U957" s="7"/>
      <c r="V957" s="7"/>
      <c r="W957" s="7"/>
      <c r="X957" s="7"/>
      <c r="Y957" s="7"/>
      <c r="Z957" s="7"/>
      <c r="AA957" s="7"/>
      <c r="AB957" s="7"/>
      <c r="AC957" s="7"/>
      <c r="AD957" s="7"/>
      <c r="AE957" s="7"/>
      <c r="AF957" s="7" t="s">
        <v>3589</v>
      </c>
    </row>
    <row r="958" ht="14.25" customHeight="1">
      <c r="A958" s="8" t="s">
        <v>1464</v>
      </c>
      <c r="B958" s="8" t="s">
        <v>8</v>
      </c>
      <c r="C958" s="8"/>
      <c r="D958" s="8" t="s">
        <v>3598</v>
      </c>
      <c r="E958" s="202">
        <v>41640.0</v>
      </c>
      <c r="F958" s="202">
        <v>42004.0</v>
      </c>
      <c r="G958" s="8" t="s">
        <v>3594</v>
      </c>
      <c r="H958" s="8">
        <v>0.0</v>
      </c>
      <c r="I958" s="8">
        <v>0.0</v>
      </c>
      <c r="J958" s="8">
        <v>0.0</v>
      </c>
      <c r="K958" s="8">
        <v>0.0</v>
      </c>
      <c r="L958" s="8">
        <v>0.0</v>
      </c>
      <c r="M958" s="8">
        <v>0.0</v>
      </c>
      <c r="N958" s="8">
        <v>1.0</v>
      </c>
      <c r="O958" s="8">
        <v>1.0</v>
      </c>
      <c r="P958" s="8">
        <v>1.0</v>
      </c>
      <c r="Q958" s="8">
        <v>1.0</v>
      </c>
      <c r="R958" s="8">
        <v>1.0</v>
      </c>
      <c r="S958" s="8">
        <v>1.0</v>
      </c>
      <c r="T958" s="8">
        <v>1.0</v>
      </c>
      <c r="U958" s="8">
        <v>1.0</v>
      </c>
      <c r="V958" s="8">
        <v>1.0</v>
      </c>
      <c r="W958" s="8">
        <v>1.0</v>
      </c>
      <c r="X958" s="8">
        <v>1.0</v>
      </c>
      <c r="Y958" s="8">
        <v>1.0</v>
      </c>
      <c r="Z958" s="8">
        <v>1.0</v>
      </c>
      <c r="AA958" s="8">
        <v>1.0</v>
      </c>
      <c r="AB958" s="8">
        <v>1.0</v>
      </c>
      <c r="AC958" s="8">
        <v>1.0</v>
      </c>
      <c r="AD958" s="8">
        <v>0.05</v>
      </c>
      <c r="AE958" s="8">
        <v>0.05</v>
      </c>
      <c r="AF958" s="8" t="s">
        <v>3589</v>
      </c>
    </row>
    <row r="959" ht="14.25" customHeight="1">
      <c r="A959" s="7" t="s">
        <v>1464</v>
      </c>
      <c r="B959" s="7" t="s">
        <v>8</v>
      </c>
      <c r="C959" s="7"/>
      <c r="D959" s="7" t="s">
        <v>3657</v>
      </c>
      <c r="E959" s="201">
        <v>41640.0</v>
      </c>
      <c r="F959" s="201">
        <v>42004.0</v>
      </c>
      <c r="G959" s="7" t="s">
        <v>3594</v>
      </c>
      <c r="H959" s="7">
        <v>0.0</v>
      </c>
      <c r="I959" s="7">
        <v>0.0</v>
      </c>
      <c r="J959" s="7">
        <v>0.0</v>
      </c>
      <c r="K959" s="7">
        <v>0.0</v>
      </c>
      <c r="L959" s="7">
        <v>0.0</v>
      </c>
      <c r="M959" s="7">
        <v>0.0</v>
      </c>
      <c r="N959" s="7">
        <v>0.1</v>
      </c>
      <c r="O959" s="7">
        <v>0.1</v>
      </c>
      <c r="P959" s="7">
        <v>0.5</v>
      </c>
      <c r="Q959" s="7">
        <v>0.5</v>
      </c>
      <c r="R959" s="7">
        <v>0.5</v>
      </c>
      <c r="S959" s="7">
        <v>0.5</v>
      </c>
      <c r="T959" s="7">
        <v>0.5</v>
      </c>
      <c r="U959" s="7">
        <v>0.5</v>
      </c>
      <c r="V959" s="7">
        <v>0.1</v>
      </c>
      <c r="W959" s="7">
        <v>0.1</v>
      </c>
      <c r="X959" s="7">
        <v>0.1</v>
      </c>
      <c r="Y959" s="7">
        <v>0.0</v>
      </c>
      <c r="Z959" s="7">
        <v>0.0</v>
      </c>
      <c r="AA959" s="7">
        <v>0.0</v>
      </c>
      <c r="AB959" s="7">
        <v>0.0</v>
      </c>
      <c r="AC959" s="7">
        <v>0.0</v>
      </c>
      <c r="AD959" s="7">
        <v>0.0</v>
      </c>
      <c r="AE959" s="7">
        <v>0.0</v>
      </c>
      <c r="AF959" s="7" t="s">
        <v>3589</v>
      </c>
    </row>
    <row r="960" ht="14.25" customHeight="1">
      <c r="A960" s="8" t="s">
        <v>1469</v>
      </c>
      <c r="B960" s="8" t="s">
        <v>3599</v>
      </c>
      <c r="C960" s="8" t="s">
        <v>3593</v>
      </c>
      <c r="D960" s="8" t="s">
        <v>3620</v>
      </c>
      <c r="E960" s="202">
        <v>41640.0</v>
      </c>
      <c r="F960" s="202">
        <v>42004.0</v>
      </c>
      <c r="G960" s="8" t="s">
        <v>3594</v>
      </c>
      <c r="H960" s="8">
        <v>26.7</v>
      </c>
      <c r="I960" s="8">
        <v>26.7</v>
      </c>
      <c r="J960" s="8">
        <v>26.7</v>
      </c>
      <c r="K960" s="8">
        <v>26.7</v>
      </c>
      <c r="L960" s="8">
        <v>26.7</v>
      </c>
      <c r="M960" s="8">
        <v>26.7</v>
      </c>
      <c r="N960" s="8">
        <v>24.0</v>
      </c>
      <c r="O960" s="8">
        <v>24.0</v>
      </c>
      <c r="P960" s="8">
        <v>24.0</v>
      </c>
      <c r="Q960" s="8">
        <v>24.0</v>
      </c>
      <c r="R960" s="8">
        <v>24.0</v>
      </c>
      <c r="S960" s="8">
        <v>24.0</v>
      </c>
      <c r="T960" s="8">
        <v>24.0</v>
      </c>
      <c r="U960" s="8">
        <v>24.0</v>
      </c>
      <c r="V960" s="8">
        <v>24.0</v>
      </c>
      <c r="W960" s="8">
        <v>24.0</v>
      </c>
      <c r="X960" s="8">
        <v>24.0</v>
      </c>
      <c r="Y960" s="8">
        <v>24.0</v>
      </c>
      <c r="Z960" s="8">
        <v>24.0</v>
      </c>
      <c r="AA960" s="8">
        <v>24.0</v>
      </c>
      <c r="AB960" s="8">
        <v>24.0</v>
      </c>
      <c r="AC960" s="8">
        <v>24.0</v>
      </c>
      <c r="AD960" s="8">
        <v>26.7</v>
      </c>
      <c r="AE960" s="8">
        <v>26.7</v>
      </c>
      <c r="AF960" s="8" t="s">
        <v>3589</v>
      </c>
    </row>
    <row r="961" ht="14.25" customHeight="1">
      <c r="A961" s="7" t="s">
        <v>1469</v>
      </c>
      <c r="B961" s="7" t="s">
        <v>3599</v>
      </c>
      <c r="C961" s="7" t="s">
        <v>3593</v>
      </c>
      <c r="D961" s="7" t="s">
        <v>3996</v>
      </c>
      <c r="E961" s="201">
        <v>41640.0</v>
      </c>
      <c r="F961" s="201">
        <v>42004.0</v>
      </c>
      <c r="G961" s="7" t="s">
        <v>3588</v>
      </c>
      <c r="H961" s="7">
        <v>26.7</v>
      </c>
      <c r="I961" s="7"/>
      <c r="J961" s="7"/>
      <c r="K961" s="7"/>
      <c r="L961" s="7"/>
      <c r="M961" s="7"/>
      <c r="N961" s="7"/>
      <c r="O961" s="7"/>
      <c r="P961" s="7"/>
      <c r="Q961" s="7"/>
      <c r="R961" s="7"/>
      <c r="S961" s="7"/>
      <c r="T961" s="7"/>
      <c r="U961" s="7"/>
      <c r="V961" s="7"/>
      <c r="W961" s="7"/>
      <c r="X961" s="7"/>
      <c r="Y961" s="7"/>
      <c r="Z961" s="7"/>
      <c r="AA961" s="7"/>
      <c r="AB961" s="7"/>
      <c r="AC961" s="7"/>
      <c r="AD961" s="7"/>
      <c r="AE961" s="7"/>
      <c r="AF961" s="7" t="s">
        <v>3589</v>
      </c>
    </row>
    <row r="962" ht="14.25" customHeight="1">
      <c r="A962" s="8" t="s">
        <v>1469</v>
      </c>
      <c r="B962" s="8" t="s">
        <v>3599</v>
      </c>
      <c r="C962" s="8" t="s">
        <v>3593</v>
      </c>
      <c r="D962" s="8" t="s">
        <v>3657</v>
      </c>
      <c r="E962" s="202">
        <v>41640.0</v>
      </c>
      <c r="F962" s="202">
        <v>42004.0</v>
      </c>
      <c r="G962" s="8" t="s">
        <v>3594</v>
      </c>
      <c r="H962" s="8">
        <v>26.7</v>
      </c>
      <c r="I962" s="8">
        <v>26.7</v>
      </c>
      <c r="J962" s="8">
        <v>26.7</v>
      </c>
      <c r="K962" s="8">
        <v>26.7</v>
      </c>
      <c r="L962" s="8">
        <v>26.7</v>
      </c>
      <c r="M962" s="8">
        <v>26.7</v>
      </c>
      <c r="N962" s="8">
        <v>24.0</v>
      </c>
      <c r="O962" s="8">
        <v>24.0</v>
      </c>
      <c r="P962" s="8">
        <v>24.0</v>
      </c>
      <c r="Q962" s="8">
        <v>24.0</v>
      </c>
      <c r="R962" s="8">
        <v>24.0</v>
      </c>
      <c r="S962" s="8">
        <v>24.0</v>
      </c>
      <c r="T962" s="8">
        <v>24.0</v>
      </c>
      <c r="U962" s="8">
        <v>24.0</v>
      </c>
      <c r="V962" s="8">
        <v>24.0</v>
      </c>
      <c r="W962" s="8">
        <v>24.0</v>
      </c>
      <c r="X962" s="8">
        <v>24.0</v>
      </c>
      <c r="Y962" s="8">
        <v>24.0</v>
      </c>
      <c r="Z962" s="8">
        <v>26.7</v>
      </c>
      <c r="AA962" s="8">
        <v>26.7</v>
      </c>
      <c r="AB962" s="8">
        <v>26.7</v>
      </c>
      <c r="AC962" s="8">
        <v>26.7</v>
      </c>
      <c r="AD962" s="8">
        <v>26.7</v>
      </c>
      <c r="AE962" s="8">
        <v>26.7</v>
      </c>
      <c r="AF962" s="8" t="s">
        <v>3589</v>
      </c>
    </row>
    <row r="963" ht="14.25" customHeight="1">
      <c r="A963" s="7" t="s">
        <v>3997</v>
      </c>
      <c r="B963" s="7" t="s">
        <v>3661</v>
      </c>
      <c r="C963" s="7"/>
      <c r="D963" s="7" t="s">
        <v>3637</v>
      </c>
      <c r="E963" s="201">
        <v>41640.0</v>
      </c>
      <c r="F963" s="201">
        <v>42004.0</v>
      </c>
      <c r="G963" s="7" t="s">
        <v>3588</v>
      </c>
      <c r="H963" s="7">
        <v>1.0</v>
      </c>
      <c r="I963" s="7"/>
      <c r="J963" s="7"/>
      <c r="K963" s="7"/>
      <c r="L963" s="7"/>
      <c r="M963" s="7"/>
      <c r="N963" s="7"/>
      <c r="O963" s="7"/>
      <c r="P963" s="7"/>
      <c r="Q963" s="7"/>
      <c r="R963" s="7"/>
      <c r="S963" s="7"/>
      <c r="T963" s="7"/>
      <c r="U963" s="7"/>
      <c r="V963" s="7"/>
      <c r="W963" s="7"/>
      <c r="X963" s="7"/>
      <c r="Y963" s="7"/>
      <c r="Z963" s="7"/>
      <c r="AA963" s="7"/>
      <c r="AB963" s="7"/>
      <c r="AC963" s="7"/>
      <c r="AD963" s="7"/>
      <c r="AE963" s="7"/>
      <c r="AF963" s="7" t="s">
        <v>3589</v>
      </c>
    </row>
    <row r="964" ht="14.25" customHeight="1">
      <c r="A964" s="8" t="s">
        <v>3997</v>
      </c>
      <c r="B964" s="8" t="s">
        <v>3661</v>
      </c>
      <c r="C964" s="8"/>
      <c r="D964" s="8" t="s">
        <v>3598</v>
      </c>
      <c r="E964" s="202">
        <v>41640.0</v>
      </c>
      <c r="F964" s="202">
        <v>42004.0</v>
      </c>
      <c r="G964" s="8" t="s">
        <v>3588</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3589</v>
      </c>
    </row>
    <row r="965" ht="14.25" customHeight="1">
      <c r="A965" s="7" t="s">
        <v>3997</v>
      </c>
      <c r="B965" s="7" t="s">
        <v>3661</v>
      </c>
      <c r="C965" s="7"/>
      <c r="D965" s="7" t="s">
        <v>3621</v>
      </c>
      <c r="E965" s="201">
        <v>41913.0</v>
      </c>
      <c r="F965" s="201">
        <v>42004.0</v>
      </c>
      <c r="G965" s="7" t="s">
        <v>3588</v>
      </c>
      <c r="H965" s="7">
        <v>1.0</v>
      </c>
      <c r="I965" s="7"/>
      <c r="J965" s="7"/>
      <c r="K965" s="7"/>
      <c r="L965" s="7"/>
      <c r="M965" s="7"/>
      <c r="N965" s="7"/>
      <c r="O965" s="7"/>
      <c r="P965" s="7"/>
      <c r="Q965" s="7"/>
      <c r="R965" s="7"/>
      <c r="S965" s="7"/>
      <c r="T965" s="7"/>
      <c r="U965" s="7"/>
      <c r="V965" s="7"/>
      <c r="W965" s="7"/>
      <c r="X965" s="7"/>
      <c r="Y965" s="7"/>
      <c r="Z965" s="7"/>
      <c r="AA965" s="7"/>
      <c r="AB965" s="7"/>
      <c r="AC965" s="7"/>
      <c r="AD965" s="7"/>
      <c r="AE965" s="7"/>
      <c r="AF965" s="7" t="s">
        <v>3589</v>
      </c>
    </row>
    <row r="966" ht="14.25" customHeight="1">
      <c r="A966" s="8" t="s">
        <v>3997</v>
      </c>
      <c r="B966" s="8" t="s">
        <v>3661</v>
      </c>
      <c r="C966" s="8"/>
      <c r="D966" s="8" t="s">
        <v>3621</v>
      </c>
      <c r="E966" s="202">
        <v>41760.0</v>
      </c>
      <c r="F966" s="202">
        <v>41912.0</v>
      </c>
      <c r="G966" s="8" t="s">
        <v>3588</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3589</v>
      </c>
    </row>
    <row r="967" ht="14.25" customHeight="1">
      <c r="A967" s="7" t="s">
        <v>1468</v>
      </c>
      <c r="B967" s="7" t="s">
        <v>3599</v>
      </c>
      <c r="C967" s="7" t="s">
        <v>3593</v>
      </c>
      <c r="D967" s="7" t="s">
        <v>3596</v>
      </c>
      <c r="E967" s="201">
        <v>41640.0</v>
      </c>
      <c r="F967" s="201">
        <v>42004.0</v>
      </c>
      <c r="G967" s="7" t="s">
        <v>3594</v>
      </c>
      <c r="H967" s="7">
        <v>15.6</v>
      </c>
      <c r="I967" s="7">
        <v>15.6</v>
      </c>
      <c r="J967" s="7">
        <v>15.6</v>
      </c>
      <c r="K967" s="7">
        <v>15.6</v>
      </c>
      <c r="L967" s="7">
        <v>15.6</v>
      </c>
      <c r="M967" s="7">
        <v>15.6</v>
      </c>
      <c r="N967" s="7">
        <v>21.0</v>
      </c>
      <c r="O967" s="7">
        <v>21.0</v>
      </c>
      <c r="P967" s="7">
        <v>21.0</v>
      </c>
      <c r="Q967" s="7">
        <v>21.0</v>
      </c>
      <c r="R967" s="7">
        <v>21.0</v>
      </c>
      <c r="S967" s="7">
        <v>21.0</v>
      </c>
      <c r="T967" s="7">
        <v>21.0</v>
      </c>
      <c r="U967" s="7">
        <v>21.0</v>
      </c>
      <c r="V967" s="7">
        <v>21.0</v>
      </c>
      <c r="W967" s="7">
        <v>21.0</v>
      </c>
      <c r="X967" s="7">
        <v>21.0</v>
      </c>
      <c r="Y967" s="7">
        <v>21.0</v>
      </c>
      <c r="Z967" s="7">
        <v>21.0</v>
      </c>
      <c r="AA967" s="7">
        <v>21.0</v>
      </c>
      <c r="AB967" s="7">
        <v>21.0</v>
      </c>
      <c r="AC967" s="7">
        <v>21.0</v>
      </c>
      <c r="AD967" s="7">
        <v>15.6</v>
      </c>
      <c r="AE967" s="7">
        <v>15.6</v>
      </c>
      <c r="AF967" s="7" t="s">
        <v>3589</v>
      </c>
    </row>
    <row r="968" ht="14.25" customHeight="1">
      <c r="A968" s="8" t="s">
        <v>1468</v>
      </c>
      <c r="B968" s="8" t="s">
        <v>3599</v>
      </c>
      <c r="C968" s="8" t="s">
        <v>3593</v>
      </c>
      <c r="D968" s="8" t="s">
        <v>3597</v>
      </c>
      <c r="E968" s="202">
        <v>41640.0</v>
      </c>
      <c r="F968" s="202">
        <v>42004.0</v>
      </c>
      <c r="G968" s="8" t="s">
        <v>3588</v>
      </c>
      <c r="H968" s="8">
        <v>21.0</v>
      </c>
      <c r="I968" s="8"/>
      <c r="J968" s="8"/>
      <c r="K968" s="8"/>
      <c r="L968" s="8"/>
      <c r="M968" s="8"/>
      <c r="N968" s="8"/>
      <c r="O968" s="8"/>
      <c r="P968" s="8"/>
      <c r="Q968" s="8"/>
      <c r="R968" s="8"/>
      <c r="S968" s="8"/>
      <c r="T968" s="8"/>
      <c r="U968" s="8"/>
      <c r="V968" s="8"/>
      <c r="W968" s="8"/>
      <c r="X968" s="8"/>
      <c r="Y968" s="8"/>
      <c r="Z968" s="8"/>
      <c r="AA968" s="8"/>
      <c r="AB968" s="8"/>
      <c r="AC968" s="8"/>
      <c r="AD968" s="8"/>
      <c r="AE968" s="8"/>
      <c r="AF968" s="8" t="s">
        <v>3589</v>
      </c>
    </row>
    <row r="969" ht="14.25" customHeight="1">
      <c r="A969" s="7" t="s">
        <v>1468</v>
      </c>
      <c r="B969" s="7" t="s">
        <v>3599</v>
      </c>
      <c r="C969" s="7" t="s">
        <v>3593</v>
      </c>
      <c r="D969" s="7" t="s">
        <v>3998</v>
      </c>
      <c r="E969" s="201">
        <v>41640.0</v>
      </c>
      <c r="F969" s="201">
        <v>42004.0</v>
      </c>
      <c r="G969" s="7" t="s">
        <v>3588</v>
      </c>
      <c r="H969" s="7">
        <v>15.6</v>
      </c>
      <c r="I969" s="7"/>
      <c r="J969" s="7"/>
      <c r="K969" s="7"/>
      <c r="L969" s="7"/>
      <c r="M969" s="7"/>
      <c r="N969" s="7"/>
      <c r="O969" s="7"/>
      <c r="P969" s="7"/>
      <c r="Q969" s="7"/>
      <c r="R969" s="7"/>
      <c r="S969" s="7"/>
      <c r="T969" s="7"/>
      <c r="U969" s="7"/>
      <c r="V969" s="7"/>
      <c r="W969" s="7"/>
      <c r="X969" s="7"/>
      <c r="Y969" s="7"/>
      <c r="Z969" s="7"/>
      <c r="AA969" s="7"/>
      <c r="AB969" s="7"/>
      <c r="AC969" s="7"/>
      <c r="AD969" s="7"/>
      <c r="AE969" s="7"/>
      <c r="AF969" s="7" t="s">
        <v>3589</v>
      </c>
    </row>
    <row r="970" ht="14.25" customHeight="1">
      <c r="A970" s="8" t="s">
        <v>1468</v>
      </c>
      <c r="B970" s="8" t="s">
        <v>3599</v>
      </c>
      <c r="C970" s="8" t="s">
        <v>3593</v>
      </c>
      <c r="D970" s="8" t="s">
        <v>3657</v>
      </c>
      <c r="E970" s="202">
        <v>41640.0</v>
      </c>
      <c r="F970" s="202">
        <v>42004.0</v>
      </c>
      <c r="G970" s="8" t="s">
        <v>3594</v>
      </c>
      <c r="H970" s="8">
        <v>15.6</v>
      </c>
      <c r="I970" s="8">
        <v>15.6</v>
      </c>
      <c r="J970" s="8">
        <v>15.6</v>
      </c>
      <c r="K970" s="8">
        <v>15.6</v>
      </c>
      <c r="L970" s="8">
        <v>15.6</v>
      </c>
      <c r="M970" s="8">
        <v>15.6</v>
      </c>
      <c r="N970" s="8">
        <v>21.0</v>
      </c>
      <c r="O970" s="8">
        <v>21.0</v>
      </c>
      <c r="P970" s="8">
        <v>21.0</v>
      </c>
      <c r="Q970" s="8">
        <v>21.0</v>
      </c>
      <c r="R970" s="8">
        <v>21.0</v>
      </c>
      <c r="S970" s="8">
        <v>21.0</v>
      </c>
      <c r="T970" s="8">
        <v>21.0</v>
      </c>
      <c r="U970" s="8">
        <v>21.0</v>
      </c>
      <c r="V970" s="8">
        <v>21.0</v>
      </c>
      <c r="W970" s="8">
        <v>21.0</v>
      </c>
      <c r="X970" s="8">
        <v>21.0</v>
      </c>
      <c r="Y970" s="8">
        <v>21.0</v>
      </c>
      <c r="Z970" s="8">
        <v>15.6</v>
      </c>
      <c r="AA970" s="8">
        <v>15.6</v>
      </c>
      <c r="AB970" s="8">
        <v>15.6</v>
      </c>
      <c r="AC970" s="8">
        <v>15.6</v>
      </c>
      <c r="AD970" s="8">
        <v>15.6</v>
      </c>
      <c r="AE970" s="8">
        <v>15.6</v>
      </c>
      <c r="AF970" s="8" t="s">
        <v>3589</v>
      </c>
    </row>
    <row r="971" ht="14.25" customHeight="1">
      <c r="A971" s="7" t="s">
        <v>1466</v>
      </c>
      <c r="B971" s="7" t="s">
        <v>1209</v>
      </c>
      <c r="C971" s="7"/>
      <c r="D971" s="7" t="s">
        <v>3620</v>
      </c>
      <c r="E971" s="201">
        <v>41640.0</v>
      </c>
      <c r="F971" s="201">
        <v>42004.0</v>
      </c>
      <c r="G971" s="7" t="s">
        <v>3594</v>
      </c>
      <c r="H971" s="7">
        <v>1.0</v>
      </c>
      <c r="I971" s="7">
        <v>1.0</v>
      </c>
      <c r="J971" s="7">
        <v>1.0</v>
      </c>
      <c r="K971" s="7">
        <v>1.0</v>
      </c>
      <c r="L971" s="7">
        <v>1.0</v>
      </c>
      <c r="M971" s="7">
        <v>1.0</v>
      </c>
      <c r="N971" s="7">
        <v>0.25</v>
      </c>
      <c r="O971" s="7">
        <v>0.25</v>
      </c>
      <c r="P971" s="7">
        <v>0.25</v>
      </c>
      <c r="Q971" s="7">
        <v>0.25</v>
      </c>
      <c r="R971" s="7">
        <v>0.25</v>
      </c>
      <c r="S971" s="7">
        <v>0.25</v>
      </c>
      <c r="T971" s="7">
        <v>0.25</v>
      </c>
      <c r="U971" s="7">
        <v>0.25</v>
      </c>
      <c r="V971" s="7">
        <v>0.25</v>
      </c>
      <c r="W971" s="7">
        <v>0.25</v>
      </c>
      <c r="X971" s="7">
        <v>0.25</v>
      </c>
      <c r="Y971" s="7">
        <v>0.25</v>
      </c>
      <c r="Z971" s="7">
        <v>0.25</v>
      </c>
      <c r="AA971" s="7">
        <v>0.25</v>
      </c>
      <c r="AB971" s="7">
        <v>0.25</v>
      </c>
      <c r="AC971" s="7">
        <v>0.25</v>
      </c>
      <c r="AD971" s="7">
        <v>1.0</v>
      </c>
      <c r="AE971" s="7">
        <v>1.0</v>
      </c>
      <c r="AF971" s="7" t="s">
        <v>3589</v>
      </c>
    </row>
    <row r="972" ht="14.25" customHeight="1">
      <c r="A972" s="8" t="s">
        <v>1466</v>
      </c>
      <c r="B972" s="8" t="s">
        <v>1209</v>
      </c>
      <c r="C972" s="8"/>
      <c r="D972" s="8" t="s">
        <v>3659</v>
      </c>
      <c r="E972" s="202">
        <v>41640.0</v>
      </c>
      <c r="F972" s="202">
        <v>42004.0</v>
      </c>
      <c r="G972" s="8" t="s">
        <v>3594</v>
      </c>
      <c r="H972" s="8">
        <v>1.0</v>
      </c>
      <c r="I972" s="8">
        <v>1.0</v>
      </c>
      <c r="J972" s="8">
        <v>1.0</v>
      </c>
      <c r="K972" s="8">
        <v>1.0</v>
      </c>
      <c r="L972" s="8">
        <v>1.0</v>
      </c>
      <c r="M972" s="8">
        <v>1.0</v>
      </c>
      <c r="N972" s="8">
        <v>0.25</v>
      </c>
      <c r="O972" s="8">
        <v>0.25</v>
      </c>
      <c r="P972" s="8">
        <v>0.25</v>
      </c>
      <c r="Q972" s="8">
        <v>0.25</v>
      </c>
      <c r="R972" s="8">
        <v>0.25</v>
      </c>
      <c r="S972" s="8">
        <v>0.25</v>
      </c>
      <c r="T972" s="8">
        <v>0.25</v>
      </c>
      <c r="U972" s="8">
        <v>0.25</v>
      </c>
      <c r="V972" s="8">
        <v>0.25</v>
      </c>
      <c r="W972" s="8">
        <v>0.25</v>
      </c>
      <c r="X972" s="8">
        <v>0.25</v>
      </c>
      <c r="Y972" s="8">
        <v>0.25</v>
      </c>
      <c r="Z972" s="8">
        <v>1.0</v>
      </c>
      <c r="AA972" s="8">
        <v>1.0</v>
      </c>
      <c r="AB972" s="8">
        <v>1.0</v>
      </c>
      <c r="AC972" s="8">
        <v>1.0</v>
      </c>
      <c r="AD972" s="8">
        <v>1.0</v>
      </c>
      <c r="AE972" s="8">
        <v>1.0</v>
      </c>
      <c r="AF972" s="8" t="s">
        <v>3589</v>
      </c>
    </row>
    <row r="973" ht="14.25" customHeight="1">
      <c r="A973" s="7" t="s">
        <v>1466</v>
      </c>
      <c r="B973" s="7" t="s">
        <v>1209</v>
      </c>
      <c r="C973" s="7"/>
      <c r="D973" s="7" t="s">
        <v>3656</v>
      </c>
      <c r="E973" s="201">
        <v>41640.0</v>
      </c>
      <c r="F973" s="201">
        <v>42004.0</v>
      </c>
      <c r="G973" s="7" t="s">
        <v>3588</v>
      </c>
      <c r="H973" s="7">
        <v>1.0</v>
      </c>
      <c r="I973" s="7"/>
      <c r="J973" s="7"/>
      <c r="K973" s="7"/>
      <c r="L973" s="7"/>
      <c r="M973" s="7"/>
      <c r="N973" s="7"/>
      <c r="O973" s="7"/>
      <c r="P973" s="7"/>
      <c r="Q973" s="7"/>
      <c r="R973" s="7"/>
      <c r="S973" s="7"/>
      <c r="T973" s="7"/>
      <c r="U973" s="7"/>
      <c r="V973" s="7"/>
      <c r="W973" s="7"/>
      <c r="X973" s="7"/>
      <c r="Y973" s="7"/>
      <c r="Z973" s="7"/>
      <c r="AA973" s="7"/>
      <c r="AB973" s="7"/>
      <c r="AC973" s="7"/>
      <c r="AD973" s="7"/>
      <c r="AE973" s="7"/>
      <c r="AF973" s="7" t="s">
        <v>3589</v>
      </c>
    </row>
    <row r="974" ht="14.25" customHeight="1">
      <c r="A974" s="8" t="s">
        <v>3999</v>
      </c>
      <c r="B974" s="8" t="s">
        <v>3586</v>
      </c>
      <c r="C974" s="8"/>
      <c r="D974" s="8" t="s">
        <v>3587</v>
      </c>
      <c r="E974" s="202">
        <v>41640.0</v>
      </c>
      <c r="F974" s="202">
        <v>42004.0</v>
      </c>
      <c r="G974" s="8" t="s">
        <v>3588</v>
      </c>
      <c r="H974" s="8">
        <v>0.0</v>
      </c>
      <c r="I974" s="8"/>
      <c r="J974" s="8"/>
      <c r="K974" s="8"/>
      <c r="L974" s="8"/>
      <c r="M974" s="8"/>
      <c r="N974" s="8"/>
      <c r="O974" s="8"/>
      <c r="P974" s="8"/>
      <c r="Q974" s="8"/>
      <c r="R974" s="8"/>
      <c r="S974" s="8"/>
      <c r="T974" s="8"/>
      <c r="U974" s="8"/>
      <c r="V974" s="8"/>
      <c r="W974" s="8"/>
      <c r="X974" s="8"/>
      <c r="Y974" s="8"/>
      <c r="Z974" s="8"/>
      <c r="AA974" s="8"/>
      <c r="AB974" s="8"/>
      <c r="AC974" s="8"/>
      <c r="AD974" s="8"/>
      <c r="AE974" s="8"/>
      <c r="AF974" s="8" t="s">
        <v>3589</v>
      </c>
    </row>
    <row r="975" ht="14.25" customHeight="1">
      <c r="A975" s="7" t="s">
        <v>1341</v>
      </c>
      <c r="B975" s="7" t="s">
        <v>3590</v>
      </c>
      <c r="C975" s="7" t="s">
        <v>3591</v>
      </c>
      <c r="D975" s="7" t="s">
        <v>3587</v>
      </c>
      <c r="E975" s="201">
        <v>41640.0</v>
      </c>
      <c r="F975" s="201">
        <v>42004.0</v>
      </c>
      <c r="G975" s="7" t="s">
        <v>3588</v>
      </c>
      <c r="H975" s="7">
        <v>120.0</v>
      </c>
      <c r="I975" s="7"/>
      <c r="J975" s="7"/>
      <c r="K975" s="7"/>
      <c r="L975" s="7"/>
      <c r="M975" s="7"/>
      <c r="N975" s="7"/>
      <c r="O975" s="7"/>
      <c r="P975" s="7"/>
      <c r="Q975" s="7"/>
      <c r="R975" s="7"/>
      <c r="S975" s="7"/>
      <c r="T975" s="7"/>
      <c r="U975" s="7"/>
      <c r="V975" s="7"/>
      <c r="W975" s="7"/>
      <c r="X975" s="7"/>
      <c r="Y975" s="7"/>
      <c r="Z975" s="7"/>
      <c r="AA975" s="7"/>
      <c r="AB975" s="7"/>
      <c r="AC975" s="7"/>
      <c r="AD975" s="7"/>
      <c r="AE975" s="7"/>
      <c r="AF975" s="7" t="s">
        <v>3589</v>
      </c>
    </row>
    <row r="976" ht="14.25" customHeight="1">
      <c r="A976" s="8" t="s">
        <v>190</v>
      </c>
      <c r="B976" s="8" t="s">
        <v>3595</v>
      </c>
      <c r="C976" s="8"/>
      <c r="D976" s="8" t="s">
        <v>3587</v>
      </c>
      <c r="E976" s="202">
        <v>41640.0</v>
      </c>
      <c r="F976" s="202">
        <v>42004.0</v>
      </c>
      <c r="G976" s="8" t="s">
        <v>3594</v>
      </c>
      <c r="H976" s="8">
        <v>0.05</v>
      </c>
      <c r="I976" s="8">
        <v>0.05</v>
      </c>
      <c r="J976" s="8">
        <v>0.05</v>
      </c>
      <c r="K976" s="8">
        <v>0.05</v>
      </c>
      <c r="L976" s="8">
        <v>0.1</v>
      </c>
      <c r="M976" s="8">
        <v>0.2</v>
      </c>
      <c r="N976" s="8">
        <v>0.4</v>
      </c>
      <c r="O976" s="8">
        <v>0.5</v>
      </c>
      <c r="P976" s="8">
        <v>0.5</v>
      </c>
      <c r="Q976" s="8">
        <v>0.35</v>
      </c>
      <c r="R976" s="8">
        <v>0.15</v>
      </c>
      <c r="S976" s="8">
        <v>0.15</v>
      </c>
      <c r="T976" s="8">
        <v>0.15</v>
      </c>
      <c r="U976" s="8">
        <v>0.15</v>
      </c>
      <c r="V976" s="8">
        <v>0.15</v>
      </c>
      <c r="W976" s="8">
        <v>0.15</v>
      </c>
      <c r="X976" s="8">
        <v>0.35</v>
      </c>
      <c r="Y976" s="8">
        <v>0.5</v>
      </c>
      <c r="Z976" s="8">
        <v>0.5</v>
      </c>
      <c r="AA976" s="8">
        <v>0.4</v>
      </c>
      <c r="AB976" s="8">
        <v>0.4</v>
      </c>
      <c r="AC976" s="8">
        <v>0.3</v>
      </c>
      <c r="AD976" s="8">
        <v>0.2</v>
      </c>
      <c r="AE976" s="8">
        <v>0.1</v>
      </c>
      <c r="AF976" s="8" t="s">
        <v>3589</v>
      </c>
    </row>
    <row r="977" ht="14.25" customHeight="1">
      <c r="A977" s="7" t="s">
        <v>1343</v>
      </c>
      <c r="B977" s="7" t="s">
        <v>3604</v>
      </c>
      <c r="C977" s="7"/>
      <c r="D977" s="7" t="s">
        <v>3596</v>
      </c>
      <c r="E977" s="201">
        <v>41640.0</v>
      </c>
      <c r="F977" s="201">
        <v>42004.0</v>
      </c>
      <c r="G977" s="7" t="s">
        <v>3594</v>
      </c>
      <c r="H977" s="7">
        <v>0.3</v>
      </c>
      <c r="I977" s="7">
        <v>0.25</v>
      </c>
      <c r="J977" s="7">
        <v>0.2</v>
      </c>
      <c r="K977" s="7">
        <v>0.2</v>
      </c>
      <c r="L977" s="7">
        <v>0.2</v>
      </c>
      <c r="M977" s="7">
        <v>0.3</v>
      </c>
      <c r="N977" s="7">
        <v>0.5</v>
      </c>
      <c r="O977" s="7">
        <v>0.6</v>
      </c>
      <c r="P977" s="7">
        <v>0.5</v>
      </c>
      <c r="Q977" s="7">
        <v>0.5</v>
      </c>
      <c r="R977" s="7">
        <v>0.35</v>
      </c>
      <c r="S977" s="7">
        <v>0.35</v>
      </c>
      <c r="T977" s="7">
        <v>0.35</v>
      </c>
      <c r="U977" s="7">
        <v>0.35</v>
      </c>
      <c r="V977" s="7">
        <v>0.35</v>
      </c>
      <c r="W977" s="7">
        <v>0.35</v>
      </c>
      <c r="X977" s="7">
        <v>0.35</v>
      </c>
      <c r="Y977" s="7">
        <v>0.35</v>
      </c>
      <c r="Z977" s="7">
        <v>0.7</v>
      </c>
      <c r="AA977" s="7">
        <v>0.9</v>
      </c>
      <c r="AB977" s="7">
        <v>0.95</v>
      </c>
      <c r="AC977" s="7">
        <v>0.9</v>
      </c>
      <c r="AD977" s="7">
        <v>0.7</v>
      </c>
      <c r="AE977" s="7">
        <v>0.4</v>
      </c>
      <c r="AF977" s="7" t="s">
        <v>3589</v>
      </c>
    </row>
    <row r="978" ht="14.25" customHeight="1">
      <c r="A978" s="8" t="s">
        <v>1343</v>
      </c>
      <c r="B978" s="8" t="s">
        <v>3604</v>
      </c>
      <c r="C978" s="8"/>
      <c r="D978" s="8" t="s">
        <v>3597</v>
      </c>
      <c r="E978" s="202">
        <v>41640.0</v>
      </c>
      <c r="F978" s="202">
        <v>42004.0</v>
      </c>
      <c r="G978" s="8" t="s">
        <v>3588</v>
      </c>
      <c r="H978" s="8">
        <v>0.0</v>
      </c>
      <c r="I978" s="8"/>
      <c r="J978" s="8"/>
      <c r="K978" s="8"/>
      <c r="L978" s="8"/>
      <c r="M978" s="8"/>
      <c r="N978" s="8"/>
      <c r="O978" s="8"/>
      <c r="P978" s="8"/>
      <c r="Q978" s="8"/>
      <c r="R978" s="8"/>
      <c r="S978" s="8"/>
      <c r="T978" s="8"/>
      <c r="U978" s="8"/>
      <c r="V978" s="8"/>
      <c r="W978" s="8"/>
      <c r="X978" s="8"/>
      <c r="Y978" s="8"/>
      <c r="Z978" s="8"/>
      <c r="AA978" s="8"/>
      <c r="AB978" s="8"/>
      <c r="AC978" s="8"/>
      <c r="AD978" s="8"/>
      <c r="AE978" s="8"/>
      <c r="AF978" s="8" t="s">
        <v>3589</v>
      </c>
    </row>
    <row r="979" ht="14.25" customHeight="1">
      <c r="A979" s="7" t="s">
        <v>1343</v>
      </c>
      <c r="B979" s="7" t="s">
        <v>3604</v>
      </c>
      <c r="C979" s="7"/>
      <c r="D979" s="7" t="s">
        <v>3598</v>
      </c>
      <c r="E979" s="201">
        <v>41640.0</v>
      </c>
      <c r="F979" s="201">
        <v>42004.0</v>
      </c>
      <c r="G979" s="7" t="s">
        <v>3588</v>
      </c>
      <c r="H979" s="7">
        <v>1.0</v>
      </c>
      <c r="I979" s="7"/>
      <c r="J979" s="7"/>
      <c r="K979" s="7"/>
      <c r="L979" s="7"/>
      <c r="M979" s="7"/>
      <c r="N979" s="7"/>
      <c r="O979" s="7"/>
      <c r="P979" s="7"/>
      <c r="Q979" s="7"/>
      <c r="R979" s="7"/>
      <c r="S979" s="7"/>
      <c r="T979" s="7"/>
      <c r="U979" s="7"/>
      <c r="V979" s="7"/>
      <c r="W979" s="7"/>
      <c r="X979" s="7"/>
      <c r="Y979" s="7"/>
      <c r="Z979" s="7"/>
      <c r="AA979" s="7"/>
      <c r="AB979" s="7"/>
      <c r="AC979" s="7"/>
      <c r="AD979" s="7"/>
      <c r="AE979" s="7"/>
      <c r="AF979" s="7" t="s">
        <v>3589</v>
      </c>
    </row>
    <row r="980" ht="14.25" customHeight="1">
      <c r="A980" s="8" t="s">
        <v>1343</v>
      </c>
      <c r="B980" s="8" t="s">
        <v>3604</v>
      </c>
      <c r="C980" s="8"/>
      <c r="D980" s="8" t="s">
        <v>3656</v>
      </c>
      <c r="E980" s="202">
        <v>41640.0</v>
      </c>
      <c r="F980" s="202">
        <v>42004.0</v>
      </c>
      <c r="G980" s="8" t="s">
        <v>3594</v>
      </c>
      <c r="H980" s="8">
        <v>0.4</v>
      </c>
      <c r="I980" s="8">
        <v>0.4</v>
      </c>
      <c r="J980" s="8">
        <v>0.3</v>
      </c>
      <c r="K980" s="8">
        <v>0.3</v>
      </c>
      <c r="L980" s="8">
        <v>0.3</v>
      </c>
      <c r="M980" s="8">
        <v>0.3</v>
      </c>
      <c r="N980" s="8">
        <v>0.4</v>
      </c>
      <c r="O980" s="8">
        <v>0.5</v>
      </c>
      <c r="P980" s="8">
        <v>0.5</v>
      </c>
      <c r="Q980" s="8">
        <v>0.4</v>
      </c>
      <c r="R980" s="8">
        <v>0.4</v>
      </c>
      <c r="S980" s="8">
        <v>0.4</v>
      </c>
      <c r="T980" s="8">
        <v>0.4</v>
      </c>
      <c r="U980" s="8">
        <v>0.3</v>
      </c>
      <c r="V980" s="8">
        <v>0.3</v>
      </c>
      <c r="W980" s="8">
        <v>0.3</v>
      </c>
      <c r="X980" s="8">
        <v>0.3</v>
      </c>
      <c r="Y980" s="8">
        <v>0.3</v>
      </c>
      <c r="Z980" s="8">
        <v>0.6</v>
      </c>
      <c r="AA980" s="8">
        <v>0.8</v>
      </c>
      <c r="AB980" s="8">
        <v>0.9</v>
      </c>
      <c r="AC980" s="8">
        <v>0.7</v>
      </c>
      <c r="AD980" s="8">
        <v>0.6</v>
      </c>
      <c r="AE980" s="8">
        <v>0.4</v>
      </c>
      <c r="AF980" s="8" t="s">
        <v>3589</v>
      </c>
    </row>
    <row r="981" ht="14.25" customHeight="1">
      <c r="A981" s="7" t="s">
        <v>1343</v>
      </c>
      <c r="B981" s="7" t="s">
        <v>3604</v>
      </c>
      <c r="C981" s="7"/>
      <c r="D981" s="7" t="s">
        <v>3657</v>
      </c>
      <c r="E981" s="201">
        <v>41640.0</v>
      </c>
      <c r="F981" s="201">
        <v>42004.0</v>
      </c>
      <c r="G981" s="7" t="s">
        <v>3594</v>
      </c>
      <c r="H981" s="7">
        <v>0.3</v>
      </c>
      <c r="I981" s="7">
        <v>0.3</v>
      </c>
      <c r="J981" s="7">
        <v>0.2</v>
      </c>
      <c r="K981" s="7">
        <v>0.2</v>
      </c>
      <c r="L981" s="7">
        <v>0.2</v>
      </c>
      <c r="M981" s="7">
        <v>0.2</v>
      </c>
      <c r="N981" s="7">
        <v>0.4</v>
      </c>
      <c r="O981" s="7">
        <v>0.4</v>
      </c>
      <c r="P981" s="7">
        <v>0.5</v>
      </c>
      <c r="Q981" s="7">
        <v>0.5</v>
      </c>
      <c r="R981" s="7">
        <v>0.4</v>
      </c>
      <c r="S981" s="7">
        <v>0.35</v>
      </c>
      <c r="T981" s="7">
        <v>0.35</v>
      </c>
      <c r="U981" s="7">
        <v>0.35</v>
      </c>
      <c r="V981" s="7">
        <v>0.35</v>
      </c>
      <c r="W981" s="7">
        <v>0.35</v>
      </c>
      <c r="X981" s="7">
        <v>0.35</v>
      </c>
      <c r="Y981" s="7">
        <v>0.35</v>
      </c>
      <c r="Z981" s="7">
        <v>0.7</v>
      </c>
      <c r="AA981" s="7">
        <v>0.8</v>
      </c>
      <c r="AB981" s="7">
        <v>0.8</v>
      </c>
      <c r="AC981" s="7">
        <v>0.8</v>
      </c>
      <c r="AD981" s="7">
        <v>0.7</v>
      </c>
      <c r="AE981" s="7">
        <v>0.4</v>
      </c>
      <c r="AF981" s="7" t="s">
        <v>3589</v>
      </c>
    </row>
    <row r="982" ht="14.25" customHeight="1">
      <c r="A982" s="8" t="s">
        <v>1339</v>
      </c>
      <c r="B982" s="8" t="s">
        <v>1207</v>
      </c>
      <c r="C982" s="8"/>
      <c r="D982" s="8" t="s">
        <v>3596</v>
      </c>
      <c r="E982" s="202">
        <v>41640.0</v>
      </c>
      <c r="F982" s="202">
        <v>42004.0</v>
      </c>
      <c r="G982" s="8" t="s">
        <v>3594</v>
      </c>
      <c r="H982" s="8">
        <v>0.2</v>
      </c>
      <c r="I982" s="8">
        <v>0.15</v>
      </c>
      <c r="J982" s="8">
        <v>0.1</v>
      </c>
      <c r="K982" s="8">
        <v>0.1</v>
      </c>
      <c r="L982" s="8">
        <v>0.1</v>
      </c>
      <c r="M982" s="8">
        <v>0.2</v>
      </c>
      <c r="N982" s="8">
        <v>0.4</v>
      </c>
      <c r="O982" s="8">
        <v>0.5</v>
      </c>
      <c r="P982" s="8">
        <v>0.4</v>
      </c>
      <c r="Q982" s="8">
        <v>0.4</v>
      </c>
      <c r="R982" s="8">
        <v>0.25</v>
      </c>
      <c r="S982" s="8">
        <v>0.25</v>
      </c>
      <c r="T982" s="8">
        <v>0.25</v>
      </c>
      <c r="U982" s="8">
        <v>0.25</v>
      </c>
      <c r="V982" s="8">
        <v>0.25</v>
      </c>
      <c r="W982" s="8">
        <v>0.25</v>
      </c>
      <c r="X982" s="8">
        <v>0.25</v>
      </c>
      <c r="Y982" s="8">
        <v>0.25</v>
      </c>
      <c r="Z982" s="8">
        <v>0.6</v>
      </c>
      <c r="AA982" s="8">
        <v>0.8</v>
      </c>
      <c r="AB982" s="8">
        <v>0.9</v>
      </c>
      <c r="AC982" s="8">
        <v>0.8</v>
      </c>
      <c r="AD982" s="8">
        <v>0.6</v>
      </c>
      <c r="AE982" s="8">
        <v>0.3</v>
      </c>
      <c r="AF982" s="8" t="s">
        <v>3589</v>
      </c>
    </row>
    <row r="983" ht="14.25" customHeight="1">
      <c r="A983" s="7" t="s">
        <v>1339</v>
      </c>
      <c r="B983" s="7" t="s">
        <v>1207</v>
      </c>
      <c r="C983" s="7"/>
      <c r="D983" s="7" t="s">
        <v>3597</v>
      </c>
      <c r="E983" s="201">
        <v>41640.0</v>
      </c>
      <c r="F983" s="201">
        <v>42004.0</v>
      </c>
      <c r="G983" s="7" t="s">
        <v>3588</v>
      </c>
      <c r="H983" s="7">
        <v>0.0</v>
      </c>
      <c r="I983" s="7"/>
      <c r="J983" s="7"/>
      <c r="K983" s="7"/>
      <c r="L983" s="7"/>
      <c r="M983" s="7"/>
      <c r="N983" s="7"/>
      <c r="O983" s="7"/>
      <c r="P983" s="7"/>
      <c r="Q983" s="7"/>
      <c r="R983" s="7"/>
      <c r="S983" s="7"/>
      <c r="T983" s="7"/>
      <c r="U983" s="7"/>
      <c r="V983" s="7"/>
      <c r="W983" s="7"/>
      <c r="X983" s="7"/>
      <c r="Y983" s="7"/>
      <c r="Z983" s="7"/>
      <c r="AA983" s="7"/>
      <c r="AB983" s="7"/>
      <c r="AC983" s="7"/>
      <c r="AD983" s="7"/>
      <c r="AE983" s="7"/>
      <c r="AF983" s="7" t="s">
        <v>3589</v>
      </c>
    </row>
    <row r="984" ht="14.25" customHeight="1">
      <c r="A984" s="8" t="s">
        <v>1339</v>
      </c>
      <c r="B984" s="8" t="s">
        <v>1207</v>
      </c>
      <c r="C984" s="8"/>
      <c r="D984" s="8" t="s">
        <v>3598</v>
      </c>
      <c r="E984" s="202">
        <v>41640.0</v>
      </c>
      <c r="F984" s="202">
        <v>42004.0</v>
      </c>
      <c r="G984" s="8" t="s">
        <v>3588</v>
      </c>
      <c r="H984" s="8">
        <v>1.0</v>
      </c>
      <c r="I984" s="8"/>
      <c r="J984" s="8"/>
      <c r="K984" s="8"/>
      <c r="L984" s="8"/>
      <c r="M984" s="8"/>
      <c r="N984" s="8"/>
      <c r="O984" s="8"/>
      <c r="P984" s="8"/>
      <c r="Q984" s="8"/>
      <c r="R984" s="8"/>
      <c r="S984" s="8"/>
      <c r="T984" s="8"/>
      <c r="U984" s="8"/>
      <c r="V984" s="8"/>
      <c r="W984" s="8"/>
      <c r="X984" s="8"/>
      <c r="Y984" s="8"/>
      <c r="Z984" s="8"/>
      <c r="AA984" s="8"/>
      <c r="AB984" s="8"/>
      <c r="AC984" s="8"/>
      <c r="AD984" s="8"/>
      <c r="AE984" s="8"/>
      <c r="AF984" s="8" t="s">
        <v>3589</v>
      </c>
    </row>
    <row r="985" ht="14.25" customHeight="1">
      <c r="A985" s="7" t="s">
        <v>1339</v>
      </c>
      <c r="B985" s="7" t="s">
        <v>1207</v>
      </c>
      <c r="C985" s="7"/>
      <c r="D985" s="7" t="s">
        <v>3656</v>
      </c>
      <c r="E985" s="201">
        <v>41640.0</v>
      </c>
      <c r="F985" s="201">
        <v>42004.0</v>
      </c>
      <c r="G985" s="7" t="s">
        <v>3594</v>
      </c>
      <c r="H985" s="7">
        <v>0.3</v>
      </c>
      <c r="I985" s="7">
        <v>0.3</v>
      </c>
      <c r="J985" s="7">
        <v>0.2</v>
      </c>
      <c r="K985" s="7">
        <v>0.2</v>
      </c>
      <c r="L985" s="7">
        <v>0.2</v>
      </c>
      <c r="M985" s="7">
        <v>0.2</v>
      </c>
      <c r="N985" s="7">
        <v>0.3</v>
      </c>
      <c r="O985" s="7">
        <v>0.4</v>
      </c>
      <c r="P985" s="7">
        <v>0.4</v>
      </c>
      <c r="Q985" s="7">
        <v>0.3</v>
      </c>
      <c r="R985" s="7">
        <v>0.3</v>
      </c>
      <c r="S985" s="7">
        <v>0.3</v>
      </c>
      <c r="T985" s="7">
        <v>0.3</v>
      </c>
      <c r="U985" s="7">
        <v>0.2</v>
      </c>
      <c r="V985" s="7">
        <v>0.2</v>
      </c>
      <c r="W985" s="7">
        <v>0.2</v>
      </c>
      <c r="X985" s="7">
        <v>0.2</v>
      </c>
      <c r="Y985" s="7">
        <v>0.2</v>
      </c>
      <c r="Z985" s="7">
        <v>0.5</v>
      </c>
      <c r="AA985" s="7">
        <v>0.7</v>
      </c>
      <c r="AB985" s="7">
        <v>0.8</v>
      </c>
      <c r="AC985" s="7">
        <v>0.6</v>
      </c>
      <c r="AD985" s="7">
        <v>0.5</v>
      </c>
      <c r="AE985" s="7">
        <v>0.3</v>
      </c>
      <c r="AF985" s="7" t="s">
        <v>3589</v>
      </c>
    </row>
    <row r="986" ht="14.25" customHeight="1">
      <c r="A986" s="8" t="s">
        <v>1339</v>
      </c>
      <c r="B986" s="8" t="s">
        <v>1207</v>
      </c>
      <c r="C986" s="8"/>
      <c r="D986" s="8" t="s">
        <v>3657</v>
      </c>
      <c r="E986" s="202">
        <v>41640.0</v>
      </c>
      <c r="F986" s="202">
        <v>42004.0</v>
      </c>
      <c r="G986" s="8" t="s">
        <v>3594</v>
      </c>
      <c r="H986" s="8">
        <v>0.2</v>
      </c>
      <c r="I986" s="8">
        <v>0.2</v>
      </c>
      <c r="J986" s="8">
        <v>0.1</v>
      </c>
      <c r="K986" s="8">
        <v>0.1</v>
      </c>
      <c r="L986" s="8">
        <v>0.1</v>
      </c>
      <c r="M986" s="8">
        <v>0.1</v>
      </c>
      <c r="N986" s="8">
        <v>0.3</v>
      </c>
      <c r="O986" s="8">
        <v>0.3</v>
      </c>
      <c r="P986" s="8">
        <v>0.4</v>
      </c>
      <c r="Q986" s="8">
        <v>0.4</v>
      </c>
      <c r="R986" s="8">
        <v>0.3</v>
      </c>
      <c r="S986" s="8">
        <v>0.25</v>
      </c>
      <c r="T986" s="8">
        <v>0.25</v>
      </c>
      <c r="U986" s="8">
        <v>0.25</v>
      </c>
      <c r="V986" s="8">
        <v>0.25</v>
      </c>
      <c r="W986" s="8">
        <v>0.25</v>
      </c>
      <c r="X986" s="8">
        <v>0.25</v>
      </c>
      <c r="Y986" s="8">
        <v>0.25</v>
      </c>
      <c r="Z986" s="8">
        <v>0.6</v>
      </c>
      <c r="AA986" s="8">
        <v>0.7</v>
      </c>
      <c r="AB986" s="8">
        <v>0.7</v>
      </c>
      <c r="AC986" s="8">
        <v>0.7</v>
      </c>
      <c r="AD986" s="8">
        <v>0.6</v>
      </c>
      <c r="AE986" s="8">
        <v>0.3</v>
      </c>
      <c r="AF986" s="8" t="s">
        <v>3589</v>
      </c>
    </row>
    <row r="987" ht="14.25" customHeight="1">
      <c r="A987" s="7" t="s">
        <v>1340</v>
      </c>
      <c r="B987" s="7" t="s">
        <v>8</v>
      </c>
      <c r="C987" s="7"/>
      <c r="D987" s="7" t="s">
        <v>3596</v>
      </c>
      <c r="E987" s="201">
        <v>41640.0</v>
      </c>
      <c r="F987" s="201">
        <v>42004.0</v>
      </c>
      <c r="G987" s="7" t="s">
        <v>3594</v>
      </c>
      <c r="H987" s="7">
        <v>0.9</v>
      </c>
      <c r="I987" s="7">
        <v>0.9</v>
      </c>
      <c r="J987" s="7">
        <v>0.9</v>
      </c>
      <c r="K987" s="7">
        <v>0.9</v>
      </c>
      <c r="L987" s="7">
        <v>0.9</v>
      </c>
      <c r="M987" s="7">
        <v>0.9</v>
      </c>
      <c r="N987" s="7">
        <v>0.7</v>
      </c>
      <c r="O987" s="7">
        <v>0.4</v>
      </c>
      <c r="P987" s="7">
        <v>0.4</v>
      </c>
      <c r="Q987" s="7">
        <v>0.2</v>
      </c>
      <c r="R987" s="7">
        <v>0.2</v>
      </c>
      <c r="S987" s="7">
        <v>0.2</v>
      </c>
      <c r="T987" s="7">
        <v>0.2</v>
      </c>
      <c r="U987" s="7">
        <v>0.2</v>
      </c>
      <c r="V987" s="7">
        <v>0.2</v>
      </c>
      <c r="W987" s="7">
        <v>0.3</v>
      </c>
      <c r="X987" s="7">
        <v>0.5</v>
      </c>
      <c r="Y987" s="7">
        <v>0.5</v>
      </c>
      <c r="Z987" s="7">
        <v>0.5</v>
      </c>
      <c r="AA987" s="7">
        <v>0.7</v>
      </c>
      <c r="AB987" s="7">
        <v>0.7</v>
      </c>
      <c r="AC987" s="7">
        <v>0.8</v>
      </c>
      <c r="AD987" s="7">
        <v>0.9</v>
      </c>
      <c r="AE987" s="7">
        <v>0.9</v>
      </c>
      <c r="AF987" s="7" t="s">
        <v>3589</v>
      </c>
    </row>
    <row r="988" ht="14.25" customHeight="1">
      <c r="A988" s="8" t="s">
        <v>1340</v>
      </c>
      <c r="B988" s="8" t="s">
        <v>8</v>
      </c>
      <c r="C988" s="8"/>
      <c r="D988" s="8" t="s">
        <v>3597</v>
      </c>
      <c r="E988" s="202">
        <v>41640.0</v>
      </c>
      <c r="F988" s="202">
        <v>42004.0</v>
      </c>
      <c r="G988" s="8" t="s">
        <v>3588</v>
      </c>
      <c r="H988" s="8">
        <v>0.0</v>
      </c>
      <c r="I988" s="8"/>
      <c r="J988" s="8"/>
      <c r="K988" s="8"/>
      <c r="L988" s="8"/>
      <c r="M988" s="8"/>
      <c r="N988" s="8"/>
      <c r="O988" s="8"/>
      <c r="P988" s="8"/>
      <c r="Q988" s="8"/>
      <c r="R988" s="8"/>
      <c r="S988" s="8"/>
      <c r="T988" s="8"/>
      <c r="U988" s="8"/>
      <c r="V988" s="8"/>
      <c r="W988" s="8"/>
      <c r="X988" s="8"/>
      <c r="Y988" s="8"/>
      <c r="Z988" s="8"/>
      <c r="AA988" s="8"/>
      <c r="AB988" s="8"/>
      <c r="AC988" s="8"/>
      <c r="AD988" s="8"/>
      <c r="AE988" s="8"/>
      <c r="AF988" s="8" t="s">
        <v>3589</v>
      </c>
    </row>
    <row r="989" ht="14.25" customHeight="1">
      <c r="A989" s="7" t="s">
        <v>1340</v>
      </c>
      <c r="B989" s="7" t="s">
        <v>8</v>
      </c>
      <c r="C989" s="7"/>
      <c r="D989" s="7" t="s">
        <v>3598</v>
      </c>
      <c r="E989" s="201">
        <v>41640.0</v>
      </c>
      <c r="F989" s="201">
        <v>42004.0</v>
      </c>
      <c r="G989" s="7" t="s">
        <v>3588</v>
      </c>
      <c r="H989" s="7">
        <v>1.0</v>
      </c>
      <c r="I989" s="7"/>
      <c r="J989" s="7"/>
      <c r="K989" s="7"/>
      <c r="L989" s="7"/>
      <c r="M989" s="7"/>
      <c r="N989" s="7"/>
      <c r="O989" s="7"/>
      <c r="P989" s="7"/>
      <c r="Q989" s="7"/>
      <c r="R989" s="7"/>
      <c r="S989" s="7"/>
      <c r="T989" s="7"/>
      <c r="U989" s="7"/>
      <c r="V989" s="7"/>
      <c r="W989" s="7"/>
      <c r="X989" s="7"/>
      <c r="Y989" s="7"/>
      <c r="Z989" s="7"/>
      <c r="AA989" s="7"/>
      <c r="AB989" s="7"/>
      <c r="AC989" s="7"/>
      <c r="AD989" s="7"/>
      <c r="AE989" s="7"/>
      <c r="AF989" s="7" t="s">
        <v>3589</v>
      </c>
    </row>
    <row r="990" ht="14.25" customHeight="1">
      <c r="A990" s="8" t="s">
        <v>1340</v>
      </c>
      <c r="B990" s="8" t="s">
        <v>8</v>
      </c>
      <c r="C990" s="8"/>
      <c r="D990" s="8" t="s">
        <v>3656</v>
      </c>
      <c r="E990" s="202">
        <v>41640.0</v>
      </c>
      <c r="F990" s="202">
        <v>42004.0</v>
      </c>
      <c r="G990" s="8" t="s">
        <v>3594</v>
      </c>
      <c r="H990" s="8">
        <v>0.7</v>
      </c>
      <c r="I990" s="8">
        <v>0.7</v>
      </c>
      <c r="J990" s="8">
        <v>0.7</v>
      </c>
      <c r="K990" s="8">
        <v>0.7</v>
      </c>
      <c r="L990" s="8">
        <v>0.7</v>
      </c>
      <c r="M990" s="8">
        <v>0.7</v>
      </c>
      <c r="N990" s="8">
        <v>0.7</v>
      </c>
      <c r="O990" s="8">
        <v>0.7</v>
      </c>
      <c r="P990" s="8">
        <v>0.5</v>
      </c>
      <c r="Q990" s="8">
        <v>0.5</v>
      </c>
      <c r="R990" s="8">
        <v>0.5</v>
      </c>
      <c r="S990" s="8">
        <v>0.3</v>
      </c>
      <c r="T990" s="8">
        <v>0.3</v>
      </c>
      <c r="U990" s="8">
        <v>0.2</v>
      </c>
      <c r="V990" s="8">
        <v>0.2</v>
      </c>
      <c r="W990" s="8">
        <v>0.2</v>
      </c>
      <c r="X990" s="8">
        <v>0.3</v>
      </c>
      <c r="Y990" s="8">
        <v>0.4</v>
      </c>
      <c r="Z990" s="8">
        <v>0.4</v>
      </c>
      <c r="AA990" s="8">
        <v>0.6</v>
      </c>
      <c r="AB990" s="8">
        <v>0.6</v>
      </c>
      <c r="AC990" s="8">
        <v>0.8</v>
      </c>
      <c r="AD990" s="8">
        <v>0.8</v>
      </c>
      <c r="AE990" s="8">
        <v>0.8</v>
      </c>
      <c r="AF990" s="8" t="s">
        <v>3589</v>
      </c>
    </row>
    <row r="991" ht="14.25" customHeight="1">
      <c r="A991" s="7" t="s">
        <v>1340</v>
      </c>
      <c r="B991" s="7" t="s">
        <v>8</v>
      </c>
      <c r="C991" s="7"/>
      <c r="D991" s="7" t="s">
        <v>3657</v>
      </c>
      <c r="E991" s="201">
        <v>41640.0</v>
      </c>
      <c r="F991" s="201">
        <v>42004.0</v>
      </c>
      <c r="G991" s="7" t="s">
        <v>3594</v>
      </c>
      <c r="H991" s="7">
        <v>0.9</v>
      </c>
      <c r="I991" s="7">
        <v>0.9</v>
      </c>
      <c r="J991" s="7">
        <v>0.9</v>
      </c>
      <c r="K991" s="7">
        <v>0.9</v>
      </c>
      <c r="L991" s="7">
        <v>0.9</v>
      </c>
      <c r="M991" s="7">
        <v>0.9</v>
      </c>
      <c r="N991" s="7">
        <v>0.7</v>
      </c>
      <c r="O991" s="7">
        <v>0.5</v>
      </c>
      <c r="P991" s="7">
        <v>0.5</v>
      </c>
      <c r="Q991" s="7">
        <v>0.3</v>
      </c>
      <c r="R991" s="7">
        <v>0.3</v>
      </c>
      <c r="S991" s="7">
        <v>0.3</v>
      </c>
      <c r="T991" s="7">
        <v>0.3</v>
      </c>
      <c r="U991" s="7">
        <v>0.3</v>
      </c>
      <c r="V991" s="7">
        <v>0.3</v>
      </c>
      <c r="W991" s="7">
        <v>0.3</v>
      </c>
      <c r="X991" s="7">
        <v>0.3</v>
      </c>
      <c r="Y991" s="7">
        <v>0.5</v>
      </c>
      <c r="Z991" s="7">
        <v>0.6</v>
      </c>
      <c r="AA991" s="7">
        <v>0.6</v>
      </c>
      <c r="AB991" s="7">
        <v>0.6</v>
      </c>
      <c r="AC991" s="7">
        <v>0.7</v>
      </c>
      <c r="AD991" s="7">
        <v>0.7</v>
      </c>
      <c r="AE991" s="7">
        <v>0.7</v>
      </c>
      <c r="AF991" s="7" t="s">
        <v>3589</v>
      </c>
    </row>
    <row r="992" ht="14.25" customHeight="1">
      <c r="A992" s="8" t="s">
        <v>1345</v>
      </c>
      <c r="B992" s="8" t="s">
        <v>3599</v>
      </c>
      <c r="C992" s="8" t="s">
        <v>3593</v>
      </c>
      <c r="D992" s="8" t="s">
        <v>3587</v>
      </c>
      <c r="E992" s="202">
        <v>41640.0</v>
      </c>
      <c r="F992" s="202">
        <v>42004.0</v>
      </c>
      <c r="G992" s="8" t="s">
        <v>3594</v>
      </c>
      <c r="H992" s="8">
        <v>30.0</v>
      </c>
      <c r="I992" s="8">
        <v>30.0</v>
      </c>
      <c r="J992" s="8">
        <v>30.0</v>
      </c>
      <c r="K992" s="8">
        <v>30.0</v>
      </c>
      <c r="L992" s="8">
        <v>30.0</v>
      </c>
      <c r="M992" s="8">
        <v>30.0</v>
      </c>
      <c r="N992" s="8">
        <v>30.0</v>
      </c>
      <c r="O992" s="8">
        <v>24.0</v>
      </c>
      <c r="P992" s="8">
        <v>24.0</v>
      </c>
      <c r="Q992" s="8">
        <v>24.0</v>
      </c>
      <c r="R992" s="8">
        <v>24.0</v>
      </c>
      <c r="S992" s="8">
        <v>24.0</v>
      </c>
      <c r="T992" s="8">
        <v>24.0</v>
      </c>
      <c r="U992" s="8">
        <v>24.0</v>
      </c>
      <c r="V992" s="8">
        <v>24.0</v>
      </c>
      <c r="W992" s="8">
        <v>24.0</v>
      </c>
      <c r="X992" s="8">
        <v>24.0</v>
      </c>
      <c r="Y992" s="8">
        <v>24.0</v>
      </c>
      <c r="Z992" s="8">
        <v>24.0</v>
      </c>
      <c r="AA992" s="8">
        <v>24.0</v>
      </c>
      <c r="AB992" s="8">
        <v>24.0</v>
      </c>
      <c r="AC992" s="8">
        <v>24.0</v>
      </c>
      <c r="AD992" s="8">
        <v>24.0</v>
      </c>
      <c r="AE992" s="8">
        <v>24.0</v>
      </c>
      <c r="AF992" s="8" t="s">
        <v>3589</v>
      </c>
    </row>
    <row r="993" ht="14.25" customHeight="1">
      <c r="A993" s="7" t="s">
        <v>4000</v>
      </c>
      <c r="B993" s="7" t="s">
        <v>3661</v>
      </c>
      <c r="C993" s="7"/>
      <c r="D993" s="7" t="s">
        <v>3637</v>
      </c>
      <c r="E993" s="201">
        <v>41640.0</v>
      </c>
      <c r="F993" s="201">
        <v>42004.0</v>
      </c>
      <c r="G993" s="7" t="s">
        <v>3588</v>
      </c>
      <c r="H993" s="7">
        <v>1.0</v>
      </c>
      <c r="I993" s="7"/>
      <c r="J993" s="7"/>
      <c r="K993" s="7"/>
      <c r="L993" s="7"/>
      <c r="M993" s="7"/>
      <c r="N993" s="7"/>
      <c r="O993" s="7"/>
      <c r="P993" s="7"/>
      <c r="Q993" s="7"/>
      <c r="R993" s="7"/>
      <c r="S993" s="7"/>
      <c r="T993" s="7"/>
      <c r="U993" s="7"/>
      <c r="V993" s="7"/>
      <c r="W993" s="7"/>
      <c r="X993" s="7"/>
      <c r="Y993" s="7"/>
      <c r="Z993" s="7"/>
      <c r="AA993" s="7"/>
      <c r="AB993" s="7"/>
      <c r="AC993" s="7"/>
      <c r="AD993" s="7"/>
      <c r="AE993" s="7"/>
      <c r="AF993" s="7" t="s">
        <v>3589</v>
      </c>
    </row>
    <row r="994" ht="14.25" customHeight="1">
      <c r="A994" s="8" t="s">
        <v>4000</v>
      </c>
      <c r="B994" s="8" t="s">
        <v>3661</v>
      </c>
      <c r="C994" s="8"/>
      <c r="D994" s="8" t="s">
        <v>3598</v>
      </c>
      <c r="E994" s="202">
        <v>41640.0</v>
      </c>
      <c r="F994" s="202">
        <v>42004.0</v>
      </c>
      <c r="G994" s="8" t="s">
        <v>3588</v>
      </c>
      <c r="H994" s="8">
        <v>0.5</v>
      </c>
      <c r="I994" s="8"/>
      <c r="J994" s="8"/>
      <c r="K994" s="8"/>
      <c r="L994" s="8"/>
      <c r="M994" s="8"/>
      <c r="N994" s="8"/>
      <c r="O994" s="8"/>
      <c r="P994" s="8"/>
      <c r="Q994" s="8"/>
      <c r="R994" s="8"/>
      <c r="S994" s="8"/>
      <c r="T994" s="8"/>
      <c r="U994" s="8"/>
      <c r="V994" s="8"/>
      <c r="W994" s="8"/>
      <c r="X994" s="8"/>
      <c r="Y994" s="8"/>
      <c r="Z994" s="8"/>
      <c r="AA994" s="8"/>
      <c r="AB994" s="8"/>
      <c r="AC994" s="8"/>
      <c r="AD994" s="8"/>
      <c r="AE994" s="8"/>
      <c r="AF994" s="8" t="s">
        <v>3589</v>
      </c>
    </row>
    <row r="995" ht="14.25" customHeight="1">
      <c r="A995" s="7" t="s">
        <v>4000</v>
      </c>
      <c r="B995" s="7" t="s">
        <v>3661</v>
      </c>
      <c r="C995" s="7"/>
      <c r="D995" s="7" t="s">
        <v>3621</v>
      </c>
      <c r="E995" s="201">
        <v>41913.0</v>
      </c>
      <c r="F995" s="201">
        <v>42004.0</v>
      </c>
      <c r="G995" s="7" t="s">
        <v>3588</v>
      </c>
      <c r="H995" s="7">
        <v>1.0</v>
      </c>
      <c r="I995" s="7"/>
      <c r="J995" s="7"/>
      <c r="K995" s="7"/>
      <c r="L995" s="7"/>
      <c r="M995" s="7"/>
      <c r="N995" s="7"/>
      <c r="O995" s="7"/>
      <c r="P995" s="7"/>
      <c r="Q995" s="7"/>
      <c r="R995" s="7"/>
      <c r="S995" s="7"/>
      <c r="T995" s="7"/>
      <c r="U995" s="7"/>
      <c r="V995" s="7"/>
      <c r="W995" s="7"/>
      <c r="X995" s="7"/>
      <c r="Y995" s="7"/>
      <c r="Z995" s="7"/>
      <c r="AA995" s="7"/>
      <c r="AB995" s="7"/>
      <c r="AC995" s="7"/>
      <c r="AD995" s="7"/>
      <c r="AE995" s="7"/>
      <c r="AF995" s="7" t="s">
        <v>3589</v>
      </c>
    </row>
    <row r="996" ht="14.25" customHeight="1">
      <c r="A996" s="8" t="s">
        <v>4000</v>
      </c>
      <c r="B996" s="8" t="s">
        <v>3661</v>
      </c>
      <c r="C996" s="8"/>
      <c r="D996" s="8" t="s">
        <v>3621</v>
      </c>
      <c r="E996" s="202">
        <v>41760.0</v>
      </c>
      <c r="F996" s="202">
        <v>41912.0</v>
      </c>
      <c r="G996" s="8" t="s">
        <v>3588</v>
      </c>
      <c r="H996" s="8">
        <v>0.5</v>
      </c>
      <c r="I996" s="8"/>
      <c r="J996" s="8"/>
      <c r="K996" s="8"/>
      <c r="L996" s="8"/>
      <c r="M996" s="8"/>
      <c r="N996" s="8"/>
      <c r="O996" s="8"/>
      <c r="P996" s="8"/>
      <c r="Q996" s="8"/>
      <c r="R996" s="8"/>
      <c r="S996" s="8"/>
      <c r="T996" s="8"/>
      <c r="U996" s="8"/>
      <c r="V996" s="8"/>
      <c r="W996" s="8"/>
      <c r="X996" s="8"/>
      <c r="Y996" s="8"/>
      <c r="Z996" s="8"/>
      <c r="AA996" s="8"/>
      <c r="AB996" s="8"/>
      <c r="AC996" s="8"/>
      <c r="AD996" s="8"/>
      <c r="AE996" s="8"/>
      <c r="AF996" s="8" t="s">
        <v>3589</v>
      </c>
    </row>
    <row r="997" ht="14.25" customHeight="1">
      <c r="A997" s="92" t="s">
        <v>1377</v>
      </c>
      <c r="B997" s="7" t="s">
        <v>8</v>
      </c>
      <c r="C997" s="7"/>
      <c r="D997" s="92" t="s">
        <v>3620</v>
      </c>
      <c r="E997" s="201">
        <v>41640.0</v>
      </c>
      <c r="F997" s="201">
        <v>42004.0</v>
      </c>
      <c r="G997" s="7" t="s">
        <v>3588</v>
      </c>
      <c r="H997" s="7">
        <v>1.0</v>
      </c>
      <c r="I997" s="7"/>
      <c r="J997" s="7"/>
      <c r="K997" s="7"/>
      <c r="L997" s="7"/>
      <c r="M997" s="7"/>
      <c r="N997" s="7"/>
      <c r="O997" s="7"/>
      <c r="P997" s="7"/>
      <c r="Q997" s="7"/>
      <c r="R997" s="7"/>
      <c r="S997" s="7"/>
      <c r="T997" s="7"/>
      <c r="U997" s="7"/>
      <c r="V997" s="7"/>
      <c r="W997" s="7"/>
      <c r="X997" s="7"/>
      <c r="Y997" s="7"/>
      <c r="Z997" s="7"/>
      <c r="AA997" s="7"/>
      <c r="AB997" s="7"/>
      <c r="AC997" s="7"/>
      <c r="AD997" s="7"/>
      <c r="AE997" s="7"/>
      <c r="AF997" s="8" t="s">
        <v>3589</v>
      </c>
    </row>
    <row r="998" ht="14.25" customHeight="1">
      <c r="A998" s="92" t="s">
        <v>1377</v>
      </c>
      <c r="B998" s="7" t="s">
        <v>8</v>
      </c>
      <c r="C998" s="7"/>
      <c r="D998" s="3" t="s">
        <v>3597</v>
      </c>
      <c r="E998" s="201">
        <v>41640.0</v>
      </c>
      <c r="F998" s="201">
        <v>42004.0</v>
      </c>
      <c r="G998" s="7" t="s">
        <v>3588</v>
      </c>
      <c r="H998" s="92">
        <v>0.0</v>
      </c>
      <c r="I998" s="92"/>
      <c r="J998" s="92"/>
      <c r="K998" s="92"/>
      <c r="L998" s="92"/>
      <c r="M998" s="92"/>
      <c r="N998" s="92"/>
      <c r="O998" s="92"/>
      <c r="P998" s="92"/>
      <c r="Q998" s="92"/>
      <c r="R998" s="92"/>
      <c r="S998" s="92"/>
      <c r="T998" s="92"/>
      <c r="U998" s="92"/>
      <c r="V998" s="92"/>
      <c r="W998" s="92"/>
      <c r="X998" s="92"/>
      <c r="Y998" s="92"/>
      <c r="Z998" s="92"/>
      <c r="AA998" s="92"/>
      <c r="AB998" s="92"/>
      <c r="AC998" s="92"/>
      <c r="AD998" s="92"/>
      <c r="AE998" s="92"/>
      <c r="AF998" s="8"/>
    </row>
    <row r="999" ht="14.25" customHeight="1">
      <c r="A999" s="92" t="s">
        <v>1377</v>
      </c>
      <c r="B999" s="7" t="s">
        <v>8</v>
      </c>
      <c r="C999" s="7"/>
      <c r="D999" s="92" t="s">
        <v>3668</v>
      </c>
      <c r="E999" s="201">
        <v>41640.0</v>
      </c>
      <c r="F999" s="201">
        <v>42004.0</v>
      </c>
      <c r="G999" s="8" t="s">
        <v>3594</v>
      </c>
      <c r="H999" s="92">
        <v>0.1</v>
      </c>
      <c r="I999" s="92">
        <v>0.1</v>
      </c>
      <c r="J999" s="92">
        <v>0.1</v>
      </c>
      <c r="K999" s="92">
        <v>0.1</v>
      </c>
      <c r="L999" s="92">
        <v>0.1</v>
      </c>
      <c r="M999" s="92">
        <v>0.1</v>
      </c>
      <c r="N999" s="92">
        <v>0.3</v>
      </c>
      <c r="O999" s="92">
        <v>0.7</v>
      </c>
      <c r="P999" s="92">
        <v>0.7</v>
      </c>
      <c r="Q999" s="92">
        <v>0.7</v>
      </c>
      <c r="R999" s="92">
        <v>0.2</v>
      </c>
      <c r="S999" s="92">
        <v>0.2</v>
      </c>
      <c r="T999" s="92">
        <v>0.2</v>
      </c>
      <c r="U999" s="92">
        <v>0.2</v>
      </c>
      <c r="V999" s="92">
        <v>0.2</v>
      </c>
      <c r="W999" s="92">
        <v>0.2</v>
      </c>
      <c r="X999" s="92">
        <v>0.2</v>
      </c>
      <c r="Y999" s="92">
        <v>0.2</v>
      </c>
      <c r="Z999" s="92">
        <v>0.2</v>
      </c>
      <c r="AA999" s="92">
        <v>0.2</v>
      </c>
      <c r="AB999" s="92">
        <v>0.2</v>
      </c>
      <c r="AC999" s="92">
        <v>0.2</v>
      </c>
      <c r="AD999" s="92">
        <v>0.1</v>
      </c>
      <c r="AE999" s="92">
        <v>0.1</v>
      </c>
      <c r="AF999" s="8" t="s">
        <v>3589</v>
      </c>
    </row>
    <row r="1000" ht="14.25" customHeight="1">
      <c r="A1000" s="92" t="s">
        <v>1377</v>
      </c>
      <c r="B1000" s="7" t="s">
        <v>8</v>
      </c>
      <c r="C1000" s="7"/>
      <c r="D1000" s="3" t="s">
        <v>3605</v>
      </c>
      <c r="E1000" s="201">
        <v>41640.0</v>
      </c>
      <c r="F1000" s="201">
        <v>42004.0</v>
      </c>
      <c r="G1000" s="8" t="s">
        <v>3594</v>
      </c>
      <c r="H1000" s="92">
        <v>0.1</v>
      </c>
      <c r="I1000" s="92">
        <v>0.1</v>
      </c>
      <c r="J1000" s="92">
        <v>0.1</v>
      </c>
      <c r="K1000" s="92">
        <v>0.1</v>
      </c>
      <c r="L1000" s="92">
        <v>0.1</v>
      </c>
      <c r="M1000" s="92">
        <v>0.3</v>
      </c>
      <c r="N1000" s="92">
        <v>0.7</v>
      </c>
      <c r="O1000" s="92">
        <v>0.7</v>
      </c>
      <c r="P1000" s="92">
        <v>0.7</v>
      </c>
      <c r="Q1000" s="92">
        <v>0.7</v>
      </c>
      <c r="R1000" s="92">
        <v>0.2</v>
      </c>
      <c r="S1000" s="92">
        <v>0.2</v>
      </c>
      <c r="T1000" s="92">
        <v>0.2</v>
      </c>
      <c r="U1000" s="92">
        <v>0.2</v>
      </c>
      <c r="V1000" s="92">
        <v>0.2</v>
      </c>
      <c r="W1000" s="92">
        <v>0.2</v>
      </c>
      <c r="X1000" s="92">
        <v>0.4</v>
      </c>
      <c r="Y1000" s="92">
        <v>0.4</v>
      </c>
      <c r="Z1000" s="92">
        <v>0.2</v>
      </c>
      <c r="AA1000" s="92">
        <v>0.2</v>
      </c>
      <c r="AB1000" s="92">
        <v>0.2</v>
      </c>
      <c r="AC1000" s="92">
        <v>0.2</v>
      </c>
      <c r="AD1000" s="92">
        <v>0.1</v>
      </c>
      <c r="AE1000" s="92">
        <v>0.1</v>
      </c>
      <c r="AF1000" s="8" t="s">
        <v>3589</v>
      </c>
    </row>
    <row r="1001" ht="14.25" customHeight="1">
      <c r="A1001" s="7" t="s">
        <v>1347</v>
      </c>
      <c r="B1001" s="7" t="s">
        <v>3599</v>
      </c>
      <c r="C1001" s="7" t="s">
        <v>3593</v>
      </c>
      <c r="D1001" s="7" t="s">
        <v>3587</v>
      </c>
      <c r="E1001" s="201">
        <v>41640.0</v>
      </c>
      <c r="F1001" s="201">
        <v>42004.0</v>
      </c>
      <c r="G1001" s="7" t="s">
        <v>3588</v>
      </c>
      <c r="H1001" s="7">
        <v>30.0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t="s">
        <v>3589</v>
      </c>
    </row>
    <row r="1002" ht="14.25" customHeight="1">
      <c r="A1002" s="8" t="s">
        <v>1346</v>
      </c>
      <c r="B1002" s="8" t="s">
        <v>3599</v>
      </c>
      <c r="C1002" s="8" t="s">
        <v>3593</v>
      </c>
      <c r="D1002" s="8" t="s">
        <v>3587</v>
      </c>
      <c r="E1002" s="202">
        <v>41640.0</v>
      </c>
      <c r="F1002" s="202">
        <v>42004.0</v>
      </c>
      <c r="G1002" s="8" t="s">
        <v>3588</v>
      </c>
      <c r="H1002" s="8">
        <v>16.0</v>
      </c>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t="s">
        <v>3589</v>
      </c>
    </row>
    <row r="1003" ht="14.25" customHeight="1">
      <c r="A1003" s="7" t="s">
        <v>1351</v>
      </c>
      <c r="B1003" s="7" t="s">
        <v>3599</v>
      </c>
      <c r="C1003" s="7" t="s">
        <v>3593</v>
      </c>
      <c r="D1003" s="7" t="s">
        <v>3587</v>
      </c>
      <c r="E1003" s="201">
        <v>41640.0</v>
      </c>
      <c r="F1003" s="201">
        <v>42004.0</v>
      </c>
      <c r="G1003" s="7" t="s">
        <v>3588</v>
      </c>
      <c r="H1003" s="7">
        <v>24.0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3589</v>
      </c>
    </row>
    <row r="1004" ht="14.25" customHeight="1">
      <c r="A1004" s="8" t="s">
        <v>1349</v>
      </c>
      <c r="B1004" s="8" t="s">
        <v>3604</v>
      </c>
      <c r="C1004" s="8"/>
      <c r="D1004" s="8" t="s">
        <v>3596</v>
      </c>
      <c r="E1004" s="202">
        <v>41640.0</v>
      </c>
      <c r="F1004" s="202">
        <v>42004.0</v>
      </c>
      <c r="G1004" s="8" t="s">
        <v>3594</v>
      </c>
      <c r="H1004" s="8">
        <v>0.2</v>
      </c>
      <c r="I1004" s="8">
        <v>0.2</v>
      </c>
      <c r="J1004" s="8">
        <v>0.2</v>
      </c>
      <c r="K1004" s="8">
        <v>0.2</v>
      </c>
      <c r="L1004" s="8">
        <v>0.2</v>
      </c>
      <c r="M1004" s="8">
        <v>0.2</v>
      </c>
      <c r="N1004" s="8">
        <v>0.62</v>
      </c>
      <c r="O1004" s="8">
        <v>0.9</v>
      </c>
      <c r="P1004" s="8">
        <v>0.43</v>
      </c>
      <c r="Q1004" s="8">
        <v>0.43</v>
      </c>
      <c r="R1004" s="8">
        <v>0.26</v>
      </c>
      <c r="S1004" s="8">
        <v>0.26</v>
      </c>
      <c r="T1004" s="8">
        <v>0.26</v>
      </c>
      <c r="U1004" s="8">
        <v>0.26</v>
      </c>
      <c r="V1004" s="8">
        <v>0.26</v>
      </c>
      <c r="W1004" s="8">
        <v>0.26</v>
      </c>
      <c r="X1004" s="8">
        <v>0.26</v>
      </c>
      <c r="Y1004" s="8">
        <v>0.51</v>
      </c>
      <c r="Z1004" s="8">
        <v>0.51</v>
      </c>
      <c r="AA1004" s="8">
        <v>0.49</v>
      </c>
      <c r="AB1004" s="8">
        <v>0.66</v>
      </c>
      <c r="AC1004" s="8">
        <v>0.7</v>
      </c>
      <c r="AD1004" s="8">
        <v>0.35</v>
      </c>
      <c r="AE1004" s="8">
        <v>0.2</v>
      </c>
      <c r="AF1004" s="8" t="s">
        <v>3589</v>
      </c>
    </row>
    <row r="1005" ht="14.25" customHeight="1">
      <c r="A1005" s="7" t="s">
        <v>1349</v>
      </c>
      <c r="B1005" s="7" t="s">
        <v>3604</v>
      </c>
      <c r="C1005" s="7"/>
      <c r="D1005" s="7" t="s">
        <v>3597</v>
      </c>
      <c r="E1005" s="201">
        <v>41640.0</v>
      </c>
      <c r="F1005" s="201">
        <v>42004.0</v>
      </c>
      <c r="G1005" s="7" t="s">
        <v>3588</v>
      </c>
      <c r="H1005" s="7">
        <v>0.0</v>
      </c>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t="s">
        <v>3589</v>
      </c>
    </row>
    <row r="1006" ht="14.25" customHeight="1">
      <c r="A1006" s="8" t="s">
        <v>1349</v>
      </c>
      <c r="B1006" s="8" t="s">
        <v>3604</v>
      </c>
      <c r="C1006" s="8"/>
      <c r="D1006" s="8" t="s">
        <v>3598</v>
      </c>
      <c r="E1006" s="202">
        <v>41640.0</v>
      </c>
      <c r="F1006" s="202">
        <v>42004.0</v>
      </c>
      <c r="G1006" s="8" t="s">
        <v>3588</v>
      </c>
      <c r="H1006" s="8">
        <v>1.0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3589</v>
      </c>
    </row>
    <row r="1007" ht="14.25" customHeight="1">
      <c r="A1007" s="7" t="s">
        <v>1349</v>
      </c>
      <c r="B1007" s="7" t="s">
        <v>3604</v>
      </c>
      <c r="C1007" s="7"/>
      <c r="D1007" s="7" t="s">
        <v>3668</v>
      </c>
      <c r="E1007" s="201">
        <v>41640.0</v>
      </c>
      <c r="F1007" s="201">
        <v>42004.0</v>
      </c>
      <c r="G1007" s="7" t="s">
        <v>3594</v>
      </c>
      <c r="H1007" s="7">
        <v>0.2</v>
      </c>
      <c r="I1007" s="7">
        <v>0.2</v>
      </c>
      <c r="J1007" s="7">
        <v>0.2</v>
      </c>
      <c r="K1007" s="7">
        <v>0.2</v>
      </c>
      <c r="L1007" s="7">
        <v>0.2</v>
      </c>
      <c r="M1007" s="7">
        <v>0.2</v>
      </c>
      <c r="N1007" s="7">
        <v>0.3</v>
      </c>
      <c r="O1007" s="7">
        <v>0.62</v>
      </c>
      <c r="P1007" s="7">
        <v>0.9</v>
      </c>
      <c r="Q1007" s="7">
        <v>0.62</v>
      </c>
      <c r="R1007" s="7">
        <v>0.29</v>
      </c>
      <c r="S1007" s="7">
        <v>0.29</v>
      </c>
      <c r="T1007" s="7">
        <v>0.29</v>
      </c>
      <c r="U1007" s="7">
        <v>0.29</v>
      </c>
      <c r="V1007" s="7">
        <v>0.29</v>
      </c>
      <c r="W1007" s="7">
        <v>0.29</v>
      </c>
      <c r="X1007" s="7">
        <v>0.29</v>
      </c>
      <c r="Y1007" s="7">
        <v>0.43</v>
      </c>
      <c r="Z1007" s="7">
        <v>0.51</v>
      </c>
      <c r="AA1007" s="7">
        <v>0.49</v>
      </c>
      <c r="AB1007" s="7">
        <v>0.66</v>
      </c>
      <c r="AC1007" s="7">
        <v>0.7</v>
      </c>
      <c r="AD1007" s="7">
        <v>0.35</v>
      </c>
      <c r="AE1007" s="7">
        <v>0.2</v>
      </c>
      <c r="AF1007" s="7" t="s">
        <v>3589</v>
      </c>
    </row>
    <row r="1008" ht="14.25" customHeight="1">
      <c r="A1008" s="8" t="s">
        <v>1350</v>
      </c>
      <c r="B1008" s="8" t="s">
        <v>3599</v>
      </c>
      <c r="C1008" s="8" t="s">
        <v>3593</v>
      </c>
      <c r="D1008" s="8" t="s">
        <v>3587</v>
      </c>
      <c r="E1008" s="202">
        <v>41640.0</v>
      </c>
      <c r="F1008" s="202">
        <v>42004.0</v>
      </c>
      <c r="G1008" s="8" t="s">
        <v>3588</v>
      </c>
      <c r="H1008" s="8">
        <v>21.0</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3589</v>
      </c>
    </row>
    <row r="1009" ht="14.25" customHeight="1">
      <c r="A1009" s="7" t="s">
        <v>1348</v>
      </c>
      <c r="B1009" s="7" t="s">
        <v>8</v>
      </c>
      <c r="C1009" s="7"/>
      <c r="D1009" s="92" t="s">
        <v>3876</v>
      </c>
      <c r="E1009" s="201">
        <v>41640.0</v>
      </c>
      <c r="F1009" s="201">
        <v>42004.0</v>
      </c>
      <c r="G1009" s="7" t="s">
        <v>3594</v>
      </c>
      <c r="H1009" s="7">
        <v>0.65</v>
      </c>
      <c r="I1009" s="7">
        <v>0.65</v>
      </c>
      <c r="J1009" s="7">
        <v>0.65</v>
      </c>
      <c r="K1009" s="7">
        <v>0.65</v>
      </c>
      <c r="L1009" s="7">
        <v>0.65</v>
      </c>
      <c r="M1009" s="7">
        <v>0.65</v>
      </c>
      <c r="N1009" s="7">
        <v>0.5</v>
      </c>
      <c r="O1009" s="7">
        <v>0.28</v>
      </c>
      <c r="P1009" s="7">
        <v>0.28</v>
      </c>
      <c r="Q1009" s="7">
        <v>0.13</v>
      </c>
      <c r="R1009" s="7">
        <v>0.13</v>
      </c>
      <c r="S1009" s="7">
        <v>0.13</v>
      </c>
      <c r="T1009" s="7">
        <v>0.13</v>
      </c>
      <c r="U1009" s="7">
        <v>0.13</v>
      </c>
      <c r="V1009" s="7">
        <v>0.13</v>
      </c>
      <c r="W1009" s="7">
        <v>0.2</v>
      </c>
      <c r="X1009" s="7">
        <v>0.35</v>
      </c>
      <c r="Y1009" s="7">
        <v>0.35</v>
      </c>
      <c r="Z1009" s="7">
        <v>0.35</v>
      </c>
      <c r="AA1009" s="7">
        <v>0.5</v>
      </c>
      <c r="AB1009" s="7">
        <v>0.5</v>
      </c>
      <c r="AC1009" s="7">
        <v>0.58</v>
      </c>
      <c r="AD1009" s="7">
        <v>0.65</v>
      </c>
      <c r="AE1009" s="7">
        <v>0.65</v>
      </c>
      <c r="AF1009" s="7" t="s">
        <v>3589</v>
      </c>
    </row>
    <row r="1010" ht="14.25" customHeight="1">
      <c r="A1010" s="8" t="s">
        <v>1348</v>
      </c>
      <c r="B1010" s="8" t="s">
        <v>8</v>
      </c>
      <c r="C1010" s="8"/>
      <c r="D1010" s="8" t="s">
        <v>3597</v>
      </c>
      <c r="E1010" s="202">
        <v>41640.0</v>
      </c>
      <c r="F1010" s="202">
        <v>42004.0</v>
      </c>
      <c r="G1010" s="8" t="s">
        <v>3588</v>
      </c>
      <c r="H1010" s="8">
        <v>0.0</v>
      </c>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t="s">
        <v>3589</v>
      </c>
    </row>
    <row r="1011" ht="14.25" customHeight="1">
      <c r="A1011" s="7" t="s">
        <v>1348</v>
      </c>
      <c r="B1011" s="7" t="s">
        <v>8</v>
      </c>
      <c r="C1011" s="7"/>
      <c r="D1011" s="7" t="s">
        <v>3598</v>
      </c>
      <c r="E1011" s="201">
        <v>41640.0</v>
      </c>
      <c r="F1011" s="201">
        <v>42004.0</v>
      </c>
      <c r="G1011" s="7" t="s">
        <v>3588</v>
      </c>
      <c r="H1011" s="7">
        <v>1.0</v>
      </c>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t="s">
        <v>3589</v>
      </c>
    </row>
    <row r="1012" ht="14.25" customHeight="1">
      <c r="A1012" s="8" t="s">
        <v>1348</v>
      </c>
      <c r="B1012" s="8" t="s">
        <v>8</v>
      </c>
      <c r="C1012" s="8"/>
      <c r="D1012" s="8" t="s">
        <v>3668</v>
      </c>
      <c r="E1012" s="202">
        <v>41640.0</v>
      </c>
      <c r="F1012" s="202">
        <v>42004.0</v>
      </c>
      <c r="G1012" s="8" t="s">
        <v>3594</v>
      </c>
      <c r="H1012" s="8">
        <v>0.65</v>
      </c>
      <c r="I1012" s="8">
        <v>0.65</v>
      </c>
      <c r="J1012" s="8">
        <v>0.65</v>
      </c>
      <c r="K1012" s="8">
        <v>0.65</v>
      </c>
      <c r="L1012" s="8">
        <v>0.65</v>
      </c>
      <c r="M1012" s="8">
        <v>0.65</v>
      </c>
      <c r="N1012" s="8">
        <v>0.5</v>
      </c>
      <c r="O1012" s="8">
        <v>0.34</v>
      </c>
      <c r="P1012" s="8">
        <v>0.34</v>
      </c>
      <c r="Q1012" s="8">
        <v>0.2</v>
      </c>
      <c r="R1012" s="8">
        <v>0.2</v>
      </c>
      <c r="S1012" s="8">
        <v>0.2</v>
      </c>
      <c r="T1012" s="8">
        <v>0.2</v>
      </c>
      <c r="U1012" s="8">
        <v>0.2</v>
      </c>
      <c r="V1012" s="8">
        <v>0.2</v>
      </c>
      <c r="W1012" s="8">
        <v>0.2</v>
      </c>
      <c r="X1012" s="8">
        <v>0.2</v>
      </c>
      <c r="Y1012" s="8">
        <v>0.34</v>
      </c>
      <c r="Z1012" s="8">
        <v>0.35</v>
      </c>
      <c r="AA1012" s="8">
        <v>0.65</v>
      </c>
      <c r="AB1012" s="8">
        <v>0.65</v>
      </c>
      <c r="AC1012" s="8">
        <v>0.5</v>
      </c>
      <c r="AD1012" s="8">
        <v>0.5</v>
      </c>
      <c r="AE1012" s="8">
        <v>0.5</v>
      </c>
      <c r="AF1012" s="8" t="s">
        <v>3589</v>
      </c>
    </row>
    <row r="1013" ht="14.25" customHeight="1">
      <c r="A1013" s="93" t="s">
        <v>1395</v>
      </c>
      <c r="B1013" s="8" t="s">
        <v>1207</v>
      </c>
      <c r="C1013" s="8"/>
      <c r="D1013" s="93" t="s">
        <v>3620</v>
      </c>
      <c r="E1013" s="202">
        <v>41640.0</v>
      </c>
      <c r="F1013" s="202">
        <v>42004.0</v>
      </c>
      <c r="G1013" s="8" t="s">
        <v>3588</v>
      </c>
      <c r="H1013" s="8">
        <v>1.0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3589</v>
      </c>
    </row>
    <row r="1014" ht="14.25" customHeight="1">
      <c r="A1014" s="93" t="s">
        <v>1395</v>
      </c>
      <c r="B1014" s="8" t="s">
        <v>1207</v>
      </c>
      <c r="C1014" s="8"/>
      <c r="D1014" s="7" t="s">
        <v>3597</v>
      </c>
      <c r="E1014" s="201">
        <v>41640.0</v>
      </c>
      <c r="F1014" s="201">
        <v>42004.0</v>
      </c>
      <c r="G1014" s="7" t="s">
        <v>3588</v>
      </c>
      <c r="H1014" s="7">
        <v>0.0</v>
      </c>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7" t="s">
        <v>3589</v>
      </c>
    </row>
    <row r="1015" ht="14.25" customHeight="1">
      <c r="A1015" s="93" t="s">
        <v>1395</v>
      </c>
      <c r="B1015" s="8" t="s">
        <v>1207</v>
      </c>
      <c r="C1015" s="8"/>
      <c r="D1015" s="7" t="s">
        <v>3668</v>
      </c>
      <c r="E1015" s="201">
        <v>41640.0</v>
      </c>
      <c r="F1015" s="201">
        <v>42004.0</v>
      </c>
      <c r="G1015" s="7" t="s">
        <v>3594</v>
      </c>
      <c r="H1015" s="93">
        <v>0.26</v>
      </c>
      <c r="I1015" s="93">
        <v>0.26</v>
      </c>
      <c r="J1015" s="93">
        <v>0.11</v>
      </c>
      <c r="K1015" s="93">
        <v>0.11</v>
      </c>
      <c r="L1015" s="93">
        <v>0.11</v>
      </c>
      <c r="M1015" s="93">
        <v>0.11</v>
      </c>
      <c r="N1015" s="93">
        <v>0.41</v>
      </c>
      <c r="O1015" s="93">
        <v>0.41</v>
      </c>
      <c r="P1015" s="93">
        <v>0.56</v>
      </c>
      <c r="Q1015" s="93">
        <v>0.56</v>
      </c>
      <c r="R1015" s="93">
        <v>0.41</v>
      </c>
      <c r="S1015" s="93">
        <v>0.33</v>
      </c>
      <c r="T1015" s="93">
        <v>0.33</v>
      </c>
      <c r="U1015" s="93">
        <v>0.33</v>
      </c>
      <c r="V1015" s="93">
        <v>0.33</v>
      </c>
      <c r="W1015" s="93">
        <v>0.33</v>
      </c>
      <c r="X1015" s="93">
        <v>0.33</v>
      </c>
      <c r="Y1015" s="93">
        <v>0.33</v>
      </c>
      <c r="Z1015" s="93">
        <v>0.85</v>
      </c>
      <c r="AA1015" s="93">
        <v>1.0</v>
      </c>
      <c r="AB1015" s="93">
        <v>1.0</v>
      </c>
      <c r="AC1015" s="93">
        <v>1.0</v>
      </c>
      <c r="AD1015" s="93">
        <v>0.85</v>
      </c>
      <c r="AE1015" s="93">
        <v>0.41</v>
      </c>
      <c r="AF1015" s="7" t="s">
        <v>3589</v>
      </c>
    </row>
    <row r="1016" ht="14.25" customHeight="1">
      <c r="A1016" s="93" t="s">
        <v>1395</v>
      </c>
      <c r="B1016" s="8" t="s">
        <v>1207</v>
      </c>
      <c r="C1016" s="8"/>
      <c r="D1016" s="3" t="s">
        <v>3605</v>
      </c>
      <c r="E1016" s="201">
        <v>41640.0</v>
      </c>
      <c r="F1016" s="201">
        <v>42004.0</v>
      </c>
      <c r="G1016" s="7" t="s">
        <v>3594</v>
      </c>
      <c r="H1016" s="93">
        <v>0.22</v>
      </c>
      <c r="I1016" s="93">
        <v>0.17</v>
      </c>
      <c r="J1016" s="93">
        <v>0.11</v>
      </c>
      <c r="K1016" s="93">
        <v>0.11</v>
      </c>
      <c r="L1016" s="93">
        <v>0.11</v>
      </c>
      <c r="M1016" s="93">
        <v>0.22</v>
      </c>
      <c r="N1016" s="93">
        <v>0.44</v>
      </c>
      <c r="O1016" s="93">
        <v>0.56</v>
      </c>
      <c r="P1016" s="93">
        <v>0.44</v>
      </c>
      <c r="Q1016" s="93">
        <v>0.44</v>
      </c>
      <c r="R1016" s="93">
        <v>0.28</v>
      </c>
      <c r="S1016" s="93">
        <v>0.28</v>
      </c>
      <c r="T1016" s="93">
        <v>0.28</v>
      </c>
      <c r="U1016" s="93">
        <v>0.28</v>
      </c>
      <c r="V1016" s="93">
        <v>0.28</v>
      </c>
      <c r="W1016" s="93">
        <v>0.28</v>
      </c>
      <c r="X1016" s="93">
        <v>0.28</v>
      </c>
      <c r="Y1016" s="93">
        <v>0.28</v>
      </c>
      <c r="Z1016" s="93">
        <v>0.67</v>
      </c>
      <c r="AA1016" s="93">
        <v>0.89</v>
      </c>
      <c r="AB1016" s="93">
        <v>1.0</v>
      </c>
      <c r="AC1016" s="93">
        <v>0.89</v>
      </c>
      <c r="AD1016" s="93">
        <v>0.67</v>
      </c>
      <c r="AE1016" s="93">
        <v>0.33</v>
      </c>
      <c r="AF1016" s="7" t="s">
        <v>3589</v>
      </c>
    </row>
    <row r="1017" ht="14.25" customHeight="1">
      <c r="A1017" s="7" t="s">
        <v>1344</v>
      </c>
      <c r="B1017" s="7" t="s">
        <v>3599</v>
      </c>
      <c r="C1017" s="7" t="s">
        <v>3593</v>
      </c>
      <c r="D1017" s="7" t="s">
        <v>3587</v>
      </c>
      <c r="E1017" s="201">
        <v>41640.0</v>
      </c>
      <c r="F1017" s="201">
        <v>42004.0</v>
      </c>
      <c r="G1017" s="7" t="s">
        <v>3594</v>
      </c>
      <c r="H1017" s="7">
        <v>16.0</v>
      </c>
      <c r="I1017" s="7">
        <v>16.0</v>
      </c>
      <c r="J1017" s="7">
        <v>16.0</v>
      </c>
      <c r="K1017" s="7">
        <v>16.0</v>
      </c>
      <c r="L1017" s="7">
        <v>16.0</v>
      </c>
      <c r="M1017" s="7">
        <v>16.0</v>
      </c>
      <c r="N1017" s="7">
        <v>16.0</v>
      </c>
      <c r="O1017" s="7">
        <v>21.0</v>
      </c>
      <c r="P1017" s="7">
        <v>21.0</v>
      </c>
      <c r="Q1017" s="7">
        <v>21.0</v>
      </c>
      <c r="R1017" s="7">
        <v>21.0</v>
      </c>
      <c r="S1017" s="7">
        <v>21.0</v>
      </c>
      <c r="T1017" s="7">
        <v>21.0</v>
      </c>
      <c r="U1017" s="7">
        <v>21.0</v>
      </c>
      <c r="V1017" s="7">
        <v>21.0</v>
      </c>
      <c r="W1017" s="7">
        <v>21.0</v>
      </c>
      <c r="X1017" s="7">
        <v>21.0</v>
      </c>
      <c r="Y1017" s="7">
        <v>21.0</v>
      </c>
      <c r="Z1017" s="7">
        <v>21.0</v>
      </c>
      <c r="AA1017" s="7">
        <v>21.0</v>
      </c>
      <c r="AB1017" s="7">
        <v>21.0</v>
      </c>
      <c r="AC1017" s="7">
        <v>21.0</v>
      </c>
      <c r="AD1017" s="7">
        <v>21.0</v>
      </c>
      <c r="AE1017" s="7">
        <v>21.0</v>
      </c>
      <c r="AF1017" s="7" t="s">
        <v>3589</v>
      </c>
    </row>
    <row r="1018" ht="14.25" customHeight="1">
      <c r="A1018" s="8" t="s">
        <v>1342</v>
      </c>
      <c r="B1018" s="8" t="s">
        <v>1209</v>
      </c>
      <c r="C1018" s="8"/>
      <c r="D1018" s="8" t="s">
        <v>3587</v>
      </c>
      <c r="E1018" s="202">
        <v>41640.0</v>
      </c>
      <c r="F1018" s="202">
        <v>42004.0</v>
      </c>
      <c r="G1018" s="8" t="s">
        <v>3588</v>
      </c>
      <c r="H1018" s="8">
        <v>0.25</v>
      </c>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t="s">
        <v>3589</v>
      </c>
    </row>
    <row r="1019" ht="14.25" customHeight="1">
      <c r="A1019" s="7" t="s">
        <v>1356</v>
      </c>
      <c r="B1019" s="7" t="s">
        <v>3599</v>
      </c>
      <c r="C1019" s="7" t="s">
        <v>3593</v>
      </c>
      <c r="D1019" s="7" t="s">
        <v>3587</v>
      </c>
      <c r="E1019" s="201">
        <v>41640.0</v>
      </c>
      <c r="F1019" s="201">
        <v>42004.0</v>
      </c>
      <c r="G1019" s="7" t="s">
        <v>3594</v>
      </c>
      <c r="H1019" s="7">
        <v>30.0</v>
      </c>
      <c r="I1019" s="7">
        <v>30.0</v>
      </c>
      <c r="J1019" s="7">
        <v>30.0</v>
      </c>
      <c r="K1019" s="7">
        <v>30.0</v>
      </c>
      <c r="L1019" s="7">
        <v>30.0</v>
      </c>
      <c r="M1019" s="7">
        <v>30.0</v>
      </c>
      <c r="N1019" s="7">
        <v>30.0</v>
      </c>
      <c r="O1019" s="7">
        <v>26.0</v>
      </c>
      <c r="P1019" s="7">
        <v>26.0</v>
      </c>
      <c r="Q1019" s="7">
        <v>26.0</v>
      </c>
      <c r="R1019" s="7">
        <v>26.0</v>
      </c>
      <c r="S1019" s="7">
        <v>26.0</v>
      </c>
      <c r="T1019" s="7">
        <v>26.0</v>
      </c>
      <c r="U1019" s="7">
        <v>26.0</v>
      </c>
      <c r="V1019" s="7">
        <v>26.0</v>
      </c>
      <c r="W1019" s="7">
        <v>26.0</v>
      </c>
      <c r="X1019" s="7">
        <v>26.0</v>
      </c>
      <c r="Y1019" s="7">
        <v>26.0</v>
      </c>
      <c r="Z1019" s="7">
        <v>26.0</v>
      </c>
      <c r="AA1019" s="7">
        <v>26.0</v>
      </c>
      <c r="AB1019" s="7">
        <v>26.0</v>
      </c>
      <c r="AC1019" s="7">
        <v>26.0</v>
      </c>
      <c r="AD1019" s="7">
        <v>26.0</v>
      </c>
      <c r="AE1019" s="7">
        <v>26.0</v>
      </c>
      <c r="AF1019" s="7" t="s">
        <v>3589</v>
      </c>
    </row>
    <row r="1020" ht="14.25" customHeight="1">
      <c r="A1020" s="8" t="s">
        <v>1354</v>
      </c>
      <c r="B1020" s="8" t="s">
        <v>3604</v>
      </c>
      <c r="C1020" s="8"/>
      <c r="D1020" s="8" t="s">
        <v>3655</v>
      </c>
      <c r="E1020" s="202">
        <v>41640.0</v>
      </c>
      <c r="F1020" s="202">
        <v>42004.0</v>
      </c>
      <c r="G1020" s="8" t="s">
        <v>3594</v>
      </c>
      <c r="H1020" s="8">
        <v>0.1</v>
      </c>
      <c r="I1020" s="8">
        <v>0.1</v>
      </c>
      <c r="J1020" s="8">
        <v>0.1</v>
      </c>
      <c r="K1020" s="8">
        <v>0.1</v>
      </c>
      <c r="L1020" s="8">
        <v>0.1</v>
      </c>
      <c r="M1020" s="8">
        <v>0.1</v>
      </c>
      <c r="N1020" s="8">
        <v>0.25</v>
      </c>
      <c r="O1020" s="8">
        <v>0.35</v>
      </c>
      <c r="P1020" s="8">
        <v>0.35</v>
      </c>
      <c r="Q1020" s="8">
        <v>0.25</v>
      </c>
      <c r="R1020" s="8">
        <v>0.35</v>
      </c>
      <c r="S1020" s="8">
        <v>0.35</v>
      </c>
      <c r="T1020" s="8">
        <v>0.35</v>
      </c>
      <c r="U1020" s="8">
        <v>0.25</v>
      </c>
      <c r="V1020" s="8">
        <v>0.25</v>
      </c>
      <c r="W1020" s="8">
        <v>0.25</v>
      </c>
      <c r="X1020" s="8">
        <v>0.35</v>
      </c>
      <c r="Y1020" s="8">
        <v>0.35</v>
      </c>
      <c r="Z1020" s="8">
        <v>0.35</v>
      </c>
      <c r="AA1020" s="8">
        <v>0.25</v>
      </c>
      <c r="AB1020" s="8">
        <v>0.25</v>
      </c>
      <c r="AC1020" s="8">
        <v>0.25</v>
      </c>
      <c r="AD1020" s="8">
        <v>0.25</v>
      </c>
      <c r="AE1020" s="8">
        <v>0.25</v>
      </c>
      <c r="AF1020" s="8" t="s">
        <v>3589</v>
      </c>
    </row>
    <row r="1021" ht="14.25" customHeight="1">
      <c r="A1021" s="7" t="s">
        <v>1354</v>
      </c>
      <c r="B1021" s="7" t="s">
        <v>3604</v>
      </c>
      <c r="C1021" s="7"/>
      <c r="D1021" s="7" t="s">
        <v>3597</v>
      </c>
      <c r="E1021" s="201">
        <v>41640.0</v>
      </c>
      <c r="F1021" s="201">
        <v>42004.0</v>
      </c>
      <c r="G1021" s="7" t="s">
        <v>3588</v>
      </c>
      <c r="H1021" s="7">
        <v>0.0</v>
      </c>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t="s">
        <v>3589</v>
      </c>
    </row>
    <row r="1022" ht="14.25" customHeight="1">
      <c r="A1022" s="8" t="s">
        <v>1354</v>
      </c>
      <c r="B1022" s="8" t="s">
        <v>3604</v>
      </c>
      <c r="C1022" s="8"/>
      <c r="D1022" s="8" t="s">
        <v>3598</v>
      </c>
      <c r="E1022" s="202">
        <v>41640.0</v>
      </c>
      <c r="F1022" s="202">
        <v>42004.0</v>
      </c>
      <c r="G1022" s="8" t="s">
        <v>3588</v>
      </c>
      <c r="H1022" s="8">
        <v>0.35</v>
      </c>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t="s">
        <v>3589</v>
      </c>
    </row>
    <row r="1023" ht="14.25" customHeight="1">
      <c r="A1023" s="7" t="s">
        <v>1358</v>
      </c>
      <c r="B1023" s="7" t="s">
        <v>3604</v>
      </c>
      <c r="C1023" s="7"/>
      <c r="D1023" s="7" t="s">
        <v>3587</v>
      </c>
      <c r="E1023" s="201">
        <v>41640.0</v>
      </c>
      <c r="F1023" s="201">
        <v>42004.0</v>
      </c>
      <c r="G1023" s="7" t="s">
        <v>3594</v>
      </c>
      <c r="H1023" s="7">
        <v>0.0</v>
      </c>
      <c r="I1023" s="7">
        <v>0.0</v>
      </c>
      <c r="J1023" s="7">
        <v>0.0</v>
      </c>
      <c r="K1023" s="7">
        <v>0.0</v>
      </c>
      <c r="L1023" s="7">
        <v>0.0</v>
      </c>
      <c r="M1023" s="7">
        <v>0.0</v>
      </c>
      <c r="N1023" s="7">
        <v>0.0</v>
      </c>
      <c r="O1023" s="7">
        <v>1.0</v>
      </c>
      <c r="P1023" s="7">
        <v>1.0</v>
      </c>
      <c r="Q1023" s="7">
        <v>1.0</v>
      </c>
      <c r="R1023" s="7">
        <v>1.0</v>
      </c>
      <c r="S1023" s="7">
        <v>1.0</v>
      </c>
      <c r="T1023" s="7">
        <v>1.0</v>
      </c>
      <c r="U1023" s="7">
        <v>1.0</v>
      </c>
      <c r="V1023" s="7">
        <v>1.0</v>
      </c>
      <c r="W1023" s="7">
        <v>1.0</v>
      </c>
      <c r="X1023" s="7">
        <v>1.0</v>
      </c>
      <c r="Y1023" s="7">
        <v>1.0</v>
      </c>
      <c r="Z1023" s="7">
        <v>1.0</v>
      </c>
      <c r="AA1023" s="7">
        <v>1.0</v>
      </c>
      <c r="AB1023" s="7">
        <v>1.0</v>
      </c>
      <c r="AC1023" s="7">
        <v>1.0</v>
      </c>
      <c r="AD1023" s="7">
        <v>1.0</v>
      </c>
      <c r="AE1023" s="7">
        <v>1.0</v>
      </c>
      <c r="AF1023" s="7" t="s">
        <v>3589</v>
      </c>
    </row>
    <row r="1024" ht="14.25" customHeight="1">
      <c r="A1024" s="8" t="s">
        <v>1353</v>
      </c>
      <c r="B1024" s="8" t="s">
        <v>3604</v>
      </c>
      <c r="C1024" s="8"/>
      <c r="D1024" s="8" t="s">
        <v>3662</v>
      </c>
      <c r="E1024" s="202">
        <v>41640.0</v>
      </c>
      <c r="F1024" s="202">
        <v>42004.0</v>
      </c>
      <c r="G1024" s="8" t="s">
        <v>3594</v>
      </c>
      <c r="H1024" s="8">
        <v>0.02</v>
      </c>
      <c r="I1024" s="8">
        <v>0.02</v>
      </c>
      <c r="J1024" s="8">
        <v>0.02</v>
      </c>
      <c r="K1024" s="8">
        <v>0.02</v>
      </c>
      <c r="L1024" s="8">
        <v>0.02</v>
      </c>
      <c r="M1024" s="8">
        <v>0.05</v>
      </c>
      <c r="N1024" s="8">
        <v>0.1</v>
      </c>
      <c r="O1024" s="8">
        <v>0.15</v>
      </c>
      <c r="P1024" s="8">
        <v>0.2</v>
      </c>
      <c r="Q1024" s="8">
        <v>0.15</v>
      </c>
      <c r="R1024" s="8">
        <v>0.25</v>
      </c>
      <c r="S1024" s="8">
        <v>0.25</v>
      </c>
      <c r="T1024" s="8">
        <v>0.25</v>
      </c>
      <c r="U1024" s="8">
        <v>0.2</v>
      </c>
      <c r="V1024" s="8">
        <v>0.15</v>
      </c>
      <c r="W1024" s="8">
        <v>0.2</v>
      </c>
      <c r="X1024" s="8">
        <v>0.3</v>
      </c>
      <c r="Y1024" s="8">
        <v>0.3</v>
      </c>
      <c r="Z1024" s="8">
        <v>0.3</v>
      </c>
      <c r="AA1024" s="8">
        <v>0.2</v>
      </c>
      <c r="AB1024" s="8">
        <v>0.2</v>
      </c>
      <c r="AC1024" s="8">
        <v>0.15</v>
      </c>
      <c r="AD1024" s="8">
        <v>0.1</v>
      </c>
      <c r="AE1024" s="8">
        <v>0.05</v>
      </c>
      <c r="AF1024" s="8" t="s">
        <v>3589</v>
      </c>
    </row>
    <row r="1025" ht="14.25" customHeight="1">
      <c r="A1025" s="7" t="s">
        <v>1353</v>
      </c>
      <c r="B1025" s="7" t="s">
        <v>3604</v>
      </c>
      <c r="C1025" s="7"/>
      <c r="D1025" s="7" t="s">
        <v>3597</v>
      </c>
      <c r="E1025" s="201">
        <v>41640.0</v>
      </c>
      <c r="F1025" s="201">
        <v>42004.0</v>
      </c>
      <c r="G1025" s="7" t="s">
        <v>3588</v>
      </c>
      <c r="H1025" s="7">
        <v>0.0</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3589</v>
      </c>
    </row>
    <row r="1026" ht="14.25" customHeight="1">
      <c r="A1026" s="8" t="s">
        <v>1353</v>
      </c>
      <c r="B1026" s="8" t="s">
        <v>3604</v>
      </c>
      <c r="C1026" s="8"/>
      <c r="D1026" s="8" t="s">
        <v>3598</v>
      </c>
      <c r="E1026" s="202">
        <v>41640.0</v>
      </c>
      <c r="F1026" s="202">
        <v>42004.0</v>
      </c>
      <c r="G1026" s="8" t="s">
        <v>3588</v>
      </c>
      <c r="H1026" s="8">
        <v>0.25</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3589</v>
      </c>
    </row>
    <row r="1027" ht="14.25" customHeight="1">
      <c r="A1027" s="7" t="s">
        <v>1355</v>
      </c>
      <c r="B1027" s="7" t="s">
        <v>3599</v>
      </c>
      <c r="C1027" s="7" t="s">
        <v>3593</v>
      </c>
      <c r="D1027" s="7" t="s">
        <v>3587</v>
      </c>
      <c r="E1027" s="201">
        <v>41640.0</v>
      </c>
      <c r="F1027" s="201">
        <v>42004.0</v>
      </c>
      <c r="G1027" s="7" t="s">
        <v>3594</v>
      </c>
      <c r="H1027" s="7">
        <v>16.0</v>
      </c>
      <c r="I1027" s="7">
        <v>16.0</v>
      </c>
      <c r="J1027" s="7">
        <v>16.0</v>
      </c>
      <c r="K1027" s="7">
        <v>16.0</v>
      </c>
      <c r="L1027" s="7">
        <v>16.0</v>
      </c>
      <c r="M1027" s="7">
        <v>16.0</v>
      </c>
      <c r="N1027" s="7">
        <v>16.0</v>
      </c>
      <c r="O1027" s="7">
        <v>19.0</v>
      </c>
      <c r="P1027" s="7">
        <v>19.0</v>
      </c>
      <c r="Q1027" s="7">
        <v>19.0</v>
      </c>
      <c r="R1027" s="7">
        <v>19.0</v>
      </c>
      <c r="S1027" s="7">
        <v>19.0</v>
      </c>
      <c r="T1027" s="7">
        <v>19.0</v>
      </c>
      <c r="U1027" s="7">
        <v>19.0</v>
      </c>
      <c r="V1027" s="7">
        <v>19.0</v>
      </c>
      <c r="W1027" s="7">
        <v>19.0</v>
      </c>
      <c r="X1027" s="7">
        <v>19.0</v>
      </c>
      <c r="Y1027" s="7">
        <v>19.0</v>
      </c>
      <c r="Z1027" s="7">
        <v>19.0</v>
      </c>
      <c r="AA1027" s="7">
        <v>19.0</v>
      </c>
      <c r="AB1027" s="7">
        <v>19.0</v>
      </c>
      <c r="AC1027" s="7">
        <v>19.0</v>
      </c>
      <c r="AD1027" s="7">
        <v>19.0</v>
      </c>
      <c r="AE1027" s="7">
        <v>19.0</v>
      </c>
      <c r="AF1027" s="7" t="s">
        <v>3589</v>
      </c>
    </row>
    <row r="1028" ht="14.25" customHeight="1">
      <c r="A1028" s="92" t="s">
        <v>1378</v>
      </c>
      <c r="B1028" s="8" t="s">
        <v>3604</v>
      </c>
      <c r="C1028" s="7"/>
      <c r="D1028" s="3" t="s">
        <v>4001</v>
      </c>
      <c r="E1028" s="202">
        <v>41640.0</v>
      </c>
      <c r="F1028" s="202">
        <v>42004.0</v>
      </c>
      <c r="G1028" s="8" t="s">
        <v>3594</v>
      </c>
      <c r="H1028" s="92">
        <v>0.1</v>
      </c>
      <c r="I1028" s="92">
        <v>0.1</v>
      </c>
      <c r="J1028" s="92">
        <v>0.1</v>
      </c>
      <c r="K1028" s="92">
        <v>0.1</v>
      </c>
      <c r="L1028" s="92">
        <v>0.1</v>
      </c>
      <c r="M1028" s="92">
        <v>0.1</v>
      </c>
      <c r="N1028" s="92">
        <v>0.25</v>
      </c>
      <c r="O1028" s="92">
        <v>0.35</v>
      </c>
      <c r="P1028" s="92">
        <v>0.35</v>
      </c>
      <c r="Q1028" s="92">
        <v>0.25</v>
      </c>
      <c r="R1028" s="92">
        <v>0.35</v>
      </c>
      <c r="S1028" s="92">
        <v>0.35</v>
      </c>
      <c r="T1028" s="92">
        <v>0.35</v>
      </c>
      <c r="U1028" s="92">
        <v>0.25</v>
      </c>
      <c r="V1028" s="92">
        <v>0.25</v>
      </c>
      <c r="W1028" s="92">
        <v>0.25</v>
      </c>
      <c r="X1028" s="92">
        <v>0.35</v>
      </c>
      <c r="Y1028" s="92">
        <v>0.35</v>
      </c>
      <c r="Z1028" s="92">
        <v>0.35</v>
      </c>
      <c r="AA1028" s="92">
        <v>0.25</v>
      </c>
      <c r="AB1028" s="92">
        <v>0.25</v>
      </c>
      <c r="AC1028" s="92">
        <v>0.25</v>
      </c>
      <c r="AD1028" s="92">
        <v>0.25</v>
      </c>
      <c r="AE1028" s="92">
        <v>0.25</v>
      </c>
      <c r="AF1028" s="8" t="s">
        <v>3589</v>
      </c>
    </row>
    <row r="1029" ht="14.25" customHeight="1">
      <c r="A1029" s="92" t="s">
        <v>1378</v>
      </c>
      <c r="B1029" s="8" t="s">
        <v>3604</v>
      </c>
      <c r="C1029" s="7"/>
      <c r="D1029" s="8" t="s">
        <v>3598</v>
      </c>
      <c r="E1029" s="202">
        <v>41640.0</v>
      </c>
      <c r="F1029" s="202">
        <v>42004.0</v>
      </c>
      <c r="G1029" s="8" t="s">
        <v>3588</v>
      </c>
      <c r="H1029" s="8">
        <v>0.35</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3589</v>
      </c>
    </row>
    <row r="1030" ht="14.25" customHeight="1">
      <c r="A1030" s="92" t="s">
        <v>1378</v>
      </c>
      <c r="B1030" s="8" t="s">
        <v>3604</v>
      </c>
      <c r="C1030" s="7"/>
      <c r="D1030" s="7" t="s">
        <v>3597</v>
      </c>
      <c r="E1030" s="201">
        <v>41640.0</v>
      </c>
      <c r="F1030" s="201">
        <v>42004.0</v>
      </c>
      <c r="G1030" s="7" t="s">
        <v>3588</v>
      </c>
      <c r="H1030" s="7">
        <v>0.0</v>
      </c>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8" t="s">
        <v>3589</v>
      </c>
    </row>
    <row r="1031" ht="14.25" customHeight="1">
      <c r="A1031" s="8" t="s">
        <v>1361</v>
      </c>
      <c r="B1031" s="8" t="s">
        <v>3604</v>
      </c>
      <c r="C1031" s="8"/>
      <c r="D1031" s="8" t="s">
        <v>3596</v>
      </c>
      <c r="E1031" s="202">
        <v>41640.0</v>
      </c>
      <c r="F1031" s="202">
        <v>42004.0</v>
      </c>
      <c r="G1031" s="8" t="s">
        <v>3594</v>
      </c>
      <c r="H1031" s="8">
        <v>0.0</v>
      </c>
      <c r="I1031" s="8">
        <v>0.0</v>
      </c>
      <c r="J1031" s="8">
        <v>0.0</v>
      </c>
      <c r="K1031" s="8">
        <v>0.0</v>
      </c>
      <c r="L1031" s="8">
        <v>0.0</v>
      </c>
      <c r="M1031" s="8">
        <v>0.0</v>
      </c>
      <c r="N1031" s="8">
        <v>0.0</v>
      </c>
      <c r="O1031" s="8">
        <v>0.0</v>
      </c>
      <c r="P1031" s="8">
        <v>1.0</v>
      </c>
      <c r="Q1031" s="8">
        <v>1.0</v>
      </c>
      <c r="R1031" s="8">
        <v>1.0</v>
      </c>
      <c r="S1031" s="8">
        <v>1.0</v>
      </c>
      <c r="T1031" s="8">
        <v>1.0</v>
      </c>
      <c r="U1031" s="8">
        <v>1.0</v>
      </c>
      <c r="V1031" s="8">
        <v>1.0</v>
      </c>
      <c r="W1031" s="8">
        <v>1.0</v>
      </c>
      <c r="X1031" s="8">
        <v>0.0</v>
      </c>
      <c r="Y1031" s="8">
        <v>0.0</v>
      </c>
      <c r="Z1031" s="8">
        <v>0.0</v>
      </c>
      <c r="AA1031" s="8">
        <v>0.0</v>
      </c>
      <c r="AB1031" s="8">
        <v>0.0</v>
      </c>
      <c r="AC1031" s="8">
        <v>0.0</v>
      </c>
      <c r="AD1031" s="8">
        <v>0.0</v>
      </c>
      <c r="AE1031" s="8">
        <v>0.0</v>
      </c>
      <c r="AF1031" s="8" t="s">
        <v>3589</v>
      </c>
    </row>
    <row r="1032" ht="14.25" customHeight="1">
      <c r="A1032" s="7" t="s">
        <v>1361</v>
      </c>
      <c r="B1032" s="7" t="s">
        <v>3604</v>
      </c>
      <c r="C1032" s="7"/>
      <c r="D1032" s="7" t="s">
        <v>3597</v>
      </c>
      <c r="E1032" s="201">
        <v>41640.0</v>
      </c>
      <c r="F1032" s="201">
        <v>42004.0</v>
      </c>
      <c r="G1032" s="7" t="s">
        <v>3588</v>
      </c>
      <c r="H1032" s="7">
        <v>0.0</v>
      </c>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t="s">
        <v>3589</v>
      </c>
    </row>
    <row r="1033" ht="14.25" customHeight="1">
      <c r="A1033" s="8" t="s">
        <v>1361</v>
      </c>
      <c r="B1033" s="8" t="s">
        <v>3604</v>
      </c>
      <c r="C1033" s="8"/>
      <c r="D1033" s="8" t="s">
        <v>3598</v>
      </c>
      <c r="E1033" s="202">
        <v>41640.0</v>
      </c>
      <c r="F1033" s="202">
        <v>42004.0</v>
      </c>
      <c r="G1033" s="8" t="s">
        <v>3588</v>
      </c>
      <c r="H1033" s="8">
        <v>1.0</v>
      </c>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t="s">
        <v>3589</v>
      </c>
    </row>
    <row r="1034" ht="14.25" customHeight="1">
      <c r="A1034" s="7" t="s">
        <v>1360</v>
      </c>
      <c r="B1034" s="7" t="s">
        <v>3604</v>
      </c>
      <c r="C1034" s="7"/>
      <c r="D1034" s="7" t="s">
        <v>3596</v>
      </c>
      <c r="E1034" s="201">
        <v>41640.0</v>
      </c>
      <c r="F1034" s="201">
        <v>42004.0</v>
      </c>
      <c r="G1034" s="7" t="s">
        <v>3594</v>
      </c>
      <c r="H1034" s="7">
        <v>0.0</v>
      </c>
      <c r="I1034" s="7">
        <v>0.0</v>
      </c>
      <c r="J1034" s="7">
        <v>0.0</v>
      </c>
      <c r="K1034" s="7">
        <v>0.0</v>
      </c>
      <c r="L1034" s="7">
        <v>0.0</v>
      </c>
      <c r="M1034" s="7">
        <v>0.0</v>
      </c>
      <c r="N1034" s="7">
        <v>0.0</v>
      </c>
      <c r="O1034" s="7">
        <v>0.0</v>
      </c>
      <c r="P1034" s="7">
        <v>0.0</v>
      </c>
      <c r="Q1034" s="7">
        <v>1.0</v>
      </c>
      <c r="R1034" s="7">
        <v>1.0</v>
      </c>
      <c r="S1034" s="7">
        <v>1.0</v>
      </c>
      <c r="T1034" s="7">
        <v>1.0</v>
      </c>
      <c r="U1034" s="7">
        <v>1.0</v>
      </c>
      <c r="V1034" s="7">
        <v>1.0</v>
      </c>
      <c r="W1034" s="7">
        <v>1.0</v>
      </c>
      <c r="X1034" s="7">
        <v>1.0</v>
      </c>
      <c r="Y1034" s="7">
        <v>0.0</v>
      </c>
      <c r="Z1034" s="7">
        <v>0.0</v>
      </c>
      <c r="AA1034" s="7">
        <v>0.0</v>
      </c>
      <c r="AB1034" s="7">
        <v>0.0</v>
      </c>
      <c r="AC1034" s="7">
        <v>0.0</v>
      </c>
      <c r="AD1034" s="7">
        <v>0.0</v>
      </c>
      <c r="AE1034" s="7">
        <v>0.0</v>
      </c>
      <c r="AF1034" s="7" t="s">
        <v>3589</v>
      </c>
    </row>
    <row r="1035" ht="14.25" customHeight="1">
      <c r="A1035" s="8" t="s">
        <v>1360</v>
      </c>
      <c r="B1035" s="8" t="s">
        <v>3604</v>
      </c>
      <c r="C1035" s="8"/>
      <c r="D1035" s="8" t="s">
        <v>3597</v>
      </c>
      <c r="E1035" s="202">
        <v>41640.0</v>
      </c>
      <c r="F1035" s="202">
        <v>42004.0</v>
      </c>
      <c r="G1035" s="8" t="s">
        <v>3588</v>
      </c>
      <c r="H1035" s="8">
        <v>0.0</v>
      </c>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t="s">
        <v>3589</v>
      </c>
    </row>
    <row r="1036" ht="14.25" customHeight="1">
      <c r="A1036" s="7" t="s">
        <v>1360</v>
      </c>
      <c r="B1036" s="7" t="s">
        <v>3604</v>
      </c>
      <c r="C1036" s="7"/>
      <c r="D1036" s="7" t="s">
        <v>3598</v>
      </c>
      <c r="E1036" s="201">
        <v>41640.0</v>
      </c>
      <c r="F1036" s="201">
        <v>42004.0</v>
      </c>
      <c r="G1036" s="7" t="s">
        <v>3588</v>
      </c>
      <c r="H1036" s="7">
        <v>1.0</v>
      </c>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t="s">
        <v>3589</v>
      </c>
    </row>
    <row r="1037" ht="14.25" customHeight="1">
      <c r="A1037" s="8" t="s">
        <v>4002</v>
      </c>
      <c r="B1037" s="8" t="s">
        <v>8</v>
      </c>
      <c r="C1037" s="8"/>
      <c r="D1037" s="8" t="s">
        <v>3596</v>
      </c>
      <c r="E1037" s="202">
        <v>41640.0</v>
      </c>
      <c r="F1037" s="202">
        <v>42004.0</v>
      </c>
      <c r="G1037" s="8" t="s">
        <v>3594</v>
      </c>
      <c r="H1037" s="8">
        <v>0.1</v>
      </c>
      <c r="I1037" s="8">
        <v>0.1</v>
      </c>
      <c r="J1037" s="8">
        <v>0.1</v>
      </c>
      <c r="K1037" s="8">
        <v>0.1</v>
      </c>
      <c r="L1037" s="8">
        <v>0.1</v>
      </c>
      <c r="M1037" s="8">
        <v>0.3</v>
      </c>
      <c r="N1037" s="8">
        <v>0.7</v>
      </c>
      <c r="O1037" s="8">
        <v>0.7</v>
      </c>
      <c r="P1037" s="8">
        <v>0.7</v>
      </c>
      <c r="Q1037" s="8">
        <v>0.7</v>
      </c>
      <c r="R1037" s="8">
        <v>0.2</v>
      </c>
      <c r="S1037" s="8">
        <v>0.2</v>
      </c>
      <c r="T1037" s="8">
        <v>0.2</v>
      </c>
      <c r="U1037" s="8">
        <v>0.2</v>
      </c>
      <c r="V1037" s="8">
        <v>0.2</v>
      </c>
      <c r="W1037" s="8">
        <v>0.2</v>
      </c>
      <c r="X1037" s="8">
        <v>0.4</v>
      </c>
      <c r="Y1037" s="8">
        <v>0.4</v>
      </c>
      <c r="Z1037" s="8">
        <v>0.2</v>
      </c>
      <c r="AA1037" s="8">
        <v>0.2</v>
      </c>
      <c r="AB1037" s="8">
        <v>0.2</v>
      </c>
      <c r="AC1037" s="8">
        <v>0.2</v>
      </c>
      <c r="AD1037" s="8">
        <v>0.1</v>
      </c>
      <c r="AE1037" s="8">
        <v>0.1</v>
      </c>
      <c r="AF1037" s="8" t="s">
        <v>3589</v>
      </c>
    </row>
    <row r="1038" ht="14.25" customHeight="1">
      <c r="A1038" s="7" t="s">
        <v>4002</v>
      </c>
      <c r="B1038" s="7" t="s">
        <v>8</v>
      </c>
      <c r="C1038" s="7"/>
      <c r="D1038" s="7" t="s">
        <v>3597</v>
      </c>
      <c r="E1038" s="201">
        <v>41640.0</v>
      </c>
      <c r="F1038" s="201">
        <v>42004.0</v>
      </c>
      <c r="G1038" s="7" t="s">
        <v>3588</v>
      </c>
      <c r="H1038" s="7">
        <v>0.0</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3589</v>
      </c>
    </row>
    <row r="1039" ht="14.25" customHeight="1">
      <c r="A1039" s="8" t="s">
        <v>4002</v>
      </c>
      <c r="B1039" s="8" t="s">
        <v>8</v>
      </c>
      <c r="C1039" s="8"/>
      <c r="D1039" s="8" t="s">
        <v>3598</v>
      </c>
      <c r="E1039" s="202">
        <v>41640.0</v>
      </c>
      <c r="F1039" s="202">
        <v>42004.0</v>
      </c>
      <c r="G1039" s="8" t="s">
        <v>3588</v>
      </c>
      <c r="H1039" s="8">
        <v>1.0</v>
      </c>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t="s">
        <v>3589</v>
      </c>
    </row>
    <row r="1040" ht="14.25" customHeight="1">
      <c r="A1040" s="7" t="s">
        <v>4002</v>
      </c>
      <c r="B1040" s="7" t="s">
        <v>8</v>
      </c>
      <c r="C1040" s="7"/>
      <c r="D1040" s="7" t="s">
        <v>3668</v>
      </c>
      <c r="E1040" s="201">
        <v>41640.0</v>
      </c>
      <c r="F1040" s="201">
        <v>42004.0</v>
      </c>
      <c r="G1040" s="7" t="s">
        <v>3594</v>
      </c>
      <c r="H1040" s="7">
        <v>0.1</v>
      </c>
      <c r="I1040" s="7">
        <v>0.1</v>
      </c>
      <c r="J1040" s="7">
        <v>0.1</v>
      </c>
      <c r="K1040" s="7">
        <v>0.1</v>
      </c>
      <c r="L1040" s="7">
        <v>0.1</v>
      </c>
      <c r="M1040" s="7">
        <v>0.1</v>
      </c>
      <c r="N1040" s="7">
        <v>0.3</v>
      </c>
      <c r="O1040" s="7">
        <v>0.7</v>
      </c>
      <c r="P1040" s="7">
        <v>0.7</v>
      </c>
      <c r="Q1040" s="7">
        <v>0.7</v>
      </c>
      <c r="R1040" s="7">
        <v>0.2</v>
      </c>
      <c r="S1040" s="7">
        <v>0.2</v>
      </c>
      <c r="T1040" s="7">
        <v>0.2</v>
      </c>
      <c r="U1040" s="7">
        <v>0.2</v>
      </c>
      <c r="V1040" s="7">
        <v>0.2</v>
      </c>
      <c r="W1040" s="7">
        <v>0.2</v>
      </c>
      <c r="X1040" s="7">
        <v>0.2</v>
      </c>
      <c r="Y1040" s="7">
        <v>0.2</v>
      </c>
      <c r="Z1040" s="7">
        <v>0.2</v>
      </c>
      <c r="AA1040" s="7">
        <v>0.2</v>
      </c>
      <c r="AB1040" s="7">
        <v>0.2</v>
      </c>
      <c r="AC1040" s="7">
        <v>0.2</v>
      </c>
      <c r="AD1040" s="7">
        <v>0.1</v>
      </c>
      <c r="AE1040" s="7">
        <v>0.1</v>
      </c>
      <c r="AF1040" s="7" t="s">
        <v>3589</v>
      </c>
    </row>
    <row r="1041" ht="14.25" customHeight="1">
      <c r="A1041" s="8" t="s">
        <v>4003</v>
      </c>
      <c r="B1041" s="8" t="s">
        <v>3586</v>
      </c>
      <c r="C1041" s="8"/>
      <c r="D1041" s="8" t="s">
        <v>3587</v>
      </c>
      <c r="E1041" s="202">
        <v>41640.0</v>
      </c>
      <c r="F1041" s="202">
        <v>42004.0</v>
      </c>
      <c r="G1041" s="8" t="s">
        <v>3588</v>
      </c>
      <c r="H1041" s="8">
        <v>0.0</v>
      </c>
      <c r="I1041" s="8"/>
      <c r="J1041" s="8"/>
      <c r="K1041" s="8"/>
      <c r="L1041" s="8"/>
      <c r="M1041" s="8"/>
      <c r="N1041" s="8"/>
      <c r="O1041" s="8"/>
      <c r="P1041" s="8"/>
      <c r="Q1041" s="8"/>
      <c r="R1041" s="8"/>
      <c r="S1041" s="8"/>
      <c r="T1041" s="8"/>
      <c r="U1041" s="8"/>
      <c r="V1041" s="8"/>
      <c r="W1041" s="8"/>
      <c r="X1041" s="8"/>
      <c r="Y1041" s="8"/>
      <c r="Z1041" s="8"/>
      <c r="AA1041" s="8"/>
      <c r="AB1041" s="8"/>
      <c r="AC1041" s="8"/>
      <c r="AD1041" s="8"/>
      <c r="AE1041" s="8"/>
      <c r="AF1041" s="8" t="s">
        <v>3589</v>
      </c>
    </row>
    <row r="1042" ht="14.25" customHeight="1">
      <c r="A1042" s="7" t="s">
        <v>1460</v>
      </c>
      <c r="B1042" s="7" t="s">
        <v>3590</v>
      </c>
      <c r="C1042" s="7" t="s">
        <v>3591</v>
      </c>
      <c r="D1042" s="7" t="s">
        <v>3587</v>
      </c>
      <c r="E1042" s="201">
        <v>41640.0</v>
      </c>
      <c r="F1042" s="201">
        <v>42004.0</v>
      </c>
      <c r="G1042" s="7" t="s">
        <v>3588</v>
      </c>
      <c r="H1042" s="7">
        <v>120.0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3589</v>
      </c>
    </row>
    <row r="1043" ht="14.25" customHeight="1">
      <c r="A1043" s="210" t="s">
        <v>220</v>
      </c>
      <c r="B1043" s="210" t="s">
        <v>3595</v>
      </c>
      <c r="C1043" s="210"/>
      <c r="D1043" s="211" t="s">
        <v>3644</v>
      </c>
      <c r="E1043" s="212">
        <v>41640.0</v>
      </c>
      <c r="F1043" s="212">
        <v>42004.0</v>
      </c>
      <c r="G1043" s="210" t="s">
        <v>3594</v>
      </c>
      <c r="H1043" s="210">
        <v>0.0</v>
      </c>
      <c r="I1043" s="210">
        <v>0.0</v>
      </c>
      <c r="J1043" s="210">
        <v>0.0</v>
      </c>
      <c r="K1043" s="210">
        <v>0.0</v>
      </c>
      <c r="L1043" s="210">
        <v>0.0</v>
      </c>
      <c r="M1043" s="210">
        <v>0.0</v>
      </c>
      <c r="N1043" s="210">
        <v>0.0</v>
      </c>
      <c r="O1043" s="210">
        <v>0.35</v>
      </c>
      <c r="P1043" s="210">
        <v>0.69</v>
      </c>
      <c r="Q1043" s="210">
        <v>0.43</v>
      </c>
      <c r="R1043" s="210">
        <v>0.37</v>
      </c>
      <c r="S1043" s="210">
        <v>0.43</v>
      </c>
      <c r="T1043" s="210">
        <v>0.58</v>
      </c>
      <c r="U1043" s="210">
        <v>0.48</v>
      </c>
      <c r="V1043" s="210">
        <v>0.37</v>
      </c>
      <c r="W1043" s="210">
        <v>0.37</v>
      </c>
      <c r="X1043" s="210">
        <v>0.46</v>
      </c>
      <c r="Y1043" s="210">
        <v>0.62</v>
      </c>
      <c r="Z1043" s="210">
        <v>0.12</v>
      </c>
      <c r="AA1043" s="210">
        <v>0.04</v>
      </c>
      <c r="AB1043" s="210">
        <v>0.04</v>
      </c>
      <c r="AC1043" s="210">
        <v>0.0</v>
      </c>
      <c r="AD1043" s="210">
        <v>0.0</v>
      </c>
      <c r="AE1043" s="210">
        <v>0.0</v>
      </c>
      <c r="AF1043" s="210" t="s">
        <v>3589</v>
      </c>
    </row>
    <row r="1044" ht="14.25" customHeight="1">
      <c r="A1044" s="210" t="s">
        <v>220</v>
      </c>
      <c r="B1044" s="210" t="s">
        <v>3595</v>
      </c>
      <c r="C1044" s="210"/>
      <c r="D1044" s="210" t="s">
        <v>3659</v>
      </c>
      <c r="E1044" s="212">
        <v>41640.0</v>
      </c>
      <c r="F1044" s="212">
        <v>42004.0</v>
      </c>
      <c r="G1044" s="210" t="s">
        <v>3594</v>
      </c>
      <c r="H1044" s="210">
        <v>0.0</v>
      </c>
      <c r="I1044" s="210">
        <v>0.0</v>
      </c>
      <c r="J1044" s="210">
        <v>0.0</v>
      </c>
      <c r="K1044" s="210">
        <v>0.0</v>
      </c>
      <c r="L1044" s="210">
        <v>0.0</v>
      </c>
      <c r="M1044" s="210">
        <v>0.0</v>
      </c>
      <c r="N1044" s="210">
        <v>0.0</v>
      </c>
      <c r="O1044" s="210">
        <v>0.16</v>
      </c>
      <c r="P1044" s="210">
        <v>0.14</v>
      </c>
      <c r="Q1044" s="210">
        <v>0.21</v>
      </c>
      <c r="R1044" s="210">
        <v>0.18</v>
      </c>
      <c r="S1044" s="210">
        <v>0.25</v>
      </c>
      <c r="T1044" s="210">
        <v>0.21</v>
      </c>
      <c r="U1044" s="210">
        <v>0.13</v>
      </c>
      <c r="V1044" s="210">
        <v>0.08</v>
      </c>
      <c r="W1044" s="210">
        <v>0.04</v>
      </c>
      <c r="X1044" s="210">
        <v>0.05</v>
      </c>
      <c r="Y1044" s="210">
        <v>0.06</v>
      </c>
      <c r="Z1044" s="210">
        <v>0.0</v>
      </c>
      <c r="AA1044" s="210">
        <v>0.0</v>
      </c>
      <c r="AB1044" s="210">
        <v>0.0</v>
      </c>
      <c r="AC1044" s="210">
        <v>0.0</v>
      </c>
      <c r="AD1044" s="210">
        <v>0.0</v>
      </c>
      <c r="AE1044" s="210">
        <v>0.0</v>
      </c>
      <c r="AF1044" s="210" t="s">
        <v>3589</v>
      </c>
    </row>
    <row r="1045" ht="14.25" customHeight="1">
      <c r="A1045" s="210" t="s">
        <v>220</v>
      </c>
      <c r="B1045" s="210" t="s">
        <v>3595</v>
      </c>
      <c r="C1045" s="210"/>
      <c r="D1045" s="210" t="s">
        <v>3656</v>
      </c>
      <c r="E1045" s="212">
        <v>41640.0</v>
      </c>
      <c r="F1045" s="212">
        <v>42004.0</v>
      </c>
      <c r="G1045" s="210" t="s">
        <v>3588</v>
      </c>
      <c r="H1045" s="210">
        <v>0.0</v>
      </c>
      <c r="I1045" s="210"/>
      <c r="J1045" s="210"/>
      <c r="K1045" s="210"/>
      <c r="L1045" s="210"/>
      <c r="M1045" s="210"/>
      <c r="N1045" s="210"/>
      <c r="O1045" s="210"/>
      <c r="P1045" s="210"/>
      <c r="Q1045" s="210"/>
      <c r="R1045" s="210"/>
      <c r="S1045" s="210"/>
      <c r="T1045" s="210"/>
      <c r="U1045" s="210"/>
      <c r="V1045" s="210"/>
      <c r="W1045" s="210"/>
      <c r="X1045" s="210"/>
      <c r="Y1045" s="210"/>
      <c r="Z1045" s="210"/>
      <c r="AA1045" s="210"/>
      <c r="AB1045" s="210"/>
      <c r="AC1045" s="210"/>
      <c r="AD1045" s="210"/>
      <c r="AE1045" s="210"/>
      <c r="AF1045" s="210" t="s">
        <v>3589</v>
      </c>
    </row>
    <row r="1046" ht="14.25" customHeight="1">
      <c r="A1046" s="7" t="s">
        <v>1462</v>
      </c>
      <c r="B1046" s="7" t="s">
        <v>3604</v>
      </c>
      <c r="C1046" s="7"/>
      <c r="D1046" s="92" t="s">
        <v>3876</v>
      </c>
      <c r="E1046" s="201">
        <v>41640.0</v>
      </c>
      <c r="F1046" s="201">
        <v>42004.0</v>
      </c>
      <c r="G1046" s="7" t="s">
        <v>3594</v>
      </c>
      <c r="H1046" s="7">
        <v>0.4</v>
      </c>
      <c r="I1046" s="7">
        <v>0.4</v>
      </c>
      <c r="J1046" s="7">
        <v>0.4</v>
      </c>
      <c r="K1046" s="7">
        <v>0.4</v>
      </c>
      <c r="L1046" s="7">
        <v>0.4</v>
      </c>
      <c r="M1046" s="7">
        <v>0.4</v>
      </c>
      <c r="N1046" s="7">
        <v>0.4</v>
      </c>
      <c r="O1046" s="7">
        <v>0.4</v>
      </c>
      <c r="P1046" s="7">
        <v>0.9</v>
      </c>
      <c r="Q1046" s="7">
        <v>0.9</v>
      </c>
      <c r="R1046" s="7">
        <v>0.9</v>
      </c>
      <c r="S1046" s="7">
        <v>0.9</v>
      </c>
      <c r="T1046" s="7">
        <v>0.8</v>
      </c>
      <c r="U1046" s="7">
        <v>0.9</v>
      </c>
      <c r="V1046" s="7">
        <v>0.9</v>
      </c>
      <c r="W1046" s="7">
        <v>0.9</v>
      </c>
      <c r="X1046" s="7">
        <v>0.9</v>
      </c>
      <c r="Y1046" s="7">
        <v>0.8</v>
      </c>
      <c r="Z1046" s="7">
        <v>0.6</v>
      </c>
      <c r="AA1046" s="7">
        <v>0.6</v>
      </c>
      <c r="AB1046" s="7">
        <v>0.5</v>
      </c>
      <c r="AC1046" s="7">
        <v>0.5</v>
      </c>
      <c r="AD1046" s="7">
        <v>0.4</v>
      </c>
      <c r="AE1046" s="7">
        <v>0.4</v>
      </c>
      <c r="AF1046" s="7" t="s">
        <v>3589</v>
      </c>
    </row>
    <row r="1047" ht="14.25" customHeight="1">
      <c r="A1047" s="7" t="s">
        <v>1462</v>
      </c>
      <c r="B1047" s="7" t="s">
        <v>3604</v>
      </c>
      <c r="C1047" s="7"/>
      <c r="D1047" s="7" t="s">
        <v>3597</v>
      </c>
      <c r="E1047" s="201">
        <v>41640.0</v>
      </c>
      <c r="F1047" s="201">
        <v>42004.0</v>
      </c>
      <c r="G1047" s="7" t="s">
        <v>3588</v>
      </c>
      <c r="H1047" s="7">
        <v>0.0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3589</v>
      </c>
    </row>
    <row r="1048" ht="14.25" customHeight="1">
      <c r="A1048" s="7" t="s">
        <v>1462</v>
      </c>
      <c r="B1048" s="7" t="s">
        <v>3604</v>
      </c>
      <c r="C1048" s="7"/>
      <c r="D1048" s="7" t="s">
        <v>3598</v>
      </c>
      <c r="E1048" s="201">
        <v>41640.0</v>
      </c>
      <c r="F1048" s="201">
        <v>42004.0</v>
      </c>
      <c r="G1048" s="7" t="s">
        <v>3588</v>
      </c>
      <c r="H1048" s="7">
        <v>1.0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3589</v>
      </c>
    </row>
    <row r="1049" ht="14.25" customHeight="1">
      <c r="A1049" s="7" t="s">
        <v>1462</v>
      </c>
      <c r="B1049" s="7" t="s">
        <v>3604</v>
      </c>
      <c r="C1049" s="7"/>
      <c r="D1049" s="7" t="s">
        <v>3656</v>
      </c>
      <c r="E1049" s="201">
        <v>41640.0</v>
      </c>
      <c r="F1049" s="201">
        <v>42004.0</v>
      </c>
      <c r="G1049" s="7" t="s">
        <v>3588</v>
      </c>
      <c r="H1049" s="7">
        <v>0.3</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3589</v>
      </c>
    </row>
    <row r="1050" ht="14.25" customHeight="1">
      <c r="A1050" s="7" t="s">
        <v>1462</v>
      </c>
      <c r="B1050" s="7" t="s">
        <v>3604</v>
      </c>
      <c r="C1050" s="7"/>
      <c r="D1050" s="7" t="s">
        <v>3657</v>
      </c>
      <c r="E1050" s="201">
        <v>41640.0</v>
      </c>
      <c r="F1050" s="201">
        <v>42004.0</v>
      </c>
      <c r="G1050" s="7" t="s">
        <v>3594</v>
      </c>
      <c r="H1050" s="7">
        <v>0.3</v>
      </c>
      <c r="I1050" s="7">
        <v>0.3</v>
      </c>
      <c r="J1050" s="7">
        <v>0.3</v>
      </c>
      <c r="K1050" s="7">
        <v>0.3</v>
      </c>
      <c r="L1050" s="7">
        <v>0.3</v>
      </c>
      <c r="M1050" s="7">
        <v>0.3</v>
      </c>
      <c r="N1050" s="7">
        <v>0.4</v>
      </c>
      <c r="O1050" s="7">
        <v>0.4</v>
      </c>
      <c r="P1050" s="7">
        <v>0.5</v>
      </c>
      <c r="Q1050" s="7">
        <v>0.5</v>
      </c>
      <c r="R1050" s="7">
        <v>0.5</v>
      </c>
      <c r="S1050" s="7">
        <v>0.5</v>
      </c>
      <c r="T1050" s="7">
        <v>0.5</v>
      </c>
      <c r="U1050" s="7">
        <v>0.5</v>
      </c>
      <c r="V1050" s="7">
        <v>0.35</v>
      </c>
      <c r="W1050" s="7">
        <v>0.35</v>
      </c>
      <c r="X1050" s="7">
        <v>0.35</v>
      </c>
      <c r="Y1050" s="7">
        <v>0.3</v>
      </c>
      <c r="Z1050" s="7">
        <v>0.3</v>
      </c>
      <c r="AA1050" s="7">
        <v>0.3</v>
      </c>
      <c r="AB1050" s="7">
        <v>0.3</v>
      </c>
      <c r="AC1050" s="7">
        <v>0.3</v>
      </c>
      <c r="AD1050" s="7">
        <v>0.3</v>
      </c>
      <c r="AE1050" s="7">
        <v>0.3</v>
      </c>
      <c r="AF1050" s="7" t="s">
        <v>3589</v>
      </c>
    </row>
    <row r="1051" ht="14.25" customHeight="1">
      <c r="A1051" s="8" t="s">
        <v>4004</v>
      </c>
      <c r="B1051" s="8" t="s">
        <v>1207</v>
      </c>
      <c r="C1051" s="8"/>
      <c r="D1051" s="93" t="s">
        <v>3876</v>
      </c>
      <c r="E1051" s="202">
        <v>41640.0</v>
      </c>
      <c r="F1051" s="202">
        <v>42004.0</v>
      </c>
      <c r="G1051" s="8" t="s">
        <v>3594</v>
      </c>
      <c r="H1051" s="8">
        <v>0.05</v>
      </c>
      <c r="I1051" s="8">
        <v>0.05</v>
      </c>
      <c r="J1051" s="8">
        <v>0.05</v>
      </c>
      <c r="K1051" s="8">
        <v>0.05</v>
      </c>
      <c r="L1051" s="8">
        <v>0.05</v>
      </c>
      <c r="M1051" s="8">
        <v>0.1</v>
      </c>
      <c r="N1051" s="8">
        <v>0.1</v>
      </c>
      <c r="O1051" s="8">
        <v>0.3</v>
      </c>
      <c r="P1051" s="8">
        <v>0.9</v>
      </c>
      <c r="Q1051" s="8">
        <v>0.9</v>
      </c>
      <c r="R1051" s="8">
        <v>0.9</v>
      </c>
      <c r="S1051" s="8">
        <v>0.9</v>
      </c>
      <c r="T1051" s="8">
        <v>0.9</v>
      </c>
      <c r="U1051" s="8">
        <v>0.9</v>
      </c>
      <c r="V1051" s="8">
        <v>0.9</v>
      </c>
      <c r="W1051" s="8">
        <v>0.9</v>
      </c>
      <c r="X1051" s="8">
        <v>0.9</v>
      </c>
      <c r="Y1051" s="8">
        <v>0.7</v>
      </c>
      <c r="Z1051" s="8">
        <v>0.5</v>
      </c>
      <c r="AA1051" s="8">
        <v>0.5</v>
      </c>
      <c r="AB1051" s="8">
        <v>0.3</v>
      </c>
      <c r="AC1051" s="8">
        <v>0.3</v>
      </c>
      <c r="AD1051" s="8">
        <v>0.1</v>
      </c>
      <c r="AE1051" s="8">
        <v>0.05</v>
      </c>
      <c r="AF1051" s="8" t="s">
        <v>3589</v>
      </c>
    </row>
    <row r="1052" ht="14.25" customHeight="1">
      <c r="A1052" s="8" t="s">
        <v>4004</v>
      </c>
      <c r="B1052" s="8" t="s">
        <v>1207</v>
      </c>
      <c r="C1052" s="8"/>
      <c r="D1052" s="8" t="s">
        <v>3597</v>
      </c>
      <c r="E1052" s="202">
        <v>41640.0</v>
      </c>
      <c r="F1052" s="202">
        <v>42004.0</v>
      </c>
      <c r="G1052" s="8" t="s">
        <v>3588</v>
      </c>
      <c r="H1052" s="8">
        <v>0.0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3589</v>
      </c>
    </row>
    <row r="1053" ht="14.25" customHeight="1">
      <c r="A1053" s="8" t="s">
        <v>4004</v>
      </c>
      <c r="B1053" s="8" t="s">
        <v>1207</v>
      </c>
      <c r="C1053" s="8"/>
      <c r="D1053" s="8" t="s">
        <v>3598</v>
      </c>
      <c r="E1053" s="202">
        <v>41640.0</v>
      </c>
      <c r="F1053" s="202">
        <v>42004.0</v>
      </c>
      <c r="G1053" s="8" t="s">
        <v>3588</v>
      </c>
      <c r="H1053" s="8">
        <v>1.0</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3589</v>
      </c>
    </row>
    <row r="1054" ht="14.25" customHeight="1">
      <c r="A1054" s="8" t="s">
        <v>4004</v>
      </c>
      <c r="B1054" s="8" t="s">
        <v>1207</v>
      </c>
      <c r="C1054" s="8"/>
      <c r="D1054" s="8" t="s">
        <v>3656</v>
      </c>
      <c r="E1054" s="202">
        <v>41640.0</v>
      </c>
      <c r="F1054" s="202">
        <v>42004.0</v>
      </c>
      <c r="G1054" s="8" t="s">
        <v>3588</v>
      </c>
      <c r="H1054" s="8">
        <v>0.05</v>
      </c>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t="s">
        <v>3589</v>
      </c>
    </row>
    <row r="1055" ht="14.25" customHeight="1">
      <c r="A1055" s="8" t="s">
        <v>4004</v>
      </c>
      <c r="B1055" s="8" t="s">
        <v>1207</v>
      </c>
      <c r="C1055" s="8"/>
      <c r="D1055" s="8" t="s">
        <v>3657</v>
      </c>
      <c r="E1055" s="202">
        <v>41640.0</v>
      </c>
      <c r="F1055" s="202">
        <v>42004.0</v>
      </c>
      <c r="G1055" s="8" t="s">
        <v>3594</v>
      </c>
      <c r="H1055" s="8">
        <v>0.05</v>
      </c>
      <c r="I1055" s="8">
        <v>0.05</v>
      </c>
      <c r="J1055" s="8">
        <v>0.05</v>
      </c>
      <c r="K1055" s="8">
        <v>0.05</v>
      </c>
      <c r="L1055" s="8">
        <v>0.05</v>
      </c>
      <c r="M1055" s="8">
        <v>0.05</v>
      </c>
      <c r="N1055" s="8">
        <v>0.1</v>
      </c>
      <c r="O1055" s="8">
        <v>0.1</v>
      </c>
      <c r="P1055" s="8">
        <v>0.5</v>
      </c>
      <c r="Q1055" s="8">
        <v>0.5</v>
      </c>
      <c r="R1055" s="8">
        <v>0.5</v>
      </c>
      <c r="S1055" s="8">
        <v>0.5</v>
      </c>
      <c r="T1055" s="8">
        <v>0.5</v>
      </c>
      <c r="U1055" s="8">
        <v>0.5</v>
      </c>
      <c r="V1055" s="8">
        <v>0.15</v>
      </c>
      <c r="W1055" s="8">
        <v>0.15</v>
      </c>
      <c r="X1055" s="8">
        <v>0.15</v>
      </c>
      <c r="Y1055" s="8">
        <v>0.05</v>
      </c>
      <c r="Z1055" s="8">
        <v>0.05</v>
      </c>
      <c r="AA1055" s="8">
        <v>0.05</v>
      </c>
      <c r="AB1055" s="8">
        <v>0.05</v>
      </c>
      <c r="AC1055" s="8">
        <v>0.05</v>
      </c>
      <c r="AD1055" s="8">
        <v>0.05</v>
      </c>
      <c r="AE1055" s="8">
        <v>0.05</v>
      </c>
      <c r="AF1055" s="8" t="s">
        <v>3589</v>
      </c>
    </row>
    <row r="1056" ht="14.25" customHeight="1">
      <c r="A1056" s="7" t="s">
        <v>1459</v>
      </c>
      <c r="B1056" s="7" t="s">
        <v>8</v>
      </c>
      <c r="C1056" s="7"/>
      <c r="D1056" s="92" t="s">
        <v>3876</v>
      </c>
      <c r="E1056" s="201">
        <v>41640.0</v>
      </c>
      <c r="F1056" s="201">
        <v>42004.0</v>
      </c>
      <c r="G1056" s="7" t="s">
        <v>3594</v>
      </c>
      <c r="H1056" s="7">
        <v>0.0</v>
      </c>
      <c r="I1056" s="7">
        <v>0.0</v>
      </c>
      <c r="J1056" s="7">
        <v>0.0</v>
      </c>
      <c r="K1056" s="7">
        <v>0.0</v>
      </c>
      <c r="L1056" s="7">
        <v>0.0</v>
      </c>
      <c r="M1056" s="7">
        <v>0.0</v>
      </c>
      <c r="N1056" s="7">
        <v>0.1</v>
      </c>
      <c r="O1056" s="7">
        <v>0.2</v>
      </c>
      <c r="P1056" s="7">
        <v>0.95</v>
      </c>
      <c r="Q1056" s="7">
        <v>0.95</v>
      </c>
      <c r="R1056" s="7">
        <v>0.95</v>
      </c>
      <c r="S1056" s="7">
        <v>0.95</v>
      </c>
      <c r="T1056" s="7">
        <v>0.5</v>
      </c>
      <c r="U1056" s="7">
        <v>0.95</v>
      </c>
      <c r="V1056" s="7">
        <v>0.95</v>
      </c>
      <c r="W1056" s="7">
        <v>0.95</v>
      </c>
      <c r="X1056" s="7">
        <v>0.95</v>
      </c>
      <c r="Y1056" s="7">
        <v>0.7</v>
      </c>
      <c r="Z1056" s="7">
        <v>0.4</v>
      </c>
      <c r="AA1056" s="7">
        <v>0.4</v>
      </c>
      <c r="AB1056" s="7">
        <v>0.1</v>
      </c>
      <c r="AC1056" s="7">
        <v>0.1</v>
      </c>
      <c r="AD1056" s="7">
        <v>0.05</v>
      </c>
      <c r="AE1056" s="7">
        <v>0.05</v>
      </c>
      <c r="AF1056" s="7" t="s">
        <v>3589</v>
      </c>
    </row>
    <row r="1057" ht="14.25" customHeight="1">
      <c r="A1057" s="7" t="s">
        <v>1459</v>
      </c>
      <c r="B1057" s="7" t="s">
        <v>8</v>
      </c>
      <c r="C1057" s="7"/>
      <c r="D1057" s="7" t="s">
        <v>3996</v>
      </c>
      <c r="E1057" s="201">
        <v>41640.0</v>
      </c>
      <c r="F1057" s="201">
        <v>42004.0</v>
      </c>
      <c r="G1057" s="7" t="s">
        <v>3588</v>
      </c>
      <c r="H1057" s="7">
        <v>0.0</v>
      </c>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t="s">
        <v>3589</v>
      </c>
    </row>
    <row r="1058" ht="14.25" customHeight="1">
      <c r="A1058" s="7" t="s">
        <v>1459</v>
      </c>
      <c r="B1058" s="7" t="s">
        <v>8</v>
      </c>
      <c r="C1058" s="7"/>
      <c r="D1058" s="7" t="s">
        <v>3598</v>
      </c>
      <c r="E1058" s="201">
        <v>41640.0</v>
      </c>
      <c r="F1058" s="201">
        <v>42004.0</v>
      </c>
      <c r="G1058" s="7" t="s">
        <v>3594</v>
      </c>
      <c r="H1058" s="7">
        <v>0.0</v>
      </c>
      <c r="I1058" s="7">
        <v>0.0</v>
      </c>
      <c r="J1058" s="7">
        <v>0.0</v>
      </c>
      <c r="K1058" s="7">
        <v>0.0</v>
      </c>
      <c r="L1058" s="7">
        <v>0.0</v>
      </c>
      <c r="M1058" s="7">
        <v>0.0</v>
      </c>
      <c r="N1058" s="7">
        <v>1.0</v>
      </c>
      <c r="O1058" s="7">
        <v>1.0</v>
      </c>
      <c r="P1058" s="7">
        <v>1.0</v>
      </c>
      <c r="Q1058" s="7">
        <v>1.0</v>
      </c>
      <c r="R1058" s="7">
        <v>1.0</v>
      </c>
      <c r="S1058" s="7">
        <v>1.0</v>
      </c>
      <c r="T1058" s="7">
        <v>1.0</v>
      </c>
      <c r="U1058" s="7">
        <v>1.0</v>
      </c>
      <c r="V1058" s="7">
        <v>1.0</v>
      </c>
      <c r="W1058" s="7">
        <v>1.0</v>
      </c>
      <c r="X1058" s="7">
        <v>1.0</v>
      </c>
      <c r="Y1058" s="7">
        <v>1.0</v>
      </c>
      <c r="Z1058" s="7">
        <v>1.0</v>
      </c>
      <c r="AA1058" s="7">
        <v>1.0</v>
      </c>
      <c r="AB1058" s="7">
        <v>1.0</v>
      </c>
      <c r="AC1058" s="7">
        <v>1.0</v>
      </c>
      <c r="AD1058" s="7">
        <v>0.05</v>
      </c>
      <c r="AE1058" s="7">
        <v>0.05</v>
      </c>
      <c r="AF1058" s="7" t="s">
        <v>3589</v>
      </c>
    </row>
    <row r="1059" ht="14.25" customHeight="1">
      <c r="A1059" s="7" t="s">
        <v>1459</v>
      </c>
      <c r="B1059" s="7" t="s">
        <v>8</v>
      </c>
      <c r="C1059" s="7"/>
      <c r="D1059" s="7" t="s">
        <v>3657</v>
      </c>
      <c r="E1059" s="201">
        <v>41640.0</v>
      </c>
      <c r="F1059" s="201">
        <v>42004.0</v>
      </c>
      <c r="G1059" s="7" t="s">
        <v>3594</v>
      </c>
      <c r="H1059" s="7">
        <v>0.0</v>
      </c>
      <c r="I1059" s="7">
        <v>0.0</v>
      </c>
      <c r="J1059" s="7">
        <v>0.0</v>
      </c>
      <c r="K1059" s="7">
        <v>0.0</v>
      </c>
      <c r="L1059" s="7">
        <v>0.0</v>
      </c>
      <c r="M1059" s="7">
        <v>0.0</v>
      </c>
      <c r="N1059" s="7">
        <v>0.1</v>
      </c>
      <c r="O1059" s="7">
        <v>0.1</v>
      </c>
      <c r="P1059" s="7">
        <v>0.5</v>
      </c>
      <c r="Q1059" s="7">
        <v>0.5</v>
      </c>
      <c r="R1059" s="7">
        <v>0.5</v>
      </c>
      <c r="S1059" s="7">
        <v>0.5</v>
      </c>
      <c r="T1059" s="7">
        <v>0.5</v>
      </c>
      <c r="U1059" s="7">
        <v>0.5</v>
      </c>
      <c r="V1059" s="7">
        <v>0.1</v>
      </c>
      <c r="W1059" s="7">
        <v>0.1</v>
      </c>
      <c r="X1059" s="7">
        <v>0.1</v>
      </c>
      <c r="Y1059" s="7">
        <v>0.0</v>
      </c>
      <c r="Z1059" s="7">
        <v>0.0</v>
      </c>
      <c r="AA1059" s="7">
        <v>0.0</v>
      </c>
      <c r="AB1059" s="7">
        <v>0.0</v>
      </c>
      <c r="AC1059" s="7">
        <v>0.0</v>
      </c>
      <c r="AD1059" s="7">
        <v>0.0</v>
      </c>
      <c r="AE1059" s="7">
        <v>0.0</v>
      </c>
      <c r="AF1059" s="7" t="s">
        <v>3589</v>
      </c>
    </row>
    <row r="1060" ht="14.25" customHeight="1">
      <c r="A1060" s="8" t="s">
        <v>215</v>
      </c>
      <c r="B1060" s="8" t="s">
        <v>3627</v>
      </c>
      <c r="C1060" s="8"/>
      <c r="D1060" s="8" t="s">
        <v>3620</v>
      </c>
      <c r="E1060" s="202">
        <v>41640.0</v>
      </c>
      <c r="F1060" s="202">
        <v>42004.0</v>
      </c>
      <c r="G1060" s="8" t="s">
        <v>3594</v>
      </c>
      <c r="H1060" s="8">
        <v>0.05</v>
      </c>
      <c r="I1060" s="8">
        <v>0.05</v>
      </c>
      <c r="J1060" s="8">
        <v>0.05</v>
      </c>
      <c r="K1060" s="8">
        <v>0.05</v>
      </c>
      <c r="L1060" s="8">
        <v>0.05</v>
      </c>
      <c r="M1060" s="8">
        <v>0.08</v>
      </c>
      <c r="N1060" s="8">
        <v>0.07</v>
      </c>
      <c r="O1060" s="8">
        <v>0.19</v>
      </c>
      <c r="P1060" s="8">
        <v>0.35</v>
      </c>
      <c r="Q1060" s="8">
        <v>0.38</v>
      </c>
      <c r="R1060" s="8">
        <v>0.39</v>
      </c>
      <c r="S1060" s="8">
        <v>0.47</v>
      </c>
      <c r="T1060" s="8">
        <v>0.57</v>
      </c>
      <c r="U1060" s="8">
        <v>0.54</v>
      </c>
      <c r="V1060" s="8">
        <v>0.34</v>
      </c>
      <c r="W1060" s="8">
        <v>0.33</v>
      </c>
      <c r="X1060" s="8">
        <v>0.44</v>
      </c>
      <c r="Y1060" s="8">
        <v>0.26</v>
      </c>
      <c r="Z1060" s="8">
        <v>0.21</v>
      </c>
      <c r="AA1060" s="8">
        <v>0.15</v>
      </c>
      <c r="AB1060" s="8">
        <v>0.17</v>
      </c>
      <c r="AC1060" s="8">
        <v>0.08</v>
      </c>
      <c r="AD1060" s="8">
        <v>0.05</v>
      </c>
      <c r="AE1060" s="8">
        <v>0.05</v>
      </c>
      <c r="AF1060" s="8" t="s">
        <v>3589</v>
      </c>
    </row>
    <row r="1061" ht="14.25" customHeight="1">
      <c r="A1061" s="8" t="s">
        <v>215</v>
      </c>
      <c r="B1061" s="8" t="s">
        <v>3627</v>
      </c>
      <c r="C1061" s="8"/>
      <c r="D1061" s="8" t="s">
        <v>3659</v>
      </c>
      <c r="E1061" s="202">
        <v>41640.0</v>
      </c>
      <c r="F1061" s="202">
        <v>42004.0</v>
      </c>
      <c r="G1061" s="8" t="s">
        <v>3594</v>
      </c>
      <c r="H1061" s="8">
        <v>0.05</v>
      </c>
      <c r="I1061" s="8">
        <v>0.05</v>
      </c>
      <c r="J1061" s="8">
        <v>0.05</v>
      </c>
      <c r="K1061" s="8">
        <v>0.05</v>
      </c>
      <c r="L1061" s="8">
        <v>0.05</v>
      </c>
      <c r="M1061" s="8">
        <v>0.08</v>
      </c>
      <c r="N1061" s="8">
        <v>0.07</v>
      </c>
      <c r="O1061" s="8">
        <v>0.11</v>
      </c>
      <c r="P1061" s="8">
        <v>0.15</v>
      </c>
      <c r="Q1061" s="8">
        <v>0.21</v>
      </c>
      <c r="R1061" s="8">
        <v>0.19</v>
      </c>
      <c r="S1061" s="8">
        <v>0.23</v>
      </c>
      <c r="T1061" s="8">
        <v>0.2</v>
      </c>
      <c r="U1061" s="8">
        <v>0.19</v>
      </c>
      <c r="V1061" s="8">
        <v>0.15</v>
      </c>
      <c r="W1061" s="8">
        <v>0.13</v>
      </c>
      <c r="X1061" s="8">
        <v>0.14</v>
      </c>
      <c r="Y1061" s="8">
        <v>0.07</v>
      </c>
      <c r="Z1061" s="8">
        <v>0.07</v>
      </c>
      <c r="AA1061" s="8">
        <v>0.07</v>
      </c>
      <c r="AB1061" s="8">
        <v>0.07</v>
      </c>
      <c r="AC1061" s="8">
        <v>0.09</v>
      </c>
      <c r="AD1061" s="8">
        <v>0.05</v>
      </c>
      <c r="AE1061" s="8">
        <v>0.05</v>
      </c>
      <c r="AF1061" s="8" t="s">
        <v>3589</v>
      </c>
    </row>
    <row r="1062" ht="14.25" customHeight="1">
      <c r="A1062" s="8" t="s">
        <v>215</v>
      </c>
      <c r="B1062" s="8" t="s">
        <v>3627</v>
      </c>
      <c r="C1062" s="8"/>
      <c r="D1062" s="8" t="s">
        <v>3656</v>
      </c>
      <c r="E1062" s="202">
        <v>41640.0</v>
      </c>
      <c r="F1062" s="202">
        <v>42004.0</v>
      </c>
      <c r="G1062" s="8" t="s">
        <v>3594</v>
      </c>
      <c r="H1062" s="8">
        <v>0.04</v>
      </c>
      <c r="I1062" s="8">
        <v>0.04</v>
      </c>
      <c r="J1062" s="8">
        <v>0.04</v>
      </c>
      <c r="K1062" s="8">
        <v>0.04</v>
      </c>
      <c r="L1062" s="8">
        <v>0.04</v>
      </c>
      <c r="M1062" s="8">
        <v>0.07</v>
      </c>
      <c r="N1062" s="8">
        <v>0.04</v>
      </c>
      <c r="O1062" s="8">
        <v>0.04</v>
      </c>
      <c r="P1062" s="8">
        <v>0.04</v>
      </c>
      <c r="Q1062" s="8">
        <v>0.04</v>
      </c>
      <c r="R1062" s="8">
        <v>0.04</v>
      </c>
      <c r="S1062" s="8">
        <v>0.06</v>
      </c>
      <c r="T1062" s="8">
        <v>0.06</v>
      </c>
      <c r="U1062" s="8">
        <v>0.09</v>
      </c>
      <c r="V1062" s="8">
        <v>0.06</v>
      </c>
      <c r="W1062" s="8">
        <v>0.04</v>
      </c>
      <c r="X1062" s="8">
        <v>0.04</v>
      </c>
      <c r="Y1062" s="8">
        <v>0.04</v>
      </c>
      <c r="Z1062" s="8">
        <v>0.04</v>
      </c>
      <c r="AA1062" s="8">
        <v>0.04</v>
      </c>
      <c r="AB1062" s="8">
        <v>0.04</v>
      </c>
      <c r="AC1062" s="8">
        <v>0.07</v>
      </c>
      <c r="AD1062" s="8">
        <v>0.04</v>
      </c>
      <c r="AE1062" s="8">
        <v>0.04</v>
      </c>
      <c r="AF1062" s="8" t="s">
        <v>3589</v>
      </c>
    </row>
    <row r="1063" ht="14.25" customHeight="1">
      <c r="A1063" s="7" t="s">
        <v>217</v>
      </c>
      <c r="B1063" s="7" t="s">
        <v>3599</v>
      </c>
      <c r="C1063" s="7" t="s">
        <v>3593</v>
      </c>
      <c r="D1063" s="7" t="s">
        <v>3620</v>
      </c>
      <c r="E1063" s="201">
        <v>41640.0</v>
      </c>
      <c r="F1063" s="201">
        <v>42004.0</v>
      </c>
      <c r="G1063" s="7" t="s">
        <v>3594</v>
      </c>
      <c r="H1063" s="7">
        <v>26.7</v>
      </c>
      <c r="I1063" s="7">
        <v>26.7</v>
      </c>
      <c r="J1063" s="7">
        <v>26.7</v>
      </c>
      <c r="K1063" s="7">
        <v>26.7</v>
      </c>
      <c r="L1063" s="7">
        <v>26.7</v>
      </c>
      <c r="M1063" s="7">
        <v>26.7</v>
      </c>
      <c r="N1063" s="7">
        <v>24.0</v>
      </c>
      <c r="O1063" s="7">
        <v>24.0</v>
      </c>
      <c r="P1063" s="7">
        <v>24.0</v>
      </c>
      <c r="Q1063" s="7">
        <v>24.0</v>
      </c>
      <c r="R1063" s="7">
        <v>24.0</v>
      </c>
      <c r="S1063" s="7">
        <v>24.0</v>
      </c>
      <c r="T1063" s="7">
        <v>24.0</v>
      </c>
      <c r="U1063" s="7">
        <v>24.0</v>
      </c>
      <c r="V1063" s="7">
        <v>24.0</v>
      </c>
      <c r="W1063" s="7">
        <v>24.0</v>
      </c>
      <c r="X1063" s="7">
        <v>24.0</v>
      </c>
      <c r="Y1063" s="7">
        <v>24.0</v>
      </c>
      <c r="Z1063" s="7">
        <v>24.0</v>
      </c>
      <c r="AA1063" s="7">
        <v>24.0</v>
      </c>
      <c r="AB1063" s="7">
        <v>24.0</v>
      </c>
      <c r="AC1063" s="7">
        <v>24.0</v>
      </c>
      <c r="AD1063" s="7">
        <v>26.7</v>
      </c>
      <c r="AE1063" s="7">
        <v>26.7</v>
      </c>
      <c r="AF1063" s="7" t="s">
        <v>3589</v>
      </c>
    </row>
    <row r="1064" ht="14.25" customHeight="1">
      <c r="A1064" s="7" t="s">
        <v>217</v>
      </c>
      <c r="B1064" s="7" t="s">
        <v>3599</v>
      </c>
      <c r="C1064" s="7" t="s">
        <v>3593</v>
      </c>
      <c r="D1064" s="7" t="s">
        <v>3996</v>
      </c>
      <c r="E1064" s="201">
        <v>41640.0</v>
      </c>
      <c r="F1064" s="201">
        <v>42004.0</v>
      </c>
      <c r="G1064" s="7" t="s">
        <v>3588</v>
      </c>
      <c r="H1064" s="7">
        <v>26.7</v>
      </c>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t="s">
        <v>3589</v>
      </c>
    </row>
    <row r="1065" ht="14.25" customHeight="1">
      <c r="A1065" s="7" t="s">
        <v>217</v>
      </c>
      <c r="B1065" s="7" t="s">
        <v>3599</v>
      </c>
      <c r="C1065" s="7" t="s">
        <v>3593</v>
      </c>
      <c r="D1065" s="7" t="s">
        <v>3657</v>
      </c>
      <c r="E1065" s="201">
        <v>41640.0</v>
      </c>
      <c r="F1065" s="201">
        <v>42004.0</v>
      </c>
      <c r="G1065" s="7" t="s">
        <v>3594</v>
      </c>
      <c r="H1065" s="7">
        <v>26.7</v>
      </c>
      <c r="I1065" s="7">
        <v>26.7</v>
      </c>
      <c r="J1065" s="7">
        <v>26.7</v>
      </c>
      <c r="K1065" s="7">
        <v>26.7</v>
      </c>
      <c r="L1065" s="7">
        <v>26.7</v>
      </c>
      <c r="M1065" s="7">
        <v>26.7</v>
      </c>
      <c r="N1065" s="7">
        <v>24.0</v>
      </c>
      <c r="O1065" s="7">
        <v>24.0</v>
      </c>
      <c r="P1065" s="7">
        <v>24.0</v>
      </c>
      <c r="Q1065" s="7">
        <v>24.0</v>
      </c>
      <c r="R1065" s="7">
        <v>24.0</v>
      </c>
      <c r="S1065" s="7">
        <v>24.0</v>
      </c>
      <c r="T1065" s="7">
        <v>24.0</v>
      </c>
      <c r="U1065" s="7">
        <v>24.0</v>
      </c>
      <c r="V1065" s="7">
        <v>24.0</v>
      </c>
      <c r="W1065" s="7">
        <v>24.0</v>
      </c>
      <c r="X1065" s="7">
        <v>24.0</v>
      </c>
      <c r="Y1065" s="7">
        <v>24.0</v>
      </c>
      <c r="Z1065" s="7">
        <v>26.7</v>
      </c>
      <c r="AA1065" s="7">
        <v>26.7</v>
      </c>
      <c r="AB1065" s="7">
        <v>26.7</v>
      </c>
      <c r="AC1065" s="7">
        <v>26.7</v>
      </c>
      <c r="AD1065" s="7">
        <v>26.7</v>
      </c>
      <c r="AE1065" s="7">
        <v>26.7</v>
      </c>
      <c r="AF1065" s="7" t="s">
        <v>3589</v>
      </c>
    </row>
    <row r="1066" ht="14.25" customHeight="1">
      <c r="A1066" s="8" t="s">
        <v>4005</v>
      </c>
      <c r="B1066" s="8" t="s">
        <v>3661</v>
      </c>
      <c r="C1066" s="8"/>
      <c r="D1066" s="8" t="s">
        <v>3637</v>
      </c>
      <c r="E1066" s="202">
        <v>41640.0</v>
      </c>
      <c r="F1066" s="202">
        <v>42004.0</v>
      </c>
      <c r="G1066" s="8" t="s">
        <v>3588</v>
      </c>
      <c r="H1066" s="8">
        <v>1.0</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3589</v>
      </c>
    </row>
    <row r="1067" ht="14.25" customHeight="1">
      <c r="A1067" s="8" t="s">
        <v>4005</v>
      </c>
      <c r="B1067" s="8" t="s">
        <v>3661</v>
      </c>
      <c r="C1067" s="8"/>
      <c r="D1067" s="8" t="s">
        <v>3598</v>
      </c>
      <c r="E1067" s="202">
        <v>41640.0</v>
      </c>
      <c r="F1067" s="202">
        <v>42004.0</v>
      </c>
      <c r="G1067" s="8" t="s">
        <v>3588</v>
      </c>
      <c r="H1067" s="8">
        <v>0.5</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3589</v>
      </c>
    </row>
    <row r="1068" ht="14.25" customHeight="1">
      <c r="A1068" s="8" t="s">
        <v>4005</v>
      </c>
      <c r="B1068" s="8" t="s">
        <v>3661</v>
      </c>
      <c r="C1068" s="8"/>
      <c r="D1068" s="8" t="s">
        <v>3621</v>
      </c>
      <c r="E1068" s="202">
        <v>41913.0</v>
      </c>
      <c r="F1068" s="202">
        <v>42004.0</v>
      </c>
      <c r="G1068" s="8" t="s">
        <v>3588</v>
      </c>
      <c r="H1068" s="8">
        <v>1.0</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3589</v>
      </c>
    </row>
    <row r="1069" ht="14.25" customHeight="1">
      <c r="A1069" s="8" t="s">
        <v>4005</v>
      </c>
      <c r="B1069" s="8" t="s">
        <v>3661</v>
      </c>
      <c r="C1069" s="8"/>
      <c r="D1069" s="8" t="s">
        <v>3621</v>
      </c>
      <c r="E1069" s="202">
        <v>41760.0</v>
      </c>
      <c r="F1069" s="202">
        <v>41912.0</v>
      </c>
      <c r="G1069" s="8" t="s">
        <v>3588</v>
      </c>
      <c r="H1069" s="8">
        <v>0.5</v>
      </c>
      <c r="I1069" s="8"/>
      <c r="J1069" s="8"/>
      <c r="K1069" s="8"/>
      <c r="L1069" s="8"/>
      <c r="M1069" s="8"/>
      <c r="N1069" s="8"/>
      <c r="O1069" s="8"/>
      <c r="P1069" s="8"/>
      <c r="Q1069" s="8"/>
      <c r="R1069" s="8"/>
      <c r="S1069" s="8"/>
      <c r="T1069" s="8"/>
      <c r="U1069" s="8"/>
      <c r="V1069" s="8"/>
      <c r="W1069" s="8"/>
      <c r="X1069" s="8"/>
      <c r="Y1069" s="8"/>
      <c r="Z1069" s="8"/>
      <c r="AA1069" s="8"/>
      <c r="AB1069" s="8"/>
      <c r="AC1069" s="8"/>
      <c r="AD1069" s="8"/>
      <c r="AE1069" s="8"/>
      <c r="AF1069" s="8" t="s">
        <v>3589</v>
      </c>
    </row>
    <row r="1070" ht="14.25" customHeight="1">
      <c r="A1070" s="7" t="s">
        <v>216</v>
      </c>
      <c r="B1070" s="7" t="s">
        <v>3599</v>
      </c>
      <c r="C1070" s="7" t="s">
        <v>3593</v>
      </c>
      <c r="D1070" s="7" t="s">
        <v>3596</v>
      </c>
      <c r="E1070" s="201">
        <v>41640.0</v>
      </c>
      <c r="F1070" s="201">
        <v>42004.0</v>
      </c>
      <c r="G1070" s="7" t="s">
        <v>3594</v>
      </c>
      <c r="H1070" s="7">
        <v>15.6</v>
      </c>
      <c r="I1070" s="7">
        <v>15.6</v>
      </c>
      <c r="J1070" s="7">
        <v>15.6</v>
      </c>
      <c r="K1070" s="7">
        <v>15.6</v>
      </c>
      <c r="L1070" s="7">
        <v>15.6</v>
      </c>
      <c r="M1070" s="7">
        <v>15.6</v>
      </c>
      <c r="N1070" s="7">
        <v>21.0</v>
      </c>
      <c r="O1070" s="7">
        <v>21.0</v>
      </c>
      <c r="P1070" s="7">
        <v>21.0</v>
      </c>
      <c r="Q1070" s="7">
        <v>21.0</v>
      </c>
      <c r="R1070" s="7">
        <v>21.0</v>
      </c>
      <c r="S1070" s="7">
        <v>21.0</v>
      </c>
      <c r="T1070" s="7">
        <v>21.0</v>
      </c>
      <c r="U1070" s="7">
        <v>21.0</v>
      </c>
      <c r="V1070" s="7">
        <v>21.0</v>
      </c>
      <c r="W1070" s="7">
        <v>21.0</v>
      </c>
      <c r="X1070" s="7">
        <v>21.0</v>
      </c>
      <c r="Y1070" s="7">
        <v>21.0</v>
      </c>
      <c r="Z1070" s="7">
        <v>21.0</v>
      </c>
      <c r="AA1070" s="7">
        <v>21.0</v>
      </c>
      <c r="AB1070" s="7">
        <v>21.0</v>
      </c>
      <c r="AC1070" s="7">
        <v>21.0</v>
      </c>
      <c r="AD1070" s="7">
        <v>15.6</v>
      </c>
      <c r="AE1070" s="7">
        <v>15.6</v>
      </c>
      <c r="AF1070" s="7" t="s">
        <v>3589</v>
      </c>
    </row>
    <row r="1071" ht="14.25" customHeight="1">
      <c r="A1071" s="7" t="s">
        <v>216</v>
      </c>
      <c r="B1071" s="7" t="s">
        <v>3599</v>
      </c>
      <c r="C1071" s="7" t="s">
        <v>3593</v>
      </c>
      <c r="D1071" s="7" t="s">
        <v>3597</v>
      </c>
      <c r="E1071" s="201">
        <v>41640.0</v>
      </c>
      <c r="F1071" s="201">
        <v>42004.0</v>
      </c>
      <c r="G1071" s="7" t="s">
        <v>3588</v>
      </c>
      <c r="H1071" s="7">
        <v>21.0</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3589</v>
      </c>
    </row>
    <row r="1072" ht="14.25" customHeight="1">
      <c r="A1072" s="7" t="s">
        <v>216</v>
      </c>
      <c r="B1072" s="7" t="s">
        <v>3599</v>
      </c>
      <c r="C1072" s="7" t="s">
        <v>3593</v>
      </c>
      <c r="D1072" s="7" t="s">
        <v>3998</v>
      </c>
      <c r="E1072" s="201">
        <v>41640.0</v>
      </c>
      <c r="F1072" s="201">
        <v>42004.0</v>
      </c>
      <c r="G1072" s="7" t="s">
        <v>3588</v>
      </c>
      <c r="H1072" s="7">
        <v>15.6</v>
      </c>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t="s">
        <v>3589</v>
      </c>
    </row>
    <row r="1073" ht="14.25" customHeight="1">
      <c r="A1073" s="7" t="s">
        <v>216</v>
      </c>
      <c r="B1073" s="7" t="s">
        <v>3599</v>
      </c>
      <c r="C1073" s="7" t="s">
        <v>3593</v>
      </c>
      <c r="D1073" s="7" t="s">
        <v>3657</v>
      </c>
      <c r="E1073" s="201">
        <v>41640.0</v>
      </c>
      <c r="F1073" s="201">
        <v>42004.0</v>
      </c>
      <c r="G1073" s="7" t="s">
        <v>3594</v>
      </c>
      <c r="H1073" s="7">
        <v>15.6</v>
      </c>
      <c r="I1073" s="7">
        <v>15.6</v>
      </c>
      <c r="J1073" s="7">
        <v>15.6</v>
      </c>
      <c r="K1073" s="7">
        <v>15.6</v>
      </c>
      <c r="L1073" s="7">
        <v>15.6</v>
      </c>
      <c r="M1073" s="7">
        <v>15.6</v>
      </c>
      <c r="N1073" s="7">
        <v>21.0</v>
      </c>
      <c r="O1073" s="7">
        <v>21.0</v>
      </c>
      <c r="P1073" s="7">
        <v>21.0</v>
      </c>
      <c r="Q1073" s="7">
        <v>21.0</v>
      </c>
      <c r="R1073" s="7">
        <v>21.0</v>
      </c>
      <c r="S1073" s="7">
        <v>21.0</v>
      </c>
      <c r="T1073" s="7">
        <v>21.0</v>
      </c>
      <c r="U1073" s="7">
        <v>21.0</v>
      </c>
      <c r="V1073" s="7">
        <v>21.0</v>
      </c>
      <c r="W1073" s="7">
        <v>21.0</v>
      </c>
      <c r="X1073" s="7">
        <v>21.0</v>
      </c>
      <c r="Y1073" s="7">
        <v>21.0</v>
      </c>
      <c r="Z1073" s="7">
        <v>15.6</v>
      </c>
      <c r="AA1073" s="7">
        <v>15.6</v>
      </c>
      <c r="AB1073" s="7">
        <v>15.6</v>
      </c>
      <c r="AC1073" s="7">
        <v>15.6</v>
      </c>
      <c r="AD1073" s="7">
        <v>15.6</v>
      </c>
      <c r="AE1073" s="7">
        <v>15.6</v>
      </c>
      <c r="AF1073" s="7" t="s">
        <v>3589</v>
      </c>
    </row>
    <row r="1074" ht="14.25" customHeight="1">
      <c r="A1074" s="8" t="s">
        <v>1461</v>
      </c>
      <c r="B1074" s="8" t="s">
        <v>1209</v>
      </c>
      <c r="C1074" s="8"/>
      <c r="D1074" s="8" t="s">
        <v>3620</v>
      </c>
      <c r="E1074" s="202">
        <v>41640.0</v>
      </c>
      <c r="F1074" s="202">
        <v>42004.0</v>
      </c>
      <c r="G1074" s="8" t="s">
        <v>3594</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0.25</v>
      </c>
      <c r="AA1074" s="8">
        <v>0.25</v>
      </c>
      <c r="AB1074" s="8">
        <v>0.25</v>
      </c>
      <c r="AC1074" s="8">
        <v>0.25</v>
      </c>
      <c r="AD1074" s="8">
        <v>1.0</v>
      </c>
      <c r="AE1074" s="8">
        <v>1.0</v>
      </c>
      <c r="AF1074" s="8" t="s">
        <v>3589</v>
      </c>
    </row>
    <row r="1075" ht="14.25" customHeight="1">
      <c r="A1075" s="8" t="s">
        <v>1461</v>
      </c>
      <c r="B1075" s="8" t="s">
        <v>1209</v>
      </c>
      <c r="C1075" s="8"/>
      <c r="D1075" s="8" t="s">
        <v>3659</v>
      </c>
      <c r="E1075" s="202">
        <v>41640.0</v>
      </c>
      <c r="F1075" s="202">
        <v>42004.0</v>
      </c>
      <c r="G1075" s="8" t="s">
        <v>3594</v>
      </c>
      <c r="H1075" s="8">
        <v>1.0</v>
      </c>
      <c r="I1075" s="8">
        <v>1.0</v>
      </c>
      <c r="J1075" s="8">
        <v>1.0</v>
      </c>
      <c r="K1075" s="8">
        <v>1.0</v>
      </c>
      <c r="L1075" s="8">
        <v>1.0</v>
      </c>
      <c r="M1075" s="8">
        <v>1.0</v>
      </c>
      <c r="N1075" s="8">
        <v>0.25</v>
      </c>
      <c r="O1075" s="8">
        <v>0.25</v>
      </c>
      <c r="P1075" s="8">
        <v>0.25</v>
      </c>
      <c r="Q1075" s="8">
        <v>0.25</v>
      </c>
      <c r="R1075" s="8">
        <v>0.25</v>
      </c>
      <c r="S1075" s="8">
        <v>0.25</v>
      </c>
      <c r="T1075" s="8">
        <v>0.25</v>
      </c>
      <c r="U1075" s="8">
        <v>0.25</v>
      </c>
      <c r="V1075" s="8">
        <v>0.25</v>
      </c>
      <c r="W1075" s="8">
        <v>0.25</v>
      </c>
      <c r="X1075" s="8">
        <v>0.25</v>
      </c>
      <c r="Y1075" s="8">
        <v>0.25</v>
      </c>
      <c r="Z1075" s="8">
        <v>1.0</v>
      </c>
      <c r="AA1075" s="8">
        <v>1.0</v>
      </c>
      <c r="AB1075" s="8">
        <v>1.0</v>
      </c>
      <c r="AC1075" s="8">
        <v>1.0</v>
      </c>
      <c r="AD1075" s="8">
        <v>1.0</v>
      </c>
      <c r="AE1075" s="8">
        <v>1.0</v>
      </c>
      <c r="AF1075" s="8" t="s">
        <v>3589</v>
      </c>
    </row>
    <row r="1076" ht="14.25" customHeight="1">
      <c r="A1076" s="8" t="s">
        <v>1461</v>
      </c>
      <c r="B1076" s="8" t="s">
        <v>1209</v>
      </c>
      <c r="C1076" s="8"/>
      <c r="D1076" s="8" t="s">
        <v>3656</v>
      </c>
      <c r="E1076" s="202">
        <v>41640.0</v>
      </c>
      <c r="F1076" s="202">
        <v>42004.0</v>
      </c>
      <c r="G1076" s="8" t="s">
        <v>3588</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3589</v>
      </c>
    </row>
    <row r="1077" ht="14.25" customHeight="1">
      <c r="A1077" s="8" t="s">
        <v>4006</v>
      </c>
      <c r="B1077" s="8" t="s">
        <v>3586</v>
      </c>
      <c r="C1077" s="8"/>
      <c r="D1077" s="8" t="s">
        <v>3587</v>
      </c>
      <c r="E1077" s="202">
        <v>41640.0</v>
      </c>
      <c r="F1077" s="202">
        <v>42004.0</v>
      </c>
      <c r="G1077" s="8" t="s">
        <v>3588</v>
      </c>
      <c r="H1077" s="8">
        <v>0.0</v>
      </c>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t="s">
        <v>3589</v>
      </c>
    </row>
    <row r="1078" ht="14.25" customHeight="1">
      <c r="A1078" s="7" t="s">
        <v>1411</v>
      </c>
      <c r="B1078" s="7" t="s">
        <v>3590</v>
      </c>
      <c r="C1078" s="7" t="s">
        <v>3591</v>
      </c>
      <c r="D1078" s="7" t="s">
        <v>3587</v>
      </c>
      <c r="E1078" s="201">
        <v>41640.0</v>
      </c>
      <c r="F1078" s="201">
        <v>42004.0</v>
      </c>
      <c r="G1078" s="7" t="s">
        <v>3588</v>
      </c>
      <c r="H1078" s="7">
        <v>120.0</v>
      </c>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t="s">
        <v>3589</v>
      </c>
    </row>
    <row r="1079" ht="14.25" customHeight="1">
      <c r="A1079" s="8" t="s">
        <v>1423</v>
      </c>
      <c r="B1079" s="8" t="s">
        <v>3599</v>
      </c>
      <c r="C1079" s="8" t="s">
        <v>3593</v>
      </c>
      <c r="D1079" s="8" t="s">
        <v>3587</v>
      </c>
      <c r="E1079" s="202">
        <v>41640.0</v>
      </c>
      <c r="F1079" s="202">
        <v>42004.0</v>
      </c>
      <c r="G1079" s="8" t="s">
        <v>3588</v>
      </c>
      <c r="H1079" s="93">
        <v>23.9</v>
      </c>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t="s">
        <v>3589</v>
      </c>
    </row>
    <row r="1080" ht="14.25" customHeight="1">
      <c r="A1080" s="7" t="s">
        <v>4007</v>
      </c>
      <c r="B1080" s="7" t="s">
        <v>3586</v>
      </c>
      <c r="C1080" s="7"/>
      <c r="D1080" s="7" t="s">
        <v>3587</v>
      </c>
      <c r="E1080" s="201">
        <v>41640.0</v>
      </c>
      <c r="F1080" s="201">
        <v>42004.0</v>
      </c>
      <c r="G1080" s="7" t="s">
        <v>3594</v>
      </c>
      <c r="H1080" s="7">
        <v>0.08</v>
      </c>
      <c r="I1080" s="7">
        <v>0.04</v>
      </c>
      <c r="J1080" s="7">
        <v>0.01</v>
      </c>
      <c r="K1080" s="7">
        <v>0.01</v>
      </c>
      <c r="L1080" s="7">
        <v>0.04</v>
      </c>
      <c r="M1080" s="7">
        <v>0.27</v>
      </c>
      <c r="N1080" s="7">
        <v>0.94</v>
      </c>
      <c r="O1080" s="7">
        <v>1.0</v>
      </c>
      <c r="P1080" s="7">
        <v>0.96</v>
      </c>
      <c r="Q1080" s="7">
        <v>0.84</v>
      </c>
      <c r="R1080" s="7">
        <v>0.76</v>
      </c>
      <c r="S1080" s="7">
        <v>0.61</v>
      </c>
      <c r="T1080" s="7">
        <v>0.53</v>
      </c>
      <c r="U1080" s="7">
        <v>0.47</v>
      </c>
      <c r="V1080" s="7">
        <v>0.41</v>
      </c>
      <c r="W1080" s="7">
        <v>0.47</v>
      </c>
      <c r="X1080" s="7">
        <v>0.55</v>
      </c>
      <c r="Y1080" s="7">
        <v>0.73</v>
      </c>
      <c r="Z1080" s="7">
        <v>0.86</v>
      </c>
      <c r="AA1080" s="7">
        <v>0.82</v>
      </c>
      <c r="AB1080" s="7">
        <v>0.75</v>
      </c>
      <c r="AC1080" s="7">
        <v>0.61</v>
      </c>
      <c r="AD1080" s="7">
        <v>0.53</v>
      </c>
      <c r="AE1080" s="7">
        <v>0.29</v>
      </c>
      <c r="AF1080" s="7" t="s">
        <v>3589</v>
      </c>
    </row>
    <row r="1081" ht="14.25" customHeight="1">
      <c r="A1081" s="8" t="s">
        <v>1421</v>
      </c>
      <c r="B1081" s="8" t="s">
        <v>3604</v>
      </c>
      <c r="C1081" s="8"/>
      <c r="D1081" s="8" t="s">
        <v>3587</v>
      </c>
      <c r="E1081" s="202">
        <v>41640.0</v>
      </c>
      <c r="F1081" s="202">
        <v>42004.0</v>
      </c>
      <c r="G1081" s="8" t="s">
        <v>3594</v>
      </c>
      <c r="H1081" s="8">
        <v>0.45</v>
      </c>
      <c r="I1081" s="8">
        <v>0.41</v>
      </c>
      <c r="J1081" s="8">
        <v>0.39</v>
      </c>
      <c r="K1081" s="8">
        <v>0.38</v>
      </c>
      <c r="L1081" s="8">
        <v>0.38</v>
      </c>
      <c r="M1081" s="8">
        <v>0.43</v>
      </c>
      <c r="N1081" s="8">
        <v>0.54</v>
      </c>
      <c r="O1081" s="8">
        <v>0.65</v>
      </c>
      <c r="P1081" s="8">
        <v>0.66</v>
      </c>
      <c r="Q1081" s="8">
        <v>0.67</v>
      </c>
      <c r="R1081" s="8">
        <v>0.69</v>
      </c>
      <c r="S1081" s="8">
        <v>0.7</v>
      </c>
      <c r="T1081" s="8">
        <v>0.69</v>
      </c>
      <c r="U1081" s="8">
        <v>0.66</v>
      </c>
      <c r="V1081" s="8">
        <v>0.65</v>
      </c>
      <c r="W1081" s="8">
        <v>0.68</v>
      </c>
      <c r="X1081" s="8">
        <v>0.8</v>
      </c>
      <c r="Y1081" s="8">
        <v>1.0</v>
      </c>
      <c r="Z1081" s="8">
        <v>1.0</v>
      </c>
      <c r="AA1081" s="8">
        <v>0.93</v>
      </c>
      <c r="AB1081" s="8">
        <v>0.89</v>
      </c>
      <c r="AC1081" s="8">
        <v>0.85</v>
      </c>
      <c r="AD1081" s="8">
        <v>0.71</v>
      </c>
      <c r="AE1081" s="8">
        <v>0.58</v>
      </c>
      <c r="AF1081" s="8" t="s">
        <v>3589</v>
      </c>
    </row>
    <row r="1082" ht="14.25" customHeight="1">
      <c r="A1082" s="7" t="s">
        <v>1422</v>
      </c>
      <c r="B1082" s="7" t="s">
        <v>3599</v>
      </c>
      <c r="C1082" s="7" t="s">
        <v>3593</v>
      </c>
      <c r="D1082" s="7" t="s">
        <v>3587</v>
      </c>
      <c r="E1082" s="201">
        <v>41640.0</v>
      </c>
      <c r="F1082" s="201">
        <v>42004.0</v>
      </c>
      <c r="G1082" s="7" t="s">
        <v>3588</v>
      </c>
      <c r="H1082" s="92">
        <v>21.1</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3589</v>
      </c>
    </row>
    <row r="1083" ht="14.25" customHeight="1">
      <c r="A1083" s="8" t="s">
        <v>1419</v>
      </c>
      <c r="B1083" s="8" t="s">
        <v>1207</v>
      </c>
      <c r="C1083" s="8"/>
      <c r="D1083" s="8" t="s">
        <v>3587</v>
      </c>
      <c r="E1083" s="202">
        <v>41640.0</v>
      </c>
      <c r="F1083" s="202">
        <v>42004.0</v>
      </c>
      <c r="G1083" s="8" t="s">
        <v>3594</v>
      </c>
      <c r="H1083" s="8">
        <v>0.067</v>
      </c>
      <c r="I1083" s="8">
        <v>0.067</v>
      </c>
      <c r="J1083" s="8">
        <v>0.067</v>
      </c>
      <c r="K1083" s="8">
        <v>0.067</v>
      </c>
      <c r="L1083" s="8">
        <v>0.187</v>
      </c>
      <c r="M1083" s="8">
        <v>0.394</v>
      </c>
      <c r="N1083" s="8">
        <v>0.44</v>
      </c>
      <c r="O1083" s="8">
        <v>0.393</v>
      </c>
      <c r="P1083" s="8">
        <v>0.172</v>
      </c>
      <c r="Q1083" s="8">
        <v>0.119</v>
      </c>
      <c r="R1083" s="8">
        <v>0.119</v>
      </c>
      <c r="S1083" s="8">
        <v>0.119</v>
      </c>
      <c r="T1083" s="8">
        <v>0.119</v>
      </c>
      <c r="U1083" s="8">
        <v>0.119</v>
      </c>
      <c r="V1083" s="8">
        <v>0.119</v>
      </c>
      <c r="W1083" s="8">
        <v>0.206</v>
      </c>
      <c r="X1083" s="8">
        <v>0.439</v>
      </c>
      <c r="Y1083" s="8">
        <v>0.616</v>
      </c>
      <c r="Z1083" s="8">
        <v>0.829</v>
      </c>
      <c r="AA1083" s="8">
        <v>0.986</v>
      </c>
      <c r="AB1083" s="8">
        <v>1.0</v>
      </c>
      <c r="AC1083" s="8">
        <v>0.692</v>
      </c>
      <c r="AD1083" s="8">
        <v>0.384</v>
      </c>
      <c r="AE1083" s="8">
        <v>0.16</v>
      </c>
      <c r="AF1083" s="8" t="s">
        <v>3589</v>
      </c>
    </row>
    <row r="1084" ht="14.25" customHeight="1">
      <c r="A1084" s="7" t="s">
        <v>1420</v>
      </c>
      <c r="B1084" s="7" t="s">
        <v>8</v>
      </c>
      <c r="C1084" s="7"/>
      <c r="D1084" s="7" t="s">
        <v>3587</v>
      </c>
      <c r="E1084" s="201">
        <v>41640.0</v>
      </c>
      <c r="F1084" s="201">
        <v>42004.0</v>
      </c>
      <c r="G1084" s="7" t="s">
        <v>3594</v>
      </c>
      <c r="H1084" s="7">
        <v>1.0</v>
      </c>
      <c r="I1084" s="7">
        <v>1.0</v>
      </c>
      <c r="J1084" s="7">
        <v>1.0</v>
      </c>
      <c r="K1084" s="7">
        <v>1.0</v>
      </c>
      <c r="L1084" s="7">
        <v>1.0</v>
      </c>
      <c r="M1084" s="7">
        <v>1.0</v>
      </c>
      <c r="N1084" s="7">
        <v>1.0</v>
      </c>
      <c r="O1084" s="7">
        <v>0.85</v>
      </c>
      <c r="P1084" s="7">
        <v>0.39</v>
      </c>
      <c r="Q1084" s="7">
        <v>0.25</v>
      </c>
      <c r="R1084" s="7">
        <v>0.25</v>
      </c>
      <c r="S1084" s="7">
        <v>0.25</v>
      </c>
      <c r="T1084" s="7">
        <v>0.25</v>
      </c>
      <c r="U1084" s="7">
        <v>0.25</v>
      </c>
      <c r="V1084" s="7">
        <v>0.25</v>
      </c>
      <c r="W1084" s="7">
        <v>0.25</v>
      </c>
      <c r="X1084" s="7">
        <v>0.3</v>
      </c>
      <c r="Y1084" s="7">
        <v>0.52</v>
      </c>
      <c r="Z1084" s="7">
        <v>0.87</v>
      </c>
      <c r="AA1084" s="7">
        <v>0.87</v>
      </c>
      <c r="AB1084" s="7">
        <v>0.87</v>
      </c>
      <c r="AC1084" s="7">
        <v>1.0</v>
      </c>
      <c r="AD1084" s="7">
        <v>1.0</v>
      </c>
      <c r="AE1084" s="7">
        <v>1.0</v>
      </c>
      <c r="AF1084" s="7" t="s">
        <v>3589</v>
      </c>
    </row>
    <row r="1085" ht="14.25" customHeight="1">
      <c r="A1085" s="8" t="s">
        <v>4008</v>
      </c>
      <c r="B1085" s="8" t="s">
        <v>3713</v>
      </c>
      <c r="C1085" s="8"/>
      <c r="D1085" s="8" t="s">
        <v>3587</v>
      </c>
      <c r="E1085" s="202">
        <v>41640.0</v>
      </c>
      <c r="F1085" s="202">
        <v>42004.0</v>
      </c>
      <c r="G1085" s="8" t="s">
        <v>3588</v>
      </c>
      <c r="H1085" s="8">
        <v>0.0</v>
      </c>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t="s">
        <v>3589</v>
      </c>
    </row>
    <row r="1086" ht="14.25" customHeight="1">
      <c r="A1086" s="7" t="s">
        <v>4009</v>
      </c>
      <c r="B1086" s="7" t="s">
        <v>3595</v>
      </c>
      <c r="C1086" s="7"/>
      <c r="D1086" s="7" t="s">
        <v>3587</v>
      </c>
      <c r="E1086" s="201">
        <v>41640.0</v>
      </c>
      <c r="F1086" s="201">
        <v>42004.0</v>
      </c>
      <c r="G1086" s="7" t="s">
        <v>3594</v>
      </c>
      <c r="H1086" s="7">
        <v>0.05</v>
      </c>
      <c r="I1086" s="7">
        <v>0.05</v>
      </c>
      <c r="J1086" s="7">
        <v>0.05</v>
      </c>
      <c r="K1086" s="7">
        <v>0.05</v>
      </c>
      <c r="L1086" s="7">
        <v>0.1</v>
      </c>
      <c r="M1086" s="7">
        <v>0.2</v>
      </c>
      <c r="N1086" s="7">
        <v>0.4</v>
      </c>
      <c r="O1086" s="7">
        <v>0.5</v>
      </c>
      <c r="P1086" s="7">
        <v>0.5</v>
      </c>
      <c r="Q1086" s="7">
        <v>0.35</v>
      </c>
      <c r="R1086" s="7">
        <v>0.15</v>
      </c>
      <c r="S1086" s="7">
        <v>0.15</v>
      </c>
      <c r="T1086" s="7">
        <v>0.15</v>
      </c>
      <c r="U1086" s="7">
        <v>0.15</v>
      </c>
      <c r="V1086" s="7">
        <v>0.15</v>
      </c>
      <c r="W1086" s="7">
        <v>0.15</v>
      </c>
      <c r="X1086" s="7">
        <v>0.35</v>
      </c>
      <c r="Y1086" s="7">
        <v>0.5</v>
      </c>
      <c r="Z1086" s="7">
        <v>0.5</v>
      </c>
      <c r="AA1086" s="7">
        <v>0.4</v>
      </c>
      <c r="AB1086" s="7">
        <v>0.4</v>
      </c>
      <c r="AC1086" s="7">
        <v>0.3</v>
      </c>
      <c r="AD1086" s="7">
        <v>0.2</v>
      </c>
      <c r="AE1086" s="7">
        <v>0.1</v>
      </c>
      <c r="AF1086" s="7" t="s">
        <v>3589</v>
      </c>
    </row>
    <row r="1087" ht="14.25" customHeight="1">
      <c r="A1087" s="8" t="s">
        <v>4010</v>
      </c>
      <c r="B1087" s="8" t="s">
        <v>3661</v>
      </c>
      <c r="C1087" s="8"/>
      <c r="D1087" s="8" t="s">
        <v>3637</v>
      </c>
      <c r="E1087" s="202">
        <v>41640.0</v>
      </c>
      <c r="F1087" s="202">
        <v>42004.0</v>
      </c>
      <c r="G1087" s="8" t="s">
        <v>3588</v>
      </c>
      <c r="H1087" s="8">
        <v>1.0</v>
      </c>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t="s">
        <v>3589</v>
      </c>
    </row>
    <row r="1088" ht="14.25" customHeight="1">
      <c r="A1088" s="7" t="s">
        <v>4010</v>
      </c>
      <c r="B1088" s="7" t="s">
        <v>3661</v>
      </c>
      <c r="C1088" s="7"/>
      <c r="D1088" s="7" t="s">
        <v>3598</v>
      </c>
      <c r="E1088" s="201">
        <v>41640.0</v>
      </c>
      <c r="F1088" s="201">
        <v>42004.0</v>
      </c>
      <c r="G1088" s="7" t="s">
        <v>3588</v>
      </c>
      <c r="H1088" s="7">
        <v>0.5</v>
      </c>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t="s">
        <v>3589</v>
      </c>
    </row>
    <row r="1089" ht="14.25" customHeight="1">
      <c r="A1089" s="8" t="s">
        <v>4010</v>
      </c>
      <c r="B1089" s="8" t="s">
        <v>3661</v>
      </c>
      <c r="C1089" s="8"/>
      <c r="D1089" s="8" t="s">
        <v>3621</v>
      </c>
      <c r="E1089" s="202">
        <v>41913.0</v>
      </c>
      <c r="F1089" s="202">
        <v>42004.0</v>
      </c>
      <c r="G1089" s="8" t="s">
        <v>3588</v>
      </c>
      <c r="H1089" s="8">
        <v>1.0</v>
      </c>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t="s">
        <v>3589</v>
      </c>
    </row>
    <row r="1090" ht="14.25" customHeight="1">
      <c r="A1090" s="7" t="s">
        <v>4010</v>
      </c>
      <c r="B1090" s="7" t="s">
        <v>3661</v>
      </c>
      <c r="C1090" s="7"/>
      <c r="D1090" s="7" t="s">
        <v>3621</v>
      </c>
      <c r="E1090" s="201">
        <v>41760.0</v>
      </c>
      <c r="F1090" s="201">
        <v>41912.0</v>
      </c>
      <c r="G1090" s="7" t="s">
        <v>3588</v>
      </c>
      <c r="H1090" s="7">
        <v>0.5</v>
      </c>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t="s">
        <v>3589</v>
      </c>
    </row>
    <row r="1091" ht="14.25" customHeight="1">
      <c r="A1091" s="8" t="s">
        <v>1418</v>
      </c>
      <c r="B1091" s="8" t="s">
        <v>3599</v>
      </c>
      <c r="C1091" s="8" t="s">
        <v>3593</v>
      </c>
      <c r="D1091" s="8" t="s">
        <v>3587</v>
      </c>
      <c r="E1091" s="202">
        <v>41640.0</v>
      </c>
      <c r="F1091" s="202">
        <v>42004.0</v>
      </c>
      <c r="G1091" s="8" t="s">
        <v>3588</v>
      </c>
      <c r="H1091" s="8">
        <v>40.0</v>
      </c>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t="s">
        <v>3589</v>
      </c>
    </row>
    <row r="1092" ht="14.25" customHeight="1">
      <c r="A1092" s="7" t="s">
        <v>1417</v>
      </c>
      <c r="B1092" s="7" t="s">
        <v>3599</v>
      </c>
      <c r="C1092" s="7" t="s">
        <v>3593</v>
      </c>
      <c r="D1092" s="7" t="s">
        <v>3587</v>
      </c>
      <c r="E1092" s="201">
        <v>41640.0</v>
      </c>
      <c r="F1092" s="201">
        <v>42004.0</v>
      </c>
      <c r="G1092" s="7" t="s">
        <v>3588</v>
      </c>
      <c r="H1092" s="7">
        <v>15.6000003814697</v>
      </c>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t="s">
        <v>3589</v>
      </c>
    </row>
    <row r="1093" ht="14.25" customHeight="1">
      <c r="A1093" s="8" t="s">
        <v>1416</v>
      </c>
      <c r="B1093" s="8" t="s">
        <v>1207</v>
      </c>
      <c r="C1093" s="8"/>
      <c r="D1093" s="8" t="s">
        <v>3587</v>
      </c>
      <c r="E1093" s="202">
        <v>41640.0</v>
      </c>
      <c r="F1093" s="202">
        <v>42004.0</v>
      </c>
      <c r="G1093" s="8" t="s">
        <v>3588</v>
      </c>
      <c r="H1093" s="8">
        <v>1.0</v>
      </c>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t="s">
        <v>3589</v>
      </c>
    </row>
    <row r="1094" ht="14.25" customHeight="1">
      <c r="A1094" s="7" t="s">
        <v>1412</v>
      </c>
      <c r="B1094" s="7" t="s">
        <v>1209</v>
      </c>
      <c r="C1094" s="7"/>
      <c r="D1094" s="7" t="s">
        <v>3587</v>
      </c>
      <c r="E1094" s="201">
        <v>41640.0</v>
      </c>
      <c r="F1094" s="201">
        <v>42004.0</v>
      </c>
      <c r="G1094" s="7" t="s">
        <v>3588</v>
      </c>
      <c r="H1094" s="7">
        <v>1.0</v>
      </c>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t="s">
        <v>3589</v>
      </c>
    </row>
    <row r="1095" ht="14.25" customHeight="1">
      <c r="A1095" s="8" t="s">
        <v>1415</v>
      </c>
      <c r="B1095" s="8" t="s">
        <v>3599</v>
      </c>
      <c r="C1095" s="8" t="s">
        <v>3593</v>
      </c>
      <c r="D1095" s="8" t="s">
        <v>3596</v>
      </c>
      <c r="E1095" s="202">
        <v>41640.0</v>
      </c>
      <c r="F1095" s="202">
        <v>42004.0</v>
      </c>
      <c r="G1095" s="8" t="s">
        <v>3594</v>
      </c>
      <c r="H1095" s="8">
        <v>29.4</v>
      </c>
      <c r="I1095" s="8">
        <v>29.4</v>
      </c>
      <c r="J1095" s="8">
        <v>29.4</v>
      </c>
      <c r="K1095" s="8">
        <v>29.4</v>
      </c>
      <c r="L1095" s="8">
        <v>29.4</v>
      </c>
      <c r="M1095" s="8">
        <v>29.4</v>
      </c>
      <c r="N1095" s="8">
        <v>29.4</v>
      </c>
      <c r="O1095" s="8">
        <v>26.7</v>
      </c>
      <c r="P1095" s="8">
        <v>23.9</v>
      </c>
      <c r="Q1095" s="8">
        <v>23.9</v>
      </c>
      <c r="R1095" s="8">
        <v>23.9</v>
      </c>
      <c r="S1095" s="8">
        <v>23.9</v>
      </c>
      <c r="T1095" s="8">
        <v>23.9</v>
      </c>
      <c r="U1095" s="8">
        <v>23.9</v>
      </c>
      <c r="V1095" s="8">
        <v>23.9</v>
      </c>
      <c r="W1095" s="8">
        <v>23.9</v>
      </c>
      <c r="X1095" s="8">
        <v>23.9</v>
      </c>
      <c r="Y1095" s="8">
        <v>26.7</v>
      </c>
      <c r="Z1095" s="8">
        <v>29.4</v>
      </c>
      <c r="AA1095" s="8">
        <v>29.4</v>
      </c>
      <c r="AB1095" s="8">
        <v>29.4</v>
      </c>
      <c r="AC1095" s="8">
        <v>29.4</v>
      </c>
      <c r="AD1095" s="8">
        <v>29.4</v>
      </c>
      <c r="AE1095" s="8">
        <v>29.4</v>
      </c>
      <c r="AF1095" s="8" t="s">
        <v>3589</v>
      </c>
    </row>
    <row r="1096" ht="14.25" customHeight="1">
      <c r="A1096" s="7" t="s">
        <v>1415</v>
      </c>
      <c r="B1096" s="7" t="s">
        <v>3599</v>
      </c>
      <c r="C1096" s="7" t="s">
        <v>3593</v>
      </c>
      <c r="D1096" s="7" t="s">
        <v>3597</v>
      </c>
      <c r="E1096" s="201">
        <v>41640.0</v>
      </c>
      <c r="F1096" s="201">
        <v>42004.0</v>
      </c>
      <c r="G1096" s="7" t="s">
        <v>3588</v>
      </c>
      <c r="H1096" s="7">
        <v>29.4</v>
      </c>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t="s">
        <v>3589</v>
      </c>
    </row>
    <row r="1097" ht="14.25" customHeight="1">
      <c r="A1097" s="8" t="s">
        <v>1415</v>
      </c>
      <c r="B1097" s="8" t="s">
        <v>3599</v>
      </c>
      <c r="C1097" s="8" t="s">
        <v>3593</v>
      </c>
      <c r="D1097" s="8" t="s">
        <v>3598</v>
      </c>
      <c r="E1097" s="202">
        <v>41640.0</v>
      </c>
      <c r="F1097" s="202">
        <v>42004.0</v>
      </c>
      <c r="G1097" s="8" t="s">
        <v>3594</v>
      </c>
      <c r="H1097" s="8">
        <v>29.4</v>
      </c>
      <c r="I1097" s="8">
        <v>29.4</v>
      </c>
      <c r="J1097" s="8">
        <v>29.4</v>
      </c>
      <c r="K1097" s="8">
        <v>29.4</v>
      </c>
      <c r="L1097" s="8">
        <v>29.4</v>
      </c>
      <c r="M1097" s="8">
        <v>29.4</v>
      </c>
      <c r="N1097" s="8">
        <v>29.4</v>
      </c>
      <c r="O1097" s="8">
        <v>26.7</v>
      </c>
      <c r="P1097" s="8">
        <v>23.9</v>
      </c>
      <c r="Q1097" s="8">
        <v>23.9</v>
      </c>
      <c r="R1097" s="8">
        <v>23.9</v>
      </c>
      <c r="S1097" s="8">
        <v>23.9</v>
      </c>
      <c r="T1097" s="8">
        <v>23.9</v>
      </c>
      <c r="U1097" s="8">
        <v>23.9</v>
      </c>
      <c r="V1097" s="8">
        <v>23.9</v>
      </c>
      <c r="W1097" s="8">
        <v>23.9</v>
      </c>
      <c r="X1097" s="8">
        <v>23.9</v>
      </c>
      <c r="Y1097" s="8">
        <v>26.7</v>
      </c>
      <c r="Z1097" s="8">
        <v>29.4</v>
      </c>
      <c r="AA1097" s="8">
        <v>29.4</v>
      </c>
      <c r="AB1097" s="8">
        <v>29.4</v>
      </c>
      <c r="AC1097" s="8">
        <v>29.4</v>
      </c>
      <c r="AD1097" s="8">
        <v>29.4</v>
      </c>
      <c r="AE1097" s="8">
        <v>29.4</v>
      </c>
      <c r="AF1097" s="8" t="s">
        <v>3589</v>
      </c>
    </row>
    <row r="1098" ht="14.25" customHeight="1">
      <c r="A1098" s="7" t="s">
        <v>1413</v>
      </c>
      <c r="B1098" s="7" t="s">
        <v>3604</v>
      </c>
      <c r="C1098" s="7"/>
      <c r="D1098" s="7" t="s">
        <v>3620</v>
      </c>
      <c r="E1098" s="201">
        <v>41640.0</v>
      </c>
      <c r="F1098" s="201">
        <v>42004.0</v>
      </c>
      <c r="G1098" s="7" t="s">
        <v>3594</v>
      </c>
      <c r="H1098" s="7">
        <v>0.33</v>
      </c>
      <c r="I1098" s="7">
        <v>0.33</v>
      </c>
      <c r="J1098" s="7">
        <v>0.33</v>
      </c>
      <c r="K1098" s="7">
        <v>0.33</v>
      </c>
      <c r="L1098" s="7">
        <v>0.33</v>
      </c>
      <c r="M1098" s="7">
        <v>0.33</v>
      </c>
      <c r="N1098" s="7">
        <v>0.33</v>
      </c>
      <c r="O1098" s="7">
        <v>0.5</v>
      </c>
      <c r="P1098" s="7">
        <v>1.0</v>
      </c>
      <c r="Q1098" s="7">
        <v>1.0</v>
      </c>
      <c r="R1098" s="7">
        <v>1.0</v>
      </c>
      <c r="S1098" s="7">
        <v>1.0</v>
      </c>
      <c r="T1098" s="7">
        <v>0.94</v>
      </c>
      <c r="U1098" s="7">
        <v>1.0</v>
      </c>
      <c r="V1098" s="7">
        <v>1.0</v>
      </c>
      <c r="W1098" s="7">
        <v>1.0</v>
      </c>
      <c r="X1098" s="7">
        <v>1.0</v>
      </c>
      <c r="Y1098" s="7">
        <v>0.5</v>
      </c>
      <c r="Z1098" s="7">
        <v>0.33</v>
      </c>
      <c r="AA1098" s="7">
        <v>0.33</v>
      </c>
      <c r="AB1098" s="7">
        <v>0.33</v>
      </c>
      <c r="AC1098" s="7">
        <v>0.33</v>
      </c>
      <c r="AD1098" s="7">
        <v>0.33</v>
      </c>
      <c r="AE1098" s="7">
        <v>0.33</v>
      </c>
      <c r="AF1098" s="7" t="s">
        <v>3589</v>
      </c>
    </row>
    <row r="1099" ht="14.25" customHeight="1">
      <c r="A1099" s="8" t="s">
        <v>1413</v>
      </c>
      <c r="B1099" s="8" t="s">
        <v>3604</v>
      </c>
      <c r="C1099" s="8"/>
      <c r="D1099" s="8" t="s">
        <v>4011</v>
      </c>
      <c r="E1099" s="202">
        <v>41640.0</v>
      </c>
      <c r="F1099" s="202">
        <v>42004.0</v>
      </c>
      <c r="G1099" s="8" t="s">
        <v>3588</v>
      </c>
      <c r="H1099" s="8">
        <v>0.33</v>
      </c>
      <c r="I1099" s="8"/>
      <c r="J1099" s="8"/>
      <c r="K1099" s="8"/>
      <c r="L1099" s="8"/>
      <c r="M1099" s="8"/>
      <c r="N1099" s="8"/>
      <c r="O1099" s="8"/>
      <c r="P1099" s="8"/>
      <c r="Q1099" s="8"/>
      <c r="R1099" s="8"/>
      <c r="S1099" s="8"/>
      <c r="T1099" s="8"/>
      <c r="U1099" s="8"/>
      <c r="V1099" s="8"/>
      <c r="W1099" s="8"/>
      <c r="X1099" s="8"/>
      <c r="Y1099" s="8"/>
      <c r="Z1099" s="8"/>
      <c r="AA1099" s="8"/>
      <c r="AB1099" s="8"/>
      <c r="AC1099" s="8"/>
      <c r="AD1099" s="8"/>
      <c r="AE1099" s="8"/>
      <c r="AF1099" s="8" t="s">
        <v>3589</v>
      </c>
    </row>
    <row r="1100" ht="14.25" customHeight="1">
      <c r="A1100" s="7" t="s">
        <v>1414</v>
      </c>
      <c r="B1100" s="7" t="s">
        <v>3599</v>
      </c>
      <c r="C1100" s="7" t="s">
        <v>3593</v>
      </c>
      <c r="D1100" s="7" t="s">
        <v>3596</v>
      </c>
      <c r="E1100" s="201">
        <v>41640.0</v>
      </c>
      <c r="F1100" s="201">
        <v>42004.0</v>
      </c>
      <c r="G1100" s="7" t="s">
        <v>3594</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7" t="s">
        <v>3589</v>
      </c>
    </row>
    <row r="1101" ht="14.25" customHeight="1">
      <c r="A1101" s="8" t="s">
        <v>1414</v>
      </c>
      <c r="B1101" s="8" t="s">
        <v>3599</v>
      </c>
      <c r="C1101" s="8" t="s">
        <v>3593</v>
      </c>
      <c r="D1101" s="8" t="s">
        <v>3597</v>
      </c>
      <c r="E1101" s="202">
        <v>41640.0</v>
      </c>
      <c r="F1101" s="202">
        <v>42004.0</v>
      </c>
      <c r="G1101" s="8" t="s">
        <v>3594</v>
      </c>
      <c r="H1101" s="8">
        <v>15.6</v>
      </c>
      <c r="I1101" s="8">
        <v>15.6</v>
      </c>
      <c r="J1101" s="8">
        <v>15.6</v>
      </c>
      <c r="K1101" s="8">
        <v>15.6</v>
      </c>
      <c r="L1101" s="8">
        <v>15.6</v>
      </c>
      <c r="M1101" s="8">
        <v>15.6</v>
      </c>
      <c r="N1101" s="8">
        <v>15.6</v>
      </c>
      <c r="O1101" s="8">
        <v>18.3</v>
      </c>
      <c r="P1101" s="8">
        <v>21.1</v>
      </c>
      <c r="Q1101" s="8">
        <v>21.1</v>
      </c>
      <c r="R1101" s="8">
        <v>21.1</v>
      </c>
      <c r="S1101" s="8">
        <v>21.1</v>
      </c>
      <c r="T1101" s="8">
        <v>21.1</v>
      </c>
      <c r="U1101" s="8">
        <v>21.1</v>
      </c>
      <c r="V1101" s="8">
        <v>21.1</v>
      </c>
      <c r="W1101" s="8">
        <v>21.1</v>
      </c>
      <c r="X1101" s="8">
        <v>21.1</v>
      </c>
      <c r="Y1101" s="8">
        <v>18.3</v>
      </c>
      <c r="Z1101" s="8">
        <v>15.6</v>
      </c>
      <c r="AA1101" s="8">
        <v>15.6</v>
      </c>
      <c r="AB1101" s="8">
        <v>15.6</v>
      </c>
      <c r="AC1101" s="8">
        <v>15.6</v>
      </c>
      <c r="AD1101" s="8">
        <v>15.6</v>
      </c>
      <c r="AE1101" s="8">
        <v>15.6</v>
      </c>
      <c r="AF1101" s="8" t="s">
        <v>3589</v>
      </c>
    </row>
    <row r="1102" ht="14.25" customHeight="1">
      <c r="A1102" s="7" t="s">
        <v>1414</v>
      </c>
      <c r="B1102" s="7" t="s">
        <v>3599</v>
      </c>
      <c r="C1102" s="7" t="s">
        <v>3593</v>
      </c>
      <c r="D1102" s="7" t="s">
        <v>3598</v>
      </c>
      <c r="E1102" s="201">
        <v>41640.0</v>
      </c>
      <c r="F1102" s="201">
        <v>42004.0</v>
      </c>
      <c r="G1102" s="7" t="s">
        <v>3588</v>
      </c>
      <c r="H1102" s="7">
        <v>15.6</v>
      </c>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t="s">
        <v>3589</v>
      </c>
    </row>
    <row r="1103" ht="14.25" customHeight="1">
      <c r="A1103" s="8" t="s">
        <v>1559</v>
      </c>
      <c r="B1103" s="8" t="s">
        <v>1209</v>
      </c>
      <c r="C1103" s="8"/>
      <c r="D1103" s="8" t="s">
        <v>3596</v>
      </c>
      <c r="E1103" s="202">
        <v>41640.0</v>
      </c>
      <c r="F1103" s="202">
        <v>42004.0</v>
      </c>
      <c r="G1103" s="8" t="s">
        <v>3594</v>
      </c>
      <c r="H1103" s="8">
        <v>1.0</v>
      </c>
      <c r="I1103" s="8">
        <v>1.0</v>
      </c>
      <c r="J1103" s="8">
        <v>1.0</v>
      </c>
      <c r="K1103" s="8">
        <v>1.0</v>
      </c>
      <c r="L1103" s="8">
        <v>1.0</v>
      </c>
      <c r="M1103" s="8">
        <v>1.0</v>
      </c>
      <c r="N1103" s="8">
        <v>1.0</v>
      </c>
      <c r="O1103" s="8">
        <v>1.0</v>
      </c>
      <c r="P1103" s="8">
        <v>0.25</v>
      </c>
      <c r="Q1103" s="8">
        <v>0.25</v>
      </c>
      <c r="R1103" s="8">
        <v>0.25</v>
      </c>
      <c r="S1103" s="8">
        <v>0.25</v>
      </c>
      <c r="T1103" s="8">
        <v>0.25</v>
      </c>
      <c r="U1103" s="8">
        <v>0.25</v>
      </c>
      <c r="V1103" s="8">
        <v>0.25</v>
      </c>
      <c r="W1103" s="8">
        <v>0.25</v>
      </c>
      <c r="X1103" s="8">
        <v>0.25</v>
      </c>
      <c r="Y1103" s="8">
        <v>1.0</v>
      </c>
      <c r="Z1103" s="8">
        <v>1.0</v>
      </c>
      <c r="AA1103" s="8">
        <v>1.0</v>
      </c>
      <c r="AB1103" s="8">
        <v>1.0</v>
      </c>
      <c r="AC1103" s="8">
        <v>1.0</v>
      </c>
      <c r="AD1103" s="8">
        <v>1.0</v>
      </c>
      <c r="AE1103" s="8">
        <v>1.0</v>
      </c>
      <c r="AF1103" s="8" t="s">
        <v>3589</v>
      </c>
    </row>
    <row r="1104" ht="14.25" customHeight="1">
      <c r="A1104" s="7" t="s">
        <v>1559</v>
      </c>
      <c r="B1104" s="7" t="s">
        <v>1209</v>
      </c>
      <c r="C1104" s="7"/>
      <c r="D1104" s="7" t="s">
        <v>4012</v>
      </c>
      <c r="E1104" s="201">
        <v>41640.0</v>
      </c>
      <c r="F1104" s="201">
        <v>42004.0</v>
      </c>
      <c r="G1104" s="7" t="s">
        <v>3588</v>
      </c>
      <c r="H1104" s="7">
        <v>1.0</v>
      </c>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t="s">
        <v>3589</v>
      </c>
    </row>
    <row r="1105" ht="14.25" customHeight="1">
      <c r="A1105" s="8" t="s">
        <v>1409</v>
      </c>
      <c r="B1105" s="8" t="s">
        <v>1207</v>
      </c>
      <c r="C1105" s="8"/>
      <c r="D1105" s="8" t="s">
        <v>3620</v>
      </c>
      <c r="E1105" s="202">
        <v>41640.0</v>
      </c>
      <c r="F1105" s="202">
        <v>42004.0</v>
      </c>
      <c r="G1105" s="8" t="s">
        <v>3594</v>
      </c>
      <c r="H1105" s="8">
        <v>0.18</v>
      </c>
      <c r="I1105" s="8">
        <v>0.18</v>
      </c>
      <c r="J1105" s="8">
        <v>0.18</v>
      </c>
      <c r="K1105" s="8">
        <v>0.18</v>
      </c>
      <c r="L1105" s="8">
        <v>0.18</v>
      </c>
      <c r="M1105" s="8">
        <v>0.18</v>
      </c>
      <c r="N1105" s="8">
        <v>0.18</v>
      </c>
      <c r="O1105" s="8">
        <v>0.18</v>
      </c>
      <c r="P1105" s="8">
        <v>0.9</v>
      </c>
      <c r="Q1105" s="8">
        <v>0.9</v>
      </c>
      <c r="R1105" s="8">
        <v>0.9</v>
      </c>
      <c r="S1105" s="8">
        <v>0.9</v>
      </c>
      <c r="T1105" s="8">
        <v>0.8</v>
      </c>
      <c r="U1105" s="8">
        <v>0.9</v>
      </c>
      <c r="V1105" s="8">
        <v>0.9</v>
      </c>
      <c r="W1105" s="8">
        <v>0.9</v>
      </c>
      <c r="X1105" s="8">
        <v>0.9</v>
      </c>
      <c r="Y1105" s="8">
        <v>0.18</v>
      </c>
      <c r="Z1105" s="8">
        <v>0.18</v>
      </c>
      <c r="AA1105" s="8">
        <v>0.18</v>
      </c>
      <c r="AB1105" s="8">
        <v>0.18</v>
      </c>
      <c r="AC1105" s="8">
        <v>0.18</v>
      </c>
      <c r="AD1105" s="8">
        <v>0.18</v>
      </c>
      <c r="AE1105" s="8">
        <v>0.18</v>
      </c>
      <c r="AF1105" s="8" t="s">
        <v>3589</v>
      </c>
    </row>
    <row r="1106" ht="14.25" customHeight="1">
      <c r="A1106" s="7" t="s">
        <v>1409</v>
      </c>
      <c r="B1106" s="7" t="s">
        <v>1207</v>
      </c>
      <c r="C1106" s="7"/>
      <c r="D1106" s="7" t="s">
        <v>4011</v>
      </c>
      <c r="E1106" s="201">
        <v>41640.0</v>
      </c>
      <c r="F1106" s="201">
        <v>42004.0</v>
      </c>
      <c r="G1106" s="7" t="s">
        <v>3588</v>
      </c>
      <c r="H1106" s="7">
        <v>0.18</v>
      </c>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t="s">
        <v>3589</v>
      </c>
    </row>
    <row r="1107" ht="14.25" customHeight="1">
      <c r="A1107" s="8" t="s">
        <v>1410</v>
      </c>
      <c r="B1107" s="8" t="s">
        <v>8</v>
      </c>
      <c r="C1107" s="8"/>
      <c r="D1107" s="8" t="s">
        <v>3587</v>
      </c>
      <c r="E1107" s="202">
        <v>41640.0</v>
      </c>
      <c r="F1107" s="202">
        <v>42004.0</v>
      </c>
      <c r="G1107" s="8" t="s">
        <v>3594</v>
      </c>
      <c r="H1107" s="8">
        <v>0.0</v>
      </c>
      <c r="I1107" s="8">
        <v>0.0</v>
      </c>
      <c r="J1107" s="8">
        <v>0.0</v>
      </c>
      <c r="K1107" s="8">
        <v>0.0</v>
      </c>
      <c r="L1107" s="8">
        <v>0.0</v>
      </c>
      <c r="M1107" s="8">
        <v>0.0</v>
      </c>
      <c r="N1107" s="8">
        <v>0.0</v>
      </c>
      <c r="O1107" s="8">
        <v>0.0</v>
      </c>
      <c r="P1107" s="8">
        <v>1.0</v>
      </c>
      <c r="Q1107" s="8">
        <v>1.0</v>
      </c>
      <c r="R1107" s="8">
        <v>1.0</v>
      </c>
      <c r="S1107" s="8">
        <v>1.0</v>
      </c>
      <c r="T1107" s="8">
        <v>0.5</v>
      </c>
      <c r="U1107" s="8">
        <v>1.0</v>
      </c>
      <c r="V1107" s="8">
        <v>1.0</v>
      </c>
      <c r="W1107" s="8">
        <v>1.0</v>
      </c>
      <c r="X1107" s="8">
        <v>1.0</v>
      </c>
      <c r="Y1107" s="8">
        <v>0.0</v>
      </c>
      <c r="Z1107" s="8">
        <v>0.0</v>
      </c>
      <c r="AA1107" s="8">
        <v>0.0</v>
      </c>
      <c r="AB1107" s="8">
        <v>0.0</v>
      </c>
      <c r="AC1107" s="8">
        <v>0.0</v>
      </c>
      <c r="AD1107" s="8">
        <v>0.0</v>
      </c>
      <c r="AE1107" s="8">
        <v>0.0</v>
      </c>
      <c r="AF1107" s="8" t="s">
        <v>3589</v>
      </c>
    </row>
    <row r="1108" ht="14.25" customHeight="1">
      <c r="A1108" s="7" t="s">
        <v>1410</v>
      </c>
      <c r="B1108" s="7" t="s">
        <v>8</v>
      </c>
      <c r="C1108" s="7"/>
      <c r="D1108" s="7" t="s">
        <v>3668</v>
      </c>
      <c r="E1108" s="201">
        <v>41640.0</v>
      </c>
      <c r="F1108" s="201">
        <v>42004.0</v>
      </c>
      <c r="G1108" s="7" t="s">
        <v>3588</v>
      </c>
      <c r="H1108" s="7">
        <v>0.0</v>
      </c>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t="s">
        <v>3589</v>
      </c>
    </row>
    <row r="1109" ht="14.25" customHeight="1">
      <c r="A1109" s="8" t="s">
        <v>4013</v>
      </c>
      <c r="B1109" s="8" t="s">
        <v>3713</v>
      </c>
      <c r="C1109" s="8"/>
      <c r="D1109" s="8" t="s">
        <v>3587</v>
      </c>
      <c r="E1109" s="202">
        <v>41640.0</v>
      </c>
      <c r="F1109" s="202">
        <v>42004.0</v>
      </c>
      <c r="G1109" s="8" t="s">
        <v>3594</v>
      </c>
      <c r="H1109" s="8">
        <v>0.0</v>
      </c>
      <c r="I1109" s="8">
        <v>0.0</v>
      </c>
      <c r="J1109" s="8">
        <v>0.0</v>
      </c>
      <c r="K1109" s="8">
        <v>0.0</v>
      </c>
      <c r="L1109" s="8">
        <v>0.0</v>
      </c>
      <c r="M1109" s="8">
        <v>0.0</v>
      </c>
      <c r="N1109" s="8">
        <v>0.0</v>
      </c>
      <c r="O1109" s="8">
        <v>0.0</v>
      </c>
      <c r="P1109" s="8">
        <v>1.0</v>
      </c>
      <c r="Q1109" s="8">
        <v>1.0</v>
      </c>
      <c r="R1109" s="8">
        <v>1.0</v>
      </c>
      <c r="S1109" s="8">
        <v>1.0</v>
      </c>
      <c r="T1109" s="8">
        <v>1.0</v>
      </c>
      <c r="U1109" s="8">
        <v>1.0</v>
      </c>
      <c r="V1109" s="8">
        <v>1.0</v>
      </c>
      <c r="W1109" s="8">
        <v>1.0</v>
      </c>
      <c r="X1109" s="8">
        <v>1.0</v>
      </c>
      <c r="Y1109" s="8">
        <v>0.0</v>
      </c>
      <c r="Z1109" s="8">
        <v>0.0</v>
      </c>
      <c r="AA1109" s="8">
        <v>0.0</v>
      </c>
      <c r="AB1109" s="8">
        <v>0.0</v>
      </c>
      <c r="AC1109" s="8">
        <v>0.0</v>
      </c>
      <c r="AD1109" s="8">
        <v>0.0</v>
      </c>
      <c r="AE1109" s="8">
        <v>0.0</v>
      </c>
      <c r="AF1109" s="8" t="s">
        <v>3589</v>
      </c>
    </row>
    <row r="1110" ht="14.25" customHeight="1">
      <c r="A1110" s="7" t="s">
        <v>4013</v>
      </c>
      <c r="B1110" s="7" t="s">
        <v>3713</v>
      </c>
      <c r="C1110" s="7"/>
      <c r="D1110" s="7" t="s">
        <v>3668</v>
      </c>
      <c r="E1110" s="201">
        <v>41640.0</v>
      </c>
      <c r="F1110" s="201">
        <v>42004.0</v>
      </c>
      <c r="G1110" s="7" t="s">
        <v>3588</v>
      </c>
      <c r="H1110" s="7">
        <v>0.0</v>
      </c>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t="s">
        <v>3589</v>
      </c>
    </row>
    <row r="1111" ht="14.25" customHeight="1">
      <c r="A1111" s="8" t="s">
        <v>1563</v>
      </c>
      <c r="B1111" s="8" t="s">
        <v>3599</v>
      </c>
      <c r="C1111" s="8"/>
      <c r="D1111" s="8" t="s">
        <v>3587</v>
      </c>
      <c r="E1111" s="202">
        <v>41640.0</v>
      </c>
      <c r="F1111" s="202">
        <v>42004.0</v>
      </c>
      <c r="G1111" s="8" t="s">
        <v>3588</v>
      </c>
      <c r="H1111" s="93">
        <v>40.0</v>
      </c>
      <c r="I1111" s="8"/>
      <c r="J1111" s="8"/>
      <c r="K1111" s="8"/>
      <c r="L1111" s="8"/>
      <c r="M1111" s="8"/>
      <c r="N1111" s="8"/>
      <c r="O1111" s="8"/>
      <c r="P1111" s="8"/>
      <c r="Q1111" s="8"/>
      <c r="R1111" s="8"/>
      <c r="S1111" s="8"/>
      <c r="T1111" s="8"/>
      <c r="U1111" s="8"/>
      <c r="V1111" s="8"/>
      <c r="W1111" s="8"/>
      <c r="X1111" s="8"/>
      <c r="Y1111" s="8"/>
      <c r="Z1111" s="8"/>
      <c r="AA1111" s="8"/>
      <c r="AB1111" s="8"/>
      <c r="AC1111" s="8"/>
      <c r="AD1111" s="8"/>
      <c r="AE1111" s="8"/>
      <c r="AF1111" s="8" t="s">
        <v>3589</v>
      </c>
    </row>
    <row r="1112" ht="14.25" customHeight="1">
      <c r="A1112" s="7" t="s">
        <v>1562</v>
      </c>
      <c r="B1112" s="7" t="s">
        <v>3599</v>
      </c>
      <c r="C1112" s="7"/>
      <c r="D1112" s="7" t="s">
        <v>3587</v>
      </c>
      <c r="E1112" s="201">
        <v>41640.0</v>
      </c>
      <c r="F1112" s="201">
        <v>42004.0</v>
      </c>
      <c r="G1112" s="7" t="s">
        <v>3588</v>
      </c>
      <c r="H1112" s="92">
        <v>15.6</v>
      </c>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t="s">
        <v>3589</v>
      </c>
    </row>
    <row r="1113" ht="14.25" customHeight="1">
      <c r="A1113" s="8" t="s">
        <v>4014</v>
      </c>
      <c r="B1113" s="8" t="s">
        <v>3586</v>
      </c>
      <c r="C1113" s="8"/>
      <c r="D1113" s="8" t="s">
        <v>3587</v>
      </c>
      <c r="E1113" s="202">
        <v>41640.0</v>
      </c>
      <c r="F1113" s="202">
        <v>42004.0</v>
      </c>
      <c r="G1113" s="8" t="s">
        <v>3588</v>
      </c>
      <c r="H1113" s="8">
        <v>0.0</v>
      </c>
      <c r="I1113" s="8"/>
      <c r="J1113" s="8"/>
      <c r="K1113" s="8"/>
      <c r="L1113" s="8"/>
      <c r="M1113" s="8"/>
      <c r="N1113" s="8"/>
      <c r="O1113" s="8"/>
      <c r="P1113" s="8"/>
      <c r="Q1113" s="8"/>
      <c r="R1113" s="8"/>
      <c r="S1113" s="8"/>
      <c r="T1113" s="8"/>
      <c r="U1113" s="8"/>
      <c r="V1113" s="8"/>
      <c r="W1113" s="8"/>
      <c r="X1113" s="8"/>
      <c r="Y1113" s="8"/>
      <c r="Z1113" s="8"/>
      <c r="AA1113" s="8"/>
      <c r="AB1113" s="8"/>
      <c r="AC1113" s="8"/>
      <c r="AD1113" s="8"/>
      <c r="AE1113" s="8"/>
      <c r="AF1113" s="8" t="s">
        <v>3589</v>
      </c>
    </row>
    <row r="1114" ht="14.25" customHeight="1">
      <c r="A1114" s="213" t="s">
        <v>1847</v>
      </c>
      <c r="B1114" s="92" t="s">
        <v>3604</v>
      </c>
      <c r="C1114" s="46" t="s">
        <v>4015</v>
      </c>
      <c r="D1114" s="46" t="s">
        <v>3876</v>
      </c>
      <c r="E1114" s="201">
        <v>41640.0</v>
      </c>
      <c r="F1114" s="201">
        <v>42004.0</v>
      </c>
      <c r="G1114" s="92" t="s">
        <v>3594</v>
      </c>
      <c r="H1114" s="46">
        <v>0.2</v>
      </c>
      <c r="I1114" s="46">
        <v>0.2</v>
      </c>
      <c r="J1114" s="46">
        <v>0.2</v>
      </c>
      <c r="K1114" s="46">
        <v>0.2</v>
      </c>
      <c r="L1114" s="46">
        <v>0.2</v>
      </c>
      <c r="M1114" s="46">
        <v>0.2</v>
      </c>
      <c r="N1114" s="46">
        <v>0.2</v>
      </c>
      <c r="O1114" s="46">
        <v>0.3</v>
      </c>
      <c r="P1114" s="46">
        <v>0.8</v>
      </c>
      <c r="Q1114" s="46">
        <v>0.9</v>
      </c>
      <c r="R1114" s="46">
        <v>0.9</v>
      </c>
      <c r="S1114" s="46">
        <v>0.9</v>
      </c>
      <c r="T1114" s="46">
        <v>0.9</v>
      </c>
      <c r="U1114" s="46">
        <v>0.9</v>
      </c>
      <c r="V1114" s="46">
        <v>0.9</v>
      </c>
      <c r="W1114" s="46">
        <v>0.9</v>
      </c>
      <c r="X1114" s="46">
        <v>0.9</v>
      </c>
      <c r="Y1114" s="46">
        <v>0.9</v>
      </c>
      <c r="Z1114" s="46">
        <v>0.5</v>
      </c>
      <c r="AA1114" s="46">
        <v>0.3</v>
      </c>
      <c r="AB1114" s="46">
        <v>0.3</v>
      </c>
      <c r="AC1114" s="46">
        <v>0.2</v>
      </c>
      <c r="AD1114" s="46">
        <v>0.2</v>
      </c>
      <c r="AE1114" s="46">
        <v>0.2</v>
      </c>
      <c r="AF1114" s="7"/>
    </row>
    <row r="1115" ht="14.25" customHeight="1">
      <c r="A1115" s="213" t="s">
        <v>1847</v>
      </c>
      <c r="B1115" s="92" t="s">
        <v>3604</v>
      </c>
      <c r="C1115" s="46" t="s">
        <v>4015</v>
      </c>
      <c r="D1115" s="46" t="s">
        <v>3657</v>
      </c>
      <c r="E1115" s="201">
        <v>41640.0</v>
      </c>
      <c r="F1115" s="201">
        <v>42004.0</v>
      </c>
      <c r="G1115" s="92" t="s">
        <v>3594</v>
      </c>
      <c r="H1115" s="46">
        <v>0.2</v>
      </c>
      <c r="I1115" s="46">
        <v>0.2</v>
      </c>
      <c r="J1115" s="46">
        <v>0.2</v>
      </c>
      <c r="K1115" s="46">
        <v>0.2</v>
      </c>
      <c r="L1115" s="46">
        <v>0.2</v>
      </c>
      <c r="M1115" s="46">
        <v>0.2</v>
      </c>
      <c r="N1115" s="46">
        <v>0.2</v>
      </c>
      <c r="O1115" s="46">
        <v>0.2</v>
      </c>
      <c r="P1115" s="46">
        <v>0.2</v>
      </c>
      <c r="Q1115" s="46">
        <v>0.2</v>
      </c>
      <c r="R1115" s="46">
        <v>0.2</v>
      </c>
      <c r="S1115" s="46">
        <v>0.2</v>
      </c>
      <c r="T1115" s="46">
        <v>0.2</v>
      </c>
      <c r="U1115" s="46">
        <v>0.2</v>
      </c>
      <c r="V1115" s="46">
        <v>0.2</v>
      </c>
      <c r="W1115" s="46">
        <v>0.2</v>
      </c>
      <c r="X1115" s="46">
        <v>0.2</v>
      </c>
      <c r="Y1115" s="46">
        <v>0.2</v>
      </c>
      <c r="Z1115" s="46">
        <v>0.2</v>
      </c>
      <c r="AA1115" s="46">
        <v>0.2</v>
      </c>
      <c r="AB1115" s="46">
        <v>0.2</v>
      </c>
      <c r="AC1115" s="46">
        <v>0.2</v>
      </c>
      <c r="AD1115" s="46">
        <v>0.2</v>
      </c>
      <c r="AE1115" s="46">
        <v>0.2</v>
      </c>
      <c r="AF1115" s="7"/>
    </row>
    <row r="1116" ht="14.25" customHeight="1">
      <c r="A1116" s="213" t="s">
        <v>1847</v>
      </c>
      <c r="B1116" s="92" t="s">
        <v>3604</v>
      </c>
      <c r="C1116" s="46" t="s">
        <v>4015</v>
      </c>
      <c r="D1116" s="46" t="s">
        <v>4016</v>
      </c>
      <c r="E1116" s="201">
        <v>41640.0</v>
      </c>
      <c r="F1116" s="201">
        <v>42004.0</v>
      </c>
      <c r="G1116" s="92" t="s">
        <v>3594</v>
      </c>
      <c r="H1116" s="46">
        <v>0.2</v>
      </c>
      <c r="I1116" s="46">
        <v>0.2</v>
      </c>
      <c r="J1116" s="46">
        <v>0.2</v>
      </c>
      <c r="K1116" s="46">
        <v>0.2</v>
      </c>
      <c r="L1116" s="46">
        <v>0.2</v>
      </c>
      <c r="M1116" s="46">
        <v>0.2</v>
      </c>
      <c r="N1116" s="46">
        <v>0.2</v>
      </c>
      <c r="O1116" s="46">
        <v>0.2</v>
      </c>
      <c r="P1116" s="46">
        <v>0.2</v>
      </c>
      <c r="Q1116" s="46">
        <v>0.2</v>
      </c>
      <c r="R1116" s="46">
        <v>0.2</v>
      </c>
      <c r="S1116" s="46">
        <v>0.2</v>
      </c>
      <c r="T1116" s="46">
        <v>0.2</v>
      </c>
      <c r="U1116" s="46">
        <v>0.2</v>
      </c>
      <c r="V1116" s="46">
        <v>0.2</v>
      </c>
      <c r="W1116" s="46">
        <v>0.2</v>
      </c>
      <c r="X1116" s="46">
        <v>0.2</v>
      </c>
      <c r="Y1116" s="46">
        <v>0.2</v>
      </c>
      <c r="Z1116" s="46">
        <v>0.2</v>
      </c>
      <c r="AA1116" s="46">
        <v>0.2</v>
      </c>
      <c r="AB1116" s="46">
        <v>0.2</v>
      </c>
      <c r="AC1116" s="46">
        <v>0.2</v>
      </c>
      <c r="AD1116" s="46">
        <v>0.2</v>
      </c>
      <c r="AE1116" s="46">
        <v>0.2</v>
      </c>
      <c r="AF1116" s="7"/>
    </row>
    <row r="1117" ht="14.25" customHeight="1">
      <c r="A1117" s="213" t="s">
        <v>4017</v>
      </c>
      <c r="B1117" s="92" t="s">
        <v>4018</v>
      </c>
      <c r="C1117" s="46" t="s">
        <v>4019</v>
      </c>
      <c r="D1117" s="46" t="s">
        <v>3876</v>
      </c>
      <c r="E1117" s="201">
        <v>41640.0</v>
      </c>
      <c r="F1117" s="201">
        <v>42004.0</v>
      </c>
      <c r="G1117" s="92" t="s">
        <v>3594</v>
      </c>
      <c r="H1117" s="46">
        <v>0.0</v>
      </c>
      <c r="I1117" s="46">
        <v>0.0</v>
      </c>
      <c r="J1117" s="46">
        <v>0.0</v>
      </c>
      <c r="K1117" s="46">
        <v>0.0</v>
      </c>
      <c r="L1117" s="46">
        <v>0.0</v>
      </c>
      <c r="M1117" s="46">
        <v>0.0</v>
      </c>
      <c r="N1117" s="46">
        <v>1.0</v>
      </c>
      <c r="O1117" s="46">
        <v>1.0</v>
      </c>
      <c r="P1117" s="46">
        <v>1.0</v>
      </c>
      <c r="Q1117" s="46">
        <v>1.0</v>
      </c>
      <c r="R1117" s="46">
        <v>1.0</v>
      </c>
      <c r="S1117" s="46">
        <v>1.0</v>
      </c>
      <c r="T1117" s="46">
        <v>1.0</v>
      </c>
      <c r="U1117" s="46">
        <v>1.0</v>
      </c>
      <c r="V1117" s="46">
        <v>1.0</v>
      </c>
      <c r="W1117" s="46">
        <v>1.0</v>
      </c>
      <c r="X1117" s="46">
        <v>1.0</v>
      </c>
      <c r="Y1117" s="46">
        <v>1.0</v>
      </c>
      <c r="Z1117" s="46">
        <v>1.0</v>
      </c>
      <c r="AA1117" s="46">
        <v>1.0</v>
      </c>
      <c r="AB1117" s="46">
        <v>1.0</v>
      </c>
      <c r="AC1117" s="46">
        <v>0.0</v>
      </c>
      <c r="AD1117" s="46">
        <v>0.0</v>
      </c>
      <c r="AE1117" s="46">
        <v>0.0</v>
      </c>
      <c r="AF1117" s="7"/>
    </row>
    <row r="1118" ht="14.25" customHeight="1">
      <c r="A1118" s="213" t="s">
        <v>4017</v>
      </c>
      <c r="B1118" s="92" t="s">
        <v>4018</v>
      </c>
      <c r="C1118" s="46" t="s">
        <v>4019</v>
      </c>
      <c r="D1118" s="46" t="s">
        <v>3657</v>
      </c>
      <c r="E1118" s="201">
        <v>41640.0</v>
      </c>
      <c r="F1118" s="201">
        <v>42004.0</v>
      </c>
      <c r="G1118" s="92" t="s">
        <v>3594</v>
      </c>
      <c r="H1118" s="46">
        <v>0.0</v>
      </c>
      <c r="I1118" s="46">
        <v>0.0</v>
      </c>
      <c r="J1118" s="46">
        <v>0.0</v>
      </c>
      <c r="K1118" s="46">
        <v>0.0</v>
      </c>
      <c r="L1118" s="46">
        <v>0.0</v>
      </c>
      <c r="M1118" s="46">
        <v>0.0</v>
      </c>
      <c r="N1118" s="46">
        <v>0.0</v>
      </c>
      <c r="O1118" s="46">
        <v>0.0</v>
      </c>
      <c r="P1118" s="46">
        <v>0.0</v>
      </c>
      <c r="Q1118" s="46">
        <v>0.0</v>
      </c>
      <c r="R1118" s="46">
        <v>0.0</v>
      </c>
      <c r="S1118" s="46">
        <v>0.0</v>
      </c>
      <c r="T1118" s="46">
        <v>0.0</v>
      </c>
      <c r="U1118" s="46">
        <v>0.0</v>
      </c>
      <c r="V1118" s="46">
        <v>0.0</v>
      </c>
      <c r="W1118" s="46">
        <v>0.0</v>
      </c>
      <c r="X1118" s="46">
        <v>0.0</v>
      </c>
      <c r="Y1118" s="46">
        <v>0.0</v>
      </c>
      <c r="Z1118" s="46">
        <v>0.0</v>
      </c>
      <c r="AA1118" s="46">
        <v>0.0</v>
      </c>
      <c r="AB1118" s="46">
        <v>0.0</v>
      </c>
      <c r="AC1118" s="46">
        <v>0.0</v>
      </c>
      <c r="AD1118" s="46">
        <v>0.0</v>
      </c>
      <c r="AE1118" s="46">
        <v>0.0</v>
      </c>
      <c r="AF1118" s="7"/>
    </row>
    <row r="1119" ht="14.25" customHeight="1">
      <c r="A1119" s="213" t="s">
        <v>4017</v>
      </c>
      <c r="B1119" s="92" t="s">
        <v>4018</v>
      </c>
      <c r="C1119" s="46" t="s">
        <v>4019</v>
      </c>
      <c r="D1119" s="46" t="s">
        <v>4016</v>
      </c>
      <c r="E1119" s="201">
        <v>41640.0</v>
      </c>
      <c r="F1119" s="201">
        <v>42004.0</v>
      </c>
      <c r="G1119" s="92" t="s">
        <v>3594</v>
      </c>
      <c r="H1119" s="46">
        <v>0.0</v>
      </c>
      <c r="I1119" s="46">
        <v>0.0</v>
      </c>
      <c r="J1119" s="46">
        <v>0.0</v>
      </c>
      <c r="K1119" s="46">
        <v>0.0</v>
      </c>
      <c r="L1119" s="46">
        <v>0.0</v>
      </c>
      <c r="M1119" s="46">
        <v>0.0</v>
      </c>
      <c r="N1119" s="46">
        <v>0.0</v>
      </c>
      <c r="O1119" s="46">
        <v>0.0</v>
      </c>
      <c r="P1119" s="46">
        <v>0.0</v>
      </c>
      <c r="Q1119" s="46">
        <v>0.0</v>
      </c>
      <c r="R1119" s="46">
        <v>0.0</v>
      </c>
      <c r="S1119" s="46">
        <v>0.0</v>
      </c>
      <c r="T1119" s="46">
        <v>0.0</v>
      </c>
      <c r="U1119" s="46">
        <v>0.0</v>
      </c>
      <c r="V1119" s="46">
        <v>0.0</v>
      </c>
      <c r="W1119" s="46">
        <v>0.0</v>
      </c>
      <c r="X1119" s="46">
        <v>0.0</v>
      </c>
      <c r="Y1119" s="46">
        <v>0.0</v>
      </c>
      <c r="Z1119" s="46">
        <v>0.0</v>
      </c>
      <c r="AA1119" s="46">
        <v>0.0</v>
      </c>
      <c r="AB1119" s="46">
        <v>0.0</v>
      </c>
      <c r="AC1119" s="46">
        <v>0.0</v>
      </c>
      <c r="AD1119" s="46">
        <v>0.0</v>
      </c>
      <c r="AE1119" s="46">
        <v>0.0</v>
      </c>
      <c r="AF1119" s="7"/>
    </row>
    <row r="1120" ht="14.25" customHeight="1">
      <c r="A1120" s="213" t="s">
        <v>1845</v>
      </c>
      <c r="B1120" s="92" t="s">
        <v>1207</v>
      </c>
      <c r="C1120" s="46" t="s">
        <v>4015</v>
      </c>
      <c r="D1120" s="46" t="s">
        <v>3876</v>
      </c>
      <c r="E1120" s="201">
        <v>41640.0</v>
      </c>
      <c r="F1120" s="201">
        <v>42004.0</v>
      </c>
      <c r="G1120" s="92" t="s">
        <v>3594</v>
      </c>
      <c r="H1120" s="46">
        <v>0.05</v>
      </c>
      <c r="I1120" s="46">
        <v>0.05</v>
      </c>
      <c r="J1120" s="46">
        <v>0.05</v>
      </c>
      <c r="K1120" s="46">
        <v>0.05</v>
      </c>
      <c r="L1120" s="46">
        <v>0.05</v>
      </c>
      <c r="M1120" s="46">
        <v>0.05</v>
      </c>
      <c r="N1120" s="46">
        <v>0.05</v>
      </c>
      <c r="O1120" s="46">
        <v>0.3</v>
      </c>
      <c r="P1120" s="46">
        <v>0.8</v>
      </c>
      <c r="Q1120" s="46">
        <v>0.9</v>
      </c>
      <c r="R1120" s="46">
        <v>0.9</v>
      </c>
      <c r="S1120" s="46">
        <v>0.9</v>
      </c>
      <c r="T1120" s="46">
        <v>0.9</v>
      </c>
      <c r="U1120" s="46">
        <v>0.9</v>
      </c>
      <c r="V1120" s="46">
        <v>0.9</v>
      </c>
      <c r="W1120" s="46">
        <v>0.9</v>
      </c>
      <c r="X1120" s="46">
        <v>0.9</v>
      </c>
      <c r="Y1120" s="46">
        <v>0.8</v>
      </c>
      <c r="Z1120" s="46">
        <v>0.5</v>
      </c>
      <c r="AA1120" s="46">
        <v>0.3</v>
      </c>
      <c r="AB1120" s="46">
        <v>0.3</v>
      </c>
      <c r="AC1120" s="46">
        <v>0.1</v>
      </c>
      <c r="AD1120" s="46">
        <v>0.1</v>
      </c>
      <c r="AE1120" s="46">
        <v>0.05</v>
      </c>
      <c r="AF1120" s="7"/>
    </row>
    <row r="1121" ht="14.25" customHeight="1">
      <c r="A1121" s="213" t="s">
        <v>1845</v>
      </c>
      <c r="B1121" s="92" t="s">
        <v>1207</v>
      </c>
      <c r="C1121" s="46" t="s">
        <v>4015</v>
      </c>
      <c r="D1121" s="46" t="s">
        <v>3657</v>
      </c>
      <c r="E1121" s="201">
        <v>41640.0</v>
      </c>
      <c r="F1121" s="201">
        <v>42004.0</v>
      </c>
      <c r="G1121" s="92" t="s">
        <v>3594</v>
      </c>
      <c r="H1121" s="46">
        <v>0.05</v>
      </c>
      <c r="I1121" s="46">
        <v>0.05</v>
      </c>
      <c r="J1121" s="46">
        <v>0.05</v>
      </c>
      <c r="K1121" s="46">
        <v>0.05</v>
      </c>
      <c r="L1121" s="46">
        <v>0.05</v>
      </c>
      <c r="M1121" s="46">
        <v>0.05</v>
      </c>
      <c r="N1121" s="46">
        <v>0.05</v>
      </c>
      <c r="O1121" s="46">
        <v>0.05</v>
      </c>
      <c r="P1121" s="46">
        <v>0.05</v>
      </c>
      <c r="Q1121" s="46">
        <v>0.05</v>
      </c>
      <c r="R1121" s="46">
        <v>0.05</v>
      </c>
      <c r="S1121" s="46">
        <v>0.05</v>
      </c>
      <c r="T1121" s="46">
        <v>0.05</v>
      </c>
      <c r="U1121" s="46">
        <v>0.05</v>
      </c>
      <c r="V1121" s="46">
        <v>0.05</v>
      </c>
      <c r="W1121" s="46">
        <v>0.05</v>
      </c>
      <c r="X1121" s="46">
        <v>0.05</v>
      </c>
      <c r="Y1121" s="46">
        <v>0.05</v>
      </c>
      <c r="Z1121" s="46">
        <v>0.05</v>
      </c>
      <c r="AA1121" s="46">
        <v>0.05</v>
      </c>
      <c r="AB1121" s="46">
        <v>0.05</v>
      </c>
      <c r="AC1121" s="46">
        <v>0.05</v>
      </c>
      <c r="AD1121" s="46">
        <v>0.05</v>
      </c>
      <c r="AE1121" s="46">
        <v>0.05</v>
      </c>
      <c r="AF1121" s="7"/>
    </row>
    <row r="1122" ht="14.25" customHeight="1">
      <c r="A1122" s="213" t="s">
        <v>1845</v>
      </c>
      <c r="B1122" s="92" t="s">
        <v>1207</v>
      </c>
      <c r="C1122" s="46" t="s">
        <v>4015</v>
      </c>
      <c r="D1122" s="46" t="s">
        <v>4016</v>
      </c>
      <c r="E1122" s="201">
        <v>41640.0</v>
      </c>
      <c r="F1122" s="201">
        <v>42004.0</v>
      </c>
      <c r="G1122" s="92" t="s">
        <v>3594</v>
      </c>
      <c r="H1122" s="46">
        <v>0.05</v>
      </c>
      <c r="I1122" s="46">
        <v>0.05</v>
      </c>
      <c r="J1122" s="46">
        <v>0.05</v>
      </c>
      <c r="K1122" s="46">
        <v>0.05</v>
      </c>
      <c r="L1122" s="46">
        <v>0.05</v>
      </c>
      <c r="M1122" s="46">
        <v>0.05</v>
      </c>
      <c r="N1122" s="46">
        <v>0.05</v>
      </c>
      <c r="O1122" s="46">
        <v>0.05</v>
      </c>
      <c r="P1122" s="46">
        <v>0.05</v>
      </c>
      <c r="Q1122" s="46">
        <v>0.05</v>
      </c>
      <c r="R1122" s="46">
        <v>0.05</v>
      </c>
      <c r="S1122" s="46">
        <v>0.05</v>
      </c>
      <c r="T1122" s="46">
        <v>0.05</v>
      </c>
      <c r="U1122" s="46">
        <v>0.05</v>
      </c>
      <c r="V1122" s="46">
        <v>0.05</v>
      </c>
      <c r="W1122" s="46">
        <v>0.05</v>
      </c>
      <c r="X1122" s="46">
        <v>0.05</v>
      </c>
      <c r="Y1122" s="46">
        <v>0.05</v>
      </c>
      <c r="Z1122" s="46">
        <v>0.05</v>
      </c>
      <c r="AA1122" s="46">
        <v>0.05</v>
      </c>
      <c r="AB1122" s="46">
        <v>0.05</v>
      </c>
      <c r="AC1122" s="46">
        <v>0.05</v>
      </c>
      <c r="AD1122" s="46">
        <v>0.05</v>
      </c>
      <c r="AE1122" s="46">
        <v>0.05</v>
      </c>
      <c r="AF1122" s="7"/>
    </row>
    <row r="1123" ht="14.25" customHeight="1">
      <c r="A1123" s="213" t="s">
        <v>1846</v>
      </c>
      <c r="B1123" s="92" t="s">
        <v>8</v>
      </c>
      <c r="C1123" s="46" t="s">
        <v>4015</v>
      </c>
      <c r="D1123" s="46" t="s">
        <v>3876</v>
      </c>
      <c r="E1123" s="201">
        <v>41640.0</v>
      </c>
      <c r="F1123" s="201">
        <v>42004.0</v>
      </c>
      <c r="G1123" s="92" t="s">
        <v>3594</v>
      </c>
      <c r="H1123" s="46">
        <v>0.0</v>
      </c>
      <c r="I1123" s="46">
        <v>0.0</v>
      </c>
      <c r="J1123" s="46">
        <v>0.0</v>
      </c>
      <c r="K1123" s="46">
        <v>0.0</v>
      </c>
      <c r="L1123" s="46">
        <v>0.0</v>
      </c>
      <c r="M1123" s="46">
        <v>0.0</v>
      </c>
      <c r="N1123" s="46">
        <v>0.0</v>
      </c>
      <c r="O1123" s="46">
        <v>0.1</v>
      </c>
      <c r="P1123" s="46">
        <v>0.7</v>
      </c>
      <c r="Q1123" s="46">
        <v>0.9</v>
      </c>
      <c r="R1123" s="46">
        <v>0.9</v>
      </c>
      <c r="S1123" s="46">
        <v>0.9</v>
      </c>
      <c r="T1123" s="46">
        <v>0.5</v>
      </c>
      <c r="U1123" s="46">
        <v>0.5</v>
      </c>
      <c r="V1123" s="46">
        <v>0.9</v>
      </c>
      <c r="W1123" s="46">
        <v>0.9</v>
      </c>
      <c r="X1123" s="46">
        <v>0.9</v>
      </c>
      <c r="Y1123" s="46">
        <v>0.7</v>
      </c>
      <c r="Z1123" s="46">
        <v>0.3</v>
      </c>
      <c r="AA1123" s="46">
        <v>0.1</v>
      </c>
      <c r="AB1123" s="46">
        <v>0.1</v>
      </c>
      <c r="AC1123" s="46">
        <v>0.1</v>
      </c>
      <c r="AD1123" s="46">
        <v>0.1</v>
      </c>
      <c r="AE1123" s="46">
        <v>0.0</v>
      </c>
      <c r="AF1123" s="7"/>
    </row>
    <row r="1124" ht="14.25" customHeight="1">
      <c r="A1124" s="213" t="s">
        <v>1846</v>
      </c>
      <c r="B1124" s="92" t="s">
        <v>8</v>
      </c>
      <c r="C1124" s="46" t="s">
        <v>4015</v>
      </c>
      <c r="D1124" s="46" t="s">
        <v>3657</v>
      </c>
      <c r="E1124" s="201">
        <v>41640.0</v>
      </c>
      <c r="F1124" s="201">
        <v>42004.0</v>
      </c>
      <c r="G1124" s="92" t="s">
        <v>3594</v>
      </c>
      <c r="H1124" s="46">
        <v>0.0</v>
      </c>
      <c r="I1124" s="46">
        <v>0.0</v>
      </c>
      <c r="J1124" s="46">
        <v>0.0</v>
      </c>
      <c r="K1124" s="46">
        <v>0.0</v>
      </c>
      <c r="L1124" s="46">
        <v>0.0</v>
      </c>
      <c r="M1124" s="46">
        <v>0.0</v>
      </c>
      <c r="N1124" s="46">
        <v>0.0</v>
      </c>
      <c r="O1124" s="46">
        <v>0.0</v>
      </c>
      <c r="P1124" s="46">
        <v>0.0</v>
      </c>
      <c r="Q1124" s="46">
        <v>0.0</v>
      </c>
      <c r="R1124" s="46">
        <v>0.0</v>
      </c>
      <c r="S1124" s="46">
        <v>0.0</v>
      </c>
      <c r="T1124" s="46">
        <v>0.0</v>
      </c>
      <c r="U1124" s="46">
        <v>0.0</v>
      </c>
      <c r="V1124" s="46">
        <v>0.0</v>
      </c>
      <c r="W1124" s="46">
        <v>0.0</v>
      </c>
      <c r="X1124" s="46">
        <v>0.0</v>
      </c>
      <c r="Y1124" s="46">
        <v>0.0</v>
      </c>
      <c r="Z1124" s="46">
        <v>0.0</v>
      </c>
      <c r="AA1124" s="46">
        <v>0.0</v>
      </c>
      <c r="AB1124" s="46">
        <v>0.0</v>
      </c>
      <c r="AC1124" s="46">
        <v>0.0</v>
      </c>
      <c r="AD1124" s="46">
        <v>0.0</v>
      </c>
      <c r="AE1124" s="46">
        <v>0.0</v>
      </c>
      <c r="AF1124" s="7"/>
    </row>
    <row r="1125" ht="14.25" customHeight="1">
      <c r="A1125" s="213" t="s">
        <v>1846</v>
      </c>
      <c r="B1125" s="92" t="s">
        <v>8</v>
      </c>
      <c r="C1125" s="46" t="s">
        <v>4015</v>
      </c>
      <c r="D1125" s="46" t="s">
        <v>4016</v>
      </c>
      <c r="E1125" s="201">
        <v>41640.0</v>
      </c>
      <c r="F1125" s="201">
        <v>42004.0</v>
      </c>
      <c r="G1125" s="92" t="s">
        <v>3594</v>
      </c>
      <c r="H1125" s="46">
        <v>0.0</v>
      </c>
      <c r="I1125" s="46">
        <v>0.0</v>
      </c>
      <c r="J1125" s="46">
        <v>0.0</v>
      </c>
      <c r="K1125" s="46">
        <v>0.0</v>
      </c>
      <c r="L1125" s="46">
        <v>0.0</v>
      </c>
      <c r="M1125" s="46">
        <v>0.0</v>
      </c>
      <c r="N1125" s="46">
        <v>0.0</v>
      </c>
      <c r="O1125" s="46">
        <v>0.0</v>
      </c>
      <c r="P1125" s="46">
        <v>0.0</v>
      </c>
      <c r="Q1125" s="46">
        <v>0.0</v>
      </c>
      <c r="R1125" s="46">
        <v>0.0</v>
      </c>
      <c r="S1125" s="46">
        <v>0.0</v>
      </c>
      <c r="T1125" s="46">
        <v>0.0</v>
      </c>
      <c r="U1125" s="46">
        <v>0.0</v>
      </c>
      <c r="V1125" s="46">
        <v>0.0</v>
      </c>
      <c r="W1125" s="46">
        <v>0.0</v>
      </c>
      <c r="X1125" s="46">
        <v>0.0</v>
      </c>
      <c r="Y1125" s="46">
        <v>0.0</v>
      </c>
      <c r="Z1125" s="46">
        <v>0.0</v>
      </c>
      <c r="AA1125" s="46">
        <v>0.0</v>
      </c>
      <c r="AB1125" s="46">
        <v>0.0</v>
      </c>
      <c r="AC1125" s="46">
        <v>0.0</v>
      </c>
      <c r="AD1125" s="46">
        <v>0.0</v>
      </c>
      <c r="AE1125" s="46">
        <v>0.0</v>
      </c>
      <c r="AF1125" s="7"/>
    </row>
    <row r="1126" ht="14.25" customHeight="1">
      <c r="A1126" s="213" t="s">
        <v>4020</v>
      </c>
      <c r="B1126" s="92" t="s">
        <v>4021</v>
      </c>
      <c r="C1126" s="46" t="s">
        <v>4015</v>
      </c>
      <c r="D1126" s="46" t="s">
        <v>3876</v>
      </c>
      <c r="E1126" s="201">
        <v>41640.0</v>
      </c>
      <c r="F1126" s="201">
        <v>42004.0</v>
      </c>
      <c r="G1126" s="92" t="s">
        <v>3594</v>
      </c>
      <c r="H1126" s="46">
        <v>0.2</v>
      </c>
      <c r="I1126" s="46">
        <v>0.2</v>
      </c>
      <c r="J1126" s="46">
        <v>0.2</v>
      </c>
      <c r="K1126" s="46">
        <v>0.2</v>
      </c>
      <c r="L1126" s="46">
        <v>0.2</v>
      </c>
      <c r="M1126" s="46">
        <v>0.2</v>
      </c>
      <c r="N1126" s="46">
        <v>0.2</v>
      </c>
      <c r="O1126" s="46">
        <v>0.3</v>
      </c>
      <c r="P1126" s="46">
        <v>0.8</v>
      </c>
      <c r="Q1126" s="46">
        <v>0.9</v>
      </c>
      <c r="R1126" s="46">
        <v>0.9</v>
      </c>
      <c r="S1126" s="46">
        <v>0.9</v>
      </c>
      <c r="T1126" s="46">
        <v>0.9</v>
      </c>
      <c r="U1126" s="46">
        <v>0.9</v>
      </c>
      <c r="V1126" s="46">
        <v>0.9</v>
      </c>
      <c r="W1126" s="46">
        <v>0.9</v>
      </c>
      <c r="X1126" s="46">
        <v>0.9</v>
      </c>
      <c r="Y1126" s="46">
        <v>0.9</v>
      </c>
      <c r="Z1126" s="46">
        <v>0.5</v>
      </c>
      <c r="AA1126" s="46">
        <v>0.3</v>
      </c>
      <c r="AB1126" s="46">
        <v>0.3</v>
      </c>
      <c r="AC1126" s="46">
        <v>0.2</v>
      </c>
      <c r="AD1126" s="46">
        <v>0.2</v>
      </c>
      <c r="AE1126" s="46">
        <v>0.2</v>
      </c>
      <c r="AF1126" s="7"/>
    </row>
    <row r="1127" ht="14.25" customHeight="1">
      <c r="A1127" s="213" t="s">
        <v>4020</v>
      </c>
      <c r="B1127" s="92" t="s">
        <v>4021</v>
      </c>
      <c r="C1127" s="46" t="s">
        <v>4015</v>
      </c>
      <c r="D1127" s="46" t="s">
        <v>3657</v>
      </c>
      <c r="E1127" s="201">
        <v>41640.0</v>
      </c>
      <c r="F1127" s="201">
        <v>42004.0</v>
      </c>
      <c r="G1127" s="92" t="s">
        <v>3594</v>
      </c>
      <c r="H1127" s="46">
        <v>0.2</v>
      </c>
      <c r="I1127" s="46">
        <v>0.2</v>
      </c>
      <c r="J1127" s="46">
        <v>0.2</v>
      </c>
      <c r="K1127" s="46">
        <v>0.2</v>
      </c>
      <c r="L1127" s="46">
        <v>0.2</v>
      </c>
      <c r="M1127" s="46">
        <v>0.2</v>
      </c>
      <c r="N1127" s="46">
        <v>0.2</v>
      </c>
      <c r="O1127" s="46">
        <v>0.2</v>
      </c>
      <c r="P1127" s="46">
        <v>0.2</v>
      </c>
      <c r="Q1127" s="46">
        <v>0.2</v>
      </c>
      <c r="R1127" s="46">
        <v>0.2</v>
      </c>
      <c r="S1127" s="46">
        <v>0.2</v>
      </c>
      <c r="T1127" s="46">
        <v>0.2</v>
      </c>
      <c r="U1127" s="46">
        <v>0.2</v>
      </c>
      <c r="V1127" s="46">
        <v>0.2</v>
      </c>
      <c r="W1127" s="46">
        <v>0.2</v>
      </c>
      <c r="X1127" s="46">
        <v>0.2</v>
      </c>
      <c r="Y1127" s="46">
        <v>0.2</v>
      </c>
      <c r="Z1127" s="46">
        <v>0.2</v>
      </c>
      <c r="AA1127" s="46">
        <v>0.2</v>
      </c>
      <c r="AB1127" s="46">
        <v>0.2</v>
      </c>
      <c r="AC1127" s="46">
        <v>0.2</v>
      </c>
      <c r="AD1127" s="46">
        <v>0.2</v>
      </c>
      <c r="AE1127" s="46">
        <v>0.2</v>
      </c>
      <c r="AF1127" s="7"/>
    </row>
    <row r="1128" ht="14.25" customHeight="1">
      <c r="A1128" s="213" t="s">
        <v>4020</v>
      </c>
      <c r="B1128" s="92" t="s">
        <v>4021</v>
      </c>
      <c r="C1128" s="46" t="s">
        <v>4015</v>
      </c>
      <c r="D1128" s="46" t="s">
        <v>4016</v>
      </c>
      <c r="E1128" s="201">
        <v>41640.0</v>
      </c>
      <c r="F1128" s="201">
        <v>42004.0</v>
      </c>
      <c r="G1128" s="92" t="s">
        <v>3594</v>
      </c>
      <c r="H1128" s="46">
        <v>0.2</v>
      </c>
      <c r="I1128" s="46">
        <v>0.2</v>
      </c>
      <c r="J1128" s="46">
        <v>0.2</v>
      </c>
      <c r="K1128" s="46">
        <v>0.2</v>
      </c>
      <c r="L1128" s="46">
        <v>0.2</v>
      </c>
      <c r="M1128" s="46">
        <v>0.2</v>
      </c>
      <c r="N1128" s="46">
        <v>0.2</v>
      </c>
      <c r="O1128" s="46">
        <v>0.2</v>
      </c>
      <c r="P1128" s="46">
        <v>0.2</v>
      </c>
      <c r="Q1128" s="46">
        <v>0.2</v>
      </c>
      <c r="R1128" s="46">
        <v>0.2</v>
      </c>
      <c r="S1128" s="46">
        <v>0.2</v>
      </c>
      <c r="T1128" s="46">
        <v>0.2</v>
      </c>
      <c r="U1128" s="46">
        <v>0.2</v>
      </c>
      <c r="V1128" s="46">
        <v>0.2</v>
      </c>
      <c r="W1128" s="46">
        <v>0.2</v>
      </c>
      <c r="X1128" s="46">
        <v>0.2</v>
      </c>
      <c r="Y1128" s="46">
        <v>0.2</v>
      </c>
      <c r="Z1128" s="46">
        <v>0.2</v>
      </c>
      <c r="AA1128" s="46">
        <v>0.2</v>
      </c>
      <c r="AB1128" s="46">
        <v>0.2</v>
      </c>
      <c r="AC1128" s="46">
        <v>0.2</v>
      </c>
      <c r="AD1128" s="46">
        <v>0.2</v>
      </c>
      <c r="AE1128" s="46">
        <v>0.2</v>
      </c>
      <c r="AF1128" s="7"/>
    </row>
    <row r="1129" ht="14.25" customHeight="1">
      <c r="A1129" s="213" t="s">
        <v>1850</v>
      </c>
      <c r="B1129" s="92" t="s">
        <v>3627</v>
      </c>
      <c r="C1129" s="46" t="s">
        <v>4015</v>
      </c>
      <c r="D1129" s="46" t="s">
        <v>3876</v>
      </c>
      <c r="E1129" s="201">
        <v>41640.0</v>
      </c>
      <c r="F1129" s="201">
        <v>42004.0</v>
      </c>
      <c r="G1129" s="92" t="s">
        <v>3594</v>
      </c>
      <c r="H1129" s="46">
        <v>0.05</v>
      </c>
      <c r="I1129" s="46">
        <v>0.05</v>
      </c>
      <c r="J1129" s="46">
        <v>0.05</v>
      </c>
      <c r="K1129" s="46">
        <v>0.05</v>
      </c>
      <c r="L1129" s="46">
        <v>0.05</v>
      </c>
      <c r="M1129" s="46">
        <v>0.05</v>
      </c>
      <c r="N1129" s="46">
        <v>0.05</v>
      </c>
      <c r="O1129" s="46">
        <v>0.1</v>
      </c>
      <c r="P1129" s="46">
        <v>0.5</v>
      </c>
      <c r="Q1129" s="46">
        <v>0.5</v>
      </c>
      <c r="R1129" s="46">
        <v>0.9</v>
      </c>
      <c r="S1129" s="46">
        <v>0.9</v>
      </c>
      <c r="T1129" s="46">
        <v>0.9</v>
      </c>
      <c r="U1129" s="46">
        <v>0.9</v>
      </c>
      <c r="V1129" s="46">
        <v>0.9</v>
      </c>
      <c r="W1129" s="46">
        <v>0.9</v>
      </c>
      <c r="X1129" s="46">
        <v>0.7</v>
      </c>
      <c r="Y1129" s="46">
        <v>0.5</v>
      </c>
      <c r="Z1129" s="46">
        <v>0.3</v>
      </c>
      <c r="AA1129" s="46">
        <v>0.2</v>
      </c>
      <c r="AB1129" s="46">
        <v>0.2</v>
      </c>
      <c r="AC1129" s="46">
        <v>0.2</v>
      </c>
      <c r="AD1129" s="46">
        <v>0.05</v>
      </c>
      <c r="AE1129" s="46">
        <v>0.05</v>
      </c>
      <c r="AF1129" s="7"/>
    </row>
    <row r="1130" ht="14.25" customHeight="1">
      <c r="A1130" s="213" t="s">
        <v>1850</v>
      </c>
      <c r="B1130" s="92" t="s">
        <v>3627</v>
      </c>
      <c r="C1130" s="46" t="s">
        <v>4015</v>
      </c>
      <c r="D1130" s="46" t="s">
        <v>3657</v>
      </c>
      <c r="E1130" s="201">
        <v>41640.0</v>
      </c>
      <c r="F1130" s="201">
        <v>42004.0</v>
      </c>
      <c r="G1130" s="92" t="s">
        <v>3594</v>
      </c>
      <c r="H1130" s="46">
        <v>0.05</v>
      </c>
      <c r="I1130" s="46">
        <v>0.05</v>
      </c>
      <c r="J1130" s="46">
        <v>0.05</v>
      </c>
      <c r="K1130" s="46">
        <v>0.05</v>
      </c>
      <c r="L1130" s="46">
        <v>0.05</v>
      </c>
      <c r="M1130" s="46">
        <v>0.05</v>
      </c>
      <c r="N1130" s="46">
        <v>0.05</v>
      </c>
      <c r="O1130" s="46">
        <v>0.05</v>
      </c>
      <c r="P1130" s="46">
        <v>0.05</v>
      </c>
      <c r="Q1130" s="46">
        <v>0.05</v>
      </c>
      <c r="R1130" s="46">
        <v>0.05</v>
      </c>
      <c r="S1130" s="46">
        <v>0.05</v>
      </c>
      <c r="T1130" s="46">
        <v>0.05</v>
      </c>
      <c r="U1130" s="46">
        <v>0.05</v>
      </c>
      <c r="V1130" s="46">
        <v>0.05</v>
      </c>
      <c r="W1130" s="46">
        <v>0.05</v>
      </c>
      <c r="X1130" s="46">
        <v>0.05</v>
      </c>
      <c r="Y1130" s="46">
        <v>0.05</v>
      </c>
      <c r="Z1130" s="46">
        <v>0.05</v>
      </c>
      <c r="AA1130" s="46">
        <v>0.05</v>
      </c>
      <c r="AB1130" s="46">
        <v>0.05</v>
      </c>
      <c r="AC1130" s="46">
        <v>0.05</v>
      </c>
      <c r="AD1130" s="46">
        <v>0.05</v>
      </c>
      <c r="AE1130" s="46">
        <v>0.05</v>
      </c>
      <c r="AF1130" s="7"/>
    </row>
    <row r="1131" ht="14.25" customHeight="1">
      <c r="A1131" s="213" t="s">
        <v>1850</v>
      </c>
      <c r="B1131" s="92" t="s">
        <v>3627</v>
      </c>
      <c r="C1131" s="46" t="s">
        <v>4015</v>
      </c>
      <c r="D1131" s="46" t="s">
        <v>4016</v>
      </c>
      <c r="E1131" s="201">
        <v>41640.0</v>
      </c>
      <c r="F1131" s="201">
        <v>42004.0</v>
      </c>
      <c r="G1131" s="92" t="s">
        <v>3594</v>
      </c>
      <c r="H1131" s="46">
        <v>0.05</v>
      </c>
      <c r="I1131" s="46">
        <v>0.05</v>
      </c>
      <c r="J1131" s="46">
        <v>0.05</v>
      </c>
      <c r="K1131" s="46">
        <v>0.05</v>
      </c>
      <c r="L1131" s="46">
        <v>0.05</v>
      </c>
      <c r="M1131" s="46">
        <v>0.05</v>
      </c>
      <c r="N1131" s="46">
        <v>0.05</v>
      </c>
      <c r="O1131" s="46">
        <v>0.05</v>
      </c>
      <c r="P1131" s="46">
        <v>0.05</v>
      </c>
      <c r="Q1131" s="46">
        <v>0.05</v>
      </c>
      <c r="R1131" s="46">
        <v>0.05</v>
      </c>
      <c r="S1131" s="46">
        <v>0.05</v>
      </c>
      <c r="T1131" s="46">
        <v>0.05</v>
      </c>
      <c r="U1131" s="46">
        <v>0.05</v>
      </c>
      <c r="V1131" s="46">
        <v>0.05</v>
      </c>
      <c r="W1131" s="46">
        <v>0.05</v>
      </c>
      <c r="X1131" s="46">
        <v>0.05</v>
      </c>
      <c r="Y1131" s="46">
        <v>0.05</v>
      </c>
      <c r="Z1131" s="46">
        <v>0.05</v>
      </c>
      <c r="AA1131" s="46">
        <v>0.05</v>
      </c>
      <c r="AB1131" s="46">
        <v>0.05</v>
      </c>
      <c r="AC1131" s="46">
        <v>0.05</v>
      </c>
      <c r="AD1131" s="46">
        <v>0.05</v>
      </c>
      <c r="AE1131" s="46">
        <v>0.05</v>
      </c>
      <c r="AF1131" s="7"/>
    </row>
    <row r="1132" ht="14.25" customHeight="1">
      <c r="A1132" s="213" t="s">
        <v>1849</v>
      </c>
      <c r="B1132" s="92" t="s">
        <v>3599</v>
      </c>
      <c r="C1132" s="46" t="s">
        <v>4022</v>
      </c>
      <c r="D1132" s="46" t="s">
        <v>3876</v>
      </c>
      <c r="E1132" s="201">
        <v>41640.0</v>
      </c>
      <c r="F1132" s="201">
        <v>42004.0</v>
      </c>
      <c r="G1132" s="92" t="s">
        <v>3594</v>
      </c>
      <c r="H1132" s="46">
        <v>35.0</v>
      </c>
      <c r="I1132" s="46">
        <v>35.0</v>
      </c>
      <c r="J1132" s="46">
        <v>35.0</v>
      </c>
      <c r="K1132" s="46">
        <v>35.0</v>
      </c>
      <c r="L1132" s="46">
        <v>35.0</v>
      </c>
      <c r="M1132" s="46">
        <v>35.0</v>
      </c>
      <c r="N1132" s="46">
        <v>24.0</v>
      </c>
      <c r="O1132" s="46">
        <v>24.0</v>
      </c>
      <c r="P1132" s="46">
        <v>24.0</v>
      </c>
      <c r="Q1132" s="46">
        <v>24.0</v>
      </c>
      <c r="R1132" s="46">
        <v>24.0</v>
      </c>
      <c r="S1132" s="46">
        <v>24.0</v>
      </c>
      <c r="T1132" s="46">
        <v>24.0</v>
      </c>
      <c r="U1132" s="46">
        <v>24.0</v>
      </c>
      <c r="V1132" s="46">
        <v>24.0</v>
      </c>
      <c r="W1132" s="46">
        <v>24.0</v>
      </c>
      <c r="X1132" s="46">
        <v>24.0</v>
      </c>
      <c r="Y1132" s="46">
        <v>24.0</v>
      </c>
      <c r="Z1132" s="46">
        <v>24.0</v>
      </c>
      <c r="AA1132" s="46">
        <v>24.0</v>
      </c>
      <c r="AB1132" s="46">
        <v>24.0</v>
      </c>
      <c r="AC1132" s="46">
        <v>35.0</v>
      </c>
      <c r="AD1132" s="46">
        <v>35.0</v>
      </c>
      <c r="AE1132" s="46">
        <v>35.0</v>
      </c>
      <c r="AF1132" s="7"/>
    </row>
    <row r="1133" ht="14.25" customHeight="1">
      <c r="A1133" s="213" t="s">
        <v>1849</v>
      </c>
      <c r="B1133" s="92" t="s">
        <v>3599</v>
      </c>
      <c r="C1133" s="46" t="s">
        <v>4022</v>
      </c>
      <c r="D1133" s="46" t="s">
        <v>3657</v>
      </c>
      <c r="E1133" s="201">
        <v>41640.0</v>
      </c>
      <c r="F1133" s="201">
        <v>42004.0</v>
      </c>
      <c r="G1133" s="92" t="s">
        <v>3594</v>
      </c>
      <c r="H1133" s="46">
        <v>35.0</v>
      </c>
      <c r="I1133" s="46">
        <v>35.0</v>
      </c>
      <c r="J1133" s="46">
        <v>35.0</v>
      </c>
      <c r="K1133" s="46">
        <v>35.0</v>
      </c>
      <c r="L1133" s="46">
        <v>35.0</v>
      </c>
      <c r="M1133" s="46">
        <v>35.0</v>
      </c>
      <c r="N1133" s="46">
        <v>35.0</v>
      </c>
      <c r="O1133" s="46">
        <v>35.0</v>
      </c>
      <c r="P1133" s="46">
        <v>35.0</v>
      </c>
      <c r="Q1133" s="46">
        <v>35.0</v>
      </c>
      <c r="R1133" s="46">
        <v>35.0</v>
      </c>
      <c r="S1133" s="46">
        <v>35.0</v>
      </c>
      <c r="T1133" s="46">
        <v>35.0</v>
      </c>
      <c r="U1133" s="46">
        <v>35.0</v>
      </c>
      <c r="V1133" s="46">
        <v>35.0</v>
      </c>
      <c r="W1133" s="46">
        <v>35.0</v>
      </c>
      <c r="X1133" s="46">
        <v>35.0</v>
      </c>
      <c r="Y1133" s="46">
        <v>35.0</v>
      </c>
      <c r="Z1133" s="46">
        <v>35.0</v>
      </c>
      <c r="AA1133" s="46">
        <v>35.0</v>
      </c>
      <c r="AB1133" s="46">
        <v>35.0</v>
      </c>
      <c r="AC1133" s="46">
        <v>35.0</v>
      </c>
      <c r="AD1133" s="46">
        <v>35.0</v>
      </c>
      <c r="AE1133" s="46">
        <v>35.0</v>
      </c>
      <c r="AF1133" s="7"/>
    </row>
    <row r="1134" ht="14.25" customHeight="1">
      <c r="A1134" s="213" t="s">
        <v>1849</v>
      </c>
      <c r="B1134" s="92" t="s">
        <v>3599</v>
      </c>
      <c r="C1134" s="46" t="s">
        <v>4022</v>
      </c>
      <c r="D1134" s="46" t="s">
        <v>4016</v>
      </c>
      <c r="E1134" s="201">
        <v>41640.0</v>
      </c>
      <c r="F1134" s="201">
        <v>42004.0</v>
      </c>
      <c r="G1134" s="92" t="s">
        <v>3594</v>
      </c>
      <c r="H1134" s="46">
        <v>35.0</v>
      </c>
      <c r="I1134" s="46">
        <v>35.0</v>
      </c>
      <c r="J1134" s="46">
        <v>35.0</v>
      </c>
      <c r="K1134" s="46">
        <v>35.0</v>
      </c>
      <c r="L1134" s="46">
        <v>35.0</v>
      </c>
      <c r="M1134" s="46">
        <v>35.0</v>
      </c>
      <c r="N1134" s="46">
        <v>35.0</v>
      </c>
      <c r="O1134" s="46">
        <v>35.0</v>
      </c>
      <c r="P1134" s="46">
        <v>35.0</v>
      </c>
      <c r="Q1134" s="46">
        <v>35.0</v>
      </c>
      <c r="R1134" s="46">
        <v>35.0</v>
      </c>
      <c r="S1134" s="46">
        <v>35.0</v>
      </c>
      <c r="T1134" s="46">
        <v>35.0</v>
      </c>
      <c r="U1134" s="46">
        <v>35.0</v>
      </c>
      <c r="V1134" s="46">
        <v>35.0</v>
      </c>
      <c r="W1134" s="46">
        <v>35.0</v>
      </c>
      <c r="X1134" s="46">
        <v>35.0</v>
      </c>
      <c r="Y1134" s="46">
        <v>35.0</v>
      </c>
      <c r="Z1134" s="46">
        <v>35.0</v>
      </c>
      <c r="AA1134" s="46">
        <v>35.0</v>
      </c>
      <c r="AB1134" s="46">
        <v>35.0</v>
      </c>
      <c r="AC1134" s="46">
        <v>35.0</v>
      </c>
      <c r="AD1134" s="46">
        <v>35.0</v>
      </c>
      <c r="AE1134" s="46">
        <v>35.0</v>
      </c>
      <c r="AF1134" s="7"/>
    </row>
    <row r="1135" ht="14.25" customHeight="1">
      <c r="A1135" s="213" t="s">
        <v>1848</v>
      </c>
      <c r="B1135" s="92" t="s">
        <v>3599</v>
      </c>
      <c r="C1135" s="46" t="s">
        <v>4022</v>
      </c>
      <c r="D1135" s="46" t="s">
        <v>3876</v>
      </c>
      <c r="E1135" s="201">
        <v>41640.0</v>
      </c>
      <c r="F1135" s="201">
        <v>42004.0</v>
      </c>
      <c r="G1135" s="92" t="s">
        <v>3594</v>
      </c>
      <c r="H1135" s="46">
        <v>18.0</v>
      </c>
      <c r="I1135" s="46">
        <v>18.0</v>
      </c>
      <c r="J1135" s="46">
        <v>18.0</v>
      </c>
      <c r="K1135" s="46">
        <v>18.0</v>
      </c>
      <c r="L1135" s="46">
        <v>18.0</v>
      </c>
      <c r="M1135" s="46">
        <v>18.0</v>
      </c>
      <c r="N1135" s="46">
        <v>20.0</v>
      </c>
      <c r="O1135" s="46">
        <v>22.0</v>
      </c>
      <c r="P1135" s="46">
        <v>22.0</v>
      </c>
      <c r="Q1135" s="46">
        <v>22.0</v>
      </c>
      <c r="R1135" s="46">
        <v>22.0</v>
      </c>
      <c r="S1135" s="46">
        <v>22.0</v>
      </c>
      <c r="T1135" s="46">
        <v>22.0</v>
      </c>
      <c r="U1135" s="46">
        <v>22.0</v>
      </c>
      <c r="V1135" s="46">
        <v>22.0</v>
      </c>
      <c r="W1135" s="46">
        <v>22.0</v>
      </c>
      <c r="X1135" s="46">
        <v>22.0</v>
      </c>
      <c r="Y1135" s="46">
        <v>22.0</v>
      </c>
      <c r="Z1135" s="46">
        <v>22.0</v>
      </c>
      <c r="AA1135" s="46">
        <v>22.0</v>
      </c>
      <c r="AB1135" s="46">
        <v>22.0</v>
      </c>
      <c r="AC1135" s="46">
        <v>18.0</v>
      </c>
      <c r="AD1135" s="46">
        <v>18.0</v>
      </c>
      <c r="AE1135" s="46">
        <v>18.0</v>
      </c>
      <c r="AF1135" s="7"/>
    </row>
    <row r="1136" ht="14.25" customHeight="1">
      <c r="A1136" s="213" t="s">
        <v>1848</v>
      </c>
      <c r="B1136" s="92" t="s">
        <v>3599</v>
      </c>
      <c r="C1136" s="46" t="s">
        <v>4022</v>
      </c>
      <c r="D1136" s="46" t="s">
        <v>3657</v>
      </c>
      <c r="E1136" s="201">
        <v>41640.0</v>
      </c>
      <c r="F1136" s="201">
        <v>42004.0</v>
      </c>
      <c r="G1136" s="92" t="s">
        <v>3594</v>
      </c>
      <c r="H1136" s="46">
        <v>18.0</v>
      </c>
      <c r="I1136" s="46">
        <v>18.0</v>
      </c>
      <c r="J1136" s="46">
        <v>18.0</v>
      </c>
      <c r="K1136" s="46">
        <v>18.0</v>
      </c>
      <c r="L1136" s="46">
        <v>18.0</v>
      </c>
      <c r="M1136" s="46">
        <v>18.0</v>
      </c>
      <c r="N1136" s="46">
        <v>18.0</v>
      </c>
      <c r="O1136" s="46">
        <v>18.0</v>
      </c>
      <c r="P1136" s="46">
        <v>18.0</v>
      </c>
      <c r="Q1136" s="46">
        <v>18.0</v>
      </c>
      <c r="R1136" s="46">
        <v>18.0</v>
      </c>
      <c r="S1136" s="46">
        <v>18.0</v>
      </c>
      <c r="T1136" s="46">
        <v>18.0</v>
      </c>
      <c r="U1136" s="46">
        <v>18.0</v>
      </c>
      <c r="V1136" s="46">
        <v>18.0</v>
      </c>
      <c r="W1136" s="46">
        <v>18.0</v>
      </c>
      <c r="X1136" s="46">
        <v>18.0</v>
      </c>
      <c r="Y1136" s="46">
        <v>18.0</v>
      </c>
      <c r="Z1136" s="46">
        <v>18.0</v>
      </c>
      <c r="AA1136" s="46">
        <v>18.0</v>
      </c>
      <c r="AB1136" s="46">
        <v>18.0</v>
      </c>
      <c r="AC1136" s="46">
        <v>18.0</v>
      </c>
      <c r="AD1136" s="46">
        <v>18.0</v>
      </c>
      <c r="AE1136" s="46">
        <v>18.0</v>
      </c>
      <c r="AF1136" s="7"/>
    </row>
    <row r="1137" ht="14.25" customHeight="1">
      <c r="A1137" s="213" t="s">
        <v>1848</v>
      </c>
      <c r="B1137" s="92" t="s">
        <v>3599</v>
      </c>
      <c r="C1137" s="46" t="s">
        <v>4022</v>
      </c>
      <c r="D1137" s="46" t="s">
        <v>4016</v>
      </c>
      <c r="E1137" s="201">
        <v>41640.0</v>
      </c>
      <c r="F1137" s="201">
        <v>42004.0</v>
      </c>
      <c r="G1137" s="92" t="s">
        <v>3594</v>
      </c>
      <c r="H1137" s="46">
        <v>18.0</v>
      </c>
      <c r="I1137" s="46">
        <v>18.0</v>
      </c>
      <c r="J1137" s="46">
        <v>18.0</v>
      </c>
      <c r="K1137" s="46">
        <v>18.0</v>
      </c>
      <c r="L1137" s="46">
        <v>18.0</v>
      </c>
      <c r="M1137" s="46">
        <v>18.0</v>
      </c>
      <c r="N1137" s="46">
        <v>18.0</v>
      </c>
      <c r="O1137" s="46">
        <v>18.0</v>
      </c>
      <c r="P1137" s="46">
        <v>18.0</v>
      </c>
      <c r="Q1137" s="46">
        <v>18.0</v>
      </c>
      <c r="R1137" s="46">
        <v>18.0</v>
      </c>
      <c r="S1137" s="46">
        <v>18.0</v>
      </c>
      <c r="T1137" s="46">
        <v>18.0</v>
      </c>
      <c r="U1137" s="46">
        <v>18.0</v>
      </c>
      <c r="V1137" s="46">
        <v>18.0</v>
      </c>
      <c r="W1137" s="46">
        <v>18.0</v>
      </c>
      <c r="X1137" s="46">
        <v>18.0</v>
      </c>
      <c r="Y1137" s="46">
        <v>18.0</v>
      </c>
      <c r="Z1137" s="46">
        <v>18.0</v>
      </c>
      <c r="AA1137" s="46">
        <v>18.0</v>
      </c>
      <c r="AB1137" s="46">
        <v>18.0</v>
      </c>
      <c r="AC1137" s="46">
        <v>18.0</v>
      </c>
      <c r="AD1137" s="46">
        <v>18.0</v>
      </c>
      <c r="AE1137" s="46">
        <v>18.0</v>
      </c>
      <c r="AF1137" s="7"/>
    </row>
    <row r="1138" ht="14.25" customHeight="1">
      <c r="A1138" s="213" t="s">
        <v>1855</v>
      </c>
      <c r="B1138" s="92" t="s">
        <v>3604</v>
      </c>
      <c r="C1138" s="46" t="s">
        <v>4015</v>
      </c>
      <c r="D1138" s="46" t="s">
        <v>3876</v>
      </c>
      <c r="E1138" s="201">
        <v>41640.0</v>
      </c>
      <c r="F1138" s="201">
        <v>42004.0</v>
      </c>
      <c r="G1138" s="92" t="s">
        <v>3594</v>
      </c>
      <c r="H1138" s="46">
        <v>0.9</v>
      </c>
      <c r="I1138" s="46">
        <v>0.5</v>
      </c>
      <c r="J1138" s="46">
        <v>0.1</v>
      </c>
      <c r="K1138" s="46">
        <v>0.1</v>
      </c>
      <c r="L1138" s="46">
        <v>0.1</v>
      </c>
      <c r="M1138" s="46">
        <v>0.1</v>
      </c>
      <c r="N1138" s="46">
        <v>0.1</v>
      </c>
      <c r="O1138" s="46">
        <v>0.1</v>
      </c>
      <c r="P1138" s="46">
        <v>0.1</v>
      </c>
      <c r="Q1138" s="46">
        <v>0.5</v>
      </c>
      <c r="R1138" s="46">
        <v>0.7</v>
      </c>
      <c r="S1138" s="46">
        <v>0.9</v>
      </c>
      <c r="T1138" s="46">
        <v>0.9</v>
      </c>
      <c r="U1138" s="46">
        <v>0.9</v>
      </c>
      <c r="V1138" s="46">
        <v>0.9</v>
      </c>
      <c r="W1138" s="46">
        <v>0.9</v>
      </c>
      <c r="X1138" s="46">
        <v>0.9</v>
      </c>
      <c r="Y1138" s="46">
        <v>0.9</v>
      </c>
      <c r="Z1138" s="46">
        <v>0.9</v>
      </c>
      <c r="AA1138" s="46">
        <v>0.9</v>
      </c>
      <c r="AB1138" s="46">
        <v>0.9</v>
      </c>
      <c r="AC1138" s="46">
        <v>0.9</v>
      </c>
      <c r="AD1138" s="46">
        <v>0.9</v>
      </c>
      <c r="AE1138" s="46">
        <v>0.9</v>
      </c>
      <c r="AF1138" s="7"/>
    </row>
    <row r="1139" ht="14.25" customHeight="1">
      <c r="A1139" s="213" t="s">
        <v>1855</v>
      </c>
      <c r="B1139" s="92" t="s">
        <v>3604</v>
      </c>
      <c r="C1139" s="46" t="s">
        <v>4015</v>
      </c>
      <c r="D1139" s="46" t="s">
        <v>3657</v>
      </c>
      <c r="E1139" s="201">
        <v>41640.0</v>
      </c>
      <c r="F1139" s="201">
        <v>42004.0</v>
      </c>
      <c r="G1139" s="92" t="s">
        <v>3594</v>
      </c>
      <c r="H1139" s="46">
        <v>0.9</v>
      </c>
      <c r="I1139" s="46">
        <v>0.5</v>
      </c>
      <c r="J1139" s="46">
        <v>0.1</v>
      </c>
      <c r="K1139" s="46">
        <v>0.1</v>
      </c>
      <c r="L1139" s="46">
        <v>0.1</v>
      </c>
      <c r="M1139" s="46">
        <v>0.1</v>
      </c>
      <c r="N1139" s="46">
        <v>0.1</v>
      </c>
      <c r="O1139" s="46">
        <v>0.1</v>
      </c>
      <c r="P1139" s="46">
        <v>0.1</v>
      </c>
      <c r="Q1139" s="46">
        <v>0.5</v>
      </c>
      <c r="R1139" s="46">
        <v>0.7</v>
      </c>
      <c r="S1139" s="46">
        <v>0.9</v>
      </c>
      <c r="T1139" s="46">
        <v>0.9</v>
      </c>
      <c r="U1139" s="46">
        <v>0.9</v>
      </c>
      <c r="V1139" s="46">
        <v>0.9</v>
      </c>
      <c r="W1139" s="46">
        <v>0.9</v>
      </c>
      <c r="X1139" s="46">
        <v>0.9</v>
      </c>
      <c r="Y1139" s="46">
        <v>0.9</v>
      </c>
      <c r="Z1139" s="46">
        <v>0.9</v>
      </c>
      <c r="AA1139" s="46">
        <v>0.9</v>
      </c>
      <c r="AB1139" s="46">
        <v>0.9</v>
      </c>
      <c r="AC1139" s="46">
        <v>0.9</v>
      </c>
      <c r="AD1139" s="46">
        <v>0.9</v>
      </c>
      <c r="AE1139" s="46">
        <v>0.9</v>
      </c>
      <c r="AF1139" s="7"/>
    </row>
    <row r="1140" ht="14.25" customHeight="1">
      <c r="A1140" s="213" t="s">
        <v>1855</v>
      </c>
      <c r="B1140" s="92" t="s">
        <v>3604</v>
      </c>
      <c r="C1140" s="46" t="s">
        <v>4015</v>
      </c>
      <c r="D1140" s="46" t="s">
        <v>4016</v>
      </c>
      <c r="E1140" s="201">
        <v>41640.0</v>
      </c>
      <c r="F1140" s="201">
        <v>42004.0</v>
      </c>
      <c r="G1140" s="92" t="s">
        <v>3594</v>
      </c>
      <c r="H1140" s="46">
        <v>0.5</v>
      </c>
      <c r="I1140" s="46">
        <v>0.5</v>
      </c>
      <c r="J1140" s="46">
        <v>0.1</v>
      </c>
      <c r="K1140" s="46">
        <v>0.1</v>
      </c>
      <c r="L1140" s="46">
        <v>0.1</v>
      </c>
      <c r="M1140" s="46">
        <v>0.1</v>
      </c>
      <c r="N1140" s="46">
        <v>0.1</v>
      </c>
      <c r="O1140" s="46">
        <v>0.1</v>
      </c>
      <c r="P1140" s="46">
        <v>0.1</v>
      </c>
      <c r="Q1140" s="46">
        <v>0.1</v>
      </c>
      <c r="R1140" s="46">
        <v>0.5</v>
      </c>
      <c r="S1140" s="46">
        <v>0.9</v>
      </c>
      <c r="T1140" s="46">
        <v>0.9</v>
      </c>
      <c r="U1140" s="46">
        <v>0.9</v>
      </c>
      <c r="V1140" s="46">
        <v>0.9</v>
      </c>
      <c r="W1140" s="46">
        <v>0.9</v>
      </c>
      <c r="X1140" s="46">
        <v>0.9</v>
      </c>
      <c r="Y1140" s="46">
        <v>0.9</v>
      </c>
      <c r="Z1140" s="46">
        <v>0.9</v>
      </c>
      <c r="AA1140" s="46">
        <v>0.9</v>
      </c>
      <c r="AB1140" s="46">
        <v>0.9</v>
      </c>
      <c r="AC1140" s="46">
        <v>0.9</v>
      </c>
      <c r="AD1140" s="46">
        <v>0.9</v>
      </c>
      <c r="AE1140" s="46">
        <v>0.5</v>
      </c>
      <c r="AF1140" s="7"/>
    </row>
    <row r="1141" ht="14.25" customHeight="1">
      <c r="A1141" s="213" t="s">
        <v>4023</v>
      </c>
      <c r="B1141" s="92" t="s">
        <v>4018</v>
      </c>
      <c r="C1141" s="46" t="s">
        <v>4019</v>
      </c>
      <c r="D1141" s="46" t="s">
        <v>3876</v>
      </c>
      <c r="E1141" s="201">
        <v>41640.0</v>
      </c>
      <c r="F1141" s="201">
        <v>42004.0</v>
      </c>
      <c r="G1141" s="92" t="s">
        <v>3594</v>
      </c>
      <c r="H1141" s="46">
        <v>1.0</v>
      </c>
      <c r="I1141" s="46">
        <v>1.0</v>
      </c>
      <c r="J1141" s="46">
        <v>0.0</v>
      </c>
      <c r="K1141" s="46">
        <v>0.0</v>
      </c>
      <c r="L1141" s="46">
        <v>0.0</v>
      </c>
      <c r="M1141" s="46">
        <v>0.0</v>
      </c>
      <c r="N1141" s="46">
        <v>0.0</v>
      </c>
      <c r="O1141" s="46">
        <v>0.0</v>
      </c>
      <c r="P1141" s="46">
        <v>1.0</v>
      </c>
      <c r="Q1141" s="46">
        <v>1.0</v>
      </c>
      <c r="R1141" s="46">
        <v>1.0</v>
      </c>
      <c r="S1141" s="46">
        <v>1.0</v>
      </c>
      <c r="T1141" s="46">
        <v>1.0</v>
      </c>
      <c r="U1141" s="46">
        <v>1.0</v>
      </c>
      <c r="V1141" s="46">
        <v>1.0</v>
      </c>
      <c r="W1141" s="46">
        <v>1.0</v>
      </c>
      <c r="X1141" s="46">
        <v>1.0</v>
      </c>
      <c r="Y1141" s="46">
        <v>1.0</v>
      </c>
      <c r="Z1141" s="46">
        <v>1.0</v>
      </c>
      <c r="AA1141" s="46">
        <v>1.0</v>
      </c>
      <c r="AB1141" s="46">
        <v>1.0</v>
      </c>
      <c r="AC1141" s="46">
        <v>1.0</v>
      </c>
      <c r="AD1141" s="46">
        <v>1.0</v>
      </c>
      <c r="AE1141" s="46">
        <v>1.0</v>
      </c>
      <c r="AF1141" s="7"/>
    </row>
    <row r="1142" ht="14.25" customHeight="1">
      <c r="A1142" s="213" t="s">
        <v>4023</v>
      </c>
      <c r="B1142" s="92" t="s">
        <v>4018</v>
      </c>
      <c r="C1142" s="46" t="s">
        <v>4019</v>
      </c>
      <c r="D1142" s="46" t="s">
        <v>3657</v>
      </c>
      <c r="E1142" s="201">
        <v>41640.0</v>
      </c>
      <c r="F1142" s="201">
        <v>42004.0</v>
      </c>
      <c r="G1142" s="92" t="s">
        <v>3594</v>
      </c>
      <c r="H1142" s="46">
        <v>1.0</v>
      </c>
      <c r="I1142" s="46">
        <v>1.0</v>
      </c>
      <c r="J1142" s="46">
        <v>0.0</v>
      </c>
      <c r="K1142" s="46">
        <v>0.0</v>
      </c>
      <c r="L1142" s="46">
        <v>0.0</v>
      </c>
      <c r="M1142" s="46">
        <v>0.0</v>
      </c>
      <c r="N1142" s="46">
        <v>0.0</v>
      </c>
      <c r="O1142" s="46">
        <v>0.0</v>
      </c>
      <c r="P1142" s="46">
        <v>1.0</v>
      </c>
      <c r="Q1142" s="46">
        <v>1.0</v>
      </c>
      <c r="R1142" s="46">
        <v>1.0</v>
      </c>
      <c r="S1142" s="46">
        <v>1.0</v>
      </c>
      <c r="T1142" s="46">
        <v>1.0</v>
      </c>
      <c r="U1142" s="46">
        <v>1.0</v>
      </c>
      <c r="V1142" s="46">
        <v>1.0</v>
      </c>
      <c r="W1142" s="46">
        <v>1.0</v>
      </c>
      <c r="X1142" s="46">
        <v>1.0</v>
      </c>
      <c r="Y1142" s="46">
        <v>1.0</v>
      </c>
      <c r="Z1142" s="46">
        <v>1.0</v>
      </c>
      <c r="AA1142" s="46">
        <v>1.0</v>
      </c>
      <c r="AB1142" s="46">
        <v>1.0</v>
      </c>
      <c r="AC1142" s="46">
        <v>1.0</v>
      </c>
      <c r="AD1142" s="46">
        <v>1.0</v>
      </c>
      <c r="AE1142" s="46">
        <v>1.0</v>
      </c>
      <c r="AF1142" s="7"/>
    </row>
    <row r="1143" ht="14.25" customHeight="1">
      <c r="A1143" s="213" t="s">
        <v>4023</v>
      </c>
      <c r="B1143" s="92" t="s">
        <v>4018</v>
      </c>
      <c r="C1143" s="46" t="s">
        <v>4019</v>
      </c>
      <c r="D1143" s="46" t="s">
        <v>4016</v>
      </c>
      <c r="E1143" s="201">
        <v>41640.0</v>
      </c>
      <c r="F1143" s="201">
        <v>42004.0</v>
      </c>
      <c r="G1143" s="92" t="s">
        <v>3594</v>
      </c>
      <c r="H1143" s="46">
        <v>0.0</v>
      </c>
      <c r="I1143" s="46">
        <v>1.0</v>
      </c>
      <c r="J1143" s="46">
        <v>0.0</v>
      </c>
      <c r="K1143" s="46">
        <v>0.0</v>
      </c>
      <c r="L1143" s="46">
        <v>0.0</v>
      </c>
      <c r="M1143" s="46">
        <v>0.0</v>
      </c>
      <c r="N1143" s="46">
        <v>0.0</v>
      </c>
      <c r="O1143" s="46">
        <v>0.0</v>
      </c>
      <c r="P1143" s="46">
        <v>0.0</v>
      </c>
      <c r="Q1143" s="46">
        <v>1.0</v>
      </c>
      <c r="R1143" s="46">
        <v>1.0</v>
      </c>
      <c r="S1143" s="46">
        <v>1.0</v>
      </c>
      <c r="T1143" s="46">
        <v>1.0</v>
      </c>
      <c r="U1143" s="46">
        <v>1.0</v>
      </c>
      <c r="V1143" s="46">
        <v>1.0</v>
      </c>
      <c r="W1143" s="46">
        <v>1.0</v>
      </c>
      <c r="X1143" s="46">
        <v>1.0</v>
      </c>
      <c r="Y1143" s="46">
        <v>1.0</v>
      </c>
      <c r="Z1143" s="46">
        <v>1.0</v>
      </c>
      <c r="AA1143" s="46">
        <v>1.0</v>
      </c>
      <c r="AB1143" s="46">
        <v>1.0</v>
      </c>
      <c r="AC1143" s="46">
        <v>1.0</v>
      </c>
      <c r="AD1143" s="46">
        <v>1.0</v>
      </c>
      <c r="AE1143" s="46">
        <v>0.0</v>
      </c>
      <c r="AF1143" s="7"/>
    </row>
    <row r="1144" ht="14.25" customHeight="1">
      <c r="A1144" s="213" t="s">
        <v>1853</v>
      </c>
      <c r="B1144" s="92" t="s">
        <v>1207</v>
      </c>
      <c r="C1144" s="46" t="s">
        <v>4015</v>
      </c>
      <c r="D1144" s="46" t="s">
        <v>3876</v>
      </c>
      <c r="E1144" s="201">
        <v>41640.0</v>
      </c>
      <c r="F1144" s="201">
        <v>42004.0</v>
      </c>
      <c r="G1144" s="92" t="s">
        <v>3594</v>
      </c>
      <c r="H1144" s="46">
        <v>0.9</v>
      </c>
      <c r="I1144" s="46">
        <v>0.5</v>
      </c>
      <c r="J1144" s="46">
        <v>0.1</v>
      </c>
      <c r="K1144" s="46">
        <v>0.1</v>
      </c>
      <c r="L1144" s="46">
        <v>0.1</v>
      </c>
      <c r="M1144" s="46">
        <v>0.1</v>
      </c>
      <c r="N1144" s="46">
        <v>0.1</v>
      </c>
      <c r="O1144" s="46">
        <v>0.1</v>
      </c>
      <c r="P1144" s="46">
        <v>0.1</v>
      </c>
      <c r="Q1144" s="46">
        <v>0.5</v>
      </c>
      <c r="R1144" s="46">
        <v>0.7</v>
      </c>
      <c r="S1144" s="46">
        <v>0.9</v>
      </c>
      <c r="T1144" s="46">
        <v>0.9</v>
      </c>
      <c r="U1144" s="46">
        <v>0.9</v>
      </c>
      <c r="V1144" s="46">
        <v>0.9</v>
      </c>
      <c r="W1144" s="46">
        <v>0.9</v>
      </c>
      <c r="X1144" s="46">
        <v>0.9</v>
      </c>
      <c r="Y1144" s="46">
        <v>0.9</v>
      </c>
      <c r="Z1144" s="46">
        <v>0.9</v>
      </c>
      <c r="AA1144" s="46">
        <v>0.9</v>
      </c>
      <c r="AB1144" s="46">
        <v>0.9</v>
      </c>
      <c r="AC1144" s="46">
        <v>0.9</v>
      </c>
      <c r="AD1144" s="46">
        <v>0.9</v>
      </c>
      <c r="AE1144" s="46">
        <v>0.9</v>
      </c>
      <c r="AF1144" s="7"/>
    </row>
    <row r="1145" ht="14.25" customHeight="1">
      <c r="A1145" s="213" t="s">
        <v>1853</v>
      </c>
      <c r="B1145" s="92" t="s">
        <v>1207</v>
      </c>
      <c r="C1145" s="46" t="s">
        <v>4015</v>
      </c>
      <c r="D1145" s="46" t="s">
        <v>3657</v>
      </c>
      <c r="E1145" s="201">
        <v>41640.0</v>
      </c>
      <c r="F1145" s="201">
        <v>42004.0</v>
      </c>
      <c r="G1145" s="92" t="s">
        <v>3594</v>
      </c>
      <c r="H1145" s="46">
        <v>0.9</v>
      </c>
      <c r="I1145" s="46">
        <v>0.5</v>
      </c>
      <c r="J1145" s="46">
        <v>0.1</v>
      </c>
      <c r="K1145" s="46">
        <v>0.1</v>
      </c>
      <c r="L1145" s="46">
        <v>0.1</v>
      </c>
      <c r="M1145" s="46">
        <v>0.1</v>
      </c>
      <c r="N1145" s="46">
        <v>0.1</v>
      </c>
      <c r="O1145" s="46">
        <v>0.1</v>
      </c>
      <c r="P1145" s="46">
        <v>0.1</v>
      </c>
      <c r="Q1145" s="46">
        <v>0.5</v>
      </c>
      <c r="R1145" s="46">
        <v>0.7</v>
      </c>
      <c r="S1145" s="46">
        <v>0.9</v>
      </c>
      <c r="T1145" s="46">
        <v>0.9</v>
      </c>
      <c r="U1145" s="46">
        <v>0.9</v>
      </c>
      <c r="V1145" s="46">
        <v>0.9</v>
      </c>
      <c r="W1145" s="46">
        <v>0.9</v>
      </c>
      <c r="X1145" s="46">
        <v>0.9</v>
      </c>
      <c r="Y1145" s="46">
        <v>0.9</v>
      </c>
      <c r="Z1145" s="46">
        <v>0.9</v>
      </c>
      <c r="AA1145" s="46">
        <v>0.9</v>
      </c>
      <c r="AB1145" s="46">
        <v>0.9</v>
      </c>
      <c r="AC1145" s="46">
        <v>0.9</v>
      </c>
      <c r="AD1145" s="46">
        <v>0.9</v>
      </c>
      <c r="AE1145" s="46">
        <v>0.9</v>
      </c>
      <c r="AF1145" s="7"/>
    </row>
    <row r="1146" ht="14.25" customHeight="1">
      <c r="A1146" s="213" t="s">
        <v>1853</v>
      </c>
      <c r="B1146" s="92" t="s">
        <v>1207</v>
      </c>
      <c r="C1146" s="46" t="s">
        <v>4015</v>
      </c>
      <c r="D1146" s="46" t="s">
        <v>4016</v>
      </c>
      <c r="E1146" s="201">
        <v>41640.0</v>
      </c>
      <c r="F1146" s="201">
        <v>42004.0</v>
      </c>
      <c r="G1146" s="92" t="s">
        <v>3594</v>
      </c>
      <c r="H1146" s="46">
        <v>0.5</v>
      </c>
      <c r="I1146" s="46">
        <v>0.5</v>
      </c>
      <c r="J1146" s="46">
        <v>0.1</v>
      </c>
      <c r="K1146" s="46">
        <v>0.1</v>
      </c>
      <c r="L1146" s="46">
        <v>0.1</v>
      </c>
      <c r="M1146" s="46">
        <v>0.1</v>
      </c>
      <c r="N1146" s="46">
        <v>0.1</v>
      </c>
      <c r="O1146" s="46">
        <v>0.1</v>
      </c>
      <c r="P1146" s="46">
        <v>0.1</v>
      </c>
      <c r="Q1146" s="46">
        <v>0.1</v>
      </c>
      <c r="R1146" s="46">
        <v>0.5</v>
      </c>
      <c r="S1146" s="46">
        <v>0.9</v>
      </c>
      <c r="T1146" s="46">
        <v>0.9</v>
      </c>
      <c r="U1146" s="46">
        <v>0.9</v>
      </c>
      <c r="V1146" s="46">
        <v>0.9</v>
      </c>
      <c r="W1146" s="46">
        <v>0.9</v>
      </c>
      <c r="X1146" s="46">
        <v>0.9</v>
      </c>
      <c r="Y1146" s="46">
        <v>0.9</v>
      </c>
      <c r="Z1146" s="46">
        <v>0.9</v>
      </c>
      <c r="AA1146" s="46">
        <v>0.9</v>
      </c>
      <c r="AB1146" s="46">
        <v>0.9</v>
      </c>
      <c r="AC1146" s="46">
        <v>0.9</v>
      </c>
      <c r="AD1146" s="46">
        <v>0.9</v>
      </c>
      <c r="AE1146" s="46">
        <v>0.5</v>
      </c>
      <c r="AF1146" s="7"/>
    </row>
    <row r="1147" ht="14.25" customHeight="1">
      <c r="A1147" s="213" t="s">
        <v>1854</v>
      </c>
      <c r="B1147" s="92" t="s">
        <v>8</v>
      </c>
      <c r="C1147" s="46" t="s">
        <v>4015</v>
      </c>
      <c r="D1147" s="46" t="s">
        <v>3876</v>
      </c>
      <c r="E1147" s="201">
        <v>41640.0</v>
      </c>
      <c r="F1147" s="201">
        <v>42004.0</v>
      </c>
      <c r="G1147" s="92" t="s">
        <v>3594</v>
      </c>
      <c r="H1147" s="46">
        <v>0.3</v>
      </c>
      <c r="I1147" s="46">
        <v>0.1</v>
      </c>
      <c r="J1147" s="46">
        <v>0.0</v>
      </c>
      <c r="K1147" s="46">
        <v>0.0</v>
      </c>
      <c r="L1147" s="46">
        <v>0.0</v>
      </c>
      <c r="M1147" s="46">
        <v>0.0</v>
      </c>
      <c r="N1147" s="46">
        <v>0.0</v>
      </c>
      <c r="O1147" s="46">
        <v>0.0</v>
      </c>
      <c r="P1147" s="46">
        <v>0.0</v>
      </c>
      <c r="Q1147" s="46">
        <v>0.1</v>
      </c>
      <c r="R1147" s="46">
        <v>0.2</v>
      </c>
      <c r="S1147" s="46">
        <v>0.5</v>
      </c>
      <c r="T1147" s="46">
        <v>0.9</v>
      </c>
      <c r="U1147" s="46">
        <v>0.8</v>
      </c>
      <c r="V1147" s="46">
        <v>0.5</v>
      </c>
      <c r="W1147" s="46">
        <v>0.2</v>
      </c>
      <c r="X1147" s="46">
        <v>0.2</v>
      </c>
      <c r="Y1147" s="46">
        <v>0.3</v>
      </c>
      <c r="Z1147" s="46">
        <v>0.6</v>
      </c>
      <c r="AA1147" s="46">
        <v>0.9</v>
      </c>
      <c r="AB1147" s="46">
        <v>0.9</v>
      </c>
      <c r="AC1147" s="46">
        <v>0.9</v>
      </c>
      <c r="AD1147" s="46">
        <v>0.6</v>
      </c>
      <c r="AE1147" s="46">
        <v>0.4</v>
      </c>
      <c r="AF1147" s="7"/>
    </row>
    <row r="1148" ht="14.25" customHeight="1">
      <c r="A1148" s="213" t="s">
        <v>1854</v>
      </c>
      <c r="B1148" s="92" t="s">
        <v>8</v>
      </c>
      <c r="C1148" s="46" t="s">
        <v>4015</v>
      </c>
      <c r="D1148" s="46" t="s">
        <v>3657</v>
      </c>
      <c r="E1148" s="201">
        <v>41640.0</v>
      </c>
      <c r="F1148" s="201">
        <v>42004.0</v>
      </c>
      <c r="G1148" s="92" t="s">
        <v>3594</v>
      </c>
      <c r="H1148" s="46">
        <v>0.5</v>
      </c>
      <c r="I1148" s="46">
        <v>0.3</v>
      </c>
      <c r="J1148" s="46">
        <v>0.0</v>
      </c>
      <c r="K1148" s="46">
        <v>0.0</v>
      </c>
      <c r="L1148" s="46">
        <v>0.0</v>
      </c>
      <c r="M1148" s="46">
        <v>0.0</v>
      </c>
      <c r="N1148" s="46">
        <v>0.0</v>
      </c>
      <c r="O1148" s="46">
        <v>0.0</v>
      </c>
      <c r="P1148" s="46">
        <v>0.0</v>
      </c>
      <c r="Q1148" s="46">
        <v>0.1</v>
      </c>
      <c r="R1148" s="46">
        <v>0.2</v>
      </c>
      <c r="S1148" s="46">
        <v>0.5</v>
      </c>
      <c r="T1148" s="46">
        <v>0.9</v>
      </c>
      <c r="U1148" s="46">
        <v>0.8</v>
      </c>
      <c r="V1148" s="46">
        <v>0.5</v>
      </c>
      <c r="W1148" s="46">
        <v>0.2</v>
      </c>
      <c r="X1148" s="46">
        <v>0.2</v>
      </c>
      <c r="Y1148" s="46">
        <v>0.3</v>
      </c>
      <c r="Z1148" s="46">
        <v>0.6</v>
      </c>
      <c r="AA1148" s="46">
        <v>0.9</v>
      </c>
      <c r="AB1148" s="46">
        <v>0.9</v>
      </c>
      <c r="AC1148" s="46">
        <v>0.9</v>
      </c>
      <c r="AD1148" s="46">
        <v>0.6</v>
      </c>
      <c r="AE1148" s="46">
        <v>0.6</v>
      </c>
      <c r="AF1148" s="7"/>
    </row>
    <row r="1149" ht="14.25" customHeight="1">
      <c r="A1149" s="213" t="s">
        <v>1854</v>
      </c>
      <c r="B1149" s="92" t="s">
        <v>8</v>
      </c>
      <c r="C1149" s="46" t="s">
        <v>4015</v>
      </c>
      <c r="D1149" s="46" t="s">
        <v>4016</v>
      </c>
      <c r="E1149" s="201">
        <v>41640.0</v>
      </c>
      <c r="F1149" s="201">
        <v>42004.0</v>
      </c>
      <c r="G1149" s="92" t="s">
        <v>3594</v>
      </c>
      <c r="H1149" s="46">
        <v>0.1</v>
      </c>
      <c r="I1149" s="46">
        <v>0.3</v>
      </c>
      <c r="J1149" s="46">
        <v>0.0</v>
      </c>
      <c r="K1149" s="46">
        <v>0.0</v>
      </c>
      <c r="L1149" s="46">
        <v>0.0</v>
      </c>
      <c r="M1149" s="46">
        <v>0.0</v>
      </c>
      <c r="N1149" s="46">
        <v>0.0</v>
      </c>
      <c r="O1149" s="46">
        <v>0.0</v>
      </c>
      <c r="P1149" s="46">
        <v>0.0</v>
      </c>
      <c r="Q1149" s="46">
        <v>0.0</v>
      </c>
      <c r="R1149" s="46">
        <v>0.1</v>
      </c>
      <c r="S1149" s="46">
        <v>0.4</v>
      </c>
      <c r="T1149" s="46">
        <v>0.5</v>
      </c>
      <c r="U1149" s="46">
        <v>0.5</v>
      </c>
      <c r="V1149" s="46">
        <v>0.4</v>
      </c>
      <c r="W1149" s="46">
        <v>0.2</v>
      </c>
      <c r="X1149" s="46">
        <v>0.2</v>
      </c>
      <c r="Y1149" s="46">
        <v>0.2</v>
      </c>
      <c r="Z1149" s="46">
        <v>0.5</v>
      </c>
      <c r="AA1149" s="46">
        <v>0.7</v>
      </c>
      <c r="AB1149" s="46">
        <v>0.7</v>
      </c>
      <c r="AC1149" s="46">
        <v>0.5</v>
      </c>
      <c r="AD1149" s="46">
        <v>0.3</v>
      </c>
      <c r="AE1149" s="46">
        <v>0.1</v>
      </c>
      <c r="AF1149" s="7"/>
    </row>
    <row r="1150" ht="14.25" customHeight="1">
      <c r="A1150" s="213" t="s">
        <v>4024</v>
      </c>
      <c r="B1150" s="92" t="s">
        <v>4021</v>
      </c>
      <c r="C1150" s="46" t="s">
        <v>4015</v>
      </c>
      <c r="D1150" s="46" t="s">
        <v>3876</v>
      </c>
      <c r="E1150" s="201">
        <v>41640.0</v>
      </c>
      <c r="F1150" s="201">
        <v>42004.0</v>
      </c>
      <c r="G1150" s="92" t="s">
        <v>3594</v>
      </c>
      <c r="H1150" s="46">
        <v>0.9</v>
      </c>
      <c r="I1150" s="46">
        <v>0.5</v>
      </c>
      <c r="J1150" s="46">
        <v>0.1</v>
      </c>
      <c r="K1150" s="46">
        <v>0.1</v>
      </c>
      <c r="L1150" s="46">
        <v>0.1</v>
      </c>
      <c r="M1150" s="46">
        <v>0.1</v>
      </c>
      <c r="N1150" s="46">
        <v>0.1</v>
      </c>
      <c r="O1150" s="46">
        <v>0.1</v>
      </c>
      <c r="P1150" s="46">
        <v>0.1</v>
      </c>
      <c r="Q1150" s="46">
        <v>0.5</v>
      </c>
      <c r="R1150" s="46">
        <v>0.7</v>
      </c>
      <c r="S1150" s="46">
        <v>0.9</v>
      </c>
      <c r="T1150" s="46">
        <v>0.9</v>
      </c>
      <c r="U1150" s="46">
        <v>0.9</v>
      </c>
      <c r="V1150" s="46">
        <v>0.9</v>
      </c>
      <c r="W1150" s="46">
        <v>0.9</v>
      </c>
      <c r="X1150" s="46">
        <v>0.9</v>
      </c>
      <c r="Y1150" s="46">
        <v>0.9</v>
      </c>
      <c r="Z1150" s="46">
        <v>0.9</v>
      </c>
      <c r="AA1150" s="46">
        <v>0.9</v>
      </c>
      <c r="AB1150" s="46">
        <v>0.9</v>
      </c>
      <c r="AC1150" s="46">
        <v>0.9</v>
      </c>
      <c r="AD1150" s="46">
        <v>0.9</v>
      </c>
      <c r="AE1150" s="46">
        <v>0.9</v>
      </c>
      <c r="AF1150" s="7"/>
    </row>
    <row r="1151" ht="14.25" customHeight="1">
      <c r="A1151" s="213" t="s">
        <v>4024</v>
      </c>
      <c r="B1151" s="92" t="s">
        <v>4021</v>
      </c>
      <c r="C1151" s="46" t="s">
        <v>4015</v>
      </c>
      <c r="D1151" s="46" t="s">
        <v>3657</v>
      </c>
      <c r="E1151" s="201">
        <v>41640.0</v>
      </c>
      <c r="F1151" s="201">
        <v>42004.0</v>
      </c>
      <c r="G1151" s="92" t="s">
        <v>3594</v>
      </c>
      <c r="H1151" s="46">
        <v>0.9</v>
      </c>
      <c r="I1151" s="46">
        <v>0.5</v>
      </c>
      <c r="J1151" s="46">
        <v>0.1</v>
      </c>
      <c r="K1151" s="46">
        <v>0.1</v>
      </c>
      <c r="L1151" s="46">
        <v>0.1</v>
      </c>
      <c r="M1151" s="46">
        <v>0.1</v>
      </c>
      <c r="N1151" s="46">
        <v>0.1</v>
      </c>
      <c r="O1151" s="46">
        <v>0.1</v>
      </c>
      <c r="P1151" s="46">
        <v>0.1</v>
      </c>
      <c r="Q1151" s="46">
        <v>0.5</v>
      </c>
      <c r="R1151" s="46">
        <v>0.7</v>
      </c>
      <c r="S1151" s="46">
        <v>0.9</v>
      </c>
      <c r="T1151" s="46">
        <v>0.9</v>
      </c>
      <c r="U1151" s="46">
        <v>0.9</v>
      </c>
      <c r="V1151" s="46">
        <v>0.9</v>
      </c>
      <c r="W1151" s="46">
        <v>0.9</v>
      </c>
      <c r="X1151" s="46">
        <v>0.9</v>
      </c>
      <c r="Y1151" s="46">
        <v>0.9</v>
      </c>
      <c r="Z1151" s="46">
        <v>0.9</v>
      </c>
      <c r="AA1151" s="46">
        <v>0.9</v>
      </c>
      <c r="AB1151" s="46">
        <v>0.9</v>
      </c>
      <c r="AC1151" s="46">
        <v>0.9</v>
      </c>
      <c r="AD1151" s="46">
        <v>0.9</v>
      </c>
      <c r="AE1151" s="46">
        <v>0.9</v>
      </c>
      <c r="AF1151" s="7"/>
    </row>
    <row r="1152" ht="14.25" customHeight="1">
      <c r="A1152" s="213" t="s">
        <v>4024</v>
      </c>
      <c r="B1152" s="92" t="s">
        <v>4021</v>
      </c>
      <c r="C1152" s="46" t="s">
        <v>4015</v>
      </c>
      <c r="D1152" s="46" t="s">
        <v>4016</v>
      </c>
      <c r="E1152" s="201">
        <v>41640.0</v>
      </c>
      <c r="F1152" s="201">
        <v>42004.0</v>
      </c>
      <c r="G1152" s="92" t="s">
        <v>3594</v>
      </c>
      <c r="H1152" s="46">
        <v>0.5</v>
      </c>
      <c r="I1152" s="46">
        <v>0.5</v>
      </c>
      <c r="J1152" s="46">
        <v>0.1</v>
      </c>
      <c r="K1152" s="46">
        <v>0.1</v>
      </c>
      <c r="L1152" s="46">
        <v>0.1</v>
      </c>
      <c r="M1152" s="46">
        <v>0.1</v>
      </c>
      <c r="N1152" s="46">
        <v>0.1</v>
      </c>
      <c r="O1152" s="46">
        <v>0.1</v>
      </c>
      <c r="P1152" s="46">
        <v>0.1</v>
      </c>
      <c r="Q1152" s="46">
        <v>0.1</v>
      </c>
      <c r="R1152" s="46">
        <v>0.5</v>
      </c>
      <c r="S1152" s="46">
        <v>0.9</v>
      </c>
      <c r="T1152" s="46">
        <v>0.9</v>
      </c>
      <c r="U1152" s="46">
        <v>0.9</v>
      </c>
      <c r="V1152" s="46">
        <v>0.9</v>
      </c>
      <c r="W1152" s="46">
        <v>0.9</v>
      </c>
      <c r="X1152" s="46">
        <v>0.9</v>
      </c>
      <c r="Y1152" s="46">
        <v>0.9</v>
      </c>
      <c r="Z1152" s="46">
        <v>0.9</v>
      </c>
      <c r="AA1152" s="46">
        <v>0.9</v>
      </c>
      <c r="AB1152" s="46">
        <v>0.9</v>
      </c>
      <c r="AC1152" s="46">
        <v>0.9</v>
      </c>
      <c r="AD1152" s="46">
        <v>0.9</v>
      </c>
      <c r="AE1152" s="46">
        <v>0.5</v>
      </c>
      <c r="AF1152" s="7"/>
    </row>
    <row r="1153" ht="14.25" customHeight="1">
      <c r="A1153" s="213" t="s">
        <v>1858</v>
      </c>
      <c r="B1153" s="92" t="s">
        <v>3627</v>
      </c>
      <c r="C1153" s="46" t="s">
        <v>4015</v>
      </c>
      <c r="D1153" s="46" t="s">
        <v>3876</v>
      </c>
      <c r="E1153" s="201">
        <v>41640.0</v>
      </c>
      <c r="F1153" s="201">
        <v>42004.0</v>
      </c>
      <c r="G1153" s="92" t="s">
        <v>3594</v>
      </c>
      <c r="H1153" s="46">
        <v>0.6</v>
      </c>
      <c r="I1153" s="46">
        <v>0.5</v>
      </c>
      <c r="J1153" s="46">
        <v>0.05</v>
      </c>
      <c r="K1153" s="46">
        <v>0.05</v>
      </c>
      <c r="L1153" s="46">
        <v>0.05</v>
      </c>
      <c r="M1153" s="46">
        <v>0.05</v>
      </c>
      <c r="N1153" s="46">
        <v>0.05</v>
      </c>
      <c r="O1153" s="46">
        <v>0.05</v>
      </c>
      <c r="P1153" s="46">
        <v>0.05</v>
      </c>
      <c r="Q1153" s="46">
        <v>0.7</v>
      </c>
      <c r="R1153" s="46">
        <v>0.7</v>
      </c>
      <c r="S1153" s="46">
        <v>0.4</v>
      </c>
      <c r="T1153" s="46">
        <v>0.5</v>
      </c>
      <c r="U1153" s="46">
        <v>0.6</v>
      </c>
      <c r="V1153" s="46">
        <v>0.6</v>
      </c>
      <c r="W1153" s="46">
        <v>0.4</v>
      </c>
      <c r="X1153" s="46">
        <v>0.3</v>
      </c>
      <c r="Y1153" s="46">
        <v>0.3</v>
      </c>
      <c r="Z1153" s="46">
        <v>0.4</v>
      </c>
      <c r="AA1153" s="46">
        <v>0.5</v>
      </c>
      <c r="AB1153" s="46">
        <v>0.8</v>
      </c>
      <c r="AC1153" s="46">
        <v>0.8</v>
      </c>
      <c r="AD1153" s="46">
        <v>0.9</v>
      </c>
      <c r="AE1153" s="46">
        <v>0.9</v>
      </c>
      <c r="AF1153" s="7"/>
    </row>
    <row r="1154" ht="14.25" customHeight="1">
      <c r="A1154" s="213" t="s">
        <v>1858</v>
      </c>
      <c r="B1154" s="92" t="s">
        <v>3627</v>
      </c>
      <c r="C1154" s="46" t="s">
        <v>4015</v>
      </c>
      <c r="D1154" s="46" t="s">
        <v>3657</v>
      </c>
      <c r="E1154" s="201">
        <v>41640.0</v>
      </c>
      <c r="F1154" s="201">
        <v>42004.0</v>
      </c>
      <c r="G1154" s="92" t="s">
        <v>3594</v>
      </c>
      <c r="H1154" s="46">
        <v>0.7</v>
      </c>
      <c r="I1154" s="46">
        <v>0.6</v>
      </c>
      <c r="J1154" s="46">
        <v>0.05</v>
      </c>
      <c r="K1154" s="46">
        <v>0.05</v>
      </c>
      <c r="L1154" s="46">
        <v>0.05</v>
      </c>
      <c r="M1154" s="46">
        <v>0.05</v>
      </c>
      <c r="N1154" s="46">
        <v>0.05</v>
      </c>
      <c r="O1154" s="46">
        <v>0.05</v>
      </c>
      <c r="P1154" s="46">
        <v>0.05</v>
      </c>
      <c r="Q1154" s="46">
        <v>0.7</v>
      </c>
      <c r="R1154" s="46">
        <v>0.7</v>
      </c>
      <c r="S1154" s="46">
        <v>0.4</v>
      </c>
      <c r="T1154" s="46">
        <v>0.5</v>
      </c>
      <c r="U1154" s="46">
        <v>0.6</v>
      </c>
      <c r="V1154" s="46">
        <v>0.6</v>
      </c>
      <c r="W1154" s="46">
        <v>0.4</v>
      </c>
      <c r="X1154" s="46">
        <v>0.3</v>
      </c>
      <c r="Y1154" s="46">
        <v>0.3</v>
      </c>
      <c r="Z1154" s="46">
        <v>0.4</v>
      </c>
      <c r="AA1154" s="46">
        <v>0.5</v>
      </c>
      <c r="AB1154" s="46">
        <v>0.8</v>
      </c>
      <c r="AC1154" s="46">
        <v>0.8</v>
      </c>
      <c r="AD1154" s="46">
        <v>0.9</v>
      </c>
      <c r="AE1154" s="46">
        <v>0.9</v>
      </c>
      <c r="AF1154" s="7"/>
    </row>
    <row r="1155" ht="14.25" customHeight="1">
      <c r="A1155" s="213" t="s">
        <v>1858</v>
      </c>
      <c r="B1155" s="92" t="s">
        <v>3627</v>
      </c>
      <c r="C1155" s="46" t="s">
        <v>4015</v>
      </c>
      <c r="D1155" s="46" t="s">
        <v>4016</v>
      </c>
      <c r="E1155" s="201">
        <v>41640.0</v>
      </c>
      <c r="F1155" s="201">
        <v>42004.0</v>
      </c>
      <c r="G1155" s="92" t="s">
        <v>3594</v>
      </c>
      <c r="H1155" s="46">
        <v>0.5</v>
      </c>
      <c r="I1155" s="46">
        <v>0.6</v>
      </c>
      <c r="J1155" s="46">
        <v>0.05</v>
      </c>
      <c r="K1155" s="46">
        <v>0.05</v>
      </c>
      <c r="L1155" s="46">
        <v>0.05</v>
      </c>
      <c r="M1155" s="46">
        <v>0.05</v>
      </c>
      <c r="N1155" s="46">
        <v>0.05</v>
      </c>
      <c r="O1155" s="46">
        <v>0.05</v>
      </c>
      <c r="P1155" s="46">
        <v>0.05</v>
      </c>
      <c r="Q1155" s="46">
        <v>0.7</v>
      </c>
      <c r="R1155" s="46">
        <v>0.7</v>
      </c>
      <c r="S1155" s="46">
        <v>0.4</v>
      </c>
      <c r="T1155" s="46">
        <v>0.5</v>
      </c>
      <c r="U1155" s="46">
        <v>0.6</v>
      </c>
      <c r="V1155" s="46">
        <v>0.6</v>
      </c>
      <c r="W1155" s="46">
        <v>0.4</v>
      </c>
      <c r="X1155" s="46">
        <v>0.3</v>
      </c>
      <c r="Y1155" s="46">
        <v>0.3</v>
      </c>
      <c r="Z1155" s="46">
        <v>0.4</v>
      </c>
      <c r="AA1155" s="46">
        <v>0.5</v>
      </c>
      <c r="AB1155" s="46">
        <v>0.8</v>
      </c>
      <c r="AC1155" s="46">
        <v>0.8</v>
      </c>
      <c r="AD1155" s="46">
        <v>0.5</v>
      </c>
      <c r="AE1155" s="46">
        <v>0.5</v>
      </c>
      <c r="AF1155" s="7"/>
    </row>
    <row r="1156" ht="14.25" customHeight="1">
      <c r="A1156" s="213" t="s">
        <v>1857</v>
      </c>
      <c r="B1156" s="92" t="s">
        <v>3599</v>
      </c>
      <c r="C1156" s="46" t="s">
        <v>4022</v>
      </c>
      <c r="D1156" s="46" t="s">
        <v>3876</v>
      </c>
      <c r="E1156" s="201">
        <v>41640.0</v>
      </c>
      <c r="F1156" s="201">
        <v>42004.0</v>
      </c>
      <c r="G1156" s="92" t="s">
        <v>3594</v>
      </c>
      <c r="H1156" s="46">
        <v>24.0</v>
      </c>
      <c r="I1156" s="46">
        <v>35.0</v>
      </c>
      <c r="J1156" s="46">
        <v>35.0</v>
      </c>
      <c r="K1156" s="46">
        <v>35.0</v>
      </c>
      <c r="L1156" s="46">
        <v>35.0</v>
      </c>
      <c r="M1156" s="46">
        <v>35.0</v>
      </c>
      <c r="N1156" s="46">
        <v>35.0</v>
      </c>
      <c r="O1156" s="46">
        <v>35.0</v>
      </c>
      <c r="P1156" s="46">
        <v>24.0</v>
      </c>
      <c r="Q1156" s="46">
        <v>24.0</v>
      </c>
      <c r="R1156" s="46">
        <v>24.0</v>
      </c>
      <c r="S1156" s="46">
        <v>24.0</v>
      </c>
      <c r="T1156" s="46">
        <v>24.0</v>
      </c>
      <c r="U1156" s="46">
        <v>24.0</v>
      </c>
      <c r="V1156" s="46">
        <v>24.0</v>
      </c>
      <c r="W1156" s="46">
        <v>24.0</v>
      </c>
      <c r="X1156" s="46">
        <v>24.0</v>
      </c>
      <c r="Y1156" s="46">
        <v>24.0</v>
      </c>
      <c r="Z1156" s="46">
        <v>24.0</v>
      </c>
      <c r="AA1156" s="46">
        <v>24.0</v>
      </c>
      <c r="AB1156" s="46">
        <v>24.0</v>
      </c>
      <c r="AC1156" s="46">
        <v>24.0</v>
      </c>
      <c r="AD1156" s="46">
        <v>24.0</v>
      </c>
      <c r="AE1156" s="46">
        <v>24.0</v>
      </c>
      <c r="AF1156" s="7"/>
    </row>
    <row r="1157" ht="14.25" customHeight="1">
      <c r="A1157" s="213" t="s">
        <v>1857</v>
      </c>
      <c r="B1157" s="92" t="s">
        <v>3599</v>
      </c>
      <c r="C1157" s="46" t="s">
        <v>4022</v>
      </c>
      <c r="D1157" s="46" t="s">
        <v>3657</v>
      </c>
      <c r="E1157" s="201">
        <v>41640.0</v>
      </c>
      <c r="F1157" s="201">
        <v>42004.0</v>
      </c>
      <c r="G1157" s="92" t="s">
        <v>3594</v>
      </c>
      <c r="H1157" s="46">
        <v>24.0</v>
      </c>
      <c r="I1157" s="46">
        <v>35.0</v>
      </c>
      <c r="J1157" s="46">
        <v>35.0</v>
      </c>
      <c r="K1157" s="46">
        <v>35.0</v>
      </c>
      <c r="L1157" s="46">
        <v>35.0</v>
      </c>
      <c r="M1157" s="46">
        <v>35.0</v>
      </c>
      <c r="N1157" s="46">
        <v>35.0</v>
      </c>
      <c r="O1157" s="46">
        <v>35.0</v>
      </c>
      <c r="P1157" s="46">
        <v>24.0</v>
      </c>
      <c r="Q1157" s="46">
        <v>24.0</v>
      </c>
      <c r="R1157" s="46">
        <v>24.0</v>
      </c>
      <c r="S1157" s="46">
        <v>24.0</v>
      </c>
      <c r="T1157" s="46">
        <v>24.0</v>
      </c>
      <c r="U1157" s="46">
        <v>24.0</v>
      </c>
      <c r="V1157" s="46">
        <v>24.0</v>
      </c>
      <c r="W1157" s="46">
        <v>24.0</v>
      </c>
      <c r="X1157" s="46">
        <v>24.0</v>
      </c>
      <c r="Y1157" s="46">
        <v>24.0</v>
      </c>
      <c r="Z1157" s="46">
        <v>24.0</v>
      </c>
      <c r="AA1157" s="46">
        <v>24.0</v>
      </c>
      <c r="AB1157" s="46">
        <v>24.0</v>
      </c>
      <c r="AC1157" s="46">
        <v>24.0</v>
      </c>
      <c r="AD1157" s="46">
        <v>24.0</v>
      </c>
      <c r="AE1157" s="46">
        <v>24.0</v>
      </c>
      <c r="AF1157" s="7"/>
    </row>
    <row r="1158" ht="14.25" customHeight="1">
      <c r="A1158" s="213" t="s">
        <v>1857</v>
      </c>
      <c r="B1158" s="92" t="s">
        <v>3599</v>
      </c>
      <c r="C1158" s="46" t="s">
        <v>4022</v>
      </c>
      <c r="D1158" s="46" t="s">
        <v>4016</v>
      </c>
      <c r="E1158" s="201">
        <v>41640.0</v>
      </c>
      <c r="F1158" s="201">
        <v>42004.0</v>
      </c>
      <c r="G1158" s="92" t="s">
        <v>3594</v>
      </c>
      <c r="H1158" s="46">
        <v>35.0</v>
      </c>
      <c r="I1158" s="46">
        <v>35.0</v>
      </c>
      <c r="J1158" s="46">
        <v>35.0</v>
      </c>
      <c r="K1158" s="46">
        <v>35.0</v>
      </c>
      <c r="L1158" s="46">
        <v>35.0</v>
      </c>
      <c r="M1158" s="46">
        <v>35.0</v>
      </c>
      <c r="N1158" s="46">
        <v>35.0</v>
      </c>
      <c r="O1158" s="46">
        <v>35.0</v>
      </c>
      <c r="P1158" s="46">
        <v>35.0</v>
      </c>
      <c r="Q1158" s="46">
        <v>24.0</v>
      </c>
      <c r="R1158" s="46">
        <v>24.0</v>
      </c>
      <c r="S1158" s="46">
        <v>24.0</v>
      </c>
      <c r="T1158" s="46">
        <v>24.0</v>
      </c>
      <c r="U1158" s="46">
        <v>24.0</v>
      </c>
      <c r="V1158" s="46">
        <v>24.0</v>
      </c>
      <c r="W1158" s="46">
        <v>24.0</v>
      </c>
      <c r="X1158" s="46">
        <v>24.0</v>
      </c>
      <c r="Y1158" s="46">
        <v>24.0</v>
      </c>
      <c r="Z1158" s="46">
        <v>24.0</v>
      </c>
      <c r="AA1158" s="46">
        <v>24.0</v>
      </c>
      <c r="AB1158" s="46">
        <v>24.0</v>
      </c>
      <c r="AC1158" s="46">
        <v>24.0</v>
      </c>
      <c r="AD1158" s="46">
        <v>24.0</v>
      </c>
      <c r="AE1158" s="46">
        <v>35.0</v>
      </c>
      <c r="AF1158" s="7"/>
    </row>
    <row r="1159" ht="14.25" customHeight="1">
      <c r="A1159" s="213" t="s">
        <v>1856</v>
      </c>
      <c r="B1159" s="92" t="s">
        <v>3599</v>
      </c>
      <c r="C1159" s="46" t="s">
        <v>4022</v>
      </c>
      <c r="D1159" s="46" t="s">
        <v>3876</v>
      </c>
      <c r="E1159" s="201">
        <v>41640.0</v>
      </c>
      <c r="F1159" s="201">
        <v>42004.0</v>
      </c>
      <c r="G1159" s="92" t="s">
        <v>3594</v>
      </c>
      <c r="H1159" s="46">
        <v>22.0</v>
      </c>
      <c r="I1159" s="46">
        <v>22.0</v>
      </c>
      <c r="J1159" s="46">
        <v>18.0</v>
      </c>
      <c r="K1159" s="46">
        <v>18.0</v>
      </c>
      <c r="L1159" s="46">
        <v>18.0</v>
      </c>
      <c r="M1159" s="46">
        <v>18.0</v>
      </c>
      <c r="N1159" s="46">
        <v>18.0</v>
      </c>
      <c r="O1159" s="46">
        <v>18.0</v>
      </c>
      <c r="P1159" s="46">
        <v>20.0</v>
      </c>
      <c r="Q1159" s="46">
        <v>22.0</v>
      </c>
      <c r="R1159" s="46">
        <v>22.0</v>
      </c>
      <c r="S1159" s="46">
        <v>22.0</v>
      </c>
      <c r="T1159" s="46">
        <v>22.0</v>
      </c>
      <c r="U1159" s="46">
        <v>22.0</v>
      </c>
      <c r="V1159" s="46">
        <v>22.0</v>
      </c>
      <c r="W1159" s="46">
        <v>22.0</v>
      </c>
      <c r="X1159" s="46">
        <v>22.0</v>
      </c>
      <c r="Y1159" s="46">
        <v>22.0</v>
      </c>
      <c r="Z1159" s="46">
        <v>22.0</v>
      </c>
      <c r="AA1159" s="46">
        <v>22.0</v>
      </c>
      <c r="AB1159" s="46">
        <v>22.0</v>
      </c>
      <c r="AC1159" s="46">
        <v>22.0</v>
      </c>
      <c r="AD1159" s="46">
        <v>22.0</v>
      </c>
      <c r="AE1159" s="46">
        <v>22.0</v>
      </c>
      <c r="AF1159" s="7"/>
    </row>
    <row r="1160" ht="14.25" customHeight="1">
      <c r="A1160" s="213" t="s">
        <v>1856</v>
      </c>
      <c r="B1160" s="92" t="s">
        <v>3599</v>
      </c>
      <c r="C1160" s="46" t="s">
        <v>4022</v>
      </c>
      <c r="D1160" s="46" t="s">
        <v>3657</v>
      </c>
      <c r="E1160" s="201">
        <v>41640.0</v>
      </c>
      <c r="F1160" s="201">
        <v>42004.0</v>
      </c>
      <c r="G1160" s="92" t="s">
        <v>3594</v>
      </c>
      <c r="H1160" s="46">
        <v>22.0</v>
      </c>
      <c r="I1160" s="46">
        <v>22.0</v>
      </c>
      <c r="J1160" s="46">
        <v>18.0</v>
      </c>
      <c r="K1160" s="46">
        <v>18.0</v>
      </c>
      <c r="L1160" s="46">
        <v>18.0</v>
      </c>
      <c r="M1160" s="46">
        <v>18.0</v>
      </c>
      <c r="N1160" s="46">
        <v>18.0</v>
      </c>
      <c r="O1160" s="46">
        <v>18.0</v>
      </c>
      <c r="P1160" s="46">
        <v>20.0</v>
      </c>
      <c r="Q1160" s="46">
        <v>22.0</v>
      </c>
      <c r="R1160" s="46">
        <v>22.0</v>
      </c>
      <c r="S1160" s="46">
        <v>22.0</v>
      </c>
      <c r="T1160" s="46">
        <v>22.0</v>
      </c>
      <c r="U1160" s="46">
        <v>22.0</v>
      </c>
      <c r="V1160" s="46">
        <v>22.0</v>
      </c>
      <c r="W1160" s="46">
        <v>22.0</v>
      </c>
      <c r="X1160" s="46">
        <v>22.0</v>
      </c>
      <c r="Y1160" s="46">
        <v>22.0</v>
      </c>
      <c r="Z1160" s="46">
        <v>22.0</v>
      </c>
      <c r="AA1160" s="46">
        <v>22.0</v>
      </c>
      <c r="AB1160" s="46">
        <v>22.0</v>
      </c>
      <c r="AC1160" s="46">
        <v>22.0</v>
      </c>
      <c r="AD1160" s="46">
        <v>22.0</v>
      </c>
      <c r="AE1160" s="46">
        <v>22.0</v>
      </c>
      <c r="AF1160" s="7"/>
    </row>
    <row r="1161" ht="14.25" customHeight="1">
      <c r="A1161" s="213" t="s">
        <v>1856</v>
      </c>
      <c r="B1161" s="92" t="s">
        <v>3599</v>
      </c>
      <c r="C1161" s="46" t="s">
        <v>4022</v>
      </c>
      <c r="D1161" s="46" t="s">
        <v>4016</v>
      </c>
      <c r="E1161" s="201">
        <v>41640.0</v>
      </c>
      <c r="F1161" s="201">
        <v>42004.0</v>
      </c>
      <c r="G1161" s="92" t="s">
        <v>3594</v>
      </c>
      <c r="H1161" s="46">
        <v>18.0</v>
      </c>
      <c r="I1161" s="46">
        <v>22.0</v>
      </c>
      <c r="J1161" s="46">
        <v>18.0</v>
      </c>
      <c r="K1161" s="46">
        <v>18.0</v>
      </c>
      <c r="L1161" s="46">
        <v>18.0</v>
      </c>
      <c r="M1161" s="46">
        <v>18.0</v>
      </c>
      <c r="N1161" s="46">
        <v>18.0</v>
      </c>
      <c r="O1161" s="46">
        <v>18.0</v>
      </c>
      <c r="P1161" s="46">
        <v>18.0</v>
      </c>
      <c r="Q1161" s="46">
        <v>20.0</v>
      </c>
      <c r="R1161" s="46">
        <v>22.0</v>
      </c>
      <c r="S1161" s="46">
        <v>22.0</v>
      </c>
      <c r="T1161" s="46">
        <v>22.0</v>
      </c>
      <c r="U1161" s="46">
        <v>22.0</v>
      </c>
      <c r="V1161" s="46">
        <v>22.0</v>
      </c>
      <c r="W1161" s="46">
        <v>22.0</v>
      </c>
      <c r="X1161" s="46">
        <v>22.0</v>
      </c>
      <c r="Y1161" s="46">
        <v>22.0</v>
      </c>
      <c r="Z1161" s="46">
        <v>22.0</v>
      </c>
      <c r="AA1161" s="46">
        <v>22.0</v>
      </c>
      <c r="AB1161" s="46">
        <v>22.0</v>
      </c>
      <c r="AC1161" s="46">
        <v>22.0</v>
      </c>
      <c r="AD1161" s="46">
        <v>22.0</v>
      </c>
      <c r="AE1161" s="46">
        <v>18.0</v>
      </c>
      <c r="AF1161" s="7"/>
    </row>
    <row r="1162" ht="14.25" customHeight="1">
      <c r="A1162" s="213" t="s">
        <v>1839</v>
      </c>
      <c r="B1162" s="92" t="s">
        <v>3604</v>
      </c>
      <c r="C1162" s="46" t="s">
        <v>4015</v>
      </c>
      <c r="D1162" s="46" t="s">
        <v>3876</v>
      </c>
      <c r="E1162" s="201">
        <v>41640.0</v>
      </c>
      <c r="F1162" s="201">
        <v>42004.0</v>
      </c>
      <c r="G1162" s="92" t="s">
        <v>3594</v>
      </c>
      <c r="H1162" s="46">
        <v>0.05</v>
      </c>
      <c r="I1162" s="46">
        <v>0.05</v>
      </c>
      <c r="J1162" s="46">
        <v>0.05</v>
      </c>
      <c r="K1162" s="46">
        <v>0.05</v>
      </c>
      <c r="L1162" s="46">
        <v>0.05</v>
      </c>
      <c r="M1162" s="46">
        <v>0.05</v>
      </c>
      <c r="N1162" s="46">
        <v>0.05</v>
      </c>
      <c r="O1162" s="46">
        <v>0.05</v>
      </c>
      <c r="P1162" s="46">
        <v>0.5</v>
      </c>
      <c r="Q1162" s="46">
        <v>0.9</v>
      </c>
      <c r="R1162" s="46">
        <v>0.9</v>
      </c>
      <c r="S1162" s="46">
        <v>0.9</v>
      </c>
      <c r="T1162" s="46">
        <v>0.9</v>
      </c>
      <c r="U1162" s="46">
        <v>0.9</v>
      </c>
      <c r="V1162" s="46">
        <v>0.9</v>
      </c>
      <c r="W1162" s="46">
        <v>0.9</v>
      </c>
      <c r="X1162" s="46">
        <v>0.9</v>
      </c>
      <c r="Y1162" s="46">
        <v>0.9</v>
      </c>
      <c r="Z1162" s="46">
        <v>0.9</v>
      </c>
      <c r="AA1162" s="46">
        <v>0.6</v>
      </c>
      <c r="AB1162" s="46">
        <v>0.5</v>
      </c>
      <c r="AC1162" s="46">
        <v>0.05</v>
      </c>
      <c r="AD1162" s="46">
        <v>0.05</v>
      </c>
      <c r="AE1162" s="46">
        <v>0.05</v>
      </c>
      <c r="AF1162" s="7"/>
    </row>
    <row r="1163" ht="14.25" customHeight="1">
      <c r="A1163" s="213" t="s">
        <v>1839</v>
      </c>
      <c r="B1163" s="92" t="s">
        <v>3604</v>
      </c>
      <c r="C1163" s="46" t="s">
        <v>4015</v>
      </c>
      <c r="D1163" s="46" t="s">
        <v>3657</v>
      </c>
      <c r="E1163" s="201">
        <v>41640.0</v>
      </c>
      <c r="F1163" s="201">
        <v>42004.0</v>
      </c>
      <c r="G1163" s="92" t="s">
        <v>3594</v>
      </c>
      <c r="H1163" s="46">
        <v>0.05</v>
      </c>
      <c r="I1163" s="46">
        <v>0.05</v>
      </c>
      <c r="J1163" s="46">
        <v>0.05</v>
      </c>
      <c r="K1163" s="46">
        <v>0.05</v>
      </c>
      <c r="L1163" s="46">
        <v>0.05</v>
      </c>
      <c r="M1163" s="46">
        <v>0.05</v>
      </c>
      <c r="N1163" s="46">
        <v>0.05</v>
      </c>
      <c r="O1163" s="46">
        <v>0.05</v>
      </c>
      <c r="P1163" s="46">
        <v>0.5</v>
      </c>
      <c r="Q1163" s="46">
        <v>0.9</v>
      </c>
      <c r="R1163" s="46">
        <v>0.9</v>
      </c>
      <c r="S1163" s="46">
        <v>0.9</v>
      </c>
      <c r="T1163" s="46">
        <v>0.9</v>
      </c>
      <c r="U1163" s="46">
        <v>0.9</v>
      </c>
      <c r="V1163" s="46">
        <v>0.9</v>
      </c>
      <c r="W1163" s="46">
        <v>0.9</v>
      </c>
      <c r="X1163" s="46">
        <v>0.9</v>
      </c>
      <c r="Y1163" s="46">
        <v>0.9</v>
      </c>
      <c r="Z1163" s="46">
        <v>0.9</v>
      </c>
      <c r="AA1163" s="46">
        <v>0.6</v>
      </c>
      <c r="AB1163" s="46">
        <v>0.5</v>
      </c>
      <c r="AC1163" s="46">
        <v>0.05</v>
      </c>
      <c r="AD1163" s="46">
        <v>0.05</v>
      </c>
      <c r="AE1163" s="46">
        <v>0.05</v>
      </c>
      <c r="AF1163" s="7"/>
    </row>
    <row r="1164" ht="14.25" customHeight="1">
      <c r="A1164" s="213" t="s">
        <v>1839</v>
      </c>
      <c r="B1164" s="92" t="s">
        <v>3604</v>
      </c>
      <c r="C1164" s="46" t="s">
        <v>4015</v>
      </c>
      <c r="D1164" s="46" t="s">
        <v>4016</v>
      </c>
      <c r="E1164" s="201">
        <v>41640.0</v>
      </c>
      <c r="F1164" s="201">
        <v>42004.0</v>
      </c>
      <c r="G1164" s="92" t="s">
        <v>3594</v>
      </c>
      <c r="H1164" s="46">
        <v>0.05</v>
      </c>
      <c r="I1164" s="46">
        <v>0.05</v>
      </c>
      <c r="J1164" s="46">
        <v>0.05</v>
      </c>
      <c r="K1164" s="46">
        <v>0.05</v>
      </c>
      <c r="L1164" s="46">
        <v>0.05</v>
      </c>
      <c r="M1164" s="46">
        <v>0.05</v>
      </c>
      <c r="N1164" s="46">
        <v>0.05</v>
      </c>
      <c r="O1164" s="46">
        <v>0.05</v>
      </c>
      <c r="P1164" s="46">
        <v>0.05</v>
      </c>
      <c r="Q1164" s="46">
        <v>0.05</v>
      </c>
      <c r="R1164" s="46">
        <v>0.5</v>
      </c>
      <c r="S1164" s="46">
        <v>0.9</v>
      </c>
      <c r="T1164" s="46">
        <v>0.9</v>
      </c>
      <c r="U1164" s="46">
        <v>0.9</v>
      </c>
      <c r="V1164" s="46">
        <v>0.9</v>
      </c>
      <c r="W1164" s="46">
        <v>0.9</v>
      </c>
      <c r="X1164" s="46">
        <v>0.9</v>
      </c>
      <c r="Y1164" s="46">
        <v>0.9</v>
      </c>
      <c r="Z1164" s="46">
        <v>0.6</v>
      </c>
      <c r="AA1164" s="46">
        <v>0.05</v>
      </c>
      <c r="AB1164" s="46">
        <v>0.05</v>
      </c>
      <c r="AC1164" s="46">
        <v>0.05</v>
      </c>
      <c r="AD1164" s="46">
        <v>0.05</v>
      </c>
      <c r="AE1164" s="46">
        <v>0.05</v>
      </c>
      <c r="AF1164" s="7"/>
    </row>
    <row r="1165" ht="14.25" customHeight="1">
      <c r="A1165" s="213" t="s">
        <v>4025</v>
      </c>
      <c r="B1165" s="92" t="s">
        <v>4018</v>
      </c>
      <c r="C1165" s="46" t="s">
        <v>4019</v>
      </c>
      <c r="D1165" s="46" t="s">
        <v>3876</v>
      </c>
      <c r="E1165" s="201">
        <v>41640.0</v>
      </c>
      <c r="F1165" s="201">
        <v>42004.0</v>
      </c>
      <c r="G1165" s="92" t="s">
        <v>3594</v>
      </c>
      <c r="H1165" s="46">
        <v>0.0</v>
      </c>
      <c r="I1165" s="46">
        <v>0.0</v>
      </c>
      <c r="J1165" s="46">
        <v>0.0</v>
      </c>
      <c r="K1165" s="46">
        <v>0.0</v>
      </c>
      <c r="L1165" s="46">
        <v>0.0</v>
      </c>
      <c r="M1165" s="46">
        <v>0.0</v>
      </c>
      <c r="N1165" s="46">
        <v>0.0</v>
      </c>
      <c r="O1165" s="46">
        <v>1.0</v>
      </c>
      <c r="P1165" s="46">
        <v>1.0</v>
      </c>
      <c r="Q1165" s="46">
        <v>1.0</v>
      </c>
      <c r="R1165" s="46">
        <v>1.0</v>
      </c>
      <c r="S1165" s="46">
        <v>1.0</v>
      </c>
      <c r="T1165" s="46">
        <v>1.0</v>
      </c>
      <c r="U1165" s="46">
        <v>1.0</v>
      </c>
      <c r="V1165" s="46">
        <v>1.0</v>
      </c>
      <c r="W1165" s="46">
        <v>1.0</v>
      </c>
      <c r="X1165" s="46">
        <v>1.0</v>
      </c>
      <c r="Y1165" s="46">
        <v>1.0</v>
      </c>
      <c r="Z1165" s="46">
        <v>1.0</v>
      </c>
      <c r="AA1165" s="46">
        <v>1.0</v>
      </c>
      <c r="AB1165" s="46">
        <v>1.0</v>
      </c>
      <c r="AC1165" s="46">
        <v>0.0</v>
      </c>
      <c r="AD1165" s="46">
        <v>0.0</v>
      </c>
      <c r="AE1165" s="46">
        <v>0.0</v>
      </c>
      <c r="AF1165" s="7"/>
    </row>
    <row r="1166" ht="14.25" customHeight="1">
      <c r="A1166" s="213" t="s">
        <v>4025</v>
      </c>
      <c r="B1166" s="92" t="s">
        <v>4018</v>
      </c>
      <c r="C1166" s="46" t="s">
        <v>4019</v>
      </c>
      <c r="D1166" s="46" t="s">
        <v>3657</v>
      </c>
      <c r="E1166" s="201">
        <v>41640.0</v>
      </c>
      <c r="F1166" s="201">
        <v>42004.0</v>
      </c>
      <c r="G1166" s="92" t="s">
        <v>3594</v>
      </c>
      <c r="H1166" s="46">
        <v>0.0</v>
      </c>
      <c r="I1166" s="46">
        <v>0.0</v>
      </c>
      <c r="J1166" s="46">
        <v>0.0</v>
      </c>
      <c r="K1166" s="46">
        <v>0.0</v>
      </c>
      <c r="L1166" s="46">
        <v>0.0</v>
      </c>
      <c r="M1166" s="46">
        <v>0.0</v>
      </c>
      <c r="N1166" s="46">
        <v>0.0</v>
      </c>
      <c r="O1166" s="46">
        <v>1.0</v>
      </c>
      <c r="P1166" s="46">
        <v>1.0</v>
      </c>
      <c r="Q1166" s="46">
        <v>1.0</v>
      </c>
      <c r="R1166" s="46">
        <v>1.0</v>
      </c>
      <c r="S1166" s="46">
        <v>1.0</v>
      </c>
      <c r="T1166" s="46">
        <v>1.0</v>
      </c>
      <c r="U1166" s="46">
        <v>1.0</v>
      </c>
      <c r="V1166" s="46">
        <v>1.0</v>
      </c>
      <c r="W1166" s="46">
        <v>1.0</v>
      </c>
      <c r="X1166" s="46">
        <v>1.0</v>
      </c>
      <c r="Y1166" s="46">
        <v>1.0</v>
      </c>
      <c r="Z1166" s="46">
        <v>1.0</v>
      </c>
      <c r="AA1166" s="46">
        <v>1.0</v>
      </c>
      <c r="AB1166" s="46">
        <v>1.0</v>
      </c>
      <c r="AC1166" s="46">
        <v>0.0</v>
      </c>
      <c r="AD1166" s="46">
        <v>0.0</v>
      </c>
      <c r="AE1166" s="46">
        <v>0.0</v>
      </c>
      <c r="AF1166" s="7"/>
    </row>
    <row r="1167" ht="14.25" customHeight="1">
      <c r="A1167" s="213" t="s">
        <v>4025</v>
      </c>
      <c r="B1167" s="92" t="s">
        <v>4018</v>
      </c>
      <c r="C1167" s="46" t="s">
        <v>4019</v>
      </c>
      <c r="D1167" s="46" t="s">
        <v>4016</v>
      </c>
      <c r="E1167" s="201">
        <v>41640.0</v>
      </c>
      <c r="F1167" s="201">
        <v>42004.0</v>
      </c>
      <c r="G1167" s="92" t="s">
        <v>3594</v>
      </c>
      <c r="H1167" s="46">
        <v>0.0</v>
      </c>
      <c r="I1167" s="46">
        <v>0.0</v>
      </c>
      <c r="J1167" s="46">
        <v>0.0</v>
      </c>
      <c r="K1167" s="46">
        <v>0.0</v>
      </c>
      <c r="L1167" s="46">
        <v>0.0</v>
      </c>
      <c r="M1167" s="46">
        <v>0.0</v>
      </c>
      <c r="N1167" s="46">
        <v>0.0</v>
      </c>
      <c r="O1167" s="46">
        <v>0.0</v>
      </c>
      <c r="P1167" s="46">
        <v>0.0</v>
      </c>
      <c r="Q1167" s="46">
        <v>1.0</v>
      </c>
      <c r="R1167" s="46">
        <v>1.0</v>
      </c>
      <c r="S1167" s="46">
        <v>1.0</v>
      </c>
      <c r="T1167" s="46">
        <v>1.0</v>
      </c>
      <c r="U1167" s="46">
        <v>1.0</v>
      </c>
      <c r="V1167" s="46">
        <v>1.0</v>
      </c>
      <c r="W1167" s="46">
        <v>1.0</v>
      </c>
      <c r="X1167" s="46">
        <v>1.0</v>
      </c>
      <c r="Y1167" s="46">
        <v>1.0</v>
      </c>
      <c r="Z1167" s="46">
        <v>1.0</v>
      </c>
      <c r="AA1167" s="46">
        <v>0.0</v>
      </c>
      <c r="AB1167" s="46">
        <v>0.0</v>
      </c>
      <c r="AC1167" s="46">
        <v>0.0</v>
      </c>
      <c r="AD1167" s="46">
        <v>0.0</v>
      </c>
      <c r="AE1167" s="46">
        <v>0.0</v>
      </c>
      <c r="AF1167" s="7"/>
    </row>
    <row r="1168" ht="14.25" customHeight="1">
      <c r="A1168" s="213" t="s">
        <v>1837</v>
      </c>
      <c r="B1168" s="92" t="s">
        <v>1207</v>
      </c>
      <c r="C1168" s="46" t="s">
        <v>4015</v>
      </c>
      <c r="D1168" s="46" t="s">
        <v>3876</v>
      </c>
      <c r="E1168" s="201">
        <v>41640.0</v>
      </c>
      <c r="F1168" s="201">
        <v>42004.0</v>
      </c>
      <c r="G1168" s="92" t="s">
        <v>3594</v>
      </c>
      <c r="H1168" s="46">
        <v>0.05</v>
      </c>
      <c r="I1168" s="46">
        <v>0.05</v>
      </c>
      <c r="J1168" s="46">
        <v>0.05</v>
      </c>
      <c r="K1168" s="46">
        <v>0.05</v>
      </c>
      <c r="L1168" s="46">
        <v>0.05</v>
      </c>
      <c r="M1168" s="46">
        <v>0.05</v>
      </c>
      <c r="N1168" s="46">
        <v>0.05</v>
      </c>
      <c r="O1168" s="46">
        <v>0.05</v>
      </c>
      <c r="P1168" s="46">
        <v>0.5</v>
      </c>
      <c r="Q1168" s="46">
        <v>0.9</v>
      </c>
      <c r="R1168" s="46">
        <v>0.9</v>
      </c>
      <c r="S1168" s="46">
        <v>0.9</v>
      </c>
      <c r="T1168" s="46">
        <v>0.9</v>
      </c>
      <c r="U1168" s="46">
        <v>0.9</v>
      </c>
      <c r="V1168" s="46">
        <v>0.9</v>
      </c>
      <c r="W1168" s="46">
        <v>0.9</v>
      </c>
      <c r="X1168" s="46">
        <v>0.9</v>
      </c>
      <c r="Y1168" s="46">
        <v>0.9</v>
      </c>
      <c r="Z1168" s="46">
        <v>0.9</v>
      </c>
      <c r="AA1168" s="46">
        <v>0.6</v>
      </c>
      <c r="AB1168" s="46">
        <v>0.5</v>
      </c>
      <c r="AC1168" s="46">
        <v>0.05</v>
      </c>
      <c r="AD1168" s="46">
        <v>0.05</v>
      </c>
      <c r="AE1168" s="46">
        <v>0.05</v>
      </c>
      <c r="AF1168" s="7"/>
    </row>
    <row r="1169" ht="14.25" customHeight="1">
      <c r="A1169" s="213" t="s">
        <v>1837</v>
      </c>
      <c r="B1169" s="92" t="s">
        <v>1207</v>
      </c>
      <c r="C1169" s="46" t="s">
        <v>4015</v>
      </c>
      <c r="D1169" s="46" t="s">
        <v>3657</v>
      </c>
      <c r="E1169" s="201">
        <v>41640.0</v>
      </c>
      <c r="F1169" s="201">
        <v>42004.0</v>
      </c>
      <c r="G1169" s="92" t="s">
        <v>3594</v>
      </c>
      <c r="H1169" s="46">
        <v>0.05</v>
      </c>
      <c r="I1169" s="46">
        <v>0.05</v>
      </c>
      <c r="J1169" s="46">
        <v>0.05</v>
      </c>
      <c r="K1169" s="46">
        <v>0.05</v>
      </c>
      <c r="L1169" s="46">
        <v>0.05</v>
      </c>
      <c r="M1169" s="46">
        <v>0.05</v>
      </c>
      <c r="N1169" s="46">
        <v>0.05</v>
      </c>
      <c r="O1169" s="46">
        <v>0.05</v>
      </c>
      <c r="P1169" s="46">
        <v>0.5</v>
      </c>
      <c r="Q1169" s="46">
        <v>0.9</v>
      </c>
      <c r="R1169" s="46">
        <v>0.9</v>
      </c>
      <c r="S1169" s="46">
        <v>0.9</v>
      </c>
      <c r="T1169" s="46">
        <v>0.9</v>
      </c>
      <c r="U1169" s="46">
        <v>0.9</v>
      </c>
      <c r="V1169" s="46">
        <v>0.9</v>
      </c>
      <c r="W1169" s="46">
        <v>0.9</v>
      </c>
      <c r="X1169" s="46">
        <v>0.9</v>
      </c>
      <c r="Y1169" s="46">
        <v>0.9</v>
      </c>
      <c r="Z1169" s="46">
        <v>0.9</v>
      </c>
      <c r="AA1169" s="46">
        <v>0.6</v>
      </c>
      <c r="AB1169" s="46">
        <v>0.5</v>
      </c>
      <c r="AC1169" s="46">
        <v>0.05</v>
      </c>
      <c r="AD1169" s="46">
        <v>0.05</v>
      </c>
      <c r="AE1169" s="46">
        <v>0.05</v>
      </c>
      <c r="AF1169" s="7"/>
    </row>
    <row r="1170" ht="14.25" customHeight="1">
      <c r="A1170" s="213" t="s">
        <v>1837</v>
      </c>
      <c r="B1170" s="92" t="s">
        <v>1207</v>
      </c>
      <c r="C1170" s="46" t="s">
        <v>4015</v>
      </c>
      <c r="D1170" s="46" t="s">
        <v>4016</v>
      </c>
      <c r="E1170" s="201">
        <v>41640.0</v>
      </c>
      <c r="F1170" s="201">
        <v>42004.0</v>
      </c>
      <c r="G1170" s="92" t="s">
        <v>3594</v>
      </c>
      <c r="H1170" s="46">
        <v>0.05</v>
      </c>
      <c r="I1170" s="46">
        <v>0.05</v>
      </c>
      <c r="J1170" s="46">
        <v>0.05</v>
      </c>
      <c r="K1170" s="46">
        <v>0.05</v>
      </c>
      <c r="L1170" s="46">
        <v>0.05</v>
      </c>
      <c r="M1170" s="46">
        <v>0.05</v>
      </c>
      <c r="N1170" s="46">
        <v>0.05</v>
      </c>
      <c r="O1170" s="46">
        <v>0.05</v>
      </c>
      <c r="P1170" s="46">
        <v>0.05</v>
      </c>
      <c r="Q1170" s="46">
        <v>0.05</v>
      </c>
      <c r="R1170" s="46">
        <v>0.5</v>
      </c>
      <c r="S1170" s="46">
        <v>0.9</v>
      </c>
      <c r="T1170" s="46">
        <v>0.9</v>
      </c>
      <c r="U1170" s="46">
        <v>0.9</v>
      </c>
      <c r="V1170" s="46">
        <v>0.9</v>
      </c>
      <c r="W1170" s="46">
        <v>0.9</v>
      </c>
      <c r="X1170" s="46">
        <v>0.9</v>
      </c>
      <c r="Y1170" s="46">
        <v>0.9</v>
      </c>
      <c r="Z1170" s="46">
        <v>0.6</v>
      </c>
      <c r="AA1170" s="46">
        <v>0.05</v>
      </c>
      <c r="AB1170" s="46">
        <v>0.05</v>
      </c>
      <c r="AC1170" s="46">
        <v>0.05</v>
      </c>
      <c r="AD1170" s="46">
        <v>0.05</v>
      </c>
      <c r="AE1170" s="46">
        <v>0.05</v>
      </c>
      <c r="AF1170" s="7"/>
    </row>
    <row r="1171" ht="14.25" customHeight="1">
      <c r="A1171" s="213" t="s">
        <v>1838</v>
      </c>
      <c r="B1171" s="92" t="s">
        <v>8</v>
      </c>
      <c r="C1171" s="46" t="s">
        <v>4015</v>
      </c>
      <c r="D1171" s="46" t="s">
        <v>3876</v>
      </c>
      <c r="E1171" s="201">
        <v>41640.0</v>
      </c>
      <c r="F1171" s="201">
        <v>42004.0</v>
      </c>
      <c r="G1171" s="92" t="s">
        <v>3594</v>
      </c>
      <c r="H1171" s="46">
        <v>0.0</v>
      </c>
      <c r="I1171" s="46">
        <v>0.0</v>
      </c>
      <c r="J1171" s="46">
        <v>0.0</v>
      </c>
      <c r="K1171" s="46">
        <v>0.0</v>
      </c>
      <c r="L1171" s="46">
        <v>0.0</v>
      </c>
      <c r="M1171" s="46">
        <v>0.0</v>
      </c>
      <c r="N1171" s="46">
        <v>0.0</v>
      </c>
      <c r="O1171" s="46">
        <v>0.0</v>
      </c>
      <c r="P1171" s="46">
        <v>0.1</v>
      </c>
      <c r="Q1171" s="46">
        <v>0.2</v>
      </c>
      <c r="R1171" s="46">
        <v>0.5</v>
      </c>
      <c r="S1171" s="46">
        <v>0.5</v>
      </c>
      <c r="T1171" s="46">
        <v>0.7</v>
      </c>
      <c r="U1171" s="46">
        <v>0.7</v>
      </c>
      <c r="V1171" s="46">
        <v>0.7</v>
      </c>
      <c r="W1171" s="46">
        <v>0.7</v>
      </c>
      <c r="X1171" s="46">
        <v>0.8</v>
      </c>
      <c r="Y1171" s="46">
        <v>0.7</v>
      </c>
      <c r="Z1171" s="46">
        <v>0.5</v>
      </c>
      <c r="AA1171" s="46">
        <v>0.3</v>
      </c>
      <c r="AB1171" s="46">
        <v>0.3</v>
      </c>
      <c r="AC1171" s="46">
        <v>0.0</v>
      </c>
      <c r="AD1171" s="46">
        <v>0.0</v>
      </c>
      <c r="AE1171" s="46">
        <v>0.0</v>
      </c>
      <c r="AF1171" s="7"/>
    </row>
    <row r="1172" ht="14.25" customHeight="1">
      <c r="A1172" s="213" t="s">
        <v>1838</v>
      </c>
      <c r="B1172" s="92" t="s">
        <v>8</v>
      </c>
      <c r="C1172" s="46" t="s">
        <v>4015</v>
      </c>
      <c r="D1172" s="46" t="s">
        <v>3657</v>
      </c>
      <c r="E1172" s="201">
        <v>41640.0</v>
      </c>
      <c r="F1172" s="201">
        <v>42004.0</v>
      </c>
      <c r="G1172" s="92" t="s">
        <v>3594</v>
      </c>
      <c r="H1172" s="46">
        <v>0.0</v>
      </c>
      <c r="I1172" s="46">
        <v>0.0</v>
      </c>
      <c r="J1172" s="46">
        <v>0.0</v>
      </c>
      <c r="K1172" s="46">
        <v>0.0</v>
      </c>
      <c r="L1172" s="46">
        <v>0.0</v>
      </c>
      <c r="M1172" s="46">
        <v>0.0</v>
      </c>
      <c r="N1172" s="46">
        <v>0.0</v>
      </c>
      <c r="O1172" s="46">
        <v>0.0</v>
      </c>
      <c r="P1172" s="46">
        <v>0.1</v>
      </c>
      <c r="Q1172" s="46">
        <v>0.2</v>
      </c>
      <c r="R1172" s="46">
        <v>0.5</v>
      </c>
      <c r="S1172" s="46">
        <v>0.6</v>
      </c>
      <c r="T1172" s="46">
        <v>0.8</v>
      </c>
      <c r="U1172" s="46">
        <v>0.9</v>
      </c>
      <c r="V1172" s="46">
        <v>0.9</v>
      </c>
      <c r="W1172" s="46">
        <v>0.9</v>
      </c>
      <c r="X1172" s="46">
        <v>0.8</v>
      </c>
      <c r="Y1172" s="46">
        <v>0.7</v>
      </c>
      <c r="Z1172" s="46">
        <v>0.5</v>
      </c>
      <c r="AA1172" s="46">
        <v>0.2</v>
      </c>
      <c r="AB1172" s="46">
        <v>0.2</v>
      </c>
      <c r="AC1172" s="46">
        <v>0.0</v>
      </c>
      <c r="AD1172" s="46">
        <v>0.0</v>
      </c>
      <c r="AE1172" s="46">
        <v>0.0</v>
      </c>
      <c r="AF1172" s="7"/>
    </row>
    <row r="1173" ht="14.25" customHeight="1">
      <c r="A1173" s="213" t="s">
        <v>1838</v>
      </c>
      <c r="B1173" s="92" t="s">
        <v>8</v>
      </c>
      <c r="C1173" s="46" t="s">
        <v>4015</v>
      </c>
      <c r="D1173" s="46" t="s">
        <v>4016</v>
      </c>
      <c r="E1173" s="201">
        <v>41640.0</v>
      </c>
      <c r="F1173" s="201">
        <v>42004.0</v>
      </c>
      <c r="G1173" s="92" t="s">
        <v>3594</v>
      </c>
      <c r="H1173" s="46">
        <v>0.0</v>
      </c>
      <c r="I1173" s="46">
        <v>0.0</v>
      </c>
      <c r="J1173" s="46">
        <v>0.0</v>
      </c>
      <c r="K1173" s="46">
        <v>0.0</v>
      </c>
      <c r="L1173" s="46">
        <v>0.0</v>
      </c>
      <c r="M1173" s="46">
        <v>0.0</v>
      </c>
      <c r="N1173" s="46">
        <v>0.0</v>
      </c>
      <c r="O1173" s="46">
        <v>0.0</v>
      </c>
      <c r="P1173" s="46">
        <v>0.0</v>
      </c>
      <c r="Q1173" s="46">
        <v>0.0</v>
      </c>
      <c r="R1173" s="46">
        <v>0.1</v>
      </c>
      <c r="S1173" s="46">
        <v>0.2</v>
      </c>
      <c r="T1173" s="46">
        <v>0.2</v>
      </c>
      <c r="U1173" s="46">
        <v>0.4</v>
      </c>
      <c r="V1173" s="46">
        <v>0.4</v>
      </c>
      <c r="W1173" s="46">
        <v>0.4</v>
      </c>
      <c r="X1173" s="46">
        <v>0.4</v>
      </c>
      <c r="Y1173" s="46">
        <v>0.4</v>
      </c>
      <c r="Z1173" s="46">
        <v>0.2</v>
      </c>
      <c r="AA1173" s="46">
        <v>0.0</v>
      </c>
      <c r="AB1173" s="46">
        <v>0.0</v>
      </c>
      <c r="AC1173" s="46">
        <v>0.0</v>
      </c>
      <c r="AD1173" s="46">
        <v>0.0</v>
      </c>
      <c r="AE1173" s="46">
        <v>0.0</v>
      </c>
      <c r="AF1173" s="7"/>
    </row>
    <row r="1174" ht="14.25" customHeight="1">
      <c r="A1174" s="213" t="s">
        <v>4026</v>
      </c>
      <c r="B1174" s="92" t="s">
        <v>4021</v>
      </c>
      <c r="C1174" s="46" t="s">
        <v>4015</v>
      </c>
      <c r="D1174" s="46" t="s">
        <v>3876</v>
      </c>
      <c r="E1174" s="201">
        <v>41640.0</v>
      </c>
      <c r="F1174" s="201">
        <v>42004.0</v>
      </c>
      <c r="G1174" s="92" t="s">
        <v>3594</v>
      </c>
      <c r="H1174" s="46">
        <v>0.05</v>
      </c>
      <c r="I1174" s="46">
        <v>0.05</v>
      </c>
      <c r="J1174" s="46">
        <v>0.05</v>
      </c>
      <c r="K1174" s="46">
        <v>0.05</v>
      </c>
      <c r="L1174" s="46">
        <v>0.05</v>
      </c>
      <c r="M1174" s="46">
        <v>0.05</v>
      </c>
      <c r="N1174" s="46">
        <v>0.05</v>
      </c>
      <c r="O1174" s="46">
        <v>0.05</v>
      </c>
      <c r="P1174" s="46">
        <v>0.5</v>
      </c>
      <c r="Q1174" s="46">
        <v>0.9</v>
      </c>
      <c r="R1174" s="46">
        <v>0.9</v>
      </c>
      <c r="S1174" s="46">
        <v>0.9</v>
      </c>
      <c r="T1174" s="46">
        <v>0.9</v>
      </c>
      <c r="U1174" s="46">
        <v>0.9</v>
      </c>
      <c r="V1174" s="46">
        <v>0.9</v>
      </c>
      <c r="W1174" s="46">
        <v>0.9</v>
      </c>
      <c r="X1174" s="46">
        <v>0.9</v>
      </c>
      <c r="Y1174" s="46">
        <v>0.9</v>
      </c>
      <c r="Z1174" s="46">
        <v>0.9</v>
      </c>
      <c r="AA1174" s="46">
        <v>0.6</v>
      </c>
      <c r="AB1174" s="46">
        <v>0.5</v>
      </c>
      <c r="AC1174" s="46">
        <v>0.05</v>
      </c>
      <c r="AD1174" s="46">
        <v>0.05</v>
      </c>
      <c r="AE1174" s="46">
        <v>0.05</v>
      </c>
      <c r="AF1174" s="7"/>
    </row>
    <row r="1175" ht="14.25" customHeight="1">
      <c r="A1175" s="213" t="s">
        <v>4026</v>
      </c>
      <c r="B1175" s="92" t="s">
        <v>4021</v>
      </c>
      <c r="C1175" s="46" t="s">
        <v>4015</v>
      </c>
      <c r="D1175" s="46" t="s">
        <v>3657</v>
      </c>
      <c r="E1175" s="201">
        <v>41640.0</v>
      </c>
      <c r="F1175" s="201">
        <v>42004.0</v>
      </c>
      <c r="G1175" s="92" t="s">
        <v>3594</v>
      </c>
      <c r="H1175" s="46">
        <v>0.05</v>
      </c>
      <c r="I1175" s="46">
        <v>0.05</v>
      </c>
      <c r="J1175" s="46">
        <v>0.05</v>
      </c>
      <c r="K1175" s="46">
        <v>0.05</v>
      </c>
      <c r="L1175" s="46">
        <v>0.05</v>
      </c>
      <c r="M1175" s="46">
        <v>0.05</v>
      </c>
      <c r="N1175" s="46">
        <v>0.05</v>
      </c>
      <c r="O1175" s="46">
        <v>0.05</v>
      </c>
      <c r="P1175" s="46">
        <v>0.5</v>
      </c>
      <c r="Q1175" s="46">
        <v>0.9</v>
      </c>
      <c r="R1175" s="46">
        <v>0.9</v>
      </c>
      <c r="S1175" s="46">
        <v>0.9</v>
      </c>
      <c r="T1175" s="46">
        <v>0.9</v>
      </c>
      <c r="U1175" s="46">
        <v>0.9</v>
      </c>
      <c r="V1175" s="46">
        <v>0.9</v>
      </c>
      <c r="W1175" s="46">
        <v>0.9</v>
      </c>
      <c r="X1175" s="46">
        <v>0.9</v>
      </c>
      <c r="Y1175" s="46">
        <v>0.9</v>
      </c>
      <c r="Z1175" s="46">
        <v>0.9</v>
      </c>
      <c r="AA1175" s="46">
        <v>0.6</v>
      </c>
      <c r="AB1175" s="46">
        <v>0.5</v>
      </c>
      <c r="AC1175" s="46">
        <v>0.05</v>
      </c>
      <c r="AD1175" s="46">
        <v>0.05</v>
      </c>
      <c r="AE1175" s="46">
        <v>0.05</v>
      </c>
      <c r="AF1175" s="7"/>
    </row>
    <row r="1176" ht="14.25" customHeight="1">
      <c r="A1176" s="213" t="s">
        <v>4026</v>
      </c>
      <c r="B1176" s="92" t="s">
        <v>4021</v>
      </c>
      <c r="C1176" s="46" t="s">
        <v>4015</v>
      </c>
      <c r="D1176" s="46" t="s">
        <v>4016</v>
      </c>
      <c r="E1176" s="201">
        <v>41640.0</v>
      </c>
      <c r="F1176" s="201">
        <v>42004.0</v>
      </c>
      <c r="G1176" s="92" t="s">
        <v>3594</v>
      </c>
      <c r="H1176" s="46">
        <v>0.05</v>
      </c>
      <c r="I1176" s="46">
        <v>0.05</v>
      </c>
      <c r="J1176" s="46">
        <v>0.05</v>
      </c>
      <c r="K1176" s="46">
        <v>0.05</v>
      </c>
      <c r="L1176" s="46">
        <v>0.05</v>
      </c>
      <c r="M1176" s="46">
        <v>0.05</v>
      </c>
      <c r="N1176" s="46">
        <v>0.05</v>
      </c>
      <c r="O1176" s="46">
        <v>0.05</v>
      </c>
      <c r="P1176" s="46">
        <v>0.05</v>
      </c>
      <c r="Q1176" s="46">
        <v>0.05</v>
      </c>
      <c r="R1176" s="46">
        <v>0.5</v>
      </c>
      <c r="S1176" s="46">
        <v>0.9</v>
      </c>
      <c r="T1176" s="46">
        <v>0.9</v>
      </c>
      <c r="U1176" s="46">
        <v>0.9</v>
      </c>
      <c r="V1176" s="46">
        <v>0.9</v>
      </c>
      <c r="W1176" s="46">
        <v>0.9</v>
      </c>
      <c r="X1176" s="46">
        <v>0.9</v>
      </c>
      <c r="Y1176" s="46">
        <v>0.9</v>
      </c>
      <c r="Z1176" s="46">
        <v>0.6</v>
      </c>
      <c r="AA1176" s="46">
        <v>0.05</v>
      </c>
      <c r="AB1176" s="46">
        <v>0.05</v>
      </c>
      <c r="AC1176" s="46">
        <v>0.05</v>
      </c>
      <c r="AD1176" s="46">
        <v>0.05</v>
      </c>
      <c r="AE1176" s="46">
        <v>0.05</v>
      </c>
      <c r="AF1176" s="7"/>
    </row>
    <row r="1177" ht="14.25" customHeight="1">
      <c r="A1177" s="213" t="s">
        <v>1842</v>
      </c>
      <c r="B1177" s="92" t="s">
        <v>3627</v>
      </c>
      <c r="C1177" s="46" t="s">
        <v>4015</v>
      </c>
      <c r="D1177" s="46" t="s">
        <v>3876</v>
      </c>
      <c r="E1177" s="201">
        <v>41640.0</v>
      </c>
      <c r="F1177" s="201">
        <v>42004.0</v>
      </c>
      <c r="G1177" s="92" t="s">
        <v>3594</v>
      </c>
      <c r="H1177" s="46">
        <v>0.05</v>
      </c>
      <c r="I1177" s="46">
        <v>0.05</v>
      </c>
      <c r="J1177" s="46">
        <v>0.05</v>
      </c>
      <c r="K1177" s="46">
        <v>0.05</v>
      </c>
      <c r="L1177" s="46">
        <v>0.05</v>
      </c>
      <c r="M1177" s="46">
        <v>0.05</v>
      </c>
      <c r="N1177" s="46">
        <v>0.05</v>
      </c>
      <c r="O1177" s="46">
        <v>0.05</v>
      </c>
      <c r="P1177" s="46">
        <v>0.1</v>
      </c>
      <c r="Q1177" s="46">
        <v>0.2</v>
      </c>
      <c r="R1177" s="46">
        <v>0.3</v>
      </c>
      <c r="S1177" s="46">
        <v>0.4</v>
      </c>
      <c r="T1177" s="46">
        <v>0.8</v>
      </c>
      <c r="U1177" s="46">
        <v>0.8</v>
      </c>
      <c r="V1177" s="46">
        <v>0.8</v>
      </c>
      <c r="W1177" s="46">
        <v>0.8</v>
      </c>
      <c r="X1177" s="46">
        <v>0.6</v>
      </c>
      <c r="Y1177" s="46">
        <v>0.4</v>
      </c>
      <c r="Z1177" s="46">
        <v>0.3</v>
      </c>
      <c r="AA1177" s="46">
        <v>0.2</v>
      </c>
      <c r="AB1177" s="46">
        <v>0.2</v>
      </c>
      <c r="AC1177" s="46">
        <v>0.05</v>
      </c>
      <c r="AD1177" s="46">
        <v>0.05</v>
      </c>
      <c r="AE1177" s="46">
        <v>0.05</v>
      </c>
      <c r="AF1177" s="7"/>
    </row>
    <row r="1178" ht="14.25" customHeight="1">
      <c r="A1178" s="213" t="s">
        <v>1842</v>
      </c>
      <c r="B1178" s="92" t="s">
        <v>3627</v>
      </c>
      <c r="C1178" s="46" t="s">
        <v>4015</v>
      </c>
      <c r="D1178" s="46" t="s">
        <v>3657</v>
      </c>
      <c r="E1178" s="201">
        <v>41640.0</v>
      </c>
      <c r="F1178" s="201">
        <v>42004.0</v>
      </c>
      <c r="G1178" s="92" t="s">
        <v>3594</v>
      </c>
      <c r="H1178" s="46">
        <v>0.05</v>
      </c>
      <c r="I1178" s="46">
        <v>0.05</v>
      </c>
      <c r="J1178" s="46">
        <v>0.05</v>
      </c>
      <c r="K1178" s="46">
        <v>0.05</v>
      </c>
      <c r="L1178" s="46">
        <v>0.05</v>
      </c>
      <c r="M1178" s="46">
        <v>0.05</v>
      </c>
      <c r="N1178" s="46">
        <v>0.05</v>
      </c>
      <c r="O1178" s="46">
        <v>0.05</v>
      </c>
      <c r="P1178" s="46">
        <v>0.1</v>
      </c>
      <c r="Q1178" s="46">
        <v>0.2</v>
      </c>
      <c r="R1178" s="46">
        <v>0.3</v>
      </c>
      <c r="S1178" s="46">
        <v>0.5</v>
      </c>
      <c r="T1178" s="46">
        <v>0.9</v>
      </c>
      <c r="U1178" s="46">
        <v>0.9</v>
      </c>
      <c r="V1178" s="46">
        <v>0.9</v>
      </c>
      <c r="W1178" s="46">
        <v>0.9</v>
      </c>
      <c r="X1178" s="46">
        <v>0.7</v>
      </c>
      <c r="Y1178" s="46">
        <v>0.5</v>
      </c>
      <c r="Z1178" s="46">
        <v>0.3</v>
      </c>
      <c r="AA1178" s="46">
        <v>0.2</v>
      </c>
      <c r="AB1178" s="46">
        <v>0.2</v>
      </c>
      <c r="AC1178" s="46">
        <v>0.05</v>
      </c>
      <c r="AD1178" s="46">
        <v>0.05</v>
      </c>
      <c r="AE1178" s="46">
        <v>0.05</v>
      </c>
      <c r="AF1178" s="7"/>
    </row>
    <row r="1179" ht="14.25" customHeight="1">
      <c r="A1179" s="213" t="s">
        <v>1842</v>
      </c>
      <c r="B1179" s="92" t="s">
        <v>3627</v>
      </c>
      <c r="C1179" s="46" t="s">
        <v>4015</v>
      </c>
      <c r="D1179" s="46" t="s">
        <v>4016</v>
      </c>
      <c r="E1179" s="201">
        <v>41640.0</v>
      </c>
      <c r="F1179" s="201">
        <v>42004.0</v>
      </c>
      <c r="G1179" s="92" t="s">
        <v>3594</v>
      </c>
      <c r="H1179" s="46">
        <v>0.05</v>
      </c>
      <c r="I1179" s="46">
        <v>0.05</v>
      </c>
      <c r="J1179" s="46">
        <v>0.05</v>
      </c>
      <c r="K1179" s="46">
        <v>0.05</v>
      </c>
      <c r="L1179" s="46">
        <v>0.05</v>
      </c>
      <c r="M1179" s="46">
        <v>0.05</v>
      </c>
      <c r="N1179" s="46">
        <v>0.05</v>
      </c>
      <c r="O1179" s="46">
        <v>0.05</v>
      </c>
      <c r="P1179" s="46">
        <v>0.05</v>
      </c>
      <c r="Q1179" s="46">
        <v>0.05</v>
      </c>
      <c r="R1179" s="46">
        <v>0.1</v>
      </c>
      <c r="S1179" s="46">
        <v>0.2</v>
      </c>
      <c r="T1179" s="46">
        <v>0.4</v>
      </c>
      <c r="U1179" s="46">
        <v>0.8</v>
      </c>
      <c r="V1179" s="46">
        <v>0.8</v>
      </c>
      <c r="W1179" s="46">
        <v>0.6</v>
      </c>
      <c r="X1179" s="46">
        <v>0.4</v>
      </c>
      <c r="Y1179" s="46">
        <v>0.3</v>
      </c>
      <c r="Z1179" s="46">
        <v>0.2</v>
      </c>
      <c r="AA1179" s="46">
        <v>0.05</v>
      </c>
      <c r="AB1179" s="46">
        <v>0.05</v>
      </c>
      <c r="AC1179" s="46">
        <v>0.05</v>
      </c>
      <c r="AD1179" s="46">
        <v>0.05</v>
      </c>
      <c r="AE1179" s="46">
        <v>0.05</v>
      </c>
      <c r="AF1179" s="7"/>
    </row>
    <row r="1180" ht="14.25" customHeight="1">
      <c r="A1180" s="213" t="s">
        <v>1841</v>
      </c>
      <c r="B1180" s="92" t="s">
        <v>3599</v>
      </c>
      <c r="C1180" s="46" t="s">
        <v>4022</v>
      </c>
      <c r="D1180" s="46" t="s">
        <v>3876</v>
      </c>
      <c r="E1180" s="201">
        <v>41640.0</v>
      </c>
      <c r="F1180" s="201">
        <v>42004.0</v>
      </c>
      <c r="G1180" s="92" t="s">
        <v>3594</v>
      </c>
      <c r="H1180" s="46">
        <v>35.0</v>
      </c>
      <c r="I1180" s="46">
        <v>35.0</v>
      </c>
      <c r="J1180" s="46">
        <v>35.0</v>
      </c>
      <c r="K1180" s="46">
        <v>35.0</v>
      </c>
      <c r="L1180" s="46">
        <v>35.0</v>
      </c>
      <c r="M1180" s="46">
        <v>35.0</v>
      </c>
      <c r="N1180" s="46">
        <v>35.0</v>
      </c>
      <c r="O1180" s="46">
        <v>24.0</v>
      </c>
      <c r="P1180" s="46">
        <v>24.0</v>
      </c>
      <c r="Q1180" s="46">
        <v>24.0</v>
      </c>
      <c r="R1180" s="46">
        <v>24.0</v>
      </c>
      <c r="S1180" s="46">
        <v>24.0</v>
      </c>
      <c r="T1180" s="46">
        <v>24.0</v>
      </c>
      <c r="U1180" s="46">
        <v>24.0</v>
      </c>
      <c r="V1180" s="46">
        <v>24.0</v>
      </c>
      <c r="W1180" s="46">
        <v>24.0</v>
      </c>
      <c r="X1180" s="46">
        <v>24.0</v>
      </c>
      <c r="Y1180" s="46">
        <v>24.0</v>
      </c>
      <c r="Z1180" s="46">
        <v>24.0</v>
      </c>
      <c r="AA1180" s="46">
        <v>24.0</v>
      </c>
      <c r="AB1180" s="46">
        <v>24.0</v>
      </c>
      <c r="AC1180" s="46">
        <v>35.0</v>
      </c>
      <c r="AD1180" s="46">
        <v>35.0</v>
      </c>
      <c r="AE1180" s="46">
        <v>35.0</v>
      </c>
      <c r="AF1180" s="7"/>
    </row>
    <row r="1181" ht="14.25" customHeight="1">
      <c r="A1181" s="213" t="s">
        <v>1841</v>
      </c>
      <c r="B1181" s="92" t="s">
        <v>3599</v>
      </c>
      <c r="C1181" s="46" t="s">
        <v>4022</v>
      </c>
      <c r="D1181" s="46" t="s">
        <v>3657</v>
      </c>
      <c r="E1181" s="201">
        <v>41640.0</v>
      </c>
      <c r="F1181" s="201">
        <v>42004.0</v>
      </c>
      <c r="G1181" s="92" t="s">
        <v>3594</v>
      </c>
      <c r="H1181" s="46">
        <v>35.0</v>
      </c>
      <c r="I1181" s="46">
        <v>35.0</v>
      </c>
      <c r="J1181" s="46">
        <v>35.0</v>
      </c>
      <c r="K1181" s="46">
        <v>35.0</v>
      </c>
      <c r="L1181" s="46">
        <v>35.0</v>
      </c>
      <c r="M1181" s="46">
        <v>35.0</v>
      </c>
      <c r="N1181" s="46">
        <v>35.0</v>
      </c>
      <c r="O1181" s="46">
        <v>24.0</v>
      </c>
      <c r="P1181" s="46">
        <v>24.0</v>
      </c>
      <c r="Q1181" s="46">
        <v>24.0</v>
      </c>
      <c r="R1181" s="46">
        <v>24.0</v>
      </c>
      <c r="S1181" s="46">
        <v>24.0</v>
      </c>
      <c r="T1181" s="46">
        <v>24.0</v>
      </c>
      <c r="U1181" s="46">
        <v>24.0</v>
      </c>
      <c r="V1181" s="46">
        <v>24.0</v>
      </c>
      <c r="W1181" s="46">
        <v>24.0</v>
      </c>
      <c r="X1181" s="46">
        <v>24.0</v>
      </c>
      <c r="Y1181" s="46">
        <v>24.0</v>
      </c>
      <c r="Z1181" s="46">
        <v>24.0</v>
      </c>
      <c r="AA1181" s="46">
        <v>24.0</v>
      </c>
      <c r="AB1181" s="46">
        <v>24.0</v>
      </c>
      <c r="AC1181" s="46">
        <v>35.0</v>
      </c>
      <c r="AD1181" s="46">
        <v>35.0</v>
      </c>
      <c r="AE1181" s="46">
        <v>35.0</v>
      </c>
      <c r="AF1181" s="7"/>
    </row>
    <row r="1182" ht="14.25" customHeight="1">
      <c r="A1182" s="213" t="s">
        <v>1841</v>
      </c>
      <c r="B1182" s="92" t="s">
        <v>3599</v>
      </c>
      <c r="C1182" s="46" t="s">
        <v>4022</v>
      </c>
      <c r="D1182" s="46" t="s">
        <v>4016</v>
      </c>
      <c r="E1182" s="201">
        <v>41640.0</v>
      </c>
      <c r="F1182" s="201">
        <v>42004.0</v>
      </c>
      <c r="G1182" s="92" t="s">
        <v>3594</v>
      </c>
      <c r="H1182" s="46">
        <v>35.0</v>
      </c>
      <c r="I1182" s="46">
        <v>35.0</v>
      </c>
      <c r="J1182" s="46">
        <v>35.0</v>
      </c>
      <c r="K1182" s="46">
        <v>35.0</v>
      </c>
      <c r="L1182" s="46">
        <v>35.0</v>
      </c>
      <c r="M1182" s="46">
        <v>35.0</v>
      </c>
      <c r="N1182" s="46">
        <v>35.0</v>
      </c>
      <c r="O1182" s="46">
        <v>35.0</v>
      </c>
      <c r="P1182" s="46">
        <v>35.0</v>
      </c>
      <c r="Q1182" s="46">
        <v>24.0</v>
      </c>
      <c r="R1182" s="46">
        <v>24.0</v>
      </c>
      <c r="S1182" s="46">
        <v>24.0</v>
      </c>
      <c r="T1182" s="46">
        <v>24.0</v>
      </c>
      <c r="U1182" s="46">
        <v>24.0</v>
      </c>
      <c r="V1182" s="46">
        <v>24.0</v>
      </c>
      <c r="W1182" s="46">
        <v>24.0</v>
      </c>
      <c r="X1182" s="46">
        <v>24.0</v>
      </c>
      <c r="Y1182" s="46">
        <v>24.0</v>
      </c>
      <c r="Z1182" s="46">
        <v>24.0</v>
      </c>
      <c r="AA1182" s="46">
        <v>35.0</v>
      </c>
      <c r="AB1182" s="46">
        <v>35.0</v>
      </c>
      <c r="AC1182" s="46">
        <v>35.0</v>
      </c>
      <c r="AD1182" s="46">
        <v>35.0</v>
      </c>
      <c r="AE1182" s="46">
        <v>35.0</v>
      </c>
      <c r="AF1182" s="7"/>
    </row>
    <row r="1183" ht="14.25" customHeight="1">
      <c r="A1183" s="213" t="s">
        <v>1840</v>
      </c>
      <c r="B1183" s="92" t="s">
        <v>3599</v>
      </c>
      <c r="C1183" s="46" t="s">
        <v>4022</v>
      </c>
      <c r="D1183" s="46" t="s">
        <v>3876</v>
      </c>
      <c r="E1183" s="201">
        <v>41640.0</v>
      </c>
      <c r="F1183" s="201">
        <v>42004.0</v>
      </c>
      <c r="G1183" s="92" t="s">
        <v>3594</v>
      </c>
      <c r="H1183" s="46">
        <v>18.0</v>
      </c>
      <c r="I1183" s="46">
        <v>18.0</v>
      </c>
      <c r="J1183" s="46">
        <v>18.0</v>
      </c>
      <c r="K1183" s="46">
        <v>18.0</v>
      </c>
      <c r="L1183" s="46">
        <v>18.0</v>
      </c>
      <c r="M1183" s="46">
        <v>18.0</v>
      </c>
      <c r="N1183" s="46">
        <v>18.0</v>
      </c>
      <c r="O1183" s="46">
        <v>20.0</v>
      </c>
      <c r="P1183" s="46">
        <v>22.0</v>
      </c>
      <c r="Q1183" s="46">
        <v>22.0</v>
      </c>
      <c r="R1183" s="46">
        <v>22.0</v>
      </c>
      <c r="S1183" s="46">
        <v>22.0</v>
      </c>
      <c r="T1183" s="46">
        <v>22.0</v>
      </c>
      <c r="U1183" s="46">
        <v>22.0</v>
      </c>
      <c r="V1183" s="46">
        <v>22.0</v>
      </c>
      <c r="W1183" s="46">
        <v>22.0</v>
      </c>
      <c r="X1183" s="46">
        <v>22.0</v>
      </c>
      <c r="Y1183" s="46">
        <v>22.0</v>
      </c>
      <c r="Z1183" s="46">
        <v>22.0</v>
      </c>
      <c r="AA1183" s="46">
        <v>22.0</v>
      </c>
      <c r="AB1183" s="46">
        <v>22.0</v>
      </c>
      <c r="AC1183" s="46">
        <v>18.0</v>
      </c>
      <c r="AD1183" s="46">
        <v>18.0</v>
      </c>
      <c r="AE1183" s="46">
        <v>18.0</v>
      </c>
      <c r="AF1183" s="7"/>
    </row>
    <row r="1184" ht="14.25" customHeight="1">
      <c r="A1184" s="213" t="s">
        <v>1840</v>
      </c>
      <c r="B1184" s="92" t="s">
        <v>3599</v>
      </c>
      <c r="C1184" s="46" t="s">
        <v>4022</v>
      </c>
      <c r="D1184" s="46" t="s">
        <v>3657</v>
      </c>
      <c r="E1184" s="201">
        <v>41640.0</v>
      </c>
      <c r="F1184" s="201">
        <v>42004.0</v>
      </c>
      <c r="G1184" s="92" t="s">
        <v>3594</v>
      </c>
      <c r="H1184" s="46">
        <v>18.0</v>
      </c>
      <c r="I1184" s="46">
        <v>18.0</v>
      </c>
      <c r="J1184" s="46">
        <v>18.0</v>
      </c>
      <c r="K1184" s="46">
        <v>18.0</v>
      </c>
      <c r="L1184" s="46">
        <v>18.0</v>
      </c>
      <c r="M1184" s="46">
        <v>18.0</v>
      </c>
      <c r="N1184" s="46">
        <v>18.0</v>
      </c>
      <c r="O1184" s="46">
        <v>20.0</v>
      </c>
      <c r="P1184" s="46">
        <v>22.0</v>
      </c>
      <c r="Q1184" s="46">
        <v>22.0</v>
      </c>
      <c r="R1184" s="46">
        <v>22.0</v>
      </c>
      <c r="S1184" s="46">
        <v>22.0</v>
      </c>
      <c r="T1184" s="46">
        <v>22.0</v>
      </c>
      <c r="U1184" s="46">
        <v>22.0</v>
      </c>
      <c r="V1184" s="46">
        <v>22.0</v>
      </c>
      <c r="W1184" s="46">
        <v>22.0</v>
      </c>
      <c r="X1184" s="46">
        <v>22.0</v>
      </c>
      <c r="Y1184" s="46">
        <v>22.0</v>
      </c>
      <c r="Z1184" s="46">
        <v>22.0</v>
      </c>
      <c r="AA1184" s="46">
        <v>22.0</v>
      </c>
      <c r="AB1184" s="46">
        <v>22.0</v>
      </c>
      <c r="AC1184" s="46">
        <v>18.0</v>
      </c>
      <c r="AD1184" s="46">
        <v>18.0</v>
      </c>
      <c r="AE1184" s="46">
        <v>18.0</v>
      </c>
      <c r="AF1184" s="7"/>
    </row>
    <row r="1185" ht="14.25" customHeight="1">
      <c r="A1185" s="213" t="s">
        <v>1840</v>
      </c>
      <c r="B1185" s="92" t="s">
        <v>3599</v>
      </c>
      <c r="C1185" s="46" t="s">
        <v>4022</v>
      </c>
      <c r="D1185" s="46" t="s">
        <v>4016</v>
      </c>
      <c r="E1185" s="201">
        <v>41640.0</v>
      </c>
      <c r="F1185" s="201">
        <v>42004.0</v>
      </c>
      <c r="G1185" s="92" t="s">
        <v>3594</v>
      </c>
      <c r="H1185" s="46">
        <v>18.0</v>
      </c>
      <c r="I1185" s="46">
        <v>18.0</v>
      </c>
      <c r="J1185" s="46">
        <v>18.0</v>
      </c>
      <c r="K1185" s="46">
        <v>18.0</v>
      </c>
      <c r="L1185" s="46">
        <v>18.0</v>
      </c>
      <c r="M1185" s="46">
        <v>18.0</v>
      </c>
      <c r="N1185" s="46">
        <v>18.0</v>
      </c>
      <c r="O1185" s="46">
        <v>18.0</v>
      </c>
      <c r="P1185" s="46">
        <v>18.0</v>
      </c>
      <c r="Q1185" s="46">
        <v>20.0</v>
      </c>
      <c r="R1185" s="46">
        <v>22.0</v>
      </c>
      <c r="S1185" s="46">
        <v>22.0</v>
      </c>
      <c r="T1185" s="46">
        <v>22.0</v>
      </c>
      <c r="U1185" s="46">
        <v>22.0</v>
      </c>
      <c r="V1185" s="46">
        <v>22.0</v>
      </c>
      <c r="W1185" s="46">
        <v>22.0</v>
      </c>
      <c r="X1185" s="46">
        <v>22.0</v>
      </c>
      <c r="Y1185" s="46">
        <v>22.0</v>
      </c>
      <c r="Z1185" s="46">
        <v>22.0</v>
      </c>
      <c r="AA1185" s="46">
        <v>18.0</v>
      </c>
      <c r="AB1185" s="46">
        <v>18.0</v>
      </c>
      <c r="AC1185" s="46">
        <v>18.0</v>
      </c>
      <c r="AD1185" s="46">
        <v>18.0</v>
      </c>
      <c r="AE1185" s="46">
        <v>18.0</v>
      </c>
      <c r="AF1185" s="7"/>
    </row>
    <row r="1186" ht="14.25" customHeight="1">
      <c r="A1186" s="213" t="s">
        <v>1906</v>
      </c>
      <c r="B1186" s="92" t="s">
        <v>3604</v>
      </c>
      <c r="C1186" s="46" t="s">
        <v>4015</v>
      </c>
      <c r="D1186" s="46" t="s">
        <v>3876</v>
      </c>
      <c r="E1186" s="201">
        <v>41640.0</v>
      </c>
      <c r="F1186" s="201">
        <v>42004.0</v>
      </c>
      <c r="G1186" s="92" t="s">
        <v>3594</v>
      </c>
      <c r="H1186" s="46">
        <v>0.05</v>
      </c>
      <c r="I1186" s="46">
        <v>0.05</v>
      </c>
      <c r="J1186" s="46">
        <v>0.05</v>
      </c>
      <c r="K1186" s="46">
        <v>0.05</v>
      </c>
      <c r="L1186" s="46">
        <v>0.05</v>
      </c>
      <c r="M1186" s="46">
        <v>0.05</v>
      </c>
      <c r="N1186" s="46">
        <v>0.05</v>
      </c>
      <c r="O1186" s="46">
        <v>0.05</v>
      </c>
      <c r="P1186" s="46">
        <v>0.3</v>
      </c>
      <c r="Q1186" s="46">
        <v>0.9</v>
      </c>
      <c r="R1186" s="46">
        <v>0.9</v>
      </c>
      <c r="S1186" s="46">
        <v>0.9</v>
      </c>
      <c r="T1186" s="46">
        <v>0.9</v>
      </c>
      <c r="U1186" s="46">
        <v>0.9</v>
      </c>
      <c r="V1186" s="46">
        <v>0.9</v>
      </c>
      <c r="W1186" s="46">
        <v>0.9</v>
      </c>
      <c r="X1186" s="46">
        <v>0.7</v>
      </c>
      <c r="Y1186" s="46">
        <v>0.5</v>
      </c>
      <c r="Z1186" s="46">
        <v>0.5</v>
      </c>
      <c r="AA1186" s="46">
        <v>0.7</v>
      </c>
      <c r="AB1186" s="46">
        <v>0.7</v>
      </c>
      <c r="AC1186" s="46">
        <v>0.7</v>
      </c>
      <c r="AD1186" s="46">
        <v>0.3</v>
      </c>
      <c r="AE1186" s="46">
        <v>0.05</v>
      </c>
      <c r="AF1186" s="7"/>
    </row>
    <row r="1187" ht="14.25" customHeight="1">
      <c r="A1187" s="213" t="s">
        <v>1906</v>
      </c>
      <c r="B1187" s="92" t="s">
        <v>3604</v>
      </c>
      <c r="C1187" s="46" t="s">
        <v>4015</v>
      </c>
      <c r="D1187" s="46" t="s">
        <v>3657</v>
      </c>
      <c r="E1187" s="201">
        <v>41640.0</v>
      </c>
      <c r="F1187" s="201">
        <v>42004.0</v>
      </c>
      <c r="G1187" s="92" t="s">
        <v>3594</v>
      </c>
      <c r="H1187" s="46">
        <v>0.05</v>
      </c>
      <c r="I1187" s="46">
        <v>0.05</v>
      </c>
      <c r="J1187" s="46">
        <v>0.05</v>
      </c>
      <c r="K1187" s="46">
        <v>0.05</v>
      </c>
      <c r="L1187" s="46">
        <v>0.05</v>
      </c>
      <c r="M1187" s="46">
        <v>0.05</v>
      </c>
      <c r="N1187" s="46">
        <v>0.05</v>
      </c>
      <c r="O1187" s="46">
        <v>0.05</v>
      </c>
      <c r="P1187" s="46">
        <v>0.05</v>
      </c>
      <c r="Q1187" s="46">
        <v>0.05</v>
      </c>
      <c r="R1187" s="46">
        <v>0.05</v>
      </c>
      <c r="S1187" s="46">
        <v>0.05</v>
      </c>
      <c r="T1187" s="46">
        <v>0.05</v>
      </c>
      <c r="U1187" s="46">
        <v>0.05</v>
      </c>
      <c r="V1187" s="46">
        <v>0.05</v>
      </c>
      <c r="W1187" s="46">
        <v>0.05</v>
      </c>
      <c r="X1187" s="46">
        <v>0.05</v>
      </c>
      <c r="Y1187" s="46">
        <v>0.05</v>
      </c>
      <c r="Z1187" s="46">
        <v>0.05</v>
      </c>
      <c r="AA1187" s="46">
        <v>0.05</v>
      </c>
      <c r="AB1187" s="46">
        <v>0.05</v>
      </c>
      <c r="AC1187" s="46">
        <v>0.05</v>
      </c>
      <c r="AD1187" s="46">
        <v>0.05</v>
      </c>
      <c r="AE1187" s="46">
        <v>0.05</v>
      </c>
      <c r="AF1187" s="7"/>
    </row>
    <row r="1188" ht="14.25" customHeight="1">
      <c r="A1188" s="213" t="s">
        <v>1906</v>
      </c>
      <c r="B1188" s="92" t="s">
        <v>3604</v>
      </c>
      <c r="C1188" s="46" t="s">
        <v>4015</v>
      </c>
      <c r="D1188" s="46" t="s">
        <v>4016</v>
      </c>
      <c r="E1188" s="201">
        <v>41640.0</v>
      </c>
      <c r="F1188" s="201">
        <v>42004.0</v>
      </c>
      <c r="G1188" s="92" t="s">
        <v>3594</v>
      </c>
      <c r="H1188" s="46">
        <v>0.05</v>
      </c>
      <c r="I1188" s="46">
        <v>0.05</v>
      </c>
      <c r="J1188" s="46">
        <v>0.05</v>
      </c>
      <c r="K1188" s="46">
        <v>0.05</v>
      </c>
      <c r="L1188" s="46">
        <v>0.05</v>
      </c>
      <c r="M1188" s="46">
        <v>0.05</v>
      </c>
      <c r="N1188" s="46">
        <v>0.05</v>
      </c>
      <c r="O1188" s="46">
        <v>0.05</v>
      </c>
      <c r="P1188" s="46">
        <v>0.05</v>
      </c>
      <c r="Q1188" s="46">
        <v>0.05</v>
      </c>
      <c r="R1188" s="46">
        <v>0.05</v>
      </c>
      <c r="S1188" s="46">
        <v>0.05</v>
      </c>
      <c r="T1188" s="46">
        <v>0.05</v>
      </c>
      <c r="U1188" s="46">
        <v>0.05</v>
      </c>
      <c r="V1188" s="46">
        <v>0.05</v>
      </c>
      <c r="W1188" s="46">
        <v>0.05</v>
      </c>
      <c r="X1188" s="46">
        <v>0.05</v>
      </c>
      <c r="Y1188" s="46">
        <v>0.05</v>
      </c>
      <c r="Z1188" s="46">
        <v>0.05</v>
      </c>
      <c r="AA1188" s="46">
        <v>0.05</v>
      </c>
      <c r="AB1188" s="46">
        <v>0.05</v>
      </c>
      <c r="AC1188" s="46">
        <v>0.05</v>
      </c>
      <c r="AD1188" s="46">
        <v>0.05</v>
      </c>
      <c r="AE1188" s="46">
        <v>0.05</v>
      </c>
      <c r="AF1188" s="7"/>
    </row>
    <row r="1189" ht="14.25" customHeight="1">
      <c r="A1189" s="213" t="s">
        <v>4027</v>
      </c>
      <c r="B1189" s="92" t="s">
        <v>4018</v>
      </c>
      <c r="C1189" s="46" t="s">
        <v>4019</v>
      </c>
      <c r="D1189" s="46" t="s">
        <v>3876</v>
      </c>
      <c r="E1189" s="201">
        <v>41640.0</v>
      </c>
      <c r="F1189" s="201">
        <v>42004.0</v>
      </c>
      <c r="G1189" s="92" t="s">
        <v>3594</v>
      </c>
      <c r="H1189" s="46">
        <v>0.0</v>
      </c>
      <c r="I1189" s="46">
        <v>0.0</v>
      </c>
      <c r="J1189" s="46">
        <v>0.0</v>
      </c>
      <c r="K1189" s="46">
        <v>0.0</v>
      </c>
      <c r="L1189" s="46">
        <v>0.0</v>
      </c>
      <c r="M1189" s="46">
        <v>0.0</v>
      </c>
      <c r="N1189" s="46">
        <v>0.0</v>
      </c>
      <c r="O1189" s="46">
        <v>1.0</v>
      </c>
      <c r="P1189" s="46">
        <v>1.0</v>
      </c>
      <c r="Q1189" s="46">
        <v>1.0</v>
      </c>
      <c r="R1189" s="46">
        <v>1.0</v>
      </c>
      <c r="S1189" s="46">
        <v>1.0</v>
      </c>
      <c r="T1189" s="46">
        <v>1.0</v>
      </c>
      <c r="U1189" s="46">
        <v>1.0</v>
      </c>
      <c r="V1189" s="46">
        <v>1.0</v>
      </c>
      <c r="W1189" s="46">
        <v>1.0</v>
      </c>
      <c r="X1189" s="46">
        <v>1.0</v>
      </c>
      <c r="Y1189" s="46">
        <v>1.0</v>
      </c>
      <c r="Z1189" s="46">
        <v>1.0</v>
      </c>
      <c r="AA1189" s="46">
        <v>1.0</v>
      </c>
      <c r="AB1189" s="46">
        <v>1.0</v>
      </c>
      <c r="AC1189" s="46">
        <v>1.0</v>
      </c>
      <c r="AD1189" s="46">
        <v>1.0</v>
      </c>
      <c r="AE1189" s="46">
        <v>0.0</v>
      </c>
      <c r="AF1189" s="7"/>
    </row>
    <row r="1190" ht="14.25" customHeight="1">
      <c r="A1190" s="213" t="s">
        <v>4027</v>
      </c>
      <c r="B1190" s="92" t="s">
        <v>4018</v>
      </c>
      <c r="C1190" s="46" t="s">
        <v>4019</v>
      </c>
      <c r="D1190" s="46" t="s">
        <v>3657</v>
      </c>
      <c r="E1190" s="201">
        <v>41640.0</v>
      </c>
      <c r="F1190" s="201">
        <v>42004.0</v>
      </c>
      <c r="G1190" s="92" t="s">
        <v>3594</v>
      </c>
      <c r="H1190" s="46">
        <v>0.0</v>
      </c>
      <c r="I1190" s="46">
        <v>0.0</v>
      </c>
      <c r="J1190" s="46">
        <v>0.0</v>
      </c>
      <c r="K1190" s="46">
        <v>0.0</v>
      </c>
      <c r="L1190" s="46">
        <v>0.0</v>
      </c>
      <c r="M1190" s="46">
        <v>0.0</v>
      </c>
      <c r="N1190" s="46">
        <v>0.0</v>
      </c>
      <c r="O1190" s="46">
        <v>0.0</v>
      </c>
      <c r="P1190" s="46">
        <v>0.0</v>
      </c>
      <c r="Q1190" s="46">
        <v>0.0</v>
      </c>
      <c r="R1190" s="46">
        <v>0.0</v>
      </c>
      <c r="S1190" s="46">
        <v>0.0</v>
      </c>
      <c r="T1190" s="46">
        <v>0.0</v>
      </c>
      <c r="U1190" s="46">
        <v>0.0</v>
      </c>
      <c r="V1190" s="46">
        <v>0.0</v>
      </c>
      <c r="W1190" s="46">
        <v>0.0</v>
      </c>
      <c r="X1190" s="46">
        <v>0.0</v>
      </c>
      <c r="Y1190" s="46">
        <v>0.0</v>
      </c>
      <c r="Z1190" s="46">
        <v>0.0</v>
      </c>
      <c r="AA1190" s="46">
        <v>0.0</v>
      </c>
      <c r="AB1190" s="46">
        <v>0.0</v>
      </c>
      <c r="AC1190" s="46">
        <v>0.0</v>
      </c>
      <c r="AD1190" s="46">
        <v>0.0</v>
      </c>
      <c r="AE1190" s="46">
        <v>0.0</v>
      </c>
      <c r="AF1190" s="7"/>
    </row>
    <row r="1191" ht="14.25" customHeight="1">
      <c r="A1191" s="213" t="s">
        <v>4027</v>
      </c>
      <c r="B1191" s="92" t="s">
        <v>4018</v>
      </c>
      <c r="C1191" s="46" t="s">
        <v>4019</v>
      </c>
      <c r="D1191" s="46" t="s">
        <v>4016</v>
      </c>
      <c r="E1191" s="201">
        <v>41640.0</v>
      </c>
      <c r="F1191" s="201">
        <v>42004.0</v>
      </c>
      <c r="G1191" s="92" t="s">
        <v>3594</v>
      </c>
      <c r="H1191" s="46">
        <v>0.0</v>
      </c>
      <c r="I1191" s="46">
        <v>0.0</v>
      </c>
      <c r="J1191" s="46">
        <v>0.0</v>
      </c>
      <c r="K1191" s="46">
        <v>0.0</v>
      </c>
      <c r="L1191" s="46">
        <v>0.0</v>
      </c>
      <c r="M1191" s="46">
        <v>0.0</v>
      </c>
      <c r="N1191" s="46">
        <v>0.0</v>
      </c>
      <c r="O1191" s="46">
        <v>0.0</v>
      </c>
      <c r="P1191" s="46">
        <v>0.0</v>
      </c>
      <c r="Q1191" s="46">
        <v>0.0</v>
      </c>
      <c r="R1191" s="46">
        <v>0.0</v>
      </c>
      <c r="S1191" s="46">
        <v>0.0</v>
      </c>
      <c r="T1191" s="46">
        <v>0.0</v>
      </c>
      <c r="U1191" s="46">
        <v>0.0</v>
      </c>
      <c r="V1191" s="46">
        <v>0.0</v>
      </c>
      <c r="W1191" s="46">
        <v>0.0</v>
      </c>
      <c r="X1191" s="46">
        <v>0.0</v>
      </c>
      <c r="Y1191" s="46">
        <v>0.0</v>
      </c>
      <c r="Z1191" s="46">
        <v>0.0</v>
      </c>
      <c r="AA1191" s="46">
        <v>0.0</v>
      </c>
      <c r="AB1191" s="46">
        <v>0.0</v>
      </c>
      <c r="AC1191" s="46">
        <v>0.0</v>
      </c>
      <c r="AD1191" s="46">
        <v>0.0</v>
      </c>
      <c r="AE1191" s="46">
        <v>0.0</v>
      </c>
      <c r="AF1191" s="7"/>
    </row>
    <row r="1192" ht="14.25" customHeight="1">
      <c r="A1192" s="213" t="s">
        <v>1904</v>
      </c>
      <c r="B1192" s="92" t="s">
        <v>1207</v>
      </c>
      <c r="C1192" s="46" t="s">
        <v>4015</v>
      </c>
      <c r="D1192" s="46" t="s">
        <v>3876</v>
      </c>
      <c r="E1192" s="201">
        <v>41640.0</v>
      </c>
      <c r="F1192" s="201">
        <v>42004.0</v>
      </c>
      <c r="G1192" s="92" t="s">
        <v>3594</v>
      </c>
      <c r="H1192" s="46">
        <v>0.05</v>
      </c>
      <c r="I1192" s="46">
        <v>0.05</v>
      </c>
      <c r="J1192" s="46">
        <v>0.05</v>
      </c>
      <c r="K1192" s="46">
        <v>0.05</v>
      </c>
      <c r="L1192" s="46">
        <v>0.05</v>
      </c>
      <c r="M1192" s="46">
        <v>0.05</v>
      </c>
      <c r="N1192" s="46">
        <v>0.05</v>
      </c>
      <c r="O1192" s="46">
        <v>0.05</v>
      </c>
      <c r="P1192" s="46">
        <v>0.3</v>
      </c>
      <c r="Q1192" s="46">
        <v>0.9</v>
      </c>
      <c r="R1192" s="46">
        <v>0.9</v>
      </c>
      <c r="S1192" s="46">
        <v>0.9</v>
      </c>
      <c r="T1192" s="46">
        <v>0.9</v>
      </c>
      <c r="U1192" s="46">
        <v>0.9</v>
      </c>
      <c r="V1192" s="46">
        <v>0.9</v>
      </c>
      <c r="W1192" s="46">
        <v>0.9</v>
      </c>
      <c r="X1192" s="46">
        <v>0.7</v>
      </c>
      <c r="Y1192" s="46">
        <v>0.5</v>
      </c>
      <c r="Z1192" s="46">
        <v>0.5</v>
      </c>
      <c r="AA1192" s="46">
        <v>0.7</v>
      </c>
      <c r="AB1192" s="46">
        <v>0.7</v>
      </c>
      <c r="AC1192" s="46">
        <v>0.7</v>
      </c>
      <c r="AD1192" s="46">
        <v>0.3</v>
      </c>
      <c r="AE1192" s="46">
        <v>0.05</v>
      </c>
      <c r="AF1192" s="7"/>
    </row>
    <row r="1193" ht="14.25" customHeight="1">
      <c r="A1193" s="213" t="s">
        <v>1904</v>
      </c>
      <c r="B1193" s="92" t="s">
        <v>1207</v>
      </c>
      <c r="C1193" s="46" t="s">
        <v>4015</v>
      </c>
      <c r="D1193" s="46" t="s">
        <v>3657</v>
      </c>
      <c r="E1193" s="201">
        <v>41640.0</v>
      </c>
      <c r="F1193" s="201">
        <v>42004.0</v>
      </c>
      <c r="G1193" s="92" t="s">
        <v>3594</v>
      </c>
      <c r="H1193" s="46">
        <v>0.05</v>
      </c>
      <c r="I1193" s="46">
        <v>0.05</v>
      </c>
      <c r="J1193" s="46">
        <v>0.05</v>
      </c>
      <c r="K1193" s="46">
        <v>0.05</v>
      </c>
      <c r="L1193" s="46">
        <v>0.05</v>
      </c>
      <c r="M1193" s="46">
        <v>0.05</v>
      </c>
      <c r="N1193" s="46">
        <v>0.05</v>
      </c>
      <c r="O1193" s="46">
        <v>0.05</v>
      </c>
      <c r="P1193" s="46">
        <v>0.05</v>
      </c>
      <c r="Q1193" s="46">
        <v>0.05</v>
      </c>
      <c r="R1193" s="46">
        <v>0.05</v>
      </c>
      <c r="S1193" s="46">
        <v>0.05</v>
      </c>
      <c r="T1193" s="46">
        <v>0.05</v>
      </c>
      <c r="U1193" s="46">
        <v>0.05</v>
      </c>
      <c r="V1193" s="46">
        <v>0.05</v>
      </c>
      <c r="W1193" s="46">
        <v>0.05</v>
      </c>
      <c r="X1193" s="46">
        <v>0.05</v>
      </c>
      <c r="Y1193" s="46">
        <v>0.05</v>
      </c>
      <c r="Z1193" s="46">
        <v>0.05</v>
      </c>
      <c r="AA1193" s="46">
        <v>0.05</v>
      </c>
      <c r="AB1193" s="46">
        <v>0.05</v>
      </c>
      <c r="AC1193" s="46">
        <v>0.05</v>
      </c>
      <c r="AD1193" s="46">
        <v>0.05</v>
      </c>
      <c r="AE1193" s="46">
        <v>0.05</v>
      </c>
      <c r="AF1193" s="7"/>
    </row>
    <row r="1194" ht="14.25" customHeight="1">
      <c r="A1194" s="213" t="s">
        <v>1904</v>
      </c>
      <c r="B1194" s="92" t="s">
        <v>1207</v>
      </c>
      <c r="C1194" s="46" t="s">
        <v>4015</v>
      </c>
      <c r="D1194" s="46" t="s">
        <v>4016</v>
      </c>
      <c r="E1194" s="201">
        <v>41640.0</v>
      </c>
      <c r="F1194" s="201">
        <v>42004.0</v>
      </c>
      <c r="G1194" s="92" t="s">
        <v>3594</v>
      </c>
      <c r="H1194" s="46">
        <v>0.05</v>
      </c>
      <c r="I1194" s="46">
        <v>0.05</v>
      </c>
      <c r="J1194" s="46">
        <v>0.05</v>
      </c>
      <c r="K1194" s="46">
        <v>0.05</v>
      </c>
      <c r="L1194" s="46">
        <v>0.05</v>
      </c>
      <c r="M1194" s="46">
        <v>0.05</v>
      </c>
      <c r="N1194" s="46">
        <v>0.05</v>
      </c>
      <c r="O1194" s="46">
        <v>0.05</v>
      </c>
      <c r="P1194" s="46">
        <v>0.05</v>
      </c>
      <c r="Q1194" s="46">
        <v>0.05</v>
      </c>
      <c r="R1194" s="46">
        <v>0.05</v>
      </c>
      <c r="S1194" s="46">
        <v>0.05</v>
      </c>
      <c r="T1194" s="46">
        <v>0.05</v>
      </c>
      <c r="U1194" s="46">
        <v>0.05</v>
      </c>
      <c r="V1194" s="46">
        <v>0.05</v>
      </c>
      <c r="W1194" s="46">
        <v>0.05</v>
      </c>
      <c r="X1194" s="46">
        <v>0.05</v>
      </c>
      <c r="Y1194" s="46">
        <v>0.05</v>
      </c>
      <c r="Z1194" s="46">
        <v>0.05</v>
      </c>
      <c r="AA1194" s="46">
        <v>0.05</v>
      </c>
      <c r="AB1194" s="46">
        <v>0.05</v>
      </c>
      <c r="AC1194" s="46">
        <v>0.05</v>
      </c>
      <c r="AD1194" s="46">
        <v>0.05</v>
      </c>
      <c r="AE1194" s="46">
        <v>0.05</v>
      </c>
      <c r="AF1194" s="7"/>
    </row>
    <row r="1195" ht="14.25" customHeight="1">
      <c r="A1195" s="213" t="s">
        <v>1905</v>
      </c>
      <c r="B1195" s="92" t="s">
        <v>8</v>
      </c>
      <c r="C1195" s="46" t="s">
        <v>4015</v>
      </c>
      <c r="D1195" s="46" t="s">
        <v>3876</v>
      </c>
      <c r="E1195" s="201">
        <v>41640.0</v>
      </c>
      <c r="F1195" s="201">
        <v>42004.0</v>
      </c>
      <c r="G1195" s="92" t="s">
        <v>3594</v>
      </c>
      <c r="H1195" s="46">
        <v>0.0</v>
      </c>
      <c r="I1195" s="46">
        <v>0.0</v>
      </c>
      <c r="J1195" s="46">
        <v>0.0</v>
      </c>
      <c r="K1195" s="46">
        <v>0.0</v>
      </c>
      <c r="L1195" s="46">
        <v>0.0</v>
      </c>
      <c r="M1195" s="46">
        <v>0.0</v>
      </c>
      <c r="N1195" s="46">
        <v>0.0</v>
      </c>
      <c r="O1195" s="46">
        <v>0.0</v>
      </c>
      <c r="P1195" s="46">
        <v>0.1</v>
      </c>
      <c r="Q1195" s="46">
        <v>0.9</v>
      </c>
      <c r="R1195" s="46">
        <v>0.9</v>
      </c>
      <c r="S1195" s="46">
        <v>0.9</v>
      </c>
      <c r="T1195" s="46">
        <v>0.8</v>
      </c>
      <c r="U1195" s="46">
        <v>0.8</v>
      </c>
      <c r="V1195" s="46">
        <v>0.8</v>
      </c>
      <c r="W1195" s="46">
        <v>0.8</v>
      </c>
      <c r="X1195" s="46">
        <v>0.5</v>
      </c>
      <c r="Y1195" s="46">
        <v>0.2</v>
      </c>
      <c r="Z1195" s="46">
        <v>0.1</v>
      </c>
      <c r="AA1195" s="46">
        <v>0.3</v>
      </c>
      <c r="AB1195" s="46">
        <v>0.3</v>
      </c>
      <c r="AC1195" s="46">
        <v>0.3</v>
      </c>
      <c r="AD1195" s="46">
        <v>0.1</v>
      </c>
      <c r="AE1195" s="46">
        <v>0.0</v>
      </c>
      <c r="AF1195" s="7"/>
    </row>
    <row r="1196" ht="14.25" customHeight="1">
      <c r="A1196" s="213" t="s">
        <v>1905</v>
      </c>
      <c r="B1196" s="92" t="s">
        <v>8</v>
      </c>
      <c r="C1196" s="46" t="s">
        <v>4015</v>
      </c>
      <c r="D1196" s="46" t="s">
        <v>3657</v>
      </c>
      <c r="E1196" s="201">
        <v>41640.0</v>
      </c>
      <c r="F1196" s="201">
        <v>42004.0</v>
      </c>
      <c r="G1196" s="92" t="s">
        <v>3594</v>
      </c>
      <c r="H1196" s="46">
        <v>0.0</v>
      </c>
      <c r="I1196" s="46">
        <v>0.0</v>
      </c>
      <c r="J1196" s="46">
        <v>0.0</v>
      </c>
      <c r="K1196" s="46">
        <v>0.0</v>
      </c>
      <c r="L1196" s="46">
        <v>0.0</v>
      </c>
      <c r="M1196" s="46">
        <v>0.0</v>
      </c>
      <c r="N1196" s="46">
        <v>0.0</v>
      </c>
      <c r="O1196" s="46">
        <v>0.0</v>
      </c>
      <c r="P1196" s="46">
        <v>0.0</v>
      </c>
      <c r="Q1196" s="46">
        <v>0.0</v>
      </c>
      <c r="R1196" s="46">
        <v>0.0</v>
      </c>
      <c r="S1196" s="46">
        <v>0.0</v>
      </c>
      <c r="T1196" s="46">
        <v>0.0</v>
      </c>
      <c r="U1196" s="46">
        <v>0.0</v>
      </c>
      <c r="V1196" s="46">
        <v>0.0</v>
      </c>
      <c r="W1196" s="46">
        <v>0.0</v>
      </c>
      <c r="X1196" s="46">
        <v>0.0</v>
      </c>
      <c r="Y1196" s="46">
        <v>0.0</v>
      </c>
      <c r="Z1196" s="46">
        <v>0.0</v>
      </c>
      <c r="AA1196" s="46">
        <v>0.0</v>
      </c>
      <c r="AB1196" s="46">
        <v>0.0</v>
      </c>
      <c r="AC1196" s="46">
        <v>0.0</v>
      </c>
      <c r="AD1196" s="46">
        <v>0.0</v>
      </c>
      <c r="AE1196" s="46">
        <v>0.0</v>
      </c>
      <c r="AF1196" s="7"/>
    </row>
    <row r="1197" ht="14.25" customHeight="1">
      <c r="A1197" s="213" t="s">
        <v>1905</v>
      </c>
      <c r="B1197" s="92" t="s">
        <v>8</v>
      </c>
      <c r="C1197" s="46" t="s">
        <v>4015</v>
      </c>
      <c r="D1197" s="46" t="s">
        <v>4016</v>
      </c>
      <c r="E1197" s="201">
        <v>41640.0</v>
      </c>
      <c r="F1197" s="201">
        <v>42004.0</v>
      </c>
      <c r="G1197" s="92" t="s">
        <v>3594</v>
      </c>
      <c r="H1197" s="46">
        <v>0.0</v>
      </c>
      <c r="I1197" s="46">
        <v>0.0</v>
      </c>
      <c r="J1197" s="46">
        <v>0.0</v>
      </c>
      <c r="K1197" s="46">
        <v>0.0</v>
      </c>
      <c r="L1197" s="46">
        <v>0.0</v>
      </c>
      <c r="M1197" s="46">
        <v>0.0</v>
      </c>
      <c r="N1197" s="46">
        <v>0.0</v>
      </c>
      <c r="O1197" s="46">
        <v>0.0</v>
      </c>
      <c r="P1197" s="46">
        <v>0.0</v>
      </c>
      <c r="Q1197" s="46">
        <v>0.0</v>
      </c>
      <c r="R1197" s="46">
        <v>0.0</v>
      </c>
      <c r="S1197" s="46">
        <v>0.0</v>
      </c>
      <c r="T1197" s="46">
        <v>0.0</v>
      </c>
      <c r="U1197" s="46">
        <v>0.0</v>
      </c>
      <c r="V1197" s="46">
        <v>0.0</v>
      </c>
      <c r="W1197" s="46">
        <v>0.0</v>
      </c>
      <c r="X1197" s="46">
        <v>0.0</v>
      </c>
      <c r="Y1197" s="46">
        <v>0.0</v>
      </c>
      <c r="Z1197" s="46">
        <v>0.0</v>
      </c>
      <c r="AA1197" s="46">
        <v>0.0</v>
      </c>
      <c r="AB1197" s="46">
        <v>0.0</v>
      </c>
      <c r="AC1197" s="46">
        <v>0.0</v>
      </c>
      <c r="AD1197" s="46">
        <v>0.0</v>
      </c>
      <c r="AE1197" s="46">
        <v>0.0</v>
      </c>
      <c r="AF1197" s="7"/>
    </row>
    <row r="1198" ht="14.25" customHeight="1">
      <c r="A1198" s="213" t="s">
        <v>4028</v>
      </c>
      <c r="B1198" s="92" t="s">
        <v>4021</v>
      </c>
      <c r="C1198" s="46" t="s">
        <v>4015</v>
      </c>
      <c r="D1198" s="46" t="s">
        <v>3876</v>
      </c>
      <c r="E1198" s="201">
        <v>41640.0</v>
      </c>
      <c r="F1198" s="201">
        <v>42004.0</v>
      </c>
      <c r="G1198" s="92" t="s">
        <v>3594</v>
      </c>
      <c r="H1198" s="46">
        <v>0.05</v>
      </c>
      <c r="I1198" s="46">
        <v>0.05</v>
      </c>
      <c r="J1198" s="46">
        <v>0.05</v>
      </c>
      <c r="K1198" s="46">
        <v>0.05</v>
      </c>
      <c r="L1198" s="46">
        <v>0.05</v>
      </c>
      <c r="M1198" s="46">
        <v>0.05</v>
      </c>
      <c r="N1198" s="46">
        <v>0.05</v>
      </c>
      <c r="O1198" s="46">
        <v>0.05</v>
      </c>
      <c r="P1198" s="46">
        <v>0.3</v>
      </c>
      <c r="Q1198" s="46">
        <v>0.9</v>
      </c>
      <c r="R1198" s="46">
        <v>0.9</v>
      </c>
      <c r="S1198" s="46">
        <v>0.9</v>
      </c>
      <c r="T1198" s="46">
        <v>0.9</v>
      </c>
      <c r="U1198" s="46">
        <v>0.9</v>
      </c>
      <c r="V1198" s="46">
        <v>0.9</v>
      </c>
      <c r="W1198" s="46">
        <v>0.9</v>
      </c>
      <c r="X1198" s="46">
        <v>0.7</v>
      </c>
      <c r="Y1198" s="46">
        <v>0.5</v>
      </c>
      <c r="Z1198" s="46">
        <v>0.5</v>
      </c>
      <c r="AA1198" s="46">
        <v>0.7</v>
      </c>
      <c r="AB1198" s="46">
        <v>0.7</v>
      </c>
      <c r="AC1198" s="46">
        <v>0.7</v>
      </c>
      <c r="AD1198" s="46">
        <v>0.3</v>
      </c>
      <c r="AE1198" s="46">
        <v>0.05</v>
      </c>
      <c r="AF1198" s="7"/>
    </row>
    <row r="1199" ht="14.25" customHeight="1">
      <c r="A1199" s="213" t="s">
        <v>4028</v>
      </c>
      <c r="B1199" s="92" t="s">
        <v>4021</v>
      </c>
      <c r="C1199" s="46" t="s">
        <v>4015</v>
      </c>
      <c r="D1199" s="46" t="s">
        <v>3657</v>
      </c>
      <c r="E1199" s="201">
        <v>41640.0</v>
      </c>
      <c r="F1199" s="201">
        <v>42004.0</v>
      </c>
      <c r="G1199" s="92" t="s">
        <v>3594</v>
      </c>
      <c r="H1199" s="46">
        <v>0.05</v>
      </c>
      <c r="I1199" s="46">
        <v>0.05</v>
      </c>
      <c r="J1199" s="46">
        <v>0.05</v>
      </c>
      <c r="K1199" s="46">
        <v>0.05</v>
      </c>
      <c r="L1199" s="46">
        <v>0.05</v>
      </c>
      <c r="M1199" s="46">
        <v>0.05</v>
      </c>
      <c r="N1199" s="46">
        <v>0.05</v>
      </c>
      <c r="O1199" s="46">
        <v>0.05</v>
      </c>
      <c r="P1199" s="46">
        <v>0.05</v>
      </c>
      <c r="Q1199" s="46">
        <v>0.05</v>
      </c>
      <c r="R1199" s="46">
        <v>0.05</v>
      </c>
      <c r="S1199" s="46">
        <v>0.05</v>
      </c>
      <c r="T1199" s="46">
        <v>0.05</v>
      </c>
      <c r="U1199" s="46">
        <v>0.05</v>
      </c>
      <c r="V1199" s="46">
        <v>0.05</v>
      </c>
      <c r="W1199" s="46">
        <v>0.05</v>
      </c>
      <c r="X1199" s="46">
        <v>0.05</v>
      </c>
      <c r="Y1199" s="46">
        <v>0.05</v>
      </c>
      <c r="Z1199" s="46">
        <v>0.05</v>
      </c>
      <c r="AA1199" s="46">
        <v>0.05</v>
      </c>
      <c r="AB1199" s="46">
        <v>0.05</v>
      </c>
      <c r="AC1199" s="46">
        <v>0.05</v>
      </c>
      <c r="AD1199" s="46">
        <v>0.05</v>
      </c>
      <c r="AE1199" s="46">
        <v>0.05</v>
      </c>
      <c r="AF1199" s="7"/>
    </row>
    <row r="1200" ht="14.25" customHeight="1">
      <c r="A1200" s="213" t="s">
        <v>4028</v>
      </c>
      <c r="B1200" s="92" t="s">
        <v>4021</v>
      </c>
      <c r="C1200" s="46" t="s">
        <v>4015</v>
      </c>
      <c r="D1200" s="46" t="s">
        <v>4016</v>
      </c>
      <c r="E1200" s="201">
        <v>41640.0</v>
      </c>
      <c r="F1200" s="201">
        <v>42004.0</v>
      </c>
      <c r="G1200" s="92" t="s">
        <v>3594</v>
      </c>
      <c r="H1200" s="46">
        <v>0.05</v>
      </c>
      <c r="I1200" s="46">
        <v>0.05</v>
      </c>
      <c r="J1200" s="46">
        <v>0.05</v>
      </c>
      <c r="K1200" s="46">
        <v>0.05</v>
      </c>
      <c r="L1200" s="46">
        <v>0.05</v>
      </c>
      <c r="M1200" s="46">
        <v>0.05</v>
      </c>
      <c r="N1200" s="46">
        <v>0.05</v>
      </c>
      <c r="O1200" s="46">
        <v>0.05</v>
      </c>
      <c r="P1200" s="46">
        <v>0.05</v>
      </c>
      <c r="Q1200" s="46">
        <v>0.05</v>
      </c>
      <c r="R1200" s="46">
        <v>0.05</v>
      </c>
      <c r="S1200" s="46">
        <v>0.05</v>
      </c>
      <c r="T1200" s="46">
        <v>0.05</v>
      </c>
      <c r="U1200" s="46">
        <v>0.05</v>
      </c>
      <c r="V1200" s="46">
        <v>0.05</v>
      </c>
      <c r="W1200" s="46">
        <v>0.05</v>
      </c>
      <c r="X1200" s="46">
        <v>0.05</v>
      </c>
      <c r="Y1200" s="46">
        <v>0.05</v>
      </c>
      <c r="Z1200" s="46">
        <v>0.05</v>
      </c>
      <c r="AA1200" s="46">
        <v>0.05</v>
      </c>
      <c r="AB1200" s="46">
        <v>0.05</v>
      </c>
      <c r="AC1200" s="46">
        <v>0.05</v>
      </c>
      <c r="AD1200" s="46">
        <v>0.05</v>
      </c>
      <c r="AE1200" s="46">
        <v>0.05</v>
      </c>
      <c r="AF1200" s="7"/>
    </row>
    <row r="1201" ht="14.25" customHeight="1">
      <c r="A1201" s="213" t="s">
        <v>1909</v>
      </c>
      <c r="B1201" s="92" t="s">
        <v>3627</v>
      </c>
      <c r="C1201" s="46" t="s">
        <v>4015</v>
      </c>
      <c r="D1201" s="46" t="s">
        <v>3876</v>
      </c>
      <c r="E1201" s="201">
        <v>41640.0</v>
      </c>
      <c r="F1201" s="201">
        <v>42004.0</v>
      </c>
      <c r="G1201" s="92" t="s">
        <v>3594</v>
      </c>
      <c r="H1201" s="46">
        <v>0.05</v>
      </c>
      <c r="I1201" s="46">
        <v>0.05</v>
      </c>
      <c r="J1201" s="46">
        <v>0.05</v>
      </c>
      <c r="K1201" s="46">
        <v>0.05</v>
      </c>
      <c r="L1201" s="46">
        <v>0.05</v>
      </c>
      <c r="M1201" s="46">
        <v>0.05</v>
      </c>
      <c r="N1201" s="46">
        <v>0.05</v>
      </c>
      <c r="O1201" s="46">
        <v>0.05</v>
      </c>
      <c r="P1201" s="46">
        <v>0.5</v>
      </c>
      <c r="Q1201" s="46">
        <v>0.5</v>
      </c>
      <c r="R1201" s="46">
        <v>0.9</v>
      </c>
      <c r="S1201" s="46">
        <v>0.9</v>
      </c>
      <c r="T1201" s="46">
        <v>0.9</v>
      </c>
      <c r="U1201" s="46">
        <v>0.9</v>
      </c>
      <c r="V1201" s="46">
        <v>0.9</v>
      </c>
      <c r="W1201" s="46">
        <v>0.9</v>
      </c>
      <c r="X1201" s="46">
        <v>0.7</v>
      </c>
      <c r="Y1201" s="46">
        <v>0.3</v>
      </c>
      <c r="Z1201" s="46">
        <v>0.5</v>
      </c>
      <c r="AA1201" s="46">
        <v>0.5</v>
      </c>
      <c r="AB1201" s="46">
        <v>0.5</v>
      </c>
      <c r="AC1201" s="46">
        <v>0.3</v>
      </c>
      <c r="AD1201" s="46">
        <v>0.05</v>
      </c>
      <c r="AE1201" s="46">
        <v>0.05</v>
      </c>
      <c r="AF1201" s="7"/>
    </row>
    <row r="1202" ht="14.25" customHeight="1">
      <c r="A1202" s="213" t="s">
        <v>1909</v>
      </c>
      <c r="B1202" s="92" t="s">
        <v>3627</v>
      </c>
      <c r="C1202" s="46" t="s">
        <v>4015</v>
      </c>
      <c r="D1202" s="46" t="s">
        <v>3657</v>
      </c>
      <c r="E1202" s="201">
        <v>41640.0</v>
      </c>
      <c r="F1202" s="201">
        <v>42004.0</v>
      </c>
      <c r="G1202" s="92" t="s">
        <v>3594</v>
      </c>
      <c r="H1202" s="46">
        <v>0.05</v>
      </c>
      <c r="I1202" s="46">
        <v>0.05</v>
      </c>
      <c r="J1202" s="46">
        <v>0.05</v>
      </c>
      <c r="K1202" s="46">
        <v>0.05</v>
      </c>
      <c r="L1202" s="46">
        <v>0.05</v>
      </c>
      <c r="M1202" s="46">
        <v>0.05</v>
      </c>
      <c r="N1202" s="46">
        <v>0.05</v>
      </c>
      <c r="O1202" s="46">
        <v>0.05</v>
      </c>
      <c r="P1202" s="46">
        <v>0.05</v>
      </c>
      <c r="Q1202" s="46">
        <v>0.05</v>
      </c>
      <c r="R1202" s="46">
        <v>0.05</v>
      </c>
      <c r="S1202" s="46">
        <v>0.05</v>
      </c>
      <c r="T1202" s="46">
        <v>0.05</v>
      </c>
      <c r="U1202" s="46">
        <v>0.05</v>
      </c>
      <c r="V1202" s="46">
        <v>0.05</v>
      </c>
      <c r="W1202" s="46">
        <v>0.05</v>
      </c>
      <c r="X1202" s="46">
        <v>0.05</v>
      </c>
      <c r="Y1202" s="46">
        <v>0.05</v>
      </c>
      <c r="Z1202" s="46">
        <v>0.05</v>
      </c>
      <c r="AA1202" s="46">
        <v>0.05</v>
      </c>
      <c r="AB1202" s="46">
        <v>0.05</v>
      </c>
      <c r="AC1202" s="46">
        <v>0.05</v>
      </c>
      <c r="AD1202" s="46">
        <v>0.05</v>
      </c>
      <c r="AE1202" s="46">
        <v>0.05</v>
      </c>
      <c r="AF1202" s="7"/>
    </row>
    <row r="1203" ht="14.25" customHeight="1">
      <c r="A1203" s="213" t="s">
        <v>1909</v>
      </c>
      <c r="B1203" s="92" t="s">
        <v>3627</v>
      </c>
      <c r="C1203" s="46" t="s">
        <v>4015</v>
      </c>
      <c r="D1203" s="46" t="s">
        <v>4016</v>
      </c>
      <c r="E1203" s="201">
        <v>41640.0</v>
      </c>
      <c r="F1203" s="201">
        <v>42004.0</v>
      </c>
      <c r="G1203" s="92" t="s">
        <v>3594</v>
      </c>
      <c r="H1203" s="46">
        <v>0.05</v>
      </c>
      <c r="I1203" s="46">
        <v>0.05</v>
      </c>
      <c r="J1203" s="46">
        <v>0.05</v>
      </c>
      <c r="K1203" s="46">
        <v>0.05</v>
      </c>
      <c r="L1203" s="46">
        <v>0.05</v>
      </c>
      <c r="M1203" s="46">
        <v>0.05</v>
      </c>
      <c r="N1203" s="46">
        <v>0.05</v>
      </c>
      <c r="O1203" s="46">
        <v>0.05</v>
      </c>
      <c r="P1203" s="46">
        <v>0.05</v>
      </c>
      <c r="Q1203" s="46">
        <v>0.05</v>
      </c>
      <c r="R1203" s="46">
        <v>0.05</v>
      </c>
      <c r="S1203" s="46">
        <v>0.05</v>
      </c>
      <c r="T1203" s="46">
        <v>0.05</v>
      </c>
      <c r="U1203" s="46">
        <v>0.05</v>
      </c>
      <c r="V1203" s="46">
        <v>0.05</v>
      </c>
      <c r="W1203" s="46">
        <v>0.05</v>
      </c>
      <c r="X1203" s="46">
        <v>0.05</v>
      </c>
      <c r="Y1203" s="46">
        <v>0.05</v>
      </c>
      <c r="Z1203" s="46">
        <v>0.05</v>
      </c>
      <c r="AA1203" s="46">
        <v>0.05</v>
      </c>
      <c r="AB1203" s="46">
        <v>0.05</v>
      </c>
      <c r="AC1203" s="46">
        <v>0.05</v>
      </c>
      <c r="AD1203" s="46">
        <v>0.05</v>
      </c>
      <c r="AE1203" s="46">
        <v>0.05</v>
      </c>
      <c r="AF1203" s="7"/>
    </row>
    <row r="1204" ht="14.25" customHeight="1">
      <c r="A1204" s="213" t="s">
        <v>1908</v>
      </c>
      <c r="B1204" s="92" t="s">
        <v>3599</v>
      </c>
      <c r="C1204" s="46" t="s">
        <v>4022</v>
      </c>
      <c r="D1204" s="46" t="s">
        <v>3876</v>
      </c>
      <c r="E1204" s="201">
        <v>41640.0</v>
      </c>
      <c r="F1204" s="201">
        <v>42004.0</v>
      </c>
      <c r="G1204" s="92" t="s">
        <v>3594</v>
      </c>
      <c r="H1204" s="46">
        <v>35.0</v>
      </c>
      <c r="I1204" s="46">
        <v>35.0</v>
      </c>
      <c r="J1204" s="46">
        <v>35.0</v>
      </c>
      <c r="K1204" s="46">
        <v>35.0</v>
      </c>
      <c r="L1204" s="46">
        <v>35.0</v>
      </c>
      <c r="M1204" s="46">
        <v>35.0</v>
      </c>
      <c r="N1204" s="46">
        <v>35.0</v>
      </c>
      <c r="O1204" s="46">
        <v>24.0</v>
      </c>
      <c r="P1204" s="46">
        <v>24.0</v>
      </c>
      <c r="Q1204" s="46">
        <v>24.0</v>
      </c>
      <c r="R1204" s="46">
        <v>24.0</v>
      </c>
      <c r="S1204" s="46">
        <v>24.0</v>
      </c>
      <c r="T1204" s="46">
        <v>24.0</v>
      </c>
      <c r="U1204" s="46">
        <v>24.0</v>
      </c>
      <c r="V1204" s="46">
        <v>24.0</v>
      </c>
      <c r="W1204" s="46">
        <v>24.0</v>
      </c>
      <c r="X1204" s="46">
        <v>24.0</v>
      </c>
      <c r="Y1204" s="46">
        <v>24.0</v>
      </c>
      <c r="Z1204" s="46">
        <v>24.0</v>
      </c>
      <c r="AA1204" s="46">
        <v>24.0</v>
      </c>
      <c r="AB1204" s="46">
        <v>24.0</v>
      </c>
      <c r="AC1204" s="46">
        <v>24.0</v>
      </c>
      <c r="AD1204" s="46">
        <v>24.0</v>
      </c>
      <c r="AE1204" s="46">
        <v>35.0</v>
      </c>
      <c r="AF1204" s="7"/>
    </row>
    <row r="1205" ht="14.25" customHeight="1">
      <c r="A1205" s="213" t="s">
        <v>1908</v>
      </c>
      <c r="B1205" s="92" t="s">
        <v>3599</v>
      </c>
      <c r="C1205" s="46" t="s">
        <v>4022</v>
      </c>
      <c r="D1205" s="46" t="s">
        <v>3657</v>
      </c>
      <c r="E1205" s="201">
        <v>41640.0</v>
      </c>
      <c r="F1205" s="201">
        <v>42004.0</v>
      </c>
      <c r="G1205" s="92" t="s">
        <v>3594</v>
      </c>
      <c r="H1205" s="46">
        <v>35.0</v>
      </c>
      <c r="I1205" s="46">
        <v>35.0</v>
      </c>
      <c r="J1205" s="46">
        <v>35.0</v>
      </c>
      <c r="K1205" s="46">
        <v>35.0</v>
      </c>
      <c r="L1205" s="46">
        <v>35.0</v>
      </c>
      <c r="M1205" s="46">
        <v>35.0</v>
      </c>
      <c r="N1205" s="46">
        <v>35.0</v>
      </c>
      <c r="O1205" s="46">
        <v>35.0</v>
      </c>
      <c r="P1205" s="46">
        <v>35.0</v>
      </c>
      <c r="Q1205" s="46">
        <v>35.0</v>
      </c>
      <c r="R1205" s="46">
        <v>35.0</v>
      </c>
      <c r="S1205" s="46">
        <v>35.0</v>
      </c>
      <c r="T1205" s="46">
        <v>35.0</v>
      </c>
      <c r="U1205" s="46">
        <v>35.0</v>
      </c>
      <c r="V1205" s="46">
        <v>35.0</v>
      </c>
      <c r="W1205" s="46">
        <v>35.0</v>
      </c>
      <c r="X1205" s="46">
        <v>35.0</v>
      </c>
      <c r="Y1205" s="46">
        <v>35.0</v>
      </c>
      <c r="Z1205" s="46">
        <v>35.0</v>
      </c>
      <c r="AA1205" s="46">
        <v>35.0</v>
      </c>
      <c r="AB1205" s="46">
        <v>35.0</v>
      </c>
      <c r="AC1205" s="46">
        <v>35.0</v>
      </c>
      <c r="AD1205" s="46">
        <v>35.0</v>
      </c>
      <c r="AE1205" s="46">
        <v>35.0</v>
      </c>
      <c r="AF1205" s="7"/>
    </row>
    <row r="1206" ht="14.25" customHeight="1">
      <c r="A1206" s="213" t="s">
        <v>1908</v>
      </c>
      <c r="B1206" s="92" t="s">
        <v>3599</v>
      </c>
      <c r="C1206" s="46" t="s">
        <v>4022</v>
      </c>
      <c r="D1206" s="46" t="s">
        <v>4016</v>
      </c>
      <c r="E1206" s="201">
        <v>41640.0</v>
      </c>
      <c r="F1206" s="201">
        <v>42004.0</v>
      </c>
      <c r="G1206" s="92" t="s">
        <v>3594</v>
      </c>
      <c r="H1206" s="46">
        <v>35.0</v>
      </c>
      <c r="I1206" s="46">
        <v>35.0</v>
      </c>
      <c r="J1206" s="46">
        <v>35.0</v>
      </c>
      <c r="K1206" s="46">
        <v>35.0</v>
      </c>
      <c r="L1206" s="46">
        <v>35.0</v>
      </c>
      <c r="M1206" s="46">
        <v>35.0</v>
      </c>
      <c r="N1206" s="46">
        <v>35.0</v>
      </c>
      <c r="O1206" s="46">
        <v>35.0</v>
      </c>
      <c r="P1206" s="46">
        <v>35.0</v>
      </c>
      <c r="Q1206" s="46">
        <v>35.0</v>
      </c>
      <c r="R1206" s="46">
        <v>35.0</v>
      </c>
      <c r="S1206" s="46">
        <v>35.0</v>
      </c>
      <c r="T1206" s="46">
        <v>35.0</v>
      </c>
      <c r="U1206" s="46">
        <v>35.0</v>
      </c>
      <c r="V1206" s="46">
        <v>35.0</v>
      </c>
      <c r="W1206" s="46">
        <v>35.0</v>
      </c>
      <c r="X1206" s="46">
        <v>35.0</v>
      </c>
      <c r="Y1206" s="46">
        <v>35.0</v>
      </c>
      <c r="Z1206" s="46">
        <v>35.0</v>
      </c>
      <c r="AA1206" s="46">
        <v>35.0</v>
      </c>
      <c r="AB1206" s="46">
        <v>35.0</v>
      </c>
      <c r="AC1206" s="46">
        <v>35.0</v>
      </c>
      <c r="AD1206" s="46">
        <v>35.0</v>
      </c>
      <c r="AE1206" s="46">
        <v>35.0</v>
      </c>
      <c r="AF1206" s="7"/>
    </row>
    <row r="1207" ht="14.25" customHeight="1">
      <c r="A1207" s="213" t="s">
        <v>1907</v>
      </c>
      <c r="B1207" s="92" t="s">
        <v>3599</v>
      </c>
      <c r="C1207" s="46" t="s">
        <v>4022</v>
      </c>
      <c r="D1207" s="46" t="s">
        <v>3876</v>
      </c>
      <c r="E1207" s="201">
        <v>41640.0</v>
      </c>
      <c r="F1207" s="201">
        <v>42004.0</v>
      </c>
      <c r="G1207" s="92" t="s">
        <v>3594</v>
      </c>
      <c r="H1207" s="46">
        <v>18.0</v>
      </c>
      <c r="I1207" s="46">
        <v>18.0</v>
      </c>
      <c r="J1207" s="46">
        <v>18.0</v>
      </c>
      <c r="K1207" s="46">
        <v>18.0</v>
      </c>
      <c r="L1207" s="46">
        <v>18.0</v>
      </c>
      <c r="M1207" s="46">
        <v>18.0</v>
      </c>
      <c r="N1207" s="46">
        <v>18.0</v>
      </c>
      <c r="O1207" s="46">
        <v>20.0</v>
      </c>
      <c r="P1207" s="46">
        <v>22.0</v>
      </c>
      <c r="Q1207" s="46">
        <v>22.0</v>
      </c>
      <c r="R1207" s="46">
        <v>22.0</v>
      </c>
      <c r="S1207" s="46">
        <v>22.0</v>
      </c>
      <c r="T1207" s="46">
        <v>22.0</v>
      </c>
      <c r="U1207" s="46">
        <v>22.0</v>
      </c>
      <c r="V1207" s="46">
        <v>22.0</v>
      </c>
      <c r="W1207" s="46">
        <v>22.0</v>
      </c>
      <c r="X1207" s="46">
        <v>22.0</v>
      </c>
      <c r="Y1207" s="46">
        <v>22.0</v>
      </c>
      <c r="Z1207" s="46">
        <v>22.0</v>
      </c>
      <c r="AA1207" s="46">
        <v>22.0</v>
      </c>
      <c r="AB1207" s="46">
        <v>22.0</v>
      </c>
      <c r="AC1207" s="46">
        <v>22.0</v>
      </c>
      <c r="AD1207" s="46">
        <v>22.0</v>
      </c>
      <c r="AE1207" s="46">
        <v>18.0</v>
      </c>
      <c r="AF1207" s="7"/>
    </row>
    <row r="1208" ht="14.25" customHeight="1">
      <c r="A1208" s="213" t="s">
        <v>1907</v>
      </c>
      <c r="B1208" s="92" t="s">
        <v>3599</v>
      </c>
      <c r="C1208" s="46" t="s">
        <v>4022</v>
      </c>
      <c r="D1208" s="46" t="s">
        <v>3657</v>
      </c>
      <c r="E1208" s="201">
        <v>41640.0</v>
      </c>
      <c r="F1208" s="201">
        <v>42004.0</v>
      </c>
      <c r="G1208" s="92" t="s">
        <v>3594</v>
      </c>
      <c r="H1208" s="46">
        <v>18.0</v>
      </c>
      <c r="I1208" s="46">
        <v>18.0</v>
      </c>
      <c r="J1208" s="46">
        <v>18.0</v>
      </c>
      <c r="K1208" s="46">
        <v>18.0</v>
      </c>
      <c r="L1208" s="46">
        <v>18.0</v>
      </c>
      <c r="M1208" s="46">
        <v>18.0</v>
      </c>
      <c r="N1208" s="46">
        <v>18.0</v>
      </c>
      <c r="O1208" s="46">
        <v>18.0</v>
      </c>
      <c r="P1208" s="46">
        <v>18.0</v>
      </c>
      <c r="Q1208" s="46">
        <v>18.0</v>
      </c>
      <c r="R1208" s="46">
        <v>18.0</v>
      </c>
      <c r="S1208" s="46">
        <v>18.0</v>
      </c>
      <c r="T1208" s="46">
        <v>18.0</v>
      </c>
      <c r="U1208" s="46">
        <v>18.0</v>
      </c>
      <c r="V1208" s="46">
        <v>18.0</v>
      </c>
      <c r="W1208" s="46">
        <v>18.0</v>
      </c>
      <c r="X1208" s="46">
        <v>18.0</v>
      </c>
      <c r="Y1208" s="46">
        <v>18.0</v>
      </c>
      <c r="Z1208" s="46">
        <v>18.0</v>
      </c>
      <c r="AA1208" s="46">
        <v>18.0</v>
      </c>
      <c r="AB1208" s="46">
        <v>18.0</v>
      </c>
      <c r="AC1208" s="46">
        <v>18.0</v>
      </c>
      <c r="AD1208" s="46">
        <v>18.0</v>
      </c>
      <c r="AE1208" s="46">
        <v>18.0</v>
      </c>
      <c r="AF1208" s="7"/>
    </row>
    <row r="1209" ht="14.25" customHeight="1">
      <c r="A1209" s="213" t="s">
        <v>1907</v>
      </c>
      <c r="B1209" s="92" t="s">
        <v>3599</v>
      </c>
      <c r="C1209" s="46" t="s">
        <v>4022</v>
      </c>
      <c r="D1209" s="46" t="s">
        <v>4016</v>
      </c>
      <c r="E1209" s="201">
        <v>41640.0</v>
      </c>
      <c r="F1209" s="201">
        <v>42004.0</v>
      </c>
      <c r="G1209" s="92" t="s">
        <v>3594</v>
      </c>
      <c r="H1209" s="46">
        <v>18.0</v>
      </c>
      <c r="I1209" s="46">
        <v>18.0</v>
      </c>
      <c r="J1209" s="46">
        <v>18.0</v>
      </c>
      <c r="K1209" s="46">
        <v>18.0</v>
      </c>
      <c r="L1209" s="46">
        <v>18.0</v>
      </c>
      <c r="M1209" s="46">
        <v>18.0</v>
      </c>
      <c r="N1209" s="46">
        <v>18.0</v>
      </c>
      <c r="O1209" s="46">
        <v>18.0</v>
      </c>
      <c r="P1209" s="46">
        <v>18.0</v>
      </c>
      <c r="Q1209" s="46">
        <v>18.0</v>
      </c>
      <c r="R1209" s="46">
        <v>18.0</v>
      </c>
      <c r="S1209" s="46">
        <v>18.0</v>
      </c>
      <c r="T1209" s="46">
        <v>18.0</v>
      </c>
      <c r="U1209" s="46">
        <v>18.0</v>
      </c>
      <c r="V1209" s="46">
        <v>18.0</v>
      </c>
      <c r="W1209" s="46">
        <v>18.0</v>
      </c>
      <c r="X1209" s="46">
        <v>18.0</v>
      </c>
      <c r="Y1209" s="46">
        <v>18.0</v>
      </c>
      <c r="Z1209" s="46">
        <v>18.0</v>
      </c>
      <c r="AA1209" s="46">
        <v>18.0</v>
      </c>
      <c r="AB1209" s="46">
        <v>18.0</v>
      </c>
      <c r="AC1209" s="46">
        <v>18.0</v>
      </c>
      <c r="AD1209" s="46">
        <v>18.0</v>
      </c>
      <c r="AE1209" s="46">
        <v>18.0</v>
      </c>
      <c r="AF1209" s="7"/>
    </row>
    <row r="1210" ht="14.25" customHeight="1">
      <c r="A1210" s="213" t="s">
        <v>1831</v>
      </c>
      <c r="B1210" s="92" t="s">
        <v>3604</v>
      </c>
      <c r="C1210" s="46" t="s">
        <v>4015</v>
      </c>
      <c r="D1210" s="46" t="s">
        <v>3876</v>
      </c>
      <c r="E1210" s="201">
        <v>41640.0</v>
      </c>
      <c r="F1210" s="201">
        <v>42004.0</v>
      </c>
      <c r="G1210" s="92" t="s">
        <v>3594</v>
      </c>
      <c r="H1210" s="46">
        <v>0.05</v>
      </c>
      <c r="I1210" s="46">
        <v>0.05</v>
      </c>
      <c r="J1210" s="46">
        <v>0.05</v>
      </c>
      <c r="K1210" s="46">
        <v>0.05</v>
      </c>
      <c r="L1210" s="46">
        <v>0.05</v>
      </c>
      <c r="M1210" s="46">
        <v>0.05</v>
      </c>
      <c r="N1210" s="46">
        <v>0.05</v>
      </c>
      <c r="O1210" s="46">
        <v>0.05</v>
      </c>
      <c r="P1210" s="46">
        <v>0.4</v>
      </c>
      <c r="Q1210" s="46">
        <v>0.7</v>
      </c>
      <c r="R1210" s="46">
        <v>0.9</v>
      </c>
      <c r="S1210" s="46">
        <v>0.9</v>
      </c>
      <c r="T1210" s="46">
        <v>0.9</v>
      </c>
      <c r="U1210" s="46">
        <v>0.9</v>
      </c>
      <c r="V1210" s="46">
        <v>0.9</v>
      </c>
      <c r="W1210" s="46">
        <v>0.9</v>
      </c>
      <c r="X1210" s="46">
        <v>0.9</v>
      </c>
      <c r="Y1210" s="46">
        <v>0.9</v>
      </c>
      <c r="Z1210" s="46">
        <v>0.4</v>
      </c>
      <c r="AA1210" s="46">
        <v>0.05</v>
      </c>
      <c r="AB1210" s="46">
        <v>0.05</v>
      </c>
      <c r="AC1210" s="46">
        <v>0.05</v>
      </c>
      <c r="AD1210" s="46">
        <v>0.05</v>
      </c>
      <c r="AE1210" s="46">
        <v>0.05</v>
      </c>
      <c r="AF1210" s="7"/>
    </row>
    <row r="1211" ht="14.25" customHeight="1">
      <c r="A1211" s="213" t="s">
        <v>1831</v>
      </c>
      <c r="B1211" s="92" t="s">
        <v>3604</v>
      </c>
      <c r="C1211" s="46" t="s">
        <v>4015</v>
      </c>
      <c r="D1211" s="46" t="s">
        <v>3657</v>
      </c>
      <c r="E1211" s="201">
        <v>41640.0</v>
      </c>
      <c r="F1211" s="201">
        <v>42004.0</v>
      </c>
      <c r="G1211" s="92" t="s">
        <v>3594</v>
      </c>
      <c r="H1211" s="46">
        <v>0.05</v>
      </c>
      <c r="I1211" s="46">
        <v>0.05</v>
      </c>
      <c r="J1211" s="46">
        <v>0.05</v>
      </c>
      <c r="K1211" s="46">
        <v>0.05</v>
      </c>
      <c r="L1211" s="46">
        <v>0.05</v>
      </c>
      <c r="M1211" s="46">
        <v>0.05</v>
      </c>
      <c r="N1211" s="46">
        <v>0.05</v>
      </c>
      <c r="O1211" s="46">
        <v>0.05</v>
      </c>
      <c r="P1211" s="46">
        <v>0.05</v>
      </c>
      <c r="Q1211" s="46">
        <v>0.5</v>
      </c>
      <c r="R1211" s="46">
        <v>0.9</v>
      </c>
      <c r="S1211" s="46">
        <v>0.9</v>
      </c>
      <c r="T1211" s="46">
        <v>0.9</v>
      </c>
      <c r="U1211" s="46">
        <v>0.9</v>
      </c>
      <c r="V1211" s="46">
        <v>0.9</v>
      </c>
      <c r="W1211" s="46">
        <v>0.7</v>
      </c>
      <c r="X1211" s="46">
        <v>0.5</v>
      </c>
      <c r="Y1211" s="46">
        <v>0.05</v>
      </c>
      <c r="Z1211" s="46">
        <v>0.05</v>
      </c>
      <c r="AA1211" s="46">
        <v>0.05</v>
      </c>
      <c r="AB1211" s="46">
        <v>0.05</v>
      </c>
      <c r="AC1211" s="46">
        <v>0.05</v>
      </c>
      <c r="AD1211" s="46">
        <v>0.05</v>
      </c>
      <c r="AE1211" s="46">
        <v>0.05</v>
      </c>
      <c r="AF1211" s="7"/>
    </row>
    <row r="1212" ht="14.25" customHeight="1">
      <c r="A1212" s="213" t="s">
        <v>1831</v>
      </c>
      <c r="B1212" s="92" t="s">
        <v>3604</v>
      </c>
      <c r="C1212" s="46" t="s">
        <v>4015</v>
      </c>
      <c r="D1212" s="46" t="s">
        <v>4016</v>
      </c>
      <c r="E1212" s="201">
        <v>41640.0</v>
      </c>
      <c r="F1212" s="201">
        <v>42004.0</v>
      </c>
      <c r="G1212" s="92" t="s">
        <v>3594</v>
      </c>
      <c r="H1212" s="46">
        <v>0.05</v>
      </c>
      <c r="I1212" s="46">
        <v>0.05</v>
      </c>
      <c r="J1212" s="46">
        <v>0.05</v>
      </c>
      <c r="K1212" s="46">
        <v>0.05</v>
      </c>
      <c r="L1212" s="46">
        <v>0.05</v>
      </c>
      <c r="M1212" s="46">
        <v>0.05</v>
      </c>
      <c r="N1212" s="46">
        <v>0.05</v>
      </c>
      <c r="O1212" s="46">
        <v>0.05</v>
      </c>
      <c r="P1212" s="46">
        <v>0.05</v>
      </c>
      <c r="Q1212" s="46">
        <v>0.05</v>
      </c>
      <c r="R1212" s="46">
        <v>0.05</v>
      </c>
      <c r="S1212" s="46">
        <v>0.05</v>
      </c>
      <c r="T1212" s="46">
        <v>0.05</v>
      </c>
      <c r="U1212" s="46">
        <v>0.05</v>
      </c>
      <c r="V1212" s="46">
        <v>0.05</v>
      </c>
      <c r="W1212" s="46">
        <v>0.05</v>
      </c>
      <c r="X1212" s="46">
        <v>0.05</v>
      </c>
      <c r="Y1212" s="46">
        <v>0.05</v>
      </c>
      <c r="Z1212" s="46">
        <v>0.05</v>
      </c>
      <c r="AA1212" s="46">
        <v>0.05</v>
      </c>
      <c r="AB1212" s="46">
        <v>0.05</v>
      </c>
      <c r="AC1212" s="46">
        <v>0.05</v>
      </c>
      <c r="AD1212" s="46">
        <v>0.05</v>
      </c>
      <c r="AE1212" s="46">
        <v>0.05</v>
      </c>
      <c r="AF1212" s="7"/>
    </row>
    <row r="1213" ht="14.25" customHeight="1">
      <c r="A1213" s="213" t="s">
        <v>4029</v>
      </c>
      <c r="B1213" s="92" t="s">
        <v>4018</v>
      </c>
      <c r="C1213" s="46" t="s">
        <v>4019</v>
      </c>
      <c r="D1213" s="46" t="s">
        <v>3876</v>
      </c>
      <c r="E1213" s="201">
        <v>41640.0</v>
      </c>
      <c r="F1213" s="201">
        <v>42004.0</v>
      </c>
      <c r="G1213" s="92" t="s">
        <v>3594</v>
      </c>
      <c r="H1213" s="46">
        <v>0.0</v>
      </c>
      <c r="I1213" s="46">
        <v>0.0</v>
      </c>
      <c r="J1213" s="46">
        <v>0.0</v>
      </c>
      <c r="K1213" s="46">
        <v>0.0</v>
      </c>
      <c r="L1213" s="46">
        <v>0.0</v>
      </c>
      <c r="M1213" s="46">
        <v>0.0</v>
      </c>
      <c r="N1213" s="46">
        <v>0.0</v>
      </c>
      <c r="O1213" s="46">
        <v>1.0</v>
      </c>
      <c r="P1213" s="46">
        <v>1.0</v>
      </c>
      <c r="Q1213" s="46">
        <v>1.0</v>
      </c>
      <c r="R1213" s="46">
        <v>1.0</v>
      </c>
      <c r="S1213" s="46">
        <v>1.0</v>
      </c>
      <c r="T1213" s="46">
        <v>1.0</v>
      </c>
      <c r="U1213" s="46">
        <v>1.0</v>
      </c>
      <c r="V1213" s="46">
        <v>1.0</v>
      </c>
      <c r="W1213" s="46">
        <v>1.0</v>
      </c>
      <c r="X1213" s="46">
        <v>1.0</v>
      </c>
      <c r="Y1213" s="46">
        <v>1.0</v>
      </c>
      <c r="Z1213" s="46">
        <v>1.0</v>
      </c>
      <c r="AA1213" s="46">
        <v>0.0</v>
      </c>
      <c r="AB1213" s="46">
        <v>0.0</v>
      </c>
      <c r="AC1213" s="46">
        <v>0.0</v>
      </c>
      <c r="AD1213" s="46">
        <v>0.0</v>
      </c>
      <c r="AE1213" s="46">
        <v>0.0</v>
      </c>
      <c r="AF1213" s="7"/>
    </row>
    <row r="1214" ht="14.25" customHeight="1">
      <c r="A1214" s="213" t="s">
        <v>4029</v>
      </c>
      <c r="B1214" s="92" t="s">
        <v>4018</v>
      </c>
      <c r="C1214" s="46" t="s">
        <v>4019</v>
      </c>
      <c r="D1214" s="46" t="s">
        <v>3657</v>
      </c>
      <c r="E1214" s="201">
        <v>41640.0</v>
      </c>
      <c r="F1214" s="201">
        <v>42004.0</v>
      </c>
      <c r="G1214" s="92" t="s">
        <v>3594</v>
      </c>
      <c r="H1214" s="46">
        <v>0.0</v>
      </c>
      <c r="I1214" s="46">
        <v>0.0</v>
      </c>
      <c r="J1214" s="46">
        <v>0.0</v>
      </c>
      <c r="K1214" s="46">
        <v>0.0</v>
      </c>
      <c r="L1214" s="46">
        <v>0.0</v>
      </c>
      <c r="M1214" s="46">
        <v>0.0</v>
      </c>
      <c r="N1214" s="46">
        <v>0.0</v>
      </c>
      <c r="O1214" s="46">
        <v>0.0</v>
      </c>
      <c r="P1214" s="46">
        <v>1.0</v>
      </c>
      <c r="Q1214" s="46">
        <v>1.0</v>
      </c>
      <c r="R1214" s="46">
        <v>1.0</v>
      </c>
      <c r="S1214" s="46">
        <v>1.0</v>
      </c>
      <c r="T1214" s="46">
        <v>1.0</v>
      </c>
      <c r="U1214" s="46">
        <v>1.0</v>
      </c>
      <c r="V1214" s="46">
        <v>1.0</v>
      </c>
      <c r="W1214" s="46">
        <v>1.0</v>
      </c>
      <c r="X1214" s="46">
        <v>1.0</v>
      </c>
      <c r="Y1214" s="46">
        <v>0.0</v>
      </c>
      <c r="Z1214" s="46">
        <v>0.0</v>
      </c>
      <c r="AA1214" s="46">
        <v>0.0</v>
      </c>
      <c r="AB1214" s="46">
        <v>0.0</v>
      </c>
      <c r="AC1214" s="46">
        <v>0.0</v>
      </c>
      <c r="AD1214" s="46">
        <v>0.0</v>
      </c>
      <c r="AE1214" s="46">
        <v>0.0</v>
      </c>
      <c r="AF1214" s="7"/>
    </row>
    <row r="1215" ht="14.25" customHeight="1">
      <c r="A1215" s="213" t="s">
        <v>4029</v>
      </c>
      <c r="B1215" s="92" t="s">
        <v>4018</v>
      </c>
      <c r="C1215" s="46" t="s">
        <v>4019</v>
      </c>
      <c r="D1215" s="46" t="s">
        <v>4016</v>
      </c>
      <c r="E1215" s="201">
        <v>41640.0</v>
      </c>
      <c r="F1215" s="201">
        <v>42004.0</v>
      </c>
      <c r="G1215" s="92" t="s">
        <v>3594</v>
      </c>
      <c r="H1215" s="46">
        <v>0.0</v>
      </c>
      <c r="I1215" s="46">
        <v>0.0</v>
      </c>
      <c r="J1215" s="46">
        <v>0.0</v>
      </c>
      <c r="K1215" s="46">
        <v>0.0</v>
      </c>
      <c r="L1215" s="46">
        <v>0.0</v>
      </c>
      <c r="M1215" s="46">
        <v>0.0</v>
      </c>
      <c r="N1215" s="46">
        <v>0.0</v>
      </c>
      <c r="O1215" s="46">
        <v>0.0</v>
      </c>
      <c r="P1215" s="46">
        <v>0.0</v>
      </c>
      <c r="Q1215" s="46">
        <v>0.0</v>
      </c>
      <c r="R1215" s="46">
        <v>0.0</v>
      </c>
      <c r="S1215" s="46">
        <v>0.0</v>
      </c>
      <c r="T1215" s="46">
        <v>0.0</v>
      </c>
      <c r="U1215" s="46">
        <v>0.0</v>
      </c>
      <c r="V1215" s="46">
        <v>0.0</v>
      </c>
      <c r="W1215" s="46">
        <v>0.0</v>
      </c>
      <c r="X1215" s="46">
        <v>0.0</v>
      </c>
      <c r="Y1215" s="46">
        <v>0.0</v>
      </c>
      <c r="Z1215" s="46">
        <v>0.0</v>
      </c>
      <c r="AA1215" s="46">
        <v>0.0</v>
      </c>
      <c r="AB1215" s="46">
        <v>0.0</v>
      </c>
      <c r="AC1215" s="46">
        <v>0.0</v>
      </c>
      <c r="AD1215" s="46">
        <v>0.0</v>
      </c>
      <c r="AE1215" s="46">
        <v>0.0</v>
      </c>
      <c r="AF1215" s="7"/>
    </row>
    <row r="1216" ht="14.25" customHeight="1">
      <c r="A1216" s="213" t="s">
        <v>1829</v>
      </c>
      <c r="B1216" s="92" t="s">
        <v>1207</v>
      </c>
      <c r="C1216" s="46" t="s">
        <v>4015</v>
      </c>
      <c r="D1216" s="46" t="s">
        <v>3876</v>
      </c>
      <c r="E1216" s="201">
        <v>41640.0</v>
      </c>
      <c r="F1216" s="201">
        <v>42004.0</v>
      </c>
      <c r="G1216" s="92" t="s">
        <v>3594</v>
      </c>
      <c r="H1216" s="46">
        <v>0.05</v>
      </c>
      <c r="I1216" s="46">
        <v>0.05</v>
      </c>
      <c r="J1216" s="46">
        <v>0.05</v>
      </c>
      <c r="K1216" s="46">
        <v>0.05</v>
      </c>
      <c r="L1216" s="46">
        <v>0.05</v>
      </c>
      <c r="M1216" s="46">
        <v>0.05</v>
      </c>
      <c r="N1216" s="46">
        <v>0.05</v>
      </c>
      <c r="O1216" s="46">
        <v>0.05</v>
      </c>
      <c r="P1216" s="46">
        <v>0.4</v>
      </c>
      <c r="Q1216" s="46">
        <v>0.7</v>
      </c>
      <c r="R1216" s="46">
        <v>0.9</v>
      </c>
      <c r="S1216" s="46">
        <v>0.9</v>
      </c>
      <c r="T1216" s="46">
        <v>0.9</v>
      </c>
      <c r="U1216" s="46">
        <v>0.9</v>
      </c>
      <c r="V1216" s="46">
        <v>0.9</v>
      </c>
      <c r="W1216" s="46">
        <v>0.9</v>
      </c>
      <c r="X1216" s="46">
        <v>0.9</v>
      </c>
      <c r="Y1216" s="46">
        <v>0.9</v>
      </c>
      <c r="Z1216" s="46">
        <v>0.4</v>
      </c>
      <c r="AA1216" s="46">
        <v>0.05</v>
      </c>
      <c r="AB1216" s="46">
        <v>0.05</v>
      </c>
      <c r="AC1216" s="46">
        <v>0.05</v>
      </c>
      <c r="AD1216" s="46">
        <v>0.05</v>
      </c>
      <c r="AE1216" s="46">
        <v>0.05</v>
      </c>
      <c r="AF1216" s="7"/>
    </row>
    <row r="1217" ht="14.25" customHeight="1">
      <c r="A1217" s="213" t="s">
        <v>1829</v>
      </c>
      <c r="B1217" s="92" t="s">
        <v>1207</v>
      </c>
      <c r="C1217" s="46" t="s">
        <v>4015</v>
      </c>
      <c r="D1217" s="46" t="s">
        <v>3657</v>
      </c>
      <c r="E1217" s="201">
        <v>41640.0</v>
      </c>
      <c r="F1217" s="201">
        <v>42004.0</v>
      </c>
      <c r="G1217" s="92" t="s">
        <v>3594</v>
      </c>
      <c r="H1217" s="46">
        <v>0.05</v>
      </c>
      <c r="I1217" s="46">
        <v>0.05</v>
      </c>
      <c r="J1217" s="46">
        <v>0.05</v>
      </c>
      <c r="K1217" s="46">
        <v>0.05</v>
      </c>
      <c r="L1217" s="46">
        <v>0.05</v>
      </c>
      <c r="M1217" s="46">
        <v>0.05</v>
      </c>
      <c r="N1217" s="46">
        <v>0.05</v>
      </c>
      <c r="O1217" s="46">
        <v>0.05</v>
      </c>
      <c r="P1217" s="46">
        <v>0.05</v>
      </c>
      <c r="Q1217" s="46">
        <v>0.5</v>
      </c>
      <c r="R1217" s="46">
        <v>0.9</v>
      </c>
      <c r="S1217" s="46">
        <v>0.9</v>
      </c>
      <c r="T1217" s="46">
        <v>0.9</v>
      </c>
      <c r="U1217" s="46">
        <v>0.9</v>
      </c>
      <c r="V1217" s="46">
        <v>0.9</v>
      </c>
      <c r="W1217" s="46">
        <v>0.7</v>
      </c>
      <c r="X1217" s="46">
        <v>0.5</v>
      </c>
      <c r="Y1217" s="46">
        <v>0.05</v>
      </c>
      <c r="Z1217" s="46">
        <v>0.05</v>
      </c>
      <c r="AA1217" s="46">
        <v>0.05</v>
      </c>
      <c r="AB1217" s="46">
        <v>0.05</v>
      </c>
      <c r="AC1217" s="46">
        <v>0.05</v>
      </c>
      <c r="AD1217" s="46">
        <v>0.05</v>
      </c>
      <c r="AE1217" s="46">
        <v>0.05</v>
      </c>
      <c r="AF1217" s="7"/>
    </row>
    <row r="1218" ht="14.25" customHeight="1">
      <c r="A1218" s="213" t="s">
        <v>1829</v>
      </c>
      <c r="B1218" s="92" t="s">
        <v>1207</v>
      </c>
      <c r="C1218" s="46" t="s">
        <v>4015</v>
      </c>
      <c r="D1218" s="46" t="s">
        <v>4016</v>
      </c>
      <c r="E1218" s="201">
        <v>41640.0</v>
      </c>
      <c r="F1218" s="201">
        <v>42004.0</v>
      </c>
      <c r="G1218" s="92" t="s">
        <v>3594</v>
      </c>
      <c r="H1218" s="46">
        <v>0.05</v>
      </c>
      <c r="I1218" s="46">
        <v>0.05</v>
      </c>
      <c r="J1218" s="46">
        <v>0.05</v>
      </c>
      <c r="K1218" s="46">
        <v>0.05</v>
      </c>
      <c r="L1218" s="46">
        <v>0.05</v>
      </c>
      <c r="M1218" s="46">
        <v>0.05</v>
      </c>
      <c r="N1218" s="46">
        <v>0.05</v>
      </c>
      <c r="O1218" s="46">
        <v>0.05</v>
      </c>
      <c r="P1218" s="46">
        <v>0.05</v>
      </c>
      <c r="Q1218" s="46">
        <v>0.05</v>
      </c>
      <c r="R1218" s="46">
        <v>0.05</v>
      </c>
      <c r="S1218" s="46">
        <v>0.05</v>
      </c>
      <c r="T1218" s="46">
        <v>0.05</v>
      </c>
      <c r="U1218" s="46">
        <v>0.05</v>
      </c>
      <c r="V1218" s="46">
        <v>0.05</v>
      </c>
      <c r="W1218" s="46">
        <v>0.05</v>
      </c>
      <c r="X1218" s="46">
        <v>0.05</v>
      </c>
      <c r="Y1218" s="46">
        <v>0.05</v>
      </c>
      <c r="Z1218" s="46">
        <v>0.05</v>
      </c>
      <c r="AA1218" s="46">
        <v>0.05</v>
      </c>
      <c r="AB1218" s="46">
        <v>0.05</v>
      </c>
      <c r="AC1218" s="46">
        <v>0.05</v>
      </c>
      <c r="AD1218" s="46">
        <v>0.05</v>
      </c>
      <c r="AE1218" s="46">
        <v>0.05</v>
      </c>
      <c r="AF1218" s="7"/>
    </row>
    <row r="1219" ht="14.25" customHeight="1">
      <c r="A1219" s="213" t="s">
        <v>1830</v>
      </c>
      <c r="B1219" s="92" t="s">
        <v>8</v>
      </c>
      <c r="C1219" s="46" t="s">
        <v>4015</v>
      </c>
      <c r="D1219" s="46" t="s">
        <v>3876</v>
      </c>
      <c r="E1219" s="201">
        <v>41640.0</v>
      </c>
      <c r="F1219" s="201">
        <v>42004.0</v>
      </c>
      <c r="G1219" s="92" t="s">
        <v>3594</v>
      </c>
      <c r="H1219" s="46">
        <v>0.0</v>
      </c>
      <c r="I1219" s="46">
        <v>0.0</v>
      </c>
      <c r="J1219" s="46">
        <v>0.0</v>
      </c>
      <c r="K1219" s="46">
        <v>0.0</v>
      </c>
      <c r="L1219" s="46">
        <v>0.0</v>
      </c>
      <c r="M1219" s="46">
        <v>0.0</v>
      </c>
      <c r="N1219" s="46">
        <v>0.0</v>
      </c>
      <c r="O1219" s="46">
        <v>0.0</v>
      </c>
      <c r="P1219" s="46">
        <v>0.2</v>
      </c>
      <c r="Q1219" s="46">
        <v>0.7</v>
      </c>
      <c r="R1219" s="46">
        <v>0.9</v>
      </c>
      <c r="S1219" s="46">
        <v>0.9</v>
      </c>
      <c r="T1219" s="46">
        <v>0.9</v>
      </c>
      <c r="U1219" s="46">
        <v>0.9</v>
      </c>
      <c r="V1219" s="46">
        <v>0.5</v>
      </c>
      <c r="W1219" s="46">
        <v>0.9</v>
      </c>
      <c r="X1219" s="46">
        <v>0.8</v>
      </c>
      <c r="Y1219" s="46">
        <v>0.8</v>
      </c>
      <c r="Z1219" s="46">
        <v>0.2</v>
      </c>
      <c r="AA1219" s="46">
        <v>0.0</v>
      </c>
      <c r="AB1219" s="46">
        <v>0.0</v>
      </c>
      <c r="AC1219" s="46">
        <v>0.0</v>
      </c>
      <c r="AD1219" s="46">
        <v>0.0</v>
      </c>
      <c r="AE1219" s="46">
        <v>0.0</v>
      </c>
      <c r="AF1219" s="7"/>
    </row>
    <row r="1220" ht="14.25" customHeight="1">
      <c r="A1220" s="213" t="s">
        <v>1830</v>
      </c>
      <c r="B1220" s="92" t="s">
        <v>8</v>
      </c>
      <c r="C1220" s="46" t="s">
        <v>4015</v>
      </c>
      <c r="D1220" s="46" t="s">
        <v>3657</v>
      </c>
      <c r="E1220" s="201">
        <v>41640.0</v>
      </c>
      <c r="F1220" s="201">
        <v>42004.0</v>
      </c>
      <c r="G1220" s="92" t="s">
        <v>3594</v>
      </c>
      <c r="H1220" s="46">
        <v>0.0</v>
      </c>
      <c r="I1220" s="46">
        <v>0.0</v>
      </c>
      <c r="J1220" s="46">
        <v>0.0</v>
      </c>
      <c r="K1220" s="46">
        <v>0.0</v>
      </c>
      <c r="L1220" s="46">
        <v>0.0</v>
      </c>
      <c r="M1220" s="46">
        <v>0.0</v>
      </c>
      <c r="N1220" s="46">
        <v>0.0</v>
      </c>
      <c r="O1220" s="46">
        <v>0.0</v>
      </c>
      <c r="P1220" s="46">
        <v>0.0</v>
      </c>
      <c r="Q1220" s="46">
        <v>0.2</v>
      </c>
      <c r="R1220" s="46">
        <v>0.2</v>
      </c>
      <c r="S1220" s="46">
        <v>0.2</v>
      </c>
      <c r="T1220" s="46">
        <v>0.2</v>
      </c>
      <c r="U1220" s="46">
        <v>0.1</v>
      </c>
      <c r="V1220" s="46">
        <v>0.1</v>
      </c>
      <c r="W1220" s="46">
        <v>0.1</v>
      </c>
      <c r="X1220" s="46">
        <v>0.1</v>
      </c>
      <c r="Y1220" s="46">
        <v>0.0</v>
      </c>
      <c r="Z1220" s="46">
        <v>0.0</v>
      </c>
      <c r="AA1220" s="46">
        <v>0.0</v>
      </c>
      <c r="AB1220" s="46">
        <v>0.0</v>
      </c>
      <c r="AC1220" s="46">
        <v>0.0</v>
      </c>
      <c r="AD1220" s="46">
        <v>0.0</v>
      </c>
      <c r="AE1220" s="46">
        <v>0.0</v>
      </c>
      <c r="AF1220" s="7"/>
    </row>
    <row r="1221" ht="14.25" customHeight="1">
      <c r="A1221" s="213" t="s">
        <v>1830</v>
      </c>
      <c r="B1221" s="92" t="s">
        <v>8</v>
      </c>
      <c r="C1221" s="46" t="s">
        <v>4015</v>
      </c>
      <c r="D1221" s="46" t="s">
        <v>4016</v>
      </c>
      <c r="E1221" s="201">
        <v>41640.0</v>
      </c>
      <c r="F1221" s="201">
        <v>42004.0</v>
      </c>
      <c r="G1221" s="92" t="s">
        <v>3594</v>
      </c>
      <c r="H1221" s="46">
        <v>0.0</v>
      </c>
      <c r="I1221" s="46">
        <v>0.0</v>
      </c>
      <c r="J1221" s="46">
        <v>0.0</v>
      </c>
      <c r="K1221" s="46">
        <v>0.0</v>
      </c>
      <c r="L1221" s="46">
        <v>0.0</v>
      </c>
      <c r="M1221" s="46">
        <v>0.0</v>
      </c>
      <c r="N1221" s="46">
        <v>0.0</v>
      </c>
      <c r="O1221" s="46">
        <v>0.0</v>
      </c>
      <c r="P1221" s="46">
        <v>0.0</v>
      </c>
      <c r="Q1221" s="46">
        <v>0.0</v>
      </c>
      <c r="R1221" s="46">
        <v>0.0</v>
      </c>
      <c r="S1221" s="46">
        <v>0.0</v>
      </c>
      <c r="T1221" s="46">
        <v>0.0</v>
      </c>
      <c r="U1221" s="46">
        <v>0.0</v>
      </c>
      <c r="V1221" s="46">
        <v>0.0</v>
      </c>
      <c r="W1221" s="46">
        <v>0.0</v>
      </c>
      <c r="X1221" s="46">
        <v>0.0</v>
      </c>
      <c r="Y1221" s="46">
        <v>0.0</v>
      </c>
      <c r="Z1221" s="46">
        <v>0.0</v>
      </c>
      <c r="AA1221" s="46">
        <v>0.0</v>
      </c>
      <c r="AB1221" s="46">
        <v>0.0</v>
      </c>
      <c r="AC1221" s="46">
        <v>0.0</v>
      </c>
      <c r="AD1221" s="46">
        <v>0.0</v>
      </c>
      <c r="AE1221" s="46">
        <v>0.0</v>
      </c>
      <c r="AF1221" s="7"/>
    </row>
    <row r="1222" ht="14.25" customHeight="1">
      <c r="A1222" s="213" t="s">
        <v>4030</v>
      </c>
      <c r="B1222" s="92" t="s">
        <v>4021</v>
      </c>
      <c r="C1222" s="46" t="s">
        <v>4015</v>
      </c>
      <c r="D1222" s="46" t="s">
        <v>3876</v>
      </c>
      <c r="E1222" s="201">
        <v>41640.0</v>
      </c>
      <c r="F1222" s="201">
        <v>42004.0</v>
      </c>
      <c r="G1222" s="92" t="s">
        <v>3594</v>
      </c>
      <c r="H1222" s="46">
        <v>0.05</v>
      </c>
      <c r="I1222" s="46">
        <v>0.05</v>
      </c>
      <c r="J1222" s="46">
        <v>0.05</v>
      </c>
      <c r="K1222" s="46">
        <v>0.05</v>
      </c>
      <c r="L1222" s="46">
        <v>0.05</v>
      </c>
      <c r="M1222" s="46">
        <v>0.05</v>
      </c>
      <c r="N1222" s="46">
        <v>0.05</v>
      </c>
      <c r="O1222" s="46">
        <v>0.05</v>
      </c>
      <c r="P1222" s="46">
        <v>0.4</v>
      </c>
      <c r="Q1222" s="46">
        <v>0.7</v>
      </c>
      <c r="R1222" s="46">
        <v>0.9</v>
      </c>
      <c r="S1222" s="46">
        <v>0.9</v>
      </c>
      <c r="T1222" s="46">
        <v>0.9</v>
      </c>
      <c r="U1222" s="46">
        <v>0.9</v>
      </c>
      <c r="V1222" s="46">
        <v>0.9</v>
      </c>
      <c r="W1222" s="46">
        <v>0.9</v>
      </c>
      <c r="X1222" s="46">
        <v>0.9</v>
      </c>
      <c r="Y1222" s="46">
        <v>0.9</v>
      </c>
      <c r="Z1222" s="46">
        <v>0.4</v>
      </c>
      <c r="AA1222" s="46">
        <v>0.05</v>
      </c>
      <c r="AB1222" s="46">
        <v>0.05</v>
      </c>
      <c r="AC1222" s="46">
        <v>0.05</v>
      </c>
      <c r="AD1222" s="46">
        <v>0.05</v>
      </c>
      <c r="AE1222" s="46">
        <v>0.05</v>
      </c>
      <c r="AF1222" s="7"/>
    </row>
    <row r="1223" ht="14.25" customHeight="1">
      <c r="A1223" s="213" t="s">
        <v>4030</v>
      </c>
      <c r="B1223" s="92" t="s">
        <v>4021</v>
      </c>
      <c r="C1223" s="46" t="s">
        <v>4015</v>
      </c>
      <c r="D1223" s="46" t="s">
        <v>3657</v>
      </c>
      <c r="E1223" s="201">
        <v>41640.0</v>
      </c>
      <c r="F1223" s="201">
        <v>42004.0</v>
      </c>
      <c r="G1223" s="92" t="s">
        <v>3594</v>
      </c>
      <c r="H1223" s="46">
        <v>0.05</v>
      </c>
      <c r="I1223" s="46">
        <v>0.05</v>
      </c>
      <c r="J1223" s="46">
        <v>0.05</v>
      </c>
      <c r="K1223" s="46">
        <v>0.05</v>
      </c>
      <c r="L1223" s="46">
        <v>0.05</v>
      </c>
      <c r="M1223" s="46">
        <v>0.05</v>
      </c>
      <c r="N1223" s="46">
        <v>0.05</v>
      </c>
      <c r="O1223" s="46">
        <v>0.05</v>
      </c>
      <c r="P1223" s="46">
        <v>0.05</v>
      </c>
      <c r="Q1223" s="46">
        <v>0.5</v>
      </c>
      <c r="R1223" s="46">
        <v>0.9</v>
      </c>
      <c r="S1223" s="46">
        <v>0.9</v>
      </c>
      <c r="T1223" s="46">
        <v>0.9</v>
      </c>
      <c r="U1223" s="46">
        <v>0.9</v>
      </c>
      <c r="V1223" s="46">
        <v>0.9</v>
      </c>
      <c r="W1223" s="46">
        <v>0.7</v>
      </c>
      <c r="X1223" s="46">
        <v>0.5</v>
      </c>
      <c r="Y1223" s="46">
        <v>0.05</v>
      </c>
      <c r="Z1223" s="46">
        <v>0.05</v>
      </c>
      <c r="AA1223" s="46">
        <v>0.05</v>
      </c>
      <c r="AB1223" s="46">
        <v>0.05</v>
      </c>
      <c r="AC1223" s="46">
        <v>0.05</v>
      </c>
      <c r="AD1223" s="46">
        <v>0.05</v>
      </c>
      <c r="AE1223" s="46">
        <v>0.05</v>
      </c>
      <c r="AF1223" s="7"/>
    </row>
    <row r="1224" ht="14.25" customHeight="1">
      <c r="A1224" s="213" t="s">
        <v>4030</v>
      </c>
      <c r="B1224" s="92" t="s">
        <v>4021</v>
      </c>
      <c r="C1224" s="46" t="s">
        <v>4015</v>
      </c>
      <c r="D1224" s="46" t="s">
        <v>4016</v>
      </c>
      <c r="E1224" s="201">
        <v>41640.0</v>
      </c>
      <c r="F1224" s="201">
        <v>42004.0</v>
      </c>
      <c r="G1224" s="92" t="s">
        <v>3594</v>
      </c>
      <c r="H1224" s="46">
        <v>0.05</v>
      </c>
      <c r="I1224" s="46">
        <v>0.05</v>
      </c>
      <c r="J1224" s="46">
        <v>0.05</v>
      </c>
      <c r="K1224" s="46">
        <v>0.05</v>
      </c>
      <c r="L1224" s="46">
        <v>0.05</v>
      </c>
      <c r="M1224" s="46">
        <v>0.05</v>
      </c>
      <c r="N1224" s="46">
        <v>0.05</v>
      </c>
      <c r="O1224" s="46">
        <v>0.05</v>
      </c>
      <c r="P1224" s="46">
        <v>0.05</v>
      </c>
      <c r="Q1224" s="46">
        <v>0.05</v>
      </c>
      <c r="R1224" s="46">
        <v>0.05</v>
      </c>
      <c r="S1224" s="46">
        <v>0.05</v>
      </c>
      <c r="T1224" s="46">
        <v>0.05</v>
      </c>
      <c r="U1224" s="46">
        <v>0.05</v>
      </c>
      <c r="V1224" s="46">
        <v>0.05</v>
      </c>
      <c r="W1224" s="46">
        <v>0.05</v>
      </c>
      <c r="X1224" s="46">
        <v>0.05</v>
      </c>
      <c r="Y1224" s="46">
        <v>0.05</v>
      </c>
      <c r="Z1224" s="46">
        <v>0.05</v>
      </c>
      <c r="AA1224" s="46">
        <v>0.05</v>
      </c>
      <c r="AB1224" s="46">
        <v>0.05</v>
      </c>
      <c r="AC1224" s="46">
        <v>0.05</v>
      </c>
      <c r="AD1224" s="46">
        <v>0.05</v>
      </c>
      <c r="AE1224" s="46">
        <v>0.05</v>
      </c>
      <c r="AF1224" s="7"/>
    </row>
    <row r="1225" ht="14.25" customHeight="1">
      <c r="A1225" s="213" t="s">
        <v>1834</v>
      </c>
      <c r="B1225" s="92" t="s">
        <v>3627</v>
      </c>
      <c r="C1225" s="46" t="s">
        <v>4015</v>
      </c>
      <c r="D1225" s="46" t="s">
        <v>3876</v>
      </c>
      <c r="E1225" s="201">
        <v>41640.0</v>
      </c>
      <c r="F1225" s="201">
        <v>42004.0</v>
      </c>
      <c r="G1225" s="92" t="s">
        <v>3594</v>
      </c>
      <c r="H1225" s="46">
        <v>0.05</v>
      </c>
      <c r="I1225" s="46">
        <v>0.05</v>
      </c>
      <c r="J1225" s="46">
        <v>0.05</v>
      </c>
      <c r="K1225" s="46">
        <v>0.05</v>
      </c>
      <c r="L1225" s="46">
        <v>0.05</v>
      </c>
      <c r="M1225" s="46">
        <v>0.05</v>
      </c>
      <c r="N1225" s="46">
        <v>0.05</v>
      </c>
      <c r="O1225" s="46">
        <v>0.05</v>
      </c>
      <c r="P1225" s="46">
        <v>0.1</v>
      </c>
      <c r="Q1225" s="46">
        <v>0.4</v>
      </c>
      <c r="R1225" s="46">
        <v>0.5</v>
      </c>
      <c r="S1225" s="46">
        <v>0.5</v>
      </c>
      <c r="T1225" s="46">
        <v>0.7</v>
      </c>
      <c r="U1225" s="46">
        <v>0.9</v>
      </c>
      <c r="V1225" s="46">
        <v>0.8</v>
      </c>
      <c r="W1225" s="46">
        <v>0.7</v>
      </c>
      <c r="X1225" s="46">
        <v>0.8</v>
      </c>
      <c r="Y1225" s="46">
        <v>0.3</v>
      </c>
      <c r="Z1225" s="46">
        <v>0.05</v>
      </c>
      <c r="AA1225" s="46">
        <v>0.05</v>
      </c>
      <c r="AB1225" s="46">
        <v>0.05</v>
      </c>
      <c r="AC1225" s="46">
        <v>0.05</v>
      </c>
      <c r="AD1225" s="46">
        <v>0.05</v>
      </c>
      <c r="AE1225" s="46">
        <v>0.05</v>
      </c>
      <c r="AF1225" s="7"/>
    </row>
    <row r="1226" ht="14.25" customHeight="1">
      <c r="A1226" s="213" t="s">
        <v>1834</v>
      </c>
      <c r="B1226" s="92" t="s">
        <v>3627</v>
      </c>
      <c r="C1226" s="46" t="s">
        <v>4015</v>
      </c>
      <c r="D1226" s="46" t="s">
        <v>3657</v>
      </c>
      <c r="E1226" s="201">
        <v>41640.0</v>
      </c>
      <c r="F1226" s="201">
        <v>42004.0</v>
      </c>
      <c r="G1226" s="92" t="s">
        <v>3594</v>
      </c>
      <c r="H1226" s="46">
        <v>0.05</v>
      </c>
      <c r="I1226" s="46">
        <v>0.05</v>
      </c>
      <c r="J1226" s="46">
        <v>0.05</v>
      </c>
      <c r="K1226" s="46">
        <v>0.05</v>
      </c>
      <c r="L1226" s="46">
        <v>0.05</v>
      </c>
      <c r="M1226" s="46">
        <v>0.05</v>
      </c>
      <c r="N1226" s="46">
        <v>0.05</v>
      </c>
      <c r="O1226" s="46">
        <v>0.05</v>
      </c>
      <c r="P1226" s="46">
        <v>0.05</v>
      </c>
      <c r="Q1226" s="46">
        <v>0.05</v>
      </c>
      <c r="R1226" s="46">
        <v>0.2</v>
      </c>
      <c r="S1226" s="46">
        <v>0.2</v>
      </c>
      <c r="T1226" s="46">
        <v>0.4</v>
      </c>
      <c r="U1226" s="46">
        <v>0.2</v>
      </c>
      <c r="V1226" s="46">
        <v>0.2</v>
      </c>
      <c r="W1226" s="46">
        <v>0.2</v>
      </c>
      <c r="X1226" s="46">
        <v>0.05</v>
      </c>
      <c r="Y1226" s="46">
        <v>0.05</v>
      </c>
      <c r="Z1226" s="46">
        <v>0.05</v>
      </c>
      <c r="AA1226" s="46">
        <v>0.05</v>
      </c>
      <c r="AB1226" s="46">
        <v>0.05</v>
      </c>
      <c r="AC1226" s="46">
        <v>0.05</v>
      </c>
      <c r="AD1226" s="46">
        <v>0.05</v>
      </c>
      <c r="AE1226" s="46">
        <v>0.05</v>
      </c>
      <c r="AF1226" s="7"/>
    </row>
    <row r="1227" ht="14.25" customHeight="1">
      <c r="A1227" s="213" t="s">
        <v>1834</v>
      </c>
      <c r="B1227" s="92" t="s">
        <v>3627</v>
      </c>
      <c r="C1227" s="46" t="s">
        <v>4015</v>
      </c>
      <c r="D1227" s="46" t="s">
        <v>4016</v>
      </c>
      <c r="E1227" s="201">
        <v>41640.0</v>
      </c>
      <c r="F1227" s="201">
        <v>42004.0</v>
      </c>
      <c r="G1227" s="92" t="s">
        <v>3594</v>
      </c>
      <c r="H1227" s="46">
        <v>0.05</v>
      </c>
      <c r="I1227" s="46">
        <v>0.05</v>
      </c>
      <c r="J1227" s="46">
        <v>0.05</v>
      </c>
      <c r="K1227" s="46">
        <v>0.05</v>
      </c>
      <c r="L1227" s="46">
        <v>0.05</v>
      </c>
      <c r="M1227" s="46">
        <v>0.05</v>
      </c>
      <c r="N1227" s="46">
        <v>0.05</v>
      </c>
      <c r="O1227" s="46">
        <v>0.05</v>
      </c>
      <c r="P1227" s="46">
        <v>0.05</v>
      </c>
      <c r="Q1227" s="46">
        <v>0.05</v>
      </c>
      <c r="R1227" s="46">
        <v>0.05</v>
      </c>
      <c r="S1227" s="46">
        <v>0.05</v>
      </c>
      <c r="T1227" s="46">
        <v>0.05</v>
      </c>
      <c r="U1227" s="46">
        <v>0.05</v>
      </c>
      <c r="V1227" s="46">
        <v>0.05</v>
      </c>
      <c r="W1227" s="46">
        <v>0.05</v>
      </c>
      <c r="X1227" s="46">
        <v>0.05</v>
      </c>
      <c r="Y1227" s="46">
        <v>0.05</v>
      </c>
      <c r="Z1227" s="46">
        <v>0.05</v>
      </c>
      <c r="AA1227" s="46">
        <v>0.05</v>
      </c>
      <c r="AB1227" s="46">
        <v>0.05</v>
      </c>
      <c r="AC1227" s="46">
        <v>0.05</v>
      </c>
      <c r="AD1227" s="46">
        <v>0.05</v>
      </c>
      <c r="AE1227" s="46">
        <v>0.05</v>
      </c>
      <c r="AF1227" s="7"/>
    </row>
    <row r="1228" ht="14.25" customHeight="1">
      <c r="A1228" s="213" t="s">
        <v>1833</v>
      </c>
      <c r="B1228" s="92" t="s">
        <v>3599</v>
      </c>
      <c r="C1228" s="46" t="s">
        <v>4022</v>
      </c>
      <c r="D1228" s="46" t="s">
        <v>3876</v>
      </c>
      <c r="E1228" s="201">
        <v>41640.0</v>
      </c>
      <c r="F1228" s="201">
        <v>42004.0</v>
      </c>
      <c r="G1228" s="92" t="s">
        <v>3594</v>
      </c>
      <c r="H1228" s="46">
        <v>35.0</v>
      </c>
      <c r="I1228" s="46">
        <v>35.0</v>
      </c>
      <c r="J1228" s="46">
        <v>35.0</v>
      </c>
      <c r="K1228" s="46">
        <v>35.0</v>
      </c>
      <c r="L1228" s="46">
        <v>35.0</v>
      </c>
      <c r="M1228" s="46">
        <v>35.0</v>
      </c>
      <c r="N1228" s="46">
        <v>35.0</v>
      </c>
      <c r="O1228" s="46">
        <v>24.0</v>
      </c>
      <c r="P1228" s="46">
        <v>24.0</v>
      </c>
      <c r="Q1228" s="46">
        <v>24.0</v>
      </c>
      <c r="R1228" s="46">
        <v>24.0</v>
      </c>
      <c r="S1228" s="46">
        <v>24.0</v>
      </c>
      <c r="T1228" s="46">
        <v>24.0</v>
      </c>
      <c r="U1228" s="46">
        <v>24.0</v>
      </c>
      <c r="V1228" s="46">
        <v>24.0</v>
      </c>
      <c r="W1228" s="46">
        <v>24.0</v>
      </c>
      <c r="X1228" s="46">
        <v>24.0</v>
      </c>
      <c r="Y1228" s="46">
        <v>24.0</v>
      </c>
      <c r="Z1228" s="46">
        <v>24.0</v>
      </c>
      <c r="AA1228" s="46">
        <v>35.0</v>
      </c>
      <c r="AB1228" s="46">
        <v>35.0</v>
      </c>
      <c r="AC1228" s="46">
        <v>35.0</v>
      </c>
      <c r="AD1228" s="46">
        <v>35.0</v>
      </c>
      <c r="AE1228" s="46">
        <v>35.0</v>
      </c>
      <c r="AF1228" s="7"/>
    </row>
    <row r="1229" ht="14.25" customHeight="1">
      <c r="A1229" s="213" t="s">
        <v>1833</v>
      </c>
      <c r="B1229" s="92" t="s">
        <v>3599</v>
      </c>
      <c r="C1229" s="46" t="s">
        <v>4022</v>
      </c>
      <c r="D1229" s="46" t="s">
        <v>3657</v>
      </c>
      <c r="E1229" s="201">
        <v>41640.0</v>
      </c>
      <c r="F1229" s="201">
        <v>42004.0</v>
      </c>
      <c r="G1229" s="92" t="s">
        <v>3594</v>
      </c>
      <c r="H1229" s="46">
        <v>35.0</v>
      </c>
      <c r="I1229" s="46">
        <v>35.0</v>
      </c>
      <c r="J1229" s="46">
        <v>35.0</v>
      </c>
      <c r="K1229" s="46">
        <v>35.0</v>
      </c>
      <c r="L1229" s="46">
        <v>35.0</v>
      </c>
      <c r="M1229" s="46">
        <v>35.0</v>
      </c>
      <c r="N1229" s="46">
        <v>35.0</v>
      </c>
      <c r="O1229" s="46">
        <v>35.0</v>
      </c>
      <c r="P1229" s="46">
        <v>24.0</v>
      </c>
      <c r="Q1229" s="46">
        <v>24.0</v>
      </c>
      <c r="R1229" s="46">
        <v>24.0</v>
      </c>
      <c r="S1229" s="46">
        <v>24.0</v>
      </c>
      <c r="T1229" s="46">
        <v>24.0</v>
      </c>
      <c r="U1229" s="46">
        <v>24.0</v>
      </c>
      <c r="V1229" s="46">
        <v>24.0</v>
      </c>
      <c r="W1229" s="46">
        <v>24.0</v>
      </c>
      <c r="X1229" s="46">
        <v>24.0</v>
      </c>
      <c r="Y1229" s="46">
        <v>35.0</v>
      </c>
      <c r="Z1229" s="46">
        <v>35.0</v>
      </c>
      <c r="AA1229" s="46">
        <v>35.0</v>
      </c>
      <c r="AB1229" s="46">
        <v>35.0</v>
      </c>
      <c r="AC1229" s="46">
        <v>35.0</v>
      </c>
      <c r="AD1229" s="46">
        <v>35.0</v>
      </c>
      <c r="AE1229" s="46">
        <v>35.0</v>
      </c>
      <c r="AF1229" s="7"/>
    </row>
    <row r="1230" ht="14.25" customHeight="1">
      <c r="A1230" s="213" t="s">
        <v>1833</v>
      </c>
      <c r="B1230" s="92" t="s">
        <v>3599</v>
      </c>
      <c r="C1230" s="46" t="s">
        <v>4022</v>
      </c>
      <c r="D1230" s="46" t="s">
        <v>4016</v>
      </c>
      <c r="E1230" s="201">
        <v>41640.0</v>
      </c>
      <c r="F1230" s="201">
        <v>42004.0</v>
      </c>
      <c r="G1230" s="92" t="s">
        <v>3594</v>
      </c>
      <c r="H1230" s="46">
        <v>35.0</v>
      </c>
      <c r="I1230" s="46">
        <v>35.0</v>
      </c>
      <c r="J1230" s="46">
        <v>35.0</v>
      </c>
      <c r="K1230" s="46">
        <v>35.0</v>
      </c>
      <c r="L1230" s="46">
        <v>35.0</v>
      </c>
      <c r="M1230" s="46">
        <v>35.0</v>
      </c>
      <c r="N1230" s="46">
        <v>35.0</v>
      </c>
      <c r="O1230" s="46">
        <v>35.0</v>
      </c>
      <c r="P1230" s="46">
        <v>35.0</v>
      </c>
      <c r="Q1230" s="46">
        <v>35.0</v>
      </c>
      <c r="R1230" s="46">
        <v>35.0</v>
      </c>
      <c r="S1230" s="46">
        <v>35.0</v>
      </c>
      <c r="T1230" s="46">
        <v>35.0</v>
      </c>
      <c r="U1230" s="46">
        <v>35.0</v>
      </c>
      <c r="V1230" s="46">
        <v>35.0</v>
      </c>
      <c r="W1230" s="46">
        <v>35.0</v>
      </c>
      <c r="X1230" s="46">
        <v>35.0</v>
      </c>
      <c r="Y1230" s="46">
        <v>35.0</v>
      </c>
      <c r="Z1230" s="46">
        <v>35.0</v>
      </c>
      <c r="AA1230" s="46">
        <v>35.0</v>
      </c>
      <c r="AB1230" s="46">
        <v>35.0</v>
      </c>
      <c r="AC1230" s="46">
        <v>35.0</v>
      </c>
      <c r="AD1230" s="46">
        <v>35.0</v>
      </c>
      <c r="AE1230" s="46">
        <v>35.0</v>
      </c>
      <c r="AF1230" s="7"/>
    </row>
    <row r="1231" ht="14.25" customHeight="1">
      <c r="A1231" s="213" t="s">
        <v>1832</v>
      </c>
      <c r="B1231" s="92" t="s">
        <v>3599</v>
      </c>
      <c r="C1231" s="46" t="s">
        <v>4022</v>
      </c>
      <c r="D1231" s="46" t="s">
        <v>3876</v>
      </c>
      <c r="E1231" s="201">
        <v>41640.0</v>
      </c>
      <c r="F1231" s="201">
        <v>42004.0</v>
      </c>
      <c r="G1231" s="92" t="s">
        <v>3594</v>
      </c>
      <c r="H1231" s="46">
        <v>18.0</v>
      </c>
      <c r="I1231" s="46">
        <v>18.0</v>
      </c>
      <c r="J1231" s="46">
        <v>18.0</v>
      </c>
      <c r="K1231" s="46">
        <v>18.0</v>
      </c>
      <c r="L1231" s="46">
        <v>18.0</v>
      </c>
      <c r="M1231" s="46">
        <v>18.0</v>
      </c>
      <c r="N1231" s="46">
        <v>18.0</v>
      </c>
      <c r="O1231" s="46">
        <v>20.0</v>
      </c>
      <c r="P1231" s="46">
        <v>22.0</v>
      </c>
      <c r="Q1231" s="46">
        <v>22.0</v>
      </c>
      <c r="R1231" s="46">
        <v>22.0</v>
      </c>
      <c r="S1231" s="46">
        <v>22.0</v>
      </c>
      <c r="T1231" s="46">
        <v>22.0</v>
      </c>
      <c r="U1231" s="46">
        <v>22.0</v>
      </c>
      <c r="V1231" s="46">
        <v>22.0</v>
      </c>
      <c r="W1231" s="46">
        <v>22.0</v>
      </c>
      <c r="X1231" s="46">
        <v>22.0</v>
      </c>
      <c r="Y1231" s="46">
        <v>22.0</v>
      </c>
      <c r="Z1231" s="46">
        <v>22.0</v>
      </c>
      <c r="AA1231" s="46">
        <v>18.0</v>
      </c>
      <c r="AB1231" s="46">
        <v>18.0</v>
      </c>
      <c r="AC1231" s="46">
        <v>18.0</v>
      </c>
      <c r="AD1231" s="46">
        <v>18.0</v>
      </c>
      <c r="AE1231" s="46">
        <v>18.0</v>
      </c>
      <c r="AF1231" s="7"/>
    </row>
    <row r="1232" ht="14.25" customHeight="1">
      <c r="A1232" s="213" t="s">
        <v>1832</v>
      </c>
      <c r="B1232" s="92" t="s">
        <v>3599</v>
      </c>
      <c r="C1232" s="46" t="s">
        <v>4022</v>
      </c>
      <c r="D1232" s="46" t="s">
        <v>3657</v>
      </c>
      <c r="E1232" s="201">
        <v>41640.0</v>
      </c>
      <c r="F1232" s="201">
        <v>42004.0</v>
      </c>
      <c r="G1232" s="92" t="s">
        <v>3594</v>
      </c>
      <c r="H1232" s="46">
        <v>18.0</v>
      </c>
      <c r="I1232" s="46">
        <v>18.0</v>
      </c>
      <c r="J1232" s="46">
        <v>18.0</v>
      </c>
      <c r="K1232" s="46">
        <v>18.0</v>
      </c>
      <c r="L1232" s="46">
        <v>18.0</v>
      </c>
      <c r="M1232" s="46">
        <v>18.0</v>
      </c>
      <c r="N1232" s="46">
        <v>18.0</v>
      </c>
      <c r="O1232" s="46">
        <v>18.0</v>
      </c>
      <c r="P1232" s="46">
        <v>20.0</v>
      </c>
      <c r="Q1232" s="46">
        <v>22.0</v>
      </c>
      <c r="R1232" s="46">
        <v>22.0</v>
      </c>
      <c r="S1232" s="46">
        <v>22.0</v>
      </c>
      <c r="T1232" s="46">
        <v>22.0</v>
      </c>
      <c r="U1232" s="46">
        <v>22.0</v>
      </c>
      <c r="V1232" s="46">
        <v>22.0</v>
      </c>
      <c r="W1232" s="46">
        <v>22.0</v>
      </c>
      <c r="X1232" s="46">
        <v>22.0</v>
      </c>
      <c r="Y1232" s="46">
        <v>18.0</v>
      </c>
      <c r="Z1232" s="46">
        <v>18.0</v>
      </c>
      <c r="AA1232" s="46">
        <v>18.0</v>
      </c>
      <c r="AB1232" s="46">
        <v>18.0</v>
      </c>
      <c r="AC1232" s="46">
        <v>18.0</v>
      </c>
      <c r="AD1232" s="46">
        <v>18.0</v>
      </c>
      <c r="AE1232" s="46">
        <v>18.0</v>
      </c>
      <c r="AF1232" s="7"/>
    </row>
    <row r="1233" ht="14.25" customHeight="1">
      <c r="A1233" s="213" t="s">
        <v>1832</v>
      </c>
      <c r="B1233" s="92" t="s">
        <v>3599</v>
      </c>
      <c r="C1233" s="46" t="s">
        <v>4022</v>
      </c>
      <c r="D1233" s="46" t="s">
        <v>4016</v>
      </c>
      <c r="E1233" s="201">
        <v>41640.0</v>
      </c>
      <c r="F1233" s="201">
        <v>42004.0</v>
      </c>
      <c r="G1233" s="92" t="s">
        <v>3594</v>
      </c>
      <c r="H1233" s="46">
        <v>18.0</v>
      </c>
      <c r="I1233" s="46">
        <v>18.0</v>
      </c>
      <c r="J1233" s="46">
        <v>18.0</v>
      </c>
      <c r="K1233" s="46">
        <v>18.0</v>
      </c>
      <c r="L1233" s="46">
        <v>18.0</v>
      </c>
      <c r="M1233" s="46">
        <v>18.0</v>
      </c>
      <c r="N1233" s="46">
        <v>18.0</v>
      </c>
      <c r="O1233" s="46">
        <v>18.0</v>
      </c>
      <c r="P1233" s="46">
        <v>18.0</v>
      </c>
      <c r="Q1233" s="46">
        <v>18.0</v>
      </c>
      <c r="R1233" s="46">
        <v>18.0</v>
      </c>
      <c r="S1233" s="46">
        <v>18.0</v>
      </c>
      <c r="T1233" s="46">
        <v>18.0</v>
      </c>
      <c r="U1233" s="46">
        <v>18.0</v>
      </c>
      <c r="V1233" s="46">
        <v>18.0</v>
      </c>
      <c r="W1233" s="46">
        <v>18.0</v>
      </c>
      <c r="X1233" s="46">
        <v>18.0</v>
      </c>
      <c r="Y1233" s="46">
        <v>18.0</v>
      </c>
      <c r="Z1233" s="46">
        <v>18.0</v>
      </c>
      <c r="AA1233" s="46">
        <v>18.0</v>
      </c>
      <c r="AB1233" s="46">
        <v>18.0</v>
      </c>
      <c r="AC1233" s="46">
        <v>18.0</v>
      </c>
      <c r="AD1233" s="46">
        <v>18.0</v>
      </c>
      <c r="AE1233" s="46">
        <v>18.0</v>
      </c>
      <c r="AF1233" s="7"/>
    </row>
    <row r="1234" ht="14.25" customHeight="1">
      <c r="A1234" s="213" t="s">
        <v>1874</v>
      </c>
      <c r="B1234" s="92" t="s">
        <v>3604</v>
      </c>
      <c r="C1234" s="46" t="s">
        <v>4015</v>
      </c>
      <c r="D1234" s="46" t="s">
        <v>3876</v>
      </c>
      <c r="E1234" s="201">
        <v>41640.0</v>
      </c>
      <c r="F1234" s="201">
        <v>42004.0</v>
      </c>
      <c r="G1234" s="92" t="s">
        <v>3594</v>
      </c>
      <c r="H1234" s="46">
        <v>0.3</v>
      </c>
      <c r="I1234" s="46">
        <v>0.2</v>
      </c>
      <c r="J1234" s="46">
        <v>0.2</v>
      </c>
      <c r="K1234" s="46">
        <v>0.1</v>
      </c>
      <c r="L1234" s="46">
        <v>0.1</v>
      </c>
      <c r="M1234" s="46">
        <v>0.1</v>
      </c>
      <c r="N1234" s="46">
        <v>0.2</v>
      </c>
      <c r="O1234" s="46">
        <v>0.4</v>
      </c>
      <c r="P1234" s="46">
        <v>0.5</v>
      </c>
      <c r="Q1234" s="46">
        <v>0.4</v>
      </c>
      <c r="R1234" s="46">
        <v>0.4</v>
      </c>
      <c r="S1234" s="46">
        <v>0.3</v>
      </c>
      <c r="T1234" s="46">
        <v>0.2</v>
      </c>
      <c r="U1234" s="46">
        <v>0.2</v>
      </c>
      <c r="V1234" s="46">
        <v>0.2</v>
      </c>
      <c r="W1234" s="46">
        <v>0.2</v>
      </c>
      <c r="X1234" s="46">
        <v>0.2</v>
      </c>
      <c r="Y1234" s="46">
        <v>0.2</v>
      </c>
      <c r="Z1234" s="46">
        <v>0.2</v>
      </c>
      <c r="AA1234" s="46">
        <v>0.6</v>
      </c>
      <c r="AB1234" s="46">
        <v>0.8</v>
      </c>
      <c r="AC1234" s="46">
        <v>0.9</v>
      </c>
      <c r="AD1234" s="46">
        <v>0.8</v>
      </c>
      <c r="AE1234" s="46">
        <v>0.6</v>
      </c>
      <c r="AF1234" s="7"/>
    </row>
    <row r="1235" ht="14.25" customHeight="1">
      <c r="A1235" s="213" t="s">
        <v>1874</v>
      </c>
      <c r="B1235" s="92" t="s">
        <v>3604</v>
      </c>
      <c r="C1235" s="46" t="s">
        <v>4015</v>
      </c>
      <c r="D1235" s="46" t="s">
        <v>3657</v>
      </c>
      <c r="E1235" s="201">
        <v>41640.0</v>
      </c>
      <c r="F1235" s="201">
        <v>42004.0</v>
      </c>
      <c r="G1235" s="92" t="s">
        <v>3594</v>
      </c>
      <c r="H1235" s="46">
        <v>0.3</v>
      </c>
      <c r="I1235" s="46">
        <v>0.2</v>
      </c>
      <c r="J1235" s="46">
        <v>0.2</v>
      </c>
      <c r="K1235" s="46">
        <v>0.1</v>
      </c>
      <c r="L1235" s="46">
        <v>0.1</v>
      </c>
      <c r="M1235" s="46">
        <v>0.1</v>
      </c>
      <c r="N1235" s="46">
        <v>0.1</v>
      </c>
      <c r="O1235" s="46">
        <v>0.3</v>
      </c>
      <c r="P1235" s="46">
        <v>0.3</v>
      </c>
      <c r="Q1235" s="46">
        <v>0.4</v>
      </c>
      <c r="R1235" s="46">
        <v>0.4</v>
      </c>
      <c r="S1235" s="46">
        <v>0.3</v>
      </c>
      <c r="T1235" s="46">
        <v>0.2</v>
      </c>
      <c r="U1235" s="46">
        <v>0.2</v>
      </c>
      <c r="V1235" s="46">
        <v>0.2</v>
      </c>
      <c r="W1235" s="46">
        <v>0.2</v>
      </c>
      <c r="X1235" s="46">
        <v>0.2</v>
      </c>
      <c r="Y1235" s="46">
        <v>0.2</v>
      </c>
      <c r="Z1235" s="46">
        <v>0.2</v>
      </c>
      <c r="AA1235" s="46">
        <v>0.6</v>
      </c>
      <c r="AB1235" s="46">
        <v>0.7</v>
      </c>
      <c r="AC1235" s="46">
        <v>0.7</v>
      </c>
      <c r="AD1235" s="46">
        <v>0.7</v>
      </c>
      <c r="AE1235" s="46">
        <v>0.6</v>
      </c>
      <c r="AF1235" s="7"/>
    </row>
    <row r="1236" ht="14.25" customHeight="1">
      <c r="A1236" s="213" t="s">
        <v>1874</v>
      </c>
      <c r="B1236" s="92" t="s">
        <v>3604</v>
      </c>
      <c r="C1236" s="46" t="s">
        <v>4015</v>
      </c>
      <c r="D1236" s="46" t="s">
        <v>4016</v>
      </c>
      <c r="E1236" s="201">
        <v>41640.0</v>
      </c>
      <c r="F1236" s="201">
        <v>42004.0</v>
      </c>
      <c r="G1236" s="92" t="s">
        <v>3594</v>
      </c>
      <c r="H1236" s="46">
        <v>0.3</v>
      </c>
      <c r="I1236" s="46">
        <v>0.3</v>
      </c>
      <c r="J1236" s="46">
        <v>0.3</v>
      </c>
      <c r="K1236" s="46">
        <v>0.2</v>
      </c>
      <c r="L1236" s="46">
        <v>0.2</v>
      </c>
      <c r="M1236" s="46">
        <v>0.2</v>
      </c>
      <c r="N1236" s="46">
        <v>0.2</v>
      </c>
      <c r="O1236" s="46">
        <v>0.3</v>
      </c>
      <c r="P1236" s="46">
        <v>0.4</v>
      </c>
      <c r="Q1236" s="46">
        <v>0.4</v>
      </c>
      <c r="R1236" s="46">
        <v>0.3</v>
      </c>
      <c r="S1236" s="46">
        <v>0.3</v>
      </c>
      <c r="T1236" s="46">
        <v>0.3</v>
      </c>
      <c r="U1236" s="46">
        <v>0.3</v>
      </c>
      <c r="V1236" s="46">
        <v>0.2</v>
      </c>
      <c r="W1236" s="46">
        <v>0.2</v>
      </c>
      <c r="X1236" s="46">
        <v>0.2</v>
      </c>
      <c r="Y1236" s="46">
        <v>0.2</v>
      </c>
      <c r="Z1236" s="46">
        <v>0.2</v>
      </c>
      <c r="AA1236" s="46">
        <v>0.5</v>
      </c>
      <c r="AB1236" s="46">
        <v>0.7</v>
      </c>
      <c r="AC1236" s="46">
        <v>0.8</v>
      </c>
      <c r="AD1236" s="46">
        <v>0.6</v>
      </c>
      <c r="AE1236" s="46">
        <v>0.5</v>
      </c>
      <c r="AF1236" s="7"/>
    </row>
    <row r="1237" ht="14.25" customHeight="1">
      <c r="A1237" s="213" t="s">
        <v>4031</v>
      </c>
      <c r="B1237" s="92" t="s">
        <v>4018</v>
      </c>
      <c r="C1237" s="46" t="s">
        <v>4019</v>
      </c>
      <c r="D1237" s="46" t="s">
        <v>3876</v>
      </c>
      <c r="E1237" s="201">
        <v>41640.0</v>
      </c>
      <c r="F1237" s="201">
        <v>42004.0</v>
      </c>
      <c r="G1237" s="92" t="s">
        <v>3594</v>
      </c>
      <c r="H1237" s="46">
        <v>1.0</v>
      </c>
      <c r="I1237" s="46">
        <v>1.0</v>
      </c>
      <c r="J1237" s="46">
        <v>1.0</v>
      </c>
      <c r="K1237" s="46">
        <v>1.0</v>
      </c>
      <c r="L1237" s="46">
        <v>1.0</v>
      </c>
      <c r="M1237" s="46">
        <v>1.0</v>
      </c>
      <c r="N1237" s="46">
        <v>1.0</v>
      </c>
      <c r="O1237" s="46">
        <v>1.0</v>
      </c>
      <c r="P1237" s="46">
        <v>1.0</v>
      </c>
      <c r="Q1237" s="46">
        <v>1.0</v>
      </c>
      <c r="R1237" s="46">
        <v>1.0</v>
      </c>
      <c r="S1237" s="46">
        <v>1.0</v>
      </c>
      <c r="T1237" s="46">
        <v>1.0</v>
      </c>
      <c r="U1237" s="46">
        <v>1.0</v>
      </c>
      <c r="V1237" s="46">
        <v>1.0</v>
      </c>
      <c r="W1237" s="46">
        <v>1.0</v>
      </c>
      <c r="X1237" s="46">
        <v>1.0</v>
      </c>
      <c r="Y1237" s="46">
        <v>1.0</v>
      </c>
      <c r="Z1237" s="46">
        <v>1.0</v>
      </c>
      <c r="AA1237" s="46">
        <v>1.0</v>
      </c>
      <c r="AB1237" s="46">
        <v>1.0</v>
      </c>
      <c r="AC1237" s="46">
        <v>1.0</v>
      </c>
      <c r="AD1237" s="46">
        <v>1.0</v>
      </c>
      <c r="AE1237" s="46">
        <v>1.0</v>
      </c>
      <c r="AF1237" s="7"/>
    </row>
    <row r="1238" ht="14.25" customHeight="1">
      <c r="A1238" s="213" t="s">
        <v>4031</v>
      </c>
      <c r="B1238" s="92" t="s">
        <v>4018</v>
      </c>
      <c r="C1238" s="46" t="s">
        <v>4019</v>
      </c>
      <c r="D1238" s="46" t="s">
        <v>3657</v>
      </c>
      <c r="E1238" s="201">
        <v>41640.0</v>
      </c>
      <c r="F1238" s="201">
        <v>42004.0</v>
      </c>
      <c r="G1238" s="92" t="s">
        <v>3594</v>
      </c>
      <c r="H1238" s="46">
        <v>1.0</v>
      </c>
      <c r="I1238" s="46">
        <v>1.0</v>
      </c>
      <c r="J1238" s="46">
        <v>1.0</v>
      </c>
      <c r="K1238" s="46">
        <v>1.0</v>
      </c>
      <c r="L1238" s="46">
        <v>1.0</v>
      </c>
      <c r="M1238" s="46">
        <v>1.0</v>
      </c>
      <c r="N1238" s="46">
        <v>1.0</v>
      </c>
      <c r="O1238" s="46">
        <v>1.0</v>
      </c>
      <c r="P1238" s="46">
        <v>1.0</v>
      </c>
      <c r="Q1238" s="46">
        <v>1.0</v>
      </c>
      <c r="R1238" s="46">
        <v>1.0</v>
      </c>
      <c r="S1238" s="46">
        <v>1.0</v>
      </c>
      <c r="T1238" s="46">
        <v>1.0</v>
      </c>
      <c r="U1238" s="46">
        <v>1.0</v>
      </c>
      <c r="V1238" s="46">
        <v>1.0</v>
      </c>
      <c r="W1238" s="46">
        <v>1.0</v>
      </c>
      <c r="X1238" s="46">
        <v>1.0</v>
      </c>
      <c r="Y1238" s="46">
        <v>1.0</v>
      </c>
      <c r="Z1238" s="46">
        <v>1.0</v>
      </c>
      <c r="AA1238" s="46">
        <v>1.0</v>
      </c>
      <c r="AB1238" s="46">
        <v>1.0</v>
      </c>
      <c r="AC1238" s="46">
        <v>1.0</v>
      </c>
      <c r="AD1238" s="46">
        <v>1.0</v>
      </c>
      <c r="AE1238" s="46">
        <v>1.0</v>
      </c>
      <c r="AF1238" s="7"/>
    </row>
    <row r="1239" ht="14.25" customHeight="1">
      <c r="A1239" s="213" t="s">
        <v>4031</v>
      </c>
      <c r="B1239" s="92" t="s">
        <v>4018</v>
      </c>
      <c r="C1239" s="46" t="s">
        <v>4019</v>
      </c>
      <c r="D1239" s="46" t="s">
        <v>4016</v>
      </c>
      <c r="E1239" s="201">
        <v>41640.0</v>
      </c>
      <c r="F1239" s="201">
        <v>42004.0</v>
      </c>
      <c r="G1239" s="92" t="s">
        <v>3594</v>
      </c>
      <c r="H1239" s="46">
        <v>1.0</v>
      </c>
      <c r="I1239" s="46">
        <v>1.0</v>
      </c>
      <c r="J1239" s="46">
        <v>1.0</v>
      </c>
      <c r="K1239" s="46">
        <v>1.0</v>
      </c>
      <c r="L1239" s="46">
        <v>1.0</v>
      </c>
      <c r="M1239" s="46">
        <v>1.0</v>
      </c>
      <c r="N1239" s="46">
        <v>1.0</v>
      </c>
      <c r="O1239" s="46">
        <v>1.0</v>
      </c>
      <c r="P1239" s="46">
        <v>1.0</v>
      </c>
      <c r="Q1239" s="46">
        <v>1.0</v>
      </c>
      <c r="R1239" s="46">
        <v>1.0</v>
      </c>
      <c r="S1239" s="46">
        <v>1.0</v>
      </c>
      <c r="T1239" s="46">
        <v>1.0</v>
      </c>
      <c r="U1239" s="46">
        <v>1.0</v>
      </c>
      <c r="V1239" s="46">
        <v>1.0</v>
      </c>
      <c r="W1239" s="46">
        <v>1.0</v>
      </c>
      <c r="X1239" s="46">
        <v>1.0</v>
      </c>
      <c r="Y1239" s="46">
        <v>1.0</v>
      </c>
      <c r="Z1239" s="46">
        <v>1.0</v>
      </c>
      <c r="AA1239" s="46">
        <v>1.0</v>
      </c>
      <c r="AB1239" s="46">
        <v>1.0</v>
      </c>
      <c r="AC1239" s="46">
        <v>1.0</v>
      </c>
      <c r="AD1239" s="46">
        <v>1.0</v>
      </c>
      <c r="AE1239" s="46">
        <v>1.0</v>
      </c>
      <c r="AF1239" s="7"/>
    </row>
    <row r="1240" ht="14.25" customHeight="1">
      <c r="A1240" s="213" t="s">
        <v>1872</v>
      </c>
      <c r="B1240" s="92" t="s">
        <v>1207</v>
      </c>
      <c r="C1240" s="46" t="s">
        <v>4015</v>
      </c>
      <c r="D1240" s="46" t="s">
        <v>3876</v>
      </c>
      <c r="E1240" s="201">
        <v>41640.0</v>
      </c>
      <c r="F1240" s="201">
        <v>42004.0</v>
      </c>
      <c r="G1240" s="92" t="s">
        <v>3594</v>
      </c>
      <c r="H1240" s="46">
        <v>0.3</v>
      </c>
      <c r="I1240" s="46">
        <v>0.2</v>
      </c>
      <c r="J1240" s="46">
        <v>0.2</v>
      </c>
      <c r="K1240" s="46">
        <v>0.1</v>
      </c>
      <c r="L1240" s="46">
        <v>0.1</v>
      </c>
      <c r="M1240" s="46">
        <v>0.1</v>
      </c>
      <c r="N1240" s="46">
        <v>0.2</v>
      </c>
      <c r="O1240" s="46">
        <v>0.4</v>
      </c>
      <c r="P1240" s="46">
        <v>0.5</v>
      </c>
      <c r="Q1240" s="46">
        <v>0.4</v>
      </c>
      <c r="R1240" s="46">
        <v>0.4</v>
      </c>
      <c r="S1240" s="46">
        <v>0.3</v>
      </c>
      <c r="T1240" s="46">
        <v>0.2</v>
      </c>
      <c r="U1240" s="46">
        <v>0.2</v>
      </c>
      <c r="V1240" s="46">
        <v>0.2</v>
      </c>
      <c r="W1240" s="46">
        <v>0.2</v>
      </c>
      <c r="X1240" s="46">
        <v>0.2</v>
      </c>
      <c r="Y1240" s="46">
        <v>0.2</v>
      </c>
      <c r="Z1240" s="46">
        <v>0.2</v>
      </c>
      <c r="AA1240" s="46">
        <v>0.6</v>
      </c>
      <c r="AB1240" s="46">
        <v>0.8</v>
      </c>
      <c r="AC1240" s="46">
        <v>0.9</v>
      </c>
      <c r="AD1240" s="46">
        <v>0.8</v>
      </c>
      <c r="AE1240" s="46">
        <v>0.6</v>
      </c>
      <c r="AF1240" s="7"/>
    </row>
    <row r="1241" ht="14.25" customHeight="1">
      <c r="A1241" s="213" t="s">
        <v>1872</v>
      </c>
      <c r="B1241" s="92" t="s">
        <v>1207</v>
      </c>
      <c r="C1241" s="46" t="s">
        <v>4015</v>
      </c>
      <c r="D1241" s="46" t="s">
        <v>3657</v>
      </c>
      <c r="E1241" s="201">
        <v>41640.0</v>
      </c>
      <c r="F1241" s="201">
        <v>42004.0</v>
      </c>
      <c r="G1241" s="92" t="s">
        <v>3594</v>
      </c>
      <c r="H1241" s="46">
        <v>0.3</v>
      </c>
      <c r="I1241" s="46">
        <v>0.2</v>
      </c>
      <c r="J1241" s="46">
        <v>0.2</v>
      </c>
      <c r="K1241" s="46">
        <v>0.1</v>
      </c>
      <c r="L1241" s="46">
        <v>0.1</v>
      </c>
      <c r="M1241" s="46">
        <v>0.1</v>
      </c>
      <c r="N1241" s="46">
        <v>0.1</v>
      </c>
      <c r="O1241" s="46">
        <v>0.3</v>
      </c>
      <c r="P1241" s="46">
        <v>0.3</v>
      </c>
      <c r="Q1241" s="46">
        <v>0.4</v>
      </c>
      <c r="R1241" s="46">
        <v>0.4</v>
      </c>
      <c r="S1241" s="46">
        <v>0.3</v>
      </c>
      <c r="T1241" s="46">
        <v>0.2</v>
      </c>
      <c r="U1241" s="46">
        <v>0.2</v>
      </c>
      <c r="V1241" s="46">
        <v>0.2</v>
      </c>
      <c r="W1241" s="46">
        <v>0.2</v>
      </c>
      <c r="X1241" s="46">
        <v>0.2</v>
      </c>
      <c r="Y1241" s="46">
        <v>0.2</v>
      </c>
      <c r="Z1241" s="46">
        <v>0.2</v>
      </c>
      <c r="AA1241" s="46">
        <v>0.6</v>
      </c>
      <c r="AB1241" s="46">
        <v>0.7</v>
      </c>
      <c r="AC1241" s="46">
        <v>0.7</v>
      </c>
      <c r="AD1241" s="46">
        <v>0.7</v>
      </c>
      <c r="AE1241" s="46">
        <v>0.6</v>
      </c>
      <c r="AF1241" s="7"/>
    </row>
    <row r="1242" ht="14.25" customHeight="1">
      <c r="A1242" s="213" t="s">
        <v>1872</v>
      </c>
      <c r="B1242" s="92" t="s">
        <v>1207</v>
      </c>
      <c r="C1242" s="46" t="s">
        <v>4015</v>
      </c>
      <c r="D1242" s="46" t="s">
        <v>4016</v>
      </c>
      <c r="E1242" s="201">
        <v>41640.0</v>
      </c>
      <c r="F1242" s="201">
        <v>42004.0</v>
      </c>
      <c r="G1242" s="92" t="s">
        <v>3594</v>
      </c>
      <c r="H1242" s="46">
        <v>0.3</v>
      </c>
      <c r="I1242" s="46">
        <v>0.3</v>
      </c>
      <c r="J1242" s="46">
        <v>0.3</v>
      </c>
      <c r="K1242" s="46">
        <v>0.2</v>
      </c>
      <c r="L1242" s="46">
        <v>0.2</v>
      </c>
      <c r="M1242" s="46">
        <v>0.2</v>
      </c>
      <c r="N1242" s="46">
        <v>0.2</v>
      </c>
      <c r="O1242" s="46">
        <v>0.3</v>
      </c>
      <c r="P1242" s="46">
        <v>0.4</v>
      </c>
      <c r="Q1242" s="46">
        <v>0.4</v>
      </c>
      <c r="R1242" s="46">
        <v>0.3</v>
      </c>
      <c r="S1242" s="46">
        <v>0.3</v>
      </c>
      <c r="T1242" s="46">
        <v>0.3</v>
      </c>
      <c r="U1242" s="46">
        <v>0.3</v>
      </c>
      <c r="V1242" s="46">
        <v>0.2</v>
      </c>
      <c r="W1242" s="46">
        <v>0.2</v>
      </c>
      <c r="X1242" s="46">
        <v>0.2</v>
      </c>
      <c r="Y1242" s="46">
        <v>0.2</v>
      </c>
      <c r="Z1242" s="46">
        <v>0.2</v>
      </c>
      <c r="AA1242" s="46">
        <v>0.5</v>
      </c>
      <c r="AB1242" s="46">
        <v>0.7</v>
      </c>
      <c r="AC1242" s="46">
        <v>0.8</v>
      </c>
      <c r="AD1242" s="46">
        <v>0.6</v>
      </c>
      <c r="AE1242" s="46">
        <v>0.5</v>
      </c>
      <c r="AF1242" s="7"/>
    </row>
    <row r="1243" ht="14.25" customHeight="1">
      <c r="A1243" s="213" t="s">
        <v>1873</v>
      </c>
      <c r="B1243" s="92" t="s">
        <v>8</v>
      </c>
      <c r="C1243" s="46" t="s">
        <v>4015</v>
      </c>
      <c r="D1243" s="46" t="s">
        <v>3876</v>
      </c>
      <c r="E1243" s="201">
        <v>41640.0</v>
      </c>
      <c r="F1243" s="201">
        <v>42004.0</v>
      </c>
      <c r="G1243" s="92" t="s">
        <v>3594</v>
      </c>
      <c r="H1243" s="46">
        <v>0.9</v>
      </c>
      <c r="I1243" s="46">
        <v>0.9</v>
      </c>
      <c r="J1243" s="46">
        <v>0.9</v>
      </c>
      <c r="K1243" s="46">
        <v>0.9</v>
      </c>
      <c r="L1243" s="46">
        <v>0.9</v>
      </c>
      <c r="M1243" s="46">
        <v>0.9</v>
      </c>
      <c r="N1243" s="46">
        <v>0.9</v>
      </c>
      <c r="O1243" s="46">
        <v>0.7</v>
      </c>
      <c r="P1243" s="46">
        <v>0.4</v>
      </c>
      <c r="Q1243" s="46">
        <v>0.4</v>
      </c>
      <c r="R1243" s="46">
        <v>0.2</v>
      </c>
      <c r="S1243" s="46">
        <v>0.2</v>
      </c>
      <c r="T1243" s="46">
        <v>0.2</v>
      </c>
      <c r="U1243" s="46">
        <v>0.2</v>
      </c>
      <c r="V1243" s="46">
        <v>0.2</v>
      </c>
      <c r="W1243" s="46">
        <v>0.2</v>
      </c>
      <c r="X1243" s="46">
        <v>0.3</v>
      </c>
      <c r="Y1243" s="46">
        <v>0.5</v>
      </c>
      <c r="Z1243" s="46">
        <v>0.5</v>
      </c>
      <c r="AA1243" s="46">
        <v>0.5</v>
      </c>
      <c r="AB1243" s="46">
        <v>0.7</v>
      </c>
      <c r="AC1243" s="46">
        <v>0.7</v>
      </c>
      <c r="AD1243" s="46">
        <v>0.8</v>
      </c>
      <c r="AE1243" s="46">
        <v>0.9</v>
      </c>
      <c r="AF1243" s="7"/>
    </row>
    <row r="1244" ht="14.25" customHeight="1">
      <c r="A1244" s="213" t="s">
        <v>1873</v>
      </c>
      <c r="B1244" s="92" t="s">
        <v>8</v>
      </c>
      <c r="C1244" s="46" t="s">
        <v>4015</v>
      </c>
      <c r="D1244" s="46" t="s">
        <v>3657</v>
      </c>
      <c r="E1244" s="201">
        <v>41640.0</v>
      </c>
      <c r="F1244" s="201">
        <v>42004.0</v>
      </c>
      <c r="G1244" s="92" t="s">
        <v>3594</v>
      </c>
      <c r="H1244" s="46">
        <v>0.7</v>
      </c>
      <c r="I1244" s="46">
        <v>0.9</v>
      </c>
      <c r="J1244" s="46">
        <v>0.9</v>
      </c>
      <c r="K1244" s="46">
        <v>0.9</v>
      </c>
      <c r="L1244" s="46">
        <v>0.9</v>
      </c>
      <c r="M1244" s="46">
        <v>0.9</v>
      </c>
      <c r="N1244" s="46">
        <v>0.9</v>
      </c>
      <c r="O1244" s="46">
        <v>0.7</v>
      </c>
      <c r="P1244" s="46">
        <v>0.5</v>
      </c>
      <c r="Q1244" s="46">
        <v>0.5</v>
      </c>
      <c r="R1244" s="46">
        <v>0.3</v>
      </c>
      <c r="S1244" s="46">
        <v>0.3</v>
      </c>
      <c r="T1244" s="46">
        <v>0.3</v>
      </c>
      <c r="U1244" s="46">
        <v>0.3</v>
      </c>
      <c r="V1244" s="46">
        <v>0.3</v>
      </c>
      <c r="W1244" s="46">
        <v>0.3</v>
      </c>
      <c r="X1244" s="46">
        <v>0.3</v>
      </c>
      <c r="Y1244" s="46">
        <v>0.3</v>
      </c>
      <c r="Z1244" s="46">
        <v>0.5</v>
      </c>
      <c r="AA1244" s="46">
        <v>0.6</v>
      </c>
      <c r="AB1244" s="46">
        <v>0.6</v>
      </c>
      <c r="AC1244" s="46">
        <v>0.6</v>
      </c>
      <c r="AD1244" s="46">
        <v>0.7</v>
      </c>
      <c r="AE1244" s="46">
        <v>0.7</v>
      </c>
      <c r="AF1244" s="7"/>
    </row>
    <row r="1245" ht="14.25" customHeight="1">
      <c r="A1245" s="213" t="s">
        <v>1873</v>
      </c>
      <c r="B1245" s="92" t="s">
        <v>8</v>
      </c>
      <c r="C1245" s="46" t="s">
        <v>4015</v>
      </c>
      <c r="D1245" s="46" t="s">
        <v>4016</v>
      </c>
      <c r="E1245" s="201">
        <v>41640.0</v>
      </c>
      <c r="F1245" s="201">
        <v>42004.0</v>
      </c>
      <c r="G1245" s="92" t="s">
        <v>3594</v>
      </c>
      <c r="H1245" s="46">
        <v>0.8</v>
      </c>
      <c r="I1245" s="46">
        <v>0.7</v>
      </c>
      <c r="J1245" s="46">
        <v>0.7</v>
      </c>
      <c r="K1245" s="46">
        <v>0.7</v>
      </c>
      <c r="L1245" s="46">
        <v>0.7</v>
      </c>
      <c r="M1245" s="46">
        <v>0.7</v>
      </c>
      <c r="N1245" s="46">
        <v>0.7</v>
      </c>
      <c r="O1245" s="46">
        <v>0.7</v>
      </c>
      <c r="P1245" s="46">
        <v>0.7</v>
      </c>
      <c r="Q1245" s="46">
        <v>0.5</v>
      </c>
      <c r="R1245" s="46">
        <v>0.5</v>
      </c>
      <c r="S1245" s="46">
        <v>0.5</v>
      </c>
      <c r="T1245" s="46">
        <v>0.3</v>
      </c>
      <c r="U1245" s="46">
        <v>0.3</v>
      </c>
      <c r="V1245" s="46">
        <v>0.2</v>
      </c>
      <c r="W1245" s="46">
        <v>0.2</v>
      </c>
      <c r="X1245" s="46">
        <v>0.2</v>
      </c>
      <c r="Y1245" s="46">
        <v>0.3</v>
      </c>
      <c r="Z1245" s="46">
        <v>0.4</v>
      </c>
      <c r="AA1245" s="46">
        <v>0.4</v>
      </c>
      <c r="AB1245" s="46">
        <v>0.6</v>
      </c>
      <c r="AC1245" s="46">
        <v>0.6</v>
      </c>
      <c r="AD1245" s="46">
        <v>0.8</v>
      </c>
      <c r="AE1245" s="46">
        <v>0.8</v>
      </c>
      <c r="AF1245" s="7"/>
    </row>
    <row r="1246" ht="14.25" customHeight="1">
      <c r="A1246" s="213" t="s">
        <v>4032</v>
      </c>
      <c r="B1246" s="92" t="s">
        <v>4021</v>
      </c>
      <c r="C1246" s="46" t="s">
        <v>4015</v>
      </c>
      <c r="D1246" s="46" t="s">
        <v>3876</v>
      </c>
      <c r="E1246" s="201">
        <v>41640.0</v>
      </c>
      <c r="F1246" s="201">
        <v>42004.0</v>
      </c>
      <c r="G1246" s="92" t="s">
        <v>3594</v>
      </c>
      <c r="H1246" s="46">
        <v>0.3</v>
      </c>
      <c r="I1246" s="46">
        <v>0.2</v>
      </c>
      <c r="J1246" s="46">
        <v>0.2</v>
      </c>
      <c r="K1246" s="46">
        <v>0.1</v>
      </c>
      <c r="L1246" s="46">
        <v>0.1</v>
      </c>
      <c r="M1246" s="46">
        <v>0.1</v>
      </c>
      <c r="N1246" s="46">
        <v>0.2</v>
      </c>
      <c r="O1246" s="46">
        <v>0.4</v>
      </c>
      <c r="P1246" s="46">
        <v>0.5</v>
      </c>
      <c r="Q1246" s="46">
        <v>0.4</v>
      </c>
      <c r="R1246" s="46">
        <v>0.4</v>
      </c>
      <c r="S1246" s="46">
        <v>0.3</v>
      </c>
      <c r="T1246" s="46">
        <v>0.2</v>
      </c>
      <c r="U1246" s="46">
        <v>0.2</v>
      </c>
      <c r="V1246" s="46">
        <v>0.2</v>
      </c>
      <c r="W1246" s="46">
        <v>0.2</v>
      </c>
      <c r="X1246" s="46">
        <v>0.2</v>
      </c>
      <c r="Y1246" s="46">
        <v>0.2</v>
      </c>
      <c r="Z1246" s="46">
        <v>0.2</v>
      </c>
      <c r="AA1246" s="46">
        <v>0.6</v>
      </c>
      <c r="AB1246" s="46">
        <v>0.8</v>
      </c>
      <c r="AC1246" s="46">
        <v>0.9</v>
      </c>
      <c r="AD1246" s="46">
        <v>0.8</v>
      </c>
      <c r="AE1246" s="46">
        <v>0.6</v>
      </c>
      <c r="AF1246" s="7"/>
    </row>
    <row r="1247" ht="14.25" customHeight="1">
      <c r="A1247" s="213" t="s">
        <v>4032</v>
      </c>
      <c r="B1247" s="92" t="s">
        <v>4021</v>
      </c>
      <c r="C1247" s="46" t="s">
        <v>4015</v>
      </c>
      <c r="D1247" s="46" t="s">
        <v>3657</v>
      </c>
      <c r="E1247" s="201">
        <v>41640.0</v>
      </c>
      <c r="F1247" s="201">
        <v>42004.0</v>
      </c>
      <c r="G1247" s="92" t="s">
        <v>3594</v>
      </c>
      <c r="H1247" s="46">
        <v>0.3</v>
      </c>
      <c r="I1247" s="46">
        <v>0.2</v>
      </c>
      <c r="J1247" s="46">
        <v>0.2</v>
      </c>
      <c r="K1247" s="46">
        <v>0.1</v>
      </c>
      <c r="L1247" s="46">
        <v>0.1</v>
      </c>
      <c r="M1247" s="46">
        <v>0.1</v>
      </c>
      <c r="N1247" s="46">
        <v>0.1</v>
      </c>
      <c r="O1247" s="46">
        <v>0.3</v>
      </c>
      <c r="P1247" s="46">
        <v>0.3</v>
      </c>
      <c r="Q1247" s="46">
        <v>0.4</v>
      </c>
      <c r="R1247" s="46">
        <v>0.4</v>
      </c>
      <c r="S1247" s="46">
        <v>0.3</v>
      </c>
      <c r="T1247" s="46">
        <v>0.2</v>
      </c>
      <c r="U1247" s="46">
        <v>0.2</v>
      </c>
      <c r="V1247" s="46">
        <v>0.2</v>
      </c>
      <c r="W1247" s="46">
        <v>0.2</v>
      </c>
      <c r="X1247" s="46">
        <v>0.2</v>
      </c>
      <c r="Y1247" s="46">
        <v>0.2</v>
      </c>
      <c r="Z1247" s="46">
        <v>0.2</v>
      </c>
      <c r="AA1247" s="46">
        <v>0.6</v>
      </c>
      <c r="AB1247" s="46">
        <v>0.7</v>
      </c>
      <c r="AC1247" s="46">
        <v>0.7</v>
      </c>
      <c r="AD1247" s="46">
        <v>0.7</v>
      </c>
      <c r="AE1247" s="46">
        <v>0.6</v>
      </c>
      <c r="AF1247" s="7"/>
    </row>
    <row r="1248" ht="14.25" customHeight="1">
      <c r="A1248" s="213" t="s">
        <v>4032</v>
      </c>
      <c r="B1248" s="92" t="s">
        <v>4021</v>
      </c>
      <c r="C1248" s="46" t="s">
        <v>4015</v>
      </c>
      <c r="D1248" s="46" t="s">
        <v>4016</v>
      </c>
      <c r="E1248" s="201">
        <v>41640.0</v>
      </c>
      <c r="F1248" s="201">
        <v>42004.0</v>
      </c>
      <c r="G1248" s="92" t="s">
        <v>3594</v>
      </c>
      <c r="H1248" s="46">
        <v>0.3</v>
      </c>
      <c r="I1248" s="46">
        <v>0.3</v>
      </c>
      <c r="J1248" s="46">
        <v>0.3</v>
      </c>
      <c r="K1248" s="46">
        <v>0.2</v>
      </c>
      <c r="L1248" s="46">
        <v>0.2</v>
      </c>
      <c r="M1248" s="46">
        <v>0.2</v>
      </c>
      <c r="N1248" s="46">
        <v>0.2</v>
      </c>
      <c r="O1248" s="46">
        <v>0.3</v>
      </c>
      <c r="P1248" s="46">
        <v>0.4</v>
      </c>
      <c r="Q1248" s="46">
        <v>0.4</v>
      </c>
      <c r="R1248" s="46">
        <v>0.3</v>
      </c>
      <c r="S1248" s="46">
        <v>0.3</v>
      </c>
      <c r="T1248" s="46">
        <v>0.3</v>
      </c>
      <c r="U1248" s="46">
        <v>0.3</v>
      </c>
      <c r="V1248" s="46">
        <v>0.2</v>
      </c>
      <c r="W1248" s="46">
        <v>0.2</v>
      </c>
      <c r="X1248" s="46">
        <v>0.2</v>
      </c>
      <c r="Y1248" s="46">
        <v>0.2</v>
      </c>
      <c r="Z1248" s="46">
        <v>0.2</v>
      </c>
      <c r="AA1248" s="46">
        <v>0.5</v>
      </c>
      <c r="AB1248" s="46">
        <v>0.7</v>
      </c>
      <c r="AC1248" s="46">
        <v>0.8</v>
      </c>
      <c r="AD1248" s="46">
        <v>0.6</v>
      </c>
      <c r="AE1248" s="46">
        <v>0.5</v>
      </c>
      <c r="AF1248" s="7"/>
    </row>
    <row r="1249" ht="14.25" customHeight="1">
      <c r="A1249" s="213" t="s">
        <v>1877</v>
      </c>
      <c r="B1249" s="92" t="s">
        <v>3627</v>
      </c>
      <c r="C1249" s="46" t="s">
        <v>4015</v>
      </c>
      <c r="D1249" s="46" t="s">
        <v>3876</v>
      </c>
      <c r="E1249" s="201">
        <v>41640.0</v>
      </c>
      <c r="F1249" s="201">
        <v>42004.0</v>
      </c>
      <c r="G1249" s="92" t="s">
        <v>3594</v>
      </c>
      <c r="H1249" s="46">
        <v>0.5</v>
      </c>
      <c r="I1249" s="46">
        <v>0.3</v>
      </c>
      <c r="J1249" s="46">
        <v>0.2</v>
      </c>
      <c r="K1249" s="46">
        <v>0.1</v>
      </c>
      <c r="L1249" s="46">
        <v>0.1</v>
      </c>
      <c r="M1249" s="46">
        <v>0.2</v>
      </c>
      <c r="N1249" s="46">
        <v>0.4</v>
      </c>
      <c r="O1249" s="46">
        <v>0.6</v>
      </c>
      <c r="P1249" s="46">
        <v>0.9</v>
      </c>
      <c r="Q1249" s="46">
        <v>0.7</v>
      </c>
      <c r="R1249" s="46">
        <v>0.5</v>
      </c>
      <c r="S1249" s="46">
        <v>0.5</v>
      </c>
      <c r="T1249" s="46">
        <v>0.4</v>
      </c>
      <c r="U1249" s="46">
        <v>0.5</v>
      </c>
      <c r="V1249" s="46">
        <v>0.4</v>
      </c>
      <c r="W1249" s="46">
        <v>0.3</v>
      </c>
      <c r="X1249" s="46">
        <v>0.3</v>
      </c>
      <c r="Y1249" s="46">
        <v>0.3</v>
      </c>
      <c r="Z1249" s="46">
        <v>0.3</v>
      </c>
      <c r="AA1249" s="46">
        <v>0.5</v>
      </c>
      <c r="AB1249" s="46">
        <v>0.7</v>
      </c>
      <c r="AC1249" s="46">
        <v>0.7</v>
      </c>
      <c r="AD1249" s="46">
        <v>0.7</v>
      </c>
      <c r="AE1249" s="46">
        <v>0.7</v>
      </c>
      <c r="AF1249" s="7"/>
    </row>
    <row r="1250" ht="14.25" customHeight="1">
      <c r="A1250" s="213" t="s">
        <v>1877</v>
      </c>
      <c r="B1250" s="92" t="s">
        <v>3627</v>
      </c>
      <c r="C1250" s="46" t="s">
        <v>4015</v>
      </c>
      <c r="D1250" s="46" t="s">
        <v>3657</v>
      </c>
      <c r="E1250" s="201">
        <v>41640.0</v>
      </c>
      <c r="F1250" s="201">
        <v>42004.0</v>
      </c>
      <c r="G1250" s="92" t="s">
        <v>3594</v>
      </c>
      <c r="H1250" s="46">
        <v>0.5</v>
      </c>
      <c r="I1250" s="46">
        <v>0.3</v>
      </c>
      <c r="J1250" s="46">
        <v>0.2</v>
      </c>
      <c r="K1250" s="46">
        <v>0.1</v>
      </c>
      <c r="L1250" s="46">
        <v>0.1</v>
      </c>
      <c r="M1250" s="46">
        <v>0.2</v>
      </c>
      <c r="N1250" s="46">
        <v>0.4</v>
      </c>
      <c r="O1250" s="46">
        <v>0.5</v>
      </c>
      <c r="P1250" s="46">
        <v>0.8</v>
      </c>
      <c r="Q1250" s="46">
        <v>0.6</v>
      </c>
      <c r="R1250" s="46">
        <v>0.5</v>
      </c>
      <c r="S1250" s="46">
        <v>0.5</v>
      </c>
      <c r="T1250" s="46">
        <v>0.5</v>
      </c>
      <c r="U1250" s="46">
        <v>0.5</v>
      </c>
      <c r="V1250" s="46">
        <v>0.5</v>
      </c>
      <c r="W1250" s="46">
        <v>0.4</v>
      </c>
      <c r="X1250" s="46">
        <v>0.3</v>
      </c>
      <c r="Y1250" s="46">
        <v>0.3</v>
      </c>
      <c r="Z1250" s="46">
        <v>0.3</v>
      </c>
      <c r="AA1250" s="46">
        <v>0.5</v>
      </c>
      <c r="AB1250" s="46">
        <v>0.7</v>
      </c>
      <c r="AC1250" s="46">
        <v>0.7</v>
      </c>
      <c r="AD1250" s="46">
        <v>0.7</v>
      </c>
      <c r="AE1250" s="46">
        <v>0.7</v>
      </c>
      <c r="AF1250" s="7"/>
    </row>
    <row r="1251" ht="14.25" customHeight="1">
      <c r="A1251" s="213" t="s">
        <v>1877</v>
      </c>
      <c r="B1251" s="92" t="s">
        <v>3627</v>
      </c>
      <c r="C1251" s="46" t="s">
        <v>4015</v>
      </c>
      <c r="D1251" s="46" t="s">
        <v>4016</v>
      </c>
      <c r="E1251" s="201">
        <v>41640.0</v>
      </c>
      <c r="F1251" s="201">
        <v>42004.0</v>
      </c>
      <c r="G1251" s="92" t="s">
        <v>3594</v>
      </c>
      <c r="H1251" s="46">
        <v>0.5</v>
      </c>
      <c r="I1251" s="46">
        <v>0.3</v>
      </c>
      <c r="J1251" s="46">
        <v>0.2</v>
      </c>
      <c r="K1251" s="46">
        <v>0.1</v>
      </c>
      <c r="L1251" s="46">
        <v>0.1</v>
      </c>
      <c r="M1251" s="46">
        <v>0.2</v>
      </c>
      <c r="N1251" s="46">
        <v>0.4</v>
      </c>
      <c r="O1251" s="46">
        <v>0.4</v>
      </c>
      <c r="P1251" s="46">
        <v>0.6</v>
      </c>
      <c r="Q1251" s="46">
        <v>0.9</v>
      </c>
      <c r="R1251" s="46">
        <v>0.7</v>
      </c>
      <c r="S1251" s="46">
        <v>0.5</v>
      </c>
      <c r="T1251" s="46">
        <v>0.5</v>
      </c>
      <c r="U1251" s="46">
        <v>0.5</v>
      </c>
      <c r="V1251" s="46">
        <v>0.4</v>
      </c>
      <c r="W1251" s="46">
        <v>0.3</v>
      </c>
      <c r="X1251" s="46">
        <v>0.3</v>
      </c>
      <c r="Y1251" s="46">
        <v>0.3</v>
      </c>
      <c r="Z1251" s="46">
        <v>0.3</v>
      </c>
      <c r="AA1251" s="46">
        <v>0.4</v>
      </c>
      <c r="AB1251" s="46">
        <v>0.6</v>
      </c>
      <c r="AC1251" s="46">
        <v>0.6</v>
      </c>
      <c r="AD1251" s="46">
        <v>0.6</v>
      </c>
      <c r="AE1251" s="46">
        <v>0.6</v>
      </c>
      <c r="AF1251" s="7"/>
    </row>
    <row r="1252" ht="14.25" customHeight="1">
      <c r="A1252" s="213" t="s">
        <v>1876</v>
      </c>
      <c r="B1252" s="92" t="s">
        <v>3599</v>
      </c>
      <c r="C1252" s="46" t="s">
        <v>4022</v>
      </c>
      <c r="D1252" s="46" t="s">
        <v>3876</v>
      </c>
      <c r="E1252" s="201">
        <v>41640.0</v>
      </c>
      <c r="F1252" s="201">
        <v>42004.0</v>
      </c>
      <c r="G1252" s="92" t="s">
        <v>3594</v>
      </c>
      <c r="H1252" s="46">
        <v>24.0</v>
      </c>
      <c r="I1252" s="46">
        <v>24.0</v>
      </c>
      <c r="J1252" s="46">
        <v>24.0</v>
      </c>
      <c r="K1252" s="46">
        <v>24.0</v>
      </c>
      <c r="L1252" s="46">
        <v>24.0</v>
      </c>
      <c r="M1252" s="46">
        <v>24.0</v>
      </c>
      <c r="N1252" s="46">
        <v>24.0</v>
      </c>
      <c r="O1252" s="46">
        <v>24.0</v>
      </c>
      <c r="P1252" s="46">
        <v>24.0</v>
      </c>
      <c r="Q1252" s="46">
        <v>24.0</v>
      </c>
      <c r="R1252" s="46">
        <v>24.0</v>
      </c>
      <c r="S1252" s="46">
        <v>24.0</v>
      </c>
      <c r="T1252" s="46">
        <v>24.0</v>
      </c>
      <c r="U1252" s="46">
        <v>24.0</v>
      </c>
      <c r="V1252" s="46">
        <v>24.0</v>
      </c>
      <c r="W1252" s="46">
        <v>24.0</v>
      </c>
      <c r="X1252" s="46">
        <v>24.0</v>
      </c>
      <c r="Y1252" s="46">
        <v>24.0</v>
      </c>
      <c r="Z1252" s="46">
        <v>24.0</v>
      </c>
      <c r="AA1252" s="46">
        <v>24.0</v>
      </c>
      <c r="AB1252" s="46">
        <v>24.0</v>
      </c>
      <c r="AC1252" s="46">
        <v>24.0</v>
      </c>
      <c r="AD1252" s="46">
        <v>24.0</v>
      </c>
      <c r="AE1252" s="46">
        <v>24.0</v>
      </c>
      <c r="AF1252" s="7"/>
    </row>
    <row r="1253" ht="14.25" customHeight="1">
      <c r="A1253" s="213" t="s">
        <v>1876</v>
      </c>
      <c r="B1253" s="92" t="s">
        <v>3599</v>
      </c>
      <c r="C1253" s="46" t="s">
        <v>4022</v>
      </c>
      <c r="D1253" s="46" t="s">
        <v>3657</v>
      </c>
      <c r="E1253" s="201">
        <v>41640.0</v>
      </c>
      <c r="F1253" s="201">
        <v>42004.0</v>
      </c>
      <c r="G1253" s="92" t="s">
        <v>3594</v>
      </c>
      <c r="H1253" s="46">
        <v>24.0</v>
      </c>
      <c r="I1253" s="46">
        <v>24.0</v>
      </c>
      <c r="J1253" s="46">
        <v>24.0</v>
      </c>
      <c r="K1253" s="46">
        <v>24.0</v>
      </c>
      <c r="L1253" s="46">
        <v>24.0</v>
      </c>
      <c r="M1253" s="46">
        <v>24.0</v>
      </c>
      <c r="N1253" s="46">
        <v>24.0</v>
      </c>
      <c r="O1253" s="46">
        <v>24.0</v>
      </c>
      <c r="P1253" s="46">
        <v>24.0</v>
      </c>
      <c r="Q1253" s="46">
        <v>24.0</v>
      </c>
      <c r="R1253" s="46">
        <v>24.0</v>
      </c>
      <c r="S1253" s="46">
        <v>24.0</v>
      </c>
      <c r="T1253" s="46">
        <v>24.0</v>
      </c>
      <c r="U1253" s="46">
        <v>24.0</v>
      </c>
      <c r="V1253" s="46">
        <v>24.0</v>
      </c>
      <c r="W1253" s="46">
        <v>24.0</v>
      </c>
      <c r="X1253" s="46">
        <v>24.0</v>
      </c>
      <c r="Y1253" s="46">
        <v>24.0</v>
      </c>
      <c r="Z1253" s="46">
        <v>24.0</v>
      </c>
      <c r="AA1253" s="46">
        <v>24.0</v>
      </c>
      <c r="AB1253" s="46">
        <v>24.0</v>
      </c>
      <c r="AC1253" s="46">
        <v>24.0</v>
      </c>
      <c r="AD1253" s="46">
        <v>24.0</v>
      </c>
      <c r="AE1253" s="46">
        <v>24.0</v>
      </c>
      <c r="AF1253" s="7"/>
    </row>
    <row r="1254" ht="14.25" customHeight="1">
      <c r="A1254" s="213" t="s">
        <v>1876</v>
      </c>
      <c r="B1254" s="92" t="s">
        <v>3599</v>
      </c>
      <c r="C1254" s="46" t="s">
        <v>4022</v>
      </c>
      <c r="D1254" s="46" t="s">
        <v>4016</v>
      </c>
      <c r="E1254" s="201">
        <v>41640.0</v>
      </c>
      <c r="F1254" s="201">
        <v>42004.0</v>
      </c>
      <c r="G1254" s="92" t="s">
        <v>3594</v>
      </c>
      <c r="H1254" s="46">
        <v>24.0</v>
      </c>
      <c r="I1254" s="46">
        <v>24.0</v>
      </c>
      <c r="J1254" s="46">
        <v>24.0</v>
      </c>
      <c r="K1254" s="46">
        <v>24.0</v>
      </c>
      <c r="L1254" s="46">
        <v>24.0</v>
      </c>
      <c r="M1254" s="46">
        <v>24.0</v>
      </c>
      <c r="N1254" s="46">
        <v>24.0</v>
      </c>
      <c r="O1254" s="46">
        <v>24.0</v>
      </c>
      <c r="P1254" s="46">
        <v>24.0</v>
      </c>
      <c r="Q1254" s="46">
        <v>24.0</v>
      </c>
      <c r="R1254" s="46">
        <v>24.0</v>
      </c>
      <c r="S1254" s="46">
        <v>24.0</v>
      </c>
      <c r="T1254" s="46">
        <v>24.0</v>
      </c>
      <c r="U1254" s="46">
        <v>24.0</v>
      </c>
      <c r="V1254" s="46">
        <v>24.0</v>
      </c>
      <c r="W1254" s="46">
        <v>24.0</v>
      </c>
      <c r="X1254" s="46">
        <v>24.0</v>
      </c>
      <c r="Y1254" s="46">
        <v>24.0</v>
      </c>
      <c r="Z1254" s="46">
        <v>24.0</v>
      </c>
      <c r="AA1254" s="46">
        <v>24.0</v>
      </c>
      <c r="AB1254" s="46">
        <v>24.0</v>
      </c>
      <c r="AC1254" s="46">
        <v>24.0</v>
      </c>
      <c r="AD1254" s="46">
        <v>24.0</v>
      </c>
      <c r="AE1254" s="46">
        <v>24.0</v>
      </c>
      <c r="AF1254" s="7"/>
    </row>
    <row r="1255" ht="14.25" customHeight="1">
      <c r="A1255" s="213" t="s">
        <v>1875</v>
      </c>
      <c r="B1255" s="92" t="s">
        <v>3599</v>
      </c>
      <c r="C1255" s="46" t="s">
        <v>4022</v>
      </c>
      <c r="D1255" s="46" t="s">
        <v>3876</v>
      </c>
      <c r="E1255" s="201">
        <v>41640.0</v>
      </c>
      <c r="F1255" s="201">
        <v>42004.0</v>
      </c>
      <c r="G1255" s="92" t="s">
        <v>3594</v>
      </c>
      <c r="H1255" s="46">
        <v>22.0</v>
      </c>
      <c r="I1255" s="46">
        <v>18.0</v>
      </c>
      <c r="J1255" s="46">
        <v>18.0</v>
      </c>
      <c r="K1255" s="46">
        <v>18.0</v>
      </c>
      <c r="L1255" s="46">
        <v>18.0</v>
      </c>
      <c r="M1255" s="46">
        <v>18.0</v>
      </c>
      <c r="N1255" s="46">
        <v>18.0</v>
      </c>
      <c r="O1255" s="46">
        <v>20.0</v>
      </c>
      <c r="P1255" s="46">
        <v>22.0</v>
      </c>
      <c r="Q1255" s="46">
        <v>22.0</v>
      </c>
      <c r="R1255" s="46">
        <v>22.0</v>
      </c>
      <c r="S1255" s="46">
        <v>22.0</v>
      </c>
      <c r="T1255" s="46">
        <v>22.0</v>
      </c>
      <c r="U1255" s="46">
        <v>22.0</v>
      </c>
      <c r="V1255" s="46">
        <v>22.0</v>
      </c>
      <c r="W1255" s="46">
        <v>22.0</v>
      </c>
      <c r="X1255" s="46">
        <v>22.0</v>
      </c>
      <c r="Y1255" s="46">
        <v>22.0</v>
      </c>
      <c r="Z1255" s="46">
        <v>22.0</v>
      </c>
      <c r="AA1255" s="46">
        <v>22.0</v>
      </c>
      <c r="AB1255" s="46">
        <v>22.0</v>
      </c>
      <c r="AC1255" s="46">
        <v>22.0</v>
      </c>
      <c r="AD1255" s="46">
        <v>22.0</v>
      </c>
      <c r="AE1255" s="46">
        <v>22.0</v>
      </c>
      <c r="AF1255" s="7"/>
    </row>
    <row r="1256" ht="14.25" customHeight="1">
      <c r="A1256" s="213" t="s">
        <v>1875</v>
      </c>
      <c r="B1256" s="92" t="s">
        <v>3599</v>
      </c>
      <c r="C1256" s="46" t="s">
        <v>4022</v>
      </c>
      <c r="D1256" s="46" t="s">
        <v>3657</v>
      </c>
      <c r="E1256" s="201">
        <v>41640.0</v>
      </c>
      <c r="F1256" s="201">
        <v>42004.0</v>
      </c>
      <c r="G1256" s="92" t="s">
        <v>3594</v>
      </c>
      <c r="H1256" s="46">
        <v>22.0</v>
      </c>
      <c r="I1256" s="46">
        <v>18.0</v>
      </c>
      <c r="J1256" s="46">
        <v>18.0</v>
      </c>
      <c r="K1256" s="46">
        <v>18.0</v>
      </c>
      <c r="L1256" s="46">
        <v>18.0</v>
      </c>
      <c r="M1256" s="46">
        <v>18.0</v>
      </c>
      <c r="N1256" s="46">
        <v>18.0</v>
      </c>
      <c r="O1256" s="46">
        <v>20.0</v>
      </c>
      <c r="P1256" s="46">
        <v>22.0</v>
      </c>
      <c r="Q1256" s="46">
        <v>22.0</v>
      </c>
      <c r="R1256" s="46">
        <v>22.0</v>
      </c>
      <c r="S1256" s="46">
        <v>22.0</v>
      </c>
      <c r="T1256" s="46">
        <v>22.0</v>
      </c>
      <c r="U1256" s="46">
        <v>22.0</v>
      </c>
      <c r="V1256" s="46">
        <v>22.0</v>
      </c>
      <c r="W1256" s="46">
        <v>22.0</v>
      </c>
      <c r="X1256" s="46">
        <v>22.0</v>
      </c>
      <c r="Y1256" s="46">
        <v>22.0</v>
      </c>
      <c r="Z1256" s="46">
        <v>22.0</v>
      </c>
      <c r="AA1256" s="46">
        <v>22.0</v>
      </c>
      <c r="AB1256" s="46">
        <v>22.0</v>
      </c>
      <c r="AC1256" s="46">
        <v>22.0</v>
      </c>
      <c r="AD1256" s="46">
        <v>22.0</v>
      </c>
      <c r="AE1256" s="46">
        <v>22.0</v>
      </c>
      <c r="AF1256" s="7"/>
    </row>
    <row r="1257" ht="14.25" customHeight="1">
      <c r="A1257" s="213" t="s">
        <v>1875</v>
      </c>
      <c r="B1257" s="92" t="s">
        <v>3599</v>
      </c>
      <c r="C1257" s="46" t="s">
        <v>4022</v>
      </c>
      <c r="D1257" s="46" t="s">
        <v>4016</v>
      </c>
      <c r="E1257" s="201">
        <v>41640.0</v>
      </c>
      <c r="F1257" s="201">
        <v>42004.0</v>
      </c>
      <c r="G1257" s="92" t="s">
        <v>3594</v>
      </c>
      <c r="H1257" s="46">
        <v>22.0</v>
      </c>
      <c r="I1257" s="46">
        <v>18.0</v>
      </c>
      <c r="J1257" s="46">
        <v>18.0</v>
      </c>
      <c r="K1257" s="46">
        <v>18.0</v>
      </c>
      <c r="L1257" s="46">
        <v>18.0</v>
      </c>
      <c r="M1257" s="46">
        <v>18.0</v>
      </c>
      <c r="N1257" s="46">
        <v>18.0</v>
      </c>
      <c r="O1257" s="46">
        <v>20.0</v>
      </c>
      <c r="P1257" s="46">
        <v>22.0</v>
      </c>
      <c r="Q1257" s="46">
        <v>22.0</v>
      </c>
      <c r="R1257" s="46">
        <v>22.0</v>
      </c>
      <c r="S1257" s="46">
        <v>22.0</v>
      </c>
      <c r="T1257" s="46">
        <v>22.0</v>
      </c>
      <c r="U1257" s="46">
        <v>22.0</v>
      </c>
      <c r="V1257" s="46">
        <v>22.0</v>
      </c>
      <c r="W1257" s="46">
        <v>22.0</v>
      </c>
      <c r="X1257" s="46">
        <v>22.0</v>
      </c>
      <c r="Y1257" s="46">
        <v>22.0</v>
      </c>
      <c r="Z1257" s="46">
        <v>22.0</v>
      </c>
      <c r="AA1257" s="46">
        <v>22.0</v>
      </c>
      <c r="AB1257" s="46">
        <v>22.0</v>
      </c>
      <c r="AC1257" s="46">
        <v>22.0</v>
      </c>
      <c r="AD1257" s="46">
        <v>22.0</v>
      </c>
      <c r="AE1257" s="46">
        <v>22.0</v>
      </c>
      <c r="AF1257" s="7"/>
    </row>
    <row r="1258" ht="14.25" customHeight="1">
      <c r="A1258" s="213" t="s">
        <v>1865</v>
      </c>
      <c r="B1258" s="92" t="s">
        <v>3604</v>
      </c>
      <c r="C1258" s="46" t="s">
        <v>4015</v>
      </c>
      <c r="D1258" s="46" t="s">
        <v>3876</v>
      </c>
      <c r="E1258" s="201">
        <v>41640.0</v>
      </c>
      <c r="F1258" s="201">
        <v>42004.0</v>
      </c>
      <c r="G1258" s="92" t="s">
        <v>3594</v>
      </c>
      <c r="H1258" s="46">
        <v>0.3</v>
      </c>
      <c r="I1258" s="46">
        <v>0.2</v>
      </c>
      <c r="J1258" s="46">
        <v>0.2</v>
      </c>
      <c r="K1258" s="46">
        <v>0.2</v>
      </c>
      <c r="L1258" s="46">
        <v>0.2</v>
      </c>
      <c r="M1258" s="46">
        <v>0.2</v>
      </c>
      <c r="N1258" s="46">
        <v>0.2</v>
      </c>
      <c r="O1258" s="46">
        <v>0.8</v>
      </c>
      <c r="P1258" s="46">
        <v>0.8</v>
      </c>
      <c r="Q1258" s="46">
        <v>0.4</v>
      </c>
      <c r="R1258" s="46">
        <v>0.4</v>
      </c>
      <c r="S1258" s="46">
        <v>0.4</v>
      </c>
      <c r="T1258" s="46">
        <v>0.4</v>
      </c>
      <c r="U1258" s="46">
        <v>0.4</v>
      </c>
      <c r="V1258" s="46">
        <v>0.4</v>
      </c>
      <c r="W1258" s="46">
        <v>0.4</v>
      </c>
      <c r="X1258" s="46">
        <v>0.5</v>
      </c>
      <c r="Y1258" s="46">
        <v>0.2</v>
      </c>
      <c r="Z1258" s="46">
        <v>0.9</v>
      </c>
      <c r="AA1258" s="46">
        <v>0.9</v>
      </c>
      <c r="AB1258" s="46">
        <v>0.7</v>
      </c>
      <c r="AC1258" s="46">
        <v>0.5</v>
      </c>
      <c r="AD1258" s="46">
        <v>0.5</v>
      </c>
      <c r="AE1258" s="46">
        <v>0.5</v>
      </c>
      <c r="AF1258" s="7"/>
    </row>
    <row r="1259" ht="14.25" customHeight="1">
      <c r="A1259" s="213" t="s">
        <v>1865</v>
      </c>
      <c r="B1259" s="92" t="s">
        <v>3604</v>
      </c>
      <c r="C1259" s="46" t="s">
        <v>4015</v>
      </c>
      <c r="D1259" s="46" t="s">
        <v>3657</v>
      </c>
      <c r="E1259" s="201">
        <v>41640.0</v>
      </c>
      <c r="F1259" s="201">
        <v>42004.0</v>
      </c>
      <c r="G1259" s="92" t="s">
        <v>3594</v>
      </c>
      <c r="H1259" s="46">
        <v>0.3</v>
      </c>
      <c r="I1259" s="46">
        <v>0.2</v>
      </c>
      <c r="J1259" s="46">
        <v>0.2</v>
      </c>
      <c r="K1259" s="46">
        <v>0.2</v>
      </c>
      <c r="L1259" s="46">
        <v>0.2</v>
      </c>
      <c r="M1259" s="46">
        <v>0.2</v>
      </c>
      <c r="N1259" s="46">
        <v>0.2</v>
      </c>
      <c r="O1259" s="46">
        <v>0.8</v>
      </c>
      <c r="P1259" s="46">
        <v>0.8</v>
      </c>
      <c r="Q1259" s="46">
        <v>0.4</v>
      </c>
      <c r="R1259" s="46">
        <v>0.4</v>
      </c>
      <c r="S1259" s="46">
        <v>0.4</v>
      </c>
      <c r="T1259" s="46">
        <v>0.4</v>
      </c>
      <c r="U1259" s="46">
        <v>0.4</v>
      </c>
      <c r="V1259" s="46">
        <v>0.4</v>
      </c>
      <c r="W1259" s="46">
        <v>0.4</v>
      </c>
      <c r="X1259" s="46">
        <v>0.5</v>
      </c>
      <c r="Y1259" s="46">
        <v>0.2</v>
      </c>
      <c r="Z1259" s="46">
        <v>0.9</v>
      </c>
      <c r="AA1259" s="46">
        <v>0.9</v>
      </c>
      <c r="AB1259" s="46">
        <v>0.7</v>
      </c>
      <c r="AC1259" s="46">
        <v>0.5</v>
      </c>
      <c r="AD1259" s="46">
        <v>0.5</v>
      </c>
      <c r="AE1259" s="46">
        <v>0.5</v>
      </c>
      <c r="AF1259" s="7"/>
    </row>
    <row r="1260" ht="14.25" customHeight="1">
      <c r="A1260" s="213" t="s">
        <v>1865</v>
      </c>
      <c r="B1260" s="92" t="s">
        <v>3604</v>
      </c>
      <c r="C1260" s="46" t="s">
        <v>4015</v>
      </c>
      <c r="D1260" s="46" t="s">
        <v>4016</v>
      </c>
      <c r="E1260" s="201">
        <v>41640.0</v>
      </c>
      <c r="F1260" s="201">
        <v>42004.0</v>
      </c>
      <c r="G1260" s="92" t="s">
        <v>3594</v>
      </c>
      <c r="H1260" s="46">
        <v>0.3</v>
      </c>
      <c r="I1260" s="46">
        <v>0.2</v>
      </c>
      <c r="J1260" s="46">
        <v>0.2</v>
      </c>
      <c r="K1260" s="46">
        <v>0.2</v>
      </c>
      <c r="L1260" s="46">
        <v>0.2</v>
      </c>
      <c r="M1260" s="46">
        <v>0.2</v>
      </c>
      <c r="N1260" s="46">
        <v>0.2</v>
      </c>
      <c r="O1260" s="46">
        <v>0.8</v>
      </c>
      <c r="P1260" s="46">
        <v>0.8</v>
      </c>
      <c r="Q1260" s="46">
        <v>0.4</v>
      </c>
      <c r="R1260" s="46">
        <v>0.4</v>
      </c>
      <c r="S1260" s="46">
        <v>0.4</v>
      </c>
      <c r="T1260" s="46">
        <v>0.4</v>
      </c>
      <c r="U1260" s="46">
        <v>0.4</v>
      </c>
      <c r="V1260" s="46">
        <v>0.4</v>
      </c>
      <c r="W1260" s="46">
        <v>0.4</v>
      </c>
      <c r="X1260" s="46">
        <v>0.5</v>
      </c>
      <c r="Y1260" s="46">
        <v>0.2</v>
      </c>
      <c r="Z1260" s="46">
        <v>0.9</v>
      </c>
      <c r="AA1260" s="46">
        <v>0.9</v>
      </c>
      <c r="AB1260" s="46">
        <v>0.7</v>
      </c>
      <c r="AC1260" s="46">
        <v>0.5</v>
      </c>
      <c r="AD1260" s="46">
        <v>0.5</v>
      </c>
      <c r="AE1260" s="46">
        <v>0.5</v>
      </c>
      <c r="AF1260" s="7"/>
    </row>
    <row r="1261" ht="14.25" customHeight="1">
      <c r="A1261" s="213" t="s">
        <v>4033</v>
      </c>
      <c r="B1261" s="92" t="s">
        <v>4018</v>
      </c>
      <c r="C1261" s="46" t="s">
        <v>4019</v>
      </c>
      <c r="D1261" s="46" t="s">
        <v>3876</v>
      </c>
      <c r="E1261" s="201">
        <v>41640.0</v>
      </c>
      <c r="F1261" s="201">
        <v>42004.0</v>
      </c>
      <c r="G1261" s="92" t="s">
        <v>3594</v>
      </c>
      <c r="H1261" s="46">
        <v>1.0</v>
      </c>
      <c r="I1261" s="46">
        <v>1.0</v>
      </c>
      <c r="J1261" s="46">
        <v>1.0</v>
      </c>
      <c r="K1261" s="46">
        <v>1.0</v>
      </c>
      <c r="L1261" s="46">
        <v>1.0</v>
      </c>
      <c r="M1261" s="46">
        <v>1.0</v>
      </c>
      <c r="N1261" s="46">
        <v>1.0</v>
      </c>
      <c r="O1261" s="46">
        <v>1.0</v>
      </c>
      <c r="P1261" s="46">
        <v>1.0</v>
      </c>
      <c r="Q1261" s="46">
        <v>1.0</v>
      </c>
      <c r="R1261" s="46">
        <v>1.0</v>
      </c>
      <c r="S1261" s="46">
        <v>1.0</v>
      </c>
      <c r="T1261" s="46">
        <v>1.0</v>
      </c>
      <c r="U1261" s="46">
        <v>1.0</v>
      </c>
      <c r="V1261" s="46">
        <v>1.0</v>
      </c>
      <c r="W1261" s="46">
        <v>1.0</v>
      </c>
      <c r="X1261" s="46">
        <v>1.0</v>
      </c>
      <c r="Y1261" s="46">
        <v>1.0</v>
      </c>
      <c r="Z1261" s="46">
        <v>1.0</v>
      </c>
      <c r="AA1261" s="46">
        <v>1.0</v>
      </c>
      <c r="AB1261" s="46">
        <v>1.0</v>
      </c>
      <c r="AC1261" s="46">
        <v>1.0</v>
      </c>
      <c r="AD1261" s="46">
        <v>1.0</v>
      </c>
      <c r="AE1261" s="46">
        <v>1.0</v>
      </c>
      <c r="AF1261" s="7"/>
    </row>
    <row r="1262" ht="14.25" customHeight="1">
      <c r="A1262" s="213" t="s">
        <v>4033</v>
      </c>
      <c r="B1262" s="92" t="s">
        <v>4018</v>
      </c>
      <c r="C1262" s="46" t="s">
        <v>4019</v>
      </c>
      <c r="D1262" s="46" t="s">
        <v>3657</v>
      </c>
      <c r="E1262" s="201">
        <v>41640.0</v>
      </c>
      <c r="F1262" s="201">
        <v>42004.0</v>
      </c>
      <c r="G1262" s="92" t="s">
        <v>3594</v>
      </c>
      <c r="H1262" s="46">
        <v>1.0</v>
      </c>
      <c r="I1262" s="46">
        <v>1.0</v>
      </c>
      <c r="J1262" s="46">
        <v>1.0</v>
      </c>
      <c r="K1262" s="46">
        <v>1.0</v>
      </c>
      <c r="L1262" s="46">
        <v>1.0</v>
      </c>
      <c r="M1262" s="46">
        <v>1.0</v>
      </c>
      <c r="N1262" s="46">
        <v>1.0</v>
      </c>
      <c r="O1262" s="46">
        <v>1.0</v>
      </c>
      <c r="P1262" s="46">
        <v>1.0</v>
      </c>
      <c r="Q1262" s="46">
        <v>1.0</v>
      </c>
      <c r="R1262" s="46">
        <v>1.0</v>
      </c>
      <c r="S1262" s="46">
        <v>1.0</v>
      </c>
      <c r="T1262" s="46">
        <v>1.0</v>
      </c>
      <c r="U1262" s="46">
        <v>1.0</v>
      </c>
      <c r="V1262" s="46">
        <v>1.0</v>
      </c>
      <c r="W1262" s="46">
        <v>1.0</v>
      </c>
      <c r="X1262" s="46">
        <v>1.0</v>
      </c>
      <c r="Y1262" s="46">
        <v>1.0</v>
      </c>
      <c r="Z1262" s="46">
        <v>1.0</v>
      </c>
      <c r="AA1262" s="46">
        <v>1.0</v>
      </c>
      <c r="AB1262" s="46">
        <v>1.0</v>
      </c>
      <c r="AC1262" s="46">
        <v>1.0</v>
      </c>
      <c r="AD1262" s="46">
        <v>1.0</v>
      </c>
      <c r="AE1262" s="46">
        <v>1.0</v>
      </c>
      <c r="AF1262" s="7"/>
    </row>
    <row r="1263" ht="14.25" customHeight="1">
      <c r="A1263" s="213" t="s">
        <v>4033</v>
      </c>
      <c r="B1263" s="92" t="s">
        <v>4018</v>
      </c>
      <c r="C1263" s="46" t="s">
        <v>4019</v>
      </c>
      <c r="D1263" s="46" t="s">
        <v>4016</v>
      </c>
      <c r="E1263" s="201">
        <v>41640.0</v>
      </c>
      <c r="F1263" s="201">
        <v>42004.0</v>
      </c>
      <c r="G1263" s="92" t="s">
        <v>3594</v>
      </c>
      <c r="H1263" s="46">
        <v>1.0</v>
      </c>
      <c r="I1263" s="46">
        <v>1.0</v>
      </c>
      <c r="J1263" s="46">
        <v>1.0</v>
      </c>
      <c r="K1263" s="46">
        <v>1.0</v>
      </c>
      <c r="L1263" s="46">
        <v>1.0</v>
      </c>
      <c r="M1263" s="46">
        <v>1.0</v>
      </c>
      <c r="N1263" s="46">
        <v>1.0</v>
      </c>
      <c r="O1263" s="46">
        <v>1.0</v>
      </c>
      <c r="P1263" s="46">
        <v>1.0</v>
      </c>
      <c r="Q1263" s="46">
        <v>1.0</v>
      </c>
      <c r="R1263" s="46">
        <v>1.0</v>
      </c>
      <c r="S1263" s="46">
        <v>1.0</v>
      </c>
      <c r="T1263" s="46">
        <v>1.0</v>
      </c>
      <c r="U1263" s="46">
        <v>1.0</v>
      </c>
      <c r="V1263" s="46">
        <v>1.0</v>
      </c>
      <c r="W1263" s="46">
        <v>1.0</v>
      </c>
      <c r="X1263" s="46">
        <v>1.0</v>
      </c>
      <c r="Y1263" s="46">
        <v>1.0</v>
      </c>
      <c r="Z1263" s="46">
        <v>1.0</v>
      </c>
      <c r="AA1263" s="46">
        <v>1.0</v>
      </c>
      <c r="AB1263" s="46">
        <v>1.0</v>
      </c>
      <c r="AC1263" s="46">
        <v>1.0</v>
      </c>
      <c r="AD1263" s="46">
        <v>1.0</v>
      </c>
      <c r="AE1263" s="46">
        <v>1.0</v>
      </c>
      <c r="AF1263" s="7"/>
    </row>
    <row r="1264" ht="14.25" customHeight="1">
      <c r="A1264" s="213" t="s">
        <v>1863</v>
      </c>
      <c r="B1264" s="92" t="s">
        <v>1207</v>
      </c>
      <c r="C1264" s="46" t="s">
        <v>4015</v>
      </c>
      <c r="D1264" s="46" t="s">
        <v>3876</v>
      </c>
      <c r="E1264" s="201">
        <v>41640.0</v>
      </c>
      <c r="F1264" s="201">
        <v>42004.0</v>
      </c>
      <c r="G1264" s="92" t="s">
        <v>3594</v>
      </c>
      <c r="H1264" s="46">
        <v>0.3</v>
      </c>
      <c r="I1264" s="46">
        <v>0.0</v>
      </c>
      <c r="J1264" s="46">
        <v>0.0</v>
      </c>
      <c r="K1264" s="46">
        <v>0.0</v>
      </c>
      <c r="L1264" s="46">
        <v>0.0</v>
      </c>
      <c r="M1264" s="46">
        <v>0.0</v>
      </c>
      <c r="N1264" s="46">
        <v>0.2</v>
      </c>
      <c r="O1264" s="46">
        <v>0.5</v>
      </c>
      <c r="P1264" s="46">
        <v>0.5</v>
      </c>
      <c r="Q1264" s="46">
        <v>0.0</v>
      </c>
      <c r="R1264" s="46">
        <v>0.0</v>
      </c>
      <c r="S1264" s="46">
        <v>0.0</v>
      </c>
      <c r="T1264" s="46">
        <v>0.0</v>
      </c>
      <c r="U1264" s="46">
        <v>0.0</v>
      </c>
      <c r="V1264" s="46">
        <v>0.0</v>
      </c>
      <c r="W1264" s="46">
        <v>0.0</v>
      </c>
      <c r="X1264" s="46">
        <v>0.0</v>
      </c>
      <c r="Y1264" s="46">
        <v>0.0</v>
      </c>
      <c r="Z1264" s="46">
        <v>0.0</v>
      </c>
      <c r="AA1264" s="46">
        <v>0.9</v>
      </c>
      <c r="AB1264" s="46">
        <v>0.9</v>
      </c>
      <c r="AC1264" s="46">
        <v>0.9</v>
      </c>
      <c r="AD1264" s="46">
        <v>0.8</v>
      </c>
      <c r="AE1264" s="46">
        <v>0.6</v>
      </c>
      <c r="AF1264" s="7"/>
    </row>
    <row r="1265" ht="14.25" customHeight="1">
      <c r="A1265" s="213" t="s">
        <v>1863</v>
      </c>
      <c r="B1265" s="92" t="s">
        <v>1207</v>
      </c>
      <c r="C1265" s="46" t="s">
        <v>4015</v>
      </c>
      <c r="D1265" s="46" t="s">
        <v>3657</v>
      </c>
      <c r="E1265" s="201">
        <v>41640.0</v>
      </c>
      <c r="F1265" s="201">
        <v>42004.0</v>
      </c>
      <c r="G1265" s="92" t="s">
        <v>3594</v>
      </c>
      <c r="H1265" s="46">
        <v>0.3</v>
      </c>
      <c r="I1265" s="46">
        <v>0.0</v>
      </c>
      <c r="J1265" s="46">
        <v>0.0</v>
      </c>
      <c r="K1265" s="46">
        <v>0.0</v>
      </c>
      <c r="L1265" s="46">
        <v>0.0</v>
      </c>
      <c r="M1265" s="46">
        <v>0.0</v>
      </c>
      <c r="N1265" s="46">
        <v>0.2</v>
      </c>
      <c r="O1265" s="46">
        <v>0.5</v>
      </c>
      <c r="P1265" s="46">
        <v>0.5</v>
      </c>
      <c r="Q1265" s="46">
        <v>0.0</v>
      </c>
      <c r="R1265" s="46">
        <v>0.0</v>
      </c>
      <c r="S1265" s="46">
        <v>0.0</v>
      </c>
      <c r="T1265" s="46">
        <v>0.0</v>
      </c>
      <c r="U1265" s="46">
        <v>0.0</v>
      </c>
      <c r="V1265" s="46">
        <v>0.0</v>
      </c>
      <c r="W1265" s="46">
        <v>0.0</v>
      </c>
      <c r="X1265" s="46">
        <v>0.0</v>
      </c>
      <c r="Y1265" s="46">
        <v>0.0</v>
      </c>
      <c r="Z1265" s="46">
        <v>0.0</v>
      </c>
      <c r="AA1265" s="46">
        <v>0.9</v>
      </c>
      <c r="AB1265" s="46">
        <v>0.9</v>
      </c>
      <c r="AC1265" s="46">
        <v>0.9</v>
      </c>
      <c r="AD1265" s="46">
        <v>0.8</v>
      </c>
      <c r="AE1265" s="46">
        <v>0.6</v>
      </c>
      <c r="AF1265" s="7"/>
    </row>
    <row r="1266" ht="14.25" customHeight="1">
      <c r="A1266" s="213" t="s">
        <v>1863</v>
      </c>
      <c r="B1266" s="92" t="s">
        <v>1207</v>
      </c>
      <c r="C1266" s="46" t="s">
        <v>4015</v>
      </c>
      <c r="D1266" s="46" t="s">
        <v>4016</v>
      </c>
      <c r="E1266" s="201">
        <v>41640.0</v>
      </c>
      <c r="F1266" s="201">
        <v>42004.0</v>
      </c>
      <c r="G1266" s="92" t="s">
        <v>3594</v>
      </c>
      <c r="H1266" s="46">
        <v>0.3</v>
      </c>
      <c r="I1266" s="46">
        <v>0.0</v>
      </c>
      <c r="J1266" s="46">
        <v>0.0</v>
      </c>
      <c r="K1266" s="46">
        <v>0.0</v>
      </c>
      <c r="L1266" s="46">
        <v>0.0</v>
      </c>
      <c r="M1266" s="46">
        <v>0.0</v>
      </c>
      <c r="N1266" s="46">
        <v>0.2</v>
      </c>
      <c r="O1266" s="46">
        <v>0.5</v>
      </c>
      <c r="P1266" s="46">
        <v>0.5</v>
      </c>
      <c r="Q1266" s="46">
        <v>0.0</v>
      </c>
      <c r="R1266" s="46">
        <v>0.0</v>
      </c>
      <c r="S1266" s="46">
        <v>0.0</v>
      </c>
      <c r="T1266" s="46">
        <v>0.0</v>
      </c>
      <c r="U1266" s="46">
        <v>0.0</v>
      </c>
      <c r="V1266" s="46">
        <v>0.0</v>
      </c>
      <c r="W1266" s="46">
        <v>0.0</v>
      </c>
      <c r="X1266" s="46">
        <v>0.0</v>
      </c>
      <c r="Y1266" s="46">
        <v>0.0</v>
      </c>
      <c r="Z1266" s="46">
        <v>0.0</v>
      </c>
      <c r="AA1266" s="46">
        <v>0.9</v>
      </c>
      <c r="AB1266" s="46">
        <v>0.9</v>
      </c>
      <c r="AC1266" s="46">
        <v>0.9</v>
      </c>
      <c r="AD1266" s="46">
        <v>0.8</v>
      </c>
      <c r="AE1266" s="46">
        <v>0.6</v>
      </c>
      <c r="AF1266" s="7"/>
    </row>
    <row r="1267" ht="14.25" customHeight="1">
      <c r="A1267" s="213" t="s">
        <v>1864</v>
      </c>
      <c r="B1267" s="92" t="s">
        <v>8</v>
      </c>
      <c r="C1267" s="46" t="s">
        <v>4015</v>
      </c>
      <c r="D1267" s="46" t="s">
        <v>3876</v>
      </c>
      <c r="E1267" s="201">
        <v>41640.0</v>
      </c>
      <c r="F1267" s="201">
        <v>42004.0</v>
      </c>
      <c r="G1267" s="92" t="s">
        <v>3594</v>
      </c>
      <c r="H1267" s="46">
        <v>0.9</v>
      </c>
      <c r="I1267" s="46">
        <v>0.9</v>
      </c>
      <c r="J1267" s="46">
        <v>0.9</v>
      </c>
      <c r="K1267" s="46">
        <v>0.9</v>
      </c>
      <c r="L1267" s="46">
        <v>0.9</v>
      </c>
      <c r="M1267" s="46">
        <v>0.9</v>
      </c>
      <c r="N1267" s="46">
        <v>0.9</v>
      </c>
      <c r="O1267" s="46">
        <v>0.7</v>
      </c>
      <c r="P1267" s="46">
        <v>0.4</v>
      </c>
      <c r="Q1267" s="46">
        <v>0.3</v>
      </c>
      <c r="R1267" s="46">
        <v>0.3</v>
      </c>
      <c r="S1267" s="46">
        <v>0.3</v>
      </c>
      <c r="T1267" s="46">
        <v>0.3</v>
      </c>
      <c r="U1267" s="46">
        <v>0.3</v>
      </c>
      <c r="V1267" s="46">
        <v>0.3</v>
      </c>
      <c r="W1267" s="46">
        <v>0.3</v>
      </c>
      <c r="X1267" s="46">
        <v>0.3</v>
      </c>
      <c r="Y1267" s="46">
        <v>0.5</v>
      </c>
      <c r="Z1267" s="46">
        <v>0.9</v>
      </c>
      <c r="AA1267" s="46">
        <v>0.9</v>
      </c>
      <c r="AB1267" s="46">
        <v>0.9</v>
      </c>
      <c r="AC1267" s="46">
        <v>0.9</v>
      </c>
      <c r="AD1267" s="46">
        <v>0.9</v>
      </c>
      <c r="AE1267" s="46">
        <v>0.9</v>
      </c>
      <c r="AF1267" s="7"/>
    </row>
    <row r="1268" ht="14.25" customHeight="1">
      <c r="A1268" s="213" t="s">
        <v>1864</v>
      </c>
      <c r="B1268" s="92" t="s">
        <v>8</v>
      </c>
      <c r="C1268" s="46" t="s">
        <v>4015</v>
      </c>
      <c r="D1268" s="46" t="s">
        <v>3657</v>
      </c>
      <c r="E1268" s="201">
        <v>41640.0</v>
      </c>
      <c r="F1268" s="201">
        <v>42004.0</v>
      </c>
      <c r="G1268" s="92" t="s">
        <v>3594</v>
      </c>
      <c r="H1268" s="46">
        <v>0.9</v>
      </c>
      <c r="I1268" s="46">
        <v>0.9</v>
      </c>
      <c r="J1268" s="46">
        <v>0.9</v>
      </c>
      <c r="K1268" s="46">
        <v>0.9</v>
      </c>
      <c r="L1268" s="46">
        <v>0.9</v>
      </c>
      <c r="M1268" s="46">
        <v>0.9</v>
      </c>
      <c r="N1268" s="46">
        <v>0.9</v>
      </c>
      <c r="O1268" s="46">
        <v>0.7</v>
      </c>
      <c r="P1268" s="46">
        <v>0.5</v>
      </c>
      <c r="Q1268" s="46">
        <v>0.5</v>
      </c>
      <c r="R1268" s="46">
        <v>0.5</v>
      </c>
      <c r="S1268" s="46">
        <v>0.5</v>
      </c>
      <c r="T1268" s="46">
        <v>0.5</v>
      </c>
      <c r="U1268" s="46">
        <v>0.5</v>
      </c>
      <c r="V1268" s="46">
        <v>0.5</v>
      </c>
      <c r="W1268" s="46">
        <v>0.5</v>
      </c>
      <c r="X1268" s="46">
        <v>0.5</v>
      </c>
      <c r="Y1268" s="46">
        <v>0.7</v>
      </c>
      <c r="Z1268" s="46">
        <v>0.9</v>
      </c>
      <c r="AA1268" s="46">
        <v>0.9</v>
      </c>
      <c r="AB1268" s="46">
        <v>0.9</v>
      </c>
      <c r="AC1268" s="46">
        <v>0.9</v>
      </c>
      <c r="AD1268" s="46">
        <v>0.9</v>
      </c>
      <c r="AE1268" s="46">
        <v>0.9</v>
      </c>
      <c r="AF1268" s="7"/>
    </row>
    <row r="1269" ht="14.25" customHeight="1">
      <c r="A1269" s="213" t="s">
        <v>1864</v>
      </c>
      <c r="B1269" s="92" t="s">
        <v>8</v>
      </c>
      <c r="C1269" s="46" t="s">
        <v>4015</v>
      </c>
      <c r="D1269" s="46" t="s">
        <v>4016</v>
      </c>
      <c r="E1269" s="201">
        <v>41640.0</v>
      </c>
      <c r="F1269" s="201">
        <v>42004.0</v>
      </c>
      <c r="G1269" s="92" t="s">
        <v>3594</v>
      </c>
      <c r="H1269" s="46">
        <v>0.9</v>
      </c>
      <c r="I1269" s="46">
        <v>0.9</v>
      </c>
      <c r="J1269" s="46">
        <v>0.9</v>
      </c>
      <c r="K1269" s="46">
        <v>0.9</v>
      </c>
      <c r="L1269" s="46">
        <v>0.9</v>
      </c>
      <c r="M1269" s="46">
        <v>0.9</v>
      </c>
      <c r="N1269" s="46">
        <v>0.9</v>
      </c>
      <c r="O1269" s="46">
        <v>0.7</v>
      </c>
      <c r="P1269" s="46">
        <v>0.5</v>
      </c>
      <c r="Q1269" s="46">
        <v>0.5</v>
      </c>
      <c r="R1269" s="46">
        <v>0.5</v>
      </c>
      <c r="S1269" s="46">
        <v>0.5</v>
      </c>
      <c r="T1269" s="46">
        <v>0.5</v>
      </c>
      <c r="U1269" s="46">
        <v>0.5</v>
      </c>
      <c r="V1269" s="46">
        <v>0.5</v>
      </c>
      <c r="W1269" s="46">
        <v>0.5</v>
      </c>
      <c r="X1269" s="46">
        <v>0.5</v>
      </c>
      <c r="Y1269" s="46">
        <v>0.7</v>
      </c>
      <c r="Z1269" s="46">
        <v>0.9</v>
      </c>
      <c r="AA1269" s="46">
        <v>0.9</v>
      </c>
      <c r="AB1269" s="46">
        <v>0.9</v>
      </c>
      <c r="AC1269" s="46">
        <v>0.9</v>
      </c>
      <c r="AD1269" s="46">
        <v>0.9</v>
      </c>
      <c r="AE1269" s="46">
        <v>0.9</v>
      </c>
      <c r="AF1269" s="7"/>
    </row>
    <row r="1270" ht="14.25" customHeight="1">
      <c r="A1270" s="213" t="s">
        <v>4034</v>
      </c>
      <c r="B1270" s="92" t="s">
        <v>4021</v>
      </c>
      <c r="C1270" s="46" t="s">
        <v>4015</v>
      </c>
      <c r="D1270" s="46" t="s">
        <v>3876</v>
      </c>
      <c r="E1270" s="201">
        <v>41640.0</v>
      </c>
      <c r="F1270" s="201">
        <v>42004.0</v>
      </c>
      <c r="G1270" s="92" t="s">
        <v>3594</v>
      </c>
      <c r="H1270" s="46">
        <v>0.3</v>
      </c>
      <c r="I1270" s="46">
        <v>0.2</v>
      </c>
      <c r="J1270" s="46">
        <v>0.2</v>
      </c>
      <c r="K1270" s="46">
        <v>0.2</v>
      </c>
      <c r="L1270" s="46">
        <v>0.2</v>
      </c>
      <c r="M1270" s="46">
        <v>0.2</v>
      </c>
      <c r="N1270" s="46">
        <v>0.2</v>
      </c>
      <c r="O1270" s="46">
        <v>0.8</v>
      </c>
      <c r="P1270" s="46">
        <v>0.8</v>
      </c>
      <c r="Q1270" s="46">
        <v>0.4</v>
      </c>
      <c r="R1270" s="46">
        <v>0.4</v>
      </c>
      <c r="S1270" s="46">
        <v>0.4</v>
      </c>
      <c r="T1270" s="46">
        <v>0.4</v>
      </c>
      <c r="U1270" s="46">
        <v>0.4</v>
      </c>
      <c r="V1270" s="46">
        <v>0.4</v>
      </c>
      <c r="W1270" s="46">
        <v>0.4</v>
      </c>
      <c r="X1270" s="46">
        <v>0.5</v>
      </c>
      <c r="Y1270" s="46">
        <v>0.2</v>
      </c>
      <c r="Z1270" s="46">
        <v>0.9</v>
      </c>
      <c r="AA1270" s="46">
        <v>0.9</v>
      </c>
      <c r="AB1270" s="46">
        <v>0.7</v>
      </c>
      <c r="AC1270" s="46">
        <v>0.5</v>
      </c>
      <c r="AD1270" s="46">
        <v>0.5</v>
      </c>
      <c r="AE1270" s="46">
        <v>0.5</v>
      </c>
      <c r="AF1270" s="7"/>
    </row>
    <row r="1271" ht="14.25" customHeight="1">
      <c r="A1271" s="213" t="s">
        <v>4034</v>
      </c>
      <c r="B1271" s="92" t="s">
        <v>4021</v>
      </c>
      <c r="C1271" s="46" t="s">
        <v>4015</v>
      </c>
      <c r="D1271" s="46" t="s">
        <v>3657</v>
      </c>
      <c r="E1271" s="201">
        <v>41640.0</v>
      </c>
      <c r="F1271" s="201">
        <v>42004.0</v>
      </c>
      <c r="G1271" s="92" t="s">
        <v>3594</v>
      </c>
      <c r="H1271" s="46">
        <v>0.3</v>
      </c>
      <c r="I1271" s="46">
        <v>0.2</v>
      </c>
      <c r="J1271" s="46">
        <v>0.2</v>
      </c>
      <c r="K1271" s="46">
        <v>0.2</v>
      </c>
      <c r="L1271" s="46">
        <v>0.2</v>
      </c>
      <c r="M1271" s="46">
        <v>0.2</v>
      </c>
      <c r="N1271" s="46">
        <v>0.2</v>
      </c>
      <c r="O1271" s="46">
        <v>0.8</v>
      </c>
      <c r="P1271" s="46">
        <v>0.8</v>
      </c>
      <c r="Q1271" s="46">
        <v>0.4</v>
      </c>
      <c r="R1271" s="46">
        <v>0.4</v>
      </c>
      <c r="S1271" s="46">
        <v>0.4</v>
      </c>
      <c r="T1271" s="46">
        <v>0.4</v>
      </c>
      <c r="U1271" s="46">
        <v>0.4</v>
      </c>
      <c r="V1271" s="46">
        <v>0.4</v>
      </c>
      <c r="W1271" s="46">
        <v>0.4</v>
      </c>
      <c r="X1271" s="46">
        <v>0.5</v>
      </c>
      <c r="Y1271" s="46">
        <v>0.2</v>
      </c>
      <c r="Z1271" s="46">
        <v>0.9</v>
      </c>
      <c r="AA1271" s="46">
        <v>0.9</v>
      </c>
      <c r="AB1271" s="46">
        <v>0.7</v>
      </c>
      <c r="AC1271" s="46">
        <v>0.5</v>
      </c>
      <c r="AD1271" s="46">
        <v>0.5</v>
      </c>
      <c r="AE1271" s="46">
        <v>0.5</v>
      </c>
      <c r="AF1271" s="7"/>
    </row>
    <row r="1272" ht="14.25" customHeight="1">
      <c r="A1272" s="213" t="s">
        <v>4034</v>
      </c>
      <c r="B1272" s="92" t="s">
        <v>4021</v>
      </c>
      <c r="C1272" s="46" t="s">
        <v>4015</v>
      </c>
      <c r="D1272" s="46" t="s">
        <v>4016</v>
      </c>
      <c r="E1272" s="201">
        <v>41640.0</v>
      </c>
      <c r="F1272" s="201">
        <v>42004.0</v>
      </c>
      <c r="G1272" s="92" t="s">
        <v>3594</v>
      </c>
      <c r="H1272" s="46">
        <v>0.3</v>
      </c>
      <c r="I1272" s="46">
        <v>0.2</v>
      </c>
      <c r="J1272" s="46">
        <v>0.2</v>
      </c>
      <c r="K1272" s="46">
        <v>0.2</v>
      </c>
      <c r="L1272" s="46">
        <v>0.2</v>
      </c>
      <c r="M1272" s="46">
        <v>0.2</v>
      </c>
      <c r="N1272" s="46">
        <v>0.2</v>
      </c>
      <c r="O1272" s="46">
        <v>0.8</v>
      </c>
      <c r="P1272" s="46">
        <v>0.8</v>
      </c>
      <c r="Q1272" s="46">
        <v>0.4</v>
      </c>
      <c r="R1272" s="46">
        <v>0.4</v>
      </c>
      <c r="S1272" s="46">
        <v>0.4</v>
      </c>
      <c r="T1272" s="46">
        <v>0.4</v>
      </c>
      <c r="U1272" s="46">
        <v>0.4</v>
      </c>
      <c r="V1272" s="46">
        <v>0.4</v>
      </c>
      <c r="W1272" s="46">
        <v>0.4</v>
      </c>
      <c r="X1272" s="46">
        <v>0.5</v>
      </c>
      <c r="Y1272" s="46">
        <v>0.2</v>
      </c>
      <c r="Z1272" s="46">
        <v>0.9</v>
      </c>
      <c r="AA1272" s="46">
        <v>0.9</v>
      </c>
      <c r="AB1272" s="46">
        <v>0.7</v>
      </c>
      <c r="AC1272" s="46">
        <v>0.5</v>
      </c>
      <c r="AD1272" s="46">
        <v>0.5</v>
      </c>
      <c r="AE1272" s="46">
        <v>0.5</v>
      </c>
      <c r="AF1272" s="7"/>
    </row>
    <row r="1273" ht="14.25" customHeight="1">
      <c r="A1273" s="213" t="s">
        <v>1868</v>
      </c>
      <c r="B1273" s="92" t="s">
        <v>3627</v>
      </c>
      <c r="C1273" s="46" t="s">
        <v>4015</v>
      </c>
      <c r="D1273" s="46" t="s">
        <v>3876</v>
      </c>
      <c r="E1273" s="201">
        <v>41640.0</v>
      </c>
      <c r="F1273" s="201">
        <v>42004.0</v>
      </c>
      <c r="G1273" s="92" t="s">
        <v>3594</v>
      </c>
      <c r="H1273" s="46">
        <v>0.1</v>
      </c>
      <c r="I1273" s="46">
        <v>0.05</v>
      </c>
      <c r="J1273" s="46">
        <v>0.05</v>
      </c>
      <c r="K1273" s="46">
        <v>0.05</v>
      </c>
      <c r="L1273" s="46">
        <v>0.05</v>
      </c>
      <c r="M1273" s="46">
        <v>0.05</v>
      </c>
      <c r="N1273" s="46">
        <v>0.2</v>
      </c>
      <c r="O1273" s="46">
        <v>0.8</v>
      </c>
      <c r="P1273" s="46">
        <v>0.7</v>
      </c>
      <c r="Q1273" s="46">
        <v>0.5</v>
      </c>
      <c r="R1273" s="46">
        <v>0.4</v>
      </c>
      <c r="S1273" s="46">
        <v>0.2</v>
      </c>
      <c r="T1273" s="46">
        <v>0.2</v>
      </c>
      <c r="U1273" s="46">
        <v>0.2</v>
      </c>
      <c r="V1273" s="46">
        <v>0.3</v>
      </c>
      <c r="W1273" s="46">
        <v>0.5</v>
      </c>
      <c r="X1273" s="46">
        <v>0.5</v>
      </c>
      <c r="Y1273" s="46">
        <v>0.7</v>
      </c>
      <c r="Z1273" s="46">
        <v>0.7</v>
      </c>
      <c r="AA1273" s="46">
        <v>0.4</v>
      </c>
      <c r="AB1273" s="46">
        <v>0.4</v>
      </c>
      <c r="AC1273" s="46">
        <v>0.2</v>
      </c>
      <c r="AD1273" s="46">
        <v>0.2</v>
      </c>
      <c r="AE1273" s="46">
        <v>0.1</v>
      </c>
      <c r="AF1273" s="7"/>
    </row>
    <row r="1274" ht="14.25" customHeight="1">
      <c r="A1274" s="213" t="s">
        <v>1868</v>
      </c>
      <c r="B1274" s="92" t="s">
        <v>3627</v>
      </c>
      <c r="C1274" s="46" t="s">
        <v>4015</v>
      </c>
      <c r="D1274" s="46" t="s">
        <v>3657</v>
      </c>
      <c r="E1274" s="201">
        <v>41640.0</v>
      </c>
      <c r="F1274" s="201">
        <v>42004.0</v>
      </c>
      <c r="G1274" s="92" t="s">
        <v>3594</v>
      </c>
      <c r="H1274" s="46">
        <v>0.1</v>
      </c>
      <c r="I1274" s="46">
        <v>0.05</v>
      </c>
      <c r="J1274" s="46">
        <v>0.05</v>
      </c>
      <c r="K1274" s="46">
        <v>0.05</v>
      </c>
      <c r="L1274" s="46">
        <v>0.05</v>
      </c>
      <c r="M1274" s="46">
        <v>0.05</v>
      </c>
      <c r="N1274" s="46">
        <v>0.05</v>
      </c>
      <c r="O1274" s="46">
        <v>0.2</v>
      </c>
      <c r="P1274" s="46">
        <v>0.5</v>
      </c>
      <c r="Q1274" s="46">
        <v>0.5</v>
      </c>
      <c r="R1274" s="46">
        <v>0.5</v>
      </c>
      <c r="S1274" s="46">
        <v>0.3</v>
      </c>
      <c r="T1274" s="46">
        <v>0.3</v>
      </c>
      <c r="U1274" s="46">
        <v>0.3</v>
      </c>
      <c r="V1274" s="46">
        <v>0.3</v>
      </c>
      <c r="W1274" s="46">
        <v>0.7</v>
      </c>
      <c r="X1274" s="46">
        <v>0.9</v>
      </c>
      <c r="Y1274" s="46">
        <v>0.7</v>
      </c>
      <c r="Z1274" s="46">
        <v>0.7</v>
      </c>
      <c r="AA1274" s="46">
        <v>0.6</v>
      </c>
      <c r="AB1274" s="46">
        <v>0.5</v>
      </c>
      <c r="AC1274" s="46">
        <v>0.4</v>
      </c>
      <c r="AD1274" s="46">
        <v>0.3</v>
      </c>
      <c r="AE1274" s="46">
        <v>0.2</v>
      </c>
      <c r="AF1274" s="7"/>
    </row>
    <row r="1275" ht="14.25" customHeight="1">
      <c r="A1275" s="213" t="s">
        <v>1868</v>
      </c>
      <c r="B1275" s="92" t="s">
        <v>3627</v>
      </c>
      <c r="C1275" s="46" t="s">
        <v>4015</v>
      </c>
      <c r="D1275" s="46" t="s">
        <v>4016</v>
      </c>
      <c r="E1275" s="201">
        <v>41640.0</v>
      </c>
      <c r="F1275" s="201">
        <v>42004.0</v>
      </c>
      <c r="G1275" s="92" t="s">
        <v>3594</v>
      </c>
      <c r="H1275" s="46">
        <v>0.1</v>
      </c>
      <c r="I1275" s="46">
        <v>0.05</v>
      </c>
      <c r="J1275" s="46">
        <v>0.05</v>
      </c>
      <c r="K1275" s="46">
        <v>0.05</v>
      </c>
      <c r="L1275" s="46">
        <v>0.05</v>
      </c>
      <c r="M1275" s="46">
        <v>0.05</v>
      </c>
      <c r="N1275" s="46">
        <v>0.05</v>
      </c>
      <c r="O1275" s="46">
        <v>0.05</v>
      </c>
      <c r="P1275" s="46">
        <v>0.2</v>
      </c>
      <c r="Q1275" s="46">
        <v>0.3</v>
      </c>
      <c r="R1275" s="46">
        <v>0.3</v>
      </c>
      <c r="S1275" s="46">
        <v>0.2</v>
      </c>
      <c r="T1275" s="46">
        <v>0.2</v>
      </c>
      <c r="U1275" s="46">
        <v>0.3</v>
      </c>
      <c r="V1275" s="46">
        <v>0.4</v>
      </c>
      <c r="W1275" s="46">
        <v>0.5</v>
      </c>
      <c r="X1275" s="46">
        <v>0.6</v>
      </c>
      <c r="Y1275" s="46">
        <v>0.7</v>
      </c>
      <c r="Z1275" s="46">
        <v>0.4</v>
      </c>
      <c r="AA1275" s="46">
        <v>0.3</v>
      </c>
      <c r="AB1275" s="46">
        <v>0.2</v>
      </c>
      <c r="AC1275" s="46">
        <v>0.2</v>
      </c>
      <c r="AD1275" s="46">
        <v>0.2</v>
      </c>
      <c r="AE1275" s="46">
        <v>0.2</v>
      </c>
      <c r="AF1275" s="7"/>
    </row>
    <row r="1276" ht="14.25" customHeight="1">
      <c r="A1276" s="213" t="s">
        <v>1867</v>
      </c>
      <c r="B1276" s="92" t="s">
        <v>3599</v>
      </c>
      <c r="C1276" s="46" t="s">
        <v>4022</v>
      </c>
      <c r="D1276" s="46" t="s">
        <v>3876</v>
      </c>
      <c r="E1276" s="201">
        <v>41640.0</v>
      </c>
      <c r="F1276" s="201">
        <v>42004.0</v>
      </c>
      <c r="G1276" s="92" t="s">
        <v>3594</v>
      </c>
      <c r="H1276" s="46">
        <v>24.0</v>
      </c>
      <c r="I1276" s="46">
        <v>24.0</v>
      </c>
      <c r="J1276" s="46">
        <v>24.0</v>
      </c>
      <c r="K1276" s="46">
        <v>24.0</v>
      </c>
      <c r="L1276" s="46">
        <v>24.0</v>
      </c>
      <c r="M1276" s="46">
        <v>24.0</v>
      </c>
      <c r="N1276" s="46">
        <v>24.0</v>
      </c>
      <c r="O1276" s="46">
        <v>24.0</v>
      </c>
      <c r="P1276" s="46">
        <v>24.0</v>
      </c>
      <c r="Q1276" s="46">
        <v>24.0</v>
      </c>
      <c r="R1276" s="46">
        <v>24.0</v>
      </c>
      <c r="S1276" s="46">
        <v>24.0</v>
      </c>
      <c r="T1276" s="46">
        <v>24.0</v>
      </c>
      <c r="U1276" s="46">
        <v>24.0</v>
      </c>
      <c r="V1276" s="46">
        <v>24.0</v>
      </c>
      <c r="W1276" s="46">
        <v>24.0</v>
      </c>
      <c r="X1276" s="46">
        <v>24.0</v>
      </c>
      <c r="Y1276" s="46">
        <v>24.0</v>
      </c>
      <c r="Z1276" s="46">
        <v>24.0</v>
      </c>
      <c r="AA1276" s="46">
        <v>24.0</v>
      </c>
      <c r="AB1276" s="46">
        <v>24.0</v>
      </c>
      <c r="AC1276" s="46">
        <v>24.0</v>
      </c>
      <c r="AD1276" s="46">
        <v>24.0</v>
      </c>
      <c r="AE1276" s="46">
        <v>24.0</v>
      </c>
      <c r="AF1276" s="7"/>
    </row>
    <row r="1277" ht="14.25" customHeight="1">
      <c r="A1277" s="213" t="s">
        <v>1867</v>
      </c>
      <c r="B1277" s="92" t="s">
        <v>3599</v>
      </c>
      <c r="C1277" s="46" t="s">
        <v>4022</v>
      </c>
      <c r="D1277" s="46" t="s">
        <v>3657</v>
      </c>
      <c r="E1277" s="201">
        <v>41640.0</v>
      </c>
      <c r="F1277" s="201">
        <v>42004.0</v>
      </c>
      <c r="G1277" s="92" t="s">
        <v>3594</v>
      </c>
      <c r="H1277" s="46">
        <v>24.0</v>
      </c>
      <c r="I1277" s="46">
        <v>24.0</v>
      </c>
      <c r="J1277" s="46">
        <v>24.0</v>
      </c>
      <c r="K1277" s="46">
        <v>24.0</v>
      </c>
      <c r="L1277" s="46">
        <v>24.0</v>
      </c>
      <c r="M1277" s="46">
        <v>24.0</v>
      </c>
      <c r="N1277" s="46">
        <v>24.0</v>
      </c>
      <c r="O1277" s="46">
        <v>24.0</v>
      </c>
      <c r="P1277" s="46">
        <v>24.0</v>
      </c>
      <c r="Q1277" s="46">
        <v>24.0</v>
      </c>
      <c r="R1277" s="46">
        <v>24.0</v>
      </c>
      <c r="S1277" s="46">
        <v>24.0</v>
      </c>
      <c r="T1277" s="46">
        <v>24.0</v>
      </c>
      <c r="U1277" s="46">
        <v>24.0</v>
      </c>
      <c r="V1277" s="46">
        <v>24.0</v>
      </c>
      <c r="W1277" s="46">
        <v>24.0</v>
      </c>
      <c r="X1277" s="46">
        <v>24.0</v>
      </c>
      <c r="Y1277" s="46">
        <v>24.0</v>
      </c>
      <c r="Z1277" s="46">
        <v>24.0</v>
      </c>
      <c r="AA1277" s="46">
        <v>24.0</v>
      </c>
      <c r="AB1277" s="46">
        <v>24.0</v>
      </c>
      <c r="AC1277" s="46">
        <v>24.0</v>
      </c>
      <c r="AD1277" s="46">
        <v>24.0</v>
      </c>
      <c r="AE1277" s="46">
        <v>24.0</v>
      </c>
      <c r="AF1277" s="7"/>
    </row>
    <row r="1278" ht="14.25" customHeight="1">
      <c r="A1278" s="213" t="s">
        <v>1867</v>
      </c>
      <c r="B1278" s="92" t="s">
        <v>3599</v>
      </c>
      <c r="C1278" s="46" t="s">
        <v>4022</v>
      </c>
      <c r="D1278" s="46" t="s">
        <v>4016</v>
      </c>
      <c r="E1278" s="201">
        <v>41640.0</v>
      </c>
      <c r="F1278" s="201">
        <v>42004.0</v>
      </c>
      <c r="G1278" s="92" t="s">
        <v>3594</v>
      </c>
      <c r="H1278" s="46">
        <v>24.0</v>
      </c>
      <c r="I1278" s="46">
        <v>24.0</v>
      </c>
      <c r="J1278" s="46">
        <v>24.0</v>
      </c>
      <c r="K1278" s="46">
        <v>24.0</v>
      </c>
      <c r="L1278" s="46">
        <v>24.0</v>
      </c>
      <c r="M1278" s="46">
        <v>24.0</v>
      </c>
      <c r="N1278" s="46">
        <v>24.0</v>
      </c>
      <c r="O1278" s="46">
        <v>24.0</v>
      </c>
      <c r="P1278" s="46">
        <v>24.0</v>
      </c>
      <c r="Q1278" s="46">
        <v>24.0</v>
      </c>
      <c r="R1278" s="46">
        <v>24.0</v>
      </c>
      <c r="S1278" s="46">
        <v>24.0</v>
      </c>
      <c r="T1278" s="46">
        <v>24.0</v>
      </c>
      <c r="U1278" s="46">
        <v>24.0</v>
      </c>
      <c r="V1278" s="46">
        <v>24.0</v>
      </c>
      <c r="W1278" s="46">
        <v>24.0</v>
      </c>
      <c r="X1278" s="46">
        <v>24.0</v>
      </c>
      <c r="Y1278" s="46">
        <v>24.0</v>
      </c>
      <c r="Z1278" s="46">
        <v>24.0</v>
      </c>
      <c r="AA1278" s="46">
        <v>24.0</v>
      </c>
      <c r="AB1278" s="46">
        <v>24.0</v>
      </c>
      <c r="AC1278" s="46">
        <v>24.0</v>
      </c>
      <c r="AD1278" s="46">
        <v>24.0</v>
      </c>
      <c r="AE1278" s="46">
        <v>24.0</v>
      </c>
      <c r="AF1278" s="7"/>
    </row>
    <row r="1279" ht="14.25" customHeight="1">
      <c r="A1279" s="213" t="s">
        <v>1866</v>
      </c>
      <c r="B1279" s="92" t="s">
        <v>3599</v>
      </c>
      <c r="C1279" s="46" t="s">
        <v>4022</v>
      </c>
      <c r="D1279" s="46" t="s">
        <v>3876</v>
      </c>
      <c r="E1279" s="201">
        <v>41640.0</v>
      </c>
      <c r="F1279" s="201">
        <v>42004.0</v>
      </c>
      <c r="G1279" s="92" t="s">
        <v>3594</v>
      </c>
      <c r="H1279" s="46">
        <v>22.0</v>
      </c>
      <c r="I1279" s="46">
        <v>18.0</v>
      </c>
      <c r="J1279" s="46">
        <v>18.0</v>
      </c>
      <c r="K1279" s="46">
        <v>18.0</v>
      </c>
      <c r="L1279" s="46">
        <v>18.0</v>
      </c>
      <c r="M1279" s="46">
        <v>18.0</v>
      </c>
      <c r="N1279" s="46">
        <v>18.0</v>
      </c>
      <c r="O1279" s="46">
        <v>20.0</v>
      </c>
      <c r="P1279" s="46">
        <v>22.0</v>
      </c>
      <c r="Q1279" s="46">
        <v>22.0</v>
      </c>
      <c r="R1279" s="46">
        <v>22.0</v>
      </c>
      <c r="S1279" s="46">
        <v>22.0</v>
      </c>
      <c r="T1279" s="46">
        <v>22.0</v>
      </c>
      <c r="U1279" s="46">
        <v>22.0</v>
      </c>
      <c r="V1279" s="46">
        <v>22.0</v>
      </c>
      <c r="W1279" s="46">
        <v>22.0</v>
      </c>
      <c r="X1279" s="46">
        <v>22.0</v>
      </c>
      <c r="Y1279" s="46">
        <v>22.0</v>
      </c>
      <c r="Z1279" s="46">
        <v>22.0</v>
      </c>
      <c r="AA1279" s="46">
        <v>22.0</v>
      </c>
      <c r="AB1279" s="46">
        <v>22.0</v>
      </c>
      <c r="AC1279" s="46">
        <v>22.0</v>
      </c>
      <c r="AD1279" s="46">
        <v>22.0</v>
      </c>
      <c r="AE1279" s="46">
        <v>22.0</v>
      </c>
      <c r="AF1279" s="7"/>
    </row>
    <row r="1280" ht="14.25" customHeight="1">
      <c r="A1280" s="213" t="s">
        <v>1866</v>
      </c>
      <c r="B1280" s="92" t="s">
        <v>3599</v>
      </c>
      <c r="C1280" s="46" t="s">
        <v>4022</v>
      </c>
      <c r="D1280" s="46" t="s">
        <v>3657</v>
      </c>
      <c r="E1280" s="201">
        <v>41640.0</v>
      </c>
      <c r="F1280" s="201">
        <v>42004.0</v>
      </c>
      <c r="G1280" s="92" t="s">
        <v>3594</v>
      </c>
      <c r="H1280" s="46">
        <v>22.0</v>
      </c>
      <c r="I1280" s="46">
        <v>18.0</v>
      </c>
      <c r="J1280" s="46">
        <v>18.0</v>
      </c>
      <c r="K1280" s="46">
        <v>18.0</v>
      </c>
      <c r="L1280" s="46">
        <v>18.0</v>
      </c>
      <c r="M1280" s="46">
        <v>18.0</v>
      </c>
      <c r="N1280" s="46">
        <v>18.0</v>
      </c>
      <c r="O1280" s="46">
        <v>20.0</v>
      </c>
      <c r="P1280" s="46">
        <v>22.0</v>
      </c>
      <c r="Q1280" s="46">
        <v>22.0</v>
      </c>
      <c r="R1280" s="46">
        <v>22.0</v>
      </c>
      <c r="S1280" s="46">
        <v>22.0</v>
      </c>
      <c r="T1280" s="46">
        <v>22.0</v>
      </c>
      <c r="U1280" s="46">
        <v>22.0</v>
      </c>
      <c r="V1280" s="46">
        <v>22.0</v>
      </c>
      <c r="W1280" s="46">
        <v>22.0</v>
      </c>
      <c r="X1280" s="46">
        <v>22.0</v>
      </c>
      <c r="Y1280" s="46">
        <v>22.0</v>
      </c>
      <c r="Z1280" s="46">
        <v>22.0</v>
      </c>
      <c r="AA1280" s="46">
        <v>22.0</v>
      </c>
      <c r="AB1280" s="46">
        <v>22.0</v>
      </c>
      <c r="AC1280" s="46">
        <v>22.0</v>
      </c>
      <c r="AD1280" s="46">
        <v>22.0</v>
      </c>
      <c r="AE1280" s="46">
        <v>22.0</v>
      </c>
      <c r="AF1280" s="7"/>
    </row>
    <row r="1281" ht="14.25" customHeight="1">
      <c r="A1281" s="213" t="s">
        <v>1866</v>
      </c>
      <c r="B1281" s="92" t="s">
        <v>3599</v>
      </c>
      <c r="C1281" s="46" t="s">
        <v>4022</v>
      </c>
      <c r="D1281" s="46" t="s">
        <v>4016</v>
      </c>
      <c r="E1281" s="201">
        <v>41640.0</v>
      </c>
      <c r="F1281" s="201">
        <v>42004.0</v>
      </c>
      <c r="G1281" s="92" t="s">
        <v>3594</v>
      </c>
      <c r="H1281" s="46">
        <v>22.0</v>
      </c>
      <c r="I1281" s="46">
        <v>18.0</v>
      </c>
      <c r="J1281" s="46">
        <v>18.0</v>
      </c>
      <c r="K1281" s="46">
        <v>18.0</v>
      </c>
      <c r="L1281" s="46">
        <v>18.0</v>
      </c>
      <c r="M1281" s="46">
        <v>18.0</v>
      </c>
      <c r="N1281" s="46">
        <v>18.0</v>
      </c>
      <c r="O1281" s="46">
        <v>20.0</v>
      </c>
      <c r="P1281" s="46">
        <v>22.0</v>
      </c>
      <c r="Q1281" s="46">
        <v>22.0</v>
      </c>
      <c r="R1281" s="46">
        <v>22.0</v>
      </c>
      <c r="S1281" s="46">
        <v>22.0</v>
      </c>
      <c r="T1281" s="46">
        <v>22.0</v>
      </c>
      <c r="U1281" s="46">
        <v>22.0</v>
      </c>
      <c r="V1281" s="46">
        <v>22.0</v>
      </c>
      <c r="W1281" s="46">
        <v>22.0</v>
      </c>
      <c r="X1281" s="46">
        <v>22.0</v>
      </c>
      <c r="Y1281" s="46">
        <v>22.0</v>
      </c>
      <c r="Z1281" s="46">
        <v>22.0</v>
      </c>
      <c r="AA1281" s="46">
        <v>22.0</v>
      </c>
      <c r="AB1281" s="46">
        <v>22.0</v>
      </c>
      <c r="AC1281" s="46">
        <v>22.0</v>
      </c>
      <c r="AD1281" s="46">
        <v>22.0</v>
      </c>
      <c r="AE1281" s="46">
        <v>22.0</v>
      </c>
      <c r="AF1281" s="7"/>
    </row>
    <row r="1282" ht="14.25" customHeight="1">
      <c r="A1282" s="213" t="s">
        <v>1429</v>
      </c>
      <c r="B1282" s="92" t="s">
        <v>3604</v>
      </c>
      <c r="C1282" s="46" t="s">
        <v>4015</v>
      </c>
      <c r="D1282" s="46" t="s">
        <v>3876</v>
      </c>
      <c r="E1282" s="201">
        <v>41640.0</v>
      </c>
      <c r="F1282" s="201">
        <v>42004.0</v>
      </c>
      <c r="G1282" s="92" t="s">
        <v>3594</v>
      </c>
      <c r="H1282" s="46">
        <v>0.9</v>
      </c>
      <c r="I1282" s="46">
        <v>0.9</v>
      </c>
      <c r="J1282" s="46">
        <v>0.9</v>
      </c>
      <c r="K1282" s="46">
        <v>0.9</v>
      </c>
      <c r="L1282" s="46">
        <v>0.9</v>
      </c>
      <c r="M1282" s="46">
        <v>0.9</v>
      </c>
      <c r="N1282" s="46">
        <v>0.9</v>
      </c>
      <c r="O1282" s="46">
        <v>0.9</v>
      </c>
      <c r="P1282" s="46">
        <v>0.9</v>
      </c>
      <c r="Q1282" s="46">
        <v>0.9</v>
      </c>
      <c r="R1282" s="46">
        <v>0.9</v>
      </c>
      <c r="S1282" s="46">
        <v>0.9</v>
      </c>
      <c r="T1282" s="46">
        <v>0.9</v>
      </c>
      <c r="U1282" s="46">
        <v>0.9</v>
      </c>
      <c r="V1282" s="46">
        <v>0.9</v>
      </c>
      <c r="W1282" s="46">
        <v>0.9</v>
      </c>
      <c r="X1282" s="46">
        <v>0.9</v>
      </c>
      <c r="Y1282" s="46">
        <v>0.9</v>
      </c>
      <c r="Z1282" s="46">
        <v>0.9</v>
      </c>
      <c r="AA1282" s="46">
        <v>0.9</v>
      </c>
      <c r="AB1282" s="46">
        <v>0.9</v>
      </c>
      <c r="AC1282" s="46">
        <v>0.9</v>
      </c>
      <c r="AD1282" s="46">
        <v>0.9</v>
      </c>
      <c r="AE1282" s="46">
        <v>0.9</v>
      </c>
      <c r="AF1282" s="7"/>
    </row>
    <row r="1283" ht="14.25" customHeight="1">
      <c r="A1283" s="213" t="s">
        <v>1429</v>
      </c>
      <c r="B1283" s="92" t="s">
        <v>3604</v>
      </c>
      <c r="C1283" s="46" t="s">
        <v>4015</v>
      </c>
      <c r="D1283" s="46" t="s">
        <v>3657</v>
      </c>
      <c r="E1283" s="201">
        <v>41640.0</v>
      </c>
      <c r="F1283" s="201">
        <v>42004.0</v>
      </c>
      <c r="G1283" s="92" t="s">
        <v>3594</v>
      </c>
      <c r="H1283" s="46">
        <v>0.9</v>
      </c>
      <c r="I1283" s="46">
        <v>0.9</v>
      </c>
      <c r="J1283" s="46">
        <v>0.9</v>
      </c>
      <c r="K1283" s="46">
        <v>0.9</v>
      </c>
      <c r="L1283" s="46">
        <v>0.9</v>
      </c>
      <c r="M1283" s="46">
        <v>0.9</v>
      </c>
      <c r="N1283" s="46">
        <v>0.9</v>
      </c>
      <c r="O1283" s="46">
        <v>0.9</v>
      </c>
      <c r="P1283" s="46">
        <v>0.9</v>
      </c>
      <c r="Q1283" s="46">
        <v>0.9</v>
      </c>
      <c r="R1283" s="46">
        <v>0.9</v>
      </c>
      <c r="S1283" s="46">
        <v>0.9</v>
      </c>
      <c r="T1283" s="46">
        <v>0.9</v>
      </c>
      <c r="U1283" s="46">
        <v>0.9</v>
      </c>
      <c r="V1283" s="46">
        <v>0.9</v>
      </c>
      <c r="W1283" s="46">
        <v>0.9</v>
      </c>
      <c r="X1283" s="46">
        <v>0.9</v>
      </c>
      <c r="Y1283" s="46">
        <v>0.9</v>
      </c>
      <c r="Z1283" s="46">
        <v>0.9</v>
      </c>
      <c r="AA1283" s="46">
        <v>0.9</v>
      </c>
      <c r="AB1283" s="46">
        <v>0.9</v>
      </c>
      <c r="AC1283" s="46">
        <v>0.9</v>
      </c>
      <c r="AD1283" s="46">
        <v>0.9</v>
      </c>
      <c r="AE1283" s="46">
        <v>0.9</v>
      </c>
      <c r="AF1283" s="7"/>
    </row>
    <row r="1284" ht="14.25" customHeight="1">
      <c r="A1284" s="213" t="s">
        <v>1429</v>
      </c>
      <c r="B1284" s="92" t="s">
        <v>3604</v>
      </c>
      <c r="C1284" s="46" t="s">
        <v>4015</v>
      </c>
      <c r="D1284" s="46" t="s">
        <v>4016</v>
      </c>
      <c r="E1284" s="201">
        <v>41640.0</v>
      </c>
      <c r="F1284" s="201">
        <v>42004.0</v>
      </c>
      <c r="G1284" s="92" t="s">
        <v>3594</v>
      </c>
      <c r="H1284" s="46">
        <v>0.9</v>
      </c>
      <c r="I1284" s="46">
        <v>0.9</v>
      </c>
      <c r="J1284" s="46">
        <v>0.9</v>
      </c>
      <c r="K1284" s="46">
        <v>0.9</v>
      </c>
      <c r="L1284" s="46">
        <v>0.9</v>
      </c>
      <c r="M1284" s="46">
        <v>0.9</v>
      </c>
      <c r="N1284" s="46">
        <v>0.9</v>
      </c>
      <c r="O1284" s="46">
        <v>0.9</v>
      </c>
      <c r="P1284" s="46">
        <v>0.9</v>
      </c>
      <c r="Q1284" s="46">
        <v>0.9</v>
      </c>
      <c r="R1284" s="46">
        <v>0.9</v>
      </c>
      <c r="S1284" s="46">
        <v>0.9</v>
      </c>
      <c r="T1284" s="46">
        <v>0.9</v>
      </c>
      <c r="U1284" s="46">
        <v>0.9</v>
      </c>
      <c r="V1284" s="46">
        <v>0.9</v>
      </c>
      <c r="W1284" s="46">
        <v>0.9</v>
      </c>
      <c r="X1284" s="46">
        <v>0.9</v>
      </c>
      <c r="Y1284" s="46">
        <v>0.9</v>
      </c>
      <c r="Z1284" s="46">
        <v>0.9</v>
      </c>
      <c r="AA1284" s="46">
        <v>0.9</v>
      </c>
      <c r="AB1284" s="46">
        <v>0.9</v>
      </c>
      <c r="AC1284" s="46">
        <v>0.9</v>
      </c>
      <c r="AD1284" s="46">
        <v>0.9</v>
      </c>
      <c r="AE1284" s="46">
        <v>0.9</v>
      </c>
      <c r="AF1284" s="7"/>
    </row>
    <row r="1285" ht="14.25" customHeight="1">
      <c r="A1285" s="213" t="s">
        <v>4035</v>
      </c>
      <c r="B1285" s="92" t="s">
        <v>4018</v>
      </c>
      <c r="C1285" s="46" t="s">
        <v>4019</v>
      </c>
      <c r="D1285" s="46" t="s">
        <v>3876</v>
      </c>
      <c r="E1285" s="201">
        <v>41640.0</v>
      </c>
      <c r="F1285" s="201">
        <v>42004.0</v>
      </c>
      <c r="G1285" s="92" t="s">
        <v>3594</v>
      </c>
      <c r="H1285" s="46">
        <v>1.0</v>
      </c>
      <c r="I1285" s="46">
        <v>1.0</v>
      </c>
      <c r="J1285" s="46">
        <v>1.0</v>
      </c>
      <c r="K1285" s="46">
        <v>1.0</v>
      </c>
      <c r="L1285" s="46">
        <v>1.0</v>
      </c>
      <c r="M1285" s="46">
        <v>1.0</v>
      </c>
      <c r="N1285" s="46">
        <v>1.0</v>
      </c>
      <c r="O1285" s="46">
        <v>1.0</v>
      </c>
      <c r="P1285" s="46">
        <v>1.0</v>
      </c>
      <c r="Q1285" s="46">
        <v>1.0</v>
      </c>
      <c r="R1285" s="46">
        <v>1.0</v>
      </c>
      <c r="S1285" s="46">
        <v>1.0</v>
      </c>
      <c r="T1285" s="46">
        <v>1.0</v>
      </c>
      <c r="U1285" s="46">
        <v>1.0</v>
      </c>
      <c r="V1285" s="46">
        <v>1.0</v>
      </c>
      <c r="W1285" s="46">
        <v>1.0</v>
      </c>
      <c r="X1285" s="46">
        <v>1.0</v>
      </c>
      <c r="Y1285" s="46">
        <v>1.0</v>
      </c>
      <c r="Z1285" s="46">
        <v>1.0</v>
      </c>
      <c r="AA1285" s="46">
        <v>1.0</v>
      </c>
      <c r="AB1285" s="46">
        <v>1.0</v>
      </c>
      <c r="AC1285" s="46">
        <v>1.0</v>
      </c>
      <c r="AD1285" s="46">
        <v>1.0</v>
      </c>
      <c r="AE1285" s="46">
        <v>1.0</v>
      </c>
      <c r="AF1285" s="7"/>
    </row>
    <row r="1286" ht="14.25" customHeight="1">
      <c r="A1286" s="213" t="s">
        <v>4035</v>
      </c>
      <c r="B1286" s="92" t="s">
        <v>4018</v>
      </c>
      <c r="C1286" s="46" t="s">
        <v>4019</v>
      </c>
      <c r="D1286" s="46" t="s">
        <v>3657</v>
      </c>
      <c r="E1286" s="201">
        <v>41640.0</v>
      </c>
      <c r="F1286" s="201">
        <v>42004.0</v>
      </c>
      <c r="G1286" s="92" t="s">
        <v>3594</v>
      </c>
      <c r="H1286" s="46">
        <v>1.0</v>
      </c>
      <c r="I1286" s="46">
        <v>1.0</v>
      </c>
      <c r="J1286" s="46">
        <v>1.0</v>
      </c>
      <c r="K1286" s="46">
        <v>1.0</v>
      </c>
      <c r="L1286" s="46">
        <v>1.0</v>
      </c>
      <c r="M1286" s="46">
        <v>1.0</v>
      </c>
      <c r="N1286" s="46">
        <v>1.0</v>
      </c>
      <c r="O1286" s="46">
        <v>1.0</v>
      </c>
      <c r="P1286" s="46">
        <v>1.0</v>
      </c>
      <c r="Q1286" s="46">
        <v>1.0</v>
      </c>
      <c r="R1286" s="46">
        <v>1.0</v>
      </c>
      <c r="S1286" s="46">
        <v>1.0</v>
      </c>
      <c r="T1286" s="46">
        <v>1.0</v>
      </c>
      <c r="U1286" s="46">
        <v>1.0</v>
      </c>
      <c r="V1286" s="46">
        <v>1.0</v>
      </c>
      <c r="W1286" s="46">
        <v>1.0</v>
      </c>
      <c r="X1286" s="46">
        <v>1.0</v>
      </c>
      <c r="Y1286" s="46">
        <v>1.0</v>
      </c>
      <c r="Z1286" s="46">
        <v>1.0</v>
      </c>
      <c r="AA1286" s="46">
        <v>1.0</v>
      </c>
      <c r="AB1286" s="46">
        <v>1.0</v>
      </c>
      <c r="AC1286" s="46">
        <v>1.0</v>
      </c>
      <c r="AD1286" s="46">
        <v>1.0</v>
      </c>
      <c r="AE1286" s="46">
        <v>1.0</v>
      </c>
      <c r="AF1286" s="7"/>
    </row>
    <row r="1287" ht="14.25" customHeight="1">
      <c r="A1287" s="213" t="s">
        <v>4035</v>
      </c>
      <c r="B1287" s="92" t="s">
        <v>4018</v>
      </c>
      <c r="C1287" s="46" t="s">
        <v>4019</v>
      </c>
      <c r="D1287" s="46" t="s">
        <v>4016</v>
      </c>
      <c r="E1287" s="201">
        <v>41640.0</v>
      </c>
      <c r="F1287" s="201">
        <v>42004.0</v>
      </c>
      <c r="G1287" s="92" t="s">
        <v>3594</v>
      </c>
      <c r="H1287" s="46">
        <v>1.0</v>
      </c>
      <c r="I1287" s="46">
        <v>1.0</v>
      </c>
      <c r="J1287" s="46">
        <v>1.0</v>
      </c>
      <c r="K1287" s="46">
        <v>1.0</v>
      </c>
      <c r="L1287" s="46">
        <v>1.0</v>
      </c>
      <c r="M1287" s="46">
        <v>1.0</v>
      </c>
      <c r="N1287" s="46">
        <v>1.0</v>
      </c>
      <c r="O1287" s="46">
        <v>1.0</v>
      </c>
      <c r="P1287" s="46">
        <v>1.0</v>
      </c>
      <c r="Q1287" s="46">
        <v>1.0</v>
      </c>
      <c r="R1287" s="46">
        <v>1.0</v>
      </c>
      <c r="S1287" s="46">
        <v>1.0</v>
      </c>
      <c r="T1287" s="46">
        <v>1.0</v>
      </c>
      <c r="U1287" s="46">
        <v>1.0</v>
      </c>
      <c r="V1287" s="46">
        <v>1.0</v>
      </c>
      <c r="W1287" s="46">
        <v>1.0</v>
      </c>
      <c r="X1287" s="46">
        <v>1.0</v>
      </c>
      <c r="Y1287" s="46">
        <v>1.0</v>
      </c>
      <c r="Z1287" s="46">
        <v>1.0</v>
      </c>
      <c r="AA1287" s="46">
        <v>1.0</v>
      </c>
      <c r="AB1287" s="46">
        <v>1.0</v>
      </c>
      <c r="AC1287" s="46">
        <v>1.0</v>
      </c>
      <c r="AD1287" s="46">
        <v>1.0</v>
      </c>
      <c r="AE1287" s="46">
        <v>1.0</v>
      </c>
      <c r="AF1287" s="7"/>
    </row>
    <row r="1288" ht="14.25" customHeight="1">
      <c r="A1288" s="213" t="s">
        <v>1426</v>
      </c>
      <c r="B1288" s="92" t="s">
        <v>1207</v>
      </c>
      <c r="C1288" s="46" t="s">
        <v>4015</v>
      </c>
      <c r="D1288" s="46" t="s">
        <v>3876</v>
      </c>
      <c r="E1288" s="201">
        <v>41640.0</v>
      </c>
      <c r="F1288" s="201">
        <v>42004.0</v>
      </c>
      <c r="G1288" s="92" t="s">
        <v>3594</v>
      </c>
      <c r="H1288" s="46">
        <v>0.9</v>
      </c>
      <c r="I1288" s="46">
        <v>0.9</v>
      </c>
      <c r="J1288" s="46">
        <v>0.9</v>
      </c>
      <c r="K1288" s="46">
        <v>0.9</v>
      </c>
      <c r="L1288" s="46">
        <v>0.9</v>
      </c>
      <c r="M1288" s="46">
        <v>0.9</v>
      </c>
      <c r="N1288" s="46">
        <v>0.9</v>
      </c>
      <c r="O1288" s="46">
        <v>0.9</v>
      </c>
      <c r="P1288" s="46">
        <v>0.9</v>
      </c>
      <c r="Q1288" s="46">
        <v>0.9</v>
      </c>
      <c r="R1288" s="46">
        <v>0.9</v>
      </c>
      <c r="S1288" s="46">
        <v>0.9</v>
      </c>
      <c r="T1288" s="46">
        <v>0.9</v>
      </c>
      <c r="U1288" s="46">
        <v>0.9</v>
      </c>
      <c r="V1288" s="46">
        <v>0.9</v>
      </c>
      <c r="W1288" s="46">
        <v>0.9</v>
      </c>
      <c r="X1288" s="46">
        <v>0.9</v>
      </c>
      <c r="Y1288" s="46">
        <v>0.9</v>
      </c>
      <c r="Z1288" s="46">
        <v>0.9</v>
      </c>
      <c r="AA1288" s="46">
        <v>0.9</v>
      </c>
      <c r="AB1288" s="46">
        <v>0.9</v>
      </c>
      <c r="AC1288" s="46">
        <v>0.9</v>
      </c>
      <c r="AD1288" s="46">
        <v>0.9</v>
      </c>
      <c r="AE1288" s="46">
        <v>0.9</v>
      </c>
      <c r="AF1288" s="7"/>
    </row>
    <row r="1289" ht="14.25" customHeight="1">
      <c r="A1289" s="213" t="s">
        <v>1426</v>
      </c>
      <c r="B1289" s="92" t="s">
        <v>1207</v>
      </c>
      <c r="C1289" s="46" t="s">
        <v>4015</v>
      </c>
      <c r="D1289" s="46" t="s">
        <v>3657</v>
      </c>
      <c r="E1289" s="201">
        <v>41640.0</v>
      </c>
      <c r="F1289" s="201">
        <v>42004.0</v>
      </c>
      <c r="G1289" s="92" t="s">
        <v>3594</v>
      </c>
      <c r="H1289" s="46">
        <v>0.9</v>
      </c>
      <c r="I1289" s="46">
        <v>0.9</v>
      </c>
      <c r="J1289" s="46">
        <v>0.9</v>
      </c>
      <c r="K1289" s="46">
        <v>0.9</v>
      </c>
      <c r="L1289" s="46">
        <v>0.9</v>
      </c>
      <c r="M1289" s="46">
        <v>0.9</v>
      </c>
      <c r="N1289" s="46">
        <v>0.9</v>
      </c>
      <c r="O1289" s="46">
        <v>0.9</v>
      </c>
      <c r="P1289" s="46">
        <v>0.9</v>
      </c>
      <c r="Q1289" s="46">
        <v>0.9</v>
      </c>
      <c r="R1289" s="46">
        <v>0.9</v>
      </c>
      <c r="S1289" s="46">
        <v>0.9</v>
      </c>
      <c r="T1289" s="46">
        <v>0.9</v>
      </c>
      <c r="U1289" s="46">
        <v>0.9</v>
      </c>
      <c r="V1289" s="46">
        <v>0.9</v>
      </c>
      <c r="W1289" s="46">
        <v>0.9</v>
      </c>
      <c r="X1289" s="46">
        <v>0.9</v>
      </c>
      <c r="Y1289" s="46">
        <v>0.9</v>
      </c>
      <c r="Z1289" s="46">
        <v>0.9</v>
      </c>
      <c r="AA1289" s="46">
        <v>0.9</v>
      </c>
      <c r="AB1289" s="46">
        <v>0.9</v>
      </c>
      <c r="AC1289" s="46">
        <v>0.9</v>
      </c>
      <c r="AD1289" s="46">
        <v>0.9</v>
      </c>
      <c r="AE1289" s="46">
        <v>0.9</v>
      </c>
      <c r="AF1289" s="7"/>
    </row>
    <row r="1290" ht="14.25" customHeight="1">
      <c r="A1290" s="213" t="s">
        <v>1426</v>
      </c>
      <c r="B1290" s="92" t="s">
        <v>1207</v>
      </c>
      <c r="C1290" s="46" t="s">
        <v>4015</v>
      </c>
      <c r="D1290" s="46" t="s">
        <v>4016</v>
      </c>
      <c r="E1290" s="201">
        <v>41640.0</v>
      </c>
      <c r="F1290" s="201">
        <v>42004.0</v>
      </c>
      <c r="G1290" s="92" t="s">
        <v>3594</v>
      </c>
      <c r="H1290" s="46">
        <v>0.9</v>
      </c>
      <c r="I1290" s="46">
        <v>0.9</v>
      </c>
      <c r="J1290" s="46">
        <v>0.9</v>
      </c>
      <c r="K1290" s="46">
        <v>0.9</v>
      </c>
      <c r="L1290" s="46">
        <v>0.9</v>
      </c>
      <c r="M1290" s="46">
        <v>0.9</v>
      </c>
      <c r="N1290" s="46">
        <v>0.9</v>
      </c>
      <c r="O1290" s="46">
        <v>0.9</v>
      </c>
      <c r="P1290" s="46">
        <v>0.9</v>
      </c>
      <c r="Q1290" s="46">
        <v>0.9</v>
      </c>
      <c r="R1290" s="46">
        <v>0.9</v>
      </c>
      <c r="S1290" s="46">
        <v>0.9</v>
      </c>
      <c r="T1290" s="46">
        <v>0.9</v>
      </c>
      <c r="U1290" s="46">
        <v>0.9</v>
      </c>
      <c r="V1290" s="46">
        <v>0.9</v>
      </c>
      <c r="W1290" s="46">
        <v>0.9</v>
      </c>
      <c r="X1290" s="46">
        <v>0.9</v>
      </c>
      <c r="Y1290" s="46">
        <v>0.9</v>
      </c>
      <c r="Z1290" s="46">
        <v>0.9</v>
      </c>
      <c r="AA1290" s="46">
        <v>0.9</v>
      </c>
      <c r="AB1290" s="46">
        <v>0.9</v>
      </c>
      <c r="AC1290" s="46">
        <v>0.9</v>
      </c>
      <c r="AD1290" s="46">
        <v>0.9</v>
      </c>
      <c r="AE1290" s="46">
        <v>0.9</v>
      </c>
      <c r="AF1290" s="7"/>
    </row>
    <row r="1291" ht="14.25" customHeight="1">
      <c r="A1291" s="213" t="s">
        <v>1427</v>
      </c>
      <c r="B1291" s="92" t="s">
        <v>8</v>
      </c>
      <c r="C1291" s="46" t="s">
        <v>4015</v>
      </c>
      <c r="D1291" s="46" t="s">
        <v>3876</v>
      </c>
      <c r="E1291" s="201">
        <v>41640.0</v>
      </c>
      <c r="F1291" s="201">
        <v>42004.0</v>
      </c>
      <c r="G1291" s="92" t="s">
        <v>3594</v>
      </c>
      <c r="H1291" s="46">
        <v>0.9</v>
      </c>
      <c r="I1291" s="46">
        <v>0.9</v>
      </c>
      <c r="J1291" s="46">
        <v>0.9</v>
      </c>
      <c r="K1291" s="46">
        <v>0.9</v>
      </c>
      <c r="L1291" s="46">
        <v>0.9</v>
      </c>
      <c r="M1291" s="46">
        <v>0.9</v>
      </c>
      <c r="N1291" s="46">
        <v>0.9</v>
      </c>
      <c r="O1291" s="46">
        <v>0.9</v>
      </c>
      <c r="P1291" s="46">
        <v>0.9</v>
      </c>
      <c r="Q1291" s="46">
        <v>0.9</v>
      </c>
      <c r="R1291" s="46">
        <v>0.9</v>
      </c>
      <c r="S1291" s="46">
        <v>0.9</v>
      </c>
      <c r="T1291" s="46">
        <v>0.9</v>
      </c>
      <c r="U1291" s="46">
        <v>0.9</v>
      </c>
      <c r="V1291" s="46">
        <v>0.9</v>
      </c>
      <c r="W1291" s="46">
        <v>0.9</v>
      </c>
      <c r="X1291" s="46">
        <v>0.9</v>
      </c>
      <c r="Y1291" s="46">
        <v>0.9</v>
      </c>
      <c r="Z1291" s="46">
        <v>0.9</v>
      </c>
      <c r="AA1291" s="46">
        <v>0.9</v>
      </c>
      <c r="AB1291" s="46">
        <v>0.9</v>
      </c>
      <c r="AC1291" s="46">
        <v>0.9</v>
      </c>
      <c r="AD1291" s="46">
        <v>0.9</v>
      </c>
      <c r="AE1291" s="46">
        <v>0.9</v>
      </c>
      <c r="AF1291" s="7"/>
    </row>
    <row r="1292" ht="14.25" customHeight="1">
      <c r="A1292" s="213" t="s">
        <v>1427</v>
      </c>
      <c r="B1292" s="92" t="s">
        <v>8</v>
      </c>
      <c r="C1292" s="46" t="s">
        <v>4015</v>
      </c>
      <c r="D1292" s="46" t="s">
        <v>3657</v>
      </c>
      <c r="E1292" s="201">
        <v>41640.0</v>
      </c>
      <c r="F1292" s="201">
        <v>42004.0</v>
      </c>
      <c r="G1292" s="92" t="s">
        <v>3594</v>
      </c>
      <c r="H1292" s="46">
        <v>0.9</v>
      </c>
      <c r="I1292" s="46">
        <v>0.9</v>
      </c>
      <c r="J1292" s="46">
        <v>0.9</v>
      </c>
      <c r="K1292" s="46">
        <v>0.9</v>
      </c>
      <c r="L1292" s="46">
        <v>0.9</v>
      </c>
      <c r="M1292" s="46">
        <v>0.9</v>
      </c>
      <c r="N1292" s="46">
        <v>0.9</v>
      </c>
      <c r="O1292" s="46">
        <v>0.9</v>
      </c>
      <c r="P1292" s="46">
        <v>0.9</v>
      </c>
      <c r="Q1292" s="46">
        <v>0.9</v>
      </c>
      <c r="R1292" s="46">
        <v>0.9</v>
      </c>
      <c r="S1292" s="46">
        <v>0.9</v>
      </c>
      <c r="T1292" s="46">
        <v>0.9</v>
      </c>
      <c r="U1292" s="46">
        <v>0.9</v>
      </c>
      <c r="V1292" s="46">
        <v>0.9</v>
      </c>
      <c r="W1292" s="46">
        <v>0.9</v>
      </c>
      <c r="X1292" s="46">
        <v>0.9</v>
      </c>
      <c r="Y1292" s="46">
        <v>0.9</v>
      </c>
      <c r="Z1292" s="46">
        <v>0.9</v>
      </c>
      <c r="AA1292" s="46">
        <v>0.9</v>
      </c>
      <c r="AB1292" s="46">
        <v>0.9</v>
      </c>
      <c r="AC1292" s="46">
        <v>0.9</v>
      </c>
      <c r="AD1292" s="46">
        <v>0.9</v>
      </c>
      <c r="AE1292" s="46">
        <v>0.9</v>
      </c>
      <c r="AF1292" s="7"/>
    </row>
    <row r="1293" ht="14.25" customHeight="1">
      <c r="A1293" s="213" t="s">
        <v>1427</v>
      </c>
      <c r="B1293" s="92" t="s">
        <v>8</v>
      </c>
      <c r="C1293" s="46" t="s">
        <v>4015</v>
      </c>
      <c r="D1293" s="46" t="s">
        <v>4016</v>
      </c>
      <c r="E1293" s="201">
        <v>41640.0</v>
      </c>
      <c r="F1293" s="201">
        <v>42004.0</v>
      </c>
      <c r="G1293" s="92" t="s">
        <v>3594</v>
      </c>
      <c r="H1293" s="46">
        <v>0.9</v>
      </c>
      <c r="I1293" s="46">
        <v>0.9</v>
      </c>
      <c r="J1293" s="46">
        <v>0.9</v>
      </c>
      <c r="K1293" s="46">
        <v>0.9</v>
      </c>
      <c r="L1293" s="46">
        <v>0.9</v>
      </c>
      <c r="M1293" s="46">
        <v>0.9</v>
      </c>
      <c r="N1293" s="46">
        <v>0.9</v>
      </c>
      <c r="O1293" s="46">
        <v>0.9</v>
      </c>
      <c r="P1293" s="46">
        <v>0.9</v>
      </c>
      <c r="Q1293" s="46">
        <v>0.9</v>
      </c>
      <c r="R1293" s="46">
        <v>0.9</v>
      </c>
      <c r="S1293" s="46">
        <v>0.9</v>
      </c>
      <c r="T1293" s="46">
        <v>0.9</v>
      </c>
      <c r="U1293" s="46">
        <v>0.9</v>
      </c>
      <c r="V1293" s="46">
        <v>0.9</v>
      </c>
      <c r="W1293" s="46">
        <v>0.9</v>
      </c>
      <c r="X1293" s="46">
        <v>0.9</v>
      </c>
      <c r="Y1293" s="46">
        <v>0.9</v>
      </c>
      <c r="Z1293" s="46">
        <v>0.9</v>
      </c>
      <c r="AA1293" s="46">
        <v>0.9</v>
      </c>
      <c r="AB1293" s="46">
        <v>0.9</v>
      </c>
      <c r="AC1293" s="46">
        <v>0.9</v>
      </c>
      <c r="AD1293" s="46">
        <v>0.9</v>
      </c>
      <c r="AE1293" s="46">
        <v>0.9</v>
      </c>
      <c r="AF1293" s="7"/>
    </row>
    <row r="1294" ht="14.25" customHeight="1">
      <c r="A1294" s="213" t="s">
        <v>4036</v>
      </c>
      <c r="B1294" s="92" t="s">
        <v>4021</v>
      </c>
      <c r="C1294" s="46" t="s">
        <v>4015</v>
      </c>
      <c r="D1294" s="46" t="s">
        <v>3876</v>
      </c>
      <c r="E1294" s="201">
        <v>41640.0</v>
      </c>
      <c r="F1294" s="201">
        <v>42004.0</v>
      </c>
      <c r="G1294" s="92" t="s">
        <v>3594</v>
      </c>
      <c r="H1294" s="46">
        <v>0.9</v>
      </c>
      <c r="I1294" s="46">
        <v>0.9</v>
      </c>
      <c r="J1294" s="46">
        <v>0.9</v>
      </c>
      <c r="K1294" s="46">
        <v>0.9</v>
      </c>
      <c r="L1294" s="46">
        <v>0.9</v>
      </c>
      <c r="M1294" s="46">
        <v>0.9</v>
      </c>
      <c r="N1294" s="46">
        <v>0.9</v>
      </c>
      <c r="O1294" s="46">
        <v>0.9</v>
      </c>
      <c r="P1294" s="46">
        <v>0.9</v>
      </c>
      <c r="Q1294" s="46">
        <v>0.9</v>
      </c>
      <c r="R1294" s="46">
        <v>0.9</v>
      </c>
      <c r="S1294" s="46">
        <v>0.9</v>
      </c>
      <c r="T1294" s="46">
        <v>0.9</v>
      </c>
      <c r="U1294" s="46">
        <v>0.9</v>
      </c>
      <c r="V1294" s="46">
        <v>0.9</v>
      </c>
      <c r="W1294" s="46">
        <v>0.9</v>
      </c>
      <c r="X1294" s="46">
        <v>0.9</v>
      </c>
      <c r="Y1294" s="46">
        <v>0.9</v>
      </c>
      <c r="Z1294" s="46">
        <v>0.9</v>
      </c>
      <c r="AA1294" s="46">
        <v>0.9</v>
      </c>
      <c r="AB1294" s="46">
        <v>0.9</v>
      </c>
      <c r="AC1294" s="46">
        <v>0.9</v>
      </c>
      <c r="AD1294" s="46">
        <v>0.9</v>
      </c>
      <c r="AE1294" s="46">
        <v>0.9</v>
      </c>
      <c r="AF1294" s="7"/>
    </row>
    <row r="1295" ht="14.25" customHeight="1">
      <c r="A1295" s="213" t="s">
        <v>4036</v>
      </c>
      <c r="B1295" s="92" t="s">
        <v>4021</v>
      </c>
      <c r="C1295" s="46" t="s">
        <v>4015</v>
      </c>
      <c r="D1295" s="46" t="s">
        <v>3657</v>
      </c>
      <c r="E1295" s="201">
        <v>41640.0</v>
      </c>
      <c r="F1295" s="201">
        <v>42004.0</v>
      </c>
      <c r="G1295" s="92" t="s">
        <v>3594</v>
      </c>
      <c r="H1295" s="46">
        <v>0.9</v>
      </c>
      <c r="I1295" s="46">
        <v>0.9</v>
      </c>
      <c r="J1295" s="46">
        <v>0.9</v>
      </c>
      <c r="K1295" s="46">
        <v>0.9</v>
      </c>
      <c r="L1295" s="46">
        <v>0.9</v>
      </c>
      <c r="M1295" s="46">
        <v>0.9</v>
      </c>
      <c r="N1295" s="46">
        <v>0.9</v>
      </c>
      <c r="O1295" s="46">
        <v>0.9</v>
      </c>
      <c r="P1295" s="46">
        <v>0.9</v>
      </c>
      <c r="Q1295" s="46">
        <v>0.9</v>
      </c>
      <c r="R1295" s="46">
        <v>0.9</v>
      </c>
      <c r="S1295" s="46">
        <v>0.9</v>
      </c>
      <c r="T1295" s="46">
        <v>0.9</v>
      </c>
      <c r="U1295" s="46">
        <v>0.9</v>
      </c>
      <c r="V1295" s="46">
        <v>0.9</v>
      </c>
      <c r="W1295" s="46">
        <v>0.9</v>
      </c>
      <c r="X1295" s="46">
        <v>0.9</v>
      </c>
      <c r="Y1295" s="46">
        <v>0.9</v>
      </c>
      <c r="Z1295" s="46">
        <v>0.9</v>
      </c>
      <c r="AA1295" s="46">
        <v>0.9</v>
      </c>
      <c r="AB1295" s="46">
        <v>0.9</v>
      </c>
      <c r="AC1295" s="46">
        <v>0.9</v>
      </c>
      <c r="AD1295" s="46">
        <v>0.9</v>
      </c>
      <c r="AE1295" s="46">
        <v>0.9</v>
      </c>
      <c r="AF1295" s="7"/>
    </row>
    <row r="1296" ht="14.25" customHeight="1">
      <c r="A1296" s="213" t="s">
        <v>4036</v>
      </c>
      <c r="B1296" s="92" t="s">
        <v>4021</v>
      </c>
      <c r="C1296" s="46" t="s">
        <v>4015</v>
      </c>
      <c r="D1296" s="46" t="s">
        <v>4016</v>
      </c>
      <c r="E1296" s="201">
        <v>41640.0</v>
      </c>
      <c r="F1296" s="201">
        <v>42004.0</v>
      </c>
      <c r="G1296" s="92" t="s">
        <v>3594</v>
      </c>
      <c r="H1296" s="46">
        <v>0.9</v>
      </c>
      <c r="I1296" s="46">
        <v>0.9</v>
      </c>
      <c r="J1296" s="46">
        <v>0.9</v>
      </c>
      <c r="K1296" s="46">
        <v>0.9</v>
      </c>
      <c r="L1296" s="46">
        <v>0.9</v>
      </c>
      <c r="M1296" s="46">
        <v>0.9</v>
      </c>
      <c r="N1296" s="46">
        <v>0.9</v>
      </c>
      <c r="O1296" s="46">
        <v>0.9</v>
      </c>
      <c r="P1296" s="46">
        <v>0.9</v>
      </c>
      <c r="Q1296" s="46">
        <v>0.9</v>
      </c>
      <c r="R1296" s="46">
        <v>0.9</v>
      </c>
      <c r="S1296" s="46">
        <v>0.9</v>
      </c>
      <c r="T1296" s="46">
        <v>0.9</v>
      </c>
      <c r="U1296" s="46">
        <v>0.9</v>
      </c>
      <c r="V1296" s="46">
        <v>0.9</v>
      </c>
      <c r="W1296" s="46">
        <v>0.9</v>
      </c>
      <c r="X1296" s="46">
        <v>0.9</v>
      </c>
      <c r="Y1296" s="46">
        <v>0.9</v>
      </c>
      <c r="Z1296" s="46">
        <v>0.9</v>
      </c>
      <c r="AA1296" s="46">
        <v>0.9</v>
      </c>
      <c r="AB1296" s="46">
        <v>0.9</v>
      </c>
      <c r="AC1296" s="46">
        <v>0.9</v>
      </c>
      <c r="AD1296" s="46">
        <v>0.9</v>
      </c>
      <c r="AE1296" s="46">
        <v>0.9</v>
      </c>
      <c r="AF1296" s="7"/>
    </row>
    <row r="1297" ht="14.25" customHeight="1">
      <c r="A1297" s="213" t="s">
        <v>1432</v>
      </c>
      <c r="B1297" s="92" t="s">
        <v>3627</v>
      </c>
      <c r="C1297" s="46" t="s">
        <v>4015</v>
      </c>
      <c r="D1297" s="46" t="s">
        <v>3876</v>
      </c>
      <c r="E1297" s="201">
        <v>41640.0</v>
      </c>
      <c r="F1297" s="201">
        <v>42004.0</v>
      </c>
      <c r="G1297" s="92" t="s">
        <v>3594</v>
      </c>
      <c r="H1297" s="46">
        <v>0.9</v>
      </c>
      <c r="I1297" s="46">
        <v>0.9</v>
      </c>
      <c r="J1297" s="46">
        <v>0.9</v>
      </c>
      <c r="K1297" s="46">
        <v>0.9</v>
      </c>
      <c r="L1297" s="46">
        <v>0.9</v>
      </c>
      <c r="M1297" s="46">
        <v>0.9</v>
      </c>
      <c r="N1297" s="46">
        <v>0.9</v>
      </c>
      <c r="O1297" s="46">
        <v>0.9</v>
      </c>
      <c r="P1297" s="46">
        <v>0.9</v>
      </c>
      <c r="Q1297" s="46">
        <v>0.9</v>
      </c>
      <c r="R1297" s="46">
        <v>0.9</v>
      </c>
      <c r="S1297" s="46">
        <v>0.9</v>
      </c>
      <c r="T1297" s="46">
        <v>0.9</v>
      </c>
      <c r="U1297" s="46">
        <v>0.9</v>
      </c>
      <c r="V1297" s="46">
        <v>0.9</v>
      </c>
      <c r="W1297" s="46">
        <v>0.9</v>
      </c>
      <c r="X1297" s="46">
        <v>0.9</v>
      </c>
      <c r="Y1297" s="46">
        <v>0.9</v>
      </c>
      <c r="Z1297" s="46">
        <v>0.9</v>
      </c>
      <c r="AA1297" s="46">
        <v>0.9</v>
      </c>
      <c r="AB1297" s="46">
        <v>0.9</v>
      </c>
      <c r="AC1297" s="46">
        <v>0.9</v>
      </c>
      <c r="AD1297" s="46">
        <v>0.9</v>
      </c>
      <c r="AE1297" s="46">
        <v>0.9</v>
      </c>
      <c r="AF1297" s="7"/>
    </row>
    <row r="1298" ht="14.25" customHeight="1">
      <c r="A1298" s="213" t="s">
        <v>1432</v>
      </c>
      <c r="B1298" s="92" t="s">
        <v>3627</v>
      </c>
      <c r="C1298" s="46" t="s">
        <v>4015</v>
      </c>
      <c r="D1298" s="46" t="s">
        <v>3657</v>
      </c>
      <c r="E1298" s="201">
        <v>41640.0</v>
      </c>
      <c r="F1298" s="201">
        <v>42004.0</v>
      </c>
      <c r="G1298" s="92" t="s">
        <v>3594</v>
      </c>
      <c r="H1298" s="46">
        <v>0.9</v>
      </c>
      <c r="I1298" s="46">
        <v>0.9</v>
      </c>
      <c r="J1298" s="46">
        <v>0.9</v>
      </c>
      <c r="K1298" s="46">
        <v>0.9</v>
      </c>
      <c r="L1298" s="46">
        <v>0.9</v>
      </c>
      <c r="M1298" s="46">
        <v>0.9</v>
      </c>
      <c r="N1298" s="46">
        <v>0.9</v>
      </c>
      <c r="O1298" s="46">
        <v>0.9</v>
      </c>
      <c r="P1298" s="46">
        <v>0.9</v>
      </c>
      <c r="Q1298" s="46">
        <v>0.9</v>
      </c>
      <c r="R1298" s="46">
        <v>0.9</v>
      </c>
      <c r="S1298" s="46">
        <v>0.9</v>
      </c>
      <c r="T1298" s="46">
        <v>0.9</v>
      </c>
      <c r="U1298" s="46">
        <v>0.9</v>
      </c>
      <c r="V1298" s="46">
        <v>0.9</v>
      </c>
      <c r="W1298" s="46">
        <v>0.9</v>
      </c>
      <c r="X1298" s="46">
        <v>0.9</v>
      </c>
      <c r="Y1298" s="46">
        <v>0.9</v>
      </c>
      <c r="Z1298" s="46">
        <v>0.9</v>
      </c>
      <c r="AA1298" s="46">
        <v>0.9</v>
      </c>
      <c r="AB1298" s="46">
        <v>0.9</v>
      </c>
      <c r="AC1298" s="46">
        <v>0.9</v>
      </c>
      <c r="AD1298" s="46">
        <v>0.9</v>
      </c>
      <c r="AE1298" s="46">
        <v>0.9</v>
      </c>
      <c r="AF1298" s="7"/>
    </row>
    <row r="1299" ht="14.25" customHeight="1">
      <c r="A1299" s="213" t="s">
        <v>1432</v>
      </c>
      <c r="B1299" s="92" t="s">
        <v>3627</v>
      </c>
      <c r="C1299" s="46" t="s">
        <v>4015</v>
      </c>
      <c r="D1299" s="46" t="s">
        <v>4016</v>
      </c>
      <c r="E1299" s="201">
        <v>41640.0</v>
      </c>
      <c r="F1299" s="201">
        <v>42004.0</v>
      </c>
      <c r="G1299" s="92" t="s">
        <v>3594</v>
      </c>
      <c r="H1299" s="46">
        <v>0.9</v>
      </c>
      <c r="I1299" s="46">
        <v>0.9</v>
      </c>
      <c r="J1299" s="46">
        <v>0.9</v>
      </c>
      <c r="K1299" s="46">
        <v>0.9</v>
      </c>
      <c r="L1299" s="46">
        <v>0.9</v>
      </c>
      <c r="M1299" s="46">
        <v>0.9</v>
      </c>
      <c r="N1299" s="46">
        <v>0.9</v>
      </c>
      <c r="O1299" s="46">
        <v>0.9</v>
      </c>
      <c r="P1299" s="46">
        <v>0.9</v>
      </c>
      <c r="Q1299" s="46">
        <v>0.9</v>
      </c>
      <c r="R1299" s="46">
        <v>0.9</v>
      </c>
      <c r="S1299" s="46">
        <v>0.9</v>
      </c>
      <c r="T1299" s="46">
        <v>0.9</v>
      </c>
      <c r="U1299" s="46">
        <v>0.9</v>
      </c>
      <c r="V1299" s="46">
        <v>0.9</v>
      </c>
      <c r="W1299" s="46">
        <v>0.9</v>
      </c>
      <c r="X1299" s="46">
        <v>0.9</v>
      </c>
      <c r="Y1299" s="46">
        <v>0.9</v>
      </c>
      <c r="Z1299" s="46">
        <v>0.9</v>
      </c>
      <c r="AA1299" s="46">
        <v>0.9</v>
      </c>
      <c r="AB1299" s="46">
        <v>0.9</v>
      </c>
      <c r="AC1299" s="46">
        <v>0.9</v>
      </c>
      <c r="AD1299" s="46">
        <v>0.9</v>
      </c>
      <c r="AE1299" s="46">
        <v>0.9</v>
      </c>
      <c r="AF1299" s="7"/>
    </row>
    <row r="1300" ht="14.25" customHeight="1">
      <c r="A1300" s="213" t="s">
        <v>1431</v>
      </c>
      <c r="B1300" s="92" t="s">
        <v>3599</v>
      </c>
      <c r="C1300" s="46" t="s">
        <v>4022</v>
      </c>
      <c r="D1300" s="46" t="s">
        <v>3876</v>
      </c>
      <c r="E1300" s="201">
        <v>41640.0</v>
      </c>
      <c r="F1300" s="201">
        <v>42004.0</v>
      </c>
      <c r="G1300" s="92" t="s">
        <v>3594</v>
      </c>
      <c r="H1300" s="46">
        <v>24.0</v>
      </c>
      <c r="I1300" s="46">
        <v>24.0</v>
      </c>
      <c r="J1300" s="46">
        <v>24.0</v>
      </c>
      <c r="K1300" s="46">
        <v>24.0</v>
      </c>
      <c r="L1300" s="46">
        <v>24.0</v>
      </c>
      <c r="M1300" s="46">
        <v>24.0</v>
      </c>
      <c r="N1300" s="46">
        <v>24.0</v>
      </c>
      <c r="O1300" s="46">
        <v>24.0</v>
      </c>
      <c r="P1300" s="46">
        <v>24.0</v>
      </c>
      <c r="Q1300" s="46">
        <v>24.0</v>
      </c>
      <c r="R1300" s="46">
        <v>24.0</v>
      </c>
      <c r="S1300" s="46">
        <v>24.0</v>
      </c>
      <c r="T1300" s="46">
        <v>24.0</v>
      </c>
      <c r="U1300" s="46">
        <v>24.0</v>
      </c>
      <c r="V1300" s="46">
        <v>24.0</v>
      </c>
      <c r="W1300" s="46">
        <v>24.0</v>
      </c>
      <c r="X1300" s="46">
        <v>24.0</v>
      </c>
      <c r="Y1300" s="46">
        <v>24.0</v>
      </c>
      <c r="Z1300" s="46">
        <v>24.0</v>
      </c>
      <c r="AA1300" s="46">
        <v>24.0</v>
      </c>
      <c r="AB1300" s="46">
        <v>24.0</v>
      </c>
      <c r="AC1300" s="46">
        <v>24.0</v>
      </c>
      <c r="AD1300" s="46">
        <v>24.0</v>
      </c>
      <c r="AE1300" s="46">
        <v>24.0</v>
      </c>
      <c r="AF1300" s="7"/>
    </row>
    <row r="1301" ht="14.25" customHeight="1">
      <c r="A1301" s="213" t="s">
        <v>1431</v>
      </c>
      <c r="B1301" s="92" t="s">
        <v>3599</v>
      </c>
      <c r="C1301" s="46" t="s">
        <v>4022</v>
      </c>
      <c r="D1301" s="46" t="s">
        <v>3657</v>
      </c>
      <c r="E1301" s="201">
        <v>41640.0</v>
      </c>
      <c r="F1301" s="201">
        <v>42004.0</v>
      </c>
      <c r="G1301" s="92" t="s">
        <v>3594</v>
      </c>
      <c r="H1301" s="46">
        <v>24.0</v>
      </c>
      <c r="I1301" s="46">
        <v>24.0</v>
      </c>
      <c r="J1301" s="46">
        <v>24.0</v>
      </c>
      <c r="K1301" s="46">
        <v>24.0</v>
      </c>
      <c r="L1301" s="46">
        <v>24.0</v>
      </c>
      <c r="M1301" s="46">
        <v>24.0</v>
      </c>
      <c r="N1301" s="46">
        <v>24.0</v>
      </c>
      <c r="O1301" s="46">
        <v>24.0</v>
      </c>
      <c r="P1301" s="46">
        <v>24.0</v>
      </c>
      <c r="Q1301" s="46">
        <v>24.0</v>
      </c>
      <c r="R1301" s="46">
        <v>24.0</v>
      </c>
      <c r="S1301" s="46">
        <v>24.0</v>
      </c>
      <c r="T1301" s="46">
        <v>24.0</v>
      </c>
      <c r="U1301" s="46">
        <v>24.0</v>
      </c>
      <c r="V1301" s="46">
        <v>24.0</v>
      </c>
      <c r="W1301" s="46">
        <v>24.0</v>
      </c>
      <c r="X1301" s="46">
        <v>24.0</v>
      </c>
      <c r="Y1301" s="46">
        <v>24.0</v>
      </c>
      <c r="Z1301" s="46">
        <v>24.0</v>
      </c>
      <c r="AA1301" s="46">
        <v>24.0</v>
      </c>
      <c r="AB1301" s="46">
        <v>24.0</v>
      </c>
      <c r="AC1301" s="46">
        <v>24.0</v>
      </c>
      <c r="AD1301" s="46">
        <v>24.0</v>
      </c>
      <c r="AE1301" s="46">
        <v>24.0</v>
      </c>
      <c r="AF1301" s="7"/>
    </row>
    <row r="1302" ht="14.25" customHeight="1">
      <c r="A1302" s="213" t="s">
        <v>1431</v>
      </c>
      <c r="B1302" s="92" t="s">
        <v>3599</v>
      </c>
      <c r="C1302" s="46" t="s">
        <v>4022</v>
      </c>
      <c r="D1302" s="46" t="s">
        <v>4016</v>
      </c>
      <c r="E1302" s="201">
        <v>41640.0</v>
      </c>
      <c r="F1302" s="201">
        <v>42004.0</v>
      </c>
      <c r="G1302" s="92" t="s">
        <v>3594</v>
      </c>
      <c r="H1302" s="46">
        <v>24.0</v>
      </c>
      <c r="I1302" s="46">
        <v>24.0</v>
      </c>
      <c r="J1302" s="46">
        <v>24.0</v>
      </c>
      <c r="K1302" s="46">
        <v>24.0</v>
      </c>
      <c r="L1302" s="46">
        <v>24.0</v>
      </c>
      <c r="M1302" s="46">
        <v>24.0</v>
      </c>
      <c r="N1302" s="46">
        <v>24.0</v>
      </c>
      <c r="O1302" s="46">
        <v>24.0</v>
      </c>
      <c r="P1302" s="46">
        <v>24.0</v>
      </c>
      <c r="Q1302" s="46">
        <v>24.0</v>
      </c>
      <c r="R1302" s="46">
        <v>24.0</v>
      </c>
      <c r="S1302" s="46">
        <v>24.0</v>
      </c>
      <c r="T1302" s="46">
        <v>24.0</v>
      </c>
      <c r="U1302" s="46">
        <v>24.0</v>
      </c>
      <c r="V1302" s="46">
        <v>24.0</v>
      </c>
      <c r="W1302" s="46">
        <v>24.0</v>
      </c>
      <c r="X1302" s="46">
        <v>24.0</v>
      </c>
      <c r="Y1302" s="46">
        <v>24.0</v>
      </c>
      <c r="Z1302" s="46">
        <v>24.0</v>
      </c>
      <c r="AA1302" s="46">
        <v>24.0</v>
      </c>
      <c r="AB1302" s="46">
        <v>24.0</v>
      </c>
      <c r="AC1302" s="46">
        <v>24.0</v>
      </c>
      <c r="AD1302" s="46">
        <v>24.0</v>
      </c>
      <c r="AE1302" s="46">
        <v>24.0</v>
      </c>
      <c r="AF1302" s="7"/>
    </row>
    <row r="1303" ht="14.25" customHeight="1">
      <c r="A1303" s="213" t="s">
        <v>1430</v>
      </c>
      <c r="B1303" s="92" t="s">
        <v>3599</v>
      </c>
      <c r="C1303" s="46" t="s">
        <v>4022</v>
      </c>
      <c r="D1303" s="46" t="s">
        <v>3876</v>
      </c>
      <c r="E1303" s="201">
        <v>41640.0</v>
      </c>
      <c r="F1303" s="201">
        <v>42004.0</v>
      </c>
      <c r="G1303" s="92" t="s">
        <v>3594</v>
      </c>
      <c r="H1303" s="46">
        <v>22.0</v>
      </c>
      <c r="I1303" s="46">
        <v>18.0</v>
      </c>
      <c r="J1303" s="46">
        <v>18.0</v>
      </c>
      <c r="K1303" s="46">
        <v>18.0</v>
      </c>
      <c r="L1303" s="46">
        <v>18.0</v>
      </c>
      <c r="M1303" s="46">
        <v>18.0</v>
      </c>
      <c r="N1303" s="46">
        <v>18.0</v>
      </c>
      <c r="O1303" s="46">
        <v>20.0</v>
      </c>
      <c r="P1303" s="46">
        <v>22.0</v>
      </c>
      <c r="Q1303" s="46">
        <v>22.0</v>
      </c>
      <c r="R1303" s="46">
        <v>22.0</v>
      </c>
      <c r="S1303" s="46">
        <v>22.0</v>
      </c>
      <c r="T1303" s="46">
        <v>22.0</v>
      </c>
      <c r="U1303" s="46">
        <v>22.0</v>
      </c>
      <c r="V1303" s="46">
        <v>22.0</v>
      </c>
      <c r="W1303" s="46">
        <v>22.0</v>
      </c>
      <c r="X1303" s="46">
        <v>22.0</v>
      </c>
      <c r="Y1303" s="46">
        <v>22.0</v>
      </c>
      <c r="Z1303" s="46">
        <v>22.0</v>
      </c>
      <c r="AA1303" s="46">
        <v>22.0</v>
      </c>
      <c r="AB1303" s="46">
        <v>22.0</v>
      </c>
      <c r="AC1303" s="46">
        <v>22.0</v>
      </c>
      <c r="AD1303" s="46">
        <v>22.0</v>
      </c>
      <c r="AE1303" s="46">
        <v>22.0</v>
      </c>
      <c r="AF1303" s="7"/>
    </row>
    <row r="1304" ht="14.25" customHeight="1">
      <c r="A1304" s="213" t="s">
        <v>1430</v>
      </c>
      <c r="B1304" s="92" t="s">
        <v>3599</v>
      </c>
      <c r="C1304" s="46" t="s">
        <v>4022</v>
      </c>
      <c r="D1304" s="46" t="s">
        <v>3657</v>
      </c>
      <c r="E1304" s="201">
        <v>41640.0</v>
      </c>
      <c r="F1304" s="201">
        <v>42004.0</v>
      </c>
      <c r="G1304" s="92" t="s">
        <v>3594</v>
      </c>
      <c r="H1304" s="46">
        <v>22.0</v>
      </c>
      <c r="I1304" s="46">
        <v>18.0</v>
      </c>
      <c r="J1304" s="46">
        <v>18.0</v>
      </c>
      <c r="K1304" s="46">
        <v>18.0</v>
      </c>
      <c r="L1304" s="46">
        <v>18.0</v>
      </c>
      <c r="M1304" s="46">
        <v>18.0</v>
      </c>
      <c r="N1304" s="46">
        <v>18.0</v>
      </c>
      <c r="O1304" s="46">
        <v>20.0</v>
      </c>
      <c r="P1304" s="46">
        <v>22.0</v>
      </c>
      <c r="Q1304" s="46">
        <v>22.0</v>
      </c>
      <c r="R1304" s="46">
        <v>22.0</v>
      </c>
      <c r="S1304" s="46">
        <v>22.0</v>
      </c>
      <c r="T1304" s="46">
        <v>22.0</v>
      </c>
      <c r="U1304" s="46">
        <v>22.0</v>
      </c>
      <c r="V1304" s="46">
        <v>22.0</v>
      </c>
      <c r="W1304" s="46">
        <v>22.0</v>
      </c>
      <c r="X1304" s="46">
        <v>22.0</v>
      </c>
      <c r="Y1304" s="46">
        <v>22.0</v>
      </c>
      <c r="Z1304" s="46">
        <v>22.0</v>
      </c>
      <c r="AA1304" s="46">
        <v>22.0</v>
      </c>
      <c r="AB1304" s="46">
        <v>22.0</v>
      </c>
      <c r="AC1304" s="46">
        <v>22.0</v>
      </c>
      <c r="AD1304" s="46">
        <v>22.0</v>
      </c>
      <c r="AE1304" s="46">
        <v>22.0</v>
      </c>
      <c r="AF1304" s="7"/>
    </row>
    <row r="1305" ht="14.25" customHeight="1">
      <c r="A1305" s="213" t="s">
        <v>1430</v>
      </c>
      <c r="B1305" s="92" t="s">
        <v>3599</v>
      </c>
      <c r="C1305" s="46" t="s">
        <v>4022</v>
      </c>
      <c r="D1305" s="46" t="s">
        <v>4016</v>
      </c>
      <c r="E1305" s="201">
        <v>41640.0</v>
      </c>
      <c r="F1305" s="201">
        <v>42004.0</v>
      </c>
      <c r="G1305" s="92" t="s">
        <v>3594</v>
      </c>
      <c r="H1305" s="46">
        <v>22.0</v>
      </c>
      <c r="I1305" s="46">
        <v>18.0</v>
      </c>
      <c r="J1305" s="46">
        <v>18.0</v>
      </c>
      <c r="K1305" s="46">
        <v>18.0</v>
      </c>
      <c r="L1305" s="46">
        <v>18.0</v>
      </c>
      <c r="M1305" s="46">
        <v>18.0</v>
      </c>
      <c r="N1305" s="46">
        <v>18.0</v>
      </c>
      <c r="O1305" s="46">
        <v>20.0</v>
      </c>
      <c r="P1305" s="46">
        <v>22.0</v>
      </c>
      <c r="Q1305" s="46">
        <v>22.0</v>
      </c>
      <c r="R1305" s="46">
        <v>22.0</v>
      </c>
      <c r="S1305" s="46">
        <v>22.0</v>
      </c>
      <c r="T1305" s="46">
        <v>22.0</v>
      </c>
      <c r="U1305" s="46">
        <v>22.0</v>
      </c>
      <c r="V1305" s="46">
        <v>22.0</v>
      </c>
      <c r="W1305" s="46">
        <v>22.0</v>
      </c>
      <c r="X1305" s="46">
        <v>22.0</v>
      </c>
      <c r="Y1305" s="46">
        <v>22.0</v>
      </c>
      <c r="Z1305" s="46">
        <v>22.0</v>
      </c>
      <c r="AA1305" s="46">
        <v>22.0</v>
      </c>
      <c r="AB1305" s="46">
        <v>22.0</v>
      </c>
      <c r="AC1305" s="46">
        <v>22.0</v>
      </c>
      <c r="AD1305" s="46">
        <v>22.0</v>
      </c>
      <c r="AE1305" s="46">
        <v>22.0</v>
      </c>
      <c r="AF1305" s="7"/>
    </row>
    <row r="1306" ht="14.25" customHeight="1">
      <c r="A1306" s="213" t="s">
        <v>1897</v>
      </c>
      <c r="B1306" s="92" t="s">
        <v>3604</v>
      </c>
      <c r="C1306" s="46" t="s">
        <v>4015</v>
      </c>
      <c r="D1306" s="46" t="s">
        <v>3876</v>
      </c>
      <c r="E1306" s="201">
        <v>41640.0</v>
      </c>
      <c r="F1306" s="201">
        <v>42004.0</v>
      </c>
      <c r="G1306" s="92" t="s">
        <v>3594</v>
      </c>
      <c r="H1306" s="46">
        <v>0.1</v>
      </c>
      <c r="I1306" s="46">
        <v>0.1</v>
      </c>
      <c r="J1306" s="46">
        <v>0.1</v>
      </c>
      <c r="K1306" s="46">
        <v>0.1</v>
      </c>
      <c r="L1306" s="46">
        <v>0.1</v>
      </c>
      <c r="M1306" s="46">
        <v>0.1</v>
      </c>
      <c r="N1306" s="46">
        <v>0.1</v>
      </c>
      <c r="O1306" s="46">
        <v>0.1</v>
      </c>
      <c r="P1306" s="46">
        <v>0.1</v>
      </c>
      <c r="Q1306" s="46">
        <v>0.1</v>
      </c>
      <c r="R1306" s="46">
        <v>0.1</v>
      </c>
      <c r="S1306" s="46">
        <v>0.1</v>
      </c>
      <c r="T1306" s="46">
        <v>0.1</v>
      </c>
      <c r="U1306" s="46">
        <v>0.1</v>
      </c>
      <c r="V1306" s="46">
        <v>0.1</v>
      </c>
      <c r="W1306" s="46">
        <v>0.2</v>
      </c>
      <c r="X1306" s="46">
        <v>0.2</v>
      </c>
      <c r="Y1306" s="46">
        <v>0.2</v>
      </c>
      <c r="Z1306" s="46">
        <v>0.8</v>
      </c>
      <c r="AA1306" s="46">
        <v>0.8</v>
      </c>
      <c r="AB1306" s="46">
        <v>0.8</v>
      </c>
      <c r="AC1306" s="46">
        <v>0.8</v>
      </c>
      <c r="AD1306" s="46">
        <v>0.8</v>
      </c>
      <c r="AE1306" s="46">
        <v>0.8</v>
      </c>
      <c r="AF1306" s="7"/>
    </row>
    <row r="1307" ht="14.25" customHeight="1">
      <c r="A1307" s="213" t="s">
        <v>1897</v>
      </c>
      <c r="B1307" s="92" t="s">
        <v>3604</v>
      </c>
      <c r="C1307" s="46" t="s">
        <v>4015</v>
      </c>
      <c r="D1307" s="46" t="s">
        <v>3657</v>
      </c>
      <c r="E1307" s="201">
        <v>41640.0</v>
      </c>
      <c r="F1307" s="201">
        <v>42004.0</v>
      </c>
      <c r="G1307" s="92" t="s">
        <v>3594</v>
      </c>
      <c r="H1307" s="46">
        <v>0.1</v>
      </c>
      <c r="I1307" s="46">
        <v>0.1</v>
      </c>
      <c r="J1307" s="46">
        <v>0.1</v>
      </c>
      <c r="K1307" s="46">
        <v>0.1</v>
      </c>
      <c r="L1307" s="46">
        <v>0.1</v>
      </c>
      <c r="M1307" s="46">
        <v>0.1</v>
      </c>
      <c r="N1307" s="46">
        <v>0.1</v>
      </c>
      <c r="O1307" s="46">
        <v>0.1</v>
      </c>
      <c r="P1307" s="46">
        <v>0.1</v>
      </c>
      <c r="Q1307" s="46">
        <v>0.1</v>
      </c>
      <c r="R1307" s="46">
        <v>0.2</v>
      </c>
      <c r="S1307" s="46">
        <v>0.2</v>
      </c>
      <c r="T1307" s="46">
        <v>0.2</v>
      </c>
      <c r="U1307" s="46">
        <v>0.8</v>
      </c>
      <c r="V1307" s="46">
        <v>0.8</v>
      </c>
      <c r="W1307" s="46">
        <v>0.8</v>
      </c>
      <c r="X1307" s="46">
        <v>0.8</v>
      </c>
      <c r="Y1307" s="46">
        <v>0.8</v>
      </c>
      <c r="Z1307" s="46">
        <v>0.8</v>
      </c>
      <c r="AA1307" s="46">
        <v>0.8</v>
      </c>
      <c r="AB1307" s="46">
        <v>0.8</v>
      </c>
      <c r="AC1307" s="46">
        <v>0.8</v>
      </c>
      <c r="AD1307" s="46">
        <v>0.8</v>
      </c>
      <c r="AE1307" s="46">
        <v>0.8</v>
      </c>
      <c r="AF1307" s="7"/>
    </row>
    <row r="1308" ht="14.25" customHeight="1">
      <c r="A1308" s="213" t="s">
        <v>1897</v>
      </c>
      <c r="B1308" s="92" t="s">
        <v>3604</v>
      </c>
      <c r="C1308" s="46" t="s">
        <v>4015</v>
      </c>
      <c r="D1308" s="46" t="s">
        <v>4016</v>
      </c>
      <c r="E1308" s="201">
        <v>41640.0</v>
      </c>
      <c r="F1308" s="201">
        <v>42004.0</v>
      </c>
      <c r="G1308" s="92" t="s">
        <v>3594</v>
      </c>
      <c r="H1308" s="46">
        <v>0.1</v>
      </c>
      <c r="I1308" s="46">
        <v>0.1</v>
      </c>
      <c r="J1308" s="46">
        <v>0.1</v>
      </c>
      <c r="K1308" s="46">
        <v>0.1</v>
      </c>
      <c r="L1308" s="46">
        <v>0.1</v>
      </c>
      <c r="M1308" s="46">
        <v>0.1</v>
      </c>
      <c r="N1308" s="46">
        <v>0.1</v>
      </c>
      <c r="O1308" s="46">
        <v>0.1</v>
      </c>
      <c r="P1308" s="46">
        <v>0.8</v>
      </c>
      <c r="Q1308" s="46">
        <v>0.8</v>
      </c>
      <c r="R1308" s="46">
        <v>0.8</v>
      </c>
      <c r="S1308" s="46">
        <v>0.8</v>
      </c>
      <c r="T1308" s="46">
        <v>0.8</v>
      </c>
      <c r="U1308" s="46">
        <v>0.2</v>
      </c>
      <c r="V1308" s="46">
        <v>0.1</v>
      </c>
      <c r="W1308" s="46">
        <v>0.1</v>
      </c>
      <c r="X1308" s="46">
        <v>0.1</v>
      </c>
      <c r="Y1308" s="46">
        <v>0.1</v>
      </c>
      <c r="Z1308" s="46">
        <v>0.1</v>
      </c>
      <c r="AA1308" s="46">
        <v>0.1</v>
      </c>
      <c r="AB1308" s="46">
        <v>0.1</v>
      </c>
      <c r="AC1308" s="46">
        <v>0.1</v>
      </c>
      <c r="AD1308" s="46">
        <v>0.1</v>
      </c>
      <c r="AE1308" s="46">
        <v>0.1</v>
      </c>
      <c r="AF1308" s="7"/>
    </row>
    <row r="1309" ht="14.25" customHeight="1">
      <c r="A1309" s="213" t="s">
        <v>4037</v>
      </c>
      <c r="B1309" s="92" t="s">
        <v>4018</v>
      </c>
      <c r="C1309" s="46" t="s">
        <v>4019</v>
      </c>
      <c r="D1309" s="46" t="s">
        <v>3876</v>
      </c>
      <c r="E1309" s="201">
        <v>41640.0</v>
      </c>
      <c r="F1309" s="201">
        <v>42004.0</v>
      </c>
      <c r="G1309" s="92" t="s">
        <v>3594</v>
      </c>
      <c r="H1309" s="46">
        <v>1.0</v>
      </c>
      <c r="I1309" s="46">
        <v>0.0</v>
      </c>
      <c r="J1309" s="46">
        <v>0.0</v>
      </c>
      <c r="K1309" s="46">
        <v>0.0</v>
      </c>
      <c r="L1309" s="46">
        <v>0.0</v>
      </c>
      <c r="M1309" s="46">
        <v>0.0</v>
      </c>
      <c r="N1309" s="46">
        <v>0.0</v>
      </c>
      <c r="O1309" s="46">
        <v>0.0</v>
      </c>
      <c r="P1309" s="46">
        <v>0.0</v>
      </c>
      <c r="Q1309" s="46">
        <v>0.0</v>
      </c>
      <c r="R1309" s="46">
        <v>0.0</v>
      </c>
      <c r="S1309" s="46">
        <v>0.0</v>
      </c>
      <c r="T1309" s="46">
        <v>0.0</v>
      </c>
      <c r="U1309" s="46">
        <v>0.0</v>
      </c>
      <c r="V1309" s="46">
        <v>1.0</v>
      </c>
      <c r="W1309" s="46">
        <v>1.0</v>
      </c>
      <c r="X1309" s="46">
        <v>1.0</v>
      </c>
      <c r="Y1309" s="46">
        <v>1.0</v>
      </c>
      <c r="Z1309" s="46">
        <v>1.0</v>
      </c>
      <c r="AA1309" s="46">
        <v>1.0</v>
      </c>
      <c r="AB1309" s="46">
        <v>1.0</v>
      </c>
      <c r="AC1309" s="46">
        <v>1.0</v>
      </c>
      <c r="AD1309" s="46">
        <v>1.0</v>
      </c>
      <c r="AE1309" s="46">
        <v>1.0</v>
      </c>
      <c r="AF1309" s="7"/>
    </row>
    <row r="1310" ht="14.25" customHeight="1">
      <c r="A1310" s="213" t="s">
        <v>4037</v>
      </c>
      <c r="B1310" s="92" t="s">
        <v>4018</v>
      </c>
      <c r="C1310" s="46" t="s">
        <v>4019</v>
      </c>
      <c r="D1310" s="46" t="s">
        <v>3657</v>
      </c>
      <c r="E1310" s="201">
        <v>41640.0</v>
      </c>
      <c r="F1310" s="201">
        <v>42004.0</v>
      </c>
      <c r="G1310" s="92" t="s">
        <v>3594</v>
      </c>
      <c r="H1310" s="46">
        <v>1.0</v>
      </c>
      <c r="I1310" s="46">
        <v>0.0</v>
      </c>
      <c r="J1310" s="46">
        <v>0.0</v>
      </c>
      <c r="K1310" s="46">
        <v>0.0</v>
      </c>
      <c r="L1310" s="46">
        <v>0.0</v>
      </c>
      <c r="M1310" s="46">
        <v>0.0</v>
      </c>
      <c r="N1310" s="46">
        <v>0.0</v>
      </c>
      <c r="O1310" s="46">
        <v>0.0</v>
      </c>
      <c r="P1310" s="46">
        <v>0.0</v>
      </c>
      <c r="Q1310" s="46">
        <v>0.0</v>
      </c>
      <c r="R1310" s="46">
        <v>1.0</v>
      </c>
      <c r="S1310" s="46">
        <v>1.0</v>
      </c>
      <c r="T1310" s="46">
        <v>1.0</v>
      </c>
      <c r="U1310" s="46">
        <v>1.0</v>
      </c>
      <c r="V1310" s="46">
        <v>1.0</v>
      </c>
      <c r="W1310" s="46">
        <v>1.0</v>
      </c>
      <c r="X1310" s="46">
        <v>1.0</v>
      </c>
      <c r="Y1310" s="46">
        <v>1.0</v>
      </c>
      <c r="Z1310" s="46">
        <v>1.0</v>
      </c>
      <c r="AA1310" s="46">
        <v>1.0</v>
      </c>
      <c r="AB1310" s="46">
        <v>1.0</v>
      </c>
      <c r="AC1310" s="46">
        <v>1.0</v>
      </c>
      <c r="AD1310" s="46">
        <v>1.0</v>
      </c>
      <c r="AE1310" s="46">
        <v>1.0</v>
      </c>
      <c r="AF1310" s="7"/>
    </row>
    <row r="1311" ht="14.25" customHeight="1">
      <c r="A1311" s="213" t="s">
        <v>4037</v>
      </c>
      <c r="B1311" s="92" t="s">
        <v>4018</v>
      </c>
      <c r="C1311" s="46" t="s">
        <v>4019</v>
      </c>
      <c r="D1311" s="46" t="s">
        <v>4016</v>
      </c>
      <c r="E1311" s="201">
        <v>41640.0</v>
      </c>
      <c r="F1311" s="201">
        <v>42004.0</v>
      </c>
      <c r="G1311" s="92" t="s">
        <v>3594</v>
      </c>
      <c r="H1311" s="46">
        <v>0.0</v>
      </c>
      <c r="I1311" s="46">
        <v>0.0</v>
      </c>
      <c r="J1311" s="46">
        <v>0.0</v>
      </c>
      <c r="K1311" s="46">
        <v>0.0</v>
      </c>
      <c r="L1311" s="46">
        <v>0.0</v>
      </c>
      <c r="M1311" s="46">
        <v>0.0</v>
      </c>
      <c r="N1311" s="46">
        <v>0.0</v>
      </c>
      <c r="O1311" s="46">
        <v>1.0</v>
      </c>
      <c r="P1311" s="46">
        <v>1.0</v>
      </c>
      <c r="Q1311" s="46">
        <v>1.0</v>
      </c>
      <c r="R1311" s="46">
        <v>1.0</v>
      </c>
      <c r="S1311" s="46">
        <v>1.0</v>
      </c>
      <c r="T1311" s="46">
        <v>1.0</v>
      </c>
      <c r="U1311" s="46">
        <v>1.0</v>
      </c>
      <c r="V1311" s="46">
        <v>0.0</v>
      </c>
      <c r="W1311" s="46">
        <v>0.0</v>
      </c>
      <c r="X1311" s="46">
        <v>0.0</v>
      </c>
      <c r="Y1311" s="46">
        <v>0.0</v>
      </c>
      <c r="Z1311" s="46">
        <v>0.0</v>
      </c>
      <c r="AA1311" s="46">
        <v>0.0</v>
      </c>
      <c r="AB1311" s="46">
        <v>0.0</v>
      </c>
      <c r="AC1311" s="46">
        <v>0.0</v>
      </c>
      <c r="AD1311" s="46">
        <v>0.0</v>
      </c>
      <c r="AE1311" s="46">
        <v>0.0</v>
      </c>
      <c r="AF1311" s="7"/>
    </row>
    <row r="1312" ht="14.25" customHeight="1">
      <c r="A1312" s="213" t="s">
        <v>1895</v>
      </c>
      <c r="B1312" s="92" t="s">
        <v>1207</v>
      </c>
      <c r="C1312" s="46" t="s">
        <v>4015</v>
      </c>
      <c r="D1312" s="46" t="s">
        <v>3876</v>
      </c>
      <c r="E1312" s="201">
        <v>41640.0</v>
      </c>
      <c r="F1312" s="201">
        <v>42004.0</v>
      </c>
      <c r="G1312" s="92" t="s">
        <v>3594</v>
      </c>
      <c r="H1312" s="46">
        <v>0.5</v>
      </c>
      <c r="I1312" s="46">
        <v>0.05</v>
      </c>
      <c r="J1312" s="46">
        <v>0.05</v>
      </c>
      <c r="K1312" s="46">
        <v>0.05</v>
      </c>
      <c r="L1312" s="46">
        <v>0.05</v>
      </c>
      <c r="M1312" s="46">
        <v>0.05</v>
      </c>
      <c r="N1312" s="46">
        <v>0.05</v>
      </c>
      <c r="O1312" s="46">
        <v>0.05</v>
      </c>
      <c r="P1312" s="46">
        <v>0.05</v>
      </c>
      <c r="Q1312" s="46">
        <v>0.05</v>
      </c>
      <c r="R1312" s="46">
        <v>0.05</v>
      </c>
      <c r="S1312" s="46">
        <v>0.05</v>
      </c>
      <c r="T1312" s="46">
        <v>0.05</v>
      </c>
      <c r="U1312" s="46">
        <v>0.05</v>
      </c>
      <c r="V1312" s="46">
        <v>0.05</v>
      </c>
      <c r="W1312" s="46">
        <v>0.5</v>
      </c>
      <c r="X1312" s="46">
        <v>0.5</v>
      </c>
      <c r="Y1312" s="46">
        <v>0.5</v>
      </c>
      <c r="Z1312" s="46">
        <v>0.8</v>
      </c>
      <c r="AA1312" s="46">
        <v>0.9</v>
      </c>
      <c r="AB1312" s="46">
        <v>0.9</v>
      </c>
      <c r="AC1312" s="46">
        <v>0.9</v>
      </c>
      <c r="AD1312" s="46">
        <v>0.9</v>
      </c>
      <c r="AE1312" s="46">
        <v>0.9</v>
      </c>
      <c r="AF1312" s="7"/>
    </row>
    <row r="1313" ht="14.25" customHeight="1">
      <c r="A1313" s="213" t="s">
        <v>1895</v>
      </c>
      <c r="B1313" s="92" t="s">
        <v>1207</v>
      </c>
      <c r="C1313" s="46" t="s">
        <v>4015</v>
      </c>
      <c r="D1313" s="46" t="s">
        <v>3657</v>
      </c>
      <c r="E1313" s="201">
        <v>41640.0</v>
      </c>
      <c r="F1313" s="201">
        <v>42004.0</v>
      </c>
      <c r="G1313" s="92" t="s">
        <v>3594</v>
      </c>
      <c r="H1313" s="46">
        <v>0.5</v>
      </c>
      <c r="I1313" s="46">
        <v>0.05</v>
      </c>
      <c r="J1313" s="46">
        <v>0.05</v>
      </c>
      <c r="K1313" s="46">
        <v>0.05</v>
      </c>
      <c r="L1313" s="46">
        <v>0.05</v>
      </c>
      <c r="M1313" s="46">
        <v>0.05</v>
      </c>
      <c r="N1313" s="46">
        <v>0.05</v>
      </c>
      <c r="O1313" s="46">
        <v>0.05</v>
      </c>
      <c r="P1313" s="46">
        <v>0.05</v>
      </c>
      <c r="Q1313" s="46">
        <v>0.05</v>
      </c>
      <c r="R1313" s="46">
        <v>0.5</v>
      </c>
      <c r="S1313" s="46">
        <v>0.5</v>
      </c>
      <c r="T1313" s="46">
        <v>0.5</v>
      </c>
      <c r="U1313" s="46">
        <v>0.8</v>
      </c>
      <c r="V1313" s="46">
        <v>0.9</v>
      </c>
      <c r="W1313" s="46">
        <v>0.9</v>
      </c>
      <c r="X1313" s="46">
        <v>0.9</v>
      </c>
      <c r="Y1313" s="46">
        <v>0.8</v>
      </c>
      <c r="Z1313" s="46">
        <v>0.6</v>
      </c>
      <c r="AA1313" s="46">
        <v>0.8</v>
      </c>
      <c r="AB1313" s="46">
        <v>0.9</v>
      </c>
      <c r="AC1313" s="46">
        <v>0.9</v>
      </c>
      <c r="AD1313" s="46">
        <v>0.9</v>
      </c>
      <c r="AE1313" s="46">
        <v>0.9</v>
      </c>
      <c r="AF1313" s="7"/>
    </row>
    <row r="1314" ht="14.25" customHeight="1">
      <c r="A1314" s="213" t="s">
        <v>1895</v>
      </c>
      <c r="B1314" s="92" t="s">
        <v>1207</v>
      </c>
      <c r="C1314" s="46" t="s">
        <v>4015</v>
      </c>
      <c r="D1314" s="46" t="s">
        <v>4016</v>
      </c>
      <c r="E1314" s="201">
        <v>41640.0</v>
      </c>
      <c r="F1314" s="201">
        <v>42004.0</v>
      </c>
      <c r="G1314" s="92" t="s">
        <v>3594</v>
      </c>
      <c r="H1314" s="46">
        <v>0.05</v>
      </c>
      <c r="I1314" s="46">
        <v>0.05</v>
      </c>
      <c r="J1314" s="46">
        <v>0.05</v>
      </c>
      <c r="K1314" s="46">
        <v>0.05</v>
      </c>
      <c r="L1314" s="46">
        <v>0.05</v>
      </c>
      <c r="M1314" s="46">
        <v>0.05</v>
      </c>
      <c r="N1314" s="46">
        <v>0.05</v>
      </c>
      <c r="O1314" s="46">
        <v>0.05</v>
      </c>
      <c r="P1314" s="46">
        <v>0.5</v>
      </c>
      <c r="Q1314" s="46">
        <v>0.9</v>
      </c>
      <c r="R1314" s="46">
        <v>0.9</v>
      </c>
      <c r="S1314" s="46">
        <v>0.9</v>
      </c>
      <c r="T1314" s="46">
        <v>0.9</v>
      </c>
      <c r="U1314" s="46">
        <v>0.5</v>
      </c>
      <c r="V1314" s="46">
        <v>0.05</v>
      </c>
      <c r="W1314" s="46">
        <v>0.05</v>
      </c>
      <c r="X1314" s="46">
        <v>0.05</v>
      </c>
      <c r="Y1314" s="46">
        <v>0.05</v>
      </c>
      <c r="Z1314" s="46">
        <v>0.05</v>
      </c>
      <c r="AA1314" s="46">
        <v>0.05</v>
      </c>
      <c r="AB1314" s="46">
        <v>0.05</v>
      </c>
      <c r="AC1314" s="46">
        <v>0.05</v>
      </c>
      <c r="AD1314" s="46">
        <v>0.05</v>
      </c>
      <c r="AE1314" s="46">
        <v>0.05</v>
      </c>
      <c r="AF1314" s="7"/>
    </row>
    <row r="1315" ht="14.25" customHeight="1">
      <c r="A1315" s="213" t="s">
        <v>1896</v>
      </c>
      <c r="B1315" s="92" t="s">
        <v>8</v>
      </c>
      <c r="C1315" s="46" t="s">
        <v>4015</v>
      </c>
      <c r="D1315" s="46" t="s">
        <v>3876</v>
      </c>
      <c r="E1315" s="201">
        <v>41640.0</v>
      </c>
      <c r="F1315" s="201">
        <v>42004.0</v>
      </c>
      <c r="G1315" s="92" t="s">
        <v>3594</v>
      </c>
      <c r="H1315" s="46">
        <v>0.1</v>
      </c>
      <c r="I1315" s="46">
        <v>0.0</v>
      </c>
      <c r="J1315" s="46">
        <v>0.0</v>
      </c>
      <c r="K1315" s="46">
        <v>0.0</v>
      </c>
      <c r="L1315" s="46">
        <v>0.0</v>
      </c>
      <c r="M1315" s="46">
        <v>0.0</v>
      </c>
      <c r="N1315" s="46">
        <v>0.0</v>
      </c>
      <c r="O1315" s="46">
        <v>0.0</v>
      </c>
      <c r="P1315" s="46">
        <v>0.0</v>
      </c>
      <c r="Q1315" s="46">
        <v>0.0</v>
      </c>
      <c r="R1315" s="46">
        <v>0.0</v>
      </c>
      <c r="S1315" s="46">
        <v>0.0</v>
      </c>
      <c r="T1315" s="46">
        <v>0.0</v>
      </c>
      <c r="U1315" s="46">
        <v>0.0</v>
      </c>
      <c r="V1315" s="46">
        <v>0.0</v>
      </c>
      <c r="W1315" s="46">
        <v>0.1</v>
      </c>
      <c r="X1315" s="46">
        <v>0.1</v>
      </c>
      <c r="Y1315" s="46">
        <v>0.1</v>
      </c>
      <c r="Z1315" s="46">
        <v>0.4</v>
      </c>
      <c r="AA1315" s="46">
        <v>0.8</v>
      </c>
      <c r="AB1315" s="46">
        <v>0.8</v>
      </c>
      <c r="AC1315" s="46">
        <v>0.8</v>
      </c>
      <c r="AD1315" s="46">
        <v>0.6</v>
      </c>
      <c r="AE1315" s="46">
        <v>0.4</v>
      </c>
      <c r="AF1315" s="7"/>
    </row>
    <row r="1316" ht="14.25" customHeight="1">
      <c r="A1316" s="213" t="s">
        <v>1896</v>
      </c>
      <c r="B1316" s="92" t="s">
        <v>8</v>
      </c>
      <c r="C1316" s="46" t="s">
        <v>4015</v>
      </c>
      <c r="D1316" s="46" t="s">
        <v>3657</v>
      </c>
      <c r="E1316" s="201">
        <v>41640.0</v>
      </c>
      <c r="F1316" s="201">
        <v>42004.0</v>
      </c>
      <c r="G1316" s="92" t="s">
        <v>3594</v>
      </c>
      <c r="H1316" s="46">
        <v>0.1</v>
      </c>
      <c r="I1316" s="46">
        <v>0.0</v>
      </c>
      <c r="J1316" s="46">
        <v>0.0</v>
      </c>
      <c r="K1316" s="46">
        <v>0.0</v>
      </c>
      <c r="L1316" s="46">
        <v>0.0</v>
      </c>
      <c r="M1316" s="46">
        <v>0.0</v>
      </c>
      <c r="N1316" s="46">
        <v>0.0</v>
      </c>
      <c r="O1316" s="46">
        <v>0.0</v>
      </c>
      <c r="P1316" s="46">
        <v>0.0</v>
      </c>
      <c r="Q1316" s="46">
        <v>0.0</v>
      </c>
      <c r="R1316" s="46">
        <v>0.1</v>
      </c>
      <c r="S1316" s="46">
        <v>0.1</v>
      </c>
      <c r="T1316" s="46">
        <v>0.1</v>
      </c>
      <c r="U1316" s="46">
        <v>0.4</v>
      </c>
      <c r="V1316" s="46">
        <v>0.6</v>
      </c>
      <c r="W1316" s="46">
        <v>0.8</v>
      </c>
      <c r="X1316" s="46">
        <v>0.6</v>
      </c>
      <c r="Y1316" s="46">
        <v>0.4</v>
      </c>
      <c r="Z1316" s="46">
        <v>0.2</v>
      </c>
      <c r="AA1316" s="46">
        <v>0.4</v>
      </c>
      <c r="AB1316" s="46">
        <v>0.8</v>
      </c>
      <c r="AC1316" s="46">
        <v>0.8</v>
      </c>
      <c r="AD1316" s="46">
        <v>0.6</v>
      </c>
      <c r="AE1316" s="46">
        <v>0.4</v>
      </c>
      <c r="AF1316" s="7"/>
    </row>
    <row r="1317" ht="14.25" customHeight="1">
      <c r="A1317" s="213" t="s">
        <v>1896</v>
      </c>
      <c r="B1317" s="92" t="s">
        <v>8</v>
      </c>
      <c r="C1317" s="46" t="s">
        <v>4015</v>
      </c>
      <c r="D1317" s="46" t="s">
        <v>4016</v>
      </c>
      <c r="E1317" s="201">
        <v>41640.0</v>
      </c>
      <c r="F1317" s="201">
        <v>42004.0</v>
      </c>
      <c r="G1317" s="92" t="s">
        <v>3594</v>
      </c>
      <c r="H1317" s="46">
        <v>0.0</v>
      </c>
      <c r="I1317" s="46">
        <v>0.0</v>
      </c>
      <c r="J1317" s="46">
        <v>0.0</v>
      </c>
      <c r="K1317" s="46">
        <v>0.0</v>
      </c>
      <c r="L1317" s="46">
        <v>0.0</v>
      </c>
      <c r="M1317" s="46">
        <v>0.0</v>
      </c>
      <c r="N1317" s="46">
        <v>0.0</v>
      </c>
      <c r="O1317" s="46">
        <v>0.0</v>
      </c>
      <c r="P1317" s="46">
        <v>0.2</v>
      </c>
      <c r="Q1317" s="46">
        <v>0.4</v>
      </c>
      <c r="R1317" s="46">
        <v>0.8</v>
      </c>
      <c r="S1317" s="46">
        <v>0.8</v>
      </c>
      <c r="T1317" s="46">
        <v>0.4</v>
      </c>
      <c r="U1317" s="46">
        <v>0.2</v>
      </c>
      <c r="V1317" s="46">
        <v>0.0</v>
      </c>
      <c r="W1317" s="46">
        <v>0.0</v>
      </c>
      <c r="X1317" s="46">
        <v>0.0</v>
      </c>
      <c r="Y1317" s="46">
        <v>0.0</v>
      </c>
      <c r="Z1317" s="46">
        <v>0.0</v>
      </c>
      <c r="AA1317" s="46">
        <v>0.0</v>
      </c>
      <c r="AB1317" s="46">
        <v>0.0</v>
      </c>
      <c r="AC1317" s="46">
        <v>0.0</v>
      </c>
      <c r="AD1317" s="46">
        <v>0.0</v>
      </c>
      <c r="AE1317" s="46">
        <v>0.0</v>
      </c>
      <c r="AF1317" s="7"/>
    </row>
    <row r="1318" ht="14.25" customHeight="1">
      <c r="A1318" s="213" t="s">
        <v>4038</v>
      </c>
      <c r="B1318" s="92" t="s">
        <v>4021</v>
      </c>
      <c r="C1318" s="46" t="s">
        <v>4015</v>
      </c>
      <c r="D1318" s="46" t="s">
        <v>3876</v>
      </c>
      <c r="E1318" s="201">
        <v>41640.0</v>
      </c>
      <c r="F1318" s="201">
        <v>42004.0</v>
      </c>
      <c r="G1318" s="92" t="s">
        <v>3594</v>
      </c>
      <c r="H1318" s="46">
        <v>0.1</v>
      </c>
      <c r="I1318" s="46">
        <v>0.1</v>
      </c>
      <c r="J1318" s="46">
        <v>0.1</v>
      </c>
      <c r="K1318" s="46">
        <v>0.1</v>
      </c>
      <c r="L1318" s="46">
        <v>0.1</v>
      </c>
      <c r="M1318" s="46">
        <v>0.1</v>
      </c>
      <c r="N1318" s="46">
        <v>0.1</v>
      </c>
      <c r="O1318" s="46">
        <v>0.1</v>
      </c>
      <c r="P1318" s="46">
        <v>0.1</v>
      </c>
      <c r="Q1318" s="46">
        <v>0.1</v>
      </c>
      <c r="R1318" s="46">
        <v>0.1</v>
      </c>
      <c r="S1318" s="46">
        <v>0.1</v>
      </c>
      <c r="T1318" s="46">
        <v>0.1</v>
      </c>
      <c r="U1318" s="46">
        <v>0.1</v>
      </c>
      <c r="V1318" s="46">
        <v>0.1</v>
      </c>
      <c r="W1318" s="46">
        <v>0.2</v>
      </c>
      <c r="X1318" s="46">
        <v>0.2</v>
      </c>
      <c r="Y1318" s="46">
        <v>0.2</v>
      </c>
      <c r="Z1318" s="46">
        <v>0.8</v>
      </c>
      <c r="AA1318" s="46">
        <v>0.8</v>
      </c>
      <c r="AB1318" s="46">
        <v>0.8</v>
      </c>
      <c r="AC1318" s="46">
        <v>0.8</v>
      </c>
      <c r="AD1318" s="46">
        <v>0.8</v>
      </c>
      <c r="AE1318" s="46">
        <v>0.8</v>
      </c>
      <c r="AF1318" s="7"/>
    </row>
    <row r="1319" ht="14.25" customHeight="1">
      <c r="A1319" s="213" t="s">
        <v>4038</v>
      </c>
      <c r="B1319" s="92" t="s">
        <v>4021</v>
      </c>
      <c r="C1319" s="46" t="s">
        <v>4015</v>
      </c>
      <c r="D1319" s="46" t="s">
        <v>3657</v>
      </c>
      <c r="E1319" s="201">
        <v>41640.0</v>
      </c>
      <c r="F1319" s="201">
        <v>42004.0</v>
      </c>
      <c r="G1319" s="92" t="s">
        <v>3594</v>
      </c>
      <c r="H1319" s="46">
        <v>0.1</v>
      </c>
      <c r="I1319" s="46">
        <v>0.1</v>
      </c>
      <c r="J1319" s="46">
        <v>0.1</v>
      </c>
      <c r="K1319" s="46">
        <v>0.1</v>
      </c>
      <c r="L1319" s="46">
        <v>0.1</v>
      </c>
      <c r="M1319" s="46">
        <v>0.1</v>
      </c>
      <c r="N1319" s="46">
        <v>0.1</v>
      </c>
      <c r="O1319" s="46">
        <v>0.1</v>
      </c>
      <c r="P1319" s="46">
        <v>0.1</v>
      </c>
      <c r="Q1319" s="46">
        <v>0.1</v>
      </c>
      <c r="R1319" s="46">
        <v>0.2</v>
      </c>
      <c r="S1319" s="46">
        <v>0.2</v>
      </c>
      <c r="T1319" s="46">
        <v>0.2</v>
      </c>
      <c r="U1319" s="46">
        <v>0.8</v>
      </c>
      <c r="V1319" s="46">
        <v>0.8</v>
      </c>
      <c r="W1319" s="46">
        <v>0.8</v>
      </c>
      <c r="X1319" s="46">
        <v>0.8</v>
      </c>
      <c r="Y1319" s="46">
        <v>0.8</v>
      </c>
      <c r="Z1319" s="46">
        <v>0.8</v>
      </c>
      <c r="AA1319" s="46">
        <v>0.8</v>
      </c>
      <c r="AB1319" s="46">
        <v>0.8</v>
      </c>
      <c r="AC1319" s="46">
        <v>0.8</v>
      </c>
      <c r="AD1319" s="46">
        <v>0.8</v>
      </c>
      <c r="AE1319" s="46">
        <v>0.8</v>
      </c>
      <c r="AF1319" s="7"/>
    </row>
    <row r="1320" ht="14.25" customHeight="1">
      <c r="A1320" s="213" t="s">
        <v>4038</v>
      </c>
      <c r="B1320" s="92" t="s">
        <v>4021</v>
      </c>
      <c r="C1320" s="46" t="s">
        <v>4015</v>
      </c>
      <c r="D1320" s="46" t="s">
        <v>4016</v>
      </c>
      <c r="E1320" s="201">
        <v>41640.0</v>
      </c>
      <c r="F1320" s="201">
        <v>42004.0</v>
      </c>
      <c r="G1320" s="92" t="s">
        <v>3594</v>
      </c>
      <c r="H1320" s="46">
        <v>0.1</v>
      </c>
      <c r="I1320" s="46">
        <v>0.1</v>
      </c>
      <c r="J1320" s="46">
        <v>0.1</v>
      </c>
      <c r="K1320" s="46">
        <v>0.1</v>
      </c>
      <c r="L1320" s="46">
        <v>0.1</v>
      </c>
      <c r="M1320" s="46">
        <v>0.1</v>
      </c>
      <c r="N1320" s="46">
        <v>0.1</v>
      </c>
      <c r="O1320" s="46">
        <v>0.1</v>
      </c>
      <c r="P1320" s="46">
        <v>0.8</v>
      </c>
      <c r="Q1320" s="46">
        <v>0.8</v>
      </c>
      <c r="R1320" s="46">
        <v>0.8</v>
      </c>
      <c r="S1320" s="46">
        <v>0.8</v>
      </c>
      <c r="T1320" s="46">
        <v>0.8</v>
      </c>
      <c r="U1320" s="46">
        <v>0.2</v>
      </c>
      <c r="V1320" s="46">
        <v>0.1</v>
      </c>
      <c r="W1320" s="46">
        <v>0.1</v>
      </c>
      <c r="X1320" s="46">
        <v>0.1</v>
      </c>
      <c r="Y1320" s="46">
        <v>0.1</v>
      </c>
      <c r="Z1320" s="46">
        <v>0.1</v>
      </c>
      <c r="AA1320" s="46">
        <v>0.1</v>
      </c>
      <c r="AB1320" s="46">
        <v>0.1</v>
      </c>
      <c r="AC1320" s="46">
        <v>0.1</v>
      </c>
      <c r="AD1320" s="46">
        <v>0.1</v>
      </c>
      <c r="AE1320" s="46">
        <v>0.1</v>
      </c>
      <c r="AF1320" s="7"/>
    </row>
    <row r="1321" ht="14.25" customHeight="1">
      <c r="A1321" s="213" t="s">
        <v>1900</v>
      </c>
      <c r="B1321" s="92" t="s">
        <v>3627</v>
      </c>
      <c r="C1321" s="46" t="s">
        <v>4015</v>
      </c>
      <c r="D1321" s="46" t="s">
        <v>3876</v>
      </c>
      <c r="E1321" s="201">
        <v>41640.0</v>
      </c>
      <c r="F1321" s="201">
        <v>42004.0</v>
      </c>
      <c r="G1321" s="92" t="s">
        <v>3594</v>
      </c>
      <c r="H1321" s="46">
        <v>0.2</v>
      </c>
      <c r="I1321" s="46">
        <v>0.05</v>
      </c>
      <c r="J1321" s="46">
        <v>0.05</v>
      </c>
      <c r="K1321" s="46">
        <v>0.05</v>
      </c>
      <c r="L1321" s="46">
        <v>0.05</v>
      </c>
      <c r="M1321" s="46">
        <v>0.05</v>
      </c>
      <c r="N1321" s="46">
        <v>0.05</v>
      </c>
      <c r="O1321" s="46">
        <v>0.05</v>
      </c>
      <c r="P1321" s="46">
        <v>0.05</v>
      </c>
      <c r="Q1321" s="46">
        <v>0.05</v>
      </c>
      <c r="R1321" s="46">
        <v>0.05</v>
      </c>
      <c r="S1321" s="46">
        <v>0.05</v>
      </c>
      <c r="T1321" s="46">
        <v>0.05</v>
      </c>
      <c r="U1321" s="46">
        <v>0.05</v>
      </c>
      <c r="V1321" s="46">
        <v>0.05</v>
      </c>
      <c r="W1321" s="46">
        <v>0.2</v>
      </c>
      <c r="X1321" s="46">
        <v>0.2</v>
      </c>
      <c r="Y1321" s="46">
        <v>0.2</v>
      </c>
      <c r="Z1321" s="46">
        <v>0.4</v>
      </c>
      <c r="AA1321" s="46">
        <v>0.9</v>
      </c>
      <c r="AB1321" s="46">
        <v>0.9</v>
      </c>
      <c r="AC1321" s="46">
        <v>0.9</v>
      </c>
      <c r="AD1321" s="46">
        <v>0.8</v>
      </c>
      <c r="AE1321" s="46">
        <v>0.6</v>
      </c>
      <c r="AF1321" s="7"/>
    </row>
    <row r="1322" ht="14.25" customHeight="1">
      <c r="A1322" s="213" t="s">
        <v>1900</v>
      </c>
      <c r="B1322" s="92" t="s">
        <v>3627</v>
      </c>
      <c r="C1322" s="46" t="s">
        <v>4015</v>
      </c>
      <c r="D1322" s="46" t="s">
        <v>3657</v>
      </c>
      <c r="E1322" s="201">
        <v>41640.0</v>
      </c>
      <c r="F1322" s="201">
        <v>42004.0</v>
      </c>
      <c r="G1322" s="92" t="s">
        <v>3594</v>
      </c>
      <c r="H1322" s="46">
        <v>0.2</v>
      </c>
      <c r="I1322" s="46">
        <v>0.05</v>
      </c>
      <c r="J1322" s="46">
        <v>0.05</v>
      </c>
      <c r="K1322" s="46">
        <v>0.05</v>
      </c>
      <c r="L1322" s="46">
        <v>0.05</v>
      </c>
      <c r="M1322" s="46">
        <v>0.05</v>
      </c>
      <c r="N1322" s="46">
        <v>0.05</v>
      </c>
      <c r="O1322" s="46">
        <v>0.05</v>
      </c>
      <c r="P1322" s="46">
        <v>0.05</v>
      </c>
      <c r="Q1322" s="46">
        <v>0.05</v>
      </c>
      <c r="R1322" s="46">
        <v>0.2</v>
      </c>
      <c r="S1322" s="46">
        <v>0.2</v>
      </c>
      <c r="T1322" s="46">
        <v>0.2</v>
      </c>
      <c r="U1322" s="46">
        <v>0.4</v>
      </c>
      <c r="V1322" s="46">
        <v>0.8</v>
      </c>
      <c r="W1322" s="46">
        <v>0.9</v>
      </c>
      <c r="X1322" s="46">
        <v>0.8</v>
      </c>
      <c r="Y1322" s="46">
        <v>0.6</v>
      </c>
      <c r="Z1322" s="46">
        <v>0.4</v>
      </c>
      <c r="AA1322" s="46">
        <v>0.4</v>
      </c>
      <c r="AB1322" s="46">
        <v>0.9</v>
      </c>
      <c r="AC1322" s="46">
        <v>0.9</v>
      </c>
      <c r="AD1322" s="46">
        <v>0.8</v>
      </c>
      <c r="AE1322" s="46">
        <v>0.6</v>
      </c>
      <c r="AF1322" s="7"/>
    </row>
    <row r="1323" ht="14.25" customHeight="1">
      <c r="A1323" s="213" t="s">
        <v>1900</v>
      </c>
      <c r="B1323" s="92" t="s">
        <v>3627</v>
      </c>
      <c r="C1323" s="46" t="s">
        <v>4015</v>
      </c>
      <c r="D1323" s="46" t="s">
        <v>4016</v>
      </c>
      <c r="E1323" s="201">
        <v>41640.0</v>
      </c>
      <c r="F1323" s="201">
        <v>42004.0</v>
      </c>
      <c r="G1323" s="92" t="s">
        <v>3594</v>
      </c>
      <c r="H1323" s="46">
        <v>0.05</v>
      </c>
      <c r="I1323" s="46">
        <v>0.05</v>
      </c>
      <c r="J1323" s="46">
        <v>0.05</v>
      </c>
      <c r="K1323" s="46">
        <v>0.05</v>
      </c>
      <c r="L1323" s="46">
        <v>0.05</v>
      </c>
      <c r="M1323" s="46">
        <v>0.05</v>
      </c>
      <c r="N1323" s="46">
        <v>0.05</v>
      </c>
      <c r="O1323" s="46">
        <v>0.1</v>
      </c>
      <c r="P1323" s="46">
        <v>0.2</v>
      </c>
      <c r="Q1323" s="46">
        <v>0.4</v>
      </c>
      <c r="R1323" s="46">
        <v>0.4</v>
      </c>
      <c r="S1323" s="46">
        <v>0.2</v>
      </c>
      <c r="T1323" s="46">
        <v>0.1</v>
      </c>
      <c r="U1323" s="46">
        <v>0.05</v>
      </c>
      <c r="V1323" s="46">
        <v>0.05</v>
      </c>
      <c r="W1323" s="46">
        <v>0.05</v>
      </c>
      <c r="X1323" s="46">
        <v>0.05</v>
      </c>
      <c r="Y1323" s="46">
        <v>0.05</v>
      </c>
      <c r="Z1323" s="46">
        <v>0.05</v>
      </c>
      <c r="AA1323" s="46">
        <v>0.05</v>
      </c>
      <c r="AB1323" s="46">
        <v>0.05</v>
      </c>
      <c r="AC1323" s="46">
        <v>0.05</v>
      </c>
      <c r="AD1323" s="46">
        <v>0.05</v>
      </c>
      <c r="AE1323" s="46">
        <v>0.05</v>
      </c>
      <c r="AF1323" s="7"/>
    </row>
    <row r="1324" ht="14.25" customHeight="1">
      <c r="A1324" s="213" t="s">
        <v>1899</v>
      </c>
      <c r="B1324" s="92" t="s">
        <v>3599</v>
      </c>
      <c r="C1324" s="46" t="s">
        <v>4022</v>
      </c>
      <c r="D1324" s="46" t="s">
        <v>3876</v>
      </c>
      <c r="E1324" s="201">
        <v>41640.0</v>
      </c>
      <c r="F1324" s="201">
        <v>42004.0</v>
      </c>
      <c r="G1324" s="92" t="s">
        <v>3594</v>
      </c>
      <c r="H1324" s="46">
        <v>35.0</v>
      </c>
      <c r="I1324" s="46">
        <v>35.0</v>
      </c>
      <c r="J1324" s="46">
        <v>35.0</v>
      </c>
      <c r="K1324" s="46">
        <v>35.0</v>
      </c>
      <c r="L1324" s="46">
        <v>35.0</v>
      </c>
      <c r="M1324" s="46">
        <v>35.0</v>
      </c>
      <c r="N1324" s="46">
        <v>35.0</v>
      </c>
      <c r="O1324" s="46">
        <v>35.0</v>
      </c>
      <c r="P1324" s="46">
        <v>35.0</v>
      </c>
      <c r="Q1324" s="46">
        <v>35.0</v>
      </c>
      <c r="R1324" s="46">
        <v>35.0</v>
      </c>
      <c r="S1324" s="46">
        <v>35.0</v>
      </c>
      <c r="T1324" s="46">
        <v>35.0</v>
      </c>
      <c r="U1324" s="46">
        <v>35.0</v>
      </c>
      <c r="V1324" s="46">
        <v>24.0</v>
      </c>
      <c r="W1324" s="46">
        <v>24.0</v>
      </c>
      <c r="X1324" s="46">
        <v>24.0</v>
      </c>
      <c r="Y1324" s="46">
        <v>24.0</v>
      </c>
      <c r="Z1324" s="46">
        <v>24.0</v>
      </c>
      <c r="AA1324" s="46">
        <v>24.0</v>
      </c>
      <c r="AB1324" s="46">
        <v>24.0</v>
      </c>
      <c r="AC1324" s="46">
        <v>24.0</v>
      </c>
      <c r="AD1324" s="46">
        <v>24.0</v>
      </c>
      <c r="AE1324" s="46">
        <v>24.0</v>
      </c>
      <c r="AF1324" s="7"/>
    </row>
    <row r="1325" ht="14.25" customHeight="1">
      <c r="A1325" s="213" t="s">
        <v>1899</v>
      </c>
      <c r="B1325" s="92" t="s">
        <v>3599</v>
      </c>
      <c r="C1325" s="46" t="s">
        <v>4022</v>
      </c>
      <c r="D1325" s="46" t="s">
        <v>3657</v>
      </c>
      <c r="E1325" s="201">
        <v>41640.0</v>
      </c>
      <c r="F1325" s="201">
        <v>42004.0</v>
      </c>
      <c r="G1325" s="92" t="s">
        <v>3594</v>
      </c>
      <c r="H1325" s="46">
        <v>35.0</v>
      </c>
      <c r="I1325" s="46">
        <v>35.0</v>
      </c>
      <c r="J1325" s="46">
        <v>35.0</v>
      </c>
      <c r="K1325" s="46">
        <v>35.0</v>
      </c>
      <c r="L1325" s="46">
        <v>35.0</v>
      </c>
      <c r="M1325" s="46">
        <v>35.0</v>
      </c>
      <c r="N1325" s="46">
        <v>35.0</v>
      </c>
      <c r="O1325" s="46">
        <v>35.0</v>
      </c>
      <c r="P1325" s="46">
        <v>35.0</v>
      </c>
      <c r="Q1325" s="46">
        <v>35.0</v>
      </c>
      <c r="R1325" s="46">
        <v>24.0</v>
      </c>
      <c r="S1325" s="46">
        <v>24.0</v>
      </c>
      <c r="T1325" s="46">
        <v>24.0</v>
      </c>
      <c r="U1325" s="46">
        <v>24.0</v>
      </c>
      <c r="V1325" s="46">
        <v>24.0</v>
      </c>
      <c r="W1325" s="46">
        <v>24.0</v>
      </c>
      <c r="X1325" s="46">
        <v>24.0</v>
      </c>
      <c r="Y1325" s="46">
        <v>24.0</v>
      </c>
      <c r="Z1325" s="46">
        <v>24.0</v>
      </c>
      <c r="AA1325" s="46">
        <v>24.0</v>
      </c>
      <c r="AB1325" s="46">
        <v>24.0</v>
      </c>
      <c r="AC1325" s="46">
        <v>24.0</v>
      </c>
      <c r="AD1325" s="46">
        <v>24.0</v>
      </c>
      <c r="AE1325" s="46">
        <v>24.0</v>
      </c>
      <c r="AF1325" s="7"/>
    </row>
    <row r="1326" ht="14.25" customHeight="1">
      <c r="A1326" s="213" t="s">
        <v>1899</v>
      </c>
      <c r="B1326" s="92" t="s">
        <v>3599</v>
      </c>
      <c r="C1326" s="46" t="s">
        <v>4022</v>
      </c>
      <c r="D1326" s="46" t="s">
        <v>4016</v>
      </c>
      <c r="E1326" s="201">
        <v>41640.0</v>
      </c>
      <c r="F1326" s="201">
        <v>42004.0</v>
      </c>
      <c r="G1326" s="92" t="s">
        <v>3594</v>
      </c>
      <c r="H1326" s="46">
        <v>35.0</v>
      </c>
      <c r="I1326" s="46">
        <v>35.0</v>
      </c>
      <c r="J1326" s="46">
        <v>35.0</v>
      </c>
      <c r="K1326" s="46">
        <v>35.0</v>
      </c>
      <c r="L1326" s="46">
        <v>35.0</v>
      </c>
      <c r="M1326" s="46">
        <v>35.0</v>
      </c>
      <c r="N1326" s="46">
        <v>35.0</v>
      </c>
      <c r="O1326" s="46">
        <v>24.0</v>
      </c>
      <c r="P1326" s="46">
        <v>24.0</v>
      </c>
      <c r="Q1326" s="46">
        <v>24.0</v>
      </c>
      <c r="R1326" s="46">
        <v>24.0</v>
      </c>
      <c r="S1326" s="46">
        <v>24.0</v>
      </c>
      <c r="T1326" s="46">
        <v>24.0</v>
      </c>
      <c r="U1326" s="46">
        <v>24.0</v>
      </c>
      <c r="V1326" s="46">
        <v>35.0</v>
      </c>
      <c r="W1326" s="46">
        <v>35.0</v>
      </c>
      <c r="X1326" s="46">
        <v>35.0</v>
      </c>
      <c r="Y1326" s="46">
        <v>35.0</v>
      </c>
      <c r="Z1326" s="46">
        <v>35.0</v>
      </c>
      <c r="AA1326" s="46">
        <v>35.0</v>
      </c>
      <c r="AB1326" s="46">
        <v>35.0</v>
      </c>
      <c r="AC1326" s="46">
        <v>35.0</v>
      </c>
      <c r="AD1326" s="46">
        <v>35.0</v>
      </c>
      <c r="AE1326" s="46">
        <v>35.0</v>
      </c>
      <c r="AF1326" s="7"/>
    </row>
    <row r="1327" ht="14.25" customHeight="1">
      <c r="A1327" s="213" t="s">
        <v>1898</v>
      </c>
      <c r="B1327" s="92" t="s">
        <v>3599</v>
      </c>
      <c r="C1327" s="46" t="s">
        <v>4022</v>
      </c>
      <c r="D1327" s="46" t="s">
        <v>3876</v>
      </c>
      <c r="E1327" s="201">
        <v>41640.0</v>
      </c>
      <c r="F1327" s="201">
        <v>42004.0</v>
      </c>
      <c r="G1327" s="92" t="s">
        <v>3594</v>
      </c>
      <c r="H1327" s="46">
        <v>18.0</v>
      </c>
      <c r="I1327" s="46">
        <v>18.0</v>
      </c>
      <c r="J1327" s="46">
        <v>18.0</v>
      </c>
      <c r="K1327" s="46">
        <v>18.0</v>
      </c>
      <c r="L1327" s="46">
        <v>18.0</v>
      </c>
      <c r="M1327" s="46">
        <v>18.0</v>
      </c>
      <c r="N1327" s="46">
        <v>18.0</v>
      </c>
      <c r="O1327" s="46">
        <v>18.0</v>
      </c>
      <c r="P1327" s="46">
        <v>18.0</v>
      </c>
      <c r="Q1327" s="46">
        <v>18.0</v>
      </c>
      <c r="R1327" s="46">
        <v>18.0</v>
      </c>
      <c r="S1327" s="46">
        <v>18.0</v>
      </c>
      <c r="T1327" s="46">
        <v>18.0</v>
      </c>
      <c r="U1327" s="46">
        <v>18.0</v>
      </c>
      <c r="V1327" s="46">
        <v>20.0</v>
      </c>
      <c r="W1327" s="46">
        <v>22.0</v>
      </c>
      <c r="X1327" s="46">
        <v>22.0</v>
      </c>
      <c r="Y1327" s="46">
        <v>22.0</v>
      </c>
      <c r="Z1327" s="46">
        <v>22.0</v>
      </c>
      <c r="AA1327" s="46">
        <v>22.0</v>
      </c>
      <c r="AB1327" s="46">
        <v>22.0</v>
      </c>
      <c r="AC1327" s="46">
        <v>22.0</v>
      </c>
      <c r="AD1327" s="46">
        <v>22.0</v>
      </c>
      <c r="AE1327" s="46">
        <v>22.0</v>
      </c>
      <c r="AF1327" s="7"/>
    </row>
    <row r="1328" ht="14.25" customHeight="1">
      <c r="A1328" s="213" t="s">
        <v>1898</v>
      </c>
      <c r="B1328" s="92" t="s">
        <v>3599</v>
      </c>
      <c r="C1328" s="46" t="s">
        <v>4022</v>
      </c>
      <c r="D1328" s="46" t="s">
        <v>3657</v>
      </c>
      <c r="E1328" s="201">
        <v>41640.0</v>
      </c>
      <c r="F1328" s="201">
        <v>42004.0</v>
      </c>
      <c r="G1328" s="92" t="s">
        <v>3594</v>
      </c>
      <c r="H1328" s="46">
        <v>18.0</v>
      </c>
      <c r="I1328" s="46">
        <v>18.0</v>
      </c>
      <c r="J1328" s="46">
        <v>18.0</v>
      </c>
      <c r="K1328" s="46">
        <v>18.0</v>
      </c>
      <c r="L1328" s="46">
        <v>18.0</v>
      </c>
      <c r="M1328" s="46">
        <v>18.0</v>
      </c>
      <c r="N1328" s="46">
        <v>18.0</v>
      </c>
      <c r="O1328" s="46">
        <v>18.0</v>
      </c>
      <c r="P1328" s="46">
        <v>18.0</v>
      </c>
      <c r="Q1328" s="46">
        <v>18.0</v>
      </c>
      <c r="R1328" s="46">
        <v>20.0</v>
      </c>
      <c r="S1328" s="46">
        <v>22.0</v>
      </c>
      <c r="T1328" s="46">
        <v>22.0</v>
      </c>
      <c r="U1328" s="46">
        <v>22.0</v>
      </c>
      <c r="V1328" s="46">
        <v>22.0</v>
      </c>
      <c r="W1328" s="46">
        <v>22.0</v>
      </c>
      <c r="X1328" s="46">
        <v>22.0</v>
      </c>
      <c r="Y1328" s="46">
        <v>22.0</v>
      </c>
      <c r="Z1328" s="46">
        <v>22.0</v>
      </c>
      <c r="AA1328" s="46">
        <v>22.0</v>
      </c>
      <c r="AB1328" s="46">
        <v>22.0</v>
      </c>
      <c r="AC1328" s="46">
        <v>22.0</v>
      </c>
      <c r="AD1328" s="46">
        <v>22.0</v>
      </c>
      <c r="AE1328" s="46">
        <v>22.0</v>
      </c>
      <c r="AF1328" s="7"/>
    </row>
    <row r="1329" ht="14.25" customHeight="1">
      <c r="A1329" s="213" t="s">
        <v>1898</v>
      </c>
      <c r="B1329" s="92" t="s">
        <v>3599</v>
      </c>
      <c r="C1329" s="46" t="s">
        <v>4022</v>
      </c>
      <c r="D1329" s="46" t="s">
        <v>4016</v>
      </c>
      <c r="E1329" s="201">
        <v>41640.0</v>
      </c>
      <c r="F1329" s="201">
        <v>42004.0</v>
      </c>
      <c r="G1329" s="92" t="s">
        <v>3594</v>
      </c>
      <c r="H1329" s="46">
        <v>18.0</v>
      </c>
      <c r="I1329" s="46">
        <v>18.0</v>
      </c>
      <c r="J1329" s="46">
        <v>18.0</v>
      </c>
      <c r="K1329" s="46">
        <v>18.0</v>
      </c>
      <c r="L1329" s="46">
        <v>18.0</v>
      </c>
      <c r="M1329" s="46">
        <v>18.0</v>
      </c>
      <c r="N1329" s="46">
        <v>18.0</v>
      </c>
      <c r="O1329" s="46">
        <v>20.0</v>
      </c>
      <c r="P1329" s="46">
        <v>22.0</v>
      </c>
      <c r="Q1329" s="46">
        <v>22.0</v>
      </c>
      <c r="R1329" s="46">
        <v>22.0</v>
      </c>
      <c r="S1329" s="46">
        <v>22.0</v>
      </c>
      <c r="T1329" s="46">
        <v>22.0</v>
      </c>
      <c r="U1329" s="46">
        <v>22.0</v>
      </c>
      <c r="V1329" s="46">
        <v>18.0</v>
      </c>
      <c r="W1329" s="46">
        <v>18.0</v>
      </c>
      <c r="X1329" s="46">
        <v>18.0</v>
      </c>
      <c r="Y1329" s="46">
        <v>18.0</v>
      </c>
      <c r="Z1329" s="46">
        <v>18.0</v>
      </c>
      <c r="AA1329" s="46">
        <v>18.0</v>
      </c>
      <c r="AB1329" s="46">
        <v>18.0</v>
      </c>
      <c r="AC1329" s="46">
        <v>18.0</v>
      </c>
      <c r="AD1329" s="46">
        <v>18.0</v>
      </c>
      <c r="AE1329" s="46">
        <v>18.0</v>
      </c>
      <c r="AF1329" s="7"/>
    </row>
    <row r="1330" ht="14.25" customHeight="1">
      <c r="A1330" s="92" t="s">
        <v>1428</v>
      </c>
      <c r="B1330" s="7" t="s">
        <v>3590</v>
      </c>
      <c r="C1330" s="7" t="s">
        <v>3591</v>
      </c>
      <c r="D1330" s="7" t="s">
        <v>3587</v>
      </c>
      <c r="E1330" s="201">
        <v>41640.0</v>
      </c>
      <c r="F1330" s="201">
        <v>42004.0</v>
      </c>
      <c r="G1330" s="7" t="s">
        <v>3588</v>
      </c>
      <c r="H1330" s="92">
        <v>130.0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t="s">
        <v>3589</v>
      </c>
    </row>
    <row r="1331" ht="14.25" customHeight="1">
      <c r="A1331" s="214" t="s">
        <v>1918</v>
      </c>
      <c r="B1331" s="92" t="s">
        <v>1207</v>
      </c>
      <c r="C1331" s="92" t="s">
        <v>4015</v>
      </c>
      <c r="D1331" s="214" t="s">
        <v>3587</v>
      </c>
      <c r="E1331" s="201">
        <v>41640.0</v>
      </c>
      <c r="F1331" s="201">
        <v>42004.0</v>
      </c>
      <c r="G1331" s="92" t="s">
        <v>3588</v>
      </c>
      <c r="H1331" s="92">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4" t="s">
        <v>1919</v>
      </c>
      <c r="B1332" s="92" t="s">
        <v>8</v>
      </c>
      <c r="C1332" s="92" t="s">
        <v>4015</v>
      </c>
      <c r="D1332" s="7" t="s">
        <v>3587</v>
      </c>
      <c r="E1332" s="201">
        <v>41640.0</v>
      </c>
      <c r="F1332" s="201">
        <v>42004.0</v>
      </c>
      <c r="G1332" s="92" t="s">
        <v>3588</v>
      </c>
      <c r="H1332" s="92">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215" t="s">
        <v>1920</v>
      </c>
      <c r="B1333" s="92" t="s">
        <v>3604</v>
      </c>
      <c r="C1333" s="92" t="s">
        <v>4015</v>
      </c>
      <c r="D1333" s="7" t="s">
        <v>3587</v>
      </c>
      <c r="E1333" s="201">
        <v>41640.0</v>
      </c>
      <c r="F1333" s="201">
        <v>42004.0</v>
      </c>
      <c r="G1333" s="92" t="s">
        <v>3588</v>
      </c>
      <c r="H1333" s="92">
        <v>0.0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1921</v>
      </c>
      <c r="B1334" s="92" t="s">
        <v>3599</v>
      </c>
      <c r="C1334" s="92" t="s">
        <v>4022</v>
      </c>
      <c r="D1334" s="7" t="s">
        <v>3587</v>
      </c>
      <c r="E1334" s="201">
        <v>41640.0</v>
      </c>
      <c r="F1334" s="201">
        <v>42004.0</v>
      </c>
      <c r="G1334" s="92" t="s">
        <v>3588</v>
      </c>
      <c r="H1334" s="92">
        <v>18.0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1922</v>
      </c>
      <c r="B1335" s="92" t="s">
        <v>3599</v>
      </c>
      <c r="C1335" s="92" t="s">
        <v>4022</v>
      </c>
      <c r="D1335" s="7" t="s">
        <v>3587</v>
      </c>
      <c r="E1335" s="201">
        <v>41640.0</v>
      </c>
      <c r="F1335" s="201">
        <v>42004.0</v>
      </c>
      <c r="G1335" s="92" t="s">
        <v>3588</v>
      </c>
      <c r="H1335" s="92">
        <v>35.0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1923</v>
      </c>
      <c r="B1336" s="92" t="s">
        <v>3627</v>
      </c>
      <c r="C1336" s="92" t="s">
        <v>4015</v>
      </c>
      <c r="D1336" s="7" t="s">
        <v>3587</v>
      </c>
      <c r="E1336" s="201">
        <v>41640.0</v>
      </c>
      <c r="F1336" s="201">
        <v>42004.0</v>
      </c>
      <c r="G1336" s="92" t="s">
        <v>3588</v>
      </c>
      <c r="H1336" s="92">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9" t="s">
        <v>1924</v>
      </c>
      <c r="B1337" s="92" t="s">
        <v>4018</v>
      </c>
      <c r="C1337" s="92" t="s">
        <v>4019</v>
      </c>
      <c r="D1337" s="7" t="s">
        <v>3587</v>
      </c>
      <c r="E1337" s="201">
        <v>41640.0</v>
      </c>
      <c r="F1337" s="201">
        <v>42004.0</v>
      </c>
      <c r="G1337" s="92" t="s">
        <v>3588</v>
      </c>
      <c r="H1337" s="92">
        <v>0.0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row>
    <row r="1338" ht="14.25" customHeight="1">
      <c r="A1338" s="7" t="s">
        <v>1471</v>
      </c>
      <c r="B1338" s="7" t="s">
        <v>3590</v>
      </c>
      <c r="C1338" s="7" t="s">
        <v>3591</v>
      </c>
      <c r="D1338" s="7" t="s">
        <v>3587</v>
      </c>
      <c r="E1338" s="201">
        <v>41640.0</v>
      </c>
      <c r="F1338" s="201">
        <v>42004.0</v>
      </c>
      <c r="G1338" s="7" t="s">
        <v>3588</v>
      </c>
      <c r="H1338" s="7">
        <v>132.0</v>
      </c>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t="s">
        <v>3589</v>
      </c>
    </row>
    <row r="1339" ht="14.25" customHeight="1">
      <c r="A1339" s="8" t="s">
        <v>1473</v>
      </c>
      <c r="B1339" s="8" t="s">
        <v>3604</v>
      </c>
      <c r="C1339" s="8"/>
      <c r="D1339" s="8" t="s">
        <v>3596</v>
      </c>
      <c r="E1339" s="202">
        <v>41640.0</v>
      </c>
      <c r="F1339" s="202">
        <v>42004.0</v>
      </c>
      <c r="G1339" s="8" t="s">
        <v>3594</v>
      </c>
      <c r="H1339" s="8">
        <v>0.4</v>
      </c>
      <c r="I1339" s="8">
        <v>0.4</v>
      </c>
      <c r="J1339" s="8">
        <v>0.4</v>
      </c>
      <c r="K1339" s="8">
        <v>0.4</v>
      </c>
      <c r="L1339" s="8">
        <v>0.4</v>
      </c>
      <c r="M1339" s="8">
        <v>0.4</v>
      </c>
      <c r="N1339" s="8">
        <v>0.4</v>
      </c>
      <c r="O1339" s="8">
        <v>0.4</v>
      </c>
      <c r="P1339" s="8">
        <v>0.9</v>
      </c>
      <c r="Q1339" s="8">
        <v>0.9</v>
      </c>
      <c r="R1339" s="8">
        <v>0.9</v>
      </c>
      <c r="S1339" s="8">
        <v>0.9</v>
      </c>
      <c r="T1339" s="8">
        <v>0.8</v>
      </c>
      <c r="U1339" s="8">
        <v>0.9</v>
      </c>
      <c r="V1339" s="8">
        <v>0.9</v>
      </c>
      <c r="W1339" s="8">
        <v>0.9</v>
      </c>
      <c r="X1339" s="8">
        <v>0.9</v>
      </c>
      <c r="Y1339" s="8">
        <v>0.8</v>
      </c>
      <c r="Z1339" s="8">
        <v>0.6</v>
      </c>
      <c r="AA1339" s="8">
        <v>0.6</v>
      </c>
      <c r="AB1339" s="8">
        <v>0.5</v>
      </c>
      <c r="AC1339" s="8">
        <v>0.5</v>
      </c>
      <c r="AD1339" s="8">
        <v>0.4</v>
      </c>
      <c r="AE1339" s="8">
        <v>0.4</v>
      </c>
      <c r="AF1339" s="8" t="s">
        <v>3589</v>
      </c>
    </row>
    <row r="1340" ht="14.25" customHeight="1">
      <c r="A1340" s="7" t="s">
        <v>1473</v>
      </c>
      <c r="B1340" s="7" t="s">
        <v>3604</v>
      </c>
      <c r="C1340" s="7"/>
      <c r="D1340" s="7" t="s">
        <v>3597</v>
      </c>
      <c r="E1340" s="201">
        <v>41640.0</v>
      </c>
      <c r="F1340" s="201">
        <v>42004.0</v>
      </c>
      <c r="G1340" s="7" t="s">
        <v>3588</v>
      </c>
      <c r="H1340" s="7">
        <v>0.0</v>
      </c>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t="s">
        <v>3589</v>
      </c>
    </row>
    <row r="1341" ht="14.25" customHeight="1">
      <c r="A1341" s="8" t="s">
        <v>1473</v>
      </c>
      <c r="B1341" s="8" t="s">
        <v>3604</v>
      </c>
      <c r="C1341" s="8"/>
      <c r="D1341" s="8" t="s">
        <v>3598</v>
      </c>
      <c r="E1341" s="202">
        <v>41640.0</v>
      </c>
      <c r="F1341" s="202">
        <v>42004.0</v>
      </c>
      <c r="G1341" s="8" t="s">
        <v>3588</v>
      </c>
      <c r="H1341" s="8">
        <v>1.0</v>
      </c>
      <c r="I1341" s="8"/>
      <c r="J1341" s="8"/>
      <c r="K1341" s="8"/>
      <c r="L1341" s="8"/>
      <c r="M1341" s="8"/>
      <c r="N1341" s="8"/>
      <c r="O1341" s="8"/>
      <c r="P1341" s="8"/>
      <c r="Q1341" s="8"/>
      <c r="R1341" s="8"/>
      <c r="S1341" s="8"/>
      <c r="T1341" s="8"/>
      <c r="U1341" s="8"/>
      <c r="V1341" s="8"/>
      <c r="W1341" s="8"/>
      <c r="X1341" s="8"/>
      <c r="Y1341" s="8"/>
      <c r="Z1341" s="8"/>
      <c r="AA1341" s="8"/>
      <c r="AB1341" s="8"/>
      <c r="AC1341" s="8"/>
      <c r="AD1341" s="8"/>
      <c r="AE1341" s="8"/>
      <c r="AF1341" s="8" t="s">
        <v>3589</v>
      </c>
    </row>
    <row r="1342" ht="14.25" customHeight="1">
      <c r="A1342" s="7" t="s">
        <v>1473</v>
      </c>
      <c r="B1342" s="7" t="s">
        <v>3604</v>
      </c>
      <c r="C1342" s="7"/>
      <c r="D1342" s="7" t="s">
        <v>3656</v>
      </c>
      <c r="E1342" s="201">
        <v>41640.0</v>
      </c>
      <c r="F1342" s="201">
        <v>42004.0</v>
      </c>
      <c r="G1342" s="7" t="s">
        <v>3588</v>
      </c>
      <c r="H1342" s="7">
        <v>0.3</v>
      </c>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t="s">
        <v>3589</v>
      </c>
    </row>
    <row r="1343" ht="14.25" customHeight="1">
      <c r="A1343" s="8" t="s">
        <v>1473</v>
      </c>
      <c r="B1343" s="8" t="s">
        <v>3604</v>
      </c>
      <c r="C1343" s="8"/>
      <c r="D1343" s="8" t="s">
        <v>3657</v>
      </c>
      <c r="E1343" s="202">
        <v>41640.0</v>
      </c>
      <c r="F1343" s="202">
        <v>42004.0</v>
      </c>
      <c r="G1343" s="8" t="s">
        <v>3594</v>
      </c>
      <c r="H1343" s="8">
        <v>0.3</v>
      </c>
      <c r="I1343" s="8">
        <v>0.3</v>
      </c>
      <c r="J1343" s="8">
        <v>0.3</v>
      </c>
      <c r="K1343" s="8">
        <v>0.3</v>
      </c>
      <c r="L1343" s="8">
        <v>0.3</v>
      </c>
      <c r="M1343" s="8">
        <v>0.3</v>
      </c>
      <c r="N1343" s="8">
        <v>0.4</v>
      </c>
      <c r="O1343" s="8">
        <v>0.4</v>
      </c>
      <c r="P1343" s="8">
        <v>0.5</v>
      </c>
      <c r="Q1343" s="8">
        <v>0.5</v>
      </c>
      <c r="R1343" s="8">
        <v>0.5</v>
      </c>
      <c r="S1343" s="8">
        <v>0.5</v>
      </c>
      <c r="T1343" s="8">
        <v>0.5</v>
      </c>
      <c r="U1343" s="8">
        <v>0.5</v>
      </c>
      <c r="V1343" s="8">
        <v>0.35</v>
      </c>
      <c r="W1343" s="8">
        <v>0.35</v>
      </c>
      <c r="X1343" s="8">
        <v>0.35</v>
      </c>
      <c r="Y1343" s="8">
        <v>0.3</v>
      </c>
      <c r="Z1343" s="8">
        <v>0.3</v>
      </c>
      <c r="AA1343" s="8">
        <v>0.3</v>
      </c>
      <c r="AB1343" s="8">
        <v>0.3</v>
      </c>
      <c r="AC1343" s="8">
        <v>0.3</v>
      </c>
      <c r="AD1343" s="8">
        <v>0.3</v>
      </c>
      <c r="AE1343" s="8">
        <v>0.3</v>
      </c>
      <c r="AF1343" s="8" t="s">
        <v>3589</v>
      </c>
    </row>
    <row r="1344" ht="14.25" customHeight="1">
      <c r="A1344" s="7" t="s">
        <v>1453</v>
      </c>
      <c r="B1344" s="7" t="s">
        <v>1207</v>
      </c>
      <c r="C1344" s="7"/>
      <c r="D1344" s="7" t="s">
        <v>3596</v>
      </c>
      <c r="E1344" s="201">
        <v>41640.0</v>
      </c>
      <c r="F1344" s="201">
        <v>42004.0</v>
      </c>
      <c r="G1344" s="7" t="s">
        <v>3594</v>
      </c>
      <c r="H1344" s="7">
        <v>0.05</v>
      </c>
      <c r="I1344" s="7">
        <v>0.05</v>
      </c>
      <c r="J1344" s="7">
        <v>0.05</v>
      </c>
      <c r="K1344" s="7">
        <v>0.05</v>
      </c>
      <c r="L1344" s="7">
        <v>0.05</v>
      </c>
      <c r="M1344" s="7">
        <v>0.1</v>
      </c>
      <c r="N1344" s="7">
        <v>0.1</v>
      </c>
      <c r="O1344" s="7">
        <v>0.3</v>
      </c>
      <c r="P1344" s="7">
        <v>0.9</v>
      </c>
      <c r="Q1344" s="7">
        <v>0.9</v>
      </c>
      <c r="R1344" s="7">
        <v>0.9</v>
      </c>
      <c r="S1344" s="7">
        <v>0.9</v>
      </c>
      <c r="T1344" s="7">
        <v>0.9</v>
      </c>
      <c r="U1344" s="7">
        <v>0.9</v>
      </c>
      <c r="V1344" s="7">
        <v>0.9</v>
      </c>
      <c r="W1344" s="7">
        <v>0.9</v>
      </c>
      <c r="X1344" s="7">
        <v>0.9</v>
      </c>
      <c r="Y1344" s="7">
        <v>0.5</v>
      </c>
      <c r="Z1344" s="7">
        <v>0.3</v>
      </c>
      <c r="AA1344" s="7">
        <v>0.3</v>
      </c>
      <c r="AB1344" s="7">
        <v>0.2</v>
      </c>
      <c r="AC1344" s="7">
        <v>0.2</v>
      </c>
      <c r="AD1344" s="7">
        <v>0.1</v>
      </c>
      <c r="AE1344" s="7">
        <v>0.05</v>
      </c>
      <c r="AF1344" s="7" t="s">
        <v>3589</v>
      </c>
    </row>
    <row r="1345" ht="14.25" customHeight="1">
      <c r="A1345" s="8" t="s">
        <v>1453</v>
      </c>
      <c r="B1345" s="8" t="s">
        <v>1207</v>
      </c>
      <c r="C1345" s="8"/>
      <c r="D1345" s="8" t="s">
        <v>3597</v>
      </c>
      <c r="E1345" s="202">
        <v>41640.0</v>
      </c>
      <c r="F1345" s="202">
        <v>42004.0</v>
      </c>
      <c r="G1345" s="8" t="s">
        <v>3588</v>
      </c>
      <c r="H1345" s="8">
        <v>0.0</v>
      </c>
      <c r="I1345" s="8"/>
      <c r="J1345" s="8"/>
      <c r="K1345" s="8"/>
      <c r="L1345" s="8"/>
      <c r="M1345" s="8"/>
      <c r="N1345" s="8"/>
      <c r="O1345" s="8"/>
      <c r="P1345" s="8"/>
      <c r="Q1345" s="8"/>
      <c r="R1345" s="8"/>
      <c r="S1345" s="8"/>
      <c r="T1345" s="8"/>
      <c r="U1345" s="8"/>
      <c r="V1345" s="8"/>
      <c r="W1345" s="8"/>
      <c r="X1345" s="8"/>
      <c r="Y1345" s="8"/>
      <c r="Z1345" s="8"/>
      <c r="AA1345" s="8"/>
      <c r="AB1345" s="8"/>
      <c r="AC1345" s="8"/>
      <c r="AD1345" s="8"/>
      <c r="AE1345" s="8"/>
      <c r="AF1345" s="8" t="s">
        <v>3589</v>
      </c>
    </row>
    <row r="1346" ht="14.25" customHeight="1">
      <c r="A1346" s="7" t="s">
        <v>1453</v>
      </c>
      <c r="B1346" s="7" t="s">
        <v>1207</v>
      </c>
      <c r="C1346" s="7"/>
      <c r="D1346" s="7" t="s">
        <v>3598</v>
      </c>
      <c r="E1346" s="201">
        <v>41640.0</v>
      </c>
      <c r="F1346" s="201">
        <v>42004.0</v>
      </c>
      <c r="G1346" s="7" t="s">
        <v>3588</v>
      </c>
      <c r="H1346" s="7">
        <v>1.0</v>
      </c>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t="s">
        <v>3589</v>
      </c>
    </row>
    <row r="1347" ht="14.25" customHeight="1">
      <c r="A1347" s="8" t="s">
        <v>1453</v>
      </c>
      <c r="B1347" s="8" t="s">
        <v>1207</v>
      </c>
      <c r="C1347" s="8"/>
      <c r="D1347" s="8" t="s">
        <v>3656</v>
      </c>
      <c r="E1347" s="202">
        <v>41640.0</v>
      </c>
      <c r="F1347" s="202">
        <v>42004.0</v>
      </c>
      <c r="G1347" s="8" t="s">
        <v>3588</v>
      </c>
      <c r="H1347" s="8">
        <v>0.05</v>
      </c>
      <c r="I1347" s="8"/>
      <c r="J1347" s="8"/>
      <c r="K1347" s="8"/>
      <c r="L1347" s="8"/>
      <c r="M1347" s="8"/>
      <c r="N1347" s="8"/>
      <c r="O1347" s="8"/>
      <c r="P1347" s="8"/>
      <c r="Q1347" s="8"/>
      <c r="R1347" s="8"/>
      <c r="S1347" s="8"/>
      <c r="T1347" s="8"/>
      <c r="U1347" s="8"/>
      <c r="V1347" s="8"/>
      <c r="W1347" s="8"/>
      <c r="X1347" s="8"/>
      <c r="Y1347" s="8"/>
      <c r="Z1347" s="8"/>
      <c r="AA1347" s="8"/>
      <c r="AB1347" s="8"/>
      <c r="AC1347" s="8"/>
      <c r="AD1347" s="8"/>
      <c r="AE1347" s="8"/>
      <c r="AF1347" s="8" t="s">
        <v>3589</v>
      </c>
    </row>
    <row r="1348" ht="14.25" customHeight="1">
      <c r="A1348" s="7" t="s">
        <v>1453</v>
      </c>
      <c r="B1348" s="7" t="s">
        <v>1207</v>
      </c>
      <c r="C1348" s="7"/>
      <c r="D1348" s="7" t="s">
        <v>3657</v>
      </c>
      <c r="E1348" s="201">
        <v>41640.0</v>
      </c>
      <c r="F1348" s="201">
        <v>42004.0</v>
      </c>
      <c r="G1348" s="7" t="s">
        <v>3594</v>
      </c>
      <c r="H1348" s="7">
        <v>0.05</v>
      </c>
      <c r="I1348" s="7">
        <v>0.05</v>
      </c>
      <c r="J1348" s="7">
        <v>0.05</v>
      </c>
      <c r="K1348" s="7">
        <v>0.05</v>
      </c>
      <c r="L1348" s="7">
        <v>0.05</v>
      </c>
      <c r="M1348" s="7">
        <v>0.05</v>
      </c>
      <c r="N1348" s="7">
        <v>0.1</v>
      </c>
      <c r="O1348" s="7">
        <v>0.1</v>
      </c>
      <c r="P1348" s="7">
        <v>0.3</v>
      </c>
      <c r="Q1348" s="7">
        <v>0.3</v>
      </c>
      <c r="R1348" s="7">
        <v>0.3</v>
      </c>
      <c r="S1348" s="7">
        <v>0.3</v>
      </c>
      <c r="T1348" s="7">
        <v>0.15</v>
      </c>
      <c r="U1348" s="7">
        <v>0.15</v>
      </c>
      <c r="V1348" s="7">
        <v>0.15</v>
      </c>
      <c r="W1348" s="7">
        <v>0.15</v>
      </c>
      <c r="X1348" s="7">
        <v>0.15</v>
      </c>
      <c r="Y1348" s="7">
        <v>0.05</v>
      </c>
      <c r="Z1348" s="7">
        <v>0.05</v>
      </c>
      <c r="AA1348" s="7">
        <v>0.05</v>
      </c>
      <c r="AB1348" s="7">
        <v>0.05</v>
      </c>
      <c r="AC1348" s="7">
        <v>0.05</v>
      </c>
      <c r="AD1348" s="7">
        <v>0.05</v>
      </c>
      <c r="AE1348" s="7">
        <v>0.05</v>
      </c>
      <c r="AF1348" s="7" t="s">
        <v>3589</v>
      </c>
    </row>
    <row r="1349" ht="14.25" customHeight="1">
      <c r="A1349" s="8" t="s">
        <v>1472</v>
      </c>
      <c r="B1349" s="8" t="s">
        <v>1209</v>
      </c>
      <c r="C1349" s="8"/>
      <c r="D1349" s="8" t="s">
        <v>3620</v>
      </c>
      <c r="E1349" s="202">
        <v>41640.0</v>
      </c>
      <c r="F1349" s="202">
        <v>42004.0</v>
      </c>
      <c r="G1349" s="8" t="s">
        <v>3594</v>
      </c>
      <c r="H1349" s="8">
        <v>1.0</v>
      </c>
      <c r="I1349" s="8">
        <v>1.0</v>
      </c>
      <c r="J1349" s="8">
        <v>1.0</v>
      </c>
      <c r="K1349" s="8">
        <v>1.0</v>
      </c>
      <c r="L1349" s="8">
        <v>1.0</v>
      </c>
      <c r="M1349" s="8">
        <v>1.0</v>
      </c>
      <c r="N1349" s="8">
        <v>0.25</v>
      </c>
      <c r="O1349" s="8">
        <v>0.25</v>
      </c>
      <c r="P1349" s="8">
        <v>0.25</v>
      </c>
      <c r="Q1349" s="8">
        <v>0.25</v>
      </c>
      <c r="R1349" s="8">
        <v>0.25</v>
      </c>
      <c r="S1349" s="8">
        <v>0.25</v>
      </c>
      <c r="T1349" s="8">
        <v>0.25</v>
      </c>
      <c r="U1349" s="8">
        <v>0.25</v>
      </c>
      <c r="V1349" s="8">
        <v>0.25</v>
      </c>
      <c r="W1349" s="8">
        <v>0.25</v>
      </c>
      <c r="X1349" s="8">
        <v>0.25</v>
      </c>
      <c r="Y1349" s="8">
        <v>0.25</v>
      </c>
      <c r="Z1349" s="8">
        <v>0.25</v>
      </c>
      <c r="AA1349" s="8">
        <v>0.25</v>
      </c>
      <c r="AB1349" s="8">
        <v>0.25</v>
      </c>
      <c r="AC1349" s="8">
        <v>0.25</v>
      </c>
      <c r="AD1349" s="8">
        <v>1.0</v>
      </c>
      <c r="AE1349" s="8">
        <v>1.0</v>
      </c>
      <c r="AF1349" s="8" t="s">
        <v>3589</v>
      </c>
    </row>
    <row r="1350" ht="14.25" customHeight="1">
      <c r="A1350" s="7" t="s">
        <v>1472</v>
      </c>
      <c r="B1350" s="7" t="s">
        <v>1209</v>
      </c>
      <c r="C1350" s="7"/>
      <c r="D1350" s="7" t="s">
        <v>3659</v>
      </c>
      <c r="E1350" s="201">
        <v>41640.0</v>
      </c>
      <c r="F1350" s="201">
        <v>42004.0</v>
      </c>
      <c r="G1350" s="7" t="s">
        <v>3594</v>
      </c>
      <c r="H1350" s="7">
        <v>1.0</v>
      </c>
      <c r="I1350" s="7">
        <v>1.0</v>
      </c>
      <c r="J1350" s="7">
        <v>1.0</v>
      </c>
      <c r="K1350" s="7">
        <v>1.0</v>
      </c>
      <c r="L1350" s="7">
        <v>1.0</v>
      </c>
      <c r="M1350" s="7">
        <v>1.0</v>
      </c>
      <c r="N1350" s="7">
        <v>0.25</v>
      </c>
      <c r="O1350" s="7">
        <v>0.25</v>
      </c>
      <c r="P1350" s="7">
        <v>0.25</v>
      </c>
      <c r="Q1350" s="7">
        <v>0.25</v>
      </c>
      <c r="R1350" s="7">
        <v>0.25</v>
      </c>
      <c r="S1350" s="7">
        <v>0.25</v>
      </c>
      <c r="T1350" s="7">
        <v>0.25</v>
      </c>
      <c r="U1350" s="7">
        <v>0.25</v>
      </c>
      <c r="V1350" s="7">
        <v>0.25</v>
      </c>
      <c r="W1350" s="7">
        <v>0.25</v>
      </c>
      <c r="X1350" s="7">
        <v>0.25</v>
      </c>
      <c r="Y1350" s="7">
        <v>0.25</v>
      </c>
      <c r="Z1350" s="7">
        <v>1.0</v>
      </c>
      <c r="AA1350" s="7">
        <v>1.0</v>
      </c>
      <c r="AB1350" s="7">
        <v>1.0</v>
      </c>
      <c r="AC1350" s="7">
        <v>1.0</v>
      </c>
      <c r="AD1350" s="7">
        <v>1.0</v>
      </c>
      <c r="AE1350" s="7">
        <v>1.0</v>
      </c>
      <c r="AF1350" s="7" t="s">
        <v>3589</v>
      </c>
    </row>
    <row r="1351" ht="14.25" customHeight="1">
      <c r="A1351" s="8" t="s">
        <v>1472</v>
      </c>
      <c r="B1351" s="8" t="s">
        <v>1209</v>
      </c>
      <c r="C1351" s="8"/>
      <c r="D1351" s="8" t="s">
        <v>3656</v>
      </c>
      <c r="E1351" s="202">
        <v>41640.0</v>
      </c>
      <c r="F1351" s="202">
        <v>42004.0</v>
      </c>
      <c r="G1351" s="8" t="s">
        <v>3588</v>
      </c>
      <c r="H1351" s="8">
        <v>1.0</v>
      </c>
      <c r="I1351" s="8"/>
      <c r="J1351" s="8"/>
      <c r="K1351" s="8"/>
      <c r="L1351" s="8"/>
      <c r="M1351" s="8"/>
      <c r="N1351" s="8"/>
      <c r="O1351" s="8"/>
      <c r="P1351" s="8"/>
      <c r="Q1351" s="8"/>
      <c r="R1351" s="8"/>
      <c r="S1351" s="8"/>
      <c r="T1351" s="8"/>
      <c r="U1351" s="8"/>
      <c r="V1351" s="8"/>
      <c r="W1351" s="8"/>
      <c r="X1351" s="8"/>
      <c r="Y1351" s="8"/>
      <c r="Z1351" s="8"/>
      <c r="AA1351" s="8"/>
      <c r="AB1351" s="8"/>
      <c r="AC1351" s="8"/>
      <c r="AD1351" s="8"/>
      <c r="AE1351" s="8"/>
      <c r="AF1351" s="8" t="s">
        <v>3589</v>
      </c>
    </row>
    <row r="1352" ht="14.25" customHeight="1">
      <c r="A1352" s="7" t="s">
        <v>1470</v>
      </c>
      <c r="B1352" s="7" t="s">
        <v>8</v>
      </c>
      <c r="C1352" s="7"/>
      <c r="D1352" s="7" t="s">
        <v>3596</v>
      </c>
      <c r="E1352" s="201">
        <v>41640.0</v>
      </c>
      <c r="F1352" s="201">
        <v>42004.0</v>
      </c>
      <c r="G1352" s="7" t="s">
        <v>3594</v>
      </c>
      <c r="H1352" s="7">
        <v>0.0</v>
      </c>
      <c r="I1352" s="7">
        <v>0.0</v>
      </c>
      <c r="J1352" s="7">
        <v>0.0</v>
      </c>
      <c r="K1352" s="7">
        <v>0.0</v>
      </c>
      <c r="L1352" s="7">
        <v>0.0</v>
      </c>
      <c r="M1352" s="7">
        <v>0.0</v>
      </c>
      <c r="N1352" s="7">
        <v>0.100000001490116</v>
      </c>
      <c r="O1352" s="7">
        <v>0.200000002980232</v>
      </c>
      <c r="P1352" s="7">
        <v>0.400000005960464</v>
      </c>
      <c r="Q1352" s="7">
        <v>0.400000005960464</v>
      </c>
      <c r="R1352" s="7">
        <v>0.400000005960464</v>
      </c>
      <c r="S1352" s="7">
        <v>0.400000005960464</v>
      </c>
      <c r="T1352" s="7">
        <v>0.400000005960464</v>
      </c>
      <c r="U1352" s="7">
        <v>0.400000005960464</v>
      </c>
      <c r="V1352" s="7">
        <v>0.400000005960464</v>
      </c>
      <c r="W1352" s="7">
        <v>0.400000005960464</v>
      </c>
      <c r="X1352" s="7">
        <v>0.400000005960464</v>
      </c>
      <c r="Y1352" s="7">
        <v>0.400000005960464</v>
      </c>
      <c r="Z1352" s="7">
        <v>0.400000005960464</v>
      </c>
      <c r="AA1352" s="7">
        <v>0.400000005960464</v>
      </c>
      <c r="AB1352" s="7">
        <v>0.100000001490116</v>
      </c>
      <c r="AC1352" s="7">
        <v>0.100000001490116</v>
      </c>
      <c r="AD1352" s="7">
        <v>0.0500000007450581</v>
      </c>
      <c r="AE1352" s="7">
        <v>0.0500000007450581</v>
      </c>
      <c r="AF1352" s="7" t="s">
        <v>3589</v>
      </c>
    </row>
    <row r="1353" ht="14.25" customHeight="1">
      <c r="A1353" s="8" t="s">
        <v>1470</v>
      </c>
      <c r="B1353" s="8" t="s">
        <v>8</v>
      </c>
      <c r="C1353" s="8"/>
      <c r="D1353" s="8" t="s">
        <v>3996</v>
      </c>
      <c r="E1353" s="202">
        <v>41640.0</v>
      </c>
      <c r="F1353" s="202">
        <v>42004.0</v>
      </c>
      <c r="G1353" s="8" t="s">
        <v>3588</v>
      </c>
      <c r="H1353" s="8">
        <v>0.0</v>
      </c>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t="s">
        <v>3589</v>
      </c>
    </row>
    <row r="1354" ht="14.25" customHeight="1">
      <c r="A1354" s="7" t="s">
        <v>1470</v>
      </c>
      <c r="B1354" s="7" t="s">
        <v>8</v>
      </c>
      <c r="C1354" s="7"/>
      <c r="D1354" s="7" t="s">
        <v>3598</v>
      </c>
      <c r="E1354" s="201">
        <v>41640.0</v>
      </c>
      <c r="F1354" s="201">
        <v>42004.0</v>
      </c>
      <c r="G1354" s="7" t="s">
        <v>3594</v>
      </c>
      <c r="H1354" s="7">
        <v>0.0</v>
      </c>
      <c r="I1354" s="7">
        <v>0.0</v>
      </c>
      <c r="J1354" s="7">
        <v>0.0</v>
      </c>
      <c r="K1354" s="7">
        <v>0.0</v>
      </c>
      <c r="L1354" s="7">
        <v>0.0</v>
      </c>
      <c r="M1354" s="7">
        <v>0.0</v>
      </c>
      <c r="N1354" s="7">
        <v>1.0</v>
      </c>
      <c r="O1354" s="7">
        <v>1.0</v>
      </c>
      <c r="P1354" s="7">
        <v>1.0</v>
      </c>
      <c r="Q1354" s="7">
        <v>1.0</v>
      </c>
      <c r="R1354" s="7">
        <v>1.0</v>
      </c>
      <c r="S1354" s="7">
        <v>1.0</v>
      </c>
      <c r="T1354" s="7">
        <v>1.0</v>
      </c>
      <c r="U1354" s="7">
        <v>1.0</v>
      </c>
      <c r="V1354" s="7">
        <v>1.0</v>
      </c>
      <c r="W1354" s="7">
        <v>1.0</v>
      </c>
      <c r="X1354" s="7">
        <v>1.0</v>
      </c>
      <c r="Y1354" s="7">
        <v>1.0</v>
      </c>
      <c r="Z1354" s="7">
        <v>1.0</v>
      </c>
      <c r="AA1354" s="7">
        <v>1.0</v>
      </c>
      <c r="AB1354" s="7">
        <v>1.0</v>
      </c>
      <c r="AC1354" s="7">
        <v>1.0</v>
      </c>
      <c r="AD1354" s="7">
        <v>0.05</v>
      </c>
      <c r="AE1354" s="7">
        <v>0.05</v>
      </c>
      <c r="AF1354" s="7" t="s">
        <v>3589</v>
      </c>
    </row>
    <row r="1355" ht="14.25" customHeight="1">
      <c r="A1355" s="8" t="s">
        <v>1470</v>
      </c>
      <c r="B1355" s="8" t="s">
        <v>8</v>
      </c>
      <c r="C1355" s="8"/>
      <c r="D1355" s="8" t="s">
        <v>3657</v>
      </c>
      <c r="E1355" s="202">
        <v>41640.0</v>
      </c>
      <c r="F1355" s="202">
        <v>42004.0</v>
      </c>
      <c r="G1355" s="8" t="s">
        <v>3594</v>
      </c>
      <c r="H1355" s="8">
        <v>0.0</v>
      </c>
      <c r="I1355" s="8">
        <v>0.0</v>
      </c>
      <c r="J1355" s="8">
        <v>0.0</v>
      </c>
      <c r="K1355" s="8">
        <v>0.0</v>
      </c>
      <c r="L1355" s="8">
        <v>0.0</v>
      </c>
      <c r="M1355" s="8">
        <v>0.0</v>
      </c>
      <c r="N1355" s="8">
        <v>0.100000001490116</v>
      </c>
      <c r="O1355" s="8">
        <v>0.100000001490116</v>
      </c>
      <c r="P1355" s="8">
        <v>0.25</v>
      </c>
      <c r="Q1355" s="8">
        <v>0.25</v>
      </c>
      <c r="R1355" s="8">
        <v>0.25</v>
      </c>
      <c r="S1355" s="8">
        <v>0.25</v>
      </c>
      <c r="T1355" s="8">
        <v>0.25</v>
      </c>
      <c r="U1355" s="8">
        <v>0.25</v>
      </c>
      <c r="V1355" s="8">
        <v>0.100000001490116</v>
      </c>
      <c r="W1355" s="8">
        <v>0.100000001490116</v>
      </c>
      <c r="X1355" s="8">
        <v>0.100000001490116</v>
      </c>
      <c r="Y1355" s="8">
        <v>0.0</v>
      </c>
      <c r="Z1355" s="8">
        <v>0.0</v>
      </c>
      <c r="AA1355" s="8">
        <v>0.0</v>
      </c>
      <c r="AB1355" s="8">
        <v>0.0</v>
      </c>
      <c r="AC1355" s="8">
        <v>0.0</v>
      </c>
      <c r="AD1355" s="8">
        <v>0.0</v>
      </c>
      <c r="AE1355" s="8">
        <v>0.0</v>
      </c>
      <c r="AF1355" s="8" t="s">
        <v>3589</v>
      </c>
    </row>
    <row r="1356" ht="14.25" customHeight="1">
      <c r="A1356" s="7" t="s">
        <v>1475</v>
      </c>
      <c r="B1356" s="7" t="s">
        <v>8</v>
      </c>
      <c r="C1356" s="7"/>
      <c r="D1356" s="7" t="s">
        <v>3596</v>
      </c>
      <c r="E1356" s="201">
        <v>41640.0</v>
      </c>
      <c r="F1356" s="201">
        <v>42004.0</v>
      </c>
      <c r="G1356" s="7" t="s">
        <v>3594</v>
      </c>
      <c r="H1356" s="7">
        <v>0.0</v>
      </c>
      <c r="I1356" s="7">
        <v>0.0</v>
      </c>
      <c r="J1356" s="7">
        <v>0.0</v>
      </c>
      <c r="K1356" s="7">
        <v>0.0</v>
      </c>
      <c r="L1356" s="7">
        <v>0.0</v>
      </c>
      <c r="M1356" s="7">
        <v>0.0</v>
      </c>
      <c r="N1356" s="7">
        <v>0.100000001490116</v>
      </c>
      <c r="O1356" s="7">
        <v>0.200000002980232</v>
      </c>
      <c r="P1356" s="7">
        <v>0.850000023841858</v>
      </c>
      <c r="Q1356" s="7">
        <v>0.850000023841858</v>
      </c>
      <c r="R1356" s="7">
        <v>0.850000023841858</v>
      </c>
      <c r="S1356" s="7">
        <v>0.850000023841858</v>
      </c>
      <c r="T1356" s="7">
        <v>0.5</v>
      </c>
      <c r="U1356" s="7">
        <v>0.850000023841858</v>
      </c>
      <c r="V1356" s="7">
        <v>0.850000023841858</v>
      </c>
      <c r="W1356" s="7">
        <v>0.850000023841858</v>
      </c>
      <c r="X1356" s="7">
        <v>0.850000023841858</v>
      </c>
      <c r="Y1356" s="7">
        <v>0.699999988079071</v>
      </c>
      <c r="Z1356" s="7">
        <v>0.400000005960464</v>
      </c>
      <c r="AA1356" s="7">
        <v>0.400000005960464</v>
      </c>
      <c r="AB1356" s="7">
        <v>0.100000001490116</v>
      </c>
      <c r="AC1356" s="7">
        <v>0.100000001490116</v>
      </c>
      <c r="AD1356" s="7">
        <v>0.0500000007450581</v>
      </c>
      <c r="AE1356" s="7">
        <v>0.0500000007450581</v>
      </c>
      <c r="AF1356" s="7" t="s">
        <v>3589</v>
      </c>
    </row>
    <row r="1357" ht="14.25" customHeight="1">
      <c r="A1357" s="8" t="s">
        <v>1475</v>
      </c>
      <c r="B1357" s="8" t="s">
        <v>8</v>
      </c>
      <c r="C1357" s="8"/>
      <c r="D1357" s="8" t="s">
        <v>3996</v>
      </c>
      <c r="E1357" s="202">
        <v>41640.0</v>
      </c>
      <c r="F1357" s="202">
        <v>42004.0</v>
      </c>
      <c r="G1357" s="8" t="s">
        <v>3588</v>
      </c>
      <c r="H1357" s="8">
        <v>0.0</v>
      </c>
      <c r="I1357" s="8"/>
      <c r="J1357" s="8"/>
      <c r="K1357" s="8"/>
      <c r="L1357" s="8"/>
      <c r="M1357" s="8"/>
      <c r="N1357" s="8"/>
      <c r="O1357" s="8"/>
      <c r="P1357" s="8"/>
      <c r="Q1357" s="8"/>
      <c r="R1357" s="8"/>
      <c r="S1357" s="8"/>
      <c r="T1357" s="8"/>
      <c r="U1357" s="8"/>
      <c r="V1357" s="8"/>
      <c r="W1357" s="8"/>
      <c r="X1357" s="8"/>
      <c r="Y1357" s="8"/>
      <c r="Z1357" s="8"/>
      <c r="AA1357" s="8"/>
      <c r="AB1357" s="8"/>
      <c r="AC1357" s="8"/>
      <c r="AD1357" s="8"/>
      <c r="AE1357" s="8"/>
      <c r="AF1357" s="8" t="s">
        <v>3589</v>
      </c>
    </row>
    <row r="1358" ht="14.25" customHeight="1">
      <c r="A1358" s="7" t="s">
        <v>1475</v>
      </c>
      <c r="B1358" s="7" t="s">
        <v>8</v>
      </c>
      <c r="C1358" s="7"/>
      <c r="D1358" s="7" t="s">
        <v>3598</v>
      </c>
      <c r="E1358" s="201">
        <v>41640.0</v>
      </c>
      <c r="F1358" s="201">
        <v>42004.0</v>
      </c>
      <c r="G1358" s="7" t="s">
        <v>3594</v>
      </c>
      <c r="H1358" s="7">
        <v>0.0</v>
      </c>
      <c r="I1358" s="7">
        <v>0.0</v>
      </c>
      <c r="J1358" s="7">
        <v>0.0</v>
      </c>
      <c r="K1358" s="7">
        <v>0.0</v>
      </c>
      <c r="L1358" s="7">
        <v>0.0</v>
      </c>
      <c r="M1358" s="7">
        <v>0.0</v>
      </c>
      <c r="N1358" s="7">
        <v>1.0</v>
      </c>
      <c r="O1358" s="7">
        <v>1.0</v>
      </c>
      <c r="P1358" s="7">
        <v>1.0</v>
      </c>
      <c r="Q1358" s="7">
        <v>1.0</v>
      </c>
      <c r="R1358" s="7">
        <v>1.0</v>
      </c>
      <c r="S1358" s="7">
        <v>1.0</v>
      </c>
      <c r="T1358" s="7">
        <v>1.0</v>
      </c>
      <c r="U1358" s="7">
        <v>1.0</v>
      </c>
      <c r="V1358" s="7">
        <v>1.0</v>
      </c>
      <c r="W1358" s="7">
        <v>1.0</v>
      </c>
      <c r="X1358" s="7">
        <v>1.0</v>
      </c>
      <c r="Y1358" s="7">
        <v>1.0</v>
      </c>
      <c r="Z1358" s="7">
        <v>1.0</v>
      </c>
      <c r="AA1358" s="7">
        <v>1.0</v>
      </c>
      <c r="AB1358" s="7">
        <v>1.0</v>
      </c>
      <c r="AC1358" s="7">
        <v>1.0</v>
      </c>
      <c r="AD1358" s="7">
        <v>0.05</v>
      </c>
      <c r="AE1358" s="7">
        <v>0.05</v>
      </c>
      <c r="AF1358" s="7" t="s">
        <v>3589</v>
      </c>
    </row>
    <row r="1359" ht="14.25" customHeight="1">
      <c r="A1359" s="8" t="s">
        <v>1475</v>
      </c>
      <c r="B1359" s="8" t="s">
        <v>8</v>
      </c>
      <c r="C1359" s="8"/>
      <c r="D1359" s="8" t="s">
        <v>3657</v>
      </c>
      <c r="E1359" s="202">
        <v>41640.0</v>
      </c>
      <c r="F1359" s="202">
        <v>42004.0</v>
      </c>
      <c r="G1359" s="8" t="s">
        <v>3594</v>
      </c>
      <c r="H1359" s="8">
        <v>0.0</v>
      </c>
      <c r="I1359" s="8">
        <v>0.0</v>
      </c>
      <c r="J1359" s="8">
        <v>0.0</v>
      </c>
      <c r="K1359" s="8">
        <v>0.0</v>
      </c>
      <c r="L1359" s="8">
        <v>0.0</v>
      </c>
      <c r="M1359" s="8">
        <v>0.0</v>
      </c>
      <c r="N1359" s="8">
        <v>0.100000001490116</v>
      </c>
      <c r="O1359" s="8">
        <v>0.100000001490116</v>
      </c>
      <c r="P1359" s="8">
        <v>0.400000005960464</v>
      </c>
      <c r="Q1359" s="8">
        <v>0.400000005960464</v>
      </c>
      <c r="R1359" s="8">
        <v>0.400000005960464</v>
      </c>
      <c r="S1359" s="8">
        <v>0.400000005960464</v>
      </c>
      <c r="T1359" s="8">
        <v>0.400000005960464</v>
      </c>
      <c r="U1359" s="8">
        <v>0.400000005960464</v>
      </c>
      <c r="V1359" s="8">
        <v>0.100000001490116</v>
      </c>
      <c r="W1359" s="8">
        <v>0.100000001490116</v>
      </c>
      <c r="X1359" s="8">
        <v>0.100000001490116</v>
      </c>
      <c r="Y1359" s="8">
        <v>0.0</v>
      </c>
      <c r="Z1359" s="8">
        <v>0.0</v>
      </c>
      <c r="AA1359" s="8">
        <v>0.0</v>
      </c>
      <c r="AB1359" s="8">
        <v>0.0</v>
      </c>
      <c r="AC1359" s="8">
        <v>0.0</v>
      </c>
      <c r="AD1359" s="8">
        <v>0.0</v>
      </c>
      <c r="AE1359" s="8">
        <v>0.0</v>
      </c>
      <c r="AF1359" s="8" t="s">
        <v>3589</v>
      </c>
    </row>
    <row r="1360" ht="14.25" customHeight="1">
      <c r="A1360" s="7" t="s">
        <v>1491</v>
      </c>
      <c r="B1360" s="7" t="s">
        <v>3590</v>
      </c>
      <c r="C1360" s="7" t="s">
        <v>3591</v>
      </c>
      <c r="D1360" s="7" t="s">
        <v>3587</v>
      </c>
      <c r="E1360" s="201">
        <v>41640.0</v>
      </c>
      <c r="F1360" s="201">
        <v>42004.0</v>
      </c>
      <c r="G1360" s="7" t="s">
        <v>3588</v>
      </c>
      <c r="H1360" s="7">
        <v>120.0</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3592</v>
      </c>
    </row>
    <row r="1361" ht="14.25" customHeight="1">
      <c r="A1361" s="8" t="s">
        <v>4039</v>
      </c>
      <c r="B1361" s="8" t="s">
        <v>3586</v>
      </c>
      <c r="C1361" s="8" t="s">
        <v>3591</v>
      </c>
      <c r="D1361" s="8" t="s">
        <v>3587</v>
      </c>
      <c r="E1361" s="202">
        <v>41640.0</v>
      </c>
      <c r="F1361" s="202">
        <v>42004.0</v>
      </c>
      <c r="G1361" s="8" t="s">
        <v>3588</v>
      </c>
      <c r="H1361" s="8">
        <v>0.2</v>
      </c>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t="s">
        <v>3592</v>
      </c>
    </row>
    <row r="1362" ht="14.25" customHeight="1">
      <c r="A1362" s="7" t="s">
        <v>4040</v>
      </c>
      <c r="B1362" s="7" t="s">
        <v>3586</v>
      </c>
      <c r="C1362" s="7"/>
      <c r="D1362" s="7" t="s">
        <v>3587</v>
      </c>
      <c r="E1362" s="201">
        <v>41640.0</v>
      </c>
      <c r="F1362" s="201">
        <v>42004.0</v>
      </c>
      <c r="G1362" s="7" t="s">
        <v>3588</v>
      </c>
      <c r="H1362" s="7">
        <v>0.0</v>
      </c>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t="s">
        <v>3592</v>
      </c>
    </row>
    <row r="1363" ht="14.25" customHeight="1">
      <c r="A1363" s="8" t="s">
        <v>1498</v>
      </c>
      <c r="B1363" s="8" t="s">
        <v>3586</v>
      </c>
      <c r="C1363" s="8"/>
      <c r="D1363" s="8" t="s">
        <v>3587</v>
      </c>
      <c r="E1363" s="202">
        <v>41640.0</v>
      </c>
      <c r="F1363" s="202">
        <v>42004.0</v>
      </c>
      <c r="G1363" s="8" t="s">
        <v>3588</v>
      </c>
      <c r="H1363" s="8">
        <v>1.0</v>
      </c>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t="s">
        <v>3592</v>
      </c>
    </row>
    <row r="1364" ht="14.25" customHeight="1">
      <c r="A1364" s="7" t="s">
        <v>4041</v>
      </c>
      <c r="B1364" s="7" t="s">
        <v>3595</v>
      </c>
      <c r="C1364" s="7"/>
      <c r="D1364" s="7" t="s">
        <v>3596</v>
      </c>
      <c r="E1364" s="201">
        <v>41640.0</v>
      </c>
      <c r="F1364" s="201">
        <v>42004.0</v>
      </c>
      <c r="G1364" s="7" t="s">
        <v>3594</v>
      </c>
      <c r="H1364" s="7">
        <v>0.05</v>
      </c>
      <c r="I1364" s="7">
        <v>0.05</v>
      </c>
      <c r="J1364" s="7">
        <v>0.05</v>
      </c>
      <c r="K1364" s="7">
        <v>0.05</v>
      </c>
      <c r="L1364" s="7">
        <v>0.1</v>
      </c>
      <c r="M1364" s="7">
        <v>0.2</v>
      </c>
      <c r="N1364" s="7">
        <v>0.4</v>
      </c>
      <c r="O1364" s="7">
        <v>0.5</v>
      </c>
      <c r="P1364" s="7">
        <v>0.5</v>
      </c>
      <c r="Q1364" s="7">
        <v>0.35</v>
      </c>
      <c r="R1364" s="7">
        <v>0.15</v>
      </c>
      <c r="S1364" s="7">
        <v>0.15</v>
      </c>
      <c r="T1364" s="7">
        <v>0.15</v>
      </c>
      <c r="U1364" s="7">
        <v>0.15</v>
      </c>
      <c r="V1364" s="7">
        <v>0.15</v>
      </c>
      <c r="W1364" s="7">
        <v>0.15</v>
      </c>
      <c r="X1364" s="7">
        <v>0.35</v>
      </c>
      <c r="Y1364" s="7">
        <v>0.5</v>
      </c>
      <c r="Z1364" s="7">
        <v>0.5</v>
      </c>
      <c r="AA1364" s="7">
        <v>0.4</v>
      </c>
      <c r="AB1364" s="7">
        <v>0.4</v>
      </c>
      <c r="AC1364" s="7">
        <v>0.3</v>
      </c>
      <c r="AD1364" s="7">
        <v>0.2</v>
      </c>
      <c r="AE1364" s="7">
        <v>0.1</v>
      </c>
      <c r="AF1364" s="7" t="s">
        <v>3592</v>
      </c>
    </row>
    <row r="1365" ht="14.25" customHeight="1">
      <c r="A1365" s="8" t="s">
        <v>4041</v>
      </c>
      <c r="B1365" s="8" t="s">
        <v>3595</v>
      </c>
      <c r="C1365" s="8"/>
      <c r="D1365" s="8" t="s">
        <v>3597</v>
      </c>
      <c r="E1365" s="202">
        <v>41640.0</v>
      </c>
      <c r="F1365" s="202">
        <v>42004.0</v>
      </c>
      <c r="G1365" s="8" t="s">
        <v>3588</v>
      </c>
      <c r="H1365" s="8">
        <v>0.05</v>
      </c>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t="s">
        <v>3592</v>
      </c>
    </row>
    <row r="1366" ht="14.25" customHeight="1">
      <c r="A1366" s="7" t="s">
        <v>4041</v>
      </c>
      <c r="B1366" s="7" t="s">
        <v>3595</v>
      </c>
      <c r="C1366" s="7"/>
      <c r="D1366" s="7" t="s">
        <v>3598</v>
      </c>
      <c r="E1366" s="201">
        <v>41640.0</v>
      </c>
      <c r="F1366" s="201">
        <v>42004.0</v>
      </c>
      <c r="G1366" s="7" t="s">
        <v>3588</v>
      </c>
      <c r="H1366" s="7">
        <v>0.5</v>
      </c>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t="s">
        <v>3592</v>
      </c>
    </row>
    <row r="1367" ht="14.25" customHeight="1">
      <c r="A1367" s="8" t="s">
        <v>1493</v>
      </c>
      <c r="B1367" s="8" t="s">
        <v>3604</v>
      </c>
      <c r="C1367" s="8"/>
      <c r="D1367" s="8" t="s">
        <v>3596</v>
      </c>
      <c r="E1367" s="202">
        <v>41640.0</v>
      </c>
      <c r="F1367" s="202">
        <v>42004.0</v>
      </c>
      <c r="G1367" s="8" t="s">
        <v>3588</v>
      </c>
      <c r="H1367" s="8">
        <v>0.3</v>
      </c>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t="s">
        <v>3592</v>
      </c>
    </row>
    <row r="1368" ht="14.25" customHeight="1">
      <c r="A1368" s="7" t="s">
        <v>1493</v>
      </c>
      <c r="B1368" s="7" t="s">
        <v>3604</v>
      </c>
      <c r="C1368" s="7"/>
      <c r="D1368" s="7" t="s">
        <v>3597</v>
      </c>
      <c r="E1368" s="201">
        <v>41640.0</v>
      </c>
      <c r="F1368" s="201">
        <v>42004.0</v>
      </c>
      <c r="G1368" s="7" t="s">
        <v>3588</v>
      </c>
      <c r="H1368" s="7">
        <v>0.0</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3592</v>
      </c>
    </row>
    <row r="1369" ht="14.25" customHeight="1">
      <c r="A1369" s="8" t="s">
        <v>1493</v>
      </c>
      <c r="B1369" s="8" t="s">
        <v>3604</v>
      </c>
      <c r="C1369" s="8"/>
      <c r="D1369" s="8" t="s">
        <v>3598</v>
      </c>
      <c r="E1369" s="202">
        <v>41640.0</v>
      </c>
      <c r="F1369" s="202">
        <v>42004.0</v>
      </c>
      <c r="G1369" s="8" t="s">
        <v>3588</v>
      </c>
      <c r="H1369" s="8">
        <v>1.0</v>
      </c>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t="s">
        <v>3592</v>
      </c>
    </row>
    <row r="1370" ht="14.25" customHeight="1">
      <c r="A1370" s="7" t="s">
        <v>1493</v>
      </c>
      <c r="B1370" s="7" t="s">
        <v>3604</v>
      </c>
      <c r="C1370" s="7"/>
      <c r="D1370" s="7" t="s">
        <v>3657</v>
      </c>
      <c r="E1370" s="201">
        <v>41640.0</v>
      </c>
      <c r="F1370" s="201">
        <v>42004.0</v>
      </c>
      <c r="G1370" s="7" t="s">
        <v>3594</v>
      </c>
      <c r="H1370" s="7">
        <v>0.3</v>
      </c>
      <c r="I1370" s="7">
        <v>0.3</v>
      </c>
      <c r="J1370" s="7">
        <v>0.3</v>
      </c>
      <c r="K1370" s="7">
        <v>0.3</v>
      </c>
      <c r="L1370" s="7">
        <v>0.3</v>
      </c>
      <c r="M1370" s="7">
        <v>0.3</v>
      </c>
      <c r="N1370" s="7">
        <v>0.4</v>
      </c>
      <c r="O1370" s="7">
        <v>0.4</v>
      </c>
      <c r="P1370" s="7">
        <v>0.5</v>
      </c>
      <c r="Q1370" s="7">
        <v>0.5</v>
      </c>
      <c r="R1370" s="7">
        <v>0.5</v>
      </c>
      <c r="S1370" s="7">
        <v>0.5</v>
      </c>
      <c r="T1370" s="7">
        <v>0.35</v>
      </c>
      <c r="U1370" s="7">
        <v>0.35</v>
      </c>
      <c r="V1370" s="7">
        <v>0.35</v>
      </c>
      <c r="W1370" s="7">
        <v>0.35</v>
      </c>
      <c r="X1370" s="7">
        <v>0.35</v>
      </c>
      <c r="Y1370" s="7">
        <v>0.3</v>
      </c>
      <c r="Z1370" s="7">
        <v>0.3</v>
      </c>
      <c r="AA1370" s="7">
        <v>0.3</v>
      </c>
      <c r="AB1370" s="7">
        <v>0.3</v>
      </c>
      <c r="AC1370" s="7">
        <v>0.3</v>
      </c>
      <c r="AD1370" s="7">
        <v>0.3</v>
      </c>
      <c r="AE1370" s="7">
        <v>0.3</v>
      </c>
      <c r="AF1370" s="7" t="s">
        <v>3592</v>
      </c>
    </row>
    <row r="1371" ht="14.25" customHeight="1">
      <c r="A1371" s="8" t="s">
        <v>1493</v>
      </c>
      <c r="B1371" s="8" t="s">
        <v>3604</v>
      </c>
      <c r="C1371" s="8"/>
      <c r="D1371" s="8" t="s">
        <v>3605</v>
      </c>
      <c r="E1371" s="202">
        <v>41640.0</v>
      </c>
      <c r="F1371" s="202">
        <v>42004.0</v>
      </c>
      <c r="G1371" s="8" t="s">
        <v>3594</v>
      </c>
      <c r="H1371" s="8">
        <v>0.4</v>
      </c>
      <c r="I1371" s="8">
        <v>0.4</v>
      </c>
      <c r="J1371" s="8">
        <v>0.4</v>
      </c>
      <c r="K1371" s="8">
        <v>0.4</v>
      </c>
      <c r="L1371" s="8">
        <v>0.4</v>
      </c>
      <c r="M1371" s="8">
        <v>0.4</v>
      </c>
      <c r="N1371" s="8">
        <v>0.4</v>
      </c>
      <c r="O1371" s="8">
        <v>0.4</v>
      </c>
      <c r="P1371" s="8">
        <v>0.9</v>
      </c>
      <c r="Q1371" s="8">
        <v>0.9</v>
      </c>
      <c r="R1371" s="8">
        <v>0.9</v>
      </c>
      <c r="S1371" s="8">
        <v>0.9</v>
      </c>
      <c r="T1371" s="8">
        <v>0.8</v>
      </c>
      <c r="U1371" s="8">
        <v>0.9</v>
      </c>
      <c r="V1371" s="8">
        <v>0.9</v>
      </c>
      <c r="W1371" s="8">
        <v>0.9</v>
      </c>
      <c r="X1371" s="8">
        <v>0.9</v>
      </c>
      <c r="Y1371" s="8">
        <v>0.5</v>
      </c>
      <c r="Z1371" s="8">
        <v>0.4</v>
      </c>
      <c r="AA1371" s="8">
        <v>0.4</v>
      </c>
      <c r="AB1371" s="8">
        <v>0.4</v>
      </c>
      <c r="AC1371" s="8">
        <v>0.4</v>
      </c>
      <c r="AD1371" s="8">
        <v>0.4</v>
      </c>
      <c r="AE1371" s="8">
        <v>0.4</v>
      </c>
      <c r="AF1371" s="8" t="s">
        <v>3592</v>
      </c>
    </row>
    <row r="1372" ht="14.25" customHeight="1">
      <c r="A1372" s="7" t="s">
        <v>1489</v>
      </c>
      <c r="B1372" s="7" t="s">
        <v>1207</v>
      </c>
      <c r="C1372" s="7"/>
      <c r="D1372" s="7" t="s">
        <v>3596</v>
      </c>
      <c r="E1372" s="201">
        <v>41640.0</v>
      </c>
      <c r="F1372" s="201">
        <v>42004.0</v>
      </c>
      <c r="G1372" s="92" t="s">
        <v>3588</v>
      </c>
      <c r="H1372" s="7">
        <v>0.05</v>
      </c>
      <c r="I1372" s="7"/>
      <c r="J1372" s="7"/>
      <c r="K1372" s="7"/>
      <c r="L1372" s="7"/>
      <c r="M1372" s="92"/>
      <c r="N1372" s="92"/>
      <c r="O1372" s="92"/>
      <c r="P1372" s="92"/>
      <c r="Q1372" s="92"/>
      <c r="R1372" s="92"/>
      <c r="S1372" s="92"/>
      <c r="T1372" s="92"/>
      <c r="U1372" s="92"/>
      <c r="V1372" s="92"/>
      <c r="W1372" s="92"/>
      <c r="X1372" s="92"/>
      <c r="Y1372" s="92"/>
      <c r="Z1372" s="92"/>
      <c r="AA1372" s="92"/>
      <c r="AB1372" s="92"/>
      <c r="AC1372" s="92"/>
      <c r="AD1372" s="92"/>
      <c r="AE1372" s="92"/>
      <c r="AF1372" s="7" t="s">
        <v>3592</v>
      </c>
    </row>
    <row r="1373" ht="14.25" customHeight="1">
      <c r="A1373" s="8" t="s">
        <v>1489</v>
      </c>
      <c r="B1373" s="8" t="s">
        <v>1207</v>
      </c>
      <c r="C1373" s="8"/>
      <c r="D1373" s="8" t="s">
        <v>3597</v>
      </c>
      <c r="E1373" s="202">
        <v>41640.0</v>
      </c>
      <c r="F1373" s="202">
        <v>42004.0</v>
      </c>
      <c r="G1373" s="8" t="s">
        <v>3588</v>
      </c>
      <c r="H1373" s="8">
        <v>0.0</v>
      </c>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t="s">
        <v>3592</v>
      </c>
    </row>
    <row r="1374" ht="14.25" customHeight="1">
      <c r="A1374" s="7" t="s">
        <v>1489</v>
      </c>
      <c r="B1374" s="7" t="s">
        <v>1207</v>
      </c>
      <c r="C1374" s="7"/>
      <c r="D1374" s="7" t="s">
        <v>3598</v>
      </c>
      <c r="E1374" s="201">
        <v>41640.0</v>
      </c>
      <c r="F1374" s="201">
        <v>42004.0</v>
      </c>
      <c r="G1374" s="7" t="s">
        <v>3588</v>
      </c>
      <c r="H1374" s="7">
        <v>1.0</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3592</v>
      </c>
    </row>
    <row r="1375" ht="14.25" customHeight="1">
      <c r="A1375" s="8" t="s">
        <v>1489</v>
      </c>
      <c r="B1375" s="8" t="s">
        <v>1207</v>
      </c>
      <c r="C1375" s="8"/>
      <c r="D1375" s="8" t="s">
        <v>3657</v>
      </c>
      <c r="E1375" s="202">
        <v>41640.0</v>
      </c>
      <c r="F1375" s="202">
        <v>42004.0</v>
      </c>
      <c r="G1375" s="8" t="s">
        <v>3594</v>
      </c>
      <c r="H1375" s="8">
        <v>0.05</v>
      </c>
      <c r="I1375" s="8">
        <v>0.05</v>
      </c>
      <c r="J1375" s="8">
        <v>0.05</v>
      </c>
      <c r="K1375" s="8">
        <v>0.05</v>
      </c>
      <c r="L1375" s="8">
        <v>0.05</v>
      </c>
      <c r="M1375" s="8">
        <v>0.05</v>
      </c>
      <c r="N1375" s="93">
        <v>0.09238</v>
      </c>
      <c r="O1375" s="93">
        <v>0.09238</v>
      </c>
      <c r="P1375" s="93">
        <v>0.27714</v>
      </c>
      <c r="Q1375" s="93">
        <v>0.27714</v>
      </c>
      <c r="R1375" s="93">
        <v>0.27714</v>
      </c>
      <c r="S1375" s="93">
        <v>0.27714</v>
      </c>
      <c r="T1375" s="93">
        <v>0.13857</v>
      </c>
      <c r="U1375" s="93">
        <v>0.13857</v>
      </c>
      <c r="V1375" s="93">
        <v>0.13857</v>
      </c>
      <c r="W1375" s="93">
        <v>0.13857</v>
      </c>
      <c r="X1375" s="93">
        <v>0.13857</v>
      </c>
      <c r="Y1375" s="93">
        <v>0.04619</v>
      </c>
      <c r="Z1375" s="93">
        <v>0.04619</v>
      </c>
      <c r="AA1375" s="8">
        <v>0.05</v>
      </c>
      <c r="AB1375" s="8">
        <v>0.05</v>
      </c>
      <c r="AC1375" s="8">
        <v>0.05</v>
      </c>
      <c r="AD1375" s="8">
        <v>0.05</v>
      </c>
      <c r="AE1375" s="8">
        <v>0.05</v>
      </c>
      <c r="AF1375" s="8" t="s">
        <v>3592</v>
      </c>
    </row>
    <row r="1376" ht="14.25" customHeight="1">
      <c r="A1376" s="7" t="s">
        <v>1489</v>
      </c>
      <c r="B1376" s="7" t="s">
        <v>1207</v>
      </c>
      <c r="C1376" s="7"/>
      <c r="D1376" s="7" t="s">
        <v>3605</v>
      </c>
      <c r="E1376" s="201">
        <v>41640.0</v>
      </c>
      <c r="F1376" s="201">
        <v>42004.0</v>
      </c>
      <c r="G1376" s="7" t="s">
        <v>3594</v>
      </c>
      <c r="H1376" s="7">
        <v>0.05</v>
      </c>
      <c r="I1376" s="7">
        <v>0.05</v>
      </c>
      <c r="J1376" s="7">
        <v>0.05</v>
      </c>
      <c r="K1376" s="7">
        <v>0.05</v>
      </c>
      <c r="L1376" s="7">
        <v>0.05</v>
      </c>
      <c r="M1376" s="92">
        <v>0.1</v>
      </c>
      <c r="N1376" s="92">
        <v>0.09238</v>
      </c>
      <c r="O1376" s="92">
        <v>0.27714</v>
      </c>
      <c r="P1376" s="92">
        <v>0.83142</v>
      </c>
      <c r="Q1376" s="92">
        <v>0.83142</v>
      </c>
      <c r="R1376" s="92">
        <v>0.83142</v>
      </c>
      <c r="S1376" s="92">
        <v>0.83142</v>
      </c>
      <c r="T1376" s="92">
        <v>0.83142</v>
      </c>
      <c r="U1376" s="92">
        <v>0.83142</v>
      </c>
      <c r="V1376" s="92">
        <v>0.83142</v>
      </c>
      <c r="W1376" s="92">
        <v>0.83142</v>
      </c>
      <c r="X1376" s="92">
        <v>0.83142</v>
      </c>
      <c r="Y1376" s="92">
        <v>0.4619</v>
      </c>
      <c r="Z1376" s="92">
        <v>0.27714</v>
      </c>
      <c r="AA1376" s="92">
        <v>0.27714</v>
      </c>
      <c r="AB1376" s="92">
        <v>0.18476</v>
      </c>
      <c r="AC1376" s="92">
        <v>0.18476</v>
      </c>
      <c r="AD1376" s="92">
        <v>0.09238</v>
      </c>
      <c r="AE1376" s="92">
        <v>0.04619</v>
      </c>
      <c r="AF1376" s="7" t="s">
        <v>3592</v>
      </c>
    </row>
    <row r="1377" ht="14.25" customHeight="1">
      <c r="A1377" s="92" t="s">
        <v>1502</v>
      </c>
      <c r="B1377" s="7" t="s">
        <v>1207</v>
      </c>
      <c r="C1377" s="7"/>
      <c r="D1377" s="7" t="s">
        <v>3596</v>
      </c>
      <c r="E1377" s="201">
        <v>41640.0</v>
      </c>
      <c r="F1377" s="201">
        <v>42004.0</v>
      </c>
      <c r="G1377" s="8" t="s">
        <v>3594</v>
      </c>
      <c r="H1377" s="8">
        <v>0.05</v>
      </c>
      <c r="I1377" s="8">
        <v>0.05</v>
      </c>
      <c r="J1377" s="8">
        <v>0.05</v>
      </c>
      <c r="K1377" s="8">
        <v>0.05</v>
      </c>
      <c r="L1377" s="8">
        <v>0.05</v>
      </c>
      <c r="M1377" s="93">
        <v>0.045280057</v>
      </c>
      <c r="N1377" s="93">
        <v>0.045280057</v>
      </c>
      <c r="O1377" s="93">
        <v>0.045280057</v>
      </c>
      <c r="P1377" s="93">
        <v>0.045280057</v>
      </c>
      <c r="Q1377" s="93">
        <v>0.045280057</v>
      </c>
      <c r="R1377" s="93">
        <v>0.045280057</v>
      </c>
      <c r="S1377" s="93">
        <v>0.045280057</v>
      </c>
      <c r="T1377" s="93">
        <v>0.045280057</v>
      </c>
      <c r="U1377" s="93">
        <v>0.045280057</v>
      </c>
      <c r="V1377" s="93">
        <v>0.045280057</v>
      </c>
      <c r="W1377" s="93">
        <v>0.045280057</v>
      </c>
      <c r="X1377" s="93">
        <v>0.045280057</v>
      </c>
      <c r="Y1377" s="93">
        <v>0.045280057</v>
      </c>
      <c r="Z1377" s="8">
        <v>0.05</v>
      </c>
      <c r="AA1377" s="8">
        <v>0.05</v>
      </c>
      <c r="AB1377" s="8">
        <v>0.05</v>
      </c>
      <c r="AC1377" s="8">
        <v>0.05</v>
      </c>
      <c r="AD1377" s="8">
        <v>0.05</v>
      </c>
      <c r="AE1377" s="8">
        <v>0.05</v>
      </c>
      <c r="AF1377" s="7" t="s">
        <v>3592</v>
      </c>
    </row>
    <row r="1378" ht="14.25" customHeight="1">
      <c r="A1378" s="92" t="s">
        <v>1502</v>
      </c>
      <c r="B1378" s="8" t="s">
        <v>1207</v>
      </c>
      <c r="C1378" s="8"/>
      <c r="D1378" s="8" t="s">
        <v>3597</v>
      </c>
      <c r="E1378" s="202">
        <v>41640.0</v>
      </c>
      <c r="F1378" s="202">
        <v>42004.0</v>
      </c>
      <c r="G1378" s="8" t="s">
        <v>3588</v>
      </c>
      <c r="H1378" s="8">
        <v>0.0</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3592</v>
      </c>
    </row>
    <row r="1379" ht="14.25" customHeight="1">
      <c r="A1379" s="92" t="s">
        <v>1502</v>
      </c>
      <c r="B1379" s="7" t="s">
        <v>1207</v>
      </c>
      <c r="C1379" s="7"/>
      <c r="D1379" s="7" t="s">
        <v>3598</v>
      </c>
      <c r="E1379" s="201">
        <v>41640.0</v>
      </c>
      <c r="F1379" s="201">
        <v>42004.0</v>
      </c>
      <c r="G1379" s="7" t="s">
        <v>3588</v>
      </c>
      <c r="H1379" s="7">
        <v>1.0</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3592</v>
      </c>
    </row>
    <row r="1380" ht="14.25" customHeight="1">
      <c r="A1380" s="92" t="s">
        <v>1502</v>
      </c>
      <c r="B1380" s="8" t="s">
        <v>1207</v>
      </c>
      <c r="C1380" s="8"/>
      <c r="D1380" s="8" t="s">
        <v>3657</v>
      </c>
      <c r="E1380" s="202">
        <v>41640.0</v>
      </c>
      <c r="F1380" s="202">
        <v>42004.0</v>
      </c>
      <c r="G1380" s="8" t="s">
        <v>3594</v>
      </c>
      <c r="H1380" s="8">
        <v>0.05</v>
      </c>
      <c r="I1380" s="8">
        <v>0.05</v>
      </c>
      <c r="J1380" s="8">
        <v>0.05</v>
      </c>
      <c r="K1380" s="8">
        <v>0.05</v>
      </c>
      <c r="L1380" s="8">
        <v>0.05</v>
      </c>
      <c r="M1380" s="8">
        <v>0.05</v>
      </c>
      <c r="N1380" s="93">
        <v>0.090560114</v>
      </c>
      <c r="O1380" s="93">
        <v>0.090560114</v>
      </c>
      <c r="P1380" s="93">
        <v>0.271680342</v>
      </c>
      <c r="Q1380" s="93">
        <v>0.271680342</v>
      </c>
      <c r="R1380" s="93">
        <v>0.271680342</v>
      </c>
      <c r="S1380" s="93">
        <v>0.271680342</v>
      </c>
      <c r="T1380" s="93">
        <v>0.135840171</v>
      </c>
      <c r="U1380" s="93">
        <v>0.135840171</v>
      </c>
      <c r="V1380" s="93">
        <v>0.135840171</v>
      </c>
      <c r="W1380" s="93">
        <v>0.135840171</v>
      </c>
      <c r="X1380" s="93">
        <v>0.135840171</v>
      </c>
      <c r="Y1380" s="93">
        <v>0.045280057</v>
      </c>
      <c r="Z1380" s="93">
        <v>0.045280057</v>
      </c>
      <c r="AA1380" s="8">
        <v>0.05</v>
      </c>
      <c r="AB1380" s="8">
        <v>0.05</v>
      </c>
      <c r="AC1380" s="8">
        <v>0.05</v>
      </c>
      <c r="AD1380" s="8">
        <v>0.05</v>
      </c>
      <c r="AE1380" s="8">
        <v>0.05</v>
      </c>
      <c r="AF1380" s="8" t="s">
        <v>3592</v>
      </c>
    </row>
    <row r="1381" ht="14.25" customHeight="1">
      <c r="A1381" s="92" t="s">
        <v>1502</v>
      </c>
      <c r="B1381" s="7" t="s">
        <v>1207</v>
      </c>
      <c r="C1381" s="7"/>
      <c r="D1381" s="7" t="s">
        <v>3605</v>
      </c>
      <c r="E1381" s="201">
        <v>41640.0</v>
      </c>
      <c r="F1381" s="201">
        <v>42004.0</v>
      </c>
      <c r="G1381" s="7" t="s">
        <v>3594</v>
      </c>
      <c r="H1381" s="7">
        <v>0.05</v>
      </c>
      <c r="I1381" s="7">
        <v>0.05</v>
      </c>
      <c r="J1381" s="7">
        <v>0.05</v>
      </c>
      <c r="K1381" s="7">
        <v>0.05</v>
      </c>
      <c r="L1381" s="7">
        <v>0.05</v>
      </c>
      <c r="M1381" s="92">
        <v>0.1</v>
      </c>
      <c r="N1381" s="92">
        <v>0.090560114</v>
      </c>
      <c r="O1381" s="92">
        <v>0.271680342</v>
      </c>
      <c r="P1381" s="92">
        <v>0.815041026</v>
      </c>
      <c r="Q1381" s="92">
        <v>0.815041026</v>
      </c>
      <c r="R1381" s="92">
        <v>0.815041026</v>
      </c>
      <c r="S1381" s="92">
        <v>0.815041026</v>
      </c>
      <c r="T1381" s="92">
        <v>0.815041026</v>
      </c>
      <c r="U1381" s="92">
        <v>0.815041026</v>
      </c>
      <c r="V1381" s="92">
        <v>0.815041026</v>
      </c>
      <c r="W1381" s="92">
        <v>0.815041026</v>
      </c>
      <c r="X1381" s="92">
        <v>0.815041026</v>
      </c>
      <c r="Y1381" s="92">
        <v>0.45280057</v>
      </c>
      <c r="Z1381" s="92">
        <v>0.271680342</v>
      </c>
      <c r="AA1381" s="92">
        <v>0.271680342</v>
      </c>
      <c r="AB1381" s="92">
        <v>0.181120228</v>
      </c>
      <c r="AC1381" s="92">
        <v>0.181120228</v>
      </c>
      <c r="AD1381" s="92">
        <v>0.090560114</v>
      </c>
      <c r="AE1381" s="92">
        <v>0.045280057</v>
      </c>
      <c r="AF1381" s="7" t="s">
        <v>3592</v>
      </c>
    </row>
    <row r="1382" ht="14.25" customHeight="1">
      <c r="A1382" s="8" t="s">
        <v>1490</v>
      </c>
      <c r="B1382" s="8" t="s">
        <v>8</v>
      </c>
      <c r="C1382" s="8"/>
      <c r="D1382" s="8" t="s">
        <v>3596</v>
      </c>
      <c r="E1382" s="202">
        <v>41640.0</v>
      </c>
      <c r="F1382" s="202">
        <v>42004.0</v>
      </c>
      <c r="G1382" s="8" t="s">
        <v>3594</v>
      </c>
      <c r="H1382" s="8">
        <v>0.0</v>
      </c>
      <c r="I1382" s="8">
        <v>0.0</v>
      </c>
      <c r="J1382" s="8">
        <v>0.0</v>
      </c>
      <c r="K1382" s="8">
        <v>0.0</v>
      </c>
      <c r="L1382" s="8">
        <v>0.0</v>
      </c>
      <c r="M1382" s="8">
        <v>0.0</v>
      </c>
      <c r="N1382" s="8">
        <v>0.05</v>
      </c>
      <c r="O1382" s="8">
        <v>0.05</v>
      </c>
      <c r="P1382" s="8">
        <v>0.05</v>
      </c>
      <c r="Q1382" s="8">
        <v>0.05</v>
      </c>
      <c r="R1382" s="8">
        <v>0.05</v>
      </c>
      <c r="S1382" s="8">
        <v>0.05</v>
      </c>
      <c r="T1382" s="8">
        <v>0.05</v>
      </c>
      <c r="U1382" s="8">
        <v>0.05</v>
      </c>
      <c r="V1382" s="8">
        <v>0.05</v>
      </c>
      <c r="W1382" s="8">
        <v>0.05</v>
      </c>
      <c r="X1382" s="8">
        <v>0.05</v>
      </c>
      <c r="Y1382" s="8">
        <v>0.05</v>
      </c>
      <c r="Z1382" s="8">
        <v>0.0</v>
      </c>
      <c r="AA1382" s="8">
        <v>0.0</v>
      </c>
      <c r="AB1382" s="8">
        <v>0.0</v>
      </c>
      <c r="AC1382" s="8">
        <v>0.0</v>
      </c>
      <c r="AD1382" s="8">
        <v>0.0</v>
      </c>
      <c r="AE1382" s="8">
        <v>0.0</v>
      </c>
      <c r="AF1382" s="8" t="s">
        <v>3592</v>
      </c>
    </row>
    <row r="1383" ht="14.25" customHeight="1">
      <c r="A1383" s="7" t="s">
        <v>1490</v>
      </c>
      <c r="B1383" s="7" t="s">
        <v>8</v>
      </c>
      <c r="C1383" s="7"/>
      <c r="D1383" s="7" t="s">
        <v>3597</v>
      </c>
      <c r="E1383" s="201">
        <v>41640.0</v>
      </c>
      <c r="F1383" s="201">
        <v>42004.0</v>
      </c>
      <c r="G1383" s="7" t="s">
        <v>3588</v>
      </c>
      <c r="H1383" s="7">
        <v>0.0</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3592</v>
      </c>
    </row>
    <row r="1384" ht="14.25" customHeight="1">
      <c r="A1384" s="8" t="s">
        <v>1490</v>
      </c>
      <c r="B1384" s="8" t="s">
        <v>8</v>
      </c>
      <c r="C1384" s="8"/>
      <c r="D1384" s="8" t="s">
        <v>3598</v>
      </c>
      <c r="E1384" s="202">
        <v>41640.0</v>
      </c>
      <c r="F1384" s="202">
        <v>42004.0</v>
      </c>
      <c r="G1384" s="8" t="s">
        <v>3594</v>
      </c>
      <c r="H1384" s="8">
        <v>0.0</v>
      </c>
      <c r="I1384" s="8">
        <v>0.0</v>
      </c>
      <c r="J1384" s="8">
        <v>0.0</v>
      </c>
      <c r="K1384" s="8">
        <v>0.0</v>
      </c>
      <c r="L1384" s="8">
        <v>0.0</v>
      </c>
      <c r="M1384" s="8">
        <v>0.0</v>
      </c>
      <c r="N1384" s="8">
        <v>1.0</v>
      </c>
      <c r="O1384" s="8">
        <v>1.0</v>
      </c>
      <c r="P1384" s="8">
        <v>1.0</v>
      </c>
      <c r="Q1384" s="8">
        <v>1.0</v>
      </c>
      <c r="R1384" s="8">
        <v>1.0</v>
      </c>
      <c r="S1384" s="8">
        <v>1.0</v>
      </c>
      <c r="T1384" s="8">
        <v>1.0</v>
      </c>
      <c r="U1384" s="8">
        <v>1.0</v>
      </c>
      <c r="V1384" s="8">
        <v>1.0</v>
      </c>
      <c r="W1384" s="8">
        <v>1.0</v>
      </c>
      <c r="X1384" s="8">
        <v>1.0</v>
      </c>
      <c r="Y1384" s="8">
        <v>1.0</v>
      </c>
      <c r="Z1384" s="8">
        <v>1.0</v>
      </c>
      <c r="AA1384" s="8">
        <v>1.0</v>
      </c>
      <c r="AB1384" s="8">
        <v>1.0</v>
      </c>
      <c r="AC1384" s="8">
        <v>1.0</v>
      </c>
      <c r="AD1384" s="8">
        <v>0.05</v>
      </c>
      <c r="AE1384" s="8">
        <v>0.05</v>
      </c>
      <c r="AF1384" s="8" t="s">
        <v>3592</v>
      </c>
    </row>
    <row r="1385" ht="14.25" customHeight="1">
      <c r="A1385" s="7" t="s">
        <v>1490</v>
      </c>
      <c r="B1385" s="7" t="s">
        <v>8</v>
      </c>
      <c r="C1385" s="7"/>
      <c r="D1385" s="7" t="s">
        <v>3657</v>
      </c>
      <c r="E1385" s="201">
        <v>41640.0</v>
      </c>
      <c r="F1385" s="201">
        <v>42004.0</v>
      </c>
      <c r="G1385" s="7" t="s">
        <v>3594</v>
      </c>
      <c r="H1385" s="7">
        <v>0.0</v>
      </c>
      <c r="I1385" s="7">
        <v>0.0</v>
      </c>
      <c r="J1385" s="7">
        <v>0.0</v>
      </c>
      <c r="K1385" s="7">
        <v>0.0</v>
      </c>
      <c r="L1385" s="7">
        <v>0.0</v>
      </c>
      <c r="M1385" s="7">
        <v>0.0</v>
      </c>
      <c r="N1385" s="7">
        <v>0.1</v>
      </c>
      <c r="O1385" s="7">
        <v>0.1</v>
      </c>
      <c r="P1385" s="7">
        <v>0.3</v>
      </c>
      <c r="Q1385" s="7">
        <v>0.3</v>
      </c>
      <c r="R1385" s="7">
        <v>0.3</v>
      </c>
      <c r="S1385" s="7">
        <v>0.3</v>
      </c>
      <c r="T1385" s="7">
        <v>0.1</v>
      </c>
      <c r="U1385" s="7">
        <v>0.1</v>
      </c>
      <c r="V1385" s="7">
        <v>0.1</v>
      </c>
      <c r="W1385" s="7">
        <v>0.1</v>
      </c>
      <c r="X1385" s="7">
        <v>0.1</v>
      </c>
      <c r="Y1385" s="7">
        <v>0.05</v>
      </c>
      <c r="Z1385" s="7">
        <v>0.05</v>
      </c>
      <c r="AA1385" s="7">
        <v>0.0</v>
      </c>
      <c r="AB1385" s="7">
        <v>0.0</v>
      </c>
      <c r="AC1385" s="7">
        <v>0.0</v>
      </c>
      <c r="AD1385" s="7">
        <v>0.0</v>
      </c>
      <c r="AE1385" s="7">
        <v>0.0</v>
      </c>
      <c r="AF1385" s="7" t="s">
        <v>3592</v>
      </c>
    </row>
    <row r="1386" ht="14.25" customHeight="1">
      <c r="A1386" s="8" t="s">
        <v>1490</v>
      </c>
      <c r="B1386" s="8" t="s">
        <v>8</v>
      </c>
      <c r="C1386" s="8"/>
      <c r="D1386" s="8" t="s">
        <v>3605</v>
      </c>
      <c r="E1386" s="202">
        <v>41640.0</v>
      </c>
      <c r="F1386" s="202">
        <v>42004.0</v>
      </c>
      <c r="G1386" s="8" t="s">
        <v>3594</v>
      </c>
      <c r="H1386" s="8">
        <v>0.0</v>
      </c>
      <c r="I1386" s="8">
        <v>0.0</v>
      </c>
      <c r="J1386" s="8">
        <v>0.0</v>
      </c>
      <c r="K1386" s="8">
        <v>0.0</v>
      </c>
      <c r="L1386" s="8">
        <v>0.0</v>
      </c>
      <c r="M1386" s="8">
        <v>0.0</v>
      </c>
      <c r="N1386" s="8">
        <v>0.1</v>
      </c>
      <c r="O1386" s="8">
        <v>0.2</v>
      </c>
      <c r="P1386" s="8">
        <v>0.95</v>
      </c>
      <c r="Q1386" s="8">
        <v>0.95</v>
      </c>
      <c r="R1386" s="8">
        <v>0.95</v>
      </c>
      <c r="S1386" s="8">
        <v>0.95</v>
      </c>
      <c r="T1386" s="8">
        <v>0.5</v>
      </c>
      <c r="U1386" s="8">
        <v>0.95</v>
      </c>
      <c r="V1386" s="8">
        <v>0.95</v>
      </c>
      <c r="W1386" s="8">
        <v>0.95</v>
      </c>
      <c r="X1386" s="8">
        <v>0.95</v>
      </c>
      <c r="Y1386" s="8">
        <v>0.3</v>
      </c>
      <c r="Z1386" s="8">
        <v>0.1</v>
      </c>
      <c r="AA1386" s="8">
        <v>0.1</v>
      </c>
      <c r="AB1386" s="8">
        <v>0.1</v>
      </c>
      <c r="AC1386" s="8">
        <v>0.1</v>
      </c>
      <c r="AD1386" s="8">
        <v>0.05</v>
      </c>
      <c r="AE1386" s="8">
        <v>0.05</v>
      </c>
      <c r="AF1386" s="8" t="s">
        <v>3592</v>
      </c>
    </row>
    <row r="1387" ht="14.25" customHeight="1">
      <c r="A1387" s="7" t="s">
        <v>199</v>
      </c>
      <c r="B1387" s="7" t="s">
        <v>3627</v>
      </c>
      <c r="C1387" s="7"/>
      <c r="D1387" s="7" t="s">
        <v>3596</v>
      </c>
      <c r="E1387" s="201">
        <v>41640.0</v>
      </c>
      <c r="F1387" s="201">
        <v>42004.0</v>
      </c>
      <c r="G1387" s="7" t="s">
        <v>3594</v>
      </c>
      <c r="H1387" s="7">
        <v>0.0</v>
      </c>
      <c r="I1387" s="7">
        <v>0.0</v>
      </c>
      <c r="J1387" s="7">
        <v>0.0</v>
      </c>
      <c r="K1387" s="7">
        <v>0.0</v>
      </c>
      <c r="L1387" s="7">
        <v>0.0</v>
      </c>
      <c r="M1387" s="7">
        <v>0.0</v>
      </c>
      <c r="N1387" s="7">
        <v>0.07</v>
      </c>
      <c r="O1387" s="7">
        <v>0.04</v>
      </c>
      <c r="P1387" s="7">
        <v>0.04</v>
      </c>
      <c r="Q1387" s="7">
        <v>0.04</v>
      </c>
      <c r="R1387" s="7">
        <v>0.04</v>
      </c>
      <c r="S1387" s="7">
        <v>0.06</v>
      </c>
      <c r="T1387" s="7">
        <v>0.06</v>
      </c>
      <c r="U1387" s="7">
        <v>0.09</v>
      </c>
      <c r="V1387" s="7">
        <v>0.06</v>
      </c>
      <c r="W1387" s="7">
        <v>0.04</v>
      </c>
      <c r="X1387" s="7">
        <v>0.04</v>
      </c>
      <c r="Y1387" s="7">
        <v>0.04</v>
      </c>
      <c r="Z1387" s="7">
        <v>0.04</v>
      </c>
      <c r="AA1387" s="7">
        <v>0.04</v>
      </c>
      <c r="AB1387" s="7">
        <v>0.04</v>
      </c>
      <c r="AC1387" s="7">
        <v>0.07</v>
      </c>
      <c r="AD1387" s="7">
        <v>0.04</v>
      </c>
      <c r="AE1387" s="7">
        <v>0.04</v>
      </c>
      <c r="AF1387" s="7" t="s">
        <v>3592</v>
      </c>
    </row>
    <row r="1388" ht="14.25" customHeight="1">
      <c r="A1388" s="8" t="s">
        <v>199</v>
      </c>
      <c r="B1388" s="8" t="s">
        <v>3627</v>
      </c>
      <c r="C1388" s="8"/>
      <c r="D1388" s="8" t="s">
        <v>3659</v>
      </c>
      <c r="E1388" s="202">
        <v>41640.0</v>
      </c>
      <c r="F1388" s="202">
        <v>42004.0</v>
      </c>
      <c r="G1388" s="8" t="s">
        <v>3594</v>
      </c>
      <c r="H1388" s="8">
        <v>0.0</v>
      </c>
      <c r="I1388" s="8">
        <v>0.0</v>
      </c>
      <c r="J1388" s="8">
        <v>0.0</v>
      </c>
      <c r="K1388" s="8">
        <v>0.0</v>
      </c>
      <c r="L1388" s="8">
        <v>0.0</v>
      </c>
      <c r="M1388" s="8">
        <v>0.0</v>
      </c>
      <c r="N1388" s="8">
        <v>0.07</v>
      </c>
      <c r="O1388" s="8">
        <v>0.11</v>
      </c>
      <c r="P1388" s="8">
        <v>0.15</v>
      </c>
      <c r="Q1388" s="8">
        <v>0.21</v>
      </c>
      <c r="R1388" s="8">
        <v>0.19</v>
      </c>
      <c r="S1388" s="8">
        <v>0.23</v>
      </c>
      <c r="T1388" s="8">
        <v>0.2</v>
      </c>
      <c r="U1388" s="8">
        <v>0.19</v>
      </c>
      <c r="V1388" s="8">
        <v>0.15</v>
      </c>
      <c r="W1388" s="8">
        <v>0.13</v>
      </c>
      <c r="X1388" s="8">
        <v>0.14</v>
      </c>
      <c r="Y1388" s="8">
        <v>0.07</v>
      </c>
      <c r="Z1388" s="8">
        <v>0.07</v>
      </c>
      <c r="AA1388" s="8">
        <v>0.07</v>
      </c>
      <c r="AB1388" s="8">
        <v>0.07</v>
      </c>
      <c r="AC1388" s="8">
        <v>0.09</v>
      </c>
      <c r="AD1388" s="8">
        <v>0.05</v>
      </c>
      <c r="AE1388" s="8">
        <v>0.05</v>
      </c>
      <c r="AF1388" s="8" t="s">
        <v>3592</v>
      </c>
    </row>
    <row r="1389" ht="14.25" customHeight="1">
      <c r="A1389" s="7" t="s">
        <v>199</v>
      </c>
      <c r="B1389" s="7" t="s">
        <v>3627</v>
      </c>
      <c r="C1389" s="7"/>
      <c r="D1389" s="7" t="s">
        <v>3676</v>
      </c>
      <c r="E1389" s="201">
        <v>41640.0</v>
      </c>
      <c r="F1389" s="201">
        <v>42004.0</v>
      </c>
      <c r="G1389" s="7" t="s">
        <v>3594</v>
      </c>
      <c r="H1389" s="7">
        <v>0.0</v>
      </c>
      <c r="I1389" s="7">
        <v>0.0</v>
      </c>
      <c r="J1389" s="7">
        <v>0.0</v>
      </c>
      <c r="K1389" s="7">
        <v>0.0</v>
      </c>
      <c r="L1389" s="7">
        <v>0.0</v>
      </c>
      <c r="M1389" s="7">
        <v>0.0</v>
      </c>
      <c r="N1389" s="7">
        <v>0.07</v>
      </c>
      <c r="O1389" s="7">
        <v>0.19</v>
      </c>
      <c r="P1389" s="7">
        <v>0.35</v>
      </c>
      <c r="Q1389" s="7">
        <v>0.38</v>
      </c>
      <c r="R1389" s="7">
        <v>0.39</v>
      </c>
      <c r="S1389" s="7">
        <v>0.47</v>
      </c>
      <c r="T1389" s="7">
        <v>0.57</v>
      </c>
      <c r="U1389" s="7">
        <v>0.54</v>
      </c>
      <c r="V1389" s="7">
        <v>0.34</v>
      </c>
      <c r="W1389" s="7">
        <v>0.33</v>
      </c>
      <c r="X1389" s="7">
        <v>0.44</v>
      </c>
      <c r="Y1389" s="7">
        <v>0.26</v>
      </c>
      <c r="Z1389" s="7">
        <v>0.21</v>
      </c>
      <c r="AA1389" s="7">
        <v>0.15</v>
      </c>
      <c r="AB1389" s="7">
        <v>0.17</v>
      </c>
      <c r="AC1389" s="7">
        <v>0.08</v>
      </c>
      <c r="AD1389" s="7">
        <v>0.05</v>
      </c>
      <c r="AE1389" s="7">
        <v>0.05</v>
      </c>
      <c r="AF1389" s="7" t="s">
        <v>3592</v>
      </c>
    </row>
    <row r="1390" ht="14.25" customHeight="1">
      <c r="A1390" s="8" t="s">
        <v>1500</v>
      </c>
      <c r="B1390" s="8" t="s">
        <v>3599</v>
      </c>
      <c r="C1390" s="8" t="s">
        <v>3593</v>
      </c>
      <c r="D1390" s="8" t="s">
        <v>3596</v>
      </c>
      <c r="E1390" s="202">
        <v>41640.0</v>
      </c>
      <c r="F1390" s="202">
        <v>42004.0</v>
      </c>
      <c r="G1390" s="8" t="s">
        <v>3588</v>
      </c>
      <c r="H1390" s="93">
        <v>27.0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3592</v>
      </c>
    </row>
    <row r="1391" ht="14.25" customHeight="1">
      <c r="A1391" s="7" t="s">
        <v>1500</v>
      </c>
      <c r="B1391" s="7" t="s">
        <v>3599</v>
      </c>
      <c r="C1391" s="7" t="s">
        <v>3593</v>
      </c>
      <c r="D1391" s="7" t="s">
        <v>3600</v>
      </c>
      <c r="E1391" s="201">
        <v>41640.0</v>
      </c>
      <c r="F1391" s="201">
        <v>42004.0</v>
      </c>
      <c r="G1391" s="7" t="s">
        <v>3588</v>
      </c>
      <c r="H1391" s="7">
        <v>27.0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3592</v>
      </c>
    </row>
    <row r="1392" ht="14.25" customHeight="1">
      <c r="A1392" s="8" t="s">
        <v>4042</v>
      </c>
      <c r="B1392" s="8" t="s">
        <v>3599</v>
      </c>
      <c r="C1392" s="8" t="s">
        <v>3593</v>
      </c>
      <c r="D1392" s="8" t="s">
        <v>3637</v>
      </c>
      <c r="E1392" s="202">
        <v>41640.0</v>
      </c>
      <c r="F1392" s="202">
        <v>42004.0</v>
      </c>
      <c r="G1392" s="8" t="s">
        <v>3588</v>
      </c>
      <c r="H1392" s="8">
        <v>26.7</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3592</v>
      </c>
    </row>
    <row r="1393" ht="14.25" customHeight="1">
      <c r="A1393" s="7" t="s">
        <v>4042</v>
      </c>
      <c r="B1393" s="7" t="s">
        <v>3599</v>
      </c>
      <c r="C1393" s="7" t="s">
        <v>3593</v>
      </c>
      <c r="D1393" s="7" t="s">
        <v>3598</v>
      </c>
      <c r="E1393" s="201">
        <v>41640.0</v>
      </c>
      <c r="F1393" s="201">
        <v>42004.0</v>
      </c>
      <c r="G1393" s="7" t="s">
        <v>3594</v>
      </c>
      <c r="H1393" s="7">
        <v>26.7</v>
      </c>
      <c r="I1393" s="7">
        <v>26.7</v>
      </c>
      <c r="J1393" s="7">
        <v>26.7</v>
      </c>
      <c r="K1393" s="7">
        <v>26.7</v>
      </c>
      <c r="L1393" s="7">
        <v>26.7</v>
      </c>
      <c r="M1393" s="7">
        <v>25.7</v>
      </c>
      <c r="N1393" s="7">
        <v>25.0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3592</v>
      </c>
    </row>
    <row r="1394" ht="14.25" customHeight="1">
      <c r="A1394" s="8" t="s">
        <v>4042</v>
      </c>
      <c r="B1394" s="8" t="s">
        <v>3599</v>
      </c>
      <c r="C1394" s="8" t="s">
        <v>3593</v>
      </c>
      <c r="D1394" s="8" t="s">
        <v>3657</v>
      </c>
      <c r="E1394" s="202">
        <v>41640.0</v>
      </c>
      <c r="F1394" s="202">
        <v>42004.0</v>
      </c>
      <c r="G1394" s="8" t="s">
        <v>3594</v>
      </c>
      <c r="H1394" s="8">
        <v>26.7</v>
      </c>
      <c r="I1394" s="8">
        <v>26.7</v>
      </c>
      <c r="J1394" s="8">
        <v>26.7</v>
      </c>
      <c r="K1394" s="8">
        <v>26.7</v>
      </c>
      <c r="L1394" s="8">
        <v>24.0</v>
      </c>
      <c r="M1394" s="8">
        <v>24.0</v>
      </c>
      <c r="N1394" s="8">
        <v>24.0</v>
      </c>
      <c r="O1394" s="8">
        <v>24.0</v>
      </c>
      <c r="P1394" s="8">
        <v>24.0</v>
      </c>
      <c r="Q1394" s="8">
        <v>24.0</v>
      </c>
      <c r="R1394" s="8">
        <v>24.0</v>
      </c>
      <c r="S1394" s="8">
        <v>24.0</v>
      </c>
      <c r="T1394" s="8">
        <v>24.0</v>
      </c>
      <c r="U1394" s="8">
        <v>24.0</v>
      </c>
      <c r="V1394" s="8">
        <v>24.0</v>
      </c>
      <c r="W1394" s="8">
        <v>24.0</v>
      </c>
      <c r="X1394" s="8">
        <v>24.0</v>
      </c>
      <c r="Y1394" s="8">
        <v>26.7</v>
      </c>
      <c r="Z1394" s="8">
        <v>26.7</v>
      </c>
      <c r="AA1394" s="8">
        <v>26.7</v>
      </c>
      <c r="AB1394" s="8">
        <v>26.7</v>
      </c>
      <c r="AC1394" s="8">
        <v>26.7</v>
      </c>
      <c r="AD1394" s="8">
        <v>26.7</v>
      </c>
      <c r="AE1394" s="8">
        <v>26.7</v>
      </c>
      <c r="AF1394" s="8" t="s">
        <v>3592</v>
      </c>
    </row>
    <row r="1395" ht="14.25" customHeight="1">
      <c r="A1395" s="7" t="s">
        <v>4042</v>
      </c>
      <c r="B1395" s="7" t="s">
        <v>3599</v>
      </c>
      <c r="C1395" s="7" t="s">
        <v>3593</v>
      </c>
      <c r="D1395" s="7" t="s">
        <v>3605</v>
      </c>
      <c r="E1395" s="201">
        <v>41640.0</v>
      </c>
      <c r="F1395" s="201">
        <v>42004.0</v>
      </c>
      <c r="G1395" s="7" t="s">
        <v>3594</v>
      </c>
      <c r="H1395" s="7">
        <v>26.7</v>
      </c>
      <c r="I1395" s="7">
        <v>26.7</v>
      </c>
      <c r="J1395" s="7">
        <v>26.7</v>
      </c>
      <c r="K1395" s="7">
        <v>26.7</v>
      </c>
      <c r="L1395" s="7">
        <v>24.0</v>
      </c>
      <c r="M1395" s="7">
        <v>24.0</v>
      </c>
      <c r="N1395" s="7">
        <v>24.0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3592</v>
      </c>
    </row>
    <row r="1396" ht="14.25" customHeight="1">
      <c r="A1396" s="8" t="s">
        <v>4043</v>
      </c>
      <c r="B1396" s="8" t="s">
        <v>3599</v>
      </c>
      <c r="C1396" s="8" t="s">
        <v>3593</v>
      </c>
      <c r="D1396" s="8" t="s">
        <v>3637</v>
      </c>
      <c r="E1396" s="202">
        <v>41640.0</v>
      </c>
      <c r="F1396" s="202">
        <v>42004.0</v>
      </c>
      <c r="G1396" s="8" t="s">
        <v>3588</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3592</v>
      </c>
    </row>
    <row r="1397" ht="14.25" customHeight="1">
      <c r="A1397" s="7" t="s">
        <v>4043</v>
      </c>
      <c r="B1397" s="7" t="s">
        <v>3599</v>
      </c>
      <c r="C1397" s="7" t="s">
        <v>3593</v>
      </c>
      <c r="D1397" s="7" t="s">
        <v>3598</v>
      </c>
      <c r="E1397" s="201">
        <v>41640.0</v>
      </c>
      <c r="F1397" s="201">
        <v>42004.0</v>
      </c>
      <c r="G1397" s="7" t="s">
        <v>3594</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3592</v>
      </c>
    </row>
    <row r="1398" ht="14.25" customHeight="1">
      <c r="A1398" s="8" t="s">
        <v>4043</v>
      </c>
      <c r="B1398" s="8" t="s">
        <v>3599</v>
      </c>
      <c r="C1398" s="8" t="s">
        <v>3593</v>
      </c>
      <c r="D1398" s="8" t="s">
        <v>3657</v>
      </c>
      <c r="E1398" s="202">
        <v>41640.0</v>
      </c>
      <c r="F1398" s="202">
        <v>42004.0</v>
      </c>
      <c r="G1398" s="8" t="s">
        <v>3594</v>
      </c>
      <c r="H1398" s="8">
        <v>26.7</v>
      </c>
      <c r="I1398" s="8">
        <v>26.7</v>
      </c>
      <c r="J1398" s="8">
        <v>26.7</v>
      </c>
      <c r="K1398" s="8">
        <v>26.7</v>
      </c>
      <c r="L1398" s="8">
        <v>24.0</v>
      </c>
      <c r="M1398" s="8">
        <v>24.0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3592</v>
      </c>
    </row>
    <row r="1399" ht="14.25" customHeight="1">
      <c r="A1399" s="7" t="s">
        <v>4043</v>
      </c>
      <c r="B1399" s="7" t="s">
        <v>3599</v>
      </c>
      <c r="C1399" s="7" t="s">
        <v>3593</v>
      </c>
      <c r="D1399" s="7" t="s">
        <v>3605</v>
      </c>
      <c r="E1399" s="201">
        <v>41640.0</v>
      </c>
      <c r="F1399" s="201">
        <v>42004.0</v>
      </c>
      <c r="G1399" s="7" t="s">
        <v>3594</v>
      </c>
      <c r="H1399" s="7">
        <v>26.7</v>
      </c>
      <c r="I1399" s="7">
        <v>26.7</v>
      </c>
      <c r="J1399" s="7">
        <v>26.7</v>
      </c>
      <c r="K1399" s="7">
        <v>26.7</v>
      </c>
      <c r="L1399" s="7">
        <v>24.0</v>
      </c>
      <c r="M1399" s="7">
        <v>24.0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3592</v>
      </c>
    </row>
    <row r="1400" ht="14.25" customHeight="1">
      <c r="A1400" s="7" t="s">
        <v>201</v>
      </c>
      <c r="B1400" s="8" t="s">
        <v>3599</v>
      </c>
      <c r="C1400" s="8" t="s">
        <v>3593</v>
      </c>
      <c r="D1400" s="8" t="s">
        <v>4044</v>
      </c>
      <c r="E1400" s="202">
        <v>41640.0</v>
      </c>
      <c r="F1400" s="202">
        <v>42004.0</v>
      </c>
      <c r="G1400" s="8" t="s">
        <v>3588</v>
      </c>
      <c r="H1400" s="8">
        <v>24.0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3592</v>
      </c>
    </row>
    <row r="1401" ht="14.25" customHeight="1">
      <c r="A1401" s="7" t="s">
        <v>201</v>
      </c>
      <c r="B1401" s="7" t="s">
        <v>3599</v>
      </c>
      <c r="C1401" s="7" t="s">
        <v>3593</v>
      </c>
      <c r="D1401" s="7" t="s">
        <v>3598</v>
      </c>
      <c r="E1401" s="201">
        <v>41640.0</v>
      </c>
      <c r="F1401" s="201">
        <v>42004.0</v>
      </c>
      <c r="G1401" s="7" t="s">
        <v>3594</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3592</v>
      </c>
    </row>
    <row r="1402" ht="14.25" customHeight="1">
      <c r="A1402" s="8" t="s">
        <v>4045</v>
      </c>
      <c r="B1402" s="8" t="s">
        <v>3599</v>
      </c>
      <c r="C1402" s="8" t="s">
        <v>3593</v>
      </c>
      <c r="D1402" s="8" t="s">
        <v>3637</v>
      </c>
      <c r="E1402" s="202">
        <v>41640.0</v>
      </c>
      <c r="F1402" s="202">
        <v>42004.0</v>
      </c>
      <c r="G1402" s="8" t="s">
        <v>3588</v>
      </c>
      <c r="H1402" s="8">
        <v>26.7</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3592</v>
      </c>
    </row>
    <row r="1403" ht="14.25" customHeight="1">
      <c r="A1403" s="7" t="s">
        <v>4045</v>
      </c>
      <c r="B1403" s="7" t="s">
        <v>3599</v>
      </c>
      <c r="C1403" s="7" t="s">
        <v>3593</v>
      </c>
      <c r="D1403" s="7" t="s">
        <v>3598</v>
      </c>
      <c r="E1403" s="201">
        <v>41640.0</v>
      </c>
      <c r="F1403" s="201">
        <v>42004.0</v>
      </c>
      <c r="G1403" s="7" t="s">
        <v>3594</v>
      </c>
      <c r="H1403" s="7">
        <v>26.7</v>
      </c>
      <c r="I1403" s="7">
        <v>26.7</v>
      </c>
      <c r="J1403" s="7">
        <v>26.7</v>
      </c>
      <c r="K1403" s="7">
        <v>26.7</v>
      </c>
      <c r="L1403" s="7">
        <v>26.7</v>
      </c>
      <c r="M1403" s="7">
        <v>25.7</v>
      </c>
      <c r="N1403" s="7">
        <v>25.0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3592</v>
      </c>
    </row>
    <row r="1404" ht="14.25" customHeight="1">
      <c r="A1404" s="8" t="s">
        <v>4045</v>
      </c>
      <c r="B1404" s="8" t="s">
        <v>3599</v>
      </c>
      <c r="C1404" s="8" t="s">
        <v>3593</v>
      </c>
      <c r="D1404" s="8" t="s">
        <v>3657</v>
      </c>
      <c r="E1404" s="202">
        <v>41640.0</v>
      </c>
      <c r="F1404" s="202">
        <v>42004.0</v>
      </c>
      <c r="G1404" s="8" t="s">
        <v>3594</v>
      </c>
      <c r="H1404" s="8">
        <v>26.7</v>
      </c>
      <c r="I1404" s="8">
        <v>26.7</v>
      </c>
      <c r="J1404" s="8">
        <v>26.7</v>
      </c>
      <c r="K1404" s="8">
        <v>26.7</v>
      </c>
      <c r="L1404" s="8">
        <v>25.6</v>
      </c>
      <c r="M1404" s="8">
        <v>25.0</v>
      </c>
      <c r="N1404" s="8">
        <v>24.0</v>
      </c>
      <c r="O1404" s="8">
        <v>24.0</v>
      </c>
      <c r="P1404" s="8">
        <v>24.0</v>
      </c>
      <c r="Q1404" s="8">
        <v>24.0</v>
      </c>
      <c r="R1404" s="8">
        <v>24.0</v>
      </c>
      <c r="S1404" s="8">
        <v>24.0</v>
      </c>
      <c r="T1404" s="8">
        <v>24.0</v>
      </c>
      <c r="U1404" s="8">
        <v>24.0</v>
      </c>
      <c r="V1404" s="8">
        <v>24.0</v>
      </c>
      <c r="W1404" s="8">
        <v>24.0</v>
      </c>
      <c r="X1404" s="8">
        <v>24.0</v>
      </c>
      <c r="Y1404" s="8">
        <v>26.7</v>
      </c>
      <c r="Z1404" s="8">
        <v>26.7</v>
      </c>
      <c r="AA1404" s="8">
        <v>26.7</v>
      </c>
      <c r="AB1404" s="8">
        <v>26.7</v>
      </c>
      <c r="AC1404" s="8">
        <v>26.7</v>
      </c>
      <c r="AD1404" s="8">
        <v>26.7</v>
      </c>
      <c r="AE1404" s="8">
        <v>26.7</v>
      </c>
      <c r="AF1404" s="8" t="s">
        <v>3592</v>
      </c>
    </row>
    <row r="1405" ht="14.25" customHeight="1">
      <c r="A1405" s="7" t="s">
        <v>4045</v>
      </c>
      <c r="B1405" s="7" t="s">
        <v>3599</v>
      </c>
      <c r="C1405" s="7" t="s">
        <v>3593</v>
      </c>
      <c r="D1405" s="7" t="s">
        <v>3605</v>
      </c>
      <c r="E1405" s="201">
        <v>41640.0</v>
      </c>
      <c r="F1405" s="201">
        <v>42004.0</v>
      </c>
      <c r="G1405" s="7" t="s">
        <v>3594</v>
      </c>
      <c r="H1405" s="7">
        <v>26.7</v>
      </c>
      <c r="I1405" s="7">
        <v>26.7</v>
      </c>
      <c r="J1405" s="7">
        <v>26.7</v>
      </c>
      <c r="K1405" s="7">
        <v>26.7</v>
      </c>
      <c r="L1405" s="7">
        <v>25.6</v>
      </c>
      <c r="M1405" s="7">
        <v>25.0</v>
      </c>
      <c r="N1405" s="7">
        <v>24.0</v>
      </c>
      <c r="O1405" s="7">
        <v>24.0</v>
      </c>
      <c r="P1405" s="7">
        <v>24.0</v>
      </c>
      <c r="Q1405" s="7">
        <v>24.0</v>
      </c>
      <c r="R1405" s="7">
        <v>24.0</v>
      </c>
      <c r="S1405" s="7">
        <v>24.0</v>
      </c>
      <c r="T1405" s="7">
        <v>24.0</v>
      </c>
      <c r="U1405" s="7">
        <v>24.0</v>
      </c>
      <c r="V1405" s="7">
        <v>24.0</v>
      </c>
      <c r="W1405" s="7">
        <v>24.0</v>
      </c>
      <c r="X1405" s="7">
        <v>24.0</v>
      </c>
      <c r="Y1405" s="7">
        <v>24.0</v>
      </c>
      <c r="Z1405" s="7">
        <v>24.0</v>
      </c>
      <c r="AA1405" s="7">
        <v>24.0</v>
      </c>
      <c r="AB1405" s="7">
        <v>24.0</v>
      </c>
      <c r="AC1405" s="7">
        <v>24.0</v>
      </c>
      <c r="AD1405" s="7">
        <v>26.7</v>
      </c>
      <c r="AE1405" s="7">
        <v>26.7</v>
      </c>
      <c r="AF1405" s="7" t="s">
        <v>3592</v>
      </c>
    </row>
    <row r="1406" ht="14.25" customHeight="1">
      <c r="A1406" s="8" t="s">
        <v>4046</v>
      </c>
      <c r="B1406" s="8" t="s">
        <v>3599</v>
      </c>
      <c r="C1406" s="8" t="s">
        <v>3593</v>
      </c>
      <c r="D1406" s="8" t="s">
        <v>3637</v>
      </c>
      <c r="E1406" s="202">
        <v>41640.0</v>
      </c>
      <c r="F1406" s="202">
        <v>42004.0</v>
      </c>
      <c r="G1406" s="8" t="s">
        <v>3588</v>
      </c>
      <c r="H1406" s="8">
        <v>26.7</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3592</v>
      </c>
    </row>
    <row r="1407" ht="14.25" customHeight="1">
      <c r="A1407" s="7" t="s">
        <v>4046</v>
      </c>
      <c r="B1407" s="7" t="s">
        <v>3599</v>
      </c>
      <c r="C1407" s="7" t="s">
        <v>3593</v>
      </c>
      <c r="D1407" s="7" t="s">
        <v>3598</v>
      </c>
      <c r="E1407" s="201">
        <v>41640.0</v>
      </c>
      <c r="F1407" s="201">
        <v>42004.0</v>
      </c>
      <c r="G1407" s="7" t="s">
        <v>3594</v>
      </c>
      <c r="H1407" s="7">
        <v>26.7</v>
      </c>
      <c r="I1407" s="7">
        <v>26.7</v>
      </c>
      <c r="J1407" s="7">
        <v>26.7</v>
      </c>
      <c r="K1407" s="7">
        <v>26.7</v>
      </c>
      <c r="L1407" s="7">
        <v>26.7</v>
      </c>
      <c r="M1407" s="7">
        <v>25.7</v>
      </c>
      <c r="N1407" s="7">
        <v>25.0</v>
      </c>
      <c r="O1407" s="7">
        <v>24.0</v>
      </c>
      <c r="P1407" s="7">
        <v>24.0</v>
      </c>
      <c r="Q1407" s="7">
        <v>24.0</v>
      </c>
      <c r="R1407" s="7">
        <v>24.0</v>
      </c>
      <c r="S1407" s="7">
        <v>24.0</v>
      </c>
      <c r="T1407" s="7">
        <v>24.0</v>
      </c>
      <c r="U1407" s="7">
        <v>24.0</v>
      </c>
      <c r="V1407" s="7">
        <v>24.0</v>
      </c>
      <c r="W1407" s="7">
        <v>24.0</v>
      </c>
      <c r="X1407" s="7">
        <v>24.0</v>
      </c>
      <c r="Y1407" s="7">
        <v>24.0</v>
      </c>
      <c r="Z1407" s="7">
        <v>24.0</v>
      </c>
      <c r="AA1407" s="7">
        <v>24.0</v>
      </c>
      <c r="AB1407" s="7">
        <v>24.0</v>
      </c>
      <c r="AC1407" s="7">
        <v>24.0</v>
      </c>
      <c r="AD1407" s="7">
        <v>26.7</v>
      </c>
      <c r="AE1407" s="7">
        <v>26.7</v>
      </c>
      <c r="AF1407" s="7" t="s">
        <v>3592</v>
      </c>
    </row>
    <row r="1408" ht="14.25" customHeight="1">
      <c r="A1408" s="8" t="s">
        <v>4046</v>
      </c>
      <c r="B1408" s="8" t="s">
        <v>3599</v>
      </c>
      <c r="C1408" s="8" t="s">
        <v>3593</v>
      </c>
      <c r="D1408" s="8" t="s">
        <v>3657</v>
      </c>
      <c r="E1408" s="202">
        <v>41640.0</v>
      </c>
      <c r="F1408" s="202">
        <v>42004.0</v>
      </c>
      <c r="G1408" s="8" t="s">
        <v>3594</v>
      </c>
      <c r="H1408" s="8">
        <v>26.7</v>
      </c>
      <c r="I1408" s="8">
        <v>26.7</v>
      </c>
      <c r="J1408" s="8">
        <v>26.7</v>
      </c>
      <c r="K1408" s="8">
        <v>26.7</v>
      </c>
      <c r="L1408" s="8">
        <v>25.6</v>
      </c>
      <c r="M1408" s="8">
        <v>25.0</v>
      </c>
      <c r="N1408" s="8">
        <v>24.0</v>
      </c>
      <c r="O1408" s="8">
        <v>24.0</v>
      </c>
      <c r="P1408" s="8">
        <v>24.0</v>
      </c>
      <c r="Q1408" s="8">
        <v>24.0</v>
      </c>
      <c r="R1408" s="8">
        <v>24.0</v>
      </c>
      <c r="S1408" s="8">
        <v>24.0</v>
      </c>
      <c r="T1408" s="8">
        <v>24.0</v>
      </c>
      <c r="U1408" s="8">
        <v>24.0</v>
      </c>
      <c r="V1408" s="8">
        <v>24.0</v>
      </c>
      <c r="W1408" s="8">
        <v>24.0</v>
      </c>
      <c r="X1408" s="8">
        <v>24.0</v>
      </c>
      <c r="Y1408" s="8">
        <v>26.7</v>
      </c>
      <c r="Z1408" s="8">
        <v>26.7</v>
      </c>
      <c r="AA1408" s="8">
        <v>26.7</v>
      </c>
      <c r="AB1408" s="8">
        <v>26.7</v>
      </c>
      <c r="AC1408" s="8">
        <v>26.7</v>
      </c>
      <c r="AD1408" s="8">
        <v>26.7</v>
      </c>
      <c r="AE1408" s="8">
        <v>26.7</v>
      </c>
      <c r="AF1408" s="8" t="s">
        <v>3592</v>
      </c>
    </row>
    <row r="1409" ht="14.25" customHeight="1">
      <c r="A1409" s="7" t="s">
        <v>4046</v>
      </c>
      <c r="B1409" s="7" t="s">
        <v>3599</v>
      </c>
      <c r="C1409" s="7" t="s">
        <v>3593</v>
      </c>
      <c r="D1409" s="7" t="s">
        <v>3605</v>
      </c>
      <c r="E1409" s="201">
        <v>41640.0</v>
      </c>
      <c r="F1409" s="201">
        <v>42004.0</v>
      </c>
      <c r="G1409" s="7" t="s">
        <v>3594</v>
      </c>
      <c r="H1409" s="7">
        <v>26.7</v>
      </c>
      <c r="I1409" s="7">
        <v>26.7</v>
      </c>
      <c r="J1409" s="7">
        <v>26.7</v>
      </c>
      <c r="K1409" s="7">
        <v>26.7</v>
      </c>
      <c r="L1409" s="7">
        <v>25.6</v>
      </c>
      <c r="M1409" s="7">
        <v>25.0</v>
      </c>
      <c r="N1409" s="7">
        <v>24.0</v>
      </c>
      <c r="O1409" s="7">
        <v>24.0</v>
      </c>
      <c r="P1409" s="7">
        <v>24.0</v>
      </c>
      <c r="Q1409" s="7">
        <v>24.0</v>
      </c>
      <c r="R1409" s="7">
        <v>24.0</v>
      </c>
      <c r="S1409" s="7">
        <v>24.0</v>
      </c>
      <c r="T1409" s="7">
        <v>24.0</v>
      </c>
      <c r="U1409" s="7">
        <v>24.0</v>
      </c>
      <c r="V1409" s="7">
        <v>24.0</v>
      </c>
      <c r="W1409" s="7">
        <v>24.0</v>
      </c>
      <c r="X1409" s="7">
        <v>24.0</v>
      </c>
      <c r="Y1409" s="7">
        <v>24.0</v>
      </c>
      <c r="Z1409" s="7">
        <v>24.0</v>
      </c>
      <c r="AA1409" s="7">
        <v>24.0</v>
      </c>
      <c r="AB1409" s="7">
        <v>24.0</v>
      </c>
      <c r="AC1409" s="7">
        <v>24.0</v>
      </c>
      <c r="AD1409" s="7">
        <v>26.7</v>
      </c>
      <c r="AE1409" s="7">
        <v>26.7</v>
      </c>
      <c r="AF1409" s="7" t="s">
        <v>3592</v>
      </c>
    </row>
    <row r="1410" ht="14.25" customHeight="1">
      <c r="A1410" s="8" t="s">
        <v>4047</v>
      </c>
      <c r="B1410" s="8" t="s">
        <v>3661</v>
      </c>
      <c r="C1410" s="8" t="s">
        <v>3591</v>
      </c>
      <c r="D1410" s="8" t="s">
        <v>3620</v>
      </c>
      <c r="E1410" s="202">
        <v>41640.0</v>
      </c>
      <c r="F1410" s="202">
        <v>42004.0</v>
      </c>
      <c r="G1410" s="8" t="s">
        <v>3588</v>
      </c>
      <c r="H1410" s="8">
        <v>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3592</v>
      </c>
    </row>
    <row r="1411" ht="14.25" customHeight="1">
      <c r="A1411" s="7" t="s">
        <v>4047</v>
      </c>
      <c r="B1411" s="7" t="s">
        <v>3661</v>
      </c>
      <c r="C1411" s="7" t="s">
        <v>3591</v>
      </c>
      <c r="D1411" s="7" t="s">
        <v>3597</v>
      </c>
      <c r="E1411" s="201">
        <v>41640.0</v>
      </c>
      <c r="F1411" s="201">
        <v>42004.0</v>
      </c>
      <c r="G1411" s="7" t="s">
        <v>3588</v>
      </c>
      <c r="H1411" s="7">
        <v>1.0</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3592</v>
      </c>
    </row>
    <row r="1412" ht="14.25" customHeight="1">
      <c r="A1412" s="8" t="s">
        <v>4047</v>
      </c>
      <c r="B1412" s="8" t="s">
        <v>3661</v>
      </c>
      <c r="C1412" s="8" t="s">
        <v>3591</v>
      </c>
      <c r="D1412" s="8" t="s">
        <v>3621</v>
      </c>
      <c r="E1412" s="202">
        <v>41913.0</v>
      </c>
      <c r="F1412" s="202">
        <v>42004.0</v>
      </c>
      <c r="G1412" s="8" t="s">
        <v>3588</v>
      </c>
      <c r="H1412" s="8">
        <v>1.0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3592</v>
      </c>
    </row>
    <row r="1413" ht="14.25" customHeight="1">
      <c r="A1413" s="7" t="s">
        <v>4047</v>
      </c>
      <c r="B1413" s="7" t="s">
        <v>3661</v>
      </c>
      <c r="C1413" s="7" t="s">
        <v>3591</v>
      </c>
      <c r="D1413" s="7" t="s">
        <v>3621</v>
      </c>
      <c r="E1413" s="201">
        <v>41640.0</v>
      </c>
      <c r="F1413" s="201">
        <v>41759.0</v>
      </c>
      <c r="G1413" s="7" t="s">
        <v>3588</v>
      </c>
      <c r="H1413" s="7">
        <v>1.0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3592</v>
      </c>
    </row>
    <row r="1414" ht="14.25" customHeight="1">
      <c r="A1414" s="8" t="s">
        <v>4048</v>
      </c>
      <c r="B1414" s="8" t="s">
        <v>3586</v>
      </c>
      <c r="C1414" s="8" t="s">
        <v>3593</v>
      </c>
      <c r="D1414" s="8" t="s">
        <v>3587</v>
      </c>
      <c r="E1414" s="202">
        <v>41640.0</v>
      </c>
      <c r="F1414" s="202">
        <v>42004.0</v>
      </c>
      <c r="G1414" s="8" t="s">
        <v>3588</v>
      </c>
      <c r="H1414" s="8">
        <v>12.8</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3592</v>
      </c>
    </row>
    <row r="1415" ht="14.25" customHeight="1">
      <c r="A1415" s="7" t="s">
        <v>4049</v>
      </c>
      <c r="B1415" s="7" t="s">
        <v>3586</v>
      </c>
      <c r="C1415" s="7"/>
      <c r="D1415" s="7" t="s">
        <v>3587</v>
      </c>
      <c r="E1415" s="201">
        <v>41640.0</v>
      </c>
      <c r="F1415" s="201">
        <v>42004.0</v>
      </c>
      <c r="G1415" s="7" t="s">
        <v>3588</v>
      </c>
      <c r="H1415" s="7">
        <v>1.0</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3592</v>
      </c>
    </row>
    <row r="1416" ht="14.25" customHeight="1">
      <c r="A1416" s="8" t="s">
        <v>4050</v>
      </c>
      <c r="B1416" s="8" t="s">
        <v>3586</v>
      </c>
      <c r="C1416" s="8"/>
      <c r="D1416" s="8" t="s">
        <v>3587</v>
      </c>
      <c r="E1416" s="202">
        <v>41640.0</v>
      </c>
      <c r="F1416" s="202">
        <v>42004.0</v>
      </c>
      <c r="G1416" s="8" t="s">
        <v>3588</v>
      </c>
      <c r="H1416" s="8">
        <v>0.05</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3592</v>
      </c>
    </row>
    <row r="1417" ht="14.25" customHeight="1">
      <c r="A1417" s="7" t="s">
        <v>4051</v>
      </c>
      <c r="B1417" s="7" t="s">
        <v>3586</v>
      </c>
      <c r="C1417" s="7"/>
      <c r="D1417" s="7" t="s">
        <v>3587</v>
      </c>
      <c r="E1417" s="201">
        <v>41640.0</v>
      </c>
      <c r="F1417" s="201">
        <v>42004.0</v>
      </c>
      <c r="G1417" s="7" t="s">
        <v>3588</v>
      </c>
      <c r="H1417" s="7">
        <v>0.2</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3592</v>
      </c>
    </row>
    <row r="1418" ht="14.25" customHeight="1">
      <c r="A1418" s="8" t="s">
        <v>4052</v>
      </c>
      <c r="B1418" s="8" t="s">
        <v>3586</v>
      </c>
      <c r="C1418" s="8" t="s">
        <v>3593</v>
      </c>
      <c r="D1418" s="8" t="s">
        <v>3587</v>
      </c>
      <c r="E1418" s="202">
        <v>41640.0</v>
      </c>
      <c r="F1418" s="202">
        <v>42004.0</v>
      </c>
      <c r="G1418" s="8" t="s">
        <v>3588</v>
      </c>
      <c r="H1418" s="8">
        <v>60.0</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3592</v>
      </c>
    </row>
    <row r="1419" ht="14.25" customHeight="1">
      <c r="A1419" s="7" t="s">
        <v>4053</v>
      </c>
      <c r="B1419" s="7" t="s">
        <v>3586</v>
      </c>
      <c r="C1419" s="7" t="s">
        <v>3593</v>
      </c>
      <c r="D1419" s="7" t="s">
        <v>3587</v>
      </c>
      <c r="E1419" s="201">
        <v>41640.0</v>
      </c>
      <c r="F1419" s="201">
        <v>42004.0</v>
      </c>
      <c r="G1419" s="7" t="s">
        <v>3588</v>
      </c>
      <c r="H1419" s="7">
        <v>55.0</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3592</v>
      </c>
    </row>
    <row r="1420" ht="14.25" customHeight="1">
      <c r="A1420" s="8" t="s">
        <v>4054</v>
      </c>
      <c r="B1420" s="8" t="s">
        <v>3586</v>
      </c>
      <c r="C1420" s="8"/>
      <c r="D1420" s="8" t="s">
        <v>3587</v>
      </c>
      <c r="E1420" s="202">
        <v>41640.0</v>
      </c>
      <c r="F1420" s="202">
        <v>42004.0</v>
      </c>
      <c r="G1420" s="8" t="s">
        <v>3588</v>
      </c>
      <c r="H1420" s="8">
        <v>0.05</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3592</v>
      </c>
    </row>
    <row r="1421" ht="14.25" customHeight="1">
      <c r="A1421" s="7" t="s">
        <v>4055</v>
      </c>
      <c r="B1421" s="7" t="s">
        <v>3586</v>
      </c>
      <c r="C1421" s="7"/>
      <c r="D1421" s="7" t="s">
        <v>3587</v>
      </c>
      <c r="E1421" s="201">
        <v>41640.0</v>
      </c>
      <c r="F1421" s="201">
        <v>42004.0</v>
      </c>
      <c r="G1421" s="7" t="s">
        <v>3588</v>
      </c>
      <c r="H1421" s="7">
        <v>0.2</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3592</v>
      </c>
    </row>
    <row r="1422" ht="14.25" customHeight="1">
      <c r="A1422" s="8" t="s">
        <v>4056</v>
      </c>
      <c r="B1422" s="8" t="s">
        <v>3586</v>
      </c>
      <c r="C1422" s="8" t="s">
        <v>3593</v>
      </c>
      <c r="D1422" s="8" t="s">
        <v>3587</v>
      </c>
      <c r="E1422" s="202">
        <v>41640.0</v>
      </c>
      <c r="F1422" s="202">
        <v>42004.0</v>
      </c>
      <c r="G1422" s="8" t="s">
        <v>3588</v>
      </c>
      <c r="H1422" s="8">
        <v>60.0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3592</v>
      </c>
    </row>
    <row r="1423" ht="14.25" customHeight="1">
      <c r="A1423" s="7" t="s">
        <v>4057</v>
      </c>
      <c r="B1423" s="7" t="s">
        <v>3586</v>
      </c>
      <c r="C1423" s="7" t="s">
        <v>3593</v>
      </c>
      <c r="D1423" s="7" t="s">
        <v>3587</v>
      </c>
      <c r="E1423" s="201">
        <v>41640.0</v>
      </c>
      <c r="F1423" s="201">
        <v>42004.0</v>
      </c>
      <c r="G1423" s="7" t="s">
        <v>3588</v>
      </c>
      <c r="H1423" s="7">
        <v>55.0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3592</v>
      </c>
    </row>
    <row r="1424" ht="14.25" customHeight="1">
      <c r="A1424" s="8" t="s">
        <v>4058</v>
      </c>
      <c r="B1424" s="8" t="s">
        <v>3586</v>
      </c>
      <c r="C1424" s="8"/>
      <c r="D1424" s="8" t="s">
        <v>3587</v>
      </c>
      <c r="E1424" s="202">
        <v>41640.0</v>
      </c>
      <c r="F1424" s="202">
        <v>42004.0</v>
      </c>
      <c r="G1424" s="8" t="s">
        <v>3588</v>
      </c>
      <c r="H1424" s="8">
        <v>0.05</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3592</v>
      </c>
    </row>
    <row r="1425" ht="14.25" customHeight="1">
      <c r="A1425" s="7" t="s">
        <v>4059</v>
      </c>
      <c r="B1425" s="7" t="s">
        <v>3586</v>
      </c>
      <c r="C1425" s="7"/>
      <c r="D1425" s="7" t="s">
        <v>3587</v>
      </c>
      <c r="E1425" s="201">
        <v>41640.0</v>
      </c>
      <c r="F1425" s="201">
        <v>42004.0</v>
      </c>
      <c r="G1425" s="7" t="s">
        <v>3588</v>
      </c>
      <c r="H1425" s="7">
        <v>0.2</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3592</v>
      </c>
    </row>
    <row r="1426" ht="14.25" customHeight="1">
      <c r="A1426" s="8" t="s">
        <v>4060</v>
      </c>
      <c r="B1426" s="8" t="s">
        <v>3586</v>
      </c>
      <c r="C1426" s="8" t="s">
        <v>3593</v>
      </c>
      <c r="D1426" s="8" t="s">
        <v>3587</v>
      </c>
      <c r="E1426" s="202">
        <v>41640.0</v>
      </c>
      <c r="F1426" s="202">
        <v>42004.0</v>
      </c>
      <c r="G1426" s="8" t="s">
        <v>3588</v>
      </c>
      <c r="H1426" s="8">
        <v>60.0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3592</v>
      </c>
    </row>
    <row r="1427" ht="14.25" customHeight="1">
      <c r="A1427" s="7" t="s">
        <v>4061</v>
      </c>
      <c r="B1427" s="7" t="s">
        <v>3586</v>
      </c>
      <c r="C1427" s="7" t="s">
        <v>3593</v>
      </c>
      <c r="D1427" s="7" t="s">
        <v>3587</v>
      </c>
      <c r="E1427" s="201">
        <v>41640.0</v>
      </c>
      <c r="F1427" s="201">
        <v>42004.0</v>
      </c>
      <c r="G1427" s="7" t="s">
        <v>3588</v>
      </c>
      <c r="H1427" s="7">
        <v>55.0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3592</v>
      </c>
    </row>
    <row r="1428" ht="14.25" customHeight="1">
      <c r="A1428" s="8" t="s">
        <v>4062</v>
      </c>
      <c r="B1428" s="8" t="s">
        <v>3586</v>
      </c>
      <c r="C1428" s="8" t="s">
        <v>3593</v>
      </c>
      <c r="D1428" s="8" t="s">
        <v>3587</v>
      </c>
      <c r="E1428" s="202">
        <v>41640.0</v>
      </c>
      <c r="F1428" s="202">
        <v>42004.0</v>
      </c>
      <c r="G1428" s="8" t="s">
        <v>3588</v>
      </c>
      <c r="H1428" s="8">
        <v>6.7</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3592</v>
      </c>
    </row>
    <row r="1429" ht="14.25" customHeight="1">
      <c r="A1429" s="7" t="s">
        <v>4063</v>
      </c>
      <c r="B1429" s="7" t="s">
        <v>3586</v>
      </c>
      <c r="C1429" s="7"/>
      <c r="D1429" s="7" t="s">
        <v>3587</v>
      </c>
      <c r="E1429" s="201">
        <v>41640.0</v>
      </c>
      <c r="F1429" s="201">
        <v>42004.0</v>
      </c>
      <c r="G1429" s="7" t="s">
        <v>3588</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3592</v>
      </c>
    </row>
    <row r="1430" ht="14.25" customHeight="1">
      <c r="A1430" s="8" t="s">
        <v>4064</v>
      </c>
      <c r="B1430" s="8" t="s">
        <v>3586</v>
      </c>
      <c r="C1430" s="8"/>
      <c r="D1430" s="8" t="s">
        <v>3587</v>
      </c>
      <c r="E1430" s="202">
        <v>41640.0</v>
      </c>
      <c r="F1430" s="202">
        <v>42004.0</v>
      </c>
      <c r="G1430" s="8" t="s">
        <v>3588</v>
      </c>
      <c r="H1430" s="8">
        <v>1.0</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3592</v>
      </c>
    </row>
    <row r="1431" ht="14.25" customHeight="1">
      <c r="A1431" s="7" t="s">
        <v>4065</v>
      </c>
      <c r="B1431" s="7" t="s">
        <v>3586</v>
      </c>
      <c r="C1431" s="7"/>
      <c r="D1431" s="7" t="s">
        <v>3587</v>
      </c>
      <c r="E1431" s="201">
        <v>41640.0</v>
      </c>
      <c r="F1431" s="201">
        <v>42004.0</v>
      </c>
      <c r="G1431" s="7" t="s">
        <v>3588</v>
      </c>
      <c r="H1431" s="7">
        <v>30.0</v>
      </c>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t="s">
        <v>3592</v>
      </c>
    </row>
    <row r="1432" ht="14.25" customHeight="1">
      <c r="A1432" s="8" t="s">
        <v>4066</v>
      </c>
      <c r="B1432" s="8" t="s">
        <v>3586</v>
      </c>
      <c r="C1432" s="8"/>
      <c r="D1432" s="8" t="s">
        <v>3587</v>
      </c>
      <c r="E1432" s="202">
        <v>41640.0</v>
      </c>
      <c r="F1432" s="202">
        <v>42004.0</v>
      </c>
      <c r="G1432" s="8" t="s">
        <v>3588</v>
      </c>
      <c r="H1432" s="8">
        <v>4.0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3592</v>
      </c>
    </row>
    <row r="1433" ht="14.25" customHeight="1">
      <c r="A1433" s="7" t="s">
        <v>4067</v>
      </c>
      <c r="B1433" s="7" t="s">
        <v>1207</v>
      </c>
      <c r="C1433" s="7"/>
      <c r="D1433" s="7" t="s">
        <v>3587</v>
      </c>
      <c r="E1433" s="201">
        <v>41640.0</v>
      </c>
      <c r="F1433" s="201">
        <v>42004.0</v>
      </c>
      <c r="G1433" s="7" t="s">
        <v>3588</v>
      </c>
      <c r="H1433" s="7">
        <v>1.0</v>
      </c>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t="s">
        <v>3592</v>
      </c>
    </row>
    <row r="1434" ht="14.25" customHeight="1">
      <c r="A1434" s="8" t="s">
        <v>198</v>
      </c>
      <c r="B1434" s="8" t="s">
        <v>1207</v>
      </c>
      <c r="C1434" s="8"/>
      <c r="D1434" s="8" t="s">
        <v>3596</v>
      </c>
      <c r="E1434" s="202">
        <v>41640.0</v>
      </c>
      <c r="F1434" s="202">
        <v>42004.0</v>
      </c>
      <c r="G1434" s="8" t="s">
        <v>3594</v>
      </c>
      <c r="H1434" s="8">
        <v>0.05</v>
      </c>
      <c r="I1434" s="8">
        <v>0.05</v>
      </c>
      <c r="J1434" s="8">
        <v>0.05</v>
      </c>
      <c r="K1434" s="8">
        <v>0.05</v>
      </c>
      <c r="L1434" s="8">
        <v>0.1</v>
      </c>
      <c r="M1434" s="8">
        <v>0.2</v>
      </c>
      <c r="N1434" s="8">
        <v>0.4</v>
      </c>
      <c r="O1434" s="8">
        <v>0.5</v>
      </c>
      <c r="P1434" s="8">
        <v>0.5</v>
      </c>
      <c r="Q1434" s="8">
        <v>0.35</v>
      </c>
      <c r="R1434" s="8">
        <v>0.15</v>
      </c>
      <c r="S1434" s="8">
        <v>0.15</v>
      </c>
      <c r="T1434" s="8">
        <v>0.15</v>
      </c>
      <c r="U1434" s="8">
        <v>0.15</v>
      </c>
      <c r="V1434" s="8">
        <v>0.15</v>
      </c>
      <c r="W1434" s="8">
        <v>0.15</v>
      </c>
      <c r="X1434" s="8">
        <v>0.35</v>
      </c>
      <c r="Y1434" s="8">
        <v>0.5</v>
      </c>
      <c r="Z1434" s="8">
        <v>0.5</v>
      </c>
      <c r="AA1434" s="8">
        <v>0.4</v>
      </c>
      <c r="AB1434" s="8">
        <v>0.4</v>
      </c>
      <c r="AC1434" s="8">
        <v>0.3</v>
      </c>
      <c r="AD1434" s="8">
        <v>0.2</v>
      </c>
      <c r="AE1434" s="8">
        <v>0.1</v>
      </c>
      <c r="AF1434" s="8" t="s">
        <v>3592</v>
      </c>
    </row>
    <row r="1435" ht="14.25" customHeight="1">
      <c r="A1435" s="7" t="s">
        <v>198</v>
      </c>
      <c r="B1435" s="7" t="s">
        <v>1207</v>
      </c>
      <c r="C1435" s="7"/>
      <c r="D1435" s="7" t="s">
        <v>3597</v>
      </c>
      <c r="E1435" s="201">
        <v>41640.0</v>
      </c>
      <c r="F1435" s="201">
        <v>42004.0</v>
      </c>
      <c r="G1435" s="7" t="s">
        <v>3588</v>
      </c>
      <c r="H1435" s="7">
        <v>0.05</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3592</v>
      </c>
    </row>
    <row r="1436" ht="14.25" customHeight="1">
      <c r="A1436" s="8" t="s">
        <v>198</v>
      </c>
      <c r="B1436" s="8" t="s">
        <v>1207</v>
      </c>
      <c r="C1436" s="8"/>
      <c r="D1436" s="8" t="s">
        <v>3598</v>
      </c>
      <c r="E1436" s="202">
        <v>41640.0</v>
      </c>
      <c r="F1436" s="202">
        <v>42004.0</v>
      </c>
      <c r="G1436" s="8" t="s">
        <v>3588</v>
      </c>
      <c r="H1436" s="8">
        <v>0.5</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3592</v>
      </c>
    </row>
    <row r="1437" ht="14.25" customHeight="1">
      <c r="A1437" s="7" t="s">
        <v>4068</v>
      </c>
      <c r="B1437" s="7" t="s">
        <v>3586</v>
      </c>
      <c r="C1437" s="7"/>
      <c r="D1437" s="7" t="s">
        <v>3587</v>
      </c>
      <c r="E1437" s="201">
        <v>41640.0</v>
      </c>
      <c r="F1437" s="201">
        <v>42004.0</v>
      </c>
      <c r="G1437" s="7" t="s">
        <v>3594</v>
      </c>
      <c r="H1437" s="7">
        <v>0.5</v>
      </c>
      <c r="I1437" s="7">
        <v>0.5</v>
      </c>
      <c r="J1437" s="7">
        <v>0.5</v>
      </c>
      <c r="K1437" s="7">
        <v>0.5</v>
      </c>
      <c r="L1437" s="7">
        <v>0.5</v>
      </c>
      <c r="M1437" s="7">
        <v>0.5</v>
      </c>
      <c r="N1437" s="7">
        <v>0.5</v>
      </c>
      <c r="O1437" s="7">
        <v>0.5</v>
      </c>
      <c r="P1437" s="7">
        <v>0.5</v>
      </c>
      <c r="Q1437" s="7">
        <v>1.0</v>
      </c>
      <c r="R1437" s="7">
        <v>1.0</v>
      </c>
      <c r="S1437" s="7">
        <v>1.0</v>
      </c>
      <c r="T1437" s="7">
        <v>1.0</v>
      </c>
      <c r="U1437" s="7">
        <v>1.0</v>
      </c>
      <c r="V1437" s="7">
        <v>1.0</v>
      </c>
      <c r="W1437" s="7">
        <v>1.0</v>
      </c>
      <c r="X1437" s="7">
        <v>1.0</v>
      </c>
      <c r="Y1437" s="7">
        <v>1.0</v>
      </c>
      <c r="Z1437" s="7">
        <v>0.5</v>
      </c>
      <c r="AA1437" s="7">
        <v>0.5</v>
      </c>
      <c r="AB1437" s="7">
        <v>0.5</v>
      </c>
      <c r="AC1437" s="7">
        <v>0.5</v>
      </c>
      <c r="AD1437" s="7">
        <v>0.5</v>
      </c>
      <c r="AE1437" s="7">
        <v>0.5</v>
      </c>
      <c r="AF1437" s="7" t="s">
        <v>3592</v>
      </c>
    </row>
    <row r="1438" ht="14.25" customHeight="1">
      <c r="A1438" s="8" t="s">
        <v>4069</v>
      </c>
      <c r="B1438" s="8" t="s">
        <v>3586</v>
      </c>
      <c r="C1438" s="8"/>
      <c r="D1438" s="8" t="s">
        <v>3587</v>
      </c>
      <c r="E1438" s="202">
        <v>41640.0</v>
      </c>
      <c r="F1438" s="202">
        <v>42004.0</v>
      </c>
      <c r="G1438" s="8" t="s">
        <v>3588</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3592</v>
      </c>
    </row>
    <row r="1439" ht="14.25" customHeight="1">
      <c r="A1439" s="7" t="s">
        <v>4070</v>
      </c>
      <c r="B1439" s="7" t="s">
        <v>1207</v>
      </c>
      <c r="C1439" s="7"/>
      <c r="D1439" s="7" t="s">
        <v>3587</v>
      </c>
      <c r="E1439" s="201">
        <v>41640.0</v>
      </c>
      <c r="F1439" s="201">
        <v>42004.0</v>
      </c>
      <c r="G1439" s="7" t="s">
        <v>3594</v>
      </c>
      <c r="H1439" s="7">
        <v>1.0</v>
      </c>
      <c r="I1439" s="7">
        <v>1.0</v>
      </c>
      <c r="J1439" s="7">
        <v>1.0</v>
      </c>
      <c r="K1439" s="7">
        <v>1.0</v>
      </c>
      <c r="L1439" s="7">
        <v>1.0</v>
      </c>
      <c r="M1439" s="7">
        <v>1.0</v>
      </c>
      <c r="N1439" s="7">
        <v>1.0</v>
      </c>
      <c r="O1439" s="7">
        <v>0.0</v>
      </c>
      <c r="P1439" s="7">
        <v>0.0</v>
      </c>
      <c r="Q1439" s="7">
        <v>0.0</v>
      </c>
      <c r="R1439" s="7">
        <v>0.0</v>
      </c>
      <c r="S1439" s="7">
        <v>0.0</v>
      </c>
      <c r="T1439" s="7">
        <v>0.0</v>
      </c>
      <c r="U1439" s="7">
        <v>0.0</v>
      </c>
      <c r="V1439" s="7">
        <v>0.0</v>
      </c>
      <c r="W1439" s="7">
        <v>0.0</v>
      </c>
      <c r="X1439" s="7">
        <v>0.0</v>
      </c>
      <c r="Y1439" s="7">
        <v>0.0</v>
      </c>
      <c r="Z1439" s="7">
        <v>0.0</v>
      </c>
      <c r="AA1439" s="7">
        <v>1.0</v>
      </c>
      <c r="AB1439" s="7">
        <v>1.0</v>
      </c>
      <c r="AC1439" s="7">
        <v>1.0</v>
      </c>
      <c r="AD1439" s="7">
        <v>1.0</v>
      </c>
      <c r="AE1439" s="7">
        <v>1.0</v>
      </c>
      <c r="AF1439" s="7" t="s">
        <v>3592</v>
      </c>
    </row>
    <row r="1440" ht="14.25" customHeight="1">
      <c r="A1440" s="7" t="s">
        <v>196</v>
      </c>
      <c r="B1440" s="7" t="s">
        <v>1207</v>
      </c>
      <c r="C1440" s="7"/>
      <c r="D1440" s="7" t="s">
        <v>3587</v>
      </c>
      <c r="E1440" s="201">
        <v>41640.0</v>
      </c>
      <c r="F1440" s="201">
        <v>42004.0</v>
      </c>
      <c r="G1440" s="7" t="s">
        <v>3594</v>
      </c>
      <c r="H1440" s="7">
        <v>0.0</v>
      </c>
      <c r="I1440" s="7">
        <v>0.0</v>
      </c>
      <c r="J1440" s="7">
        <v>0.0</v>
      </c>
      <c r="K1440" s="7">
        <v>0.0</v>
      </c>
      <c r="L1440" s="7">
        <v>0.0</v>
      </c>
      <c r="M1440" s="7">
        <v>0.0</v>
      </c>
      <c r="N1440" s="7">
        <v>1.0</v>
      </c>
      <c r="O1440" s="7">
        <v>1.0</v>
      </c>
      <c r="P1440" s="7">
        <v>1.0</v>
      </c>
      <c r="Q1440" s="7">
        <v>1.0</v>
      </c>
      <c r="R1440" s="7">
        <v>1.0</v>
      </c>
      <c r="S1440" s="7">
        <v>1.0</v>
      </c>
      <c r="T1440" s="7">
        <v>1.0</v>
      </c>
      <c r="U1440" s="7">
        <v>1.0</v>
      </c>
      <c r="V1440" s="7">
        <v>1.0</v>
      </c>
      <c r="W1440" s="7">
        <v>1.0</v>
      </c>
      <c r="X1440" s="7">
        <v>1.0</v>
      </c>
      <c r="Y1440" s="7">
        <v>1.0</v>
      </c>
      <c r="Z1440" s="7">
        <v>1.0</v>
      </c>
      <c r="AA1440" s="7">
        <v>1.0</v>
      </c>
      <c r="AB1440" s="7">
        <v>1.0</v>
      </c>
      <c r="AC1440" s="7">
        <v>1.0</v>
      </c>
      <c r="AD1440" s="7">
        <v>1.0</v>
      </c>
      <c r="AE1440" s="7">
        <v>1.0</v>
      </c>
      <c r="AF1440" s="7" t="s">
        <v>3592</v>
      </c>
    </row>
    <row r="1441" ht="14.25" customHeight="1">
      <c r="A1441" s="7" t="s">
        <v>195</v>
      </c>
      <c r="B1441" s="7" t="s">
        <v>1207</v>
      </c>
      <c r="C1441" s="7"/>
      <c r="D1441" s="7" t="s">
        <v>3587</v>
      </c>
      <c r="E1441" s="201">
        <v>41640.0</v>
      </c>
      <c r="F1441" s="201">
        <v>42004.0</v>
      </c>
      <c r="G1441" s="7" t="s">
        <v>3594</v>
      </c>
      <c r="H1441" s="92">
        <v>0.7</v>
      </c>
      <c r="I1441" s="92">
        <v>0.7</v>
      </c>
      <c r="J1441" s="92">
        <v>0.7</v>
      </c>
      <c r="K1441" s="92">
        <v>0.7</v>
      </c>
      <c r="L1441" s="92">
        <v>0.7</v>
      </c>
      <c r="M1441" s="92">
        <v>0.7</v>
      </c>
      <c r="N1441" s="92">
        <v>1.0</v>
      </c>
      <c r="O1441" s="92">
        <v>1.0</v>
      </c>
      <c r="P1441" s="92">
        <v>1.0</v>
      </c>
      <c r="Q1441" s="92">
        <v>1.0</v>
      </c>
      <c r="R1441" s="92">
        <v>1.0</v>
      </c>
      <c r="S1441" s="92">
        <v>1.0</v>
      </c>
      <c r="T1441" s="92">
        <v>1.0</v>
      </c>
      <c r="U1441" s="92">
        <v>1.0</v>
      </c>
      <c r="V1441" s="92">
        <v>1.0</v>
      </c>
      <c r="W1441" s="92">
        <v>1.0</v>
      </c>
      <c r="X1441" s="92">
        <v>1.0</v>
      </c>
      <c r="Y1441" s="92">
        <v>1.0</v>
      </c>
      <c r="Z1441" s="92">
        <v>1.0</v>
      </c>
      <c r="AA1441" s="92">
        <v>1.0</v>
      </c>
      <c r="AB1441" s="92">
        <v>1.0</v>
      </c>
      <c r="AC1441" s="92">
        <v>1.0</v>
      </c>
      <c r="AD1441" s="92">
        <v>1.0</v>
      </c>
      <c r="AE1441" s="92">
        <v>1.0</v>
      </c>
      <c r="AF1441" s="7" t="s">
        <v>3592</v>
      </c>
    </row>
    <row r="1442" ht="14.25" customHeight="1">
      <c r="A1442" s="8" t="s">
        <v>4071</v>
      </c>
      <c r="B1442" s="8" t="s">
        <v>3586</v>
      </c>
      <c r="C1442" s="8"/>
      <c r="D1442" s="8" t="s">
        <v>3587</v>
      </c>
      <c r="E1442" s="202">
        <v>41640.0</v>
      </c>
      <c r="F1442" s="202">
        <v>42004.0</v>
      </c>
      <c r="G1442" s="8" t="s">
        <v>3588</v>
      </c>
      <c r="H1442" s="8">
        <v>1.0</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3592</v>
      </c>
    </row>
    <row r="1443" ht="14.25" customHeight="1">
      <c r="A1443" s="7" t="s">
        <v>4072</v>
      </c>
      <c r="B1443" s="7" t="s">
        <v>3586</v>
      </c>
      <c r="C1443" s="7" t="s">
        <v>3593</v>
      </c>
      <c r="D1443" s="7" t="s">
        <v>3587</v>
      </c>
      <c r="E1443" s="201">
        <v>41640.0</v>
      </c>
      <c r="F1443" s="201">
        <v>42004.0</v>
      </c>
      <c r="G1443" s="7" t="s">
        <v>3588</v>
      </c>
      <c r="H1443" s="7">
        <v>12.8</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3592</v>
      </c>
    </row>
    <row r="1444" ht="14.25" customHeight="1">
      <c r="A1444" s="8" t="s">
        <v>4073</v>
      </c>
      <c r="B1444" s="8" t="s">
        <v>3713</v>
      </c>
      <c r="C1444" s="8"/>
      <c r="D1444" s="8" t="s">
        <v>3596</v>
      </c>
      <c r="E1444" s="202">
        <v>41640.0</v>
      </c>
      <c r="F1444" s="202">
        <v>42004.0</v>
      </c>
      <c r="G1444" s="8" t="s">
        <v>3588</v>
      </c>
      <c r="H1444" s="8">
        <v>0.0</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3592</v>
      </c>
    </row>
    <row r="1445" ht="14.25" customHeight="1">
      <c r="A1445" s="7" t="s">
        <v>4073</v>
      </c>
      <c r="B1445" s="7" t="s">
        <v>3713</v>
      </c>
      <c r="C1445" s="7"/>
      <c r="D1445" s="7" t="s">
        <v>3659</v>
      </c>
      <c r="E1445" s="201">
        <v>41640.0</v>
      </c>
      <c r="F1445" s="201">
        <v>42004.0</v>
      </c>
      <c r="G1445" s="7" t="s">
        <v>3594</v>
      </c>
      <c r="H1445" s="7">
        <v>0.0</v>
      </c>
      <c r="I1445" s="7">
        <v>0.0</v>
      </c>
      <c r="J1445" s="7">
        <v>0.0</v>
      </c>
      <c r="K1445" s="7">
        <v>0.0</v>
      </c>
      <c r="L1445" s="7">
        <v>0.0</v>
      </c>
      <c r="M1445" s="7">
        <v>0.0</v>
      </c>
      <c r="N1445" s="7">
        <v>1.0</v>
      </c>
      <c r="O1445" s="7">
        <v>1.0</v>
      </c>
      <c r="P1445" s="7">
        <v>1.0</v>
      </c>
      <c r="Q1445" s="7">
        <v>1.0</v>
      </c>
      <c r="R1445" s="7">
        <v>1.0</v>
      </c>
      <c r="S1445" s="7">
        <v>1.0</v>
      </c>
      <c r="T1445" s="7">
        <v>1.0</v>
      </c>
      <c r="U1445" s="7">
        <v>1.0</v>
      </c>
      <c r="V1445" s="7">
        <v>1.0</v>
      </c>
      <c r="W1445" s="7">
        <v>1.0</v>
      </c>
      <c r="X1445" s="7">
        <v>1.0</v>
      </c>
      <c r="Y1445" s="7">
        <v>1.0</v>
      </c>
      <c r="Z1445" s="7">
        <v>0.0</v>
      </c>
      <c r="AA1445" s="7">
        <v>0.0</v>
      </c>
      <c r="AB1445" s="7">
        <v>0.0</v>
      </c>
      <c r="AC1445" s="7">
        <v>0.0</v>
      </c>
      <c r="AD1445" s="7">
        <v>0.0</v>
      </c>
      <c r="AE1445" s="7">
        <v>0.0</v>
      </c>
      <c r="AF1445" s="7" t="s">
        <v>3592</v>
      </c>
    </row>
    <row r="1446" ht="14.25" customHeight="1">
      <c r="A1446" s="8" t="s">
        <v>4073</v>
      </c>
      <c r="B1446" s="8" t="s">
        <v>3713</v>
      </c>
      <c r="C1446" s="8"/>
      <c r="D1446" s="8" t="s">
        <v>3676</v>
      </c>
      <c r="E1446" s="202">
        <v>41640.0</v>
      </c>
      <c r="F1446" s="202">
        <v>42004.0</v>
      </c>
      <c r="G1446" s="8" t="s">
        <v>3594</v>
      </c>
      <c r="H1446" s="8">
        <v>0.0</v>
      </c>
      <c r="I1446" s="8">
        <v>0.0</v>
      </c>
      <c r="J1446" s="8">
        <v>0.0</v>
      </c>
      <c r="K1446" s="8">
        <v>0.0</v>
      </c>
      <c r="L1446" s="8">
        <v>0.0</v>
      </c>
      <c r="M1446" s="8">
        <v>0.0</v>
      </c>
      <c r="N1446" s="8">
        <v>1.0</v>
      </c>
      <c r="O1446" s="8">
        <v>1.0</v>
      </c>
      <c r="P1446" s="8">
        <v>1.0</v>
      </c>
      <c r="Q1446" s="8">
        <v>1.0</v>
      </c>
      <c r="R1446" s="8">
        <v>1.0</v>
      </c>
      <c r="S1446" s="8">
        <v>1.0</v>
      </c>
      <c r="T1446" s="8">
        <v>1.0</v>
      </c>
      <c r="U1446" s="8">
        <v>1.0</v>
      </c>
      <c r="V1446" s="8">
        <v>1.0</v>
      </c>
      <c r="W1446" s="8">
        <v>1.0</v>
      </c>
      <c r="X1446" s="8">
        <v>1.0</v>
      </c>
      <c r="Y1446" s="8">
        <v>1.0</v>
      </c>
      <c r="Z1446" s="8">
        <v>1.0</v>
      </c>
      <c r="AA1446" s="8">
        <v>1.0</v>
      </c>
      <c r="AB1446" s="8">
        <v>1.0</v>
      </c>
      <c r="AC1446" s="8">
        <v>1.0</v>
      </c>
      <c r="AD1446" s="8">
        <v>0.0</v>
      </c>
      <c r="AE1446" s="8">
        <v>0.0</v>
      </c>
      <c r="AF1446" s="8" t="s">
        <v>3592</v>
      </c>
    </row>
    <row r="1447" ht="14.25" customHeight="1">
      <c r="A1447" s="7" t="s">
        <v>1499</v>
      </c>
      <c r="B1447" s="7" t="s">
        <v>3599</v>
      </c>
      <c r="C1447" s="7" t="s">
        <v>3593</v>
      </c>
      <c r="D1447" s="7" t="s">
        <v>3587</v>
      </c>
      <c r="E1447" s="201">
        <v>41640.0</v>
      </c>
      <c r="F1447" s="201">
        <v>42004.0</v>
      </c>
      <c r="G1447" s="7" t="s">
        <v>3588</v>
      </c>
      <c r="H1447" s="92">
        <v>18.0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3592</v>
      </c>
    </row>
    <row r="1448" ht="14.25" customHeight="1">
      <c r="A1448" s="8" t="s">
        <v>4074</v>
      </c>
      <c r="B1448" s="8" t="s">
        <v>3599</v>
      </c>
      <c r="C1448" s="8" t="s">
        <v>3593</v>
      </c>
      <c r="D1448" s="8" t="s">
        <v>3620</v>
      </c>
      <c r="E1448" s="202">
        <v>41640.0</v>
      </c>
      <c r="F1448" s="202">
        <v>42004.0</v>
      </c>
      <c r="G1448" s="8" t="s">
        <v>3588</v>
      </c>
      <c r="H1448" s="8">
        <v>15.6</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3592</v>
      </c>
    </row>
    <row r="1449" ht="14.25" customHeight="1">
      <c r="A1449" s="7" t="s">
        <v>4074</v>
      </c>
      <c r="B1449" s="7" t="s">
        <v>3599</v>
      </c>
      <c r="C1449" s="7" t="s">
        <v>3593</v>
      </c>
      <c r="D1449" s="7" t="s">
        <v>3597</v>
      </c>
      <c r="E1449" s="201">
        <v>41640.0</v>
      </c>
      <c r="F1449" s="201">
        <v>42004.0</v>
      </c>
      <c r="G1449" s="7" t="s">
        <v>3594</v>
      </c>
      <c r="H1449" s="7">
        <v>15.6</v>
      </c>
      <c r="I1449" s="7">
        <v>15.6</v>
      </c>
      <c r="J1449" s="7">
        <v>15.6</v>
      </c>
      <c r="K1449" s="7">
        <v>15.6</v>
      </c>
      <c r="L1449" s="7">
        <v>15.6</v>
      </c>
      <c r="M1449" s="7">
        <v>17.6</v>
      </c>
      <c r="N1449" s="7">
        <v>19.6</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3592</v>
      </c>
    </row>
    <row r="1450" ht="14.25" customHeight="1">
      <c r="A1450" s="8" t="s">
        <v>4074</v>
      </c>
      <c r="B1450" s="8" t="s">
        <v>3599</v>
      </c>
      <c r="C1450" s="8" t="s">
        <v>3593</v>
      </c>
      <c r="D1450" s="8" t="s">
        <v>3657</v>
      </c>
      <c r="E1450" s="202">
        <v>41640.0</v>
      </c>
      <c r="F1450" s="202">
        <v>42004.0</v>
      </c>
      <c r="G1450" s="8" t="s">
        <v>3594</v>
      </c>
      <c r="H1450" s="8">
        <v>15.6</v>
      </c>
      <c r="I1450" s="8">
        <v>15.6</v>
      </c>
      <c r="J1450" s="8">
        <v>15.6</v>
      </c>
      <c r="K1450" s="8">
        <v>15.6</v>
      </c>
      <c r="L1450" s="8">
        <v>21.0</v>
      </c>
      <c r="M1450" s="8">
        <v>21.0</v>
      </c>
      <c r="N1450" s="8">
        <v>21.0</v>
      </c>
      <c r="O1450" s="8">
        <v>21.0</v>
      </c>
      <c r="P1450" s="8">
        <v>21.0</v>
      </c>
      <c r="Q1450" s="8">
        <v>21.0</v>
      </c>
      <c r="R1450" s="8">
        <v>21.0</v>
      </c>
      <c r="S1450" s="8">
        <v>21.0</v>
      </c>
      <c r="T1450" s="8">
        <v>21.0</v>
      </c>
      <c r="U1450" s="8">
        <v>21.0</v>
      </c>
      <c r="V1450" s="8">
        <v>21.0</v>
      </c>
      <c r="W1450" s="8">
        <v>21.0</v>
      </c>
      <c r="X1450" s="8">
        <v>21.0</v>
      </c>
      <c r="Y1450" s="8">
        <v>15.6</v>
      </c>
      <c r="Z1450" s="8">
        <v>15.6</v>
      </c>
      <c r="AA1450" s="8">
        <v>15.6</v>
      </c>
      <c r="AB1450" s="8">
        <v>15.6</v>
      </c>
      <c r="AC1450" s="8">
        <v>15.6</v>
      </c>
      <c r="AD1450" s="8">
        <v>15.6</v>
      </c>
      <c r="AE1450" s="8">
        <v>15.6</v>
      </c>
      <c r="AF1450" s="8" t="s">
        <v>3592</v>
      </c>
    </row>
    <row r="1451" ht="14.25" customHeight="1">
      <c r="A1451" s="7" t="s">
        <v>4074</v>
      </c>
      <c r="B1451" s="7" t="s">
        <v>3599</v>
      </c>
      <c r="C1451" s="7" t="s">
        <v>3593</v>
      </c>
      <c r="D1451" s="7" t="s">
        <v>3605</v>
      </c>
      <c r="E1451" s="201">
        <v>41640.0</v>
      </c>
      <c r="F1451" s="201">
        <v>42004.0</v>
      </c>
      <c r="G1451" s="7" t="s">
        <v>3594</v>
      </c>
      <c r="H1451" s="7">
        <v>15.6</v>
      </c>
      <c r="I1451" s="7">
        <v>15.6</v>
      </c>
      <c r="J1451" s="7">
        <v>15.6</v>
      </c>
      <c r="K1451" s="7">
        <v>15.6</v>
      </c>
      <c r="L1451" s="7">
        <v>21.0</v>
      </c>
      <c r="M1451" s="7">
        <v>21.0</v>
      </c>
      <c r="N1451" s="7">
        <v>21.0</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3592</v>
      </c>
    </row>
    <row r="1452" ht="14.25" customHeight="1">
      <c r="A1452" s="8" t="s">
        <v>4075</v>
      </c>
      <c r="B1452" s="8" t="s">
        <v>3599</v>
      </c>
      <c r="C1452" s="8" t="s">
        <v>3593</v>
      </c>
      <c r="D1452" s="8" t="s">
        <v>3620</v>
      </c>
      <c r="E1452" s="202">
        <v>41640.0</v>
      </c>
      <c r="F1452" s="202">
        <v>42004.0</v>
      </c>
      <c r="G1452" s="8" t="s">
        <v>3588</v>
      </c>
      <c r="H1452" s="8">
        <v>15.6</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3592</v>
      </c>
    </row>
    <row r="1453" ht="14.25" customHeight="1">
      <c r="A1453" s="7" t="s">
        <v>4075</v>
      </c>
      <c r="B1453" s="7" t="s">
        <v>3599</v>
      </c>
      <c r="C1453" s="7" t="s">
        <v>3593</v>
      </c>
      <c r="D1453" s="7" t="s">
        <v>3597</v>
      </c>
      <c r="E1453" s="201">
        <v>41640.0</v>
      </c>
      <c r="F1453" s="201">
        <v>42004.0</v>
      </c>
      <c r="G1453" s="7" t="s">
        <v>3594</v>
      </c>
      <c r="H1453" s="7">
        <v>15.6</v>
      </c>
      <c r="I1453" s="7">
        <v>15.6</v>
      </c>
      <c r="J1453" s="7">
        <v>15.6</v>
      </c>
      <c r="K1453" s="7">
        <v>15.6</v>
      </c>
      <c r="L1453" s="7">
        <v>15.6</v>
      </c>
      <c r="M1453" s="7">
        <v>17.6</v>
      </c>
      <c r="N1453" s="7">
        <v>19.6</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3592</v>
      </c>
    </row>
    <row r="1454" ht="14.25" customHeight="1">
      <c r="A1454" s="8" t="s">
        <v>4075</v>
      </c>
      <c r="B1454" s="8" t="s">
        <v>3599</v>
      </c>
      <c r="C1454" s="8" t="s">
        <v>3593</v>
      </c>
      <c r="D1454" s="8" t="s">
        <v>3657</v>
      </c>
      <c r="E1454" s="202">
        <v>41640.0</v>
      </c>
      <c r="F1454" s="202">
        <v>42004.0</v>
      </c>
      <c r="G1454" s="8" t="s">
        <v>3594</v>
      </c>
      <c r="H1454" s="8">
        <v>15.6</v>
      </c>
      <c r="I1454" s="8">
        <v>15.6</v>
      </c>
      <c r="J1454" s="8">
        <v>15.6</v>
      </c>
      <c r="K1454" s="8">
        <v>15.6</v>
      </c>
      <c r="L1454" s="8">
        <v>21.0</v>
      </c>
      <c r="M1454" s="8">
        <v>21.0</v>
      </c>
      <c r="N1454" s="8">
        <v>21.0</v>
      </c>
      <c r="O1454" s="8">
        <v>21.0</v>
      </c>
      <c r="P1454" s="8">
        <v>21.0</v>
      </c>
      <c r="Q1454" s="8">
        <v>21.0</v>
      </c>
      <c r="R1454" s="8">
        <v>21.0</v>
      </c>
      <c r="S1454" s="8">
        <v>21.0</v>
      </c>
      <c r="T1454" s="8">
        <v>21.0</v>
      </c>
      <c r="U1454" s="8">
        <v>21.0</v>
      </c>
      <c r="V1454" s="8">
        <v>21.0</v>
      </c>
      <c r="W1454" s="8">
        <v>21.0</v>
      </c>
      <c r="X1454" s="8">
        <v>21.0</v>
      </c>
      <c r="Y1454" s="8">
        <v>15.6</v>
      </c>
      <c r="Z1454" s="8">
        <v>15.6</v>
      </c>
      <c r="AA1454" s="8">
        <v>15.6</v>
      </c>
      <c r="AB1454" s="8">
        <v>15.6</v>
      </c>
      <c r="AC1454" s="8">
        <v>15.6</v>
      </c>
      <c r="AD1454" s="8">
        <v>15.6</v>
      </c>
      <c r="AE1454" s="8">
        <v>15.6</v>
      </c>
      <c r="AF1454" s="8" t="s">
        <v>3592</v>
      </c>
    </row>
    <row r="1455" ht="14.25" customHeight="1">
      <c r="A1455" s="7" t="s">
        <v>4075</v>
      </c>
      <c r="B1455" s="7" t="s">
        <v>3599</v>
      </c>
      <c r="C1455" s="7" t="s">
        <v>3593</v>
      </c>
      <c r="D1455" s="7" t="s">
        <v>3605</v>
      </c>
      <c r="E1455" s="201">
        <v>41640.0</v>
      </c>
      <c r="F1455" s="201">
        <v>42004.0</v>
      </c>
      <c r="G1455" s="7" t="s">
        <v>3594</v>
      </c>
      <c r="H1455" s="7">
        <v>15.6</v>
      </c>
      <c r="I1455" s="7">
        <v>15.6</v>
      </c>
      <c r="J1455" s="7">
        <v>15.6</v>
      </c>
      <c r="K1455" s="7">
        <v>15.6</v>
      </c>
      <c r="L1455" s="7">
        <v>21.0</v>
      </c>
      <c r="M1455" s="7">
        <v>21.0</v>
      </c>
      <c r="N1455" s="7">
        <v>21.0</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3592</v>
      </c>
    </row>
    <row r="1456" ht="14.25" customHeight="1">
      <c r="A1456" s="8" t="s">
        <v>200</v>
      </c>
      <c r="B1456" s="8" t="s">
        <v>3599</v>
      </c>
      <c r="C1456" s="8" t="s">
        <v>3593</v>
      </c>
      <c r="D1456" s="8" t="s">
        <v>3620</v>
      </c>
      <c r="E1456" s="202">
        <v>41640.0</v>
      </c>
      <c r="F1456" s="202">
        <v>42004.0</v>
      </c>
      <c r="G1456" s="8" t="s">
        <v>3588</v>
      </c>
      <c r="H1456" s="8">
        <v>15.6</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3592</v>
      </c>
    </row>
    <row r="1457" ht="14.25" customHeight="1">
      <c r="A1457" s="7" t="s">
        <v>200</v>
      </c>
      <c r="B1457" s="7" t="s">
        <v>3599</v>
      </c>
      <c r="C1457" s="7" t="s">
        <v>3593</v>
      </c>
      <c r="D1457" s="7" t="s">
        <v>3597</v>
      </c>
      <c r="E1457" s="201">
        <v>41640.0</v>
      </c>
      <c r="F1457" s="201">
        <v>42004.0</v>
      </c>
      <c r="G1457" s="7" t="s">
        <v>3594</v>
      </c>
      <c r="H1457" s="7">
        <v>15.6</v>
      </c>
      <c r="I1457" s="7">
        <v>15.6</v>
      </c>
      <c r="J1457" s="7">
        <v>15.6</v>
      </c>
      <c r="K1457" s="7">
        <v>15.6</v>
      </c>
      <c r="L1457" s="7">
        <v>15.6</v>
      </c>
      <c r="M1457" s="7">
        <v>17.6</v>
      </c>
      <c r="N1457" s="7">
        <v>19.6</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3592</v>
      </c>
    </row>
    <row r="1458" ht="14.25" customHeight="1">
      <c r="A1458" s="8" t="s">
        <v>200</v>
      </c>
      <c r="B1458" s="8" t="s">
        <v>3599</v>
      </c>
      <c r="C1458" s="8" t="s">
        <v>3593</v>
      </c>
      <c r="D1458" s="8" t="s">
        <v>3657</v>
      </c>
      <c r="E1458" s="202">
        <v>41640.0</v>
      </c>
      <c r="F1458" s="202">
        <v>42004.0</v>
      </c>
      <c r="G1458" s="8" t="s">
        <v>3594</v>
      </c>
      <c r="H1458" s="8">
        <v>15.6</v>
      </c>
      <c r="I1458" s="8">
        <v>15.6</v>
      </c>
      <c r="J1458" s="8">
        <v>15.6</v>
      </c>
      <c r="K1458" s="8">
        <v>15.6</v>
      </c>
      <c r="L1458" s="8">
        <v>17.8</v>
      </c>
      <c r="M1458" s="8">
        <v>20.0</v>
      </c>
      <c r="N1458" s="8">
        <v>21.0</v>
      </c>
      <c r="O1458" s="8">
        <v>21.0</v>
      </c>
      <c r="P1458" s="8">
        <v>21.0</v>
      </c>
      <c r="Q1458" s="8">
        <v>21.0</v>
      </c>
      <c r="R1458" s="8">
        <v>21.0</v>
      </c>
      <c r="S1458" s="8">
        <v>21.0</v>
      </c>
      <c r="T1458" s="8">
        <v>21.0</v>
      </c>
      <c r="U1458" s="8">
        <v>21.0</v>
      </c>
      <c r="V1458" s="8">
        <v>21.0</v>
      </c>
      <c r="W1458" s="8">
        <v>21.0</v>
      </c>
      <c r="X1458" s="8">
        <v>21.0</v>
      </c>
      <c r="Y1458" s="8">
        <v>15.6</v>
      </c>
      <c r="Z1458" s="8">
        <v>15.6</v>
      </c>
      <c r="AA1458" s="8">
        <v>15.6</v>
      </c>
      <c r="AB1458" s="8">
        <v>15.6</v>
      </c>
      <c r="AC1458" s="8">
        <v>15.6</v>
      </c>
      <c r="AD1458" s="8">
        <v>15.6</v>
      </c>
      <c r="AE1458" s="8">
        <v>15.6</v>
      </c>
      <c r="AF1458" s="8" t="s">
        <v>3592</v>
      </c>
    </row>
    <row r="1459" ht="14.25" customHeight="1">
      <c r="A1459" s="7" t="s">
        <v>200</v>
      </c>
      <c r="B1459" s="7" t="s">
        <v>3599</v>
      </c>
      <c r="C1459" s="7" t="s">
        <v>3593</v>
      </c>
      <c r="D1459" s="7" t="s">
        <v>3605</v>
      </c>
      <c r="E1459" s="201">
        <v>41640.0</v>
      </c>
      <c r="F1459" s="201">
        <v>42004.0</v>
      </c>
      <c r="G1459" s="7" t="s">
        <v>3594</v>
      </c>
      <c r="H1459" s="7">
        <v>15.6</v>
      </c>
      <c r="I1459" s="7">
        <v>15.6</v>
      </c>
      <c r="J1459" s="7">
        <v>15.6</v>
      </c>
      <c r="K1459" s="7">
        <v>15.6</v>
      </c>
      <c r="L1459" s="7">
        <v>17.8</v>
      </c>
      <c r="M1459" s="7">
        <v>20.0</v>
      </c>
      <c r="N1459" s="7">
        <v>21.0</v>
      </c>
      <c r="O1459" s="7">
        <v>21.0</v>
      </c>
      <c r="P1459" s="7">
        <v>21.0</v>
      </c>
      <c r="Q1459" s="7">
        <v>21.0</v>
      </c>
      <c r="R1459" s="7">
        <v>21.0</v>
      </c>
      <c r="S1459" s="7">
        <v>21.0</v>
      </c>
      <c r="T1459" s="7">
        <v>21.0</v>
      </c>
      <c r="U1459" s="7">
        <v>21.0</v>
      </c>
      <c r="V1459" s="7">
        <v>21.0</v>
      </c>
      <c r="W1459" s="7">
        <v>21.0</v>
      </c>
      <c r="X1459" s="7">
        <v>21.0</v>
      </c>
      <c r="Y1459" s="7">
        <v>21.0</v>
      </c>
      <c r="Z1459" s="7">
        <v>21.0</v>
      </c>
      <c r="AA1459" s="7">
        <v>21.0</v>
      </c>
      <c r="AB1459" s="7">
        <v>21.0</v>
      </c>
      <c r="AC1459" s="7">
        <v>21.0</v>
      </c>
      <c r="AD1459" s="7">
        <v>15.6</v>
      </c>
      <c r="AE1459" s="7">
        <v>15.6</v>
      </c>
      <c r="AF1459" s="7" t="s">
        <v>3592</v>
      </c>
    </row>
    <row r="1460" ht="14.25" customHeight="1">
      <c r="A1460" s="8" t="s">
        <v>4076</v>
      </c>
      <c r="B1460" s="8" t="s">
        <v>3599</v>
      </c>
      <c r="C1460" s="8" t="s">
        <v>3593</v>
      </c>
      <c r="D1460" s="8" t="s">
        <v>3620</v>
      </c>
      <c r="E1460" s="202">
        <v>41640.0</v>
      </c>
      <c r="F1460" s="202">
        <v>42004.0</v>
      </c>
      <c r="G1460" s="8" t="s">
        <v>3588</v>
      </c>
      <c r="H1460" s="8">
        <v>15.6</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3592</v>
      </c>
    </row>
    <row r="1461" ht="14.25" customHeight="1">
      <c r="A1461" s="7" t="s">
        <v>4076</v>
      </c>
      <c r="B1461" s="7" t="s">
        <v>3599</v>
      </c>
      <c r="C1461" s="7" t="s">
        <v>3593</v>
      </c>
      <c r="D1461" s="7" t="s">
        <v>3597</v>
      </c>
      <c r="E1461" s="201">
        <v>41640.0</v>
      </c>
      <c r="F1461" s="201">
        <v>42004.0</v>
      </c>
      <c r="G1461" s="7" t="s">
        <v>3594</v>
      </c>
      <c r="H1461" s="7">
        <v>15.6</v>
      </c>
      <c r="I1461" s="7">
        <v>15.6</v>
      </c>
      <c r="J1461" s="7">
        <v>15.6</v>
      </c>
      <c r="K1461" s="7">
        <v>15.6</v>
      </c>
      <c r="L1461" s="7">
        <v>15.6</v>
      </c>
      <c r="M1461" s="7">
        <v>17.6</v>
      </c>
      <c r="N1461" s="7">
        <v>19.6</v>
      </c>
      <c r="O1461" s="7">
        <v>21.0</v>
      </c>
      <c r="P1461" s="7">
        <v>21.0</v>
      </c>
      <c r="Q1461" s="7">
        <v>21.0</v>
      </c>
      <c r="R1461" s="7">
        <v>21.0</v>
      </c>
      <c r="S1461" s="7">
        <v>21.0</v>
      </c>
      <c r="T1461" s="7">
        <v>21.0</v>
      </c>
      <c r="U1461" s="7">
        <v>21.0</v>
      </c>
      <c r="V1461" s="7">
        <v>21.0</v>
      </c>
      <c r="W1461" s="7">
        <v>21.0</v>
      </c>
      <c r="X1461" s="7">
        <v>21.0</v>
      </c>
      <c r="Y1461" s="7">
        <v>21.0</v>
      </c>
      <c r="Z1461" s="7">
        <v>21.0</v>
      </c>
      <c r="AA1461" s="7">
        <v>21.0</v>
      </c>
      <c r="AB1461" s="7">
        <v>21.0</v>
      </c>
      <c r="AC1461" s="7">
        <v>21.0</v>
      </c>
      <c r="AD1461" s="7">
        <v>15.6</v>
      </c>
      <c r="AE1461" s="7">
        <v>15.6</v>
      </c>
      <c r="AF1461" s="7" t="s">
        <v>3592</v>
      </c>
    </row>
    <row r="1462" ht="14.25" customHeight="1">
      <c r="A1462" s="8" t="s">
        <v>4076</v>
      </c>
      <c r="B1462" s="8" t="s">
        <v>3599</v>
      </c>
      <c r="C1462" s="8" t="s">
        <v>3593</v>
      </c>
      <c r="D1462" s="8" t="s">
        <v>3657</v>
      </c>
      <c r="E1462" s="202">
        <v>41640.0</v>
      </c>
      <c r="F1462" s="202">
        <v>42004.0</v>
      </c>
      <c r="G1462" s="8" t="s">
        <v>3594</v>
      </c>
      <c r="H1462" s="8">
        <v>15.6</v>
      </c>
      <c r="I1462" s="8">
        <v>15.6</v>
      </c>
      <c r="J1462" s="8">
        <v>15.6</v>
      </c>
      <c r="K1462" s="8">
        <v>15.6</v>
      </c>
      <c r="L1462" s="8">
        <v>17.8</v>
      </c>
      <c r="M1462" s="8">
        <v>20.0</v>
      </c>
      <c r="N1462" s="8">
        <v>21.0</v>
      </c>
      <c r="O1462" s="8">
        <v>21.0</v>
      </c>
      <c r="P1462" s="8">
        <v>21.0</v>
      </c>
      <c r="Q1462" s="8">
        <v>21.0</v>
      </c>
      <c r="R1462" s="8">
        <v>21.0</v>
      </c>
      <c r="S1462" s="8">
        <v>21.0</v>
      </c>
      <c r="T1462" s="8">
        <v>21.0</v>
      </c>
      <c r="U1462" s="8">
        <v>21.0</v>
      </c>
      <c r="V1462" s="8">
        <v>21.0</v>
      </c>
      <c r="W1462" s="8">
        <v>21.0</v>
      </c>
      <c r="X1462" s="8">
        <v>21.0</v>
      </c>
      <c r="Y1462" s="8">
        <v>15.6</v>
      </c>
      <c r="Z1462" s="8">
        <v>15.6</v>
      </c>
      <c r="AA1462" s="8">
        <v>15.6</v>
      </c>
      <c r="AB1462" s="8">
        <v>15.6</v>
      </c>
      <c r="AC1462" s="8">
        <v>15.6</v>
      </c>
      <c r="AD1462" s="8">
        <v>15.6</v>
      </c>
      <c r="AE1462" s="8">
        <v>15.6</v>
      </c>
      <c r="AF1462" s="8" t="s">
        <v>3592</v>
      </c>
    </row>
    <row r="1463" ht="14.25" customHeight="1">
      <c r="A1463" s="7" t="s">
        <v>4076</v>
      </c>
      <c r="B1463" s="7" t="s">
        <v>3599</v>
      </c>
      <c r="C1463" s="7" t="s">
        <v>3593</v>
      </c>
      <c r="D1463" s="7" t="s">
        <v>3605</v>
      </c>
      <c r="E1463" s="201">
        <v>41640.0</v>
      </c>
      <c r="F1463" s="201">
        <v>42004.0</v>
      </c>
      <c r="G1463" s="7" t="s">
        <v>3594</v>
      </c>
      <c r="H1463" s="7">
        <v>15.6</v>
      </c>
      <c r="I1463" s="7">
        <v>15.6</v>
      </c>
      <c r="J1463" s="7">
        <v>15.6</v>
      </c>
      <c r="K1463" s="7">
        <v>15.6</v>
      </c>
      <c r="L1463" s="7">
        <v>17.8</v>
      </c>
      <c r="M1463" s="7">
        <v>20.0</v>
      </c>
      <c r="N1463" s="7">
        <v>21.0</v>
      </c>
      <c r="O1463" s="7">
        <v>21.0</v>
      </c>
      <c r="P1463" s="7">
        <v>21.0</v>
      </c>
      <c r="Q1463" s="7">
        <v>21.0</v>
      </c>
      <c r="R1463" s="7">
        <v>21.0</v>
      </c>
      <c r="S1463" s="7">
        <v>21.0</v>
      </c>
      <c r="T1463" s="7">
        <v>21.0</v>
      </c>
      <c r="U1463" s="7">
        <v>21.0</v>
      </c>
      <c r="V1463" s="7">
        <v>21.0</v>
      </c>
      <c r="W1463" s="7">
        <v>21.0</v>
      </c>
      <c r="X1463" s="7">
        <v>21.0</v>
      </c>
      <c r="Y1463" s="7">
        <v>21.0</v>
      </c>
      <c r="Z1463" s="7">
        <v>21.0</v>
      </c>
      <c r="AA1463" s="7">
        <v>21.0</v>
      </c>
      <c r="AB1463" s="7">
        <v>21.0</v>
      </c>
      <c r="AC1463" s="7">
        <v>21.0</v>
      </c>
      <c r="AD1463" s="7">
        <v>15.6</v>
      </c>
      <c r="AE1463" s="7">
        <v>15.6</v>
      </c>
      <c r="AF1463" s="7" t="s">
        <v>3592</v>
      </c>
    </row>
    <row r="1464" ht="14.25" customHeight="1">
      <c r="A1464" s="8" t="s">
        <v>193</v>
      </c>
      <c r="B1464" s="8" t="s">
        <v>3713</v>
      </c>
      <c r="C1464" s="8"/>
      <c r="D1464" s="8" t="s">
        <v>3596</v>
      </c>
      <c r="E1464" s="202">
        <v>41640.0</v>
      </c>
      <c r="F1464" s="202">
        <v>42004.0</v>
      </c>
      <c r="G1464" s="8" t="s">
        <v>3588</v>
      </c>
      <c r="H1464" s="8">
        <v>0.0</v>
      </c>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c r="AF1464" s="8" t="s">
        <v>3592</v>
      </c>
    </row>
    <row r="1465" ht="14.25" customHeight="1">
      <c r="A1465" s="7" t="s">
        <v>193</v>
      </c>
      <c r="B1465" s="7" t="s">
        <v>3713</v>
      </c>
      <c r="C1465" s="7"/>
      <c r="D1465" s="7" t="s">
        <v>3659</v>
      </c>
      <c r="E1465" s="201">
        <v>41640.0</v>
      </c>
      <c r="F1465" s="201">
        <v>42004.0</v>
      </c>
      <c r="G1465" s="7" t="s">
        <v>3594</v>
      </c>
      <c r="H1465" s="7">
        <v>0.0</v>
      </c>
      <c r="I1465" s="7">
        <v>0.0</v>
      </c>
      <c r="J1465" s="7">
        <v>0.0</v>
      </c>
      <c r="K1465" s="7">
        <v>0.0</v>
      </c>
      <c r="L1465" s="7">
        <v>0.0</v>
      </c>
      <c r="M1465" s="7">
        <v>0.0</v>
      </c>
      <c r="N1465" s="7">
        <v>1.0</v>
      </c>
      <c r="O1465" s="7">
        <v>1.0</v>
      </c>
      <c r="P1465" s="7">
        <v>1.0</v>
      </c>
      <c r="Q1465" s="7">
        <v>1.0</v>
      </c>
      <c r="R1465" s="7">
        <v>1.0</v>
      </c>
      <c r="S1465" s="7">
        <v>1.0</v>
      </c>
      <c r="T1465" s="7">
        <v>1.0</v>
      </c>
      <c r="U1465" s="7">
        <v>1.0</v>
      </c>
      <c r="V1465" s="7">
        <v>1.0</v>
      </c>
      <c r="W1465" s="7">
        <v>1.0</v>
      </c>
      <c r="X1465" s="7">
        <v>1.0</v>
      </c>
      <c r="Y1465" s="7">
        <v>1.0</v>
      </c>
      <c r="Z1465" s="7">
        <v>0.0</v>
      </c>
      <c r="AA1465" s="7">
        <v>0.0</v>
      </c>
      <c r="AB1465" s="7">
        <v>0.0</v>
      </c>
      <c r="AC1465" s="7">
        <v>0.0</v>
      </c>
      <c r="AD1465" s="7">
        <v>0.0</v>
      </c>
      <c r="AE1465" s="7">
        <v>0.0</v>
      </c>
      <c r="AF1465" s="7" t="s">
        <v>3592</v>
      </c>
    </row>
    <row r="1466" ht="14.25" customHeight="1">
      <c r="A1466" s="8" t="s">
        <v>193</v>
      </c>
      <c r="B1466" s="8" t="s">
        <v>3713</v>
      </c>
      <c r="C1466" s="8"/>
      <c r="D1466" s="8" t="s">
        <v>3676</v>
      </c>
      <c r="E1466" s="202">
        <v>41640.0</v>
      </c>
      <c r="F1466" s="202">
        <v>42004.0</v>
      </c>
      <c r="G1466" s="8" t="s">
        <v>3594</v>
      </c>
      <c r="H1466" s="8">
        <v>0.0</v>
      </c>
      <c r="I1466" s="8">
        <v>0.0</v>
      </c>
      <c r="J1466" s="8">
        <v>0.0</v>
      </c>
      <c r="K1466" s="8">
        <v>0.0</v>
      </c>
      <c r="L1466" s="8">
        <v>0.0</v>
      </c>
      <c r="M1466" s="8">
        <v>0.0</v>
      </c>
      <c r="N1466" s="8">
        <v>1.0</v>
      </c>
      <c r="O1466" s="8">
        <v>1.0</v>
      </c>
      <c r="P1466" s="8">
        <v>1.0</v>
      </c>
      <c r="Q1466" s="8">
        <v>1.0</v>
      </c>
      <c r="R1466" s="8">
        <v>1.0</v>
      </c>
      <c r="S1466" s="8">
        <v>1.0</v>
      </c>
      <c r="T1466" s="8">
        <v>1.0</v>
      </c>
      <c r="U1466" s="8">
        <v>1.0</v>
      </c>
      <c r="V1466" s="8">
        <v>1.0</v>
      </c>
      <c r="W1466" s="8">
        <v>1.0</v>
      </c>
      <c r="X1466" s="8">
        <v>1.0</v>
      </c>
      <c r="Y1466" s="8">
        <v>1.0</v>
      </c>
      <c r="Z1466" s="8">
        <v>1.0</v>
      </c>
      <c r="AA1466" s="8">
        <v>1.0</v>
      </c>
      <c r="AB1466" s="8">
        <v>1.0</v>
      </c>
      <c r="AC1466" s="8">
        <v>1.0</v>
      </c>
      <c r="AD1466" s="8">
        <v>0.0</v>
      </c>
      <c r="AE1466" s="8">
        <v>0.0</v>
      </c>
      <c r="AF1466" s="8" t="s">
        <v>3592</v>
      </c>
    </row>
    <row r="1467" ht="14.25" customHeight="1">
      <c r="A1467" s="7" t="s">
        <v>4077</v>
      </c>
      <c r="B1467" s="7" t="s">
        <v>3586</v>
      </c>
      <c r="C1467" s="7" t="s">
        <v>3593</v>
      </c>
      <c r="D1467" s="7" t="s">
        <v>3587</v>
      </c>
      <c r="E1467" s="201">
        <v>41640.0</v>
      </c>
      <c r="F1467" s="201">
        <v>42004.0</v>
      </c>
      <c r="G1467" s="7" t="s">
        <v>3588</v>
      </c>
      <c r="H1467" s="7">
        <v>82.0</v>
      </c>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t="s">
        <v>3592</v>
      </c>
    </row>
    <row r="1468" ht="14.25" customHeight="1">
      <c r="A1468" s="8" t="s">
        <v>4078</v>
      </c>
      <c r="B1468" s="8" t="s">
        <v>1209</v>
      </c>
      <c r="C1468" s="8"/>
      <c r="D1468" s="8" t="s">
        <v>3596</v>
      </c>
      <c r="E1468" s="202">
        <v>41640.0</v>
      </c>
      <c r="F1468" s="202">
        <v>42004.0</v>
      </c>
      <c r="G1468" s="8" t="s">
        <v>3588</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3592</v>
      </c>
    </row>
    <row r="1469" ht="14.25" customHeight="1">
      <c r="A1469" s="7" t="s">
        <v>4078</v>
      </c>
      <c r="B1469" s="7" t="s">
        <v>1209</v>
      </c>
      <c r="C1469" s="7"/>
      <c r="D1469" s="7" t="s">
        <v>3659</v>
      </c>
      <c r="E1469" s="201">
        <v>41640.0</v>
      </c>
      <c r="F1469" s="201">
        <v>42004.0</v>
      </c>
      <c r="G1469" s="7" t="s">
        <v>3594</v>
      </c>
      <c r="H1469" s="7">
        <v>1.0</v>
      </c>
      <c r="I1469" s="7">
        <v>1.0</v>
      </c>
      <c r="J1469" s="7">
        <v>1.0</v>
      </c>
      <c r="K1469" s="7">
        <v>1.0</v>
      </c>
      <c r="L1469" s="7">
        <v>1.0</v>
      </c>
      <c r="M1469" s="7">
        <v>1.0</v>
      </c>
      <c r="N1469" s="7">
        <v>0.5</v>
      </c>
      <c r="O1469" s="7">
        <v>0.5</v>
      </c>
      <c r="P1469" s="7">
        <v>0.5</v>
      </c>
      <c r="Q1469" s="7">
        <v>0.5</v>
      </c>
      <c r="R1469" s="7">
        <v>0.5</v>
      </c>
      <c r="S1469" s="7">
        <v>0.5</v>
      </c>
      <c r="T1469" s="7">
        <v>0.5</v>
      </c>
      <c r="U1469" s="7">
        <v>0.5</v>
      </c>
      <c r="V1469" s="7">
        <v>0.5</v>
      </c>
      <c r="W1469" s="7">
        <v>0.5</v>
      </c>
      <c r="X1469" s="7">
        <v>0.5</v>
      </c>
      <c r="Y1469" s="7">
        <v>0.5</v>
      </c>
      <c r="Z1469" s="7">
        <v>1.0</v>
      </c>
      <c r="AA1469" s="7">
        <v>1.0</v>
      </c>
      <c r="AB1469" s="7">
        <v>1.0</v>
      </c>
      <c r="AC1469" s="7">
        <v>1.0</v>
      </c>
      <c r="AD1469" s="7">
        <v>1.0</v>
      </c>
      <c r="AE1469" s="7">
        <v>1.0</v>
      </c>
      <c r="AF1469" s="7" t="s">
        <v>3592</v>
      </c>
    </row>
    <row r="1470" ht="14.25" customHeight="1">
      <c r="A1470" s="8" t="s">
        <v>4078</v>
      </c>
      <c r="B1470" s="8" t="s">
        <v>1209</v>
      </c>
      <c r="C1470" s="8"/>
      <c r="D1470" s="8" t="s">
        <v>3676</v>
      </c>
      <c r="E1470" s="202">
        <v>41640.0</v>
      </c>
      <c r="F1470" s="202">
        <v>42004.0</v>
      </c>
      <c r="G1470" s="8" t="s">
        <v>3594</v>
      </c>
      <c r="H1470" s="8">
        <v>1.0</v>
      </c>
      <c r="I1470" s="8">
        <v>1.0</v>
      </c>
      <c r="J1470" s="8">
        <v>1.0</v>
      </c>
      <c r="K1470" s="8">
        <v>1.0</v>
      </c>
      <c r="L1470" s="8">
        <v>1.0</v>
      </c>
      <c r="M1470" s="8">
        <v>1.0</v>
      </c>
      <c r="N1470" s="8">
        <v>0.5</v>
      </c>
      <c r="O1470" s="8">
        <v>0.5</v>
      </c>
      <c r="P1470" s="8">
        <v>0.5</v>
      </c>
      <c r="Q1470" s="8">
        <v>0.5</v>
      </c>
      <c r="R1470" s="8">
        <v>0.5</v>
      </c>
      <c r="S1470" s="8">
        <v>0.5</v>
      </c>
      <c r="T1470" s="8">
        <v>0.5</v>
      </c>
      <c r="U1470" s="8">
        <v>0.5</v>
      </c>
      <c r="V1470" s="8">
        <v>0.5</v>
      </c>
      <c r="W1470" s="8">
        <v>0.5</v>
      </c>
      <c r="X1470" s="8">
        <v>0.5</v>
      </c>
      <c r="Y1470" s="8">
        <v>0.5</v>
      </c>
      <c r="Z1470" s="8">
        <v>0.5</v>
      </c>
      <c r="AA1470" s="8">
        <v>0.5</v>
      </c>
      <c r="AB1470" s="8">
        <v>0.5</v>
      </c>
      <c r="AC1470" s="8">
        <v>0.5</v>
      </c>
      <c r="AD1470" s="8">
        <v>1.0</v>
      </c>
      <c r="AE1470" s="8">
        <v>1.0</v>
      </c>
      <c r="AF1470" s="8" t="s">
        <v>3592</v>
      </c>
    </row>
    <row r="1471" ht="14.25" customHeight="1">
      <c r="A1471" s="7" t="s">
        <v>4079</v>
      </c>
      <c r="B1471" s="7" t="s">
        <v>1209</v>
      </c>
      <c r="C1471" s="7"/>
      <c r="D1471" s="7" t="s">
        <v>3596</v>
      </c>
      <c r="E1471" s="201">
        <v>41640.0</v>
      </c>
      <c r="F1471" s="201">
        <v>42004.0</v>
      </c>
      <c r="G1471" s="7" t="s">
        <v>3588</v>
      </c>
      <c r="H1471" s="7">
        <v>1.0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3592</v>
      </c>
    </row>
    <row r="1472" ht="14.25" customHeight="1">
      <c r="A1472" s="8" t="s">
        <v>4079</v>
      </c>
      <c r="B1472" s="8" t="s">
        <v>1209</v>
      </c>
      <c r="C1472" s="8"/>
      <c r="D1472" s="8" t="s">
        <v>3659</v>
      </c>
      <c r="E1472" s="202">
        <v>41640.0</v>
      </c>
      <c r="F1472" s="202">
        <v>42004.0</v>
      </c>
      <c r="G1472" s="8" t="s">
        <v>3594</v>
      </c>
      <c r="H1472" s="8">
        <v>1.0</v>
      </c>
      <c r="I1472" s="8">
        <v>1.0</v>
      </c>
      <c r="J1472" s="8">
        <v>1.0</v>
      </c>
      <c r="K1472" s="8">
        <v>1.0</v>
      </c>
      <c r="L1472" s="8">
        <v>1.0</v>
      </c>
      <c r="M1472" s="8">
        <v>1.0</v>
      </c>
      <c r="N1472" s="8">
        <v>0.0</v>
      </c>
      <c r="O1472" s="8">
        <v>0.0</v>
      </c>
      <c r="P1472" s="8">
        <v>0.0</v>
      </c>
      <c r="Q1472" s="8">
        <v>0.0</v>
      </c>
      <c r="R1472" s="8">
        <v>0.0</v>
      </c>
      <c r="S1472" s="8">
        <v>0.0</v>
      </c>
      <c r="T1472" s="8">
        <v>0.0</v>
      </c>
      <c r="U1472" s="8">
        <v>0.0</v>
      </c>
      <c r="V1472" s="8">
        <v>0.0</v>
      </c>
      <c r="W1472" s="8">
        <v>0.0</v>
      </c>
      <c r="X1472" s="8">
        <v>0.0</v>
      </c>
      <c r="Y1472" s="8">
        <v>0.0</v>
      </c>
      <c r="Z1472" s="8">
        <v>1.0</v>
      </c>
      <c r="AA1472" s="8">
        <v>1.0</v>
      </c>
      <c r="AB1472" s="8">
        <v>1.0</v>
      </c>
      <c r="AC1472" s="8">
        <v>1.0</v>
      </c>
      <c r="AD1472" s="8">
        <v>1.0</v>
      </c>
      <c r="AE1472" s="8">
        <v>1.0</v>
      </c>
      <c r="AF1472" s="8" t="s">
        <v>3592</v>
      </c>
    </row>
    <row r="1473" ht="14.25" customHeight="1">
      <c r="A1473" s="7" t="s">
        <v>4079</v>
      </c>
      <c r="B1473" s="7" t="s">
        <v>1209</v>
      </c>
      <c r="C1473" s="7"/>
      <c r="D1473" s="7" t="s">
        <v>3676</v>
      </c>
      <c r="E1473" s="201">
        <v>41640.0</v>
      </c>
      <c r="F1473" s="201">
        <v>42004.0</v>
      </c>
      <c r="G1473" s="7" t="s">
        <v>3594</v>
      </c>
      <c r="H1473" s="7">
        <v>1.0</v>
      </c>
      <c r="I1473" s="7">
        <v>1.0</v>
      </c>
      <c r="J1473" s="7">
        <v>1.0</v>
      </c>
      <c r="K1473" s="7">
        <v>1.0</v>
      </c>
      <c r="L1473" s="7">
        <v>1.0</v>
      </c>
      <c r="M1473" s="7">
        <v>1.0</v>
      </c>
      <c r="N1473" s="7">
        <v>0.0</v>
      </c>
      <c r="O1473" s="7">
        <v>0.0</v>
      </c>
      <c r="P1473" s="7">
        <v>0.0</v>
      </c>
      <c r="Q1473" s="7">
        <v>0.0</v>
      </c>
      <c r="R1473" s="7">
        <v>0.0</v>
      </c>
      <c r="S1473" s="7">
        <v>0.0</v>
      </c>
      <c r="T1473" s="7">
        <v>0.0</v>
      </c>
      <c r="U1473" s="7">
        <v>0.0</v>
      </c>
      <c r="V1473" s="7">
        <v>0.0</v>
      </c>
      <c r="W1473" s="7">
        <v>0.0</v>
      </c>
      <c r="X1473" s="7">
        <v>0.0</v>
      </c>
      <c r="Y1473" s="7">
        <v>0.0</v>
      </c>
      <c r="Z1473" s="7">
        <v>0.0</v>
      </c>
      <c r="AA1473" s="7">
        <v>0.0</v>
      </c>
      <c r="AB1473" s="7">
        <v>0.0</v>
      </c>
      <c r="AC1473" s="7">
        <v>0.0</v>
      </c>
      <c r="AD1473" s="7">
        <v>1.0</v>
      </c>
      <c r="AE1473" s="7">
        <v>1.0</v>
      </c>
      <c r="AF1473" s="7" t="s">
        <v>3592</v>
      </c>
    </row>
    <row r="1474" ht="14.25" customHeight="1">
      <c r="A1474" s="8" t="s">
        <v>1492</v>
      </c>
      <c r="B1474" s="8" t="s">
        <v>1209</v>
      </c>
      <c r="C1474" s="8"/>
      <c r="D1474" s="8" t="s">
        <v>3596</v>
      </c>
      <c r="E1474" s="202">
        <v>41640.0</v>
      </c>
      <c r="F1474" s="202">
        <v>42004.0</v>
      </c>
      <c r="G1474" s="8" t="s">
        <v>3588</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3592</v>
      </c>
    </row>
    <row r="1475" ht="14.25" customHeight="1">
      <c r="A1475" s="7" t="s">
        <v>1492</v>
      </c>
      <c r="B1475" s="7" t="s">
        <v>1209</v>
      </c>
      <c r="C1475" s="7"/>
      <c r="D1475" s="7" t="s">
        <v>3659</v>
      </c>
      <c r="E1475" s="201">
        <v>41640.0</v>
      </c>
      <c r="F1475" s="201">
        <v>42004.0</v>
      </c>
      <c r="G1475" s="7" t="s">
        <v>3594</v>
      </c>
      <c r="H1475" s="7">
        <v>1.0</v>
      </c>
      <c r="I1475" s="7">
        <v>1.0</v>
      </c>
      <c r="J1475" s="7">
        <v>1.0</v>
      </c>
      <c r="K1475" s="7">
        <v>1.0</v>
      </c>
      <c r="L1475" s="7">
        <v>1.0</v>
      </c>
      <c r="M1475" s="7">
        <v>1.0</v>
      </c>
      <c r="N1475" s="7">
        <v>0.25</v>
      </c>
      <c r="O1475" s="7">
        <v>0.25</v>
      </c>
      <c r="P1475" s="7">
        <v>0.25</v>
      </c>
      <c r="Q1475" s="7">
        <v>0.25</v>
      </c>
      <c r="R1475" s="7">
        <v>0.25</v>
      </c>
      <c r="S1475" s="7">
        <v>0.25</v>
      </c>
      <c r="T1475" s="7">
        <v>0.25</v>
      </c>
      <c r="U1475" s="7">
        <v>0.25</v>
      </c>
      <c r="V1475" s="7">
        <v>0.25</v>
      </c>
      <c r="W1475" s="7">
        <v>0.25</v>
      </c>
      <c r="X1475" s="7">
        <v>0.25</v>
      </c>
      <c r="Y1475" s="7">
        <v>0.25</v>
      </c>
      <c r="Z1475" s="7">
        <v>1.0</v>
      </c>
      <c r="AA1475" s="7">
        <v>1.0</v>
      </c>
      <c r="AB1475" s="7">
        <v>1.0</v>
      </c>
      <c r="AC1475" s="7">
        <v>1.0</v>
      </c>
      <c r="AD1475" s="7">
        <v>1.0</v>
      </c>
      <c r="AE1475" s="7">
        <v>1.0</v>
      </c>
      <c r="AF1475" s="7" t="s">
        <v>3592</v>
      </c>
    </row>
    <row r="1476" ht="14.25" customHeight="1">
      <c r="A1476" s="8" t="s">
        <v>1492</v>
      </c>
      <c r="B1476" s="8" t="s">
        <v>1209</v>
      </c>
      <c r="C1476" s="8"/>
      <c r="D1476" s="8" t="s">
        <v>3676</v>
      </c>
      <c r="E1476" s="202">
        <v>41640.0</v>
      </c>
      <c r="F1476" s="202">
        <v>42004.0</v>
      </c>
      <c r="G1476" s="8" t="s">
        <v>3594</v>
      </c>
      <c r="H1476" s="8">
        <v>1.0</v>
      </c>
      <c r="I1476" s="8">
        <v>1.0</v>
      </c>
      <c r="J1476" s="8">
        <v>1.0</v>
      </c>
      <c r="K1476" s="8">
        <v>1.0</v>
      </c>
      <c r="L1476" s="8">
        <v>1.0</v>
      </c>
      <c r="M1476" s="8">
        <v>1.0</v>
      </c>
      <c r="N1476" s="8">
        <v>0.25</v>
      </c>
      <c r="O1476" s="8">
        <v>0.25</v>
      </c>
      <c r="P1476" s="8">
        <v>0.25</v>
      </c>
      <c r="Q1476" s="8">
        <v>0.25</v>
      </c>
      <c r="R1476" s="8">
        <v>0.25</v>
      </c>
      <c r="S1476" s="8">
        <v>0.25</v>
      </c>
      <c r="T1476" s="8">
        <v>0.25</v>
      </c>
      <c r="U1476" s="8">
        <v>0.25</v>
      </c>
      <c r="V1476" s="8">
        <v>0.25</v>
      </c>
      <c r="W1476" s="8">
        <v>0.25</v>
      </c>
      <c r="X1476" s="8">
        <v>0.25</v>
      </c>
      <c r="Y1476" s="8">
        <v>0.25</v>
      </c>
      <c r="Z1476" s="8">
        <v>0.25</v>
      </c>
      <c r="AA1476" s="8">
        <v>0.25</v>
      </c>
      <c r="AB1476" s="8">
        <v>0.25</v>
      </c>
      <c r="AC1476" s="8">
        <v>0.25</v>
      </c>
      <c r="AD1476" s="8">
        <v>1.0</v>
      </c>
      <c r="AE1476" s="8">
        <v>1.0</v>
      </c>
      <c r="AF1476" s="8" t="s">
        <v>3592</v>
      </c>
    </row>
    <row r="1477" ht="14.25" customHeight="1">
      <c r="A1477" s="7" t="s">
        <v>194</v>
      </c>
      <c r="B1477" s="7" t="s">
        <v>3673</v>
      </c>
      <c r="C1477" s="7"/>
      <c r="D1477" s="7" t="s">
        <v>3596</v>
      </c>
      <c r="E1477" s="201">
        <v>41640.0</v>
      </c>
      <c r="F1477" s="201">
        <v>42004.0</v>
      </c>
      <c r="G1477" s="7" t="s">
        <v>3588</v>
      </c>
      <c r="H1477" s="7">
        <v>0.0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3592</v>
      </c>
    </row>
    <row r="1478" ht="14.25" customHeight="1">
      <c r="A1478" s="8" t="s">
        <v>194</v>
      </c>
      <c r="B1478" s="8" t="s">
        <v>3673</v>
      </c>
      <c r="C1478" s="8"/>
      <c r="D1478" s="8" t="s">
        <v>3659</v>
      </c>
      <c r="E1478" s="202">
        <v>41640.0</v>
      </c>
      <c r="F1478" s="202">
        <v>42004.0</v>
      </c>
      <c r="G1478" s="8" t="s">
        <v>3594</v>
      </c>
      <c r="H1478" s="8">
        <v>0.0</v>
      </c>
      <c r="I1478" s="8">
        <v>0.0</v>
      </c>
      <c r="J1478" s="8">
        <v>0.0</v>
      </c>
      <c r="K1478" s="8">
        <v>0.0</v>
      </c>
      <c r="L1478" s="8">
        <v>0.0</v>
      </c>
      <c r="M1478" s="8">
        <v>0.0</v>
      </c>
      <c r="N1478" s="8">
        <v>0.0</v>
      </c>
      <c r="O1478" s="8">
        <v>1.0</v>
      </c>
      <c r="P1478" s="8">
        <v>1.0</v>
      </c>
      <c r="Q1478" s="8">
        <v>1.0</v>
      </c>
      <c r="R1478" s="8">
        <v>1.0</v>
      </c>
      <c r="S1478" s="8">
        <v>1.0</v>
      </c>
      <c r="T1478" s="8">
        <v>1.0</v>
      </c>
      <c r="U1478" s="8">
        <v>1.0</v>
      </c>
      <c r="V1478" s="8">
        <v>1.0</v>
      </c>
      <c r="W1478" s="8">
        <v>1.0</v>
      </c>
      <c r="X1478" s="8">
        <v>1.0</v>
      </c>
      <c r="Y1478" s="8">
        <v>1.0</v>
      </c>
      <c r="Z1478" s="8">
        <v>0.0</v>
      </c>
      <c r="AA1478" s="8">
        <v>0.0</v>
      </c>
      <c r="AB1478" s="8">
        <v>0.0</v>
      </c>
      <c r="AC1478" s="8">
        <v>0.0</v>
      </c>
      <c r="AD1478" s="8">
        <v>0.0</v>
      </c>
      <c r="AE1478" s="8">
        <v>0.0</v>
      </c>
      <c r="AF1478" s="8" t="s">
        <v>3592</v>
      </c>
    </row>
    <row r="1479" ht="14.25" customHeight="1">
      <c r="A1479" s="7" t="s">
        <v>194</v>
      </c>
      <c r="B1479" s="7" t="s">
        <v>3673</v>
      </c>
      <c r="C1479" s="7"/>
      <c r="D1479" s="7" t="s">
        <v>3676</v>
      </c>
      <c r="E1479" s="201">
        <v>41640.0</v>
      </c>
      <c r="F1479" s="201">
        <v>42004.0</v>
      </c>
      <c r="G1479" s="7" t="s">
        <v>3594</v>
      </c>
      <c r="H1479" s="7">
        <v>0.0</v>
      </c>
      <c r="I1479" s="7">
        <v>0.0</v>
      </c>
      <c r="J1479" s="7">
        <v>0.0</v>
      </c>
      <c r="K1479" s="7">
        <v>0.0</v>
      </c>
      <c r="L1479" s="7">
        <v>0.0</v>
      </c>
      <c r="M1479" s="7">
        <v>0.0</v>
      </c>
      <c r="N1479" s="7">
        <v>0.0</v>
      </c>
      <c r="O1479" s="7">
        <v>1.0</v>
      </c>
      <c r="P1479" s="7">
        <v>1.0</v>
      </c>
      <c r="Q1479" s="7">
        <v>1.0</v>
      </c>
      <c r="R1479" s="7">
        <v>1.0</v>
      </c>
      <c r="S1479" s="7">
        <v>1.0</v>
      </c>
      <c r="T1479" s="7">
        <v>1.0</v>
      </c>
      <c r="U1479" s="7">
        <v>1.0</v>
      </c>
      <c r="V1479" s="7">
        <v>1.0</v>
      </c>
      <c r="W1479" s="7">
        <v>1.0</v>
      </c>
      <c r="X1479" s="7">
        <v>1.0</v>
      </c>
      <c r="Y1479" s="7">
        <v>1.0</v>
      </c>
      <c r="Z1479" s="7">
        <v>1.0</v>
      </c>
      <c r="AA1479" s="7">
        <v>1.0</v>
      </c>
      <c r="AB1479" s="7">
        <v>1.0</v>
      </c>
      <c r="AC1479" s="7">
        <v>1.0</v>
      </c>
      <c r="AD1479" s="7">
        <v>0.0</v>
      </c>
      <c r="AE1479" s="7">
        <v>0.0</v>
      </c>
      <c r="AF1479" s="7" t="s">
        <v>3592</v>
      </c>
    </row>
    <row r="1480" ht="14.25" customHeight="1">
      <c r="A1480" s="8" t="s">
        <v>4080</v>
      </c>
      <c r="B1480" s="8" t="s">
        <v>3673</v>
      </c>
      <c r="C1480" s="8"/>
      <c r="D1480" s="8" t="s">
        <v>3587</v>
      </c>
      <c r="E1480" s="202">
        <v>41640.0</v>
      </c>
      <c r="F1480" s="202">
        <v>42004.0</v>
      </c>
      <c r="G1480" s="8" t="s">
        <v>3588</v>
      </c>
      <c r="H1480" s="8">
        <v>1.0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3592</v>
      </c>
    </row>
    <row r="1481" ht="14.25" customHeight="1">
      <c r="A1481" s="7" t="s">
        <v>4081</v>
      </c>
      <c r="B1481" s="7" t="s">
        <v>3586</v>
      </c>
      <c r="C1481" s="7" t="s">
        <v>3593</v>
      </c>
      <c r="D1481" s="7" t="s">
        <v>3587</v>
      </c>
      <c r="E1481" s="201">
        <v>41640.0</v>
      </c>
      <c r="F1481" s="201">
        <v>42004.0</v>
      </c>
      <c r="G1481" s="7" t="s">
        <v>3588</v>
      </c>
      <c r="H1481" s="7">
        <v>18.33</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3592</v>
      </c>
    </row>
    <row r="1482" ht="14.25" customHeight="1">
      <c r="A1482" s="8" t="s">
        <v>4082</v>
      </c>
      <c r="B1482" s="8" t="s">
        <v>3586</v>
      </c>
      <c r="C1482" s="8" t="s">
        <v>3593</v>
      </c>
      <c r="D1482" s="8" t="s">
        <v>3587</v>
      </c>
      <c r="E1482" s="202">
        <v>41640.0</v>
      </c>
      <c r="F1482" s="202">
        <v>42004.0</v>
      </c>
      <c r="G1482" s="8" t="s">
        <v>3588</v>
      </c>
      <c r="H1482" s="8">
        <v>5.0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3592</v>
      </c>
    </row>
    <row r="1483" ht="14.25" customHeight="1">
      <c r="A1483" s="7" t="s">
        <v>4083</v>
      </c>
      <c r="B1483" s="7" t="s">
        <v>3586</v>
      </c>
      <c r="C1483" s="7"/>
      <c r="D1483" s="7" t="s">
        <v>3587</v>
      </c>
      <c r="E1483" s="201">
        <v>41640.0</v>
      </c>
      <c r="F1483" s="201">
        <v>42004.0</v>
      </c>
      <c r="G1483" s="7" t="s">
        <v>3588</v>
      </c>
      <c r="H1483" s="7">
        <v>1.0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3592</v>
      </c>
    </row>
    <row r="1484" ht="14.25" customHeight="1">
      <c r="A1484" s="8" t="s">
        <v>4084</v>
      </c>
      <c r="B1484" s="8" t="s">
        <v>3586</v>
      </c>
      <c r="C1484" s="8"/>
      <c r="D1484" s="8" t="s">
        <v>3587</v>
      </c>
      <c r="E1484" s="202">
        <v>41640.0</v>
      </c>
      <c r="F1484" s="202">
        <v>42004.0</v>
      </c>
      <c r="G1484" s="8" t="s">
        <v>3588</v>
      </c>
      <c r="H1484" s="8">
        <v>1.0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3592</v>
      </c>
    </row>
    <row r="1485" ht="14.25" customHeight="1">
      <c r="A1485" s="7" t="s">
        <v>4085</v>
      </c>
      <c r="B1485" s="7" t="s">
        <v>3586</v>
      </c>
      <c r="C1485" s="7" t="s">
        <v>3593</v>
      </c>
      <c r="D1485" s="7" t="s">
        <v>3587</v>
      </c>
      <c r="E1485" s="201">
        <v>41640.0</v>
      </c>
      <c r="F1485" s="201">
        <v>42004.0</v>
      </c>
      <c r="G1485" s="7" t="s">
        <v>3588</v>
      </c>
      <c r="H1485" s="7">
        <v>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3592</v>
      </c>
    </row>
    <row r="1486" ht="14.25" customHeight="1">
      <c r="A1486" s="8" t="s">
        <v>4086</v>
      </c>
      <c r="B1486" s="8" t="s">
        <v>3586</v>
      </c>
      <c r="C1486" s="8" t="s">
        <v>3593</v>
      </c>
      <c r="D1486" s="8" t="s">
        <v>3587</v>
      </c>
      <c r="E1486" s="202">
        <v>41640.0</v>
      </c>
      <c r="F1486" s="202">
        <v>42004.0</v>
      </c>
      <c r="G1486" s="8" t="s">
        <v>3588</v>
      </c>
      <c r="H1486" s="8">
        <v>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3592</v>
      </c>
    </row>
    <row r="1487" ht="14.25" customHeight="1">
      <c r="A1487" s="7" t="s">
        <v>4087</v>
      </c>
      <c r="B1487" s="7" t="s">
        <v>3586</v>
      </c>
      <c r="C1487" s="7" t="s">
        <v>3593</v>
      </c>
      <c r="D1487" s="7" t="s">
        <v>3587</v>
      </c>
      <c r="E1487" s="201">
        <v>41640.0</v>
      </c>
      <c r="F1487" s="201">
        <v>42004.0</v>
      </c>
      <c r="G1487" s="7" t="s">
        <v>3588</v>
      </c>
      <c r="H1487" s="7">
        <v>0.0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3592</v>
      </c>
    </row>
    <row r="1488" ht="14.25" customHeight="1">
      <c r="A1488" s="8" t="s">
        <v>4088</v>
      </c>
      <c r="B1488" s="8" t="s">
        <v>3586</v>
      </c>
      <c r="C1488" s="8" t="s">
        <v>3593</v>
      </c>
      <c r="D1488" s="8" t="s">
        <v>3587</v>
      </c>
      <c r="E1488" s="202">
        <v>41640.0</v>
      </c>
      <c r="F1488" s="202">
        <v>42004.0</v>
      </c>
      <c r="G1488" s="8" t="s">
        <v>3588</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3592</v>
      </c>
    </row>
    <row r="1489" ht="14.25" customHeight="1">
      <c r="A1489" s="7" t="s">
        <v>4089</v>
      </c>
      <c r="B1489" s="7" t="s">
        <v>3586</v>
      </c>
      <c r="C1489" s="7" t="s">
        <v>3591</v>
      </c>
      <c r="D1489" s="7" t="s">
        <v>3587</v>
      </c>
      <c r="E1489" s="201">
        <v>41640.0</v>
      </c>
      <c r="F1489" s="201">
        <v>42004.0</v>
      </c>
      <c r="G1489" s="7" t="s">
        <v>3588</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3592</v>
      </c>
    </row>
    <row r="1490" ht="14.25" customHeight="1">
      <c r="A1490" s="8" t="s">
        <v>4090</v>
      </c>
      <c r="B1490" s="8" t="s">
        <v>3627</v>
      </c>
      <c r="C1490" s="8" t="s">
        <v>3593</v>
      </c>
      <c r="D1490" s="8" t="s">
        <v>3587</v>
      </c>
      <c r="E1490" s="202">
        <v>41640.0</v>
      </c>
      <c r="F1490" s="202">
        <v>42004.0</v>
      </c>
      <c r="G1490" s="8" t="s">
        <v>3588</v>
      </c>
      <c r="H1490" s="8">
        <v>22.0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3592</v>
      </c>
    </row>
    <row r="1491" ht="14.25" customHeight="1">
      <c r="A1491" s="7" t="s">
        <v>4091</v>
      </c>
      <c r="B1491" s="7" t="s">
        <v>3627</v>
      </c>
      <c r="C1491" s="7" t="s">
        <v>3593</v>
      </c>
      <c r="D1491" s="7" t="s">
        <v>3587</v>
      </c>
      <c r="E1491" s="201">
        <v>41640.0</v>
      </c>
      <c r="F1491" s="201">
        <v>42004.0</v>
      </c>
      <c r="G1491" s="7" t="s">
        <v>3588</v>
      </c>
      <c r="H1491" s="7">
        <v>60.0</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3592</v>
      </c>
    </row>
    <row r="1492" ht="14.25" customHeight="1">
      <c r="A1492" s="8" t="s">
        <v>4092</v>
      </c>
      <c r="B1492" s="8" t="s">
        <v>3627</v>
      </c>
      <c r="C1492" s="8" t="s">
        <v>3593</v>
      </c>
      <c r="D1492" s="8" t="s">
        <v>3587</v>
      </c>
      <c r="E1492" s="202">
        <v>41640.0</v>
      </c>
      <c r="F1492" s="202">
        <v>42004.0</v>
      </c>
      <c r="G1492" s="8" t="s">
        <v>3588</v>
      </c>
      <c r="H1492" s="8">
        <v>60.0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3592</v>
      </c>
    </row>
    <row r="1493" ht="14.25" customHeight="1">
      <c r="A1493" s="7" t="s">
        <v>4093</v>
      </c>
      <c r="B1493" s="7" t="s">
        <v>3586</v>
      </c>
      <c r="C1493" s="7"/>
      <c r="D1493" s="7" t="s">
        <v>3587</v>
      </c>
      <c r="E1493" s="201">
        <v>41640.0</v>
      </c>
      <c r="F1493" s="201">
        <v>42004.0</v>
      </c>
      <c r="G1493" s="7" t="s">
        <v>3588</v>
      </c>
      <c r="H1493" s="7">
        <v>1.0</v>
      </c>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t="s">
        <v>3592</v>
      </c>
    </row>
    <row r="1494" ht="14.25" customHeight="1">
      <c r="A1494" s="8" t="s">
        <v>4094</v>
      </c>
      <c r="B1494" s="8" t="s">
        <v>3586</v>
      </c>
      <c r="C1494" s="8" t="s">
        <v>3593</v>
      </c>
      <c r="D1494" s="8" t="s">
        <v>3587</v>
      </c>
      <c r="E1494" s="202">
        <v>41640.0</v>
      </c>
      <c r="F1494" s="202">
        <v>42004.0</v>
      </c>
      <c r="G1494" s="8" t="s">
        <v>3588</v>
      </c>
      <c r="H1494" s="8">
        <v>21.1</v>
      </c>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t="s">
        <v>3592</v>
      </c>
    </row>
    <row r="1495" ht="14.25" customHeight="1">
      <c r="A1495" s="7" t="s">
        <v>4095</v>
      </c>
      <c r="B1495" s="7" t="s">
        <v>3586</v>
      </c>
      <c r="C1495" s="7"/>
      <c r="D1495" s="7" t="s">
        <v>3587</v>
      </c>
      <c r="E1495" s="201">
        <v>41640.0</v>
      </c>
      <c r="F1495" s="201">
        <v>42004.0</v>
      </c>
      <c r="G1495" s="7" t="s">
        <v>3588</v>
      </c>
      <c r="H1495" s="7">
        <v>0.0</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3592</v>
      </c>
    </row>
    <row r="1496" ht="14.25" customHeight="1">
      <c r="A1496" s="8" t="s">
        <v>1484</v>
      </c>
      <c r="B1496" s="8" t="s">
        <v>3590</v>
      </c>
      <c r="C1496" s="8" t="s">
        <v>3591</v>
      </c>
      <c r="D1496" s="8" t="s">
        <v>3587</v>
      </c>
      <c r="E1496" s="202">
        <v>41640.0</v>
      </c>
      <c r="F1496" s="202">
        <v>42004.0</v>
      </c>
      <c r="G1496" s="8" t="s">
        <v>3588</v>
      </c>
      <c r="H1496" s="8">
        <v>120.0</v>
      </c>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t="s">
        <v>3592</v>
      </c>
    </row>
    <row r="1497" ht="14.25" customHeight="1">
      <c r="A1497" s="7" t="s">
        <v>4096</v>
      </c>
      <c r="B1497" s="7" t="s">
        <v>3586</v>
      </c>
      <c r="C1497" s="7" t="s">
        <v>3591</v>
      </c>
      <c r="D1497" s="7" t="s">
        <v>3587</v>
      </c>
      <c r="E1497" s="201">
        <v>41640.0</v>
      </c>
      <c r="F1497" s="201">
        <v>42004.0</v>
      </c>
      <c r="G1497" s="7" t="s">
        <v>3588</v>
      </c>
      <c r="H1497" s="7">
        <v>0.2</v>
      </c>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t="s">
        <v>3592</v>
      </c>
    </row>
    <row r="1498" ht="14.25" customHeight="1">
      <c r="A1498" s="8" t="s">
        <v>4097</v>
      </c>
      <c r="B1498" s="8" t="s">
        <v>3586</v>
      </c>
      <c r="C1498" s="8"/>
      <c r="D1498" s="8" t="s">
        <v>3587</v>
      </c>
      <c r="E1498" s="202">
        <v>41640.0</v>
      </c>
      <c r="F1498" s="202">
        <v>42004.0</v>
      </c>
      <c r="G1498" s="8" t="s">
        <v>3588</v>
      </c>
      <c r="H1498" s="8">
        <v>0.0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3592</v>
      </c>
    </row>
    <row r="1499" ht="1.5" customHeight="1">
      <c r="A1499" s="8" t="s">
        <v>4098</v>
      </c>
      <c r="B1499" s="8" t="s">
        <v>3586</v>
      </c>
      <c r="C1499" s="8"/>
      <c r="D1499" s="8" t="s">
        <v>3587</v>
      </c>
      <c r="E1499" s="202">
        <v>41640.0</v>
      </c>
      <c r="F1499" s="202">
        <v>42004.0</v>
      </c>
      <c r="G1499" s="8" t="s">
        <v>3588</v>
      </c>
      <c r="H1499" s="8">
        <v>1.0</v>
      </c>
      <c r="I1499" s="8"/>
      <c r="J1499" s="8"/>
      <c r="K1499" s="8"/>
      <c r="L1499" s="8"/>
      <c r="M1499" s="8"/>
      <c r="N1499" s="8"/>
      <c r="O1499" s="8"/>
      <c r="P1499" s="8"/>
      <c r="Q1499" s="8"/>
      <c r="R1499" s="8"/>
      <c r="S1499" s="8"/>
      <c r="T1499" s="8"/>
      <c r="U1499" s="8"/>
      <c r="V1499" s="8"/>
      <c r="W1499" s="8"/>
      <c r="X1499" s="8"/>
      <c r="Y1499" s="8"/>
      <c r="Z1499" s="8"/>
      <c r="AA1499" s="8"/>
      <c r="AB1499" s="8"/>
      <c r="AC1499" s="8"/>
      <c r="AD1499" s="8"/>
      <c r="AE1499" s="8"/>
      <c r="AF1499" s="8" t="s">
        <v>3592</v>
      </c>
    </row>
    <row r="1500" ht="14.25" customHeight="1">
      <c r="A1500" s="7" t="s">
        <v>210</v>
      </c>
      <c r="B1500" s="7" t="s">
        <v>3595</v>
      </c>
      <c r="C1500" s="7"/>
      <c r="D1500" s="92" t="s">
        <v>4099</v>
      </c>
      <c r="E1500" s="201">
        <v>41640.0</v>
      </c>
      <c r="F1500" s="201">
        <v>42004.0</v>
      </c>
      <c r="G1500" s="7" t="s">
        <v>3588</v>
      </c>
      <c r="H1500" s="7">
        <v>0.0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3592</v>
      </c>
    </row>
    <row r="1501" ht="14.25" customHeight="1">
      <c r="A1501" s="7" t="s">
        <v>210</v>
      </c>
      <c r="B1501" s="7" t="s">
        <v>3595</v>
      </c>
      <c r="C1501" s="7"/>
      <c r="D1501" s="7" t="s">
        <v>3598</v>
      </c>
      <c r="E1501" s="201">
        <v>41640.0</v>
      </c>
      <c r="F1501" s="201">
        <v>42004.0</v>
      </c>
      <c r="G1501" s="7" t="s">
        <v>3588</v>
      </c>
      <c r="H1501" s="7">
        <v>0.69</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3592</v>
      </c>
    </row>
    <row r="1502" ht="14.25" customHeight="1">
      <c r="A1502" s="7" t="s">
        <v>210</v>
      </c>
      <c r="B1502" s="7" t="s">
        <v>3595</v>
      </c>
      <c r="C1502" s="7"/>
      <c r="D1502" s="7" t="s">
        <v>3657</v>
      </c>
      <c r="E1502" s="201">
        <v>41640.0</v>
      </c>
      <c r="F1502" s="201">
        <v>42004.0</v>
      </c>
      <c r="G1502" s="7" t="s">
        <v>3594</v>
      </c>
      <c r="H1502" s="7">
        <v>0.0</v>
      </c>
      <c r="I1502" s="7">
        <v>0.0</v>
      </c>
      <c r="J1502" s="7">
        <v>0.0</v>
      </c>
      <c r="K1502" s="7">
        <v>0.0</v>
      </c>
      <c r="L1502" s="7">
        <v>0.0</v>
      </c>
      <c r="M1502" s="7">
        <v>0.0</v>
      </c>
      <c r="N1502" s="7">
        <v>0.0</v>
      </c>
      <c r="O1502" s="7">
        <v>0.16</v>
      </c>
      <c r="P1502" s="7">
        <v>0.14</v>
      </c>
      <c r="Q1502" s="7">
        <v>0.21</v>
      </c>
      <c r="R1502" s="7">
        <v>0.18</v>
      </c>
      <c r="S1502" s="7">
        <v>0.25</v>
      </c>
      <c r="T1502" s="7">
        <v>0.21</v>
      </c>
      <c r="U1502" s="7">
        <v>0.13</v>
      </c>
      <c r="V1502" s="7">
        <v>0.08</v>
      </c>
      <c r="W1502" s="7">
        <v>0.04</v>
      </c>
      <c r="X1502" s="7">
        <v>0.05</v>
      </c>
      <c r="Y1502" s="7">
        <v>0.06</v>
      </c>
      <c r="Z1502" s="7">
        <v>0.0</v>
      </c>
      <c r="AA1502" s="7">
        <v>0.0</v>
      </c>
      <c r="AB1502" s="7">
        <v>0.0</v>
      </c>
      <c r="AC1502" s="7">
        <v>0.0</v>
      </c>
      <c r="AD1502" s="7">
        <v>0.0</v>
      </c>
      <c r="AE1502" s="7">
        <v>0.0</v>
      </c>
      <c r="AF1502" s="7" t="s">
        <v>3592</v>
      </c>
    </row>
    <row r="1503" ht="14.25" customHeight="1">
      <c r="A1503" s="7" t="s">
        <v>210</v>
      </c>
      <c r="B1503" s="7" t="s">
        <v>3595</v>
      </c>
      <c r="C1503" s="7"/>
      <c r="D1503" s="7" t="s">
        <v>3605</v>
      </c>
      <c r="E1503" s="201">
        <v>41640.0</v>
      </c>
      <c r="F1503" s="201">
        <v>42004.0</v>
      </c>
      <c r="G1503" s="7" t="s">
        <v>3594</v>
      </c>
      <c r="H1503" s="7">
        <v>0.0</v>
      </c>
      <c r="I1503" s="7">
        <v>0.0</v>
      </c>
      <c r="J1503" s="7">
        <v>0.0</v>
      </c>
      <c r="K1503" s="7">
        <v>0.0</v>
      </c>
      <c r="L1503" s="7">
        <v>0.0</v>
      </c>
      <c r="M1503" s="7">
        <v>0.0</v>
      </c>
      <c r="N1503" s="7">
        <v>0.0</v>
      </c>
      <c r="O1503" s="7">
        <v>0.35</v>
      </c>
      <c r="P1503" s="7">
        <v>0.69</v>
      </c>
      <c r="Q1503" s="7">
        <v>0.43</v>
      </c>
      <c r="R1503" s="7">
        <v>0.37</v>
      </c>
      <c r="S1503" s="7">
        <v>0.43</v>
      </c>
      <c r="T1503" s="7">
        <v>0.58</v>
      </c>
      <c r="U1503" s="7">
        <v>0.48</v>
      </c>
      <c r="V1503" s="7">
        <v>0.37</v>
      </c>
      <c r="W1503" s="7">
        <v>0.37</v>
      </c>
      <c r="X1503" s="7">
        <v>0.46</v>
      </c>
      <c r="Y1503" s="7">
        <v>0.62</v>
      </c>
      <c r="Z1503" s="7">
        <v>0.12</v>
      </c>
      <c r="AA1503" s="7">
        <v>0.04</v>
      </c>
      <c r="AB1503" s="7">
        <v>0.04</v>
      </c>
      <c r="AC1503" s="7">
        <v>0.0</v>
      </c>
      <c r="AD1503" s="7">
        <v>0.0</v>
      </c>
      <c r="AE1503" s="7">
        <v>0.0</v>
      </c>
      <c r="AF1503" s="7" t="s">
        <v>3592</v>
      </c>
    </row>
    <row r="1504" ht="14.25" customHeight="1">
      <c r="A1504" s="8" t="s">
        <v>1494</v>
      </c>
      <c r="B1504" s="8" t="s">
        <v>3604</v>
      </c>
      <c r="C1504" s="8"/>
      <c r="D1504" s="8" t="s">
        <v>3596</v>
      </c>
      <c r="E1504" s="202">
        <v>41640.0</v>
      </c>
      <c r="F1504" s="202">
        <v>42004.0</v>
      </c>
      <c r="G1504" s="8" t="s">
        <v>3594</v>
      </c>
      <c r="H1504" s="216">
        <v>0.23813625</v>
      </c>
      <c r="I1504" s="216">
        <v>0.23813625</v>
      </c>
      <c r="J1504" s="216">
        <v>0.23813625</v>
      </c>
      <c r="K1504" s="216">
        <v>0.23813625</v>
      </c>
      <c r="L1504" s="216">
        <v>0.23813625</v>
      </c>
      <c r="M1504" s="216">
        <v>0.23813625</v>
      </c>
      <c r="N1504" s="216">
        <v>0.288107175</v>
      </c>
      <c r="O1504" s="216">
        <v>0.288107175</v>
      </c>
      <c r="P1504" s="216">
        <v>0.288107175</v>
      </c>
      <c r="Q1504" s="216">
        <v>0.288107175</v>
      </c>
      <c r="R1504" s="216">
        <v>0.288107175</v>
      </c>
      <c r="S1504" s="216">
        <v>0.288107175</v>
      </c>
      <c r="T1504" s="216">
        <v>0.288107175</v>
      </c>
      <c r="U1504" s="216">
        <v>0.288107175</v>
      </c>
      <c r="V1504" s="216">
        <v>0.288107175</v>
      </c>
      <c r="W1504" s="216">
        <v>0.288107175</v>
      </c>
      <c r="X1504" s="216">
        <v>0.288107175</v>
      </c>
      <c r="Y1504" s="216">
        <v>0.288107175</v>
      </c>
      <c r="Z1504" s="216">
        <v>0.23813625</v>
      </c>
      <c r="AA1504" s="216">
        <v>0.23813625</v>
      </c>
      <c r="AB1504" s="216">
        <v>0.23813625</v>
      </c>
      <c r="AC1504" s="216">
        <v>0.23813625</v>
      </c>
      <c r="AD1504" s="216">
        <v>0.23813625</v>
      </c>
      <c r="AE1504" s="216">
        <v>0.23813625</v>
      </c>
      <c r="AF1504" s="8" t="s">
        <v>3592</v>
      </c>
    </row>
    <row r="1505" ht="14.25" customHeight="1">
      <c r="A1505" s="92" t="s">
        <v>1486</v>
      </c>
      <c r="B1505" s="7" t="s">
        <v>3604</v>
      </c>
      <c r="C1505" s="7"/>
      <c r="D1505" s="7" t="s">
        <v>3597</v>
      </c>
      <c r="E1505" s="201">
        <v>41640.0</v>
      </c>
      <c r="F1505" s="201">
        <v>42004.0</v>
      </c>
      <c r="G1505" s="7" t="s">
        <v>3588</v>
      </c>
      <c r="H1505" s="7">
        <v>0.0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3592</v>
      </c>
    </row>
    <row r="1506" ht="14.25" customHeight="1">
      <c r="A1506" s="92" t="s">
        <v>1486</v>
      </c>
      <c r="B1506" s="7" t="s">
        <v>3604</v>
      </c>
      <c r="C1506" s="7"/>
      <c r="D1506" s="7" t="s">
        <v>3598</v>
      </c>
      <c r="E1506" s="201">
        <v>41640.0</v>
      </c>
      <c r="F1506" s="201">
        <v>42004.0</v>
      </c>
      <c r="G1506" s="7" t="s">
        <v>3588</v>
      </c>
      <c r="H1506" s="7">
        <v>1.0</v>
      </c>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t="s">
        <v>3592</v>
      </c>
    </row>
    <row r="1507" ht="14.25" customHeight="1">
      <c r="A1507" s="92" t="s">
        <v>1486</v>
      </c>
      <c r="B1507" s="7" t="s">
        <v>3604</v>
      </c>
      <c r="C1507" s="7"/>
      <c r="D1507" s="92" t="s">
        <v>3656</v>
      </c>
      <c r="E1507" s="201">
        <v>41640.0</v>
      </c>
      <c r="F1507" s="201">
        <v>42004.0</v>
      </c>
      <c r="G1507" s="92" t="s">
        <v>3588</v>
      </c>
      <c r="H1507" s="92">
        <v>0.3</v>
      </c>
      <c r="I1507" s="92"/>
      <c r="J1507" s="92"/>
      <c r="K1507" s="92"/>
      <c r="L1507" s="92"/>
      <c r="M1507" s="92"/>
      <c r="N1507" s="92"/>
      <c r="O1507" s="92"/>
      <c r="P1507" s="92"/>
      <c r="Q1507" s="92"/>
      <c r="R1507" s="92"/>
      <c r="S1507" s="92"/>
      <c r="T1507" s="92"/>
      <c r="U1507" s="92"/>
      <c r="V1507" s="92"/>
      <c r="W1507" s="92"/>
      <c r="X1507" s="92"/>
      <c r="Y1507" s="92"/>
      <c r="Z1507" s="92"/>
      <c r="AA1507" s="92"/>
      <c r="AB1507" s="92"/>
      <c r="AC1507" s="92"/>
      <c r="AD1507" s="92"/>
      <c r="AE1507" s="92"/>
      <c r="AF1507" s="7" t="s">
        <v>3592</v>
      </c>
    </row>
    <row r="1508" ht="14.25" customHeight="1">
      <c r="A1508" s="92" t="s">
        <v>1486</v>
      </c>
      <c r="B1508" s="7" t="s">
        <v>3604</v>
      </c>
      <c r="C1508" s="7"/>
      <c r="D1508" s="7" t="s">
        <v>3657</v>
      </c>
      <c r="E1508" s="201">
        <v>41640.0</v>
      </c>
      <c r="F1508" s="201">
        <v>42004.0</v>
      </c>
      <c r="G1508" s="7" t="s">
        <v>3594</v>
      </c>
      <c r="H1508" s="92">
        <v>0.3</v>
      </c>
      <c r="I1508" s="92">
        <v>0.3</v>
      </c>
      <c r="J1508" s="92">
        <v>0.3</v>
      </c>
      <c r="K1508" s="92">
        <v>0.3</v>
      </c>
      <c r="L1508" s="92">
        <v>0.3</v>
      </c>
      <c r="M1508" s="92">
        <v>0.3</v>
      </c>
      <c r="N1508" s="92">
        <v>0.4</v>
      </c>
      <c r="O1508" s="92">
        <v>0.4</v>
      </c>
      <c r="P1508" s="92">
        <v>0.5</v>
      </c>
      <c r="Q1508" s="92">
        <v>0.5</v>
      </c>
      <c r="R1508" s="92">
        <v>0.5</v>
      </c>
      <c r="S1508" s="92">
        <v>0.5</v>
      </c>
      <c r="T1508" s="92">
        <v>0.35</v>
      </c>
      <c r="U1508" s="92">
        <v>0.35</v>
      </c>
      <c r="V1508" s="92">
        <v>0.35</v>
      </c>
      <c r="W1508" s="92">
        <v>0.35</v>
      </c>
      <c r="X1508" s="92">
        <v>0.35</v>
      </c>
      <c r="Y1508" s="92">
        <v>0.3</v>
      </c>
      <c r="Z1508" s="92">
        <v>0.3</v>
      </c>
      <c r="AA1508" s="92">
        <v>0.3</v>
      </c>
      <c r="AB1508" s="92">
        <v>0.3</v>
      </c>
      <c r="AC1508" s="92">
        <v>0.3</v>
      </c>
      <c r="AD1508" s="92">
        <v>0.3</v>
      </c>
      <c r="AE1508" s="92">
        <v>0.3</v>
      </c>
      <c r="AF1508" s="7" t="s">
        <v>3592</v>
      </c>
    </row>
    <row r="1509" ht="14.25" customHeight="1">
      <c r="A1509" s="92" t="s">
        <v>1486</v>
      </c>
      <c r="B1509" s="7" t="s">
        <v>3604</v>
      </c>
      <c r="C1509" s="7"/>
      <c r="D1509" s="7" t="s">
        <v>3605</v>
      </c>
      <c r="E1509" s="201">
        <v>41640.0</v>
      </c>
      <c r="F1509" s="201">
        <v>42004.0</v>
      </c>
      <c r="G1509" s="7" t="s">
        <v>3594</v>
      </c>
      <c r="H1509" s="92">
        <v>0.4</v>
      </c>
      <c r="I1509" s="92">
        <v>0.4</v>
      </c>
      <c r="J1509" s="92">
        <v>0.4</v>
      </c>
      <c r="K1509" s="92">
        <v>0.4</v>
      </c>
      <c r="L1509" s="92">
        <v>0.4</v>
      </c>
      <c r="M1509" s="92">
        <v>0.4</v>
      </c>
      <c r="N1509" s="92">
        <v>0.4</v>
      </c>
      <c r="O1509" s="92">
        <v>0.4</v>
      </c>
      <c r="P1509" s="92">
        <v>0.9</v>
      </c>
      <c r="Q1509" s="92">
        <v>0.9</v>
      </c>
      <c r="R1509" s="92">
        <v>0.9</v>
      </c>
      <c r="S1509" s="92">
        <v>0.9</v>
      </c>
      <c r="T1509" s="92">
        <v>0.8</v>
      </c>
      <c r="U1509" s="92">
        <v>0.9</v>
      </c>
      <c r="V1509" s="92">
        <v>0.9</v>
      </c>
      <c r="W1509" s="92">
        <v>0.9</v>
      </c>
      <c r="X1509" s="92">
        <v>0.9</v>
      </c>
      <c r="Y1509" s="92">
        <v>0.5</v>
      </c>
      <c r="Z1509" s="92">
        <v>0.4</v>
      </c>
      <c r="AA1509" s="92">
        <v>0.4</v>
      </c>
      <c r="AB1509" s="92">
        <v>0.4</v>
      </c>
      <c r="AC1509" s="92">
        <v>0.4</v>
      </c>
      <c r="AD1509" s="92">
        <v>0.4</v>
      </c>
      <c r="AE1509" s="92">
        <v>0.4</v>
      </c>
      <c r="AF1509" s="7" t="s">
        <v>3592</v>
      </c>
    </row>
    <row r="1510" ht="14.25" customHeight="1">
      <c r="A1510" s="93" t="s">
        <v>1496</v>
      </c>
      <c r="B1510" s="8" t="s">
        <v>3604</v>
      </c>
      <c r="C1510" s="8"/>
      <c r="D1510" s="8" t="s">
        <v>3597</v>
      </c>
      <c r="E1510" s="202">
        <v>41640.0</v>
      </c>
      <c r="F1510" s="202">
        <v>42004.0</v>
      </c>
      <c r="G1510" s="8" t="s">
        <v>3588</v>
      </c>
      <c r="H1510" s="8">
        <v>0.0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3592</v>
      </c>
    </row>
    <row r="1511" ht="14.25" customHeight="1">
      <c r="A1511" s="93" t="s">
        <v>1496</v>
      </c>
      <c r="B1511" s="8" t="s">
        <v>3604</v>
      </c>
      <c r="C1511" s="8"/>
      <c r="D1511" s="8" t="s">
        <v>3598</v>
      </c>
      <c r="E1511" s="202">
        <v>41640.0</v>
      </c>
      <c r="F1511" s="202">
        <v>42004.0</v>
      </c>
      <c r="G1511" s="8" t="s">
        <v>3588</v>
      </c>
      <c r="H1511" s="8">
        <v>1.0</v>
      </c>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c r="AF1511" s="8" t="s">
        <v>3592</v>
      </c>
    </row>
    <row r="1512" ht="14.25" customHeight="1">
      <c r="A1512" s="93" t="s">
        <v>1496</v>
      </c>
      <c r="B1512" s="8" t="s">
        <v>3604</v>
      </c>
      <c r="C1512" s="8"/>
      <c r="D1512" s="93" t="s">
        <v>3656</v>
      </c>
      <c r="E1512" s="202">
        <v>41640.0</v>
      </c>
      <c r="F1512" s="202">
        <v>42004.0</v>
      </c>
      <c r="G1512" s="8" t="s">
        <v>3594</v>
      </c>
      <c r="H1512" s="8">
        <v>0.23813625</v>
      </c>
      <c r="I1512" s="8">
        <v>0.23813625</v>
      </c>
      <c r="J1512" s="8">
        <v>0.23813625</v>
      </c>
      <c r="K1512" s="8">
        <v>0.23813625</v>
      </c>
      <c r="L1512" s="8">
        <v>0.23813625</v>
      </c>
      <c r="M1512" s="8">
        <v>0.23813625</v>
      </c>
      <c r="N1512" s="93">
        <v>0.288107175</v>
      </c>
      <c r="O1512" s="93">
        <v>0.288107175</v>
      </c>
      <c r="P1512" s="93">
        <v>0.288107175</v>
      </c>
      <c r="Q1512" s="93">
        <v>0.288107175</v>
      </c>
      <c r="R1512" s="93">
        <v>0.288107175</v>
      </c>
      <c r="S1512" s="93">
        <v>0.288107175</v>
      </c>
      <c r="T1512" s="93">
        <v>0.288107175</v>
      </c>
      <c r="U1512" s="93">
        <v>0.288107175</v>
      </c>
      <c r="V1512" s="93">
        <v>0.288107175</v>
      </c>
      <c r="W1512" s="93">
        <v>0.288107175</v>
      </c>
      <c r="X1512" s="93">
        <v>0.288107175</v>
      </c>
      <c r="Y1512" s="93">
        <v>0.288107175</v>
      </c>
      <c r="Z1512" s="8">
        <v>0.23813625</v>
      </c>
      <c r="AA1512" s="8">
        <v>0.23813625</v>
      </c>
      <c r="AB1512" s="8">
        <v>0.23813625</v>
      </c>
      <c r="AC1512" s="8">
        <v>0.23813625</v>
      </c>
      <c r="AD1512" s="8">
        <v>0.23813625</v>
      </c>
      <c r="AE1512" s="8">
        <v>0.23813625</v>
      </c>
      <c r="AF1512" s="8" t="s">
        <v>3592</v>
      </c>
    </row>
    <row r="1513" ht="14.25" customHeight="1">
      <c r="A1513" s="93" t="s">
        <v>1496</v>
      </c>
      <c r="B1513" s="8" t="s">
        <v>3604</v>
      </c>
      <c r="C1513" s="8"/>
      <c r="D1513" s="8" t="s">
        <v>3657</v>
      </c>
      <c r="E1513" s="202">
        <v>41640.0</v>
      </c>
      <c r="F1513" s="202">
        <v>42004.0</v>
      </c>
      <c r="G1513" s="8" t="s">
        <v>3594</v>
      </c>
      <c r="H1513" s="8">
        <v>0.23813625</v>
      </c>
      <c r="I1513" s="8">
        <v>0.23813625</v>
      </c>
      <c r="J1513" s="8">
        <v>0.23813625</v>
      </c>
      <c r="K1513" s="8">
        <v>0.23813625</v>
      </c>
      <c r="L1513" s="8">
        <v>0.23813625</v>
      </c>
      <c r="M1513" s="8">
        <v>0.23813625</v>
      </c>
      <c r="N1513" s="8">
        <v>0.3841429</v>
      </c>
      <c r="O1513" s="8">
        <v>0.3841429</v>
      </c>
      <c r="P1513" s="8">
        <v>0.480178625</v>
      </c>
      <c r="Q1513" s="8">
        <v>0.480178625</v>
      </c>
      <c r="R1513" s="8">
        <v>0.480178625</v>
      </c>
      <c r="S1513" s="8">
        <v>0.480178625</v>
      </c>
      <c r="T1513" s="8">
        <v>0.3361250375</v>
      </c>
      <c r="U1513" s="8">
        <v>0.3361250375</v>
      </c>
      <c r="V1513" s="8">
        <v>0.3361250375</v>
      </c>
      <c r="W1513" s="8">
        <v>0.3361250375</v>
      </c>
      <c r="X1513" s="8">
        <v>0.3361250375</v>
      </c>
      <c r="Y1513" s="8">
        <v>0.288107175</v>
      </c>
      <c r="Z1513" s="8">
        <v>0.288107175</v>
      </c>
      <c r="AA1513" s="8">
        <v>0.23813625</v>
      </c>
      <c r="AB1513" s="8">
        <v>0.23813625</v>
      </c>
      <c r="AC1513" s="8">
        <v>0.23813625</v>
      </c>
      <c r="AD1513" s="8">
        <v>0.23813625</v>
      </c>
      <c r="AE1513" s="8">
        <v>0.23813625</v>
      </c>
      <c r="AF1513" s="8" t="s">
        <v>3592</v>
      </c>
    </row>
    <row r="1514" ht="14.25" customHeight="1">
      <c r="A1514" s="93" t="s">
        <v>1496</v>
      </c>
      <c r="B1514" s="8" t="s">
        <v>3604</v>
      </c>
      <c r="C1514" s="8"/>
      <c r="D1514" s="8" t="s">
        <v>3605</v>
      </c>
      <c r="E1514" s="202">
        <v>41640.0</v>
      </c>
      <c r="F1514" s="202">
        <v>42004.0</v>
      </c>
      <c r="G1514" s="8" t="s">
        <v>3594</v>
      </c>
      <c r="H1514" s="8">
        <v>0.317515</v>
      </c>
      <c r="I1514" s="8">
        <v>0.317515</v>
      </c>
      <c r="J1514" s="8">
        <v>0.317515</v>
      </c>
      <c r="K1514" s="8">
        <v>0.317515</v>
      </c>
      <c r="L1514" s="8">
        <v>0.317515</v>
      </c>
      <c r="M1514" s="8">
        <v>0.317515</v>
      </c>
      <c r="N1514" s="8">
        <v>0.3841429</v>
      </c>
      <c r="O1514" s="8">
        <v>0.3841429</v>
      </c>
      <c r="P1514" s="8">
        <v>0.864321525</v>
      </c>
      <c r="Q1514" s="8">
        <v>0.864321525</v>
      </c>
      <c r="R1514" s="8">
        <v>0.864321525</v>
      </c>
      <c r="S1514" s="8">
        <v>0.864321525</v>
      </c>
      <c r="T1514" s="8">
        <v>0.7682858</v>
      </c>
      <c r="U1514" s="8">
        <v>0.864321525</v>
      </c>
      <c r="V1514" s="8">
        <v>0.864321525</v>
      </c>
      <c r="W1514" s="8">
        <v>0.864321525</v>
      </c>
      <c r="X1514" s="8">
        <v>0.864321525</v>
      </c>
      <c r="Y1514" s="8">
        <v>0.480178625</v>
      </c>
      <c r="Z1514" s="8">
        <v>0.3841429</v>
      </c>
      <c r="AA1514" s="8">
        <v>0.3841429</v>
      </c>
      <c r="AB1514" s="8">
        <v>0.3841429</v>
      </c>
      <c r="AC1514" s="8">
        <v>0.3841429</v>
      </c>
      <c r="AD1514" s="8">
        <v>0.3841429</v>
      </c>
      <c r="AE1514" s="8">
        <v>0.3841429</v>
      </c>
      <c r="AF1514" s="8" t="s">
        <v>3592</v>
      </c>
    </row>
    <row r="1515" ht="14.25" customHeight="1">
      <c r="A1515" s="92" t="s">
        <v>1504</v>
      </c>
      <c r="B1515" s="7" t="s">
        <v>3604</v>
      </c>
      <c r="C1515" s="7"/>
      <c r="D1515" s="7" t="s">
        <v>3597</v>
      </c>
      <c r="E1515" s="201">
        <v>41640.0</v>
      </c>
      <c r="F1515" s="201">
        <v>42004.0</v>
      </c>
      <c r="G1515" s="7" t="s">
        <v>3588</v>
      </c>
      <c r="H1515" s="7">
        <v>0.0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3592</v>
      </c>
    </row>
    <row r="1516" ht="14.25" customHeight="1">
      <c r="A1516" s="92" t="s">
        <v>1504</v>
      </c>
      <c r="B1516" s="7" t="s">
        <v>3604</v>
      </c>
      <c r="C1516" s="7"/>
      <c r="D1516" s="7" t="s">
        <v>3598</v>
      </c>
      <c r="E1516" s="201">
        <v>41640.0</v>
      </c>
      <c r="F1516" s="201">
        <v>42004.0</v>
      </c>
      <c r="G1516" s="7" t="s">
        <v>3588</v>
      </c>
      <c r="H1516" s="7">
        <v>1.0</v>
      </c>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t="s">
        <v>3592</v>
      </c>
    </row>
    <row r="1517" ht="14.25" customHeight="1">
      <c r="A1517" s="92" t="s">
        <v>1504</v>
      </c>
      <c r="B1517" s="7" t="s">
        <v>3604</v>
      </c>
      <c r="C1517" s="7"/>
      <c r="D1517" s="92" t="s">
        <v>3656</v>
      </c>
      <c r="E1517" s="201">
        <v>41640.0</v>
      </c>
      <c r="F1517" s="201">
        <v>42004.0</v>
      </c>
      <c r="G1517" s="7" t="s">
        <v>3594</v>
      </c>
      <c r="H1517" s="92">
        <v>0.2307553806</v>
      </c>
      <c r="I1517" s="92">
        <v>0.2307553806</v>
      </c>
      <c r="J1517" s="92">
        <v>0.2307553806</v>
      </c>
      <c r="K1517" s="92">
        <v>0.2307553806</v>
      </c>
      <c r="L1517" s="92">
        <v>0.2307553806</v>
      </c>
      <c r="M1517" s="92">
        <v>0.2307553806</v>
      </c>
      <c r="N1517" s="92">
        <v>0.288107175</v>
      </c>
      <c r="O1517" s="92">
        <v>0.288107175</v>
      </c>
      <c r="P1517" s="92">
        <v>0.288107175</v>
      </c>
      <c r="Q1517" s="92">
        <v>0.288107175</v>
      </c>
      <c r="R1517" s="92">
        <v>0.288107175</v>
      </c>
      <c r="S1517" s="92">
        <v>0.288107175</v>
      </c>
      <c r="T1517" s="92">
        <v>0.288107175</v>
      </c>
      <c r="U1517" s="92">
        <v>0.288107175</v>
      </c>
      <c r="V1517" s="92">
        <v>0.288107175</v>
      </c>
      <c r="W1517" s="92">
        <v>0.288107175</v>
      </c>
      <c r="X1517" s="92">
        <v>0.288107175</v>
      </c>
      <c r="Y1517" s="92">
        <v>0.288107175</v>
      </c>
      <c r="Z1517" s="7">
        <v>0.23813625</v>
      </c>
      <c r="AA1517" s="7">
        <v>0.23813625</v>
      </c>
      <c r="AB1517" s="7">
        <v>0.23813625</v>
      </c>
      <c r="AC1517" s="7">
        <v>0.23813625</v>
      </c>
      <c r="AD1517" s="7">
        <v>0.23813625</v>
      </c>
      <c r="AE1517" s="7">
        <v>0.23813625</v>
      </c>
      <c r="AF1517" s="7" t="s">
        <v>3592</v>
      </c>
    </row>
    <row r="1518" ht="14.25" customHeight="1">
      <c r="A1518" s="92" t="s">
        <v>1504</v>
      </c>
      <c r="B1518" s="7" t="s">
        <v>3604</v>
      </c>
      <c r="C1518" s="7"/>
      <c r="D1518" s="7" t="s">
        <v>3657</v>
      </c>
      <c r="E1518" s="201">
        <v>41640.0</v>
      </c>
      <c r="F1518" s="201">
        <v>42004.0</v>
      </c>
      <c r="G1518" s="7" t="s">
        <v>3594</v>
      </c>
      <c r="H1518" s="92">
        <v>0.2307553806</v>
      </c>
      <c r="I1518" s="92">
        <v>0.2307553806</v>
      </c>
      <c r="J1518" s="92">
        <v>0.2307553806</v>
      </c>
      <c r="K1518" s="92">
        <v>0.2307553806</v>
      </c>
      <c r="L1518" s="92">
        <v>0.2307553806</v>
      </c>
      <c r="M1518" s="92">
        <v>0.2307553806</v>
      </c>
      <c r="N1518" s="92">
        <v>0.381234796</v>
      </c>
      <c r="O1518" s="92">
        <v>0.381234796</v>
      </c>
      <c r="P1518" s="92">
        <v>0.476543495</v>
      </c>
      <c r="Q1518" s="92">
        <v>0.476543495</v>
      </c>
      <c r="R1518" s="92">
        <v>0.476543495</v>
      </c>
      <c r="S1518" s="92">
        <v>0.476543495</v>
      </c>
      <c r="T1518" s="92">
        <v>0.3335804465</v>
      </c>
      <c r="U1518" s="92">
        <v>0.3335804465</v>
      </c>
      <c r="V1518" s="92">
        <v>0.3335804465</v>
      </c>
      <c r="W1518" s="92">
        <v>0.3335804465</v>
      </c>
      <c r="X1518" s="92">
        <v>0.3335804465</v>
      </c>
      <c r="Y1518" s="92">
        <v>0.285926097</v>
      </c>
      <c r="Z1518" s="92">
        <v>0.285926097</v>
      </c>
      <c r="AA1518" s="92">
        <v>0.2307553806</v>
      </c>
      <c r="AB1518" s="92">
        <v>0.2307553806</v>
      </c>
      <c r="AC1518" s="92">
        <v>0.2307553806</v>
      </c>
      <c r="AD1518" s="92">
        <v>0.2307553806</v>
      </c>
      <c r="AE1518" s="92">
        <v>0.2307553806</v>
      </c>
      <c r="AF1518" s="7" t="s">
        <v>3592</v>
      </c>
    </row>
    <row r="1519" ht="14.25" customHeight="1">
      <c r="A1519" s="92" t="s">
        <v>1504</v>
      </c>
      <c r="B1519" s="7" t="s">
        <v>3604</v>
      </c>
      <c r="C1519" s="7"/>
      <c r="D1519" s="7" t="s">
        <v>3605</v>
      </c>
      <c r="E1519" s="201">
        <v>41640.0</v>
      </c>
      <c r="F1519" s="201">
        <v>42004.0</v>
      </c>
      <c r="G1519" s="7" t="s">
        <v>3594</v>
      </c>
      <c r="H1519" s="92">
        <v>0.3076738408</v>
      </c>
      <c r="I1519" s="92">
        <v>0.3076738408</v>
      </c>
      <c r="J1519" s="92">
        <v>0.3076738408</v>
      </c>
      <c r="K1519" s="92">
        <v>0.3076738408</v>
      </c>
      <c r="L1519" s="92">
        <v>0.3076738408</v>
      </c>
      <c r="M1519" s="92">
        <v>0.3076738408</v>
      </c>
      <c r="N1519" s="92">
        <v>0.381234796</v>
      </c>
      <c r="O1519" s="92">
        <v>0.381234796</v>
      </c>
      <c r="P1519" s="92">
        <v>0.857778291</v>
      </c>
      <c r="Q1519" s="92">
        <v>0.857778291</v>
      </c>
      <c r="R1519" s="92">
        <v>0.857778291</v>
      </c>
      <c r="S1519" s="92">
        <v>0.857778291</v>
      </c>
      <c r="T1519" s="92">
        <v>0.762469592</v>
      </c>
      <c r="U1519" s="92">
        <v>0.857778291</v>
      </c>
      <c r="V1519" s="92">
        <v>0.857778291</v>
      </c>
      <c r="W1519" s="92">
        <v>0.857778291</v>
      </c>
      <c r="X1519" s="92">
        <v>0.857778291</v>
      </c>
      <c r="Y1519" s="92">
        <v>0.476543495</v>
      </c>
      <c r="Z1519" s="92">
        <v>0.381234796</v>
      </c>
      <c r="AA1519" s="92">
        <v>0.381234796</v>
      </c>
      <c r="AB1519" s="92">
        <v>0.381234796</v>
      </c>
      <c r="AC1519" s="92">
        <v>0.381234796</v>
      </c>
      <c r="AD1519" s="92">
        <v>0.381234796</v>
      </c>
      <c r="AE1519" s="92">
        <v>0.381234796</v>
      </c>
      <c r="AF1519" s="7" t="s">
        <v>3592</v>
      </c>
    </row>
    <row r="1520" ht="14.25" customHeight="1">
      <c r="A1520" s="93" t="s">
        <v>1482</v>
      </c>
      <c r="B1520" s="8" t="s">
        <v>1207</v>
      </c>
      <c r="C1520" s="8"/>
      <c r="D1520" s="8" t="s">
        <v>3597</v>
      </c>
      <c r="E1520" s="202">
        <v>41640.0</v>
      </c>
      <c r="F1520" s="202">
        <v>42004.0</v>
      </c>
      <c r="G1520" s="8" t="s">
        <v>3588</v>
      </c>
      <c r="H1520" s="8">
        <v>0.0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3592</v>
      </c>
    </row>
    <row r="1521" ht="14.25" customHeight="1">
      <c r="A1521" s="93" t="s">
        <v>1482</v>
      </c>
      <c r="B1521" s="8" t="s">
        <v>1207</v>
      </c>
      <c r="C1521" s="8"/>
      <c r="D1521" s="8" t="s">
        <v>3598</v>
      </c>
      <c r="E1521" s="202">
        <v>41640.0</v>
      </c>
      <c r="F1521" s="202">
        <v>42004.0</v>
      </c>
      <c r="G1521" s="8" t="s">
        <v>3588</v>
      </c>
      <c r="H1521" s="8">
        <v>1.0</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3592</v>
      </c>
    </row>
    <row r="1522" ht="14.25" customHeight="1">
      <c r="A1522" s="93" t="s">
        <v>1482</v>
      </c>
      <c r="B1522" s="8" t="s">
        <v>1207</v>
      </c>
      <c r="C1522" s="8"/>
      <c r="D1522" s="93" t="s">
        <v>3656</v>
      </c>
      <c r="E1522" s="202">
        <v>41640.0</v>
      </c>
      <c r="F1522" s="202">
        <v>42004.0</v>
      </c>
      <c r="G1522" s="93" t="s">
        <v>3588</v>
      </c>
      <c r="H1522" s="8">
        <v>0.05</v>
      </c>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t="s">
        <v>3592</v>
      </c>
    </row>
    <row r="1523" ht="14.25" customHeight="1">
      <c r="A1523" s="93" t="s">
        <v>1482</v>
      </c>
      <c r="B1523" s="8" t="s">
        <v>1207</v>
      </c>
      <c r="C1523" s="8"/>
      <c r="D1523" s="8" t="s">
        <v>3657</v>
      </c>
      <c r="E1523" s="202">
        <v>41640.0</v>
      </c>
      <c r="F1523" s="202">
        <v>42004.0</v>
      </c>
      <c r="G1523" s="8" t="s">
        <v>3594</v>
      </c>
      <c r="H1523" s="8">
        <v>0.05</v>
      </c>
      <c r="I1523" s="8">
        <v>0.05</v>
      </c>
      <c r="J1523" s="8">
        <v>0.05</v>
      </c>
      <c r="K1523" s="8">
        <v>0.05</v>
      </c>
      <c r="L1523" s="8">
        <v>0.05</v>
      </c>
      <c r="M1523" s="8">
        <v>0.05</v>
      </c>
      <c r="N1523" s="93">
        <v>0.1</v>
      </c>
      <c r="O1523" s="93">
        <v>0.1</v>
      </c>
      <c r="P1523" s="93">
        <v>0.3</v>
      </c>
      <c r="Q1523" s="93">
        <v>0.3</v>
      </c>
      <c r="R1523" s="93">
        <v>0.3</v>
      </c>
      <c r="S1523" s="93">
        <v>0.3</v>
      </c>
      <c r="T1523" s="93">
        <v>0.15</v>
      </c>
      <c r="U1523" s="93">
        <v>0.15</v>
      </c>
      <c r="V1523" s="93">
        <v>0.15</v>
      </c>
      <c r="W1523" s="93">
        <v>0.15</v>
      </c>
      <c r="X1523" s="93">
        <v>0.15</v>
      </c>
      <c r="Y1523" s="93">
        <v>0.05</v>
      </c>
      <c r="Z1523" s="93">
        <v>0.05</v>
      </c>
      <c r="AA1523" s="8">
        <v>0.05</v>
      </c>
      <c r="AB1523" s="8">
        <v>0.05</v>
      </c>
      <c r="AC1523" s="8">
        <v>0.05</v>
      </c>
      <c r="AD1523" s="8">
        <v>0.05</v>
      </c>
      <c r="AE1523" s="8">
        <v>0.05</v>
      </c>
      <c r="AF1523" s="8" t="s">
        <v>3592</v>
      </c>
    </row>
    <row r="1524" ht="14.25" customHeight="1">
      <c r="A1524" s="93" t="s">
        <v>1482</v>
      </c>
      <c r="B1524" s="8" t="s">
        <v>1207</v>
      </c>
      <c r="C1524" s="8"/>
      <c r="D1524" s="8" t="s">
        <v>3605</v>
      </c>
      <c r="E1524" s="202">
        <v>41640.0</v>
      </c>
      <c r="F1524" s="202">
        <v>42004.0</v>
      </c>
      <c r="G1524" s="8" t="s">
        <v>3594</v>
      </c>
      <c r="H1524" s="8">
        <v>0.05</v>
      </c>
      <c r="I1524" s="8">
        <v>0.05</v>
      </c>
      <c r="J1524" s="8">
        <v>0.05</v>
      </c>
      <c r="K1524" s="8">
        <v>0.05</v>
      </c>
      <c r="L1524" s="8">
        <v>0.05</v>
      </c>
      <c r="M1524" s="8">
        <v>0.1</v>
      </c>
      <c r="N1524" s="93">
        <v>0.3</v>
      </c>
      <c r="O1524" s="93">
        <v>0.9</v>
      </c>
      <c r="P1524" s="93">
        <v>0.9</v>
      </c>
      <c r="Q1524" s="93">
        <v>0.9</v>
      </c>
      <c r="R1524" s="93">
        <v>0.9</v>
      </c>
      <c r="S1524" s="93">
        <v>0.9</v>
      </c>
      <c r="T1524" s="93">
        <v>0.9</v>
      </c>
      <c r="U1524" s="93">
        <v>0.9</v>
      </c>
      <c r="V1524" s="93">
        <v>0.9</v>
      </c>
      <c r="W1524" s="93">
        <v>0.9</v>
      </c>
      <c r="X1524" s="93">
        <v>0.9</v>
      </c>
      <c r="Y1524" s="93">
        <v>0.5</v>
      </c>
      <c r="Z1524" s="93">
        <v>0.3</v>
      </c>
      <c r="AA1524" s="93">
        <v>0.3</v>
      </c>
      <c r="AB1524" s="93">
        <v>0.2</v>
      </c>
      <c r="AC1524" s="93">
        <v>0.2</v>
      </c>
      <c r="AD1524" s="93">
        <v>0.1</v>
      </c>
      <c r="AE1524" s="93">
        <v>0.05</v>
      </c>
      <c r="AF1524" s="8" t="s">
        <v>3592</v>
      </c>
    </row>
    <row r="1525" ht="14.25" customHeight="1">
      <c r="A1525" s="92" t="s">
        <v>1495</v>
      </c>
      <c r="B1525" s="7" t="s">
        <v>1207</v>
      </c>
      <c r="C1525" s="7"/>
      <c r="D1525" s="7" t="s">
        <v>3597</v>
      </c>
      <c r="E1525" s="201">
        <v>41640.0</v>
      </c>
      <c r="F1525" s="201">
        <v>42004.0</v>
      </c>
      <c r="G1525" s="7" t="s">
        <v>3588</v>
      </c>
      <c r="H1525" s="7">
        <v>0.0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3592</v>
      </c>
    </row>
    <row r="1526" ht="14.25" customHeight="1">
      <c r="A1526" s="92" t="s">
        <v>1495</v>
      </c>
      <c r="B1526" s="7" t="s">
        <v>1207</v>
      </c>
      <c r="C1526" s="7"/>
      <c r="D1526" s="7" t="s">
        <v>3598</v>
      </c>
      <c r="E1526" s="201">
        <v>41640.0</v>
      </c>
      <c r="F1526" s="201">
        <v>42004.0</v>
      </c>
      <c r="G1526" s="7" t="s">
        <v>3588</v>
      </c>
      <c r="H1526" s="7">
        <v>1.0</v>
      </c>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t="s">
        <v>3592</v>
      </c>
    </row>
    <row r="1527" ht="14.25" customHeight="1">
      <c r="A1527" s="92" t="s">
        <v>1495</v>
      </c>
      <c r="B1527" s="7" t="s">
        <v>1207</v>
      </c>
      <c r="C1527" s="7"/>
      <c r="D1527" s="92" t="s">
        <v>3656</v>
      </c>
      <c r="E1527" s="201">
        <v>41640.0</v>
      </c>
      <c r="F1527" s="201">
        <v>42004.0</v>
      </c>
      <c r="G1527" s="7" t="s">
        <v>3594</v>
      </c>
      <c r="H1527" s="7">
        <v>0.05</v>
      </c>
      <c r="I1527" s="7">
        <v>0.05</v>
      </c>
      <c r="J1527" s="7">
        <v>0.05</v>
      </c>
      <c r="K1527" s="7">
        <v>0.05</v>
      </c>
      <c r="L1527" s="7">
        <v>0.05</v>
      </c>
      <c r="M1527" s="7">
        <v>0.05</v>
      </c>
      <c r="N1527" s="7">
        <v>0.0452</v>
      </c>
      <c r="O1527" s="7">
        <v>0.0452</v>
      </c>
      <c r="P1527" s="7">
        <v>0.0452</v>
      </c>
      <c r="Q1527" s="7">
        <v>0.0452</v>
      </c>
      <c r="R1527" s="7">
        <v>0.0452</v>
      </c>
      <c r="S1527" s="7">
        <v>0.0452</v>
      </c>
      <c r="T1527" s="7">
        <v>0.0452</v>
      </c>
      <c r="U1527" s="7">
        <v>0.0452</v>
      </c>
      <c r="V1527" s="7">
        <v>0.0452</v>
      </c>
      <c r="W1527" s="7">
        <v>0.0452</v>
      </c>
      <c r="X1527" s="7">
        <v>0.0452</v>
      </c>
      <c r="Y1527" s="7">
        <v>0.0452</v>
      </c>
      <c r="Z1527" s="7">
        <v>0.05</v>
      </c>
      <c r="AA1527" s="7">
        <v>0.05</v>
      </c>
      <c r="AB1527" s="7">
        <v>0.05</v>
      </c>
      <c r="AC1527" s="7">
        <v>0.05</v>
      </c>
      <c r="AD1527" s="7">
        <v>0.05</v>
      </c>
      <c r="AE1527" s="7">
        <v>0.05</v>
      </c>
      <c r="AF1527" s="7" t="s">
        <v>3592</v>
      </c>
    </row>
    <row r="1528" ht="14.25" customHeight="1">
      <c r="A1528" s="92" t="s">
        <v>1495</v>
      </c>
      <c r="B1528" s="7" t="s">
        <v>1207</v>
      </c>
      <c r="C1528" s="7"/>
      <c r="D1528" s="7" t="s">
        <v>3657</v>
      </c>
      <c r="E1528" s="201">
        <v>41640.0</v>
      </c>
      <c r="F1528" s="201">
        <v>42004.0</v>
      </c>
      <c r="G1528" s="7" t="s">
        <v>3594</v>
      </c>
      <c r="H1528" s="7">
        <v>0.05</v>
      </c>
      <c r="I1528" s="7">
        <v>0.05</v>
      </c>
      <c r="J1528" s="7">
        <v>0.05</v>
      </c>
      <c r="K1528" s="7">
        <v>0.05</v>
      </c>
      <c r="L1528" s="7">
        <v>0.05</v>
      </c>
      <c r="M1528" s="7">
        <v>0.05</v>
      </c>
      <c r="N1528" s="7">
        <v>0.0904</v>
      </c>
      <c r="O1528" s="7">
        <v>0.0904</v>
      </c>
      <c r="P1528" s="7">
        <v>0.2712</v>
      </c>
      <c r="Q1528" s="7">
        <v>0.2712</v>
      </c>
      <c r="R1528" s="7">
        <v>0.2712</v>
      </c>
      <c r="S1528" s="7">
        <v>0.2712</v>
      </c>
      <c r="T1528" s="7">
        <v>0.1356</v>
      </c>
      <c r="U1528" s="7">
        <v>0.1356</v>
      </c>
      <c r="V1528" s="7">
        <v>0.1356</v>
      </c>
      <c r="W1528" s="7">
        <v>0.1356</v>
      </c>
      <c r="X1528" s="7">
        <v>0.1356</v>
      </c>
      <c r="Y1528" s="7">
        <v>0.0452</v>
      </c>
      <c r="Z1528" s="7">
        <v>0.0452</v>
      </c>
      <c r="AA1528" s="7">
        <v>0.05</v>
      </c>
      <c r="AB1528" s="7">
        <v>0.05</v>
      </c>
      <c r="AC1528" s="7">
        <v>0.05</v>
      </c>
      <c r="AD1528" s="7">
        <v>0.05</v>
      </c>
      <c r="AE1528" s="7">
        <v>0.05</v>
      </c>
      <c r="AF1528" s="7" t="s">
        <v>3592</v>
      </c>
    </row>
    <row r="1529" ht="14.25" customHeight="1">
      <c r="A1529" s="92" t="s">
        <v>1495</v>
      </c>
      <c r="B1529" s="7" t="s">
        <v>1207</v>
      </c>
      <c r="C1529" s="7"/>
      <c r="D1529" s="7" t="s">
        <v>3605</v>
      </c>
      <c r="E1529" s="201">
        <v>41640.0</v>
      </c>
      <c r="F1529" s="201">
        <v>42004.0</v>
      </c>
      <c r="G1529" s="7" t="s">
        <v>3594</v>
      </c>
      <c r="H1529" s="7">
        <v>0.05</v>
      </c>
      <c r="I1529" s="7">
        <v>0.05</v>
      </c>
      <c r="J1529" s="7">
        <v>0.05</v>
      </c>
      <c r="K1529" s="7">
        <v>0.05</v>
      </c>
      <c r="L1529" s="7">
        <v>0.05</v>
      </c>
      <c r="M1529" s="7">
        <v>0.1</v>
      </c>
      <c r="N1529" s="7">
        <v>0.0904</v>
      </c>
      <c r="O1529" s="7">
        <v>0.2712</v>
      </c>
      <c r="P1529" s="7">
        <v>0.8136</v>
      </c>
      <c r="Q1529" s="7">
        <v>0.8136</v>
      </c>
      <c r="R1529" s="7">
        <v>0.8136</v>
      </c>
      <c r="S1529" s="7">
        <v>0.8136</v>
      </c>
      <c r="T1529" s="7">
        <v>0.8136</v>
      </c>
      <c r="U1529" s="7">
        <v>0.8136</v>
      </c>
      <c r="V1529" s="7">
        <v>0.8136</v>
      </c>
      <c r="W1529" s="7">
        <v>0.8136</v>
      </c>
      <c r="X1529" s="7">
        <v>0.8136</v>
      </c>
      <c r="Y1529" s="7">
        <v>0.452</v>
      </c>
      <c r="Z1529" s="7">
        <v>0.2712</v>
      </c>
      <c r="AA1529" s="7">
        <v>0.2712</v>
      </c>
      <c r="AB1529" s="7">
        <v>0.1808</v>
      </c>
      <c r="AC1529" s="7">
        <v>0.1808</v>
      </c>
      <c r="AD1529" s="7">
        <v>0.0904</v>
      </c>
      <c r="AE1529" s="7">
        <v>0.0452</v>
      </c>
      <c r="AF1529" s="7" t="s">
        <v>3592</v>
      </c>
    </row>
    <row r="1530" ht="14.25" customHeight="1">
      <c r="A1530" s="93" t="s">
        <v>1503</v>
      </c>
      <c r="B1530" s="8" t="s">
        <v>1207</v>
      </c>
      <c r="C1530" s="8"/>
      <c r="D1530" s="8" t="s">
        <v>3597</v>
      </c>
      <c r="E1530" s="202">
        <v>41640.0</v>
      </c>
      <c r="F1530" s="202">
        <v>42004.0</v>
      </c>
      <c r="G1530" s="8" t="s">
        <v>3588</v>
      </c>
      <c r="H1530" s="8">
        <v>0.0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3592</v>
      </c>
    </row>
    <row r="1531" ht="14.25" customHeight="1">
      <c r="A1531" s="93" t="s">
        <v>1503</v>
      </c>
      <c r="B1531" s="8" t="s">
        <v>1207</v>
      </c>
      <c r="C1531" s="8"/>
      <c r="D1531" s="8" t="s">
        <v>3598</v>
      </c>
      <c r="E1531" s="202">
        <v>41640.0</v>
      </c>
      <c r="F1531" s="202">
        <v>42004.0</v>
      </c>
      <c r="G1531" s="8" t="s">
        <v>3588</v>
      </c>
      <c r="H1531" s="8">
        <v>1.0</v>
      </c>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t="s">
        <v>3592</v>
      </c>
    </row>
    <row r="1532" ht="14.25" customHeight="1">
      <c r="A1532" s="93" t="s">
        <v>1503</v>
      </c>
      <c r="B1532" s="8" t="s">
        <v>1207</v>
      </c>
      <c r="C1532" s="8"/>
      <c r="D1532" s="93" t="s">
        <v>3656</v>
      </c>
      <c r="E1532" s="202">
        <v>41640.0</v>
      </c>
      <c r="F1532" s="202">
        <v>42004.0</v>
      </c>
      <c r="G1532" s="8" t="s">
        <v>3594</v>
      </c>
      <c r="H1532" s="8">
        <v>0.05</v>
      </c>
      <c r="I1532" s="8">
        <v>0.05</v>
      </c>
      <c r="J1532" s="8">
        <v>0.05</v>
      </c>
      <c r="K1532" s="8">
        <v>0.05</v>
      </c>
      <c r="L1532" s="8">
        <v>0.05</v>
      </c>
      <c r="M1532" s="8">
        <v>0.05</v>
      </c>
      <c r="N1532" s="93">
        <v>0.04311628</v>
      </c>
      <c r="O1532" s="93">
        <v>0.04311628</v>
      </c>
      <c r="P1532" s="93">
        <v>0.04311628</v>
      </c>
      <c r="Q1532" s="93">
        <v>0.04311628</v>
      </c>
      <c r="R1532" s="93">
        <v>0.04311628</v>
      </c>
      <c r="S1532" s="93">
        <v>0.04311628</v>
      </c>
      <c r="T1532" s="93">
        <v>0.04311628</v>
      </c>
      <c r="U1532" s="93">
        <v>0.04311628</v>
      </c>
      <c r="V1532" s="93">
        <v>0.04311628</v>
      </c>
      <c r="W1532" s="93">
        <v>0.04311628</v>
      </c>
      <c r="X1532" s="93">
        <v>0.04311628</v>
      </c>
      <c r="Y1532" s="93">
        <v>0.04311628</v>
      </c>
      <c r="Z1532" s="93">
        <v>0.05</v>
      </c>
      <c r="AA1532" s="8">
        <v>0.05</v>
      </c>
      <c r="AB1532" s="8">
        <v>0.05</v>
      </c>
      <c r="AC1532" s="8">
        <v>0.05</v>
      </c>
      <c r="AD1532" s="8">
        <v>0.05</v>
      </c>
      <c r="AE1532" s="8">
        <v>0.05</v>
      </c>
      <c r="AF1532" s="8" t="s">
        <v>3592</v>
      </c>
    </row>
    <row r="1533" ht="14.25" customHeight="1">
      <c r="A1533" s="93" t="s">
        <v>1503</v>
      </c>
      <c r="B1533" s="8" t="s">
        <v>1207</v>
      </c>
      <c r="C1533" s="8"/>
      <c r="D1533" s="8" t="s">
        <v>3657</v>
      </c>
      <c r="E1533" s="202">
        <v>41640.0</v>
      </c>
      <c r="F1533" s="202">
        <v>42004.0</v>
      </c>
      <c r="G1533" s="8" t="s">
        <v>3594</v>
      </c>
      <c r="H1533" s="8">
        <v>0.05</v>
      </c>
      <c r="I1533" s="8">
        <v>0.05</v>
      </c>
      <c r="J1533" s="8">
        <v>0.05</v>
      </c>
      <c r="K1533" s="8">
        <v>0.05</v>
      </c>
      <c r="L1533" s="8">
        <v>0.05</v>
      </c>
      <c r="M1533" s="8">
        <v>0.05</v>
      </c>
      <c r="N1533" s="93">
        <v>0.08623256</v>
      </c>
      <c r="O1533" s="93">
        <v>0.08623256</v>
      </c>
      <c r="P1533" s="93">
        <v>0.25869768</v>
      </c>
      <c r="Q1533" s="93">
        <v>0.25869768</v>
      </c>
      <c r="R1533" s="93">
        <v>0.25869768</v>
      </c>
      <c r="S1533" s="93">
        <v>0.25869768</v>
      </c>
      <c r="T1533" s="93">
        <v>0.12934884</v>
      </c>
      <c r="U1533" s="93">
        <v>0.12934884</v>
      </c>
      <c r="V1533" s="93">
        <v>0.12934884</v>
      </c>
      <c r="W1533" s="93">
        <v>0.12934884</v>
      </c>
      <c r="X1533" s="93">
        <v>0.12934884</v>
      </c>
      <c r="Y1533" s="93">
        <v>0.04311628</v>
      </c>
      <c r="Z1533" s="93">
        <v>0.04311628</v>
      </c>
      <c r="AA1533" s="8">
        <v>0.05</v>
      </c>
      <c r="AB1533" s="8">
        <v>0.05</v>
      </c>
      <c r="AC1533" s="8">
        <v>0.05</v>
      </c>
      <c r="AD1533" s="8">
        <v>0.05</v>
      </c>
      <c r="AE1533" s="8">
        <v>0.05</v>
      </c>
      <c r="AF1533" s="8" t="s">
        <v>3592</v>
      </c>
    </row>
    <row r="1534" ht="14.25" customHeight="1">
      <c r="A1534" s="93" t="s">
        <v>1503</v>
      </c>
      <c r="B1534" s="8" t="s">
        <v>1207</v>
      </c>
      <c r="C1534" s="8"/>
      <c r="D1534" s="8" t="s">
        <v>3605</v>
      </c>
      <c r="E1534" s="202">
        <v>41640.0</v>
      </c>
      <c r="F1534" s="202">
        <v>42004.0</v>
      </c>
      <c r="G1534" s="8" t="s">
        <v>3594</v>
      </c>
      <c r="H1534" s="8">
        <v>0.05</v>
      </c>
      <c r="I1534" s="8">
        <v>0.05</v>
      </c>
      <c r="J1534" s="8">
        <v>0.05</v>
      </c>
      <c r="K1534" s="8">
        <v>0.05</v>
      </c>
      <c r="L1534" s="8">
        <v>0.05</v>
      </c>
      <c r="M1534" s="8">
        <v>0.1</v>
      </c>
      <c r="N1534" s="93">
        <v>0.08623256</v>
      </c>
      <c r="O1534" s="93">
        <v>0.25869768</v>
      </c>
      <c r="P1534" s="93">
        <v>0.77609304</v>
      </c>
      <c r="Q1534" s="93">
        <v>0.77609304</v>
      </c>
      <c r="R1534" s="93">
        <v>0.77609304</v>
      </c>
      <c r="S1534" s="93">
        <v>0.77609304</v>
      </c>
      <c r="T1534" s="93">
        <v>0.77609304</v>
      </c>
      <c r="U1534" s="93">
        <v>0.77609304</v>
      </c>
      <c r="V1534" s="93">
        <v>0.77609304</v>
      </c>
      <c r="W1534" s="93">
        <v>0.77609304</v>
      </c>
      <c r="X1534" s="93">
        <v>0.77609304</v>
      </c>
      <c r="Y1534" s="93">
        <v>0.4311628</v>
      </c>
      <c r="Z1534" s="93">
        <v>0.25869768</v>
      </c>
      <c r="AA1534" s="93">
        <v>0.25869768</v>
      </c>
      <c r="AB1534" s="93">
        <v>0.17246512</v>
      </c>
      <c r="AC1534" s="93">
        <v>0.17246512</v>
      </c>
      <c r="AD1534" s="93">
        <v>0.08623256</v>
      </c>
      <c r="AE1534" s="93">
        <v>0.04311628</v>
      </c>
      <c r="AF1534" s="8" t="s">
        <v>3592</v>
      </c>
    </row>
    <row r="1535" ht="14.25" customHeight="1">
      <c r="A1535" s="7" t="s">
        <v>1483</v>
      </c>
      <c r="B1535" s="7" t="s">
        <v>8</v>
      </c>
      <c r="C1535" s="7"/>
      <c r="D1535" s="7" t="s">
        <v>3596</v>
      </c>
      <c r="E1535" s="201">
        <v>41640.0</v>
      </c>
      <c r="F1535" s="201">
        <v>42004.0</v>
      </c>
      <c r="G1535" s="7" t="s">
        <v>3594</v>
      </c>
      <c r="H1535" s="7">
        <v>0.0</v>
      </c>
      <c r="I1535" s="7">
        <v>0.0</v>
      </c>
      <c r="J1535" s="7">
        <v>0.0</v>
      </c>
      <c r="K1535" s="7">
        <v>0.0</v>
      </c>
      <c r="L1535" s="7">
        <v>0.0</v>
      </c>
      <c r="M1535" s="7">
        <v>0.0</v>
      </c>
      <c r="N1535" s="7">
        <v>0.05</v>
      </c>
      <c r="O1535" s="7">
        <v>0.05</v>
      </c>
      <c r="P1535" s="7">
        <v>0.05</v>
      </c>
      <c r="Q1535" s="7">
        <v>0.05</v>
      </c>
      <c r="R1535" s="7">
        <v>0.05</v>
      </c>
      <c r="S1535" s="7">
        <v>0.05</v>
      </c>
      <c r="T1535" s="7">
        <v>0.05</v>
      </c>
      <c r="U1535" s="7">
        <v>0.05</v>
      </c>
      <c r="V1535" s="7">
        <v>0.05</v>
      </c>
      <c r="W1535" s="7">
        <v>0.05</v>
      </c>
      <c r="X1535" s="7">
        <v>0.05</v>
      </c>
      <c r="Y1535" s="7">
        <v>0.05</v>
      </c>
      <c r="Z1535" s="7">
        <v>0.0</v>
      </c>
      <c r="AA1535" s="7">
        <v>0.0</v>
      </c>
      <c r="AB1535" s="7">
        <v>0.0</v>
      </c>
      <c r="AC1535" s="7">
        <v>0.0</v>
      </c>
      <c r="AD1535" s="7">
        <v>0.0</v>
      </c>
      <c r="AE1535" s="7">
        <v>0.0</v>
      </c>
      <c r="AF1535" s="7" t="s">
        <v>3592</v>
      </c>
    </row>
    <row r="1536" ht="14.25" customHeight="1">
      <c r="A1536" s="7" t="s">
        <v>1483</v>
      </c>
      <c r="B1536" s="7" t="s">
        <v>8</v>
      </c>
      <c r="C1536" s="7"/>
      <c r="D1536" s="7" t="s">
        <v>3597</v>
      </c>
      <c r="E1536" s="201">
        <v>41640.0</v>
      </c>
      <c r="F1536" s="201">
        <v>42004.0</v>
      </c>
      <c r="G1536" s="7" t="s">
        <v>3588</v>
      </c>
      <c r="H1536" s="7">
        <v>0.0</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3592</v>
      </c>
    </row>
    <row r="1537" ht="14.25" customHeight="1">
      <c r="A1537" s="7" t="s">
        <v>1483</v>
      </c>
      <c r="B1537" s="7" t="s">
        <v>8</v>
      </c>
      <c r="C1537" s="7"/>
      <c r="D1537" s="7" t="s">
        <v>3598</v>
      </c>
      <c r="E1537" s="201">
        <v>41640.0</v>
      </c>
      <c r="F1537" s="201">
        <v>42004.0</v>
      </c>
      <c r="G1537" s="7" t="s">
        <v>3594</v>
      </c>
      <c r="H1537" s="7">
        <v>0.0</v>
      </c>
      <c r="I1537" s="7">
        <v>0.0</v>
      </c>
      <c r="J1537" s="7">
        <v>0.0</v>
      </c>
      <c r="K1537" s="7">
        <v>0.0</v>
      </c>
      <c r="L1537" s="7">
        <v>0.0</v>
      </c>
      <c r="M1537" s="7">
        <v>0.0</v>
      </c>
      <c r="N1537" s="7">
        <v>1.0</v>
      </c>
      <c r="O1537" s="7">
        <v>1.0</v>
      </c>
      <c r="P1537" s="7">
        <v>1.0</v>
      </c>
      <c r="Q1537" s="7">
        <v>1.0</v>
      </c>
      <c r="R1537" s="7">
        <v>1.0</v>
      </c>
      <c r="S1537" s="7">
        <v>1.0</v>
      </c>
      <c r="T1537" s="7">
        <v>1.0</v>
      </c>
      <c r="U1537" s="7">
        <v>1.0</v>
      </c>
      <c r="V1537" s="7">
        <v>1.0</v>
      </c>
      <c r="W1537" s="7">
        <v>1.0</v>
      </c>
      <c r="X1537" s="7">
        <v>1.0</v>
      </c>
      <c r="Y1537" s="7">
        <v>1.0</v>
      </c>
      <c r="Z1537" s="7">
        <v>1.0</v>
      </c>
      <c r="AA1537" s="7">
        <v>1.0</v>
      </c>
      <c r="AB1537" s="7">
        <v>1.0</v>
      </c>
      <c r="AC1537" s="7">
        <v>1.0</v>
      </c>
      <c r="AD1537" s="7">
        <v>0.05</v>
      </c>
      <c r="AE1537" s="7">
        <v>0.05</v>
      </c>
      <c r="AF1537" s="7" t="s">
        <v>3592</v>
      </c>
    </row>
    <row r="1538" ht="14.25" customHeight="1">
      <c r="A1538" s="7" t="s">
        <v>1483</v>
      </c>
      <c r="B1538" s="7" t="s">
        <v>8</v>
      </c>
      <c r="C1538" s="7"/>
      <c r="D1538" s="7" t="s">
        <v>3657</v>
      </c>
      <c r="E1538" s="201">
        <v>41640.0</v>
      </c>
      <c r="F1538" s="201">
        <v>42004.0</v>
      </c>
      <c r="G1538" s="7" t="s">
        <v>3594</v>
      </c>
      <c r="H1538" s="7">
        <v>0.0</v>
      </c>
      <c r="I1538" s="7">
        <v>0.0</v>
      </c>
      <c r="J1538" s="7">
        <v>0.0</v>
      </c>
      <c r="K1538" s="7">
        <v>0.0</v>
      </c>
      <c r="L1538" s="7">
        <v>0.0</v>
      </c>
      <c r="M1538" s="7">
        <v>0.0</v>
      </c>
      <c r="N1538" s="7">
        <v>0.1</v>
      </c>
      <c r="O1538" s="7">
        <v>0.1</v>
      </c>
      <c r="P1538" s="7">
        <v>0.3</v>
      </c>
      <c r="Q1538" s="7">
        <v>0.3</v>
      </c>
      <c r="R1538" s="7">
        <v>0.3</v>
      </c>
      <c r="S1538" s="7">
        <v>0.3</v>
      </c>
      <c r="T1538" s="7">
        <v>0.1</v>
      </c>
      <c r="U1538" s="7">
        <v>0.1</v>
      </c>
      <c r="V1538" s="7">
        <v>0.1</v>
      </c>
      <c r="W1538" s="7">
        <v>0.1</v>
      </c>
      <c r="X1538" s="7">
        <v>0.1</v>
      </c>
      <c r="Y1538" s="7">
        <v>0.05</v>
      </c>
      <c r="Z1538" s="7">
        <v>0.05</v>
      </c>
      <c r="AA1538" s="7">
        <v>0.0</v>
      </c>
      <c r="AB1538" s="7">
        <v>0.0</v>
      </c>
      <c r="AC1538" s="7">
        <v>0.0</v>
      </c>
      <c r="AD1538" s="7">
        <v>0.0</v>
      </c>
      <c r="AE1538" s="7">
        <v>0.0</v>
      </c>
      <c r="AF1538" s="7" t="s">
        <v>3592</v>
      </c>
    </row>
    <row r="1539" ht="14.25" customHeight="1">
      <c r="A1539" s="7" t="s">
        <v>1483</v>
      </c>
      <c r="B1539" s="7" t="s">
        <v>8</v>
      </c>
      <c r="C1539" s="7"/>
      <c r="D1539" s="7" t="s">
        <v>3605</v>
      </c>
      <c r="E1539" s="201">
        <v>41640.0</v>
      </c>
      <c r="F1539" s="201">
        <v>42004.0</v>
      </c>
      <c r="G1539" s="7" t="s">
        <v>3594</v>
      </c>
      <c r="H1539" s="7">
        <v>0.0</v>
      </c>
      <c r="I1539" s="7">
        <v>0.0</v>
      </c>
      <c r="J1539" s="7">
        <v>0.0</v>
      </c>
      <c r="K1539" s="7">
        <v>0.0</v>
      </c>
      <c r="L1539" s="7">
        <v>0.0</v>
      </c>
      <c r="M1539" s="7">
        <v>0.0</v>
      </c>
      <c r="N1539" s="7">
        <v>0.1</v>
      </c>
      <c r="O1539" s="7">
        <v>0.2</v>
      </c>
      <c r="P1539" s="7">
        <v>0.95</v>
      </c>
      <c r="Q1539" s="7">
        <v>0.95</v>
      </c>
      <c r="R1539" s="7">
        <v>0.95</v>
      </c>
      <c r="S1539" s="7">
        <v>0.95</v>
      </c>
      <c r="T1539" s="7">
        <v>0.5</v>
      </c>
      <c r="U1539" s="7">
        <v>0.95</v>
      </c>
      <c r="V1539" s="7">
        <v>0.95</v>
      </c>
      <c r="W1539" s="7">
        <v>0.95</v>
      </c>
      <c r="X1539" s="7">
        <v>0.95</v>
      </c>
      <c r="Y1539" s="7">
        <v>0.3</v>
      </c>
      <c r="Z1539" s="7">
        <v>0.1</v>
      </c>
      <c r="AA1539" s="7">
        <v>0.1</v>
      </c>
      <c r="AB1539" s="7">
        <v>0.1</v>
      </c>
      <c r="AC1539" s="7">
        <v>0.1</v>
      </c>
      <c r="AD1539" s="7">
        <v>0.05</v>
      </c>
      <c r="AE1539" s="7">
        <v>0.05</v>
      </c>
      <c r="AF1539" s="7" t="s">
        <v>3592</v>
      </c>
    </row>
    <row r="1540" ht="14.25" customHeight="1">
      <c r="A1540" s="8" t="s">
        <v>204</v>
      </c>
      <c r="B1540" s="8" t="s">
        <v>3627</v>
      </c>
      <c r="C1540" s="8"/>
      <c r="D1540" s="8" t="s">
        <v>3596</v>
      </c>
      <c r="E1540" s="202">
        <v>41640.0</v>
      </c>
      <c r="F1540" s="202">
        <v>42004.0</v>
      </c>
      <c r="G1540" s="8" t="s">
        <v>3594</v>
      </c>
      <c r="H1540" s="8">
        <v>0.0</v>
      </c>
      <c r="I1540" s="8">
        <v>0.0</v>
      </c>
      <c r="J1540" s="8">
        <v>0.0</v>
      </c>
      <c r="K1540" s="8">
        <v>0.0</v>
      </c>
      <c r="L1540" s="8">
        <v>0.0</v>
      </c>
      <c r="M1540" s="8">
        <v>0.0</v>
      </c>
      <c r="N1540" s="8">
        <v>0.04</v>
      </c>
      <c r="O1540" s="8">
        <v>0.04</v>
      </c>
      <c r="P1540" s="8">
        <v>0.04</v>
      </c>
      <c r="Q1540" s="8">
        <v>0.04</v>
      </c>
      <c r="R1540" s="8">
        <v>0.04</v>
      </c>
      <c r="S1540" s="8">
        <v>0.06</v>
      </c>
      <c r="T1540" s="8">
        <v>0.06</v>
      </c>
      <c r="U1540" s="8">
        <v>0.09</v>
      </c>
      <c r="V1540" s="8">
        <v>0.06</v>
      </c>
      <c r="W1540" s="8">
        <v>0.04</v>
      </c>
      <c r="X1540" s="8">
        <v>0.04</v>
      </c>
      <c r="Y1540" s="8">
        <v>0.04</v>
      </c>
      <c r="Z1540" s="8">
        <v>0.0</v>
      </c>
      <c r="AA1540" s="8">
        <v>0.0</v>
      </c>
      <c r="AB1540" s="8">
        <v>0.0</v>
      </c>
      <c r="AC1540" s="8">
        <v>0.0</v>
      </c>
      <c r="AD1540" s="8">
        <v>0.0</v>
      </c>
      <c r="AE1540" s="8">
        <v>0.0</v>
      </c>
      <c r="AF1540" s="8" t="s">
        <v>3592</v>
      </c>
    </row>
    <row r="1541" ht="14.25" customHeight="1">
      <c r="A1541" s="8" t="s">
        <v>204</v>
      </c>
      <c r="B1541" s="8" t="s">
        <v>3627</v>
      </c>
      <c r="C1541" s="8"/>
      <c r="D1541" s="8" t="s">
        <v>3659</v>
      </c>
      <c r="E1541" s="202">
        <v>41640.0</v>
      </c>
      <c r="F1541" s="202">
        <v>42004.0</v>
      </c>
      <c r="G1541" s="8" t="s">
        <v>3594</v>
      </c>
      <c r="H1541" s="8">
        <v>0.0</v>
      </c>
      <c r="I1541" s="8">
        <v>0.0</v>
      </c>
      <c r="J1541" s="8">
        <v>0.0</v>
      </c>
      <c r="K1541" s="8">
        <v>0.0</v>
      </c>
      <c r="L1541" s="8">
        <v>0.0</v>
      </c>
      <c r="M1541" s="8">
        <v>0.0</v>
      </c>
      <c r="N1541" s="8">
        <v>0.07</v>
      </c>
      <c r="O1541" s="8">
        <v>0.11</v>
      </c>
      <c r="P1541" s="8">
        <v>0.15</v>
      </c>
      <c r="Q1541" s="8">
        <v>0.21</v>
      </c>
      <c r="R1541" s="8">
        <v>0.19</v>
      </c>
      <c r="S1541" s="8">
        <v>0.23</v>
      </c>
      <c r="T1541" s="8">
        <v>0.2</v>
      </c>
      <c r="U1541" s="8">
        <v>0.19</v>
      </c>
      <c r="V1541" s="8">
        <v>0.15</v>
      </c>
      <c r="W1541" s="8">
        <v>0.13</v>
      </c>
      <c r="X1541" s="8">
        <v>0.14</v>
      </c>
      <c r="Y1541" s="8">
        <v>0.07</v>
      </c>
      <c r="Z1541" s="8">
        <v>0.07</v>
      </c>
      <c r="AA1541" s="8">
        <v>0.0</v>
      </c>
      <c r="AB1541" s="8">
        <v>0.0</v>
      </c>
      <c r="AC1541" s="8">
        <v>0.0</v>
      </c>
      <c r="AD1541" s="8">
        <v>0.0</v>
      </c>
      <c r="AE1541" s="8">
        <v>0.0</v>
      </c>
      <c r="AF1541" s="8" t="s">
        <v>3592</v>
      </c>
    </row>
    <row r="1542" ht="14.25" customHeight="1">
      <c r="A1542" s="8" t="s">
        <v>204</v>
      </c>
      <c r="B1542" s="8" t="s">
        <v>3627</v>
      </c>
      <c r="C1542" s="8"/>
      <c r="D1542" s="8" t="s">
        <v>3676</v>
      </c>
      <c r="E1542" s="202">
        <v>41640.0</v>
      </c>
      <c r="F1542" s="202">
        <v>42004.0</v>
      </c>
      <c r="G1542" s="8" t="s">
        <v>3594</v>
      </c>
      <c r="H1542" s="8">
        <v>0.0</v>
      </c>
      <c r="I1542" s="8">
        <v>0.0</v>
      </c>
      <c r="J1542" s="8">
        <v>0.0</v>
      </c>
      <c r="K1542" s="8">
        <v>0.0</v>
      </c>
      <c r="L1542" s="8">
        <v>0.0</v>
      </c>
      <c r="M1542" s="8">
        <v>0.0</v>
      </c>
      <c r="N1542" s="8">
        <v>0.07</v>
      </c>
      <c r="O1542" s="8">
        <v>0.19</v>
      </c>
      <c r="P1542" s="8">
        <v>0.35</v>
      </c>
      <c r="Q1542" s="8">
        <v>0.38</v>
      </c>
      <c r="R1542" s="8">
        <v>0.39</v>
      </c>
      <c r="S1542" s="8">
        <v>0.47</v>
      </c>
      <c r="T1542" s="8">
        <v>0.57</v>
      </c>
      <c r="U1542" s="8">
        <v>0.54</v>
      </c>
      <c r="V1542" s="8">
        <v>0.34</v>
      </c>
      <c r="W1542" s="8">
        <v>0.33</v>
      </c>
      <c r="X1542" s="8">
        <v>0.44</v>
      </c>
      <c r="Y1542" s="8">
        <v>0.26</v>
      </c>
      <c r="Z1542" s="8">
        <v>0.21</v>
      </c>
      <c r="AA1542" s="8">
        <v>0.15</v>
      </c>
      <c r="AB1542" s="8">
        <v>0.17</v>
      </c>
      <c r="AC1542" s="8">
        <v>0.08</v>
      </c>
      <c r="AD1542" s="8">
        <v>0.05</v>
      </c>
      <c r="AE1542" s="8">
        <v>0.05</v>
      </c>
      <c r="AF1542" s="8" t="s">
        <v>3592</v>
      </c>
    </row>
    <row r="1543" ht="14.25" customHeight="1">
      <c r="A1543" s="7" t="s">
        <v>1488</v>
      </c>
      <c r="B1543" s="7" t="s">
        <v>3599</v>
      </c>
      <c r="C1543" s="7" t="s">
        <v>3593</v>
      </c>
      <c r="D1543" s="7" t="s">
        <v>3637</v>
      </c>
      <c r="E1543" s="201">
        <v>41640.0</v>
      </c>
      <c r="F1543" s="201">
        <v>42004.0</v>
      </c>
      <c r="G1543" s="7" t="s">
        <v>3588</v>
      </c>
      <c r="H1543" s="7">
        <v>26.7</v>
      </c>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t="s">
        <v>3592</v>
      </c>
    </row>
    <row r="1544" ht="14.25" customHeight="1">
      <c r="A1544" s="7" t="s">
        <v>1488</v>
      </c>
      <c r="B1544" s="7" t="s">
        <v>3599</v>
      </c>
      <c r="C1544" s="7" t="s">
        <v>3593</v>
      </c>
      <c r="D1544" s="7" t="s">
        <v>3598</v>
      </c>
      <c r="E1544" s="201">
        <v>41640.0</v>
      </c>
      <c r="F1544" s="201">
        <v>42004.0</v>
      </c>
      <c r="G1544" s="7" t="s">
        <v>3594</v>
      </c>
      <c r="H1544" s="7">
        <v>26.7</v>
      </c>
      <c r="I1544" s="7">
        <v>26.7</v>
      </c>
      <c r="J1544" s="7">
        <v>26.7</v>
      </c>
      <c r="K1544" s="7">
        <v>26.7</v>
      </c>
      <c r="L1544" s="7">
        <v>26.7</v>
      </c>
      <c r="M1544" s="7">
        <v>25.7</v>
      </c>
      <c r="N1544" s="7">
        <v>25.0</v>
      </c>
      <c r="O1544" s="7">
        <v>24.0</v>
      </c>
      <c r="P1544" s="7">
        <v>24.0</v>
      </c>
      <c r="Q1544" s="7">
        <v>24.0</v>
      </c>
      <c r="R1544" s="7">
        <v>24.0</v>
      </c>
      <c r="S1544" s="7">
        <v>24.0</v>
      </c>
      <c r="T1544" s="7">
        <v>24.0</v>
      </c>
      <c r="U1544" s="7">
        <v>24.0</v>
      </c>
      <c r="V1544" s="7">
        <v>24.0</v>
      </c>
      <c r="W1544" s="7">
        <v>24.0</v>
      </c>
      <c r="X1544" s="7">
        <v>24.0</v>
      </c>
      <c r="Y1544" s="7">
        <v>24.0</v>
      </c>
      <c r="Z1544" s="7">
        <v>24.0</v>
      </c>
      <c r="AA1544" s="7">
        <v>24.0</v>
      </c>
      <c r="AB1544" s="7">
        <v>24.0</v>
      </c>
      <c r="AC1544" s="7">
        <v>24.0</v>
      </c>
      <c r="AD1544" s="7">
        <v>26.7</v>
      </c>
      <c r="AE1544" s="7">
        <v>26.7</v>
      </c>
      <c r="AF1544" s="7" t="s">
        <v>3592</v>
      </c>
    </row>
    <row r="1545" ht="14.25" customHeight="1">
      <c r="A1545" s="7" t="s">
        <v>1488</v>
      </c>
      <c r="B1545" s="7" t="s">
        <v>3599</v>
      </c>
      <c r="C1545" s="7" t="s">
        <v>3593</v>
      </c>
      <c r="D1545" s="7" t="s">
        <v>3657</v>
      </c>
      <c r="E1545" s="201">
        <v>41640.0</v>
      </c>
      <c r="F1545" s="201">
        <v>42004.0</v>
      </c>
      <c r="G1545" s="7" t="s">
        <v>3594</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26.7</v>
      </c>
      <c r="Z1545" s="7">
        <v>26.7</v>
      </c>
      <c r="AA1545" s="7">
        <v>26.7</v>
      </c>
      <c r="AB1545" s="7">
        <v>26.7</v>
      </c>
      <c r="AC1545" s="7">
        <v>26.7</v>
      </c>
      <c r="AD1545" s="7">
        <v>26.7</v>
      </c>
      <c r="AE1545" s="7">
        <v>26.7</v>
      </c>
      <c r="AF1545" s="7" t="s">
        <v>3592</v>
      </c>
    </row>
    <row r="1546" ht="14.25" customHeight="1">
      <c r="A1546" s="7" t="s">
        <v>1488</v>
      </c>
      <c r="B1546" s="7" t="s">
        <v>3599</v>
      </c>
      <c r="C1546" s="7" t="s">
        <v>3593</v>
      </c>
      <c r="D1546" s="7" t="s">
        <v>3605</v>
      </c>
      <c r="E1546" s="201">
        <v>41640.0</v>
      </c>
      <c r="F1546" s="201">
        <v>42004.0</v>
      </c>
      <c r="G1546" s="7" t="s">
        <v>3594</v>
      </c>
      <c r="H1546" s="7">
        <v>26.7</v>
      </c>
      <c r="I1546" s="7">
        <v>26.7</v>
      </c>
      <c r="J1546" s="7">
        <v>26.7</v>
      </c>
      <c r="K1546" s="7">
        <v>26.7</v>
      </c>
      <c r="L1546" s="7">
        <v>26.7</v>
      </c>
      <c r="M1546" s="7">
        <v>24.0</v>
      </c>
      <c r="N1546" s="7">
        <v>24.0</v>
      </c>
      <c r="O1546" s="7">
        <v>24.0</v>
      </c>
      <c r="P1546" s="7">
        <v>24.0</v>
      </c>
      <c r="Q1546" s="7">
        <v>24.0</v>
      </c>
      <c r="R1546" s="7">
        <v>24.0</v>
      </c>
      <c r="S1546" s="7">
        <v>24.0</v>
      </c>
      <c r="T1546" s="7">
        <v>24.0</v>
      </c>
      <c r="U1546" s="7">
        <v>24.0</v>
      </c>
      <c r="V1546" s="7">
        <v>24.0</v>
      </c>
      <c r="W1546" s="7">
        <v>24.0</v>
      </c>
      <c r="X1546" s="7">
        <v>24.0</v>
      </c>
      <c r="Y1546" s="7">
        <v>24.0</v>
      </c>
      <c r="Z1546" s="7">
        <v>24.0</v>
      </c>
      <c r="AA1546" s="7">
        <v>24.0</v>
      </c>
      <c r="AB1546" s="7">
        <v>24.0</v>
      </c>
      <c r="AC1546" s="7">
        <v>24.0</v>
      </c>
      <c r="AD1546" s="7">
        <v>26.7</v>
      </c>
      <c r="AE1546" s="7">
        <v>26.7</v>
      </c>
      <c r="AF1546" s="7" t="s">
        <v>3592</v>
      </c>
    </row>
    <row r="1547" ht="14.25" customHeight="1">
      <c r="A1547" s="7" t="s">
        <v>206</v>
      </c>
      <c r="B1547" s="7" t="s">
        <v>3599</v>
      </c>
      <c r="C1547" s="7" t="s">
        <v>3593</v>
      </c>
      <c r="D1547" s="7" t="s">
        <v>4044</v>
      </c>
      <c r="E1547" s="201">
        <v>41640.0</v>
      </c>
      <c r="F1547" s="201">
        <v>42004.0</v>
      </c>
      <c r="G1547" s="7" t="s">
        <v>3588</v>
      </c>
      <c r="H1547" s="7">
        <v>24.0</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3592</v>
      </c>
    </row>
    <row r="1548" ht="14.25" customHeight="1">
      <c r="A1548" s="7" t="s">
        <v>206</v>
      </c>
      <c r="B1548" s="7" t="s">
        <v>3599</v>
      </c>
      <c r="C1548" s="7" t="s">
        <v>3593</v>
      </c>
      <c r="D1548" s="7" t="s">
        <v>3598</v>
      </c>
      <c r="E1548" s="201">
        <v>41640.0</v>
      </c>
      <c r="F1548" s="201">
        <v>42004.0</v>
      </c>
      <c r="G1548" s="7" t="s">
        <v>3594</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3592</v>
      </c>
    </row>
    <row r="1549" ht="14.25" customHeight="1">
      <c r="A1549" s="8" t="s">
        <v>4100</v>
      </c>
      <c r="B1549" s="8" t="s">
        <v>3599</v>
      </c>
      <c r="C1549" s="8" t="s">
        <v>3593</v>
      </c>
      <c r="D1549" s="8" t="s">
        <v>3637</v>
      </c>
      <c r="E1549" s="202">
        <v>41640.0</v>
      </c>
      <c r="F1549" s="202">
        <v>42004.0</v>
      </c>
      <c r="G1549" s="8" t="s">
        <v>3588</v>
      </c>
      <c r="H1549" s="8">
        <v>26.7</v>
      </c>
      <c r="I1549" s="8"/>
      <c r="J1549" s="8"/>
      <c r="K1549" s="8"/>
      <c r="L1549" s="8"/>
      <c r="M1549" s="8"/>
      <c r="N1549" s="8"/>
      <c r="O1549" s="8"/>
      <c r="P1549" s="8"/>
      <c r="Q1549" s="8"/>
      <c r="R1549" s="8"/>
      <c r="S1549" s="8"/>
      <c r="T1549" s="8"/>
      <c r="U1549" s="8"/>
      <c r="V1549" s="8"/>
      <c r="W1549" s="8"/>
      <c r="X1549" s="8"/>
      <c r="Y1549" s="8"/>
      <c r="Z1549" s="8"/>
      <c r="AA1549" s="8"/>
      <c r="AB1549" s="8"/>
      <c r="AC1549" s="8"/>
      <c r="AD1549" s="8"/>
      <c r="AE1549" s="8"/>
      <c r="AF1549" s="8" t="s">
        <v>3592</v>
      </c>
    </row>
    <row r="1550" ht="14.25" customHeight="1">
      <c r="A1550" s="8" t="s">
        <v>4100</v>
      </c>
      <c r="B1550" s="8" t="s">
        <v>3599</v>
      </c>
      <c r="C1550" s="8" t="s">
        <v>3593</v>
      </c>
      <c r="D1550" s="8" t="s">
        <v>3598</v>
      </c>
      <c r="E1550" s="202">
        <v>41640.0</v>
      </c>
      <c r="F1550" s="202">
        <v>42004.0</v>
      </c>
      <c r="G1550" s="8" t="s">
        <v>3594</v>
      </c>
      <c r="H1550" s="8">
        <v>26.7</v>
      </c>
      <c r="I1550" s="8">
        <v>26.7</v>
      </c>
      <c r="J1550" s="8">
        <v>26.7</v>
      </c>
      <c r="K1550" s="8">
        <v>26.7</v>
      </c>
      <c r="L1550" s="8">
        <v>26.7</v>
      </c>
      <c r="M1550" s="8">
        <v>25.7</v>
      </c>
      <c r="N1550" s="8">
        <v>25.0</v>
      </c>
      <c r="O1550" s="8">
        <v>24.0</v>
      </c>
      <c r="P1550" s="8">
        <v>24.0</v>
      </c>
      <c r="Q1550" s="8">
        <v>24.0</v>
      </c>
      <c r="R1550" s="8">
        <v>24.0</v>
      </c>
      <c r="S1550" s="8">
        <v>24.0</v>
      </c>
      <c r="T1550" s="8">
        <v>24.0</v>
      </c>
      <c r="U1550" s="8">
        <v>24.0</v>
      </c>
      <c r="V1550" s="8">
        <v>24.0</v>
      </c>
      <c r="W1550" s="8">
        <v>24.0</v>
      </c>
      <c r="X1550" s="8">
        <v>24.0</v>
      </c>
      <c r="Y1550" s="8">
        <v>24.0</v>
      </c>
      <c r="Z1550" s="8">
        <v>24.0</v>
      </c>
      <c r="AA1550" s="8">
        <v>24.0</v>
      </c>
      <c r="AB1550" s="8">
        <v>24.0</v>
      </c>
      <c r="AC1550" s="8">
        <v>24.0</v>
      </c>
      <c r="AD1550" s="8">
        <v>26.7</v>
      </c>
      <c r="AE1550" s="8">
        <v>26.7</v>
      </c>
      <c r="AF1550" s="8" t="s">
        <v>3592</v>
      </c>
    </row>
    <row r="1551" ht="14.25" customHeight="1">
      <c r="A1551" s="8" t="s">
        <v>4100</v>
      </c>
      <c r="B1551" s="8" t="s">
        <v>3599</v>
      </c>
      <c r="C1551" s="8" t="s">
        <v>3593</v>
      </c>
      <c r="D1551" s="8" t="s">
        <v>3657</v>
      </c>
      <c r="E1551" s="202">
        <v>41640.0</v>
      </c>
      <c r="F1551" s="202">
        <v>42004.0</v>
      </c>
      <c r="G1551" s="8" t="s">
        <v>3594</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26.7</v>
      </c>
      <c r="Z1551" s="8">
        <v>26.7</v>
      </c>
      <c r="AA1551" s="8">
        <v>26.7</v>
      </c>
      <c r="AB1551" s="8">
        <v>26.7</v>
      </c>
      <c r="AC1551" s="8">
        <v>26.7</v>
      </c>
      <c r="AD1551" s="8">
        <v>26.7</v>
      </c>
      <c r="AE1551" s="8">
        <v>26.7</v>
      </c>
      <c r="AF1551" s="8" t="s">
        <v>3592</v>
      </c>
    </row>
    <row r="1552" ht="14.25" customHeight="1">
      <c r="A1552" s="8" t="s">
        <v>4100</v>
      </c>
      <c r="B1552" s="8" t="s">
        <v>3599</v>
      </c>
      <c r="C1552" s="8" t="s">
        <v>3593</v>
      </c>
      <c r="D1552" s="8" t="s">
        <v>3605</v>
      </c>
      <c r="E1552" s="202">
        <v>41640.0</v>
      </c>
      <c r="F1552" s="202">
        <v>42004.0</v>
      </c>
      <c r="G1552" s="8" t="s">
        <v>3594</v>
      </c>
      <c r="H1552" s="8">
        <v>26.7</v>
      </c>
      <c r="I1552" s="8">
        <v>26.7</v>
      </c>
      <c r="J1552" s="8">
        <v>26.7</v>
      </c>
      <c r="K1552" s="8">
        <v>26.7</v>
      </c>
      <c r="L1552" s="8">
        <v>26.7</v>
      </c>
      <c r="M1552" s="8">
        <v>24.0</v>
      </c>
      <c r="N1552" s="8">
        <v>24.0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3592</v>
      </c>
    </row>
    <row r="1553" ht="14.25" customHeight="1">
      <c r="A1553" s="7" t="s">
        <v>4101</v>
      </c>
      <c r="B1553" s="7" t="s">
        <v>3599</v>
      </c>
      <c r="C1553" s="7" t="s">
        <v>3593</v>
      </c>
      <c r="D1553" s="7" t="s">
        <v>3637</v>
      </c>
      <c r="E1553" s="201">
        <v>41640.0</v>
      </c>
      <c r="F1553" s="201">
        <v>42004.0</v>
      </c>
      <c r="G1553" s="7" t="s">
        <v>3588</v>
      </c>
      <c r="H1553" s="7">
        <v>26.7</v>
      </c>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t="s">
        <v>3592</v>
      </c>
    </row>
    <row r="1554" ht="14.25" customHeight="1">
      <c r="A1554" s="7" t="s">
        <v>4101</v>
      </c>
      <c r="B1554" s="7" t="s">
        <v>3599</v>
      </c>
      <c r="C1554" s="7" t="s">
        <v>3593</v>
      </c>
      <c r="D1554" s="7" t="s">
        <v>3598</v>
      </c>
      <c r="E1554" s="201">
        <v>41640.0</v>
      </c>
      <c r="F1554" s="201">
        <v>42004.0</v>
      </c>
      <c r="G1554" s="7" t="s">
        <v>3594</v>
      </c>
      <c r="H1554" s="7">
        <v>26.7</v>
      </c>
      <c r="I1554" s="7">
        <v>26.7</v>
      </c>
      <c r="J1554" s="7">
        <v>26.7</v>
      </c>
      <c r="K1554" s="7">
        <v>26.7</v>
      </c>
      <c r="L1554" s="7">
        <v>26.7</v>
      </c>
      <c r="M1554" s="7">
        <v>25.7</v>
      </c>
      <c r="N1554" s="7">
        <v>25.0</v>
      </c>
      <c r="O1554" s="7">
        <v>24.0</v>
      </c>
      <c r="P1554" s="7">
        <v>24.0</v>
      </c>
      <c r="Q1554" s="7">
        <v>24.0</v>
      </c>
      <c r="R1554" s="7">
        <v>24.0</v>
      </c>
      <c r="S1554" s="7">
        <v>24.0</v>
      </c>
      <c r="T1554" s="7">
        <v>24.0</v>
      </c>
      <c r="U1554" s="7">
        <v>24.0</v>
      </c>
      <c r="V1554" s="7">
        <v>24.0</v>
      </c>
      <c r="W1554" s="7">
        <v>24.0</v>
      </c>
      <c r="X1554" s="7">
        <v>24.0</v>
      </c>
      <c r="Y1554" s="7">
        <v>24.0</v>
      </c>
      <c r="Z1554" s="7">
        <v>24.0</v>
      </c>
      <c r="AA1554" s="7">
        <v>24.0</v>
      </c>
      <c r="AB1554" s="7">
        <v>24.0</v>
      </c>
      <c r="AC1554" s="7">
        <v>24.0</v>
      </c>
      <c r="AD1554" s="7">
        <v>26.7</v>
      </c>
      <c r="AE1554" s="7">
        <v>26.7</v>
      </c>
      <c r="AF1554" s="7" t="s">
        <v>3592</v>
      </c>
    </row>
    <row r="1555" ht="14.25" customHeight="1">
      <c r="A1555" s="7" t="s">
        <v>4101</v>
      </c>
      <c r="B1555" s="7" t="s">
        <v>3599</v>
      </c>
      <c r="C1555" s="7" t="s">
        <v>3593</v>
      </c>
      <c r="D1555" s="7" t="s">
        <v>3657</v>
      </c>
      <c r="E1555" s="201">
        <v>41640.0</v>
      </c>
      <c r="F1555" s="201">
        <v>42004.0</v>
      </c>
      <c r="G1555" s="7" t="s">
        <v>3594</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26.7</v>
      </c>
      <c r="Z1555" s="7">
        <v>26.7</v>
      </c>
      <c r="AA1555" s="7">
        <v>26.7</v>
      </c>
      <c r="AB1555" s="7">
        <v>26.7</v>
      </c>
      <c r="AC1555" s="7">
        <v>26.7</v>
      </c>
      <c r="AD1555" s="7">
        <v>26.7</v>
      </c>
      <c r="AE1555" s="7">
        <v>26.7</v>
      </c>
      <c r="AF1555" s="7" t="s">
        <v>3592</v>
      </c>
    </row>
    <row r="1556" ht="14.25" customHeight="1">
      <c r="A1556" s="7" t="s">
        <v>4101</v>
      </c>
      <c r="B1556" s="7" t="s">
        <v>3599</v>
      </c>
      <c r="C1556" s="7" t="s">
        <v>3593</v>
      </c>
      <c r="D1556" s="7" t="s">
        <v>3605</v>
      </c>
      <c r="E1556" s="201">
        <v>41640.0</v>
      </c>
      <c r="F1556" s="201">
        <v>42004.0</v>
      </c>
      <c r="G1556" s="7" t="s">
        <v>3594</v>
      </c>
      <c r="H1556" s="7">
        <v>26.7</v>
      </c>
      <c r="I1556" s="7">
        <v>26.7</v>
      </c>
      <c r="J1556" s="7">
        <v>26.7</v>
      </c>
      <c r="K1556" s="7">
        <v>26.7</v>
      </c>
      <c r="L1556" s="7">
        <v>26.7</v>
      </c>
      <c r="M1556" s="7">
        <v>24.0</v>
      </c>
      <c r="N1556" s="7">
        <v>24.0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3592</v>
      </c>
    </row>
    <row r="1557" ht="14.25" customHeight="1">
      <c r="A1557" s="8" t="s">
        <v>4102</v>
      </c>
      <c r="B1557" s="8" t="s">
        <v>3599</v>
      </c>
      <c r="C1557" s="8" t="s">
        <v>3593</v>
      </c>
      <c r="D1557" s="8" t="s">
        <v>3637</v>
      </c>
      <c r="E1557" s="202">
        <v>41640.0</v>
      </c>
      <c r="F1557" s="202">
        <v>42004.0</v>
      </c>
      <c r="G1557" s="8" t="s">
        <v>3588</v>
      </c>
      <c r="H1557" s="8">
        <v>26.7</v>
      </c>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t="s">
        <v>3592</v>
      </c>
    </row>
    <row r="1558" ht="14.25" customHeight="1">
      <c r="A1558" s="8" t="s">
        <v>4102</v>
      </c>
      <c r="B1558" s="8" t="s">
        <v>3599</v>
      </c>
      <c r="C1558" s="8" t="s">
        <v>3593</v>
      </c>
      <c r="D1558" s="8" t="s">
        <v>3598</v>
      </c>
      <c r="E1558" s="202">
        <v>41640.0</v>
      </c>
      <c r="F1558" s="202">
        <v>42004.0</v>
      </c>
      <c r="G1558" s="8" t="s">
        <v>3594</v>
      </c>
      <c r="H1558" s="8">
        <v>26.7</v>
      </c>
      <c r="I1558" s="8">
        <v>26.7</v>
      </c>
      <c r="J1558" s="8">
        <v>26.7</v>
      </c>
      <c r="K1558" s="8">
        <v>26.7</v>
      </c>
      <c r="L1558" s="8">
        <v>26.7</v>
      </c>
      <c r="M1558" s="8">
        <v>25.7</v>
      </c>
      <c r="N1558" s="8">
        <v>25.0</v>
      </c>
      <c r="O1558" s="8">
        <v>24.0</v>
      </c>
      <c r="P1558" s="8">
        <v>24.0</v>
      </c>
      <c r="Q1558" s="8">
        <v>24.0</v>
      </c>
      <c r="R1558" s="8">
        <v>24.0</v>
      </c>
      <c r="S1558" s="8">
        <v>24.0</v>
      </c>
      <c r="T1558" s="8">
        <v>24.0</v>
      </c>
      <c r="U1558" s="8">
        <v>24.0</v>
      </c>
      <c r="V1558" s="8">
        <v>24.0</v>
      </c>
      <c r="W1558" s="8">
        <v>24.0</v>
      </c>
      <c r="X1558" s="8">
        <v>24.0</v>
      </c>
      <c r="Y1558" s="8">
        <v>24.0</v>
      </c>
      <c r="Z1558" s="8">
        <v>24.0</v>
      </c>
      <c r="AA1558" s="8">
        <v>24.0</v>
      </c>
      <c r="AB1558" s="8">
        <v>24.0</v>
      </c>
      <c r="AC1558" s="8">
        <v>24.0</v>
      </c>
      <c r="AD1558" s="8">
        <v>26.7</v>
      </c>
      <c r="AE1558" s="8">
        <v>26.7</v>
      </c>
      <c r="AF1558" s="8" t="s">
        <v>3592</v>
      </c>
    </row>
    <row r="1559" ht="14.25" customHeight="1">
      <c r="A1559" s="8" t="s">
        <v>4102</v>
      </c>
      <c r="B1559" s="8" t="s">
        <v>3599</v>
      </c>
      <c r="C1559" s="8" t="s">
        <v>3593</v>
      </c>
      <c r="D1559" s="8" t="s">
        <v>3657</v>
      </c>
      <c r="E1559" s="202">
        <v>41640.0</v>
      </c>
      <c r="F1559" s="202">
        <v>42004.0</v>
      </c>
      <c r="G1559" s="8" t="s">
        <v>3594</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26.7</v>
      </c>
      <c r="Z1559" s="8">
        <v>26.7</v>
      </c>
      <c r="AA1559" s="8">
        <v>26.7</v>
      </c>
      <c r="AB1559" s="8">
        <v>26.7</v>
      </c>
      <c r="AC1559" s="8">
        <v>26.7</v>
      </c>
      <c r="AD1559" s="8">
        <v>26.7</v>
      </c>
      <c r="AE1559" s="8">
        <v>26.7</v>
      </c>
      <c r="AF1559" s="8" t="s">
        <v>3592</v>
      </c>
    </row>
    <row r="1560" ht="14.25" customHeight="1">
      <c r="A1560" s="8" t="s">
        <v>4102</v>
      </c>
      <c r="B1560" s="8" t="s">
        <v>3599</v>
      </c>
      <c r="C1560" s="8" t="s">
        <v>3593</v>
      </c>
      <c r="D1560" s="8" t="s">
        <v>3605</v>
      </c>
      <c r="E1560" s="202">
        <v>41640.0</v>
      </c>
      <c r="F1560" s="202">
        <v>42004.0</v>
      </c>
      <c r="G1560" s="8" t="s">
        <v>3594</v>
      </c>
      <c r="H1560" s="8">
        <v>26.7</v>
      </c>
      <c r="I1560" s="8">
        <v>26.7</v>
      </c>
      <c r="J1560" s="8">
        <v>26.7</v>
      </c>
      <c r="K1560" s="8">
        <v>26.7</v>
      </c>
      <c r="L1560" s="8">
        <v>26.7</v>
      </c>
      <c r="M1560" s="8">
        <v>24.0</v>
      </c>
      <c r="N1560" s="8">
        <v>24.0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3592</v>
      </c>
    </row>
    <row r="1561" ht="14.25" customHeight="1">
      <c r="A1561" s="7" t="s">
        <v>4103</v>
      </c>
      <c r="B1561" s="7" t="s">
        <v>3599</v>
      </c>
      <c r="C1561" s="7" t="s">
        <v>3593</v>
      </c>
      <c r="D1561" s="7" t="s">
        <v>3637</v>
      </c>
      <c r="E1561" s="201">
        <v>41640.0</v>
      </c>
      <c r="F1561" s="201">
        <v>42004.0</v>
      </c>
      <c r="G1561" s="7" t="s">
        <v>3588</v>
      </c>
      <c r="H1561" s="7">
        <v>26.7</v>
      </c>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t="s">
        <v>3592</v>
      </c>
    </row>
    <row r="1562" ht="14.25" customHeight="1">
      <c r="A1562" s="7" t="s">
        <v>4103</v>
      </c>
      <c r="B1562" s="7" t="s">
        <v>3599</v>
      </c>
      <c r="C1562" s="7" t="s">
        <v>3593</v>
      </c>
      <c r="D1562" s="7" t="s">
        <v>3598</v>
      </c>
      <c r="E1562" s="201">
        <v>41640.0</v>
      </c>
      <c r="F1562" s="201">
        <v>42004.0</v>
      </c>
      <c r="G1562" s="7" t="s">
        <v>3594</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24.0</v>
      </c>
      <c r="Z1562" s="7">
        <v>24.0</v>
      </c>
      <c r="AA1562" s="7">
        <v>24.0</v>
      </c>
      <c r="AB1562" s="7">
        <v>24.0</v>
      </c>
      <c r="AC1562" s="7">
        <v>24.0</v>
      </c>
      <c r="AD1562" s="7">
        <v>26.7</v>
      </c>
      <c r="AE1562" s="7">
        <v>26.7</v>
      </c>
      <c r="AF1562" s="7" t="s">
        <v>3592</v>
      </c>
    </row>
    <row r="1563" ht="14.25" customHeight="1">
      <c r="A1563" s="7" t="s">
        <v>4103</v>
      </c>
      <c r="B1563" s="7" t="s">
        <v>3599</v>
      </c>
      <c r="C1563" s="7" t="s">
        <v>3593</v>
      </c>
      <c r="D1563" s="7" t="s">
        <v>3657</v>
      </c>
      <c r="E1563" s="201">
        <v>41640.0</v>
      </c>
      <c r="F1563" s="201">
        <v>42004.0</v>
      </c>
      <c r="G1563" s="7" t="s">
        <v>3594</v>
      </c>
      <c r="H1563" s="7">
        <v>26.7</v>
      </c>
      <c r="I1563" s="7">
        <v>26.7</v>
      </c>
      <c r="J1563" s="7">
        <v>26.7</v>
      </c>
      <c r="K1563" s="7">
        <v>26.7</v>
      </c>
      <c r="L1563" s="7">
        <v>26.7</v>
      </c>
      <c r="M1563" s="7">
        <v>25.7</v>
      </c>
      <c r="N1563" s="7">
        <v>25.0</v>
      </c>
      <c r="O1563" s="7">
        <v>24.0</v>
      </c>
      <c r="P1563" s="7">
        <v>24.0</v>
      </c>
      <c r="Q1563" s="7">
        <v>24.0</v>
      </c>
      <c r="R1563" s="7">
        <v>24.0</v>
      </c>
      <c r="S1563" s="7">
        <v>24.0</v>
      </c>
      <c r="T1563" s="7">
        <v>24.0</v>
      </c>
      <c r="U1563" s="7">
        <v>24.0</v>
      </c>
      <c r="V1563" s="7">
        <v>24.0</v>
      </c>
      <c r="W1563" s="7">
        <v>24.0</v>
      </c>
      <c r="X1563" s="7">
        <v>24.0</v>
      </c>
      <c r="Y1563" s="7">
        <v>26.7</v>
      </c>
      <c r="Z1563" s="7">
        <v>26.7</v>
      </c>
      <c r="AA1563" s="7">
        <v>26.7</v>
      </c>
      <c r="AB1563" s="7">
        <v>26.7</v>
      </c>
      <c r="AC1563" s="7">
        <v>26.7</v>
      </c>
      <c r="AD1563" s="7">
        <v>26.7</v>
      </c>
      <c r="AE1563" s="7">
        <v>26.7</v>
      </c>
      <c r="AF1563" s="7" t="s">
        <v>3592</v>
      </c>
    </row>
    <row r="1564" ht="14.25" customHeight="1">
      <c r="A1564" s="7" t="s">
        <v>4103</v>
      </c>
      <c r="B1564" s="7" t="s">
        <v>3599</v>
      </c>
      <c r="C1564" s="7" t="s">
        <v>3593</v>
      </c>
      <c r="D1564" s="7" t="s">
        <v>3605</v>
      </c>
      <c r="E1564" s="201">
        <v>41640.0</v>
      </c>
      <c r="F1564" s="201">
        <v>42004.0</v>
      </c>
      <c r="G1564" s="7" t="s">
        <v>3594</v>
      </c>
      <c r="H1564" s="7">
        <v>26.7</v>
      </c>
      <c r="I1564" s="7">
        <v>26.7</v>
      </c>
      <c r="J1564" s="7">
        <v>26.7</v>
      </c>
      <c r="K1564" s="7">
        <v>26.7</v>
      </c>
      <c r="L1564" s="7">
        <v>26.7</v>
      </c>
      <c r="M1564" s="7">
        <v>25.6</v>
      </c>
      <c r="N1564" s="7">
        <v>25.0</v>
      </c>
      <c r="O1564" s="7">
        <v>24.0</v>
      </c>
      <c r="P1564" s="7">
        <v>24.0</v>
      </c>
      <c r="Q1564" s="7">
        <v>24.0</v>
      </c>
      <c r="R1564" s="7">
        <v>24.0</v>
      </c>
      <c r="S1564" s="7">
        <v>24.0</v>
      </c>
      <c r="T1564" s="7">
        <v>24.0</v>
      </c>
      <c r="U1564" s="7">
        <v>24.0</v>
      </c>
      <c r="V1564" s="7">
        <v>24.0</v>
      </c>
      <c r="W1564" s="7">
        <v>24.0</v>
      </c>
      <c r="X1564" s="7">
        <v>24.0</v>
      </c>
      <c r="Y1564" s="7">
        <v>24.0</v>
      </c>
      <c r="Z1564" s="7">
        <v>24.0</v>
      </c>
      <c r="AA1564" s="7">
        <v>24.0</v>
      </c>
      <c r="AB1564" s="7">
        <v>24.0</v>
      </c>
      <c r="AC1564" s="7">
        <v>24.0</v>
      </c>
      <c r="AD1564" s="7">
        <v>26.7</v>
      </c>
      <c r="AE1564" s="7">
        <v>26.7</v>
      </c>
      <c r="AF1564" s="7" t="s">
        <v>3592</v>
      </c>
    </row>
    <row r="1565" ht="14.25" customHeight="1">
      <c r="A1565" s="8" t="s">
        <v>4104</v>
      </c>
      <c r="B1565" s="8" t="s">
        <v>3599</v>
      </c>
      <c r="C1565" s="8" t="s">
        <v>3593</v>
      </c>
      <c r="D1565" s="8" t="s">
        <v>3637</v>
      </c>
      <c r="E1565" s="202">
        <v>41640.0</v>
      </c>
      <c r="F1565" s="202">
        <v>42004.0</v>
      </c>
      <c r="G1565" s="8" t="s">
        <v>3588</v>
      </c>
      <c r="H1565" s="8">
        <v>26.7</v>
      </c>
      <c r="I1565" s="8"/>
      <c r="J1565" s="8"/>
      <c r="K1565" s="8"/>
      <c r="L1565" s="8"/>
      <c r="M1565" s="8"/>
      <c r="N1565" s="8"/>
      <c r="O1565" s="8"/>
      <c r="P1565" s="8"/>
      <c r="Q1565" s="8"/>
      <c r="R1565" s="8"/>
      <c r="S1565" s="8"/>
      <c r="T1565" s="8"/>
      <c r="U1565" s="8"/>
      <c r="V1565" s="8"/>
      <c r="W1565" s="8"/>
      <c r="X1565" s="8"/>
      <c r="Y1565" s="8"/>
      <c r="Z1565" s="8"/>
      <c r="AA1565" s="8"/>
      <c r="AB1565" s="8"/>
      <c r="AC1565" s="8"/>
      <c r="AD1565" s="8"/>
      <c r="AE1565" s="8"/>
      <c r="AF1565" s="8" t="s">
        <v>3592</v>
      </c>
    </row>
    <row r="1566" ht="14.25" customHeight="1">
      <c r="A1566" s="8" t="s">
        <v>4104</v>
      </c>
      <c r="B1566" s="8" t="s">
        <v>3599</v>
      </c>
      <c r="C1566" s="8" t="s">
        <v>3593</v>
      </c>
      <c r="D1566" s="8" t="s">
        <v>3598</v>
      </c>
      <c r="E1566" s="202">
        <v>41640.0</v>
      </c>
      <c r="F1566" s="202">
        <v>42004.0</v>
      </c>
      <c r="G1566" s="8" t="s">
        <v>3594</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24.0</v>
      </c>
      <c r="Z1566" s="8">
        <v>24.0</v>
      </c>
      <c r="AA1566" s="8">
        <v>24.0</v>
      </c>
      <c r="AB1566" s="8">
        <v>24.0</v>
      </c>
      <c r="AC1566" s="8">
        <v>24.0</v>
      </c>
      <c r="AD1566" s="8">
        <v>26.7</v>
      </c>
      <c r="AE1566" s="8">
        <v>26.7</v>
      </c>
      <c r="AF1566" s="8" t="s">
        <v>3592</v>
      </c>
    </row>
    <row r="1567" ht="14.25" customHeight="1">
      <c r="A1567" s="8" t="s">
        <v>4104</v>
      </c>
      <c r="B1567" s="8" t="s">
        <v>3599</v>
      </c>
      <c r="C1567" s="8" t="s">
        <v>3593</v>
      </c>
      <c r="D1567" s="8" t="s">
        <v>3657</v>
      </c>
      <c r="E1567" s="202">
        <v>41640.0</v>
      </c>
      <c r="F1567" s="202">
        <v>42004.0</v>
      </c>
      <c r="G1567" s="8" t="s">
        <v>3594</v>
      </c>
      <c r="H1567" s="8">
        <v>26.7</v>
      </c>
      <c r="I1567" s="8">
        <v>26.7</v>
      </c>
      <c r="J1567" s="8">
        <v>26.7</v>
      </c>
      <c r="K1567" s="8">
        <v>26.7</v>
      </c>
      <c r="L1567" s="8">
        <v>26.7</v>
      </c>
      <c r="M1567" s="8">
        <v>25.7</v>
      </c>
      <c r="N1567" s="8">
        <v>25.0</v>
      </c>
      <c r="O1567" s="8">
        <v>24.0</v>
      </c>
      <c r="P1567" s="8">
        <v>24.0</v>
      </c>
      <c r="Q1567" s="8">
        <v>24.0</v>
      </c>
      <c r="R1567" s="8">
        <v>24.0</v>
      </c>
      <c r="S1567" s="8">
        <v>24.0</v>
      </c>
      <c r="T1567" s="8">
        <v>24.0</v>
      </c>
      <c r="U1567" s="8">
        <v>24.0</v>
      </c>
      <c r="V1567" s="8">
        <v>24.0</v>
      </c>
      <c r="W1567" s="8">
        <v>24.0</v>
      </c>
      <c r="X1567" s="8">
        <v>24.0</v>
      </c>
      <c r="Y1567" s="8">
        <v>26.7</v>
      </c>
      <c r="Z1567" s="8">
        <v>26.7</v>
      </c>
      <c r="AA1567" s="8">
        <v>26.7</v>
      </c>
      <c r="AB1567" s="8">
        <v>26.7</v>
      </c>
      <c r="AC1567" s="8">
        <v>26.7</v>
      </c>
      <c r="AD1567" s="8">
        <v>26.7</v>
      </c>
      <c r="AE1567" s="8">
        <v>26.7</v>
      </c>
      <c r="AF1567" s="8" t="s">
        <v>3592</v>
      </c>
    </row>
    <row r="1568" ht="14.25" customHeight="1">
      <c r="A1568" s="8" t="s">
        <v>4104</v>
      </c>
      <c r="B1568" s="8" t="s">
        <v>3599</v>
      </c>
      <c r="C1568" s="8" t="s">
        <v>3593</v>
      </c>
      <c r="D1568" s="8" t="s">
        <v>3605</v>
      </c>
      <c r="E1568" s="202">
        <v>41640.0</v>
      </c>
      <c r="F1568" s="202">
        <v>42004.0</v>
      </c>
      <c r="G1568" s="8" t="s">
        <v>3594</v>
      </c>
      <c r="H1568" s="8">
        <v>26.7</v>
      </c>
      <c r="I1568" s="8">
        <v>26.7</v>
      </c>
      <c r="J1568" s="8">
        <v>26.7</v>
      </c>
      <c r="K1568" s="8">
        <v>26.7</v>
      </c>
      <c r="L1568" s="8">
        <v>26.7</v>
      </c>
      <c r="M1568" s="8">
        <v>25.6</v>
      </c>
      <c r="N1568" s="8">
        <v>25.0</v>
      </c>
      <c r="O1568" s="8">
        <v>24.0</v>
      </c>
      <c r="P1568" s="8">
        <v>24.0</v>
      </c>
      <c r="Q1568" s="8">
        <v>24.0</v>
      </c>
      <c r="R1568" s="8">
        <v>24.0</v>
      </c>
      <c r="S1568" s="8">
        <v>24.0</v>
      </c>
      <c r="T1568" s="8">
        <v>24.0</v>
      </c>
      <c r="U1568" s="8">
        <v>24.0</v>
      </c>
      <c r="V1568" s="8">
        <v>24.0</v>
      </c>
      <c r="W1568" s="8">
        <v>24.0</v>
      </c>
      <c r="X1568" s="8">
        <v>24.0</v>
      </c>
      <c r="Y1568" s="8">
        <v>24.0</v>
      </c>
      <c r="Z1568" s="8">
        <v>24.0</v>
      </c>
      <c r="AA1568" s="8">
        <v>24.0</v>
      </c>
      <c r="AB1568" s="8">
        <v>24.0</v>
      </c>
      <c r="AC1568" s="8">
        <v>24.0</v>
      </c>
      <c r="AD1568" s="8">
        <v>26.7</v>
      </c>
      <c r="AE1568" s="8">
        <v>26.7</v>
      </c>
      <c r="AF1568" s="8" t="s">
        <v>3592</v>
      </c>
    </row>
    <row r="1569" ht="14.25" customHeight="1">
      <c r="A1569" s="7" t="s">
        <v>4105</v>
      </c>
      <c r="B1569" s="7" t="s">
        <v>3661</v>
      </c>
      <c r="C1569" s="7" t="s">
        <v>3591</v>
      </c>
      <c r="D1569" s="7" t="s">
        <v>3620</v>
      </c>
      <c r="E1569" s="201">
        <v>41640.0</v>
      </c>
      <c r="F1569" s="201">
        <v>42004.0</v>
      </c>
      <c r="G1569" s="7" t="s">
        <v>3588</v>
      </c>
      <c r="H1569" s="7">
        <v>0.5</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3592</v>
      </c>
    </row>
    <row r="1570" ht="14.25" customHeight="1">
      <c r="A1570" s="7" t="s">
        <v>4105</v>
      </c>
      <c r="B1570" s="7" t="s">
        <v>3661</v>
      </c>
      <c r="C1570" s="7" t="s">
        <v>3591</v>
      </c>
      <c r="D1570" s="7" t="s">
        <v>3597</v>
      </c>
      <c r="E1570" s="201">
        <v>41640.0</v>
      </c>
      <c r="F1570" s="201">
        <v>42004.0</v>
      </c>
      <c r="G1570" s="7" t="s">
        <v>3588</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3592</v>
      </c>
    </row>
    <row r="1571" ht="14.25" customHeight="1">
      <c r="A1571" s="7" t="s">
        <v>4105</v>
      </c>
      <c r="B1571" s="7" t="s">
        <v>3661</v>
      </c>
      <c r="C1571" s="7" t="s">
        <v>3591</v>
      </c>
      <c r="D1571" s="7" t="s">
        <v>3621</v>
      </c>
      <c r="E1571" s="201">
        <v>41913.0</v>
      </c>
      <c r="F1571" s="201">
        <v>42004.0</v>
      </c>
      <c r="G1571" s="7" t="s">
        <v>3588</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3592</v>
      </c>
    </row>
    <row r="1572" ht="14.25" customHeight="1">
      <c r="A1572" s="7" t="s">
        <v>4105</v>
      </c>
      <c r="B1572" s="7" t="s">
        <v>3661</v>
      </c>
      <c r="C1572" s="7" t="s">
        <v>3591</v>
      </c>
      <c r="D1572" s="7" t="s">
        <v>3621</v>
      </c>
      <c r="E1572" s="201">
        <v>41640.0</v>
      </c>
      <c r="F1572" s="201">
        <v>41759.0</v>
      </c>
      <c r="G1572" s="7" t="s">
        <v>3588</v>
      </c>
      <c r="H1572" s="7">
        <v>1.0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3592</v>
      </c>
    </row>
    <row r="1573" ht="14.25" customHeight="1">
      <c r="A1573" s="8" t="s">
        <v>4106</v>
      </c>
      <c r="B1573" s="8" t="s">
        <v>3586</v>
      </c>
      <c r="C1573" s="8" t="s">
        <v>3593</v>
      </c>
      <c r="D1573" s="8" t="s">
        <v>3587</v>
      </c>
      <c r="E1573" s="202">
        <v>41640.0</v>
      </c>
      <c r="F1573" s="202">
        <v>42004.0</v>
      </c>
      <c r="G1573" s="8" t="s">
        <v>3588</v>
      </c>
      <c r="H1573" s="8">
        <v>12.8</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3592</v>
      </c>
    </row>
    <row r="1574" ht="14.25" customHeight="1">
      <c r="A1574" s="7" t="s">
        <v>4107</v>
      </c>
      <c r="B1574" s="7" t="s">
        <v>3586</v>
      </c>
      <c r="C1574" s="7"/>
      <c r="D1574" s="7" t="s">
        <v>3587</v>
      </c>
      <c r="E1574" s="201">
        <v>41640.0</v>
      </c>
      <c r="F1574" s="201">
        <v>42004.0</v>
      </c>
      <c r="G1574" s="7" t="s">
        <v>3588</v>
      </c>
      <c r="H1574" s="7">
        <v>1.0</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3592</v>
      </c>
    </row>
    <row r="1575" ht="14.25" customHeight="1">
      <c r="A1575" s="8" t="s">
        <v>4108</v>
      </c>
      <c r="B1575" s="8" t="s">
        <v>3586</v>
      </c>
      <c r="C1575" s="8"/>
      <c r="D1575" s="8" t="s">
        <v>3587</v>
      </c>
      <c r="E1575" s="202">
        <v>41640.0</v>
      </c>
      <c r="F1575" s="202">
        <v>42004.0</v>
      </c>
      <c r="G1575" s="8" t="s">
        <v>3588</v>
      </c>
      <c r="H1575" s="8">
        <v>0.05</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3592</v>
      </c>
    </row>
    <row r="1576" ht="14.25" customHeight="1">
      <c r="A1576" s="7" t="s">
        <v>4109</v>
      </c>
      <c r="B1576" s="7" t="s">
        <v>3586</v>
      </c>
      <c r="C1576" s="7"/>
      <c r="D1576" s="7" t="s">
        <v>3587</v>
      </c>
      <c r="E1576" s="201">
        <v>41640.0</v>
      </c>
      <c r="F1576" s="201">
        <v>42004.0</v>
      </c>
      <c r="G1576" s="7" t="s">
        <v>3588</v>
      </c>
      <c r="H1576" s="7">
        <v>0.2</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3592</v>
      </c>
    </row>
    <row r="1577" ht="14.25" customHeight="1">
      <c r="A1577" s="8" t="s">
        <v>4110</v>
      </c>
      <c r="B1577" s="8" t="s">
        <v>3586</v>
      </c>
      <c r="C1577" s="8" t="s">
        <v>3593</v>
      </c>
      <c r="D1577" s="8" t="s">
        <v>3587</v>
      </c>
      <c r="E1577" s="202">
        <v>41640.0</v>
      </c>
      <c r="F1577" s="202">
        <v>42004.0</v>
      </c>
      <c r="G1577" s="8" t="s">
        <v>3588</v>
      </c>
      <c r="H1577" s="8">
        <v>60.0</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3592</v>
      </c>
    </row>
    <row r="1578" ht="14.25" customHeight="1">
      <c r="A1578" s="7" t="s">
        <v>4111</v>
      </c>
      <c r="B1578" s="7" t="s">
        <v>3586</v>
      </c>
      <c r="C1578" s="7" t="s">
        <v>3593</v>
      </c>
      <c r="D1578" s="7" t="s">
        <v>3587</v>
      </c>
      <c r="E1578" s="201">
        <v>41640.0</v>
      </c>
      <c r="F1578" s="201">
        <v>42004.0</v>
      </c>
      <c r="G1578" s="7" t="s">
        <v>3588</v>
      </c>
      <c r="H1578" s="7">
        <v>55.0</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3592</v>
      </c>
    </row>
    <row r="1579" ht="14.25" customHeight="1">
      <c r="A1579" s="8" t="s">
        <v>4112</v>
      </c>
      <c r="B1579" s="8" t="s">
        <v>3586</v>
      </c>
      <c r="C1579" s="8"/>
      <c r="D1579" s="8" t="s">
        <v>3587</v>
      </c>
      <c r="E1579" s="202">
        <v>41640.0</v>
      </c>
      <c r="F1579" s="202">
        <v>42004.0</v>
      </c>
      <c r="G1579" s="8" t="s">
        <v>3588</v>
      </c>
      <c r="H1579" s="8">
        <v>0.05</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3592</v>
      </c>
    </row>
    <row r="1580" ht="14.25" customHeight="1">
      <c r="A1580" s="7" t="s">
        <v>4113</v>
      </c>
      <c r="B1580" s="7" t="s">
        <v>3586</v>
      </c>
      <c r="C1580" s="7"/>
      <c r="D1580" s="7" t="s">
        <v>3587</v>
      </c>
      <c r="E1580" s="201">
        <v>41640.0</v>
      </c>
      <c r="F1580" s="201">
        <v>42004.0</v>
      </c>
      <c r="G1580" s="7" t="s">
        <v>3588</v>
      </c>
      <c r="H1580" s="7">
        <v>0.2</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3592</v>
      </c>
    </row>
    <row r="1581" ht="14.25" customHeight="1">
      <c r="A1581" s="8" t="s">
        <v>4114</v>
      </c>
      <c r="B1581" s="8" t="s">
        <v>3586</v>
      </c>
      <c r="C1581" s="8" t="s">
        <v>3593</v>
      </c>
      <c r="D1581" s="8" t="s">
        <v>3587</v>
      </c>
      <c r="E1581" s="202">
        <v>41640.0</v>
      </c>
      <c r="F1581" s="202">
        <v>42004.0</v>
      </c>
      <c r="G1581" s="8" t="s">
        <v>3588</v>
      </c>
      <c r="H1581" s="8">
        <v>60.0</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3592</v>
      </c>
    </row>
    <row r="1582" ht="14.25" customHeight="1">
      <c r="A1582" s="7" t="s">
        <v>4115</v>
      </c>
      <c r="B1582" s="7" t="s">
        <v>3586</v>
      </c>
      <c r="C1582" s="7" t="s">
        <v>3593</v>
      </c>
      <c r="D1582" s="7" t="s">
        <v>3587</v>
      </c>
      <c r="E1582" s="201">
        <v>41640.0</v>
      </c>
      <c r="F1582" s="201">
        <v>42004.0</v>
      </c>
      <c r="G1582" s="7" t="s">
        <v>3588</v>
      </c>
      <c r="H1582" s="7">
        <v>55.0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3592</v>
      </c>
    </row>
    <row r="1583" ht="14.25" customHeight="1">
      <c r="A1583" s="8" t="s">
        <v>4116</v>
      </c>
      <c r="B1583" s="8" t="s">
        <v>3586</v>
      </c>
      <c r="C1583" s="8"/>
      <c r="D1583" s="8" t="s">
        <v>3587</v>
      </c>
      <c r="E1583" s="202">
        <v>41640.0</v>
      </c>
      <c r="F1583" s="202">
        <v>42004.0</v>
      </c>
      <c r="G1583" s="8" t="s">
        <v>3588</v>
      </c>
      <c r="H1583" s="8">
        <v>0.05</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3592</v>
      </c>
    </row>
    <row r="1584" ht="14.25" customHeight="1">
      <c r="A1584" s="7" t="s">
        <v>4117</v>
      </c>
      <c r="B1584" s="7" t="s">
        <v>3586</v>
      </c>
      <c r="C1584" s="7"/>
      <c r="D1584" s="7" t="s">
        <v>3587</v>
      </c>
      <c r="E1584" s="201">
        <v>41640.0</v>
      </c>
      <c r="F1584" s="201">
        <v>42004.0</v>
      </c>
      <c r="G1584" s="7" t="s">
        <v>3588</v>
      </c>
      <c r="H1584" s="7">
        <v>0.2</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3592</v>
      </c>
    </row>
    <row r="1585" ht="14.25" customHeight="1">
      <c r="A1585" s="8" t="s">
        <v>4118</v>
      </c>
      <c r="B1585" s="8" t="s">
        <v>3586</v>
      </c>
      <c r="C1585" s="8" t="s">
        <v>3593</v>
      </c>
      <c r="D1585" s="8" t="s">
        <v>3587</v>
      </c>
      <c r="E1585" s="202">
        <v>41640.0</v>
      </c>
      <c r="F1585" s="202">
        <v>42004.0</v>
      </c>
      <c r="G1585" s="8" t="s">
        <v>3588</v>
      </c>
      <c r="H1585" s="8">
        <v>60.0</v>
      </c>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t="s">
        <v>3592</v>
      </c>
    </row>
    <row r="1586" ht="14.25" customHeight="1">
      <c r="A1586" s="7" t="s">
        <v>4119</v>
      </c>
      <c r="B1586" s="7" t="s">
        <v>3586</v>
      </c>
      <c r="C1586" s="7" t="s">
        <v>3593</v>
      </c>
      <c r="D1586" s="7" t="s">
        <v>3587</v>
      </c>
      <c r="E1586" s="201">
        <v>41640.0</v>
      </c>
      <c r="F1586" s="201">
        <v>42004.0</v>
      </c>
      <c r="G1586" s="7" t="s">
        <v>3588</v>
      </c>
      <c r="H1586" s="7">
        <v>55.0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3592</v>
      </c>
    </row>
    <row r="1587" ht="14.25" customHeight="1">
      <c r="A1587" s="8" t="s">
        <v>4120</v>
      </c>
      <c r="B1587" s="8" t="s">
        <v>3586</v>
      </c>
      <c r="C1587" s="8" t="s">
        <v>3593</v>
      </c>
      <c r="D1587" s="8" t="s">
        <v>3587</v>
      </c>
      <c r="E1587" s="202">
        <v>41640.0</v>
      </c>
      <c r="F1587" s="202">
        <v>42004.0</v>
      </c>
      <c r="G1587" s="8" t="s">
        <v>3588</v>
      </c>
      <c r="H1587" s="8">
        <v>6.7</v>
      </c>
      <c r="I1587" s="8"/>
      <c r="J1587" s="8"/>
      <c r="K1587" s="8"/>
      <c r="L1587" s="8"/>
      <c r="M1587" s="8"/>
      <c r="N1587" s="8"/>
      <c r="O1587" s="8"/>
      <c r="P1587" s="8"/>
      <c r="Q1587" s="8"/>
      <c r="R1587" s="8"/>
      <c r="S1587" s="8"/>
      <c r="T1587" s="8"/>
      <c r="U1587" s="8"/>
      <c r="V1587" s="8"/>
      <c r="W1587" s="8"/>
      <c r="X1587" s="8"/>
      <c r="Y1587" s="8"/>
      <c r="Z1587" s="8"/>
      <c r="AA1587" s="8"/>
      <c r="AB1587" s="8"/>
      <c r="AC1587" s="8"/>
      <c r="AD1587" s="8"/>
      <c r="AE1587" s="8"/>
      <c r="AF1587" s="8" t="s">
        <v>3592</v>
      </c>
    </row>
    <row r="1588" ht="14.25" customHeight="1">
      <c r="A1588" s="7" t="s">
        <v>4121</v>
      </c>
      <c r="B1588" s="7" t="s">
        <v>3586</v>
      </c>
      <c r="C1588" s="7"/>
      <c r="D1588" s="7" t="s">
        <v>3587</v>
      </c>
      <c r="E1588" s="201">
        <v>41640.0</v>
      </c>
      <c r="F1588" s="201">
        <v>42004.0</v>
      </c>
      <c r="G1588" s="7" t="s">
        <v>3588</v>
      </c>
      <c r="H1588" s="7">
        <v>4.0</v>
      </c>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t="s">
        <v>3592</v>
      </c>
    </row>
    <row r="1589" ht="14.25" customHeight="1">
      <c r="A1589" s="8" t="s">
        <v>211</v>
      </c>
      <c r="B1589" s="8" t="s">
        <v>1207</v>
      </c>
      <c r="C1589" s="8"/>
      <c r="D1589" s="8" t="s">
        <v>3587</v>
      </c>
      <c r="E1589" s="202">
        <v>41640.0</v>
      </c>
      <c r="F1589" s="202">
        <v>42004.0</v>
      </c>
      <c r="G1589" s="8" t="s">
        <v>3588</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3592</v>
      </c>
    </row>
    <row r="1590" ht="14.25" customHeight="1">
      <c r="A1590" s="7" t="s">
        <v>214</v>
      </c>
      <c r="B1590" s="7" t="s">
        <v>1207</v>
      </c>
      <c r="C1590" s="7"/>
      <c r="D1590" s="7" t="s">
        <v>3637</v>
      </c>
      <c r="E1590" s="201">
        <v>41640.0</v>
      </c>
      <c r="F1590" s="201">
        <v>42004.0</v>
      </c>
      <c r="G1590" s="7" t="s">
        <v>3588</v>
      </c>
      <c r="H1590" s="7">
        <v>0.0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3592</v>
      </c>
    </row>
    <row r="1591" ht="14.25" customHeight="1">
      <c r="A1591" s="7" t="s">
        <v>214</v>
      </c>
      <c r="B1591" s="7" t="s">
        <v>1207</v>
      </c>
      <c r="C1591" s="7"/>
      <c r="D1591" s="7" t="s">
        <v>3598</v>
      </c>
      <c r="E1591" s="201">
        <v>41640.0</v>
      </c>
      <c r="F1591" s="201">
        <v>42004.0</v>
      </c>
      <c r="G1591" s="7" t="s">
        <v>3588</v>
      </c>
      <c r="H1591" s="7">
        <v>0.69</v>
      </c>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t="s">
        <v>3592</v>
      </c>
    </row>
    <row r="1592" ht="14.25" customHeight="1">
      <c r="A1592" s="7" t="s">
        <v>214</v>
      </c>
      <c r="B1592" s="7" t="s">
        <v>1207</v>
      </c>
      <c r="C1592" s="7"/>
      <c r="D1592" s="7" t="s">
        <v>3657</v>
      </c>
      <c r="E1592" s="201">
        <v>41640.0</v>
      </c>
      <c r="F1592" s="201">
        <v>42004.0</v>
      </c>
      <c r="G1592" s="7" t="s">
        <v>3594</v>
      </c>
      <c r="H1592" s="7">
        <v>0.0</v>
      </c>
      <c r="I1592" s="7">
        <v>0.0</v>
      </c>
      <c r="J1592" s="7">
        <v>0.0</v>
      </c>
      <c r="K1592" s="7">
        <v>0.0</v>
      </c>
      <c r="L1592" s="7">
        <v>0.0</v>
      </c>
      <c r="M1592" s="7">
        <v>0.0</v>
      </c>
      <c r="N1592" s="7">
        <v>0.0</v>
      </c>
      <c r="O1592" s="7">
        <v>0.16</v>
      </c>
      <c r="P1592" s="7">
        <v>0.14</v>
      </c>
      <c r="Q1592" s="7">
        <v>0.21</v>
      </c>
      <c r="R1592" s="7">
        <v>0.18</v>
      </c>
      <c r="S1592" s="7">
        <v>0.25</v>
      </c>
      <c r="T1592" s="7">
        <v>0.21</v>
      </c>
      <c r="U1592" s="7">
        <v>0.13</v>
      </c>
      <c r="V1592" s="7">
        <v>0.08</v>
      </c>
      <c r="W1592" s="7">
        <v>0.04</v>
      </c>
      <c r="X1592" s="7">
        <v>0.05</v>
      </c>
      <c r="Y1592" s="7">
        <v>0.06</v>
      </c>
      <c r="Z1592" s="7">
        <v>0.0</v>
      </c>
      <c r="AA1592" s="7">
        <v>0.0</v>
      </c>
      <c r="AB1592" s="7">
        <v>0.0</v>
      </c>
      <c r="AC1592" s="7">
        <v>0.0</v>
      </c>
      <c r="AD1592" s="7">
        <v>0.0</v>
      </c>
      <c r="AE1592" s="7">
        <v>0.0</v>
      </c>
      <c r="AF1592" s="7" t="s">
        <v>3592</v>
      </c>
    </row>
    <row r="1593" ht="14.25" customHeight="1">
      <c r="A1593" s="7" t="s">
        <v>214</v>
      </c>
      <c r="B1593" s="7" t="s">
        <v>1207</v>
      </c>
      <c r="C1593" s="7"/>
      <c r="D1593" s="7" t="s">
        <v>3605</v>
      </c>
      <c r="E1593" s="201">
        <v>41640.0</v>
      </c>
      <c r="F1593" s="201">
        <v>42004.0</v>
      </c>
      <c r="G1593" s="7" t="s">
        <v>3594</v>
      </c>
      <c r="H1593" s="7">
        <v>0.0</v>
      </c>
      <c r="I1593" s="7">
        <v>0.0</v>
      </c>
      <c r="J1593" s="7">
        <v>0.0</v>
      </c>
      <c r="K1593" s="7">
        <v>0.0</v>
      </c>
      <c r="L1593" s="7">
        <v>0.0</v>
      </c>
      <c r="M1593" s="7">
        <v>0.0</v>
      </c>
      <c r="N1593" s="7">
        <v>0.0</v>
      </c>
      <c r="O1593" s="7">
        <v>0.35</v>
      </c>
      <c r="P1593" s="7">
        <v>0.69</v>
      </c>
      <c r="Q1593" s="7">
        <v>0.43</v>
      </c>
      <c r="R1593" s="7">
        <v>0.37</v>
      </c>
      <c r="S1593" s="7">
        <v>0.43</v>
      </c>
      <c r="T1593" s="7">
        <v>0.58</v>
      </c>
      <c r="U1593" s="7">
        <v>0.48</v>
      </c>
      <c r="V1593" s="7">
        <v>0.37</v>
      </c>
      <c r="W1593" s="7">
        <v>0.37</v>
      </c>
      <c r="X1593" s="7">
        <v>0.46</v>
      </c>
      <c r="Y1593" s="7">
        <v>0.62</v>
      </c>
      <c r="Z1593" s="7">
        <v>0.12</v>
      </c>
      <c r="AA1593" s="7">
        <v>0.04</v>
      </c>
      <c r="AB1593" s="7">
        <v>0.04</v>
      </c>
      <c r="AC1593" s="7">
        <v>0.0</v>
      </c>
      <c r="AD1593" s="7">
        <v>0.0</v>
      </c>
      <c r="AE1593" s="7">
        <v>0.0</v>
      </c>
      <c r="AF1593" s="7" t="s">
        <v>3592</v>
      </c>
    </row>
    <row r="1594" ht="14.25" customHeight="1">
      <c r="A1594" s="8" t="s">
        <v>4122</v>
      </c>
      <c r="B1594" s="8" t="s">
        <v>1207</v>
      </c>
      <c r="C1594" s="8"/>
      <c r="D1594" s="8" t="s">
        <v>3587</v>
      </c>
      <c r="E1594" s="202">
        <v>41640.0</v>
      </c>
      <c r="F1594" s="202">
        <v>42004.0</v>
      </c>
      <c r="G1594" s="8" t="s">
        <v>3594</v>
      </c>
      <c r="H1594" s="8">
        <v>0.5</v>
      </c>
      <c r="I1594" s="8">
        <v>0.5</v>
      </c>
      <c r="J1594" s="8">
        <v>0.5</v>
      </c>
      <c r="K1594" s="8">
        <v>0.5</v>
      </c>
      <c r="L1594" s="8">
        <v>0.5</v>
      </c>
      <c r="M1594" s="8">
        <v>0.5</v>
      </c>
      <c r="N1594" s="8">
        <v>0.5</v>
      </c>
      <c r="O1594" s="8">
        <v>0.5</v>
      </c>
      <c r="P1594" s="8">
        <v>0.5</v>
      </c>
      <c r="Q1594" s="8">
        <v>1.0</v>
      </c>
      <c r="R1594" s="8">
        <v>1.0</v>
      </c>
      <c r="S1594" s="8">
        <v>1.0</v>
      </c>
      <c r="T1594" s="8">
        <v>1.0</v>
      </c>
      <c r="U1594" s="8">
        <v>1.0</v>
      </c>
      <c r="V1594" s="8">
        <v>1.0</v>
      </c>
      <c r="W1594" s="8">
        <v>1.0</v>
      </c>
      <c r="X1594" s="8">
        <v>1.0</v>
      </c>
      <c r="Y1594" s="8">
        <v>1.0</v>
      </c>
      <c r="Z1594" s="8">
        <v>0.5</v>
      </c>
      <c r="AA1594" s="8">
        <v>0.5</v>
      </c>
      <c r="AB1594" s="8">
        <v>0.5</v>
      </c>
      <c r="AC1594" s="8">
        <v>0.5</v>
      </c>
      <c r="AD1594" s="8">
        <v>0.5</v>
      </c>
      <c r="AE1594" s="8">
        <v>0.5</v>
      </c>
      <c r="AF1594" s="8" t="s">
        <v>3592</v>
      </c>
    </row>
    <row r="1595" ht="14.25" customHeight="1">
      <c r="A1595" s="8" t="s">
        <v>203</v>
      </c>
      <c r="B1595" s="8" t="s">
        <v>1207</v>
      </c>
      <c r="C1595" s="8"/>
      <c r="D1595" s="8" t="s">
        <v>3587</v>
      </c>
      <c r="E1595" s="202">
        <v>41640.0</v>
      </c>
      <c r="F1595" s="202">
        <v>42004.0</v>
      </c>
      <c r="G1595" s="8" t="s">
        <v>3588</v>
      </c>
      <c r="H1595" s="8">
        <v>1.0</v>
      </c>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t="s">
        <v>3592</v>
      </c>
    </row>
    <row r="1596" ht="14.25" customHeight="1">
      <c r="A1596" s="8" t="s">
        <v>213</v>
      </c>
      <c r="B1596" s="8" t="s">
        <v>1207</v>
      </c>
      <c r="C1596" s="8"/>
      <c r="D1596" s="8" t="s">
        <v>3587</v>
      </c>
      <c r="E1596" s="202">
        <v>41640.0</v>
      </c>
      <c r="F1596" s="202">
        <v>42004.0</v>
      </c>
      <c r="G1596" s="8" t="s">
        <v>3594</v>
      </c>
      <c r="H1596" s="8">
        <v>0.0</v>
      </c>
      <c r="I1596" s="8">
        <v>0.0</v>
      </c>
      <c r="J1596" s="8">
        <v>0.0</v>
      </c>
      <c r="K1596" s="8">
        <v>0.0</v>
      </c>
      <c r="L1596" s="8">
        <v>0.0</v>
      </c>
      <c r="M1596" s="8">
        <v>0.0</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3592</v>
      </c>
    </row>
    <row r="1597" ht="14.25" customHeight="1">
      <c r="A1597" s="8" t="s">
        <v>212</v>
      </c>
      <c r="B1597" s="8" t="s">
        <v>1207</v>
      </c>
      <c r="C1597" s="8"/>
      <c r="D1597" s="8" t="s">
        <v>3587</v>
      </c>
      <c r="E1597" s="202">
        <v>41640.0</v>
      </c>
      <c r="F1597" s="202">
        <v>42004.0</v>
      </c>
      <c r="G1597" s="8" t="s">
        <v>3594</v>
      </c>
      <c r="H1597" s="93">
        <v>0.7</v>
      </c>
      <c r="I1597" s="93">
        <v>0.7</v>
      </c>
      <c r="J1597" s="93">
        <v>0.7</v>
      </c>
      <c r="K1597" s="93">
        <v>0.7</v>
      </c>
      <c r="L1597" s="93">
        <v>0.7</v>
      </c>
      <c r="M1597" s="93">
        <v>0.7</v>
      </c>
      <c r="N1597" s="8">
        <v>1.0</v>
      </c>
      <c r="O1597" s="8">
        <v>1.0</v>
      </c>
      <c r="P1597" s="8">
        <v>1.0</v>
      </c>
      <c r="Q1597" s="8">
        <v>1.0</v>
      </c>
      <c r="R1597" s="8">
        <v>1.0</v>
      </c>
      <c r="S1597" s="8">
        <v>1.0</v>
      </c>
      <c r="T1597" s="8">
        <v>1.0</v>
      </c>
      <c r="U1597" s="8">
        <v>1.0</v>
      </c>
      <c r="V1597" s="8">
        <v>1.0</v>
      </c>
      <c r="W1597" s="8">
        <v>1.0</v>
      </c>
      <c r="X1597" s="8">
        <v>1.0</v>
      </c>
      <c r="Y1597" s="8">
        <v>1.0</v>
      </c>
      <c r="Z1597" s="8">
        <v>1.0</v>
      </c>
      <c r="AA1597" s="8">
        <v>1.0</v>
      </c>
      <c r="AB1597" s="8">
        <v>1.0</v>
      </c>
      <c r="AC1597" s="8">
        <v>1.0</v>
      </c>
      <c r="AD1597" s="8">
        <v>1.0</v>
      </c>
      <c r="AE1597" s="8">
        <v>1.0</v>
      </c>
      <c r="AF1597" s="8" t="s">
        <v>3592</v>
      </c>
    </row>
    <row r="1598" ht="14.25" customHeight="1">
      <c r="A1598" s="7" t="s">
        <v>4123</v>
      </c>
      <c r="B1598" s="7" t="s">
        <v>3586</v>
      </c>
      <c r="C1598" s="7"/>
      <c r="D1598" s="7" t="s">
        <v>3587</v>
      </c>
      <c r="E1598" s="201">
        <v>41640.0</v>
      </c>
      <c r="F1598" s="201">
        <v>42004.0</v>
      </c>
      <c r="G1598" s="7" t="s">
        <v>3588</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3592</v>
      </c>
    </row>
    <row r="1599" ht="14.25" customHeight="1">
      <c r="A1599" s="8" t="s">
        <v>4124</v>
      </c>
      <c r="B1599" s="8" t="s">
        <v>3586</v>
      </c>
      <c r="C1599" s="8" t="s">
        <v>3593</v>
      </c>
      <c r="D1599" s="8" t="s">
        <v>3587</v>
      </c>
      <c r="E1599" s="202">
        <v>41640.0</v>
      </c>
      <c r="F1599" s="202">
        <v>42004.0</v>
      </c>
      <c r="G1599" s="8" t="s">
        <v>3588</v>
      </c>
      <c r="H1599" s="8">
        <v>12.8</v>
      </c>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t="s">
        <v>3592</v>
      </c>
    </row>
    <row r="1600" ht="14.25" customHeight="1">
      <c r="A1600" s="7" t="s">
        <v>4125</v>
      </c>
      <c r="B1600" s="7" t="s">
        <v>3713</v>
      </c>
      <c r="C1600" s="7"/>
      <c r="D1600" s="7" t="s">
        <v>3596</v>
      </c>
      <c r="E1600" s="201">
        <v>41640.0</v>
      </c>
      <c r="F1600" s="201">
        <v>42004.0</v>
      </c>
      <c r="G1600" s="7" t="s">
        <v>3588</v>
      </c>
      <c r="H1600" s="7">
        <v>0.0</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3592</v>
      </c>
    </row>
    <row r="1601" ht="14.25" customHeight="1">
      <c r="A1601" s="7" t="s">
        <v>4125</v>
      </c>
      <c r="B1601" s="7" t="s">
        <v>3713</v>
      </c>
      <c r="C1601" s="7"/>
      <c r="D1601" s="7" t="s">
        <v>3659</v>
      </c>
      <c r="E1601" s="201">
        <v>41640.0</v>
      </c>
      <c r="F1601" s="201">
        <v>42004.0</v>
      </c>
      <c r="G1601" s="7" t="s">
        <v>3594</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0.0</v>
      </c>
      <c r="AA1601" s="7">
        <v>0.0</v>
      </c>
      <c r="AB1601" s="7">
        <v>0.0</v>
      </c>
      <c r="AC1601" s="7">
        <v>0.0</v>
      </c>
      <c r="AD1601" s="7">
        <v>0.0</v>
      </c>
      <c r="AE1601" s="7">
        <v>0.0</v>
      </c>
      <c r="AF1601" s="7" t="s">
        <v>3592</v>
      </c>
    </row>
    <row r="1602" ht="14.25" customHeight="1">
      <c r="A1602" s="7" t="s">
        <v>4125</v>
      </c>
      <c r="B1602" s="7" t="s">
        <v>3713</v>
      </c>
      <c r="C1602" s="7"/>
      <c r="D1602" s="7" t="s">
        <v>3676</v>
      </c>
      <c r="E1602" s="201">
        <v>41640.0</v>
      </c>
      <c r="F1602" s="201">
        <v>42004.0</v>
      </c>
      <c r="G1602" s="7" t="s">
        <v>3594</v>
      </c>
      <c r="H1602" s="7">
        <v>0.0</v>
      </c>
      <c r="I1602" s="7">
        <v>0.0</v>
      </c>
      <c r="J1602" s="7">
        <v>0.0</v>
      </c>
      <c r="K1602" s="7">
        <v>0.0</v>
      </c>
      <c r="L1602" s="7">
        <v>0.0</v>
      </c>
      <c r="M1602" s="7">
        <v>0.0</v>
      </c>
      <c r="N1602" s="7">
        <v>1.0</v>
      </c>
      <c r="O1602" s="7">
        <v>1.0</v>
      </c>
      <c r="P1602" s="7">
        <v>1.0</v>
      </c>
      <c r="Q1602" s="7">
        <v>1.0</v>
      </c>
      <c r="R1602" s="7">
        <v>1.0</v>
      </c>
      <c r="S1602" s="7">
        <v>1.0</v>
      </c>
      <c r="T1602" s="7">
        <v>1.0</v>
      </c>
      <c r="U1602" s="7">
        <v>1.0</v>
      </c>
      <c r="V1602" s="7">
        <v>1.0</v>
      </c>
      <c r="W1602" s="7">
        <v>1.0</v>
      </c>
      <c r="X1602" s="7">
        <v>1.0</v>
      </c>
      <c r="Y1602" s="7">
        <v>1.0</v>
      </c>
      <c r="Z1602" s="7">
        <v>1.0</v>
      </c>
      <c r="AA1602" s="7">
        <v>1.0</v>
      </c>
      <c r="AB1602" s="7">
        <v>1.0</v>
      </c>
      <c r="AC1602" s="7">
        <v>1.0</v>
      </c>
      <c r="AD1602" s="7">
        <v>0.0</v>
      </c>
      <c r="AE1602" s="7">
        <v>0.0</v>
      </c>
      <c r="AF1602" s="7" t="s">
        <v>3592</v>
      </c>
    </row>
    <row r="1603" ht="14.25" customHeight="1">
      <c r="A1603" s="8" t="s">
        <v>1487</v>
      </c>
      <c r="B1603" s="8" t="s">
        <v>3599</v>
      </c>
      <c r="C1603" s="8" t="s">
        <v>3593</v>
      </c>
      <c r="D1603" s="8" t="s">
        <v>3620</v>
      </c>
      <c r="E1603" s="202">
        <v>41640.0</v>
      </c>
      <c r="F1603" s="202">
        <v>42004.0</v>
      </c>
      <c r="G1603" s="8" t="s">
        <v>3588</v>
      </c>
      <c r="H1603" s="8">
        <v>15.6</v>
      </c>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t="s">
        <v>3592</v>
      </c>
    </row>
    <row r="1604" ht="14.25" customHeight="1">
      <c r="A1604" s="8" t="s">
        <v>1487</v>
      </c>
      <c r="B1604" s="8" t="s">
        <v>3599</v>
      </c>
      <c r="C1604" s="8" t="s">
        <v>3593</v>
      </c>
      <c r="D1604" s="8" t="s">
        <v>3597</v>
      </c>
      <c r="E1604" s="202">
        <v>41640.0</v>
      </c>
      <c r="F1604" s="202">
        <v>42004.0</v>
      </c>
      <c r="G1604" s="8" t="s">
        <v>3594</v>
      </c>
      <c r="H1604" s="8">
        <v>15.6</v>
      </c>
      <c r="I1604" s="8">
        <v>15.6</v>
      </c>
      <c r="J1604" s="8">
        <v>15.6</v>
      </c>
      <c r="K1604" s="8">
        <v>15.6</v>
      </c>
      <c r="L1604" s="8">
        <v>15.6</v>
      </c>
      <c r="M1604" s="8">
        <v>17.6</v>
      </c>
      <c r="N1604" s="8">
        <v>19.6</v>
      </c>
      <c r="O1604" s="8">
        <v>21.0</v>
      </c>
      <c r="P1604" s="8">
        <v>21.0</v>
      </c>
      <c r="Q1604" s="8">
        <v>21.0</v>
      </c>
      <c r="R1604" s="8">
        <v>21.0</v>
      </c>
      <c r="S1604" s="8">
        <v>21.0</v>
      </c>
      <c r="T1604" s="8">
        <v>21.0</v>
      </c>
      <c r="U1604" s="8">
        <v>21.0</v>
      </c>
      <c r="V1604" s="8">
        <v>21.0</v>
      </c>
      <c r="W1604" s="8">
        <v>21.0</v>
      </c>
      <c r="X1604" s="8">
        <v>21.0</v>
      </c>
      <c r="Y1604" s="8">
        <v>21.0</v>
      </c>
      <c r="Z1604" s="8">
        <v>21.0</v>
      </c>
      <c r="AA1604" s="8">
        <v>21.0</v>
      </c>
      <c r="AB1604" s="8">
        <v>21.0</v>
      </c>
      <c r="AC1604" s="8">
        <v>21.0</v>
      </c>
      <c r="AD1604" s="8">
        <v>15.6</v>
      </c>
      <c r="AE1604" s="8">
        <v>15.6</v>
      </c>
      <c r="AF1604" s="8" t="s">
        <v>3592</v>
      </c>
    </row>
    <row r="1605" ht="14.25" customHeight="1">
      <c r="A1605" s="8" t="s">
        <v>1487</v>
      </c>
      <c r="B1605" s="8" t="s">
        <v>3599</v>
      </c>
      <c r="C1605" s="8" t="s">
        <v>3593</v>
      </c>
      <c r="D1605" s="8" t="s">
        <v>3657</v>
      </c>
      <c r="E1605" s="202">
        <v>41640.0</v>
      </c>
      <c r="F1605" s="202">
        <v>42004.0</v>
      </c>
      <c r="G1605" s="8" t="s">
        <v>3594</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15.6</v>
      </c>
      <c r="Z1605" s="8">
        <v>15.6</v>
      </c>
      <c r="AA1605" s="8">
        <v>15.6</v>
      </c>
      <c r="AB1605" s="8">
        <v>15.6</v>
      </c>
      <c r="AC1605" s="8">
        <v>15.6</v>
      </c>
      <c r="AD1605" s="8">
        <v>15.6</v>
      </c>
      <c r="AE1605" s="8">
        <v>15.6</v>
      </c>
      <c r="AF1605" s="8" t="s">
        <v>3592</v>
      </c>
    </row>
    <row r="1606" ht="14.25" customHeight="1">
      <c r="A1606" s="8" t="s">
        <v>1487</v>
      </c>
      <c r="B1606" s="8" t="s">
        <v>3599</v>
      </c>
      <c r="C1606" s="8" t="s">
        <v>3593</v>
      </c>
      <c r="D1606" s="8" t="s">
        <v>3605</v>
      </c>
      <c r="E1606" s="202">
        <v>41640.0</v>
      </c>
      <c r="F1606" s="202">
        <v>42004.0</v>
      </c>
      <c r="G1606" s="8" t="s">
        <v>3594</v>
      </c>
      <c r="H1606" s="8">
        <v>15.6</v>
      </c>
      <c r="I1606" s="8">
        <v>15.6</v>
      </c>
      <c r="J1606" s="8">
        <v>15.6</v>
      </c>
      <c r="K1606" s="8">
        <v>15.6</v>
      </c>
      <c r="L1606" s="8">
        <v>15.6</v>
      </c>
      <c r="M1606" s="8">
        <v>21.0</v>
      </c>
      <c r="N1606" s="8">
        <v>21.0</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3592</v>
      </c>
    </row>
    <row r="1607" ht="14.25" customHeight="1">
      <c r="A1607" s="7" t="s">
        <v>4126</v>
      </c>
      <c r="B1607" s="7" t="s">
        <v>3599</v>
      </c>
      <c r="C1607" s="7" t="s">
        <v>3593</v>
      </c>
      <c r="D1607" s="7" t="s">
        <v>3620</v>
      </c>
      <c r="E1607" s="201">
        <v>41640.0</v>
      </c>
      <c r="F1607" s="201">
        <v>42004.0</v>
      </c>
      <c r="G1607" s="7" t="s">
        <v>3588</v>
      </c>
      <c r="H1607" s="7">
        <v>15.6</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3592</v>
      </c>
    </row>
    <row r="1608" ht="14.25" customHeight="1">
      <c r="A1608" s="7" t="s">
        <v>4126</v>
      </c>
      <c r="B1608" s="7" t="s">
        <v>3599</v>
      </c>
      <c r="C1608" s="7" t="s">
        <v>3593</v>
      </c>
      <c r="D1608" s="7" t="s">
        <v>3597</v>
      </c>
      <c r="E1608" s="201">
        <v>41640.0</v>
      </c>
      <c r="F1608" s="201">
        <v>42004.0</v>
      </c>
      <c r="G1608" s="7" t="s">
        <v>3594</v>
      </c>
      <c r="H1608" s="7">
        <v>15.6</v>
      </c>
      <c r="I1608" s="7">
        <v>15.6</v>
      </c>
      <c r="J1608" s="7">
        <v>15.6</v>
      </c>
      <c r="K1608" s="7">
        <v>15.6</v>
      </c>
      <c r="L1608" s="7">
        <v>15.6</v>
      </c>
      <c r="M1608" s="7">
        <v>17.6</v>
      </c>
      <c r="N1608" s="7">
        <v>19.6</v>
      </c>
      <c r="O1608" s="7">
        <v>21.0</v>
      </c>
      <c r="P1608" s="7">
        <v>21.0</v>
      </c>
      <c r="Q1608" s="7">
        <v>21.0</v>
      </c>
      <c r="R1608" s="7">
        <v>21.0</v>
      </c>
      <c r="S1608" s="7">
        <v>21.0</v>
      </c>
      <c r="T1608" s="7">
        <v>21.0</v>
      </c>
      <c r="U1608" s="7">
        <v>21.0</v>
      </c>
      <c r="V1608" s="7">
        <v>21.0</v>
      </c>
      <c r="W1608" s="7">
        <v>21.0</v>
      </c>
      <c r="X1608" s="7">
        <v>21.0</v>
      </c>
      <c r="Y1608" s="7">
        <v>21.0</v>
      </c>
      <c r="Z1608" s="7">
        <v>21.0</v>
      </c>
      <c r="AA1608" s="7">
        <v>21.0</v>
      </c>
      <c r="AB1608" s="7">
        <v>21.0</v>
      </c>
      <c r="AC1608" s="7">
        <v>21.0</v>
      </c>
      <c r="AD1608" s="7">
        <v>15.6</v>
      </c>
      <c r="AE1608" s="7">
        <v>15.6</v>
      </c>
      <c r="AF1608" s="7" t="s">
        <v>3592</v>
      </c>
    </row>
    <row r="1609" ht="14.25" customHeight="1">
      <c r="A1609" s="7" t="s">
        <v>4126</v>
      </c>
      <c r="B1609" s="7" t="s">
        <v>3599</v>
      </c>
      <c r="C1609" s="7" t="s">
        <v>3593</v>
      </c>
      <c r="D1609" s="7" t="s">
        <v>3657</v>
      </c>
      <c r="E1609" s="201">
        <v>41640.0</v>
      </c>
      <c r="F1609" s="201">
        <v>42004.0</v>
      </c>
      <c r="G1609" s="7" t="s">
        <v>3594</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15.6</v>
      </c>
      <c r="Z1609" s="7">
        <v>15.6</v>
      </c>
      <c r="AA1609" s="7">
        <v>15.6</v>
      </c>
      <c r="AB1609" s="7">
        <v>15.6</v>
      </c>
      <c r="AC1609" s="7">
        <v>15.6</v>
      </c>
      <c r="AD1609" s="7">
        <v>15.6</v>
      </c>
      <c r="AE1609" s="7">
        <v>15.6</v>
      </c>
      <c r="AF1609" s="7" t="s">
        <v>3592</v>
      </c>
    </row>
    <row r="1610" ht="14.25" customHeight="1">
      <c r="A1610" s="7" t="s">
        <v>4126</v>
      </c>
      <c r="B1610" s="7" t="s">
        <v>3599</v>
      </c>
      <c r="C1610" s="7" t="s">
        <v>3593</v>
      </c>
      <c r="D1610" s="7" t="s">
        <v>3605</v>
      </c>
      <c r="E1610" s="201">
        <v>41640.0</v>
      </c>
      <c r="F1610" s="201">
        <v>42004.0</v>
      </c>
      <c r="G1610" s="7" t="s">
        <v>3594</v>
      </c>
      <c r="H1610" s="7">
        <v>15.6</v>
      </c>
      <c r="I1610" s="7">
        <v>15.6</v>
      </c>
      <c r="J1610" s="7">
        <v>15.6</v>
      </c>
      <c r="K1610" s="7">
        <v>15.6</v>
      </c>
      <c r="L1610" s="7">
        <v>15.6</v>
      </c>
      <c r="M1610" s="7">
        <v>21.0</v>
      </c>
      <c r="N1610" s="7">
        <v>21.0</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3592</v>
      </c>
    </row>
    <row r="1611" ht="14.25" customHeight="1">
      <c r="A1611" s="8" t="s">
        <v>4127</v>
      </c>
      <c r="B1611" s="8" t="s">
        <v>3599</v>
      </c>
      <c r="C1611" s="8" t="s">
        <v>3593</v>
      </c>
      <c r="D1611" s="8" t="s">
        <v>3620</v>
      </c>
      <c r="E1611" s="202">
        <v>41640.0</v>
      </c>
      <c r="F1611" s="202">
        <v>42004.0</v>
      </c>
      <c r="G1611" s="8" t="s">
        <v>3588</v>
      </c>
      <c r="H1611" s="8">
        <v>15.6</v>
      </c>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t="s">
        <v>3592</v>
      </c>
    </row>
    <row r="1612" ht="14.25" customHeight="1">
      <c r="A1612" s="8" t="s">
        <v>4127</v>
      </c>
      <c r="B1612" s="8" t="s">
        <v>3599</v>
      </c>
      <c r="C1612" s="8" t="s">
        <v>3593</v>
      </c>
      <c r="D1612" s="8" t="s">
        <v>3597</v>
      </c>
      <c r="E1612" s="202">
        <v>41640.0</v>
      </c>
      <c r="F1612" s="202">
        <v>42004.0</v>
      </c>
      <c r="G1612" s="8" t="s">
        <v>3594</v>
      </c>
      <c r="H1612" s="8">
        <v>15.6</v>
      </c>
      <c r="I1612" s="8">
        <v>15.6</v>
      </c>
      <c r="J1612" s="8">
        <v>15.6</v>
      </c>
      <c r="K1612" s="8">
        <v>15.6</v>
      </c>
      <c r="L1612" s="8">
        <v>15.6</v>
      </c>
      <c r="M1612" s="8">
        <v>17.6</v>
      </c>
      <c r="N1612" s="8">
        <v>19.6</v>
      </c>
      <c r="O1612" s="8">
        <v>21.0</v>
      </c>
      <c r="P1612" s="8">
        <v>21.0</v>
      </c>
      <c r="Q1612" s="8">
        <v>21.0</v>
      </c>
      <c r="R1612" s="8">
        <v>21.0</v>
      </c>
      <c r="S1612" s="8">
        <v>21.0</v>
      </c>
      <c r="T1612" s="8">
        <v>21.0</v>
      </c>
      <c r="U1612" s="8">
        <v>21.0</v>
      </c>
      <c r="V1612" s="8">
        <v>21.0</v>
      </c>
      <c r="W1612" s="8">
        <v>21.0</v>
      </c>
      <c r="X1612" s="8">
        <v>21.0</v>
      </c>
      <c r="Y1612" s="8">
        <v>21.0</v>
      </c>
      <c r="Z1612" s="8">
        <v>21.0</v>
      </c>
      <c r="AA1612" s="8">
        <v>21.0</v>
      </c>
      <c r="AB1612" s="8">
        <v>21.0</v>
      </c>
      <c r="AC1612" s="8">
        <v>21.0</v>
      </c>
      <c r="AD1612" s="8">
        <v>15.6</v>
      </c>
      <c r="AE1612" s="8">
        <v>15.6</v>
      </c>
      <c r="AF1612" s="8" t="s">
        <v>3592</v>
      </c>
    </row>
    <row r="1613" ht="14.25" customHeight="1">
      <c r="A1613" s="8" t="s">
        <v>4127</v>
      </c>
      <c r="B1613" s="8" t="s">
        <v>3599</v>
      </c>
      <c r="C1613" s="8" t="s">
        <v>3593</v>
      </c>
      <c r="D1613" s="8" t="s">
        <v>3657</v>
      </c>
      <c r="E1613" s="202">
        <v>41640.0</v>
      </c>
      <c r="F1613" s="202">
        <v>42004.0</v>
      </c>
      <c r="G1613" s="8" t="s">
        <v>3594</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15.6</v>
      </c>
      <c r="Z1613" s="8">
        <v>15.6</v>
      </c>
      <c r="AA1613" s="8">
        <v>15.6</v>
      </c>
      <c r="AB1613" s="8">
        <v>15.6</v>
      </c>
      <c r="AC1613" s="8">
        <v>15.6</v>
      </c>
      <c r="AD1613" s="8">
        <v>15.6</v>
      </c>
      <c r="AE1613" s="8">
        <v>15.6</v>
      </c>
      <c r="AF1613" s="8" t="s">
        <v>3592</v>
      </c>
    </row>
    <row r="1614" ht="14.25" customHeight="1">
      <c r="A1614" s="8" t="s">
        <v>4127</v>
      </c>
      <c r="B1614" s="8" t="s">
        <v>3599</v>
      </c>
      <c r="C1614" s="8" t="s">
        <v>3593</v>
      </c>
      <c r="D1614" s="8" t="s">
        <v>3605</v>
      </c>
      <c r="E1614" s="202">
        <v>41640.0</v>
      </c>
      <c r="F1614" s="202">
        <v>42004.0</v>
      </c>
      <c r="G1614" s="8" t="s">
        <v>3594</v>
      </c>
      <c r="H1614" s="8">
        <v>15.6</v>
      </c>
      <c r="I1614" s="8">
        <v>15.6</v>
      </c>
      <c r="J1614" s="8">
        <v>15.6</v>
      </c>
      <c r="K1614" s="8">
        <v>15.6</v>
      </c>
      <c r="L1614" s="8">
        <v>15.6</v>
      </c>
      <c r="M1614" s="8">
        <v>21.0</v>
      </c>
      <c r="N1614" s="8">
        <v>21.0</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3592</v>
      </c>
    </row>
    <row r="1615" ht="14.25" customHeight="1">
      <c r="A1615" s="7" t="s">
        <v>4128</v>
      </c>
      <c r="B1615" s="7" t="s">
        <v>3599</v>
      </c>
      <c r="C1615" s="7" t="s">
        <v>3593</v>
      </c>
      <c r="D1615" s="7" t="s">
        <v>3620</v>
      </c>
      <c r="E1615" s="201">
        <v>41640.0</v>
      </c>
      <c r="F1615" s="201">
        <v>42004.0</v>
      </c>
      <c r="G1615" s="7" t="s">
        <v>3588</v>
      </c>
      <c r="H1615" s="7">
        <v>15.6</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3592</v>
      </c>
    </row>
    <row r="1616" ht="14.25" customHeight="1">
      <c r="A1616" s="7" t="s">
        <v>4128</v>
      </c>
      <c r="B1616" s="7" t="s">
        <v>3599</v>
      </c>
      <c r="C1616" s="7" t="s">
        <v>3593</v>
      </c>
      <c r="D1616" s="7" t="s">
        <v>3597</v>
      </c>
      <c r="E1616" s="201">
        <v>41640.0</v>
      </c>
      <c r="F1616" s="201">
        <v>42004.0</v>
      </c>
      <c r="G1616" s="7" t="s">
        <v>3594</v>
      </c>
      <c r="H1616" s="7">
        <v>15.6</v>
      </c>
      <c r="I1616" s="7">
        <v>15.6</v>
      </c>
      <c r="J1616" s="7">
        <v>15.6</v>
      </c>
      <c r="K1616" s="7">
        <v>15.6</v>
      </c>
      <c r="L1616" s="7">
        <v>15.6</v>
      </c>
      <c r="M1616" s="7">
        <v>17.6</v>
      </c>
      <c r="N1616" s="7">
        <v>19.6</v>
      </c>
      <c r="O1616" s="7">
        <v>21.0</v>
      </c>
      <c r="P1616" s="7">
        <v>21.0</v>
      </c>
      <c r="Q1616" s="7">
        <v>21.0</v>
      </c>
      <c r="R1616" s="7">
        <v>21.0</v>
      </c>
      <c r="S1616" s="7">
        <v>21.0</v>
      </c>
      <c r="T1616" s="7">
        <v>21.0</v>
      </c>
      <c r="U1616" s="7">
        <v>21.0</v>
      </c>
      <c r="V1616" s="7">
        <v>21.0</v>
      </c>
      <c r="W1616" s="7">
        <v>21.0</v>
      </c>
      <c r="X1616" s="7">
        <v>21.0</v>
      </c>
      <c r="Y1616" s="7">
        <v>21.0</v>
      </c>
      <c r="Z1616" s="7">
        <v>21.0</v>
      </c>
      <c r="AA1616" s="7">
        <v>21.0</v>
      </c>
      <c r="AB1616" s="7">
        <v>21.0</v>
      </c>
      <c r="AC1616" s="7">
        <v>21.0</v>
      </c>
      <c r="AD1616" s="7">
        <v>15.6</v>
      </c>
      <c r="AE1616" s="7">
        <v>15.6</v>
      </c>
      <c r="AF1616" s="7" t="s">
        <v>3592</v>
      </c>
    </row>
    <row r="1617" ht="14.25" customHeight="1">
      <c r="A1617" s="7" t="s">
        <v>4128</v>
      </c>
      <c r="B1617" s="7" t="s">
        <v>3599</v>
      </c>
      <c r="C1617" s="7" t="s">
        <v>3593</v>
      </c>
      <c r="D1617" s="7" t="s">
        <v>3657</v>
      </c>
      <c r="E1617" s="201">
        <v>41640.0</v>
      </c>
      <c r="F1617" s="201">
        <v>42004.0</v>
      </c>
      <c r="G1617" s="7" t="s">
        <v>3594</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15.6</v>
      </c>
      <c r="Z1617" s="7">
        <v>15.6</v>
      </c>
      <c r="AA1617" s="7">
        <v>15.6</v>
      </c>
      <c r="AB1617" s="7">
        <v>15.6</v>
      </c>
      <c r="AC1617" s="7">
        <v>15.6</v>
      </c>
      <c r="AD1617" s="7">
        <v>15.6</v>
      </c>
      <c r="AE1617" s="7">
        <v>15.6</v>
      </c>
      <c r="AF1617" s="7" t="s">
        <v>3592</v>
      </c>
    </row>
    <row r="1618" ht="14.25" customHeight="1">
      <c r="A1618" s="7" t="s">
        <v>4128</v>
      </c>
      <c r="B1618" s="7" t="s">
        <v>3599</v>
      </c>
      <c r="C1618" s="7" t="s">
        <v>3593</v>
      </c>
      <c r="D1618" s="7" t="s">
        <v>3605</v>
      </c>
      <c r="E1618" s="201">
        <v>41640.0</v>
      </c>
      <c r="F1618" s="201">
        <v>42004.0</v>
      </c>
      <c r="G1618" s="7" t="s">
        <v>3594</v>
      </c>
      <c r="H1618" s="7">
        <v>15.6</v>
      </c>
      <c r="I1618" s="7">
        <v>15.6</v>
      </c>
      <c r="J1618" s="7">
        <v>15.6</v>
      </c>
      <c r="K1618" s="7">
        <v>15.6</v>
      </c>
      <c r="L1618" s="7">
        <v>15.6</v>
      </c>
      <c r="M1618" s="7">
        <v>21.0</v>
      </c>
      <c r="N1618" s="7">
        <v>21.0</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3592</v>
      </c>
    </row>
    <row r="1619" ht="14.25" customHeight="1">
      <c r="A1619" s="8" t="s">
        <v>4129</v>
      </c>
      <c r="B1619" s="8" t="s">
        <v>3599</v>
      </c>
      <c r="C1619" s="8" t="s">
        <v>3593</v>
      </c>
      <c r="D1619" s="8" t="s">
        <v>3620</v>
      </c>
      <c r="E1619" s="202">
        <v>41640.0</v>
      </c>
      <c r="F1619" s="202">
        <v>42004.0</v>
      </c>
      <c r="G1619" s="8" t="s">
        <v>3588</v>
      </c>
      <c r="H1619" s="8">
        <v>15.6</v>
      </c>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t="s">
        <v>3592</v>
      </c>
    </row>
    <row r="1620" ht="14.25" customHeight="1">
      <c r="A1620" s="8" t="s">
        <v>4129</v>
      </c>
      <c r="B1620" s="8" t="s">
        <v>3599</v>
      </c>
      <c r="C1620" s="8" t="s">
        <v>3593</v>
      </c>
      <c r="D1620" s="8" t="s">
        <v>3597</v>
      </c>
      <c r="E1620" s="202">
        <v>41640.0</v>
      </c>
      <c r="F1620" s="202">
        <v>42004.0</v>
      </c>
      <c r="G1620" s="8" t="s">
        <v>3594</v>
      </c>
      <c r="H1620" s="8">
        <v>15.6</v>
      </c>
      <c r="I1620" s="8">
        <v>15.6</v>
      </c>
      <c r="J1620" s="8">
        <v>15.6</v>
      </c>
      <c r="K1620" s="8">
        <v>15.6</v>
      </c>
      <c r="L1620" s="8">
        <v>15.6</v>
      </c>
      <c r="M1620" s="8">
        <v>17.6</v>
      </c>
      <c r="N1620" s="8">
        <v>19.6</v>
      </c>
      <c r="O1620" s="8">
        <v>21.0</v>
      </c>
      <c r="P1620" s="8">
        <v>21.0</v>
      </c>
      <c r="Q1620" s="8">
        <v>21.0</v>
      </c>
      <c r="R1620" s="8">
        <v>21.0</v>
      </c>
      <c r="S1620" s="8">
        <v>21.0</v>
      </c>
      <c r="T1620" s="8">
        <v>21.0</v>
      </c>
      <c r="U1620" s="8">
        <v>21.0</v>
      </c>
      <c r="V1620" s="8">
        <v>21.0</v>
      </c>
      <c r="W1620" s="8">
        <v>21.0</v>
      </c>
      <c r="X1620" s="8">
        <v>21.0</v>
      </c>
      <c r="Y1620" s="8">
        <v>21.0</v>
      </c>
      <c r="Z1620" s="8">
        <v>21.0</v>
      </c>
      <c r="AA1620" s="8">
        <v>21.0</v>
      </c>
      <c r="AB1620" s="8">
        <v>21.0</v>
      </c>
      <c r="AC1620" s="8">
        <v>21.0</v>
      </c>
      <c r="AD1620" s="8">
        <v>15.6</v>
      </c>
      <c r="AE1620" s="8">
        <v>15.6</v>
      </c>
      <c r="AF1620" s="8" t="s">
        <v>3592</v>
      </c>
    </row>
    <row r="1621" ht="14.25" customHeight="1">
      <c r="A1621" s="8" t="s">
        <v>4129</v>
      </c>
      <c r="B1621" s="8" t="s">
        <v>3599</v>
      </c>
      <c r="C1621" s="8" t="s">
        <v>3593</v>
      </c>
      <c r="D1621" s="8" t="s">
        <v>3657</v>
      </c>
      <c r="E1621" s="202">
        <v>41640.0</v>
      </c>
      <c r="F1621" s="202">
        <v>42004.0</v>
      </c>
      <c r="G1621" s="8" t="s">
        <v>3594</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15.6</v>
      </c>
      <c r="Z1621" s="8">
        <v>15.6</v>
      </c>
      <c r="AA1621" s="8">
        <v>15.6</v>
      </c>
      <c r="AB1621" s="8">
        <v>15.6</v>
      </c>
      <c r="AC1621" s="8">
        <v>15.6</v>
      </c>
      <c r="AD1621" s="8">
        <v>15.6</v>
      </c>
      <c r="AE1621" s="8">
        <v>15.6</v>
      </c>
      <c r="AF1621" s="8" t="s">
        <v>3592</v>
      </c>
    </row>
    <row r="1622" ht="14.25" customHeight="1">
      <c r="A1622" s="8" t="s">
        <v>4129</v>
      </c>
      <c r="B1622" s="8" t="s">
        <v>3599</v>
      </c>
      <c r="C1622" s="8" t="s">
        <v>3593</v>
      </c>
      <c r="D1622" s="8" t="s">
        <v>3605</v>
      </c>
      <c r="E1622" s="202">
        <v>41640.0</v>
      </c>
      <c r="F1622" s="202">
        <v>42004.0</v>
      </c>
      <c r="G1622" s="8" t="s">
        <v>3594</v>
      </c>
      <c r="H1622" s="8">
        <v>15.6</v>
      </c>
      <c r="I1622" s="8">
        <v>15.6</v>
      </c>
      <c r="J1622" s="8">
        <v>15.6</v>
      </c>
      <c r="K1622" s="8">
        <v>15.6</v>
      </c>
      <c r="L1622" s="8">
        <v>15.6</v>
      </c>
      <c r="M1622" s="8">
        <v>17.8</v>
      </c>
      <c r="N1622" s="8">
        <v>20.0</v>
      </c>
      <c r="O1622" s="8">
        <v>21.0</v>
      </c>
      <c r="P1622" s="8">
        <v>21.0</v>
      </c>
      <c r="Q1622" s="8">
        <v>21.0</v>
      </c>
      <c r="R1622" s="8">
        <v>21.0</v>
      </c>
      <c r="S1622" s="8">
        <v>21.0</v>
      </c>
      <c r="T1622" s="8">
        <v>21.0</v>
      </c>
      <c r="U1622" s="8">
        <v>21.0</v>
      </c>
      <c r="V1622" s="8">
        <v>21.0</v>
      </c>
      <c r="W1622" s="8">
        <v>21.0</v>
      </c>
      <c r="X1622" s="8">
        <v>21.0</v>
      </c>
      <c r="Y1622" s="8">
        <v>21.0</v>
      </c>
      <c r="Z1622" s="8">
        <v>21.0</v>
      </c>
      <c r="AA1622" s="8">
        <v>21.0</v>
      </c>
      <c r="AB1622" s="8">
        <v>21.0</v>
      </c>
      <c r="AC1622" s="8">
        <v>21.0</v>
      </c>
      <c r="AD1622" s="8">
        <v>15.6</v>
      </c>
      <c r="AE1622" s="8">
        <v>15.6</v>
      </c>
      <c r="AF1622" s="8" t="s">
        <v>3592</v>
      </c>
    </row>
    <row r="1623" ht="14.25" customHeight="1">
      <c r="A1623" s="7" t="s">
        <v>4130</v>
      </c>
      <c r="B1623" s="7" t="s">
        <v>3599</v>
      </c>
      <c r="C1623" s="7" t="s">
        <v>3593</v>
      </c>
      <c r="D1623" s="7" t="s">
        <v>3620</v>
      </c>
      <c r="E1623" s="201">
        <v>41640.0</v>
      </c>
      <c r="F1623" s="201">
        <v>42004.0</v>
      </c>
      <c r="G1623" s="7" t="s">
        <v>3588</v>
      </c>
      <c r="H1623" s="7">
        <v>15.6</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3592</v>
      </c>
    </row>
    <row r="1624" ht="14.25" customHeight="1">
      <c r="A1624" s="7" t="s">
        <v>4130</v>
      </c>
      <c r="B1624" s="7" t="s">
        <v>3599</v>
      </c>
      <c r="C1624" s="7" t="s">
        <v>3593</v>
      </c>
      <c r="D1624" s="7" t="s">
        <v>3597</v>
      </c>
      <c r="E1624" s="201">
        <v>41640.0</v>
      </c>
      <c r="F1624" s="201">
        <v>42004.0</v>
      </c>
      <c r="G1624" s="7" t="s">
        <v>3594</v>
      </c>
      <c r="H1624" s="7">
        <v>15.6</v>
      </c>
      <c r="I1624" s="7">
        <v>15.6</v>
      </c>
      <c r="J1624" s="7">
        <v>15.6</v>
      </c>
      <c r="K1624" s="7">
        <v>15.6</v>
      </c>
      <c r="L1624" s="7">
        <v>15.6</v>
      </c>
      <c r="M1624" s="7">
        <v>17.6</v>
      </c>
      <c r="N1624" s="7">
        <v>19.6</v>
      </c>
      <c r="O1624" s="7">
        <v>21.0</v>
      </c>
      <c r="P1624" s="7">
        <v>21.0</v>
      </c>
      <c r="Q1624" s="7">
        <v>21.0</v>
      </c>
      <c r="R1624" s="7">
        <v>21.0</v>
      </c>
      <c r="S1624" s="7">
        <v>21.0</v>
      </c>
      <c r="T1624" s="7">
        <v>21.0</v>
      </c>
      <c r="U1624" s="7">
        <v>21.0</v>
      </c>
      <c r="V1624" s="7">
        <v>21.0</v>
      </c>
      <c r="W1624" s="7">
        <v>21.0</v>
      </c>
      <c r="X1624" s="7">
        <v>21.0</v>
      </c>
      <c r="Y1624" s="7">
        <v>21.0</v>
      </c>
      <c r="Z1624" s="7">
        <v>21.0</v>
      </c>
      <c r="AA1624" s="7">
        <v>21.0</v>
      </c>
      <c r="AB1624" s="7">
        <v>21.0</v>
      </c>
      <c r="AC1624" s="7">
        <v>21.0</v>
      </c>
      <c r="AD1624" s="7">
        <v>15.6</v>
      </c>
      <c r="AE1624" s="7">
        <v>15.6</v>
      </c>
      <c r="AF1624" s="7" t="s">
        <v>3592</v>
      </c>
    </row>
    <row r="1625" ht="14.25" customHeight="1">
      <c r="A1625" s="7" t="s">
        <v>4130</v>
      </c>
      <c r="B1625" s="7" t="s">
        <v>3599</v>
      </c>
      <c r="C1625" s="7" t="s">
        <v>3593</v>
      </c>
      <c r="D1625" s="7" t="s">
        <v>3657</v>
      </c>
      <c r="E1625" s="201">
        <v>41640.0</v>
      </c>
      <c r="F1625" s="201">
        <v>42004.0</v>
      </c>
      <c r="G1625" s="7" t="s">
        <v>3594</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15.6</v>
      </c>
      <c r="Z1625" s="7">
        <v>15.6</v>
      </c>
      <c r="AA1625" s="7">
        <v>15.6</v>
      </c>
      <c r="AB1625" s="7">
        <v>15.6</v>
      </c>
      <c r="AC1625" s="7">
        <v>15.6</v>
      </c>
      <c r="AD1625" s="7">
        <v>15.6</v>
      </c>
      <c r="AE1625" s="7">
        <v>15.6</v>
      </c>
      <c r="AF1625" s="7" t="s">
        <v>3592</v>
      </c>
    </row>
    <row r="1626" ht="14.25" customHeight="1">
      <c r="A1626" s="7" t="s">
        <v>4130</v>
      </c>
      <c r="B1626" s="7" t="s">
        <v>3599</v>
      </c>
      <c r="C1626" s="7" t="s">
        <v>3593</v>
      </c>
      <c r="D1626" s="7" t="s">
        <v>3605</v>
      </c>
      <c r="E1626" s="201">
        <v>41640.0</v>
      </c>
      <c r="F1626" s="201">
        <v>42004.0</v>
      </c>
      <c r="G1626" s="7" t="s">
        <v>3594</v>
      </c>
      <c r="H1626" s="7">
        <v>15.6</v>
      </c>
      <c r="I1626" s="7">
        <v>15.6</v>
      </c>
      <c r="J1626" s="7">
        <v>15.6</v>
      </c>
      <c r="K1626" s="7">
        <v>15.6</v>
      </c>
      <c r="L1626" s="7">
        <v>15.6</v>
      </c>
      <c r="M1626" s="7">
        <v>17.8</v>
      </c>
      <c r="N1626" s="7">
        <v>20.0</v>
      </c>
      <c r="O1626" s="7">
        <v>21.0</v>
      </c>
      <c r="P1626" s="7">
        <v>21.0</v>
      </c>
      <c r="Q1626" s="7">
        <v>21.0</v>
      </c>
      <c r="R1626" s="7">
        <v>21.0</v>
      </c>
      <c r="S1626" s="7">
        <v>21.0</v>
      </c>
      <c r="T1626" s="7">
        <v>21.0</v>
      </c>
      <c r="U1626" s="7">
        <v>21.0</v>
      </c>
      <c r="V1626" s="7">
        <v>21.0</v>
      </c>
      <c r="W1626" s="7">
        <v>21.0</v>
      </c>
      <c r="X1626" s="7">
        <v>21.0</v>
      </c>
      <c r="Y1626" s="7">
        <v>21.0</v>
      </c>
      <c r="Z1626" s="7">
        <v>21.0</v>
      </c>
      <c r="AA1626" s="7">
        <v>21.0</v>
      </c>
      <c r="AB1626" s="7">
        <v>21.0</v>
      </c>
      <c r="AC1626" s="7">
        <v>21.0</v>
      </c>
      <c r="AD1626" s="7">
        <v>15.6</v>
      </c>
      <c r="AE1626" s="7">
        <v>15.6</v>
      </c>
      <c r="AF1626" s="7" t="s">
        <v>3592</v>
      </c>
    </row>
    <row r="1627" ht="14.25" customHeight="1">
      <c r="A1627" s="8" t="s">
        <v>4131</v>
      </c>
      <c r="B1627" s="8" t="s">
        <v>3586</v>
      </c>
      <c r="C1627" s="8"/>
      <c r="D1627" s="8" t="s">
        <v>3715</v>
      </c>
      <c r="E1627" s="202">
        <v>41640.0</v>
      </c>
      <c r="F1627" s="202">
        <v>42004.0</v>
      </c>
      <c r="G1627" s="8" t="s">
        <v>3588</v>
      </c>
      <c r="H1627" s="8">
        <v>50.0</v>
      </c>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t="s">
        <v>3592</v>
      </c>
    </row>
    <row r="1628" ht="14.25" customHeight="1">
      <c r="A1628" s="7" t="s">
        <v>207</v>
      </c>
      <c r="B1628" s="7" t="s">
        <v>3713</v>
      </c>
      <c r="C1628" s="7"/>
      <c r="D1628" s="7" t="s">
        <v>3596</v>
      </c>
      <c r="E1628" s="201">
        <v>41640.0</v>
      </c>
      <c r="F1628" s="201">
        <v>42004.0</v>
      </c>
      <c r="G1628" s="7" t="s">
        <v>3588</v>
      </c>
      <c r="H1628" s="7">
        <v>0.0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3592</v>
      </c>
    </row>
    <row r="1629" ht="14.25" customHeight="1">
      <c r="A1629" s="8" t="s">
        <v>207</v>
      </c>
      <c r="B1629" s="8" t="s">
        <v>3713</v>
      </c>
      <c r="C1629" s="8"/>
      <c r="D1629" s="8" t="s">
        <v>3659</v>
      </c>
      <c r="E1629" s="202">
        <v>41640.0</v>
      </c>
      <c r="F1629" s="202">
        <v>42004.0</v>
      </c>
      <c r="G1629" s="8" t="s">
        <v>3594</v>
      </c>
      <c r="H1629" s="8">
        <v>0.0</v>
      </c>
      <c r="I1629" s="8">
        <v>0.0</v>
      </c>
      <c r="J1629" s="8">
        <v>0.0</v>
      </c>
      <c r="K1629" s="8">
        <v>0.0</v>
      </c>
      <c r="L1629" s="8">
        <v>0.0</v>
      </c>
      <c r="M1629" s="8">
        <v>0.0</v>
      </c>
      <c r="N1629" s="8">
        <v>1.0</v>
      </c>
      <c r="O1629" s="8">
        <v>1.0</v>
      </c>
      <c r="P1629" s="8">
        <v>1.0</v>
      </c>
      <c r="Q1629" s="8">
        <v>1.0</v>
      </c>
      <c r="R1629" s="8">
        <v>1.0</v>
      </c>
      <c r="S1629" s="8">
        <v>1.0</v>
      </c>
      <c r="T1629" s="8">
        <v>1.0</v>
      </c>
      <c r="U1629" s="8">
        <v>1.0</v>
      </c>
      <c r="V1629" s="8">
        <v>1.0</v>
      </c>
      <c r="W1629" s="8">
        <v>1.0</v>
      </c>
      <c r="X1629" s="8">
        <v>1.0</v>
      </c>
      <c r="Y1629" s="8">
        <v>1.0</v>
      </c>
      <c r="Z1629" s="8">
        <v>0.0</v>
      </c>
      <c r="AA1629" s="8">
        <v>0.0</v>
      </c>
      <c r="AB1629" s="8">
        <v>0.0</v>
      </c>
      <c r="AC1629" s="8">
        <v>0.0</v>
      </c>
      <c r="AD1629" s="8">
        <v>0.0</v>
      </c>
      <c r="AE1629" s="8">
        <v>0.0</v>
      </c>
      <c r="AF1629" s="8" t="s">
        <v>3592</v>
      </c>
    </row>
    <row r="1630" ht="14.25" customHeight="1">
      <c r="A1630" s="7" t="s">
        <v>207</v>
      </c>
      <c r="B1630" s="7" t="s">
        <v>3713</v>
      </c>
      <c r="C1630" s="7"/>
      <c r="D1630" s="7" t="s">
        <v>3676</v>
      </c>
      <c r="E1630" s="201">
        <v>41640.0</v>
      </c>
      <c r="F1630" s="201">
        <v>42004.0</v>
      </c>
      <c r="G1630" s="7" t="s">
        <v>3594</v>
      </c>
      <c r="H1630" s="7">
        <v>0.0</v>
      </c>
      <c r="I1630" s="7">
        <v>0.0</v>
      </c>
      <c r="J1630" s="7">
        <v>0.0</v>
      </c>
      <c r="K1630" s="7">
        <v>0.0</v>
      </c>
      <c r="L1630" s="7">
        <v>0.0</v>
      </c>
      <c r="M1630" s="7">
        <v>0.0</v>
      </c>
      <c r="N1630" s="7">
        <v>1.0</v>
      </c>
      <c r="O1630" s="7">
        <v>1.0</v>
      </c>
      <c r="P1630" s="7">
        <v>1.0</v>
      </c>
      <c r="Q1630" s="7">
        <v>1.0</v>
      </c>
      <c r="R1630" s="7">
        <v>1.0</v>
      </c>
      <c r="S1630" s="7">
        <v>1.0</v>
      </c>
      <c r="T1630" s="7">
        <v>1.0</v>
      </c>
      <c r="U1630" s="7">
        <v>1.0</v>
      </c>
      <c r="V1630" s="7">
        <v>1.0</v>
      </c>
      <c r="W1630" s="7">
        <v>1.0</v>
      </c>
      <c r="X1630" s="7">
        <v>1.0</v>
      </c>
      <c r="Y1630" s="7">
        <v>1.0</v>
      </c>
      <c r="Z1630" s="7">
        <v>1.0</v>
      </c>
      <c r="AA1630" s="7">
        <v>1.0</v>
      </c>
      <c r="AB1630" s="7">
        <v>1.0</v>
      </c>
      <c r="AC1630" s="7">
        <v>1.0</v>
      </c>
      <c r="AD1630" s="7">
        <v>0.0</v>
      </c>
      <c r="AE1630" s="7">
        <v>0.0</v>
      </c>
      <c r="AF1630" s="7" t="s">
        <v>3592</v>
      </c>
    </row>
    <row r="1631" ht="14.25" customHeight="1">
      <c r="A1631" s="8" t="s">
        <v>4132</v>
      </c>
      <c r="B1631" s="8" t="s">
        <v>3586</v>
      </c>
      <c r="C1631" s="8" t="s">
        <v>3593</v>
      </c>
      <c r="D1631" s="8" t="s">
        <v>3587</v>
      </c>
      <c r="E1631" s="202">
        <v>41640.0</v>
      </c>
      <c r="F1631" s="202">
        <v>42004.0</v>
      </c>
      <c r="G1631" s="8" t="s">
        <v>3588</v>
      </c>
      <c r="H1631" s="8">
        <v>60.0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3592</v>
      </c>
    </row>
    <row r="1632" ht="14.25" customHeight="1">
      <c r="A1632" s="7" t="s">
        <v>4133</v>
      </c>
      <c r="B1632" s="7" t="s">
        <v>1209</v>
      </c>
      <c r="C1632" s="7"/>
      <c r="D1632" s="7" t="s">
        <v>3587</v>
      </c>
      <c r="E1632" s="201">
        <v>41640.0</v>
      </c>
      <c r="F1632" s="201">
        <v>42004.0</v>
      </c>
      <c r="G1632" s="7" t="s">
        <v>3588</v>
      </c>
      <c r="H1632" s="7">
        <v>0.0</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3592</v>
      </c>
    </row>
    <row r="1633" ht="14.25" customHeight="1">
      <c r="A1633" s="8" t="s">
        <v>4133</v>
      </c>
      <c r="B1633" s="8" t="s">
        <v>1209</v>
      </c>
      <c r="C1633" s="8"/>
      <c r="D1633" s="8" t="s">
        <v>3605</v>
      </c>
      <c r="E1633" s="202">
        <v>41640.0</v>
      </c>
      <c r="F1633" s="202">
        <v>42004.0</v>
      </c>
      <c r="G1633" s="8" t="s">
        <v>3594</v>
      </c>
      <c r="H1633" s="8">
        <v>0.0</v>
      </c>
      <c r="I1633" s="8">
        <v>0.0</v>
      </c>
      <c r="J1633" s="8">
        <v>0.0</v>
      </c>
      <c r="K1633" s="8">
        <v>0.0</v>
      </c>
      <c r="L1633" s="8">
        <v>0.0</v>
      </c>
      <c r="M1633" s="8">
        <v>0.0</v>
      </c>
      <c r="N1633" s="8">
        <v>0.144</v>
      </c>
      <c r="O1633" s="8">
        <v>1.0</v>
      </c>
      <c r="P1633" s="8">
        <v>0.144</v>
      </c>
      <c r="Q1633" s="8">
        <v>0.144</v>
      </c>
      <c r="R1633" s="8">
        <v>0.144</v>
      </c>
      <c r="S1633" s="8">
        <v>0.144</v>
      </c>
      <c r="T1633" s="8">
        <v>1.0</v>
      </c>
      <c r="U1633" s="8">
        <v>0.144</v>
      </c>
      <c r="V1633" s="8">
        <v>0.144</v>
      </c>
      <c r="W1633" s="8">
        <v>0.144</v>
      </c>
      <c r="X1633" s="8">
        <v>0.144</v>
      </c>
      <c r="Y1633" s="8">
        <v>1.0</v>
      </c>
      <c r="Z1633" s="8">
        <v>0.144</v>
      </c>
      <c r="AA1633" s="8">
        <v>0.0</v>
      </c>
      <c r="AB1633" s="8">
        <v>0.0</v>
      </c>
      <c r="AC1633" s="8">
        <v>0.0</v>
      </c>
      <c r="AD1633" s="8">
        <v>0.0</v>
      </c>
      <c r="AE1633" s="8">
        <v>0.0</v>
      </c>
      <c r="AF1633" s="8" t="s">
        <v>3592</v>
      </c>
    </row>
    <row r="1634" ht="14.25" customHeight="1">
      <c r="A1634" s="7" t="s">
        <v>1485</v>
      </c>
      <c r="B1634" s="7" t="s">
        <v>1209</v>
      </c>
      <c r="C1634" s="7"/>
      <c r="D1634" s="7" t="s">
        <v>3596</v>
      </c>
      <c r="E1634" s="201">
        <v>41640.0</v>
      </c>
      <c r="F1634" s="201">
        <v>42004.0</v>
      </c>
      <c r="G1634" s="7" t="s">
        <v>3588</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3592</v>
      </c>
    </row>
    <row r="1635" ht="14.25" customHeight="1">
      <c r="A1635" s="8" t="s">
        <v>1485</v>
      </c>
      <c r="B1635" s="8" t="s">
        <v>1209</v>
      </c>
      <c r="C1635" s="8"/>
      <c r="D1635" s="8" t="s">
        <v>3659</v>
      </c>
      <c r="E1635" s="202">
        <v>41640.0</v>
      </c>
      <c r="F1635" s="202">
        <v>42004.0</v>
      </c>
      <c r="G1635" s="8" t="s">
        <v>3594</v>
      </c>
      <c r="H1635" s="8">
        <v>1.0</v>
      </c>
      <c r="I1635" s="8">
        <v>1.0</v>
      </c>
      <c r="J1635" s="8">
        <v>1.0</v>
      </c>
      <c r="K1635" s="8">
        <v>1.0</v>
      </c>
      <c r="L1635" s="8">
        <v>1.0</v>
      </c>
      <c r="M1635" s="8">
        <v>1.0</v>
      </c>
      <c r="N1635" s="8">
        <v>0.25</v>
      </c>
      <c r="O1635" s="8">
        <v>0.25</v>
      </c>
      <c r="P1635" s="8">
        <v>0.25</v>
      </c>
      <c r="Q1635" s="8">
        <v>0.25</v>
      </c>
      <c r="R1635" s="8">
        <v>0.25</v>
      </c>
      <c r="S1635" s="8">
        <v>0.25</v>
      </c>
      <c r="T1635" s="8">
        <v>0.25</v>
      </c>
      <c r="U1635" s="8">
        <v>0.25</v>
      </c>
      <c r="V1635" s="8">
        <v>0.25</v>
      </c>
      <c r="W1635" s="8">
        <v>0.25</v>
      </c>
      <c r="X1635" s="8">
        <v>0.25</v>
      </c>
      <c r="Y1635" s="8">
        <v>0.25</v>
      </c>
      <c r="Z1635" s="8">
        <v>1.0</v>
      </c>
      <c r="AA1635" s="8">
        <v>1.0</v>
      </c>
      <c r="AB1635" s="8">
        <v>1.0</v>
      </c>
      <c r="AC1635" s="8">
        <v>1.0</v>
      </c>
      <c r="AD1635" s="8">
        <v>1.0</v>
      </c>
      <c r="AE1635" s="8">
        <v>1.0</v>
      </c>
      <c r="AF1635" s="8" t="s">
        <v>3592</v>
      </c>
    </row>
    <row r="1636" ht="14.25" customHeight="1">
      <c r="A1636" s="7" t="s">
        <v>1485</v>
      </c>
      <c r="B1636" s="7" t="s">
        <v>1209</v>
      </c>
      <c r="C1636" s="7"/>
      <c r="D1636" s="7" t="s">
        <v>3676</v>
      </c>
      <c r="E1636" s="201">
        <v>41640.0</v>
      </c>
      <c r="F1636" s="201">
        <v>42004.0</v>
      </c>
      <c r="G1636" s="7" t="s">
        <v>3594</v>
      </c>
      <c r="H1636" s="7">
        <v>1.0</v>
      </c>
      <c r="I1636" s="7">
        <v>1.0</v>
      </c>
      <c r="J1636" s="7">
        <v>1.0</v>
      </c>
      <c r="K1636" s="7">
        <v>1.0</v>
      </c>
      <c r="L1636" s="7">
        <v>1.0</v>
      </c>
      <c r="M1636" s="7">
        <v>1.0</v>
      </c>
      <c r="N1636" s="7">
        <v>0.25</v>
      </c>
      <c r="O1636" s="7">
        <v>0.25</v>
      </c>
      <c r="P1636" s="7">
        <v>0.25</v>
      </c>
      <c r="Q1636" s="7">
        <v>0.25</v>
      </c>
      <c r="R1636" s="7">
        <v>0.25</v>
      </c>
      <c r="S1636" s="7">
        <v>0.25</v>
      </c>
      <c r="T1636" s="7">
        <v>0.25</v>
      </c>
      <c r="U1636" s="7">
        <v>0.25</v>
      </c>
      <c r="V1636" s="7">
        <v>0.25</v>
      </c>
      <c r="W1636" s="7">
        <v>0.25</v>
      </c>
      <c r="X1636" s="7">
        <v>0.25</v>
      </c>
      <c r="Y1636" s="7">
        <v>0.25</v>
      </c>
      <c r="Z1636" s="7">
        <v>0.25</v>
      </c>
      <c r="AA1636" s="7">
        <v>0.25</v>
      </c>
      <c r="AB1636" s="7">
        <v>0.25</v>
      </c>
      <c r="AC1636" s="7">
        <v>0.25</v>
      </c>
      <c r="AD1636" s="7">
        <v>1.0</v>
      </c>
      <c r="AE1636" s="7">
        <v>1.0</v>
      </c>
      <c r="AF1636" s="7" t="s">
        <v>3592</v>
      </c>
    </row>
    <row r="1637" ht="14.25" customHeight="1">
      <c r="A1637" s="8" t="s">
        <v>208</v>
      </c>
      <c r="B1637" s="8" t="s">
        <v>3673</v>
      </c>
      <c r="C1637" s="8"/>
      <c r="D1637" s="8" t="s">
        <v>3596</v>
      </c>
      <c r="E1637" s="202">
        <v>41640.0</v>
      </c>
      <c r="F1637" s="202">
        <v>42004.0</v>
      </c>
      <c r="G1637" s="8" t="s">
        <v>3588</v>
      </c>
      <c r="H1637" s="8">
        <v>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3592</v>
      </c>
    </row>
    <row r="1638" ht="14.25" customHeight="1">
      <c r="A1638" s="7" t="s">
        <v>208</v>
      </c>
      <c r="B1638" s="7" t="s">
        <v>3673</v>
      </c>
      <c r="C1638" s="7"/>
      <c r="D1638" s="7" t="s">
        <v>3659</v>
      </c>
      <c r="E1638" s="201">
        <v>41640.0</v>
      </c>
      <c r="F1638" s="201">
        <v>42004.0</v>
      </c>
      <c r="G1638" s="7" t="s">
        <v>3594</v>
      </c>
      <c r="H1638" s="7">
        <v>0.0</v>
      </c>
      <c r="I1638" s="7">
        <v>0.0</v>
      </c>
      <c r="J1638" s="7">
        <v>0.0</v>
      </c>
      <c r="K1638" s="7">
        <v>0.0</v>
      </c>
      <c r="L1638" s="7">
        <v>0.0</v>
      </c>
      <c r="M1638" s="7">
        <v>0.0</v>
      </c>
      <c r="N1638" s="7">
        <v>0.0</v>
      </c>
      <c r="O1638" s="7">
        <v>1.0</v>
      </c>
      <c r="P1638" s="7">
        <v>1.0</v>
      </c>
      <c r="Q1638" s="7">
        <v>1.0</v>
      </c>
      <c r="R1638" s="7">
        <v>1.0</v>
      </c>
      <c r="S1638" s="7">
        <v>1.0</v>
      </c>
      <c r="T1638" s="7">
        <v>1.0</v>
      </c>
      <c r="U1638" s="7">
        <v>1.0</v>
      </c>
      <c r="V1638" s="7">
        <v>1.0</v>
      </c>
      <c r="W1638" s="7">
        <v>1.0</v>
      </c>
      <c r="X1638" s="7">
        <v>1.0</v>
      </c>
      <c r="Y1638" s="7">
        <v>1.0</v>
      </c>
      <c r="Z1638" s="7">
        <v>0.0</v>
      </c>
      <c r="AA1638" s="7">
        <v>0.0</v>
      </c>
      <c r="AB1638" s="7">
        <v>0.0</v>
      </c>
      <c r="AC1638" s="7">
        <v>0.0</v>
      </c>
      <c r="AD1638" s="7">
        <v>0.0</v>
      </c>
      <c r="AE1638" s="7">
        <v>0.0</v>
      </c>
      <c r="AF1638" s="7" t="s">
        <v>3592</v>
      </c>
    </row>
    <row r="1639" ht="14.25" customHeight="1">
      <c r="A1639" s="8" t="s">
        <v>208</v>
      </c>
      <c r="B1639" s="8" t="s">
        <v>3673</v>
      </c>
      <c r="C1639" s="8"/>
      <c r="D1639" s="8" t="s">
        <v>3676</v>
      </c>
      <c r="E1639" s="202">
        <v>41640.0</v>
      </c>
      <c r="F1639" s="202">
        <v>42004.0</v>
      </c>
      <c r="G1639" s="8" t="s">
        <v>3594</v>
      </c>
      <c r="H1639" s="8">
        <v>0.0</v>
      </c>
      <c r="I1639" s="8">
        <v>0.0</v>
      </c>
      <c r="J1639" s="8">
        <v>0.0</v>
      </c>
      <c r="K1639" s="8">
        <v>0.0</v>
      </c>
      <c r="L1639" s="8">
        <v>0.0</v>
      </c>
      <c r="M1639" s="8">
        <v>0.0</v>
      </c>
      <c r="N1639" s="8">
        <v>0.0</v>
      </c>
      <c r="O1639" s="8">
        <v>1.0</v>
      </c>
      <c r="P1639" s="8">
        <v>1.0</v>
      </c>
      <c r="Q1639" s="8">
        <v>1.0</v>
      </c>
      <c r="R1639" s="8">
        <v>1.0</v>
      </c>
      <c r="S1639" s="8">
        <v>1.0</v>
      </c>
      <c r="T1639" s="8">
        <v>1.0</v>
      </c>
      <c r="U1639" s="8">
        <v>1.0</v>
      </c>
      <c r="V1639" s="8">
        <v>1.0</v>
      </c>
      <c r="W1639" s="8">
        <v>1.0</v>
      </c>
      <c r="X1639" s="8">
        <v>1.0</v>
      </c>
      <c r="Y1639" s="8">
        <v>1.0</v>
      </c>
      <c r="Z1639" s="8">
        <v>1.0</v>
      </c>
      <c r="AA1639" s="8">
        <v>1.0</v>
      </c>
      <c r="AB1639" s="8">
        <v>1.0</v>
      </c>
      <c r="AC1639" s="8">
        <v>1.0</v>
      </c>
      <c r="AD1639" s="8">
        <v>0.0</v>
      </c>
      <c r="AE1639" s="8">
        <v>0.0</v>
      </c>
      <c r="AF1639" s="8" t="s">
        <v>3592</v>
      </c>
    </row>
    <row r="1640" ht="14.25" customHeight="1">
      <c r="A1640" s="7" t="s">
        <v>4134</v>
      </c>
      <c r="B1640" s="7" t="s">
        <v>3673</v>
      </c>
      <c r="C1640" s="7"/>
      <c r="D1640" s="7" t="s">
        <v>3587</v>
      </c>
      <c r="E1640" s="201">
        <v>41640.0</v>
      </c>
      <c r="F1640" s="201">
        <v>42004.0</v>
      </c>
      <c r="G1640" s="7" t="s">
        <v>3588</v>
      </c>
      <c r="H1640" s="7">
        <v>1.0</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3592</v>
      </c>
    </row>
    <row r="1641" ht="14.25" customHeight="1">
      <c r="A1641" s="8" t="s">
        <v>4135</v>
      </c>
      <c r="B1641" s="8" t="s">
        <v>3586</v>
      </c>
      <c r="C1641" s="8"/>
      <c r="D1641" s="8" t="s">
        <v>3587</v>
      </c>
      <c r="E1641" s="202">
        <v>41640.0</v>
      </c>
      <c r="F1641" s="202">
        <v>42004.0</v>
      </c>
      <c r="G1641" s="8" t="s">
        <v>3588</v>
      </c>
      <c r="H1641" s="8">
        <v>0.05</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3592</v>
      </c>
    </row>
    <row r="1642" ht="14.25" customHeight="1">
      <c r="A1642" s="7" t="s">
        <v>4136</v>
      </c>
      <c r="B1642" s="7" t="s">
        <v>3586</v>
      </c>
      <c r="C1642" s="7"/>
      <c r="D1642" s="7" t="s">
        <v>3587</v>
      </c>
      <c r="E1642" s="201">
        <v>41640.0</v>
      </c>
      <c r="F1642" s="201">
        <v>42004.0</v>
      </c>
      <c r="G1642" s="7" t="s">
        <v>3588</v>
      </c>
      <c r="H1642" s="7">
        <v>0.2</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3592</v>
      </c>
    </row>
    <row r="1643" ht="14.25" customHeight="1">
      <c r="A1643" s="8" t="s">
        <v>4137</v>
      </c>
      <c r="B1643" s="8" t="s">
        <v>3586</v>
      </c>
      <c r="C1643" s="8" t="s">
        <v>3593</v>
      </c>
      <c r="D1643" s="8" t="s">
        <v>3587</v>
      </c>
      <c r="E1643" s="202">
        <v>41640.0</v>
      </c>
      <c r="F1643" s="202">
        <v>42004.0</v>
      </c>
      <c r="G1643" s="8" t="s">
        <v>3588</v>
      </c>
      <c r="H1643" s="8">
        <v>60.0</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3592</v>
      </c>
    </row>
    <row r="1644" ht="14.25" customHeight="1">
      <c r="A1644" s="7" t="s">
        <v>4138</v>
      </c>
      <c r="B1644" s="7" t="s">
        <v>3586</v>
      </c>
      <c r="C1644" s="7" t="s">
        <v>3593</v>
      </c>
      <c r="D1644" s="7" t="s">
        <v>3587</v>
      </c>
      <c r="E1644" s="201">
        <v>41640.0</v>
      </c>
      <c r="F1644" s="201">
        <v>42004.0</v>
      </c>
      <c r="G1644" s="7" t="s">
        <v>3588</v>
      </c>
      <c r="H1644" s="7">
        <v>55.0</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3592</v>
      </c>
    </row>
    <row r="1645" ht="14.25" customHeight="1">
      <c r="A1645" s="8" t="s">
        <v>4139</v>
      </c>
      <c r="B1645" s="8" t="s">
        <v>3586</v>
      </c>
      <c r="C1645" s="8"/>
      <c r="D1645" s="8" t="s">
        <v>3587</v>
      </c>
      <c r="E1645" s="202">
        <v>41640.0</v>
      </c>
      <c r="F1645" s="202">
        <v>42004.0</v>
      </c>
      <c r="G1645" s="8" t="s">
        <v>3588</v>
      </c>
      <c r="H1645" s="8">
        <v>0.05</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3592</v>
      </c>
    </row>
    <row r="1646" ht="14.25" customHeight="1">
      <c r="A1646" s="7" t="s">
        <v>4140</v>
      </c>
      <c r="B1646" s="7" t="s">
        <v>3586</v>
      </c>
      <c r="C1646" s="7"/>
      <c r="D1646" s="7" t="s">
        <v>3587</v>
      </c>
      <c r="E1646" s="201">
        <v>41640.0</v>
      </c>
      <c r="F1646" s="201">
        <v>42004.0</v>
      </c>
      <c r="G1646" s="7" t="s">
        <v>3588</v>
      </c>
      <c r="H1646" s="7">
        <v>0.2</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3592</v>
      </c>
    </row>
    <row r="1647" ht="14.25" customHeight="1">
      <c r="A1647" s="8" t="s">
        <v>4141</v>
      </c>
      <c r="B1647" s="8" t="s">
        <v>3586</v>
      </c>
      <c r="C1647" s="8" t="s">
        <v>3593</v>
      </c>
      <c r="D1647" s="8" t="s">
        <v>3587</v>
      </c>
      <c r="E1647" s="202">
        <v>41640.0</v>
      </c>
      <c r="F1647" s="202">
        <v>42004.0</v>
      </c>
      <c r="G1647" s="8" t="s">
        <v>3588</v>
      </c>
      <c r="H1647" s="8">
        <v>60.0</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3592</v>
      </c>
    </row>
    <row r="1648" ht="14.25" customHeight="1">
      <c r="A1648" s="7" t="s">
        <v>4142</v>
      </c>
      <c r="B1648" s="7" t="s">
        <v>3586</v>
      </c>
      <c r="C1648" s="7" t="s">
        <v>3593</v>
      </c>
      <c r="D1648" s="7" t="s">
        <v>3587</v>
      </c>
      <c r="E1648" s="201">
        <v>41640.0</v>
      </c>
      <c r="F1648" s="201">
        <v>42004.0</v>
      </c>
      <c r="G1648" s="7" t="s">
        <v>3588</v>
      </c>
      <c r="H1648" s="7">
        <v>55.0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3592</v>
      </c>
    </row>
    <row r="1649" ht="14.25" customHeight="1">
      <c r="A1649" s="8" t="s">
        <v>4143</v>
      </c>
      <c r="B1649" s="8" t="s">
        <v>3586</v>
      </c>
      <c r="C1649" s="8"/>
      <c r="D1649" s="8" t="s">
        <v>3587</v>
      </c>
      <c r="E1649" s="202">
        <v>41640.0</v>
      </c>
      <c r="F1649" s="202">
        <v>42004.0</v>
      </c>
      <c r="G1649" s="8" t="s">
        <v>3588</v>
      </c>
      <c r="H1649" s="8">
        <v>0.05</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3592</v>
      </c>
    </row>
    <row r="1650" ht="14.25" customHeight="1">
      <c r="A1650" s="7" t="s">
        <v>4144</v>
      </c>
      <c r="B1650" s="7" t="s">
        <v>3586</v>
      </c>
      <c r="C1650" s="7"/>
      <c r="D1650" s="7" t="s">
        <v>3587</v>
      </c>
      <c r="E1650" s="201">
        <v>41640.0</v>
      </c>
      <c r="F1650" s="201">
        <v>42004.0</v>
      </c>
      <c r="G1650" s="7" t="s">
        <v>3588</v>
      </c>
      <c r="H1650" s="7">
        <v>0.2</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3592</v>
      </c>
    </row>
    <row r="1651" ht="14.25" customHeight="1">
      <c r="A1651" s="8" t="s">
        <v>4145</v>
      </c>
      <c r="B1651" s="8" t="s">
        <v>3586</v>
      </c>
      <c r="C1651" s="8" t="s">
        <v>3593</v>
      </c>
      <c r="D1651" s="8" t="s">
        <v>3587</v>
      </c>
      <c r="E1651" s="202">
        <v>41640.0</v>
      </c>
      <c r="F1651" s="202">
        <v>42004.0</v>
      </c>
      <c r="G1651" s="8" t="s">
        <v>3588</v>
      </c>
      <c r="H1651" s="8">
        <v>60.0</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3592</v>
      </c>
    </row>
    <row r="1652" ht="14.25" customHeight="1">
      <c r="A1652" s="7" t="s">
        <v>4146</v>
      </c>
      <c r="B1652" s="7" t="s">
        <v>3586</v>
      </c>
      <c r="C1652" s="7" t="s">
        <v>3593</v>
      </c>
      <c r="D1652" s="7" t="s">
        <v>3587</v>
      </c>
      <c r="E1652" s="201">
        <v>41640.0</v>
      </c>
      <c r="F1652" s="201">
        <v>42004.0</v>
      </c>
      <c r="G1652" s="7" t="s">
        <v>3588</v>
      </c>
      <c r="H1652" s="7">
        <v>55.0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3592</v>
      </c>
    </row>
    <row r="1653" ht="14.25" customHeight="1">
      <c r="A1653" s="8" t="s">
        <v>4147</v>
      </c>
      <c r="B1653" s="8" t="s">
        <v>3586</v>
      </c>
      <c r="C1653" s="8"/>
      <c r="D1653" s="8" t="s">
        <v>3587</v>
      </c>
      <c r="E1653" s="202">
        <v>41640.0</v>
      </c>
      <c r="F1653" s="202">
        <v>42004.0</v>
      </c>
      <c r="G1653" s="8" t="s">
        <v>3588</v>
      </c>
      <c r="H1653" s="8">
        <v>0.05</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3592</v>
      </c>
    </row>
    <row r="1654" ht="14.25" customHeight="1">
      <c r="A1654" s="7" t="s">
        <v>4148</v>
      </c>
      <c r="B1654" s="7" t="s">
        <v>3586</v>
      </c>
      <c r="C1654" s="7"/>
      <c r="D1654" s="7" t="s">
        <v>3587</v>
      </c>
      <c r="E1654" s="201">
        <v>41640.0</v>
      </c>
      <c r="F1654" s="201">
        <v>42004.0</v>
      </c>
      <c r="G1654" s="7" t="s">
        <v>3588</v>
      </c>
      <c r="H1654" s="7">
        <v>0.2</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3592</v>
      </c>
    </row>
    <row r="1655" ht="14.25" customHeight="1">
      <c r="A1655" s="8" t="s">
        <v>4149</v>
      </c>
      <c r="B1655" s="8" t="s">
        <v>3586</v>
      </c>
      <c r="C1655" s="8" t="s">
        <v>3593</v>
      </c>
      <c r="D1655" s="8" t="s">
        <v>3587</v>
      </c>
      <c r="E1655" s="202">
        <v>41640.0</v>
      </c>
      <c r="F1655" s="202">
        <v>42004.0</v>
      </c>
      <c r="G1655" s="8" t="s">
        <v>3588</v>
      </c>
      <c r="H1655" s="8">
        <v>60.0</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3592</v>
      </c>
    </row>
    <row r="1656" ht="14.25" customHeight="1">
      <c r="A1656" s="7" t="s">
        <v>4150</v>
      </c>
      <c r="B1656" s="7" t="s">
        <v>3586</v>
      </c>
      <c r="C1656" s="7" t="s">
        <v>3593</v>
      </c>
      <c r="D1656" s="7" t="s">
        <v>3587</v>
      </c>
      <c r="E1656" s="201">
        <v>41640.0</v>
      </c>
      <c r="F1656" s="201">
        <v>42004.0</v>
      </c>
      <c r="G1656" s="7" t="s">
        <v>3588</v>
      </c>
      <c r="H1656" s="7">
        <v>55.0</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3592</v>
      </c>
    </row>
    <row r="1657" ht="14.25" customHeight="1">
      <c r="A1657" s="8" t="s">
        <v>4151</v>
      </c>
      <c r="B1657" s="8" t="s">
        <v>3586</v>
      </c>
      <c r="C1657" s="8"/>
      <c r="D1657" s="8" t="s">
        <v>3587</v>
      </c>
      <c r="E1657" s="202">
        <v>41640.0</v>
      </c>
      <c r="F1657" s="202">
        <v>42004.0</v>
      </c>
      <c r="G1657" s="8" t="s">
        <v>3588</v>
      </c>
      <c r="H1657" s="8">
        <v>0.05</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3592</v>
      </c>
    </row>
    <row r="1658" ht="14.25" customHeight="1">
      <c r="A1658" s="7" t="s">
        <v>4152</v>
      </c>
      <c r="B1658" s="7" t="s">
        <v>3586</v>
      </c>
      <c r="C1658" s="7"/>
      <c r="D1658" s="7" t="s">
        <v>3587</v>
      </c>
      <c r="E1658" s="201">
        <v>41640.0</v>
      </c>
      <c r="F1658" s="201">
        <v>42004.0</v>
      </c>
      <c r="G1658" s="7" t="s">
        <v>3588</v>
      </c>
      <c r="H1658" s="7">
        <v>0.2</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3592</v>
      </c>
    </row>
    <row r="1659" ht="14.25" customHeight="1">
      <c r="A1659" s="8" t="s">
        <v>4153</v>
      </c>
      <c r="B1659" s="8" t="s">
        <v>3586</v>
      </c>
      <c r="C1659" s="8" t="s">
        <v>3593</v>
      </c>
      <c r="D1659" s="8" t="s">
        <v>3587</v>
      </c>
      <c r="E1659" s="202">
        <v>41640.0</v>
      </c>
      <c r="F1659" s="202">
        <v>42004.0</v>
      </c>
      <c r="G1659" s="8" t="s">
        <v>3588</v>
      </c>
      <c r="H1659" s="8">
        <v>60.0</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3592</v>
      </c>
    </row>
    <row r="1660" ht="14.25" customHeight="1">
      <c r="A1660" s="7" t="s">
        <v>4154</v>
      </c>
      <c r="B1660" s="7" t="s">
        <v>3586</v>
      </c>
      <c r="C1660" s="7" t="s">
        <v>3593</v>
      </c>
      <c r="D1660" s="7" t="s">
        <v>3587</v>
      </c>
      <c r="E1660" s="201">
        <v>41640.0</v>
      </c>
      <c r="F1660" s="201">
        <v>42004.0</v>
      </c>
      <c r="G1660" s="7" t="s">
        <v>3588</v>
      </c>
      <c r="H1660" s="7">
        <v>55.0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3592</v>
      </c>
    </row>
    <row r="1661" ht="14.25" customHeight="1">
      <c r="A1661" s="8" t="s">
        <v>4155</v>
      </c>
      <c r="B1661" s="8" t="s">
        <v>3586</v>
      </c>
      <c r="C1661" s="8"/>
      <c r="D1661" s="8" t="s">
        <v>3587</v>
      </c>
      <c r="E1661" s="202">
        <v>41640.0</v>
      </c>
      <c r="F1661" s="202">
        <v>42004.0</v>
      </c>
      <c r="G1661" s="8" t="s">
        <v>3588</v>
      </c>
      <c r="H1661" s="8">
        <v>0.05</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3592</v>
      </c>
    </row>
    <row r="1662" ht="14.25" customHeight="1">
      <c r="A1662" s="7" t="s">
        <v>4156</v>
      </c>
      <c r="B1662" s="7" t="s">
        <v>3586</v>
      </c>
      <c r="C1662" s="7"/>
      <c r="D1662" s="7" t="s">
        <v>3587</v>
      </c>
      <c r="E1662" s="201">
        <v>41640.0</v>
      </c>
      <c r="F1662" s="201">
        <v>42004.0</v>
      </c>
      <c r="G1662" s="7" t="s">
        <v>3588</v>
      </c>
      <c r="H1662" s="7">
        <v>0.2</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3592</v>
      </c>
    </row>
    <row r="1663" ht="14.25" customHeight="1">
      <c r="A1663" s="8" t="s">
        <v>4157</v>
      </c>
      <c r="B1663" s="8" t="s">
        <v>3586</v>
      </c>
      <c r="C1663" s="8" t="s">
        <v>3593</v>
      </c>
      <c r="D1663" s="8" t="s">
        <v>3587</v>
      </c>
      <c r="E1663" s="202">
        <v>41640.0</v>
      </c>
      <c r="F1663" s="202">
        <v>42004.0</v>
      </c>
      <c r="G1663" s="8" t="s">
        <v>3588</v>
      </c>
      <c r="H1663" s="8">
        <v>60.0</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3592</v>
      </c>
    </row>
    <row r="1664" ht="14.25" customHeight="1">
      <c r="A1664" s="7" t="s">
        <v>4158</v>
      </c>
      <c r="B1664" s="7" t="s">
        <v>3586</v>
      </c>
      <c r="C1664" s="7" t="s">
        <v>3593</v>
      </c>
      <c r="D1664" s="7" t="s">
        <v>3587</v>
      </c>
      <c r="E1664" s="201">
        <v>41640.0</v>
      </c>
      <c r="F1664" s="201">
        <v>42004.0</v>
      </c>
      <c r="G1664" s="7" t="s">
        <v>3588</v>
      </c>
      <c r="H1664" s="7">
        <v>55.0</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3592</v>
      </c>
    </row>
    <row r="1665" ht="14.25" customHeight="1">
      <c r="A1665" s="8" t="s">
        <v>4159</v>
      </c>
      <c r="B1665" s="8" t="s">
        <v>3586</v>
      </c>
      <c r="C1665" s="8"/>
      <c r="D1665" s="8" t="s">
        <v>3587</v>
      </c>
      <c r="E1665" s="202">
        <v>41640.0</v>
      </c>
      <c r="F1665" s="202">
        <v>42004.0</v>
      </c>
      <c r="G1665" s="8" t="s">
        <v>3588</v>
      </c>
      <c r="H1665" s="8">
        <v>0.05</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3592</v>
      </c>
    </row>
    <row r="1666" ht="14.25" customHeight="1">
      <c r="A1666" s="7" t="s">
        <v>4160</v>
      </c>
      <c r="B1666" s="7" t="s">
        <v>3586</v>
      </c>
      <c r="C1666" s="7"/>
      <c r="D1666" s="7" t="s">
        <v>3587</v>
      </c>
      <c r="E1666" s="201">
        <v>41640.0</v>
      </c>
      <c r="F1666" s="201">
        <v>42004.0</v>
      </c>
      <c r="G1666" s="7" t="s">
        <v>3588</v>
      </c>
      <c r="H1666" s="7">
        <v>0.2</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3592</v>
      </c>
    </row>
    <row r="1667" ht="14.25" customHeight="1">
      <c r="A1667" s="8" t="s">
        <v>4161</v>
      </c>
      <c r="B1667" s="8" t="s">
        <v>3586</v>
      </c>
      <c r="C1667" s="8" t="s">
        <v>3593</v>
      </c>
      <c r="D1667" s="8" t="s">
        <v>3587</v>
      </c>
      <c r="E1667" s="202">
        <v>41640.0</v>
      </c>
      <c r="F1667" s="202">
        <v>42004.0</v>
      </c>
      <c r="G1667" s="8" t="s">
        <v>3588</v>
      </c>
      <c r="H1667" s="8">
        <v>60.0</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3592</v>
      </c>
    </row>
    <row r="1668" ht="14.25" customHeight="1">
      <c r="A1668" s="7" t="s">
        <v>4162</v>
      </c>
      <c r="B1668" s="7" t="s">
        <v>3586</v>
      </c>
      <c r="C1668" s="7" t="s">
        <v>3593</v>
      </c>
      <c r="D1668" s="7" t="s">
        <v>3587</v>
      </c>
      <c r="E1668" s="201">
        <v>41640.0</v>
      </c>
      <c r="F1668" s="201">
        <v>42004.0</v>
      </c>
      <c r="G1668" s="7" t="s">
        <v>3588</v>
      </c>
      <c r="H1668" s="7">
        <v>55.0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3592</v>
      </c>
    </row>
    <row r="1669" ht="14.25" customHeight="1">
      <c r="A1669" s="8" t="s">
        <v>4163</v>
      </c>
      <c r="B1669" s="8" t="s">
        <v>3586</v>
      </c>
      <c r="C1669" s="8"/>
      <c r="D1669" s="8" t="s">
        <v>3587</v>
      </c>
      <c r="E1669" s="202">
        <v>41640.0</v>
      </c>
      <c r="F1669" s="202">
        <v>42004.0</v>
      </c>
      <c r="G1669" s="8" t="s">
        <v>3588</v>
      </c>
      <c r="H1669" s="8">
        <v>0.05</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3592</v>
      </c>
    </row>
    <row r="1670" ht="14.25" customHeight="1">
      <c r="A1670" s="7" t="s">
        <v>4164</v>
      </c>
      <c r="B1670" s="7" t="s">
        <v>3586</v>
      </c>
      <c r="C1670" s="7"/>
      <c r="D1670" s="7" t="s">
        <v>3587</v>
      </c>
      <c r="E1670" s="201">
        <v>41640.0</v>
      </c>
      <c r="F1670" s="201">
        <v>42004.0</v>
      </c>
      <c r="G1670" s="7" t="s">
        <v>3588</v>
      </c>
      <c r="H1670" s="7">
        <v>0.2</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3592</v>
      </c>
    </row>
    <row r="1671" ht="14.25" customHeight="1">
      <c r="A1671" s="8" t="s">
        <v>4165</v>
      </c>
      <c r="B1671" s="8" t="s">
        <v>3586</v>
      </c>
      <c r="C1671" s="8" t="s">
        <v>3593</v>
      </c>
      <c r="D1671" s="8" t="s">
        <v>3587</v>
      </c>
      <c r="E1671" s="202">
        <v>41640.0</v>
      </c>
      <c r="F1671" s="202">
        <v>42004.0</v>
      </c>
      <c r="G1671" s="8" t="s">
        <v>3588</v>
      </c>
      <c r="H1671" s="8">
        <v>60.0</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3592</v>
      </c>
    </row>
    <row r="1672" ht="14.25" customHeight="1">
      <c r="A1672" s="7" t="s">
        <v>4166</v>
      </c>
      <c r="B1672" s="7" t="s">
        <v>3586</v>
      </c>
      <c r="C1672" s="7" t="s">
        <v>3593</v>
      </c>
      <c r="D1672" s="7" t="s">
        <v>3587</v>
      </c>
      <c r="E1672" s="201">
        <v>41640.0</v>
      </c>
      <c r="F1672" s="201">
        <v>42004.0</v>
      </c>
      <c r="G1672" s="7" t="s">
        <v>3588</v>
      </c>
      <c r="H1672" s="7">
        <v>55.0</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3592</v>
      </c>
    </row>
    <row r="1673" ht="14.25" customHeight="1">
      <c r="A1673" s="8" t="s">
        <v>4167</v>
      </c>
      <c r="B1673" s="8" t="s">
        <v>3586</v>
      </c>
      <c r="C1673" s="8"/>
      <c r="D1673" s="8" t="s">
        <v>3587</v>
      </c>
      <c r="E1673" s="202">
        <v>41640.0</v>
      </c>
      <c r="F1673" s="202">
        <v>42004.0</v>
      </c>
      <c r="G1673" s="8" t="s">
        <v>3588</v>
      </c>
      <c r="H1673" s="8">
        <v>0.05</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3592</v>
      </c>
    </row>
    <row r="1674" ht="14.25" customHeight="1">
      <c r="A1674" s="7" t="s">
        <v>4168</v>
      </c>
      <c r="B1674" s="7" t="s">
        <v>3586</v>
      </c>
      <c r="C1674" s="7"/>
      <c r="D1674" s="7" t="s">
        <v>3587</v>
      </c>
      <c r="E1674" s="201">
        <v>41640.0</v>
      </c>
      <c r="F1674" s="201">
        <v>42004.0</v>
      </c>
      <c r="G1674" s="7" t="s">
        <v>3588</v>
      </c>
      <c r="H1674" s="7">
        <v>0.2</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3592</v>
      </c>
    </row>
    <row r="1675" ht="14.25" customHeight="1">
      <c r="A1675" s="8" t="s">
        <v>4169</v>
      </c>
      <c r="B1675" s="8" t="s">
        <v>3586</v>
      </c>
      <c r="C1675" s="8" t="s">
        <v>3593</v>
      </c>
      <c r="D1675" s="8" t="s">
        <v>3587</v>
      </c>
      <c r="E1675" s="202">
        <v>41640.0</v>
      </c>
      <c r="F1675" s="202">
        <v>42004.0</v>
      </c>
      <c r="G1675" s="8" t="s">
        <v>3588</v>
      </c>
      <c r="H1675" s="8">
        <v>60.0</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3592</v>
      </c>
    </row>
    <row r="1676" ht="14.25" customHeight="1">
      <c r="A1676" s="7" t="s">
        <v>4170</v>
      </c>
      <c r="B1676" s="7" t="s">
        <v>3586</v>
      </c>
      <c r="C1676" s="7" t="s">
        <v>3593</v>
      </c>
      <c r="D1676" s="7" t="s">
        <v>3587</v>
      </c>
      <c r="E1676" s="201">
        <v>41640.0</v>
      </c>
      <c r="F1676" s="201">
        <v>42004.0</v>
      </c>
      <c r="G1676" s="7" t="s">
        <v>3588</v>
      </c>
      <c r="H1676" s="7">
        <v>55.0</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3592</v>
      </c>
    </row>
    <row r="1677" ht="14.25" customHeight="1">
      <c r="A1677" s="8" t="s">
        <v>4171</v>
      </c>
      <c r="B1677" s="8" t="s">
        <v>3586</v>
      </c>
      <c r="C1677" s="8"/>
      <c r="D1677" s="8" t="s">
        <v>3587</v>
      </c>
      <c r="E1677" s="202">
        <v>41640.0</v>
      </c>
      <c r="F1677" s="202">
        <v>42004.0</v>
      </c>
      <c r="G1677" s="8" t="s">
        <v>3588</v>
      </c>
      <c r="H1677" s="8">
        <v>0.05</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3592</v>
      </c>
    </row>
    <row r="1678" ht="14.25" customHeight="1">
      <c r="A1678" s="7" t="s">
        <v>4172</v>
      </c>
      <c r="B1678" s="7" t="s">
        <v>3586</v>
      </c>
      <c r="C1678" s="7"/>
      <c r="D1678" s="7" t="s">
        <v>3587</v>
      </c>
      <c r="E1678" s="201">
        <v>41640.0</v>
      </c>
      <c r="F1678" s="201">
        <v>42004.0</v>
      </c>
      <c r="G1678" s="7" t="s">
        <v>3588</v>
      </c>
      <c r="H1678" s="7">
        <v>0.2</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3592</v>
      </c>
    </row>
    <row r="1679" ht="14.25" customHeight="1">
      <c r="A1679" s="8" t="s">
        <v>4173</v>
      </c>
      <c r="B1679" s="8" t="s">
        <v>3586</v>
      </c>
      <c r="C1679" s="8" t="s">
        <v>3593</v>
      </c>
      <c r="D1679" s="8" t="s">
        <v>3587</v>
      </c>
      <c r="E1679" s="202">
        <v>41640.0</v>
      </c>
      <c r="F1679" s="202">
        <v>42004.0</v>
      </c>
      <c r="G1679" s="8" t="s">
        <v>3588</v>
      </c>
      <c r="H1679" s="8">
        <v>60.0</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3592</v>
      </c>
    </row>
    <row r="1680" ht="14.25" customHeight="1">
      <c r="A1680" s="7" t="s">
        <v>4174</v>
      </c>
      <c r="B1680" s="7" t="s">
        <v>3586</v>
      </c>
      <c r="C1680" s="7" t="s">
        <v>3593</v>
      </c>
      <c r="D1680" s="7" t="s">
        <v>3587</v>
      </c>
      <c r="E1680" s="201">
        <v>41640.0</v>
      </c>
      <c r="F1680" s="201">
        <v>42004.0</v>
      </c>
      <c r="G1680" s="7" t="s">
        <v>3588</v>
      </c>
      <c r="H1680" s="7">
        <v>55.0</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3592</v>
      </c>
    </row>
    <row r="1681" ht="14.25" customHeight="1">
      <c r="A1681" s="8" t="s">
        <v>4175</v>
      </c>
      <c r="B1681" s="8" t="s">
        <v>3586</v>
      </c>
      <c r="C1681" s="8"/>
      <c r="D1681" s="8" t="s">
        <v>3587</v>
      </c>
      <c r="E1681" s="202">
        <v>41640.0</v>
      </c>
      <c r="F1681" s="202">
        <v>42004.0</v>
      </c>
      <c r="G1681" s="8" t="s">
        <v>3588</v>
      </c>
      <c r="H1681" s="8">
        <v>0.05</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3592</v>
      </c>
    </row>
    <row r="1682" ht="14.25" customHeight="1">
      <c r="A1682" s="7" t="s">
        <v>4176</v>
      </c>
      <c r="B1682" s="7" t="s">
        <v>3586</v>
      </c>
      <c r="C1682" s="7"/>
      <c r="D1682" s="7" t="s">
        <v>3587</v>
      </c>
      <c r="E1682" s="201">
        <v>41640.0</v>
      </c>
      <c r="F1682" s="201">
        <v>42004.0</v>
      </c>
      <c r="G1682" s="7" t="s">
        <v>3588</v>
      </c>
      <c r="H1682" s="7">
        <v>0.2</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3592</v>
      </c>
    </row>
    <row r="1683" ht="14.25" customHeight="1">
      <c r="A1683" s="8" t="s">
        <v>4177</v>
      </c>
      <c r="B1683" s="8" t="s">
        <v>3586</v>
      </c>
      <c r="C1683" s="8" t="s">
        <v>3593</v>
      </c>
      <c r="D1683" s="8" t="s">
        <v>3587</v>
      </c>
      <c r="E1683" s="202">
        <v>41640.0</v>
      </c>
      <c r="F1683" s="202">
        <v>42004.0</v>
      </c>
      <c r="G1683" s="8" t="s">
        <v>3588</v>
      </c>
      <c r="H1683" s="8">
        <v>60.0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3592</v>
      </c>
    </row>
    <row r="1684" ht="14.25" customHeight="1">
      <c r="A1684" s="7" t="s">
        <v>4178</v>
      </c>
      <c r="B1684" s="7" t="s">
        <v>3586</v>
      </c>
      <c r="C1684" s="7" t="s">
        <v>3593</v>
      </c>
      <c r="D1684" s="7" t="s">
        <v>3587</v>
      </c>
      <c r="E1684" s="201">
        <v>41640.0</v>
      </c>
      <c r="F1684" s="201">
        <v>42004.0</v>
      </c>
      <c r="G1684" s="7" t="s">
        <v>3588</v>
      </c>
      <c r="H1684" s="7">
        <v>55.0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3592</v>
      </c>
    </row>
    <row r="1685" ht="14.25" customHeight="1">
      <c r="A1685" s="8" t="s">
        <v>4179</v>
      </c>
      <c r="B1685" s="8" t="s">
        <v>3586</v>
      </c>
      <c r="C1685" s="8"/>
      <c r="D1685" s="8" t="s">
        <v>3587</v>
      </c>
      <c r="E1685" s="202">
        <v>41640.0</v>
      </c>
      <c r="F1685" s="202">
        <v>42004.0</v>
      </c>
      <c r="G1685" s="8" t="s">
        <v>3588</v>
      </c>
      <c r="H1685" s="8">
        <v>0.05</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3592</v>
      </c>
    </row>
    <row r="1686" ht="14.25" customHeight="1">
      <c r="A1686" s="7" t="s">
        <v>4180</v>
      </c>
      <c r="B1686" s="7" t="s">
        <v>3586</v>
      </c>
      <c r="C1686" s="7"/>
      <c r="D1686" s="7" t="s">
        <v>3587</v>
      </c>
      <c r="E1686" s="201">
        <v>41640.0</v>
      </c>
      <c r="F1686" s="201">
        <v>42004.0</v>
      </c>
      <c r="G1686" s="7" t="s">
        <v>3588</v>
      </c>
      <c r="H1686" s="7">
        <v>0.2</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3592</v>
      </c>
    </row>
    <row r="1687" ht="14.25" customHeight="1">
      <c r="A1687" s="8" t="s">
        <v>4181</v>
      </c>
      <c r="B1687" s="8" t="s">
        <v>3586</v>
      </c>
      <c r="C1687" s="8" t="s">
        <v>3593</v>
      </c>
      <c r="D1687" s="8" t="s">
        <v>3587</v>
      </c>
      <c r="E1687" s="202">
        <v>41640.0</v>
      </c>
      <c r="F1687" s="202">
        <v>42004.0</v>
      </c>
      <c r="G1687" s="8" t="s">
        <v>3588</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3592</v>
      </c>
    </row>
    <row r="1688" ht="14.25" customHeight="1">
      <c r="A1688" s="7" t="s">
        <v>4182</v>
      </c>
      <c r="B1688" s="7" t="s">
        <v>3586</v>
      </c>
      <c r="C1688" s="7" t="s">
        <v>3593</v>
      </c>
      <c r="D1688" s="7" t="s">
        <v>3587</v>
      </c>
      <c r="E1688" s="201">
        <v>41640.0</v>
      </c>
      <c r="F1688" s="201">
        <v>42004.0</v>
      </c>
      <c r="G1688" s="7" t="s">
        <v>3588</v>
      </c>
      <c r="H1688" s="7">
        <v>55.0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3592</v>
      </c>
    </row>
    <row r="1689" ht="14.25" customHeight="1">
      <c r="A1689" s="8" t="s">
        <v>4183</v>
      </c>
      <c r="B1689" s="8" t="s">
        <v>3586</v>
      </c>
      <c r="C1689" s="8"/>
      <c r="D1689" s="8" t="s">
        <v>3587</v>
      </c>
      <c r="E1689" s="202">
        <v>41640.0</v>
      </c>
      <c r="F1689" s="202">
        <v>42004.0</v>
      </c>
      <c r="G1689" s="8" t="s">
        <v>3588</v>
      </c>
      <c r="H1689" s="8">
        <v>1.0</v>
      </c>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t="s">
        <v>3592</v>
      </c>
    </row>
    <row r="1690" ht="14.25" customHeight="1">
      <c r="A1690" s="7" t="s">
        <v>4184</v>
      </c>
      <c r="B1690" s="7" t="s">
        <v>3586</v>
      </c>
      <c r="C1690" s="7"/>
      <c r="D1690" s="7" t="s">
        <v>3587</v>
      </c>
      <c r="E1690" s="201">
        <v>41640.0</v>
      </c>
      <c r="F1690" s="201">
        <v>42004.0</v>
      </c>
      <c r="G1690" s="7" t="s">
        <v>3588</v>
      </c>
      <c r="H1690" s="7">
        <v>1.0</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3592</v>
      </c>
    </row>
    <row r="1691" ht="14.25" customHeight="1">
      <c r="A1691" s="8" t="s">
        <v>4185</v>
      </c>
      <c r="B1691" s="8" t="s">
        <v>3586</v>
      </c>
      <c r="C1691" s="8" t="s">
        <v>3591</v>
      </c>
      <c r="D1691" s="8" t="s">
        <v>3587</v>
      </c>
      <c r="E1691" s="202">
        <v>41640.0</v>
      </c>
      <c r="F1691" s="202">
        <v>42004.0</v>
      </c>
      <c r="G1691" s="8" t="s">
        <v>3588</v>
      </c>
      <c r="H1691" s="8">
        <v>0.0</v>
      </c>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t="s">
        <v>3592</v>
      </c>
    </row>
    <row r="1692" ht="14.25" customHeight="1">
      <c r="A1692" s="7" t="s">
        <v>4186</v>
      </c>
      <c r="B1692" s="7" t="s">
        <v>3627</v>
      </c>
      <c r="C1692" s="7" t="s">
        <v>3593</v>
      </c>
      <c r="D1692" s="7" t="s">
        <v>3587</v>
      </c>
      <c r="E1692" s="201">
        <v>41640.0</v>
      </c>
      <c r="F1692" s="201">
        <v>42004.0</v>
      </c>
      <c r="G1692" s="7" t="s">
        <v>3588</v>
      </c>
      <c r="H1692" s="7">
        <v>22.0</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3592</v>
      </c>
    </row>
    <row r="1693" ht="14.25" customHeight="1">
      <c r="A1693" s="8" t="s">
        <v>4187</v>
      </c>
      <c r="B1693" s="8" t="s">
        <v>3627</v>
      </c>
      <c r="C1693" s="8" t="s">
        <v>3593</v>
      </c>
      <c r="D1693" s="8" t="s">
        <v>3587</v>
      </c>
      <c r="E1693" s="202">
        <v>41640.0</v>
      </c>
      <c r="F1693" s="202">
        <v>42004.0</v>
      </c>
      <c r="G1693" s="8" t="s">
        <v>3588</v>
      </c>
      <c r="H1693" s="8">
        <v>60.0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3592</v>
      </c>
    </row>
    <row r="1694" ht="14.25" customHeight="1">
      <c r="A1694" s="7" t="s">
        <v>4188</v>
      </c>
      <c r="B1694" s="7" t="s">
        <v>3627</v>
      </c>
      <c r="C1694" s="7" t="s">
        <v>3593</v>
      </c>
      <c r="D1694" s="7" t="s">
        <v>3587</v>
      </c>
      <c r="E1694" s="201">
        <v>41640.0</v>
      </c>
      <c r="F1694" s="201">
        <v>42004.0</v>
      </c>
      <c r="G1694" s="7" t="s">
        <v>3588</v>
      </c>
      <c r="H1694" s="7">
        <v>60.0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3592</v>
      </c>
    </row>
    <row r="1695" ht="14.25" customHeight="1">
      <c r="A1695" s="8" t="s">
        <v>219</v>
      </c>
      <c r="B1695" s="8" t="s">
        <v>3713</v>
      </c>
      <c r="C1695" s="8" t="s">
        <v>4189</v>
      </c>
      <c r="D1695" s="8" t="s">
        <v>3620</v>
      </c>
      <c r="E1695" s="202">
        <v>41640.0</v>
      </c>
      <c r="F1695" s="202">
        <v>42004.0</v>
      </c>
      <c r="G1695" s="202" t="s">
        <v>3594</v>
      </c>
      <c r="H1695" s="217">
        <v>0.0</v>
      </c>
      <c r="I1695" s="217">
        <v>0.0</v>
      </c>
      <c r="J1695" s="217">
        <v>0.0</v>
      </c>
      <c r="K1695" s="217">
        <v>0.0</v>
      </c>
      <c r="L1695" s="217">
        <v>0.0</v>
      </c>
      <c r="M1695" s="217">
        <v>0.0</v>
      </c>
      <c r="N1695" s="217">
        <v>1.0</v>
      </c>
      <c r="O1695" s="217">
        <v>1.0</v>
      </c>
      <c r="P1695" s="217">
        <v>1.0</v>
      </c>
      <c r="Q1695" s="217">
        <v>1.0</v>
      </c>
      <c r="R1695" s="217">
        <v>1.0</v>
      </c>
      <c r="S1695" s="217">
        <v>1.0</v>
      </c>
      <c r="T1695" s="217">
        <v>1.0</v>
      </c>
      <c r="U1695" s="217">
        <v>1.0</v>
      </c>
      <c r="V1695" s="217">
        <v>1.0</v>
      </c>
      <c r="W1695" s="217">
        <v>1.0</v>
      </c>
      <c r="X1695" s="217">
        <v>1.0</v>
      </c>
      <c r="Y1695" s="217">
        <v>1.0</v>
      </c>
      <c r="Z1695" s="217">
        <v>1.0</v>
      </c>
      <c r="AA1695" s="217">
        <v>1.0</v>
      </c>
      <c r="AB1695" s="217">
        <v>0.0</v>
      </c>
      <c r="AC1695" s="217">
        <v>0.0</v>
      </c>
      <c r="AD1695" s="217">
        <v>0.0</v>
      </c>
      <c r="AE1695" s="217">
        <v>0.0</v>
      </c>
      <c r="AF1695" s="8"/>
    </row>
    <row r="1696" ht="14.25" customHeight="1">
      <c r="A1696" s="7" t="s">
        <v>219</v>
      </c>
      <c r="B1696" s="218" t="s">
        <v>3713</v>
      </c>
      <c r="C1696" s="218" t="s">
        <v>4189</v>
      </c>
      <c r="D1696" s="218" t="s">
        <v>4190</v>
      </c>
      <c r="E1696" s="219">
        <v>41640.0</v>
      </c>
      <c r="F1696" s="219">
        <v>42004.0</v>
      </c>
      <c r="G1696" s="219" t="s">
        <v>3588</v>
      </c>
      <c r="H1696" s="220">
        <v>0.0</v>
      </c>
      <c r="I1696" s="220"/>
      <c r="J1696" s="220"/>
      <c r="K1696" s="220"/>
      <c r="L1696" s="220"/>
      <c r="M1696" s="220"/>
      <c r="N1696" s="220"/>
      <c r="O1696" s="220"/>
      <c r="P1696" s="220"/>
      <c r="Q1696" s="220"/>
      <c r="R1696" s="220"/>
      <c r="S1696" s="220"/>
      <c r="T1696" s="220"/>
      <c r="U1696" s="220"/>
      <c r="V1696" s="220"/>
      <c r="W1696" s="220"/>
      <c r="X1696" s="220"/>
      <c r="Y1696" s="220"/>
      <c r="Z1696" s="220"/>
      <c r="AA1696" s="220"/>
      <c r="AB1696" s="220"/>
      <c r="AC1696" s="220"/>
      <c r="AD1696" s="220"/>
      <c r="AE1696" s="220"/>
      <c r="AF1696" s="218"/>
    </row>
    <row r="1697" ht="14.25" customHeight="1">
      <c r="A1697" s="8" t="s">
        <v>218</v>
      </c>
      <c r="B1697" s="8" t="s">
        <v>3713</v>
      </c>
      <c r="C1697" s="8" t="s">
        <v>4189</v>
      </c>
      <c r="D1697" s="8" t="s">
        <v>3620</v>
      </c>
      <c r="E1697" s="202">
        <v>41640.0</v>
      </c>
      <c r="F1697" s="202">
        <v>42004.0</v>
      </c>
      <c r="G1697" s="202" t="s">
        <v>3594</v>
      </c>
      <c r="H1697" s="217">
        <v>0.0</v>
      </c>
      <c r="I1697" s="217">
        <v>0.0</v>
      </c>
      <c r="J1697" s="217">
        <v>0.0</v>
      </c>
      <c r="K1697" s="217">
        <v>0.0</v>
      </c>
      <c r="L1697" s="217">
        <v>0.0</v>
      </c>
      <c r="M1697" s="217">
        <v>0.0</v>
      </c>
      <c r="N1697" s="217">
        <v>1.0</v>
      </c>
      <c r="O1697" s="217">
        <v>1.0</v>
      </c>
      <c r="P1697" s="217">
        <v>1.0</v>
      </c>
      <c r="Q1697" s="217">
        <v>1.0</v>
      </c>
      <c r="R1697" s="217">
        <v>1.0</v>
      </c>
      <c r="S1697" s="217">
        <v>1.0</v>
      </c>
      <c r="T1697" s="217">
        <v>1.0</v>
      </c>
      <c r="U1697" s="217">
        <v>1.0</v>
      </c>
      <c r="V1697" s="217">
        <v>1.0</v>
      </c>
      <c r="W1697" s="217">
        <v>1.0</v>
      </c>
      <c r="X1697" s="217">
        <v>1.0</v>
      </c>
      <c r="Y1697" s="217">
        <v>1.0</v>
      </c>
      <c r="Z1697" s="217">
        <v>1.0</v>
      </c>
      <c r="AA1697" s="217">
        <v>1.0</v>
      </c>
      <c r="AB1697" s="217">
        <v>0.0</v>
      </c>
      <c r="AC1697" s="217">
        <v>0.0</v>
      </c>
      <c r="AD1697" s="217">
        <v>0.0</v>
      </c>
      <c r="AE1697" s="217">
        <v>0.0</v>
      </c>
      <c r="AF1697" s="8"/>
    </row>
    <row r="1698" ht="14.25" customHeight="1">
      <c r="A1698" s="7" t="s">
        <v>218</v>
      </c>
      <c r="B1698" s="218" t="s">
        <v>3713</v>
      </c>
      <c r="C1698" s="218" t="s">
        <v>4189</v>
      </c>
      <c r="D1698" s="218" t="s">
        <v>4190</v>
      </c>
      <c r="E1698" s="219">
        <v>41640.0</v>
      </c>
      <c r="F1698" s="219">
        <v>42004.0</v>
      </c>
      <c r="G1698" s="219" t="s">
        <v>3588</v>
      </c>
      <c r="H1698" s="220">
        <v>0.0</v>
      </c>
      <c r="I1698" s="220"/>
      <c r="J1698" s="220"/>
      <c r="K1698" s="220"/>
      <c r="L1698" s="220"/>
      <c r="M1698" s="220"/>
      <c r="N1698" s="220"/>
      <c r="O1698" s="220"/>
      <c r="P1698" s="220"/>
      <c r="Q1698" s="220"/>
      <c r="R1698" s="220"/>
      <c r="S1698" s="220"/>
      <c r="T1698" s="220"/>
      <c r="U1698" s="220"/>
      <c r="V1698" s="220"/>
      <c r="W1698" s="220"/>
      <c r="X1698" s="220"/>
      <c r="Y1698" s="220"/>
      <c r="Z1698" s="220"/>
      <c r="AA1698" s="220"/>
      <c r="AB1698" s="220"/>
      <c r="AC1698" s="220"/>
      <c r="AD1698" s="220"/>
      <c r="AE1698" s="220"/>
      <c r="AF1698" s="218"/>
    </row>
    <row r="1699" ht="14.25" customHeight="1">
      <c r="A1699" s="8" t="s">
        <v>4191</v>
      </c>
      <c r="B1699" s="8" t="s">
        <v>3586</v>
      </c>
      <c r="C1699" s="8"/>
      <c r="D1699" s="8" t="s">
        <v>3587</v>
      </c>
      <c r="E1699" s="202">
        <v>41640.0</v>
      </c>
      <c r="F1699" s="202">
        <v>42004.0</v>
      </c>
      <c r="G1699" s="8" t="s">
        <v>3588</v>
      </c>
      <c r="H1699" s="8">
        <v>0.0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3592</v>
      </c>
    </row>
    <row r="1700" ht="14.25" customHeight="1">
      <c r="A1700" s="7" t="s">
        <v>1478</v>
      </c>
      <c r="B1700" s="7" t="s">
        <v>3590</v>
      </c>
      <c r="C1700" s="7" t="s">
        <v>3591</v>
      </c>
      <c r="D1700" s="7" t="s">
        <v>3587</v>
      </c>
      <c r="E1700" s="201">
        <v>41640.0</v>
      </c>
      <c r="F1700" s="201">
        <v>42004.0</v>
      </c>
      <c r="G1700" s="7" t="s">
        <v>3588</v>
      </c>
      <c r="H1700" s="7">
        <v>120.0</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3592</v>
      </c>
    </row>
    <row r="1701" ht="14.25" customHeight="1">
      <c r="A1701" s="8" t="s">
        <v>4192</v>
      </c>
      <c r="B1701" s="8" t="s">
        <v>3586</v>
      </c>
      <c r="C1701" s="8" t="s">
        <v>3591</v>
      </c>
      <c r="D1701" s="8" t="s">
        <v>3587</v>
      </c>
      <c r="E1701" s="202">
        <v>41640.0</v>
      </c>
      <c r="F1701" s="202">
        <v>42004.0</v>
      </c>
      <c r="G1701" s="8" t="s">
        <v>3588</v>
      </c>
      <c r="H1701" s="8">
        <v>0.2</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3592</v>
      </c>
    </row>
    <row r="1702" ht="14.25" customHeight="1">
      <c r="A1702" s="7" t="s">
        <v>4193</v>
      </c>
      <c r="B1702" s="7" t="s">
        <v>3586</v>
      </c>
      <c r="C1702" s="7"/>
      <c r="D1702" s="7" t="s">
        <v>3587</v>
      </c>
      <c r="E1702" s="201">
        <v>41640.0</v>
      </c>
      <c r="F1702" s="201">
        <v>42004.0</v>
      </c>
      <c r="G1702" s="7" t="s">
        <v>3588</v>
      </c>
      <c r="H1702" s="7">
        <v>0.0</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3592</v>
      </c>
    </row>
    <row r="1703" ht="14.25" customHeight="1">
      <c r="A1703" s="8" t="s">
        <v>4194</v>
      </c>
      <c r="B1703" s="8" t="s">
        <v>3586</v>
      </c>
      <c r="C1703" s="8"/>
      <c r="D1703" s="8" t="s">
        <v>3587</v>
      </c>
      <c r="E1703" s="202">
        <v>41640.0</v>
      </c>
      <c r="F1703" s="202">
        <v>42004.0</v>
      </c>
      <c r="G1703" s="8" t="s">
        <v>3588</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3592</v>
      </c>
    </row>
    <row r="1704" ht="14.25" customHeight="1">
      <c r="A1704" s="8" t="s">
        <v>1480</v>
      </c>
      <c r="B1704" s="8" t="s">
        <v>3604</v>
      </c>
      <c r="C1704" s="8"/>
      <c r="D1704" s="93" t="s">
        <v>3668</v>
      </c>
      <c r="E1704" s="202">
        <v>41640.0</v>
      </c>
      <c r="F1704" s="202">
        <v>42004.0</v>
      </c>
      <c r="G1704" s="8" t="s">
        <v>3588</v>
      </c>
      <c r="H1704" s="93">
        <v>0.2</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3592</v>
      </c>
    </row>
    <row r="1705" ht="14.25" customHeight="1">
      <c r="A1705" s="8" t="s">
        <v>1480</v>
      </c>
      <c r="B1705" s="8" t="s">
        <v>3604</v>
      </c>
      <c r="C1705" s="8"/>
      <c r="D1705" s="8" t="s">
        <v>3598</v>
      </c>
      <c r="E1705" s="202">
        <v>41640.0</v>
      </c>
      <c r="F1705" s="202">
        <v>42004.0</v>
      </c>
      <c r="G1705" s="8" t="s">
        <v>3588</v>
      </c>
      <c r="H1705" s="8">
        <v>1.0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3592</v>
      </c>
    </row>
    <row r="1706" ht="14.25" customHeight="1">
      <c r="A1706" s="8" t="s">
        <v>1480</v>
      </c>
      <c r="B1706" s="8" t="s">
        <v>3604</v>
      </c>
      <c r="C1706" s="8"/>
      <c r="D1706" s="93" t="s">
        <v>3597</v>
      </c>
      <c r="E1706" s="202">
        <v>41640.0</v>
      </c>
      <c r="F1706" s="202">
        <v>42004.0</v>
      </c>
      <c r="G1706" s="8" t="s">
        <v>3588</v>
      </c>
      <c r="H1706" s="93">
        <v>0.0</v>
      </c>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row>
    <row r="1707" ht="14.25" customHeight="1">
      <c r="A1707" s="8" t="s">
        <v>1480</v>
      </c>
      <c r="B1707" s="8" t="s">
        <v>3604</v>
      </c>
      <c r="C1707" s="8"/>
      <c r="D1707" s="93" t="s">
        <v>3876</v>
      </c>
      <c r="E1707" s="202">
        <v>41640.0</v>
      </c>
      <c r="F1707" s="202">
        <v>42004.0</v>
      </c>
      <c r="G1707" s="8" t="s">
        <v>3594</v>
      </c>
      <c r="H1707" s="8">
        <v>0.5</v>
      </c>
      <c r="I1707" s="8">
        <v>0.5</v>
      </c>
      <c r="J1707" s="8">
        <v>0.5</v>
      </c>
      <c r="K1707" s="8">
        <v>0.5</v>
      </c>
      <c r="L1707" s="8">
        <v>0.5</v>
      </c>
      <c r="M1707" s="8">
        <v>0.5</v>
      </c>
      <c r="N1707" s="8">
        <v>0.5</v>
      </c>
      <c r="O1707" s="8">
        <v>0.5</v>
      </c>
      <c r="P1707" s="8">
        <v>1.0</v>
      </c>
      <c r="Q1707" s="8">
        <v>1.0</v>
      </c>
      <c r="R1707" s="8">
        <v>1.0</v>
      </c>
      <c r="S1707" s="8">
        <v>1.0</v>
      </c>
      <c r="T1707" s="8">
        <v>0.94</v>
      </c>
      <c r="U1707" s="8">
        <v>1.0</v>
      </c>
      <c r="V1707" s="8">
        <v>1.0</v>
      </c>
      <c r="W1707" s="8">
        <v>1.0</v>
      </c>
      <c r="X1707" s="8">
        <v>1.0</v>
      </c>
      <c r="Y1707" s="8">
        <v>0.5</v>
      </c>
      <c r="Z1707" s="8">
        <v>0.2</v>
      </c>
      <c r="AA1707" s="8">
        <v>0.2</v>
      </c>
      <c r="AB1707" s="8">
        <v>0.2</v>
      </c>
      <c r="AC1707" s="8">
        <v>0.2</v>
      </c>
      <c r="AD1707" s="8">
        <v>0.2</v>
      </c>
      <c r="AE1707" s="8">
        <v>0.2</v>
      </c>
      <c r="AF1707" s="8" t="s">
        <v>3592</v>
      </c>
    </row>
    <row r="1708" ht="14.25" customHeight="1">
      <c r="A1708" s="8" t="s">
        <v>1476</v>
      </c>
      <c r="B1708" s="8" t="s">
        <v>1207</v>
      </c>
      <c r="C1708" s="8"/>
      <c r="D1708" s="93" t="s">
        <v>3668</v>
      </c>
      <c r="E1708" s="202">
        <v>41640.0</v>
      </c>
      <c r="F1708" s="202">
        <v>42004.0</v>
      </c>
      <c r="G1708" s="8" t="s">
        <v>3588</v>
      </c>
      <c r="H1708" s="93">
        <v>0.18</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3592</v>
      </c>
    </row>
    <row r="1709" ht="14.25" customHeight="1">
      <c r="A1709" s="8" t="s">
        <v>1476</v>
      </c>
      <c r="B1709" s="8" t="s">
        <v>1207</v>
      </c>
      <c r="C1709" s="8"/>
      <c r="D1709" s="8" t="s">
        <v>3598</v>
      </c>
      <c r="E1709" s="202">
        <v>41640.0</v>
      </c>
      <c r="F1709" s="202">
        <v>42004.0</v>
      </c>
      <c r="G1709" s="8" t="s">
        <v>3588</v>
      </c>
      <c r="H1709" s="8">
        <v>1.0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3592</v>
      </c>
    </row>
    <row r="1710" ht="14.25" customHeight="1">
      <c r="A1710" s="8" t="s">
        <v>1476</v>
      </c>
      <c r="B1710" s="8" t="s">
        <v>1207</v>
      </c>
      <c r="C1710" s="8"/>
      <c r="D1710" s="93" t="s">
        <v>3597</v>
      </c>
      <c r="E1710" s="202">
        <v>41640.0</v>
      </c>
      <c r="F1710" s="202">
        <v>42004.0</v>
      </c>
      <c r="G1710" s="8" t="s">
        <v>3588</v>
      </c>
      <c r="H1710" s="93">
        <v>0.0</v>
      </c>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c r="AF1710" s="8"/>
    </row>
    <row r="1711" ht="14.25" customHeight="1">
      <c r="A1711" s="8" t="s">
        <v>1476</v>
      </c>
      <c r="B1711" s="8" t="s">
        <v>1207</v>
      </c>
      <c r="C1711" s="8"/>
      <c r="D1711" s="93" t="s">
        <v>3876</v>
      </c>
      <c r="E1711" s="202">
        <v>41640.0</v>
      </c>
      <c r="F1711" s="202">
        <v>42004.0</v>
      </c>
      <c r="G1711" s="8" t="s">
        <v>3594</v>
      </c>
      <c r="H1711" s="8">
        <v>0.18</v>
      </c>
      <c r="I1711" s="8">
        <v>0.18</v>
      </c>
      <c r="J1711" s="8">
        <v>0.18</v>
      </c>
      <c r="K1711" s="8">
        <v>0.18</v>
      </c>
      <c r="L1711" s="8">
        <v>0.18</v>
      </c>
      <c r="M1711" s="8">
        <v>0.23</v>
      </c>
      <c r="N1711" s="8">
        <v>0.23</v>
      </c>
      <c r="O1711" s="8">
        <v>0.42</v>
      </c>
      <c r="P1711" s="8">
        <v>0.9</v>
      </c>
      <c r="Q1711" s="8">
        <v>0.9</v>
      </c>
      <c r="R1711" s="8">
        <v>0.9</v>
      </c>
      <c r="S1711" s="8">
        <v>0.9</v>
      </c>
      <c r="T1711" s="8">
        <v>0.8</v>
      </c>
      <c r="U1711" s="8">
        <v>0.9</v>
      </c>
      <c r="V1711" s="8">
        <v>0.9</v>
      </c>
      <c r="W1711" s="8">
        <v>0.9</v>
      </c>
      <c r="X1711" s="8">
        <v>0.9</v>
      </c>
      <c r="Y1711" s="8">
        <v>0.61</v>
      </c>
      <c r="Z1711" s="8">
        <v>0.42</v>
      </c>
      <c r="AA1711" s="8">
        <v>0.42</v>
      </c>
      <c r="AB1711" s="8">
        <v>0.32</v>
      </c>
      <c r="AC1711" s="8">
        <v>0.32</v>
      </c>
      <c r="AD1711" s="8">
        <v>0.23</v>
      </c>
      <c r="AE1711" s="8">
        <v>0.18</v>
      </c>
      <c r="AF1711" s="8" t="s">
        <v>3592</v>
      </c>
    </row>
    <row r="1712" ht="14.25" customHeight="1">
      <c r="A1712" s="7" t="s">
        <v>1477</v>
      </c>
      <c r="B1712" s="7" t="s">
        <v>8</v>
      </c>
      <c r="C1712" s="7"/>
      <c r="D1712" s="7" t="s">
        <v>3637</v>
      </c>
      <c r="E1712" s="201">
        <v>41640.0</v>
      </c>
      <c r="F1712" s="201">
        <v>42004.0</v>
      </c>
      <c r="G1712" s="7" t="s">
        <v>3588</v>
      </c>
      <c r="H1712" s="7">
        <v>0.0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3592</v>
      </c>
    </row>
    <row r="1713" ht="14.25" customHeight="1">
      <c r="A1713" s="8" t="s">
        <v>1477</v>
      </c>
      <c r="B1713" s="8" t="s">
        <v>8</v>
      </c>
      <c r="C1713" s="8"/>
      <c r="D1713" s="8" t="s">
        <v>3598</v>
      </c>
      <c r="E1713" s="202">
        <v>41640.0</v>
      </c>
      <c r="F1713" s="202">
        <v>42004.0</v>
      </c>
      <c r="G1713" s="8" t="s">
        <v>3588</v>
      </c>
      <c r="H1713" s="8">
        <v>1.0</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3592</v>
      </c>
    </row>
    <row r="1714" ht="14.25" customHeight="1">
      <c r="A1714" s="7" t="s">
        <v>1477</v>
      </c>
      <c r="B1714" s="7" t="s">
        <v>8</v>
      </c>
      <c r="C1714" s="7"/>
      <c r="D1714" s="7" t="s">
        <v>3605</v>
      </c>
      <c r="E1714" s="201">
        <v>41640.0</v>
      </c>
      <c r="F1714" s="201">
        <v>42004.0</v>
      </c>
      <c r="G1714" s="7" t="s">
        <v>3594</v>
      </c>
      <c r="H1714" s="7">
        <v>0.0</v>
      </c>
      <c r="I1714" s="7">
        <v>0.0</v>
      </c>
      <c r="J1714" s="7">
        <v>0.0</v>
      </c>
      <c r="K1714" s="7">
        <v>0.0</v>
      </c>
      <c r="L1714" s="7">
        <v>0.0</v>
      </c>
      <c r="M1714" s="7">
        <v>0.0</v>
      </c>
      <c r="N1714" s="7">
        <v>0.11</v>
      </c>
      <c r="O1714" s="7">
        <v>0.21</v>
      </c>
      <c r="P1714" s="7">
        <v>1.0</v>
      </c>
      <c r="Q1714" s="7">
        <v>1.0</v>
      </c>
      <c r="R1714" s="7">
        <v>1.0</v>
      </c>
      <c r="S1714" s="7">
        <v>1.0</v>
      </c>
      <c r="T1714" s="7">
        <v>0.53</v>
      </c>
      <c r="U1714" s="7">
        <v>1.0</v>
      </c>
      <c r="V1714" s="7">
        <v>1.0</v>
      </c>
      <c r="W1714" s="7">
        <v>1.0</v>
      </c>
      <c r="X1714" s="7">
        <v>1.0</v>
      </c>
      <c r="Y1714" s="7">
        <v>0.32</v>
      </c>
      <c r="Z1714" s="7">
        <v>0.11</v>
      </c>
      <c r="AA1714" s="7">
        <v>0.11</v>
      </c>
      <c r="AB1714" s="7">
        <v>0.11</v>
      </c>
      <c r="AC1714" s="7">
        <v>0.11</v>
      </c>
      <c r="AD1714" s="7">
        <v>0.05</v>
      </c>
      <c r="AE1714" s="7">
        <v>0.0</v>
      </c>
      <c r="AF1714" s="7" t="s">
        <v>3592</v>
      </c>
    </row>
    <row r="1715" ht="14.25" customHeight="1">
      <c r="A1715" s="8" t="s">
        <v>333</v>
      </c>
      <c r="B1715" s="8" t="s">
        <v>3627</v>
      </c>
      <c r="C1715" s="8"/>
      <c r="D1715" s="8" t="s">
        <v>3596</v>
      </c>
      <c r="E1715" s="202">
        <v>41640.0</v>
      </c>
      <c r="F1715" s="202">
        <v>42004.0</v>
      </c>
      <c r="G1715" s="8" t="s">
        <v>3588</v>
      </c>
      <c r="H1715" s="8">
        <v>0.0</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3592</v>
      </c>
    </row>
    <row r="1716" ht="14.25" customHeight="1">
      <c r="A1716" s="7" t="s">
        <v>333</v>
      </c>
      <c r="B1716" s="7" t="s">
        <v>3627</v>
      </c>
      <c r="C1716" s="7"/>
      <c r="D1716" s="7" t="s">
        <v>4195</v>
      </c>
      <c r="E1716" s="201">
        <v>41640.0</v>
      </c>
      <c r="F1716" s="201">
        <v>42004.0</v>
      </c>
      <c r="G1716" s="7" t="s">
        <v>3594</v>
      </c>
      <c r="H1716" s="7">
        <v>0.0</v>
      </c>
      <c r="I1716" s="7">
        <v>0.0</v>
      </c>
      <c r="J1716" s="7">
        <v>0.0</v>
      </c>
      <c r="K1716" s="7">
        <v>0.0</v>
      </c>
      <c r="L1716" s="7">
        <v>0.0</v>
      </c>
      <c r="M1716" s="7">
        <v>0.0</v>
      </c>
      <c r="N1716" s="7">
        <v>0.0</v>
      </c>
      <c r="O1716" s="7">
        <v>0.27</v>
      </c>
      <c r="P1716" s="7">
        <v>0.55</v>
      </c>
      <c r="Q1716" s="7">
        <v>0.64</v>
      </c>
      <c r="R1716" s="7">
        <v>0.64</v>
      </c>
      <c r="S1716" s="7">
        <v>0.82</v>
      </c>
      <c r="T1716" s="7">
        <v>1.0</v>
      </c>
      <c r="U1716" s="7">
        <v>0.91</v>
      </c>
      <c r="V1716" s="7">
        <v>0.55</v>
      </c>
      <c r="W1716" s="7">
        <v>0.55</v>
      </c>
      <c r="X1716" s="7">
        <v>0.73</v>
      </c>
      <c r="Y1716" s="7">
        <v>0.37</v>
      </c>
      <c r="Z1716" s="7">
        <v>0.37</v>
      </c>
      <c r="AA1716" s="7">
        <v>0.18</v>
      </c>
      <c r="AB1716" s="7">
        <v>0.27</v>
      </c>
      <c r="AC1716" s="7">
        <v>0.09</v>
      </c>
      <c r="AD1716" s="7">
        <v>0.0</v>
      </c>
      <c r="AE1716" s="7">
        <v>0.0</v>
      </c>
      <c r="AF1716" s="7" t="s">
        <v>3592</v>
      </c>
    </row>
    <row r="1717" ht="14.25" customHeight="1">
      <c r="A1717" s="8" t="s">
        <v>1481</v>
      </c>
      <c r="B1717" s="8" t="s">
        <v>3599</v>
      </c>
      <c r="C1717" s="8" t="s">
        <v>3593</v>
      </c>
      <c r="D1717" s="8" t="s">
        <v>3596</v>
      </c>
      <c r="E1717" s="202">
        <v>41640.0</v>
      </c>
      <c r="F1717" s="202">
        <v>42004.0</v>
      </c>
      <c r="G1717" s="8" t="s">
        <v>3588</v>
      </c>
      <c r="H1717" s="7">
        <v>29.44</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3592</v>
      </c>
    </row>
    <row r="1718" ht="14.25" customHeight="1">
      <c r="A1718" s="7" t="s">
        <v>1481</v>
      </c>
      <c r="B1718" s="7" t="s">
        <v>3599</v>
      </c>
      <c r="C1718" s="7" t="s">
        <v>3593</v>
      </c>
      <c r="D1718" s="7" t="s">
        <v>3597</v>
      </c>
      <c r="E1718" s="201">
        <v>41640.0</v>
      </c>
      <c r="F1718" s="201">
        <v>42004.0</v>
      </c>
      <c r="G1718" s="7" t="s">
        <v>3588</v>
      </c>
      <c r="H1718" s="7">
        <v>29.44</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3592</v>
      </c>
    </row>
    <row r="1719" ht="14.25" customHeight="1">
      <c r="A1719" s="8" t="s">
        <v>1481</v>
      </c>
      <c r="B1719" s="8" t="s">
        <v>3599</v>
      </c>
      <c r="C1719" s="8" t="s">
        <v>3593</v>
      </c>
      <c r="D1719" s="8" t="s">
        <v>3598</v>
      </c>
      <c r="E1719" s="202">
        <v>41640.0</v>
      </c>
      <c r="F1719" s="202">
        <v>42004.0</v>
      </c>
      <c r="G1719" s="8" t="s">
        <v>3588</v>
      </c>
      <c r="H1719" s="8">
        <v>23.89</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3592</v>
      </c>
    </row>
    <row r="1720" ht="14.25" customHeight="1">
      <c r="A1720" s="7" t="s">
        <v>1481</v>
      </c>
      <c r="B1720" s="7" t="s">
        <v>3599</v>
      </c>
      <c r="C1720" s="7" t="s">
        <v>3593</v>
      </c>
      <c r="D1720" s="7" t="s">
        <v>3605</v>
      </c>
      <c r="E1720" s="201">
        <v>41640.0</v>
      </c>
      <c r="F1720" s="201">
        <v>42004.0</v>
      </c>
      <c r="G1720" s="7" t="s">
        <v>3594</v>
      </c>
      <c r="H1720" s="7">
        <v>29.44</v>
      </c>
      <c r="I1720" s="7">
        <v>29.44</v>
      </c>
      <c r="J1720" s="7">
        <v>29.44</v>
      </c>
      <c r="K1720" s="7">
        <v>29.44</v>
      </c>
      <c r="L1720" s="7">
        <v>29.44</v>
      </c>
      <c r="M1720" s="7">
        <v>29.44</v>
      </c>
      <c r="N1720" s="7">
        <v>23.89</v>
      </c>
      <c r="O1720" s="7">
        <v>23.89</v>
      </c>
      <c r="P1720" s="7">
        <v>23.89</v>
      </c>
      <c r="Q1720" s="7">
        <v>23.89</v>
      </c>
      <c r="R1720" s="7">
        <v>23.89</v>
      </c>
      <c r="S1720" s="7">
        <v>23.89</v>
      </c>
      <c r="T1720" s="7">
        <v>23.89</v>
      </c>
      <c r="U1720" s="7">
        <v>23.89</v>
      </c>
      <c r="V1720" s="7">
        <v>23.89</v>
      </c>
      <c r="W1720" s="7">
        <v>23.89</v>
      </c>
      <c r="X1720" s="7">
        <v>23.89</v>
      </c>
      <c r="Y1720" s="7">
        <v>23.89</v>
      </c>
      <c r="Z1720" s="7">
        <v>29.44</v>
      </c>
      <c r="AA1720" s="7">
        <v>29.44</v>
      </c>
      <c r="AB1720" s="7">
        <v>29.44</v>
      </c>
      <c r="AC1720" s="7">
        <v>29.44</v>
      </c>
      <c r="AD1720" s="7">
        <v>29.44</v>
      </c>
      <c r="AE1720" s="7">
        <v>29.44</v>
      </c>
      <c r="AF1720" s="7" t="s">
        <v>3592</v>
      </c>
    </row>
    <row r="1721" ht="14.25" customHeight="1">
      <c r="A1721" s="8" t="s">
        <v>335</v>
      </c>
      <c r="B1721" s="8" t="s">
        <v>3599</v>
      </c>
      <c r="C1721" s="8" t="s">
        <v>3593</v>
      </c>
      <c r="D1721" s="8" t="s">
        <v>3596</v>
      </c>
      <c r="E1721" s="202">
        <v>41640.0</v>
      </c>
      <c r="F1721" s="202">
        <v>42004.0</v>
      </c>
      <c r="G1721" s="8" t="s">
        <v>3588</v>
      </c>
      <c r="H1721" s="8">
        <v>23.89</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3592</v>
      </c>
    </row>
    <row r="1722" ht="14.25" customHeight="1">
      <c r="A1722" s="7" t="s">
        <v>335</v>
      </c>
      <c r="B1722" s="7" t="s">
        <v>3599</v>
      </c>
      <c r="C1722" s="7" t="s">
        <v>3593</v>
      </c>
      <c r="D1722" s="7" t="s">
        <v>3597</v>
      </c>
      <c r="E1722" s="201">
        <v>41640.0</v>
      </c>
      <c r="F1722" s="201">
        <v>42004.0</v>
      </c>
      <c r="G1722" s="7" t="s">
        <v>3588</v>
      </c>
      <c r="H1722" s="7">
        <v>29.44</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3592</v>
      </c>
    </row>
    <row r="1723" ht="14.25" customHeight="1">
      <c r="A1723" s="8" t="s">
        <v>335</v>
      </c>
      <c r="B1723" s="8" t="s">
        <v>3599</v>
      </c>
      <c r="C1723" s="8" t="s">
        <v>3593</v>
      </c>
      <c r="D1723" s="8" t="s">
        <v>3676</v>
      </c>
      <c r="E1723" s="202">
        <v>41640.0</v>
      </c>
      <c r="F1723" s="202">
        <v>42004.0</v>
      </c>
      <c r="G1723" s="8" t="s">
        <v>3588</v>
      </c>
      <c r="H1723" s="8">
        <v>23.89</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3592</v>
      </c>
    </row>
    <row r="1724" ht="14.25" customHeight="1">
      <c r="A1724" s="7" t="s">
        <v>4196</v>
      </c>
      <c r="B1724" s="7" t="s">
        <v>3599</v>
      </c>
      <c r="C1724" s="7" t="s">
        <v>3593</v>
      </c>
      <c r="D1724" s="7" t="s">
        <v>3596</v>
      </c>
      <c r="E1724" s="201">
        <v>41640.0</v>
      </c>
      <c r="F1724" s="201">
        <v>42004.0</v>
      </c>
      <c r="G1724" s="7" t="s">
        <v>3588</v>
      </c>
      <c r="H1724" s="7">
        <v>23.89</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3592</v>
      </c>
    </row>
    <row r="1725" ht="14.25" customHeight="1">
      <c r="A1725" s="8" t="s">
        <v>4196</v>
      </c>
      <c r="B1725" s="8" t="s">
        <v>3599</v>
      </c>
      <c r="C1725" s="8" t="s">
        <v>3593</v>
      </c>
      <c r="D1725" s="8" t="s">
        <v>3597</v>
      </c>
      <c r="E1725" s="202">
        <v>41640.0</v>
      </c>
      <c r="F1725" s="202">
        <v>42004.0</v>
      </c>
      <c r="G1725" s="8" t="s">
        <v>3588</v>
      </c>
      <c r="H1725" s="8">
        <v>29.44</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3592</v>
      </c>
    </row>
    <row r="1726" ht="14.25" customHeight="1">
      <c r="A1726" s="7" t="s">
        <v>4196</v>
      </c>
      <c r="B1726" s="7" t="s">
        <v>3599</v>
      </c>
      <c r="C1726" s="7" t="s">
        <v>3593</v>
      </c>
      <c r="D1726" s="7" t="s">
        <v>3598</v>
      </c>
      <c r="E1726" s="201">
        <v>41640.0</v>
      </c>
      <c r="F1726" s="201">
        <v>42004.0</v>
      </c>
      <c r="G1726" s="7" t="s">
        <v>3588</v>
      </c>
      <c r="H1726" s="7">
        <v>23.89</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3592</v>
      </c>
    </row>
    <row r="1727" ht="14.25" customHeight="1">
      <c r="A1727" s="8" t="s">
        <v>4196</v>
      </c>
      <c r="B1727" s="8" t="s">
        <v>3599</v>
      </c>
      <c r="C1727" s="8" t="s">
        <v>3593</v>
      </c>
      <c r="D1727" s="8" t="s">
        <v>3605</v>
      </c>
      <c r="E1727" s="202">
        <v>41640.0</v>
      </c>
      <c r="F1727" s="202">
        <v>42004.0</v>
      </c>
      <c r="G1727" s="8" t="s">
        <v>3594</v>
      </c>
      <c r="H1727" s="8">
        <v>29.44</v>
      </c>
      <c r="I1727" s="8">
        <v>29.44</v>
      </c>
      <c r="J1727" s="8">
        <v>29.44</v>
      </c>
      <c r="K1727" s="8">
        <v>29.44</v>
      </c>
      <c r="L1727" s="8">
        <v>29.44</v>
      </c>
      <c r="M1727" s="8">
        <v>29.44</v>
      </c>
      <c r="N1727" s="8">
        <v>27.8</v>
      </c>
      <c r="O1727" s="8">
        <v>25.6</v>
      </c>
      <c r="P1727" s="8">
        <v>23.89</v>
      </c>
      <c r="Q1727" s="8">
        <v>23.89</v>
      </c>
      <c r="R1727" s="8">
        <v>23.89</v>
      </c>
      <c r="S1727" s="8">
        <v>23.89</v>
      </c>
      <c r="T1727" s="8">
        <v>23.89</v>
      </c>
      <c r="U1727" s="8">
        <v>23.89</v>
      </c>
      <c r="V1727" s="8">
        <v>23.89</v>
      </c>
      <c r="W1727" s="8">
        <v>23.89</v>
      </c>
      <c r="X1727" s="8">
        <v>23.89</v>
      </c>
      <c r="Y1727" s="8">
        <v>23.89</v>
      </c>
      <c r="Z1727" s="8">
        <v>29.44</v>
      </c>
      <c r="AA1727" s="8">
        <v>29.44</v>
      </c>
      <c r="AB1727" s="8">
        <v>29.44</v>
      </c>
      <c r="AC1727" s="8">
        <v>29.44</v>
      </c>
      <c r="AD1727" s="8">
        <v>29.44</v>
      </c>
      <c r="AE1727" s="8">
        <v>29.44</v>
      </c>
      <c r="AF1727" s="8" t="s">
        <v>3592</v>
      </c>
    </row>
    <row r="1728" ht="14.25" customHeight="1">
      <c r="A1728" s="7" t="s">
        <v>4197</v>
      </c>
      <c r="B1728" s="7" t="s">
        <v>3661</v>
      </c>
      <c r="C1728" s="7" t="s">
        <v>3591</v>
      </c>
      <c r="D1728" s="7" t="s">
        <v>3620</v>
      </c>
      <c r="E1728" s="201">
        <v>41640.0</v>
      </c>
      <c r="F1728" s="201">
        <v>42004.0</v>
      </c>
      <c r="G1728" s="7" t="s">
        <v>3588</v>
      </c>
      <c r="H1728" s="7">
        <v>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3592</v>
      </c>
    </row>
    <row r="1729" ht="14.25" customHeight="1">
      <c r="A1729" s="8" t="s">
        <v>4197</v>
      </c>
      <c r="B1729" s="8" t="s">
        <v>3661</v>
      </c>
      <c r="C1729" s="8" t="s">
        <v>3591</v>
      </c>
      <c r="D1729" s="8" t="s">
        <v>3597</v>
      </c>
      <c r="E1729" s="202">
        <v>41640.0</v>
      </c>
      <c r="F1729" s="202">
        <v>42004.0</v>
      </c>
      <c r="G1729" s="8" t="s">
        <v>3588</v>
      </c>
      <c r="H1729" s="8">
        <v>1.0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3592</v>
      </c>
    </row>
    <row r="1730" ht="14.25" customHeight="1">
      <c r="A1730" s="7" t="s">
        <v>4197</v>
      </c>
      <c r="B1730" s="7" t="s">
        <v>3661</v>
      </c>
      <c r="C1730" s="7" t="s">
        <v>3591</v>
      </c>
      <c r="D1730" s="7" t="s">
        <v>3621</v>
      </c>
      <c r="E1730" s="201">
        <v>41913.0</v>
      </c>
      <c r="F1730" s="201">
        <v>42004.0</v>
      </c>
      <c r="G1730" s="7" t="s">
        <v>3588</v>
      </c>
      <c r="H1730" s="7">
        <v>1.0</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3592</v>
      </c>
    </row>
    <row r="1731" ht="14.25" customHeight="1">
      <c r="A1731" s="8" t="s">
        <v>4197</v>
      </c>
      <c r="B1731" s="8" t="s">
        <v>3661</v>
      </c>
      <c r="C1731" s="8" t="s">
        <v>3591</v>
      </c>
      <c r="D1731" s="8" t="s">
        <v>3621</v>
      </c>
      <c r="E1731" s="202">
        <v>41640.0</v>
      </c>
      <c r="F1731" s="202">
        <v>41759.0</v>
      </c>
      <c r="G1731" s="8" t="s">
        <v>3588</v>
      </c>
      <c r="H1731" s="8">
        <v>1.0</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3592</v>
      </c>
    </row>
    <row r="1732" ht="14.25" customHeight="1">
      <c r="A1732" s="7" t="s">
        <v>4198</v>
      </c>
      <c r="B1732" s="7" t="s">
        <v>3586</v>
      </c>
      <c r="C1732" s="7"/>
      <c r="D1732" s="7" t="s">
        <v>3587</v>
      </c>
      <c r="E1732" s="201">
        <v>41640.0</v>
      </c>
      <c r="F1732" s="201">
        <v>42004.0</v>
      </c>
      <c r="G1732" s="7" t="s">
        <v>3588</v>
      </c>
      <c r="H1732" s="7">
        <v>1.0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3592</v>
      </c>
    </row>
    <row r="1733" ht="14.25" customHeight="1">
      <c r="A1733" s="8" t="s">
        <v>4199</v>
      </c>
      <c r="B1733" s="8" t="s">
        <v>3604</v>
      </c>
      <c r="C1733" s="8" t="s">
        <v>3593</v>
      </c>
      <c r="D1733" s="8" t="s">
        <v>3587</v>
      </c>
      <c r="E1733" s="202">
        <v>41640.0</v>
      </c>
      <c r="F1733" s="202">
        <v>42004.0</v>
      </c>
      <c r="G1733" s="8" t="s">
        <v>3588</v>
      </c>
      <c r="H1733" s="8">
        <v>55.0</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3592</v>
      </c>
    </row>
    <row r="1734" ht="14.25" customHeight="1">
      <c r="A1734" s="7" t="s">
        <v>4200</v>
      </c>
      <c r="B1734" s="7" t="s">
        <v>3604</v>
      </c>
      <c r="C1734" s="7"/>
      <c r="D1734" s="7" t="s">
        <v>3587</v>
      </c>
      <c r="E1734" s="201">
        <v>41640.0</v>
      </c>
      <c r="F1734" s="201">
        <v>42004.0</v>
      </c>
      <c r="G1734" s="7" t="s">
        <v>3588</v>
      </c>
      <c r="H1734" s="7">
        <v>0.05</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3592</v>
      </c>
    </row>
    <row r="1735" ht="14.25" customHeight="1">
      <c r="A1735" s="8" t="s">
        <v>4201</v>
      </c>
      <c r="B1735" s="8" t="s">
        <v>3604</v>
      </c>
      <c r="C1735" s="8"/>
      <c r="D1735" s="8" t="s">
        <v>3587</v>
      </c>
      <c r="E1735" s="202">
        <v>41640.0</v>
      </c>
      <c r="F1735" s="202">
        <v>42004.0</v>
      </c>
      <c r="G1735" s="8" t="s">
        <v>3588</v>
      </c>
      <c r="H1735" s="8">
        <v>0.2</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3592</v>
      </c>
    </row>
    <row r="1736" ht="14.25" customHeight="1">
      <c r="A1736" s="7" t="s">
        <v>4202</v>
      </c>
      <c r="B1736" s="7" t="s">
        <v>3604</v>
      </c>
      <c r="C1736" s="7" t="s">
        <v>3593</v>
      </c>
      <c r="D1736" s="7" t="s">
        <v>3587</v>
      </c>
      <c r="E1736" s="201">
        <v>41640.0</v>
      </c>
      <c r="F1736" s="201">
        <v>42004.0</v>
      </c>
      <c r="G1736" s="7" t="s">
        <v>3588</v>
      </c>
      <c r="H1736" s="7">
        <v>48.8</v>
      </c>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t="s">
        <v>3592</v>
      </c>
    </row>
    <row r="1737" ht="14.25" customHeight="1">
      <c r="A1737" s="8" t="s">
        <v>4203</v>
      </c>
      <c r="B1737" s="8" t="s">
        <v>3586</v>
      </c>
      <c r="C1737" s="8" t="s">
        <v>3593</v>
      </c>
      <c r="D1737" s="8" t="s">
        <v>3587</v>
      </c>
      <c r="E1737" s="202">
        <v>41640.0</v>
      </c>
      <c r="F1737" s="202">
        <v>42004.0</v>
      </c>
      <c r="G1737" s="8" t="s">
        <v>3588</v>
      </c>
      <c r="H1737" s="8">
        <v>6.7</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3592</v>
      </c>
    </row>
    <row r="1738" ht="14.25" customHeight="1">
      <c r="A1738" s="7" t="s">
        <v>4204</v>
      </c>
      <c r="B1738" s="7" t="s">
        <v>3586</v>
      </c>
      <c r="C1738" s="7"/>
      <c r="D1738" s="7" t="s">
        <v>3587</v>
      </c>
      <c r="E1738" s="201">
        <v>41640.0</v>
      </c>
      <c r="F1738" s="201">
        <v>42004.0</v>
      </c>
      <c r="G1738" s="7" t="s">
        <v>3588</v>
      </c>
      <c r="H1738" s="7">
        <v>4.0</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3592</v>
      </c>
    </row>
    <row r="1739" ht="14.25" customHeight="1">
      <c r="A1739" s="8" t="s">
        <v>4205</v>
      </c>
      <c r="B1739" s="8" t="s">
        <v>3586</v>
      </c>
      <c r="C1739" s="8"/>
      <c r="D1739" s="8" t="s">
        <v>3587</v>
      </c>
      <c r="E1739" s="202">
        <v>41640.0</v>
      </c>
      <c r="F1739" s="202">
        <v>42004.0</v>
      </c>
      <c r="G1739" s="8" t="s">
        <v>3588</v>
      </c>
      <c r="H1739" s="8">
        <v>0.5</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3592</v>
      </c>
    </row>
    <row r="1740" ht="14.25" customHeight="1">
      <c r="A1740" s="7" t="s">
        <v>332</v>
      </c>
      <c r="B1740" s="7" t="s">
        <v>3586</v>
      </c>
      <c r="C1740" s="7"/>
      <c r="D1740" s="7" t="s">
        <v>3587</v>
      </c>
      <c r="E1740" s="201">
        <v>41640.0</v>
      </c>
      <c r="F1740" s="201">
        <v>42004.0</v>
      </c>
      <c r="G1740" s="7" t="s">
        <v>3588</v>
      </c>
      <c r="H1740" s="7">
        <v>1.0</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3592</v>
      </c>
    </row>
    <row r="1741" ht="14.25" customHeight="1">
      <c r="A1741" s="7" t="s">
        <v>338</v>
      </c>
      <c r="B1741" s="7" t="s">
        <v>1207</v>
      </c>
      <c r="C1741" s="7"/>
      <c r="D1741" s="7" t="s">
        <v>3587</v>
      </c>
      <c r="E1741" s="201">
        <v>41640.0</v>
      </c>
      <c r="F1741" s="201">
        <v>42004.0</v>
      </c>
      <c r="G1741" s="7" t="s">
        <v>3594</v>
      </c>
      <c r="H1741" s="7">
        <v>0.0</v>
      </c>
      <c r="I1741" s="7">
        <v>0.0</v>
      </c>
      <c r="J1741" s="7">
        <v>0.0</v>
      </c>
      <c r="K1741" s="7">
        <v>0.0</v>
      </c>
      <c r="L1741" s="7">
        <v>0.0</v>
      </c>
      <c r="M1741" s="7">
        <v>0.0</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3592</v>
      </c>
    </row>
    <row r="1742" ht="14.25" customHeight="1">
      <c r="A1742" s="7" t="s">
        <v>337</v>
      </c>
      <c r="B1742" s="7" t="s">
        <v>1207</v>
      </c>
      <c r="C1742" s="7"/>
      <c r="D1742" s="7" t="s">
        <v>3587</v>
      </c>
      <c r="E1742" s="201">
        <v>41640.0</v>
      </c>
      <c r="F1742" s="201">
        <v>42004.0</v>
      </c>
      <c r="G1742" s="7" t="s">
        <v>3594</v>
      </c>
      <c r="H1742" s="7">
        <v>0.7</v>
      </c>
      <c r="I1742" s="7">
        <v>0.7</v>
      </c>
      <c r="J1742" s="7">
        <v>0.7</v>
      </c>
      <c r="K1742" s="7">
        <v>0.7</v>
      </c>
      <c r="L1742" s="7">
        <v>0.7</v>
      </c>
      <c r="M1742" s="7">
        <v>0.7</v>
      </c>
      <c r="N1742" s="7">
        <v>1.0</v>
      </c>
      <c r="O1742" s="7">
        <v>1.0</v>
      </c>
      <c r="P1742" s="7">
        <v>1.0</v>
      </c>
      <c r="Q1742" s="7">
        <v>1.0</v>
      </c>
      <c r="R1742" s="7">
        <v>1.0</v>
      </c>
      <c r="S1742" s="7">
        <v>1.0</v>
      </c>
      <c r="T1742" s="7">
        <v>1.0</v>
      </c>
      <c r="U1742" s="7">
        <v>1.0</v>
      </c>
      <c r="V1742" s="7">
        <v>1.0</v>
      </c>
      <c r="W1742" s="7">
        <v>1.0</v>
      </c>
      <c r="X1742" s="7">
        <v>1.0</v>
      </c>
      <c r="Y1742" s="7">
        <v>1.0</v>
      </c>
      <c r="Z1742" s="7">
        <v>1.0</v>
      </c>
      <c r="AA1742" s="7">
        <v>1.0</v>
      </c>
      <c r="AB1742" s="7">
        <v>1.0</v>
      </c>
      <c r="AC1742" s="7">
        <v>1.0</v>
      </c>
      <c r="AD1742" s="7">
        <v>1.0</v>
      </c>
      <c r="AE1742" s="7">
        <v>1.0</v>
      </c>
      <c r="AF1742" s="7" t="s">
        <v>3592</v>
      </c>
    </row>
    <row r="1743" ht="14.25" customHeight="1">
      <c r="A1743" s="8" t="s">
        <v>4206</v>
      </c>
      <c r="B1743" s="8" t="s">
        <v>3586</v>
      </c>
      <c r="C1743" s="8" t="s">
        <v>3593</v>
      </c>
      <c r="D1743" s="8" t="s">
        <v>3587</v>
      </c>
      <c r="E1743" s="202">
        <v>41640.0</v>
      </c>
      <c r="F1743" s="202">
        <v>42004.0</v>
      </c>
      <c r="G1743" s="8" t="s">
        <v>3588</v>
      </c>
      <c r="H1743" s="8">
        <v>16.0</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3592</v>
      </c>
    </row>
    <row r="1744" ht="14.25" customHeight="1">
      <c r="A1744" s="7" t="s">
        <v>334</v>
      </c>
      <c r="B1744" s="7" t="s">
        <v>3599</v>
      </c>
      <c r="C1744" s="7" t="s">
        <v>3593</v>
      </c>
      <c r="D1744" s="7" t="s">
        <v>3596</v>
      </c>
      <c r="E1744" s="201">
        <v>41640.0</v>
      </c>
      <c r="F1744" s="201">
        <v>42004.0</v>
      </c>
      <c r="G1744" s="7" t="s">
        <v>3588</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3592</v>
      </c>
    </row>
    <row r="1745" ht="14.25" customHeight="1">
      <c r="A1745" s="8" t="s">
        <v>334</v>
      </c>
      <c r="B1745" s="8" t="s">
        <v>3599</v>
      </c>
      <c r="C1745" s="8" t="s">
        <v>3593</v>
      </c>
      <c r="D1745" s="8" t="s">
        <v>3597</v>
      </c>
      <c r="E1745" s="202">
        <v>41640.0</v>
      </c>
      <c r="F1745" s="202">
        <v>42004.0</v>
      </c>
      <c r="G1745" s="8" t="s">
        <v>3588</v>
      </c>
      <c r="H1745" s="8">
        <v>21.11</v>
      </c>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t="s">
        <v>3592</v>
      </c>
    </row>
    <row r="1746" ht="14.25" customHeight="1">
      <c r="A1746" s="7" t="s">
        <v>334</v>
      </c>
      <c r="B1746" s="7" t="s">
        <v>3599</v>
      </c>
      <c r="C1746" s="7" t="s">
        <v>3593</v>
      </c>
      <c r="D1746" s="7" t="s">
        <v>3598</v>
      </c>
      <c r="E1746" s="201">
        <v>41640.0</v>
      </c>
      <c r="F1746" s="201">
        <v>42004.0</v>
      </c>
      <c r="G1746" s="7" t="s">
        <v>3588</v>
      </c>
      <c r="H1746" s="7">
        <v>15.56</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3592</v>
      </c>
    </row>
    <row r="1747" ht="14.25" customHeight="1">
      <c r="A1747" s="8" t="s">
        <v>334</v>
      </c>
      <c r="B1747" s="8" t="s">
        <v>3599</v>
      </c>
      <c r="C1747" s="8" t="s">
        <v>3593</v>
      </c>
      <c r="D1747" s="8" t="s">
        <v>3605</v>
      </c>
      <c r="E1747" s="202">
        <v>41640.0</v>
      </c>
      <c r="F1747" s="202">
        <v>42004.0</v>
      </c>
      <c r="G1747" s="8" t="s">
        <v>3594</v>
      </c>
      <c r="H1747" s="8">
        <v>15.56</v>
      </c>
      <c r="I1747" s="8">
        <v>15.56</v>
      </c>
      <c r="J1747" s="8">
        <v>15.56</v>
      </c>
      <c r="K1747" s="8">
        <v>15.56</v>
      </c>
      <c r="L1747" s="8">
        <v>15.56</v>
      </c>
      <c r="M1747" s="8">
        <v>15.56</v>
      </c>
      <c r="N1747" s="8">
        <v>21.11</v>
      </c>
      <c r="O1747" s="8">
        <v>21.11</v>
      </c>
      <c r="P1747" s="8">
        <v>21.11</v>
      </c>
      <c r="Q1747" s="8">
        <v>21.11</v>
      </c>
      <c r="R1747" s="8">
        <v>21.11</v>
      </c>
      <c r="S1747" s="8">
        <v>21.11</v>
      </c>
      <c r="T1747" s="8">
        <v>21.11</v>
      </c>
      <c r="U1747" s="8">
        <v>21.11</v>
      </c>
      <c r="V1747" s="8">
        <v>21.11</v>
      </c>
      <c r="W1747" s="8">
        <v>21.11</v>
      </c>
      <c r="X1747" s="8">
        <v>21.11</v>
      </c>
      <c r="Y1747" s="8">
        <v>21.11</v>
      </c>
      <c r="Z1747" s="8">
        <v>21.11</v>
      </c>
      <c r="AA1747" s="8">
        <v>15.56</v>
      </c>
      <c r="AB1747" s="8">
        <v>15.56</v>
      </c>
      <c r="AC1747" s="8">
        <v>15.56</v>
      </c>
      <c r="AD1747" s="8">
        <v>15.56</v>
      </c>
      <c r="AE1747" s="8">
        <v>15.56</v>
      </c>
      <c r="AF1747" s="8" t="s">
        <v>3592</v>
      </c>
    </row>
    <row r="1748" ht="14.25" customHeight="1">
      <c r="A1748" s="7" t="s">
        <v>4207</v>
      </c>
      <c r="B1748" s="7" t="s">
        <v>3599</v>
      </c>
      <c r="C1748" s="7" t="s">
        <v>3593</v>
      </c>
      <c r="D1748" s="7" t="s">
        <v>3596</v>
      </c>
      <c r="E1748" s="201">
        <v>41640.0</v>
      </c>
      <c r="F1748" s="201">
        <v>42004.0</v>
      </c>
      <c r="G1748" s="7" t="s">
        <v>3588</v>
      </c>
      <c r="H1748" s="7">
        <v>15.56</v>
      </c>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t="s">
        <v>3592</v>
      </c>
    </row>
    <row r="1749" ht="14.25" customHeight="1">
      <c r="A1749" s="8" t="s">
        <v>4207</v>
      </c>
      <c r="B1749" s="8" t="s">
        <v>3599</v>
      </c>
      <c r="C1749" s="8" t="s">
        <v>3593</v>
      </c>
      <c r="D1749" s="8" t="s">
        <v>3597</v>
      </c>
      <c r="E1749" s="202">
        <v>41640.0</v>
      </c>
      <c r="F1749" s="202">
        <v>42004.0</v>
      </c>
      <c r="G1749" s="8" t="s">
        <v>3588</v>
      </c>
      <c r="H1749" s="8">
        <v>21.11</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3592</v>
      </c>
    </row>
    <row r="1750" ht="14.25" customHeight="1">
      <c r="A1750" s="7" t="s">
        <v>4207</v>
      </c>
      <c r="B1750" s="7" t="s">
        <v>3599</v>
      </c>
      <c r="C1750" s="7" t="s">
        <v>3593</v>
      </c>
      <c r="D1750" s="7" t="s">
        <v>3598</v>
      </c>
      <c r="E1750" s="201">
        <v>41640.0</v>
      </c>
      <c r="F1750" s="201">
        <v>42004.0</v>
      </c>
      <c r="G1750" s="7" t="s">
        <v>3588</v>
      </c>
      <c r="H1750" s="7">
        <v>15.56</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3592</v>
      </c>
    </row>
    <row r="1751" ht="14.25" customHeight="1">
      <c r="A1751" s="8" t="s">
        <v>4207</v>
      </c>
      <c r="B1751" s="8" t="s">
        <v>3599</v>
      </c>
      <c r="C1751" s="8" t="s">
        <v>3593</v>
      </c>
      <c r="D1751" s="8" t="s">
        <v>3605</v>
      </c>
      <c r="E1751" s="202">
        <v>41640.0</v>
      </c>
      <c r="F1751" s="202">
        <v>42004.0</v>
      </c>
      <c r="G1751" s="8" t="s">
        <v>3594</v>
      </c>
      <c r="H1751" s="8">
        <v>15.56</v>
      </c>
      <c r="I1751" s="8">
        <v>15.56</v>
      </c>
      <c r="J1751" s="8">
        <v>15.56</v>
      </c>
      <c r="K1751" s="8">
        <v>15.56</v>
      </c>
      <c r="L1751" s="8">
        <v>15.56</v>
      </c>
      <c r="M1751" s="8">
        <v>15.56</v>
      </c>
      <c r="N1751" s="8">
        <v>17.8</v>
      </c>
      <c r="O1751" s="8">
        <v>20.0</v>
      </c>
      <c r="P1751" s="8">
        <v>21.11</v>
      </c>
      <c r="Q1751" s="8">
        <v>21.11</v>
      </c>
      <c r="R1751" s="8">
        <v>21.11</v>
      </c>
      <c r="S1751" s="8">
        <v>21.11</v>
      </c>
      <c r="T1751" s="8">
        <v>21.11</v>
      </c>
      <c r="U1751" s="8">
        <v>21.11</v>
      </c>
      <c r="V1751" s="8">
        <v>21.11</v>
      </c>
      <c r="W1751" s="8">
        <v>21.11</v>
      </c>
      <c r="X1751" s="8">
        <v>21.11</v>
      </c>
      <c r="Y1751" s="8">
        <v>21.11</v>
      </c>
      <c r="Z1751" s="8">
        <v>21.11</v>
      </c>
      <c r="AA1751" s="8">
        <v>15.56</v>
      </c>
      <c r="AB1751" s="8">
        <v>15.56</v>
      </c>
      <c r="AC1751" s="8">
        <v>15.56</v>
      </c>
      <c r="AD1751" s="8">
        <v>15.56</v>
      </c>
      <c r="AE1751" s="8">
        <v>15.56</v>
      </c>
      <c r="AF1751" s="8" t="s">
        <v>3592</v>
      </c>
    </row>
    <row r="1752" ht="14.25" customHeight="1">
      <c r="A1752" s="7" t="s">
        <v>4208</v>
      </c>
      <c r="B1752" s="7" t="s">
        <v>3586</v>
      </c>
      <c r="C1752" s="7"/>
      <c r="D1752" s="7" t="s">
        <v>3715</v>
      </c>
      <c r="E1752" s="201">
        <v>41640.0</v>
      </c>
      <c r="F1752" s="201">
        <v>42004.0</v>
      </c>
      <c r="G1752" s="7" t="s">
        <v>3588</v>
      </c>
      <c r="H1752" s="7">
        <v>50.0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3592</v>
      </c>
    </row>
    <row r="1753" ht="14.25" customHeight="1">
      <c r="A1753" s="8" t="s">
        <v>330</v>
      </c>
      <c r="B1753" s="8" t="s">
        <v>3713</v>
      </c>
      <c r="C1753" s="8"/>
      <c r="D1753" s="8" t="s">
        <v>3637</v>
      </c>
      <c r="E1753" s="202">
        <v>41640.0</v>
      </c>
      <c r="F1753" s="202">
        <v>42004.0</v>
      </c>
      <c r="G1753" s="8" t="s">
        <v>3588</v>
      </c>
      <c r="H1753" s="8">
        <v>0.0</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3592</v>
      </c>
    </row>
    <row r="1754" ht="14.25" customHeight="1">
      <c r="A1754" s="7" t="s">
        <v>330</v>
      </c>
      <c r="B1754" s="7" t="s">
        <v>3713</v>
      </c>
      <c r="C1754" s="7"/>
      <c r="D1754" s="7" t="s">
        <v>3676</v>
      </c>
      <c r="E1754" s="201">
        <v>41640.0</v>
      </c>
      <c r="F1754" s="201">
        <v>42004.0</v>
      </c>
      <c r="G1754" s="7" t="s">
        <v>3594</v>
      </c>
      <c r="H1754" s="7">
        <v>0.0</v>
      </c>
      <c r="I1754" s="7">
        <v>0.0</v>
      </c>
      <c r="J1754" s="7">
        <v>0.0</v>
      </c>
      <c r="K1754" s="7">
        <v>0.0</v>
      </c>
      <c r="L1754" s="7">
        <v>0.0</v>
      </c>
      <c r="M1754" s="7">
        <v>0.0</v>
      </c>
      <c r="N1754" s="7">
        <v>1.0</v>
      </c>
      <c r="O1754" s="7">
        <v>1.0</v>
      </c>
      <c r="P1754" s="7">
        <v>1.0</v>
      </c>
      <c r="Q1754" s="7">
        <v>1.0</v>
      </c>
      <c r="R1754" s="7">
        <v>1.0</v>
      </c>
      <c r="S1754" s="7">
        <v>1.0</v>
      </c>
      <c r="T1754" s="7">
        <v>1.0</v>
      </c>
      <c r="U1754" s="7">
        <v>1.0</v>
      </c>
      <c r="V1754" s="7">
        <v>1.0</v>
      </c>
      <c r="W1754" s="7">
        <v>1.0</v>
      </c>
      <c r="X1754" s="7">
        <v>1.0</v>
      </c>
      <c r="Y1754" s="7">
        <v>1.0</v>
      </c>
      <c r="Z1754" s="7">
        <v>1.0</v>
      </c>
      <c r="AA1754" s="7">
        <v>0.0</v>
      </c>
      <c r="AB1754" s="7">
        <v>0.0</v>
      </c>
      <c r="AC1754" s="7">
        <v>0.0</v>
      </c>
      <c r="AD1754" s="7">
        <v>0.0</v>
      </c>
      <c r="AE1754" s="7">
        <v>0.0</v>
      </c>
      <c r="AF1754" s="7" t="s">
        <v>3592</v>
      </c>
    </row>
    <row r="1755" ht="14.25" customHeight="1">
      <c r="A1755" s="8" t="s">
        <v>4209</v>
      </c>
      <c r="B1755" s="8" t="s">
        <v>3586</v>
      </c>
      <c r="C1755" s="8" t="s">
        <v>3593</v>
      </c>
      <c r="D1755" s="8" t="s">
        <v>3587</v>
      </c>
      <c r="E1755" s="202">
        <v>41640.0</v>
      </c>
      <c r="F1755" s="202">
        <v>42004.0</v>
      </c>
      <c r="G1755" s="8" t="s">
        <v>3588</v>
      </c>
      <c r="H1755" s="8">
        <v>60.0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3592</v>
      </c>
    </row>
    <row r="1756" ht="14.25" customHeight="1">
      <c r="A1756" s="7" t="s">
        <v>4210</v>
      </c>
      <c r="B1756" s="7" t="s">
        <v>1209</v>
      </c>
      <c r="C1756" s="7"/>
      <c r="D1756" s="7" t="s">
        <v>3587</v>
      </c>
      <c r="E1756" s="201">
        <v>41640.0</v>
      </c>
      <c r="F1756" s="201">
        <v>42004.0</v>
      </c>
      <c r="G1756" s="7" t="s">
        <v>3588</v>
      </c>
      <c r="H1756" s="7">
        <v>0.0</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3592</v>
      </c>
    </row>
    <row r="1757" ht="14.25" customHeight="1">
      <c r="A1757" s="8" t="s">
        <v>4210</v>
      </c>
      <c r="B1757" s="8" t="s">
        <v>1209</v>
      </c>
      <c r="C1757" s="8"/>
      <c r="D1757" s="8" t="s">
        <v>3605</v>
      </c>
      <c r="E1757" s="202">
        <v>41640.0</v>
      </c>
      <c r="F1757" s="202">
        <v>42004.0</v>
      </c>
      <c r="G1757" s="8" t="s">
        <v>3594</v>
      </c>
      <c r="H1757" s="8">
        <v>0.0</v>
      </c>
      <c r="I1757" s="8">
        <v>0.0</v>
      </c>
      <c r="J1757" s="8">
        <v>0.0</v>
      </c>
      <c r="K1757" s="8">
        <v>0.0</v>
      </c>
      <c r="L1757" s="8">
        <v>0.0</v>
      </c>
      <c r="M1757" s="8">
        <v>0.0</v>
      </c>
      <c r="N1757" s="8">
        <v>0.144</v>
      </c>
      <c r="O1757" s="8">
        <v>1.0</v>
      </c>
      <c r="P1757" s="8">
        <v>0.144</v>
      </c>
      <c r="Q1757" s="8">
        <v>0.144</v>
      </c>
      <c r="R1757" s="8">
        <v>0.144</v>
      </c>
      <c r="S1757" s="8">
        <v>0.144</v>
      </c>
      <c r="T1757" s="8">
        <v>1.0</v>
      </c>
      <c r="U1757" s="8">
        <v>0.144</v>
      </c>
      <c r="V1757" s="8">
        <v>0.144</v>
      </c>
      <c r="W1757" s="8">
        <v>0.144</v>
      </c>
      <c r="X1757" s="8">
        <v>0.144</v>
      </c>
      <c r="Y1757" s="8">
        <v>1.0</v>
      </c>
      <c r="Z1757" s="8">
        <v>0.144</v>
      </c>
      <c r="AA1757" s="8">
        <v>0.0</v>
      </c>
      <c r="AB1757" s="8">
        <v>0.0</v>
      </c>
      <c r="AC1757" s="8">
        <v>0.0</v>
      </c>
      <c r="AD1757" s="8">
        <v>0.0</v>
      </c>
      <c r="AE1757" s="8">
        <v>0.0</v>
      </c>
      <c r="AF1757" s="8" t="s">
        <v>3592</v>
      </c>
    </row>
    <row r="1758" ht="14.25" customHeight="1">
      <c r="A1758" s="7" t="s">
        <v>1479</v>
      </c>
      <c r="B1758" s="7" t="s">
        <v>1209</v>
      </c>
      <c r="C1758" s="7"/>
      <c r="D1758" s="7" t="s">
        <v>3596</v>
      </c>
      <c r="E1758" s="201">
        <v>41640.0</v>
      </c>
      <c r="F1758" s="201">
        <v>42004.0</v>
      </c>
      <c r="G1758" s="7" t="s">
        <v>3588</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3592</v>
      </c>
    </row>
    <row r="1759" ht="14.25" customHeight="1">
      <c r="A1759" s="8" t="s">
        <v>1479</v>
      </c>
      <c r="B1759" s="8" t="s">
        <v>1209</v>
      </c>
      <c r="C1759" s="8"/>
      <c r="D1759" s="8" t="s">
        <v>3659</v>
      </c>
      <c r="E1759" s="202">
        <v>41640.0</v>
      </c>
      <c r="F1759" s="202">
        <v>42004.0</v>
      </c>
      <c r="G1759" s="8" t="s">
        <v>3594</v>
      </c>
      <c r="H1759" s="8">
        <v>1.0</v>
      </c>
      <c r="I1759" s="8">
        <v>1.0</v>
      </c>
      <c r="J1759" s="8">
        <v>1.0</v>
      </c>
      <c r="K1759" s="8">
        <v>1.0</v>
      </c>
      <c r="L1759" s="8">
        <v>1.0</v>
      </c>
      <c r="M1759" s="8">
        <v>1.0</v>
      </c>
      <c r="N1759" s="8">
        <v>1.0</v>
      </c>
      <c r="O1759" s="8">
        <v>0.25</v>
      </c>
      <c r="P1759" s="8">
        <v>0.25</v>
      </c>
      <c r="Q1759" s="8">
        <v>0.25</v>
      </c>
      <c r="R1759" s="8">
        <v>0.25</v>
      </c>
      <c r="S1759" s="8">
        <v>0.25</v>
      </c>
      <c r="T1759" s="8">
        <v>0.25</v>
      </c>
      <c r="U1759" s="8">
        <v>0.25</v>
      </c>
      <c r="V1759" s="8">
        <v>0.25</v>
      </c>
      <c r="W1759" s="8">
        <v>0.25</v>
      </c>
      <c r="X1759" s="8">
        <v>0.25</v>
      </c>
      <c r="Y1759" s="8">
        <v>0.25</v>
      </c>
      <c r="Z1759" s="8">
        <v>1.0</v>
      </c>
      <c r="AA1759" s="8">
        <v>1.0</v>
      </c>
      <c r="AB1759" s="8">
        <v>1.0</v>
      </c>
      <c r="AC1759" s="8">
        <v>1.0</v>
      </c>
      <c r="AD1759" s="8">
        <v>1.0</v>
      </c>
      <c r="AE1759" s="8">
        <v>1.0</v>
      </c>
      <c r="AF1759" s="8" t="s">
        <v>3592</v>
      </c>
    </row>
    <row r="1760" ht="14.25" customHeight="1">
      <c r="A1760" s="7" t="s">
        <v>1479</v>
      </c>
      <c r="B1760" s="7" t="s">
        <v>1209</v>
      </c>
      <c r="C1760" s="7"/>
      <c r="D1760" s="7" t="s">
        <v>3676</v>
      </c>
      <c r="E1760" s="201">
        <v>41640.0</v>
      </c>
      <c r="F1760" s="201">
        <v>42004.0</v>
      </c>
      <c r="G1760" s="7" t="s">
        <v>3594</v>
      </c>
      <c r="H1760" s="7">
        <v>1.0</v>
      </c>
      <c r="I1760" s="7">
        <v>1.0</v>
      </c>
      <c r="J1760" s="7">
        <v>1.0</v>
      </c>
      <c r="K1760" s="7">
        <v>1.0</v>
      </c>
      <c r="L1760" s="7">
        <v>1.0</v>
      </c>
      <c r="M1760" s="7">
        <v>1.0</v>
      </c>
      <c r="N1760" s="7">
        <v>1.0</v>
      </c>
      <c r="O1760" s="7">
        <v>0.25</v>
      </c>
      <c r="P1760" s="7">
        <v>0.25</v>
      </c>
      <c r="Q1760" s="7">
        <v>0.25</v>
      </c>
      <c r="R1760" s="7">
        <v>0.25</v>
      </c>
      <c r="S1760" s="7">
        <v>0.25</v>
      </c>
      <c r="T1760" s="7">
        <v>0.25</v>
      </c>
      <c r="U1760" s="7">
        <v>0.25</v>
      </c>
      <c r="V1760" s="7">
        <v>0.25</v>
      </c>
      <c r="W1760" s="7">
        <v>0.25</v>
      </c>
      <c r="X1760" s="7">
        <v>0.25</v>
      </c>
      <c r="Y1760" s="7">
        <v>0.25</v>
      </c>
      <c r="Z1760" s="7">
        <v>0.25</v>
      </c>
      <c r="AA1760" s="7">
        <v>1.0</v>
      </c>
      <c r="AB1760" s="7">
        <v>1.0</v>
      </c>
      <c r="AC1760" s="7">
        <v>1.0</v>
      </c>
      <c r="AD1760" s="7">
        <v>1.0</v>
      </c>
      <c r="AE1760" s="7">
        <v>1.0</v>
      </c>
      <c r="AF1760" s="7" t="s">
        <v>3592</v>
      </c>
    </row>
    <row r="1761" ht="14.25" customHeight="1">
      <c r="A1761" s="8" t="s">
        <v>336</v>
      </c>
      <c r="B1761" s="8" t="s">
        <v>3673</v>
      </c>
      <c r="C1761" s="8"/>
      <c r="D1761" s="8" t="s">
        <v>3637</v>
      </c>
      <c r="E1761" s="202">
        <v>41640.0</v>
      </c>
      <c r="F1761" s="202">
        <v>42004.0</v>
      </c>
      <c r="G1761" s="8" t="s">
        <v>3588</v>
      </c>
      <c r="H1761" s="8">
        <v>0.0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3592</v>
      </c>
    </row>
    <row r="1762" ht="14.25" customHeight="1">
      <c r="A1762" s="7" t="s">
        <v>336</v>
      </c>
      <c r="B1762" s="7" t="s">
        <v>3673</v>
      </c>
      <c r="C1762" s="7"/>
      <c r="D1762" s="7" t="s">
        <v>3676</v>
      </c>
      <c r="E1762" s="201">
        <v>41640.0</v>
      </c>
      <c r="F1762" s="201">
        <v>42004.0</v>
      </c>
      <c r="G1762" s="7" t="s">
        <v>3594</v>
      </c>
      <c r="H1762" s="7">
        <v>0.0</v>
      </c>
      <c r="I1762" s="7">
        <v>0.0</v>
      </c>
      <c r="J1762" s="7">
        <v>0.0</v>
      </c>
      <c r="K1762" s="7">
        <v>0.0</v>
      </c>
      <c r="L1762" s="7">
        <v>0.0</v>
      </c>
      <c r="M1762" s="7">
        <v>0.0</v>
      </c>
      <c r="N1762" s="7">
        <v>0.0</v>
      </c>
      <c r="O1762" s="7">
        <v>1.0</v>
      </c>
      <c r="P1762" s="7">
        <v>1.0</v>
      </c>
      <c r="Q1762" s="7">
        <v>1.0</v>
      </c>
      <c r="R1762" s="7">
        <v>1.0</v>
      </c>
      <c r="S1762" s="7">
        <v>1.0</v>
      </c>
      <c r="T1762" s="7">
        <v>1.0</v>
      </c>
      <c r="U1762" s="7">
        <v>1.0</v>
      </c>
      <c r="V1762" s="7">
        <v>1.0</v>
      </c>
      <c r="W1762" s="7">
        <v>1.0</v>
      </c>
      <c r="X1762" s="7">
        <v>1.0</v>
      </c>
      <c r="Y1762" s="7">
        <v>1.0</v>
      </c>
      <c r="Z1762" s="7">
        <v>1.0</v>
      </c>
      <c r="AA1762" s="7">
        <v>0.0</v>
      </c>
      <c r="AB1762" s="7">
        <v>0.0</v>
      </c>
      <c r="AC1762" s="7">
        <v>0.0</v>
      </c>
      <c r="AD1762" s="7">
        <v>0.0</v>
      </c>
      <c r="AE1762" s="7">
        <v>0.0</v>
      </c>
      <c r="AF1762" s="7" t="s">
        <v>3592</v>
      </c>
    </row>
    <row r="1763" ht="14.25" customHeight="1">
      <c r="A1763" s="8" t="s">
        <v>331</v>
      </c>
      <c r="B1763" s="8" t="s">
        <v>3673</v>
      </c>
      <c r="C1763" s="8"/>
      <c r="D1763" s="8" t="s">
        <v>3587</v>
      </c>
      <c r="E1763" s="202">
        <v>41640.0</v>
      </c>
      <c r="F1763" s="202">
        <v>42004.0</v>
      </c>
      <c r="G1763" s="8" t="s">
        <v>3588</v>
      </c>
      <c r="H1763" s="8">
        <v>1.0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3592</v>
      </c>
    </row>
    <row r="1764" ht="14.25" customHeight="1">
      <c r="A1764" s="7" t="s">
        <v>4211</v>
      </c>
      <c r="B1764" s="7" t="s">
        <v>3586</v>
      </c>
      <c r="C1764" s="7"/>
      <c r="D1764" s="7" t="s">
        <v>3587</v>
      </c>
      <c r="E1764" s="201">
        <v>41640.0</v>
      </c>
      <c r="F1764" s="201">
        <v>42004.0</v>
      </c>
      <c r="G1764" s="7" t="s">
        <v>3588</v>
      </c>
      <c r="H1764" s="7">
        <v>1.0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3592</v>
      </c>
    </row>
    <row r="1765" ht="14.25" customHeight="1">
      <c r="A1765" s="8" t="s">
        <v>4212</v>
      </c>
      <c r="B1765" s="8" t="s">
        <v>3586</v>
      </c>
      <c r="C1765" s="8"/>
      <c r="D1765" s="8" t="s">
        <v>3587</v>
      </c>
      <c r="E1765" s="202">
        <v>41640.0</v>
      </c>
      <c r="F1765" s="202">
        <v>42004.0</v>
      </c>
      <c r="G1765" s="8" t="s">
        <v>3588</v>
      </c>
      <c r="H1765" s="8">
        <v>1.0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3592</v>
      </c>
    </row>
    <row r="1766" ht="14.25" customHeight="1">
      <c r="A1766" s="7" t="s">
        <v>4213</v>
      </c>
      <c r="B1766" s="7" t="s">
        <v>3586</v>
      </c>
      <c r="C1766" s="7" t="s">
        <v>3593</v>
      </c>
      <c r="D1766" s="7" t="s">
        <v>3587</v>
      </c>
      <c r="E1766" s="201">
        <v>41640.0</v>
      </c>
      <c r="F1766" s="201">
        <v>42004.0</v>
      </c>
      <c r="G1766" s="7" t="s">
        <v>3588</v>
      </c>
      <c r="H1766" s="7">
        <v>13.0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3592</v>
      </c>
    </row>
    <row r="1767" ht="14.25" customHeight="1">
      <c r="A1767" s="8" t="s">
        <v>4213</v>
      </c>
      <c r="B1767" s="8" t="s">
        <v>3586</v>
      </c>
      <c r="C1767" s="8" t="s">
        <v>3593</v>
      </c>
      <c r="D1767" s="8" t="s">
        <v>3621</v>
      </c>
      <c r="E1767" s="202">
        <v>41913.0</v>
      </c>
      <c r="F1767" s="202">
        <v>42004.0</v>
      </c>
      <c r="G1767" s="8" t="s">
        <v>3588</v>
      </c>
      <c r="H1767" s="8">
        <v>13.0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3592</v>
      </c>
    </row>
    <row r="1768" ht="14.25" customHeight="1">
      <c r="A1768" s="7" t="s">
        <v>4213</v>
      </c>
      <c r="B1768" s="7" t="s">
        <v>3586</v>
      </c>
      <c r="C1768" s="7" t="s">
        <v>3593</v>
      </c>
      <c r="D1768" s="7" t="s">
        <v>3621</v>
      </c>
      <c r="E1768" s="201">
        <v>41640.0</v>
      </c>
      <c r="F1768" s="201">
        <v>41729.0</v>
      </c>
      <c r="G1768" s="7" t="s">
        <v>3588</v>
      </c>
      <c r="H1768" s="7">
        <v>13.0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3592</v>
      </c>
    </row>
    <row r="1769" ht="14.25" customHeight="1">
      <c r="A1769" s="8" t="s">
        <v>4214</v>
      </c>
      <c r="B1769" s="8" t="s">
        <v>3586</v>
      </c>
      <c r="C1769" s="8" t="s">
        <v>3591</v>
      </c>
      <c r="D1769" s="8" t="s">
        <v>3587</v>
      </c>
      <c r="E1769" s="202">
        <v>41640.0</v>
      </c>
      <c r="F1769" s="202">
        <v>42004.0</v>
      </c>
      <c r="G1769" s="8" t="s">
        <v>3588</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3592</v>
      </c>
    </row>
    <row r="1770" ht="14.25" customHeight="1">
      <c r="A1770" s="7" t="s">
        <v>4215</v>
      </c>
      <c r="B1770" s="7" t="s">
        <v>3627</v>
      </c>
      <c r="C1770" s="7" t="s">
        <v>3593</v>
      </c>
      <c r="D1770" s="7" t="s">
        <v>3587</v>
      </c>
      <c r="E1770" s="201">
        <v>41640.0</v>
      </c>
      <c r="F1770" s="201">
        <v>42004.0</v>
      </c>
      <c r="G1770" s="7" t="s">
        <v>3588</v>
      </c>
      <c r="H1770" s="7">
        <v>22.0</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3592</v>
      </c>
    </row>
    <row r="1771" ht="14.25" customHeight="1">
      <c r="A1771" s="8" t="s">
        <v>4216</v>
      </c>
      <c r="B1771" s="8" t="s">
        <v>3627</v>
      </c>
      <c r="C1771" s="8" t="s">
        <v>3593</v>
      </c>
      <c r="D1771" s="8" t="s">
        <v>3587</v>
      </c>
      <c r="E1771" s="202">
        <v>41640.0</v>
      </c>
      <c r="F1771" s="202">
        <v>42004.0</v>
      </c>
      <c r="G1771" s="8" t="s">
        <v>3588</v>
      </c>
      <c r="H1771" s="8">
        <v>60.0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3592</v>
      </c>
    </row>
    <row r="1772" ht="14.25" customHeight="1">
      <c r="A1772" s="7" t="s">
        <v>4217</v>
      </c>
      <c r="B1772" s="7" t="s">
        <v>3627</v>
      </c>
      <c r="C1772" s="7" t="s">
        <v>3593</v>
      </c>
      <c r="D1772" s="7" t="s">
        <v>3587</v>
      </c>
      <c r="E1772" s="201">
        <v>41640.0</v>
      </c>
      <c r="F1772" s="201">
        <v>42004.0</v>
      </c>
      <c r="G1772" s="7" t="s">
        <v>3588</v>
      </c>
      <c r="H1772" s="7">
        <v>60.0</v>
      </c>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t="s">
        <v>3592</v>
      </c>
    </row>
    <row r="1773" ht="14.25" customHeight="1">
      <c r="A1773" s="8" t="s">
        <v>4218</v>
      </c>
      <c r="B1773" s="8" t="s">
        <v>3586</v>
      </c>
      <c r="C1773" s="8"/>
      <c r="D1773" s="8" t="s">
        <v>3587</v>
      </c>
      <c r="E1773" s="202">
        <v>41640.0</v>
      </c>
      <c r="F1773" s="202">
        <v>42004.0</v>
      </c>
      <c r="G1773" s="8" t="s">
        <v>3588</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3592</v>
      </c>
    </row>
    <row r="1774" ht="14.25" customHeight="1">
      <c r="A1774" s="7" t="s">
        <v>1507</v>
      </c>
      <c r="B1774" s="7" t="s">
        <v>3590</v>
      </c>
      <c r="C1774" s="7" t="s">
        <v>3591</v>
      </c>
      <c r="D1774" s="7" t="s">
        <v>3587</v>
      </c>
      <c r="E1774" s="201">
        <v>41640.0</v>
      </c>
      <c r="F1774" s="201">
        <v>42004.0</v>
      </c>
      <c r="G1774" s="7" t="s">
        <v>3588</v>
      </c>
      <c r="H1774" s="7">
        <v>120.0</v>
      </c>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t="s">
        <v>3589</v>
      </c>
    </row>
    <row r="1775" ht="14.25" customHeight="1">
      <c r="A1775" s="8" t="s">
        <v>4219</v>
      </c>
      <c r="B1775" s="8" t="s">
        <v>3595</v>
      </c>
      <c r="C1775" s="8"/>
      <c r="D1775" s="8" t="s">
        <v>3620</v>
      </c>
      <c r="E1775" s="202">
        <v>41640.0</v>
      </c>
      <c r="F1775" s="202">
        <v>42004.0</v>
      </c>
      <c r="G1775" s="8" t="s">
        <v>3594</v>
      </c>
      <c r="H1775" s="8">
        <v>0.05</v>
      </c>
      <c r="I1775" s="8">
        <v>0.05</v>
      </c>
      <c r="J1775" s="8">
        <v>0.05</v>
      </c>
      <c r="K1775" s="8">
        <v>0.05</v>
      </c>
      <c r="L1775" s="8">
        <v>0.05</v>
      </c>
      <c r="M1775" s="8">
        <v>0.05</v>
      </c>
      <c r="N1775" s="8">
        <v>0.05</v>
      </c>
      <c r="O1775" s="8">
        <v>0.5</v>
      </c>
      <c r="P1775" s="8">
        <v>0.75</v>
      </c>
      <c r="Q1775" s="8">
        <v>1.0</v>
      </c>
      <c r="R1775" s="8">
        <v>1.0</v>
      </c>
      <c r="S1775" s="8">
        <v>1.0</v>
      </c>
      <c r="T1775" s="8">
        <v>0.75</v>
      </c>
      <c r="U1775" s="8">
        <v>1.0</v>
      </c>
      <c r="V1775" s="8">
        <v>1.0</v>
      </c>
      <c r="W1775" s="8">
        <v>1.0</v>
      </c>
      <c r="X1775" s="8">
        <v>1.0</v>
      </c>
      <c r="Y1775" s="8">
        <v>1.0</v>
      </c>
      <c r="Z1775" s="8">
        <v>0.52</v>
      </c>
      <c r="AA1775" s="8">
        <v>0.52</v>
      </c>
      <c r="AB1775" s="8">
        <v>0.52</v>
      </c>
      <c r="AC1775" s="8">
        <v>0.28</v>
      </c>
      <c r="AD1775" s="8">
        <v>0.05</v>
      </c>
      <c r="AE1775" s="8">
        <v>0.05</v>
      </c>
      <c r="AF1775" s="8" t="s">
        <v>3589</v>
      </c>
    </row>
    <row r="1776" ht="14.25" customHeight="1">
      <c r="A1776" s="7" t="s">
        <v>4219</v>
      </c>
      <c r="B1776" s="7" t="s">
        <v>3595</v>
      </c>
      <c r="C1776" s="7"/>
      <c r="D1776" s="7" t="s">
        <v>3996</v>
      </c>
      <c r="E1776" s="201">
        <v>41640.0</v>
      </c>
      <c r="F1776" s="201">
        <v>42004.0</v>
      </c>
      <c r="G1776" s="7" t="s">
        <v>3594</v>
      </c>
      <c r="H1776" s="7">
        <v>0.05</v>
      </c>
      <c r="I1776" s="7">
        <v>0.05</v>
      </c>
      <c r="J1776" s="7">
        <v>0.05</v>
      </c>
      <c r="K1776" s="7">
        <v>0.05</v>
      </c>
      <c r="L1776" s="7">
        <v>0.05</v>
      </c>
      <c r="M1776" s="7">
        <v>0.05</v>
      </c>
      <c r="N1776" s="7">
        <v>0.05</v>
      </c>
      <c r="O1776" s="7">
        <v>0.05</v>
      </c>
      <c r="P1776" s="7">
        <v>0.4</v>
      </c>
      <c r="Q1776" s="7">
        <v>0.4</v>
      </c>
      <c r="R1776" s="7">
        <v>0.4</v>
      </c>
      <c r="S1776" s="7">
        <v>0.4</v>
      </c>
      <c r="T1776" s="7">
        <v>0.4</v>
      </c>
      <c r="U1776" s="7">
        <v>0.4</v>
      </c>
      <c r="V1776" s="7">
        <v>0.4</v>
      </c>
      <c r="W1776" s="7">
        <v>0.4</v>
      </c>
      <c r="X1776" s="7">
        <v>0.05</v>
      </c>
      <c r="Y1776" s="7">
        <v>0.05</v>
      </c>
      <c r="Z1776" s="7">
        <v>0.05</v>
      </c>
      <c r="AA1776" s="7">
        <v>0.05</v>
      </c>
      <c r="AB1776" s="7">
        <v>0.05</v>
      </c>
      <c r="AC1776" s="7">
        <v>0.05</v>
      </c>
      <c r="AD1776" s="7">
        <v>0.05</v>
      </c>
      <c r="AE1776" s="7">
        <v>0.05</v>
      </c>
      <c r="AF1776" s="7" t="s">
        <v>3589</v>
      </c>
    </row>
    <row r="1777" ht="14.25" customHeight="1">
      <c r="A1777" s="8" t="s">
        <v>4219</v>
      </c>
      <c r="B1777" s="8" t="s">
        <v>3595</v>
      </c>
      <c r="C1777" s="8"/>
      <c r="D1777" s="8" t="s">
        <v>3657</v>
      </c>
      <c r="E1777" s="202">
        <v>41640.0</v>
      </c>
      <c r="F1777" s="202">
        <v>42004.0</v>
      </c>
      <c r="G1777" s="8" t="s">
        <v>3594</v>
      </c>
      <c r="H1777" s="8">
        <v>0.05</v>
      </c>
      <c r="I1777" s="8">
        <v>0.05</v>
      </c>
      <c r="J1777" s="8">
        <v>0.05</v>
      </c>
      <c r="K1777" s="8">
        <v>0.05</v>
      </c>
      <c r="L1777" s="8">
        <v>0.05</v>
      </c>
      <c r="M1777" s="8">
        <v>0.05</v>
      </c>
      <c r="N1777" s="8">
        <v>0.05</v>
      </c>
      <c r="O1777" s="8">
        <v>0.4</v>
      </c>
      <c r="P1777" s="8">
        <v>0.46</v>
      </c>
      <c r="Q1777" s="8">
        <v>0.7</v>
      </c>
      <c r="R1777" s="8">
        <v>0.7</v>
      </c>
      <c r="S1777" s="8">
        <v>0.7</v>
      </c>
      <c r="T1777" s="8">
        <v>0.51</v>
      </c>
      <c r="U1777" s="8">
        <v>0.51</v>
      </c>
      <c r="V1777" s="8">
        <v>0.51</v>
      </c>
      <c r="W1777" s="8">
        <v>0.51</v>
      </c>
      <c r="X1777" s="8">
        <v>0.51</v>
      </c>
      <c r="Y1777" s="8">
        <v>0.25</v>
      </c>
      <c r="Z1777" s="8">
        <v>0.05</v>
      </c>
      <c r="AA1777" s="8">
        <v>0.05</v>
      </c>
      <c r="AB1777" s="8">
        <v>0.05</v>
      </c>
      <c r="AC1777" s="8">
        <v>0.05</v>
      </c>
      <c r="AD1777" s="8">
        <v>0.05</v>
      </c>
      <c r="AE1777" s="8">
        <v>0.05</v>
      </c>
      <c r="AF1777" s="8" t="s">
        <v>3589</v>
      </c>
    </row>
    <row r="1778" ht="14.25" customHeight="1">
      <c r="A1778" s="7" t="s">
        <v>1509</v>
      </c>
      <c r="B1778" s="7" t="s">
        <v>3604</v>
      </c>
      <c r="C1778" s="7"/>
      <c r="D1778" s="7" t="s">
        <v>3620</v>
      </c>
      <c r="E1778" s="201">
        <v>41640.0</v>
      </c>
      <c r="F1778" s="201">
        <v>42004.0</v>
      </c>
      <c r="G1778" s="7" t="s">
        <v>3594</v>
      </c>
      <c r="H1778" s="7">
        <v>0.3</v>
      </c>
      <c r="I1778" s="7">
        <v>0.3</v>
      </c>
      <c r="J1778" s="7">
        <v>0.3</v>
      </c>
      <c r="K1778" s="7">
        <v>0.3</v>
      </c>
      <c r="L1778" s="7">
        <v>0.5</v>
      </c>
      <c r="M1778" s="7">
        <v>0.5</v>
      </c>
      <c r="N1778" s="7">
        <v>1.0</v>
      </c>
      <c r="O1778" s="7">
        <v>1.0</v>
      </c>
      <c r="P1778" s="7">
        <v>1.0</v>
      </c>
      <c r="Q1778" s="7">
        <v>1.0</v>
      </c>
      <c r="R1778" s="7">
        <v>1.0</v>
      </c>
      <c r="S1778" s="7">
        <v>1.0</v>
      </c>
      <c r="T1778" s="7">
        <v>1.0</v>
      </c>
      <c r="U1778" s="7">
        <v>1.0</v>
      </c>
      <c r="V1778" s="7">
        <v>1.0</v>
      </c>
      <c r="W1778" s="7">
        <v>1.0</v>
      </c>
      <c r="X1778" s="7">
        <v>1.0</v>
      </c>
      <c r="Y1778" s="7">
        <v>1.0</v>
      </c>
      <c r="Z1778" s="7">
        <v>0.5</v>
      </c>
      <c r="AA1778" s="7">
        <v>0.5</v>
      </c>
      <c r="AB1778" s="7">
        <v>0.3</v>
      </c>
      <c r="AC1778" s="7">
        <v>0.3</v>
      </c>
      <c r="AD1778" s="7">
        <v>0.3</v>
      </c>
      <c r="AE1778" s="7">
        <v>0.3</v>
      </c>
      <c r="AF1778" s="7" t="s">
        <v>3589</v>
      </c>
    </row>
    <row r="1779" ht="14.25" customHeight="1">
      <c r="A1779" s="8" t="s">
        <v>1509</v>
      </c>
      <c r="B1779" s="8" t="s">
        <v>3604</v>
      </c>
      <c r="C1779" s="8"/>
      <c r="D1779" s="8" t="s">
        <v>3996</v>
      </c>
      <c r="E1779" s="202">
        <v>41640.0</v>
      </c>
      <c r="F1779" s="202">
        <v>42004.0</v>
      </c>
      <c r="G1779" s="8" t="s">
        <v>3594</v>
      </c>
      <c r="H1779" s="8">
        <v>0.3</v>
      </c>
      <c r="I1779" s="8">
        <v>0.3</v>
      </c>
      <c r="J1779" s="8">
        <v>0.3</v>
      </c>
      <c r="K1779" s="8">
        <v>0.3</v>
      </c>
      <c r="L1779" s="8">
        <v>0.3</v>
      </c>
      <c r="M1779" s="8">
        <v>0.3</v>
      </c>
      <c r="N1779" s="8">
        <v>0.3</v>
      </c>
      <c r="O1779" s="8">
        <v>0.3</v>
      </c>
      <c r="P1779" s="8">
        <v>0.5</v>
      </c>
      <c r="Q1779" s="8">
        <v>0.5</v>
      </c>
      <c r="R1779" s="8">
        <v>0.5</v>
      </c>
      <c r="S1779" s="8">
        <v>0.5</v>
      </c>
      <c r="T1779" s="8">
        <v>0.5</v>
      </c>
      <c r="U1779" s="8">
        <v>0.5</v>
      </c>
      <c r="V1779" s="8">
        <v>0.5</v>
      </c>
      <c r="W1779" s="8">
        <v>0.5</v>
      </c>
      <c r="X1779" s="8">
        <v>0.5</v>
      </c>
      <c r="Y1779" s="8">
        <v>0.3</v>
      </c>
      <c r="Z1779" s="8">
        <v>0.3</v>
      </c>
      <c r="AA1779" s="8">
        <v>0.3</v>
      </c>
      <c r="AB1779" s="8">
        <v>0.3</v>
      </c>
      <c r="AC1779" s="8">
        <v>0.3</v>
      </c>
      <c r="AD1779" s="8">
        <v>0.3</v>
      </c>
      <c r="AE1779" s="8">
        <v>0.3</v>
      </c>
      <c r="AF1779" s="8" t="s">
        <v>3589</v>
      </c>
    </row>
    <row r="1780" ht="14.25" customHeight="1">
      <c r="A1780" s="7" t="s">
        <v>1509</v>
      </c>
      <c r="B1780" s="7" t="s">
        <v>3604</v>
      </c>
      <c r="C1780" s="7"/>
      <c r="D1780" s="7" t="s">
        <v>3657</v>
      </c>
      <c r="E1780" s="201">
        <v>41640.0</v>
      </c>
      <c r="F1780" s="201">
        <v>42004.0</v>
      </c>
      <c r="G1780" s="7" t="s">
        <v>3594</v>
      </c>
      <c r="H1780" s="7">
        <v>0.3</v>
      </c>
      <c r="I1780" s="7">
        <v>0.3</v>
      </c>
      <c r="J1780" s="7">
        <v>0.3</v>
      </c>
      <c r="K1780" s="7">
        <v>0.3</v>
      </c>
      <c r="L1780" s="7">
        <v>0.3</v>
      </c>
      <c r="M1780" s="7">
        <v>0.3</v>
      </c>
      <c r="N1780" s="7">
        <v>0.3</v>
      </c>
      <c r="O1780" s="7">
        <v>0.5</v>
      </c>
      <c r="P1780" s="7">
        <v>0.5</v>
      </c>
      <c r="Q1780" s="7">
        <v>0.8</v>
      </c>
      <c r="R1780" s="7">
        <v>0.8</v>
      </c>
      <c r="S1780" s="7">
        <v>0.8</v>
      </c>
      <c r="T1780" s="7">
        <v>0.8</v>
      </c>
      <c r="U1780" s="7">
        <v>0.8</v>
      </c>
      <c r="V1780" s="7">
        <v>0.8</v>
      </c>
      <c r="W1780" s="7">
        <v>0.5</v>
      </c>
      <c r="X1780" s="7">
        <v>0.5</v>
      </c>
      <c r="Y1780" s="7">
        <v>0.5</v>
      </c>
      <c r="Z1780" s="7">
        <v>0.5</v>
      </c>
      <c r="AA1780" s="7">
        <v>0.5</v>
      </c>
      <c r="AB1780" s="7">
        <v>0.3</v>
      </c>
      <c r="AC1780" s="7">
        <v>0.3</v>
      </c>
      <c r="AD1780" s="7">
        <v>0.3</v>
      </c>
      <c r="AE1780" s="7">
        <v>0.3</v>
      </c>
      <c r="AF1780" s="7" t="s">
        <v>3589</v>
      </c>
    </row>
    <row r="1781" ht="14.25" customHeight="1">
      <c r="A1781" s="8" t="s">
        <v>1505</v>
      </c>
      <c r="B1781" s="8" t="s">
        <v>1207</v>
      </c>
      <c r="C1781" s="8"/>
      <c r="D1781" s="8" t="s">
        <v>3620</v>
      </c>
      <c r="E1781" s="202">
        <v>41640.0</v>
      </c>
      <c r="F1781" s="202">
        <v>42004.0</v>
      </c>
      <c r="G1781" s="8" t="s">
        <v>3594</v>
      </c>
      <c r="H1781" s="8">
        <v>0.1</v>
      </c>
      <c r="I1781" s="8">
        <v>0.1</v>
      </c>
      <c r="J1781" s="8">
        <v>0.1</v>
      </c>
      <c r="K1781" s="8">
        <v>0.1</v>
      </c>
      <c r="L1781" s="8">
        <v>0.3</v>
      </c>
      <c r="M1781" s="8">
        <v>0.3</v>
      </c>
      <c r="N1781" s="8">
        <v>0.6</v>
      </c>
      <c r="O1781" s="8">
        <v>0.9</v>
      </c>
      <c r="P1781" s="8">
        <v>0.9</v>
      </c>
      <c r="Q1781" s="8">
        <v>0.9</v>
      </c>
      <c r="R1781" s="8">
        <v>0.9</v>
      </c>
      <c r="S1781" s="8">
        <v>0.9</v>
      </c>
      <c r="T1781" s="8">
        <v>0.9</v>
      </c>
      <c r="U1781" s="8">
        <v>0.9</v>
      </c>
      <c r="V1781" s="8">
        <v>0.9</v>
      </c>
      <c r="W1781" s="8">
        <v>0.9</v>
      </c>
      <c r="X1781" s="8">
        <v>0.9</v>
      </c>
      <c r="Y1781" s="8">
        <v>0.9</v>
      </c>
      <c r="Z1781" s="8">
        <v>0.6</v>
      </c>
      <c r="AA1781" s="8">
        <v>0.6</v>
      </c>
      <c r="AB1781" s="8">
        <v>0.3</v>
      </c>
      <c r="AC1781" s="8">
        <v>0.3</v>
      </c>
      <c r="AD1781" s="8">
        <v>0.1</v>
      </c>
      <c r="AE1781" s="8">
        <v>0.1</v>
      </c>
      <c r="AF1781" s="8" t="s">
        <v>3589</v>
      </c>
    </row>
    <row r="1782" ht="14.25" customHeight="1">
      <c r="A1782" s="7" t="s">
        <v>1505</v>
      </c>
      <c r="B1782" s="7" t="s">
        <v>1207</v>
      </c>
      <c r="C1782" s="7"/>
      <c r="D1782" s="7" t="s">
        <v>3996</v>
      </c>
      <c r="E1782" s="201">
        <v>41640.0</v>
      </c>
      <c r="F1782" s="201">
        <v>42004.0</v>
      </c>
      <c r="G1782" s="7" t="s">
        <v>3594</v>
      </c>
      <c r="H1782" s="7">
        <v>0.05</v>
      </c>
      <c r="I1782" s="7">
        <v>0.05</v>
      </c>
      <c r="J1782" s="7">
        <v>0.05</v>
      </c>
      <c r="K1782" s="7">
        <v>0.05</v>
      </c>
      <c r="L1782" s="7">
        <v>0.05</v>
      </c>
      <c r="M1782" s="7">
        <v>0.05</v>
      </c>
      <c r="N1782" s="7">
        <v>0.05</v>
      </c>
      <c r="O1782" s="7">
        <v>0.05</v>
      </c>
      <c r="P1782" s="7">
        <v>0.1</v>
      </c>
      <c r="Q1782" s="7">
        <v>0.1</v>
      </c>
      <c r="R1782" s="7">
        <v>0.1</v>
      </c>
      <c r="S1782" s="7">
        <v>0.1</v>
      </c>
      <c r="T1782" s="7">
        <v>0.1</v>
      </c>
      <c r="U1782" s="7">
        <v>0.1</v>
      </c>
      <c r="V1782" s="7">
        <v>0.1</v>
      </c>
      <c r="W1782" s="7">
        <v>0.1</v>
      </c>
      <c r="X1782" s="7">
        <v>0.1</v>
      </c>
      <c r="Y1782" s="7">
        <v>0.05</v>
      </c>
      <c r="Z1782" s="7">
        <v>0.05</v>
      </c>
      <c r="AA1782" s="7">
        <v>0.05</v>
      </c>
      <c r="AB1782" s="7">
        <v>0.05</v>
      </c>
      <c r="AC1782" s="7">
        <v>0.05</v>
      </c>
      <c r="AD1782" s="7">
        <v>0.05</v>
      </c>
      <c r="AE1782" s="7">
        <v>0.05</v>
      </c>
      <c r="AF1782" s="7" t="s">
        <v>3589</v>
      </c>
    </row>
    <row r="1783" ht="14.25" customHeight="1">
      <c r="A1783" s="8" t="s">
        <v>1505</v>
      </c>
      <c r="B1783" s="8" t="s">
        <v>1207</v>
      </c>
      <c r="C1783" s="8"/>
      <c r="D1783" s="8" t="s">
        <v>3657</v>
      </c>
      <c r="E1783" s="202">
        <v>41640.0</v>
      </c>
      <c r="F1783" s="202">
        <v>42004.0</v>
      </c>
      <c r="G1783" s="8" t="s">
        <v>3594</v>
      </c>
      <c r="H1783" s="8">
        <v>0.1</v>
      </c>
      <c r="I1783" s="8">
        <v>0.1</v>
      </c>
      <c r="J1783" s="8">
        <v>0.1</v>
      </c>
      <c r="K1783" s="8">
        <v>0.1</v>
      </c>
      <c r="L1783" s="8">
        <v>0.1</v>
      </c>
      <c r="M1783" s="8">
        <v>0.1</v>
      </c>
      <c r="N1783" s="8">
        <v>0.1</v>
      </c>
      <c r="O1783" s="8">
        <v>0.3</v>
      </c>
      <c r="P1783" s="8">
        <v>0.3</v>
      </c>
      <c r="Q1783" s="8">
        <v>0.4</v>
      </c>
      <c r="R1783" s="8">
        <v>0.4</v>
      </c>
      <c r="S1783" s="8">
        <v>0.4</v>
      </c>
      <c r="T1783" s="8">
        <v>0.4</v>
      </c>
      <c r="U1783" s="8">
        <v>0.4</v>
      </c>
      <c r="V1783" s="8">
        <v>0.4</v>
      </c>
      <c r="W1783" s="8">
        <v>0.3</v>
      </c>
      <c r="X1783" s="8">
        <v>0.3</v>
      </c>
      <c r="Y1783" s="8">
        <v>0.3</v>
      </c>
      <c r="Z1783" s="8">
        <v>0.3</v>
      </c>
      <c r="AA1783" s="8">
        <v>0.3</v>
      </c>
      <c r="AB1783" s="8">
        <v>0.1</v>
      </c>
      <c r="AC1783" s="8">
        <v>0.1</v>
      </c>
      <c r="AD1783" s="8">
        <v>0.1</v>
      </c>
      <c r="AE1783" s="8">
        <v>0.1</v>
      </c>
      <c r="AF1783" s="8" t="s">
        <v>3589</v>
      </c>
    </row>
    <row r="1784" ht="14.25" customHeight="1">
      <c r="A1784" s="7" t="s">
        <v>1506</v>
      </c>
      <c r="B1784" s="7" t="s">
        <v>8</v>
      </c>
      <c r="C1784" s="7"/>
      <c r="D1784" s="7" t="s">
        <v>3620</v>
      </c>
      <c r="E1784" s="201">
        <v>41640.0</v>
      </c>
      <c r="F1784" s="201">
        <v>42004.0</v>
      </c>
      <c r="G1784" s="7" t="s">
        <v>3594</v>
      </c>
      <c r="H1784" s="7">
        <v>0.05</v>
      </c>
      <c r="I1784" s="7">
        <v>0.05</v>
      </c>
      <c r="J1784" s="7">
        <v>0.05</v>
      </c>
      <c r="K1784" s="7">
        <v>0.05</v>
      </c>
      <c r="L1784" s="7">
        <v>0.2</v>
      </c>
      <c r="M1784" s="7">
        <v>0.2</v>
      </c>
      <c r="N1784" s="7">
        <v>0.5</v>
      </c>
      <c r="O1784" s="7">
        <v>0.9</v>
      </c>
      <c r="P1784" s="7">
        <v>0.9</v>
      </c>
      <c r="Q1784" s="7">
        <v>0.9</v>
      </c>
      <c r="R1784" s="7">
        <v>0.9</v>
      </c>
      <c r="S1784" s="7">
        <v>0.9</v>
      </c>
      <c r="T1784" s="7">
        <v>0.9</v>
      </c>
      <c r="U1784" s="7">
        <v>0.9</v>
      </c>
      <c r="V1784" s="7">
        <v>0.9</v>
      </c>
      <c r="W1784" s="7">
        <v>0.9</v>
      </c>
      <c r="X1784" s="7">
        <v>0.9</v>
      </c>
      <c r="Y1784" s="7">
        <v>0.9</v>
      </c>
      <c r="Z1784" s="7">
        <v>0.5</v>
      </c>
      <c r="AA1784" s="7">
        <v>0.5</v>
      </c>
      <c r="AB1784" s="7">
        <v>0.2</v>
      </c>
      <c r="AC1784" s="7">
        <v>0.2</v>
      </c>
      <c r="AD1784" s="7">
        <v>0.05</v>
      </c>
      <c r="AE1784" s="7">
        <v>0.05</v>
      </c>
      <c r="AF1784" s="7" t="s">
        <v>3589</v>
      </c>
    </row>
    <row r="1785" ht="14.25" customHeight="1">
      <c r="A1785" s="8" t="s">
        <v>1506</v>
      </c>
      <c r="B1785" s="8" t="s">
        <v>8</v>
      </c>
      <c r="C1785" s="8"/>
      <c r="D1785" s="8" t="s">
        <v>3996</v>
      </c>
      <c r="E1785" s="202">
        <v>41640.0</v>
      </c>
      <c r="F1785" s="202">
        <v>42004.0</v>
      </c>
      <c r="G1785" s="8" t="s">
        <v>3594</v>
      </c>
      <c r="H1785" s="8">
        <v>0.0</v>
      </c>
      <c r="I1785" s="8">
        <v>0.0</v>
      </c>
      <c r="J1785" s="8">
        <v>0.0</v>
      </c>
      <c r="K1785" s="8">
        <v>0.0</v>
      </c>
      <c r="L1785" s="8">
        <v>0.0</v>
      </c>
      <c r="M1785" s="8">
        <v>0.0</v>
      </c>
      <c r="N1785" s="8">
        <v>0.0</v>
      </c>
      <c r="O1785" s="8">
        <v>0.0</v>
      </c>
      <c r="P1785" s="8">
        <v>0.05</v>
      </c>
      <c r="Q1785" s="8">
        <v>0.05</v>
      </c>
      <c r="R1785" s="8">
        <v>0.05</v>
      </c>
      <c r="S1785" s="8">
        <v>0.05</v>
      </c>
      <c r="T1785" s="8">
        <v>0.05</v>
      </c>
      <c r="U1785" s="8">
        <v>0.05</v>
      </c>
      <c r="V1785" s="8">
        <v>0.05</v>
      </c>
      <c r="W1785" s="8">
        <v>0.05</v>
      </c>
      <c r="X1785" s="8">
        <v>0.05</v>
      </c>
      <c r="Y1785" s="8">
        <v>0.0</v>
      </c>
      <c r="Z1785" s="8">
        <v>0.0</v>
      </c>
      <c r="AA1785" s="8">
        <v>0.0</v>
      </c>
      <c r="AB1785" s="8">
        <v>0.0</v>
      </c>
      <c r="AC1785" s="8">
        <v>0.0</v>
      </c>
      <c r="AD1785" s="8">
        <v>0.0</v>
      </c>
      <c r="AE1785" s="8">
        <v>0.0</v>
      </c>
      <c r="AF1785" s="8" t="s">
        <v>3589</v>
      </c>
    </row>
    <row r="1786" ht="14.25" customHeight="1">
      <c r="A1786" s="7" t="s">
        <v>1506</v>
      </c>
      <c r="B1786" s="7" t="s">
        <v>8</v>
      </c>
      <c r="C1786" s="7"/>
      <c r="D1786" s="7" t="s">
        <v>3657</v>
      </c>
      <c r="E1786" s="201">
        <v>41640.0</v>
      </c>
      <c r="F1786" s="201">
        <v>42004.0</v>
      </c>
      <c r="G1786" s="7" t="s">
        <v>3594</v>
      </c>
      <c r="H1786" s="7">
        <v>0.05</v>
      </c>
      <c r="I1786" s="7">
        <v>0.05</v>
      </c>
      <c r="J1786" s="7">
        <v>0.05</v>
      </c>
      <c r="K1786" s="7">
        <v>0.05</v>
      </c>
      <c r="L1786" s="7">
        <v>0.05</v>
      </c>
      <c r="M1786" s="7">
        <v>0.05</v>
      </c>
      <c r="N1786" s="7">
        <v>0.05</v>
      </c>
      <c r="O1786" s="7">
        <v>0.2</v>
      </c>
      <c r="P1786" s="7">
        <v>0.2</v>
      </c>
      <c r="Q1786" s="7">
        <v>0.3</v>
      </c>
      <c r="R1786" s="7">
        <v>0.3</v>
      </c>
      <c r="S1786" s="7">
        <v>0.3</v>
      </c>
      <c r="T1786" s="7">
        <v>0.3</v>
      </c>
      <c r="U1786" s="7">
        <v>0.3</v>
      </c>
      <c r="V1786" s="7">
        <v>0.3</v>
      </c>
      <c r="W1786" s="7">
        <v>0.2</v>
      </c>
      <c r="X1786" s="7">
        <v>0.2</v>
      </c>
      <c r="Y1786" s="7">
        <v>0.2</v>
      </c>
      <c r="Z1786" s="7">
        <v>0.2</v>
      </c>
      <c r="AA1786" s="7">
        <v>0.2</v>
      </c>
      <c r="AB1786" s="7">
        <v>0.05</v>
      </c>
      <c r="AC1786" s="7">
        <v>0.05</v>
      </c>
      <c r="AD1786" s="7">
        <v>0.05</v>
      </c>
      <c r="AE1786" s="7">
        <v>0.05</v>
      </c>
      <c r="AF1786" s="7" t="s">
        <v>3589</v>
      </c>
    </row>
    <row r="1787" ht="14.25" customHeight="1">
      <c r="A1787" s="8" t="s">
        <v>245</v>
      </c>
      <c r="B1787" s="8" t="s">
        <v>3599</v>
      </c>
      <c r="C1787" s="8" t="s">
        <v>3593</v>
      </c>
      <c r="D1787" s="8" t="s">
        <v>3620</v>
      </c>
      <c r="E1787" s="202">
        <v>41640.0</v>
      </c>
      <c r="F1787" s="202">
        <v>42004.0</v>
      </c>
      <c r="G1787" s="8" t="s">
        <v>3594</v>
      </c>
      <c r="H1787" s="8">
        <v>25.0</v>
      </c>
      <c r="I1787" s="8">
        <v>25.0</v>
      </c>
      <c r="J1787" s="8">
        <v>25.0</v>
      </c>
      <c r="K1787" s="8">
        <v>25.0</v>
      </c>
      <c r="L1787" s="8">
        <v>25.0</v>
      </c>
      <c r="M1787" s="8">
        <v>22.2</v>
      </c>
      <c r="N1787" s="8">
        <v>22.2</v>
      </c>
      <c r="O1787" s="8">
        <v>22.2</v>
      </c>
      <c r="P1787" s="8">
        <v>22.2</v>
      </c>
      <c r="Q1787" s="8">
        <v>22.2</v>
      </c>
      <c r="R1787" s="8">
        <v>22.2</v>
      </c>
      <c r="S1787" s="8">
        <v>22.2</v>
      </c>
      <c r="T1787" s="8">
        <v>22.2</v>
      </c>
      <c r="U1787" s="8">
        <v>22.2</v>
      </c>
      <c r="V1787" s="8">
        <v>22.2</v>
      </c>
      <c r="W1787" s="8">
        <v>22.2</v>
      </c>
      <c r="X1787" s="8">
        <v>22.2</v>
      </c>
      <c r="Y1787" s="8">
        <v>22.2</v>
      </c>
      <c r="Z1787" s="8">
        <v>25.0</v>
      </c>
      <c r="AA1787" s="8">
        <v>25.0</v>
      </c>
      <c r="AB1787" s="8">
        <v>25.0</v>
      </c>
      <c r="AC1787" s="8">
        <v>25.0</v>
      </c>
      <c r="AD1787" s="8">
        <v>25.0</v>
      </c>
      <c r="AE1787" s="8">
        <v>25.0</v>
      </c>
      <c r="AF1787" s="8" t="s">
        <v>3589</v>
      </c>
    </row>
    <row r="1788" ht="14.25" customHeight="1">
      <c r="A1788" s="7" t="s">
        <v>245</v>
      </c>
      <c r="B1788" s="7" t="s">
        <v>3599</v>
      </c>
      <c r="C1788" s="7" t="s">
        <v>3593</v>
      </c>
      <c r="D1788" s="7" t="s">
        <v>3597</v>
      </c>
      <c r="E1788" s="201">
        <v>41640.0</v>
      </c>
      <c r="F1788" s="201">
        <v>42004.0</v>
      </c>
      <c r="G1788" s="7" t="s">
        <v>3594</v>
      </c>
      <c r="H1788" s="7">
        <v>25.0</v>
      </c>
      <c r="I1788" s="7">
        <v>25.0</v>
      </c>
      <c r="J1788" s="7">
        <v>25.0</v>
      </c>
      <c r="K1788" s="7">
        <v>25.0</v>
      </c>
      <c r="L1788" s="7">
        <v>25.0</v>
      </c>
      <c r="M1788" s="7">
        <v>25.0</v>
      </c>
      <c r="N1788" s="7">
        <v>25.0</v>
      </c>
      <c r="O1788" s="7">
        <v>22.2</v>
      </c>
      <c r="P1788" s="7">
        <v>22.2</v>
      </c>
      <c r="Q1788" s="7">
        <v>22.2</v>
      </c>
      <c r="R1788" s="7">
        <v>22.2</v>
      </c>
      <c r="S1788" s="7">
        <v>22.2</v>
      </c>
      <c r="T1788" s="7">
        <v>22.2</v>
      </c>
      <c r="U1788" s="7">
        <v>22.2</v>
      </c>
      <c r="V1788" s="7">
        <v>22.2</v>
      </c>
      <c r="W1788" s="7">
        <v>25.0</v>
      </c>
      <c r="X1788" s="7">
        <v>25.0</v>
      </c>
      <c r="Y1788" s="7">
        <v>25.0</v>
      </c>
      <c r="Z1788" s="7">
        <v>25.0</v>
      </c>
      <c r="AA1788" s="7">
        <v>25.0</v>
      </c>
      <c r="AB1788" s="7">
        <v>25.0</v>
      </c>
      <c r="AC1788" s="7">
        <v>25.0</v>
      </c>
      <c r="AD1788" s="7">
        <v>25.0</v>
      </c>
      <c r="AE1788" s="7">
        <v>25.0</v>
      </c>
      <c r="AF1788" s="7" t="s">
        <v>3589</v>
      </c>
    </row>
    <row r="1789" ht="14.25" customHeight="1">
      <c r="A1789" s="8" t="s">
        <v>245</v>
      </c>
      <c r="B1789" s="8" t="s">
        <v>3599</v>
      </c>
      <c r="C1789" s="8" t="s">
        <v>3593</v>
      </c>
      <c r="D1789" s="8" t="s">
        <v>3668</v>
      </c>
      <c r="E1789" s="202">
        <v>41640.0</v>
      </c>
      <c r="F1789" s="202">
        <v>42004.0</v>
      </c>
      <c r="G1789" s="8" t="s">
        <v>3588</v>
      </c>
      <c r="H1789" s="8">
        <v>25.0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3589</v>
      </c>
    </row>
    <row r="1790" ht="14.25" customHeight="1">
      <c r="A1790" s="7" t="s">
        <v>4220</v>
      </c>
      <c r="B1790" s="7" t="s">
        <v>3661</v>
      </c>
      <c r="C1790" s="7"/>
      <c r="D1790" s="7" t="s">
        <v>3637</v>
      </c>
      <c r="E1790" s="201">
        <v>41640.0</v>
      </c>
      <c r="F1790" s="201">
        <v>42004.0</v>
      </c>
      <c r="G1790" s="7" t="s">
        <v>3588</v>
      </c>
      <c r="H1790" s="7">
        <v>1.0</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3589</v>
      </c>
    </row>
    <row r="1791" ht="14.25" customHeight="1">
      <c r="A1791" s="8" t="s">
        <v>4220</v>
      </c>
      <c r="B1791" s="8" t="s">
        <v>3661</v>
      </c>
      <c r="C1791" s="8"/>
      <c r="D1791" s="8" t="s">
        <v>3598</v>
      </c>
      <c r="E1791" s="202">
        <v>41640.0</v>
      </c>
      <c r="F1791" s="202">
        <v>42004.0</v>
      </c>
      <c r="G1791" s="8" t="s">
        <v>3588</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3589</v>
      </c>
    </row>
    <row r="1792" ht="14.25" customHeight="1">
      <c r="A1792" s="7" t="s">
        <v>4220</v>
      </c>
      <c r="B1792" s="7" t="s">
        <v>3661</v>
      </c>
      <c r="C1792" s="7"/>
      <c r="D1792" s="7" t="s">
        <v>3621</v>
      </c>
      <c r="E1792" s="201">
        <v>41913.0</v>
      </c>
      <c r="F1792" s="201">
        <v>42004.0</v>
      </c>
      <c r="G1792" s="7" t="s">
        <v>3588</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3589</v>
      </c>
    </row>
    <row r="1793" ht="14.25" customHeight="1">
      <c r="A1793" s="8" t="s">
        <v>4220</v>
      </c>
      <c r="B1793" s="8" t="s">
        <v>3661</v>
      </c>
      <c r="C1793" s="8"/>
      <c r="D1793" s="8" t="s">
        <v>3621</v>
      </c>
      <c r="E1793" s="202">
        <v>41760.0</v>
      </c>
      <c r="F1793" s="202">
        <v>41912.0</v>
      </c>
      <c r="G1793" s="8" t="s">
        <v>3588</v>
      </c>
      <c r="H1793" s="8">
        <v>0.5</v>
      </c>
      <c r="I1793" s="8"/>
      <c r="J1793" s="8"/>
      <c r="K1793" s="8"/>
      <c r="L1793" s="8"/>
      <c r="M1793" s="8"/>
      <c r="N1793" s="8"/>
      <c r="O1793" s="8"/>
      <c r="P1793" s="8"/>
      <c r="Q1793" s="8"/>
      <c r="R1793" s="8"/>
      <c r="S1793" s="8"/>
      <c r="T1793" s="8"/>
      <c r="U1793" s="8"/>
      <c r="V1793" s="8"/>
      <c r="W1793" s="8"/>
      <c r="X1793" s="8"/>
      <c r="Y1793" s="8"/>
      <c r="Z1793" s="8"/>
      <c r="AA1793" s="8"/>
      <c r="AB1793" s="8"/>
      <c r="AC1793" s="8"/>
      <c r="AD1793" s="8"/>
      <c r="AE1793" s="8"/>
      <c r="AF1793" s="8" t="s">
        <v>3589</v>
      </c>
    </row>
    <row r="1794" ht="14.25" customHeight="1">
      <c r="A1794" s="7" t="s">
        <v>244</v>
      </c>
      <c r="B1794" s="7" t="s">
        <v>3599</v>
      </c>
      <c r="C1794" s="7" t="s">
        <v>3593</v>
      </c>
      <c r="D1794" s="7" t="s">
        <v>3620</v>
      </c>
      <c r="E1794" s="201">
        <v>41640.0</v>
      </c>
      <c r="F1794" s="201">
        <v>42004.0</v>
      </c>
      <c r="G1794" s="7" t="s">
        <v>3594</v>
      </c>
      <c r="H1794" s="7">
        <v>18.3</v>
      </c>
      <c r="I1794" s="7">
        <v>18.3</v>
      </c>
      <c r="J1794" s="7">
        <v>18.3</v>
      </c>
      <c r="K1794" s="7">
        <v>18.3</v>
      </c>
      <c r="L1794" s="7">
        <v>18.3</v>
      </c>
      <c r="M1794" s="7">
        <v>21.1</v>
      </c>
      <c r="N1794" s="7">
        <v>21.1</v>
      </c>
      <c r="O1794" s="7">
        <v>21.1</v>
      </c>
      <c r="P1794" s="7">
        <v>21.1</v>
      </c>
      <c r="Q1794" s="7">
        <v>21.1</v>
      </c>
      <c r="R1794" s="7">
        <v>21.1</v>
      </c>
      <c r="S1794" s="7">
        <v>21.1</v>
      </c>
      <c r="T1794" s="7">
        <v>21.1</v>
      </c>
      <c r="U1794" s="7">
        <v>21.1</v>
      </c>
      <c r="V1794" s="7">
        <v>21.1</v>
      </c>
      <c r="W1794" s="7">
        <v>21.1</v>
      </c>
      <c r="X1794" s="7">
        <v>21.1</v>
      </c>
      <c r="Y1794" s="7">
        <v>21.1</v>
      </c>
      <c r="Z1794" s="7">
        <v>18.3</v>
      </c>
      <c r="AA1794" s="7">
        <v>18.3</v>
      </c>
      <c r="AB1794" s="7">
        <v>18.3</v>
      </c>
      <c r="AC1794" s="7">
        <v>18.3</v>
      </c>
      <c r="AD1794" s="7">
        <v>18.3</v>
      </c>
      <c r="AE1794" s="7">
        <v>18.3</v>
      </c>
      <c r="AF1794" s="7" t="s">
        <v>3589</v>
      </c>
    </row>
    <row r="1795" ht="14.25" customHeight="1">
      <c r="A1795" s="8" t="s">
        <v>244</v>
      </c>
      <c r="B1795" s="8" t="s">
        <v>3599</v>
      </c>
      <c r="C1795" s="8" t="s">
        <v>3593</v>
      </c>
      <c r="D1795" s="8" t="s">
        <v>3597</v>
      </c>
      <c r="E1795" s="202">
        <v>41640.0</v>
      </c>
      <c r="F1795" s="202">
        <v>42004.0</v>
      </c>
      <c r="G1795" s="8" t="s">
        <v>3594</v>
      </c>
      <c r="H1795" s="8">
        <v>18.3</v>
      </c>
      <c r="I1795" s="8">
        <v>18.3</v>
      </c>
      <c r="J1795" s="8">
        <v>18.3</v>
      </c>
      <c r="K1795" s="8">
        <v>18.3</v>
      </c>
      <c r="L1795" s="8">
        <v>18.3</v>
      </c>
      <c r="M1795" s="8">
        <v>18.3</v>
      </c>
      <c r="N1795" s="8">
        <v>18.3</v>
      </c>
      <c r="O1795" s="8">
        <v>21.1</v>
      </c>
      <c r="P1795" s="8">
        <v>21.1</v>
      </c>
      <c r="Q1795" s="8">
        <v>21.1</v>
      </c>
      <c r="R1795" s="8">
        <v>21.1</v>
      </c>
      <c r="S1795" s="8">
        <v>21.1</v>
      </c>
      <c r="T1795" s="8">
        <v>21.1</v>
      </c>
      <c r="U1795" s="8">
        <v>21.1</v>
      </c>
      <c r="V1795" s="8">
        <v>21.1</v>
      </c>
      <c r="W1795" s="8">
        <v>18.3</v>
      </c>
      <c r="X1795" s="8">
        <v>18.3</v>
      </c>
      <c r="Y1795" s="8">
        <v>18.3</v>
      </c>
      <c r="Z1795" s="8">
        <v>18.3</v>
      </c>
      <c r="AA1795" s="8">
        <v>18.3</v>
      </c>
      <c r="AB1795" s="8">
        <v>18.3</v>
      </c>
      <c r="AC1795" s="8">
        <v>18.3</v>
      </c>
      <c r="AD1795" s="8">
        <v>18.3</v>
      </c>
      <c r="AE1795" s="8">
        <v>18.3</v>
      </c>
      <c r="AF1795" s="8" t="s">
        <v>3589</v>
      </c>
    </row>
    <row r="1796" ht="14.25" customHeight="1">
      <c r="A1796" s="7" t="s">
        <v>244</v>
      </c>
      <c r="B1796" s="7" t="s">
        <v>3599</v>
      </c>
      <c r="C1796" s="7" t="s">
        <v>3593</v>
      </c>
      <c r="D1796" s="7" t="s">
        <v>3668</v>
      </c>
      <c r="E1796" s="201">
        <v>41640.0</v>
      </c>
      <c r="F1796" s="201">
        <v>42004.0</v>
      </c>
      <c r="G1796" s="7" t="s">
        <v>3588</v>
      </c>
      <c r="H1796" s="7">
        <v>18.3</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3589</v>
      </c>
    </row>
    <row r="1797" ht="14.25" customHeight="1">
      <c r="A1797" s="8" t="s">
        <v>1508</v>
      </c>
      <c r="B1797" s="8" t="s">
        <v>1209</v>
      </c>
      <c r="C1797" s="8"/>
      <c r="D1797" s="8" t="s">
        <v>3596</v>
      </c>
      <c r="E1797" s="202">
        <v>41640.0</v>
      </c>
      <c r="F1797" s="202">
        <v>42004.0</v>
      </c>
      <c r="G1797" s="8" t="s">
        <v>3588</v>
      </c>
      <c r="H1797" s="8">
        <v>0.5</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3589</v>
      </c>
    </row>
    <row r="1798" ht="14.25" customHeight="1">
      <c r="A1798" s="7" t="s">
        <v>1508</v>
      </c>
      <c r="B1798" s="7" t="s">
        <v>1209</v>
      </c>
      <c r="C1798" s="7"/>
      <c r="D1798" s="7" t="s">
        <v>3600</v>
      </c>
      <c r="E1798" s="201">
        <v>41640.0</v>
      </c>
      <c r="F1798" s="201">
        <v>42004.0</v>
      </c>
      <c r="G1798" s="7" t="s">
        <v>3588</v>
      </c>
      <c r="H1798" s="7">
        <v>1.0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3589</v>
      </c>
    </row>
    <row r="1799" ht="14.25" customHeight="1">
      <c r="A1799" s="8" t="s">
        <v>1512</v>
      </c>
      <c r="B1799" s="8" t="s">
        <v>3599</v>
      </c>
      <c r="C1799" s="8" t="s">
        <v>3593</v>
      </c>
      <c r="D1799" s="8" t="s">
        <v>3587</v>
      </c>
      <c r="E1799" s="202">
        <v>41640.0</v>
      </c>
      <c r="F1799" s="202">
        <v>42004.0</v>
      </c>
      <c r="G1799" s="8" t="s">
        <v>3594</v>
      </c>
      <c r="H1799" s="8">
        <v>22.2</v>
      </c>
      <c r="I1799" s="8">
        <v>22.2</v>
      </c>
      <c r="J1799" s="8">
        <v>22.2</v>
      </c>
      <c r="K1799" s="8">
        <v>22.2</v>
      </c>
      <c r="L1799" s="8">
        <v>22.2</v>
      </c>
      <c r="M1799" s="8">
        <v>22.2</v>
      </c>
      <c r="N1799" s="8">
        <v>18.3</v>
      </c>
      <c r="O1799" s="8">
        <v>18.3</v>
      </c>
      <c r="P1799" s="8">
        <v>18.3</v>
      </c>
      <c r="Q1799" s="8">
        <v>18.3</v>
      </c>
      <c r="R1799" s="8">
        <v>18.3</v>
      </c>
      <c r="S1799" s="8">
        <v>18.3</v>
      </c>
      <c r="T1799" s="8">
        <v>18.3</v>
      </c>
      <c r="U1799" s="8">
        <v>18.3</v>
      </c>
      <c r="V1799" s="8">
        <v>18.3</v>
      </c>
      <c r="W1799" s="8">
        <v>18.3</v>
      </c>
      <c r="X1799" s="8">
        <v>18.3</v>
      </c>
      <c r="Y1799" s="8">
        <v>22.2</v>
      </c>
      <c r="Z1799" s="8">
        <v>22.2</v>
      </c>
      <c r="AA1799" s="8">
        <v>22.2</v>
      </c>
      <c r="AB1799" s="8">
        <v>22.2</v>
      </c>
      <c r="AC1799" s="8">
        <v>22.2</v>
      </c>
      <c r="AD1799" s="8">
        <v>22.2</v>
      </c>
      <c r="AE1799" s="8">
        <v>22.2</v>
      </c>
      <c r="AF1799" s="8" t="s">
        <v>3589</v>
      </c>
    </row>
    <row r="1800" ht="14.25" customHeight="1">
      <c r="A1800" s="7" t="s">
        <v>1511</v>
      </c>
      <c r="B1800" s="7" t="s">
        <v>3599</v>
      </c>
      <c r="C1800" s="7" t="s">
        <v>3593</v>
      </c>
      <c r="D1800" s="7" t="s">
        <v>3587</v>
      </c>
      <c r="E1800" s="201">
        <v>41640.0</v>
      </c>
      <c r="F1800" s="201">
        <v>42004.0</v>
      </c>
      <c r="G1800" s="7" t="s">
        <v>3588</v>
      </c>
      <c r="H1800" s="7">
        <v>18.3</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3589</v>
      </c>
    </row>
    <row r="1801" ht="14.25" customHeight="1">
      <c r="A1801" s="8" t="s">
        <v>1537</v>
      </c>
      <c r="B1801" s="8" t="s">
        <v>3604</v>
      </c>
      <c r="C1801" s="8"/>
      <c r="D1801" s="8" t="s">
        <v>3620</v>
      </c>
      <c r="E1801" s="202">
        <v>41640.0</v>
      </c>
      <c r="F1801" s="202">
        <v>42004.0</v>
      </c>
      <c r="G1801" s="8" t="s">
        <v>3594</v>
      </c>
      <c r="H1801" s="8">
        <v>0.01</v>
      </c>
      <c r="I1801" s="8">
        <v>0.01</v>
      </c>
      <c r="J1801" s="8">
        <v>0.01</v>
      </c>
      <c r="K1801" s="8">
        <v>0.01</v>
      </c>
      <c r="L1801" s="8">
        <v>0.01</v>
      </c>
      <c r="M1801" s="8">
        <v>0.01</v>
      </c>
      <c r="N1801" s="8">
        <v>0.96</v>
      </c>
      <c r="O1801" s="8">
        <v>0.96</v>
      </c>
      <c r="P1801" s="8">
        <v>0.96</v>
      </c>
      <c r="Q1801" s="8">
        <v>0.96</v>
      </c>
      <c r="R1801" s="8">
        <v>0.96</v>
      </c>
      <c r="S1801" s="8">
        <v>0.96</v>
      </c>
      <c r="T1801" s="8">
        <v>0.96</v>
      </c>
      <c r="U1801" s="8">
        <v>0.96</v>
      </c>
      <c r="V1801" s="8">
        <v>0.96</v>
      </c>
      <c r="W1801" s="8">
        <v>0.96</v>
      </c>
      <c r="X1801" s="8">
        <v>0.96</v>
      </c>
      <c r="Y1801" s="8">
        <v>0.96</v>
      </c>
      <c r="Z1801" s="8">
        <v>0.01</v>
      </c>
      <c r="AA1801" s="8">
        <v>0.01</v>
      </c>
      <c r="AB1801" s="8">
        <v>0.01</v>
      </c>
      <c r="AC1801" s="8">
        <v>0.01</v>
      </c>
      <c r="AD1801" s="8">
        <v>0.01</v>
      </c>
      <c r="AE1801" s="8">
        <v>0.01</v>
      </c>
      <c r="AF1801" s="8" t="s">
        <v>3589</v>
      </c>
    </row>
    <row r="1802" ht="14.25" customHeight="1">
      <c r="A1802" s="7" t="s">
        <v>1537</v>
      </c>
      <c r="B1802" s="7" t="s">
        <v>3604</v>
      </c>
      <c r="C1802" s="7"/>
      <c r="D1802" s="7" t="s">
        <v>3996</v>
      </c>
      <c r="E1802" s="201">
        <v>41640.0</v>
      </c>
      <c r="F1802" s="201">
        <v>42004.0</v>
      </c>
      <c r="G1802" s="7" t="s">
        <v>3588</v>
      </c>
      <c r="H1802" s="7">
        <v>0.01</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3589</v>
      </c>
    </row>
    <row r="1803" ht="14.25" customHeight="1">
      <c r="A1803" s="8" t="s">
        <v>4221</v>
      </c>
      <c r="B1803" s="8" t="s">
        <v>3586</v>
      </c>
      <c r="C1803" s="8"/>
      <c r="D1803" s="8" t="s">
        <v>3587</v>
      </c>
      <c r="E1803" s="202">
        <v>41640.0</v>
      </c>
      <c r="F1803" s="202">
        <v>42004.0</v>
      </c>
      <c r="G1803" s="8" t="s">
        <v>3588</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3589</v>
      </c>
    </row>
    <row r="1804" ht="14.25" customHeight="1">
      <c r="A1804" s="7" t="s">
        <v>1516</v>
      </c>
      <c r="B1804" s="7" t="s">
        <v>3590</v>
      </c>
      <c r="C1804" s="7" t="s">
        <v>3591</v>
      </c>
      <c r="D1804" s="7" t="s">
        <v>3587</v>
      </c>
      <c r="E1804" s="201">
        <v>41640.0</v>
      </c>
      <c r="F1804" s="201">
        <v>42004.0</v>
      </c>
      <c r="G1804" s="7" t="s">
        <v>3588</v>
      </c>
      <c r="H1804" s="7">
        <v>120.0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3592</v>
      </c>
    </row>
    <row r="1805" ht="14.25" customHeight="1">
      <c r="A1805" s="8" t="s">
        <v>4222</v>
      </c>
      <c r="B1805" s="8" t="s">
        <v>3586</v>
      </c>
      <c r="C1805" s="8"/>
      <c r="D1805" s="8" t="s">
        <v>3587</v>
      </c>
      <c r="E1805" s="202">
        <v>41640.0</v>
      </c>
      <c r="F1805" s="202">
        <v>42004.0</v>
      </c>
      <c r="G1805" s="8" t="s">
        <v>3588</v>
      </c>
      <c r="H1805" s="8">
        <v>1.0</v>
      </c>
      <c r="I1805" s="8"/>
      <c r="J1805" s="8"/>
      <c r="K1805" s="8"/>
      <c r="L1805" s="8"/>
      <c r="M1805" s="8"/>
      <c r="N1805" s="8"/>
      <c r="O1805" s="8"/>
      <c r="P1805" s="8"/>
      <c r="Q1805" s="8"/>
      <c r="R1805" s="8"/>
      <c r="S1805" s="8"/>
      <c r="T1805" s="8"/>
      <c r="U1805" s="8"/>
      <c r="V1805" s="8"/>
      <c r="W1805" s="8"/>
      <c r="X1805" s="8"/>
      <c r="Y1805" s="8"/>
      <c r="Z1805" s="8"/>
      <c r="AA1805" s="8"/>
      <c r="AB1805" s="8"/>
      <c r="AC1805" s="8"/>
      <c r="AD1805" s="8"/>
      <c r="AE1805" s="8"/>
      <c r="AF1805" s="8" t="s">
        <v>3592</v>
      </c>
    </row>
    <row r="1806" ht="14.25" customHeight="1">
      <c r="A1806" s="7" t="s">
        <v>4223</v>
      </c>
      <c r="B1806" s="7" t="s">
        <v>3586</v>
      </c>
      <c r="C1806" s="7"/>
      <c r="D1806" s="7" t="s">
        <v>3587</v>
      </c>
      <c r="E1806" s="201">
        <v>41640.0</v>
      </c>
      <c r="F1806" s="201">
        <v>42004.0</v>
      </c>
      <c r="G1806" s="7" t="s">
        <v>3588</v>
      </c>
      <c r="H1806" s="7">
        <v>1.0</v>
      </c>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7" t="s">
        <v>3592</v>
      </c>
    </row>
    <row r="1807" ht="14.25" customHeight="1">
      <c r="A1807" s="8" t="s">
        <v>4224</v>
      </c>
      <c r="B1807" s="8" t="s">
        <v>3673</v>
      </c>
      <c r="C1807" s="8"/>
      <c r="D1807" s="8" t="s">
        <v>3587</v>
      </c>
      <c r="E1807" s="202">
        <v>41640.0</v>
      </c>
      <c r="F1807" s="202">
        <v>42004.0</v>
      </c>
      <c r="G1807" s="8" t="s">
        <v>3588</v>
      </c>
      <c r="H1807" s="8">
        <v>0.33</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3592</v>
      </c>
    </row>
    <row r="1808" ht="14.25" customHeight="1">
      <c r="A1808" s="7" t="s">
        <v>4225</v>
      </c>
      <c r="B1808" s="7" t="s">
        <v>3586</v>
      </c>
      <c r="C1808" s="7" t="s">
        <v>3591</v>
      </c>
      <c r="D1808" s="7" t="s">
        <v>3587</v>
      </c>
      <c r="E1808" s="201">
        <v>41640.0</v>
      </c>
      <c r="F1808" s="201">
        <v>42004.0</v>
      </c>
      <c r="G1808" s="7" t="s">
        <v>3588</v>
      </c>
      <c r="H1808" s="7">
        <v>0.2</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3592</v>
      </c>
    </row>
    <row r="1809" ht="14.25" customHeight="1">
      <c r="A1809" s="8" t="s">
        <v>4226</v>
      </c>
      <c r="B1809" s="8" t="s">
        <v>3586</v>
      </c>
      <c r="C1809" s="8"/>
      <c r="D1809" s="8" t="s">
        <v>3587</v>
      </c>
      <c r="E1809" s="202">
        <v>41640.0</v>
      </c>
      <c r="F1809" s="202">
        <v>42004.0</v>
      </c>
      <c r="G1809" s="8" t="s">
        <v>3588</v>
      </c>
      <c r="H1809" s="8">
        <v>0.0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3592</v>
      </c>
    </row>
    <row r="1810" ht="14.25" customHeight="1">
      <c r="A1810" s="7" t="s">
        <v>4227</v>
      </c>
      <c r="B1810" s="7" t="s">
        <v>3586</v>
      </c>
      <c r="C1810" s="7"/>
      <c r="D1810" s="7" t="s">
        <v>3587</v>
      </c>
      <c r="E1810" s="201">
        <v>41640.0</v>
      </c>
      <c r="F1810" s="201">
        <v>42004.0</v>
      </c>
      <c r="G1810" s="7" t="s">
        <v>3588</v>
      </c>
      <c r="H1810" s="7">
        <v>1.0</v>
      </c>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t="s">
        <v>3592</v>
      </c>
    </row>
    <row r="1811" ht="14.25" customHeight="1">
      <c r="A1811" s="8" t="s">
        <v>4228</v>
      </c>
      <c r="B1811" s="8" t="s">
        <v>3586</v>
      </c>
      <c r="C1811" s="8"/>
      <c r="D1811" s="8" t="s">
        <v>3715</v>
      </c>
      <c r="E1811" s="202">
        <v>41640.0</v>
      </c>
      <c r="F1811" s="202">
        <v>42004.0</v>
      </c>
      <c r="G1811" s="8" t="s">
        <v>3594</v>
      </c>
      <c r="H1811" s="8">
        <v>0.3</v>
      </c>
      <c r="I1811" s="8">
        <v>0.3</v>
      </c>
      <c r="J1811" s="8">
        <v>0.3</v>
      </c>
      <c r="K1811" s="8">
        <v>0.3</v>
      </c>
      <c r="L1811" s="8">
        <v>0.3</v>
      </c>
      <c r="M1811" s="8">
        <v>0.3</v>
      </c>
      <c r="N1811" s="8">
        <v>1.0</v>
      </c>
      <c r="O1811" s="8">
        <v>1.0</v>
      </c>
      <c r="P1811" s="8">
        <v>1.0</v>
      </c>
      <c r="Q1811" s="8">
        <v>1.0</v>
      </c>
      <c r="R1811" s="8">
        <v>1.0</v>
      </c>
      <c r="S1811" s="8">
        <v>1.0</v>
      </c>
      <c r="T1811" s="8">
        <v>1.0</v>
      </c>
      <c r="U1811" s="8">
        <v>1.0</v>
      </c>
      <c r="V1811" s="8">
        <v>1.0</v>
      </c>
      <c r="W1811" s="8">
        <v>1.0</v>
      </c>
      <c r="X1811" s="8">
        <v>1.0</v>
      </c>
      <c r="Y1811" s="8">
        <v>1.0</v>
      </c>
      <c r="Z1811" s="8">
        <v>0.3</v>
      </c>
      <c r="AA1811" s="8">
        <v>0.3</v>
      </c>
      <c r="AB1811" s="8">
        <v>0.3</v>
      </c>
      <c r="AC1811" s="8">
        <v>0.3</v>
      </c>
      <c r="AD1811" s="8">
        <v>0.3</v>
      </c>
      <c r="AE1811" s="8">
        <v>0.3</v>
      </c>
      <c r="AF1811" s="8" t="s">
        <v>3592</v>
      </c>
    </row>
    <row r="1812" ht="14.25" customHeight="1">
      <c r="A1812" s="7" t="s">
        <v>4229</v>
      </c>
      <c r="B1812" s="7" t="s">
        <v>3586</v>
      </c>
      <c r="C1812" s="7"/>
      <c r="D1812" s="7" t="s">
        <v>3715</v>
      </c>
      <c r="E1812" s="201">
        <v>41640.0</v>
      </c>
      <c r="F1812" s="201">
        <v>42004.0</v>
      </c>
      <c r="G1812" s="7" t="s">
        <v>3594</v>
      </c>
      <c r="H1812" s="7">
        <v>0.5</v>
      </c>
      <c r="I1812" s="7">
        <v>0.5</v>
      </c>
      <c r="J1812" s="7">
        <v>0.5</v>
      </c>
      <c r="K1812" s="7">
        <v>0.5</v>
      </c>
      <c r="L1812" s="7">
        <v>0.5</v>
      </c>
      <c r="M1812" s="7">
        <v>0.5</v>
      </c>
      <c r="N1812" s="7">
        <v>1.0</v>
      </c>
      <c r="O1812" s="7">
        <v>1.0</v>
      </c>
      <c r="P1812" s="7">
        <v>1.0</v>
      </c>
      <c r="Q1812" s="7">
        <v>1.0</v>
      </c>
      <c r="R1812" s="7">
        <v>1.0</v>
      </c>
      <c r="S1812" s="7">
        <v>1.0</v>
      </c>
      <c r="T1812" s="7">
        <v>1.0</v>
      </c>
      <c r="U1812" s="7">
        <v>1.0</v>
      </c>
      <c r="V1812" s="7">
        <v>1.0</v>
      </c>
      <c r="W1812" s="7">
        <v>1.0</v>
      </c>
      <c r="X1812" s="7">
        <v>1.0</v>
      </c>
      <c r="Y1812" s="7">
        <v>1.0</v>
      </c>
      <c r="Z1812" s="7">
        <v>0.5</v>
      </c>
      <c r="AA1812" s="7">
        <v>0.5</v>
      </c>
      <c r="AB1812" s="7">
        <v>0.5</v>
      </c>
      <c r="AC1812" s="7">
        <v>0.5</v>
      </c>
      <c r="AD1812" s="7">
        <v>0.5</v>
      </c>
      <c r="AE1812" s="7">
        <v>0.5</v>
      </c>
      <c r="AF1812" s="7" t="s">
        <v>3592</v>
      </c>
    </row>
    <row r="1813" ht="14.25" customHeight="1">
      <c r="A1813" s="8" t="s">
        <v>4230</v>
      </c>
      <c r="B1813" s="8" t="s">
        <v>3595</v>
      </c>
      <c r="C1813" s="8"/>
      <c r="D1813" s="8" t="s">
        <v>3596</v>
      </c>
      <c r="E1813" s="202">
        <v>41640.0</v>
      </c>
      <c r="F1813" s="202">
        <v>42004.0</v>
      </c>
      <c r="G1813" s="8" t="s">
        <v>3594</v>
      </c>
      <c r="H1813" s="8">
        <v>0.05</v>
      </c>
      <c r="I1813" s="8">
        <v>0.05</v>
      </c>
      <c r="J1813" s="8">
        <v>0.05</v>
      </c>
      <c r="K1813" s="8">
        <v>0.05</v>
      </c>
      <c r="L1813" s="8">
        <v>0.05</v>
      </c>
      <c r="M1813" s="8">
        <v>0.05</v>
      </c>
      <c r="N1813" s="8">
        <v>0.05</v>
      </c>
      <c r="O1813" s="8">
        <v>0.05</v>
      </c>
      <c r="P1813" s="8">
        <v>0.4</v>
      </c>
      <c r="Q1813" s="8">
        <v>0.4</v>
      </c>
      <c r="R1813" s="8">
        <v>0.4</v>
      </c>
      <c r="S1813" s="8">
        <v>0.4</v>
      </c>
      <c r="T1813" s="8">
        <v>0.4</v>
      </c>
      <c r="U1813" s="8">
        <v>0.4</v>
      </c>
      <c r="V1813" s="8">
        <v>0.4</v>
      </c>
      <c r="W1813" s="8">
        <v>0.4</v>
      </c>
      <c r="X1813" s="8">
        <v>0.05</v>
      </c>
      <c r="Y1813" s="8">
        <v>0.05</v>
      </c>
      <c r="Z1813" s="8">
        <v>0.05</v>
      </c>
      <c r="AA1813" s="8">
        <v>0.05</v>
      </c>
      <c r="AB1813" s="8">
        <v>0.05</v>
      </c>
      <c r="AC1813" s="8">
        <v>0.05</v>
      </c>
      <c r="AD1813" s="8">
        <v>0.05</v>
      </c>
      <c r="AE1813" s="8">
        <v>0.05</v>
      </c>
      <c r="AF1813" s="8" t="s">
        <v>3592</v>
      </c>
    </row>
    <row r="1814" ht="14.25" customHeight="1">
      <c r="A1814" s="7" t="s">
        <v>4230</v>
      </c>
      <c r="B1814" s="7" t="s">
        <v>3595</v>
      </c>
      <c r="C1814" s="7"/>
      <c r="D1814" s="7" t="s">
        <v>3597</v>
      </c>
      <c r="E1814" s="201">
        <v>41640.0</v>
      </c>
      <c r="F1814" s="201">
        <v>42004.0</v>
      </c>
      <c r="G1814" s="7" t="s">
        <v>3588</v>
      </c>
      <c r="H1814" s="7">
        <v>0.05</v>
      </c>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t="s">
        <v>3592</v>
      </c>
    </row>
    <row r="1815" ht="14.25" customHeight="1">
      <c r="A1815" s="8" t="s">
        <v>4230</v>
      </c>
      <c r="B1815" s="8" t="s">
        <v>3595</v>
      </c>
      <c r="C1815" s="8"/>
      <c r="D1815" s="8" t="s">
        <v>3598</v>
      </c>
      <c r="E1815" s="202">
        <v>41640.0</v>
      </c>
      <c r="F1815" s="202">
        <v>42004.0</v>
      </c>
      <c r="G1815" s="8" t="s">
        <v>3588</v>
      </c>
      <c r="H1815" s="8">
        <v>1.0</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3592</v>
      </c>
    </row>
    <row r="1816" ht="14.25" customHeight="1">
      <c r="A1816" s="7" t="s">
        <v>4230</v>
      </c>
      <c r="B1816" s="7" t="s">
        <v>3595</v>
      </c>
      <c r="C1816" s="7"/>
      <c r="D1816" s="7" t="s">
        <v>3657</v>
      </c>
      <c r="E1816" s="201">
        <v>41640.0</v>
      </c>
      <c r="F1816" s="201">
        <v>42004.0</v>
      </c>
      <c r="G1816" s="7" t="s">
        <v>3594</v>
      </c>
      <c r="H1816" s="7">
        <v>0.05</v>
      </c>
      <c r="I1816" s="7">
        <v>0.05</v>
      </c>
      <c r="J1816" s="7">
        <v>0.05</v>
      </c>
      <c r="K1816" s="7">
        <v>0.05</v>
      </c>
      <c r="L1816" s="7">
        <v>0.05</v>
      </c>
      <c r="M1816" s="7">
        <v>0.05</v>
      </c>
      <c r="N1816" s="7">
        <v>0.05</v>
      </c>
      <c r="O1816" s="7">
        <v>0.4</v>
      </c>
      <c r="P1816" s="7">
        <v>0.46</v>
      </c>
      <c r="Q1816" s="7">
        <v>0.7</v>
      </c>
      <c r="R1816" s="7">
        <v>0.7</v>
      </c>
      <c r="S1816" s="7">
        <v>0.7</v>
      </c>
      <c r="T1816" s="7">
        <v>0.51</v>
      </c>
      <c r="U1816" s="7">
        <v>0.51</v>
      </c>
      <c r="V1816" s="7">
        <v>0.51</v>
      </c>
      <c r="W1816" s="7">
        <v>0.51</v>
      </c>
      <c r="X1816" s="7">
        <v>0.51</v>
      </c>
      <c r="Y1816" s="7">
        <v>0.25</v>
      </c>
      <c r="Z1816" s="7">
        <v>0.05</v>
      </c>
      <c r="AA1816" s="7">
        <v>0.05</v>
      </c>
      <c r="AB1816" s="7">
        <v>0.05</v>
      </c>
      <c r="AC1816" s="7">
        <v>0.05</v>
      </c>
      <c r="AD1816" s="7">
        <v>0.05</v>
      </c>
      <c r="AE1816" s="7">
        <v>0.05</v>
      </c>
      <c r="AF1816" s="7" t="s">
        <v>3592</v>
      </c>
    </row>
    <row r="1817" ht="14.25" customHeight="1">
      <c r="A1817" s="8" t="s">
        <v>4230</v>
      </c>
      <c r="B1817" s="8" t="s">
        <v>3595</v>
      </c>
      <c r="C1817" s="8"/>
      <c r="D1817" s="8" t="s">
        <v>3605</v>
      </c>
      <c r="E1817" s="202">
        <v>41640.0</v>
      </c>
      <c r="F1817" s="202">
        <v>42004.0</v>
      </c>
      <c r="G1817" s="8" t="s">
        <v>3594</v>
      </c>
      <c r="H1817" s="8">
        <v>0.05</v>
      </c>
      <c r="I1817" s="8">
        <v>0.05</v>
      </c>
      <c r="J1817" s="8">
        <v>0.05</v>
      </c>
      <c r="K1817" s="8">
        <v>0.05</v>
      </c>
      <c r="L1817" s="8">
        <v>0.05</v>
      </c>
      <c r="M1817" s="8">
        <v>0.05</v>
      </c>
      <c r="N1817" s="8">
        <v>0.05</v>
      </c>
      <c r="O1817" s="8">
        <v>0.5</v>
      </c>
      <c r="P1817" s="8">
        <v>0.75</v>
      </c>
      <c r="Q1817" s="8">
        <v>1.0</v>
      </c>
      <c r="R1817" s="8">
        <v>1.0</v>
      </c>
      <c r="S1817" s="8">
        <v>1.0</v>
      </c>
      <c r="T1817" s="8">
        <v>0.75</v>
      </c>
      <c r="U1817" s="8">
        <v>1.0</v>
      </c>
      <c r="V1817" s="8">
        <v>1.0</v>
      </c>
      <c r="W1817" s="8">
        <v>1.0</v>
      </c>
      <c r="X1817" s="8">
        <v>1.0</v>
      </c>
      <c r="Y1817" s="8">
        <v>1.0</v>
      </c>
      <c r="Z1817" s="8">
        <v>0.52</v>
      </c>
      <c r="AA1817" s="8">
        <v>0.52</v>
      </c>
      <c r="AB1817" s="8">
        <v>0.52</v>
      </c>
      <c r="AC1817" s="8">
        <v>0.28</v>
      </c>
      <c r="AD1817" s="8">
        <v>0.05</v>
      </c>
      <c r="AE1817" s="8">
        <v>0.05</v>
      </c>
      <c r="AF1817" s="8" t="s">
        <v>3592</v>
      </c>
    </row>
    <row r="1818" ht="14.25" customHeight="1">
      <c r="A1818" s="93" t="s">
        <v>4231</v>
      </c>
      <c r="B1818" s="8" t="s">
        <v>3595</v>
      </c>
      <c r="C1818" s="8"/>
      <c r="D1818" s="8" t="s">
        <v>3596</v>
      </c>
      <c r="E1818" s="202">
        <v>41640.0</v>
      </c>
      <c r="F1818" s="202">
        <v>42004.0</v>
      </c>
      <c r="G1818" s="8" t="s">
        <v>3588</v>
      </c>
      <c r="H1818" s="93">
        <v>0.05</v>
      </c>
      <c r="I1818" s="93">
        <v>0.05</v>
      </c>
      <c r="J1818" s="93">
        <v>0.05</v>
      </c>
      <c r="K1818" s="93">
        <v>0.05</v>
      </c>
      <c r="L1818" s="93">
        <v>0.05</v>
      </c>
      <c r="M1818" s="93">
        <v>0.05</v>
      </c>
      <c r="N1818" s="93">
        <v>0.05</v>
      </c>
      <c r="O1818" s="93">
        <v>0.05</v>
      </c>
      <c r="P1818" s="93">
        <v>0.4</v>
      </c>
      <c r="Q1818" s="93">
        <v>0.4</v>
      </c>
      <c r="R1818" s="93">
        <v>0.4</v>
      </c>
      <c r="S1818" s="93">
        <v>0.4</v>
      </c>
      <c r="T1818" s="93">
        <v>0.4</v>
      </c>
      <c r="U1818" s="93">
        <v>0.4</v>
      </c>
      <c r="V1818" s="93">
        <v>0.4</v>
      </c>
      <c r="W1818" s="93">
        <v>0.4</v>
      </c>
      <c r="X1818" s="93">
        <v>0.05</v>
      </c>
      <c r="Y1818" s="93">
        <v>0.05</v>
      </c>
      <c r="Z1818" s="93">
        <v>0.05</v>
      </c>
      <c r="AA1818" s="93">
        <v>0.05</v>
      </c>
      <c r="AB1818" s="93">
        <v>0.05</v>
      </c>
      <c r="AC1818" s="93">
        <v>0.05</v>
      </c>
      <c r="AD1818" s="93">
        <v>0.05</v>
      </c>
      <c r="AE1818" s="93">
        <v>0.05</v>
      </c>
      <c r="AF1818" s="8" t="s">
        <v>3592</v>
      </c>
    </row>
    <row r="1819" ht="14.25" customHeight="1">
      <c r="A1819" s="92" t="s">
        <v>4231</v>
      </c>
      <c r="B1819" s="7" t="s">
        <v>3595</v>
      </c>
      <c r="C1819" s="7"/>
      <c r="D1819" s="7" t="s">
        <v>3657</v>
      </c>
      <c r="E1819" s="201">
        <v>41640.0</v>
      </c>
      <c r="F1819" s="201">
        <v>42004.0</v>
      </c>
      <c r="G1819" s="7" t="s">
        <v>3594</v>
      </c>
      <c r="H1819" s="7">
        <v>0.05</v>
      </c>
      <c r="I1819" s="7">
        <v>0.05</v>
      </c>
      <c r="J1819" s="7">
        <v>0.05</v>
      </c>
      <c r="K1819" s="7">
        <v>0.05</v>
      </c>
      <c r="L1819" s="7">
        <v>0.05</v>
      </c>
      <c r="M1819" s="7">
        <v>0.05</v>
      </c>
      <c r="N1819" s="7">
        <v>0.05</v>
      </c>
      <c r="O1819" s="7">
        <v>0.4</v>
      </c>
      <c r="P1819" s="7">
        <v>0.46</v>
      </c>
      <c r="Q1819" s="7">
        <v>0.7</v>
      </c>
      <c r="R1819" s="7">
        <v>0.7</v>
      </c>
      <c r="S1819" s="7">
        <v>0.7</v>
      </c>
      <c r="T1819" s="7">
        <v>0.51</v>
      </c>
      <c r="U1819" s="7">
        <v>0.51</v>
      </c>
      <c r="V1819" s="7">
        <v>0.51</v>
      </c>
      <c r="W1819" s="7">
        <v>0.51</v>
      </c>
      <c r="X1819" s="7">
        <v>0.51</v>
      </c>
      <c r="Y1819" s="7">
        <v>0.25</v>
      </c>
      <c r="Z1819" s="7">
        <v>0.05</v>
      </c>
      <c r="AA1819" s="7">
        <v>0.05</v>
      </c>
      <c r="AB1819" s="7">
        <v>0.05</v>
      </c>
      <c r="AC1819" s="7">
        <v>0.05</v>
      </c>
      <c r="AD1819" s="7">
        <v>0.05</v>
      </c>
      <c r="AE1819" s="7">
        <v>0.05</v>
      </c>
      <c r="AF1819" s="7" t="s">
        <v>3592</v>
      </c>
    </row>
    <row r="1820" ht="14.25" customHeight="1">
      <c r="A1820" s="93" t="s">
        <v>4231</v>
      </c>
      <c r="B1820" s="8" t="s">
        <v>3595</v>
      </c>
      <c r="C1820" s="8"/>
      <c r="D1820" s="93" t="s">
        <v>3644</v>
      </c>
      <c r="E1820" s="202">
        <v>41640.0</v>
      </c>
      <c r="F1820" s="202">
        <v>42004.0</v>
      </c>
      <c r="G1820" s="8" t="s">
        <v>3594</v>
      </c>
      <c r="H1820" s="8">
        <v>0.05</v>
      </c>
      <c r="I1820" s="8">
        <v>0.05</v>
      </c>
      <c r="J1820" s="8">
        <v>0.05</v>
      </c>
      <c r="K1820" s="8">
        <v>0.05</v>
      </c>
      <c r="L1820" s="8">
        <v>0.05</v>
      </c>
      <c r="M1820" s="8">
        <v>0.05</v>
      </c>
      <c r="N1820" s="8">
        <v>0.05</v>
      </c>
      <c r="O1820" s="8">
        <v>0.5</v>
      </c>
      <c r="P1820" s="8">
        <v>0.75</v>
      </c>
      <c r="Q1820" s="8">
        <v>1.0</v>
      </c>
      <c r="R1820" s="8">
        <v>1.0</v>
      </c>
      <c r="S1820" s="8">
        <v>1.0</v>
      </c>
      <c r="T1820" s="8">
        <v>0.75</v>
      </c>
      <c r="U1820" s="8">
        <v>1.0</v>
      </c>
      <c r="V1820" s="8">
        <v>1.0</v>
      </c>
      <c r="W1820" s="8">
        <v>1.0</v>
      </c>
      <c r="X1820" s="8">
        <v>1.0</v>
      </c>
      <c r="Y1820" s="8">
        <v>1.0</v>
      </c>
      <c r="Z1820" s="8">
        <v>0.52</v>
      </c>
      <c r="AA1820" s="8">
        <v>0.52</v>
      </c>
      <c r="AB1820" s="8">
        <v>0.52</v>
      </c>
      <c r="AC1820" s="8">
        <v>0.28</v>
      </c>
      <c r="AD1820" s="8">
        <v>0.05</v>
      </c>
      <c r="AE1820" s="8">
        <v>0.05</v>
      </c>
      <c r="AF1820" s="8" t="s">
        <v>3592</v>
      </c>
    </row>
    <row r="1821" ht="14.25" customHeight="1">
      <c r="A1821" s="7" t="s">
        <v>1524</v>
      </c>
      <c r="B1821" s="7" t="s">
        <v>3604</v>
      </c>
      <c r="C1821" s="7"/>
      <c r="D1821" s="7" t="s">
        <v>3596</v>
      </c>
      <c r="E1821" s="201">
        <v>41640.0</v>
      </c>
      <c r="F1821" s="201">
        <v>42004.0</v>
      </c>
      <c r="G1821" s="7" t="s">
        <v>3594</v>
      </c>
      <c r="H1821" s="7">
        <v>0.3</v>
      </c>
      <c r="I1821" s="7">
        <v>0.3</v>
      </c>
      <c r="J1821" s="7">
        <v>0.3</v>
      </c>
      <c r="K1821" s="7">
        <v>0.3</v>
      </c>
      <c r="L1821" s="7">
        <v>0.3</v>
      </c>
      <c r="M1821" s="7">
        <v>0.3</v>
      </c>
      <c r="N1821" s="7">
        <v>0.3</v>
      </c>
      <c r="O1821" s="7">
        <v>0.3</v>
      </c>
      <c r="P1821" s="7">
        <v>0.5</v>
      </c>
      <c r="Q1821" s="7">
        <v>0.5</v>
      </c>
      <c r="R1821" s="7">
        <v>0.5</v>
      </c>
      <c r="S1821" s="7">
        <v>0.5</v>
      </c>
      <c r="T1821" s="7">
        <v>0.5</v>
      </c>
      <c r="U1821" s="7">
        <v>0.5</v>
      </c>
      <c r="V1821" s="7">
        <v>0.5</v>
      </c>
      <c r="W1821" s="7">
        <v>0.5</v>
      </c>
      <c r="X1821" s="7">
        <v>0.5</v>
      </c>
      <c r="Y1821" s="7">
        <v>0.3</v>
      </c>
      <c r="Z1821" s="7">
        <v>0.3</v>
      </c>
      <c r="AA1821" s="7">
        <v>0.3</v>
      </c>
      <c r="AB1821" s="7">
        <v>0.3</v>
      </c>
      <c r="AC1821" s="7">
        <v>0.3</v>
      </c>
      <c r="AD1821" s="7">
        <v>0.3</v>
      </c>
      <c r="AE1821" s="7">
        <v>0.3</v>
      </c>
      <c r="AF1821" s="7" t="s">
        <v>3592</v>
      </c>
    </row>
    <row r="1822" ht="14.25" customHeight="1">
      <c r="A1822" s="8" t="s">
        <v>1524</v>
      </c>
      <c r="B1822" s="8" t="s">
        <v>3604</v>
      </c>
      <c r="C1822" s="8"/>
      <c r="D1822" s="8" t="s">
        <v>3659</v>
      </c>
      <c r="E1822" s="202">
        <v>41640.0</v>
      </c>
      <c r="F1822" s="202">
        <v>42004.0</v>
      </c>
      <c r="G1822" s="8" t="s">
        <v>3594</v>
      </c>
      <c r="H1822" s="8">
        <v>0.3</v>
      </c>
      <c r="I1822" s="8">
        <v>0.3</v>
      </c>
      <c r="J1822" s="8">
        <v>0.3</v>
      </c>
      <c r="K1822" s="8">
        <v>0.3</v>
      </c>
      <c r="L1822" s="8">
        <v>0.3</v>
      </c>
      <c r="M1822" s="8">
        <v>0.3</v>
      </c>
      <c r="N1822" s="8">
        <v>0.3</v>
      </c>
      <c r="O1822" s="8">
        <v>0.5</v>
      </c>
      <c r="P1822" s="8">
        <v>0.5</v>
      </c>
      <c r="Q1822" s="8">
        <v>0.8</v>
      </c>
      <c r="R1822" s="8">
        <v>0.8</v>
      </c>
      <c r="S1822" s="8">
        <v>0.8</v>
      </c>
      <c r="T1822" s="8">
        <v>0.8</v>
      </c>
      <c r="U1822" s="8">
        <v>0.8</v>
      </c>
      <c r="V1822" s="8">
        <v>0.8</v>
      </c>
      <c r="W1822" s="8">
        <v>0.5</v>
      </c>
      <c r="X1822" s="8">
        <v>0.5</v>
      </c>
      <c r="Y1822" s="8">
        <v>0.5</v>
      </c>
      <c r="Z1822" s="8">
        <v>0.5</v>
      </c>
      <c r="AA1822" s="8">
        <v>0.5</v>
      </c>
      <c r="AB1822" s="8">
        <v>0.3</v>
      </c>
      <c r="AC1822" s="8">
        <v>0.3</v>
      </c>
      <c r="AD1822" s="8">
        <v>0.3</v>
      </c>
      <c r="AE1822" s="8">
        <v>0.3</v>
      </c>
      <c r="AF1822" s="8" t="s">
        <v>3592</v>
      </c>
    </row>
    <row r="1823" ht="14.25" customHeight="1">
      <c r="A1823" s="7" t="s">
        <v>1524</v>
      </c>
      <c r="B1823" s="7" t="s">
        <v>3604</v>
      </c>
      <c r="C1823" s="7"/>
      <c r="D1823" s="7" t="s">
        <v>3676</v>
      </c>
      <c r="E1823" s="201">
        <v>41640.0</v>
      </c>
      <c r="F1823" s="201">
        <v>42004.0</v>
      </c>
      <c r="G1823" s="7" t="s">
        <v>3594</v>
      </c>
      <c r="H1823" s="7">
        <v>0.3</v>
      </c>
      <c r="I1823" s="7">
        <v>0.3</v>
      </c>
      <c r="J1823" s="7">
        <v>0.3</v>
      </c>
      <c r="K1823" s="7">
        <v>0.3</v>
      </c>
      <c r="L1823" s="7">
        <v>0.5</v>
      </c>
      <c r="M1823" s="7">
        <v>0.5</v>
      </c>
      <c r="N1823" s="7">
        <v>1.0</v>
      </c>
      <c r="O1823" s="7">
        <v>1.0</v>
      </c>
      <c r="P1823" s="7">
        <v>1.0</v>
      </c>
      <c r="Q1823" s="7">
        <v>1.0</v>
      </c>
      <c r="R1823" s="7">
        <v>1.0</v>
      </c>
      <c r="S1823" s="7">
        <v>1.0</v>
      </c>
      <c r="T1823" s="7">
        <v>1.0</v>
      </c>
      <c r="U1823" s="7">
        <v>1.0</v>
      </c>
      <c r="V1823" s="7">
        <v>1.0</v>
      </c>
      <c r="W1823" s="7">
        <v>1.0</v>
      </c>
      <c r="X1823" s="7">
        <v>1.0</v>
      </c>
      <c r="Y1823" s="7">
        <v>1.0</v>
      </c>
      <c r="Z1823" s="7">
        <v>0.5</v>
      </c>
      <c r="AA1823" s="7">
        <v>0.5</v>
      </c>
      <c r="AB1823" s="7">
        <v>0.3</v>
      </c>
      <c r="AC1823" s="7">
        <v>0.3</v>
      </c>
      <c r="AD1823" s="7">
        <v>0.3</v>
      </c>
      <c r="AE1823" s="7">
        <v>0.3</v>
      </c>
      <c r="AF1823" s="7" t="s">
        <v>3592</v>
      </c>
    </row>
    <row r="1824" ht="14.25" customHeight="1">
      <c r="A1824" s="8" t="s">
        <v>1518</v>
      </c>
      <c r="B1824" s="8" t="s">
        <v>3604</v>
      </c>
      <c r="C1824" s="8"/>
      <c r="D1824" s="8" t="s">
        <v>3596</v>
      </c>
      <c r="E1824" s="202">
        <v>41640.0</v>
      </c>
      <c r="F1824" s="202">
        <v>42004.0</v>
      </c>
      <c r="G1824" s="8" t="s">
        <v>3594</v>
      </c>
      <c r="H1824" s="8">
        <v>0.3</v>
      </c>
      <c r="I1824" s="8">
        <v>0.3</v>
      </c>
      <c r="J1824" s="8">
        <v>0.3</v>
      </c>
      <c r="K1824" s="8">
        <v>0.3</v>
      </c>
      <c r="L1824" s="8">
        <v>0.3</v>
      </c>
      <c r="M1824" s="8">
        <v>0.3</v>
      </c>
      <c r="N1824" s="8">
        <v>0.3</v>
      </c>
      <c r="O1824" s="8">
        <v>0.3</v>
      </c>
      <c r="P1824" s="8">
        <v>0.5</v>
      </c>
      <c r="Q1824" s="8">
        <v>0.5</v>
      </c>
      <c r="R1824" s="8">
        <v>0.5</v>
      </c>
      <c r="S1824" s="8">
        <v>0.5</v>
      </c>
      <c r="T1824" s="8">
        <v>0.5</v>
      </c>
      <c r="U1824" s="8">
        <v>0.5</v>
      </c>
      <c r="V1824" s="8">
        <v>0.5</v>
      </c>
      <c r="W1824" s="8">
        <v>0.5</v>
      </c>
      <c r="X1824" s="8">
        <v>0.5</v>
      </c>
      <c r="Y1824" s="8">
        <v>0.3</v>
      </c>
      <c r="Z1824" s="8">
        <v>0.3</v>
      </c>
      <c r="AA1824" s="8">
        <v>0.3</v>
      </c>
      <c r="AB1824" s="8">
        <v>0.3</v>
      </c>
      <c r="AC1824" s="8">
        <v>0.3</v>
      </c>
      <c r="AD1824" s="8">
        <v>0.3</v>
      </c>
      <c r="AE1824" s="8">
        <v>0.3</v>
      </c>
      <c r="AF1824" s="8" t="s">
        <v>3592</v>
      </c>
    </row>
    <row r="1825" ht="14.25" customHeight="1">
      <c r="A1825" s="7" t="s">
        <v>1518</v>
      </c>
      <c r="B1825" s="7" t="s">
        <v>3604</v>
      </c>
      <c r="C1825" s="7"/>
      <c r="D1825" s="7" t="s">
        <v>3659</v>
      </c>
      <c r="E1825" s="201">
        <v>41640.0</v>
      </c>
      <c r="F1825" s="201">
        <v>42004.0</v>
      </c>
      <c r="G1825" s="7" t="s">
        <v>3594</v>
      </c>
      <c r="H1825" s="7">
        <v>0.3</v>
      </c>
      <c r="I1825" s="7">
        <v>0.3</v>
      </c>
      <c r="J1825" s="7">
        <v>0.3</v>
      </c>
      <c r="K1825" s="7">
        <v>0.3</v>
      </c>
      <c r="L1825" s="7">
        <v>0.3</v>
      </c>
      <c r="M1825" s="7">
        <v>0.3</v>
      </c>
      <c r="N1825" s="7">
        <v>0.3</v>
      </c>
      <c r="O1825" s="7">
        <v>0.5</v>
      </c>
      <c r="P1825" s="7">
        <v>0.5</v>
      </c>
      <c r="Q1825" s="7">
        <v>0.8</v>
      </c>
      <c r="R1825" s="7">
        <v>0.8</v>
      </c>
      <c r="S1825" s="7">
        <v>0.8</v>
      </c>
      <c r="T1825" s="7">
        <v>0.8</v>
      </c>
      <c r="U1825" s="7">
        <v>0.8</v>
      </c>
      <c r="V1825" s="7">
        <v>0.8</v>
      </c>
      <c r="W1825" s="7">
        <v>0.5</v>
      </c>
      <c r="X1825" s="7">
        <v>0.5</v>
      </c>
      <c r="Y1825" s="7">
        <v>0.5</v>
      </c>
      <c r="Z1825" s="7">
        <v>0.5</v>
      </c>
      <c r="AA1825" s="7">
        <v>0.5</v>
      </c>
      <c r="AB1825" s="7">
        <v>0.3</v>
      </c>
      <c r="AC1825" s="7">
        <v>0.3</v>
      </c>
      <c r="AD1825" s="7">
        <v>0.3</v>
      </c>
      <c r="AE1825" s="7">
        <v>0.3</v>
      </c>
      <c r="AF1825" s="7" t="s">
        <v>3592</v>
      </c>
    </row>
    <row r="1826" ht="14.25" customHeight="1">
      <c r="A1826" s="8" t="s">
        <v>1518</v>
      </c>
      <c r="B1826" s="8" t="s">
        <v>3604</v>
      </c>
      <c r="C1826" s="8"/>
      <c r="D1826" s="8" t="s">
        <v>3676</v>
      </c>
      <c r="E1826" s="202">
        <v>41640.0</v>
      </c>
      <c r="F1826" s="202">
        <v>42004.0</v>
      </c>
      <c r="G1826" s="8" t="s">
        <v>3594</v>
      </c>
      <c r="H1826" s="8">
        <v>0.3</v>
      </c>
      <c r="I1826" s="8">
        <v>0.3</v>
      </c>
      <c r="J1826" s="8">
        <v>0.3</v>
      </c>
      <c r="K1826" s="8">
        <v>0.3</v>
      </c>
      <c r="L1826" s="8">
        <v>0.5</v>
      </c>
      <c r="M1826" s="8">
        <v>0.5</v>
      </c>
      <c r="N1826" s="8">
        <v>1.0</v>
      </c>
      <c r="O1826" s="8">
        <v>1.0</v>
      </c>
      <c r="P1826" s="8">
        <v>1.0</v>
      </c>
      <c r="Q1826" s="8">
        <v>1.0</v>
      </c>
      <c r="R1826" s="8">
        <v>1.0</v>
      </c>
      <c r="S1826" s="8">
        <v>1.0</v>
      </c>
      <c r="T1826" s="8">
        <v>1.0</v>
      </c>
      <c r="U1826" s="8">
        <v>1.0</v>
      </c>
      <c r="V1826" s="8">
        <v>1.0</v>
      </c>
      <c r="W1826" s="8">
        <v>1.0</v>
      </c>
      <c r="X1826" s="8">
        <v>1.0</v>
      </c>
      <c r="Y1826" s="8">
        <v>1.0</v>
      </c>
      <c r="Z1826" s="8">
        <v>0.5</v>
      </c>
      <c r="AA1826" s="8">
        <v>0.5</v>
      </c>
      <c r="AB1826" s="8">
        <v>0.3</v>
      </c>
      <c r="AC1826" s="8">
        <v>0.3</v>
      </c>
      <c r="AD1826" s="8">
        <v>0.3</v>
      </c>
      <c r="AE1826" s="8">
        <v>0.3</v>
      </c>
      <c r="AF1826" s="8" t="s">
        <v>3592</v>
      </c>
    </row>
    <row r="1827" ht="14.25" customHeight="1">
      <c r="A1827" s="7" t="s">
        <v>1522</v>
      </c>
      <c r="B1827" s="7" t="s">
        <v>1207</v>
      </c>
      <c r="C1827" s="7"/>
      <c r="D1827" s="7" t="s">
        <v>3596</v>
      </c>
      <c r="E1827" s="201">
        <v>41640.0</v>
      </c>
      <c r="F1827" s="201">
        <v>42004.0</v>
      </c>
      <c r="G1827" s="7" t="s">
        <v>3594</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3592</v>
      </c>
    </row>
    <row r="1828" ht="14.25" customHeight="1">
      <c r="A1828" s="8" t="s">
        <v>1522</v>
      </c>
      <c r="B1828" s="8" t="s">
        <v>1207</v>
      </c>
      <c r="C1828" s="8"/>
      <c r="D1828" s="8" t="s">
        <v>3659</v>
      </c>
      <c r="E1828" s="202">
        <v>41640.0</v>
      </c>
      <c r="F1828" s="202">
        <v>42004.0</v>
      </c>
      <c r="G1828" s="8" t="s">
        <v>3594</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3592</v>
      </c>
    </row>
    <row r="1829" ht="14.25" customHeight="1">
      <c r="A1829" s="7" t="s">
        <v>1522</v>
      </c>
      <c r="B1829" s="7" t="s">
        <v>1207</v>
      </c>
      <c r="C1829" s="7"/>
      <c r="D1829" s="7" t="s">
        <v>3676</v>
      </c>
      <c r="E1829" s="201">
        <v>41640.0</v>
      </c>
      <c r="F1829" s="201">
        <v>42004.0</v>
      </c>
      <c r="G1829" s="7" t="s">
        <v>3594</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3592</v>
      </c>
    </row>
    <row r="1830" ht="14.25" customHeight="1">
      <c r="A1830" s="8" t="s">
        <v>1514</v>
      </c>
      <c r="B1830" s="8" t="s">
        <v>1207</v>
      </c>
      <c r="C1830" s="8"/>
      <c r="D1830" s="8" t="s">
        <v>3596</v>
      </c>
      <c r="E1830" s="202">
        <v>41640.0</v>
      </c>
      <c r="F1830" s="202">
        <v>42004.0</v>
      </c>
      <c r="G1830" s="8" t="s">
        <v>3594</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3592</v>
      </c>
    </row>
    <row r="1831" ht="14.25" customHeight="1">
      <c r="A1831" s="7" t="s">
        <v>1514</v>
      </c>
      <c r="B1831" s="7" t="s">
        <v>1207</v>
      </c>
      <c r="C1831" s="7"/>
      <c r="D1831" s="7" t="s">
        <v>3659</v>
      </c>
      <c r="E1831" s="201">
        <v>41640.0</v>
      </c>
      <c r="F1831" s="201">
        <v>42004.0</v>
      </c>
      <c r="G1831" s="7" t="s">
        <v>3594</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3592</v>
      </c>
    </row>
    <row r="1832" ht="14.25" customHeight="1">
      <c r="A1832" s="8" t="s">
        <v>1514</v>
      </c>
      <c r="B1832" s="8" t="s">
        <v>1207</v>
      </c>
      <c r="C1832" s="8"/>
      <c r="D1832" s="8" t="s">
        <v>3676</v>
      </c>
      <c r="E1832" s="202">
        <v>41640.0</v>
      </c>
      <c r="F1832" s="202">
        <v>42004.0</v>
      </c>
      <c r="G1832" s="8" t="s">
        <v>3594</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3592</v>
      </c>
    </row>
    <row r="1833" ht="14.25" customHeight="1">
      <c r="A1833" s="7" t="s">
        <v>4232</v>
      </c>
      <c r="B1833" s="7" t="s">
        <v>1207</v>
      </c>
      <c r="C1833" s="7"/>
      <c r="D1833" s="7" t="s">
        <v>3596</v>
      </c>
      <c r="E1833" s="201">
        <v>41640.0</v>
      </c>
      <c r="F1833" s="201">
        <v>42004.0</v>
      </c>
      <c r="G1833" s="7" t="s">
        <v>3594</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3592</v>
      </c>
    </row>
    <row r="1834" ht="14.25" customHeight="1">
      <c r="A1834" s="8" t="s">
        <v>4232</v>
      </c>
      <c r="B1834" s="8" t="s">
        <v>1207</v>
      </c>
      <c r="C1834" s="8"/>
      <c r="D1834" s="8" t="s">
        <v>3659</v>
      </c>
      <c r="E1834" s="202">
        <v>41640.0</v>
      </c>
      <c r="F1834" s="202">
        <v>42004.0</v>
      </c>
      <c r="G1834" s="8" t="s">
        <v>3594</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3592</v>
      </c>
    </row>
    <row r="1835" ht="14.25" customHeight="1">
      <c r="A1835" s="7" t="s">
        <v>4232</v>
      </c>
      <c r="B1835" s="7" t="s">
        <v>1207</v>
      </c>
      <c r="C1835" s="7"/>
      <c r="D1835" s="7" t="s">
        <v>3676</v>
      </c>
      <c r="E1835" s="201">
        <v>41640.0</v>
      </c>
      <c r="F1835" s="201">
        <v>42004.0</v>
      </c>
      <c r="G1835" s="7" t="s">
        <v>3594</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3592</v>
      </c>
    </row>
    <row r="1836" ht="14.25" customHeight="1">
      <c r="A1836" s="8" t="s">
        <v>1527</v>
      </c>
      <c r="B1836" s="8" t="s">
        <v>1207</v>
      </c>
      <c r="C1836" s="8"/>
      <c r="D1836" s="8" t="s">
        <v>3596</v>
      </c>
      <c r="E1836" s="202">
        <v>41640.0</v>
      </c>
      <c r="F1836" s="202">
        <v>42004.0</v>
      </c>
      <c r="G1836" s="8" t="s">
        <v>3594</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3592</v>
      </c>
    </row>
    <row r="1837" ht="14.25" customHeight="1">
      <c r="A1837" s="7" t="s">
        <v>1527</v>
      </c>
      <c r="B1837" s="7" t="s">
        <v>1207</v>
      </c>
      <c r="C1837" s="7"/>
      <c r="D1837" s="7" t="s">
        <v>3659</v>
      </c>
      <c r="E1837" s="201">
        <v>41640.0</v>
      </c>
      <c r="F1837" s="201">
        <v>42004.0</v>
      </c>
      <c r="G1837" s="7" t="s">
        <v>3594</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3592</v>
      </c>
    </row>
    <row r="1838" ht="14.25" customHeight="1">
      <c r="A1838" s="8" t="s">
        <v>1527</v>
      </c>
      <c r="B1838" s="8" t="s">
        <v>1207</v>
      </c>
      <c r="C1838" s="8"/>
      <c r="D1838" s="8" t="s">
        <v>3676</v>
      </c>
      <c r="E1838" s="202">
        <v>41640.0</v>
      </c>
      <c r="F1838" s="202">
        <v>42004.0</v>
      </c>
      <c r="G1838" s="8" t="s">
        <v>3594</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3592</v>
      </c>
    </row>
    <row r="1839" ht="14.25" customHeight="1">
      <c r="A1839" s="93" t="s">
        <v>1534</v>
      </c>
      <c r="B1839" s="8" t="s">
        <v>1207</v>
      </c>
      <c r="C1839" s="8"/>
      <c r="D1839" s="8" t="s">
        <v>3596</v>
      </c>
      <c r="E1839" s="202">
        <v>41640.0</v>
      </c>
      <c r="F1839" s="202">
        <v>42004.0</v>
      </c>
      <c r="G1839" s="8" t="s">
        <v>3594</v>
      </c>
      <c r="H1839" s="8">
        <v>0.05</v>
      </c>
      <c r="I1839" s="8">
        <v>0.05</v>
      </c>
      <c r="J1839" s="8">
        <v>0.05</v>
      </c>
      <c r="K1839" s="8">
        <v>0.05</v>
      </c>
      <c r="L1839" s="8">
        <v>0.05</v>
      </c>
      <c r="M1839" s="8">
        <v>0.05</v>
      </c>
      <c r="N1839" s="8">
        <v>0.05</v>
      </c>
      <c r="O1839" s="8">
        <v>0.05</v>
      </c>
      <c r="P1839" s="93">
        <v>0.08591</v>
      </c>
      <c r="Q1839" s="93">
        <v>0.08591</v>
      </c>
      <c r="R1839" s="93">
        <v>0.08591</v>
      </c>
      <c r="S1839" s="93">
        <v>0.08591</v>
      </c>
      <c r="T1839" s="93">
        <v>0.08591</v>
      </c>
      <c r="U1839" s="93">
        <v>0.08591</v>
      </c>
      <c r="V1839" s="93">
        <v>0.08591</v>
      </c>
      <c r="W1839" s="93">
        <v>0.08591</v>
      </c>
      <c r="X1839" s="93">
        <v>0.08591</v>
      </c>
      <c r="Y1839" s="8">
        <v>0.05</v>
      </c>
      <c r="Z1839" s="8">
        <v>0.05</v>
      </c>
      <c r="AA1839" s="8">
        <v>0.05</v>
      </c>
      <c r="AB1839" s="8">
        <v>0.05</v>
      </c>
      <c r="AC1839" s="8">
        <v>0.05</v>
      </c>
      <c r="AD1839" s="8">
        <v>0.05</v>
      </c>
      <c r="AE1839" s="8">
        <v>0.05</v>
      </c>
      <c r="AF1839" s="8" t="s">
        <v>3592</v>
      </c>
    </row>
    <row r="1840" ht="14.25" customHeight="1">
      <c r="A1840" s="92" t="s">
        <v>1534</v>
      </c>
      <c r="B1840" s="7" t="s">
        <v>1207</v>
      </c>
      <c r="C1840" s="7"/>
      <c r="D1840" s="92" t="s">
        <v>3657</v>
      </c>
      <c r="E1840" s="201">
        <v>41640.0</v>
      </c>
      <c r="F1840" s="201">
        <v>42004.0</v>
      </c>
      <c r="G1840" s="7" t="s">
        <v>3594</v>
      </c>
      <c r="H1840" s="93">
        <v>0.08591</v>
      </c>
      <c r="I1840" s="93">
        <v>0.08591</v>
      </c>
      <c r="J1840" s="93">
        <v>0.08591</v>
      </c>
      <c r="K1840" s="93">
        <v>0.08591</v>
      </c>
      <c r="L1840" s="93">
        <v>0.08591</v>
      </c>
      <c r="M1840" s="93">
        <v>0.08591</v>
      </c>
      <c r="N1840" s="93">
        <v>0.08591</v>
      </c>
      <c r="O1840" s="92">
        <v>0.25773</v>
      </c>
      <c r="P1840" s="92">
        <v>0.25773</v>
      </c>
      <c r="Q1840" s="92">
        <v>0.34364</v>
      </c>
      <c r="R1840" s="92">
        <v>0.34364</v>
      </c>
      <c r="S1840" s="92">
        <v>0.34364</v>
      </c>
      <c r="T1840" s="92">
        <v>0.34364</v>
      </c>
      <c r="U1840" s="92">
        <v>0.34364</v>
      </c>
      <c r="V1840" s="92">
        <v>0.34364</v>
      </c>
      <c r="W1840" s="92">
        <v>0.25773</v>
      </c>
      <c r="X1840" s="92">
        <v>0.25773</v>
      </c>
      <c r="Y1840" s="92">
        <v>0.25773</v>
      </c>
      <c r="Z1840" s="92">
        <v>0.25773</v>
      </c>
      <c r="AA1840" s="92">
        <v>0.25773</v>
      </c>
      <c r="AB1840" s="169">
        <v>0.08591</v>
      </c>
      <c r="AC1840" s="169">
        <v>0.08591</v>
      </c>
      <c r="AD1840" s="169">
        <v>0.08591</v>
      </c>
      <c r="AE1840" s="169">
        <v>0.08591</v>
      </c>
      <c r="AF1840" s="7" t="s">
        <v>3592</v>
      </c>
    </row>
    <row r="1841" ht="14.25" customHeight="1">
      <c r="A1841" s="92" t="s">
        <v>1534</v>
      </c>
      <c r="B1841" s="7" t="s">
        <v>1207</v>
      </c>
      <c r="C1841" s="7"/>
      <c r="D1841" s="92" t="s">
        <v>3597</v>
      </c>
      <c r="E1841" s="201">
        <v>41640.0</v>
      </c>
      <c r="F1841" s="201">
        <v>42004.0</v>
      </c>
      <c r="G1841" s="7" t="s">
        <v>3594</v>
      </c>
      <c r="H1841" s="7">
        <v>0.1</v>
      </c>
      <c r="I1841" s="7">
        <v>0.1</v>
      </c>
      <c r="J1841" s="7">
        <v>0.1</v>
      </c>
      <c r="K1841" s="7">
        <v>0.1</v>
      </c>
      <c r="L1841" s="7">
        <v>0.1</v>
      </c>
      <c r="M1841" s="7">
        <v>0.1</v>
      </c>
      <c r="N1841" s="7">
        <v>0.1</v>
      </c>
      <c r="O1841" s="7">
        <v>0.3</v>
      </c>
      <c r="P1841" s="7">
        <v>0.3</v>
      </c>
      <c r="Q1841" s="7">
        <v>0.4</v>
      </c>
      <c r="R1841" s="7">
        <v>0.4</v>
      </c>
      <c r="S1841" s="7">
        <v>0.4</v>
      </c>
      <c r="T1841" s="7">
        <v>0.4</v>
      </c>
      <c r="U1841" s="7">
        <v>0.4</v>
      </c>
      <c r="V1841" s="7">
        <v>0.4</v>
      </c>
      <c r="W1841" s="7">
        <v>0.3</v>
      </c>
      <c r="X1841" s="7">
        <v>0.3</v>
      </c>
      <c r="Y1841" s="7">
        <v>0.3</v>
      </c>
      <c r="Z1841" s="7">
        <v>0.3</v>
      </c>
      <c r="AA1841" s="7">
        <v>0.3</v>
      </c>
      <c r="AB1841" s="7">
        <v>0.1</v>
      </c>
      <c r="AC1841" s="7">
        <v>0.1</v>
      </c>
      <c r="AD1841" s="7">
        <v>0.1</v>
      </c>
      <c r="AE1841" s="7">
        <v>0.1</v>
      </c>
      <c r="AF1841" s="7" t="s">
        <v>3592</v>
      </c>
    </row>
    <row r="1842" ht="14.25" customHeight="1">
      <c r="A1842" s="93" t="s">
        <v>1534</v>
      </c>
      <c r="B1842" s="8" t="s">
        <v>1207</v>
      </c>
      <c r="C1842" s="8"/>
      <c r="D1842" s="34" t="s">
        <v>3598</v>
      </c>
      <c r="E1842" s="202">
        <v>41640.0</v>
      </c>
      <c r="F1842" s="202">
        <v>42004.0</v>
      </c>
      <c r="G1842" s="8" t="s">
        <v>3594</v>
      </c>
      <c r="H1842" s="7">
        <v>0.1</v>
      </c>
      <c r="I1842" s="7">
        <v>0.1</v>
      </c>
      <c r="J1842" s="7">
        <v>0.1</v>
      </c>
      <c r="K1842" s="7">
        <v>0.1</v>
      </c>
      <c r="L1842" s="92">
        <v>0.3</v>
      </c>
      <c r="M1842" s="92">
        <v>0.3</v>
      </c>
      <c r="N1842" s="92">
        <v>0.6</v>
      </c>
      <c r="O1842" s="92">
        <v>0.9</v>
      </c>
      <c r="P1842" s="92">
        <v>0.9</v>
      </c>
      <c r="Q1842" s="92">
        <v>0.9</v>
      </c>
      <c r="R1842" s="92">
        <v>0.9</v>
      </c>
      <c r="S1842" s="92">
        <v>0.9</v>
      </c>
      <c r="T1842" s="92">
        <v>0.9</v>
      </c>
      <c r="U1842" s="92">
        <v>0.9</v>
      </c>
      <c r="V1842" s="92">
        <v>0.9</v>
      </c>
      <c r="W1842" s="92">
        <v>0.9</v>
      </c>
      <c r="X1842" s="92">
        <v>0.9</v>
      </c>
      <c r="Y1842" s="92">
        <v>0.9</v>
      </c>
      <c r="Z1842" s="92">
        <v>0.6</v>
      </c>
      <c r="AA1842" s="92">
        <v>0.6</v>
      </c>
      <c r="AB1842" s="92">
        <v>0.3</v>
      </c>
      <c r="AC1842" s="92">
        <v>0.3</v>
      </c>
      <c r="AD1842" s="7">
        <v>0.1</v>
      </c>
      <c r="AE1842" s="7">
        <v>0.1</v>
      </c>
      <c r="AF1842" s="8" t="s">
        <v>3592</v>
      </c>
    </row>
    <row r="1843" ht="14.25" customHeight="1">
      <c r="A1843" s="92" t="s">
        <v>1534</v>
      </c>
      <c r="B1843" s="7" t="s">
        <v>1207</v>
      </c>
      <c r="C1843" s="7"/>
      <c r="D1843" s="34" t="s">
        <v>3605</v>
      </c>
      <c r="E1843" s="201">
        <v>41640.0</v>
      </c>
      <c r="F1843" s="201">
        <v>42004.0</v>
      </c>
      <c r="G1843" s="7" t="s">
        <v>3594</v>
      </c>
      <c r="H1843" s="93">
        <v>0.08591</v>
      </c>
      <c r="I1843" s="93">
        <v>0.08591</v>
      </c>
      <c r="J1843" s="93">
        <v>0.08591</v>
      </c>
      <c r="K1843" s="93">
        <v>0.08591</v>
      </c>
      <c r="L1843" s="92">
        <v>0.25773</v>
      </c>
      <c r="M1843" s="92">
        <v>0.25773</v>
      </c>
      <c r="N1843" s="92">
        <v>0.51546</v>
      </c>
      <c r="O1843" s="92">
        <v>0.77319</v>
      </c>
      <c r="P1843" s="92">
        <v>0.77319</v>
      </c>
      <c r="Q1843" s="92">
        <v>0.77319</v>
      </c>
      <c r="R1843" s="92">
        <v>0.77319</v>
      </c>
      <c r="S1843" s="92">
        <v>0.77319</v>
      </c>
      <c r="T1843" s="92">
        <v>0.77319</v>
      </c>
      <c r="U1843" s="92">
        <v>0.77319</v>
      </c>
      <c r="V1843" s="92">
        <v>0.77319</v>
      </c>
      <c r="W1843" s="92">
        <v>0.77319</v>
      </c>
      <c r="X1843" s="92">
        <v>0.77319</v>
      </c>
      <c r="Y1843" s="92">
        <v>0.77319</v>
      </c>
      <c r="Z1843" s="92">
        <v>0.51546</v>
      </c>
      <c r="AA1843" s="92">
        <v>0.51546</v>
      </c>
      <c r="AB1843" s="92">
        <v>0.25773</v>
      </c>
      <c r="AC1843" s="92">
        <v>0.25773</v>
      </c>
      <c r="AD1843" s="93">
        <v>0.08591</v>
      </c>
      <c r="AE1843" s="93">
        <v>0.08591</v>
      </c>
      <c r="AF1843" s="7" t="s">
        <v>3592</v>
      </c>
    </row>
    <row r="1844" ht="14.25" customHeight="1">
      <c r="A1844" s="7" t="s">
        <v>1520</v>
      </c>
      <c r="B1844" s="7" t="s">
        <v>1207</v>
      </c>
      <c r="C1844" s="7"/>
      <c r="D1844" s="7" t="s">
        <v>3596</v>
      </c>
      <c r="E1844" s="201">
        <v>41640.0</v>
      </c>
      <c r="F1844" s="201">
        <v>42004.0</v>
      </c>
      <c r="G1844" s="7" t="s">
        <v>3594</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3592</v>
      </c>
    </row>
    <row r="1845" ht="14.25" customHeight="1">
      <c r="A1845" s="8" t="s">
        <v>1520</v>
      </c>
      <c r="B1845" s="8" t="s">
        <v>1207</v>
      </c>
      <c r="C1845" s="8"/>
      <c r="D1845" s="8" t="s">
        <v>3659</v>
      </c>
      <c r="E1845" s="202">
        <v>41640.0</v>
      </c>
      <c r="F1845" s="202">
        <v>42004.0</v>
      </c>
      <c r="G1845" s="8" t="s">
        <v>3594</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3592</v>
      </c>
    </row>
    <row r="1846" ht="14.25" customHeight="1">
      <c r="A1846" s="7" t="s">
        <v>1520</v>
      </c>
      <c r="B1846" s="7" t="s">
        <v>1207</v>
      </c>
      <c r="C1846" s="7"/>
      <c r="D1846" s="7" t="s">
        <v>3676</v>
      </c>
      <c r="E1846" s="201">
        <v>41640.0</v>
      </c>
      <c r="F1846" s="201">
        <v>42004.0</v>
      </c>
      <c r="G1846" s="7" t="s">
        <v>3594</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3592</v>
      </c>
    </row>
    <row r="1847" ht="14.25" customHeight="1">
      <c r="A1847" s="8" t="s">
        <v>1528</v>
      </c>
      <c r="B1847" s="8" t="s">
        <v>1207</v>
      </c>
      <c r="C1847" s="8"/>
      <c r="D1847" s="8" t="s">
        <v>3596</v>
      </c>
      <c r="E1847" s="202">
        <v>41640.0</v>
      </c>
      <c r="F1847" s="202">
        <v>42004.0</v>
      </c>
      <c r="G1847" s="8" t="s">
        <v>3594</v>
      </c>
      <c r="H1847" s="8">
        <v>0.05</v>
      </c>
      <c r="I1847" s="8">
        <v>0.05</v>
      </c>
      <c r="J1847" s="8">
        <v>0.05</v>
      </c>
      <c r="K1847" s="8">
        <v>0.05</v>
      </c>
      <c r="L1847" s="8">
        <v>0.05</v>
      </c>
      <c r="M1847" s="8">
        <v>0.05</v>
      </c>
      <c r="N1847" s="8">
        <v>0.05</v>
      </c>
      <c r="O1847" s="8">
        <v>0.05</v>
      </c>
      <c r="P1847" s="8">
        <v>0.1</v>
      </c>
      <c r="Q1847" s="8">
        <v>0.1</v>
      </c>
      <c r="R1847" s="8">
        <v>0.1</v>
      </c>
      <c r="S1847" s="8">
        <v>0.1</v>
      </c>
      <c r="T1847" s="8">
        <v>0.1</v>
      </c>
      <c r="U1847" s="8">
        <v>0.1</v>
      </c>
      <c r="V1847" s="8">
        <v>0.1</v>
      </c>
      <c r="W1847" s="8">
        <v>0.1</v>
      </c>
      <c r="X1847" s="8">
        <v>0.1</v>
      </c>
      <c r="Y1847" s="8">
        <v>0.05</v>
      </c>
      <c r="Z1847" s="8">
        <v>0.05</v>
      </c>
      <c r="AA1847" s="8">
        <v>0.05</v>
      </c>
      <c r="AB1847" s="8">
        <v>0.05</v>
      </c>
      <c r="AC1847" s="8">
        <v>0.05</v>
      </c>
      <c r="AD1847" s="8">
        <v>0.05</v>
      </c>
      <c r="AE1847" s="8">
        <v>0.05</v>
      </c>
      <c r="AF1847" s="8" t="s">
        <v>3592</v>
      </c>
    </row>
    <row r="1848" ht="14.25" customHeight="1">
      <c r="A1848" s="7" t="s">
        <v>1528</v>
      </c>
      <c r="B1848" s="7" t="s">
        <v>1207</v>
      </c>
      <c r="C1848" s="7"/>
      <c r="D1848" s="7" t="s">
        <v>3659</v>
      </c>
      <c r="E1848" s="201">
        <v>41640.0</v>
      </c>
      <c r="F1848" s="201">
        <v>42004.0</v>
      </c>
      <c r="G1848" s="7" t="s">
        <v>3594</v>
      </c>
      <c r="H1848" s="7">
        <v>0.1</v>
      </c>
      <c r="I1848" s="7">
        <v>0.1</v>
      </c>
      <c r="J1848" s="7">
        <v>0.1</v>
      </c>
      <c r="K1848" s="7">
        <v>0.1</v>
      </c>
      <c r="L1848" s="7">
        <v>0.1</v>
      </c>
      <c r="M1848" s="7">
        <v>0.1</v>
      </c>
      <c r="N1848" s="7">
        <v>0.1</v>
      </c>
      <c r="O1848" s="7">
        <v>0.3</v>
      </c>
      <c r="P1848" s="7">
        <v>0.3</v>
      </c>
      <c r="Q1848" s="7">
        <v>0.4</v>
      </c>
      <c r="R1848" s="7">
        <v>0.4</v>
      </c>
      <c r="S1848" s="7">
        <v>0.4</v>
      </c>
      <c r="T1848" s="7">
        <v>0.4</v>
      </c>
      <c r="U1848" s="7">
        <v>0.4</v>
      </c>
      <c r="V1848" s="7">
        <v>0.4</v>
      </c>
      <c r="W1848" s="7">
        <v>0.3</v>
      </c>
      <c r="X1848" s="7">
        <v>0.3</v>
      </c>
      <c r="Y1848" s="7">
        <v>0.3</v>
      </c>
      <c r="Z1848" s="7">
        <v>0.3</v>
      </c>
      <c r="AA1848" s="7">
        <v>0.3</v>
      </c>
      <c r="AB1848" s="7">
        <v>0.1</v>
      </c>
      <c r="AC1848" s="7">
        <v>0.1</v>
      </c>
      <c r="AD1848" s="7">
        <v>0.1</v>
      </c>
      <c r="AE1848" s="7">
        <v>0.1</v>
      </c>
      <c r="AF1848" s="7" t="s">
        <v>3592</v>
      </c>
    </row>
    <row r="1849" ht="14.25" customHeight="1">
      <c r="A1849" s="8" t="s">
        <v>1528</v>
      </c>
      <c r="B1849" s="8" t="s">
        <v>1207</v>
      </c>
      <c r="C1849" s="8"/>
      <c r="D1849" s="8" t="s">
        <v>3676</v>
      </c>
      <c r="E1849" s="202">
        <v>41640.0</v>
      </c>
      <c r="F1849" s="202">
        <v>42004.0</v>
      </c>
      <c r="G1849" s="8" t="s">
        <v>3594</v>
      </c>
      <c r="H1849" s="8">
        <v>0.1</v>
      </c>
      <c r="I1849" s="8">
        <v>0.1</v>
      </c>
      <c r="J1849" s="8">
        <v>0.1</v>
      </c>
      <c r="K1849" s="8">
        <v>0.1</v>
      </c>
      <c r="L1849" s="8">
        <v>0.3</v>
      </c>
      <c r="M1849" s="8">
        <v>0.3</v>
      </c>
      <c r="N1849" s="8">
        <v>0.6</v>
      </c>
      <c r="O1849" s="8">
        <v>0.9</v>
      </c>
      <c r="P1849" s="8">
        <v>0.9</v>
      </c>
      <c r="Q1849" s="8">
        <v>0.9</v>
      </c>
      <c r="R1849" s="8">
        <v>0.9</v>
      </c>
      <c r="S1849" s="8">
        <v>0.9</v>
      </c>
      <c r="T1849" s="8">
        <v>0.9</v>
      </c>
      <c r="U1849" s="8">
        <v>0.9</v>
      </c>
      <c r="V1849" s="8">
        <v>0.9</v>
      </c>
      <c r="W1849" s="8">
        <v>0.9</v>
      </c>
      <c r="X1849" s="8">
        <v>0.9</v>
      </c>
      <c r="Y1849" s="8">
        <v>0.9</v>
      </c>
      <c r="Z1849" s="8">
        <v>0.6</v>
      </c>
      <c r="AA1849" s="8">
        <v>0.6</v>
      </c>
      <c r="AB1849" s="8">
        <v>0.3</v>
      </c>
      <c r="AC1849" s="8">
        <v>0.3</v>
      </c>
      <c r="AD1849" s="8">
        <v>0.1</v>
      </c>
      <c r="AE1849" s="8">
        <v>0.1</v>
      </c>
      <c r="AF1849" s="8" t="s">
        <v>3592</v>
      </c>
    </row>
    <row r="1850" ht="14.25" customHeight="1">
      <c r="A1850" s="93" t="s">
        <v>1535</v>
      </c>
      <c r="B1850" s="8" t="s">
        <v>1207</v>
      </c>
      <c r="C1850" s="8"/>
      <c r="D1850" s="8" t="s">
        <v>3596</v>
      </c>
      <c r="E1850" s="202">
        <v>41640.0</v>
      </c>
      <c r="F1850" s="202">
        <v>42004.0</v>
      </c>
      <c r="G1850" s="8" t="s">
        <v>3594</v>
      </c>
      <c r="H1850" s="93">
        <v>0.033565</v>
      </c>
      <c r="I1850" s="93">
        <v>0.033565</v>
      </c>
      <c r="J1850" s="93">
        <v>0.033565</v>
      </c>
      <c r="K1850" s="93">
        <v>0.033565</v>
      </c>
      <c r="L1850" s="93">
        <v>0.033565</v>
      </c>
      <c r="M1850" s="93">
        <v>0.033565</v>
      </c>
      <c r="N1850" s="93">
        <v>0.033565</v>
      </c>
      <c r="O1850" s="93">
        <v>0.033565</v>
      </c>
      <c r="P1850" s="93">
        <v>0.06713</v>
      </c>
      <c r="Q1850" s="93">
        <v>0.06713</v>
      </c>
      <c r="R1850" s="93">
        <v>0.06713</v>
      </c>
      <c r="S1850" s="93">
        <v>0.06713</v>
      </c>
      <c r="T1850" s="93">
        <v>0.06713</v>
      </c>
      <c r="U1850" s="93">
        <v>0.06713</v>
      </c>
      <c r="V1850" s="93">
        <v>0.06713</v>
      </c>
      <c r="W1850" s="93">
        <v>0.06713</v>
      </c>
      <c r="X1850" s="93">
        <v>0.06713</v>
      </c>
      <c r="Y1850" s="93">
        <v>0.033565</v>
      </c>
      <c r="Z1850" s="93">
        <v>0.033565</v>
      </c>
      <c r="AA1850" s="93">
        <v>0.033565</v>
      </c>
      <c r="AB1850" s="93">
        <v>0.033565</v>
      </c>
      <c r="AC1850" s="93">
        <v>0.033565</v>
      </c>
      <c r="AD1850" s="93">
        <v>0.033565</v>
      </c>
      <c r="AE1850" s="93">
        <v>0.033565</v>
      </c>
      <c r="AF1850" s="8" t="s">
        <v>3592</v>
      </c>
    </row>
    <row r="1851" ht="14.25" customHeight="1">
      <c r="A1851" s="92" t="s">
        <v>1535</v>
      </c>
      <c r="B1851" s="7" t="s">
        <v>1207</v>
      </c>
      <c r="C1851" s="7"/>
      <c r="D1851" s="92" t="s">
        <v>3657</v>
      </c>
      <c r="E1851" s="201">
        <v>41640.0</v>
      </c>
      <c r="F1851" s="201">
        <v>42004.0</v>
      </c>
      <c r="G1851" s="7" t="s">
        <v>3594</v>
      </c>
      <c r="H1851" s="169">
        <v>0.06713</v>
      </c>
      <c r="I1851" s="169">
        <v>0.06713</v>
      </c>
      <c r="J1851" s="169">
        <v>0.06713</v>
      </c>
      <c r="K1851" s="169">
        <v>0.06713</v>
      </c>
      <c r="L1851" s="169">
        <v>0.06713</v>
      </c>
      <c r="M1851" s="169">
        <v>0.06713</v>
      </c>
      <c r="N1851" s="169">
        <v>0.06713</v>
      </c>
      <c r="O1851" s="92">
        <v>0.20139</v>
      </c>
      <c r="P1851" s="92">
        <v>0.20139</v>
      </c>
      <c r="Q1851" s="92">
        <v>0.26852</v>
      </c>
      <c r="R1851" s="92">
        <v>0.26852</v>
      </c>
      <c r="S1851" s="92">
        <v>0.26852</v>
      </c>
      <c r="T1851" s="92">
        <v>0.26852</v>
      </c>
      <c r="U1851" s="92">
        <v>0.26852</v>
      </c>
      <c r="V1851" s="92">
        <v>0.26852</v>
      </c>
      <c r="W1851" s="92">
        <v>0.20139</v>
      </c>
      <c r="X1851" s="92">
        <v>0.20139</v>
      </c>
      <c r="Y1851" s="92">
        <v>0.20139</v>
      </c>
      <c r="Z1851" s="92">
        <v>0.20139</v>
      </c>
      <c r="AA1851" s="92">
        <v>0.20139</v>
      </c>
      <c r="AB1851" s="169">
        <v>0.06713</v>
      </c>
      <c r="AC1851" s="169">
        <v>0.06713</v>
      </c>
      <c r="AD1851" s="169">
        <v>0.06713</v>
      </c>
      <c r="AE1851" s="169">
        <v>0.06713</v>
      </c>
      <c r="AF1851" s="7" t="s">
        <v>3592</v>
      </c>
    </row>
    <row r="1852" ht="14.25" customHeight="1">
      <c r="A1852" s="93" t="s">
        <v>1535</v>
      </c>
      <c r="B1852" s="8" t="s">
        <v>1207</v>
      </c>
      <c r="C1852" s="8"/>
      <c r="D1852" s="167" t="s">
        <v>3597</v>
      </c>
      <c r="E1852" s="202">
        <v>41640.0</v>
      </c>
      <c r="F1852" s="202">
        <v>42004.0</v>
      </c>
      <c r="G1852" s="8" t="s">
        <v>3594</v>
      </c>
      <c r="H1852" s="8">
        <v>0.1</v>
      </c>
      <c r="I1852" s="8">
        <v>0.1</v>
      </c>
      <c r="J1852" s="8">
        <v>0.1</v>
      </c>
      <c r="K1852" s="8">
        <v>0.1</v>
      </c>
      <c r="L1852" s="8">
        <v>0.1</v>
      </c>
      <c r="M1852" s="8">
        <v>0.1</v>
      </c>
      <c r="N1852" s="8">
        <v>0.1</v>
      </c>
      <c r="O1852" s="93">
        <v>0.3</v>
      </c>
      <c r="P1852" s="93">
        <v>0.3</v>
      </c>
      <c r="Q1852" s="93">
        <v>0.4</v>
      </c>
      <c r="R1852" s="93">
        <v>0.4</v>
      </c>
      <c r="S1852" s="93">
        <v>0.4</v>
      </c>
      <c r="T1852" s="93">
        <v>0.4</v>
      </c>
      <c r="U1852" s="93">
        <v>0.4</v>
      </c>
      <c r="V1852" s="93">
        <v>0.4</v>
      </c>
      <c r="W1852" s="93">
        <v>0.3</v>
      </c>
      <c r="X1852" s="93">
        <v>0.3</v>
      </c>
      <c r="Y1852" s="93">
        <v>0.3</v>
      </c>
      <c r="Z1852" s="93">
        <v>0.3</v>
      </c>
      <c r="AA1852" s="93">
        <v>0.3</v>
      </c>
      <c r="AB1852" s="93">
        <v>0.1</v>
      </c>
      <c r="AC1852" s="93">
        <v>0.1</v>
      </c>
      <c r="AD1852" s="8">
        <v>0.1</v>
      </c>
      <c r="AE1852" s="8">
        <v>0.1</v>
      </c>
      <c r="AF1852" s="8" t="s">
        <v>3592</v>
      </c>
    </row>
    <row r="1853" ht="14.25" customHeight="1">
      <c r="A1853" s="92" t="s">
        <v>1535</v>
      </c>
      <c r="B1853" s="7" t="s">
        <v>1207</v>
      </c>
      <c r="C1853" s="7"/>
      <c r="D1853" s="169" t="s">
        <v>3598</v>
      </c>
      <c r="E1853" s="201">
        <v>41640.0</v>
      </c>
      <c r="F1853" s="201">
        <v>42004.0</v>
      </c>
      <c r="G1853" s="7" t="s">
        <v>3594</v>
      </c>
      <c r="H1853" s="8">
        <v>0.1</v>
      </c>
      <c r="I1853" s="8">
        <v>0.1</v>
      </c>
      <c r="J1853" s="8">
        <v>0.1</v>
      </c>
      <c r="K1853" s="8">
        <v>0.1</v>
      </c>
      <c r="L1853" s="8">
        <v>0.3</v>
      </c>
      <c r="M1853" s="8">
        <v>0.3</v>
      </c>
      <c r="N1853" s="8">
        <v>0.6</v>
      </c>
      <c r="O1853" s="8">
        <v>0.9</v>
      </c>
      <c r="P1853" s="8">
        <v>0.9</v>
      </c>
      <c r="Q1853" s="8">
        <v>0.9</v>
      </c>
      <c r="R1853" s="8">
        <v>0.9</v>
      </c>
      <c r="S1853" s="8">
        <v>0.9</v>
      </c>
      <c r="T1853" s="8">
        <v>0.9</v>
      </c>
      <c r="U1853" s="8">
        <v>0.9</v>
      </c>
      <c r="V1853" s="8">
        <v>0.9</v>
      </c>
      <c r="W1853" s="8">
        <v>0.9</v>
      </c>
      <c r="X1853" s="8">
        <v>0.9</v>
      </c>
      <c r="Y1853" s="8">
        <v>0.9</v>
      </c>
      <c r="Z1853" s="8">
        <v>0.6</v>
      </c>
      <c r="AA1853" s="8">
        <v>0.6</v>
      </c>
      <c r="AB1853" s="8">
        <v>0.3</v>
      </c>
      <c r="AC1853" s="8">
        <v>0.3</v>
      </c>
      <c r="AD1853" s="8">
        <v>0.1</v>
      </c>
      <c r="AE1853" s="8">
        <v>0.1</v>
      </c>
      <c r="AF1853" s="7" t="s">
        <v>3592</v>
      </c>
    </row>
    <row r="1854" ht="14.25" customHeight="1">
      <c r="A1854" s="93" t="s">
        <v>1535</v>
      </c>
      <c r="B1854" s="8" t="s">
        <v>1207</v>
      </c>
      <c r="C1854" s="8"/>
      <c r="D1854" s="93" t="s">
        <v>3605</v>
      </c>
      <c r="E1854" s="202">
        <v>41640.0</v>
      </c>
      <c r="F1854" s="202">
        <v>42004.0</v>
      </c>
      <c r="G1854" s="8" t="s">
        <v>3594</v>
      </c>
      <c r="H1854" s="167">
        <v>0.06713</v>
      </c>
      <c r="I1854" s="167">
        <v>0.06713</v>
      </c>
      <c r="J1854" s="167">
        <v>0.06713</v>
      </c>
      <c r="K1854" s="167">
        <v>0.06713</v>
      </c>
      <c r="L1854" s="167">
        <v>0.20139</v>
      </c>
      <c r="M1854" s="167">
        <v>0.20139</v>
      </c>
      <c r="N1854" s="93">
        <v>0.40278</v>
      </c>
      <c r="O1854" s="93">
        <v>0.60417</v>
      </c>
      <c r="P1854" s="93">
        <v>0.60417</v>
      </c>
      <c r="Q1854" s="93">
        <v>0.60417</v>
      </c>
      <c r="R1854" s="93">
        <v>0.60417</v>
      </c>
      <c r="S1854" s="93">
        <v>0.60417</v>
      </c>
      <c r="T1854" s="93">
        <v>0.60417</v>
      </c>
      <c r="U1854" s="93">
        <v>0.60417</v>
      </c>
      <c r="V1854" s="93">
        <v>0.60417</v>
      </c>
      <c r="W1854" s="93">
        <v>0.60417</v>
      </c>
      <c r="X1854" s="93">
        <v>0.60417</v>
      </c>
      <c r="Y1854" s="93">
        <v>0.60417</v>
      </c>
      <c r="Z1854" s="93">
        <v>0.40278</v>
      </c>
      <c r="AA1854" s="93">
        <v>0.40278</v>
      </c>
      <c r="AB1854" s="167">
        <v>0.20139</v>
      </c>
      <c r="AC1854" s="167">
        <v>0.20139</v>
      </c>
      <c r="AD1854" s="167">
        <v>0.06713</v>
      </c>
      <c r="AE1854" s="167">
        <v>0.06713</v>
      </c>
      <c r="AF1854" s="8" t="s">
        <v>3592</v>
      </c>
    </row>
    <row r="1855" ht="14.25" customHeight="1">
      <c r="A1855" s="7" t="s">
        <v>4233</v>
      </c>
      <c r="B1855" s="7" t="s">
        <v>1207</v>
      </c>
      <c r="C1855" s="7"/>
      <c r="D1855" s="7" t="s">
        <v>3596</v>
      </c>
      <c r="E1855" s="201">
        <v>41640.0</v>
      </c>
      <c r="F1855" s="201">
        <v>42004.0</v>
      </c>
      <c r="G1855" s="7" t="s">
        <v>3594</v>
      </c>
      <c r="H1855" s="7">
        <v>0.05</v>
      </c>
      <c r="I1855" s="7">
        <v>0.05</v>
      </c>
      <c r="J1855" s="7">
        <v>0.05</v>
      </c>
      <c r="K1855" s="7">
        <v>0.05</v>
      </c>
      <c r="L1855" s="7">
        <v>0.05</v>
      </c>
      <c r="M1855" s="7">
        <v>0.05</v>
      </c>
      <c r="N1855" s="7">
        <v>0.05</v>
      </c>
      <c r="O1855" s="7">
        <v>0.05</v>
      </c>
      <c r="P1855" s="7">
        <v>0.1</v>
      </c>
      <c r="Q1855" s="7">
        <v>0.1</v>
      </c>
      <c r="R1855" s="7">
        <v>0.1</v>
      </c>
      <c r="S1855" s="7">
        <v>0.1</v>
      </c>
      <c r="T1855" s="7">
        <v>0.1</v>
      </c>
      <c r="U1855" s="7">
        <v>0.1</v>
      </c>
      <c r="V1855" s="7">
        <v>0.1</v>
      </c>
      <c r="W1855" s="7">
        <v>0.1</v>
      </c>
      <c r="X1855" s="7">
        <v>0.1</v>
      </c>
      <c r="Y1855" s="7">
        <v>0.05</v>
      </c>
      <c r="Z1855" s="7">
        <v>0.05</v>
      </c>
      <c r="AA1855" s="7">
        <v>0.05</v>
      </c>
      <c r="AB1855" s="7">
        <v>0.05</v>
      </c>
      <c r="AC1855" s="7">
        <v>0.05</v>
      </c>
      <c r="AD1855" s="7">
        <v>0.05</v>
      </c>
      <c r="AE1855" s="7">
        <v>0.05</v>
      </c>
      <c r="AF1855" s="7" t="s">
        <v>3592</v>
      </c>
    </row>
    <row r="1856" ht="14.25" customHeight="1">
      <c r="A1856" s="8" t="s">
        <v>4233</v>
      </c>
      <c r="B1856" s="8" t="s">
        <v>1207</v>
      </c>
      <c r="C1856" s="8"/>
      <c r="D1856" s="8" t="s">
        <v>3659</v>
      </c>
      <c r="E1856" s="202">
        <v>41640.0</v>
      </c>
      <c r="F1856" s="202">
        <v>42004.0</v>
      </c>
      <c r="G1856" s="8" t="s">
        <v>3594</v>
      </c>
      <c r="H1856" s="8">
        <v>0.1</v>
      </c>
      <c r="I1856" s="8">
        <v>0.1</v>
      </c>
      <c r="J1856" s="8">
        <v>0.1</v>
      </c>
      <c r="K1856" s="8">
        <v>0.1</v>
      </c>
      <c r="L1856" s="8">
        <v>0.1</v>
      </c>
      <c r="M1856" s="8">
        <v>0.1</v>
      </c>
      <c r="N1856" s="8">
        <v>0.1</v>
      </c>
      <c r="O1856" s="8">
        <v>0.3</v>
      </c>
      <c r="P1856" s="8">
        <v>0.3</v>
      </c>
      <c r="Q1856" s="8">
        <v>0.4</v>
      </c>
      <c r="R1856" s="8">
        <v>0.4</v>
      </c>
      <c r="S1856" s="8">
        <v>0.4</v>
      </c>
      <c r="T1856" s="8">
        <v>0.4</v>
      </c>
      <c r="U1856" s="8">
        <v>0.4</v>
      </c>
      <c r="V1856" s="8">
        <v>0.4</v>
      </c>
      <c r="W1856" s="8">
        <v>0.3</v>
      </c>
      <c r="X1856" s="8">
        <v>0.3</v>
      </c>
      <c r="Y1856" s="8">
        <v>0.3</v>
      </c>
      <c r="Z1856" s="8">
        <v>0.3</v>
      </c>
      <c r="AA1856" s="8">
        <v>0.3</v>
      </c>
      <c r="AB1856" s="8">
        <v>0.1</v>
      </c>
      <c r="AC1856" s="8">
        <v>0.1</v>
      </c>
      <c r="AD1856" s="8">
        <v>0.1</v>
      </c>
      <c r="AE1856" s="8">
        <v>0.1</v>
      </c>
      <c r="AF1856" s="8" t="s">
        <v>3592</v>
      </c>
    </row>
    <row r="1857" ht="14.25" customHeight="1">
      <c r="A1857" s="7" t="s">
        <v>4233</v>
      </c>
      <c r="B1857" s="7" t="s">
        <v>1207</v>
      </c>
      <c r="C1857" s="7"/>
      <c r="D1857" s="7" t="s">
        <v>3676</v>
      </c>
      <c r="E1857" s="201">
        <v>41640.0</v>
      </c>
      <c r="F1857" s="201">
        <v>42004.0</v>
      </c>
      <c r="G1857" s="7" t="s">
        <v>3594</v>
      </c>
      <c r="H1857" s="7">
        <v>0.1</v>
      </c>
      <c r="I1857" s="7">
        <v>0.1</v>
      </c>
      <c r="J1857" s="7">
        <v>0.1</v>
      </c>
      <c r="K1857" s="7">
        <v>0.1</v>
      </c>
      <c r="L1857" s="7">
        <v>0.3</v>
      </c>
      <c r="M1857" s="7">
        <v>0.3</v>
      </c>
      <c r="N1857" s="7">
        <v>0.6</v>
      </c>
      <c r="O1857" s="7">
        <v>0.9</v>
      </c>
      <c r="P1857" s="7">
        <v>0.9</v>
      </c>
      <c r="Q1857" s="7">
        <v>0.9</v>
      </c>
      <c r="R1857" s="7">
        <v>0.9</v>
      </c>
      <c r="S1857" s="7">
        <v>0.9</v>
      </c>
      <c r="T1857" s="7">
        <v>0.9</v>
      </c>
      <c r="U1857" s="7">
        <v>0.9</v>
      </c>
      <c r="V1857" s="7">
        <v>0.9</v>
      </c>
      <c r="W1857" s="7">
        <v>0.9</v>
      </c>
      <c r="X1857" s="7">
        <v>0.9</v>
      </c>
      <c r="Y1857" s="7">
        <v>0.9</v>
      </c>
      <c r="Z1857" s="7">
        <v>0.6</v>
      </c>
      <c r="AA1857" s="7">
        <v>0.6</v>
      </c>
      <c r="AB1857" s="7">
        <v>0.3</v>
      </c>
      <c r="AC1857" s="7">
        <v>0.3</v>
      </c>
      <c r="AD1857" s="7">
        <v>0.1</v>
      </c>
      <c r="AE1857" s="7">
        <v>0.1</v>
      </c>
      <c r="AF1857" s="7" t="s">
        <v>3592</v>
      </c>
    </row>
    <row r="1858" ht="14.25" customHeight="1">
      <c r="A1858" s="8" t="s">
        <v>4234</v>
      </c>
      <c r="B1858" s="8" t="s">
        <v>3673</v>
      </c>
      <c r="C1858" s="8"/>
      <c r="D1858" s="8" t="s">
        <v>3596</v>
      </c>
      <c r="E1858" s="202">
        <v>41640.0</v>
      </c>
      <c r="F1858" s="202">
        <v>42004.0</v>
      </c>
      <c r="G1858" s="8" t="s">
        <v>3588</v>
      </c>
      <c r="H1858" s="8">
        <v>0.0</v>
      </c>
      <c r="I1858" s="8"/>
      <c r="J1858" s="8"/>
      <c r="K1858" s="8"/>
      <c r="L1858" s="8"/>
      <c r="M1858" s="8"/>
      <c r="N1858" s="8"/>
      <c r="O1858" s="8"/>
      <c r="P1858" s="8"/>
      <c r="Q1858" s="8"/>
      <c r="R1858" s="8"/>
      <c r="S1858" s="8"/>
      <c r="T1858" s="8"/>
      <c r="U1858" s="8"/>
      <c r="V1858" s="8"/>
      <c r="W1858" s="8"/>
      <c r="X1858" s="8"/>
      <c r="Y1858" s="8"/>
      <c r="Z1858" s="8"/>
      <c r="AA1858" s="8"/>
      <c r="AB1858" s="8"/>
      <c r="AC1858" s="8"/>
      <c r="AD1858" s="8"/>
      <c r="AE1858" s="8"/>
      <c r="AF1858" s="8" t="s">
        <v>3592</v>
      </c>
    </row>
    <row r="1859" ht="14.25" customHeight="1">
      <c r="A1859" s="7" t="s">
        <v>4234</v>
      </c>
      <c r="B1859" s="7" t="s">
        <v>3673</v>
      </c>
      <c r="C1859" s="7"/>
      <c r="D1859" s="7" t="s">
        <v>3674</v>
      </c>
      <c r="E1859" s="201">
        <v>41640.0</v>
      </c>
      <c r="F1859" s="201">
        <v>42004.0</v>
      </c>
      <c r="G1859" s="7" t="s">
        <v>3594</v>
      </c>
      <c r="H1859" s="7">
        <v>0.0</v>
      </c>
      <c r="I1859" s="7">
        <v>0.0</v>
      </c>
      <c r="J1859" s="7">
        <v>0.0</v>
      </c>
      <c r="K1859" s="7">
        <v>0.0</v>
      </c>
      <c r="L1859" s="7">
        <v>0.0</v>
      </c>
      <c r="M1859" s="7">
        <v>0.0</v>
      </c>
      <c r="N1859" s="7">
        <v>0.25</v>
      </c>
      <c r="O1859" s="7">
        <v>0.25</v>
      </c>
      <c r="P1859" s="7">
        <v>0.25</v>
      </c>
      <c r="Q1859" s="7">
        <v>0.25</v>
      </c>
      <c r="R1859" s="7">
        <v>0.25</v>
      </c>
      <c r="S1859" s="7">
        <v>0.25</v>
      </c>
      <c r="T1859" s="7">
        <v>0.25</v>
      </c>
      <c r="U1859" s="7">
        <v>0.25</v>
      </c>
      <c r="V1859" s="7">
        <v>0.25</v>
      </c>
      <c r="W1859" s="7">
        <v>0.25</v>
      </c>
      <c r="X1859" s="7">
        <v>0.25</v>
      </c>
      <c r="Y1859" s="7">
        <v>0.25</v>
      </c>
      <c r="Z1859" s="7">
        <v>0.0</v>
      </c>
      <c r="AA1859" s="7">
        <v>0.0</v>
      </c>
      <c r="AB1859" s="7">
        <v>0.0</v>
      </c>
      <c r="AC1859" s="7">
        <v>0.0</v>
      </c>
      <c r="AD1859" s="7">
        <v>0.0</v>
      </c>
      <c r="AE1859" s="7">
        <v>0.0</v>
      </c>
      <c r="AF1859" s="7" t="s">
        <v>3592</v>
      </c>
    </row>
    <row r="1860" ht="14.25" customHeight="1">
      <c r="A1860" s="8" t="s">
        <v>241</v>
      </c>
      <c r="B1860" s="8" t="s">
        <v>3673</v>
      </c>
      <c r="C1860" s="8"/>
      <c r="D1860" s="8" t="s">
        <v>3596</v>
      </c>
      <c r="E1860" s="202">
        <v>41640.0</v>
      </c>
      <c r="F1860" s="202">
        <v>42004.0</v>
      </c>
      <c r="G1860" s="8" t="s">
        <v>3588</v>
      </c>
      <c r="H1860" s="8">
        <v>0.0</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3592</v>
      </c>
    </row>
    <row r="1861" ht="14.25" customHeight="1">
      <c r="A1861" s="7" t="s">
        <v>241</v>
      </c>
      <c r="B1861" s="7" t="s">
        <v>3673</v>
      </c>
      <c r="C1861" s="7"/>
      <c r="D1861" s="7" t="s">
        <v>3674</v>
      </c>
      <c r="E1861" s="201">
        <v>41640.0</v>
      </c>
      <c r="F1861" s="201">
        <v>42004.0</v>
      </c>
      <c r="G1861" s="7" t="s">
        <v>3594</v>
      </c>
      <c r="H1861" s="7">
        <v>0.0</v>
      </c>
      <c r="I1861" s="7">
        <v>0.0</v>
      </c>
      <c r="J1861" s="7">
        <v>0.0</v>
      </c>
      <c r="K1861" s="7">
        <v>0.0</v>
      </c>
      <c r="L1861" s="7">
        <v>0.0</v>
      </c>
      <c r="M1861" s="7">
        <v>0.0</v>
      </c>
      <c r="N1861" s="7">
        <v>1.0</v>
      </c>
      <c r="O1861" s="7">
        <v>1.0</v>
      </c>
      <c r="P1861" s="7">
        <v>1.0</v>
      </c>
      <c r="Q1861" s="7">
        <v>1.0</v>
      </c>
      <c r="R1861" s="7">
        <v>1.0</v>
      </c>
      <c r="S1861" s="7">
        <v>1.0</v>
      </c>
      <c r="T1861" s="7">
        <v>1.0</v>
      </c>
      <c r="U1861" s="7">
        <v>1.0</v>
      </c>
      <c r="V1861" s="7">
        <v>1.0</v>
      </c>
      <c r="W1861" s="7">
        <v>1.0</v>
      </c>
      <c r="X1861" s="7">
        <v>1.0</v>
      </c>
      <c r="Y1861" s="7">
        <v>1.0</v>
      </c>
      <c r="Z1861" s="7">
        <v>0.0</v>
      </c>
      <c r="AA1861" s="7">
        <v>0.0</v>
      </c>
      <c r="AB1861" s="7">
        <v>0.0</v>
      </c>
      <c r="AC1861" s="7">
        <v>0.0</v>
      </c>
      <c r="AD1861" s="7">
        <v>0.0</v>
      </c>
      <c r="AE1861" s="7">
        <v>0.0</v>
      </c>
      <c r="AF1861" s="7" t="s">
        <v>3592</v>
      </c>
    </row>
    <row r="1862" ht="14.25" customHeight="1">
      <c r="A1862" s="93" t="s">
        <v>246</v>
      </c>
      <c r="B1862" s="8" t="s">
        <v>3673</v>
      </c>
      <c r="C1862" s="8"/>
      <c r="D1862" s="8" t="s">
        <v>3596</v>
      </c>
      <c r="E1862" s="202">
        <v>41640.0</v>
      </c>
      <c r="F1862" s="202">
        <v>42004.0</v>
      </c>
      <c r="G1862" s="8" t="s">
        <v>3588</v>
      </c>
      <c r="H1862" s="8">
        <v>0.0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3592</v>
      </c>
    </row>
    <row r="1863" ht="14.25" customHeight="1">
      <c r="A1863" s="93" t="s">
        <v>246</v>
      </c>
      <c r="B1863" s="8" t="s">
        <v>3673</v>
      </c>
      <c r="C1863" s="8"/>
      <c r="D1863" s="34" t="s">
        <v>3600</v>
      </c>
      <c r="E1863" s="202">
        <v>41640.0</v>
      </c>
      <c r="F1863" s="202">
        <v>42004.0</v>
      </c>
      <c r="G1863" s="8" t="s">
        <v>3588</v>
      </c>
      <c r="H1863" s="93">
        <v>1.0</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3592</v>
      </c>
    </row>
    <row r="1864" ht="14.25" customHeight="1">
      <c r="A1864" s="92" t="s">
        <v>246</v>
      </c>
      <c r="B1864" s="7" t="s">
        <v>3673</v>
      </c>
      <c r="C1864" s="7"/>
      <c r="D1864" s="92" t="s">
        <v>4235</v>
      </c>
      <c r="E1864" s="201">
        <v>41640.0</v>
      </c>
      <c r="F1864" s="201">
        <v>42004.0</v>
      </c>
      <c r="G1864" s="7" t="s">
        <v>3594</v>
      </c>
      <c r="H1864" s="7">
        <v>0.0</v>
      </c>
      <c r="I1864" s="7">
        <v>0.0</v>
      </c>
      <c r="J1864" s="7">
        <v>0.0</v>
      </c>
      <c r="K1864" s="7">
        <v>0.0</v>
      </c>
      <c r="L1864" s="7">
        <v>0.0</v>
      </c>
      <c r="M1864" s="7">
        <v>0.0</v>
      </c>
      <c r="N1864" s="7">
        <v>1.0</v>
      </c>
      <c r="O1864" s="7">
        <v>1.0</v>
      </c>
      <c r="P1864" s="7">
        <v>1.0</v>
      </c>
      <c r="Q1864" s="7">
        <v>1.0</v>
      </c>
      <c r="R1864" s="7">
        <v>1.0</v>
      </c>
      <c r="S1864" s="7">
        <v>1.0</v>
      </c>
      <c r="T1864" s="7">
        <v>1.0</v>
      </c>
      <c r="U1864" s="7">
        <v>1.0</v>
      </c>
      <c r="V1864" s="7">
        <v>1.0</v>
      </c>
      <c r="W1864" s="7">
        <v>1.0</v>
      </c>
      <c r="X1864" s="7">
        <v>1.0</v>
      </c>
      <c r="Y1864" s="7">
        <v>1.0</v>
      </c>
      <c r="Z1864" s="7">
        <v>0.0</v>
      </c>
      <c r="AA1864" s="7">
        <v>0.0</v>
      </c>
      <c r="AB1864" s="7">
        <v>0.0</v>
      </c>
      <c r="AC1864" s="7">
        <v>0.0</v>
      </c>
      <c r="AD1864" s="7">
        <v>0.0</v>
      </c>
      <c r="AE1864" s="7">
        <v>0.0</v>
      </c>
      <c r="AF1864" s="7" t="s">
        <v>3592</v>
      </c>
    </row>
    <row r="1865" ht="14.25" customHeight="1">
      <c r="A1865" s="8" t="s">
        <v>1515</v>
      </c>
      <c r="B1865" s="8" t="s">
        <v>8</v>
      </c>
      <c r="C1865" s="8"/>
      <c r="D1865" s="8" t="s">
        <v>3596</v>
      </c>
      <c r="E1865" s="202">
        <v>41640.0</v>
      </c>
      <c r="F1865" s="202">
        <v>42004.0</v>
      </c>
      <c r="G1865" s="8" t="s">
        <v>3594</v>
      </c>
      <c r="H1865" s="8">
        <v>0.0</v>
      </c>
      <c r="I1865" s="8">
        <v>0.0</v>
      </c>
      <c r="J1865" s="8">
        <v>0.0</v>
      </c>
      <c r="K1865" s="8">
        <v>0.0</v>
      </c>
      <c r="L1865" s="8">
        <v>0.0</v>
      </c>
      <c r="M1865" s="8">
        <v>0.0</v>
      </c>
      <c r="N1865" s="8">
        <v>0.0</v>
      </c>
      <c r="O1865" s="8">
        <v>0.0</v>
      </c>
      <c r="P1865" s="8">
        <v>0.05</v>
      </c>
      <c r="Q1865" s="8">
        <v>0.05</v>
      </c>
      <c r="R1865" s="8">
        <v>0.05</v>
      </c>
      <c r="S1865" s="8">
        <v>0.05</v>
      </c>
      <c r="T1865" s="8">
        <v>0.05</v>
      </c>
      <c r="U1865" s="8">
        <v>0.05</v>
      </c>
      <c r="V1865" s="8">
        <v>0.05</v>
      </c>
      <c r="W1865" s="8">
        <v>0.05</v>
      </c>
      <c r="X1865" s="8">
        <v>0.05</v>
      </c>
      <c r="Y1865" s="8">
        <v>0.0</v>
      </c>
      <c r="Z1865" s="8">
        <v>0.0</v>
      </c>
      <c r="AA1865" s="8">
        <v>0.0</v>
      </c>
      <c r="AB1865" s="8">
        <v>0.0</v>
      </c>
      <c r="AC1865" s="8">
        <v>0.0</v>
      </c>
      <c r="AD1865" s="8">
        <v>0.0</v>
      </c>
      <c r="AE1865" s="8">
        <v>0.0</v>
      </c>
      <c r="AF1865" s="8" t="s">
        <v>3592</v>
      </c>
    </row>
    <row r="1866" ht="14.25" customHeight="1">
      <c r="A1866" s="7" t="s">
        <v>1515</v>
      </c>
      <c r="B1866" s="7" t="s">
        <v>8</v>
      </c>
      <c r="C1866" s="7"/>
      <c r="D1866" s="7" t="s">
        <v>3659</v>
      </c>
      <c r="E1866" s="201">
        <v>41640.0</v>
      </c>
      <c r="F1866" s="201">
        <v>42004.0</v>
      </c>
      <c r="G1866" s="7" t="s">
        <v>3594</v>
      </c>
      <c r="H1866" s="7">
        <v>0.05</v>
      </c>
      <c r="I1866" s="7">
        <v>0.05</v>
      </c>
      <c r="J1866" s="7">
        <v>0.05</v>
      </c>
      <c r="K1866" s="7">
        <v>0.05</v>
      </c>
      <c r="L1866" s="7">
        <v>0.05</v>
      </c>
      <c r="M1866" s="7">
        <v>0.05</v>
      </c>
      <c r="N1866" s="7">
        <v>0.05</v>
      </c>
      <c r="O1866" s="7">
        <v>0.2</v>
      </c>
      <c r="P1866" s="7">
        <v>0.2</v>
      </c>
      <c r="Q1866" s="7">
        <v>0.3</v>
      </c>
      <c r="R1866" s="7">
        <v>0.3</v>
      </c>
      <c r="S1866" s="7">
        <v>0.3</v>
      </c>
      <c r="T1866" s="7">
        <v>0.3</v>
      </c>
      <c r="U1866" s="7">
        <v>0.3</v>
      </c>
      <c r="V1866" s="7">
        <v>0.3</v>
      </c>
      <c r="W1866" s="7">
        <v>0.2</v>
      </c>
      <c r="X1866" s="7">
        <v>0.2</v>
      </c>
      <c r="Y1866" s="7">
        <v>0.2</v>
      </c>
      <c r="Z1866" s="7">
        <v>0.2</v>
      </c>
      <c r="AA1866" s="7">
        <v>0.2</v>
      </c>
      <c r="AB1866" s="7">
        <v>0.05</v>
      </c>
      <c r="AC1866" s="7">
        <v>0.05</v>
      </c>
      <c r="AD1866" s="7">
        <v>0.05</v>
      </c>
      <c r="AE1866" s="7">
        <v>0.05</v>
      </c>
      <c r="AF1866" s="7" t="s">
        <v>3592</v>
      </c>
    </row>
    <row r="1867" ht="14.25" customHeight="1">
      <c r="A1867" s="8" t="s">
        <v>1515</v>
      </c>
      <c r="B1867" s="8" t="s">
        <v>8</v>
      </c>
      <c r="C1867" s="8"/>
      <c r="D1867" s="8" t="s">
        <v>3676</v>
      </c>
      <c r="E1867" s="202">
        <v>41640.0</v>
      </c>
      <c r="F1867" s="202">
        <v>42004.0</v>
      </c>
      <c r="G1867" s="8" t="s">
        <v>3594</v>
      </c>
      <c r="H1867" s="8">
        <v>0.05</v>
      </c>
      <c r="I1867" s="8">
        <v>0.05</v>
      </c>
      <c r="J1867" s="8">
        <v>0.05</v>
      </c>
      <c r="K1867" s="8">
        <v>0.05</v>
      </c>
      <c r="L1867" s="8">
        <v>0.2</v>
      </c>
      <c r="M1867" s="8">
        <v>0.2</v>
      </c>
      <c r="N1867" s="8">
        <v>0.5</v>
      </c>
      <c r="O1867" s="8">
        <v>0.9</v>
      </c>
      <c r="P1867" s="8">
        <v>0.9</v>
      </c>
      <c r="Q1867" s="8">
        <v>0.9</v>
      </c>
      <c r="R1867" s="8">
        <v>0.9</v>
      </c>
      <c r="S1867" s="8">
        <v>0.9</v>
      </c>
      <c r="T1867" s="8">
        <v>0.9</v>
      </c>
      <c r="U1867" s="8">
        <v>0.9</v>
      </c>
      <c r="V1867" s="8">
        <v>0.9</v>
      </c>
      <c r="W1867" s="8">
        <v>0.9</v>
      </c>
      <c r="X1867" s="8">
        <v>0.9</v>
      </c>
      <c r="Y1867" s="8">
        <v>0.9</v>
      </c>
      <c r="Z1867" s="8">
        <v>0.5</v>
      </c>
      <c r="AA1867" s="8">
        <v>0.5</v>
      </c>
      <c r="AB1867" s="8">
        <v>0.2</v>
      </c>
      <c r="AC1867" s="8">
        <v>0.2</v>
      </c>
      <c r="AD1867" s="8">
        <v>0.05</v>
      </c>
      <c r="AE1867" s="8">
        <v>0.05</v>
      </c>
      <c r="AF1867" s="8" t="s">
        <v>3592</v>
      </c>
    </row>
    <row r="1868" ht="14.25" customHeight="1">
      <c r="A1868" s="7" t="s">
        <v>237</v>
      </c>
      <c r="B1868" s="7" t="s">
        <v>3627</v>
      </c>
      <c r="C1868" s="7"/>
      <c r="D1868" s="7" t="s">
        <v>3596</v>
      </c>
      <c r="E1868" s="201">
        <v>41640.0</v>
      </c>
      <c r="F1868" s="201">
        <v>42004.0</v>
      </c>
      <c r="G1868" s="7" t="s">
        <v>3594</v>
      </c>
      <c r="H1868" s="7">
        <v>0.0</v>
      </c>
      <c r="I1868" s="7">
        <v>0.0</v>
      </c>
      <c r="J1868" s="7">
        <v>0.0</v>
      </c>
      <c r="K1868" s="7">
        <v>0.0</v>
      </c>
      <c r="L1868" s="7">
        <v>0.0</v>
      </c>
      <c r="M1868" s="7">
        <v>0.0</v>
      </c>
      <c r="N1868" s="7">
        <v>0.0</v>
      </c>
      <c r="O1868" s="7">
        <v>0.0</v>
      </c>
      <c r="P1868" s="7">
        <v>0.01</v>
      </c>
      <c r="Q1868" s="7">
        <v>0.01</v>
      </c>
      <c r="R1868" s="7">
        <v>0.01</v>
      </c>
      <c r="S1868" s="7">
        <v>0.01</v>
      </c>
      <c r="T1868" s="7">
        <v>0.01</v>
      </c>
      <c r="U1868" s="7">
        <v>0.01</v>
      </c>
      <c r="V1868" s="7">
        <v>0.01</v>
      </c>
      <c r="W1868" s="7">
        <v>0.01</v>
      </c>
      <c r="X1868" s="7">
        <v>0.01</v>
      </c>
      <c r="Y1868" s="7">
        <v>0.0</v>
      </c>
      <c r="Z1868" s="7">
        <v>0.0</v>
      </c>
      <c r="AA1868" s="7">
        <v>0.0</v>
      </c>
      <c r="AB1868" s="7">
        <v>0.0</v>
      </c>
      <c r="AC1868" s="7">
        <v>0.0</v>
      </c>
      <c r="AD1868" s="7">
        <v>0.0</v>
      </c>
      <c r="AE1868" s="7">
        <v>0.0</v>
      </c>
      <c r="AF1868" s="7" t="s">
        <v>3592</v>
      </c>
    </row>
    <row r="1869" ht="14.25" customHeight="1">
      <c r="A1869" s="8" t="s">
        <v>237</v>
      </c>
      <c r="B1869" s="8" t="s">
        <v>3627</v>
      </c>
      <c r="C1869" s="8"/>
      <c r="D1869" s="8" t="s">
        <v>3659</v>
      </c>
      <c r="E1869" s="202">
        <v>41640.0</v>
      </c>
      <c r="F1869" s="202">
        <v>42004.0</v>
      </c>
      <c r="G1869" s="8" t="s">
        <v>3594</v>
      </c>
      <c r="H1869" s="8">
        <v>0.01</v>
      </c>
      <c r="I1869" s="8">
        <v>0.01</v>
      </c>
      <c r="J1869" s="8">
        <v>0.01</v>
      </c>
      <c r="K1869" s="8">
        <v>0.01</v>
      </c>
      <c r="L1869" s="8">
        <v>0.01</v>
      </c>
      <c r="M1869" s="8">
        <v>0.01</v>
      </c>
      <c r="N1869" s="8">
        <v>0.01</v>
      </c>
      <c r="O1869" s="8">
        <v>0.01</v>
      </c>
      <c r="P1869" s="8">
        <v>0.2</v>
      </c>
      <c r="Q1869" s="8">
        <v>0.28</v>
      </c>
      <c r="R1869" s="8">
        <v>0.3</v>
      </c>
      <c r="S1869" s="8">
        <v>0.3</v>
      </c>
      <c r="T1869" s="8">
        <v>0.24</v>
      </c>
      <c r="U1869" s="8">
        <v>0.24</v>
      </c>
      <c r="V1869" s="8">
        <v>0.23</v>
      </c>
      <c r="W1869" s="8">
        <v>0.23</v>
      </c>
      <c r="X1869" s="8">
        <v>0.23</v>
      </c>
      <c r="Y1869" s="8">
        <v>0.1</v>
      </c>
      <c r="Z1869" s="8">
        <v>0.01</v>
      </c>
      <c r="AA1869" s="8">
        <v>0.01</v>
      </c>
      <c r="AB1869" s="8">
        <v>0.01</v>
      </c>
      <c r="AC1869" s="8">
        <v>0.01</v>
      </c>
      <c r="AD1869" s="8">
        <v>0.01</v>
      </c>
      <c r="AE1869" s="8">
        <v>0.01</v>
      </c>
      <c r="AF1869" s="8" t="s">
        <v>3592</v>
      </c>
    </row>
    <row r="1870" ht="14.25" customHeight="1">
      <c r="A1870" s="7" t="s">
        <v>237</v>
      </c>
      <c r="B1870" s="7" t="s">
        <v>3627</v>
      </c>
      <c r="C1870" s="7"/>
      <c r="D1870" s="7" t="s">
        <v>3676</v>
      </c>
      <c r="E1870" s="201">
        <v>41640.0</v>
      </c>
      <c r="F1870" s="201">
        <v>42004.0</v>
      </c>
      <c r="G1870" s="7" t="s">
        <v>3594</v>
      </c>
      <c r="H1870" s="7">
        <v>0.01</v>
      </c>
      <c r="I1870" s="7">
        <v>0.01</v>
      </c>
      <c r="J1870" s="7">
        <v>0.01</v>
      </c>
      <c r="K1870" s="7">
        <v>0.01</v>
      </c>
      <c r="L1870" s="7">
        <v>0.01</v>
      </c>
      <c r="M1870" s="7">
        <v>0.01</v>
      </c>
      <c r="N1870" s="7">
        <v>0.01</v>
      </c>
      <c r="O1870" s="7">
        <v>0.17</v>
      </c>
      <c r="P1870" s="7">
        <v>0.58</v>
      </c>
      <c r="Q1870" s="7">
        <v>0.66</v>
      </c>
      <c r="R1870" s="7">
        <v>0.78</v>
      </c>
      <c r="S1870" s="7">
        <v>0.82</v>
      </c>
      <c r="T1870" s="7">
        <v>0.71</v>
      </c>
      <c r="U1870" s="7">
        <v>0.82</v>
      </c>
      <c r="V1870" s="7">
        <v>0.78</v>
      </c>
      <c r="W1870" s="7">
        <v>0.74</v>
      </c>
      <c r="X1870" s="7">
        <v>0.63</v>
      </c>
      <c r="Y1870" s="7">
        <v>0.41</v>
      </c>
      <c r="Z1870" s="7">
        <v>0.18</v>
      </c>
      <c r="AA1870" s="7">
        <v>0.18</v>
      </c>
      <c r="AB1870" s="7">
        <v>0.18</v>
      </c>
      <c r="AC1870" s="7">
        <v>0.1</v>
      </c>
      <c r="AD1870" s="7">
        <v>0.01</v>
      </c>
      <c r="AE1870" s="7">
        <v>0.01</v>
      </c>
      <c r="AF1870" s="7" t="s">
        <v>3592</v>
      </c>
    </row>
    <row r="1871" ht="14.25" customHeight="1">
      <c r="A1871" s="92" t="s">
        <v>1538</v>
      </c>
      <c r="B1871" s="7" t="s">
        <v>3627</v>
      </c>
      <c r="C1871" s="7"/>
      <c r="D1871" s="7" t="s">
        <v>3596</v>
      </c>
      <c r="E1871" s="201">
        <v>41640.0</v>
      </c>
      <c r="F1871" s="201">
        <v>42004.0</v>
      </c>
      <c r="G1871" s="7" t="s">
        <v>3594</v>
      </c>
      <c r="H1871" s="7">
        <v>0.0</v>
      </c>
      <c r="I1871" s="7">
        <v>0.0</v>
      </c>
      <c r="J1871" s="7">
        <v>0.0</v>
      </c>
      <c r="K1871" s="7">
        <v>0.0</v>
      </c>
      <c r="L1871" s="7">
        <v>0.0</v>
      </c>
      <c r="M1871" s="7">
        <v>0.0</v>
      </c>
      <c r="N1871" s="7">
        <v>0.0</v>
      </c>
      <c r="O1871" s="7">
        <v>0.0</v>
      </c>
      <c r="P1871" s="7">
        <v>0.01</v>
      </c>
      <c r="Q1871" s="7">
        <v>0.01</v>
      </c>
      <c r="R1871" s="7">
        <v>0.01</v>
      </c>
      <c r="S1871" s="7">
        <v>0.01</v>
      </c>
      <c r="T1871" s="7">
        <v>0.01</v>
      </c>
      <c r="U1871" s="7">
        <v>0.01</v>
      </c>
      <c r="V1871" s="7">
        <v>0.01</v>
      </c>
      <c r="W1871" s="7">
        <v>0.01</v>
      </c>
      <c r="X1871" s="7">
        <v>0.01</v>
      </c>
      <c r="Y1871" s="7">
        <v>0.0</v>
      </c>
      <c r="Z1871" s="7">
        <v>0.0</v>
      </c>
      <c r="AA1871" s="7">
        <v>0.0</v>
      </c>
      <c r="AB1871" s="7">
        <v>0.0</v>
      </c>
      <c r="AC1871" s="7">
        <v>0.0</v>
      </c>
      <c r="AD1871" s="7">
        <v>0.0</v>
      </c>
      <c r="AE1871" s="7">
        <v>0.0</v>
      </c>
      <c r="AF1871" s="7" t="s">
        <v>3592</v>
      </c>
    </row>
    <row r="1872" ht="14.25" customHeight="1">
      <c r="A1872" s="93" t="s">
        <v>1538</v>
      </c>
      <c r="B1872" s="8" t="s">
        <v>3627</v>
      </c>
      <c r="C1872" s="8"/>
      <c r="D1872" s="93" t="s">
        <v>3657</v>
      </c>
      <c r="E1872" s="202">
        <v>41640.0</v>
      </c>
      <c r="F1872" s="202">
        <v>42004.0</v>
      </c>
      <c r="G1872" s="8" t="s">
        <v>3594</v>
      </c>
      <c r="H1872" s="8">
        <v>0.01</v>
      </c>
      <c r="I1872" s="8">
        <v>0.01</v>
      </c>
      <c r="J1872" s="8">
        <v>0.01</v>
      </c>
      <c r="K1872" s="8">
        <v>0.01</v>
      </c>
      <c r="L1872" s="8">
        <v>0.01</v>
      </c>
      <c r="M1872" s="8">
        <v>0.01</v>
      </c>
      <c r="N1872" s="8">
        <v>0.01</v>
      </c>
      <c r="O1872" s="8">
        <v>0.01</v>
      </c>
      <c r="P1872" s="8">
        <v>0.2</v>
      </c>
      <c r="Q1872" s="8">
        <v>0.28</v>
      </c>
      <c r="R1872" s="8">
        <v>0.3</v>
      </c>
      <c r="S1872" s="8">
        <v>0.3</v>
      </c>
      <c r="T1872" s="8">
        <v>0.24</v>
      </c>
      <c r="U1872" s="8">
        <v>0.24</v>
      </c>
      <c r="V1872" s="8">
        <v>0.23</v>
      </c>
      <c r="W1872" s="8">
        <v>0.23</v>
      </c>
      <c r="X1872" s="8">
        <v>0.23</v>
      </c>
      <c r="Y1872" s="8">
        <v>0.1</v>
      </c>
      <c r="Z1872" s="8">
        <v>0.01</v>
      </c>
      <c r="AA1872" s="8">
        <v>0.01</v>
      </c>
      <c r="AB1872" s="8">
        <v>0.01</v>
      </c>
      <c r="AC1872" s="8">
        <v>0.01</v>
      </c>
      <c r="AD1872" s="8">
        <v>0.01</v>
      </c>
      <c r="AE1872" s="8">
        <v>0.01</v>
      </c>
      <c r="AF1872" s="8" t="s">
        <v>3592</v>
      </c>
    </row>
    <row r="1873" ht="14.25" customHeight="1">
      <c r="A1873" s="92" t="s">
        <v>1538</v>
      </c>
      <c r="B1873" s="7" t="s">
        <v>3627</v>
      </c>
      <c r="C1873" s="7"/>
      <c r="D1873" s="7" t="s">
        <v>3676</v>
      </c>
      <c r="E1873" s="201">
        <v>41640.0</v>
      </c>
      <c r="F1873" s="201">
        <v>42004.0</v>
      </c>
      <c r="G1873" s="7" t="s">
        <v>3594</v>
      </c>
      <c r="H1873" s="7">
        <v>0.01</v>
      </c>
      <c r="I1873" s="7">
        <v>0.01</v>
      </c>
      <c r="J1873" s="7">
        <v>0.01</v>
      </c>
      <c r="K1873" s="7">
        <v>0.01</v>
      </c>
      <c r="L1873" s="7">
        <v>0.01</v>
      </c>
      <c r="M1873" s="7">
        <v>0.01</v>
      </c>
      <c r="N1873" s="7">
        <v>0.01</v>
      </c>
      <c r="O1873" s="7">
        <v>0.17</v>
      </c>
      <c r="P1873" s="7">
        <v>0.58</v>
      </c>
      <c r="Q1873" s="7">
        <v>0.66</v>
      </c>
      <c r="R1873" s="7">
        <v>0.78</v>
      </c>
      <c r="S1873" s="7">
        <v>0.82</v>
      </c>
      <c r="T1873" s="7">
        <v>0.71</v>
      </c>
      <c r="U1873" s="7">
        <v>0.82</v>
      </c>
      <c r="V1873" s="7">
        <v>0.78</v>
      </c>
      <c r="W1873" s="7">
        <v>0.74</v>
      </c>
      <c r="X1873" s="7">
        <v>0.63</v>
      </c>
      <c r="Y1873" s="7">
        <v>0.41</v>
      </c>
      <c r="Z1873" s="7">
        <v>0.18</v>
      </c>
      <c r="AA1873" s="7">
        <v>0.18</v>
      </c>
      <c r="AB1873" s="7">
        <v>0.18</v>
      </c>
      <c r="AC1873" s="7">
        <v>0.1</v>
      </c>
      <c r="AD1873" s="7">
        <v>0.01</v>
      </c>
      <c r="AE1873" s="7">
        <v>0.01</v>
      </c>
      <c r="AF1873" s="7" t="s">
        <v>3592</v>
      </c>
    </row>
    <row r="1874" ht="14.25" customHeight="1">
      <c r="A1874" s="8" t="s">
        <v>4236</v>
      </c>
      <c r="B1874" s="8" t="s">
        <v>3586</v>
      </c>
      <c r="C1874" s="8" t="s">
        <v>3593</v>
      </c>
      <c r="D1874" s="8" t="s">
        <v>3587</v>
      </c>
      <c r="E1874" s="202">
        <v>41640.0</v>
      </c>
      <c r="F1874" s="202">
        <v>42004.0</v>
      </c>
      <c r="G1874" s="8" t="s">
        <v>3588</v>
      </c>
      <c r="H1874" s="8">
        <v>11.1</v>
      </c>
      <c r="I1874" s="8"/>
      <c r="J1874" s="8"/>
      <c r="K1874" s="8"/>
      <c r="L1874" s="8"/>
      <c r="M1874" s="8"/>
      <c r="N1874" s="8"/>
      <c r="O1874" s="8"/>
      <c r="P1874" s="8"/>
      <c r="Q1874" s="8"/>
      <c r="R1874" s="8"/>
      <c r="S1874" s="8"/>
      <c r="T1874" s="8"/>
      <c r="U1874" s="8"/>
      <c r="V1874" s="8"/>
      <c r="W1874" s="8"/>
      <c r="X1874" s="8"/>
      <c r="Y1874" s="8"/>
      <c r="Z1874" s="8"/>
      <c r="AA1874" s="8"/>
      <c r="AB1874" s="8"/>
      <c r="AC1874" s="8"/>
      <c r="AD1874" s="8"/>
      <c r="AE1874" s="8"/>
      <c r="AF1874" s="8" t="s">
        <v>3592</v>
      </c>
    </row>
    <row r="1875" ht="14.25" customHeight="1">
      <c r="A1875" s="7" t="s">
        <v>4237</v>
      </c>
      <c r="B1875" s="7" t="s">
        <v>3599</v>
      </c>
      <c r="C1875" s="7" t="s">
        <v>3593</v>
      </c>
      <c r="D1875" s="7" t="s">
        <v>3596</v>
      </c>
      <c r="E1875" s="201">
        <v>41640.0</v>
      </c>
      <c r="F1875" s="201">
        <v>42004.0</v>
      </c>
      <c r="G1875" s="7" t="s">
        <v>3588</v>
      </c>
      <c r="H1875" s="7">
        <v>25.0</v>
      </c>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t="s">
        <v>3592</v>
      </c>
    </row>
    <row r="1876" ht="14.25" customHeight="1">
      <c r="A1876" s="8" t="s">
        <v>4237</v>
      </c>
      <c r="B1876" s="8" t="s">
        <v>3599</v>
      </c>
      <c r="C1876" s="8" t="s">
        <v>3593</v>
      </c>
      <c r="D1876" s="8" t="s">
        <v>3597</v>
      </c>
      <c r="E1876" s="202">
        <v>41640.0</v>
      </c>
      <c r="F1876" s="202">
        <v>42004.0</v>
      </c>
      <c r="G1876" s="8" t="s">
        <v>3594</v>
      </c>
      <c r="H1876" s="8">
        <v>25.0</v>
      </c>
      <c r="I1876" s="8">
        <v>25.0</v>
      </c>
      <c r="J1876" s="8">
        <v>25.0</v>
      </c>
      <c r="K1876" s="8">
        <v>25.0</v>
      </c>
      <c r="L1876" s="8">
        <v>25.0</v>
      </c>
      <c r="M1876" s="8">
        <v>25.0</v>
      </c>
      <c r="N1876" s="8">
        <v>25.0</v>
      </c>
      <c r="O1876" s="8">
        <v>22.2</v>
      </c>
      <c r="P1876" s="8">
        <v>22.2</v>
      </c>
      <c r="Q1876" s="8">
        <v>22.2</v>
      </c>
      <c r="R1876" s="8">
        <v>22.2</v>
      </c>
      <c r="S1876" s="8">
        <v>22.2</v>
      </c>
      <c r="T1876" s="8">
        <v>22.2</v>
      </c>
      <c r="U1876" s="8">
        <v>22.2</v>
      </c>
      <c r="V1876" s="8">
        <v>22.2</v>
      </c>
      <c r="W1876" s="8">
        <v>25.0</v>
      </c>
      <c r="X1876" s="8">
        <v>25.0</v>
      </c>
      <c r="Y1876" s="8">
        <v>25.0</v>
      </c>
      <c r="Z1876" s="8">
        <v>25.0</v>
      </c>
      <c r="AA1876" s="8">
        <v>25.0</v>
      </c>
      <c r="AB1876" s="8">
        <v>25.0</v>
      </c>
      <c r="AC1876" s="8">
        <v>25.0</v>
      </c>
      <c r="AD1876" s="8">
        <v>25.0</v>
      </c>
      <c r="AE1876" s="8">
        <v>25.0</v>
      </c>
      <c r="AF1876" s="8" t="s">
        <v>3592</v>
      </c>
    </row>
    <row r="1877" ht="14.25" customHeight="1">
      <c r="A1877" s="7" t="s">
        <v>4237</v>
      </c>
      <c r="B1877" s="7" t="s">
        <v>3599</v>
      </c>
      <c r="C1877" s="7" t="s">
        <v>3593</v>
      </c>
      <c r="D1877" s="7" t="s">
        <v>3676</v>
      </c>
      <c r="E1877" s="201">
        <v>41640.0</v>
      </c>
      <c r="F1877" s="201">
        <v>42004.0</v>
      </c>
      <c r="G1877" s="7" t="s">
        <v>3594</v>
      </c>
      <c r="H1877" s="7">
        <v>25.0</v>
      </c>
      <c r="I1877" s="7">
        <v>25.0</v>
      </c>
      <c r="J1877" s="7">
        <v>25.0</v>
      </c>
      <c r="K1877" s="7">
        <v>25.0</v>
      </c>
      <c r="L1877" s="7">
        <v>25.0</v>
      </c>
      <c r="M1877" s="7">
        <v>22.2</v>
      </c>
      <c r="N1877" s="7">
        <v>22.2</v>
      </c>
      <c r="O1877" s="7">
        <v>22.2</v>
      </c>
      <c r="P1877" s="7">
        <v>22.2</v>
      </c>
      <c r="Q1877" s="7">
        <v>22.2</v>
      </c>
      <c r="R1877" s="7">
        <v>22.2</v>
      </c>
      <c r="S1877" s="7">
        <v>22.2</v>
      </c>
      <c r="T1877" s="7">
        <v>22.2</v>
      </c>
      <c r="U1877" s="7">
        <v>22.2</v>
      </c>
      <c r="V1877" s="7">
        <v>22.2</v>
      </c>
      <c r="W1877" s="7">
        <v>22.2</v>
      </c>
      <c r="X1877" s="7">
        <v>22.2</v>
      </c>
      <c r="Y1877" s="7">
        <v>22.2</v>
      </c>
      <c r="Z1877" s="7">
        <v>25.0</v>
      </c>
      <c r="AA1877" s="7">
        <v>25.0</v>
      </c>
      <c r="AB1877" s="7">
        <v>25.0</v>
      </c>
      <c r="AC1877" s="7">
        <v>25.0</v>
      </c>
      <c r="AD1877" s="7">
        <v>25.0</v>
      </c>
      <c r="AE1877" s="7">
        <v>25.0</v>
      </c>
      <c r="AF1877" s="7" t="s">
        <v>3592</v>
      </c>
    </row>
    <row r="1878" ht="14.25" customHeight="1">
      <c r="A1878" s="8" t="s">
        <v>239</v>
      </c>
      <c r="B1878" s="8" t="s">
        <v>3599</v>
      </c>
      <c r="C1878" s="8" t="s">
        <v>3593</v>
      </c>
      <c r="D1878" s="8" t="s">
        <v>3876</v>
      </c>
      <c r="E1878" s="202">
        <v>41640.0</v>
      </c>
      <c r="F1878" s="202">
        <v>42004.0</v>
      </c>
      <c r="G1878" s="8" t="s">
        <v>3588</v>
      </c>
      <c r="H1878" s="8">
        <v>22.2</v>
      </c>
      <c r="I1878" s="8"/>
      <c r="J1878" s="8"/>
      <c r="K1878" s="8"/>
      <c r="L1878" s="8"/>
      <c r="M1878" s="8"/>
      <c r="N1878" s="8"/>
      <c r="O1878" s="8"/>
      <c r="P1878" s="8"/>
      <c r="Q1878" s="8"/>
      <c r="R1878" s="8"/>
      <c r="S1878" s="8"/>
      <c r="T1878" s="8"/>
      <c r="U1878" s="8"/>
      <c r="V1878" s="8"/>
      <c r="W1878" s="8"/>
      <c r="X1878" s="8"/>
      <c r="Y1878" s="8"/>
      <c r="Z1878" s="8"/>
      <c r="AA1878" s="8"/>
      <c r="AB1878" s="8"/>
      <c r="AC1878" s="8"/>
      <c r="AD1878" s="8"/>
      <c r="AE1878" s="8"/>
      <c r="AF1878" s="8" t="s">
        <v>3592</v>
      </c>
    </row>
    <row r="1879" ht="14.25" customHeight="1">
      <c r="A1879" s="7" t="s">
        <v>239</v>
      </c>
      <c r="B1879" s="7" t="s">
        <v>3599</v>
      </c>
      <c r="C1879" s="7" t="s">
        <v>3593</v>
      </c>
      <c r="D1879" s="7" t="s">
        <v>3597</v>
      </c>
      <c r="E1879" s="201">
        <v>41640.0</v>
      </c>
      <c r="F1879" s="201">
        <v>42004.0</v>
      </c>
      <c r="G1879" s="7" t="s">
        <v>3594</v>
      </c>
      <c r="H1879" s="7">
        <v>25.0</v>
      </c>
      <c r="I1879" s="7">
        <v>25.0</v>
      </c>
      <c r="J1879" s="7">
        <v>25.0</v>
      </c>
      <c r="K1879" s="7">
        <v>25.0</v>
      </c>
      <c r="L1879" s="7">
        <v>25.0</v>
      </c>
      <c r="M1879" s="7">
        <v>25.0</v>
      </c>
      <c r="N1879" s="7">
        <v>25.0</v>
      </c>
      <c r="O1879" s="7">
        <v>22.2</v>
      </c>
      <c r="P1879" s="7">
        <v>22.2</v>
      </c>
      <c r="Q1879" s="7">
        <v>22.2</v>
      </c>
      <c r="R1879" s="7">
        <v>22.2</v>
      </c>
      <c r="S1879" s="7">
        <v>22.2</v>
      </c>
      <c r="T1879" s="7">
        <v>22.2</v>
      </c>
      <c r="U1879" s="7">
        <v>22.2</v>
      </c>
      <c r="V1879" s="7">
        <v>22.2</v>
      </c>
      <c r="W1879" s="7">
        <v>25.0</v>
      </c>
      <c r="X1879" s="7">
        <v>25.0</v>
      </c>
      <c r="Y1879" s="7">
        <v>25.0</v>
      </c>
      <c r="Z1879" s="7">
        <v>25.0</v>
      </c>
      <c r="AA1879" s="7">
        <v>25.0</v>
      </c>
      <c r="AB1879" s="7">
        <v>25.0</v>
      </c>
      <c r="AC1879" s="7">
        <v>25.0</v>
      </c>
      <c r="AD1879" s="7">
        <v>25.0</v>
      </c>
      <c r="AE1879" s="7">
        <v>25.0</v>
      </c>
      <c r="AF1879" s="7" t="s">
        <v>3592</v>
      </c>
    </row>
    <row r="1880" ht="14.25" customHeight="1">
      <c r="A1880" s="8" t="s">
        <v>239</v>
      </c>
      <c r="B1880" s="8" t="s">
        <v>3599</v>
      </c>
      <c r="C1880" s="8" t="s">
        <v>3593</v>
      </c>
      <c r="D1880" s="8" t="s">
        <v>3598</v>
      </c>
      <c r="E1880" s="202">
        <v>41640.0</v>
      </c>
      <c r="F1880" s="202">
        <v>42004.0</v>
      </c>
      <c r="G1880" s="8" t="s">
        <v>3594</v>
      </c>
      <c r="H1880" s="8">
        <v>25.0</v>
      </c>
      <c r="I1880" s="8">
        <v>25.0</v>
      </c>
      <c r="J1880" s="8">
        <v>25.0</v>
      </c>
      <c r="K1880" s="8">
        <v>25.0</v>
      </c>
      <c r="L1880" s="8">
        <v>25.0</v>
      </c>
      <c r="M1880" s="8">
        <v>22.2</v>
      </c>
      <c r="N1880" s="8">
        <v>22.2</v>
      </c>
      <c r="O1880" s="8">
        <v>22.2</v>
      </c>
      <c r="P1880" s="8">
        <v>22.2</v>
      </c>
      <c r="Q1880" s="8">
        <v>22.2</v>
      </c>
      <c r="R1880" s="8">
        <v>22.2</v>
      </c>
      <c r="S1880" s="8">
        <v>22.2</v>
      </c>
      <c r="T1880" s="8">
        <v>22.2</v>
      </c>
      <c r="U1880" s="8">
        <v>22.2</v>
      </c>
      <c r="V1880" s="8">
        <v>22.2</v>
      </c>
      <c r="W1880" s="8">
        <v>22.2</v>
      </c>
      <c r="X1880" s="8">
        <v>22.2</v>
      </c>
      <c r="Y1880" s="8">
        <v>22.2</v>
      </c>
      <c r="Z1880" s="8">
        <v>25.0</v>
      </c>
      <c r="AA1880" s="8">
        <v>25.0</v>
      </c>
      <c r="AB1880" s="8">
        <v>25.0</v>
      </c>
      <c r="AC1880" s="8">
        <v>25.0</v>
      </c>
      <c r="AD1880" s="8">
        <v>25.0</v>
      </c>
      <c r="AE1880" s="8">
        <v>25.0</v>
      </c>
      <c r="AF1880" s="8" t="s">
        <v>3592</v>
      </c>
    </row>
    <row r="1881" ht="14.25" customHeight="1">
      <c r="A1881" s="7" t="s">
        <v>2025</v>
      </c>
      <c r="B1881" s="7" t="s">
        <v>3599</v>
      </c>
      <c r="C1881" s="7" t="s">
        <v>3593</v>
      </c>
      <c r="D1881" s="7" t="s">
        <v>3596</v>
      </c>
      <c r="E1881" s="201">
        <v>41640.0</v>
      </c>
      <c r="F1881" s="201">
        <v>42004.0</v>
      </c>
      <c r="G1881" s="7" t="s">
        <v>3588</v>
      </c>
      <c r="H1881" s="7">
        <v>25.0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3592</v>
      </c>
    </row>
    <row r="1882" ht="14.25" customHeight="1">
      <c r="A1882" s="8" t="s">
        <v>2025</v>
      </c>
      <c r="B1882" s="8" t="s">
        <v>3599</v>
      </c>
      <c r="C1882" s="8" t="s">
        <v>3593</v>
      </c>
      <c r="D1882" s="8" t="s">
        <v>3597</v>
      </c>
      <c r="E1882" s="202">
        <v>41640.0</v>
      </c>
      <c r="F1882" s="202">
        <v>42004.0</v>
      </c>
      <c r="G1882" s="8" t="s">
        <v>3594</v>
      </c>
      <c r="H1882" s="8">
        <v>25.0</v>
      </c>
      <c r="I1882" s="8">
        <v>25.0</v>
      </c>
      <c r="J1882" s="8">
        <v>25.0</v>
      </c>
      <c r="K1882" s="8">
        <v>25.0</v>
      </c>
      <c r="L1882" s="8">
        <v>25.0</v>
      </c>
      <c r="M1882" s="8">
        <v>25.0</v>
      </c>
      <c r="N1882" s="8">
        <v>25.0</v>
      </c>
      <c r="O1882" s="8">
        <v>22.2</v>
      </c>
      <c r="P1882" s="8">
        <v>22.2</v>
      </c>
      <c r="Q1882" s="8">
        <v>22.2</v>
      </c>
      <c r="R1882" s="8">
        <v>22.2</v>
      </c>
      <c r="S1882" s="8">
        <v>22.2</v>
      </c>
      <c r="T1882" s="8">
        <v>22.2</v>
      </c>
      <c r="U1882" s="8">
        <v>22.2</v>
      </c>
      <c r="V1882" s="8">
        <v>22.2</v>
      </c>
      <c r="W1882" s="8">
        <v>25.0</v>
      </c>
      <c r="X1882" s="8">
        <v>25.0</v>
      </c>
      <c r="Y1882" s="8">
        <v>25.0</v>
      </c>
      <c r="Z1882" s="8">
        <v>25.0</v>
      </c>
      <c r="AA1882" s="8">
        <v>25.0</v>
      </c>
      <c r="AB1882" s="8">
        <v>25.0</v>
      </c>
      <c r="AC1882" s="8">
        <v>25.0</v>
      </c>
      <c r="AD1882" s="8">
        <v>25.0</v>
      </c>
      <c r="AE1882" s="8">
        <v>25.0</v>
      </c>
      <c r="AF1882" s="8" t="s">
        <v>3592</v>
      </c>
    </row>
    <row r="1883" ht="14.25" customHeight="1">
      <c r="A1883" s="7" t="s">
        <v>2025</v>
      </c>
      <c r="B1883" s="7" t="s">
        <v>3599</v>
      </c>
      <c r="C1883" s="7" t="s">
        <v>3593</v>
      </c>
      <c r="D1883" s="7" t="s">
        <v>3598</v>
      </c>
      <c r="E1883" s="201">
        <v>41640.0</v>
      </c>
      <c r="F1883" s="201">
        <v>42004.0</v>
      </c>
      <c r="G1883" s="7" t="s">
        <v>3594</v>
      </c>
      <c r="H1883" s="7">
        <v>25.0</v>
      </c>
      <c r="I1883" s="7">
        <v>25.0</v>
      </c>
      <c r="J1883" s="7">
        <v>25.0</v>
      </c>
      <c r="K1883" s="7">
        <v>25.0</v>
      </c>
      <c r="L1883" s="7">
        <v>25.0</v>
      </c>
      <c r="M1883" s="7">
        <v>22.2</v>
      </c>
      <c r="N1883" s="7">
        <v>22.2</v>
      </c>
      <c r="O1883" s="7">
        <v>22.2</v>
      </c>
      <c r="P1883" s="7">
        <v>22.2</v>
      </c>
      <c r="Q1883" s="7">
        <v>22.2</v>
      </c>
      <c r="R1883" s="7">
        <v>22.2</v>
      </c>
      <c r="S1883" s="7">
        <v>22.2</v>
      </c>
      <c r="T1883" s="7">
        <v>22.2</v>
      </c>
      <c r="U1883" s="7">
        <v>22.2</v>
      </c>
      <c r="V1883" s="7">
        <v>22.2</v>
      </c>
      <c r="W1883" s="7">
        <v>22.2</v>
      </c>
      <c r="X1883" s="7">
        <v>22.2</v>
      </c>
      <c r="Y1883" s="7">
        <v>22.2</v>
      </c>
      <c r="Z1883" s="7">
        <v>25.0</v>
      </c>
      <c r="AA1883" s="7">
        <v>25.0</v>
      </c>
      <c r="AB1883" s="7">
        <v>25.0</v>
      </c>
      <c r="AC1883" s="7">
        <v>25.0</v>
      </c>
      <c r="AD1883" s="7">
        <v>25.0</v>
      </c>
      <c r="AE1883" s="7">
        <v>25.0</v>
      </c>
      <c r="AF1883" s="7" t="s">
        <v>3592</v>
      </c>
    </row>
    <row r="1884" ht="14.25" customHeight="1">
      <c r="A1884" s="8" t="s">
        <v>2025</v>
      </c>
      <c r="B1884" s="8" t="s">
        <v>3599</v>
      </c>
      <c r="C1884" s="8" t="s">
        <v>3593</v>
      </c>
      <c r="D1884" s="93" t="s">
        <v>3657</v>
      </c>
      <c r="E1884" s="202">
        <v>41640.0</v>
      </c>
      <c r="F1884" s="202">
        <v>42004.0</v>
      </c>
      <c r="G1884" s="8" t="s">
        <v>3594</v>
      </c>
      <c r="H1884" s="8">
        <v>25.0</v>
      </c>
      <c r="I1884" s="8">
        <v>25.0</v>
      </c>
      <c r="J1884" s="8">
        <v>25.0</v>
      </c>
      <c r="K1884" s="8">
        <v>25.0</v>
      </c>
      <c r="L1884" s="8">
        <v>25.0</v>
      </c>
      <c r="M1884" s="8">
        <v>23.9</v>
      </c>
      <c r="N1884" s="8">
        <v>23.3</v>
      </c>
      <c r="O1884" s="8">
        <v>22.2</v>
      </c>
      <c r="P1884" s="8">
        <v>22.2</v>
      </c>
      <c r="Q1884" s="8">
        <v>22.2</v>
      </c>
      <c r="R1884" s="8">
        <v>22.2</v>
      </c>
      <c r="S1884" s="8">
        <v>22.2</v>
      </c>
      <c r="T1884" s="8">
        <v>22.2</v>
      </c>
      <c r="U1884" s="8">
        <v>22.2</v>
      </c>
      <c r="V1884" s="8">
        <v>22.2</v>
      </c>
      <c r="W1884" s="93">
        <v>25.0</v>
      </c>
      <c r="X1884" s="93">
        <v>25.0</v>
      </c>
      <c r="Y1884" s="93">
        <v>25.0</v>
      </c>
      <c r="Z1884" s="8">
        <v>25.0</v>
      </c>
      <c r="AA1884" s="8">
        <v>25.0</v>
      </c>
      <c r="AB1884" s="8">
        <v>25.0</v>
      </c>
      <c r="AC1884" s="8">
        <v>25.0</v>
      </c>
      <c r="AD1884" s="8">
        <v>25.0</v>
      </c>
      <c r="AE1884" s="8">
        <v>25.0</v>
      </c>
      <c r="AF1884" s="8" t="s">
        <v>3592</v>
      </c>
    </row>
    <row r="1885" ht="14.25" customHeight="1">
      <c r="A1885" s="8" t="s">
        <v>2025</v>
      </c>
      <c r="B1885" s="8" t="s">
        <v>3599</v>
      </c>
      <c r="C1885" s="8" t="s">
        <v>3593</v>
      </c>
      <c r="D1885" s="8" t="s">
        <v>3605</v>
      </c>
      <c r="E1885" s="202">
        <v>41640.0</v>
      </c>
      <c r="F1885" s="202">
        <v>42004.0</v>
      </c>
      <c r="G1885" s="8" t="s">
        <v>3594</v>
      </c>
      <c r="H1885" s="8">
        <v>25.0</v>
      </c>
      <c r="I1885" s="8">
        <v>25.0</v>
      </c>
      <c r="J1885" s="8">
        <v>25.0</v>
      </c>
      <c r="K1885" s="8">
        <v>25.0</v>
      </c>
      <c r="L1885" s="8">
        <v>25.0</v>
      </c>
      <c r="M1885" s="8">
        <v>23.9</v>
      </c>
      <c r="N1885" s="8">
        <v>23.3</v>
      </c>
      <c r="O1885" s="8">
        <v>22.2</v>
      </c>
      <c r="P1885" s="8">
        <v>22.2</v>
      </c>
      <c r="Q1885" s="8">
        <v>22.2</v>
      </c>
      <c r="R1885" s="8">
        <v>22.2</v>
      </c>
      <c r="S1885" s="8">
        <v>22.2</v>
      </c>
      <c r="T1885" s="8">
        <v>22.2</v>
      </c>
      <c r="U1885" s="8">
        <v>22.2</v>
      </c>
      <c r="V1885" s="8">
        <v>22.2</v>
      </c>
      <c r="W1885" s="8">
        <v>22.2</v>
      </c>
      <c r="X1885" s="8">
        <v>22.2</v>
      </c>
      <c r="Y1885" s="8">
        <v>22.2</v>
      </c>
      <c r="Z1885" s="8">
        <v>25.0</v>
      </c>
      <c r="AA1885" s="8">
        <v>25.0</v>
      </c>
      <c r="AB1885" s="8">
        <v>25.0</v>
      </c>
      <c r="AC1885" s="8">
        <v>25.0</v>
      </c>
      <c r="AD1885" s="8">
        <v>25.0</v>
      </c>
      <c r="AE1885" s="8">
        <v>25.0</v>
      </c>
      <c r="AF1885" s="8" t="s">
        <v>3592</v>
      </c>
    </row>
    <row r="1886" ht="14.25" customHeight="1">
      <c r="A1886" s="7" t="s">
        <v>4238</v>
      </c>
      <c r="B1886" s="7" t="s">
        <v>3599</v>
      </c>
      <c r="C1886" s="7" t="s">
        <v>3593</v>
      </c>
      <c r="D1886" s="7" t="s">
        <v>3596</v>
      </c>
      <c r="E1886" s="201">
        <v>41640.0</v>
      </c>
      <c r="F1886" s="201">
        <v>42004.0</v>
      </c>
      <c r="G1886" s="7" t="s">
        <v>3588</v>
      </c>
      <c r="H1886" s="7">
        <v>25.0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3592</v>
      </c>
    </row>
    <row r="1887" ht="14.25" customHeight="1">
      <c r="A1887" s="8" t="s">
        <v>4238</v>
      </c>
      <c r="B1887" s="8" t="s">
        <v>3599</v>
      </c>
      <c r="C1887" s="8" t="s">
        <v>3593</v>
      </c>
      <c r="D1887" s="8" t="s">
        <v>3597</v>
      </c>
      <c r="E1887" s="202">
        <v>41640.0</v>
      </c>
      <c r="F1887" s="202">
        <v>42004.0</v>
      </c>
      <c r="G1887" s="8" t="s">
        <v>3594</v>
      </c>
      <c r="H1887" s="8">
        <v>25.0</v>
      </c>
      <c r="I1887" s="8">
        <v>25.0</v>
      </c>
      <c r="J1887" s="8">
        <v>25.0</v>
      </c>
      <c r="K1887" s="8">
        <v>25.0</v>
      </c>
      <c r="L1887" s="8">
        <v>25.0</v>
      </c>
      <c r="M1887" s="8">
        <v>25.0</v>
      </c>
      <c r="N1887" s="8">
        <v>25.0</v>
      </c>
      <c r="O1887" s="8">
        <v>22.2</v>
      </c>
      <c r="P1887" s="8">
        <v>22.2</v>
      </c>
      <c r="Q1887" s="8">
        <v>22.2</v>
      </c>
      <c r="R1887" s="8">
        <v>22.2</v>
      </c>
      <c r="S1887" s="8">
        <v>22.2</v>
      </c>
      <c r="T1887" s="8">
        <v>22.2</v>
      </c>
      <c r="U1887" s="8">
        <v>22.2</v>
      </c>
      <c r="V1887" s="8">
        <v>22.2</v>
      </c>
      <c r="W1887" s="8">
        <v>25.0</v>
      </c>
      <c r="X1887" s="8">
        <v>25.0</v>
      </c>
      <c r="Y1887" s="8">
        <v>25.0</v>
      </c>
      <c r="Z1887" s="8">
        <v>25.0</v>
      </c>
      <c r="AA1887" s="8">
        <v>25.0</v>
      </c>
      <c r="AB1887" s="8">
        <v>25.0</v>
      </c>
      <c r="AC1887" s="8">
        <v>25.0</v>
      </c>
      <c r="AD1887" s="8">
        <v>25.0</v>
      </c>
      <c r="AE1887" s="8">
        <v>25.0</v>
      </c>
      <c r="AF1887" s="8" t="s">
        <v>3592</v>
      </c>
    </row>
    <row r="1888" ht="14.25" customHeight="1">
      <c r="A1888" s="7" t="s">
        <v>4238</v>
      </c>
      <c r="B1888" s="7" t="s">
        <v>3599</v>
      </c>
      <c r="C1888" s="7" t="s">
        <v>3593</v>
      </c>
      <c r="D1888" s="7" t="s">
        <v>3598</v>
      </c>
      <c r="E1888" s="201">
        <v>41640.0</v>
      </c>
      <c r="F1888" s="201">
        <v>42004.0</v>
      </c>
      <c r="G1888" s="7" t="s">
        <v>3594</v>
      </c>
      <c r="H1888" s="7">
        <v>25.0</v>
      </c>
      <c r="I1888" s="7">
        <v>25.0</v>
      </c>
      <c r="J1888" s="7">
        <v>25.0</v>
      </c>
      <c r="K1888" s="7">
        <v>25.0</v>
      </c>
      <c r="L1888" s="7">
        <v>25.0</v>
      </c>
      <c r="M1888" s="7">
        <v>22.2</v>
      </c>
      <c r="N1888" s="7">
        <v>22.2</v>
      </c>
      <c r="O1888" s="7">
        <v>22.2</v>
      </c>
      <c r="P1888" s="7">
        <v>22.2</v>
      </c>
      <c r="Q1888" s="7">
        <v>22.2</v>
      </c>
      <c r="R1888" s="7">
        <v>22.2</v>
      </c>
      <c r="S1888" s="7">
        <v>22.2</v>
      </c>
      <c r="T1888" s="7">
        <v>22.2</v>
      </c>
      <c r="U1888" s="7">
        <v>22.2</v>
      </c>
      <c r="V1888" s="7">
        <v>22.2</v>
      </c>
      <c r="W1888" s="7">
        <v>22.2</v>
      </c>
      <c r="X1888" s="7">
        <v>22.2</v>
      </c>
      <c r="Y1888" s="7">
        <v>22.2</v>
      </c>
      <c r="Z1888" s="7">
        <v>25.0</v>
      </c>
      <c r="AA1888" s="7">
        <v>25.0</v>
      </c>
      <c r="AB1888" s="7">
        <v>25.0</v>
      </c>
      <c r="AC1888" s="7">
        <v>25.0</v>
      </c>
      <c r="AD1888" s="7">
        <v>25.0</v>
      </c>
      <c r="AE1888" s="7">
        <v>25.0</v>
      </c>
      <c r="AF1888" s="7" t="s">
        <v>3592</v>
      </c>
    </row>
    <row r="1889" ht="14.25" customHeight="1">
      <c r="A1889" s="8" t="s">
        <v>4238</v>
      </c>
      <c r="B1889" s="8" t="s">
        <v>3599</v>
      </c>
      <c r="C1889" s="8" t="s">
        <v>3593</v>
      </c>
      <c r="D1889" s="8" t="s">
        <v>3605</v>
      </c>
      <c r="E1889" s="202">
        <v>41640.0</v>
      </c>
      <c r="F1889" s="202">
        <v>42004.0</v>
      </c>
      <c r="G1889" s="8" t="s">
        <v>3594</v>
      </c>
      <c r="H1889" s="8">
        <v>25.0</v>
      </c>
      <c r="I1889" s="8">
        <v>25.0</v>
      </c>
      <c r="J1889" s="8">
        <v>25.0</v>
      </c>
      <c r="K1889" s="8">
        <v>25.0</v>
      </c>
      <c r="L1889" s="8">
        <v>25.0</v>
      </c>
      <c r="M1889" s="8">
        <v>23.9</v>
      </c>
      <c r="N1889" s="8">
        <v>23.3</v>
      </c>
      <c r="O1889" s="8">
        <v>22.2</v>
      </c>
      <c r="P1889" s="8">
        <v>22.2</v>
      </c>
      <c r="Q1889" s="8">
        <v>22.2</v>
      </c>
      <c r="R1889" s="8">
        <v>22.2</v>
      </c>
      <c r="S1889" s="8">
        <v>22.2</v>
      </c>
      <c r="T1889" s="8">
        <v>22.2</v>
      </c>
      <c r="U1889" s="8">
        <v>22.2</v>
      </c>
      <c r="V1889" s="8">
        <v>22.2</v>
      </c>
      <c r="W1889" s="8">
        <v>22.2</v>
      </c>
      <c r="X1889" s="8">
        <v>22.2</v>
      </c>
      <c r="Y1889" s="8">
        <v>22.2</v>
      </c>
      <c r="Z1889" s="8">
        <v>25.0</v>
      </c>
      <c r="AA1889" s="8">
        <v>25.0</v>
      </c>
      <c r="AB1889" s="8">
        <v>25.0</v>
      </c>
      <c r="AC1889" s="8">
        <v>25.0</v>
      </c>
      <c r="AD1889" s="8">
        <v>25.0</v>
      </c>
      <c r="AE1889" s="8">
        <v>25.0</v>
      </c>
      <c r="AF1889" s="8" t="s">
        <v>3592</v>
      </c>
    </row>
    <row r="1890" ht="14.25" customHeight="1">
      <c r="A1890" s="7" t="s">
        <v>4239</v>
      </c>
      <c r="B1890" s="7" t="s">
        <v>3661</v>
      </c>
      <c r="C1890" s="7" t="s">
        <v>3591</v>
      </c>
      <c r="D1890" s="7" t="s">
        <v>3620</v>
      </c>
      <c r="E1890" s="201">
        <v>41640.0</v>
      </c>
      <c r="F1890" s="201">
        <v>42004.0</v>
      </c>
      <c r="G1890" s="7" t="s">
        <v>3588</v>
      </c>
      <c r="H1890" s="7">
        <v>0.5</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3592</v>
      </c>
    </row>
    <row r="1891" ht="14.25" customHeight="1">
      <c r="A1891" s="8" t="s">
        <v>4239</v>
      </c>
      <c r="B1891" s="8" t="s">
        <v>3661</v>
      </c>
      <c r="C1891" s="8" t="s">
        <v>3591</v>
      </c>
      <c r="D1891" s="8" t="s">
        <v>3597</v>
      </c>
      <c r="E1891" s="202">
        <v>41640.0</v>
      </c>
      <c r="F1891" s="202">
        <v>42004.0</v>
      </c>
      <c r="G1891" s="8" t="s">
        <v>3588</v>
      </c>
      <c r="H1891" s="8">
        <v>1.0</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3592</v>
      </c>
    </row>
    <row r="1892" ht="14.25" customHeight="1">
      <c r="A1892" s="7" t="s">
        <v>4239</v>
      </c>
      <c r="B1892" s="7" t="s">
        <v>3661</v>
      </c>
      <c r="C1892" s="7" t="s">
        <v>3591</v>
      </c>
      <c r="D1892" s="7" t="s">
        <v>3621</v>
      </c>
      <c r="E1892" s="201">
        <v>41913.0</v>
      </c>
      <c r="F1892" s="201">
        <v>42004.0</v>
      </c>
      <c r="G1892" s="7" t="s">
        <v>3588</v>
      </c>
      <c r="H1892" s="7">
        <v>1.0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3592</v>
      </c>
    </row>
    <row r="1893" ht="14.25" customHeight="1">
      <c r="A1893" s="8" t="s">
        <v>4239</v>
      </c>
      <c r="B1893" s="8" t="s">
        <v>3661</v>
      </c>
      <c r="C1893" s="8" t="s">
        <v>3591</v>
      </c>
      <c r="D1893" s="8" t="s">
        <v>3621</v>
      </c>
      <c r="E1893" s="202">
        <v>41640.0</v>
      </c>
      <c r="F1893" s="202">
        <v>41759.0</v>
      </c>
      <c r="G1893" s="8" t="s">
        <v>3588</v>
      </c>
      <c r="H1893" s="8">
        <v>1.0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3592</v>
      </c>
    </row>
    <row r="1894" ht="14.25" customHeight="1">
      <c r="A1894" s="7" t="s">
        <v>4240</v>
      </c>
      <c r="B1894" s="7" t="s">
        <v>3586</v>
      </c>
      <c r="C1894" s="7"/>
      <c r="D1894" s="7" t="s">
        <v>3587</v>
      </c>
      <c r="E1894" s="201">
        <v>41640.0</v>
      </c>
      <c r="F1894" s="201">
        <v>42004.0</v>
      </c>
      <c r="G1894" s="7" t="s">
        <v>3588</v>
      </c>
      <c r="H1894" s="7">
        <v>1.0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3592</v>
      </c>
    </row>
    <row r="1895" ht="14.25" customHeight="1">
      <c r="A1895" s="8" t="s">
        <v>4241</v>
      </c>
      <c r="B1895" s="8" t="s">
        <v>3586</v>
      </c>
      <c r="C1895" s="8" t="s">
        <v>3593</v>
      </c>
      <c r="D1895" s="8" t="s">
        <v>3587</v>
      </c>
      <c r="E1895" s="202">
        <v>41640.0</v>
      </c>
      <c r="F1895" s="202">
        <v>42004.0</v>
      </c>
      <c r="G1895" s="8" t="s">
        <v>3588</v>
      </c>
      <c r="H1895" s="8">
        <v>6.7</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3592</v>
      </c>
    </row>
    <row r="1896" ht="14.25" customHeight="1">
      <c r="A1896" s="7" t="s">
        <v>4242</v>
      </c>
      <c r="B1896" s="7" t="s">
        <v>3586</v>
      </c>
      <c r="C1896" s="7"/>
      <c r="D1896" s="7" t="s">
        <v>3587</v>
      </c>
      <c r="E1896" s="201">
        <v>41640.0</v>
      </c>
      <c r="F1896" s="201">
        <v>42004.0</v>
      </c>
      <c r="G1896" s="7" t="s">
        <v>3588</v>
      </c>
      <c r="H1896" s="7">
        <v>4.0</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3592</v>
      </c>
    </row>
    <row r="1897" ht="14.25" customHeight="1">
      <c r="A1897" s="8" t="s">
        <v>1532</v>
      </c>
      <c r="B1897" s="8" t="s">
        <v>1207</v>
      </c>
      <c r="C1897" s="8"/>
      <c r="D1897" s="8" t="s">
        <v>3587</v>
      </c>
      <c r="E1897" s="202">
        <v>41640.0</v>
      </c>
      <c r="F1897" s="202">
        <v>42004.0</v>
      </c>
      <c r="G1897" s="8" t="s">
        <v>3588</v>
      </c>
      <c r="H1897" s="8">
        <v>1.0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3592</v>
      </c>
    </row>
    <row r="1898" ht="14.25" customHeight="1">
      <c r="A1898" s="7" t="s">
        <v>1536</v>
      </c>
      <c r="B1898" s="7" t="s">
        <v>1207</v>
      </c>
      <c r="C1898" s="7"/>
      <c r="D1898" s="7" t="s">
        <v>3596</v>
      </c>
      <c r="E1898" s="201">
        <v>41640.0</v>
      </c>
      <c r="F1898" s="201">
        <v>42004.0</v>
      </c>
      <c r="G1898" s="7" t="s">
        <v>3594</v>
      </c>
      <c r="H1898" s="7">
        <v>0.05</v>
      </c>
      <c r="I1898" s="7">
        <v>0.05</v>
      </c>
      <c r="J1898" s="7">
        <v>0.05</v>
      </c>
      <c r="K1898" s="7">
        <v>0.05</v>
      </c>
      <c r="L1898" s="7">
        <v>0.05</v>
      </c>
      <c r="M1898" s="7">
        <v>0.05</v>
      </c>
      <c r="N1898" s="7">
        <v>0.05</v>
      </c>
      <c r="O1898" s="7">
        <v>0.05</v>
      </c>
      <c r="P1898" s="7">
        <v>0.4</v>
      </c>
      <c r="Q1898" s="7">
        <v>0.4</v>
      </c>
      <c r="R1898" s="7">
        <v>0.4</v>
      </c>
      <c r="S1898" s="7">
        <v>0.4</v>
      </c>
      <c r="T1898" s="7">
        <v>0.4</v>
      </c>
      <c r="U1898" s="7">
        <v>0.4</v>
      </c>
      <c r="V1898" s="7">
        <v>0.4</v>
      </c>
      <c r="W1898" s="7">
        <v>0.4</v>
      </c>
      <c r="X1898" s="7">
        <v>0.05</v>
      </c>
      <c r="Y1898" s="7">
        <v>0.05</v>
      </c>
      <c r="Z1898" s="7">
        <v>0.05</v>
      </c>
      <c r="AA1898" s="7">
        <v>0.05</v>
      </c>
      <c r="AB1898" s="7">
        <v>0.05</v>
      </c>
      <c r="AC1898" s="7">
        <v>0.05</v>
      </c>
      <c r="AD1898" s="7">
        <v>0.05</v>
      </c>
      <c r="AE1898" s="7">
        <v>0.05</v>
      </c>
      <c r="AF1898" s="7" t="s">
        <v>3592</v>
      </c>
    </row>
    <row r="1899" ht="14.25" customHeight="1">
      <c r="A1899" s="8" t="s">
        <v>1536</v>
      </c>
      <c r="B1899" s="8" t="s">
        <v>1207</v>
      </c>
      <c r="C1899" s="8"/>
      <c r="D1899" s="8" t="s">
        <v>3597</v>
      </c>
      <c r="E1899" s="202">
        <v>41640.0</v>
      </c>
      <c r="F1899" s="202">
        <v>42004.0</v>
      </c>
      <c r="G1899" s="8" t="s">
        <v>3588</v>
      </c>
      <c r="H1899" s="8">
        <v>0.05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3592</v>
      </c>
    </row>
    <row r="1900" ht="14.25" customHeight="1">
      <c r="A1900" s="7" t="s">
        <v>1536</v>
      </c>
      <c r="B1900" s="7" t="s">
        <v>1207</v>
      </c>
      <c r="C1900" s="7"/>
      <c r="D1900" s="7" t="s">
        <v>3598</v>
      </c>
      <c r="E1900" s="201">
        <v>41640.0</v>
      </c>
      <c r="F1900" s="201">
        <v>42004.0</v>
      </c>
      <c r="G1900" s="7" t="s">
        <v>3588</v>
      </c>
      <c r="H1900" s="7">
        <v>1.0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3592</v>
      </c>
    </row>
    <row r="1901" ht="14.25" customHeight="1">
      <c r="A1901" s="8" t="s">
        <v>1536</v>
      </c>
      <c r="B1901" s="8" t="s">
        <v>1207</v>
      </c>
      <c r="C1901" s="8"/>
      <c r="D1901" s="8" t="s">
        <v>3657</v>
      </c>
      <c r="E1901" s="202">
        <v>41640.0</v>
      </c>
      <c r="F1901" s="202">
        <v>42004.0</v>
      </c>
      <c r="G1901" s="8" t="s">
        <v>3594</v>
      </c>
      <c r="H1901" s="8">
        <v>0.05</v>
      </c>
      <c r="I1901" s="8">
        <v>0.05</v>
      </c>
      <c r="J1901" s="8">
        <v>0.05</v>
      </c>
      <c r="K1901" s="8">
        <v>0.05</v>
      </c>
      <c r="L1901" s="8">
        <v>0.05</v>
      </c>
      <c r="M1901" s="8">
        <v>0.05</v>
      </c>
      <c r="N1901" s="8">
        <v>0.05</v>
      </c>
      <c r="O1901" s="8">
        <v>0.4</v>
      </c>
      <c r="P1901" s="8">
        <v>0.46</v>
      </c>
      <c r="Q1901" s="8">
        <v>0.7</v>
      </c>
      <c r="R1901" s="8">
        <v>0.7</v>
      </c>
      <c r="S1901" s="8">
        <v>0.7</v>
      </c>
      <c r="T1901" s="8">
        <v>0.51</v>
      </c>
      <c r="U1901" s="8">
        <v>0.51</v>
      </c>
      <c r="V1901" s="8">
        <v>0.51</v>
      </c>
      <c r="W1901" s="8">
        <v>0.51</v>
      </c>
      <c r="X1901" s="8">
        <v>0.51</v>
      </c>
      <c r="Y1901" s="8">
        <v>0.25</v>
      </c>
      <c r="Z1901" s="8">
        <v>0.05</v>
      </c>
      <c r="AA1901" s="8">
        <v>0.05</v>
      </c>
      <c r="AB1901" s="8">
        <v>0.05</v>
      </c>
      <c r="AC1901" s="8">
        <v>0.05</v>
      </c>
      <c r="AD1901" s="8">
        <v>0.05</v>
      </c>
      <c r="AE1901" s="8">
        <v>0.05</v>
      </c>
      <c r="AF1901" s="8" t="s">
        <v>3592</v>
      </c>
    </row>
    <row r="1902" ht="14.25" customHeight="1">
      <c r="A1902" s="7" t="s">
        <v>1536</v>
      </c>
      <c r="B1902" s="7" t="s">
        <v>1207</v>
      </c>
      <c r="C1902" s="7"/>
      <c r="D1902" s="7" t="s">
        <v>3605</v>
      </c>
      <c r="E1902" s="201">
        <v>41640.0</v>
      </c>
      <c r="F1902" s="201">
        <v>42004.0</v>
      </c>
      <c r="G1902" s="7" t="s">
        <v>3594</v>
      </c>
      <c r="H1902" s="7">
        <v>0.05</v>
      </c>
      <c r="I1902" s="7">
        <v>0.05</v>
      </c>
      <c r="J1902" s="7">
        <v>0.05</v>
      </c>
      <c r="K1902" s="7">
        <v>0.05</v>
      </c>
      <c r="L1902" s="7">
        <v>0.05</v>
      </c>
      <c r="M1902" s="7">
        <v>0.05</v>
      </c>
      <c r="N1902" s="7">
        <v>0.05</v>
      </c>
      <c r="O1902" s="7">
        <v>0.5</v>
      </c>
      <c r="P1902" s="7">
        <v>1.0</v>
      </c>
      <c r="Q1902" s="7">
        <v>1.0</v>
      </c>
      <c r="R1902" s="7">
        <v>1.0</v>
      </c>
      <c r="S1902" s="7">
        <v>1.0</v>
      </c>
      <c r="T1902" s="7">
        <v>1.0</v>
      </c>
      <c r="U1902" s="7">
        <v>1.0</v>
      </c>
      <c r="V1902" s="7">
        <v>1.0</v>
      </c>
      <c r="W1902" s="7">
        <v>1.0</v>
      </c>
      <c r="X1902" s="7">
        <v>1.0</v>
      </c>
      <c r="Y1902" s="7">
        <v>1.0</v>
      </c>
      <c r="Z1902" s="7">
        <v>0.52</v>
      </c>
      <c r="AA1902" s="7">
        <v>0.52</v>
      </c>
      <c r="AB1902" s="7">
        <v>0.52</v>
      </c>
      <c r="AC1902" s="7">
        <v>0.28</v>
      </c>
      <c r="AD1902" s="7">
        <v>0.05</v>
      </c>
      <c r="AE1902" s="7">
        <v>0.05</v>
      </c>
      <c r="AF1902" s="7" t="s">
        <v>3592</v>
      </c>
    </row>
    <row r="1903" ht="14.25" customHeight="1">
      <c r="A1903" s="8" t="s">
        <v>4243</v>
      </c>
      <c r="B1903" s="8" t="s">
        <v>3586</v>
      </c>
      <c r="C1903" s="8"/>
      <c r="D1903" s="8" t="s">
        <v>3587</v>
      </c>
      <c r="E1903" s="202">
        <v>41640.0</v>
      </c>
      <c r="F1903" s="202">
        <v>42004.0</v>
      </c>
      <c r="G1903" s="8" t="s">
        <v>3594</v>
      </c>
      <c r="H1903" s="8">
        <v>0.5</v>
      </c>
      <c r="I1903" s="8">
        <v>0.5</v>
      </c>
      <c r="J1903" s="8">
        <v>0.5</v>
      </c>
      <c r="K1903" s="8">
        <v>0.5</v>
      </c>
      <c r="L1903" s="8">
        <v>0.5</v>
      </c>
      <c r="M1903" s="8">
        <v>0.5</v>
      </c>
      <c r="N1903" s="8">
        <v>0.5</v>
      </c>
      <c r="O1903" s="8">
        <v>0.5</v>
      </c>
      <c r="P1903" s="8">
        <v>0.5</v>
      </c>
      <c r="Q1903" s="8">
        <v>1.0</v>
      </c>
      <c r="R1903" s="8">
        <v>1.0</v>
      </c>
      <c r="S1903" s="8">
        <v>1.0</v>
      </c>
      <c r="T1903" s="8">
        <v>1.0</v>
      </c>
      <c r="U1903" s="8">
        <v>1.0</v>
      </c>
      <c r="V1903" s="8">
        <v>1.0</v>
      </c>
      <c r="W1903" s="8">
        <v>1.0</v>
      </c>
      <c r="X1903" s="8">
        <v>1.0</v>
      </c>
      <c r="Y1903" s="8">
        <v>0.5</v>
      </c>
      <c r="Z1903" s="8">
        <v>0.5</v>
      </c>
      <c r="AA1903" s="8">
        <v>0.5</v>
      </c>
      <c r="AB1903" s="8">
        <v>0.5</v>
      </c>
      <c r="AC1903" s="8">
        <v>0.5</v>
      </c>
      <c r="AD1903" s="8">
        <v>0.5</v>
      </c>
      <c r="AE1903" s="8">
        <v>0.5</v>
      </c>
      <c r="AF1903" s="8" t="s">
        <v>3592</v>
      </c>
    </row>
    <row r="1904" ht="14.25" customHeight="1">
      <c r="A1904" s="7" t="s">
        <v>236</v>
      </c>
      <c r="B1904" s="7" t="s">
        <v>3586</v>
      </c>
      <c r="C1904" s="7"/>
      <c r="D1904" s="7" t="s">
        <v>3587</v>
      </c>
      <c r="E1904" s="201">
        <v>41640.0</v>
      </c>
      <c r="F1904" s="201">
        <v>42004.0</v>
      </c>
      <c r="G1904" s="7" t="s">
        <v>3588</v>
      </c>
      <c r="H1904" s="7">
        <v>1.0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3592</v>
      </c>
    </row>
    <row r="1905" ht="14.25" customHeight="1">
      <c r="A1905" s="8" t="s">
        <v>243</v>
      </c>
      <c r="B1905" s="8" t="s">
        <v>1207</v>
      </c>
      <c r="C1905" s="8"/>
      <c r="D1905" s="8" t="s">
        <v>3587</v>
      </c>
      <c r="E1905" s="202">
        <v>41640.0</v>
      </c>
      <c r="F1905" s="202">
        <v>42004.0</v>
      </c>
      <c r="G1905" s="8" t="s">
        <v>3594</v>
      </c>
      <c r="H1905" s="8">
        <v>0.0</v>
      </c>
      <c r="I1905" s="8">
        <v>0.0</v>
      </c>
      <c r="J1905" s="8">
        <v>0.0</v>
      </c>
      <c r="K1905" s="8">
        <v>0.0</v>
      </c>
      <c r="L1905" s="8">
        <v>0.0</v>
      </c>
      <c r="M1905" s="8">
        <v>0.0</v>
      </c>
      <c r="N1905" s="8">
        <v>1.0</v>
      </c>
      <c r="O1905" s="8">
        <v>1.0</v>
      </c>
      <c r="P1905" s="8">
        <v>1.0</v>
      </c>
      <c r="Q1905" s="8">
        <v>1.0</v>
      </c>
      <c r="R1905" s="8">
        <v>1.0</v>
      </c>
      <c r="S1905" s="8">
        <v>1.0</v>
      </c>
      <c r="T1905" s="8">
        <v>1.0</v>
      </c>
      <c r="U1905" s="8">
        <v>1.0</v>
      </c>
      <c r="V1905" s="8">
        <v>1.0</v>
      </c>
      <c r="W1905" s="8">
        <v>1.0</v>
      </c>
      <c r="X1905" s="8">
        <v>1.0</v>
      </c>
      <c r="Y1905" s="8">
        <v>1.0</v>
      </c>
      <c r="Z1905" s="8">
        <v>1.0</v>
      </c>
      <c r="AA1905" s="8">
        <v>1.0</v>
      </c>
      <c r="AB1905" s="8">
        <v>1.0</v>
      </c>
      <c r="AC1905" s="8">
        <v>1.0</v>
      </c>
      <c r="AD1905" s="8">
        <v>1.0</v>
      </c>
      <c r="AE1905" s="8">
        <v>1.0</v>
      </c>
      <c r="AF1905" s="8" t="s">
        <v>3592</v>
      </c>
    </row>
    <row r="1906" ht="14.25" customHeight="1">
      <c r="A1906" s="7" t="s">
        <v>242</v>
      </c>
      <c r="B1906" s="7" t="s">
        <v>1207</v>
      </c>
      <c r="C1906" s="7"/>
      <c r="D1906" s="7" t="s">
        <v>3587</v>
      </c>
      <c r="E1906" s="201">
        <v>41640.0</v>
      </c>
      <c r="F1906" s="201">
        <v>42004.0</v>
      </c>
      <c r="G1906" s="7" t="s">
        <v>3594</v>
      </c>
      <c r="H1906" s="7">
        <v>0.7</v>
      </c>
      <c r="I1906" s="7">
        <v>0.7</v>
      </c>
      <c r="J1906" s="7">
        <v>0.7</v>
      </c>
      <c r="K1906" s="7">
        <v>0.7</v>
      </c>
      <c r="L1906" s="7">
        <v>0.7</v>
      </c>
      <c r="M1906" s="7">
        <v>0.7</v>
      </c>
      <c r="N1906" s="7">
        <v>1.0</v>
      </c>
      <c r="O1906" s="7">
        <v>1.0</v>
      </c>
      <c r="P1906" s="7">
        <v>1.0</v>
      </c>
      <c r="Q1906" s="7">
        <v>1.0</v>
      </c>
      <c r="R1906" s="7">
        <v>1.0</v>
      </c>
      <c r="S1906" s="7">
        <v>1.0</v>
      </c>
      <c r="T1906" s="7">
        <v>1.0</v>
      </c>
      <c r="U1906" s="7">
        <v>1.0</v>
      </c>
      <c r="V1906" s="7">
        <v>1.0</v>
      </c>
      <c r="W1906" s="7">
        <v>1.0</v>
      </c>
      <c r="X1906" s="7">
        <v>1.0</v>
      </c>
      <c r="Y1906" s="7">
        <v>1.0</v>
      </c>
      <c r="Z1906" s="7">
        <v>1.0</v>
      </c>
      <c r="AA1906" s="7">
        <v>1.0</v>
      </c>
      <c r="AB1906" s="7">
        <v>1.0</v>
      </c>
      <c r="AC1906" s="7">
        <v>1.0</v>
      </c>
      <c r="AD1906" s="7">
        <v>1.0</v>
      </c>
      <c r="AE1906" s="7">
        <v>1.0</v>
      </c>
      <c r="AF1906" s="7" t="s">
        <v>3592</v>
      </c>
    </row>
    <row r="1907" ht="14.25" customHeight="1">
      <c r="A1907" s="8" t="s">
        <v>4244</v>
      </c>
      <c r="B1907" s="8" t="s">
        <v>3586</v>
      </c>
      <c r="C1907" s="8"/>
      <c r="D1907" s="8" t="s">
        <v>3587</v>
      </c>
      <c r="E1907" s="202">
        <v>41640.0</v>
      </c>
      <c r="F1907" s="202">
        <v>42004.0</v>
      </c>
      <c r="G1907" s="8" t="s">
        <v>3588</v>
      </c>
      <c r="H1907" s="8">
        <v>1.0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3592</v>
      </c>
    </row>
    <row r="1908" ht="14.25" customHeight="1">
      <c r="A1908" s="7" t="s">
        <v>4245</v>
      </c>
      <c r="B1908" s="7" t="s">
        <v>3604</v>
      </c>
      <c r="C1908" s="7" t="s">
        <v>3593</v>
      </c>
      <c r="D1908" s="7" t="s">
        <v>3587</v>
      </c>
      <c r="E1908" s="201">
        <v>41640.0</v>
      </c>
      <c r="F1908" s="201">
        <v>42004.0</v>
      </c>
      <c r="G1908" s="7" t="s">
        <v>3588</v>
      </c>
      <c r="H1908" s="7">
        <v>55.0</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3592</v>
      </c>
    </row>
    <row r="1909" ht="14.25" customHeight="1">
      <c r="A1909" s="8" t="s">
        <v>4246</v>
      </c>
      <c r="B1909" s="8" t="s">
        <v>3604</v>
      </c>
      <c r="C1909" s="8"/>
      <c r="D1909" s="8" t="s">
        <v>3587</v>
      </c>
      <c r="E1909" s="202">
        <v>41640.0</v>
      </c>
      <c r="F1909" s="202">
        <v>42004.0</v>
      </c>
      <c r="G1909" s="8" t="s">
        <v>3588</v>
      </c>
      <c r="H1909" s="8">
        <v>0.05</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3592</v>
      </c>
    </row>
    <row r="1910" ht="14.25" customHeight="1">
      <c r="A1910" s="7" t="s">
        <v>4247</v>
      </c>
      <c r="B1910" s="7" t="s">
        <v>3604</v>
      </c>
      <c r="C1910" s="7"/>
      <c r="D1910" s="7" t="s">
        <v>3587</v>
      </c>
      <c r="E1910" s="201">
        <v>41640.0</v>
      </c>
      <c r="F1910" s="201">
        <v>42004.0</v>
      </c>
      <c r="G1910" s="7" t="s">
        <v>3588</v>
      </c>
      <c r="H1910" s="7">
        <v>0.2</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3592</v>
      </c>
    </row>
    <row r="1911" ht="14.25" customHeight="1">
      <c r="A1911" s="8" t="s">
        <v>4248</v>
      </c>
      <c r="B1911" s="8" t="s">
        <v>3604</v>
      </c>
      <c r="C1911" s="8" t="s">
        <v>3593</v>
      </c>
      <c r="D1911" s="8" t="s">
        <v>3587</v>
      </c>
      <c r="E1911" s="202">
        <v>41640.0</v>
      </c>
      <c r="F1911" s="202">
        <v>42004.0</v>
      </c>
      <c r="G1911" s="8" t="s">
        <v>3588</v>
      </c>
      <c r="H1911" s="8">
        <v>60.0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3592</v>
      </c>
    </row>
    <row r="1912" ht="14.25" customHeight="1">
      <c r="A1912" s="7" t="s">
        <v>4249</v>
      </c>
      <c r="B1912" s="7" t="s">
        <v>3604</v>
      </c>
      <c r="C1912" s="7" t="s">
        <v>3593</v>
      </c>
      <c r="D1912" s="7" t="s">
        <v>3587</v>
      </c>
      <c r="E1912" s="201">
        <v>41640.0</v>
      </c>
      <c r="F1912" s="201">
        <v>42004.0</v>
      </c>
      <c r="G1912" s="7" t="s">
        <v>3588</v>
      </c>
      <c r="H1912" s="7">
        <v>55.0</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3592</v>
      </c>
    </row>
    <row r="1913" ht="14.25" customHeight="1">
      <c r="A1913" s="8" t="s">
        <v>4250</v>
      </c>
      <c r="B1913" s="8" t="s">
        <v>3604</v>
      </c>
      <c r="C1913" s="8"/>
      <c r="D1913" s="8" t="s">
        <v>3587</v>
      </c>
      <c r="E1913" s="202">
        <v>41640.0</v>
      </c>
      <c r="F1913" s="202">
        <v>42004.0</v>
      </c>
      <c r="G1913" s="8" t="s">
        <v>3588</v>
      </c>
      <c r="H1913" s="8">
        <v>0.05</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3592</v>
      </c>
    </row>
    <row r="1914" ht="14.25" customHeight="1">
      <c r="A1914" s="7" t="s">
        <v>4251</v>
      </c>
      <c r="B1914" s="7" t="s">
        <v>3604</v>
      </c>
      <c r="C1914" s="7"/>
      <c r="D1914" s="7" t="s">
        <v>3587</v>
      </c>
      <c r="E1914" s="201">
        <v>41640.0</v>
      </c>
      <c r="F1914" s="201">
        <v>42004.0</v>
      </c>
      <c r="G1914" s="7" t="s">
        <v>3588</v>
      </c>
      <c r="H1914" s="7">
        <v>0.2</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3592</v>
      </c>
    </row>
    <row r="1915" ht="14.25" customHeight="1">
      <c r="A1915" s="8" t="s">
        <v>4252</v>
      </c>
      <c r="B1915" s="8" t="s">
        <v>3604</v>
      </c>
      <c r="C1915" s="8" t="s">
        <v>3593</v>
      </c>
      <c r="D1915" s="8" t="s">
        <v>3587</v>
      </c>
      <c r="E1915" s="202">
        <v>41640.0</v>
      </c>
      <c r="F1915" s="202">
        <v>42004.0</v>
      </c>
      <c r="G1915" s="8" t="s">
        <v>3588</v>
      </c>
      <c r="H1915" s="8">
        <v>60.0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3592</v>
      </c>
    </row>
    <row r="1916" ht="14.25" customHeight="1">
      <c r="A1916" s="7" t="s">
        <v>4253</v>
      </c>
      <c r="B1916" s="7" t="s">
        <v>3604</v>
      </c>
      <c r="C1916" s="7" t="s">
        <v>3593</v>
      </c>
      <c r="D1916" s="7" t="s">
        <v>3587</v>
      </c>
      <c r="E1916" s="201">
        <v>41640.0</v>
      </c>
      <c r="F1916" s="201">
        <v>42004.0</v>
      </c>
      <c r="G1916" s="7" t="s">
        <v>3588</v>
      </c>
      <c r="H1916" s="7">
        <v>55.0</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3592</v>
      </c>
    </row>
    <row r="1917" ht="14.25" customHeight="1">
      <c r="A1917" s="8" t="s">
        <v>4254</v>
      </c>
      <c r="B1917" s="8" t="s">
        <v>3604</v>
      </c>
      <c r="C1917" s="8"/>
      <c r="D1917" s="8" t="s">
        <v>3587</v>
      </c>
      <c r="E1917" s="202">
        <v>41640.0</v>
      </c>
      <c r="F1917" s="202">
        <v>42004.0</v>
      </c>
      <c r="G1917" s="8" t="s">
        <v>3588</v>
      </c>
      <c r="H1917" s="8">
        <v>0.05</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3592</v>
      </c>
    </row>
    <row r="1918" ht="14.25" customHeight="1">
      <c r="A1918" s="7" t="s">
        <v>4255</v>
      </c>
      <c r="B1918" s="7" t="s">
        <v>3604</v>
      </c>
      <c r="C1918" s="7"/>
      <c r="D1918" s="7" t="s">
        <v>3587</v>
      </c>
      <c r="E1918" s="201">
        <v>41640.0</v>
      </c>
      <c r="F1918" s="201">
        <v>42004.0</v>
      </c>
      <c r="G1918" s="7" t="s">
        <v>3588</v>
      </c>
      <c r="H1918" s="7">
        <v>0.2</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3592</v>
      </c>
    </row>
    <row r="1919" ht="14.25" customHeight="1">
      <c r="A1919" s="8" t="s">
        <v>4256</v>
      </c>
      <c r="B1919" s="8" t="s">
        <v>3604</v>
      </c>
      <c r="C1919" s="8" t="s">
        <v>3593</v>
      </c>
      <c r="D1919" s="8" t="s">
        <v>3587</v>
      </c>
      <c r="E1919" s="202">
        <v>41640.0</v>
      </c>
      <c r="F1919" s="202">
        <v>42004.0</v>
      </c>
      <c r="G1919" s="8" t="s">
        <v>3588</v>
      </c>
      <c r="H1919" s="8">
        <v>60.0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3592</v>
      </c>
    </row>
    <row r="1920" ht="14.25" customHeight="1">
      <c r="A1920" s="7" t="s">
        <v>4257</v>
      </c>
      <c r="B1920" s="7" t="s">
        <v>3586</v>
      </c>
      <c r="C1920" s="7" t="s">
        <v>3591</v>
      </c>
      <c r="D1920" s="7" t="s">
        <v>3587</v>
      </c>
      <c r="E1920" s="201">
        <v>41640.0</v>
      </c>
      <c r="F1920" s="201">
        <v>42004.0</v>
      </c>
      <c r="G1920" s="7" t="s">
        <v>3588</v>
      </c>
      <c r="H1920" s="7">
        <v>0.0</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3592</v>
      </c>
    </row>
    <row r="1921" ht="14.25" customHeight="1">
      <c r="A1921" s="8" t="s">
        <v>4258</v>
      </c>
      <c r="B1921" s="8" t="s">
        <v>3604</v>
      </c>
      <c r="C1921" s="8" t="s">
        <v>3593</v>
      </c>
      <c r="D1921" s="8" t="s">
        <v>3587</v>
      </c>
      <c r="E1921" s="202">
        <v>41640.0</v>
      </c>
      <c r="F1921" s="202">
        <v>42004.0</v>
      </c>
      <c r="G1921" s="8" t="s">
        <v>3588</v>
      </c>
      <c r="H1921" s="8">
        <v>55.0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3592</v>
      </c>
    </row>
    <row r="1922" ht="14.25" customHeight="1">
      <c r="A1922" s="7" t="s">
        <v>4259</v>
      </c>
      <c r="B1922" s="7" t="s">
        <v>3604</v>
      </c>
      <c r="C1922" s="7"/>
      <c r="D1922" s="7" t="s">
        <v>3587</v>
      </c>
      <c r="E1922" s="201">
        <v>41640.0</v>
      </c>
      <c r="F1922" s="201">
        <v>42004.0</v>
      </c>
      <c r="G1922" s="7" t="s">
        <v>3588</v>
      </c>
      <c r="H1922" s="7">
        <v>0.05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3592</v>
      </c>
    </row>
    <row r="1923" ht="14.25" customHeight="1">
      <c r="A1923" s="8" t="s">
        <v>4260</v>
      </c>
      <c r="B1923" s="8" t="s">
        <v>3604</v>
      </c>
      <c r="C1923" s="8"/>
      <c r="D1923" s="8" t="s">
        <v>3587</v>
      </c>
      <c r="E1923" s="202">
        <v>41640.0</v>
      </c>
      <c r="F1923" s="202">
        <v>42004.0</v>
      </c>
      <c r="G1923" s="8" t="s">
        <v>3588</v>
      </c>
      <c r="H1923" s="8">
        <v>0.2</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3592</v>
      </c>
    </row>
    <row r="1924" ht="14.25" customHeight="1">
      <c r="A1924" s="7" t="s">
        <v>4261</v>
      </c>
      <c r="B1924" s="7" t="s">
        <v>3604</v>
      </c>
      <c r="C1924" s="7" t="s">
        <v>3593</v>
      </c>
      <c r="D1924" s="7" t="s">
        <v>3587</v>
      </c>
      <c r="E1924" s="201">
        <v>41640.0</v>
      </c>
      <c r="F1924" s="201">
        <v>42004.0</v>
      </c>
      <c r="G1924" s="7" t="s">
        <v>3588</v>
      </c>
      <c r="H1924" s="7">
        <v>60.0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3592</v>
      </c>
    </row>
    <row r="1925" ht="14.25" customHeight="1">
      <c r="A1925" s="8" t="s">
        <v>4262</v>
      </c>
      <c r="B1925" s="8" t="s">
        <v>3604</v>
      </c>
      <c r="C1925" s="8" t="s">
        <v>3593</v>
      </c>
      <c r="D1925" s="8" t="s">
        <v>3587</v>
      </c>
      <c r="E1925" s="202">
        <v>41640.0</v>
      </c>
      <c r="F1925" s="202">
        <v>42004.0</v>
      </c>
      <c r="G1925" s="8" t="s">
        <v>3588</v>
      </c>
      <c r="H1925" s="8">
        <v>55.0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3592</v>
      </c>
    </row>
    <row r="1926" ht="14.25" customHeight="1">
      <c r="A1926" s="7" t="s">
        <v>4263</v>
      </c>
      <c r="B1926" s="7" t="s">
        <v>3604</v>
      </c>
      <c r="C1926" s="7"/>
      <c r="D1926" s="7" t="s">
        <v>3587</v>
      </c>
      <c r="E1926" s="201">
        <v>41640.0</v>
      </c>
      <c r="F1926" s="201">
        <v>42004.0</v>
      </c>
      <c r="G1926" s="7" t="s">
        <v>3588</v>
      </c>
      <c r="H1926" s="7">
        <v>0.05</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3592</v>
      </c>
    </row>
    <row r="1927" ht="14.25" customHeight="1">
      <c r="A1927" s="8" t="s">
        <v>4264</v>
      </c>
      <c r="B1927" s="8" t="s">
        <v>3604</v>
      </c>
      <c r="C1927" s="8"/>
      <c r="D1927" s="8" t="s">
        <v>3587</v>
      </c>
      <c r="E1927" s="202">
        <v>41640.0</v>
      </c>
      <c r="F1927" s="202">
        <v>42004.0</v>
      </c>
      <c r="G1927" s="8" t="s">
        <v>3588</v>
      </c>
      <c r="H1927" s="8">
        <v>0.2</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3592</v>
      </c>
    </row>
    <row r="1928" ht="14.25" customHeight="1">
      <c r="A1928" s="7" t="s">
        <v>4265</v>
      </c>
      <c r="B1928" s="7" t="s">
        <v>3604</v>
      </c>
      <c r="C1928" s="7" t="s">
        <v>3593</v>
      </c>
      <c r="D1928" s="7" t="s">
        <v>3587</v>
      </c>
      <c r="E1928" s="201">
        <v>41640.0</v>
      </c>
      <c r="F1928" s="201">
        <v>42004.0</v>
      </c>
      <c r="G1928" s="7" t="s">
        <v>3588</v>
      </c>
      <c r="H1928" s="7">
        <v>60.0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3592</v>
      </c>
    </row>
    <row r="1929" ht="14.25" customHeight="1">
      <c r="A1929" s="8" t="s">
        <v>4266</v>
      </c>
      <c r="B1929" s="8" t="s">
        <v>3604</v>
      </c>
      <c r="C1929" s="8" t="s">
        <v>3593</v>
      </c>
      <c r="D1929" s="8" t="s">
        <v>3587</v>
      </c>
      <c r="E1929" s="202">
        <v>41640.0</v>
      </c>
      <c r="F1929" s="202">
        <v>42004.0</v>
      </c>
      <c r="G1929" s="8" t="s">
        <v>3588</v>
      </c>
      <c r="H1929" s="8">
        <v>55.0</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3592</v>
      </c>
    </row>
    <row r="1930" ht="14.25" customHeight="1">
      <c r="A1930" s="7" t="s">
        <v>4267</v>
      </c>
      <c r="B1930" s="7" t="s">
        <v>3604</v>
      </c>
      <c r="C1930" s="7"/>
      <c r="D1930" s="7" t="s">
        <v>3587</v>
      </c>
      <c r="E1930" s="201">
        <v>41640.0</v>
      </c>
      <c r="F1930" s="201">
        <v>42004.0</v>
      </c>
      <c r="G1930" s="7" t="s">
        <v>3588</v>
      </c>
      <c r="H1930" s="7">
        <v>0.05</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3592</v>
      </c>
    </row>
    <row r="1931" ht="14.25" customHeight="1">
      <c r="A1931" s="8" t="s">
        <v>4268</v>
      </c>
      <c r="B1931" s="8" t="s">
        <v>3604</v>
      </c>
      <c r="C1931" s="8"/>
      <c r="D1931" s="8" t="s">
        <v>3587</v>
      </c>
      <c r="E1931" s="202">
        <v>41640.0</v>
      </c>
      <c r="F1931" s="202">
        <v>42004.0</v>
      </c>
      <c r="G1931" s="8" t="s">
        <v>3588</v>
      </c>
      <c r="H1931" s="8">
        <v>0.2</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3592</v>
      </c>
    </row>
    <row r="1932" ht="14.25" customHeight="1">
      <c r="A1932" s="7" t="s">
        <v>4269</v>
      </c>
      <c r="B1932" s="7" t="s">
        <v>3604</v>
      </c>
      <c r="C1932" s="7" t="s">
        <v>3593</v>
      </c>
      <c r="D1932" s="7" t="s">
        <v>3587</v>
      </c>
      <c r="E1932" s="201">
        <v>41640.0</v>
      </c>
      <c r="F1932" s="201">
        <v>42004.0</v>
      </c>
      <c r="G1932" s="7" t="s">
        <v>3588</v>
      </c>
      <c r="H1932" s="7">
        <v>60.0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3592</v>
      </c>
    </row>
    <row r="1933" ht="14.25" customHeight="1">
      <c r="A1933" s="8" t="s">
        <v>4270</v>
      </c>
      <c r="B1933" s="8" t="s">
        <v>3604</v>
      </c>
      <c r="C1933" s="8" t="s">
        <v>3593</v>
      </c>
      <c r="D1933" s="8" t="s">
        <v>3587</v>
      </c>
      <c r="E1933" s="202">
        <v>41640.0</v>
      </c>
      <c r="F1933" s="202">
        <v>42004.0</v>
      </c>
      <c r="G1933" s="8" t="s">
        <v>3588</v>
      </c>
      <c r="H1933" s="8">
        <v>55.0</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3592</v>
      </c>
    </row>
    <row r="1934" ht="14.25" customHeight="1">
      <c r="A1934" s="7" t="s">
        <v>4271</v>
      </c>
      <c r="B1934" s="7" t="s">
        <v>3604</v>
      </c>
      <c r="C1934" s="7"/>
      <c r="D1934" s="7" t="s">
        <v>3587</v>
      </c>
      <c r="E1934" s="201">
        <v>41640.0</v>
      </c>
      <c r="F1934" s="201">
        <v>42004.0</v>
      </c>
      <c r="G1934" s="7" t="s">
        <v>3588</v>
      </c>
      <c r="H1934" s="7">
        <v>0.05</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3592</v>
      </c>
    </row>
    <row r="1935" ht="14.25" customHeight="1">
      <c r="A1935" s="8" t="s">
        <v>4272</v>
      </c>
      <c r="B1935" s="8" t="s">
        <v>3604</v>
      </c>
      <c r="C1935" s="8"/>
      <c r="D1935" s="8" t="s">
        <v>3587</v>
      </c>
      <c r="E1935" s="202">
        <v>41640.0</v>
      </c>
      <c r="F1935" s="202">
        <v>42004.0</v>
      </c>
      <c r="G1935" s="8" t="s">
        <v>3588</v>
      </c>
      <c r="H1935" s="8">
        <v>0.2</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3592</v>
      </c>
    </row>
    <row r="1936" ht="14.25" customHeight="1">
      <c r="A1936" s="7" t="s">
        <v>4273</v>
      </c>
      <c r="B1936" s="7" t="s">
        <v>3604</v>
      </c>
      <c r="C1936" s="7" t="s">
        <v>3593</v>
      </c>
      <c r="D1936" s="7" t="s">
        <v>3587</v>
      </c>
      <c r="E1936" s="201">
        <v>41640.0</v>
      </c>
      <c r="F1936" s="201">
        <v>42004.0</v>
      </c>
      <c r="G1936" s="7" t="s">
        <v>3588</v>
      </c>
      <c r="H1936" s="7">
        <v>60.0</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3592</v>
      </c>
    </row>
    <row r="1937" ht="14.25" customHeight="1">
      <c r="A1937" s="8" t="s">
        <v>4274</v>
      </c>
      <c r="B1937" s="8" t="s">
        <v>3604</v>
      </c>
      <c r="C1937" s="8" t="s">
        <v>3593</v>
      </c>
      <c r="D1937" s="8" t="s">
        <v>3587</v>
      </c>
      <c r="E1937" s="202">
        <v>41640.0</v>
      </c>
      <c r="F1937" s="202">
        <v>42004.0</v>
      </c>
      <c r="G1937" s="8" t="s">
        <v>3588</v>
      </c>
      <c r="H1937" s="8">
        <v>55.0</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3592</v>
      </c>
    </row>
    <row r="1938" ht="14.25" customHeight="1">
      <c r="A1938" s="7" t="s">
        <v>4275</v>
      </c>
      <c r="B1938" s="7" t="s">
        <v>3604</v>
      </c>
      <c r="C1938" s="7"/>
      <c r="D1938" s="7" t="s">
        <v>3587</v>
      </c>
      <c r="E1938" s="201">
        <v>41640.0</v>
      </c>
      <c r="F1938" s="201">
        <v>42004.0</v>
      </c>
      <c r="G1938" s="7" t="s">
        <v>3588</v>
      </c>
      <c r="H1938" s="7">
        <v>0.05</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3592</v>
      </c>
    </row>
    <row r="1939" ht="14.25" customHeight="1">
      <c r="A1939" s="8" t="s">
        <v>4276</v>
      </c>
      <c r="B1939" s="8" t="s">
        <v>3604</v>
      </c>
      <c r="C1939" s="8"/>
      <c r="D1939" s="8" t="s">
        <v>3587</v>
      </c>
      <c r="E1939" s="202">
        <v>41640.0</v>
      </c>
      <c r="F1939" s="202">
        <v>42004.0</v>
      </c>
      <c r="G1939" s="8" t="s">
        <v>3588</v>
      </c>
      <c r="H1939" s="8">
        <v>0.2</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3592</v>
      </c>
    </row>
    <row r="1940" ht="14.25" customHeight="1">
      <c r="A1940" s="7" t="s">
        <v>4277</v>
      </c>
      <c r="B1940" s="7" t="s">
        <v>3604</v>
      </c>
      <c r="C1940" s="7" t="s">
        <v>3593</v>
      </c>
      <c r="D1940" s="7" t="s">
        <v>3587</v>
      </c>
      <c r="E1940" s="201">
        <v>41640.0</v>
      </c>
      <c r="F1940" s="201">
        <v>42004.0</v>
      </c>
      <c r="G1940" s="7" t="s">
        <v>3588</v>
      </c>
      <c r="H1940" s="7">
        <v>60.0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3592</v>
      </c>
    </row>
    <row r="1941" ht="14.25" customHeight="1">
      <c r="A1941" s="8" t="s">
        <v>4278</v>
      </c>
      <c r="B1941" s="8" t="s">
        <v>3604</v>
      </c>
      <c r="C1941" s="8" t="s">
        <v>3593</v>
      </c>
      <c r="D1941" s="8" t="s">
        <v>3587</v>
      </c>
      <c r="E1941" s="202">
        <v>41640.0</v>
      </c>
      <c r="F1941" s="202">
        <v>42004.0</v>
      </c>
      <c r="G1941" s="8" t="s">
        <v>3588</v>
      </c>
      <c r="H1941" s="8">
        <v>55.0</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3592</v>
      </c>
    </row>
    <row r="1942" ht="14.25" customHeight="1">
      <c r="A1942" s="7" t="s">
        <v>4279</v>
      </c>
      <c r="B1942" s="7" t="s">
        <v>3604</v>
      </c>
      <c r="C1942" s="7"/>
      <c r="D1942" s="7" t="s">
        <v>3587</v>
      </c>
      <c r="E1942" s="201">
        <v>41640.0</v>
      </c>
      <c r="F1942" s="201">
        <v>42004.0</v>
      </c>
      <c r="G1942" s="7" t="s">
        <v>3588</v>
      </c>
      <c r="H1942" s="7">
        <v>0.05</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3592</v>
      </c>
    </row>
    <row r="1943" ht="14.25" customHeight="1">
      <c r="A1943" s="8" t="s">
        <v>4280</v>
      </c>
      <c r="B1943" s="8" t="s">
        <v>3604</v>
      </c>
      <c r="C1943" s="8"/>
      <c r="D1943" s="8" t="s">
        <v>3587</v>
      </c>
      <c r="E1943" s="202">
        <v>41640.0</v>
      </c>
      <c r="F1943" s="202">
        <v>42004.0</v>
      </c>
      <c r="G1943" s="8" t="s">
        <v>3588</v>
      </c>
      <c r="H1943" s="8">
        <v>0.2</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3592</v>
      </c>
    </row>
    <row r="1944" ht="14.25" customHeight="1">
      <c r="A1944" s="7" t="s">
        <v>4281</v>
      </c>
      <c r="B1944" s="7" t="s">
        <v>3604</v>
      </c>
      <c r="C1944" s="7" t="s">
        <v>3593</v>
      </c>
      <c r="D1944" s="7" t="s">
        <v>3587</v>
      </c>
      <c r="E1944" s="201">
        <v>41640.0</v>
      </c>
      <c r="F1944" s="201">
        <v>42004.0</v>
      </c>
      <c r="G1944" s="7" t="s">
        <v>3588</v>
      </c>
      <c r="H1944" s="7">
        <v>60.0</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3592</v>
      </c>
    </row>
    <row r="1945" ht="14.25" customHeight="1">
      <c r="A1945" s="8" t="s">
        <v>4282</v>
      </c>
      <c r="B1945" s="8" t="s">
        <v>3604</v>
      </c>
      <c r="C1945" s="8" t="s">
        <v>3593</v>
      </c>
      <c r="D1945" s="8" t="s">
        <v>3587</v>
      </c>
      <c r="E1945" s="202">
        <v>41640.0</v>
      </c>
      <c r="F1945" s="202">
        <v>42004.0</v>
      </c>
      <c r="G1945" s="8" t="s">
        <v>3588</v>
      </c>
      <c r="H1945" s="8">
        <v>55.0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3592</v>
      </c>
    </row>
    <row r="1946" ht="14.25" customHeight="1">
      <c r="A1946" s="7" t="s">
        <v>4283</v>
      </c>
      <c r="B1946" s="7" t="s">
        <v>3604</v>
      </c>
      <c r="C1946" s="7"/>
      <c r="D1946" s="7" t="s">
        <v>3587</v>
      </c>
      <c r="E1946" s="201">
        <v>41640.0</v>
      </c>
      <c r="F1946" s="201">
        <v>42004.0</v>
      </c>
      <c r="G1946" s="7" t="s">
        <v>3588</v>
      </c>
      <c r="H1946" s="7">
        <v>0.05</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3592</v>
      </c>
    </row>
    <row r="1947" ht="14.25" customHeight="1">
      <c r="A1947" s="8" t="s">
        <v>4284</v>
      </c>
      <c r="B1947" s="8" t="s">
        <v>3604</v>
      </c>
      <c r="C1947" s="8"/>
      <c r="D1947" s="8" t="s">
        <v>3587</v>
      </c>
      <c r="E1947" s="202">
        <v>41640.0</v>
      </c>
      <c r="F1947" s="202">
        <v>42004.0</v>
      </c>
      <c r="G1947" s="8" t="s">
        <v>3588</v>
      </c>
      <c r="H1947" s="8">
        <v>0.2</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3592</v>
      </c>
    </row>
    <row r="1948" ht="14.25" customHeight="1">
      <c r="A1948" s="7" t="s">
        <v>4285</v>
      </c>
      <c r="B1948" s="7" t="s">
        <v>3604</v>
      </c>
      <c r="C1948" s="7" t="s">
        <v>3593</v>
      </c>
      <c r="D1948" s="7" t="s">
        <v>3587</v>
      </c>
      <c r="E1948" s="201">
        <v>41640.0</v>
      </c>
      <c r="F1948" s="201">
        <v>42004.0</v>
      </c>
      <c r="G1948" s="7" t="s">
        <v>3588</v>
      </c>
      <c r="H1948" s="7">
        <v>60.0</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3592</v>
      </c>
    </row>
    <row r="1949" ht="14.25" customHeight="1">
      <c r="A1949" s="8" t="s">
        <v>4286</v>
      </c>
      <c r="B1949" s="8" t="s">
        <v>3604</v>
      </c>
      <c r="C1949" s="8" t="s">
        <v>3593</v>
      </c>
      <c r="D1949" s="8" t="s">
        <v>3587</v>
      </c>
      <c r="E1949" s="202">
        <v>41640.0</v>
      </c>
      <c r="F1949" s="202">
        <v>42004.0</v>
      </c>
      <c r="G1949" s="8" t="s">
        <v>3588</v>
      </c>
      <c r="H1949" s="8">
        <v>55.0</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3592</v>
      </c>
    </row>
    <row r="1950" ht="14.25" customHeight="1">
      <c r="A1950" s="7" t="s">
        <v>4287</v>
      </c>
      <c r="B1950" s="7" t="s">
        <v>3604</v>
      </c>
      <c r="C1950" s="7"/>
      <c r="D1950" s="7" t="s">
        <v>3587</v>
      </c>
      <c r="E1950" s="201">
        <v>41640.0</v>
      </c>
      <c r="F1950" s="201">
        <v>42004.0</v>
      </c>
      <c r="G1950" s="7" t="s">
        <v>3588</v>
      </c>
      <c r="H1950" s="7">
        <v>0.05</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3592</v>
      </c>
    </row>
    <row r="1951" ht="14.25" customHeight="1">
      <c r="A1951" s="8" t="s">
        <v>4288</v>
      </c>
      <c r="B1951" s="8" t="s">
        <v>3604</v>
      </c>
      <c r="C1951" s="8"/>
      <c r="D1951" s="8" t="s">
        <v>3587</v>
      </c>
      <c r="E1951" s="202">
        <v>41640.0</v>
      </c>
      <c r="F1951" s="202">
        <v>42004.0</v>
      </c>
      <c r="G1951" s="8" t="s">
        <v>3588</v>
      </c>
      <c r="H1951" s="8">
        <v>0.2</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3592</v>
      </c>
    </row>
    <row r="1952" ht="14.25" customHeight="1">
      <c r="A1952" s="7" t="s">
        <v>4289</v>
      </c>
      <c r="B1952" s="7" t="s">
        <v>3604</v>
      </c>
      <c r="C1952" s="7" t="s">
        <v>3593</v>
      </c>
      <c r="D1952" s="7" t="s">
        <v>3587</v>
      </c>
      <c r="E1952" s="201">
        <v>41640.0</v>
      </c>
      <c r="F1952" s="201">
        <v>42004.0</v>
      </c>
      <c r="G1952" s="7" t="s">
        <v>3588</v>
      </c>
      <c r="H1952" s="7">
        <v>60.0</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3592</v>
      </c>
    </row>
    <row r="1953" ht="14.25" customHeight="1">
      <c r="A1953" s="8" t="s">
        <v>4290</v>
      </c>
      <c r="B1953" s="8" t="s">
        <v>3604</v>
      </c>
      <c r="C1953" s="8" t="s">
        <v>3593</v>
      </c>
      <c r="D1953" s="8" t="s">
        <v>3587</v>
      </c>
      <c r="E1953" s="202">
        <v>41640.0</v>
      </c>
      <c r="F1953" s="202">
        <v>42004.0</v>
      </c>
      <c r="G1953" s="8" t="s">
        <v>3588</v>
      </c>
      <c r="H1953" s="8">
        <v>55.0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3592</v>
      </c>
    </row>
    <row r="1954" ht="14.25" customHeight="1">
      <c r="A1954" s="7" t="s">
        <v>4291</v>
      </c>
      <c r="B1954" s="7" t="s">
        <v>3604</v>
      </c>
      <c r="C1954" s="7"/>
      <c r="D1954" s="7" t="s">
        <v>3587</v>
      </c>
      <c r="E1954" s="201">
        <v>41640.0</v>
      </c>
      <c r="F1954" s="201">
        <v>42004.0</v>
      </c>
      <c r="G1954" s="7" t="s">
        <v>3588</v>
      </c>
      <c r="H1954" s="7">
        <v>0.05</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3592</v>
      </c>
    </row>
    <row r="1955" ht="14.25" customHeight="1">
      <c r="A1955" s="8" t="s">
        <v>4292</v>
      </c>
      <c r="B1955" s="8" t="s">
        <v>3604</v>
      </c>
      <c r="C1955" s="8"/>
      <c r="D1955" s="8" t="s">
        <v>3587</v>
      </c>
      <c r="E1955" s="202">
        <v>41640.0</v>
      </c>
      <c r="F1955" s="202">
        <v>42004.0</v>
      </c>
      <c r="G1955" s="8" t="s">
        <v>3588</v>
      </c>
      <c r="H1955" s="8">
        <v>0.2</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3592</v>
      </c>
    </row>
    <row r="1956" ht="14.25" customHeight="1">
      <c r="A1956" s="7" t="s">
        <v>4293</v>
      </c>
      <c r="B1956" s="7" t="s">
        <v>3604</v>
      </c>
      <c r="C1956" s="7" t="s">
        <v>3593</v>
      </c>
      <c r="D1956" s="7" t="s">
        <v>3587</v>
      </c>
      <c r="E1956" s="201">
        <v>41640.0</v>
      </c>
      <c r="F1956" s="201">
        <v>42004.0</v>
      </c>
      <c r="G1956" s="7" t="s">
        <v>3588</v>
      </c>
      <c r="H1956" s="7">
        <v>60.0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3592</v>
      </c>
    </row>
    <row r="1957" ht="14.25" customHeight="1">
      <c r="A1957" s="8" t="s">
        <v>4294</v>
      </c>
      <c r="B1957" s="8" t="s">
        <v>3604</v>
      </c>
      <c r="C1957" s="8" t="s">
        <v>3593</v>
      </c>
      <c r="D1957" s="8" t="s">
        <v>3587</v>
      </c>
      <c r="E1957" s="202">
        <v>41640.0</v>
      </c>
      <c r="F1957" s="202">
        <v>42004.0</v>
      </c>
      <c r="G1957" s="8" t="s">
        <v>3588</v>
      </c>
      <c r="H1957" s="8">
        <v>55.0</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3592</v>
      </c>
    </row>
    <row r="1958" ht="14.25" customHeight="1">
      <c r="A1958" s="7" t="s">
        <v>4295</v>
      </c>
      <c r="B1958" s="7" t="s">
        <v>3604</v>
      </c>
      <c r="C1958" s="7"/>
      <c r="D1958" s="7" t="s">
        <v>3587</v>
      </c>
      <c r="E1958" s="201">
        <v>41640.0</v>
      </c>
      <c r="F1958" s="201">
        <v>42004.0</v>
      </c>
      <c r="G1958" s="7" t="s">
        <v>3588</v>
      </c>
      <c r="H1958" s="7">
        <v>0.05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3592</v>
      </c>
    </row>
    <row r="1959" ht="14.25" customHeight="1">
      <c r="A1959" s="8" t="s">
        <v>4296</v>
      </c>
      <c r="B1959" s="8" t="s">
        <v>3604</v>
      </c>
      <c r="C1959" s="8"/>
      <c r="D1959" s="8" t="s">
        <v>3587</v>
      </c>
      <c r="E1959" s="202">
        <v>41640.0</v>
      </c>
      <c r="F1959" s="202">
        <v>42004.0</v>
      </c>
      <c r="G1959" s="8" t="s">
        <v>3588</v>
      </c>
      <c r="H1959" s="8">
        <v>0.2</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3592</v>
      </c>
    </row>
    <row r="1960" ht="14.25" customHeight="1">
      <c r="A1960" s="7" t="s">
        <v>4297</v>
      </c>
      <c r="B1960" s="7" t="s">
        <v>3604</v>
      </c>
      <c r="C1960" s="7" t="s">
        <v>3593</v>
      </c>
      <c r="D1960" s="7" t="s">
        <v>3587</v>
      </c>
      <c r="E1960" s="201">
        <v>41640.0</v>
      </c>
      <c r="F1960" s="201">
        <v>42004.0</v>
      </c>
      <c r="G1960" s="7" t="s">
        <v>3588</v>
      </c>
      <c r="H1960" s="7">
        <v>60.0</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3592</v>
      </c>
    </row>
    <row r="1961" ht="14.25" customHeight="1">
      <c r="A1961" s="8" t="s">
        <v>4298</v>
      </c>
      <c r="B1961" s="8" t="s">
        <v>3604</v>
      </c>
      <c r="C1961" s="8" t="s">
        <v>3593</v>
      </c>
      <c r="D1961" s="8" t="s">
        <v>3587</v>
      </c>
      <c r="E1961" s="202">
        <v>41640.0</v>
      </c>
      <c r="F1961" s="202">
        <v>42004.0</v>
      </c>
      <c r="G1961" s="8" t="s">
        <v>3588</v>
      </c>
      <c r="H1961" s="8">
        <v>55.0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3592</v>
      </c>
    </row>
    <row r="1962" ht="14.25" customHeight="1">
      <c r="A1962" s="7" t="s">
        <v>4299</v>
      </c>
      <c r="B1962" s="7" t="s">
        <v>3604</v>
      </c>
      <c r="C1962" s="7"/>
      <c r="D1962" s="7" t="s">
        <v>3587</v>
      </c>
      <c r="E1962" s="201">
        <v>41640.0</v>
      </c>
      <c r="F1962" s="201">
        <v>42004.0</v>
      </c>
      <c r="G1962" s="7" t="s">
        <v>3588</v>
      </c>
      <c r="H1962" s="7">
        <v>0.05</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3592</v>
      </c>
    </row>
    <row r="1963" ht="14.25" customHeight="1">
      <c r="A1963" s="8" t="s">
        <v>4300</v>
      </c>
      <c r="B1963" s="8" t="s">
        <v>3604</v>
      </c>
      <c r="C1963" s="8"/>
      <c r="D1963" s="8" t="s">
        <v>3587</v>
      </c>
      <c r="E1963" s="202">
        <v>41640.0</v>
      </c>
      <c r="F1963" s="202">
        <v>42004.0</v>
      </c>
      <c r="G1963" s="8" t="s">
        <v>3588</v>
      </c>
      <c r="H1963" s="8">
        <v>0.2</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3592</v>
      </c>
    </row>
    <row r="1964" ht="14.25" customHeight="1">
      <c r="A1964" s="7" t="s">
        <v>4301</v>
      </c>
      <c r="B1964" s="7" t="s">
        <v>3604</v>
      </c>
      <c r="C1964" s="7" t="s">
        <v>3593</v>
      </c>
      <c r="D1964" s="7" t="s">
        <v>3587</v>
      </c>
      <c r="E1964" s="201">
        <v>41640.0</v>
      </c>
      <c r="F1964" s="201">
        <v>42004.0</v>
      </c>
      <c r="G1964" s="7" t="s">
        <v>3588</v>
      </c>
      <c r="H1964" s="7">
        <v>60.0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3592</v>
      </c>
    </row>
    <row r="1965" ht="14.25" customHeight="1">
      <c r="A1965" s="8" t="s">
        <v>4302</v>
      </c>
      <c r="B1965" s="8" t="s">
        <v>3604</v>
      </c>
      <c r="C1965" s="8" t="s">
        <v>3593</v>
      </c>
      <c r="D1965" s="8" t="s">
        <v>3587</v>
      </c>
      <c r="E1965" s="202">
        <v>41640.0</v>
      </c>
      <c r="F1965" s="202">
        <v>42004.0</v>
      </c>
      <c r="G1965" s="8" t="s">
        <v>3588</v>
      </c>
      <c r="H1965" s="8">
        <v>55.0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3592</v>
      </c>
    </row>
    <row r="1966" ht="14.25" customHeight="1">
      <c r="A1966" s="7" t="s">
        <v>4303</v>
      </c>
      <c r="B1966" s="7" t="s">
        <v>3604</v>
      </c>
      <c r="C1966" s="7"/>
      <c r="D1966" s="7" t="s">
        <v>3587</v>
      </c>
      <c r="E1966" s="201">
        <v>41640.0</v>
      </c>
      <c r="F1966" s="201">
        <v>42004.0</v>
      </c>
      <c r="G1966" s="7" t="s">
        <v>3588</v>
      </c>
      <c r="H1966" s="7">
        <v>0.05</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3592</v>
      </c>
    </row>
    <row r="1967" ht="14.25" customHeight="1">
      <c r="A1967" s="8" t="s">
        <v>4304</v>
      </c>
      <c r="B1967" s="8" t="s">
        <v>3604</v>
      </c>
      <c r="C1967" s="8"/>
      <c r="D1967" s="8" t="s">
        <v>3587</v>
      </c>
      <c r="E1967" s="202">
        <v>41640.0</v>
      </c>
      <c r="F1967" s="202">
        <v>42004.0</v>
      </c>
      <c r="G1967" s="8" t="s">
        <v>3588</v>
      </c>
      <c r="H1967" s="8">
        <v>0.2</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3592</v>
      </c>
    </row>
    <row r="1968" ht="14.25" customHeight="1">
      <c r="A1968" s="7" t="s">
        <v>4305</v>
      </c>
      <c r="B1968" s="7" t="s">
        <v>3604</v>
      </c>
      <c r="C1968" s="7" t="s">
        <v>3593</v>
      </c>
      <c r="D1968" s="7" t="s">
        <v>3587</v>
      </c>
      <c r="E1968" s="201">
        <v>41640.0</v>
      </c>
      <c r="F1968" s="201">
        <v>42004.0</v>
      </c>
      <c r="G1968" s="7" t="s">
        <v>3588</v>
      </c>
      <c r="H1968" s="7">
        <v>60.0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3592</v>
      </c>
    </row>
    <row r="1969" ht="14.25" customHeight="1">
      <c r="A1969" s="8" t="s">
        <v>4306</v>
      </c>
      <c r="B1969" s="8" t="s">
        <v>3586</v>
      </c>
      <c r="C1969" s="8" t="s">
        <v>3593</v>
      </c>
      <c r="D1969" s="8" t="s">
        <v>3587</v>
      </c>
      <c r="E1969" s="202">
        <v>41640.0</v>
      </c>
      <c r="F1969" s="202">
        <v>42004.0</v>
      </c>
      <c r="G1969" s="8" t="s">
        <v>3588</v>
      </c>
      <c r="H1969" s="8">
        <v>16.0</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3592</v>
      </c>
    </row>
    <row r="1970" ht="14.25" customHeight="1">
      <c r="A1970" s="7" t="s">
        <v>4307</v>
      </c>
      <c r="B1970" s="7" t="s">
        <v>3586</v>
      </c>
      <c r="C1970" s="7" t="s">
        <v>3593</v>
      </c>
      <c r="D1970" s="7" t="s">
        <v>3587</v>
      </c>
      <c r="E1970" s="201">
        <v>41640.0</v>
      </c>
      <c r="F1970" s="201">
        <v>42004.0</v>
      </c>
      <c r="G1970" s="7" t="s">
        <v>3588</v>
      </c>
      <c r="H1970" s="7">
        <v>82.2</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3592</v>
      </c>
    </row>
    <row r="1971" ht="14.25" customHeight="1">
      <c r="A1971" s="8" t="s">
        <v>1521</v>
      </c>
      <c r="B1971" s="8" t="s">
        <v>3713</v>
      </c>
      <c r="C1971" s="8"/>
      <c r="D1971" s="8" t="s">
        <v>3587</v>
      </c>
      <c r="E1971" s="202">
        <v>41640.0</v>
      </c>
      <c r="F1971" s="202">
        <v>42004.0</v>
      </c>
      <c r="G1971" s="8" t="s">
        <v>3588</v>
      </c>
      <c r="H1971" s="8">
        <v>1.0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3592</v>
      </c>
    </row>
    <row r="1972" ht="14.25" customHeight="1">
      <c r="A1972" s="7" t="s">
        <v>238</v>
      </c>
      <c r="B1972" s="7" t="s">
        <v>3599</v>
      </c>
      <c r="C1972" s="7" t="s">
        <v>3593</v>
      </c>
      <c r="D1972" s="7" t="s">
        <v>3596</v>
      </c>
      <c r="E1972" s="201">
        <v>41640.0</v>
      </c>
      <c r="F1972" s="201">
        <v>42004.0</v>
      </c>
      <c r="G1972" s="7" t="s">
        <v>3588</v>
      </c>
      <c r="H1972" s="7">
        <v>18.3</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3592</v>
      </c>
    </row>
    <row r="1973" ht="14.25" customHeight="1">
      <c r="A1973" s="8" t="s">
        <v>238</v>
      </c>
      <c r="B1973" s="8" t="s">
        <v>3599</v>
      </c>
      <c r="C1973" s="8" t="s">
        <v>3593</v>
      </c>
      <c r="D1973" s="8" t="s">
        <v>3597</v>
      </c>
      <c r="E1973" s="202">
        <v>41640.0</v>
      </c>
      <c r="F1973" s="202">
        <v>42004.0</v>
      </c>
      <c r="G1973" s="8" t="s">
        <v>3594</v>
      </c>
      <c r="H1973" s="8">
        <v>18.3</v>
      </c>
      <c r="I1973" s="8">
        <v>18.3</v>
      </c>
      <c r="J1973" s="8">
        <v>18.3</v>
      </c>
      <c r="K1973" s="8">
        <v>18.3</v>
      </c>
      <c r="L1973" s="8">
        <v>18.3</v>
      </c>
      <c r="M1973" s="8">
        <v>18.3</v>
      </c>
      <c r="N1973" s="8">
        <v>18.3</v>
      </c>
      <c r="O1973" s="8">
        <v>21.1</v>
      </c>
      <c r="P1973" s="8">
        <v>21.1</v>
      </c>
      <c r="Q1973" s="8">
        <v>21.1</v>
      </c>
      <c r="R1973" s="8">
        <v>21.1</v>
      </c>
      <c r="S1973" s="8">
        <v>21.1</v>
      </c>
      <c r="T1973" s="8">
        <v>21.1</v>
      </c>
      <c r="U1973" s="8">
        <v>21.1</v>
      </c>
      <c r="V1973" s="8">
        <v>21.1</v>
      </c>
      <c r="W1973" s="8">
        <v>18.3</v>
      </c>
      <c r="X1973" s="8">
        <v>18.3</v>
      </c>
      <c r="Y1973" s="8">
        <v>18.3</v>
      </c>
      <c r="Z1973" s="8">
        <v>18.3</v>
      </c>
      <c r="AA1973" s="8">
        <v>18.3</v>
      </c>
      <c r="AB1973" s="8">
        <v>18.3</v>
      </c>
      <c r="AC1973" s="8">
        <v>18.3</v>
      </c>
      <c r="AD1973" s="8">
        <v>18.3</v>
      </c>
      <c r="AE1973" s="8">
        <v>18.3</v>
      </c>
      <c r="AF1973" s="8" t="s">
        <v>3592</v>
      </c>
    </row>
    <row r="1974" ht="14.25" customHeight="1">
      <c r="A1974" s="7" t="s">
        <v>238</v>
      </c>
      <c r="B1974" s="7" t="s">
        <v>3599</v>
      </c>
      <c r="C1974" s="7" t="s">
        <v>3593</v>
      </c>
      <c r="D1974" s="7" t="s">
        <v>3676</v>
      </c>
      <c r="E1974" s="201">
        <v>41640.0</v>
      </c>
      <c r="F1974" s="201">
        <v>42004.0</v>
      </c>
      <c r="G1974" s="7" t="s">
        <v>3594</v>
      </c>
      <c r="H1974" s="7">
        <v>18.3</v>
      </c>
      <c r="I1974" s="7">
        <v>18.3</v>
      </c>
      <c r="J1974" s="7">
        <v>18.3</v>
      </c>
      <c r="K1974" s="7">
        <v>18.3</v>
      </c>
      <c r="L1974" s="7">
        <v>18.3</v>
      </c>
      <c r="M1974" s="7">
        <v>21.1</v>
      </c>
      <c r="N1974" s="7">
        <v>21.1</v>
      </c>
      <c r="O1974" s="7">
        <v>21.1</v>
      </c>
      <c r="P1974" s="7">
        <v>21.1</v>
      </c>
      <c r="Q1974" s="7">
        <v>21.1</v>
      </c>
      <c r="R1974" s="7">
        <v>21.1</v>
      </c>
      <c r="S1974" s="7">
        <v>21.1</v>
      </c>
      <c r="T1974" s="7">
        <v>21.1</v>
      </c>
      <c r="U1974" s="7">
        <v>21.1</v>
      </c>
      <c r="V1974" s="7">
        <v>21.1</v>
      </c>
      <c r="W1974" s="7">
        <v>21.1</v>
      </c>
      <c r="X1974" s="7">
        <v>21.1</v>
      </c>
      <c r="Y1974" s="7">
        <v>21.1</v>
      </c>
      <c r="Z1974" s="7">
        <v>18.3</v>
      </c>
      <c r="AA1974" s="7">
        <v>18.3</v>
      </c>
      <c r="AB1974" s="7">
        <v>18.3</v>
      </c>
      <c r="AC1974" s="7">
        <v>18.3</v>
      </c>
      <c r="AD1974" s="7">
        <v>18.3</v>
      </c>
      <c r="AE1974" s="7">
        <v>18.3</v>
      </c>
      <c r="AF1974" s="7" t="s">
        <v>3592</v>
      </c>
    </row>
    <row r="1975" ht="14.25" customHeight="1">
      <c r="A1975" s="8" t="s">
        <v>1519</v>
      </c>
      <c r="B1975" s="8" t="s">
        <v>3599</v>
      </c>
      <c r="C1975" s="8" t="s">
        <v>3593</v>
      </c>
      <c r="D1975" s="8" t="s">
        <v>3596</v>
      </c>
      <c r="E1975" s="202">
        <v>41640.0</v>
      </c>
      <c r="F1975" s="202">
        <v>42004.0</v>
      </c>
      <c r="G1975" s="8" t="s">
        <v>3588</v>
      </c>
      <c r="H1975" s="8">
        <v>18.3</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3592</v>
      </c>
    </row>
    <row r="1976" ht="14.25" customHeight="1">
      <c r="A1976" s="7" t="s">
        <v>1519</v>
      </c>
      <c r="B1976" s="7" t="s">
        <v>3599</v>
      </c>
      <c r="C1976" s="7" t="s">
        <v>3593</v>
      </c>
      <c r="D1976" s="7" t="s">
        <v>3597</v>
      </c>
      <c r="E1976" s="201">
        <v>41640.0</v>
      </c>
      <c r="F1976" s="201">
        <v>42004.0</v>
      </c>
      <c r="G1976" s="7" t="s">
        <v>3594</v>
      </c>
      <c r="H1976" s="7">
        <v>18.3</v>
      </c>
      <c r="I1976" s="7">
        <v>18.3</v>
      </c>
      <c r="J1976" s="7">
        <v>18.3</v>
      </c>
      <c r="K1976" s="7">
        <v>18.3</v>
      </c>
      <c r="L1976" s="7">
        <v>18.3</v>
      </c>
      <c r="M1976" s="7">
        <v>18.3</v>
      </c>
      <c r="N1976" s="7">
        <v>18.3</v>
      </c>
      <c r="O1976" s="7">
        <v>21.1</v>
      </c>
      <c r="P1976" s="7">
        <v>21.1</v>
      </c>
      <c r="Q1976" s="7">
        <v>21.1</v>
      </c>
      <c r="R1976" s="7">
        <v>21.1</v>
      </c>
      <c r="S1976" s="7">
        <v>21.1</v>
      </c>
      <c r="T1976" s="7">
        <v>21.1</v>
      </c>
      <c r="U1976" s="7">
        <v>21.1</v>
      </c>
      <c r="V1976" s="7">
        <v>21.1</v>
      </c>
      <c r="W1976" s="7">
        <v>18.3</v>
      </c>
      <c r="X1976" s="7">
        <v>18.3</v>
      </c>
      <c r="Y1976" s="7">
        <v>18.3</v>
      </c>
      <c r="Z1976" s="7">
        <v>18.3</v>
      </c>
      <c r="AA1976" s="7">
        <v>18.3</v>
      </c>
      <c r="AB1976" s="7">
        <v>18.3</v>
      </c>
      <c r="AC1976" s="7">
        <v>18.3</v>
      </c>
      <c r="AD1976" s="7">
        <v>18.3</v>
      </c>
      <c r="AE1976" s="7">
        <v>18.3</v>
      </c>
      <c r="AF1976" s="7" t="s">
        <v>3592</v>
      </c>
    </row>
    <row r="1977" ht="14.25" customHeight="1">
      <c r="A1977" s="8" t="s">
        <v>1519</v>
      </c>
      <c r="B1977" s="8" t="s">
        <v>3599</v>
      </c>
      <c r="C1977" s="8" t="s">
        <v>3593</v>
      </c>
      <c r="D1977" s="8" t="s">
        <v>3598</v>
      </c>
      <c r="E1977" s="202">
        <v>41640.0</v>
      </c>
      <c r="F1977" s="202">
        <v>42004.0</v>
      </c>
      <c r="G1977" s="8" t="s">
        <v>3594</v>
      </c>
      <c r="H1977" s="8">
        <v>18.3</v>
      </c>
      <c r="I1977" s="8">
        <v>18.3</v>
      </c>
      <c r="J1977" s="8">
        <v>18.3</v>
      </c>
      <c r="K1977" s="8">
        <v>18.3</v>
      </c>
      <c r="L1977" s="8">
        <v>18.3</v>
      </c>
      <c r="M1977" s="8">
        <v>21.1</v>
      </c>
      <c r="N1977" s="8">
        <v>21.1</v>
      </c>
      <c r="O1977" s="8">
        <v>21.1</v>
      </c>
      <c r="P1977" s="8">
        <v>21.1</v>
      </c>
      <c r="Q1977" s="8">
        <v>21.1</v>
      </c>
      <c r="R1977" s="8">
        <v>21.1</v>
      </c>
      <c r="S1977" s="8">
        <v>21.1</v>
      </c>
      <c r="T1977" s="8">
        <v>21.1</v>
      </c>
      <c r="U1977" s="8">
        <v>21.1</v>
      </c>
      <c r="V1977" s="8">
        <v>21.1</v>
      </c>
      <c r="W1977" s="8">
        <v>21.1</v>
      </c>
      <c r="X1977" s="8">
        <v>21.1</v>
      </c>
      <c r="Y1977" s="8">
        <v>21.1</v>
      </c>
      <c r="Z1977" s="8">
        <v>18.3</v>
      </c>
      <c r="AA1977" s="8">
        <v>18.3</v>
      </c>
      <c r="AB1977" s="8">
        <v>18.3</v>
      </c>
      <c r="AC1977" s="8">
        <v>18.3</v>
      </c>
      <c r="AD1977" s="8">
        <v>18.3</v>
      </c>
      <c r="AE1977" s="8">
        <v>18.3</v>
      </c>
      <c r="AF1977" s="8" t="s">
        <v>3592</v>
      </c>
    </row>
    <row r="1978" ht="14.25" customHeight="1">
      <c r="A1978" s="7" t="s">
        <v>1519</v>
      </c>
      <c r="B1978" s="7" t="s">
        <v>3599</v>
      </c>
      <c r="C1978" s="7" t="s">
        <v>3593</v>
      </c>
      <c r="D1978" s="92" t="s">
        <v>3657</v>
      </c>
      <c r="E1978" s="201">
        <v>41640.0</v>
      </c>
      <c r="F1978" s="201">
        <v>42004.0</v>
      </c>
      <c r="G1978" s="7" t="s">
        <v>3594</v>
      </c>
      <c r="H1978" s="7">
        <v>18.3</v>
      </c>
      <c r="I1978" s="7">
        <v>18.3</v>
      </c>
      <c r="J1978" s="7">
        <v>18.3</v>
      </c>
      <c r="K1978" s="7">
        <v>18.3</v>
      </c>
      <c r="L1978" s="7">
        <v>18.3</v>
      </c>
      <c r="M1978" s="7">
        <v>19.4</v>
      </c>
      <c r="N1978" s="7">
        <v>20.0</v>
      </c>
      <c r="O1978" s="7">
        <v>21.1</v>
      </c>
      <c r="P1978" s="7">
        <v>21.1</v>
      </c>
      <c r="Q1978" s="7">
        <v>21.1</v>
      </c>
      <c r="R1978" s="7">
        <v>21.1</v>
      </c>
      <c r="S1978" s="7">
        <v>21.1</v>
      </c>
      <c r="T1978" s="7">
        <v>21.1</v>
      </c>
      <c r="U1978" s="7">
        <v>21.1</v>
      </c>
      <c r="V1978" s="7">
        <v>21.1</v>
      </c>
      <c r="W1978" s="92">
        <v>18.3</v>
      </c>
      <c r="X1978" s="92">
        <v>18.3</v>
      </c>
      <c r="Y1978" s="92">
        <v>18.3</v>
      </c>
      <c r="Z1978" s="7">
        <v>18.3</v>
      </c>
      <c r="AA1978" s="7">
        <v>18.3</v>
      </c>
      <c r="AB1978" s="7">
        <v>18.3</v>
      </c>
      <c r="AC1978" s="7">
        <v>18.3</v>
      </c>
      <c r="AD1978" s="7">
        <v>18.3</v>
      </c>
      <c r="AE1978" s="7">
        <v>18.3</v>
      </c>
      <c r="AF1978" s="7" t="s">
        <v>3592</v>
      </c>
    </row>
    <row r="1979" ht="14.25" customHeight="1">
      <c r="A1979" s="7" t="s">
        <v>1519</v>
      </c>
      <c r="B1979" s="7" t="s">
        <v>3599</v>
      </c>
      <c r="C1979" s="7" t="s">
        <v>3593</v>
      </c>
      <c r="D1979" s="7" t="s">
        <v>3605</v>
      </c>
      <c r="E1979" s="201">
        <v>41640.0</v>
      </c>
      <c r="F1979" s="201">
        <v>42004.0</v>
      </c>
      <c r="G1979" s="7" t="s">
        <v>3594</v>
      </c>
      <c r="H1979" s="7">
        <v>18.3</v>
      </c>
      <c r="I1979" s="7">
        <v>18.3</v>
      </c>
      <c r="J1979" s="7">
        <v>18.3</v>
      </c>
      <c r="K1979" s="7">
        <v>18.3</v>
      </c>
      <c r="L1979" s="7">
        <v>18.3</v>
      </c>
      <c r="M1979" s="7">
        <v>19.4</v>
      </c>
      <c r="N1979" s="7">
        <v>20.0</v>
      </c>
      <c r="O1979" s="7">
        <v>21.1</v>
      </c>
      <c r="P1979" s="7">
        <v>21.1</v>
      </c>
      <c r="Q1979" s="7">
        <v>21.1</v>
      </c>
      <c r="R1979" s="7">
        <v>21.1</v>
      </c>
      <c r="S1979" s="7">
        <v>21.1</v>
      </c>
      <c r="T1979" s="7">
        <v>21.1</v>
      </c>
      <c r="U1979" s="7">
        <v>21.1</v>
      </c>
      <c r="V1979" s="7">
        <v>21.1</v>
      </c>
      <c r="W1979" s="7">
        <v>21.1</v>
      </c>
      <c r="X1979" s="7">
        <v>21.1</v>
      </c>
      <c r="Y1979" s="7">
        <v>21.1</v>
      </c>
      <c r="Z1979" s="7">
        <v>18.3</v>
      </c>
      <c r="AA1979" s="7">
        <v>18.3</v>
      </c>
      <c r="AB1979" s="7">
        <v>18.3</v>
      </c>
      <c r="AC1979" s="7">
        <v>18.3</v>
      </c>
      <c r="AD1979" s="7">
        <v>18.3</v>
      </c>
      <c r="AE1979" s="7">
        <v>18.3</v>
      </c>
      <c r="AF1979" s="7" t="s">
        <v>3592</v>
      </c>
    </row>
    <row r="1980" ht="14.25" customHeight="1">
      <c r="A1980" s="8" t="s">
        <v>4308</v>
      </c>
      <c r="B1980" s="8" t="s">
        <v>3586</v>
      </c>
      <c r="C1980" s="8"/>
      <c r="D1980" s="8" t="s">
        <v>3715</v>
      </c>
      <c r="E1980" s="202">
        <v>41640.0</v>
      </c>
      <c r="F1980" s="202">
        <v>42004.0</v>
      </c>
      <c r="G1980" s="8" t="s">
        <v>3588</v>
      </c>
      <c r="H1980" s="8">
        <v>50.0</v>
      </c>
      <c r="I1980" s="8"/>
      <c r="J1980" s="8"/>
      <c r="K1980" s="8"/>
      <c r="L1980" s="8"/>
      <c r="M1980" s="8"/>
      <c r="N1980" s="8"/>
      <c r="O1980" s="8"/>
      <c r="P1980" s="8"/>
      <c r="Q1980" s="8"/>
      <c r="R1980" s="8"/>
      <c r="S1980" s="8"/>
      <c r="T1980" s="8"/>
      <c r="U1980" s="8"/>
      <c r="V1980" s="8"/>
      <c r="W1980" s="8"/>
      <c r="X1980" s="8"/>
      <c r="Y1980" s="8"/>
      <c r="Z1980" s="8"/>
      <c r="AA1980" s="8"/>
      <c r="AB1980" s="8"/>
      <c r="AC1980" s="8"/>
      <c r="AD1980" s="8"/>
      <c r="AE1980" s="8"/>
      <c r="AF1980" s="8" t="s">
        <v>3592</v>
      </c>
    </row>
    <row r="1981" ht="14.25" customHeight="1">
      <c r="A1981" s="7" t="s">
        <v>240</v>
      </c>
      <c r="B1981" s="7" t="s">
        <v>3713</v>
      </c>
      <c r="C1981" s="7"/>
      <c r="D1981" s="7" t="s">
        <v>3587</v>
      </c>
      <c r="E1981" s="201">
        <v>41640.0</v>
      </c>
      <c r="F1981" s="201">
        <v>42004.0</v>
      </c>
      <c r="G1981" s="7" t="s">
        <v>3588</v>
      </c>
      <c r="H1981" s="7">
        <v>1.0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3592</v>
      </c>
    </row>
    <row r="1982" ht="14.25" customHeight="1">
      <c r="A1982" s="8" t="s">
        <v>4309</v>
      </c>
      <c r="B1982" s="8" t="s">
        <v>3586</v>
      </c>
      <c r="C1982" s="8" t="s">
        <v>3593</v>
      </c>
      <c r="D1982" s="8" t="s">
        <v>3587</v>
      </c>
      <c r="E1982" s="202">
        <v>41640.0</v>
      </c>
      <c r="F1982" s="202">
        <v>42004.0</v>
      </c>
      <c r="G1982" s="8" t="s">
        <v>3588</v>
      </c>
      <c r="H1982" s="8">
        <v>60.0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3592</v>
      </c>
    </row>
    <row r="1983" ht="14.25" customHeight="1">
      <c r="A1983" s="92" t="s">
        <v>4310</v>
      </c>
      <c r="B1983" s="7" t="s">
        <v>1209</v>
      </c>
      <c r="C1983" s="7"/>
      <c r="D1983" s="7" t="s">
        <v>3587</v>
      </c>
      <c r="E1983" s="201">
        <v>41640.0</v>
      </c>
      <c r="F1983" s="201">
        <v>42004.0</v>
      </c>
      <c r="G1983" s="7" t="s">
        <v>3588</v>
      </c>
      <c r="H1983" s="7">
        <v>0.0</v>
      </c>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t="s">
        <v>3592</v>
      </c>
    </row>
    <row r="1984" ht="14.25" customHeight="1">
      <c r="A1984" s="93" t="s">
        <v>4310</v>
      </c>
      <c r="B1984" s="8" t="s">
        <v>1209</v>
      </c>
      <c r="C1984" s="8"/>
      <c r="D1984" s="8" t="s">
        <v>3605</v>
      </c>
      <c r="E1984" s="202">
        <v>41640.0</v>
      </c>
      <c r="F1984" s="202">
        <v>42004.0</v>
      </c>
      <c r="G1984" s="8" t="s">
        <v>3594</v>
      </c>
      <c r="H1984" s="8">
        <v>0.0</v>
      </c>
      <c r="I1984" s="8">
        <v>0.0</v>
      </c>
      <c r="J1984" s="8">
        <v>0.0</v>
      </c>
      <c r="K1984" s="8">
        <v>0.0</v>
      </c>
      <c r="L1984" s="8">
        <v>0.0</v>
      </c>
      <c r="M1984" s="8">
        <v>0.0</v>
      </c>
      <c r="N1984" s="93">
        <v>0.131</v>
      </c>
      <c r="O1984" s="8">
        <v>1.0</v>
      </c>
      <c r="P1984" s="8">
        <v>1.0</v>
      </c>
      <c r="Q1984" s="8">
        <v>1.0</v>
      </c>
      <c r="R1984" s="8">
        <v>1.0</v>
      </c>
      <c r="S1984" s="8">
        <v>1.0</v>
      </c>
      <c r="T1984" s="8">
        <v>1.0</v>
      </c>
      <c r="U1984" s="8">
        <v>1.0</v>
      </c>
      <c r="V1984" s="8">
        <v>1.0</v>
      </c>
      <c r="W1984" s="8">
        <v>1.0</v>
      </c>
      <c r="X1984" s="8">
        <v>1.0</v>
      </c>
      <c r="Y1984" s="8">
        <v>1.0</v>
      </c>
      <c r="Z1984" s="93">
        <v>0.131</v>
      </c>
      <c r="AA1984" s="8">
        <v>0.0</v>
      </c>
      <c r="AB1984" s="8">
        <v>0.0</v>
      </c>
      <c r="AC1984" s="8">
        <v>0.0</v>
      </c>
      <c r="AD1984" s="8">
        <v>0.0</v>
      </c>
      <c r="AE1984" s="8">
        <v>0.0</v>
      </c>
      <c r="AF1984" s="8" t="s">
        <v>3592</v>
      </c>
    </row>
    <row r="1985" ht="14.25" customHeight="1">
      <c r="A1985" s="92" t="s">
        <v>4311</v>
      </c>
      <c r="B1985" s="7" t="s">
        <v>1209</v>
      </c>
      <c r="C1985" s="7"/>
      <c r="D1985" s="7" t="s">
        <v>3587</v>
      </c>
      <c r="E1985" s="201">
        <v>41640.0</v>
      </c>
      <c r="F1985" s="201">
        <v>42004.0</v>
      </c>
      <c r="G1985" s="7" t="s">
        <v>3588</v>
      </c>
      <c r="H1985" s="7">
        <v>0.0</v>
      </c>
      <c r="I1985" s="7"/>
      <c r="J1985" s="7"/>
      <c r="K1985" s="7"/>
      <c r="L1985" s="7"/>
      <c r="M1985" s="7"/>
      <c r="N1985" s="7"/>
      <c r="O1985" s="7"/>
      <c r="P1985" s="7"/>
      <c r="Q1985" s="7"/>
      <c r="R1985" s="7"/>
      <c r="S1985" s="7"/>
      <c r="T1985" s="7"/>
      <c r="U1985" s="7"/>
      <c r="V1985" s="7"/>
      <c r="W1985" s="7"/>
      <c r="X1985" s="7"/>
      <c r="Y1985" s="7"/>
      <c r="Z1985" s="7"/>
      <c r="AA1985" s="7"/>
      <c r="AB1985" s="7"/>
      <c r="AC1985" s="7"/>
      <c r="AD1985" s="7"/>
      <c r="AE1985" s="7"/>
      <c r="AF1985" s="7" t="s">
        <v>3592</v>
      </c>
    </row>
    <row r="1986" ht="14.25" customHeight="1">
      <c r="A1986" s="93" t="s">
        <v>4311</v>
      </c>
      <c r="B1986" s="8" t="s">
        <v>1209</v>
      </c>
      <c r="C1986" s="8"/>
      <c r="D1986" s="8" t="s">
        <v>3605</v>
      </c>
      <c r="E1986" s="202">
        <v>41640.0</v>
      </c>
      <c r="F1986" s="202">
        <v>42004.0</v>
      </c>
      <c r="G1986" s="8" t="s">
        <v>3594</v>
      </c>
      <c r="H1986" s="8">
        <v>0.0</v>
      </c>
      <c r="I1986" s="8">
        <v>0.0</v>
      </c>
      <c r="J1986" s="8">
        <v>0.0</v>
      </c>
      <c r="K1986" s="8">
        <v>0.0</v>
      </c>
      <c r="L1986" s="8">
        <v>0.0</v>
      </c>
      <c r="M1986" s="8">
        <v>0.0</v>
      </c>
      <c r="N1986" s="8">
        <v>0.144</v>
      </c>
      <c r="O1986" s="8">
        <v>1.0</v>
      </c>
      <c r="P1986" s="8">
        <v>1.0</v>
      </c>
      <c r="Q1986" s="8">
        <v>1.0</v>
      </c>
      <c r="R1986" s="8">
        <v>1.0</v>
      </c>
      <c r="S1986" s="8">
        <v>1.0</v>
      </c>
      <c r="T1986" s="8">
        <v>1.0</v>
      </c>
      <c r="U1986" s="8">
        <v>1.0</v>
      </c>
      <c r="V1986" s="8">
        <v>1.0</v>
      </c>
      <c r="W1986" s="8">
        <v>1.0</v>
      </c>
      <c r="X1986" s="8">
        <v>1.0</v>
      </c>
      <c r="Y1986" s="8">
        <v>1.0</v>
      </c>
      <c r="Z1986" s="8">
        <v>0.144</v>
      </c>
      <c r="AA1986" s="8">
        <v>0.0</v>
      </c>
      <c r="AB1986" s="8">
        <v>0.0</v>
      </c>
      <c r="AC1986" s="8">
        <v>0.0</v>
      </c>
      <c r="AD1986" s="8">
        <v>0.0</v>
      </c>
      <c r="AE1986" s="8">
        <v>0.0</v>
      </c>
      <c r="AF1986" s="8" t="s">
        <v>3592</v>
      </c>
    </row>
    <row r="1987" ht="14.25" customHeight="1">
      <c r="A1987" s="7" t="s">
        <v>4312</v>
      </c>
      <c r="B1987" s="7" t="s">
        <v>1209</v>
      </c>
      <c r="C1987" s="7"/>
      <c r="D1987" s="7" t="s">
        <v>3894</v>
      </c>
      <c r="E1987" s="201">
        <v>41640.0</v>
      </c>
      <c r="F1987" s="201">
        <v>42004.0</v>
      </c>
      <c r="G1987" s="7" t="s">
        <v>3588</v>
      </c>
      <c r="H1987" s="7">
        <v>0.5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3592</v>
      </c>
    </row>
    <row r="1988" ht="14.25" customHeight="1">
      <c r="A1988" s="8" t="s">
        <v>4312</v>
      </c>
      <c r="B1988" s="8" t="s">
        <v>1209</v>
      </c>
      <c r="C1988" s="8"/>
      <c r="D1988" s="8" t="s">
        <v>3600</v>
      </c>
      <c r="E1988" s="202">
        <v>41640.0</v>
      </c>
      <c r="F1988" s="202">
        <v>42004.0</v>
      </c>
      <c r="G1988" s="8" t="s">
        <v>3588</v>
      </c>
      <c r="H1988" s="8">
        <v>1.0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3592</v>
      </c>
    </row>
    <row r="1989" ht="14.25" customHeight="1">
      <c r="A1989" s="7" t="s">
        <v>1517</v>
      </c>
      <c r="B1989" s="7" t="s">
        <v>1209</v>
      </c>
      <c r="C1989" s="7"/>
      <c r="D1989" s="7" t="s">
        <v>3894</v>
      </c>
      <c r="E1989" s="201">
        <v>41640.0</v>
      </c>
      <c r="F1989" s="201">
        <v>42004.0</v>
      </c>
      <c r="G1989" s="7" t="s">
        <v>3588</v>
      </c>
      <c r="H1989" s="7">
        <v>0.25</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3592</v>
      </c>
    </row>
    <row r="1990" ht="14.25" customHeight="1">
      <c r="A1990" s="8" t="s">
        <v>1517</v>
      </c>
      <c r="B1990" s="8" t="s">
        <v>1209</v>
      </c>
      <c r="C1990" s="8"/>
      <c r="D1990" s="8" t="s">
        <v>3600</v>
      </c>
      <c r="E1990" s="202">
        <v>41640.0</v>
      </c>
      <c r="F1990" s="202">
        <v>42004.0</v>
      </c>
      <c r="G1990" s="8" t="s">
        <v>3588</v>
      </c>
      <c r="H1990" s="8">
        <v>1.0</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3592</v>
      </c>
    </row>
    <row r="1991" ht="14.25" customHeight="1">
      <c r="A1991" s="7" t="s">
        <v>4313</v>
      </c>
      <c r="B1991" s="7" t="s">
        <v>3586</v>
      </c>
      <c r="C1991" s="7"/>
      <c r="D1991" s="7" t="s">
        <v>3587</v>
      </c>
      <c r="E1991" s="201">
        <v>41640.0</v>
      </c>
      <c r="F1991" s="201">
        <v>42004.0</v>
      </c>
      <c r="G1991" s="7" t="s">
        <v>3588</v>
      </c>
      <c r="H1991" s="7">
        <v>60.0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3592</v>
      </c>
    </row>
    <row r="1992" ht="14.25" customHeight="1">
      <c r="A1992" s="8" t="s">
        <v>358</v>
      </c>
      <c r="B1992" s="8" t="s">
        <v>3673</v>
      </c>
      <c r="C1992" s="8"/>
      <c r="D1992" s="8" t="s">
        <v>3587</v>
      </c>
      <c r="E1992" s="202">
        <v>41640.0</v>
      </c>
      <c r="F1992" s="202">
        <v>42004.0</v>
      </c>
      <c r="G1992" s="8" t="s">
        <v>3588</v>
      </c>
      <c r="H1992" s="8">
        <v>1.0</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3592</v>
      </c>
    </row>
    <row r="1993" ht="14.25" customHeight="1">
      <c r="A1993" s="7" t="s">
        <v>4314</v>
      </c>
      <c r="B1993" s="7" t="s">
        <v>3673</v>
      </c>
      <c r="C1993" s="7"/>
      <c r="D1993" s="7" t="s">
        <v>3587</v>
      </c>
      <c r="E1993" s="201">
        <v>41640.0</v>
      </c>
      <c r="F1993" s="201">
        <v>42004.0</v>
      </c>
      <c r="G1993" s="7" t="s">
        <v>3588</v>
      </c>
      <c r="H1993" s="7">
        <v>1.0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3592</v>
      </c>
    </row>
    <row r="1994" ht="14.25" customHeight="1">
      <c r="A1994" s="8" t="s">
        <v>4315</v>
      </c>
      <c r="B1994" s="8" t="s">
        <v>3586</v>
      </c>
      <c r="C1994" s="8"/>
      <c r="D1994" s="8" t="s">
        <v>3587</v>
      </c>
      <c r="E1994" s="202">
        <v>41640.0</v>
      </c>
      <c r="F1994" s="202">
        <v>42004.0</v>
      </c>
      <c r="G1994" s="8" t="s">
        <v>3588</v>
      </c>
      <c r="H1994" s="8">
        <v>40.0</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3592</v>
      </c>
    </row>
    <row r="1995" ht="14.25" customHeight="1">
      <c r="A1995" s="7" t="s">
        <v>4316</v>
      </c>
      <c r="B1995" s="7" t="s">
        <v>3586</v>
      </c>
      <c r="C1995" s="7"/>
      <c r="D1995" s="7" t="s">
        <v>3587</v>
      </c>
      <c r="E1995" s="201">
        <v>41640.0</v>
      </c>
      <c r="F1995" s="201">
        <v>42004.0</v>
      </c>
      <c r="G1995" s="7" t="s">
        <v>3588</v>
      </c>
      <c r="H1995" s="7">
        <v>30.0</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3592</v>
      </c>
    </row>
    <row r="1996" ht="14.25" customHeight="1">
      <c r="A1996" s="8" t="s">
        <v>1526</v>
      </c>
      <c r="B1996" s="8" t="s">
        <v>3599</v>
      </c>
      <c r="C1996" s="8" t="s">
        <v>3593</v>
      </c>
      <c r="D1996" s="8" t="s">
        <v>3587</v>
      </c>
      <c r="E1996" s="202">
        <v>41640.0</v>
      </c>
      <c r="F1996" s="202">
        <v>42004.0</v>
      </c>
      <c r="G1996" s="8" t="s">
        <v>3594</v>
      </c>
      <c r="H1996" s="8">
        <v>22.2</v>
      </c>
      <c r="I1996" s="8">
        <v>22.2</v>
      </c>
      <c r="J1996" s="8">
        <v>22.2</v>
      </c>
      <c r="K1996" s="8">
        <v>22.2</v>
      </c>
      <c r="L1996" s="8">
        <v>22.2</v>
      </c>
      <c r="M1996" s="8">
        <v>22.2</v>
      </c>
      <c r="N1996" s="8">
        <v>18.3</v>
      </c>
      <c r="O1996" s="8">
        <v>18.3</v>
      </c>
      <c r="P1996" s="8">
        <v>18.3</v>
      </c>
      <c r="Q1996" s="8">
        <v>18.3</v>
      </c>
      <c r="R1996" s="8">
        <v>18.3</v>
      </c>
      <c r="S1996" s="8">
        <v>18.3</v>
      </c>
      <c r="T1996" s="8">
        <v>18.3</v>
      </c>
      <c r="U1996" s="8">
        <v>18.3</v>
      </c>
      <c r="V1996" s="8">
        <v>18.3</v>
      </c>
      <c r="W1996" s="8">
        <v>18.3</v>
      </c>
      <c r="X1996" s="8">
        <v>18.3</v>
      </c>
      <c r="Y1996" s="8">
        <v>22.2</v>
      </c>
      <c r="Z1996" s="8">
        <v>22.2</v>
      </c>
      <c r="AA1996" s="8">
        <v>22.2</v>
      </c>
      <c r="AB1996" s="8">
        <v>22.2</v>
      </c>
      <c r="AC1996" s="8">
        <v>22.2</v>
      </c>
      <c r="AD1996" s="8">
        <v>22.2</v>
      </c>
      <c r="AE1996" s="8">
        <v>22.2</v>
      </c>
      <c r="AF1996" s="8" t="s">
        <v>3592</v>
      </c>
    </row>
    <row r="1997" ht="14.25" customHeight="1">
      <c r="A1997" s="7" t="s">
        <v>1525</v>
      </c>
      <c r="B1997" s="7" t="s">
        <v>3599</v>
      </c>
      <c r="C1997" s="7" t="s">
        <v>3593</v>
      </c>
      <c r="D1997" s="7" t="s">
        <v>3587</v>
      </c>
      <c r="E1997" s="201">
        <v>41640.0</v>
      </c>
      <c r="F1997" s="201">
        <v>42004.0</v>
      </c>
      <c r="G1997" s="7" t="s">
        <v>3588</v>
      </c>
      <c r="H1997" s="7">
        <v>18.3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3592</v>
      </c>
    </row>
    <row r="1998" ht="14.25" customHeight="1">
      <c r="A1998" s="8" t="s">
        <v>4317</v>
      </c>
      <c r="B1998" s="8" t="s">
        <v>3586</v>
      </c>
      <c r="C1998" s="8"/>
      <c r="D1998" s="8" t="s">
        <v>3637</v>
      </c>
      <c r="E1998" s="202">
        <v>41640.0</v>
      </c>
      <c r="F1998" s="202">
        <v>42004.0</v>
      </c>
      <c r="G1998" s="8" t="s">
        <v>3588</v>
      </c>
      <c r="H1998" s="8">
        <v>0.2</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3592</v>
      </c>
    </row>
    <row r="1999" ht="14.25" customHeight="1">
      <c r="A1999" s="7" t="s">
        <v>4317</v>
      </c>
      <c r="B1999" s="7" t="s">
        <v>3586</v>
      </c>
      <c r="C1999" s="7"/>
      <c r="D1999" s="7" t="s">
        <v>3598</v>
      </c>
      <c r="E1999" s="201">
        <v>41640.0</v>
      </c>
      <c r="F1999" s="201">
        <v>42004.0</v>
      </c>
      <c r="G1999" s="7" t="s">
        <v>3588</v>
      </c>
      <c r="H1999" s="7">
        <v>1.0</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3592</v>
      </c>
    </row>
    <row r="2000" ht="14.25" customHeight="1">
      <c r="A2000" s="8" t="s">
        <v>4317</v>
      </c>
      <c r="B2000" s="8" t="s">
        <v>3586</v>
      </c>
      <c r="C2000" s="8"/>
      <c r="D2000" s="8" t="s">
        <v>4235</v>
      </c>
      <c r="E2000" s="202">
        <v>41640.0</v>
      </c>
      <c r="F2000" s="202">
        <v>42004.0</v>
      </c>
      <c r="G2000" s="8" t="s">
        <v>3594</v>
      </c>
      <c r="H2000" s="8">
        <v>0.2</v>
      </c>
      <c r="I2000" s="8">
        <v>0.2</v>
      </c>
      <c r="J2000" s="8">
        <v>0.2</v>
      </c>
      <c r="K2000" s="8">
        <v>0.2</v>
      </c>
      <c r="L2000" s="8">
        <v>0.2</v>
      </c>
      <c r="M2000" s="8">
        <v>0.2</v>
      </c>
      <c r="N2000" s="8">
        <v>1.0</v>
      </c>
      <c r="O2000" s="8">
        <v>1.0</v>
      </c>
      <c r="P2000" s="8">
        <v>1.0</v>
      </c>
      <c r="Q2000" s="8">
        <v>1.0</v>
      </c>
      <c r="R2000" s="8">
        <v>1.0</v>
      </c>
      <c r="S2000" s="8">
        <v>1.0</v>
      </c>
      <c r="T2000" s="8">
        <v>1.0</v>
      </c>
      <c r="U2000" s="8">
        <v>1.0</v>
      </c>
      <c r="V2000" s="8">
        <v>1.0</v>
      </c>
      <c r="W2000" s="8">
        <v>1.0</v>
      </c>
      <c r="X2000" s="8">
        <v>1.0</v>
      </c>
      <c r="Y2000" s="8">
        <v>1.0</v>
      </c>
      <c r="Z2000" s="8">
        <v>0.2</v>
      </c>
      <c r="AA2000" s="8">
        <v>0.2</v>
      </c>
      <c r="AB2000" s="8">
        <v>0.2</v>
      </c>
      <c r="AC2000" s="8">
        <v>0.2</v>
      </c>
      <c r="AD2000" s="8">
        <v>0.2</v>
      </c>
      <c r="AE2000" s="8">
        <v>0.2</v>
      </c>
      <c r="AF2000" s="8" t="s">
        <v>3592</v>
      </c>
    </row>
    <row r="2001" ht="14.25" customHeight="1">
      <c r="A2001" s="7" t="s">
        <v>4318</v>
      </c>
      <c r="B2001" s="7" t="s">
        <v>3586</v>
      </c>
      <c r="C2001" s="7"/>
      <c r="D2001" s="7" t="s">
        <v>3587</v>
      </c>
      <c r="E2001" s="201">
        <v>41640.0</v>
      </c>
      <c r="F2001" s="201">
        <v>42004.0</v>
      </c>
      <c r="G2001" s="7" t="s">
        <v>3588</v>
      </c>
      <c r="H2001" s="7">
        <v>1.0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3592</v>
      </c>
    </row>
    <row r="2002" ht="14.25" customHeight="1">
      <c r="A2002" s="8" t="s">
        <v>4319</v>
      </c>
      <c r="B2002" s="8" t="s">
        <v>3586</v>
      </c>
      <c r="C2002" s="8"/>
      <c r="D2002" s="8" t="s">
        <v>3587</v>
      </c>
      <c r="E2002" s="202">
        <v>41640.0</v>
      </c>
      <c r="F2002" s="202">
        <v>42004.0</v>
      </c>
      <c r="G2002" s="8" t="s">
        <v>3588</v>
      </c>
      <c r="H2002" s="8">
        <v>1.0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3592</v>
      </c>
    </row>
    <row r="2003" ht="14.25" customHeight="1">
      <c r="A2003" s="7" t="s">
        <v>4320</v>
      </c>
      <c r="B2003" s="7" t="s">
        <v>3586</v>
      </c>
      <c r="C2003" s="7" t="s">
        <v>3593</v>
      </c>
      <c r="D2003" s="7" t="s">
        <v>3587</v>
      </c>
      <c r="E2003" s="201">
        <v>41640.0</v>
      </c>
      <c r="F2003" s="201">
        <v>42004.0</v>
      </c>
      <c r="G2003" s="7" t="s">
        <v>3588</v>
      </c>
      <c r="H2003" s="7">
        <v>11.1</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3592</v>
      </c>
    </row>
    <row r="2004" ht="14.25" customHeight="1">
      <c r="A2004" s="8" t="s">
        <v>4321</v>
      </c>
      <c r="B2004" s="8" t="s">
        <v>3586</v>
      </c>
      <c r="C2004" s="8" t="s">
        <v>3591</v>
      </c>
      <c r="D2004" s="8" t="s">
        <v>3587</v>
      </c>
      <c r="E2004" s="202">
        <v>41640.0</v>
      </c>
      <c r="F2004" s="202">
        <v>42004.0</v>
      </c>
      <c r="G2004" s="8" t="s">
        <v>3588</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3592</v>
      </c>
    </row>
    <row r="2005" ht="14.25" customHeight="1">
      <c r="A2005" s="7" t="s">
        <v>4322</v>
      </c>
      <c r="B2005" s="7" t="s">
        <v>3627</v>
      </c>
      <c r="C2005" s="7" t="s">
        <v>3593</v>
      </c>
      <c r="D2005" s="7" t="s">
        <v>3587</v>
      </c>
      <c r="E2005" s="201">
        <v>41640.0</v>
      </c>
      <c r="F2005" s="201">
        <v>42004.0</v>
      </c>
      <c r="G2005" s="7" t="s">
        <v>3588</v>
      </c>
      <c r="H2005" s="7">
        <v>22.0</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3592</v>
      </c>
    </row>
    <row r="2006" ht="14.25" customHeight="1">
      <c r="A2006" s="8" t="s">
        <v>4323</v>
      </c>
      <c r="B2006" s="8" t="s">
        <v>3627</v>
      </c>
      <c r="C2006" s="8" t="s">
        <v>3593</v>
      </c>
      <c r="D2006" s="8" t="s">
        <v>3587</v>
      </c>
      <c r="E2006" s="202">
        <v>41640.0</v>
      </c>
      <c r="F2006" s="202">
        <v>42004.0</v>
      </c>
      <c r="G2006" s="8" t="s">
        <v>3588</v>
      </c>
      <c r="H2006" s="8">
        <v>60.0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3592</v>
      </c>
    </row>
    <row r="2007" ht="14.25" customHeight="1">
      <c r="A2007" s="7" t="s">
        <v>4324</v>
      </c>
      <c r="B2007" s="7" t="s">
        <v>3627</v>
      </c>
      <c r="C2007" s="7" t="s">
        <v>3593</v>
      </c>
      <c r="D2007" s="7" t="s">
        <v>3587</v>
      </c>
      <c r="E2007" s="201">
        <v>41640.0</v>
      </c>
      <c r="F2007" s="201">
        <v>42004.0</v>
      </c>
      <c r="G2007" s="7" t="s">
        <v>3588</v>
      </c>
      <c r="H2007" s="7">
        <v>60.0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3592</v>
      </c>
    </row>
    <row r="2008" ht="14.25" customHeight="1">
      <c r="A2008" s="8" t="s">
        <v>4325</v>
      </c>
      <c r="B2008" s="8" t="s">
        <v>3586</v>
      </c>
      <c r="C2008" s="8" t="s">
        <v>3593</v>
      </c>
      <c r="D2008" s="8" t="s">
        <v>3587</v>
      </c>
      <c r="E2008" s="202">
        <v>41640.0</v>
      </c>
      <c r="F2008" s="202">
        <v>42004.0</v>
      </c>
      <c r="G2008" s="8" t="s">
        <v>3588</v>
      </c>
      <c r="H2008" s="8">
        <v>12.8</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3592</v>
      </c>
    </row>
    <row r="2009" ht="14.25" customHeight="1">
      <c r="A2009" s="7" t="s">
        <v>4326</v>
      </c>
      <c r="B2009" s="7" t="s">
        <v>3586</v>
      </c>
      <c r="C2009" s="7"/>
      <c r="D2009" s="7" t="s">
        <v>3587</v>
      </c>
      <c r="E2009" s="201">
        <v>41640.0</v>
      </c>
      <c r="F2009" s="201">
        <v>42004.0</v>
      </c>
      <c r="G2009" s="7" t="s">
        <v>3588</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3592</v>
      </c>
    </row>
    <row r="2010" ht="14.25" customHeight="1">
      <c r="A2010" s="7" t="s">
        <v>1541</v>
      </c>
      <c r="B2010" s="7" t="s">
        <v>3590</v>
      </c>
      <c r="C2010" s="7" t="s">
        <v>3591</v>
      </c>
      <c r="D2010" s="7" t="s">
        <v>3587</v>
      </c>
      <c r="E2010" s="201">
        <v>41640.0</v>
      </c>
      <c r="F2010" s="201">
        <v>42004.0</v>
      </c>
      <c r="G2010" s="7" t="s">
        <v>3588</v>
      </c>
      <c r="H2010" s="7">
        <v>120.0</v>
      </c>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7" t="s">
        <v>3589</v>
      </c>
    </row>
    <row r="2011" ht="14.25" customHeight="1">
      <c r="A2011" s="8" t="s">
        <v>1545</v>
      </c>
      <c r="B2011" s="8" t="s">
        <v>3599</v>
      </c>
      <c r="C2011" s="8" t="s">
        <v>3593</v>
      </c>
      <c r="D2011" s="8" t="s">
        <v>3637</v>
      </c>
      <c r="E2011" s="202">
        <v>41640.0</v>
      </c>
      <c r="F2011" s="202">
        <v>42004.0</v>
      </c>
      <c r="G2011" s="8" t="s">
        <v>3588</v>
      </c>
      <c r="H2011" s="8">
        <v>27.0</v>
      </c>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c r="AF2011" s="8" t="s">
        <v>3589</v>
      </c>
    </row>
    <row r="2012" ht="14.25" customHeight="1">
      <c r="A2012" s="7" t="s">
        <v>1545</v>
      </c>
      <c r="B2012" s="7" t="s">
        <v>3599</v>
      </c>
      <c r="C2012" s="7" t="s">
        <v>3593</v>
      </c>
      <c r="D2012" s="7" t="s">
        <v>3598</v>
      </c>
      <c r="E2012" s="201">
        <v>41640.0</v>
      </c>
      <c r="F2012" s="201">
        <v>42004.0</v>
      </c>
      <c r="G2012" s="7" t="s">
        <v>3594</v>
      </c>
      <c r="H2012" s="7">
        <v>27.0</v>
      </c>
      <c r="I2012" s="7">
        <v>27.0</v>
      </c>
      <c r="J2012" s="7">
        <v>27.0</v>
      </c>
      <c r="K2012" s="7">
        <v>27.0</v>
      </c>
      <c r="L2012" s="7">
        <v>27.0</v>
      </c>
      <c r="M2012" s="7">
        <v>27.0</v>
      </c>
      <c r="N2012" s="7">
        <v>24.0</v>
      </c>
      <c r="O2012" s="7">
        <v>24.0</v>
      </c>
      <c r="P2012" s="7">
        <v>24.0</v>
      </c>
      <c r="Q2012" s="7">
        <v>24.0</v>
      </c>
      <c r="R2012" s="7">
        <v>24.0</v>
      </c>
      <c r="S2012" s="7">
        <v>24.0</v>
      </c>
      <c r="T2012" s="7">
        <v>24.0</v>
      </c>
      <c r="U2012" s="7">
        <v>24.0</v>
      </c>
      <c r="V2012" s="7">
        <v>24.0</v>
      </c>
      <c r="W2012" s="7">
        <v>24.0</v>
      </c>
      <c r="X2012" s="7">
        <v>24.0</v>
      </c>
      <c r="Y2012" s="7">
        <v>24.0</v>
      </c>
      <c r="Z2012" s="7">
        <v>24.0</v>
      </c>
      <c r="AA2012" s="7">
        <v>24.0</v>
      </c>
      <c r="AB2012" s="7">
        <v>24.0</v>
      </c>
      <c r="AC2012" s="7">
        <v>27.0</v>
      </c>
      <c r="AD2012" s="7">
        <v>27.0</v>
      </c>
      <c r="AE2012" s="7">
        <v>27.0</v>
      </c>
      <c r="AF2012" s="7" t="s">
        <v>3589</v>
      </c>
    </row>
    <row r="2013" ht="14.25" customHeight="1">
      <c r="A2013" s="8" t="s">
        <v>1544</v>
      </c>
      <c r="B2013" s="8" t="s">
        <v>3599</v>
      </c>
      <c r="C2013" s="8" t="s">
        <v>3593</v>
      </c>
      <c r="D2013" s="8" t="s">
        <v>3620</v>
      </c>
      <c r="E2013" s="202">
        <v>41640.0</v>
      </c>
      <c r="F2013" s="202">
        <v>42004.0</v>
      </c>
      <c r="G2013" s="8" t="s">
        <v>3588</v>
      </c>
      <c r="H2013" s="8">
        <v>16.0</v>
      </c>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t="s">
        <v>3589</v>
      </c>
    </row>
    <row r="2014" ht="14.25" customHeight="1">
      <c r="A2014" s="7" t="s">
        <v>1544</v>
      </c>
      <c r="B2014" s="7" t="s">
        <v>3599</v>
      </c>
      <c r="C2014" s="7" t="s">
        <v>3593</v>
      </c>
      <c r="D2014" s="7" t="s">
        <v>3597</v>
      </c>
      <c r="E2014" s="201">
        <v>41640.0</v>
      </c>
      <c r="F2014" s="201">
        <v>42004.0</v>
      </c>
      <c r="G2014" s="7" t="s">
        <v>3594</v>
      </c>
      <c r="H2014" s="7">
        <v>16.0</v>
      </c>
      <c r="I2014" s="7">
        <v>16.0</v>
      </c>
      <c r="J2014" s="7">
        <v>16.0</v>
      </c>
      <c r="K2014" s="7">
        <v>16.0</v>
      </c>
      <c r="L2014" s="7">
        <v>16.0</v>
      </c>
      <c r="M2014" s="7">
        <v>16.0</v>
      </c>
      <c r="N2014" s="7">
        <v>21.0</v>
      </c>
      <c r="O2014" s="7">
        <v>21.0</v>
      </c>
      <c r="P2014" s="7">
        <v>21.0</v>
      </c>
      <c r="Q2014" s="7">
        <v>21.0</v>
      </c>
      <c r="R2014" s="7">
        <v>21.0</v>
      </c>
      <c r="S2014" s="7">
        <v>21.0</v>
      </c>
      <c r="T2014" s="7">
        <v>21.0</v>
      </c>
      <c r="U2014" s="7">
        <v>21.0</v>
      </c>
      <c r="V2014" s="7">
        <v>21.0</v>
      </c>
      <c r="W2014" s="7">
        <v>21.0</v>
      </c>
      <c r="X2014" s="7">
        <v>21.0</v>
      </c>
      <c r="Y2014" s="7">
        <v>21.0</v>
      </c>
      <c r="Z2014" s="7">
        <v>21.0</v>
      </c>
      <c r="AA2014" s="7">
        <v>21.0</v>
      </c>
      <c r="AB2014" s="7">
        <v>21.0</v>
      </c>
      <c r="AC2014" s="7">
        <v>16.0</v>
      </c>
      <c r="AD2014" s="7">
        <v>16.0</v>
      </c>
      <c r="AE2014" s="7">
        <v>16.0</v>
      </c>
      <c r="AF2014" s="7" t="s">
        <v>3589</v>
      </c>
    </row>
    <row r="2015" ht="14.25" customHeight="1">
      <c r="A2015" s="8" t="s">
        <v>1543</v>
      </c>
      <c r="B2015" s="8" t="s">
        <v>3604</v>
      </c>
      <c r="C2015" s="8"/>
      <c r="D2015" s="8" t="s">
        <v>3620</v>
      </c>
      <c r="E2015" s="202">
        <v>41640.0</v>
      </c>
      <c r="F2015" s="202">
        <v>42004.0</v>
      </c>
      <c r="G2015" s="8" t="s">
        <v>3594</v>
      </c>
      <c r="H2015" s="8">
        <v>0.35</v>
      </c>
      <c r="I2015" s="8">
        <v>0.35</v>
      </c>
      <c r="J2015" s="8">
        <v>0.35</v>
      </c>
      <c r="K2015" s="8">
        <v>0.35</v>
      </c>
      <c r="L2015" s="8">
        <v>0.35</v>
      </c>
      <c r="M2015" s="8">
        <v>0.35</v>
      </c>
      <c r="N2015" s="8">
        <v>0.35</v>
      </c>
      <c r="O2015" s="8">
        <v>0.35</v>
      </c>
      <c r="P2015" s="8">
        <v>0.95</v>
      </c>
      <c r="Q2015" s="8">
        <v>0.95</v>
      </c>
      <c r="R2015" s="8">
        <v>0.95</v>
      </c>
      <c r="S2015" s="8">
        <v>0.95</v>
      </c>
      <c r="T2015" s="8">
        <v>0.95</v>
      </c>
      <c r="U2015" s="8">
        <v>0.95</v>
      </c>
      <c r="V2015" s="8">
        <v>0.95</v>
      </c>
      <c r="W2015" s="8">
        <v>0.95</v>
      </c>
      <c r="X2015" s="8">
        <v>0.95</v>
      </c>
      <c r="Y2015" s="8">
        <v>0.35</v>
      </c>
      <c r="Z2015" s="8">
        <v>0.35</v>
      </c>
      <c r="AA2015" s="8">
        <v>0.35</v>
      </c>
      <c r="AB2015" s="8">
        <v>0.35</v>
      </c>
      <c r="AC2015" s="8">
        <v>0.35</v>
      </c>
      <c r="AD2015" s="8">
        <v>0.35</v>
      </c>
      <c r="AE2015" s="8">
        <v>0.35</v>
      </c>
      <c r="AF2015" s="8" t="s">
        <v>3589</v>
      </c>
    </row>
    <row r="2016" ht="14.25" customHeight="1">
      <c r="A2016" s="7" t="s">
        <v>1543</v>
      </c>
      <c r="B2016" s="7" t="s">
        <v>3604</v>
      </c>
      <c r="C2016" s="7"/>
      <c r="D2016" s="7" t="s">
        <v>3597</v>
      </c>
      <c r="E2016" s="201">
        <v>41640.0</v>
      </c>
      <c r="F2016" s="201">
        <v>42004.0</v>
      </c>
      <c r="G2016" s="7" t="s">
        <v>3588</v>
      </c>
      <c r="H2016" s="7">
        <v>0.35</v>
      </c>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7" t="s">
        <v>3589</v>
      </c>
    </row>
    <row r="2017" ht="14.25" customHeight="1">
      <c r="A2017" s="8" t="s">
        <v>1543</v>
      </c>
      <c r="B2017" s="8" t="s">
        <v>3604</v>
      </c>
      <c r="C2017" s="8"/>
      <c r="D2017" s="8" t="s">
        <v>3668</v>
      </c>
      <c r="E2017" s="202">
        <v>41883.0</v>
      </c>
      <c r="F2017" s="202">
        <v>42004.0</v>
      </c>
      <c r="G2017" s="8" t="s">
        <v>3588</v>
      </c>
      <c r="H2017" s="8">
        <v>0.35</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3589</v>
      </c>
    </row>
    <row r="2018" ht="14.25" customHeight="1">
      <c r="A2018" s="7" t="s">
        <v>1543</v>
      </c>
      <c r="B2018" s="7" t="s">
        <v>3604</v>
      </c>
      <c r="C2018" s="7"/>
      <c r="D2018" s="7" t="s">
        <v>3605</v>
      </c>
      <c r="E2018" s="201">
        <v>41883.0</v>
      </c>
      <c r="F2018" s="201">
        <v>42004.0</v>
      </c>
      <c r="G2018" s="7" t="s">
        <v>3594</v>
      </c>
      <c r="H2018" s="7">
        <v>0.35</v>
      </c>
      <c r="I2018" s="7">
        <v>0.35</v>
      </c>
      <c r="J2018" s="7">
        <v>0.35</v>
      </c>
      <c r="K2018" s="7">
        <v>0.35</v>
      </c>
      <c r="L2018" s="7">
        <v>0.35</v>
      </c>
      <c r="M2018" s="7">
        <v>0.35</v>
      </c>
      <c r="N2018" s="7">
        <v>0.35</v>
      </c>
      <c r="O2018" s="7">
        <v>0.35</v>
      </c>
      <c r="P2018" s="7">
        <v>0.95</v>
      </c>
      <c r="Q2018" s="7">
        <v>0.95</v>
      </c>
      <c r="R2018" s="7">
        <v>0.95</v>
      </c>
      <c r="S2018" s="7">
        <v>0.95</v>
      </c>
      <c r="T2018" s="7">
        <v>0.95</v>
      </c>
      <c r="U2018" s="7">
        <v>0.95</v>
      </c>
      <c r="V2018" s="7">
        <v>0.95</v>
      </c>
      <c r="W2018" s="7">
        <v>0.95</v>
      </c>
      <c r="X2018" s="7">
        <v>0.95</v>
      </c>
      <c r="Y2018" s="7">
        <v>0.35</v>
      </c>
      <c r="Z2018" s="7">
        <v>0.35</v>
      </c>
      <c r="AA2018" s="7">
        <v>0.35</v>
      </c>
      <c r="AB2018" s="7">
        <v>0.35</v>
      </c>
      <c r="AC2018" s="7">
        <v>0.35</v>
      </c>
      <c r="AD2018" s="7">
        <v>0.35</v>
      </c>
      <c r="AE2018" s="7">
        <v>0.35</v>
      </c>
      <c r="AF2018" s="7" t="s">
        <v>3589</v>
      </c>
    </row>
    <row r="2019" ht="14.25" customHeight="1">
      <c r="A2019" s="8" t="s">
        <v>1543</v>
      </c>
      <c r="B2019" s="8" t="s">
        <v>3604</v>
      </c>
      <c r="C2019" s="8"/>
      <c r="D2019" s="8" t="s">
        <v>3668</v>
      </c>
      <c r="E2019" s="202">
        <v>41821.0</v>
      </c>
      <c r="F2019" s="202">
        <v>41883.0</v>
      </c>
      <c r="G2019" s="8" t="s">
        <v>3588</v>
      </c>
      <c r="H2019" s="8">
        <v>0.25</v>
      </c>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t="s">
        <v>3589</v>
      </c>
    </row>
    <row r="2020" ht="14.25" customHeight="1">
      <c r="A2020" s="7" t="s">
        <v>1543</v>
      </c>
      <c r="B2020" s="7" t="s">
        <v>3604</v>
      </c>
      <c r="C2020" s="7"/>
      <c r="D2020" s="7" t="s">
        <v>3605</v>
      </c>
      <c r="E2020" s="201">
        <v>41821.0</v>
      </c>
      <c r="F2020" s="201">
        <v>41883.0</v>
      </c>
      <c r="G2020" s="7" t="s">
        <v>3594</v>
      </c>
      <c r="H2020" s="7">
        <v>0.25</v>
      </c>
      <c r="I2020" s="7">
        <v>0.25</v>
      </c>
      <c r="J2020" s="7">
        <v>0.25</v>
      </c>
      <c r="K2020" s="7">
        <v>0.25</v>
      </c>
      <c r="L2020" s="7">
        <v>0.25</v>
      </c>
      <c r="M2020" s="7">
        <v>0.25</v>
      </c>
      <c r="N2020" s="7">
        <v>0.25</v>
      </c>
      <c r="O2020" s="7">
        <v>0.25</v>
      </c>
      <c r="P2020" s="7">
        <v>0.5</v>
      </c>
      <c r="Q2020" s="7">
        <v>0.5</v>
      </c>
      <c r="R2020" s="7">
        <v>0.5</v>
      </c>
      <c r="S2020" s="7">
        <v>0.5</v>
      </c>
      <c r="T2020" s="7">
        <v>0.5</v>
      </c>
      <c r="U2020" s="7">
        <v>0.5</v>
      </c>
      <c r="V2020" s="7">
        <v>0.5</v>
      </c>
      <c r="W2020" s="7">
        <v>0.5</v>
      </c>
      <c r="X2020" s="7">
        <v>0.5</v>
      </c>
      <c r="Y2020" s="7">
        <v>0.25</v>
      </c>
      <c r="Z2020" s="7">
        <v>0.25</v>
      </c>
      <c r="AA2020" s="7">
        <v>0.25</v>
      </c>
      <c r="AB2020" s="7">
        <v>0.25</v>
      </c>
      <c r="AC2020" s="7">
        <v>0.25</v>
      </c>
      <c r="AD2020" s="7">
        <v>0.25</v>
      </c>
      <c r="AE2020" s="7">
        <v>0.25</v>
      </c>
      <c r="AF2020" s="7" t="s">
        <v>3589</v>
      </c>
    </row>
    <row r="2021" ht="14.25" customHeight="1">
      <c r="A2021" s="8" t="s">
        <v>1543</v>
      </c>
      <c r="B2021" s="8" t="s">
        <v>3604</v>
      </c>
      <c r="C2021" s="8"/>
      <c r="D2021" s="8" t="s">
        <v>3668</v>
      </c>
      <c r="E2021" s="202">
        <v>41640.0</v>
      </c>
      <c r="F2021" s="202">
        <v>41820.0</v>
      </c>
      <c r="G2021" s="8" t="s">
        <v>3588</v>
      </c>
      <c r="H2021" s="8">
        <v>0.35</v>
      </c>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t="s">
        <v>3589</v>
      </c>
    </row>
    <row r="2022" ht="14.25" customHeight="1">
      <c r="A2022" s="7" t="s">
        <v>1539</v>
      </c>
      <c r="B2022" s="7" t="s">
        <v>1207</v>
      </c>
      <c r="C2022" s="7"/>
      <c r="D2022" s="7" t="s">
        <v>3620</v>
      </c>
      <c r="E2022" s="201">
        <v>41640.0</v>
      </c>
      <c r="F2022" s="201">
        <v>42004.0</v>
      </c>
      <c r="G2022" s="7" t="s">
        <v>3594</v>
      </c>
      <c r="H2022" s="7">
        <v>0.1773</v>
      </c>
      <c r="I2022" s="7">
        <v>0.1773</v>
      </c>
      <c r="J2022" s="7">
        <v>0.1773</v>
      </c>
      <c r="K2022" s="7">
        <v>0.1773</v>
      </c>
      <c r="L2022" s="7">
        <v>0.1773</v>
      </c>
      <c r="M2022" s="7">
        <v>0.1773</v>
      </c>
      <c r="N2022" s="7">
        <v>0.1773</v>
      </c>
      <c r="O2022" s="7">
        <v>0.9</v>
      </c>
      <c r="P2022" s="7">
        <v>0.9</v>
      </c>
      <c r="Q2022" s="7">
        <v>0.9</v>
      </c>
      <c r="R2022" s="7">
        <v>0.9</v>
      </c>
      <c r="S2022" s="7">
        <v>0.9</v>
      </c>
      <c r="T2022" s="7">
        <v>0.9</v>
      </c>
      <c r="U2022" s="7">
        <v>0.9</v>
      </c>
      <c r="V2022" s="7">
        <v>0.9</v>
      </c>
      <c r="W2022" s="7">
        <v>0.9</v>
      </c>
      <c r="X2022" s="7">
        <v>0.9</v>
      </c>
      <c r="Y2022" s="7">
        <v>0.9</v>
      </c>
      <c r="Z2022" s="7">
        <v>0.9</v>
      </c>
      <c r="AA2022" s="7">
        <v>0.9</v>
      </c>
      <c r="AB2022" s="7">
        <v>0.9</v>
      </c>
      <c r="AC2022" s="7">
        <v>0.1773</v>
      </c>
      <c r="AD2022" s="7">
        <v>0.1773</v>
      </c>
      <c r="AE2022" s="7">
        <v>0.1773</v>
      </c>
      <c r="AF2022" s="7" t="s">
        <v>3589</v>
      </c>
    </row>
    <row r="2023" ht="14.25" customHeight="1">
      <c r="A2023" s="8" t="s">
        <v>1539</v>
      </c>
      <c r="B2023" s="8" t="s">
        <v>1207</v>
      </c>
      <c r="C2023" s="8"/>
      <c r="D2023" s="8" t="s">
        <v>3597</v>
      </c>
      <c r="E2023" s="202">
        <v>41640.0</v>
      </c>
      <c r="F2023" s="202">
        <v>42004.0</v>
      </c>
      <c r="G2023" s="8" t="s">
        <v>3588</v>
      </c>
      <c r="H2023" s="8">
        <v>0.1773</v>
      </c>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t="s">
        <v>3589</v>
      </c>
    </row>
    <row r="2024" ht="14.25" customHeight="1">
      <c r="A2024" s="7" t="s">
        <v>1539</v>
      </c>
      <c r="B2024" s="7" t="s">
        <v>1207</v>
      </c>
      <c r="C2024" s="7"/>
      <c r="D2024" s="7" t="s">
        <v>3668</v>
      </c>
      <c r="E2024" s="201">
        <v>41883.0</v>
      </c>
      <c r="F2024" s="201">
        <v>42004.0</v>
      </c>
      <c r="G2024" s="7" t="s">
        <v>3588</v>
      </c>
      <c r="H2024" s="7">
        <v>0.1773</v>
      </c>
      <c r="I2024" s="7"/>
      <c r="J2024" s="7"/>
      <c r="K2024" s="7"/>
      <c r="L2024" s="7"/>
      <c r="M2024" s="7"/>
      <c r="N2024" s="7"/>
      <c r="O2024" s="7"/>
      <c r="P2024" s="7"/>
      <c r="Q2024" s="7"/>
      <c r="R2024" s="7"/>
      <c r="S2024" s="7"/>
      <c r="T2024" s="7"/>
      <c r="U2024" s="7"/>
      <c r="V2024" s="7"/>
      <c r="W2024" s="7"/>
      <c r="X2024" s="7"/>
      <c r="Y2024" s="7"/>
      <c r="Z2024" s="7"/>
      <c r="AA2024" s="7"/>
      <c r="AB2024" s="7"/>
      <c r="AC2024" s="7"/>
      <c r="AD2024" s="7"/>
      <c r="AE2024" s="7"/>
      <c r="AF2024" s="7" t="s">
        <v>3589</v>
      </c>
    </row>
    <row r="2025" ht="14.25" customHeight="1">
      <c r="A2025" s="8" t="s">
        <v>1539</v>
      </c>
      <c r="B2025" s="8" t="s">
        <v>1207</v>
      </c>
      <c r="C2025" s="8"/>
      <c r="D2025" s="8" t="s">
        <v>3605</v>
      </c>
      <c r="E2025" s="202">
        <v>41883.0</v>
      </c>
      <c r="F2025" s="202">
        <v>42004.0</v>
      </c>
      <c r="G2025" s="8" t="s">
        <v>3594</v>
      </c>
      <c r="H2025" s="8">
        <v>0.1773</v>
      </c>
      <c r="I2025" s="8">
        <v>0.1773</v>
      </c>
      <c r="J2025" s="8">
        <v>0.1773</v>
      </c>
      <c r="K2025" s="8">
        <v>0.1773</v>
      </c>
      <c r="L2025" s="8">
        <v>0.1773</v>
      </c>
      <c r="M2025" s="8">
        <v>0.1773</v>
      </c>
      <c r="N2025" s="8">
        <v>0.1773</v>
      </c>
      <c r="O2025" s="8">
        <v>0.9</v>
      </c>
      <c r="P2025" s="8">
        <v>0.9</v>
      </c>
      <c r="Q2025" s="8">
        <v>0.9</v>
      </c>
      <c r="R2025" s="8">
        <v>0.9</v>
      </c>
      <c r="S2025" s="8">
        <v>0.9</v>
      </c>
      <c r="T2025" s="8">
        <v>0.9</v>
      </c>
      <c r="U2025" s="8">
        <v>0.9</v>
      </c>
      <c r="V2025" s="8">
        <v>0.9</v>
      </c>
      <c r="W2025" s="8">
        <v>0.9</v>
      </c>
      <c r="X2025" s="8">
        <v>0.9</v>
      </c>
      <c r="Y2025" s="8">
        <v>0.9</v>
      </c>
      <c r="Z2025" s="8">
        <v>0.9</v>
      </c>
      <c r="AA2025" s="8">
        <v>0.9</v>
      </c>
      <c r="AB2025" s="8">
        <v>0.9</v>
      </c>
      <c r="AC2025" s="8">
        <v>0.1773</v>
      </c>
      <c r="AD2025" s="8">
        <v>0.1773</v>
      </c>
      <c r="AE2025" s="8">
        <v>0.1773</v>
      </c>
      <c r="AF2025" s="8" t="s">
        <v>3589</v>
      </c>
    </row>
    <row r="2026" ht="14.25" customHeight="1">
      <c r="A2026" s="7" t="s">
        <v>1539</v>
      </c>
      <c r="B2026" s="7" t="s">
        <v>1207</v>
      </c>
      <c r="C2026" s="7"/>
      <c r="D2026" s="7" t="s">
        <v>3668</v>
      </c>
      <c r="E2026" s="201">
        <v>41821.0</v>
      </c>
      <c r="F2026" s="201">
        <v>41883.0</v>
      </c>
      <c r="G2026" s="7" t="s">
        <v>3588</v>
      </c>
      <c r="H2026" s="7">
        <v>0.1773</v>
      </c>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c r="AF2026" s="7" t="s">
        <v>3589</v>
      </c>
    </row>
    <row r="2027" ht="14.25" customHeight="1">
      <c r="A2027" s="8" t="s">
        <v>1539</v>
      </c>
      <c r="B2027" s="8" t="s">
        <v>1207</v>
      </c>
      <c r="C2027" s="8"/>
      <c r="D2027" s="8" t="s">
        <v>3605</v>
      </c>
      <c r="E2027" s="202">
        <v>41821.0</v>
      </c>
      <c r="F2027" s="202">
        <v>41883.0</v>
      </c>
      <c r="G2027" s="8" t="s">
        <v>3594</v>
      </c>
      <c r="H2027" s="8">
        <v>0.1773</v>
      </c>
      <c r="I2027" s="8">
        <v>0.1773</v>
      </c>
      <c r="J2027" s="8">
        <v>0.1773</v>
      </c>
      <c r="K2027" s="8">
        <v>0.1773</v>
      </c>
      <c r="L2027" s="8">
        <v>0.1773</v>
      </c>
      <c r="M2027" s="8">
        <v>0.1773</v>
      </c>
      <c r="N2027" s="8">
        <v>0.1773</v>
      </c>
      <c r="O2027" s="8">
        <v>0.1773</v>
      </c>
      <c r="P2027" s="8">
        <v>0.5</v>
      </c>
      <c r="Q2027" s="8">
        <v>0.5</v>
      </c>
      <c r="R2027" s="8">
        <v>0.5</v>
      </c>
      <c r="S2027" s="8">
        <v>0.5</v>
      </c>
      <c r="T2027" s="8">
        <v>0.5</v>
      </c>
      <c r="U2027" s="8">
        <v>0.5</v>
      </c>
      <c r="V2027" s="8">
        <v>0.5</v>
      </c>
      <c r="W2027" s="8">
        <v>0.5</v>
      </c>
      <c r="X2027" s="8">
        <v>0.5</v>
      </c>
      <c r="Y2027" s="8">
        <v>0.5</v>
      </c>
      <c r="Z2027" s="8">
        <v>0.5</v>
      </c>
      <c r="AA2027" s="8">
        <v>0.5</v>
      </c>
      <c r="AB2027" s="8">
        <v>0.1773</v>
      </c>
      <c r="AC2027" s="8">
        <v>0.1773</v>
      </c>
      <c r="AD2027" s="8">
        <v>0.1773</v>
      </c>
      <c r="AE2027" s="8">
        <v>0.1773</v>
      </c>
      <c r="AF2027" s="8" t="s">
        <v>3589</v>
      </c>
    </row>
    <row r="2028" ht="14.25" customHeight="1">
      <c r="A2028" s="7" t="s">
        <v>1539</v>
      </c>
      <c r="B2028" s="7" t="s">
        <v>1207</v>
      </c>
      <c r="C2028" s="7"/>
      <c r="D2028" s="7" t="s">
        <v>3668</v>
      </c>
      <c r="E2028" s="201">
        <v>41640.0</v>
      </c>
      <c r="F2028" s="201">
        <v>41820.0</v>
      </c>
      <c r="G2028" s="7" t="s">
        <v>3588</v>
      </c>
      <c r="H2028" s="7">
        <v>0.1773</v>
      </c>
      <c r="I2028" s="7"/>
      <c r="J2028" s="7"/>
      <c r="K2028" s="7"/>
      <c r="L2028" s="7"/>
      <c r="M2028" s="7"/>
      <c r="N2028" s="7"/>
      <c r="O2028" s="7"/>
      <c r="P2028" s="7"/>
      <c r="Q2028" s="7"/>
      <c r="R2028" s="7"/>
      <c r="S2028" s="7"/>
      <c r="T2028" s="7"/>
      <c r="U2028" s="7"/>
      <c r="V2028" s="7"/>
      <c r="W2028" s="7"/>
      <c r="X2028" s="7"/>
      <c r="Y2028" s="7"/>
      <c r="Z2028" s="7"/>
      <c r="AA2028" s="7"/>
      <c r="AB2028" s="7"/>
      <c r="AC2028" s="7"/>
      <c r="AD2028" s="7"/>
      <c r="AE2028" s="7"/>
      <c r="AF2028" s="7" t="s">
        <v>3589</v>
      </c>
    </row>
    <row r="2029" ht="14.25" customHeight="1">
      <c r="A2029" s="8" t="s">
        <v>1540</v>
      </c>
      <c r="B2029" s="8" t="s">
        <v>8</v>
      </c>
      <c r="C2029" s="8"/>
      <c r="D2029" s="8" t="s">
        <v>3620</v>
      </c>
      <c r="E2029" s="202">
        <v>41640.0</v>
      </c>
      <c r="F2029" s="202">
        <v>42004.0</v>
      </c>
      <c r="G2029" s="8" t="s">
        <v>3594</v>
      </c>
      <c r="H2029" s="8">
        <v>0.0</v>
      </c>
      <c r="I2029" s="8">
        <v>0.0</v>
      </c>
      <c r="J2029" s="8">
        <v>0.0</v>
      </c>
      <c r="K2029" s="8">
        <v>0.0</v>
      </c>
      <c r="L2029" s="8">
        <v>0.0</v>
      </c>
      <c r="M2029" s="8">
        <v>0.0</v>
      </c>
      <c r="N2029" s="8">
        <v>0.0</v>
      </c>
      <c r="O2029" s="8">
        <v>0.0</v>
      </c>
      <c r="P2029" s="8">
        <v>0.75</v>
      </c>
      <c r="Q2029" s="8">
        <v>0.75</v>
      </c>
      <c r="R2029" s="8">
        <v>0.75</v>
      </c>
      <c r="S2029" s="8">
        <v>0.75</v>
      </c>
      <c r="T2029" s="8">
        <v>0.75</v>
      </c>
      <c r="U2029" s="8">
        <v>0.75</v>
      </c>
      <c r="V2029" s="8">
        <v>0.75</v>
      </c>
      <c r="W2029" s="8">
        <v>0.75</v>
      </c>
      <c r="X2029" s="8">
        <v>0.15</v>
      </c>
      <c r="Y2029" s="8">
        <v>0.15</v>
      </c>
      <c r="Z2029" s="8">
        <v>0.15</v>
      </c>
      <c r="AA2029" s="8">
        <v>0.15</v>
      </c>
      <c r="AB2029" s="8">
        <v>0.15</v>
      </c>
      <c r="AC2029" s="8">
        <v>0.0</v>
      </c>
      <c r="AD2029" s="8">
        <v>0.0</v>
      </c>
      <c r="AE2029" s="8">
        <v>0.0</v>
      </c>
      <c r="AF2029" s="8" t="s">
        <v>3589</v>
      </c>
    </row>
    <row r="2030" ht="14.25" customHeight="1">
      <c r="A2030" s="7" t="s">
        <v>1540</v>
      </c>
      <c r="B2030" s="7" t="s">
        <v>8</v>
      </c>
      <c r="C2030" s="7"/>
      <c r="D2030" s="7" t="s">
        <v>3597</v>
      </c>
      <c r="E2030" s="201">
        <v>41640.0</v>
      </c>
      <c r="F2030" s="201">
        <v>42004.0</v>
      </c>
      <c r="G2030" s="7" t="s">
        <v>3588</v>
      </c>
      <c r="H2030" s="7">
        <v>0.0</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3589</v>
      </c>
    </row>
    <row r="2031" ht="14.25" customHeight="1">
      <c r="A2031" s="8" t="s">
        <v>1540</v>
      </c>
      <c r="B2031" s="8" t="s">
        <v>8</v>
      </c>
      <c r="C2031" s="8"/>
      <c r="D2031" s="8" t="s">
        <v>3668</v>
      </c>
      <c r="E2031" s="202">
        <v>41883.0</v>
      </c>
      <c r="F2031" s="202">
        <v>42004.0</v>
      </c>
      <c r="G2031" s="8" t="s">
        <v>3588</v>
      </c>
      <c r="H2031" s="8">
        <v>0.0</v>
      </c>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t="s">
        <v>3589</v>
      </c>
    </row>
    <row r="2032" ht="14.25" customHeight="1">
      <c r="A2032" s="7" t="s">
        <v>1540</v>
      </c>
      <c r="B2032" s="7" t="s">
        <v>8</v>
      </c>
      <c r="C2032" s="7"/>
      <c r="D2032" s="7" t="s">
        <v>3605</v>
      </c>
      <c r="E2032" s="201">
        <v>41883.0</v>
      </c>
      <c r="F2032" s="201">
        <v>42004.0</v>
      </c>
      <c r="G2032" s="7" t="s">
        <v>3594</v>
      </c>
      <c r="H2032" s="7">
        <v>0.0</v>
      </c>
      <c r="I2032" s="7">
        <v>0.0</v>
      </c>
      <c r="J2032" s="7">
        <v>0.0</v>
      </c>
      <c r="K2032" s="7">
        <v>0.0</v>
      </c>
      <c r="L2032" s="7">
        <v>0.0</v>
      </c>
      <c r="M2032" s="7">
        <v>0.0</v>
      </c>
      <c r="N2032" s="7">
        <v>0.0</v>
      </c>
      <c r="O2032" s="7">
        <v>0.0</v>
      </c>
      <c r="P2032" s="7">
        <v>0.75</v>
      </c>
      <c r="Q2032" s="7">
        <v>0.75</v>
      </c>
      <c r="R2032" s="7">
        <v>0.75</v>
      </c>
      <c r="S2032" s="7">
        <v>0.75</v>
      </c>
      <c r="T2032" s="7">
        <v>0.75</v>
      </c>
      <c r="U2032" s="7">
        <v>0.75</v>
      </c>
      <c r="V2032" s="7">
        <v>0.75</v>
      </c>
      <c r="W2032" s="7">
        <v>0.75</v>
      </c>
      <c r="X2032" s="7">
        <v>0.15</v>
      </c>
      <c r="Y2032" s="7">
        <v>0.15</v>
      </c>
      <c r="Z2032" s="7">
        <v>0.15</v>
      </c>
      <c r="AA2032" s="7">
        <v>0.15</v>
      </c>
      <c r="AB2032" s="7">
        <v>0.15</v>
      </c>
      <c r="AC2032" s="7">
        <v>0.0</v>
      </c>
      <c r="AD2032" s="7">
        <v>0.0</v>
      </c>
      <c r="AE2032" s="7">
        <v>0.0</v>
      </c>
      <c r="AF2032" s="7" t="s">
        <v>3589</v>
      </c>
    </row>
    <row r="2033" ht="14.25" customHeight="1">
      <c r="A2033" s="8" t="s">
        <v>1540</v>
      </c>
      <c r="B2033" s="8" t="s">
        <v>8</v>
      </c>
      <c r="C2033" s="8"/>
      <c r="D2033" s="8" t="s">
        <v>3668</v>
      </c>
      <c r="E2033" s="202">
        <v>41821.0</v>
      </c>
      <c r="F2033" s="202">
        <v>41883.0</v>
      </c>
      <c r="G2033" s="8" t="s">
        <v>3588</v>
      </c>
      <c r="H2033" s="8">
        <v>0.0</v>
      </c>
      <c r="I2033" s="8"/>
      <c r="J2033" s="8"/>
      <c r="K2033" s="8"/>
      <c r="L2033" s="8"/>
      <c r="M2033" s="8"/>
      <c r="N2033" s="8"/>
      <c r="O2033" s="8"/>
      <c r="P2033" s="8"/>
      <c r="Q2033" s="8"/>
      <c r="R2033" s="8"/>
      <c r="S2033" s="8"/>
      <c r="T2033" s="8"/>
      <c r="U2033" s="8"/>
      <c r="V2033" s="8"/>
      <c r="W2033" s="8"/>
      <c r="X2033" s="8"/>
      <c r="Y2033" s="8"/>
      <c r="Z2033" s="8"/>
      <c r="AA2033" s="8"/>
      <c r="AB2033" s="8"/>
      <c r="AC2033" s="8"/>
      <c r="AD2033" s="8"/>
      <c r="AE2033" s="8"/>
      <c r="AF2033" s="8" t="s">
        <v>3589</v>
      </c>
    </row>
    <row r="2034" ht="14.25" customHeight="1">
      <c r="A2034" s="7" t="s">
        <v>1540</v>
      </c>
      <c r="B2034" s="7" t="s">
        <v>8</v>
      </c>
      <c r="C2034" s="7"/>
      <c r="D2034" s="7" t="s">
        <v>3605</v>
      </c>
      <c r="E2034" s="201">
        <v>41821.0</v>
      </c>
      <c r="F2034" s="201">
        <v>41883.0</v>
      </c>
      <c r="G2034" s="7" t="s">
        <v>3594</v>
      </c>
      <c r="H2034" s="7">
        <v>0.0</v>
      </c>
      <c r="I2034" s="7">
        <v>0.0</v>
      </c>
      <c r="J2034" s="7">
        <v>0.0</v>
      </c>
      <c r="K2034" s="7">
        <v>0.0</v>
      </c>
      <c r="L2034" s="7">
        <v>0.0</v>
      </c>
      <c r="M2034" s="7">
        <v>0.0</v>
      </c>
      <c r="N2034" s="7">
        <v>0.0</v>
      </c>
      <c r="O2034" s="7">
        <v>0.0</v>
      </c>
      <c r="P2034" s="7">
        <v>0.15</v>
      </c>
      <c r="Q2034" s="7">
        <v>0.15</v>
      </c>
      <c r="R2034" s="7">
        <v>0.15</v>
      </c>
      <c r="S2034" s="7">
        <v>0.15</v>
      </c>
      <c r="T2034" s="7">
        <v>0.15</v>
      </c>
      <c r="U2034" s="7">
        <v>0.15</v>
      </c>
      <c r="V2034" s="7">
        <v>0.15</v>
      </c>
      <c r="W2034" s="7">
        <v>0.15</v>
      </c>
      <c r="X2034" s="7">
        <v>0.15</v>
      </c>
      <c r="Y2034" s="7">
        <v>0.15</v>
      </c>
      <c r="Z2034" s="7">
        <v>0.15</v>
      </c>
      <c r="AA2034" s="7">
        <v>0.15</v>
      </c>
      <c r="AB2034" s="7">
        <v>0.15</v>
      </c>
      <c r="AC2034" s="7">
        <v>0.0</v>
      </c>
      <c r="AD2034" s="7">
        <v>0.0</v>
      </c>
      <c r="AE2034" s="7">
        <v>0.0</v>
      </c>
      <c r="AF2034" s="7" t="s">
        <v>3589</v>
      </c>
    </row>
    <row r="2035" ht="14.25" customHeight="1">
      <c r="A2035" s="8" t="s">
        <v>1540</v>
      </c>
      <c r="B2035" s="8" t="s">
        <v>8</v>
      </c>
      <c r="C2035" s="8"/>
      <c r="D2035" s="8" t="s">
        <v>3668</v>
      </c>
      <c r="E2035" s="202">
        <v>41640.0</v>
      </c>
      <c r="F2035" s="202">
        <v>41820.0</v>
      </c>
      <c r="G2035" s="8" t="s">
        <v>3588</v>
      </c>
      <c r="H2035" s="8">
        <v>0.0</v>
      </c>
      <c r="I2035" s="8"/>
      <c r="J2035" s="8"/>
      <c r="K2035" s="8"/>
      <c r="L2035" s="8"/>
      <c r="M2035" s="8"/>
      <c r="N2035" s="8"/>
      <c r="O2035" s="8"/>
      <c r="P2035" s="8"/>
      <c r="Q2035" s="8"/>
      <c r="R2035" s="8"/>
      <c r="S2035" s="8"/>
      <c r="T2035" s="8"/>
      <c r="U2035" s="8"/>
      <c r="V2035" s="8"/>
      <c r="W2035" s="8"/>
      <c r="X2035" s="8"/>
      <c r="Y2035" s="8"/>
      <c r="Z2035" s="8"/>
      <c r="AA2035" s="8"/>
      <c r="AB2035" s="8"/>
      <c r="AC2035" s="8"/>
      <c r="AD2035" s="8"/>
      <c r="AE2035" s="8"/>
      <c r="AF2035" s="8" t="s">
        <v>3589</v>
      </c>
    </row>
    <row r="2036" ht="14.25" customHeight="1">
      <c r="A2036" s="7" t="s">
        <v>1553</v>
      </c>
      <c r="B2036" s="7" t="s">
        <v>8</v>
      </c>
      <c r="C2036" s="7"/>
      <c r="D2036" s="7" t="s">
        <v>3620</v>
      </c>
      <c r="E2036" s="201">
        <v>41640.0</v>
      </c>
      <c r="F2036" s="201">
        <v>42004.0</v>
      </c>
      <c r="G2036" s="7" t="s">
        <v>3594</v>
      </c>
      <c r="H2036" s="7">
        <v>0.0</v>
      </c>
      <c r="I2036" s="7">
        <v>0.0</v>
      </c>
      <c r="J2036" s="7">
        <v>0.0</v>
      </c>
      <c r="K2036" s="7">
        <v>0.0</v>
      </c>
      <c r="L2036" s="7">
        <v>0.0</v>
      </c>
      <c r="M2036" s="7">
        <v>0.0</v>
      </c>
      <c r="N2036" s="7">
        <v>0.0</v>
      </c>
      <c r="O2036" s="7">
        <v>0.15</v>
      </c>
      <c r="P2036" s="7">
        <v>0.15</v>
      </c>
      <c r="Q2036" s="7">
        <v>0.05</v>
      </c>
      <c r="R2036" s="7">
        <v>0.05</v>
      </c>
      <c r="S2036" s="7">
        <v>0.95</v>
      </c>
      <c r="T2036" s="7">
        <v>0.95</v>
      </c>
      <c r="U2036" s="7">
        <v>0.15</v>
      </c>
      <c r="V2036" s="7">
        <v>0.15</v>
      </c>
      <c r="W2036" s="7">
        <v>0.0</v>
      </c>
      <c r="X2036" s="7">
        <v>0.0</v>
      </c>
      <c r="Y2036" s="7">
        <v>0.0</v>
      </c>
      <c r="Z2036" s="7">
        <v>0.0</v>
      </c>
      <c r="AA2036" s="7">
        <v>0.0</v>
      </c>
      <c r="AB2036" s="7">
        <v>0.0</v>
      </c>
      <c r="AC2036" s="7">
        <v>0.0</v>
      </c>
      <c r="AD2036" s="7">
        <v>0.0</v>
      </c>
      <c r="AE2036" s="7">
        <v>0.0</v>
      </c>
      <c r="AF2036" s="7" t="s">
        <v>3589</v>
      </c>
    </row>
    <row r="2037" ht="14.25" customHeight="1">
      <c r="A2037" s="8" t="s">
        <v>1553</v>
      </c>
      <c r="B2037" s="8" t="s">
        <v>8</v>
      </c>
      <c r="C2037" s="8"/>
      <c r="D2037" s="8" t="s">
        <v>3597</v>
      </c>
      <c r="E2037" s="202">
        <v>41640.0</v>
      </c>
      <c r="F2037" s="202">
        <v>42004.0</v>
      </c>
      <c r="G2037" s="8" t="s">
        <v>3588</v>
      </c>
      <c r="H2037" s="8">
        <v>0.0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3589</v>
      </c>
    </row>
    <row r="2038" ht="14.25" customHeight="1">
      <c r="A2038" s="7" t="s">
        <v>1553</v>
      </c>
      <c r="B2038" s="7" t="s">
        <v>8</v>
      </c>
      <c r="C2038" s="7"/>
      <c r="D2038" s="7" t="s">
        <v>3668</v>
      </c>
      <c r="E2038" s="201">
        <v>41883.0</v>
      </c>
      <c r="F2038" s="201">
        <v>42004.0</v>
      </c>
      <c r="G2038" s="7" t="s">
        <v>3588</v>
      </c>
      <c r="H2038" s="7">
        <v>0.0</v>
      </c>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7" t="s">
        <v>3589</v>
      </c>
    </row>
    <row r="2039" ht="14.25" customHeight="1">
      <c r="A2039" s="8" t="s">
        <v>1553</v>
      </c>
      <c r="B2039" s="8" t="s">
        <v>8</v>
      </c>
      <c r="C2039" s="8"/>
      <c r="D2039" s="8" t="s">
        <v>3605</v>
      </c>
      <c r="E2039" s="202">
        <v>41883.0</v>
      </c>
      <c r="F2039" s="202">
        <v>42004.0</v>
      </c>
      <c r="G2039" s="8" t="s">
        <v>3594</v>
      </c>
      <c r="H2039" s="8">
        <v>0.0</v>
      </c>
      <c r="I2039" s="8">
        <v>0.0</v>
      </c>
      <c r="J2039" s="8">
        <v>0.0</v>
      </c>
      <c r="K2039" s="8">
        <v>0.0</v>
      </c>
      <c r="L2039" s="8">
        <v>0.0</v>
      </c>
      <c r="M2039" s="8">
        <v>0.0</v>
      </c>
      <c r="N2039" s="8">
        <v>0.0</v>
      </c>
      <c r="O2039" s="8">
        <v>0.15</v>
      </c>
      <c r="P2039" s="8">
        <v>0.15</v>
      </c>
      <c r="Q2039" s="8">
        <v>0.05</v>
      </c>
      <c r="R2039" s="8">
        <v>0.05</v>
      </c>
      <c r="S2039" s="8">
        <v>0.95</v>
      </c>
      <c r="T2039" s="8">
        <v>0.95</v>
      </c>
      <c r="U2039" s="8">
        <v>0.15</v>
      </c>
      <c r="V2039" s="8">
        <v>0.15</v>
      </c>
      <c r="W2039" s="8">
        <v>0.0</v>
      </c>
      <c r="X2039" s="8">
        <v>0.0</v>
      </c>
      <c r="Y2039" s="8">
        <v>0.0</v>
      </c>
      <c r="Z2039" s="8">
        <v>0.0</v>
      </c>
      <c r="AA2039" s="8">
        <v>0.0</v>
      </c>
      <c r="AB2039" s="8">
        <v>0.0</v>
      </c>
      <c r="AC2039" s="8">
        <v>0.0</v>
      </c>
      <c r="AD2039" s="8">
        <v>0.0</v>
      </c>
      <c r="AE2039" s="8">
        <v>0.0</v>
      </c>
      <c r="AF2039" s="8" t="s">
        <v>3589</v>
      </c>
    </row>
    <row r="2040" ht="14.25" customHeight="1">
      <c r="A2040" s="7" t="s">
        <v>1553</v>
      </c>
      <c r="B2040" s="7" t="s">
        <v>8</v>
      </c>
      <c r="C2040" s="7"/>
      <c r="D2040" s="7" t="s">
        <v>3668</v>
      </c>
      <c r="E2040" s="201">
        <v>41821.0</v>
      </c>
      <c r="F2040" s="201">
        <v>41883.0</v>
      </c>
      <c r="G2040" s="7" t="s">
        <v>3588</v>
      </c>
      <c r="H2040" s="7">
        <v>0.0</v>
      </c>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7" t="s">
        <v>3589</v>
      </c>
    </row>
    <row r="2041" ht="14.25" customHeight="1">
      <c r="A2041" s="8" t="s">
        <v>1553</v>
      </c>
      <c r="B2041" s="8" t="s">
        <v>8</v>
      </c>
      <c r="C2041" s="8"/>
      <c r="D2041" s="8" t="s">
        <v>3605</v>
      </c>
      <c r="E2041" s="202">
        <v>41821.0</v>
      </c>
      <c r="F2041" s="202">
        <v>41883.0</v>
      </c>
      <c r="G2041" s="8" t="s">
        <v>3594</v>
      </c>
      <c r="H2041" s="8">
        <v>0.0</v>
      </c>
      <c r="I2041" s="8">
        <v>0.0</v>
      </c>
      <c r="J2041" s="8">
        <v>0.0</v>
      </c>
      <c r="K2041" s="8">
        <v>0.0</v>
      </c>
      <c r="L2041" s="8">
        <v>0.0</v>
      </c>
      <c r="M2041" s="8">
        <v>0.0</v>
      </c>
      <c r="N2041" s="8">
        <v>0.0</v>
      </c>
      <c r="O2041" s="8">
        <v>0.0</v>
      </c>
      <c r="P2041" s="8">
        <v>0.0</v>
      </c>
      <c r="Q2041" s="8">
        <v>0.25</v>
      </c>
      <c r="R2041" s="8">
        <v>0.25</v>
      </c>
      <c r="S2041" s="8">
        <v>0.25</v>
      </c>
      <c r="T2041" s="8">
        <v>0.25</v>
      </c>
      <c r="U2041" s="8">
        <v>0.25</v>
      </c>
      <c r="V2041" s="8">
        <v>0.25</v>
      </c>
      <c r="W2041" s="8">
        <v>0.0</v>
      </c>
      <c r="X2041" s="8">
        <v>0.0</v>
      </c>
      <c r="Y2041" s="8">
        <v>0.0</v>
      </c>
      <c r="Z2041" s="8">
        <v>0.0</v>
      </c>
      <c r="AA2041" s="8">
        <v>0.0</v>
      </c>
      <c r="AB2041" s="8">
        <v>0.0</v>
      </c>
      <c r="AC2041" s="8">
        <v>0.0</v>
      </c>
      <c r="AD2041" s="8">
        <v>0.0</v>
      </c>
      <c r="AE2041" s="8">
        <v>0.0</v>
      </c>
      <c r="AF2041" s="8" t="s">
        <v>3589</v>
      </c>
    </row>
    <row r="2042" ht="14.25" customHeight="1">
      <c r="A2042" s="7" t="s">
        <v>1553</v>
      </c>
      <c r="B2042" s="7" t="s">
        <v>8</v>
      </c>
      <c r="C2042" s="7"/>
      <c r="D2042" s="7" t="s">
        <v>3668</v>
      </c>
      <c r="E2042" s="201">
        <v>41640.0</v>
      </c>
      <c r="F2042" s="201">
        <v>41820.0</v>
      </c>
      <c r="G2042" s="7" t="s">
        <v>3588</v>
      </c>
      <c r="H2042" s="7">
        <v>0.0</v>
      </c>
      <c r="I2042" s="7"/>
      <c r="J2042" s="7"/>
      <c r="K2042" s="7"/>
      <c r="L2042" s="7"/>
      <c r="M2042" s="7"/>
      <c r="N2042" s="7"/>
      <c r="O2042" s="7"/>
      <c r="P2042" s="7"/>
      <c r="Q2042" s="7"/>
      <c r="R2042" s="7"/>
      <c r="S2042" s="7"/>
      <c r="T2042" s="7"/>
      <c r="U2042" s="7"/>
      <c r="V2042" s="7"/>
      <c r="W2042" s="7"/>
      <c r="X2042" s="7"/>
      <c r="Y2042" s="7"/>
      <c r="Z2042" s="7"/>
      <c r="AA2042" s="7"/>
      <c r="AB2042" s="7"/>
      <c r="AC2042" s="7"/>
      <c r="AD2042" s="7"/>
      <c r="AE2042" s="7"/>
      <c r="AF2042" s="7" t="s">
        <v>3589</v>
      </c>
    </row>
    <row r="2043" ht="14.25" customHeight="1">
      <c r="A2043" s="8" t="s">
        <v>1548</v>
      </c>
      <c r="B2043" s="8" t="s">
        <v>3599</v>
      </c>
      <c r="C2043" s="8" t="s">
        <v>3593</v>
      </c>
      <c r="D2043" s="8" t="s">
        <v>3596</v>
      </c>
      <c r="E2043" s="202">
        <v>41640.0</v>
      </c>
      <c r="F2043" s="202">
        <v>42004.0</v>
      </c>
      <c r="G2043" s="8" t="s">
        <v>3594</v>
      </c>
      <c r="H2043" s="8">
        <v>27.0</v>
      </c>
      <c r="I2043" s="8">
        <v>27.0</v>
      </c>
      <c r="J2043" s="8">
        <v>27.0</v>
      </c>
      <c r="K2043" s="8">
        <v>27.0</v>
      </c>
      <c r="L2043" s="8">
        <v>27.0</v>
      </c>
      <c r="M2043" s="8">
        <v>27.0</v>
      </c>
      <c r="N2043" s="8">
        <v>24.0</v>
      </c>
      <c r="O2043" s="8">
        <v>24.0</v>
      </c>
      <c r="P2043" s="8">
        <v>24.0</v>
      </c>
      <c r="Q2043" s="8">
        <v>24.0</v>
      </c>
      <c r="R2043" s="8">
        <v>24.0</v>
      </c>
      <c r="S2043" s="8">
        <v>24.0</v>
      </c>
      <c r="T2043" s="8">
        <v>24.0</v>
      </c>
      <c r="U2043" s="8">
        <v>24.0</v>
      </c>
      <c r="V2043" s="8">
        <v>24.0</v>
      </c>
      <c r="W2043" s="8">
        <v>24.0</v>
      </c>
      <c r="X2043" s="8">
        <v>24.0</v>
      </c>
      <c r="Y2043" s="8">
        <v>24.0</v>
      </c>
      <c r="Z2043" s="8">
        <v>24.0</v>
      </c>
      <c r="AA2043" s="8">
        <v>24.0</v>
      </c>
      <c r="AB2043" s="8">
        <v>24.0</v>
      </c>
      <c r="AC2043" s="8">
        <v>27.0</v>
      </c>
      <c r="AD2043" s="8">
        <v>27.0</v>
      </c>
      <c r="AE2043" s="8">
        <v>27.0</v>
      </c>
      <c r="AF2043" s="8" t="s">
        <v>3589</v>
      </c>
    </row>
    <row r="2044" ht="14.25" customHeight="1">
      <c r="A2044" s="7" t="s">
        <v>1548</v>
      </c>
      <c r="B2044" s="7" t="s">
        <v>3599</v>
      </c>
      <c r="C2044" s="7" t="s">
        <v>3593</v>
      </c>
      <c r="D2044" s="7" t="s">
        <v>3597</v>
      </c>
      <c r="E2044" s="201">
        <v>41640.0</v>
      </c>
      <c r="F2044" s="201">
        <v>42004.0</v>
      </c>
      <c r="G2044" s="7" t="s">
        <v>3588</v>
      </c>
      <c r="H2044" s="7">
        <v>27.0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3589</v>
      </c>
    </row>
    <row r="2045" ht="14.25" customHeight="1">
      <c r="A2045" s="8" t="s">
        <v>1548</v>
      </c>
      <c r="B2045" s="8" t="s">
        <v>3599</v>
      </c>
      <c r="C2045" s="8" t="s">
        <v>3593</v>
      </c>
      <c r="D2045" s="8" t="s">
        <v>3598</v>
      </c>
      <c r="E2045" s="202">
        <v>41640.0</v>
      </c>
      <c r="F2045" s="202">
        <v>42004.0</v>
      </c>
      <c r="G2045" s="8" t="s">
        <v>3588</v>
      </c>
      <c r="H2045" s="8">
        <v>24.0</v>
      </c>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t="s">
        <v>3589</v>
      </c>
    </row>
    <row r="2046" ht="14.25" customHeight="1">
      <c r="A2046" s="7" t="s">
        <v>1548</v>
      </c>
      <c r="B2046" s="7" t="s">
        <v>3599</v>
      </c>
      <c r="C2046" s="7" t="s">
        <v>3593</v>
      </c>
      <c r="D2046" s="7" t="s">
        <v>3621</v>
      </c>
      <c r="E2046" s="201">
        <v>41883.0</v>
      </c>
      <c r="F2046" s="201">
        <v>42004.0</v>
      </c>
      <c r="G2046" s="7" t="s">
        <v>3594</v>
      </c>
      <c r="H2046" s="7">
        <v>27.0</v>
      </c>
      <c r="I2046" s="7">
        <v>27.0</v>
      </c>
      <c r="J2046" s="7">
        <v>27.0</v>
      </c>
      <c r="K2046" s="7">
        <v>27.0</v>
      </c>
      <c r="L2046" s="7">
        <v>27.0</v>
      </c>
      <c r="M2046" s="7">
        <v>27.0</v>
      </c>
      <c r="N2046" s="7">
        <v>24.0</v>
      </c>
      <c r="O2046" s="7">
        <v>24.0</v>
      </c>
      <c r="P2046" s="7">
        <v>24.0</v>
      </c>
      <c r="Q2046" s="7">
        <v>24.0</v>
      </c>
      <c r="R2046" s="7">
        <v>24.0</v>
      </c>
      <c r="S2046" s="7">
        <v>24.0</v>
      </c>
      <c r="T2046" s="7">
        <v>24.0</v>
      </c>
      <c r="U2046" s="7">
        <v>24.0</v>
      </c>
      <c r="V2046" s="7">
        <v>24.0</v>
      </c>
      <c r="W2046" s="7">
        <v>24.0</v>
      </c>
      <c r="X2046" s="7">
        <v>24.0</v>
      </c>
      <c r="Y2046" s="7">
        <v>24.0</v>
      </c>
      <c r="Z2046" s="7">
        <v>24.0</v>
      </c>
      <c r="AA2046" s="7">
        <v>24.0</v>
      </c>
      <c r="AB2046" s="7">
        <v>24.0</v>
      </c>
      <c r="AC2046" s="7">
        <v>27.0</v>
      </c>
      <c r="AD2046" s="7">
        <v>27.0</v>
      </c>
      <c r="AE2046" s="7">
        <v>27.0</v>
      </c>
      <c r="AF2046" s="7" t="s">
        <v>3589</v>
      </c>
    </row>
    <row r="2047" ht="14.25" customHeight="1">
      <c r="A2047" s="8" t="s">
        <v>1548</v>
      </c>
      <c r="B2047" s="8" t="s">
        <v>3599</v>
      </c>
      <c r="C2047" s="8" t="s">
        <v>3593</v>
      </c>
      <c r="D2047" s="8" t="s">
        <v>3621</v>
      </c>
      <c r="E2047" s="202">
        <v>41821.0</v>
      </c>
      <c r="F2047" s="202">
        <v>41883.0</v>
      </c>
      <c r="G2047" s="8" t="s">
        <v>3594</v>
      </c>
      <c r="H2047" s="8">
        <v>27.0</v>
      </c>
      <c r="I2047" s="8">
        <v>27.0</v>
      </c>
      <c r="J2047" s="8">
        <v>27.0</v>
      </c>
      <c r="K2047" s="8">
        <v>27.0</v>
      </c>
      <c r="L2047" s="8">
        <v>27.0</v>
      </c>
      <c r="M2047" s="8">
        <v>27.0</v>
      </c>
      <c r="N2047" s="8">
        <v>27.0</v>
      </c>
      <c r="O2047" s="8">
        <v>24.0</v>
      </c>
      <c r="P2047" s="8">
        <v>24.0</v>
      </c>
      <c r="Q2047" s="8">
        <v>24.0</v>
      </c>
      <c r="R2047" s="8">
        <v>24.0</v>
      </c>
      <c r="S2047" s="8">
        <v>24.0</v>
      </c>
      <c r="T2047" s="8">
        <v>24.0</v>
      </c>
      <c r="U2047" s="8">
        <v>24.0</v>
      </c>
      <c r="V2047" s="8">
        <v>24.0</v>
      </c>
      <c r="W2047" s="8">
        <v>24.0</v>
      </c>
      <c r="X2047" s="8">
        <v>24.0</v>
      </c>
      <c r="Y2047" s="8">
        <v>24.0</v>
      </c>
      <c r="Z2047" s="8">
        <v>27.0</v>
      </c>
      <c r="AA2047" s="8">
        <v>27.0</v>
      </c>
      <c r="AB2047" s="8">
        <v>27.0</v>
      </c>
      <c r="AC2047" s="8">
        <v>27.0</v>
      </c>
      <c r="AD2047" s="8">
        <v>27.0</v>
      </c>
      <c r="AE2047" s="8">
        <v>27.0</v>
      </c>
      <c r="AF2047" s="8" t="s">
        <v>3589</v>
      </c>
    </row>
    <row r="2048" ht="14.25" customHeight="1">
      <c r="A2048" s="7" t="s">
        <v>4327</v>
      </c>
      <c r="B2048" s="7" t="s">
        <v>3661</v>
      </c>
      <c r="C2048" s="7"/>
      <c r="D2048" s="7" t="s">
        <v>3637</v>
      </c>
      <c r="E2048" s="201">
        <v>41640.0</v>
      </c>
      <c r="F2048" s="201">
        <v>42004.0</v>
      </c>
      <c r="G2048" s="7" t="s">
        <v>3588</v>
      </c>
      <c r="H2048" s="7">
        <v>1.1</v>
      </c>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7" t="s">
        <v>3589</v>
      </c>
    </row>
    <row r="2049" ht="14.25" customHeight="1">
      <c r="A2049" s="8" t="s">
        <v>4327</v>
      </c>
      <c r="B2049" s="8" t="s">
        <v>3661</v>
      </c>
      <c r="C2049" s="8"/>
      <c r="D2049" s="8" t="s">
        <v>3598</v>
      </c>
      <c r="E2049" s="202">
        <v>41640.0</v>
      </c>
      <c r="F2049" s="202">
        <v>42004.0</v>
      </c>
      <c r="G2049" s="8" t="s">
        <v>3588</v>
      </c>
      <c r="H2049" s="8">
        <v>0.6</v>
      </c>
      <c r="I2049" s="8"/>
      <c r="J2049" s="8"/>
      <c r="K2049" s="8"/>
      <c r="L2049" s="8"/>
      <c r="M2049" s="8"/>
      <c r="N2049" s="8"/>
      <c r="O2049" s="8"/>
      <c r="P2049" s="8"/>
      <c r="Q2049" s="8"/>
      <c r="R2049" s="8"/>
      <c r="S2049" s="8"/>
      <c r="T2049" s="8"/>
      <c r="U2049" s="8"/>
      <c r="V2049" s="8"/>
      <c r="W2049" s="8"/>
      <c r="X2049" s="8"/>
      <c r="Y2049" s="8"/>
      <c r="Z2049" s="8"/>
      <c r="AA2049" s="8"/>
      <c r="AB2049" s="8"/>
      <c r="AC2049" s="8"/>
      <c r="AD2049" s="8"/>
      <c r="AE2049" s="8"/>
      <c r="AF2049" s="8" t="s">
        <v>3589</v>
      </c>
    </row>
    <row r="2050" ht="14.25" customHeight="1">
      <c r="A2050" s="7" t="s">
        <v>4327</v>
      </c>
      <c r="B2050" s="7" t="s">
        <v>3661</v>
      </c>
      <c r="C2050" s="7"/>
      <c r="D2050" s="7" t="s">
        <v>3621</v>
      </c>
      <c r="E2050" s="201">
        <v>41913.0</v>
      </c>
      <c r="F2050" s="201">
        <v>42004.0</v>
      </c>
      <c r="G2050" s="7" t="s">
        <v>3588</v>
      </c>
      <c r="H2050" s="7">
        <v>1.1</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3589</v>
      </c>
    </row>
    <row r="2051" ht="14.25" customHeight="1">
      <c r="A2051" s="8" t="s">
        <v>4327</v>
      </c>
      <c r="B2051" s="8" t="s">
        <v>3661</v>
      </c>
      <c r="C2051" s="8"/>
      <c r="D2051" s="8" t="s">
        <v>3621</v>
      </c>
      <c r="E2051" s="202">
        <v>41760.0</v>
      </c>
      <c r="F2051" s="202">
        <v>41912.0</v>
      </c>
      <c r="G2051" s="8" t="s">
        <v>3588</v>
      </c>
      <c r="H2051" s="8">
        <v>0.6</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3589</v>
      </c>
    </row>
    <row r="2052" ht="14.25" customHeight="1">
      <c r="A2052" s="8" t="s">
        <v>4328</v>
      </c>
      <c r="B2052" s="8" t="s">
        <v>1207</v>
      </c>
      <c r="C2052" s="8" t="s">
        <v>4189</v>
      </c>
      <c r="D2052" s="8" t="s">
        <v>3587</v>
      </c>
      <c r="E2052" s="202">
        <v>41640.0</v>
      </c>
      <c r="F2052" s="202">
        <v>42004.0</v>
      </c>
      <c r="G2052" s="202" t="s">
        <v>3594</v>
      </c>
      <c r="H2052" s="216">
        <v>0.0</v>
      </c>
      <c r="I2052" s="216">
        <v>0.0</v>
      </c>
      <c r="J2052" s="216">
        <v>0.0</v>
      </c>
      <c r="K2052" s="216">
        <v>0.0</v>
      </c>
      <c r="L2052" s="216">
        <v>0.0</v>
      </c>
      <c r="M2052" s="216">
        <v>0.0</v>
      </c>
      <c r="N2052" s="216">
        <v>0.0</v>
      </c>
      <c r="O2052" s="216">
        <v>1.0</v>
      </c>
      <c r="P2052" s="216">
        <v>1.0</v>
      </c>
      <c r="Q2052" s="216">
        <v>1.0</v>
      </c>
      <c r="R2052" s="216">
        <v>1.0</v>
      </c>
      <c r="S2052" s="216">
        <v>1.0</v>
      </c>
      <c r="T2052" s="216">
        <v>1.0</v>
      </c>
      <c r="U2052" s="216">
        <v>1.0</v>
      </c>
      <c r="V2052" s="216">
        <v>1.0</v>
      </c>
      <c r="W2052" s="216">
        <v>1.0</v>
      </c>
      <c r="X2052" s="216">
        <v>1.0</v>
      </c>
      <c r="Y2052" s="216">
        <v>1.0</v>
      </c>
      <c r="Z2052" s="216">
        <v>1.0</v>
      </c>
      <c r="AA2052" s="216">
        <v>1.0</v>
      </c>
      <c r="AB2052" s="216">
        <v>1.0</v>
      </c>
      <c r="AC2052" s="216">
        <v>1.0</v>
      </c>
      <c r="AD2052" s="216">
        <v>1.0</v>
      </c>
      <c r="AE2052" s="216">
        <v>1.0</v>
      </c>
      <c r="AF2052" s="8"/>
    </row>
    <row r="2053" ht="14.25" customHeight="1">
      <c r="A2053" s="7" t="s">
        <v>256</v>
      </c>
      <c r="B2053" s="7" t="s">
        <v>1207</v>
      </c>
      <c r="C2053" s="7" t="s">
        <v>4189</v>
      </c>
      <c r="D2053" s="7" t="s">
        <v>3587</v>
      </c>
      <c r="E2053" s="201">
        <v>41640.0</v>
      </c>
      <c r="F2053" s="201">
        <v>42004.0</v>
      </c>
      <c r="G2053" s="201" t="s">
        <v>3588</v>
      </c>
      <c r="H2053" s="221">
        <v>1.0</v>
      </c>
      <c r="I2053" s="207"/>
      <c r="J2053" s="207"/>
      <c r="K2053" s="207"/>
      <c r="L2053" s="207"/>
      <c r="M2053" s="207"/>
      <c r="N2053" s="207"/>
      <c r="O2053" s="207"/>
      <c r="P2053" s="207"/>
      <c r="Q2053" s="207"/>
      <c r="R2053" s="207"/>
      <c r="S2053" s="207"/>
      <c r="T2053" s="207"/>
      <c r="U2053" s="207"/>
      <c r="V2053" s="207"/>
      <c r="W2053" s="207"/>
      <c r="X2053" s="207"/>
      <c r="Y2053" s="207"/>
      <c r="Z2053" s="207"/>
      <c r="AA2053" s="207"/>
      <c r="AB2053" s="207"/>
      <c r="AC2053" s="207"/>
      <c r="AD2053" s="207"/>
      <c r="AE2053" s="207"/>
      <c r="AF2053" s="7"/>
    </row>
    <row r="2054" ht="14.25" customHeight="1">
      <c r="A2054" s="7" t="s">
        <v>1552</v>
      </c>
      <c r="B2054" s="7" t="s">
        <v>8</v>
      </c>
      <c r="C2054" s="7"/>
      <c r="D2054" s="7" t="s">
        <v>3620</v>
      </c>
      <c r="E2054" s="201">
        <v>41640.0</v>
      </c>
      <c r="F2054" s="201">
        <v>42004.0</v>
      </c>
      <c r="G2054" s="7" t="s">
        <v>3594</v>
      </c>
      <c r="H2054" s="7">
        <v>0.0</v>
      </c>
      <c r="I2054" s="7">
        <v>0.0</v>
      </c>
      <c r="J2054" s="7">
        <v>0.0</v>
      </c>
      <c r="K2054" s="7">
        <v>0.0</v>
      </c>
      <c r="L2054" s="7">
        <v>0.0</v>
      </c>
      <c r="M2054" s="7">
        <v>0.0</v>
      </c>
      <c r="N2054" s="7">
        <v>0.0</v>
      </c>
      <c r="O2054" s="7">
        <v>0.0</v>
      </c>
      <c r="P2054" s="7">
        <v>0.35</v>
      </c>
      <c r="Q2054" s="7">
        <v>0.35</v>
      </c>
      <c r="R2054" s="7">
        <v>0.35</v>
      </c>
      <c r="S2054" s="7">
        <v>0.35</v>
      </c>
      <c r="T2054" s="7">
        <v>0.35</v>
      </c>
      <c r="U2054" s="7">
        <v>0.35</v>
      </c>
      <c r="V2054" s="7">
        <v>0.35</v>
      </c>
      <c r="W2054" s="7">
        <v>0.35</v>
      </c>
      <c r="X2054" s="7">
        <v>0.95</v>
      </c>
      <c r="Y2054" s="7">
        <v>0.95</v>
      </c>
      <c r="Z2054" s="7">
        <v>0.95</v>
      </c>
      <c r="AA2054" s="7">
        <v>0.95</v>
      </c>
      <c r="AB2054" s="7">
        <v>0.95</v>
      </c>
      <c r="AC2054" s="7">
        <v>0.0</v>
      </c>
      <c r="AD2054" s="7">
        <v>0.0</v>
      </c>
      <c r="AE2054" s="7">
        <v>0.0</v>
      </c>
      <c r="AF2054" s="7" t="s">
        <v>3589</v>
      </c>
    </row>
    <row r="2055" ht="14.25" customHeight="1">
      <c r="A2055" s="8" t="s">
        <v>1552</v>
      </c>
      <c r="B2055" s="8" t="s">
        <v>8</v>
      </c>
      <c r="C2055" s="8"/>
      <c r="D2055" s="8" t="s">
        <v>3597</v>
      </c>
      <c r="E2055" s="202">
        <v>41640.0</v>
      </c>
      <c r="F2055" s="202">
        <v>42004.0</v>
      </c>
      <c r="G2055" s="8" t="s">
        <v>3588</v>
      </c>
      <c r="H2055" s="8">
        <v>0.0</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3589</v>
      </c>
    </row>
    <row r="2056" ht="14.25" customHeight="1">
      <c r="A2056" s="7" t="s">
        <v>1552</v>
      </c>
      <c r="B2056" s="7" t="s">
        <v>8</v>
      </c>
      <c r="C2056" s="7"/>
      <c r="D2056" s="7" t="s">
        <v>3668</v>
      </c>
      <c r="E2056" s="201">
        <v>41883.0</v>
      </c>
      <c r="F2056" s="201">
        <v>42004.0</v>
      </c>
      <c r="G2056" s="7" t="s">
        <v>3588</v>
      </c>
      <c r="H2056" s="7">
        <v>0.0</v>
      </c>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t="s">
        <v>3589</v>
      </c>
    </row>
    <row r="2057" ht="14.25" customHeight="1">
      <c r="A2057" s="8" t="s">
        <v>1552</v>
      </c>
      <c r="B2057" s="8" t="s">
        <v>8</v>
      </c>
      <c r="C2057" s="8"/>
      <c r="D2057" s="8" t="s">
        <v>3605</v>
      </c>
      <c r="E2057" s="202">
        <v>41883.0</v>
      </c>
      <c r="F2057" s="202">
        <v>42004.0</v>
      </c>
      <c r="G2057" s="8" t="s">
        <v>3594</v>
      </c>
      <c r="H2057" s="8">
        <v>0.0</v>
      </c>
      <c r="I2057" s="8">
        <v>0.0</v>
      </c>
      <c r="J2057" s="8">
        <v>0.0</v>
      </c>
      <c r="K2057" s="8">
        <v>0.0</v>
      </c>
      <c r="L2057" s="8">
        <v>0.0</v>
      </c>
      <c r="M2057" s="8">
        <v>0.0</v>
      </c>
      <c r="N2057" s="8">
        <v>0.0</v>
      </c>
      <c r="O2057" s="8">
        <v>0.0</v>
      </c>
      <c r="P2057" s="8">
        <v>0.35</v>
      </c>
      <c r="Q2057" s="8">
        <v>0.35</v>
      </c>
      <c r="R2057" s="8">
        <v>0.35</v>
      </c>
      <c r="S2057" s="8">
        <v>0.35</v>
      </c>
      <c r="T2057" s="8">
        <v>0.35</v>
      </c>
      <c r="U2057" s="8">
        <v>0.35</v>
      </c>
      <c r="V2057" s="8">
        <v>0.35</v>
      </c>
      <c r="W2057" s="8">
        <v>0.35</v>
      </c>
      <c r="X2057" s="8">
        <v>0.95</v>
      </c>
      <c r="Y2057" s="8">
        <v>0.95</v>
      </c>
      <c r="Z2057" s="8">
        <v>0.95</v>
      </c>
      <c r="AA2057" s="8">
        <v>0.95</v>
      </c>
      <c r="AB2057" s="8">
        <v>0.95</v>
      </c>
      <c r="AC2057" s="8">
        <v>0.0</v>
      </c>
      <c r="AD2057" s="8">
        <v>0.0</v>
      </c>
      <c r="AE2057" s="8">
        <v>0.0</v>
      </c>
      <c r="AF2057" s="8" t="s">
        <v>3589</v>
      </c>
    </row>
    <row r="2058" ht="14.25" customHeight="1">
      <c r="A2058" s="7" t="s">
        <v>1552</v>
      </c>
      <c r="B2058" s="7" t="s">
        <v>8</v>
      </c>
      <c r="C2058" s="7"/>
      <c r="D2058" s="7" t="s">
        <v>3668</v>
      </c>
      <c r="E2058" s="201">
        <v>41821.0</v>
      </c>
      <c r="F2058" s="201">
        <v>41883.0</v>
      </c>
      <c r="G2058" s="7" t="s">
        <v>3588</v>
      </c>
      <c r="H2058" s="7">
        <v>0.0</v>
      </c>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7" t="s">
        <v>3589</v>
      </c>
    </row>
    <row r="2059" ht="14.25" customHeight="1">
      <c r="A2059" s="8" t="s">
        <v>1552</v>
      </c>
      <c r="B2059" s="8" t="s">
        <v>8</v>
      </c>
      <c r="C2059" s="8"/>
      <c r="D2059" s="8" t="s">
        <v>3605</v>
      </c>
      <c r="E2059" s="202">
        <v>41821.0</v>
      </c>
      <c r="F2059" s="202">
        <v>41883.0</v>
      </c>
      <c r="G2059" s="8" t="s">
        <v>3594</v>
      </c>
      <c r="H2059" s="8">
        <v>0.0</v>
      </c>
      <c r="I2059" s="8">
        <v>0.0</v>
      </c>
      <c r="J2059" s="8">
        <v>0.0</v>
      </c>
      <c r="K2059" s="8">
        <v>0.0</v>
      </c>
      <c r="L2059" s="8">
        <v>0.0</v>
      </c>
      <c r="M2059" s="8">
        <v>0.0</v>
      </c>
      <c r="N2059" s="8">
        <v>0.0</v>
      </c>
      <c r="O2059" s="8">
        <v>0.0</v>
      </c>
      <c r="P2059" s="8">
        <v>0.35</v>
      </c>
      <c r="Q2059" s="8">
        <v>0.35</v>
      </c>
      <c r="R2059" s="8">
        <v>0.35</v>
      </c>
      <c r="S2059" s="8">
        <v>0.35</v>
      </c>
      <c r="T2059" s="8">
        <v>0.35</v>
      </c>
      <c r="U2059" s="8">
        <v>0.35</v>
      </c>
      <c r="V2059" s="8">
        <v>0.35</v>
      </c>
      <c r="W2059" s="8">
        <v>0.35</v>
      </c>
      <c r="X2059" s="8">
        <v>0.35</v>
      </c>
      <c r="Y2059" s="8">
        <v>0.35</v>
      </c>
      <c r="Z2059" s="8">
        <v>0.35</v>
      </c>
      <c r="AA2059" s="8">
        <v>0.35</v>
      </c>
      <c r="AB2059" s="8">
        <v>0.35</v>
      </c>
      <c r="AC2059" s="8">
        <v>0.0</v>
      </c>
      <c r="AD2059" s="8">
        <v>0.0</v>
      </c>
      <c r="AE2059" s="8">
        <v>0.0</v>
      </c>
      <c r="AF2059" s="8" t="s">
        <v>3589</v>
      </c>
    </row>
    <row r="2060" ht="14.25" customHeight="1">
      <c r="A2060" s="7" t="s">
        <v>1552</v>
      </c>
      <c r="B2060" s="7" t="s">
        <v>8</v>
      </c>
      <c r="C2060" s="7"/>
      <c r="D2060" s="7" t="s">
        <v>3668</v>
      </c>
      <c r="E2060" s="201">
        <v>41640.0</v>
      </c>
      <c r="F2060" s="201">
        <v>41820.0</v>
      </c>
      <c r="G2060" s="7" t="s">
        <v>3588</v>
      </c>
      <c r="H2060" s="7">
        <v>0.0</v>
      </c>
      <c r="I2060" s="7"/>
      <c r="J2060" s="7"/>
      <c r="K2060" s="7"/>
      <c r="L2060" s="7"/>
      <c r="M2060" s="7"/>
      <c r="N2060" s="7"/>
      <c r="O2060" s="7"/>
      <c r="P2060" s="7"/>
      <c r="Q2060" s="7"/>
      <c r="R2060" s="7"/>
      <c r="S2060" s="7"/>
      <c r="T2060" s="7"/>
      <c r="U2060" s="7"/>
      <c r="V2060" s="7"/>
      <c r="W2060" s="7"/>
      <c r="X2060" s="7"/>
      <c r="Y2060" s="7"/>
      <c r="Z2060" s="7"/>
      <c r="AA2060" s="7"/>
      <c r="AB2060" s="7"/>
      <c r="AC2060" s="7"/>
      <c r="AD2060" s="7"/>
      <c r="AE2060" s="7"/>
      <c r="AF2060" s="7" t="s">
        <v>3589</v>
      </c>
    </row>
    <row r="2061" ht="14.25" customHeight="1">
      <c r="A2061" s="8" t="s">
        <v>1547</v>
      </c>
      <c r="B2061" s="8" t="s">
        <v>3599</v>
      </c>
      <c r="C2061" s="8" t="s">
        <v>3593</v>
      </c>
      <c r="D2061" s="8" t="s">
        <v>3596</v>
      </c>
      <c r="E2061" s="202">
        <v>41640.0</v>
      </c>
      <c r="F2061" s="202">
        <v>42004.0</v>
      </c>
      <c r="G2061" s="8" t="s">
        <v>3594</v>
      </c>
      <c r="H2061" s="8">
        <v>16.0</v>
      </c>
      <c r="I2061" s="8">
        <v>16.0</v>
      </c>
      <c r="J2061" s="8">
        <v>16.0</v>
      </c>
      <c r="K2061" s="8">
        <v>16.0</v>
      </c>
      <c r="L2061" s="8">
        <v>16.0</v>
      </c>
      <c r="M2061" s="8">
        <v>16.0</v>
      </c>
      <c r="N2061" s="8">
        <v>21.0</v>
      </c>
      <c r="O2061" s="8">
        <v>21.0</v>
      </c>
      <c r="P2061" s="8">
        <v>21.0</v>
      </c>
      <c r="Q2061" s="8">
        <v>21.0</v>
      </c>
      <c r="R2061" s="8">
        <v>21.0</v>
      </c>
      <c r="S2061" s="8">
        <v>21.0</v>
      </c>
      <c r="T2061" s="8">
        <v>21.0</v>
      </c>
      <c r="U2061" s="8">
        <v>21.0</v>
      </c>
      <c r="V2061" s="8">
        <v>21.0</v>
      </c>
      <c r="W2061" s="8">
        <v>21.0</v>
      </c>
      <c r="X2061" s="8">
        <v>21.0</v>
      </c>
      <c r="Y2061" s="8">
        <v>21.0</v>
      </c>
      <c r="Z2061" s="8">
        <v>21.0</v>
      </c>
      <c r="AA2061" s="8">
        <v>21.0</v>
      </c>
      <c r="AB2061" s="8">
        <v>21.0</v>
      </c>
      <c r="AC2061" s="8">
        <v>16.0</v>
      </c>
      <c r="AD2061" s="8">
        <v>16.0</v>
      </c>
      <c r="AE2061" s="8">
        <v>16.0</v>
      </c>
      <c r="AF2061" s="8" t="s">
        <v>3589</v>
      </c>
    </row>
    <row r="2062" ht="14.25" customHeight="1">
      <c r="A2062" s="7" t="s">
        <v>1547</v>
      </c>
      <c r="B2062" s="7" t="s">
        <v>3599</v>
      </c>
      <c r="C2062" s="7" t="s">
        <v>3593</v>
      </c>
      <c r="D2062" s="7" t="s">
        <v>3597</v>
      </c>
      <c r="E2062" s="201">
        <v>41640.0</v>
      </c>
      <c r="F2062" s="201">
        <v>42004.0</v>
      </c>
      <c r="G2062" s="7" t="s">
        <v>3588</v>
      </c>
      <c r="H2062" s="7">
        <v>21.0</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3589</v>
      </c>
    </row>
    <row r="2063" ht="14.25" customHeight="1">
      <c r="A2063" s="8" t="s">
        <v>1547</v>
      </c>
      <c r="B2063" s="8" t="s">
        <v>3599</v>
      </c>
      <c r="C2063" s="8" t="s">
        <v>3593</v>
      </c>
      <c r="D2063" s="8" t="s">
        <v>3598</v>
      </c>
      <c r="E2063" s="202">
        <v>41640.0</v>
      </c>
      <c r="F2063" s="202">
        <v>42004.0</v>
      </c>
      <c r="G2063" s="8" t="s">
        <v>3588</v>
      </c>
      <c r="H2063" s="8">
        <v>16.0</v>
      </c>
      <c r="I2063" s="8"/>
      <c r="J2063" s="8"/>
      <c r="K2063" s="8"/>
      <c r="L2063" s="8"/>
      <c r="M2063" s="8"/>
      <c r="N2063" s="8"/>
      <c r="O2063" s="8"/>
      <c r="P2063" s="8"/>
      <c r="Q2063" s="8"/>
      <c r="R2063" s="8"/>
      <c r="S2063" s="8"/>
      <c r="T2063" s="8"/>
      <c r="U2063" s="8"/>
      <c r="V2063" s="8"/>
      <c r="W2063" s="8"/>
      <c r="X2063" s="8"/>
      <c r="Y2063" s="8"/>
      <c r="Z2063" s="8"/>
      <c r="AA2063" s="8"/>
      <c r="AB2063" s="8"/>
      <c r="AC2063" s="8"/>
      <c r="AD2063" s="8"/>
      <c r="AE2063" s="8"/>
      <c r="AF2063" s="8" t="s">
        <v>3589</v>
      </c>
    </row>
    <row r="2064" ht="14.25" customHeight="1">
      <c r="A2064" s="7" t="s">
        <v>1547</v>
      </c>
      <c r="B2064" s="7" t="s">
        <v>3599</v>
      </c>
      <c r="C2064" s="7" t="s">
        <v>3593</v>
      </c>
      <c r="D2064" s="7" t="s">
        <v>3621</v>
      </c>
      <c r="E2064" s="201">
        <v>41883.0</v>
      </c>
      <c r="F2064" s="201">
        <v>42004.0</v>
      </c>
      <c r="G2064" s="7" t="s">
        <v>3594</v>
      </c>
      <c r="H2064" s="7">
        <v>16.0</v>
      </c>
      <c r="I2064" s="7">
        <v>16.0</v>
      </c>
      <c r="J2064" s="7">
        <v>16.0</v>
      </c>
      <c r="K2064" s="7">
        <v>16.0</v>
      </c>
      <c r="L2064" s="7">
        <v>16.0</v>
      </c>
      <c r="M2064" s="7">
        <v>16.0</v>
      </c>
      <c r="N2064" s="7">
        <v>21.0</v>
      </c>
      <c r="O2064" s="7">
        <v>21.0</v>
      </c>
      <c r="P2064" s="7">
        <v>21.0</v>
      </c>
      <c r="Q2064" s="7">
        <v>21.0</v>
      </c>
      <c r="R2064" s="7">
        <v>21.0</v>
      </c>
      <c r="S2064" s="7">
        <v>21.0</v>
      </c>
      <c r="T2064" s="7">
        <v>21.0</v>
      </c>
      <c r="U2064" s="7">
        <v>21.0</v>
      </c>
      <c r="V2064" s="7">
        <v>21.0</v>
      </c>
      <c r="W2064" s="7">
        <v>21.0</v>
      </c>
      <c r="X2064" s="7">
        <v>21.0</v>
      </c>
      <c r="Y2064" s="7">
        <v>21.0</v>
      </c>
      <c r="Z2064" s="7">
        <v>21.0</v>
      </c>
      <c r="AA2064" s="7">
        <v>21.0</v>
      </c>
      <c r="AB2064" s="7">
        <v>21.0</v>
      </c>
      <c r="AC2064" s="7">
        <v>16.0</v>
      </c>
      <c r="AD2064" s="7">
        <v>16.0</v>
      </c>
      <c r="AE2064" s="7">
        <v>16.0</v>
      </c>
      <c r="AF2064" s="7" t="s">
        <v>3589</v>
      </c>
    </row>
    <row r="2065" ht="14.25" customHeight="1">
      <c r="A2065" s="8" t="s">
        <v>1547</v>
      </c>
      <c r="B2065" s="8" t="s">
        <v>3599</v>
      </c>
      <c r="C2065" s="8" t="s">
        <v>3593</v>
      </c>
      <c r="D2065" s="8" t="s">
        <v>3621</v>
      </c>
      <c r="E2065" s="202">
        <v>41821.0</v>
      </c>
      <c r="F2065" s="202">
        <v>41883.0</v>
      </c>
      <c r="G2065" s="8" t="s">
        <v>3594</v>
      </c>
      <c r="H2065" s="8">
        <v>16.0</v>
      </c>
      <c r="I2065" s="8">
        <v>16.0</v>
      </c>
      <c r="J2065" s="8">
        <v>16.0</v>
      </c>
      <c r="K2065" s="8">
        <v>16.0</v>
      </c>
      <c r="L2065" s="8">
        <v>16.0</v>
      </c>
      <c r="M2065" s="8">
        <v>16.0</v>
      </c>
      <c r="N2065" s="8">
        <v>16.0</v>
      </c>
      <c r="O2065" s="8">
        <v>21.0</v>
      </c>
      <c r="P2065" s="8">
        <v>21.0</v>
      </c>
      <c r="Q2065" s="8">
        <v>21.0</v>
      </c>
      <c r="R2065" s="8">
        <v>21.0</v>
      </c>
      <c r="S2065" s="8">
        <v>21.0</v>
      </c>
      <c r="T2065" s="8">
        <v>21.0</v>
      </c>
      <c r="U2065" s="8">
        <v>21.0</v>
      </c>
      <c r="V2065" s="8">
        <v>21.0</v>
      </c>
      <c r="W2065" s="8">
        <v>21.0</v>
      </c>
      <c r="X2065" s="8">
        <v>21.0</v>
      </c>
      <c r="Y2065" s="8">
        <v>21.0</v>
      </c>
      <c r="Z2065" s="8">
        <v>16.0</v>
      </c>
      <c r="AA2065" s="8">
        <v>16.0</v>
      </c>
      <c r="AB2065" s="8">
        <v>16.0</v>
      </c>
      <c r="AC2065" s="8">
        <v>16.0</v>
      </c>
      <c r="AD2065" s="8">
        <v>16.0</v>
      </c>
      <c r="AE2065" s="8">
        <v>16.0</v>
      </c>
      <c r="AF2065" s="8" t="s">
        <v>3589</v>
      </c>
    </row>
    <row r="2066" ht="14.25" customHeight="1">
      <c r="A2066" s="7" t="s">
        <v>1542</v>
      </c>
      <c r="B2066" s="7" t="s">
        <v>1209</v>
      </c>
      <c r="C2066" s="7"/>
      <c r="D2066" s="7" t="s">
        <v>3587</v>
      </c>
      <c r="E2066" s="201">
        <v>41640.0</v>
      </c>
      <c r="F2066" s="201">
        <v>42004.0</v>
      </c>
      <c r="G2066" s="7" t="s">
        <v>3594</v>
      </c>
      <c r="H2066" s="7">
        <v>1.0</v>
      </c>
      <c r="I2066" s="7">
        <v>1.0</v>
      </c>
      <c r="J2066" s="7">
        <v>1.0</v>
      </c>
      <c r="K2066" s="7">
        <v>1.0</v>
      </c>
      <c r="L2066" s="7">
        <v>1.0</v>
      </c>
      <c r="M2066" s="7">
        <v>1.0</v>
      </c>
      <c r="N2066" s="7">
        <v>1.0</v>
      </c>
      <c r="O2066" s="7">
        <v>0.5</v>
      </c>
      <c r="P2066" s="7">
        <v>0.5</v>
      </c>
      <c r="Q2066" s="7">
        <v>0.5</v>
      </c>
      <c r="R2066" s="7">
        <v>0.5</v>
      </c>
      <c r="S2066" s="7">
        <v>0.5</v>
      </c>
      <c r="T2066" s="7">
        <v>0.5</v>
      </c>
      <c r="U2066" s="7">
        <v>0.5</v>
      </c>
      <c r="V2066" s="7">
        <v>0.5</v>
      </c>
      <c r="W2066" s="7">
        <v>0.5</v>
      </c>
      <c r="X2066" s="7">
        <v>0.5</v>
      </c>
      <c r="Y2066" s="7">
        <v>0.5</v>
      </c>
      <c r="Z2066" s="7">
        <v>0.5</v>
      </c>
      <c r="AA2066" s="7">
        <v>0.5</v>
      </c>
      <c r="AB2066" s="7">
        <v>0.5</v>
      </c>
      <c r="AC2066" s="7">
        <v>1.0</v>
      </c>
      <c r="AD2066" s="7">
        <v>1.0</v>
      </c>
      <c r="AE2066" s="7">
        <v>1.0</v>
      </c>
      <c r="AF2066" s="7" t="s">
        <v>3589</v>
      </c>
    </row>
    <row r="2067" ht="14.25" customHeight="1">
      <c r="A2067" s="8" t="s">
        <v>1550</v>
      </c>
      <c r="B2067" s="8" t="s">
        <v>3604</v>
      </c>
      <c r="C2067" s="8"/>
      <c r="D2067" s="8" t="s">
        <v>3620</v>
      </c>
      <c r="E2067" s="202">
        <v>41640.0</v>
      </c>
      <c r="F2067" s="202">
        <v>42004.0</v>
      </c>
      <c r="G2067" s="8" t="s">
        <v>3594</v>
      </c>
      <c r="H2067" s="8">
        <v>0.1</v>
      </c>
      <c r="I2067" s="8">
        <v>0.1</v>
      </c>
      <c r="J2067" s="8">
        <v>0.1</v>
      </c>
      <c r="K2067" s="8">
        <v>0.1</v>
      </c>
      <c r="L2067" s="8">
        <v>0.1</v>
      </c>
      <c r="M2067" s="8">
        <v>0.1</v>
      </c>
      <c r="N2067" s="8">
        <v>0.1</v>
      </c>
      <c r="O2067" s="8">
        <v>0.1</v>
      </c>
      <c r="P2067" s="8">
        <v>0.15</v>
      </c>
      <c r="Q2067" s="8">
        <v>0.15</v>
      </c>
      <c r="R2067" s="8">
        <v>0.25</v>
      </c>
      <c r="S2067" s="8">
        <v>0.25</v>
      </c>
      <c r="T2067" s="8">
        <v>0.25</v>
      </c>
      <c r="U2067" s="8">
        <v>0.15</v>
      </c>
      <c r="V2067" s="8">
        <v>0.15</v>
      </c>
      <c r="W2067" s="8">
        <v>0.1</v>
      </c>
      <c r="X2067" s="8">
        <v>0.1</v>
      </c>
      <c r="Y2067" s="8">
        <v>0.1</v>
      </c>
      <c r="Z2067" s="8">
        <v>0.1</v>
      </c>
      <c r="AA2067" s="8">
        <v>0.1</v>
      </c>
      <c r="AB2067" s="8">
        <v>0.1</v>
      </c>
      <c r="AC2067" s="8">
        <v>0.1</v>
      </c>
      <c r="AD2067" s="8">
        <v>0.1</v>
      </c>
      <c r="AE2067" s="8">
        <v>0.1</v>
      </c>
      <c r="AF2067" s="8" t="s">
        <v>3589</v>
      </c>
    </row>
    <row r="2068" ht="14.25" customHeight="1">
      <c r="A2068" s="7" t="s">
        <v>1550</v>
      </c>
      <c r="B2068" s="7" t="s">
        <v>3604</v>
      </c>
      <c r="C2068" s="7"/>
      <c r="D2068" s="7" t="s">
        <v>3597</v>
      </c>
      <c r="E2068" s="201">
        <v>41640.0</v>
      </c>
      <c r="F2068" s="201">
        <v>42004.0</v>
      </c>
      <c r="G2068" s="7" t="s">
        <v>3588</v>
      </c>
      <c r="H2068" s="7">
        <v>0.1</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3589</v>
      </c>
    </row>
    <row r="2069" ht="14.25" customHeight="1">
      <c r="A2069" s="8" t="s">
        <v>1550</v>
      </c>
      <c r="B2069" s="8" t="s">
        <v>3604</v>
      </c>
      <c r="C2069" s="8"/>
      <c r="D2069" s="8" t="s">
        <v>3668</v>
      </c>
      <c r="E2069" s="202">
        <v>41883.0</v>
      </c>
      <c r="F2069" s="202">
        <v>42004.0</v>
      </c>
      <c r="G2069" s="8" t="s">
        <v>3588</v>
      </c>
      <c r="H2069" s="8">
        <v>0.1</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3589</v>
      </c>
    </row>
    <row r="2070" ht="14.25" customHeight="1">
      <c r="A2070" s="7" t="s">
        <v>1550</v>
      </c>
      <c r="B2070" s="7" t="s">
        <v>3604</v>
      </c>
      <c r="C2070" s="7"/>
      <c r="D2070" s="7" t="s">
        <v>3605</v>
      </c>
      <c r="E2070" s="201">
        <v>41883.0</v>
      </c>
      <c r="F2070" s="201">
        <v>42004.0</v>
      </c>
      <c r="G2070" s="7" t="s">
        <v>3594</v>
      </c>
      <c r="H2070" s="7">
        <v>0.1</v>
      </c>
      <c r="I2070" s="7">
        <v>0.1</v>
      </c>
      <c r="J2070" s="7">
        <v>0.1</v>
      </c>
      <c r="K2070" s="7">
        <v>0.1</v>
      </c>
      <c r="L2070" s="7">
        <v>0.1</v>
      </c>
      <c r="M2070" s="7">
        <v>0.1</v>
      </c>
      <c r="N2070" s="7">
        <v>0.1</v>
      </c>
      <c r="O2070" s="7">
        <v>0.1</v>
      </c>
      <c r="P2070" s="7">
        <v>0.15</v>
      </c>
      <c r="Q2070" s="7">
        <v>0.15</v>
      </c>
      <c r="R2070" s="7">
        <v>0.25</v>
      </c>
      <c r="S2070" s="7">
        <v>0.25</v>
      </c>
      <c r="T2070" s="7">
        <v>0.25</v>
      </c>
      <c r="U2070" s="7">
        <v>0.15</v>
      </c>
      <c r="V2070" s="7">
        <v>0.15</v>
      </c>
      <c r="W2070" s="7">
        <v>0.1</v>
      </c>
      <c r="X2070" s="7">
        <v>0.1</v>
      </c>
      <c r="Y2070" s="7">
        <v>0.1</v>
      </c>
      <c r="Z2070" s="7">
        <v>0.1</v>
      </c>
      <c r="AA2070" s="7">
        <v>0.1</v>
      </c>
      <c r="AB2070" s="7">
        <v>0.1</v>
      </c>
      <c r="AC2070" s="7">
        <v>0.1</v>
      </c>
      <c r="AD2070" s="7">
        <v>0.1</v>
      </c>
      <c r="AE2070" s="7">
        <v>0.1</v>
      </c>
      <c r="AF2070" s="7" t="s">
        <v>3589</v>
      </c>
    </row>
    <row r="2071" ht="14.25" customHeight="1">
      <c r="A2071" s="8" t="s">
        <v>1550</v>
      </c>
      <c r="B2071" s="8" t="s">
        <v>3604</v>
      </c>
      <c r="C2071" s="8"/>
      <c r="D2071" s="8" t="s">
        <v>3668</v>
      </c>
      <c r="E2071" s="202">
        <v>41821.0</v>
      </c>
      <c r="F2071" s="202">
        <v>41883.0</v>
      </c>
      <c r="G2071" s="8" t="s">
        <v>3588</v>
      </c>
      <c r="H2071" s="8">
        <v>0.1</v>
      </c>
      <c r="I2071" s="8"/>
      <c r="J2071" s="8"/>
      <c r="K2071" s="8"/>
      <c r="L2071" s="8"/>
      <c r="M2071" s="8"/>
      <c r="N2071" s="8"/>
      <c r="O2071" s="8"/>
      <c r="P2071" s="8"/>
      <c r="Q2071" s="8"/>
      <c r="R2071" s="8"/>
      <c r="S2071" s="8"/>
      <c r="T2071" s="8"/>
      <c r="U2071" s="8"/>
      <c r="V2071" s="8"/>
      <c r="W2071" s="8"/>
      <c r="X2071" s="8"/>
      <c r="Y2071" s="8"/>
      <c r="Z2071" s="8"/>
      <c r="AA2071" s="8"/>
      <c r="AB2071" s="8"/>
      <c r="AC2071" s="8"/>
      <c r="AD2071" s="8"/>
      <c r="AE2071" s="8"/>
      <c r="AF2071" s="8" t="s">
        <v>3589</v>
      </c>
    </row>
    <row r="2072" ht="14.25" customHeight="1">
      <c r="A2072" s="7" t="s">
        <v>1550</v>
      </c>
      <c r="B2072" s="7" t="s">
        <v>3604</v>
      </c>
      <c r="C2072" s="7"/>
      <c r="D2072" s="7" t="s">
        <v>3605</v>
      </c>
      <c r="E2072" s="201">
        <v>41821.0</v>
      </c>
      <c r="F2072" s="201">
        <v>41883.0</v>
      </c>
      <c r="G2072" s="7" t="s">
        <v>3594</v>
      </c>
      <c r="H2072" s="7">
        <v>0.1</v>
      </c>
      <c r="I2072" s="7">
        <v>0.1</v>
      </c>
      <c r="J2072" s="7">
        <v>0.1</v>
      </c>
      <c r="K2072" s="7">
        <v>0.1</v>
      </c>
      <c r="L2072" s="7">
        <v>0.1</v>
      </c>
      <c r="M2072" s="7">
        <v>0.1</v>
      </c>
      <c r="N2072" s="7">
        <v>0.1</v>
      </c>
      <c r="O2072" s="7">
        <v>0.1</v>
      </c>
      <c r="P2072" s="7">
        <v>0.13</v>
      </c>
      <c r="Q2072" s="7">
        <v>0.13</v>
      </c>
      <c r="R2072" s="7">
        <v>0.2</v>
      </c>
      <c r="S2072" s="7">
        <v>0.2</v>
      </c>
      <c r="T2072" s="7">
        <v>0.2</v>
      </c>
      <c r="U2072" s="7">
        <v>0.13</v>
      </c>
      <c r="V2072" s="7">
        <v>0.13</v>
      </c>
      <c r="W2072" s="7">
        <v>0.1</v>
      </c>
      <c r="X2072" s="7">
        <v>0.1</v>
      </c>
      <c r="Y2072" s="7">
        <v>0.1</v>
      </c>
      <c r="Z2072" s="7">
        <v>0.1</v>
      </c>
      <c r="AA2072" s="7">
        <v>0.1</v>
      </c>
      <c r="AB2072" s="7">
        <v>0.1</v>
      </c>
      <c r="AC2072" s="7">
        <v>0.1</v>
      </c>
      <c r="AD2072" s="7">
        <v>0.1</v>
      </c>
      <c r="AE2072" s="7">
        <v>0.1</v>
      </c>
      <c r="AF2072" s="7" t="s">
        <v>3589</v>
      </c>
    </row>
    <row r="2073" ht="14.25" customHeight="1">
      <c r="A2073" s="8" t="s">
        <v>1550</v>
      </c>
      <c r="B2073" s="8" t="s">
        <v>3604</v>
      </c>
      <c r="C2073" s="8"/>
      <c r="D2073" s="8" t="s">
        <v>3668</v>
      </c>
      <c r="E2073" s="202">
        <v>41640.0</v>
      </c>
      <c r="F2073" s="202">
        <v>41820.0</v>
      </c>
      <c r="G2073" s="8" t="s">
        <v>3588</v>
      </c>
      <c r="H2073" s="8">
        <v>0.1</v>
      </c>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t="s">
        <v>3589</v>
      </c>
    </row>
    <row r="2074" ht="14.25" customHeight="1">
      <c r="A2074" s="7" t="s">
        <v>1551</v>
      </c>
      <c r="B2074" s="7" t="s">
        <v>3604</v>
      </c>
      <c r="C2074" s="7"/>
      <c r="D2074" s="7" t="s">
        <v>3620</v>
      </c>
      <c r="E2074" s="201">
        <v>41640.0</v>
      </c>
      <c r="F2074" s="201">
        <v>42004.0</v>
      </c>
      <c r="G2074" s="7" t="s">
        <v>3594</v>
      </c>
      <c r="H2074" s="7">
        <v>0.0</v>
      </c>
      <c r="I2074" s="7">
        <v>0.0</v>
      </c>
      <c r="J2074" s="7">
        <v>0.0</v>
      </c>
      <c r="K2074" s="7">
        <v>0.0</v>
      </c>
      <c r="L2074" s="7">
        <v>0.0</v>
      </c>
      <c r="M2074" s="7">
        <v>0.0</v>
      </c>
      <c r="N2074" s="7">
        <v>1.0</v>
      </c>
      <c r="O2074" s="7">
        <v>1.0</v>
      </c>
      <c r="P2074" s="7">
        <v>1.0</v>
      </c>
      <c r="Q2074" s="7">
        <v>1.0</v>
      </c>
      <c r="R2074" s="7">
        <v>1.0</v>
      </c>
      <c r="S2074" s="7">
        <v>1.0</v>
      </c>
      <c r="T2074" s="7">
        <v>1.0</v>
      </c>
      <c r="U2074" s="7">
        <v>1.0</v>
      </c>
      <c r="V2074" s="7">
        <v>1.0</v>
      </c>
      <c r="W2074" s="7">
        <v>1.0</v>
      </c>
      <c r="X2074" s="7">
        <v>1.0</v>
      </c>
      <c r="Y2074" s="7">
        <v>1.0</v>
      </c>
      <c r="Z2074" s="7">
        <v>1.0</v>
      </c>
      <c r="AA2074" s="7">
        <v>1.0</v>
      </c>
      <c r="AB2074" s="7">
        <v>1.0</v>
      </c>
      <c r="AC2074" s="7">
        <v>0.0</v>
      </c>
      <c r="AD2074" s="7">
        <v>0.0</v>
      </c>
      <c r="AE2074" s="7">
        <v>0.0</v>
      </c>
      <c r="AF2074" s="7" t="s">
        <v>3589</v>
      </c>
    </row>
    <row r="2075" ht="14.25" customHeight="1">
      <c r="A2075" s="8" t="s">
        <v>1551</v>
      </c>
      <c r="B2075" s="8" t="s">
        <v>3604</v>
      </c>
      <c r="C2075" s="8"/>
      <c r="D2075" s="8" t="s">
        <v>4011</v>
      </c>
      <c r="E2075" s="202">
        <v>41640.0</v>
      </c>
      <c r="F2075" s="202">
        <v>42004.0</v>
      </c>
      <c r="G2075" s="8" t="s">
        <v>3588</v>
      </c>
      <c r="H2075" s="8">
        <v>0.0</v>
      </c>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c r="AF2075" s="8" t="s">
        <v>3589</v>
      </c>
    </row>
    <row r="2076" ht="14.25" customHeight="1">
      <c r="A2076" s="7" t="s">
        <v>1549</v>
      </c>
      <c r="B2076" s="7" t="s">
        <v>3604</v>
      </c>
      <c r="C2076" s="7"/>
      <c r="D2076" s="7" t="s">
        <v>3620</v>
      </c>
      <c r="E2076" s="201">
        <v>41640.0</v>
      </c>
      <c r="F2076" s="201">
        <v>42004.0</v>
      </c>
      <c r="G2076" s="7" t="s">
        <v>3594</v>
      </c>
      <c r="H2076" s="7">
        <v>0.02</v>
      </c>
      <c r="I2076" s="7">
        <v>0.02</v>
      </c>
      <c r="J2076" s="7">
        <v>0.02</v>
      </c>
      <c r="K2076" s="7">
        <v>0.02</v>
      </c>
      <c r="L2076" s="7">
        <v>0.02</v>
      </c>
      <c r="M2076" s="7">
        <v>0.02</v>
      </c>
      <c r="N2076" s="7">
        <v>0.02</v>
      </c>
      <c r="O2076" s="7">
        <v>0.02</v>
      </c>
      <c r="P2076" s="7">
        <v>0.15</v>
      </c>
      <c r="Q2076" s="7">
        <v>0.15</v>
      </c>
      <c r="R2076" s="7">
        <v>0.2</v>
      </c>
      <c r="S2076" s="7">
        <v>0.2</v>
      </c>
      <c r="T2076" s="7">
        <v>0.2</v>
      </c>
      <c r="U2076" s="7">
        <v>0.1</v>
      </c>
      <c r="V2076" s="7">
        <v>0.1</v>
      </c>
      <c r="W2076" s="7">
        <v>0.02</v>
      </c>
      <c r="X2076" s="7">
        <v>0.02</v>
      </c>
      <c r="Y2076" s="7">
        <v>0.02</v>
      </c>
      <c r="Z2076" s="7">
        <v>0.02</v>
      </c>
      <c r="AA2076" s="7">
        <v>0.02</v>
      </c>
      <c r="AB2076" s="7">
        <v>0.02</v>
      </c>
      <c r="AC2076" s="7">
        <v>0.02</v>
      </c>
      <c r="AD2076" s="7">
        <v>0.02</v>
      </c>
      <c r="AE2076" s="7">
        <v>0.02</v>
      </c>
      <c r="AF2076" s="7" t="s">
        <v>3589</v>
      </c>
    </row>
    <row r="2077" ht="14.25" customHeight="1">
      <c r="A2077" s="8" t="s">
        <v>1549</v>
      </c>
      <c r="B2077" s="8" t="s">
        <v>3604</v>
      </c>
      <c r="C2077" s="8"/>
      <c r="D2077" s="8" t="s">
        <v>3597</v>
      </c>
      <c r="E2077" s="202">
        <v>41640.0</v>
      </c>
      <c r="F2077" s="202">
        <v>42004.0</v>
      </c>
      <c r="G2077" s="8" t="s">
        <v>3588</v>
      </c>
      <c r="H2077" s="8">
        <v>0.02</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3589</v>
      </c>
    </row>
    <row r="2078" ht="14.25" customHeight="1">
      <c r="A2078" s="7" t="s">
        <v>1549</v>
      </c>
      <c r="B2078" s="7" t="s">
        <v>3604</v>
      </c>
      <c r="C2078" s="7"/>
      <c r="D2078" s="7" t="s">
        <v>3668</v>
      </c>
      <c r="E2078" s="201">
        <v>41883.0</v>
      </c>
      <c r="F2078" s="201">
        <v>42004.0</v>
      </c>
      <c r="G2078" s="7" t="s">
        <v>3588</v>
      </c>
      <c r="H2078" s="7">
        <v>0.02</v>
      </c>
      <c r="I2078" s="7"/>
      <c r="J2078" s="7"/>
      <c r="K2078" s="7"/>
      <c r="L2078" s="7"/>
      <c r="M2078" s="7"/>
      <c r="N2078" s="7"/>
      <c r="O2078" s="7"/>
      <c r="P2078" s="7"/>
      <c r="Q2078" s="7"/>
      <c r="R2078" s="7"/>
      <c r="S2078" s="7"/>
      <c r="T2078" s="7"/>
      <c r="U2078" s="7"/>
      <c r="V2078" s="7"/>
      <c r="W2078" s="7"/>
      <c r="X2078" s="7"/>
      <c r="Y2078" s="7"/>
      <c r="Z2078" s="7"/>
      <c r="AA2078" s="7"/>
      <c r="AB2078" s="7"/>
      <c r="AC2078" s="7"/>
      <c r="AD2078" s="7"/>
      <c r="AE2078" s="7"/>
      <c r="AF2078" s="7" t="s">
        <v>3589</v>
      </c>
    </row>
    <row r="2079" ht="14.25" customHeight="1">
      <c r="A2079" s="8" t="s">
        <v>1549</v>
      </c>
      <c r="B2079" s="8" t="s">
        <v>3604</v>
      </c>
      <c r="C2079" s="8"/>
      <c r="D2079" s="8" t="s">
        <v>3605</v>
      </c>
      <c r="E2079" s="202">
        <v>41883.0</v>
      </c>
      <c r="F2079" s="202">
        <v>42004.0</v>
      </c>
      <c r="G2079" s="8" t="s">
        <v>3594</v>
      </c>
      <c r="H2079" s="8">
        <v>0.02</v>
      </c>
      <c r="I2079" s="8">
        <v>0.02</v>
      </c>
      <c r="J2079" s="8">
        <v>0.02</v>
      </c>
      <c r="K2079" s="8">
        <v>0.02</v>
      </c>
      <c r="L2079" s="8">
        <v>0.02</v>
      </c>
      <c r="M2079" s="8">
        <v>0.02</v>
      </c>
      <c r="N2079" s="8">
        <v>0.02</v>
      </c>
      <c r="O2079" s="8">
        <v>0.02</v>
      </c>
      <c r="P2079" s="8">
        <v>0.15</v>
      </c>
      <c r="Q2079" s="8">
        <v>0.15</v>
      </c>
      <c r="R2079" s="8">
        <v>0.2</v>
      </c>
      <c r="S2079" s="8">
        <v>0.2</v>
      </c>
      <c r="T2079" s="8">
        <v>0.2</v>
      </c>
      <c r="U2079" s="8">
        <v>0.1</v>
      </c>
      <c r="V2079" s="8">
        <v>0.1</v>
      </c>
      <c r="W2079" s="8">
        <v>0.02</v>
      </c>
      <c r="X2079" s="8">
        <v>0.02</v>
      </c>
      <c r="Y2079" s="8">
        <v>0.02</v>
      </c>
      <c r="Z2079" s="8">
        <v>0.02</v>
      </c>
      <c r="AA2079" s="8">
        <v>0.02</v>
      </c>
      <c r="AB2079" s="8">
        <v>0.02</v>
      </c>
      <c r="AC2079" s="8">
        <v>0.02</v>
      </c>
      <c r="AD2079" s="8">
        <v>0.02</v>
      </c>
      <c r="AE2079" s="8">
        <v>0.02</v>
      </c>
      <c r="AF2079" s="8" t="s">
        <v>3589</v>
      </c>
    </row>
    <row r="2080" ht="14.25" customHeight="1">
      <c r="A2080" s="7" t="s">
        <v>1549</v>
      </c>
      <c r="B2080" s="7" t="s">
        <v>3604</v>
      </c>
      <c r="C2080" s="7"/>
      <c r="D2080" s="7" t="s">
        <v>3668</v>
      </c>
      <c r="E2080" s="201">
        <v>41821.0</v>
      </c>
      <c r="F2080" s="201">
        <v>41883.0</v>
      </c>
      <c r="G2080" s="7" t="s">
        <v>3588</v>
      </c>
      <c r="H2080" s="7">
        <v>0.02</v>
      </c>
      <c r="I2080" s="7"/>
      <c r="J2080" s="7"/>
      <c r="K2080" s="7"/>
      <c r="L2080" s="7"/>
      <c r="M2080" s="7"/>
      <c r="N2080" s="7"/>
      <c r="O2080" s="7"/>
      <c r="P2080" s="7"/>
      <c r="Q2080" s="7"/>
      <c r="R2080" s="7"/>
      <c r="S2080" s="7"/>
      <c r="T2080" s="7"/>
      <c r="U2080" s="7"/>
      <c r="V2080" s="7"/>
      <c r="W2080" s="7"/>
      <c r="X2080" s="7"/>
      <c r="Y2080" s="7"/>
      <c r="Z2080" s="7"/>
      <c r="AA2080" s="7"/>
      <c r="AB2080" s="7"/>
      <c r="AC2080" s="7"/>
      <c r="AD2080" s="7"/>
      <c r="AE2080" s="7"/>
      <c r="AF2080" s="7" t="s">
        <v>3589</v>
      </c>
    </row>
    <row r="2081" ht="14.25" customHeight="1">
      <c r="A2081" s="8" t="s">
        <v>1549</v>
      </c>
      <c r="B2081" s="8" t="s">
        <v>3604</v>
      </c>
      <c r="C2081" s="8"/>
      <c r="D2081" s="8" t="s">
        <v>3605</v>
      </c>
      <c r="E2081" s="202">
        <v>41821.0</v>
      </c>
      <c r="F2081" s="202">
        <v>41883.0</v>
      </c>
      <c r="G2081" s="8" t="s">
        <v>3594</v>
      </c>
      <c r="H2081" s="8">
        <v>0.02</v>
      </c>
      <c r="I2081" s="8">
        <v>0.02</v>
      </c>
      <c r="J2081" s="8">
        <v>0.02</v>
      </c>
      <c r="K2081" s="8">
        <v>0.02</v>
      </c>
      <c r="L2081" s="8">
        <v>0.02</v>
      </c>
      <c r="M2081" s="8">
        <v>0.02</v>
      </c>
      <c r="N2081" s="8">
        <v>0.02</v>
      </c>
      <c r="O2081" s="8">
        <v>0.02</v>
      </c>
      <c r="P2081" s="8">
        <v>0.1</v>
      </c>
      <c r="Q2081" s="8">
        <v>0.1</v>
      </c>
      <c r="R2081" s="8">
        <v>0.15</v>
      </c>
      <c r="S2081" s="8">
        <v>0.15</v>
      </c>
      <c r="T2081" s="8">
        <v>0.15</v>
      </c>
      <c r="U2081" s="8">
        <v>0.1</v>
      </c>
      <c r="V2081" s="8">
        <v>0.1</v>
      </c>
      <c r="W2081" s="8">
        <v>0.02</v>
      </c>
      <c r="X2081" s="8">
        <v>0.02</v>
      </c>
      <c r="Y2081" s="8">
        <v>0.02</v>
      </c>
      <c r="Z2081" s="8">
        <v>0.02</v>
      </c>
      <c r="AA2081" s="8">
        <v>0.02</v>
      </c>
      <c r="AB2081" s="8">
        <v>0.02</v>
      </c>
      <c r="AC2081" s="8">
        <v>0.02</v>
      </c>
      <c r="AD2081" s="8">
        <v>0.02</v>
      </c>
      <c r="AE2081" s="8">
        <v>0.02</v>
      </c>
      <c r="AF2081" s="8" t="s">
        <v>3589</v>
      </c>
    </row>
    <row r="2082" ht="14.25" customHeight="1">
      <c r="A2082" s="7" t="s">
        <v>1549</v>
      </c>
      <c r="B2082" s="7" t="s">
        <v>3604</v>
      </c>
      <c r="C2082" s="7"/>
      <c r="D2082" s="7" t="s">
        <v>3668</v>
      </c>
      <c r="E2082" s="201">
        <v>41640.0</v>
      </c>
      <c r="F2082" s="201">
        <v>41820.0</v>
      </c>
      <c r="G2082" s="7" t="s">
        <v>3588</v>
      </c>
      <c r="H2082" s="7">
        <v>0.02</v>
      </c>
      <c r="I2082" s="7"/>
      <c r="J2082" s="7"/>
      <c r="K2082" s="7"/>
      <c r="L2082" s="7"/>
      <c r="M2082" s="7"/>
      <c r="N2082" s="7"/>
      <c r="O2082" s="7"/>
      <c r="P2082" s="7"/>
      <c r="Q2082" s="7"/>
      <c r="R2082" s="7"/>
      <c r="S2082" s="7"/>
      <c r="T2082" s="7"/>
      <c r="U2082" s="7"/>
      <c r="V2082" s="7"/>
      <c r="W2082" s="7"/>
      <c r="X2082" s="7"/>
      <c r="Y2082" s="7"/>
      <c r="Z2082" s="7"/>
      <c r="AA2082" s="7"/>
      <c r="AB2082" s="7"/>
      <c r="AC2082" s="7"/>
      <c r="AD2082" s="7"/>
      <c r="AE2082" s="7"/>
      <c r="AF2082" s="7" t="s">
        <v>3589</v>
      </c>
    </row>
    <row r="2083" ht="14.25" customHeight="1">
      <c r="A2083" s="8" t="s">
        <v>4329</v>
      </c>
      <c r="B2083" s="8" t="s">
        <v>8</v>
      </c>
      <c r="C2083" s="8"/>
      <c r="D2083" s="8" t="s">
        <v>3620</v>
      </c>
      <c r="E2083" s="202">
        <v>41640.0</v>
      </c>
      <c r="F2083" s="202">
        <v>42004.0</v>
      </c>
      <c r="G2083" s="8" t="s">
        <v>3594</v>
      </c>
      <c r="H2083" s="8">
        <v>0.0</v>
      </c>
      <c r="I2083" s="8">
        <v>0.0</v>
      </c>
      <c r="J2083" s="8">
        <v>0.0</v>
      </c>
      <c r="K2083" s="8">
        <v>0.0</v>
      </c>
      <c r="L2083" s="8">
        <v>0.0</v>
      </c>
      <c r="M2083" s="8">
        <v>0.0</v>
      </c>
      <c r="N2083" s="8">
        <v>0.0</v>
      </c>
      <c r="O2083" s="8">
        <v>0.0</v>
      </c>
      <c r="P2083" s="8">
        <v>0.95</v>
      </c>
      <c r="Q2083" s="8">
        <v>0.95</v>
      </c>
      <c r="R2083" s="8">
        <v>0.95</v>
      </c>
      <c r="S2083" s="8">
        <v>0.95</v>
      </c>
      <c r="T2083" s="8">
        <v>0.95</v>
      </c>
      <c r="U2083" s="8">
        <v>0.95</v>
      </c>
      <c r="V2083" s="8">
        <v>0.95</v>
      </c>
      <c r="W2083" s="8">
        <v>0.95</v>
      </c>
      <c r="X2083" s="8">
        <v>0.95</v>
      </c>
      <c r="Y2083" s="8">
        <v>0.15</v>
      </c>
      <c r="Z2083" s="8">
        <v>0.15</v>
      </c>
      <c r="AA2083" s="8">
        <v>0.15</v>
      </c>
      <c r="AB2083" s="8">
        <v>0.15</v>
      </c>
      <c r="AC2083" s="8">
        <v>0.0</v>
      </c>
      <c r="AD2083" s="8">
        <v>0.0</v>
      </c>
      <c r="AE2083" s="8">
        <v>0.0</v>
      </c>
      <c r="AF2083" s="8" t="s">
        <v>3589</v>
      </c>
    </row>
    <row r="2084" ht="14.25" customHeight="1">
      <c r="A2084" s="7" t="s">
        <v>4329</v>
      </c>
      <c r="B2084" s="7" t="s">
        <v>8</v>
      </c>
      <c r="C2084" s="7"/>
      <c r="D2084" s="7" t="s">
        <v>3597</v>
      </c>
      <c r="E2084" s="201">
        <v>41640.0</v>
      </c>
      <c r="F2084" s="201">
        <v>42004.0</v>
      </c>
      <c r="G2084" s="7" t="s">
        <v>3588</v>
      </c>
      <c r="H2084" s="7">
        <v>0.0</v>
      </c>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t="s">
        <v>3589</v>
      </c>
    </row>
    <row r="2085" ht="14.25" customHeight="1">
      <c r="A2085" s="8" t="s">
        <v>4329</v>
      </c>
      <c r="B2085" s="8" t="s">
        <v>8</v>
      </c>
      <c r="C2085" s="8"/>
      <c r="D2085" s="8" t="s">
        <v>3668</v>
      </c>
      <c r="E2085" s="202">
        <v>41883.0</v>
      </c>
      <c r="F2085" s="202">
        <v>42004.0</v>
      </c>
      <c r="G2085" s="8" t="s">
        <v>3588</v>
      </c>
      <c r="H2085" s="8">
        <v>0.0</v>
      </c>
      <c r="I2085" s="8"/>
      <c r="J2085" s="8"/>
      <c r="K2085" s="8"/>
      <c r="L2085" s="8"/>
      <c r="M2085" s="8"/>
      <c r="N2085" s="8"/>
      <c r="O2085" s="8"/>
      <c r="P2085" s="8"/>
      <c r="Q2085" s="8"/>
      <c r="R2085" s="8"/>
      <c r="S2085" s="8"/>
      <c r="T2085" s="8"/>
      <c r="U2085" s="8"/>
      <c r="V2085" s="8"/>
      <c r="W2085" s="8"/>
      <c r="X2085" s="8"/>
      <c r="Y2085" s="8"/>
      <c r="Z2085" s="8"/>
      <c r="AA2085" s="8"/>
      <c r="AB2085" s="8"/>
      <c r="AC2085" s="8"/>
      <c r="AD2085" s="8"/>
      <c r="AE2085" s="8"/>
      <c r="AF2085" s="8" t="s">
        <v>3589</v>
      </c>
    </row>
    <row r="2086" ht="14.25" customHeight="1">
      <c r="A2086" s="7" t="s">
        <v>4329</v>
      </c>
      <c r="B2086" s="7" t="s">
        <v>8</v>
      </c>
      <c r="C2086" s="7"/>
      <c r="D2086" s="7" t="s">
        <v>3605</v>
      </c>
      <c r="E2086" s="201">
        <v>41883.0</v>
      </c>
      <c r="F2086" s="201">
        <v>42004.0</v>
      </c>
      <c r="G2086" s="7" t="s">
        <v>3594</v>
      </c>
      <c r="H2086" s="7">
        <v>0.0</v>
      </c>
      <c r="I2086" s="7">
        <v>0.0</v>
      </c>
      <c r="J2086" s="7">
        <v>0.0</v>
      </c>
      <c r="K2086" s="7">
        <v>0.0</v>
      </c>
      <c r="L2086" s="7">
        <v>0.0</v>
      </c>
      <c r="M2086" s="7">
        <v>0.0</v>
      </c>
      <c r="N2086" s="7">
        <v>0.0</v>
      </c>
      <c r="O2086" s="7">
        <v>0.0</v>
      </c>
      <c r="P2086" s="7">
        <v>0.95</v>
      </c>
      <c r="Q2086" s="7">
        <v>0.95</v>
      </c>
      <c r="R2086" s="7">
        <v>0.95</v>
      </c>
      <c r="S2086" s="7">
        <v>0.95</v>
      </c>
      <c r="T2086" s="7">
        <v>0.95</v>
      </c>
      <c r="U2086" s="7">
        <v>0.95</v>
      </c>
      <c r="V2086" s="7">
        <v>0.95</v>
      </c>
      <c r="W2086" s="7">
        <v>0.95</v>
      </c>
      <c r="X2086" s="7">
        <v>0.95</v>
      </c>
      <c r="Y2086" s="7">
        <v>0.15</v>
      </c>
      <c r="Z2086" s="7">
        <v>0.15</v>
      </c>
      <c r="AA2086" s="7">
        <v>0.15</v>
      </c>
      <c r="AB2086" s="7">
        <v>0.15</v>
      </c>
      <c r="AC2086" s="7">
        <v>0.0</v>
      </c>
      <c r="AD2086" s="7">
        <v>0.0</v>
      </c>
      <c r="AE2086" s="7">
        <v>0.0</v>
      </c>
      <c r="AF2086" s="7" t="s">
        <v>3589</v>
      </c>
    </row>
    <row r="2087" ht="14.25" customHeight="1">
      <c r="A2087" s="8" t="s">
        <v>4329</v>
      </c>
      <c r="B2087" s="8" t="s">
        <v>8</v>
      </c>
      <c r="C2087" s="8"/>
      <c r="D2087" s="8" t="s">
        <v>3668</v>
      </c>
      <c r="E2087" s="202">
        <v>41821.0</v>
      </c>
      <c r="F2087" s="202">
        <v>41883.0</v>
      </c>
      <c r="G2087" s="8" t="s">
        <v>3588</v>
      </c>
      <c r="H2087" s="8">
        <v>0.0</v>
      </c>
      <c r="I2087" s="8"/>
      <c r="J2087" s="8"/>
      <c r="K2087" s="8"/>
      <c r="L2087" s="8"/>
      <c r="M2087" s="8"/>
      <c r="N2087" s="8"/>
      <c r="O2087" s="8"/>
      <c r="P2087" s="8"/>
      <c r="Q2087" s="8"/>
      <c r="R2087" s="8"/>
      <c r="S2087" s="8"/>
      <c r="T2087" s="8"/>
      <c r="U2087" s="8"/>
      <c r="V2087" s="8"/>
      <c r="W2087" s="8"/>
      <c r="X2087" s="8"/>
      <c r="Y2087" s="8"/>
      <c r="Z2087" s="8"/>
      <c r="AA2087" s="8"/>
      <c r="AB2087" s="8"/>
      <c r="AC2087" s="8"/>
      <c r="AD2087" s="8"/>
      <c r="AE2087" s="8"/>
      <c r="AF2087" s="8" t="s">
        <v>3589</v>
      </c>
    </row>
    <row r="2088" ht="14.25" customHeight="1">
      <c r="A2088" s="7" t="s">
        <v>4329</v>
      </c>
      <c r="B2088" s="7" t="s">
        <v>8</v>
      </c>
      <c r="C2088" s="7"/>
      <c r="D2088" s="7" t="s">
        <v>3605</v>
      </c>
      <c r="E2088" s="201">
        <v>41821.0</v>
      </c>
      <c r="F2088" s="201">
        <v>41883.0</v>
      </c>
      <c r="G2088" s="7" t="s">
        <v>3594</v>
      </c>
      <c r="H2088" s="7">
        <v>0.0</v>
      </c>
      <c r="I2088" s="7">
        <v>0.0</v>
      </c>
      <c r="J2088" s="7">
        <v>0.0</v>
      </c>
      <c r="K2088" s="7">
        <v>0.0</v>
      </c>
      <c r="L2088" s="7">
        <v>0.0</v>
      </c>
      <c r="M2088" s="7">
        <v>0.0</v>
      </c>
      <c r="N2088" s="7">
        <v>0.0</v>
      </c>
      <c r="O2088" s="7">
        <v>0.0</v>
      </c>
      <c r="P2088" s="7">
        <v>0.5</v>
      </c>
      <c r="Q2088" s="7">
        <v>0.5</v>
      </c>
      <c r="R2088" s="7">
        <v>0.5</v>
      </c>
      <c r="S2088" s="7">
        <v>0.5</v>
      </c>
      <c r="T2088" s="7">
        <v>0.5</v>
      </c>
      <c r="U2088" s="7">
        <v>0.5</v>
      </c>
      <c r="V2088" s="7">
        <v>0.5</v>
      </c>
      <c r="W2088" s="7">
        <v>0.5</v>
      </c>
      <c r="X2088" s="7">
        <v>0.5</v>
      </c>
      <c r="Y2088" s="7">
        <v>0.0</v>
      </c>
      <c r="Z2088" s="7">
        <v>0.0</v>
      </c>
      <c r="AA2088" s="7">
        <v>0.0</v>
      </c>
      <c r="AB2088" s="7">
        <v>0.0</v>
      </c>
      <c r="AC2088" s="7">
        <v>0.0</v>
      </c>
      <c r="AD2088" s="7">
        <v>0.0</v>
      </c>
      <c r="AE2088" s="7">
        <v>0.0</v>
      </c>
      <c r="AF2088" s="7" t="s">
        <v>3589</v>
      </c>
    </row>
    <row r="2089" ht="14.25" customHeight="1">
      <c r="A2089" s="8" t="s">
        <v>4329</v>
      </c>
      <c r="B2089" s="8" t="s">
        <v>8</v>
      </c>
      <c r="C2089" s="8"/>
      <c r="D2089" s="8" t="s">
        <v>3668</v>
      </c>
      <c r="E2089" s="202">
        <v>41640.0</v>
      </c>
      <c r="F2089" s="202">
        <v>41820.0</v>
      </c>
      <c r="G2089" s="8" t="s">
        <v>3588</v>
      </c>
      <c r="H2089" s="8">
        <v>0.0</v>
      </c>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c r="AF2089" s="8" t="s">
        <v>3589</v>
      </c>
    </row>
    <row r="2090" ht="14.25" customHeight="1">
      <c r="A2090" s="8" t="s">
        <v>255</v>
      </c>
      <c r="B2090" s="8" t="s">
        <v>3713</v>
      </c>
      <c r="C2090" s="8" t="s">
        <v>4189</v>
      </c>
      <c r="D2090" s="8" t="s">
        <v>3620</v>
      </c>
      <c r="E2090" s="202">
        <v>41640.0</v>
      </c>
      <c r="F2090" s="202">
        <v>42004.0</v>
      </c>
      <c r="G2090" s="202" t="s">
        <v>3594</v>
      </c>
      <c r="H2090" s="222">
        <v>0.0</v>
      </c>
      <c r="I2090" s="222">
        <v>0.0</v>
      </c>
      <c r="J2090" s="222">
        <v>0.0</v>
      </c>
      <c r="K2090" s="222">
        <v>0.0</v>
      </c>
      <c r="L2090" s="222">
        <v>0.0</v>
      </c>
      <c r="M2090" s="222">
        <v>0.0</v>
      </c>
      <c r="N2090" s="222">
        <v>1.0</v>
      </c>
      <c r="O2090" s="222">
        <v>1.0</v>
      </c>
      <c r="P2090" s="222">
        <v>1.0</v>
      </c>
      <c r="Q2090" s="222">
        <v>1.0</v>
      </c>
      <c r="R2090" s="222">
        <v>1.0</v>
      </c>
      <c r="S2090" s="222">
        <v>1.0</v>
      </c>
      <c r="T2090" s="222">
        <v>1.0</v>
      </c>
      <c r="U2090" s="222">
        <v>1.0</v>
      </c>
      <c r="V2090" s="222">
        <v>1.0</v>
      </c>
      <c r="W2090" s="222">
        <v>1.0</v>
      </c>
      <c r="X2090" s="222">
        <v>1.0</v>
      </c>
      <c r="Y2090" s="222">
        <v>1.0</v>
      </c>
      <c r="Z2090" s="222">
        <v>1.0</v>
      </c>
      <c r="AA2090" s="216">
        <v>1.0</v>
      </c>
      <c r="AB2090" s="216">
        <v>0.0</v>
      </c>
      <c r="AC2090" s="216">
        <v>0.0</v>
      </c>
      <c r="AD2090" s="216">
        <v>0.0</v>
      </c>
      <c r="AE2090" s="216">
        <v>0.0</v>
      </c>
      <c r="AF2090" s="8"/>
    </row>
    <row r="2091" ht="14.25" customHeight="1">
      <c r="A2091" s="7" t="s">
        <v>255</v>
      </c>
      <c r="B2091" s="7" t="s">
        <v>3713</v>
      </c>
      <c r="C2091" s="7" t="s">
        <v>4189</v>
      </c>
      <c r="D2091" s="7" t="s">
        <v>4190</v>
      </c>
      <c r="E2091" s="201">
        <v>41640.0</v>
      </c>
      <c r="F2091" s="201">
        <v>42004.0</v>
      </c>
      <c r="G2091" s="201" t="s">
        <v>3588</v>
      </c>
      <c r="H2091" s="223">
        <v>0.0</v>
      </c>
      <c r="I2091" s="223"/>
      <c r="J2091" s="223"/>
      <c r="K2091" s="223"/>
      <c r="L2091" s="223"/>
      <c r="M2091" s="223"/>
      <c r="N2091" s="223"/>
      <c r="O2091" s="223"/>
      <c r="P2091" s="223"/>
      <c r="Q2091" s="223"/>
      <c r="R2091" s="223"/>
      <c r="S2091" s="223"/>
      <c r="T2091" s="223"/>
      <c r="U2091" s="223"/>
      <c r="V2091" s="223"/>
      <c r="W2091" s="223"/>
      <c r="X2091" s="223"/>
      <c r="Y2091" s="223"/>
      <c r="Z2091" s="223"/>
      <c r="AA2091" s="223"/>
      <c r="AB2091" s="221"/>
      <c r="AC2091" s="221"/>
      <c r="AD2091" s="221"/>
      <c r="AE2091" s="221"/>
      <c r="AF2091" s="7"/>
    </row>
    <row r="2092" ht="14.25" customHeight="1">
      <c r="A2092" s="8" t="s">
        <v>254</v>
      </c>
      <c r="B2092" s="8" t="s">
        <v>3713</v>
      </c>
      <c r="C2092" s="8" t="s">
        <v>4189</v>
      </c>
      <c r="D2092" s="8" t="s">
        <v>3620</v>
      </c>
      <c r="E2092" s="202">
        <v>41640.0</v>
      </c>
      <c r="F2092" s="202">
        <v>42004.0</v>
      </c>
      <c r="G2092" s="202" t="s">
        <v>3594</v>
      </c>
      <c r="H2092" s="222">
        <v>0.0</v>
      </c>
      <c r="I2092" s="222">
        <v>0.0</v>
      </c>
      <c r="J2092" s="222">
        <v>0.0</v>
      </c>
      <c r="K2092" s="222">
        <v>0.0</v>
      </c>
      <c r="L2092" s="222">
        <v>0.0</v>
      </c>
      <c r="M2092" s="222">
        <v>0.0</v>
      </c>
      <c r="N2092" s="222">
        <v>1.0</v>
      </c>
      <c r="O2092" s="222">
        <v>1.0</v>
      </c>
      <c r="P2092" s="222">
        <v>1.0</v>
      </c>
      <c r="Q2092" s="222">
        <v>1.0</v>
      </c>
      <c r="R2092" s="222">
        <v>1.0</v>
      </c>
      <c r="S2092" s="222">
        <v>1.0</v>
      </c>
      <c r="T2092" s="222">
        <v>1.0</v>
      </c>
      <c r="U2092" s="222">
        <v>1.0</v>
      </c>
      <c r="V2092" s="222">
        <v>1.0</v>
      </c>
      <c r="W2092" s="222">
        <v>1.0</v>
      </c>
      <c r="X2092" s="222">
        <v>1.0</v>
      </c>
      <c r="Y2092" s="222">
        <v>1.0</v>
      </c>
      <c r="Z2092" s="222">
        <v>1.0</v>
      </c>
      <c r="AA2092" s="216">
        <v>1.0</v>
      </c>
      <c r="AB2092" s="216">
        <v>0.0</v>
      </c>
      <c r="AC2092" s="216">
        <v>0.0</v>
      </c>
      <c r="AD2092" s="216">
        <v>0.0</v>
      </c>
      <c r="AE2092" s="216">
        <v>0.0</v>
      </c>
      <c r="AF2092" s="8"/>
    </row>
    <row r="2093" ht="14.25" customHeight="1">
      <c r="A2093" s="7" t="s">
        <v>254</v>
      </c>
      <c r="B2093" s="7" t="s">
        <v>3713</v>
      </c>
      <c r="C2093" s="7" t="s">
        <v>4189</v>
      </c>
      <c r="D2093" s="7" t="s">
        <v>4190</v>
      </c>
      <c r="E2093" s="201">
        <v>41640.0</v>
      </c>
      <c r="F2093" s="201">
        <v>42004.0</v>
      </c>
      <c r="G2093" s="201" t="s">
        <v>3588</v>
      </c>
      <c r="H2093" s="223">
        <v>0.0</v>
      </c>
      <c r="I2093" s="223"/>
      <c r="J2093" s="223"/>
      <c r="K2093" s="223"/>
      <c r="L2093" s="223"/>
      <c r="M2093" s="223"/>
      <c r="N2093" s="223"/>
      <c r="O2093" s="223"/>
      <c r="P2093" s="223"/>
      <c r="Q2093" s="223"/>
      <c r="R2093" s="223"/>
      <c r="S2093" s="223"/>
      <c r="T2093" s="223"/>
      <c r="U2093" s="223"/>
      <c r="V2093" s="223"/>
      <c r="W2093" s="223"/>
      <c r="X2093" s="223"/>
      <c r="Y2093" s="223"/>
      <c r="Z2093" s="223"/>
      <c r="AA2093" s="223"/>
      <c r="AB2093" s="221"/>
      <c r="AC2093" s="221"/>
      <c r="AD2093" s="221"/>
      <c r="AE2093" s="221"/>
      <c r="AF2093" s="7"/>
    </row>
    <row r="2094" ht="14.25" customHeight="1">
      <c r="A2094" s="8" t="s">
        <v>258</v>
      </c>
      <c r="B2094" s="8" t="s">
        <v>3713</v>
      </c>
      <c r="C2094" s="8" t="s">
        <v>4189</v>
      </c>
      <c r="D2094" s="8" t="s">
        <v>3620</v>
      </c>
      <c r="E2094" s="202">
        <v>41640.0</v>
      </c>
      <c r="F2094" s="202">
        <v>42004.0</v>
      </c>
      <c r="G2094" s="202" t="s">
        <v>3594</v>
      </c>
      <c r="H2094" s="222">
        <v>0.0</v>
      </c>
      <c r="I2094" s="222">
        <v>0.0</v>
      </c>
      <c r="J2094" s="222">
        <v>0.0</v>
      </c>
      <c r="K2094" s="222">
        <v>0.0</v>
      </c>
      <c r="L2094" s="222">
        <v>0.0</v>
      </c>
      <c r="M2094" s="222">
        <v>0.0</v>
      </c>
      <c r="N2094" s="222">
        <v>1.0</v>
      </c>
      <c r="O2094" s="222">
        <v>1.0</v>
      </c>
      <c r="P2094" s="222">
        <v>1.0</v>
      </c>
      <c r="Q2094" s="222">
        <v>1.0</v>
      </c>
      <c r="R2094" s="222">
        <v>1.0</v>
      </c>
      <c r="S2094" s="222">
        <v>1.0</v>
      </c>
      <c r="T2094" s="222">
        <v>1.0</v>
      </c>
      <c r="U2094" s="222">
        <v>1.0</v>
      </c>
      <c r="V2094" s="222">
        <v>1.0</v>
      </c>
      <c r="W2094" s="222">
        <v>1.0</v>
      </c>
      <c r="X2094" s="222">
        <v>1.0</v>
      </c>
      <c r="Y2094" s="222">
        <v>1.0</v>
      </c>
      <c r="Z2094" s="222">
        <v>1.0</v>
      </c>
      <c r="AA2094" s="216">
        <v>1.0</v>
      </c>
      <c r="AB2094" s="216">
        <v>0.0</v>
      </c>
      <c r="AC2094" s="216">
        <v>0.0</v>
      </c>
      <c r="AD2094" s="216">
        <v>0.0</v>
      </c>
      <c r="AE2094" s="216">
        <v>0.0</v>
      </c>
      <c r="AF2094" s="8"/>
    </row>
    <row r="2095" ht="14.25" customHeight="1">
      <c r="A2095" s="7" t="s">
        <v>258</v>
      </c>
      <c r="B2095" s="7" t="s">
        <v>3713</v>
      </c>
      <c r="C2095" s="7" t="s">
        <v>4189</v>
      </c>
      <c r="D2095" s="7" t="s">
        <v>4190</v>
      </c>
      <c r="E2095" s="201">
        <v>41640.0</v>
      </c>
      <c r="F2095" s="201">
        <v>42004.0</v>
      </c>
      <c r="G2095" s="201" t="s">
        <v>3588</v>
      </c>
      <c r="H2095" s="223">
        <v>0.0</v>
      </c>
      <c r="I2095" s="223"/>
      <c r="J2095" s="223"/>
      <c r="K2095" s="223"/>
      <c r="L2095" s="223"/>
      <c r="M2095" s="223"/>
      <c r="N2095" s="223"/>
      <c r="O2095" s="223"/>
      <c r="P2095" s="223"/>
      <c r="Q2095" s="223"/>
      <c r="R2095" s="223"/>
      <c r="S2095" s="223"/>
      <c r="T2095" s="223"/>
      <c r="U2095" s="223"/>
      <c r="V2095" s="223"/>
      <c r="W2095" s="223"/>
      <c r="X2095" s="223"/>
      <c r="Y2095" s="223"/>
      <c r="Z2095" s="223"/>
      <c r="AA2095" s="223"/>
      <c r="AB2095" s="221"/>
      <c r="AC2095" s="221"/>
      <c r="AD2095" s="221"/>
      <c r="AE2095" s="221"/>
      <c r="AF2095" s="7"/>
    </row>
    <row r="2096" ht="14.25" customHeight="1">
      <c r="A2096" s="8" t="s">
        <v>257</v>
      </c>
      <c r="B2096" s="8" t="s">
        <v>3713</v>
      </c>
      <c r="C2096" s="8" t="s">
        <v>4189</v>
      </c>
      <c r="D2096" s="8" t="s">
        <v>3620</v>
      </c>
      <c r="E2096" s="202">
        <v>41640.0</v>
      </c>
      <c r="F2096" s="202">
        <v>42004.0</v>
      </c>
      <c r="G2096" s="202" t="s">
        <v>3594</v>
      </c>
      <c r="H2096" s="222">
        <v>0.0</v>
      </c>
      <c r="I2096" s="222">
        <v>0.0</v>
      </c>
      <c r="J2096" s="222">
        <v>0.0</v>
      </c>
      <c r="K2096" s="222">
        <v>0.0</v>
      </c>
      <c r="L2096" s="222">
        <v>0.0</v>
      </c>
      <c r="M2096" s="222">
        <v>0.0</v>
      </c>
      <c r="N2096" s="222">
        <v>1.0</v>
      </c>
      <c r="O2096" s="222">
        <v>1.0</v>
      </c>
      <c r="P2096" s="222">
        <v>1.0</v>
      </c>
      <c r="Q2096" s="222">
        <v>1.0</v>
      </c>
      <c r="R2096" s="222">
        <v>1.0</v>
      </c>
      <c r="S2096" s="222">
        <v>1.0</v>
      </c>
      <c r="T2096" s="222">
        <v>1.0</v>
      </c>
      <c r="U2096" s="222">
        <v>1.0</v>
      </c>
      <c r="V2096" s="222">
        <v>1.0</v>
      </c>
      <c r="W2096" s="222">
        <v>1.0</v>
      </c>
      <c r="X2096" s="222">
        <v>1.0</v>
      </c>
      <c r="Y2096" s="222">
        <v>1.0</v>
      </c>
      <c r="Z2096" s="222">
        <v>1.0</v>
      </c>
      <c r="AA2096" s="216">
        <v>1.0</v>
      </c>
      <c r="AB2096" s="216">
        <v>0.0</v>
      </c>
      <c r="AC2096" s="216">
        <v>0.0</v>
      </c>
      <c r="AD2096" s="216">
        <v>0.0</v>
      </c>
      <c r="AE2096" s="216">
        <v>0.0</v>
      </c>
      <c r="AF2096" s="8"/>
    </row>
    <row r="2097" ht="14.25" customHeight="1">
      <c r="A2097" s="7" t="s">
        <v>257</v>
      </c>
      <c r="B2097" s="7" t="s">
        <v>3713</v>
      </c>
      <c r="C2097" s="7" t="s">
        <v>4189</v>
      </c>
      <c r="D2097" s="7" t="s">
        <v>4190</v>
      </c>
      <c r="E2097" s="201">
        <v>41640.0</v>
      </c>
      <c r="F2097" s="201">
        <v>42004.0</v>
      </c>
      <c r="G2097" s="201" t="s">
        <v>3588</v>
      </c>
      <c r="H2097" s="223">
        <v>0.0</v>
      </c>
      <c r="I2097" s="223"/>
      <c r="J2097" s="223"/>
      <c r="K2097" s="223"/>
      <c r="L2097" s="223"/>
      <c r="M2097" s="223"/>
      <c r="N2097" s="223"/>
      <c r="O2097" s="223"/>
      <c r="P2097" s="223"/>
      <c r="Q2097" s="223"/>
      <c r="R2097" s="223"/>
      <c r="S2097" s="223"/>
      <c r="T2097" s="223"/>
      <c r="U2097" s="223"/>
      <c r="V2097" s="223"/>
      <c r="W2097" s="223"/>
      <c r="X2097" s="223"/>
      <c r="Y2097" s="223"/>
      <c r="Z2097" s="223"/>
      <c r="AA2097" s="223"/>
      <c r="AB2097" s="221"/>
      <c r="AC2097" s="221"/>
      <c r="AD2097" s="221"/>
      <c r="AE2097" s="221"/>
      <c r="AF2097" s="7"/>
    </row>
    <row r="2098" ht="14.25" customHeight="1">
      <c r="A2098" s="7" t="s">
        <v>4330</v>
      </c>
      <c r="B2098" s="7" t="s">
        <v>3586</v>
      </c>
      <c r="C2098" s="7"/>
      <c r="D2098" s="7" t="s">
        <v>3587</v>
      </c>
      <c r="E2098" s="201">
        <v>41640.0</v>
      </c>
      <c r="F2098" s="201">
        <v>42004.0</v>
      </c>
      <c r="G2098" s="7" t="s">
        <v>3588</v>
      </c>
      <c r="H2098" s="7">
        <v>0.0</v>
      </c>
      <c r="I2098" s="7"/>
      <c r="J2098" s="7"/>
      <c r="K2098" s="7"/>
      <c r="L2098" s="7"/>
      <c r="M2098" s="7"/>
      <c r="N2098" s="7"/>
      <c r="O2098" s="7"/>
      <c r="P2098" s="7"/>
      <c r="Q2098" s="7"/>
      <c r="R2098" s="7"/>
      <c r="S2098" s="7"/>
      <c r="T2098" s="7"/>
      <c r="U2098" s="7"/>
      <c r="V2098" s="7"/>
      <c r="W2098" s="7"/>
      <c r="X2098" s="7"/>
      <c r="Y2098" s="7"/>
      <c r="Z2098" s="7"/>
      <c r="AA2098" s="7"/>
      <c r="AB2098" s="7"/>
      <c r="AC2098" s="7"/>
      <c r="AD2098" s="7"/>
      <c r="AE2098" s="7"/>
      <c r="AF2098" s="7" t="s">
        <v>3589</v>
      </c>
    </row>
    <row r="2099" ht="14.25" customHeight="1">
      <c r="A2099" s="8" t="s">
        <v>1599</v>
      </c>
      <c r="B2099" s="8" t="s">
        <v>3590</v>
      </c>
      <c r="C2099" s="8" t="s">
        <v>3591</v>
      </c>
      <c r="D2099" s="8" t="s">
        <v>3587</v>
      </c>
      <c r="E2099" s="202">
        <v>41640.0</v>
      </c>
      <c r="F2099" s="202">
        <v>42004.0</v>
      </c>
      <c r="G2099" s="8" t="s">
        <v>3588</v>
      </c>
      <c r="H2099" s="8">
        <v>120.0</v>
      </c>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t="s">
        <v>3589</v>
      </c>
    </row>
    <row r="2100" ht="14.25" customHeight="1">
      <c r="A2100" s="7" t="s">
        <v>1602</v>
      </c>
      <c r="B2100" s="7" t="s">
        <v>3604</v>
      </c>
      <c r="C2100" s="7"/>
      <c r="D2100" s="7" t="s">
        <v>3655</v>
      </c>
      <c r="E2100" s="201">
        <v>41640.0</v>
      </c>
      <c r="F2100" s="201">
        <v>42004.0</v>
      </c>
      <c r="G2100" s="7" t="s">
        <v>3594</v>
      </c>
      <c r="H2100" s="7">
        <v>0.1</v>
      </c>
      <c r="I2100" s="7">
        <v>0.1</v>
      </c>
      <c r="J2100" s="7">
        <v>0.1</v>
      </c>
      <c r="K2100" s="7">
        <v>0.1</v>
      </c>
      <c r="L2100" s="7">
        <v>0.1</v>
      </c>
      <c r="M2100" s="7">
        <v>0.1</v>
      </c>
      <c r="N2100" s="7">
        <v>0.35</v>
      </c>
      <c r="O2100" s="7">
        <v>0.35</v>
      </c>
      <c r="P2100" s="7">
        <v>0.25</v>
      </c>
      <c r="Q2100" s="7">
        <v>0.25</v>
      </c>
      <c r="R2100" s="7">
        <v>0.35</v>
      </c>
      <c r="S2100" s="7">
        <v>0.35</v>
      </c>
      <c r="T2100" s="7">
        <v>0.35</v>
      </c>
      <c r="U2100" s="7">
        <v>0.35</v>
      </c>
      <c r="V2100" s="7">
        <v>0.25</v>
      </c>
      <c r="W2100" s="7">
        <v>0.25</v>
      </c>
      <c r="X2100" s="7">
        <v>0.25</v>
      </c>
      <c r="Y2100" s="7">
        <v>0.35</v>
      </c>
      <c r="Z2100" s="7">
        <v>0.35</v>
      </c>
      <c r="AA2100" s="7">
        <v>0.35</v>
      </c>
      <c r="AB2100" s="7">
        <v>0.25</v>
      </c>
      <c r="AC2100" s="7">
        <v>0.25</v>
      </c>
      <c r="AD2100" s="7">
        <v>0.25</v>
      </c>
      <c r="AE2100" s="7">
        <v>0.25</v>
      </c>
      <c r="AF2100" s="7" t="s">
        <v>3589</v>
      </c>
    </row>
    <row r="2101" ht="14.25" customHeight="1">
      <c r="A2101" s="8" t="s">
        <v>1602</v>
      </c>
      <c r="B2101" s="8" t="s">
        <v>3604</v>
      </c>
      <c r="C2101" s="8"/>
      <c r="D2101" s="8" t="s">
        <v>3597</v>
      </c>
      <c r="E2101" s="202">
        <v>41640.0</v>
      </c>
      <c r="F2101" s="202">
        <v>42004.0</v>
      </c>
      <c r="G2101" s="8" t="s">
        <v>3588</v>
      </c>
      <c r="H2101" s="8">
        <v>0.0</v>
      </c>
      <c r="I2101" s="8"/>
      <c r="J2101" s="8"/>
      <c r="K2101" s="8"/>
      <c r="L2101" s="8"/>
      <c r="M2101" s="8"/>
      <c r="N2101" s="8"/>
      <c r="O2101" s="8"/>
      <c r="P2101" s="8"/>
      <c r="Q2101" s="8"/>
      <c r="R2101" s="8"/>
      <c r="S2101" s="8"/>
      <c r="T2101" s="8"/>
      <c r="U2101" s="8"/>
      <c r="V2101" s="8"/>
      <c r="W2101" s="8"/>
      <c r="X2101" s="8"/>
      <c r="Y2101" s="8"/>
      <c r="Z2101" s="8"/>
      <c r="AA2101" s="8"/>
      <c r="AB2101" s="8"/>
      <c r="AC2101" s="8"/>
      <c r="AD2101" s="8"/>
      <c r="AE2101" s="8"/>
      <c r="AF2101" s="8" t="s">
        <v>3589</v>
      </c>
    </row>
    <row r="2102" ht="14.25" customHeight="1">
      <c r="A2102" s="7" t="s">
        <v>1602</v>
      </c>
      <c r="B2102" s="7" t="s">
        <v>3604</v>
      </c>
      <c r="C2102" s="7"/>
      <c r="D2102" s="7" t="s">
        <v>3598</v>
      </c>
      <c r="E2102" s="201">
        <v>41640.0</v>
      </c>
      <c r="F2102" s="201">
        <v>42004.0</v>
      </c>
      <c r="G2102" s="7" t="s">
        <v>3588</v>
      </c>
      <c r="H2102" s="7">
        <v>0.35</v>
      </c>
      <c r="I2102" s="7"/>
      <c r="J2102" s="7"/>
      <c r="K2102" s="7"/>
      <c r="L2102" s="7"/>
      <c r="M2102" s="7"/>
      <c r="N2102" s="7"/>
      <c r="O2102" s="7"/>
      <c r="P2102" s="7"/>
      <c r="Q2102" s="7"/>
      <c r="R2102" s="7"/>
      <c r="S2102" s="7"/>
      <c r="T2102" s="7"/>
      <c r="U2102" s="7"/>
      <c r="V2102" s="7"/>
      <c r="W2102" s="7"/>
      <c r="X2102" s="7"/>
      <c r="Y2102" s="7"/>
      <c r="Z2102" s="7"/>
      <c r="AA2102" s="7"/>
      <c r="AB2102" s="7"/>
      <c r="AC2102" s="7"/>
      <c r="AD2102" s="7"/>
      <c r="AE2102" s="7"/>
      <c r="AF2102" s="7" t="s">
        <v>3589</v>
      </c>
    </row>
    <row r="2103" ht="14.25" customHeight="1">
      <c r="A2103" s="8" t="s">
        <v>1597</v>
      </c>
      <c r="B2103" s="8" t="s">
        <v>1207</v>
      </c>
      <c r="C2103" s="8"/>
      <c r="D2103" s="8" t="s">
        <v>3596</v>
      </c>
      <c r="E2103" s="202">
        <v>41640.0</v>
      </c>
      <c r="F2103" s="202">
        <v>42004.0</v>
      </c>
      <c r="G2103" s="8" t="s">
        <v>3594</v>
      </c>
      <c r="H2103" s="8">
        <v>0.45</v>
      </c>
      <c r="I2103" s="8">
        <v>0.15</v>
      </c>
      <c r="J2103" s="8">
        <v>0.15</v>
      </c>
      <c r="K2103" s="8">
        <v>0.15</v>
      </c>
      <c r="L2103" s="8">
        <v>0.15</v>
      </c>
      <c r="M2103" s="8">
        <v>0.45</v>
      </c>
      <c r="N2103" s="8">
        <v>0.9</v>
      </c>
      <c r="O2103" s="8">
        <v>0.9</v>
      </c>
      <c r="P2103" s="8">
        <v>0.9</v>
      </c>
      <c r="Q2103" s="8">
        <v>0.9</v>
      </c>
      <c r="R2103" s="8">
        <v>0.9</v>
      </c>
      <c r="S2103" s="8">
        <v>0.9</v>
      </c>
      <c r="T2103" s="8">
        <v>0.9</v>
      </c>
      <c r="U2103" s="8">
        <v>0.9</v>
      </c>
      <c r="V2103" s="8">
        <v>0.9</v>
      </c>
      <c r="W2103" s="8">
        <v>0.9</v>
      </c>
      <c r="X2103" s="8">
        <v>0.9</v>
      </c>
      <c r="Y2103" s="8">
        <v>0.9</v>
      </c>
      <c r="Z2103" s="8">
        <v>0.9</v>
      </c>
      <c r="AA2103" s="8">
        <v>0.9</v>
      </c>
      <c r="AB2103" s="8">
        <v>0.9</v>
      </c>
      <c r="AC2103" s="8">
        <v>0.9</v>
      </c>
      <c r="AD2103" s="8">
        <v>0.9</v>
      </c>
      <c r="AE2103" s="8">
        <v>0.9</v>
      </c>
      <c r="AF2103" s="8" t="s">
        <v>3589</v>
      </c>
    </row>
    <row r="2104" ht="14.25" customHeight="1">
      <c r="A2104" s="7" t="s">
        <v>1597</v>
      </c>
      <c r="B2104" s="7" t="s">
        <v>1207</v>
      </c>
      <c r="C2104" s="7"/>
      <c r="D2104" s="7" t="s">
        <v>3597</v>
      </c>
      <c r="E2104" s="201">
        <v>41640.0</v>
      </c>
      <c r="F2104" s="201">
        <v>42004.0</v>
      </c>
      <c r="G2104" s="7" t="s">
        <v>3588</v>
      </c>
      <c r="H2104" s="7">
        <v>0.0</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3589</v>
      </c>
    </row>
    <row r="2105" ht="14.25" customHeight="1">
      <c r="A2105" s="8" t="s">
        <v>1597</v>
      </c>
      <c r="B2105" s="8" t="s">
        <v>1207</v>
      </c>
      <c r="C2105" s="8"/>
      <c r="D2105" s="8" t="s">
        <v>3598</v>
      </c>
      <c r="E2105" s="202">
        <v>41640.0</v>
      </c>
      <c r="F2105" s="202">
        <v>42004.0</v>
      </c>
      <c r="G2105" s="8" t="s">
        <v>3588</v>
      </c>
      <c r="H2105" s="8">
        <v>1.0</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3589</v>
      </c>
    </row>
    <row r="2106" ht="14.25" customHeight="1">
      <c r="A2106" s="7" t="s">
        <v>1598</v>
      </c>
      <c r="B2106" s="7" t="s">
        <v>8</v>
      </c>
      <c r="C2106" s="7"/>
      <c r="D2106" s="7" t="s">
        <v>3596</v>
      </c>
      <c r="E2106" s="201">
        <v>41640.0</v>
      </c>
      <c r="F2106" s="201">
        <v>42004.0</v>
      </c>
      <c r="G2106" s="7" t="s">
        <v>3594</v>
      </c>
      <c r="H2106" s="7">
        <v>0.05</v>
      </c>
      <c r="I2106" s="7">
        <v>0.0</v>
      </c>
      <c r="J2106" s="7">
        <v>0.0</v>
      </c>
      <c r="K2106" s="7">
        <v>0.0</v>
      </c>
      <c r="L2106" s="7">
        <v>0.0</v>
      </c>
      <c r="M2106" s="7">
        <v>0.05</v>
      </c>
      <c r="N2106" s="7">
        <v>0.1</v>
      </c>
      <c r="O2106" s="7">
        <v>0.4</v>
      </c>
      <c r="P2106" s="7">
        <v>0.4</v>
      </c>
      <c r="Q2106" s="7">
        <v>0.3</v>
      </c>
      <c r="R2106" s="7">
        <v>0.2</v>
      </c>
      <c r="S2106" s="7">
        <v>0.5</v>
      </c>
      <c r="T2106" s="7">
        <v>0.8</v>
      </c>
      <c r="U2106" s="7">
        <v>0.7</v>
      </c>
      <c r="V2106" s="7">
        <v>0.4</v>
      </c>
      <c r="W2106" s="7">
        <v>0.2</v>
      </c>
      <c r="X2106" s="7">
        <v>0.25</v>
      </c>
      <c r="Y2106" s="7">
        <v>0.5</v>
      </c>
      <c r="Z2106" s="7">
        <v>0.55</v>
      </c>
      <c r="AA2106" s="7">
        <v>0.55</v>
      </c>
      <c r="AB2106" s="7">
        <v>0.55</v>
      </c>
      <c r="AC2106" s="7">
        <v>0.5</v>
      </c>
      <c r="AD2106" s="7">
        <v>0.35</v>
      </c>
      <c r="AE2106" s="7">
        <v>0.2</v>
      </c>
      <c r="AF2106" s="7" t="s">
        <v>3589</v>
      </c>
    </row>
    <row r="2107" ht="14.25" customHeight="1">
      <c r="A2107" s="8" t="s">
        <v>1598</v>
      </c>
      <c r="B2107" s="8" t="s">
        <v>8</v>
      </c>
      <c r="C2107" s="8"/>
      <c r="D2107" s="8" t="s">
        <v>3597</v>
      </c>
      <c r="E2107" s="202">
        <v>41640.0</v>
      </c>
      <c r="F2107" s="202">
        <v>42004.0</v>
      </c>
      <c r="G2107" s="8" t="s">
        <v>3588</v>
      </c>
      <c r="H2107" s="8">
        <v>0.0</v>
      </c>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t="s">
        <v>3589</v>
      </c>
    </row>
    <row r="2108" ht="14.25" customHeight="1">
      <c r="A2108" s="7" t="s">
        <v>1598</v>
      </c>
      <c r="B2108" s="7" t="s">
        <v>8</v>
      </c>
      <c r="C2108" s="7"/>
      <c r="D2108" s="7" t="s">
        <v>3598</v>
      </c>
      <c r="E2108" s="201">
        <v>41640.0</v>
      </c>
      <c r="F2108" s="201">
        <v>42004.0</v>
      </c>
      <c r="G2108" s="7" t="s">
        <v>3588</v>
      </c>
      <c r="H2108" s="7">
        <v>1.0</v>
      </c>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t="s">
        <v>3589</v>
      </c>
    </row>
    <row r="2109" ht="14.25" customHeight="1">
      <c r="A2109" s="8" t="s">
        <v>1598</v>
      </c>
      <c r="B2109" s="8" t="s">
        <v>8</v>
      </c>
      <c r="C2109" s="8"/>
      <c r="D2109" s="8" t="s">
        <v>3668</v>
      </c>
      <c r="E2109" s="202">
        <v>41640.0</v>
      </c>
      <c r="F2109" s="202">
        <v>42004.0</v>
      </c>
      <c r="G2109" s="8" t="s">
        <v>3594</v>
      </c>
      <c r="H2109" s="8">
        <v>0.05</v>
      </c>
      <c r="I2109" s="8">
        <v>0.0</v>
      </c>
      <c r="J2109" s="8">
        <v>0.0</v>
      </c>
      <c r="K2109" s="8">
        <v>0.0</v>
      </c>
      <c r="L2109" s="8">
        <v>0.0</v>
      </c>
      <c r="M2109" s="8">
        <v>0.05</v>
      </c>
      <c r="N2109" s="8">
        <v>0.05</v>
      </c>
      <c r="O2109" s="8">
        <v>0.3</v>
      </c>
      <c r="P2109" s="8">
        <v>0.3</v>
      </c>
      <c r="Q2109" s="8">
        <v>0.3</v>
      </c>
      <c r="R2109" s="8">
        <v>0.2</v>
      </c>
      <c r="S2109" s="8">
        <v>0.45</v>
      </c>
      <c r="T2109" s="8">
        <v>0.6</v>
      </c>
      <c r="U2109" s="8">
        <v>0.5</v>
      </c>
      <c r="V2109" s="8">
        <v>0.35</v>
      </c>
      <c r="W2109" s="8">
        <v>0.3</v>
      </c>
      <c r="X2109" s="8">
        <v>0.3</v>
      </c>
      <c r="Y2109" s="8">
        <v>0.3</v>
      </c>
      <c r="Z2109" s="8">
        <v>0.55</v>
      </c>
      <c r="AA2109" s="8">
        <v>0.55</v>
      </c>
      <c r="AB2109" s="8">
        <v>0.55</v>
      </c>
      <c r="AC2109" s="8">
        <v>0.5</v>
      </c>
      <c r="AD2109" s="8">
        <v>0.35</v>
      </c>
      <c r="AE2109" s="8">
        <v>0.2</v>
      </c>
      <c r="AF2109" s="8" t="s">
        <v>3589</v>
      </c>
    </row>
    <row r="2110" ht="14.25" customHeight="1">
      <c r="A2110" s="7" t="s">
        <v>268</v>
      </c>
      <c r="B2110" s="7" t="s">
        <v>3627</v>
      </c>
      <c r="C2110" s="7"/>
      <c r="D2110" s="7" t="s">
        <v>3620</v>
      </c>
      <c r="E2110" s="201">
        <v>41640.0</v>
      </c>
      <c r="F2110" s="201">
        <v>42004.0</v>
      </c>
      <c r="G2110" s="7" t="s">
        <v>3594</v>
      </c>
      <c r="H2110" s="7">
        <v>0.2</v>
      </c>
      <c r="I2110" s="7">
        <v>0.0</v>
      </c>
      <c r="J2110" s="7">
        <v>0.0</v>
      </c>
      <c r="K2110" s="7">
        <v>0.0</v>
      </c>
      <c r="L2110" s="7">
        <v>0.0</v>
      </c>
      <c r="M2110" s="7">
        <v>0.0</v>
      </c>
      <c r="N2110" s="7">
        <v>0.15</v>
      </c>
      <c r="O2110" s="7">
        <v>0.6</v>
      </c>
      <c r="P2110" s="7">
        <v>0.55</v>
      </c>
      <c r="Q2110" s="7">
        <v>0.45</v>
      </c>
      <c r="R2110" s="7">
        <v>0.4</v>
      </c>
      <c r="S2110" s="7">
        <v>0.45</v>
      </c>
      <c r="T2110" s="7">
        <v>0.4</v>
      </c>
      <c r="U2110" s="7">
        <v>0.35</v>
      </c>
      <c r="V2110" s="7">
        <v>0.3</v>
      </c>
      <c r="W2110" s="7">
        <v>0.3</v>
      </c>
      <c r="X2110" s="7">
        <v>0.3</v>
      </c>
      <c r="Y2110" s="7">
        <v>0.4</v>
      </c>
      <c r="Z2110" s="7">
        <v>0.55</v>
      </c>
      <c r="AA2110" s="7">
        <v>0.6</v>
      </c>
      <c r="AB2110" s="7">
        <v>0.5</v>
      </c>
      <c r="AC2110" s="7">
        <v>0.55</v>
      </c>
      <c r="AD2110" s="7">
        <v>0.45</v>
      </c>
      <c r="AE2110" s="7">
        <v>0.25</v>
      </c>
      <c r="AF2110" s="7" t="s">
        <v>3589</v>
      </c>
    </row>
    <row r="2111" ht="14.25" customHeight="1">
      <c r="A2111" s="8" t="s">
        <v>268</v>
      </c>
      <c r="B2111" s="8" t="s">
        <v>3627</v>
      </c>
      <c r="C2111" s="8"/>
      <c r="D2111" s="8" t="s">
        <v>3659</v>
      </c>
      <c r="E2111" s="202">
        <v>41640.0</v>
      </c>
      <c r="F2111" s="202">
        <v>42004.0</v>
      </c>
      <c r="G2111" s="8" t="s">
        <v>3594</v>
      </c>
      <c r="H2111" s="8">
        <v>0.2</v>
      </c>
      <c r="I2111" s="8">
        <v>0.0</v>
      </c>
      <c r="J2111" s="8">
        <v>0.0</v>
      </c>
      <c r="K2111" s="8">
        <v>0.0</v>
      </c>
      <c r="L2111" s="8">
        <v>0.0</v>
      </c>
      <c r="M2111" s="8">
        <v>0.0</v>
      </c>
      <c r="N2111" s="8">
        <v>0.15</v>
      </c>
      <c r="O2111" s="8">
        <v>0.15</v>
      </c>
      <c r="P2111" s="8">
        <v>0.15</v>
      </c>
      <c r="Q2111" s="8">
        <v>0.5</v>
      </c>
      <c r="R2111" s="8">
        <v>0.45</v>
      </c>
      <c r="S2111" s="8">
        <v>0.5</v>
      </c>
      <c r="T2111" s="8">
        <v>0.5</v>
      </c>
      <c r="U2111" s="8">
        <v>0.45</v>
      </c>
      <c r="V2111" s="8">
        <v>0.4</v>
      </c>
      <c r="W2111" s="8">
        <v>0.4</v>
      </c>
      <c r="X2111" s="8">
        <v>0.35</v>
      </c>
      <c r="Y2111" s="8">
        <v>0.4</v>
      </c>
      <c r="Z2111" s="8">
        <v>0.55</v>
      </c>
      <c r="AA2111" s="8">
        <v>0.55</v>
      </c>
      <c r="AB2111" s="8">
        <v>0.5</v>
      </c>
      <c r="AC2111" s="8">
        <v>0.55</v>
      </c>
      <c r="AD2111" s="8">
        <v>0.4</v>
      </c>
      <c r="AE2111" s="8">
        <v>0.3</v>
      </c>
      <c r="AF2111" s="8" t="s">
        <v>3589</v>
      </c>
    </row>
    <row r="2112" ht="14.25" customHeight="1">
      <c r="A2112" s="7" t="s">
        <v>268</v>
      </c>
      <c r="B2112" s="7" t="s">
        <v>3627</v>
      </c>
      <c r="C2112" s="7"/>
      <c r="D2112" s="7" t="s">
        <v>3656</v>
      </c>
      <c r="E2112" s="201">
        <v>41640.0</v>
      </c>
      <c r="F2112" s="201">
        <v>42004.0</v>
      </c>
      <c r="G2112" s="7" t="s">
        <v>3594</v>
      </c>
      <c r="H2112" s="7">
        <v>0.25</v>
      </c>
      <c r="I2112" s="7">
        <v>0.0</v>
      </c>
      <c r="J2112" s="7">
        <v>0.0</v>
      </c>
      <c r="K2112" s="7">
        <v>0.0</v>
      </c>
      <c r="L2112" s="7">
        <v>0.0</v>
      </c>
      <c r="M2112" s="7">
        <v>0.0</v>
      </c>
      <c r="N2112" s="7">
        <v>0.15</v>
      </c>
      <c r="O2112" s="7">
        <v>0.15</v>
      </c>
      <c r="P2112" s="7">
        <v>0.15</v>
      </c>
      <c r="Q2112" s="7">
        <v>0.15</v>
      </c>
      <c r="R2112" s="7">
        <v>0.5</v>
      </c>
      <c r="S2112" s="7">
        <v>0.5</v>
      </c>
      <c r="T2112" s="7">
        <v>0.4</v>
      </c>
      <c r="U2112" s="7">
        <v>0.4</v>
      </c>
      <c r="V2112" s="7">
        <v>0.3</v>
      </c>
      <c r="W2112" s="7">
        <v>0.3</v>
      </c>
      <c r="X2112" s="7">
        <v>0.3</v>
      </c>
      <c r="Y2112" s="7">
        <v>0.4</v>
      </c>
      <c r="Z2112" s="7">
        <v>0.5</v>
      </c>
      <c r="AA2112" s="7">
        <v>0.5</v>
      </c>
      <c r="AB2112" s="7">
        <v>0.4</v>
      </c>
      <c r="AC2112" s="7">
        <v>0.5</v>
      </c>
      <c r="AD2112" s="7">
        <v>0.4</v>
      </c>
      <c r="AE2112" s="7">
        <v>0.2</v>
      </c>
      <c r="AF2112" s="7" t="s">
        <v>3589</v>
      </c>
    </row>
    <row r="2113" ht="14.25" customHeight="1">
      <c r="A2113" s="8" t="s">
        <v>270</v>
      </c>
      <c r="B2113" s="8" t="s">
        <v>3599</v>
      </c>
      <c r="C2113" s="8" t="s">
        <v>3593</v>
      </c>
      <c r="D2113" s="8" t="s">
        <v>3620</v>
      </c>
      <c r="E2113" s="202">
        <v>41640.0</v>
      </c>
      <c r="F2113" s="202">
        <v>42004.0</v>
      </c>
      <c r="G2113" s="8" t="s">
        <v>3594</v>
      </c>
      <c r="H2113" s="8">
        <v>24.0</v>
      </c>
      <c r="I2113" s="8">
        <v>30.0</v>
      </c>
      <c r="J2113" s="8">
        <v>30.0</v>
      </c>
      <c r="K2113" s="8">
        <v>30.0</v>
      </c>
      <c r="L2113" s="8">
        <v>30.0</v>
      </c>
      <c r="M2113" s="8">
        <v>24.0</v>
      </c>
      <c r="N2113" s="8">
        <v>24.0</v>
      </c>
      <c r="O2113" s="8">
        <v>24.0</v>
      </c>
      <c r="P2113" s="8">
        <v>24.0</v>
      </c>
      <c r="Q2113" s="8">
        <v>24.0</v>
      </c>
      <c r="R2113" s="8">
        <v>24.0</v>
      </c>
      <c r="S2113" s="8">
        <v>24.0</v>
      </c>
      <c r="T2113" s="8">
        <v>24.0</v>
      </c>
      <c r="U2113" s="8">
        <v>24.0</v>
      </c>
      <c r="V2113" s="8">
        <v>24.0</v>
      </c>
      <c r="W2113" s="8">
        <v>24.0</v>
      </c>
      <c r="X2113" s="8">
        <v>24.0</v>
      </c>
      <c r="Y2113" s="8">
        <v>24.0</v>
      </c>
      <c r="Z2113" s="8">
        <v>24.0</v>
      </c>
      <c r="AA2113" s="8">
        <v>24.0</v>
      </c>
      <c r="AB2113" s="8">
        <v>24.0</v>
      </c>
      <c r="AC2113" s="8">
        <v>24.0</v>
      </c>
      <c r="AD2113" s="8">
        <v>24.0</v>
      </c>
      <c r="AE2113" s="8">
        <v>24.0</v>
      </c>
      <c r="AF2113" s="8" t="s">
        <v>3589</v>
      </c>
    </row>
    <row r="2114" ht="14.25" customHeight="1">
      <c r="A2114" s="7" t="s">
        <v>270</v>
      </c>
      <c r="B2114" s="7" t="s">
        <v>3599</v>
      </c>
      <c r="C2114" s="7" t="s">
        <v>3593</v>
      </c>
      <c r="D2114" s="7" t="s">
        <v>3597</v>
      </c>
      <c r="E2114" s="201">
        <v>41640.0</v>
      </c>
      <c r="F2114" s="201">
        <v>42004.0</v>
      </c>
      <c r="G2114" s="7" t="s">
        <v>3588</v>
      </c>
      <c r="H2114" s="7">
        <v>30.0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3589</v>
      </c>
    </row>
    <row r="2115" ht="14.25" customHeight="1">
      <c r="A2115" s="8" t="s">
        <v>1604</v>
      </c>
      <c r="B2115" s="8" t="s">
        <v>3599</v>
      </c>
      <c r="C2115" s="8" t="s">
        <v>3593</v>
      </c>
      <c r="D2115" s="8" t="s">
        <v>3620</v>
      </c>
      <c r="E2115" s="202">
        <v>41640.0</v>
      </c>
      <c r="F2115" s="202">
        <v>42004.0</v>
      </c>
      <c r="G2115" s="8" t="s">
        <v>3594</v>
      </c>
      <c r="H2115" s="8">
        <v>26.0</v>
      </c>
      <c r="I2115" s="8">
        <v>30.0</v>
      </c>
      <c r="J2115" s="8">
        <v>30.0</v>
      </c>
      <c r="K2115" s="8">
        <v>30.0</v>
      </c>
      <c r="L2115" s="8">
        <v>30.0</v>
      </c>
      <c r="M2115" s="8">
        <v>26.0</v>
      </c>
      <c r="N2115" s="8">
        <v>26.0</v>
      </c>
      <c r="O2115" s="8">
        <v>26.0</v>
      </c>
      <c r="P2115" s="8">
        <v>26.0</v>
      </c>
      <c r="Q2115" s="8">
        <v>26.0</v>
      </c>
      <c r="R2115" s="8">
        <v>26.0</v>
      </c>
      <c r="S2115" s="8">
        <v>26.0</v>
      </c>
      <c r="T2115" s="8">
        <v>26.0</v>
      </c>
      <c r="U2115" s="8">
        <v>26.0</v>
      </c>
      <c r="V2115" s="8">
        <v>26.0</v>
      </c>
      <c r="W2115" s="8">
        <v>26.0</v>
      </c>
      <c r="X2115" s="8">
        <v>26.0</v>
      </c>
      <c r="Y2115" s="8">
        <v>26.0</v>
      </c>
      <c r="Z2115" s="8">
        <v>26.0</v>
      </c>
      <c r="AA2115" s="8">
        <v>26.0</v>
      </c>
      <c r="AB2115" s="8">
        <v>26.0</v>
      </c>
      <c r="AC2115" s="8">
        <v>26.0</v>
      </c>
      <c r="AD2115" s="8">
        <v>26.0</v>
      </c>
      <c r="AE2115" s="8">
        <v>26.0</v>
      </c>
      <c r="AF2115" s="8" t="s">
        <v>3589</v>
      </c>
    </row>
    <row r="2116" ht="14.25" customHeight="1">
      <c r="A2116" s="7" t="s">
        <v>1604</v>
      </c>
      <c r="B2116" s="7" t="s">
        <v>3599</v>
      </c>
      <c r="C2116" s="7" t="s">
        <v>3593</v>
      </c>
      <c r="D2116" s="7" t="s">
        <v>3597</v>
      </c>
      <c r="E2116" s="201">
        <v>41640.0</v>
      </c>
      <c r="F2116" s="201">
        <v>42004.0</v>
      </c>
      <c r="G2116" s="7" t="s">
        <v>3588</v>
      </c>
      <c r="H2116" s="7">
        <v>30.0</v>
      </c>
      <c r="I2116" s="7"/>
      <c r="J2116" s="7"/>
      <c r="K2116" s="7"/>
      <c r="L2116" s="7"/>
      <c r="M2116" s="7"/>
      <c r="N2116" s="7"/>
      <c r="O2116" s="7"/>
      <c r="P2116" s="7"/>
      <c r="Q2116" s="7"/>
      <c r="R2116" s="7"/>
      <c r="S2116" s="7"/>
      <c r="T2116" s="7"/>
      <c r="U2116" s="7"/>
      <c r="V2116" s="7"/>
      <c r="W2116" s="7"/>
      <c r="X2116" s="7"/>
      <c r="Y2116" s="7"/>
      <c r="Z2116" s="7"/>
      <c r="AA2116" s="7"/>
      <c r="AB2116" s="7"/>
      <c r="AC2116" s="7"/>
      <c r="AD2116" s="7"/>
      <c r="AE2116" s="7"/>
      <c r="AF2116" s="7" t="s">
        <v>3589</v>
      </c>
    </row>
    <row r="2117" ht="14.25" customHeight="1">
      <c r="A2117" s="8" t="s">
        <v>4331</v>
      </c>
      <c r="B2117" s="8" t="s">
        <v>3661</v>
      </c>
      <c r="C2117" s="8"/>
      <c r="D2117" s="8" t="s">
        <v>3637</v>
      </c>
      <c r="E2117" s="202">
        <v>41640.0</v>
      </c>
      <c r="F2117" s="202">
        <v>42004.0</v>
      </c>
      <c r="G2117" s="8" t="s">
        <v>3588</v>
      </c>
      <c r="H2117" s="8">
        <v>1.0</v>
      </c>
      <c r="I2117" s="8"/>
      <c r="J2117" s="8"/>
      <c r="K2117" s="8"/>
      <c r="L2117" s="8"/>
      <c r="M2117" s="8"/>
      <c r="N2117" s="8"/>
      <c r="O2117" s="8"/>
      <c r="P2117" s="8"/>
      <c r="Q2117" s="8"/>
      <c r="R2117" s="8"/>
      <c r="S2117" s="8"/>
      <c r="T2117" s="8"/>
      <c r="U2117" s="8"/>
      <c r="V2117" s="8"/>
      <c r="W2117" s="8"/>
      <c r="X2117" s="8"/>
      <c r="Y2117" s="8"/>
      <c r="Z2117" s="8"/>
      <c r="AA2117" s="8"/>
      <c r="AB2117" s="8"/>
      <c r="AC2117" s="8"/>
      <c r="AD2117" s="8"/>
      <c r="AE2117" s="8"/>
      <c r="AF2117" s="8" t="s">
        <v>3589</v>
      </c>
    </row>
    <row r="2118" ht="14.25" customHeight="1">
      <c r="A2118" s="7" t="s">
        <v>4331</v>
      </c>
      <c r="B2118" s="7" t="s">
        <v>3661</v>
      </c>
      <c r="C2118" s="7"/>
      <c r="D2118" s="7" t="s">
        <v>3598</v>
      </c>
      <c r="E2118" s="201">
        <v>41640.0</v>
      </c>
      <c r="F2118" s="201">
        <v>42004.0</v>
      </c>
      <c r="G2118" s="7" t="s">
        <v>3588</v>
      </c>
      <c r="H2118" s="7">
        <v>0.5</v>
      </c>
      <c r="I2118" s="7"/>
      <c r="J2118" s="7"/>
      <c r="K2118" s="7"/>
      <c r="L2118" s="7"/>
      <c r="M2118" s="7"/>
      <c r="N2118" s="7"/>
      <c r="O2118" s="7"/>
      <c r="P2118" s="7"/>
      <c r="Q2118" s="7"/>
      <c r="R2118" s="7"/>
      <c r="S2118" s="7"/>
      <c r="T2118" s="7"/>
      <c r="U2118" s="7"/>
      <c r="V2118" s="7"/>
      <c r="W2118" s="7"/>
      <c r="X2118" s="7"/>
      <c r="Y2118" s="7"/>
      <c r="Z2118" s="7"/>
      <c r="AA2118" s="7"/>
      <c r="AB2118" s="7"/>
      <c r="AC2118" s="7"/>
      <c r="AD2118" s="7"/>
      <c r="AE2118" s="7"/>
      <c r="AF2118" s="7" t="s">
        <v>3589</v>
      </c>
    </row>
    <row r="2119" ht="14.25" customHeight="1">
      <c r="A2119" s="8" t="s">
        <v>4331</v>
      </c>
      <c r="B2119" s="8" t="s">
        <v>3661</v>
      </c>
      <c r="C2119" s="8"/>
      <c r="D2119" s="8" t="s">
        <v>3621</v>
      </c>
      <c r="E2119" s="202">
        <v>41913.0</v>
      </c>
      <c r="F2119" s="202">
        <v>42004.0</v>
      </c>
      <c r="G2119" s="8" t="s">
        <v>3588</v>
      </c>
      <c r="H2119" s="8">
        <v>1.0</v>
      </c>
      <c r="I2119" s="8"/>
      <c r="J2119" s="8"/>
      <c r="K2119" s="8"/>
      <c r="L2119" s="8"/>
      <c r="M2119" s="8"/>
      <c r="N2119" s="8"/>
      <c r="O2119" s="8"/>
      <c r="P2119" s="8"/>
      <c r="Q2119" s="8"/>
      <c r="R2119" s="8"/>
      <c r="S2119" s="8"/>
      <c r="T2119" s="8"/>
      <c r="U2119" s="8"/>
      <c r="V2119" s="8"/>
      <c r="W2119" s="8"/>
      <c r="X2119" s="8"/>
      <c r="Y2119" s="8"/>
      <c r="Z2119" s="8"/>
      <c r="AA2119" s="8"/>
      <c r="AB2119" s="8"/>
      <c r="AC2119" s="8"/>
      <c r="AD2119" s="8"/>
      <c r="AE2119" s="8"/>
      <c r="AF2119" s="8" t="s">
        <v>3589</v>
      </c>
    </row>
    <row r="2120" ht="14.25" customHeight="1">
      <c r="A2120" s="7" t="s">
        <v>4331</v>
      </c>
      <c r="B2120" s="7" t="s">
        <v>3661</v>
      </c>
      <c r="C2120" s="7"/>
      <c r="D2120" s="7" t="s">
        <v>3621</v>
      </c>
      <c r="E2120" s="201">
        <v>41760.0</v>
      </c>
      <c r="F2120" s="201">
        <v>41912.0</v>
      </c>
      <c r="G2120" s="7" t="s">
        <v>3588</v>
      </c>
      <c r="H2120" s="7">
        <v>0.5</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3589</v>
      </c>
    </row>
    <row r="2121" ht="14.25" customHeight="1">
      <c r="A2121" s="8" t="s">
        <v>1601</v>
      </c>
      <c r="B2121" s="8" t="s">
        <v>3604</v>
      </c>
      <c r="C2121" s="8"/>
      <c r="D2121" s="8" t="s">
        <v>3596</v>
      </c>
      <c r="E2121" s="202">
        <v>41640.0</v>
      </c>
      <c r="F2121" s="202">
        <v>42004.0</v>
      </c>
      <c r="G2121" s="8" t="s">
        <v>3594</v>
      </c>
      <c r="H2121" s="8">
        <v>0.02</v>
      </c>
      <c r="I2121" s="8">
        <v>0.02</v>
      </c>
      <c r="J2121" s="8">
        <v>0.02</v>
      </c>
      <c r="K2121" s="8">
        <v>0.02</v>
      </c>
      <c r="L2121" s="8">
        <v>0.02</v>
      </c>
      <c r="M2121" s="8">
        <v>0.03</v>
      </c>
      <c r="N2121" s="8">
        <v>0.09</v>
      </c>
      <c r="O2121" s="8">
        <v>0.14</v>
      </c>
      <c r="P2121" s="8">
        <v>0.1</v>
      </c>
      <c r="Q2121" s="8">
        <v>0.1</v>
      </c>
      <c r="R2121" s="8">
        <v>0.22</v>
      </c>
      <c r="S2121" s="8">
        <v>0.27</v>
      </c>
      <c r="T2121" s="8">
        <v>0.24</v>
      </c>
      <c r="U2121" s="8">
        <v>0.21</v>
      </c>
      <c r="V2121" s="8">
        <v>0.14</v>
      </c>
      <c r="W2121" s="8">
        <v>0.13</v>
      </c>
      <c r="X2121" s="8">
        <v>0.15</v>
      </c>
      <c r="Y2121" s="8">
        <v>0.17</v>
      </c>
      <c r="Z2121" s="8">
        <v>0.17</v>
      </c>
      <c r="AA2121" s="8">
        <v>0.17</v>
      </c>
      <c r="AB2121" s="8">
        <v>0.15</v>
      </c>
      <c r="AC2121" s="8">
        <v>0.14</v>
      </c>
      <c r="AD2121" s="8">
        <v>0.12</v>
      </c>
      <c r="AE2121" s="8">
        <v>0.02</v>
      </c>
      <c r="AF2121" s="8" t="s">
        <v>3589</v>
      </c>
    </row>
    <row r="2122" ht="14.25" customHeight="1">
      <c r="A2122" s="7" t="s">
        <v>1601</v>
      </c>
      <c r="B2122" s="7" t="s">
        <v>3604</v>
      </c>
      <c r="C2122" s="7"/>
      <c r="D2122" s="7" t="s">
        <v>3597</v>
      </c>
      <c r="E2122" s="201">
        <v>41640.0</v>
      </c>
      <c r="F2122" s="201">
        <v>42004.0</v>
      </c>
      <c r="G2122" s="7" t="s">
        <v>3588</v>
      </c>
      <c r="H2122" s="7">
        <v>0.0</v>
      </c>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t="s">
        <v>3589</v>
      </c>
    </row>
    <row r="2123" ht="14.25" customHeight="1">
      <c r="A2123" s="8" t="s">
        <v>1601</v>
      </c>
      <c r="B2123" s="8" t="s">
        <v>3604</v>
      </c>
      <c r="C2123" s="8"/>
      <c r="D2123" s="8" t="s">
        <v>3598</v>
      </c>
      <c r="E2123" s="202">
        <v>41640.0</v>
      </c>
      <c r="F2123" s="202">
        <v>42004.0</v>
      </c>
      <c r="G2123" s="8" t="s">
        <v>3588</v>
      </c>
      <c r="H2123" s="8">
        <v>0.25</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3589</v>
      </c>
    </row>
    <row r="2124" ht="14.25" customHeight="1">
      <c r="A2124" s="7" t="s">
        <v>269</v>
      </c>
      <c r="B2124" s="7" t="s">
        <v>3599</v>
      </c>
      <c r="C2124" s="7" t="s">
        <v>3593</v>
      </c>
      <c r="D2124" s="7" t="s">
        <v>3596</v>
      </c>
      <c r="E2124" s="201">
        <v>41640.0</v>
      </c>
      <c r="F2124" s="201">
        <v>42004.0</v>
      </c>
      <c r="G2124" s="7" t="s">
        <v>3594</v>
      </c>
      <c r="H2124" s="7">
        <v>21.0</v>
      </c>
      <c r="I2124" s="7">
        <v>15.6</v>
      </c>
      <c r="J2124" s="7">
        <v>15.6</v>
      </c>
      <c r="K2124" s="7">
        <v>15.6</v>
      </c>
      <c r="L2124" s="7">
        <v>15.6</v>
      </c>
      <c r="M2124" s="7">
        <v>21.0</v>
      </c>
      <c r="N2124" s="7">
        <v>21.0</v>
      </c>
      <c r="O2124" s="7">
        <v>21.0</v>
      </c>
      <c r="P2124" s="7">
        <v>21.0</v>
      </c>
      <c r="Q2124" s="7">
        <v>21.0</v>
      </c>
      <c r="R2124" s="7">
        <v>21.0</v>
      </c>
      <c r="S2124" s="7">
        <v>21.0</v>
      </c>
      <c r="T2124" s="7">
        <v>21.0</v>
      </c>
      <c r="U2124" s="7">
        <v>21.0</v>
      </c>
      <c r="V2124" s="7">
        <v>21.0</v>
      </c>
      <c r="W2124" s="7">
        <v>21.0</v>
      </c>
      <c r="X2124" s="7">
        <v>21.0</v>
      </c>
      <c r="Y2124" s="7">
        <v>21.0</v>
      </c>
      <c r="Z2124" s="7">
        <v>21.0</v>
      </c>
      <c r="AA2124" s="7">
        <v>21.0</v>
      </c>
      <c r="AB2124" s="7">
        <v>21.0</v>
      </c>
      <c r="AC2124" s="7">
        <v>21.0</v>
      </c>
      <c r="AD2124" s="7">
        <v>21.0</v>
      </c>
      <c r="AE2124" s="7">
        <v>21.0</v>
      </c>
      <c r="AF2124" s="7" t="s">
        <v>3589</v>
      </c>
    </row>
    <row r="2125" ht="14.25" customHeight="1">
      <c r="A2125" s="8" t="s">
        <v>269</v>
      </c>
      <c r="B2125" s="8" t="s">
        <v>3599</v>
      </c>
      <c r="C2125" s="8" t="s">
        <v>3593</v>
      </c>
      <c r="D2125" s="8" t="s">
        <v>3597</v>
      </c>
      <c r="E2125" s="202">
        <v>41640.0</v>
      </c>
      <c r="F2125" s="202">
        <v>42004.0</v>
      </c>
      <c r="G2125" s="8" t="s">
        <v>3588</v>
      </c>
      <c r="H2125" s="8">
        <v>21.0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3589</v>
      </c>
    </row>
    <row r="2126" ht="14.25" customHeight="1">
      <c r="A2126" s="7" t="s">
        <v>269</v>
      </c>
      <c r="B2126" s="7" t="s">
        <v>3599</v>
      </c>
      <c r="C2126" s="7" t="s">
        <v>3593</v>
      </c>
      <c r="D2126" s="7" t="s">
        <v>3598</v>
      </c>
      <c r="E2126" s="201">
        <v>41640.0</v>
      </c>
      <c r="F2126" s="201">
        <v>42004.0</v>
      </c>
      <c r="G2126" s="7" t="s">
        <v>3588</v>
      </c>
      <c r="H2126" s="7">
        <v>15.6</v>
      </c>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t="s">
        <v>3589</v>
      </c>
    </row>
    <row r="2127" ht="14.25" customHeight="1">
      <c r="A2127" s="8" t="s">
        <v>1603</v>
      </c>
      <c r="B2127" s="8" t="s">
        <v>3599</v>
      </c>
      <c r="C2127" s="8" t="s">
        <v>3593</v>
      </c>
      <c r="D2127" s="8" t="s">
        <v>3596</v>
      </c>
      <c r="E2127" s="202">
        <v>41640.0</v>
      </c>
      <c r="F2127" s="202">
        <v>42004.0</v>
      </c>
      <c r="G2127" s="8" t="s">
        <v>3594</v>
      </c>
      <c r="H2127" s="8">
        <v>19.0</v>
      </c>
      <c r="I2127" s="8">
        <v>15.6</v>
      </c>
      <c r="J2127" s="8">
        <v>15.6</v>
      </c>
      <c r="K2127" s="8">
        <v>15.6</v>
      </c>
      <c r="L2127" s="8">
        <v>15.6</v>
      </c>
      <c r="M2127" s="8">
        <v>19.0</v>
      </c>
      <c r="N2127" s="8">
        <v>19.0</v>
      </c>
      <c r="O2127" s="8">
        <v>19.0</v>
      </c>
      <c r="P2127" s="8">
        <v>19.0</v>
      </c>
      <c r="Q2127" s="8">
        <v>19.0</v>
      </c>
      <c r="R2127" s="8">
        <v>19.0</v>
      </c>
      <c r="S2127" s="8">
        <v>19.0</v>
      </c>
      <c r="T2127" s="8">
        <v>19.0</v>
      </c>
      <c r="U2127" s="8">
        <v>19.0</v>
      </c>
      <c r="V2127" s="8">
        <v>19.0</v>
      </c>
      <c r="W2127" s="8">
        <v>19.0</v>
      </c>
      <c r="X2127" s="8">
        <v>19.0</v>
      </c>
      <c r="Y2127" s="8">
        <v>19.0</v>
      </c>
      <c r="Z2127" s="8">
        <v>19.0</v>
      </c>
      <c r="AA2127" s="8">
        <v>19.0</v>
      </c>
      <c r="AB2127" s="8">
        <v>19.0</v>
      </c>
      <c r="AC2127" s="8">
        <v>19.0</v>
      </c>
      <c r="AD2127" s="8">
        <v>19.0</v>
      </c>
      <c r="AE2127" s="8">
        <v>19.0</v>
      </c>
      <c r="AF2127" s="8" t="s">
        <v>3589</v>
      </c>
    </row>
    <row r="2128" ht="14.25" customHeight="1">
      <c r="A2128" s="7" t="s">
        <v>1603</v>
      </c>
      <c r="B2128" s="7" t="s">
        <v>3599</v>
      </c>
      <c r="C2128" s="7" t="s">
        <v>3593</v>
      </c>
      <c r="D2128" s="7" t="s">
        <v>3597</v>
      </c>
      <c r="E2128" s="201">
        <v>41640.0</v>
      </c>
      <c r="F2128" s="201">
        <v>42004.0</v>
      </c>
      <c r="G2128" s="7" t="s">
        <v>3588</v>
      </c>
      <c r="H2128" s="7">
        <v>19.0</v>
      </c>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t="s">
        <v>3589</v>
      </c>
    </row>
    <row r="2129" ht="14.25" customHeight="1">
      <c r="A2129" s="8" t="s">
        <v>1603</v>
      </c>
      <c r="B2129" s="8" t="s">
        <v>3599</v>
      </c>
      <c r="C2129" s="8" t="s">
        <v>3593</v>
      </c>
      <c r="D2129" s="8" t="s">
        <v>3598</v>
      </c>
      <c r="E2129" s="202">
        <v>41640.0</v>
      </c>
      <c r="F2129" s="202">
        <v>42004.0</v>
      </c>
      <c r="G2129" s="8" t="s">
        <v>3588</v>
      </c>
      <c r="H2129" s="8">
        <v>15.6</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3589</v>
      </c>
    </row>
    <row r="2130" ht="14.25" customHeight="1">
      <c r="A2130" s="7" t="s">
        <v>1600</v>
      </c>
      <c r="B2130" s="7" t="s">
        <v>1209</v>
      </c>
      <c r="C2130" s="7"/>
      <c r="D2130" s="7" t="s">
        <v>3663</v>
      </c>
      <c r="E2130" s="201">
        <v>41640.0</v>
      </c>
      <c r="F2130" s="201">
        <v>42004.0</v>
      </c>
      <c r="G2130" s="7" t="s">
        <v>3594</v>
      </c>
      <c r="H2130" s="7">
        <v>1.0</v>
      </c>
      <c r="I2130" s="7">
        <v>1.0</v>
      </c>
      <c r="J2130" s="7">
        <v>1.0</v>
      </c>
      <c r="K2130" s="7">
        <v>1.0</v>
      </c>
      <c r="L2130" s="7">
        <v>1.0</v>
      </c>
      <c r="M2130" s="7">
        <v>0.5</v>
      </c>
      <c r="N2130" s="7">
        <v>0.5</v>
      </c>
      <c r="O2130" s="7">
        <v>0.5</v>
      </c>
      <c r="P2130" s="7">
        <v>0.5</v>
      </c>
      <c r="Q2130" s="7">
        <v>0.5</v>
      </c>
      <c r="R2130" s="7">
        <v>0.5</v>
      </c>
      <c r="S2130" s="7">
        <v>0.5</v>
      </c>
      <c r="T2130" s="7">
        <v>0.5</v>
      </c>
      <c r="U2130" s="7">
        <v>0.5</v>
      </c>
      <c r="V2130" s="7">
        <v>0.5</v>
      </c>
      <c r="W2130" s="7">
        <v>0.5</v>
      </c>
      <c r="X2130" s="7">
        <v>0.5</v>
      </c>
      <c r="Y2130" s="7">
        <v>0.5</v>
      </c>
      <c r="Z2130" s="7">
        <v>0.5</v>
      </c>
      <c r="AA2130" s="7">
        <v>0.5</v>
      </c>
      <c r="AB2130" s="7">
        <v>0.5</v>
      </c>
      <c r="AC2130" s="7">
        <v>0.5</v>
      </c>
      <c r="AD2130" s="7">
        <v>0.5</v>
      </c>
      <c r="AE2130" s="7">
        <v>0.5</v>
      </c>
      <c r="AF2130" s="7" t="s">
        <v>3589</v>
      </c>
    </row>
    <row r="2131" ht="14.25" customHeight="1">
      <c r="A2131" s="8" t="s">
        <v>1606</v>
      </c>
      <c r="B2131" s="8" t="s">
        <v>3604</v>
      </c>
      <c r="C2131" s="8"/>
      <c r="D2131" s="8" t="s">
        <v>3587</v>
      </c>
      <c r="E2131" s="202">
        <v>41640.0</v>
      </c>
      <c r="F2131" s="202">
        <v>42004.0</v>
      </c>
      <c r="G2131" s="8" t="s">
        <v>3594</v>
      </c>
      <c r="H2131" s="8">
        <v>1.0</v>
      </c>
      <c r="I2131" s="8">
        <v>0.0</v>
      </c>
      <c r="J2131" s="8">
        <v>0.0</v>
      </c>
      <c r="K2131" s="8">
        <v>0.0</v>
      </c>
      <c r="L2131" s="8">
        <v>0.0</v>
      </c>
      <c r="M2131" s="8">
        <v>1.0</v>
      </c>
      <c r="N2131" s="8">
        <v>1.0</v>
      </c>
      <c r="O2131" s="8">
        <v>1.0</v>
      </c>
      <c r="P2131" s="8">
        <v>1.0</v>
      </c>
      <c r="Q2131" s="8">
        <v>1.0</v>
      </c>
      <c r="R2131" s="8">
        <v>1.0</v>
      </c>
      <c r="S2131" s="8">
        <v>1.0</v>
      </c>
      <c r="T2131" s="8">
        <v>1.0</v>
      </c>
      <c r="U2131" s="8">
        <v>1.0</v>
      </c>
      <c r="V2131" s="8">
        <v>1.0</v>
      </c>
      <c r="W2131" s="8">
        <v>1.0</v>
      </c>
      <c r="X2131" s="8">
        <v>1.0</v>
      </c>
      <c r="Y2131" s="8">
        <v>1.0</v>
      </c>
      <c r="Z2131" s="8">
        <v>1.0</v>
      </c>
      <c r="AA2131" s="8">
        <v>1.0</v>
      </c>
      <c r="AB2131" s="8">
        <v>1.0</v>
      </c>
      <c r="AC2131" s="8">
        <v>1.0</v>
      </c>
      <c r="AD2131" s="8">
        <v>1.0</v>
      </c>
      <c r="AE2131" s="8">
        <v>1.0</v>
      </c>
      <c r="AF2131" s="8" t="s">
        <v>3589</v>
      </c>
    </row>
    <row r="2132" ht="14.25" customHeight="1">
      <c r="A2132" s="7" t="s">
        <v>4332</v>
      </c>
      <c r="B2132" s="7" t="s">
        <v>3586</v>
      </c>
      <c r="C2132" s="7"/>
      <c r="D2132" s="7" t="s">
        <v>3587</v>
      </c>
      <c r="E2132" s="201">
        <v>41640.0</v>
      </c>
      <c r="F2132" s="201">
        <v>42004.0</v>
      </c>
      <c r="G2132" s="7" t="s">
        <v>3588</v>
      </c>
      <c r="H2132" s="7">
        <v>0.0</v>
      </c>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t="s">
        <v>3589</v>
      </c>
    </row>
    <row r="2133" ht="14.25" customHeight="1">
      <c r="A2133" s="8" t="s">
        <v>1609</v>
      </c>
      <c r="B2133" s="8" t="s">
        <v>3590</v>
      </c>
      <c r="C2133" s="8" t="s">
        <v>3591</v>
      </c>
      <c r="D2133" s="8" t="s">
        <v>3587</v>
      </c>
      <c r="E2133" s="202">
        <v>41640.0</v>
      </c>
      <c r="F2133" s="202">
        <v>42004.0</v>
      </c>
      <c r="G2133" s="8" t="s">
        <v>3588</v>
      </c>
      <c r="H2133" s="8">
        <v>120.0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3592</v>
      </c>
    </row>
    <row r="2134" ht="14.25" customHeight="1">
      <c r="A2134" s="7" t="s">
        <v>4333</v>
      </c>
      <c r="B2134" s="7" t="s">
        <v>3586</v>
      </c>
      <c r="C2134" s="7" t="s">
        <v>3591</v>
      </c>
      <c r="D2134" s="7" t="s">
        <v>3587</v>
      </c>
      <c r="E2134" s="201">
        <v>41640.0</v>
      </c>
      <c r="F2134" s="201">
        <v>42004.0</v>
      </c>
      <c r="G2134" s="7" t="s">
        <v>3588</v>
      </c>
      <c r="H2134" s="7">
        <v>0.2</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3592</v>
      </c>
    </row>
    <row r="2135" ht="14.25" customHeight="1">
      <c r="A2135" s="8" t="s">
        <v>4334</v>
      </c>
      <c r="B2135" s="8" t="s">
        <v>3586</v>
      </c>
      <c r="C2135" s="8"/>
      <c r="D2135" s="8" t="s">
        <v>3587</v>
      </c>
      <c r="E2135" s="202">
        <v>41640.0</v>
      </c>
      <c r="F2135" s="202">
        <v>42004.0</v>
      </c>
      <c r="G2135" s="8" t="s">
        <v>3588</v>
      </c>
      <c r="H2135" s="8">
        <v>0.0</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3592</v>
      </c>
    </row>
    <row r="2136" ht="14.25" customHeight="1">
      <c r="A2136" s="7" t="s">
        <v>4335</v>
      </c>
      <c r="B2136" s="7" t="s">
        <v>3586</v>
      </c>
      <c r="C2136" s="7"/>
      <c r="D2136" s="7" t="s">
        <v>3587</v>
      </c>
      <c r="E2136" s="201">
        <v>41640.0</v>
      </c>
      <c r="F2136" s="201">
        <v>42004.0</v>
      </c>
      <c r="G2136" s="7" t="s">
        <v>3588</v>
      </c>
      <c r="H2136" s="7">
        <v>1.0</v>
      </c>
      <c r="I2136" s="7"/>
      <c r="J2136" s="7"/>
      <c r="K2136" s="7"/>
      <c r="L2136" s="7"/>
      <c r="M2136" s="7"/>
      <c r="N2136" s="7"/>
      <c r="O2136" s="7"/>
      <c r="P2136" s="7"/>
      <c r="Q2136" s="7"/>
      <c r="R2136" s="7"/>
      <c r="S2136" s="7"/>
      <c r="T2136" s="7"/>
      <c r="U2136" s="7"/>
      <c r="V2136" s="7"/>
      <c r="W2136" s="7"/>
      <c r="X2136" s="7"/>
      <c r="Y2136" s="7"/>
      <c r="Z2136" s="7"/>
      <c r="AA2136" s="7"/>
      <c r="AB2136" s="7"/>
      <c r="AC2136" s="7"/>
      <c r="AD2136" s="7"/>
      <c r="AE2136" s="7"/>
      <c r="AF2136" s="7" t="s">
        <v>3592</v>
      </c>
    </row>
    <row r="2137" ht="14.25" customHeight="1">
      <c r="A2137" s="8" t="s">
        <v>1612</v>
      </c>
      <c r="B2137" s="8" t="s">
        <v>3604</v>
      </c>
      <c r="C2137" s="8"/>
      <c r="D2137" s="8" t="s">
        <v>3894</v>
      </c>
      <c r="E2137" s="202">
        <v>41640.0</v>
      </c>
      <c r="F2137" s="202">
        <v>42004.0</v>
      </c>
      <c r="G2137" s="8" t="s">
        <v>3594</v>
      </c>
      <c r="H2137" s="8">
        <v>0.03</v>
      </c>
      <c r="I2137" s="8">
        <v>0.02</v>
      </c>
      <c r="J2137" s="8">
        <v>0.03</v>
      </c>
      <c r="K2137" s="8">
        <v>0.02</v>
      </c>
      <c r="L2137" s="8">
        <v>0.05</v>
      </c>
      <c r="M2137" s="8">
        <v>0.12</v>
      </c>
      <c r="N2137" s="8">
        <v>0.13</v>
      </c>
      <c r="O2137" s="8">
        <v>0.15</v>
      </c>
      <c r="P2137" s="8">
        <v>0.18</v>
      </c>
      <c r="Q2137" s="8">
        <v>0.21</v>
      </c>
      <c r="R2137" s="8">
        <v>0.26</v>
      </c>
      <c r="S2137" s="8">
        <v>0.29</v>
      </c>
      <c r="T2137" s="8">
        <v>0.27</v>
      </c>
      <c r="U2137" s="8">
        <v>0.25</v>
      </c>
      <c r="V2137" s="8">
        <v>0.23</v>
      </c>
      <c r="W2137" s="8">
        <v>0.23</v>
      </c>
      <c r="X2137" s="8">
        <v>0.26</v>
      </c>
      <c r="Y2137" s="8">
        <v>0.26</v>
      </c>
      <c r="Z2137" s="8">
        <v>0.24</v>
      </c>
      <c r="AA2137" s="8">
        <v>0.22</v>
      </c>
      <c r="AB2137" s="8">
        <v>0.2</v>
      </c>
      <c r="AC2137" s="8">
        <v>0.18</v>
      </c>
      <c r="AD2137" s="8">
        <v>0.09</v>
      </c>
      <c r="AE2137" s="8">
        <v>0.03</v>
      </c>
      <c r="AF2137" s="8" t="s">
        <v>3592</v>
      </c>
    </row>
    <row r="2138" ht="14.25" customHeight="1">
      <c r="A2138" s="7" t="s">
        <v>1612</v>
      </c>
      <c r="B2138" s="7" t="s">
        <v>3604</v>
      </c>
      <c r="C2138" s="7"/>
      <c r="D2138" s="7" t="s">
        <v>3597</v>
      </c>
      <c r="E2138" s="201">
        <v>41640.0</v>
      </c>
      <c r="F2138" s="201">
        <v>42004.0</v>
      </c>
      <c r="G2138" s="7" t="s">
        <v>3588</v>
      </c>
      <c r="H2138" s="7">
        <v>0.0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3592</v>
      </c>
    </row>
    <row r="2139" ht="14.25" customHeight="1">
      <c r="A2139" s="8" t="s">
        <v>1612</v>
      </c>
      <c r="B2139" s="8" t="s">
        <v>3604</v>
      </c>
      <c r="C2139" s="8"/>
      <c r="D2139" s="8" t="s">
        <v>3598</v>
      </c>
      <c r="E2139" s="202">
        <v>41640.0</v>
      </c>
      <c r="F2139" s="202">
        <v>42004.0</v>
      </c>
      <c r="G2139" s="8" t="s">
        <v>3588</v>
      </c>
      <c r="H2139" s="8">
        <v>0.29</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3592</v>
      </c>
    </row>
    <row r="2140" ht="14.25" customHeight="1">
      <c r="A2140" s="92" t="s">
        <v>1616</v>
      </c>
      <c r="B2140" s="7" t="s">
        <v>1207</v>
      </c>
      <c r="C2140" s="7"/>
      <c r="D2140" s="7" t="s">
        <v>3596</v>
      </c>
      <c r="E2140" s="201">
        <v>41640.0</v>
      </c>
      <c r="F2140" s="201">
        <v>42004.0</v>
      </c>
      <c r="G2140" s="7" t="s">
        <v>3594</v>
      </c>
      <c r="H2140" s="7">
        <v>0.2</v>
      </c>
      <c r="I2140" s="8">
        <v>0.15</v>
      </c>
      <c r="J2140" s="8">
        <v>0.15</v>
      </c>
      <c r="K2140" s="8">
        <v>0.15</v>
      </c>
      <c r="L2140" s="8">
        <v>0.15</v>
      </c>
      <c r="M2140" s="8">
        <v>0.15</v>
      </c>
      <c r="N2140" s="8">
        <v>0.3</v>
      </c>
      <c r="O2140" s="8">
        <v>0.3</v>
      </c>
      <c r="P2140" s="8">
        <v>0.5</v>
      </c>
      <c r="Q2140" s="8">
        <v>0.5</v>
      </c>
      <c r="R2140" s="8">
        <v>0.7</v>
      </c>
      <c r="S2140" s="8">
        <v>0.7</v>
      </c>
      <c r="T2140" s="8">
        <v>0.7</v>
      </c>
      <c r="U2140" s="8">
        <v>0.7</v>
      </c>
      <c r="V2140" s="8">
        <v>0.7</v>
      </c>
      <c r="W2140" s="8">
        <v>0.7</v>
      </c>
      <c r="X2140" s="8">
        <v>0.6</v>
      </c>
      <c r="Y2140" s="8">
        <v>0.6</v>
      </c>
      <c r="Z2140" s="8">
        <v>0.6</v>
      </c>
      <c r="AA2140" s="8">
        <v>0.6</v>
      </c>
      <c r="AB2140" s="8">
        <v>0.6</v>
      </c>
      <c r="AC2140" s="8">
        <v>0.6</v>
      </c>
      <c r="AD2140" s="8">
        <v>0.5</v>
      </c>
      <c r="AE2140" s="8">
        <v>0.3</v>
      </c>
      <c r="AF2140" s="7" t="s">
        <v>3592</v>
      </c>
    </row>
    <row r="2141" ht="14.25" customHeight="1">
      <c r="A2141" s="92" t="s">
        <v>1616</v>
      </c>
      <c r="B2141" s="7" t="s">
        <v>1207</v>
      </c>
      <c r="C2141" s="7"/>
      <c r="D2141" s="18" t="s">
        <v>3605</v>
      </c>
      <c r="E2141" s="201">
        <v>41640.0</v>
      </c>
      <c r="F2141" s="201">
        <v>42004.0</v>
      </c>
      <c r="G2141" s="7" t="s">
        <v>3594</v>
      </c>
      <c r="H2141" s="92">
        <v>0.15</v>
      </c>
      <c r="I2141" s="7">
        <v>0.15</v>
      </c>
      <c r="J2141" s="7">
        <v>0.15</v>
      </c>
      <c r="K2141" s="7">
        <v>0.15</v>
      </c>
      <c r="L2141" s="7">
        <v>0.15</v>
      </c>
      <c r="M2141" s="92">
        <v>0.2</v>
      </c>
      <c r="N2141" s="92">
        <v>0.4</v>
      </c>
      <c r="O2141" s="92">
        <v>0.4</v>
      </c>
      <c r="P2141" s="7">
        <v>0.6</v>
      </c>
      <c r="Q2141" s="7">
        <v>0.6</v>
      </c>
      <c r="R2141" s="92">
        <v>0.9</v>
      </c>
      <c r="S2141" s="92">
        <v>0.9</v>
      </c>
      <c r="T2141" s="92">
        <v>0.9</v>
      </c>
      <c r="U2141" s="92">
        <v>0.9</v>
      </c>
      <c r="V2141" s="92">
        <v>0.9</v>
      </c>
      <c r="W2141" s="92">
        <v>0.9</v>
      </c>
      <c r="X2141" s="92">
        <v>0.9</v>
      </c>
      <c r="Y2141" s="92">
        <v>0.9</v>
      </c>
      <c r="Z2141" s="92">
        <v>0.9</v>
      </c>
      <c r="AA2141" s="92">
        <v>0.9</v>
      </c>
      <c r="AB2141" s="7">
        <v>0.9</v>
      </c>
      <c r="AC2141" s="7">
        <v>0.9</v>
      </c>
      <c r="AD2141" s="7">
        <v>0.5</v>
      </c>
      <c r="AE2141" s="7">
        <v>0.3</v>
      </c>
      <c r="AF2141" s="7" t="s">
        <v>3592</v>
      </c>
    </row>
    <row r="2142" ht="14.25" customHeight="1">
      <c r="A2142" s="92" t="s">
        <v>1616</v>
      </c>
      <c r="B2142" s="8" t="s">
        <v>1207</v>
      </c>
      <c r="C2142" s="8"/>
      <c r="D2142" s="8" t="s">
        <v>3597</v>
      </c>
      <c r="E2142" s="202">
        <v>41640.0</v>
      </c>
      <c r="F2142" s="202">
        <v>42004.0</v>
      </c>
      <c r="G2142" s="8" t="s">
        <v>3588</v>
      </c>
      <c r="H2142" s="8">
        <v>0.0</v>
      </c>
      <c r="I2142" s="8"/>
      <c r="J2142" s="8"/>
      <c r="K2142" s="8"/>
      <c r="L2142" s="8"/>
      <c r="M2142" s="8"/>
      <c r="N2142" s="8"/>
      <c r="O2142" s="8"/>
      <c r="P2142" s="8"/>
      <c r="Q2142" s="8"/>
      <c r="R2142" s="8"/>
      <c r="S2142" s="8"/>
      <c r="T2142" s="8"/>
      <c r="U2142" s="8"/>
      <c r="V2142" s="8"/>
      <c r="W2142" s="8"/>
      <c r="X2142" s="8"/>
      <c r="Y2142" s="8"/>
      <c r="Z2142" s="8"/>
      <c r="AA2142" s="8"/>
      <c r="AB2142" s="8"/>
      <c r="AC2142" s="8"/>
      <c r="AD2142" s="8"/>
      <c r="AE2142" s="8"/>
      <c r="AF2142" s="8" t="s">
        <v>3592</v>
      </c>
    </row>
    <row r="2143" ht="14.25" customHeight="1">
      <c r="A2143" s="92" t="s">
        <v>1616</v>
      </c>
      <c r="B2143" s="7" t="s">
        <v>1207</v>
      </c>
      <c r="C2143" s="7"/>
      <c r="D2143" s="7" t="s">
        <v>3598</v>
      </c>
      <c r="E2143" s="201">
        <v>41640.0</v>
      </c>
      <c r="F2143" s="201">
        <v>42004.0</v>
      </c>
      <c r="G2143" s="7" t="s">
        <v>3588</v>
      </c>
      <c r="H2143" s="7">
        <v>1.0</v>
      </c>
      <c r="AF2143" s="7" t="s">
        <v>3592</v>
      </c>
    </row>
    <row r="2144" ht="14.25" customHeight="1">
      <c r="A2144" s="92" t="s">
        <v>1616</v>
      </c>
      <c r="B2144" s="8" t="s">
        <v>1207</v>
      </c>
      <c r="C2144" s="8"/>
      <c r="D2144" s="93" t="s">
        <v>3657</v>
      </c>
      <c r="E2144" s="202">
        <v>41640.0</v>
      </c>
      <c r="F2144" s="202">
        <v>42004.0</v>
      </c>
      <c r="G2144" s="8" t="s">
        <v>3594</v>
      </c>
      <c r="H2144" s="8">
        <v>0.2</v>
      </c>
      <c r="I2144" s="139">
        <v>0.15</v>
      </c>
      <c r="J2144" s="139">
        <v>0.15</v>
      </c>
      <c r="K2144" s="139">
        <v>0.15</v>
      </c>
      <c r="L2144" s="139">
        <v>0.15</v>
      </c>
      <c r="M2144" s="139">
        <v>0.15</v>
      </c>
      <c r="N2144" s="139">
        <v>0.3</v>
      </c>
      <c r="O2144" s="139">
        <v>0.3</v>
      </c>
      <c r="P2144" s="139">
        <v>0.6</v>
      </c>
      <c r="Q2144" s="139">
        <v>0.6</v>
      </c>
      <c r="R2144" s="139">
        <v>0.8</v>
      </c>
      <c r="S2144" s="139">
        <v>0.8</v>
      </c>
      <c r="T2144" s="139">
        <v>0.8</v>
      </c>
      <c r="U2144" s="139">
        <v>0.8</v>
      </c>
      <c r="V2144" s="139">
        <v>0.8</v>
      </c>
      <c r="W2144" s="139">
        <v>0.8</v>
      </c>
      <c r="X2144" s="139">
        <v>0.8</v>
      </c>
      <c r="Y2144" s="139">
        <v>0.9</v>
      </c>
      <c r="Z2144" s="139">
        <v>0.9</v>
      </c>
      <c r="AA2144" s="139">
        <v>0.9</v>
      </c>
      <c r="AB2144" s="139">
        <v>0.9</v>
      </c>
      <c r="AC2144" s="139">
        <v>0.9</v>
      </c>
      <c r="AD2144" s="139">
        <v>0.5</v>
      </c>
      <c r="AE2144" s="139">
        <v>0.3</v>
      </c>
      <c r="AF2144" s="8" t="s">
        <v>3592</v>
      </c>
    </row>
    <row r="2145" ht="14.25" customHeight="1">
      <c r="A2145" s="92" t="s">
        <v>1618</v>
      </c>
      <c r="B2145" s="7" t="s">
        <v>1207</v>
      </c>
      <c r="C2145" s="7"/>
      <c r="D2145" s="7" t="s">
        <v>3596</v>
      </c>
      <c r="E2145" s="201">
        <v>41640.0</v>
      </c>
      <c r="F2145" s="201">
        <v>42004.0</v>
      </c>
      <c r="G2145" s="7" t="s">
        <v>3594</v>
      </c>
      <c r="H2145" s="92">
        <v>0.19034</v>
      </c>
      <c r="I2145" s="8">
        <v>0.15</v>
      </c>
      <c r="J2145" s="8">
        <v>0.15</v>
      </c>
      <c r="K2145" s="8">
        <v>0.15</v>
      </c>
      <c r="L2145" s="8">
        <v>0.15</v>
      </c>
      <c r="M2145" s="8">
        <v>0.15</v>
      </c>
      <c r="N2145" s="93">
        <v>0.28551</v>
      </c>
      <c r="O2145" s="93">
        <v>0.28551</v>
      </c>
      <c r="P2145" s="93">
        <v>0.47585</v>
      </c>
      <c r="Q2145" s="93">
        <v>0.47585</v>
      </c>
      <c r="R2145" s="93">
        <v>0.66619</v>
      </c>
      <c r="S2145" s="93">
        <v>0.66619</v>
      </c>
      <c r="T2145" s="93">
        <v>0.66619</v>
      </c>
      <c r="U2145" s="93">
        <v>0.66619</v>
      </c>
      <c r="V2145" s="93">
        <v>0.66619</v>
      </c>
      <c r="W2145" s="93">
        <v>0.66619</v>
      </c>
      <c r="X2145" s="93">
        <v>0.57102</v>
      </c>
      <c r="Y2145" s="93">
        <v>0.57102</v>
      </c>
      <c r="Z2145" s="93">
        <v>0.57102</v>
      </c>
      <c r="AA2145" s="93">
        <v>0.57102</v>
      </c>
      <c r="AB2145" s="93">
        <v>0.57102</v>
      </c>
      <c r="AC2145" s="93">
        <v>0.57102</v>
      </c>
      <c r="AD2145" s="93">
        <v>0.47585</v>
      </c>
      <c r="AE2145" s="93">
        <v>0.28551</v>
      </c>
      <c r="AF2145" s="7" t="s">
        <v>3592</v>
      </c>
    </row>
    <row r="2146" ht="14.25" customHeight="1">
      <c r="A2146" s="92" t="s">
        <v>1618</v>
      </c>
      <c r="B2146" s="7" t="s">
        <v>1207</v>
      </c>
      <c r="C2146" s="7"/>
      <c r="D2146" s="18" t="s">
        <v>3605</v>
      </c>
      <c r="E2146" s="201">
        <v>41640.0</v>
      </c>
      <c r="F2146" s="201">
        <v>42004.0</v>
      </c>
      <c r="G2146" s="7" t="s">
        <v>3594</v>
      </c>
      <c r="H2146" s="92">
        <v>0.142755</v>
      </c>
      <c r="I2146" s="7">
        <v>0.15</v>
      </c>
      <c r="J2146" s="7">
        <v>0.15</v>
      </c>
      <c r="K2146" s="7">
        <v>0.15</v>
      </c>
      <c r="L2146" s="7">
        <v>0.15</v>
      </c>
      <c r="M2146" s="92">
        <v>0.19034</v>
      </c>
      <c r="N2146" s="92">
        <v>0.38068</v>
      </c>
      <c r="O2146" s="92">
        <v>0.38068</v>
      </c>
      <c r="P2146" s="92">
        <v>0.57102</v>
      </c>
      <c r="Q2146" s="92">
        <v>0.57102</v>
      </c>
      <c r="R2146" s="92">
        <v>0.85653</v>
      </c>
      <c r="S2146" s="92">
        <v>0.85653</v>
      </c>
      <c r="T2146" s="92">
        <v>0.85653</v>
      </c>
      <c r="U2146" s="92">
        <v>0.85653</v>
      </c>
      <c r="V2146" s="92">
        <v>0.85653</v>
      </c>
      <c r="W2146" s="92">
        <v>0.85653</v>
      </c>
      <c r="X2146" s="92">
        <v>0.85653</v>
      </c>
      <c r="Y2146" s="92">
        <v>0.85653</v>
      </c>
      <c r="Z2146" s="92">
        <v>0.85653</v>
      </c>
      <c r="AA2146" s="92">
        <v>0.85653</v>
      </c>
      <c r="AB2146" s="92">
        <v>0.85653</v>
      </c>
      <c r="AC2146" s="92">
        <v>0.85653</v>
      </c>
      <c r="AD2146" s="92">
        <v>0.47585</v>
      </c>
      <c r="AE2146" s="92">
        <v>0.28551</v>
      </c>
      <c r="AF2146" s="7" t="s">
        <v>3592</v>
      </c>
    </row>
    <row r="2147" ht="14.25" customHeight="1">
      <c r="A2147" s="92" t="s">
        <v>1618</v>
      </c>
      <c r="B2147" s="8" t="s">
        <v>1207</v>
      </c>
      <c r="C2147" s="8"/>
      <c r="D2147" s="8" t="s">
        <v>3597</v>
      </c>
      <c r="E2147" s="202">
        <v>41640.0</v>
      </c>
      <c r="F2147" s="202">
        <v>42004.0</v>
      </c>
      <c r="G2147" s="8" t="s">
        <v>3588</v>
      </c>
      <c r="H2147" s="8">
        <v>0.0</v>
      </c>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t="s">
        <v>3592</v>
      </c>
    </row>
    <row r="2148" ht="14.25" customHeight="1">
      <c r="A2148" s="92" t="s">
        <v>1618</v>
      </c>
      <c r="B2148" s="7" t="s">
        <v>1207</v>
      </c>
      <c r="C2148" s="7"/>
      <c r="D2148" s="7" t="s">
        <v>3598</v>
      </c>
      <c r="E2148" s="201">
        <v>41640.0</v>
      </c>
      <c r="F2148" s="201">
        <v>42004.0</v>
      </c>
      <c r="G2148" s="7" t="s">
        <v>3588</v>
      </c>
      <c r="H2148" s="7">
        <v>1.0</v>
      </c>
      <c r="AF2148" s="7" t="s">
        <v>3592</v>
      </c>
    </row>
    <row r="2149" ht="14.25" customHeight="1">
      <c r="A2149" s="92" t="s">
        <v>1618</v>
      </c>
      <c r="B2149" s="8" t="s">
        <v>1207</v>
      </c>
      <c r="C2149" s="8"/>
      <c r="D2149" s="93" t="s">
        <v>3657</v>
      </c>
      <c r="E2149" s="202">
        <v>41640.0</v>
      </c>
      <c r="F2149" s="202">
        <v>42004.0</v>
      </c>
      <c r="G2149" s="8" t="s">
        <v>3594</v>
      </c>
      <c r="H2149" s="93">
        <v>0.19034</v>
      </c>
      <c r="I2149" s="139">
        <v>0.15</v>
      </c>
      <c r="J2149" s="139">
        <v>0.15</v>
      </c>
      <c r="K2149" s="139">
        <v>0.15</v>
      </c>
      <c r="L2149" s="139">
        <v>0.15</v>
      </c>
      <c r="M2149" s="139">
        <v>0.15</v>
      </c>
      <c r="N2149" s="140">
        <v>0.28551</v>
      </c>
      <c r="O2149" s="140">
        <v>0.28551</v>
      </c>
      <c r="P2149" s="140">
        <v>0.57102</v>
      </c>
      <c r="Q2149" s="140">
        <v>0.57102</v>
      </c>
      <c r="R2149" s="140">
        <v>0.76136</v>
      </c>
      <c r="S2149" s="140">
        <v>0.76136</v>
      </c>
      <c r="T2149" s="140">
        <v>0.76136</v>
      </c>
      <c r="U2149" s="140">
        <v>0.76136</v>
      </c>
      <c r="V2149" s="140">
        <v>0.76136</v>
      </c>
      <c r="W2149" s="140">
        <v>0.76136</v>
      </c>
      <c r="X2149" s="140">
        <v>0.76136</v>
      </c>
      <c r="Y2149" s="140">
        <v>0.85653</v>
      </c>
      <c r="Z2149" s="140">
        <v>0.85653</v>
      </c>
      <c r="AA2149" s="140">
        <v>0.85653</v>
      </c>
      <c r="AB2149" s="140">
        <v>0.85653</v>
      </c>
      <c r="AC2149" s="140">
        <v>0.85653</v>
      </c>
      <c r="AD2149" s="140">
        <v>0.47585</v>
      </c>
      <c r="AE2149" s="140">
        <v>0.28551</v>
      </c>
      <c r="AF2149" s="8" t="s">
        <v>3592</v>
      </c>
    </row>
    <row r="2150" ht="14.25" customHeight="1">
      <c r="A2150" s="92" t="s">
        <v>1774</v>
      </c>
      <c r="B2150" s="7" t="s">
        <v>1207</v>
      </c>
      <c r="C2150" s="7"/>
      <c r="D2150" s="7" t="s">
        <v>3596</v>
      </c>
      <c r="E2150" s="201">
        <v>41640.0</v>
      </c>
      <c r="F2150" s="201">
        <v>42004.0</v>
      </c>
      <c r="G2150" s="7" t="s">
        <v>3594</v>
      </c>
      <c r="H2150" s="92">
        <v>0.1865</v>
      </c>
      <c r="I2150" s="93">
        <v>0.15</v>
      </c>
      <c r="J2150" s="8">
        <v>0.15</v>
      </c>
      <c r="K2150" s="8">
        <v>0.15</v>
      </c>
      <c r="L2150" s="8">
        <v>0.15</v>
      </c>
      <c r="M2150" s="8">
        <v>0.15</v>
      </c>
      <c r="N2150" s="93">
        <v>0.2797</v>
      </c>
      <c r="O2150" s="93">
        <v>0.2797</v>
      </c>
      <c r="P2150" s="93">
        <v>0.4662</v>
      </c>
      <c r="Q2150" s="93">
        <v>0.4662</v>
      </c>
      <c r="R2150" s="93">
        <v>0.6527</v>
      </c>
      <c r="S2150" s="93">
        <v>0.6527</v>
      </c>
      <c r="T2150" s="93">
        <v>0.6527</v>
      </c>
      <c r="U2150" s="93">
        <v>0.6527</v>
      </c>
      <c r="V2150" s="93">
        <v>0.6527</v>
      </c>
      <c r="W2150" s="93">
        <v>0.6527</v>
      </c>
      <c r="X2150" s="93">
        <v>0.5594</v>
      </c>
      <c r="Y2150" s="93">
        <v>0.5594</v>
      </c>
      <c r="Z2150" s="93">
        <v>0.5594</v>
      </c>
      <c r="AA2150" s="93">
        <v>0.5594</v>
      </c>
      <c r="AB2150" s="93">
        <v>0.5594</v>
      </c>
      <c r="AC2150" s="93">
        <v>0.5594</v>
      </c>
      <c r="AD2150" s="93">
        <v>0.4662</v>
      </c>
      <c r="AE2150" s="93">
        <v>0.2797</v>
      </c>
      <c r="AF2150" s="7" t="s">
        <v>3592</v>
      </c>
    </row>
    <row r="2151" ht="14.25" customHeight="1">
      <c r="A2151" s="92" t="s">
        <v>1774</v>
      </c>
      <c r="B2151" s="7" t="s">
        <v>1207</v>
      </c>
      <c r="C2151" s="7"/>
      <c r="D2151" s="18" t="s">
        <v>3605</v>
      </c>
      <c r="E2151" s="201">
        <v>41640.0</v>
      </c>
      <c r="F2151" s="201">
        <v>42004.0</v>
      </c>
      <c r="G2151" s="7" t="s">
        <v>3594</v>
      </c>
      <c r="H2151" s="92">
        <v>0.1399</v>
      </c>
      <c r="I2151" s="7">
        <v>0.15</v>
      </c>
      <c r="J2151" s="7">
        <v>0.15</v>
      </c>
      <c r="K2151" s="7">
        <v>0.15</v>
      </c>
      <c r="L2151" s="7">
        <v>0.15</v>
      </c>
      <c r="M2151" s="92">
        <v>0.1865</v>
      </c>
      <c r="N2151" s="92">
        <v>0.373</v>
      </c>
      <c r="O2151" s="92">
        <v>0.373</v>
      </c>
      <c r="P2151" s="92">
        <v>0.5594</v>
      </c>
      <c r="Q2151" s="92">
        <v>0.5594</v>
      </c>
      <c r="R2151" s="92">
        <v>0.8391</v>
      </c>
      <c r="S2151" s="92">
        <v>0.8391</v>
      </c>
      <c r="T2151" s="92">
        <v>0.8391</v>
      </c>
      <c r="U2151" s="92">
        <v>0.8391</v>
      </c>
      <c r="V2151" s="92">
        <v>0.8391</v>
      </c>
      <c r="W2151" s="92">
        <v>0.8391</v>
      </c>
      <c r="X2151" s="92">
        <v>0.8391</v>
      </c>
      <c r="Y2151" s="92">
        <v>0.8391</v>
      </c>
      <c r="Z2151" s="92">
        <v>0.8391</v>
      </c>
      <c r="AA2151" s="92">
        <v>0.8391</v>
      </c>
      <c r="AB2151" s="92">
        <v>0.8391</v>
      </c>
      <c r="AC2151" s="92">
        <v>0.8391</v>
      </c>
      <c r="AD2151" s="93">
        <v>0.4662</v>
      </c>
      <c r="AE2151" s="93">
        <v>0.2797</v>
      </c>
      <c r="AF2151" s="7" t="s">
        <v>3592</v>
      </c>
    </row>
    <row r="2152" ht="14.25" customHeight="1">
      <c r="A2152" s="92" t="s">
        <v>1774</v>
      </c>
      <c r="B2152" s="8" t="s">
        <v>1207</v>
      </c>
      <c r="C2152" s="8"/>
      <c r="D2152" s="8" t="s">
        <v>3597</v>
      </c>
      <c r="E2152" s="202">
        <v>41640.0</v>
      </c>
      <c r="F2152" s="202">
        <v>42004.0</v>
      </c>
      <c r="G2152" s="8" t="s">
        <v>3588</v>
      </c>
      <c r="H2152" s="8">
        <v>0.0</v>
      </c>
      <c r="I2152" s="8"/>
      <c r="J2152" s="8"/>
      <c r="K2152" s="8"/>
      <c r="L2152" s="8"/>
      <c r="M2152" s="8"/>
      <c r="N2152" s="8"/>
      <c r="O2152" s="8"/>
      <c r="P2152" s="8"/>
      <c r="Q2152" s="8"/>
      <c r="R2152" s="8"/>
      <c r="S2152" s="8"/>
      <c r="T2152" s="8"/>
      <c r="U2152" s="8"/>
      <c r="V2152" s="8"/>
      <c r="W2152" s="8"/>
      <c r="X2152" s="8"/>
      <c r="Y2152" s="8"/>
      <c r="Z2152" s="8"/>
      <c r="AA2152" s="8"/>
      <c r="AB2152" s="8"/>
      <c r="AC2152" s="8"/>
      <c r="AD2152" s="8"/>
      <c r="AE2152" s="8"/>
      <c r="AF2152" s="8" t="s">
        <v>3592</v>
      </c>
    </row>
    <row r="2153" ht="14.25" customHeight="1">
      <c r="A2153" s="92" t="s">
        <v>1774</v>
      </c>
      <c r="B2153" s="7" t="s">
        <v>1207</v>
      </c>
      <c r="C2153" s="7"/>
      <c r="D2153" s="7" t="s">
        <v>3598</v>
      </c>
      <c r="E2153" s="201">
        <v>41640.0</v>
      </c>
      <c r="F2153" s="201">
        <v>42004.0</v>
      </c>
      <c r="G2153" s="7" t="s">
        <v>3588</v>
      </c>
      <c r="H2153" s="7">
        <v>1.0</v>
      </c>
      <c r="AF2153" s="7" t="s">
        <v>3592</v>
      </c>
    </row>
    <row r="2154" ht="14.25" customHeight="1">
      <c r="A2154" s="92" t="s">
        <v>1774</v>
      </c>
      <c r="B2154" s="8" t="s">
        <v>1207</v>
      </c>
      <c r="C2154" s="8"/>
      <c r="D2154" s="93" t="s">
        <v>3657</v>
      </c>
      <c r="E2154" s="202">
        <v>41640.0</v>
      </c>
      <c r="F2154" s="202">
        <v>42004.0</v>
      </c>
      <c r="G2154" s="8" t="s">
        <v>3594</v>
      </c>
      <c r="H2154" s="92">
        <v>0.1865</v>
      </c>
      <c r="I2154" s="139">
        <v>0.15</v>
      </c>
      <c r="J2154" s="139">
        <v>0.15</v>
      </c>
      <c r="K2154" s="139">
        <v>0.15</v>
      </c>
      <c r="L2154" s="139">
        <v>0.15</v>
      </c>
      <c r="M2154" s="139">
        <v>0.15</v>
      </c>
      <c r="N2154" s="93">
        <v>0.2797</v>
      </c>
      <c r="O2154" s="93">
        <v>0.2797</v>
      </c>
      <c r="P2154" s="93">
        <v>0.5594</v>
      </c>
      <c r="Q2154" s="93">
        <v>0.5594</v>
      </c>
      <c r="R2154" s="93">
        <v>0.7459</v>
      </c>
      <c r="S2154" s="93">
        <v>0.7459</v>
      </c>
      <c r="T2154" s="93">
        <v>0.7459</v>
      </c>
      <c r="U2154" s="93">
        <v>0.7459</v>
      </c>
      <c r="V2154" s="93">
        <v>0.7459</v>
      </c>
      <c r="W2154" s="93">
        <v>0.7459</v>
      </c>
      <c r="X2154" s="93">
        <v>0.7459</v>
      </c>
      <c r="Y2154" s="140">
        <v>0.8391</v>
      </c>
      <c r="Z2154" s="140">
        <v>0.8391</v>
      </c>
      <c r="AA2154" s="140">
        <v>0.8391</v>
      </c>
      <c r="AB2154" s="140">
        <v>0.8391</v>
      </c>
      <c r="AC2154" s="140">
        <v>0.8391</v>
      </c>
      <c r="AD2154" s="93">
        <v>0.4662</v>
      </c>
      <c r="AE2154" s="93">
        <v>0.2797</v>
      </c>
      <c r="AF2154" s="8" t="s">
        <v>3592</v>
      </c>
    </row>
    <row r="2155" ht="14.25" customHeight="1">
      <c r="A2155" s="92" t="s">
        <v>1607</v>
      </c>
      <c r="B2155" s="7" t="s">
        <v>1207</v>
      </c>
      <c r="C2155" s="7"/>
      <c r="D2155" s="7" t="s">
        <v>3596</v>
      </c>
      <c r="E2155" s="201">
        <v>41640.0</v>
      </c>
      <c r="F2155" s="201">
        <v>42004.0</v>
      </c>
      <c r="G2155" s="7" t="s">
        <v>3594</v>
      </c>
      <c r="H2155" s="7">
        <v>0.2</v>
      </c>
      <c r="I2155" s="7">
        <v>0.15</v>
      </c>
      <c r="J2155" s="7">
        <v>0.15</v>
      </c>
      <c r="K2155" s="7">
        <v>0.15</v>
      </c>
      <c r="L2155" s="7">
        <v>0.15</v>
      </c>
      <c r="M2155" s="7">
        <v>0.15</v>
      </c>
      <c r="N2155" s="7">
        <v>0.3</v>
      </c>
      <c r="O2155" s="7">
        <v>0.3</v>
      </c>
      <c r="P2155" s="8">
        <v>0.5</v>
      </c>
      <c r="Q2155" s="8">
        <v>0.5</v>
      </c>
      <c r="R2155" s="8">
        <v>0.7</v>
      </c>
      <c r="S2155" s="8">
        <v>0.7</v>
      </c>
      <c r="T2155" s="8">
        <v>0.7</v>
      </c>
      <c r="U2155" s="8">
        <v>0.7</v>
      </c>
      <c r="V2155" s="8">
        <v>0.7</v>
      </c>
      <c r="W2155" s="8">
        <v>0.7</v>
      </c>
      <c r="X2155" s="8">
        <v>0.6</v>
      </c>
      <c r="Y2155" s="8">
        <v>0.6</v>
      </c>
      <c r="Z2155" s="8">
        <v>0.6</v>
      </c>
      <c r="AA2155" s="8">
        <v>0.6</v>
      </c>
      <c r="AB2155" s="8">
        <v>0.6</v>
      </c>
      <c r="AC2155" s="8">
        <v>0.6</v>
      </c>
      <c r="AD2155" s="8">
        <v>0.5</v>
      </c>
      <c r="AE2155" s="8">
        <v>0.3</v>
      </c>
      <c r="AF2155" s="7" t="s">
        <v>3592</v>
      </c>
    </row>
    <row r="2156" ht="14.25" customHeight="1">
      <c r="A2156" s="92" t="s">
        <v>1607</v>
      </c>
      <c r="B2156" s="8" t="s">
        <v>1207</v>
      </c>
      <c r="C2156" s="8"/>
      <c r="D2156" s="93" t="s">
        <v>3605</v>
      </c>
      <c r="E2156" s="202">
        <v>41640.0</v>
      </c>
      <c r="F2156" s="202">
        <v>42004.0</v>
      </c>
      <c r="G2156" s="8" t="s">
        <v>3594</v>
      </c>
      <c r="H2156" s="93">
        <v>0.15</v>
      </c>
      <c r="I2156" s="8">
        <v>0.15</v>
      </c>
      <c r="J2156" s="8">
        <v>0.15</v>
      </c>
      <c r="K2156" s="8">
        <v>0.15</v>
      </c>
      <c r="L2156" s="8">
        <v>0.15</v>
      </c>
      <c r="M2156" s="93">
        <v>0.2</v>
      </c>
      <c r="N2156" s="93">
        <v>0.4</v>
      </c>
      <c r="O2156" s="93">
        <v>0.4</v>
      </c>
      <c r="P2156" s="7">
        <v>0.6</v>
      </c>
      <c r="Q2156" s="7">
        <v>0.6</v>
      </c>
      <c r="R2156" s="92">
        <v>0.9</v>
      </c>
      <c r="S2156" s="92">
        <v>0.9</v>
      </c>
      <c r="T2156" s="92">
        <v>0.9</v>
      </c>
      <c r="U2156" s="92">
        <v>0.9</v>
      </c>
      <c r="V2156" s="92">
        <v>0.9</v>
      </c>
      <c r="W2156" s="92">
        <v>0.9</v>
      </c>
      <c r="X2156" s="92">
        <v>0.9</v>
      </c>
      <c r="Y2156" s="92">
        <v>0.9</v>
      </c>
      <c r="Z2156" s="92">
        <v>0.9</v>
      </c>
      <c r="AA2156" s="92">
        <v>0.9</v>
      </c>
      <c r="AB2156" s="92">
        <v>0.9</v>
      </c>
      <c r="AC2156" s="92">
        <v>0.9</v>
      </c>
      <c r="AD2156" s="7">
        <v>0.5</v>
      </c>
      <c r="AE2156" s="7">
        <v>0.3</v>
      </c>
      <c r="AF2156" s="8" t="s">
        <v>3592</v>
      </c>
    </row>
    <row r="2157" ht="14.25" customHeight="1">
      <c r="A2157" s="92" t="s">
        <v>1607</v>
      </c>
      <c r="B2157" s="8" t="s">
        <v>1207</v>
      </c>
      <c r="C2157" s="8"/>
      <c r="D2157" s="8" t="s">
        <v>3597</v>
      </c>
      <c r="E2157" s="202">
        <v>41640.0</v>
      </c>
      <c r="F2157" s="202">
        <v>42004.0</v>
      </c>
      <c r="G2157" s="8" t="s">
        <v>3588</v>
      </c>
      <c r="H2157" s="8">
        <v>0.0</v>
      </c>
      <c r="I2157" s="8"/>
      <c r="J2157" s="8"/>
      <c r="K2157" s="8"/>
      <c r="L2157" s="8"/>
      <c r="M2157" s="8"/>
      <c r="N2157" s="8"/>
      <c r="O2157" s="8"/>
      <c r="AF2157" s="8" t="s">
        <v>3592</v>
      </c>
    </row>
    <row r="2158" ht="14.25" customHeight="1">
      <c r="A2158" s="92" t="s">
        <v>1607</v>
      </c>
      <c r="B2158" s="7" t="s">
        <v>1207</v>
      </c>
      <c r="C2158" s="7"/>
      <c r="D2158" s="7" t="s">
        <v>3598</v>
      </c>
      <c r="E2158" s="201">
        <v>41640.0</v>
      </c>
      <c r="F2158" s="201">
        <v>42004.0</v>
      </c>
      <c r="G2158" s="7" t="s">
        <v>3588</v>
      </c>
      <c r="H2158" s="7">
        <v>1.0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3592</v>
      </c>
    </row>
    <row r="2159" ht="14.25" customHeight="1">
      <c r="A2159" s="92" t="s">
        <v>1607</v>
      </c>
      <c r="B2159" s="8" t="s">
        <v>1207</v>
      </c>
      <c r="C2159" s="8"/>
      <c r="D2159" s="93" t="s">
        <v>3657</v>
      </c>
      <c r="E2159" s="202">
        <v>41640.0</v>
      </c>
      <c r="F2159" s="202">
        <v>42004.0</v>
      </c>
      <c r="G2159" s="8" t="s">
        <v>3594</v>
      </c>
      <c r="H2159" s="8">
        <v>0.2</v>
      </c>
      <c r="I2159" s="8">
        <v>0.15</v>
      </c>
      <c r="J2159" s="8">
        <v>0.15</v>
      </c>
      <c r="K2159" s="8">
        <v>0.15</v>
      </c>
      <c r="L2159" s="8">
        <v>0.15</v>
      </c>
      <c r="M2159" s="8">
        <v>0.15</v>
      </c>
      <c r="N2159" s="8">
        <v>0.3</v>
      </c>
      <c r="O2159" s="8">
        <v>0.3</v>
      </c>
      <c r="P2159" s="7">
        <v>0.6</v>
      </c>
      <c r="Q2159" s="7">
        <v>0.6</v>
      </c>
      <c r="R2159" s="7">
        <v>0.8</v>
      </c>
      <c r="S2159" s="7">
        <v>0.8</v>
      </c>
      <c r="T2159" s="7">
        <v>0.8</v>
      </c>
      <c r="U2159" s="7">
        <v>0.8</v>
      </c>
      <c r="V2159" s="7">
        <v>0.8</v>
      </c>
      <c r="W2159" s="7">
        <v>0.8</v>
      </c>
      <c r="X2159" s="7">
        <v>0.8</v>
      </c>
      <c r="Y2159" s="7">
        <v>0.9</v>
      </c>
      <c r="Z2159" s="7">
        <v>0.9</v>
      </c>
      <c r="AA2159" s="7">
        <v>0.9</v>
      </c>
      <c r="AB2159" s="7">
        <v>0.9</v>
      </c>
      <c r="AC2159" s="7">
        <v>0.9</v>
      </c>
      <c r="AD2159" s="7">
        <v>0.5</v>
      </c>
      <c r="AE2159" s="7">
        <v>0.3</v>
      </c>
      <c r="AF2159" s="8" t="s">
        <v>3592</v>
      </c>
    </row>
    <row r="2160" ht="14.25" customHeight="1">
      <c r="A2160" s="17" t="s">
        <v>1617</v>
      </c>
      <c r="B2160" s="7" t="s">
        <v>1207</v>
      </c>
      <c r="C2160" s="7"/>
      <c r="D2160" s="7" t="s">
        <v>3596</v>
      </c>
      <c r="E2160" s="201">
        <v>41640.0</v>
      </c>
      <c r="F2160" s="201">
        <v>42004.0</v>
      </c>
      <c r="G2160" s="7" t="s">
        <v>3594</v>
      </c>
      <c r="H2160" s="92">
        <v>0.17776</v>
      </c>
      <c r="I2160" s="7">
        <v>0.15</v>
      </c>
      <c r="J2160" s="7">
        <v>0.15</v>
      </c>
      <c r="K2160" s="7">
        <v>0.15</v>
      </c>
      <c r="L2160" s="7">
        <v>0.15</v>
      </c>
      <c r="M2160" s="7">
        <v>0.15</v>
      </c>
      <c r="N2160" s="92">
        <v>0.26664</v>
      </c>
      <c r="O2160" s="92">
        <v>0.26664</v>
      </c>
      <c r="P2160" s="92">
        <v>0.4444</v>
      </c>
      <c r="Q2160" s="92">
        <v>0.4444</v>
      </c>
      <c r="R2160" s="92">
        <v>0.62216</v>
      </c>
      <c r="S2160" s="92">
        <v>0.62216</v>
      </c>
      <c r="T2160" s="92">
        <v>0.62216</v>
      </c>
      <c r="U2160" s="92">
        <v>0.62216</v>
      </c>
      <c r="V2160" s="92">
        <v>0.62216</v>
      </c>
      <c r="W2160" s="92">
        <v>0.62216</v>
      </c>
      <c r="X2160" s="92">
        <v>0.53328</v>
      </c>
      <c r="Y2160" s="92">
        <v>0.53328</v>
      </c>
      <c r="Z2160" s="92">
        <v>0.53328</v>
      </c>
      <c r="AA2160" s="92">
        <v>0.53328</v>
      </c>
      <c r="AB2160" s="92">
        <v>0.53328</v>
      </c>
      <c r="AC2160" s="92">
        <v>0.53328</v>
      </c>
      <c r="AD2160" s="92">
        <v>0.4444</v>
      </c>
      <c r="AE2160" s="92">
        <v>0.26664</v>
      </c>
      <c r="AF2160" s="7" t="s">
        <v>3592</v>
      </c>
    </row>
    <row r="2161" ht="14.25" customHeight="1">
      <c r="A2161" s="17" t="s">
        <v>1617</v>
      </c>
      <c r="B2161" s="8" t="s">
        <v>1207</v>
      </c>
      <c r="C2161" s="8"/>
      <c r="D2161" s="93" t="s">
        <v>3605</v>
      </c>
      <c r="E2161" s="202">
        <v>41640.0</v>
      </c>
      <c r="F2161" s="202">
        <v>42004.0</v>
      </c>
      <c r="G2161" s="8" t="s">
        <v>3594</v>
      </c>
      <c r="H2161" s="93">
        <v>0.13332</v>
      </c>
      <c r="I2161" s="8">
        <v>0.15</v>
      </c>
      <c r="J2161" s="8">
        <v>0.15</v>
      </c>
      <c r="K2161" s="8">
        <v>0.15</v>
      </c>
      <c r="L2161" s="8">
        <v>0.15</v>
      </c>
      <c r="M2161" s="93">
        <v>0.17776</v>
      </c>
      <c r="N2161" s="93">
        <v>0.35552</v>
      </c>
      <c r="O2161" s="93">
        <v>0.35552</v>
      </c>
      <c r="P2161" s="93">
        <v>0.53328</v>
      </c>
      <c r="Q2161" s="93">
        <v>0.53328</v>
      </c>
      <c r="R2161" s="93">
        <v>0.79992</v>
      </c>
      <c r="S2161" s="93">
        <v>0.79992</v>
      </c>
      <c r="T2161" s="93">
        <v>0.79992</v>
      </c>
      <c r="U2161" s="93">
        <v>0.79992</v>
      </c>
      <c r="V2161" s="93">
        <v>0.79992</v>
      </c>
      <c r="W2161" s="93">
        <v>0.79992</v>
      </c>
      <c r="X2161" s="93">
        <v>0.79992</v>
      </c>
      <c r="Y2161" s="93">
        <v>0.79992</v>
      </c>
      <c r="Z2161" s="93">
        <v>0.79992</v>
      </c>
      <c r="AA2161" s="93">
        <v>0.79992</v>
      </c>
      <c r="AB2161" s="93">
        <v>0.79992</v>
      </c>
      <c r="AC2161" s="93">
        <v>0.79992</v>
      </c>
      <c r="AD2161" s="92">
        <v>0.4444</v>
      </c>
      <c r="AE2161" s="92">
        <v>0.26664</v>
      </c>
      <c r="AF2161" s="8" t="s">
        <v>3592</v>
      </c>
    </row>
    <row r="2162" ht="14.25" customHeight="1">
      <c r="A2162" s="17" t="s">
        <v>1617</v>
      </c>
      <c r="B2162" s="8" t="s">
        <v>1207</v>
      </c>
      <c r="C2162" s="8"/>
      <c r="D2162" s="8" t="s">
        <v>3597</v>
      </c>
      <c r="E2162" s="202">
        <v>41640.0</v>
      </c>
      <c r="F2162" s="202">
        <v>42004.0</v>
      </c>
      <c r="G2162" s="8" t="s">
        <v>3588</v>
      </c>
      <c r="H2162" s="8">
        <v>0.0</v>
      </c>
      <c r="I2162" s="8"/>
      <c r="J2162" s="8"/>
      <c r="K2162" s="8"/>
      <c r="L2162" s="8"/>
      <c r="M2162" s="8"/>
      <c r="N2162" s="8"/>
      <c r="O2162" s="8"/>
      <c r="P2162" s="8"/>
      <c r="Q2162" s="8"/>
      <c r="R2162" s="8"/>
      <c r="S2162" s="8"/>
      <c r="T2162" s="8"/>
      <c r="U2162" s="8"/>
      <c r="V2162" s="8"/>
      <c r="W2162" s="8"/>
      <c r="X2162" s="8"/>
      <c r="Y2162" s="8"/>
      <c r="Z2162" s="8"/>
      <c r="AA2162" s="8"/>
      <c r="AB2162" s="8"/>
      <c r="AC2162" s="8"/>
      <c r="AD2162" s="8"/>
      <c r="AE2162" s="8"/>
      <c r="AF2162" s="8" t="s">
        <v>3592</v>
      </c>
    </row>
    <row r="2163" ht="14.25" customHeight="1">
      <c r="A2163" s="17" t="s">
        <v>1617</v>
      </c>
      <c r="B2163" s="7" t="s">
        <v>1207</v>
      </c>
      <c r="C2163" s="7"/>
      <c r="D2163" s="7" t="s">
        <v>3598</v>
      </c>
      <c r="E2163" s="201">
        <v>41640.0</v>
      </c>
      <c r="F2163" s="201">
        <v>42004.0</v>
      </c>
      <c r="G2163" s="7" t="s">
        <v>3588</v>
      </c>
      <c r="H2163" s="7">
        <v>1.0</v>
      </c>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t="s">
        <v>3592</v>
      </c>
    </row>
    <row r="2164" ht="14.25" customHeight="1">
      <c r="A2164" s="17" t="s">
        <v>1617</v>
      </c>
      <c r="B2164" s="8" t="s">
        <v>1207</v>
      </c>
      <c r="C2164" s="8"/>
      <c r="D2164" s="93" t="s">
        <v>3657</v>
      </c>
      <c r="E2164" s="202">
        <v>41640.0</v>
      </c>
      <c r="F2164" s="202">
        <v>42004.0</v>
      </c>
      <c r="G2164" s="8" t="s">
        <v>3594</v>
      </c>
      <c r="H2164" s="92">
        <v>0.17776</v>
      </c>
      <c r="I2164" s="8">
        <v>0.15</v>
      </c>
      <c r="J2164" s="8">
        <v>0.15</v>
      </c>
      <c r="K2164" s="8">
        <v>0.15</v>
      </c>
      <c r="L2164" s="8">
        <v>0.15</v>
      </c>
      <c r="M2164" s="8">
        <v>0.15</v>
      </c>
      <c r="N2164" s="92">
        <v>0.26664</v>
      </c>
      <c r="O2164" s="92">
        <v>0.26664</v>
      </c>
      <c r="P2164" s="93">
        <v>0.53328</v>
      </c>
      <c r="Q2164" s="93">
        <v>0.53328</v>
      </c>
      <c r="R2164" s="93">
        <v>0.71104</v>
      </c>
      <c r="S2164" s="93">
        <v>0.71104</v>
      </c>
      <c r="T2164" s="93">
        <v>0.71104</v>
      </c>
      <c r="U2164" s="93">
        <v>0.71104</v>
      </c>
      <c r="V2164" s="93">
        <v>0.71104</v>
      </c>
      <c r="W2164" s="93">
        <v>0.71104</v>
      </c>
      <c r="X2164" s="93">
        <v>0.71104</v>
      </c>
      <c r="Y2164" s="93">
        <v>0.79992</v>
      </c>
      <c r="Z2164" s="93">
        <v>0.79992</v>
      </c>
      <c r="AA2164" s="93">
        <v>0.79992</v>
      </c>
      <c r="AB2164" s="93">
        <v>0.79992</v>
      </c>
      <c r="AC2164" s="93">
        <v>0.79992</v>
      </c>
      <c r="AD2164" s="92">
        <v>0.4444</v>
      </c>
      <c r="AE2164" s="92">
        <v>0.26664</v>
      </c>
      <c r="AF2164" s="8" t="s">
        <v>3592</v>
      </c>
    </row>
    <row r="2165" ht="14.25" customHeight="1">
      <c r="A2165" s="7" t="s">
        <v>4336</v>
      </c>
      <c r="B2165" s="7" t="s">
        <v>1207</v>
      </c>
      <c r="C2165" s="7"/>
      <c r="D2165" s="7" t="s">
        <v>3596</v>
      </c>
      <c r="E2165" s="201">
        <v>41640.0</v>
      </c>
      <c r="F2165" s="201">
        <v>42004.0</v>
      </c>
      <c r="G2165" s="7" t="s">
        <v>3594</v>
      </c>
      <c r="H2165" s="7">
        <v>0.2</v>
      </c>
      <c r="I2165" s="7">
        <v>0.15</v>
      </c>
      <c r="J2165" s="7">
        <v>0.15</v>
      </c>
      <c r="K2165" s="7">
        <v>0.15</v>
      </c>
      <c r="L2165" s="7">
        <v>0.15</v>
      </c>
      <c r="M2165" s="7">
        <v>0.15</v>
      </c>
      <c r="N2165" s="7">
        <v>0.3</v>
      </c>
      <c r="O2165" s="7">
        <v>0.3</v>
      </c>
      <c r="P2165" s="7">
        <v>0.6</v>
      </c>
      <c r="Q2165" s="7">
        <v>0.6</v>
      </c>
      <c r="R2165" s="7">
        <v>0.8</v>
      </c>
      <c r="S2165" s="7">
        <v>0.8</v>
      </c>
      <c r="T2165" s="7">
        <v>0.8</v>
      </c>
      <c r="U2165" s="7">
        <v>0.8</v>
      </c>
      <c r="V2165" s="7">
        <v>0.8</v>
      </c>
      <c r="W2165" s="7">
        <v>0.8</v>
      </c>
      <c r="X2165" s="7">
        <v>0.8</v>
      </c>
      <c r="Y2165" s="7">
        <v>0.9</v>
      </c>
      <c r="Z2165" s="7">
        <v>0.9</v>
      </c>
      <c r="AA2165" s="7">
        <v>0.9</v>
      </c>
      <c r="AB2165" s="7">
        <v>0.9</v>
      </c>
      <c r="AC2165" s="7">
        <v>0.9</v>
      </c>
      <c r="AD2165" s="7">
        <v>0.5</v>
      </c>
      <c r="AE2165" s="7">
        <v>0.3</v>
      </c>
      <c r="AF2165" s="7" t="s">
        <v>3592</v>
      </c>
    </row>
    <row r="2166" ht="14.25" customHeight="1">
      <c r="A2166" s="8" t="s">
        <v>4336</v>
      </c>
      <c r="B2166" s="8" t="s">
        <v>1207</v>
      </c>
      <c r="C2166" s="8"/>
      <c r="D2166" s="8" t="s">
        <v>3597</v>
      </c>
      <c r="E2166" s="202">
        <v>41640.0</v>
      </c>
      <c r="F2166" s="202">
        <v>42004.0</v>
      </c>
      <c r="G2166" s="8" t="s">
        <v>3588</v>
      </c>
      <c r="H2166" s="8">
        <v>0.0</v>
      </c>
      <c r="I2166" s="8"/>
      <c r="J2166" s="8"/>
      <c r="K2166" s="8"/>
      <c r="L2166" s="8"/>
      <c r="M2166" s="8"/>
      <c r="N2166" s="8"/>
      <c r="O2166" s="8"/>
      <c r="P2166" s="8"/>
      <c r="Q2166" s="8"/>
      <c r="R2166" s="8"/>
      <c r="S2166" s="8"/>
      <c r="T2166" s="8"/>
      <c r="U2166" s="8"/>
      <c r="V2166" s="8"/>
      <c r="W2166" s="8"/>
      <c r="X2166" s="8"/>
      <c r="Y2166" s="8"/>
      <c r="Z2166" s="8"/>
      <c r="AA2166" s="8"/>
      <c r="AB2166" s="8"/>
      <c r="AC2166" s="8"/>
      <c r="AD2166" s="8"/>
      <c r="AE2166" s="8"/>
      <c r="AF2166" s="8" t="s">
        <v>3592</v>
      </c>
    </row>
    <row r="2167" ht="14.25" customHeight="1">
      <c r="A2167" s="7" t="s">
        <v>4336</v>
      </c>
      <c r="B2167" s="7" t="s">
        <v>1207</v>
      </c>
      <c r="C2167" s="7"/>
      <c r="D2167" s="7" t="s">
        <v>3598</v>
      </c>
      <c r="E2167" s="201">
        <v>41640.0</v>
      </c>
      <c r="F2167" s="201">
        <v>42004.0</v>
      </c>
      <c r="G2167" s="7" t="s">
        <v>3588</v>
      </c>
      <c r="H2167" s="7">
        <v>1.0</v>
      </c>
      <c r="I2167" s="7"/>
      <c r="J2167" s="7"/>
      <c r="K2167" s="7"/>
      <c r="L2167" s="7"/>
      <c r="M2167" s="7"/>
      <c r="N2167" s="7"/>
      <c r="O2167" s="7"/>
      <c r="P2167" s="7"/>
      <c r="Q2167" s="7"/>
      <c r="R2167" s="7"/>
      <c r="S2167" s="7"/>
      <c r="T2167" s="7"/>
      <c r="U2167" s="7"/>
      <c r="V2167" s="7"/>
      <c r="W2167" s="7"/>
      <c r="X2167" s="7"/>
      <c r="Y2167" s="7"/>
      <c r="Z2167" s="7"/>
      <c r="AA2167" s="7"/>
      <c r="AB2167" s="7"/>
      <c r="AC2167" s="7"/>
      <c r="AD2167" s="7"/>
      <c r="AE2167" s="7"/>
      <c r="AF2167" s="7" t="s">
        <v>3592</v>
      </c>
    </row>
    <row r="2168" ht="14.25" customHeight="1">
      <c r="A2168" s="8" t="s">
        <v>4336</v>
      </c>
      <c r="B2168" s="8" t="s">
        <v>1207</v>
      </c>
      <c r="C2168" s="8"/>
      <c r="D2168" s="8" t="s">
        <v>4337</v>
      </c>
      <c r="E2168" s="202">
        <v>41640.0</v>
      </c>
      <c r="F2168" s="202">
        <v>42004.0</v>
      </c>
      <c r="G2168" s="8" t="s">
        <v>3594</v>
      </c>
      <c r="H2168" s="8">
        <v>0.2</v>
      </c>
      <c r="I2168" s="8">
        <v>0.15</v>
      </c>
      <c r="J2168" s="8">
        <v>0.15</v>
      </c>
      <c r="K2168" s="8">
        <v>0.15</v>
      </c>
      <c r="L2168" s="8">
        <v>0.15</v>
      </c>
      <c r="M2168" s="8">
        <v>0.15</v>
      </c>
      <c r="N2168" s="8">
        <v>0.3</v>
      </c>
      <c r="O2168" s="8">
        <v>0.3</v>
      </c>
      <c r="P2168" s="8">
        <v>0.5</v>
      </c>
      <c r="Q2168" s="8">
        <v>0.5</v>
      </c>
      <c r="R2168" s="8">
        <v>0.7</v>
      </c>
      <c r="S2168" s="8">
        <v>0.7</v>
      </c>
      <c r="T2168" s="8">
        <v>0.7</v>
      </c>
      <c r="U2168" s="8">
        <v>0.7</v>
      </c>
      <c r="V2168" s="8">
        <v>0.7</v>
      </c>
      <c r="W2168" s="8">
        <v>0.7</v>
      </c>
      <c r="X2168" s="8">
        <v>0.6</v>
      </c>
      <c r="Y2168" s="8">
        <v>0.6</v>
      </c>
      <c r="Z2168" s="8">
        <v>0.6</v>
      </c>
      <c r="AA2168" s="8">
        <v>0.6</v>
      </c>
      <c r="AB2168" s="8">
        <v>0.6</v>
      </c>
      <c r="AC2168" s="8">
        <v>0.6</v>
      </c>
      <c r="AD2168" s="8">
        <v>0.5</v>
      </c>
      <c r="AE2168" s="8">
        <v>0.3</v>
      </c>
      <c r="AF2168" s="8" t="s">
        <v>3592</v>
      </c>
    </row>
    <row r="2169" ht="14.25" customHeight="1">
      <c r="A2169" s="7" t="s">
        <v>1608</v>
      </c>
      <c r="B2169" s="7" t="s">
        <v>8</v>
      </c>
      <c r="C2169" s="7"/>
      <c r="D2169" s="7" t="s">
        <v>3596</v>
      </c>
      <c r="E2169" s="201">
        <v>41640.0</v>
      </c>
      <c r="F2169" s="201">
        <v>42004.0</v>
      </c>
      <c r="G2169" s="7" t="s">
        <v>3594</v>
      </c>
      <c r="H2169" s="7">
        <v>0.05</v>
      </c>
      <c r="I2169" s="7">
        <v>0.0</v>
      </c>
      <c r="J2169" s="7">
        <v>0.0</v>
      </c>
      <c r="K2169" s="7">
        <v>0.0</v>
      </c>
      <c r="L2169" s="7">
        <v>0.0</v>
      </c>
      <c r="M2169" s="7">
        <v>0.0</v>
      </c>
      <c r="N2169" s="7">
        <v>0.05</v>
      </c>
      <c r="O2169" s="7">
        <v>0.5</v>
      </c>
      <c r="P2169" s="7">
        <v>0.5</v>
      </c>
      <c r="Q2169" s="7">
        <v>0.2</v>
      </c>
      <c r="R2169" s="7">
        <v>0.2</v>
      </c>
      <c r="S2169" s="7">
        <v>0.3</v>
      </c>
      <c r="T2169" s="7">
        <v>0.5</v>
      </c>
      <c r="U2169" s="7">
        <v>0.5</v>
      </c>
      <c r="V2169" s="7">
        <v>0.3</v>
      </c>
      <c r="W2169" s="7">
        <v>0.2</v>
      </c>
      <c r="X2169" s="7">
        <v>0.25</v>
      </c>
      <c r="Y2169" s="7">
        <v>0.35</v>
      </c>
      <c r="Z2169" s="7">
        <v>0.55</v>
      </c>
      <c r="AA2169" s="7">
        <v>0.65</v>
      </c>
      <c r="AB2169" s="7">
        <v>0.7</v>
      </c>
      <c r="AC2169" s="7">
        <v>0.35</v>
      </c>
      <c r="AD2169" s="7">
        <v>0.2</v>
      </c>
      <c r="AE2169" s="7">
        <v>0.2</v>
      </c>
      <c r="AF2169" s="7" t="s">
        <v>3592</v>
      </c>
    </row>
    <row r="2170" ht="14.25" customHeight="1">
      <c r="A2170" s="8" t="s">
        <v>1608</v>
      </c>
      <c r="B2170" s="8" t="s">
        <v>8</v>
      </c>
      <c r="C2170" s="8"/>
      <c r="D2170" s="8" t="s">
        <v>3597</v>
      </c>
      <c r="E2170" s="202">
        <v>41640.0</v>
      </c>
      <c r="F2170" s="202">
        <v>42004.0</v>
      </c>
      <c r="G2170" s="8" t="s">
        <v>3588</v>
      </c>
      <c r="H2170" s="8">
        <v>0.0</v>
      </c>
      <c r="I2170" s="8"/>
      <c r="J2170" s="8"/>
      <c r="K2170" s="8"/>
      <c r="L2170" s="8"/>
      <c r="M2170" s="8"/>
      <c r="N2170" s="8"/>
      <c r="O2170" s="8"/>
      <c r="P2170" s="8"/>
      <c r="Q2170" s="8"/>
      <c r="R2170" s="8"/>
      <c r="S2170" s="8"/>
      <c r="T2170" s="8"/>
      <c r="U2170" s="8"/>
      <c r="V2170" s="8"/>
      <c r="W2170" s="8"/>
      <c r="X2170" s="8"/>
      <c r="Y2170" s="8"/>
      <c r="Z2170" s="8"/>
      <c r="AA2170" s="8"/>
      <c r="AB2170" s="8"/>
      <c r="AC2170" s="8"/>
      <c r="AD2170" s="8"/>
      <c r="AE2170" s="8"/>
      <c r="AF2170" s="8" t="s">
        <v>3592</v>
      </c>
    </row>
    <row r="2171" ht="14.25" customHeight="1">
      <c r="A2171" s="7" t="s">
        <v>1608</v>
      </c>
      <c r="B2171" s="7" t="s">
        <v>8</v>
      </c>
      <c r="C2171" s="7"/>
      <c r="D2171" s="7" t="s">
        <v>3598</v>
      </c>
      <c r="E2171" s="201">
        <v>41640.0</v>
      </c>
      <c r="F2171" s="201">
        <v>42004.0</v>
      </c>
      <c r="G2171" s="7" t="s">
        <v>3588</v>
      </c>
      <c r="H2171" s="7">
        <v>1.0</v>
      </c>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7" t="s">
        <v>3592</v>
      </c>
    </row>
    <row r="2172" ht="14.25" customHeight="1">
      <c r="A2172" s="8" t="s">
        <v>1608</v>
      </c>
      <c r="B2172" s="8" t="s">
        <v>8</v>
      </c>
      <c r="C2172" s="8"/>
      <c r="D2172" s="8" t="s">
        <v>3657</v>
      </c>
      <c r="E2172" s="202">
        <v>41640.0</v>
      </c>
      <c r="F2172" s="202">
        <v>42004.0</v>
      </c>
      <c r="G2172" s="8" t="s">
        <v>3594</v>
      </c>
      <c r="H2172" s="8">
        <v>0.05</v>
      </c>
      <c r="I2172" s="8">
        <v>0.0</v>
      </c>
      <c r="J2172" s="8">
        <v>0.0</v>
      </c>
      <c r="K2172" s="8">
        <v>0.0</v>
      </c>
      <c r="L2172" s="8">
        <v>0.0</v>
      </c>
      <c r="M2172" s="8">
        <v>0.0</v>
      </c>
      <c r="N2172" s="8">
        <v>0.05</v>
      </c>
      <c r="O2172" s="8">
        <v>0.5</v>
      </c>
      <c r="P2172" s="8">
        <v>0.5</v>
      </c>
      <c r="Q2172" s="8">
        <v>0.4</v>
      </c>
      <c r="R2172" s="8">
        <v>0.2</v>
      </c>
      <c r="S2172" s="8">
        <v>0.45</v>
      </c>
      <c r="T2172" s="8">
        <v>0.5</v>
      </c>
      <c r="U2172" s="8">
        <v>0.5</v>
      </c>
      <c r="V2172" s="8">
        <v>0.35</v>
      </c>
      <c r="W2172" s="8">
        <v>0.3</v>
      </c>
      <c r="X2172" s="8">
        <v>0.3</v>
      </c>
      <c r="Y2172" s="8">
        <v>0.3</v>
      </c>
      <c r="Z2172" s="8">
        <v>0.7</v>
      </c>
      <c r="AA2172" s="8">
        <v>0.9</v>
      </c>
      <c r="AB2172" s="8">
        <v>0.7</v>
      </c>
      <c r="AC2172" s="8">
        <v>0.65</v>
      </c>
      <c r="AD2172" s="8">
        <v>0.55</v>
      </c>
      <c r="AE2172" s="8">
        <v>0.35</v>
      </c>
      <c r="AF2172" s="8" t="s">
        <v>3592</v>
      </c>
    </row>
    <row r="2173" ht="14.25" customHeight="1">
      <c r="A2173" s="7" t="s">
        <v>1608</v>
      </c>
      <c r="B2173" s="7" t="s">
        <v>8</v>
      </c>
      <c r="C2173" s="7"/>
      <c r="D2173" s="7" t="s">
        <v>3605</v>
      </c>
      <c r="E2173" s="201">
        <v>41640.0</v>
      </c>
      <c r="F2173" s="201">
        <v>42004.0</v>
      </c>
      <c r="G2173" s="7" t="s">
        <v>3594</v>
      </c>
      <c r="H2173" s="7">
        <v>0.05</v>
      </c>
      <c r="I2173" s="7">
        <v>0.0</v>
      </c>
      <c r="J2173" s="7">
        <v>0.0</v>
      </c>
      <c r="K2173" s="7">
        <v>0.0</v>
      </c>
      <c r="L2173" s="7">
        <v>0.0</v>
      </c>
      <c r="M2173" s="7">
        <v>0.05</v>
      </c>
      <c r="N2173" s="7">
        <v>0.1</v>
      </c>
      <c r="O2173" s="7">
        <v>0.4</v>
      </c>
      <c r="P2173" s="7">
        <v>0.4</v>
      </c>
      <c r="Q2173" s="7">
        <v>0.4</v>
      </c>
      <c r="R2173" s="7">
        <v>0.2</v>
      </c>
      <c r="S2173" s="7">
        <v>0.5</v>
      </c>
      <c r="T2173" s="7">
        <v>0.8</v>
      </c>
      <c r="U2173" s="7">
        <v>0.7</v>
      </c>
      <c r="V2173" s="7">
        <v>0.4</v>
      </c>
      <c r="W2173" s="7">
        <v>0.2</v>
      </c>
      <c r="X2173" s="7">
        <v>0.25</v>
      </c>
      <c r="Y2173" s="7">
        <v>0.5</v>
      </c>
      <c r="Z2173" s="7">
        <v>0.8</v>
      </c>
      <c r="AA2173" s="7">
        <v>0.8</v>
      </c>
      <c r="AB2173" s="7">
        <v>0.8</v>
      </c>
      <c r="AC2173" s="7">
        <v>0.5</v>
      </c>
      <c r="AD2173" s="7">
        <v>0.35</v>
      </c>
      <c r="AE2173" s="7">
        <v>0.2</v>
      </c>
      <c r="AF2173" s="7" t="s">
        <v>3592</v>
      </c>
    </row>
    <row r="2174" ht="14.25" customHeight="1">
      <c r="A2174" s="8" t="s">
        <v>263</v>
      </c>
      <c r="B2174" s="8" t="s">
        <v>3627</v>
      </c>
      <c r="C2174" s="8"/>
      <c r="D2174" s="8" t="s">
        <v>3596</v>
      </c>
      <c r="E2174" s="202">
        <v>41640.0</v>
      </c>
      <c r="F2174" s="202">
        <v>42004.0</v>
      </c>
      <c r="G2174" s="8" t="s">
        <v>3594</v>
      </c>
      <c r="H2174" s="8">
        <v>0.0</v>
      </c>
      <c r="I2174" s="8">
        <v>0.0</v>
      </c>
      <c r="J2174" s="8">
        <v>0.0</v>
      </c>
      <c r="K2174" s="8">
        <v>0.0</v>
      </c>
      <c r="L2174" s="8">
        <v>0.0</v>
      </c>
      <c r="M2174" s="8">
        <v>0.0</v>
      </c>
      <c r="N2174" s="8">
        <v>0.0</v>
      </c>
      <c r="O2174" s="8">
        <v>0.15</v>
      </c>
      <c r="P2174" s="8">
        <v>0.15</v>
      </c>
      <c r="Q2174" s="8">
        <v>0.15</v>
      </c>
      <c r="R2174" s="8">
        <v>0.1</v>
      </c>
      <c r="S2174" s="8">
        <v>0.72</v>
      </c>
      <c r="T2174" s="8">
        <v>0.6</v>
      </c>
      <c r="U2174" s="8">
        <v>0.98</v>
      </c>
      <c r="V2174" s="8">
        <v>0.92</v>
      </c>
      <c r="W2174" s="8">
        <v>0.25</v>
      </c>
      <c r="X2174" s="8">
        <v>0.25</v>
      </c>
      <c r="Y2174" s="8">
        <v>0.23</v>
      </c>
      <c r="Z2174" s="8">
        <v>0.16</v>
      </c>
      <c r="AA2174" s="8">
        <v>0.1</v>
      </c>
      <c r="AB2174" s="8">
        <v>0.4</v>
      </c>
      <c r="AC2174" s="8">
        <v>0.42</v>
      </c>
      <c r="AD2174" s="8">
        <v>0.43</v>
      </c>
      <c r="AE2174" s="8">
        <v>0.0</v>
      </c>
      <c r="AF2174" s="8" t="s">
        <v>3592</v>
      </c>
    </row>
    <row r="2175" ht="14.25" customHeight="1">
      <c r="A2175" s="7" t="s">
        <v>263</v>
      </c>
      <c r="B2175" s="7" t="s">
        <v>3627</v>
      </c>
      <c r="C2175" s="7"/>
      <c r="D2175" s="7" t="s">
        <v>3600</v>
      </c>
      <c r="E2175" s="201">
        <v>41640.0</v>
      </c>
      <c r="F2175" s="201">
        <v>42004.0</v>
      </c>
      <c r="G2175" s="7" t="s">
        <v>3594</v>
      </c>
      <c r="H2175" s="7">
        <v>0.0</v>
      </c>
      <c r="I2175" s="7">
        <v>0.0</v>
      </c>
      <c r="J2175" s="7">
        <v>0.0</v>
      </c>
      <c r="K2175" s="7">
        <v>0.0</v>
      </c>
      <c r="L2175" s="7">
        <v>0.0</v>
      </c>
      <c r="M2175" s="7">
        <v>0.0</v>
      </c>
      <c r="N2175" s="7">
        <v>0.0</v>
      </c>
      <c r="O2175" s="7">
        <v>0.15</v>
      </c>
      <c r="P2175" s="7">
        <v>0.15</v>
      </c>
      <c r="Q2175" s="7">
        <v>0.15</v>
      </c>
      <c r="R2175" s="7">
        <v>0.1</v>
      </c>
      <c r="S2175" s="7">
        <v>0.72</v>
      </c>
      <c r="T2175" s="7">
        <v>0.6</v>
      </c>
      <c r="U2175" s="7">
        <v>0.98</v>
      </c>
      <c r="V2175" s="7">
        <v>0.92</v>
      </c>
      <c r="W2175" s="7">
        <v>0.25</v>
      </c>
      <c r="X2175" s="7">
        <v>0.25</v>
      </c>
      <c r="Y2175" s="7">
        <v>0.23</v>
      </c>
      <c r="Z2175" s="7">
        <v>0.16</v>
      </c>
      <c r="AA2175" s="7">
        <v>0.1</v>
      </c>
      <c r="AB2175" s="7">
        <v>0.4</v>
      </c>
      <c r="AC2175" s="7">
        <v>0.42</v>
      </c>
      <c r="AD2175" s="7">
        <v>0.43</v>
      </c>
      <c r="AE2175" s="7">
        <v>0.15</v>
      </c>
      <c r="AF2175" s="7" t="s">
        <v>3592</v>
      </c>
    </row>
    <row r="2176" ht="14.25" customHeight="1">
      <c r="A2176" s="8" t="s">
        <v>263</v>
      </c>
      <c r="B2176" s="8" t="s">
        <v>3627</v>
      </c>
      <c r="C2176" s="8"/>
      <c r="D2176" s="8" t="s">
        <v>3605</v>
      </c>
      <c r="E2176" s="202">
        <v>41640.0</v>
      </c>
      <c r="F2176" s="202">
        <v>42004.0</v>
      </c>
      <c r="G2176" s="8" t="s">
        <v>3594</v>
      </c>
      <c r="H2176" s="8">
        <v>0.0</v>
      </c>
      <c r="I2176" s="8">
        <v>0.0</v>
      </c>
      <c r="J2176" s="8">
        <v>0.0</v>
      </c>
      <c r="K2176" s="8">
        <v>0.0</v>
      </c>
      <c r="L2176" s="8">
        <v>0.0</v>
      </c>
      <c r="M2176" s="8">
        <v>0.0</v>
      </c>
      <c r="N2176" s="8">
        <v>0.15</v>
      </c>
      <c r="O2176" s="8">
        <v>0.15</v>
      </c>
      <c r="P2176" s="8">
        <v>0.33</v>
      </c>
      <c r="Q2176" s="8">
        <v>0.13</v>
      </c>
      <c r="R2176" s="8">
        <v>0.1</v>
      </c>
      <c r="S2176" s="8">
        <v>0.72</v>
      </c>
      <c r="T2176" s="8">
        <v>0.31</v>
      </c>
      <c r="U2176" s="8">
        <v>0.98</v>
      </c>
      <c r="V2176" s="8">
        <v>0.92</v>
      </c>
      <c r="W2176" s="8">
        <v>0.22</v>
      </c>
      <c r="X2176" s="8">
        <v>0.31</v>
      </c>
      <c r="Y2176" s="8">
        <v>0.23</v>
      </c>
      <c r="Z2176" s="8">
        <v>0.16</v>
      </c>
      <c r="AA2176" s="8">
        <v>0.1</v>
      </c>
      <c r="AB2176" s="8">
        <v>0.4</v>
      </c>
      <c r="AC2176" s="8">
        <v>0.42</v>
      </c>
      <c r="AD2176" s="8">
        <v>0.43</v>
      </c>
      <c r="AE2176" s="8">
        <v>0.15</v>
      </c>
      <c r="AF2176" s="8" t="s">
        <v>3592</v>
      </c>
    </row>
    <row r="2177" ht="14.25" customHeight="1">
      <c r="A2177" s="7" t="s">
        <v>1773</v>
      </c>
      <c r="B2177" s="7" t="s">
        <v>3599</v>
      </c>
      <c r="C2177" s="7" t="s">
        <v>3593</v>
      </c>
      <c r="D2177" s="7" t="s">
        <v>3894</v>
      </c>
      <c r="E2177" s="201">
        <v>41640.0</v>
      </c>
      <c r="F2177" s="201">
        <v>42004.0</v>
      </c>
      <c r="G2177" s="7" t="s">
        <v>3594</v>
      </c>
      <c r="H2177" s="7">
        <v>30.0</v>
      </c>
      <c r="I2177" s="7">
        <v>30.0</v>
      </c>
      <c r="J2177" s="7">
        <v>30.0</v>
      </c>
      <c r="K2177" s="7">
        <v>26.11</v>
      </c>
      <c r="L2177" s="7">
        <v>26.11</v>
      </c>
      <c r="M2177" s="7">
        <v>26.11</v>
      </c>
      <c r="N2177" s="7">
        <v>26.11</v>
      </c>
      <c r="O2177" s="7">
        <v>26.11</v>
      </c>
      <c r="P2177" s="7">
        <v>26.11</v>
      </c>
      <c r="Q2177" s="7">
        <v>26.11</v>
      </c>
      <c r="R2177" s="7">
        <v>26.11</v>
      </c>
      <c r="S2177" s="7">
        <v>26.11</v>
      </c>
      <c r="T2177" s="7">
        <v>26.11</v>
      </c>
      <c r="U2177" s="7">
        <v>26.11</v>
      </c>
      <c r="V2177" s="7">
        <v>26.11</v>
      </c>
      <c r="W2177" s="7">
        <v>26.11</v>
      </c>
      <c r="X2177" s="7">
        <v>26.11</v>
      </c>
      <c r="Y2177" s="7">
        <v>26.11</v>
      </c>
      <c r="Z2177" s="7">
        <v>26.11</v>
      </c>
      <c r="AA2177" s="7">
        <v>26.11</v>
      </c>
      <c r="AB2177" s="7">
        <v>26.11</v>
      </c>
      <c r="AC2177" s="7">
        <v>26.11</v>
      </c>
      <c r="AD2177" s="7">
        <v>26.11</v>
      </c>
      <c r="AE2177" s="7">
        <v>26.11</v>
      </c>
      <c r="AF2177" s="7" t="s">
        <v>3592</v>
      </c>
    </row>
    <row r="2178" ht="14.25" customHeight="1">
      <c r="A2178" s="8" t="s">
        <v>1773</v>
      </c>
      <c r="B2178" s="8" t="s">
        <v>3599</v>
      </c>
      <c r="C2178" s="8" t="s">
        <v>3593</v>
      </c>
      <c r="D2178" s="8" t="s">
        <v>3597</v>
      </c>
      <c r="E2178" s="202">
        <v>41640.0</v>
      </c>
      <c r="F2178" s="202">
        <v>42004.0</v>
      </c>
      <c r="G2178" s="8" t="s">
        <v>3588</v>
      </c>
      <c r="H2178" s="8">
        <v>30.0</v>
      </c>
      <c r="I2178" s="8"/>
      <c r="J2178" s="8"/>
      <c r="K2178" s="8"/>
      <c r="L2178" s="8"/>
      <c r="M2178" s="8"/>
      <c r="N2178" s="8"/>
      <c r="O2178" s="8"/>
      <c r="P2178" s="8"/>
      <c r="Q2178" s="8"/>
      <c r="R2178" s="8"/>
      <c r="S2178" s="8"/>
      <c r="T2178" s="8"/>
      <c r="U2178" s="8"/>
      <c r="V2178" s="8"/>
      <c r="W2178" s="8"/>
      <c r="X2178" s="8"/>
      <c r="Y2178" s="8"/>
      <c r="Z2178" s="8"/>
      <c r="AA2178" s="8"/>
      <c r="AB2178" s="8"/>
      <c r="AC2178" s="8"/>
      <c r="AD2178" s="8"/>
      <c r="AE2178" s="8"/>
      <c r="AF2178" s="8" t="s">
        <v>3592</v>
      </c>
    </row>
    <row r="2179" ht="14.25" customHeight="1">
      <c r="A2179" s="7" t="s">
        <v>1773</v>
      </c>
      <c r="B2179" s="7" t="s">
        <v>3599</v>
      </c>
      <c r="C2179" s="7" t="s">
        <v>3593</v>
      </c>
      <c r="D2179" s="7" t="s">
        <v>3598</v>
      </c>
      <c r="E2179" s="201">
        <v>41640.0</v>
      </c>
      <c r="F2179" s="201">
        <v>42004.0</v>
      </c>
      <c r="G2179" s="7" t="s">
        <v>3594</v>
      </c>
      <c r="H2179" s="7">
        <v>30.0</v>
      </c>
      <c r="I2179" s="7">
        <v>30.0</v>
      </c>
      <c r="J2179" s="7">
        <v>30.0</v>
      </c>
      <c r="K2179" s="7">
        <v>30.0</v>
      </c>
      <c r="L2179" s="7">
        <v>30.0</v>
      </c>
      <c r="M2179" s="7">
        <v>28.33</v>
      </c>
      <c r="N2179" s="7">
        <v>26.11</v>
      </c>
      <c r="O2179" s="7">
        <v>26.11</v>
      </c>
      <c r="P2179" s="7">
        <v>26.11</v>
      </c>
      <c r="Q2179" s="7">
        <v>26.11</v>
      </c>
      <c r="R2179" s="7">
        <v>26.11</v>
      </c>
      <c r="S2179" s="7">
        <v>26.11</v>
      </c>
      <c r="T2179" s="7">
        <v>26.11</v>
      </c>
      <c r="U2179" s="7">
        <v>26.11</v>
      </c>
      <c r="V2179" s="7">
        <v>26.11</v>
      </c>
      <c r="W2179" s="7">
        <v>26.11</v>
      </c>
      <c r="X2179" s="7">
        <v>26.11</v>
      </c>
      <c r="Y2179" s="7">
        <v>26.11</v>
      </c>
      <c r="Z2179" s="7">
        <v>26.11</v>
      </c>
      <c r="AA2179" s="7">
        <v>26.11</v>
      </c>
      <c r="AB2179" s="7">
        <v>26.11</v>
      </c>
      <c r="AC2179" s="7">
        <v>26.11</v>
      </c>
      <c r="AD2179" s="7">
        <v>26.11</v>
      </c>
      <c r="AE2179" s="7">
        <v>26.11</v>
      </c>
      <c r="AF2179" s="7" t="s">
        <v>3592</v>
      </c>
    </row>
    <row r="2180" ht="14.25" customHeight="1">
      <c r="A2180" s="8" t="s">
        <v>1614</v>
      </c>
      <c r="B2180" s="8" t="s">
        <v>3599</v>
      </c>
      <c r="C2180" s="8" t="s">
        <v>3593</v>
      </c>
      <c r="D2180" s="8" t="s">
        <v>3894</v>
      </c>
      <c r="E2180" s="202">
        <v>41640.0</v>
      </c>
      <c r="F2180" s="202">
        <v>42004.0</v>
      </c>
      <c r="G2180" s="8" t="s">
        <v>3588</v>
      </c>
      <c r="H2180" s="8">
        <v>26.11</v>
      </c>
      <c r="I2180" s="8"/>
      <c r="J2180" s="8"/>
      <c r="K2180" s="8"/>
      <c r="L2180" s="8"/>
      <c r="M2180" s="8"/>
      <c r="N2180" s="8"/>
      <c r="O2180" s="8"/>
      <c r="P2180" s="8"/>
      <c r="Q2180" s="8"/>
      <c r="R2180" s="8"/>
      <c r="S2180" s="8"/>
      <c r="T2180" s="8"/>
      <c r="U2180" s="8"/>
      <c r="V2180" s="8"/>
      <c r="W2180" s="8"/>
      <c r="X2180" s="8"/>
      <c r="Y2180" s="8"/>
      <c r="Z2180" s="8"/>
      <c r="AA2180" s="8"/>
      <c r="AB2180" s="8"/>
      <c r="AC2180" s="8"/>
      <c r="AD2180" s="8"/>
      <c r="AE2180" s="8"/>
      <c r="AF2180" s="8" t="s">
        <v>3592</v>
      </c>
    </row>
    <row r="2181" ht="14.25" customHeight="1">
      <c r="A2181" s="7" t="s">
        <v>1614</v>
      </c>
      <c r="B2181" s="7" t="s">
        <v>3599</v>
      </c>
      <c r="C2181" s="7" t="s">
        <v>3593</v>
      </c>
      <c r="D2181" s="7" t="s">
        <v>3597</v>
      </c>
      <c r="E2181" s="201">
        <v>41640.0</v>
      </c>
      <c r="F2181" s="201">
        <v>42004.0</v>
      </c>
      <c r="G2181" s="7" t="s">
        <v>3588</v>
      </c>
      <c r="H2181" s="7">
        <v>30.0</v>
      </c>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7" t="s">
        <v>3592</v>
      </c>
    </row>
    <row r="2182" ht="14.25" customHeight="1">
      <c r="A2182" s="8" t="s">
        <v>1614</v>
      </c>
      <c r="B2182" s="8" t="s">
        <v>3599</v>
      </c>
      <c r="C2182" s="8" t="s">
        <v>3593</v>
      </c>
      <c r="D2182" s="8" t="s">
        <v>3598</v>
      </c>
      <c r="E2182" s="202">
        <v>41640.0</v>
      </c>
      <c r="F2182" s="202">
        <v>42004.0</v>
      </c>
      <c r="G2182" s="8" t="s">
        <v>3594</v>
      </c>
      <c r="H2182" s="8">
        <v>30.0</v>
      </c>
      <c r="I2182" s="8">
        <v>30.0</v>
      </c>
      <c r="J2182" s="8">
        <v>30.0</v>
      </c>
      <c r="K2182" s="8">
        <v>30.0</v>
      </c>
      <c r="L2182" s="8">
        <v>30.0</v>
      </c>
      <c r="M2182" s="8">
        <v>28.33</v>
      </c>
      <c r="N2182" s="8">
        <v>26.11</v>
      </c>
      <c r="O2182" s="8">
        <v>26.11</v>
      </c>
      <c r="P2182" s="8">
        <v>26.11</v>
      </c>
      <c r="Q2182" s="8">
        <v>26.11</v>
      </c>
      <c r="R2182" s="8">
        <v>26.11</v>
      </c>
      <c r="S2182" s="8">
        <v>26.11</v>
      </c>
      <c r="T2182" s="8">
        <v>26.11</v>
      </c>
      <c r="U2182" s="8">
        <v>26.11</v>
      </c>
      <c r="V2182" s="8">
        <v>26.11</v>
      </c>
      <c r="W2182" s="8">
        <v>26.11</v>
      </c>
      <c r="X2182" s="8">
        <v>26.11</v>
      </c>
      <c r="Y2182" s="8">
        <v>26.11</v>
      </c>
      <c r="Z2182" s="8">
        <v>26.11</v>
      </c>
      <c r="AA2182" s="8">
        <v>26.11</v>
      </c>
      <c r="AB2182" s="8">
        <v>26.11</v>
      </c>
      <c r="AC2182" s="8">
        <v>26.11</v>
      </c>
      <c r="AD2182" s="8">
        <v>26.11</v>
      </c>
      <c r="AE2182" s="8">
        <v>26.11</v>
      </c>
      <c r="AF2182" s="8" t="s">
        <v>3592</v>
      </c>
    </row>
    <row r="2183" ht="14.25" customHeight="1">
      <c r="A2183" s="7" t="s">
        <v>4338</v>
      </c>
      <c r="B2183" s="7" t="s">
        <v>3599</v>
      </c>
      <c r="C2183" s="7" t="s">
        <v>3593</v>
      </c>
      <c r="D2183" s="7" t="s">
        <v>3894</v>
      </c>
      <c r="E2183" s="201">
        <v>41640.0</v>
      </c>
      <c r="F2183" s="201">
        <v>42004.0</v>
      </c>
      <c r="G2183" s="7" t="s">
        <v>3594</v>
      </c>
      <c r="H2183" s="7">
        <v>30.0</v>
      </c>
      <c r="I2183" s="7">
        <v>30.0</v>
      </c>
      <c r="J2183" s="7">
        <v>30.0</v>
      </c>
      <c r="K2183" s="7">
        <v>28.9</v>
      </c>
      <c r="L2183" s="7">
        <v>27.8</v>
      </c>
      <c r="M2183" s="7">
        <v>26.11</v>
      </c>
      <c r="N2183" s="7">
        <v>26.11</v>
      </c>
      <c r="O2183" s="7">
        <v>26.11</v>
      </c>
      <c r="P2183" s="7">
        <v>26.11</v>
      </c>
      <c r="Q2183" s="7">
        <v>26.11</v>
      </c>
      <c r="R2183" s="7">
        <v>26.11</v>
      </c>
      <c r="S2183" s="7">
        <v>26.11</v>
      </c>
      <c r="T2183" s="7">
        <v>26.11</v>
      </c>
      <c r="U2183" s="7">
        <v>26.11</v>
      </c>
      <c r="V2183" s="7">
        <v>26.11</v>
      </c>
      <c r="W2183" s="7">
        <v>26.11</v>
      </c>
      <c r="X2183" s="7">
        <v>26.11</v>
      </c>
      <c r="Y2183" s="7">
        <v>26.11</v>
      </c>
      <c r="Z2183" s="7">
        <v>26.11</v>
      </c>
      <c r="AA2183" s="7">
        <v>26.11</v>
      </c>
      <c r="AB2183" s="7">
        <v>26.11</v>
      </c>
      <c r="AC2183" s="7">
        <v>26.11</v>
      </c>
      <c r="AD2183" s="7">
        <v>26.11</v>
      </c>
      <c r="AE2183" s="7">
        <v>26.11</v>
      </c>
      <c r="AF2183" s="7" t="s">
        <v>3592</v>
      </c>
    </row>
    <row r="2184" ht="14.25" customHeight="1">
      <c r="A2184" s="8" t="s">
        <v>4338</v>
      </c>
      <c r="B2184" s="8" t="s">
        <v>3599</v>
      </c>
      <c r="C2184" s="8" t="s">
        <v>3593</v>
      </c>
      <c r="D2184" s="8" t="s">
        <v>3597</v>
      </c>
      <c r="E2184" s="202">
        <v>41640.0</v>
      </c>
      <c r="F2184" s="202">
        <v>42004.0</v>
      </c>
      <c r="G2184" s="8" t="s">
        <v>3588</v>
      </c>
      <c r="H2184" s="8">
        <v>30.0</v>
      </c>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c r="AF2184" s="8" t="s">
        <v>3592</v>
      </c>
    </row>
    <row r="2185" ht="14.25" customHeight="1">
      <c r="A2185" s="7" t="s">
        <v>4338</v>
      </c>
      <c r="B2185" s="7" t="s">
        <v>3599</v>
      </c>
      <c r="C2185" s="7" t="s">
        <v>3593</v>
      </c>
      <c r="D2185" s="7" t="s">
        <v>3598</v>
      </c>
      <c r="E2185" s="201">
        <v>41640.0</v>
      </c>
      <c r="F2185" s="201">
        <v>42004.0</v>
      </c>
      <c r="G2185" s="7" t="s">
        <v>3594</v>
      </c>
      <c r="H2185" s="7">
        <v>30.0</v>
      </c>
      <c r="I2185" s="7">
        <v>30.0</v>
      </c>
      <c r="J2185" s="7">
        <v>30.0</v>
      </c>
      <c r="K2185" s="7">
        <v>30.0</v>
      </c>
      <c r="L2185" s="7">
        <v>30.0</v>
      </c>
      <c r="M2185" s="7">
        <v>28.33</v>
      </c>
      <c r="N2185" s="7">
        <v>26.11</v>
      </c>
      <c r="O2185" s="7">
        <v>26.11</v>
      </c>
      <c r="P2185" s="7">
        <v>26.11</v>
      </c>
      <c r="Q2185" s="7">
        <v>26.11</v>
      </c>
      <c r="R2185" s="7">
        <v>26.11</v>
      </c>
      <c r="S2185" s="7">
        <v>26.11</v>
      </c>
      <c r="T2185" s="7">
        <v>26.11</v>
      </c>
      <c r="U2185" s="7">
        <v>26.11</v>
      </c>
      <c r="V2185" s="7">
        <v>26.11</v>
      </c>
      <c r="W2185" s="7">
        <v>26.11</v>
      </c>
      <c r="X2185" s="7">
        <v>26.11</v>
      </c>
      <c r="Y2185" s="7">
        <v>26.11</v>
      </c>
      <c r="Z2185" s="7">
        <v>26.11</v>
      </c>
      <c r="AA2185" s="7">
        <v>26.11</v>
      </c>
      <c r="AB2185" s="7">
        <v>26.11</v>
      </c>
      <c r="AC2185" s="7">
        <v>26.11</v>
      </c>
      <c r="AD2185" s="7">
        <v>26.11</v>
      </c>
      <c r="AE2185" s="7">
        <v>26.11</v>
      </c>
      <c r="AF2185" s="7" t="s">
        <v>3592</v>
      </c>
    </row>
    <row r="2186" ht="14.25" customHeight="1">
      <c r="A2186" s="8" t="s">
        <v>1775</v>
      </c>
      <c r="B2186" s="8" t="s">
        <v>3599</v>
      </c>
      <c r="C2186" s="8" t="s">
        <v>3593</v>
      </c>
      <c r="D2186" s="8" t="s">
        <v>3894</v>
      </c>
      <c r="E2186" s="202">
        <v>41640.0</v>
      </c>
      <c r="F2186" s="202">
        <v>42004.0</v>
      </c>
      <c r="G2186" s="8" t="s">
        <v>3594</v>
      </c>
      <c r="H2186" s="8">
        <v>30.0</v>
      </c>
      <c r="I2186" s="8">
        <v>30.0</v>
      </c>
      <c r="J2186" s="8">
        <v>30.0</v>
      </c>
      <c r="K2186" s="8">
        <v>23.89</v>
      </c>
      <c r="L2186" s="8">
        <v>23.89</v>
      </c>
      <c r="M2186" s="8">
        <v>23.89</v>
      </c>
      <c r="N2186" s="8">
        <v>23.89</v>
      </c>
      <c r="O2186" s="8">
        <v>23.89</v>
      </c>
      <c r="P2186" s="8">
        <v>23.89</v>
      </c>
      <c r="Q2186" s="8">
        <v>23.89</v>
      </c>
      <c r="R2186" s="8">
        <v>23.89</v>
      </c>
      <c r="S2186" s="8">
        <v>23.89</v>
      </c>
      <c r="T2186" s="8">
        <v>23.89</v>
      </c>
      <c r="U2186" s="8">
        <v>23.89</v>
      </c>
      <c r="V2186" s="8">
        <v>23.89</v>
      </c>
      <c r="W2186" s="8">
        <v>23.89</v>
      </c>
      <c r="X2186" s="8">
        <v>23.89</v>
      </c>
      <c r="Y2186" s="8">
        <v>23.89</v>
      </c>
      <c r="Z2186" s="8">
        <v>23.89</v>
      </c>
      <c r="AA2186" s="8">
        <v>23.89</v>
      </c>
      <c r="AB2186" s="8">
        <v>23.89</v>
      </c>
      <c r="AC2186" s="8">
        <v>23.89</v>
      </c>
      <c r="AD2186" s="8">
        <v>23.89</v>
      </c>
      <c r="AE2186" s="8">
        <v>23.89</v>
      </c>
      <c r="AF2186" s="8" t="s">
        <v>3592</v>
      </c>
    </row>
    <row r="2187" ht="14.25" customHeight="1">
      <c r="A2187" s="7" t="s">
        <v>1775</v>
      </c>
      <c r="B2187" s="7" t="s">
        <v>3599</v>
      </c>
      <c r="C2187" s="7" t="s">
        <v>3593</v>
      </c>
      <c r="D2187" s="7" t="s">
        <v>3597</v>
      </c>
      <c r="E2187" s="201">
        <v>41640.0</v>
      </c>
      <c r="F2187" s="201">
        <v>42004.0</v>
      </c>
      <c r="G2187" s="7" t="s">
        <v>3588</v>
      </c>
      <c r="H2187" s="7">
        <v>30.0</v>
      </c>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7" t="s">
        <v>3592</v>
      </c>
    </row>
    <row r="2188" ht="14.25" customHeight="1">
      <c r="A2188" s="8" t="s">
        <v>1775</v>
      </c>
      <c r="B2188" s="8" t="s">
        <v>3599</v>
      </c>
      <c r="C2188" s="8" t="s">
        <v>3593</v>
      </c>
      <c r="D2188" s="8" t="s">
        <v>3598</v>
      </c>
      <c r="E2188" s="202">
        <v>41640.0</v>
      </c>
      <c r="F2188" s="202">
        <v>42004.0</v>
      </c>
      <c r="G2188" s="8" t="s">
        <v>3594</v>
      </c>
      <c r="H2188" s="8">
        <v>30.0</v>
      </c>
      <c r="I2188" s="8">
        <v>30.0</v>
      </c>
      <c r="J2188" s="8">
        <v>30.0</v>
      </c>
      <c r="K2188" s="8">
        <v>30.0</v>
      </c>
      <c r="L2188" s="8">
        <v>30.0</v>
      </c>
      <c r="M2188" s="8">
        <v>26.67</v>
      </c>
      <c r="N2188" s="8">
        <v>23.89</v>
      </c>
      <c r="O2188" s="8">
        <v>23.89</v>
      </c>
      <c r="P2188" s="8">
        <v>23.89</v>
      </c>
      <c r="Q2188" s="8">
        <v>23.89</v>
      </c>
      <c r="R2188" s="8">
        <v>23.89</v>
      </c>
      <c r="S2188" s="8">
        <v>23.89</v>
      </c>
      <c r="T2188" s="8">
        <v>23.89</v>
      </c>
      <c r="U2188" s="8">
        <v>23.89</v>
      </c>
      <c r="V2188" s="8">
        <v>23.89</v>
      </c>
      <c r="W2188" s="8">
        <v>23.89</v>
      </c>
      <c r="X2188" s="8">
        <v>23.89</v>
      </c>
      <c r="Y2188" s="8">
        <v>23.89</v>
      </c>
      <c r="Z2188" s="8">
        <v>23.89</v>
      </c>
      <c r="AA2188" s="8">
        <v>23.89</v>
      </c>
      <c r="AB2188" s="8">
        <v>23.89</v>
      </c>
      <c r="AC2188" s="8">
        <v>23.89</v>
      </c>
      <c r="AD2188" s="8">
        <v>23.89</v>
      </c>
      <c r="AE2188" s="8">
        <v>23.89</v>
      </c>
      <c r="AF2188" s="8" t="s">
        <v>3592</v>
      </c>
    </row>
    <row r="2189" ht="14.25" customHeight="1">
      <c r="A2189" s="7" t="s">
        <v>265</v>
      </c>
      <c r="B2189" s="7" t="s">
        <v>3599</v>
      </c>
      <c r="C2189" s="7" t="s">
        <v>3593</v>
      </c>
      <c r="D2189" s="7" t="s">
        <v>3894</v>
      </c>
      <c r="E2189" s="201">
        <v>41640.0</v>
      </c>
      <c r="F2189" s="201">
        <v>42004.0</v>
      </c>
      <c r="G2189" s="7" t="s">
        <v>3588</v>
      </c>
      <c r="H2189" s="7">
        <v>23.89</v>
      </c>
      <c r="I2189" s="7"/>
      <c r="J2189" s="7"/>
      <c r="K2189" s="7"/>
      <c r="L2189" s="7"/>
      <c r="M2189" s="7"/>
      <c r="N2189" s="7"/>
      <c r="O2189" s="7"/>
      <c r="P2189" s="7"/>
      <c r="Q2189" s="7"/>
      <c r="R2189" s="7"/>
      <c r="S2189" s="7"/>
      <c r="T2189" s="7"/>
      <c r="U2189" s="7"/>
      <c r="V2189" s="7"/>
      <c r="W2189" s="7"/>
      <c r="X2189" s="7"/>
      <c r="Y2189" s="7"/>
      <c r="Z2189" s="7"/>
      <c r="AA2189" s="7"/>
      <c r="AB2189" s="7"/>
      <c r="AC2189" s="7"/>
      <c r="AD2189" s="7"/>
      <c r="AE2189" s="7"/>
      <c r="AF2189" s="7" t="s">
        <v>3592</v>
      </c>
    </row>
    <row r="2190" ht="14.25" customHeight="1">
      <c r="A2190" s="8" t="s">
        <v>265</v>
      </c>
      <c r="B2190" s="8" t="s">
        <v>3599</v>
      </c>
      <c r="C2190" s="8" t="s">
        <v>3593</v>
      </c>
      <c r="D2190" s="8" t="s">
        <v>3597</v>
      </c>
      <c r="E2190" s="202">
        <v>41640.0</v>
      </c>
      <c r="F2190" s="202">
        <v>42004.0</v>
      </c>
      <c r="G2190" s="8" t="s">
        <v>3588</v>
      </c>
      <c r="H2190" s="8">
        <v>30.0</v>
      </c>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t="s">
        <v>3592</v>
      </c>
    </row>
    <row r="2191" ht="14.25" customHeight="1">
      <c r="A2191" s="7" t="s">
        <v>265</v>
      </c>
      <c r="B2191" s="7" t="s">
        <v>3599</v>
      </c>
      <c r="C2191" s="7" t="s">
        <v>3593</v>
      </c>
      <c r="D2191" s="7" t="s">
        <v>3598</v>
      </c>
      <c r="E2191" s="201">
        <v>41640.0</v>
      </c>
      <c r="F2191" s="201">
        <v>42004.0</v>
      </c>
      <c r="G2191" s="7" t="s">
        <v>3594</v>
      </c>
      <c r="H2191" s="7">
        <v>30.0</v>
      </c>
      <c r="I2191" s="7">
        <v>30.0</v>
      </c>
      <c r="J2191" s="7">
        <v>30.0</v>
      </c>
      <c r="K2191" s="7">
        <v>30.0</v>
      </c>
      <c r="L2191" s="7">
        <v>30.0</v>
      </c>
      <c r="M2191" s="7">
        <v>26.67</v>
      </c>
      <c r="N2191" s="7">
        <v>23.89</v>
      </c>
      <c r="O2191" s="7">
        <v>23.89</v>
      </c>
      <c r="P2191" s="7">
        <v>23.89</v>
      </c>
      <c r="Q2191" s="7">
        <v>23.89</v>
      </c>
      <c r="R2191" s="7">
        <v>23.89</v>
      </c>
      <c r="S2191" s="7">
        <v>23.89</v>
      </c>
      <c r="T2191" s="7">
        <v>23.89</v>
      </c>
      <c r="U2191" s="7">
        <v>23.89</v>
      </c>
      <c r="V2191" s="7">
        <v>23.89</v>
      </c>
      <c r="W2191" s="7">
        <v>23.89</v>
      </c>
      <c r="X2191" s="7">
        <v>23.89</v>
      </c>
      <c r="Y2191" s="7">
        <v>23.89</v>
      </c>
      <c r="Z2191" s="7">
        <v>23.89</v>
      </c>
      <c r="AA2191" s="7">
        <v>23.89</v>
      </c>
      <c r="AB2191" s="7">
        <v>23.89</v>
      </c>
      <c r="AC2191" s="7">
        <v>23.89</v>
      </c>
      <c r="AD2191" s="7">
        <v>23.89</v>
      </c>
      <c r="AE2191" s="7">
        <v>23.89</v>
      </c>
      <c r="AF2191" s="7" t="s">
        <v>3592</v>
      </c>
    </row>
    <row r="2192" ht="14.25" customHeight="1">
      <c r="A2192" s="8" t="s">
        <v>4339</v>
      </c>
      <c r="B2192" s="8" t="s">
        <v>3599</v>
      </c>
      <c r="C2192" s="8" t="s">
        <v>3593</v>
      </c>
      <c r="D2192" s="8" t="s">
        <v>3894</v>
      </c>
      <c r="E2192" s="202">
        <v>41640.0</v>
      </c>
      <c r="F2192" s="202">
        <v>42004.0</v>
      </c>
      <c r="G2192" s="8" t="s">
        <v>3594</v>
      </c>
      <c r="H2192" s="8">
        <v>30.0</v>
      </c>
      <c r="I2192" s="8">
        <v>30.0</v>
      </c>
      <c r="J2192" s="8">
        <v>30.0</v>
      </c>
      <c r="K2192" s="8">
        <v>27.8</v>
      </c>
      <c r="L2192" s="8">
        <v>25.6</v>
      </c>
      <c r="M2192" s="8">
        <v>23.89</v>
      </c>
      <c r="N2192" s="8">
        <v>23.89</v>
      </c>
      <c r="O2192" s="8">
        <v>23.89</v>
      </c>
      <c r="P2192" s="8">
        <v>23.89</v>
      </c>
      <c r="Q2192" s="8">
        <v>23.89</v>
      </c>
      <c r="R2192" s="8">
        <v>23.89</v>
      </c>
      <c r="S2192" s="8">
        <v>23.89</v>
      </c>
      <c r="T2192" s="8">
        <v>23.89</v>
      </c>
      <c r="U2192" s="8">
        <v>23.89</v>
      </c>
      <c r="V2192" s="8">
        <v>23.89</v>
      </c>
      <c r="W2192" s="8">
        <v>23.89</v>
      </c>
      <c r="X2192" s="8">
        <v>23.89</v>
      </c>
      <c r="Y2192" s="8">
        <v>23.89</v>
      </c>
      <c r="Z2192" s="8">
        <v>23.89</v>
      </c>
      <c r="AA2192" s="8">
        <v>23.89</v>
      </c>
      <c r="AB2192" s="8">
        <v>23.89</v>
      </c>
      <c r="AC2192" s="8">
        <v>23.89</v>
      </c>
      <c r="AD2192" s="8">
        <v>23.89</v>
      </c>
      <c r="AE2192" s="8">
        <v>23.89</v>
      </c>
      <c r="AF2192" s="8" t="s">
        <v>3592</v>
      </c>
    </row>
    <row r="2193" ht="14.25" customHeight="1">
      <c r="A2193" s="7" t="s">
        <v>4339</v>
      </c>
      <c r="B2193" s="7" t="s">
        <v>3599</v>
      </c>
      <c r="C2193" s="7" t="s">
        <v>3593</v>
      </c>
      <c r="D2193" s="7" t="s">
        <v>3597</v>
      </c>
      <c r="E2193" s="201">
        <v>41640.0</v>
      </c>
      <c r="F2193" s="201">
        <v>42004.0</v>
      </c>
      <c r="G2193" s="7" t="s">
        <v>3588</v>
      </c>
      <c r="H2193" s="7">
        <v>30.0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3592</v>
      </c>
    </row>
    <row r="2194" ht="14.25" customHeight="1">
      <c r="A2194" s="8" t="s">
        <v>4339</v>
      </c>
      <c r="B2194" s="8" t="s">
        <v>3599</v>
      </c>
      <c r="C2194" s="8" t="s">
        <v>3593</v>
      </c>
      <c r="D2194" s="8" t="s">
        <v>3598</v>
      </c>
      <c r="E2194" s="202">
        <v>41640.0</v>
      </c>
      <c r="F2194" s="202">
        <v>42004.0</v>
      </c>
      <c r="G2194" s="8" t="s">
        <v>3594</v>
      </c>
      <c r="H2194" s="8">
        <v>30.0</v>
      </c>
      <c r="I2194" s="8">
        <v>30.0</v>
      </c>
      <c r="J2194" s="8">
        <v>30.0</v>
      </c>
      <c r="K2194" s="8">
        <v>30.0</v>
      </c>
      <c r="L2194" s="8">
        <v>30.0</v>
      </c>
      <c r="M2194" s="8">
        <v>26.67</v>
      </c>
      <c r="N2194" s="8">
        <v>23.89</v>
      </c>
      <c r="O2194" s="8">
        <v>23.89</v>
      </c>
      <c r="P2194" s="8">
        <v>23.89</v>
      </c>
      <c r="Q2194" s="8">
        <v>23.89</v>
      </c>
      <c r="R2194" s="8">
        <v>23.89</v>
      </c>
      <c r="S2194" s="8">
        <v>23.89</v>
      </c>
      <c r="T2194" s="8">
        <v>23.89</v>
      </c>
      <c r="U2194" s="8">
        <v>23.89</v>
      </c>
      <c r="V2194" s="8">
        <v>23.89</v>
      </c>
      <c r="W2194" s="8">
        <v>23.89</v>
      </c>
      <c r="X2194" s="8">
        <v>23.89</v>
      </c>
      <c r="Y2194" s="8">
        <v>23.89</v>
      </c>
      <c r="Z2194" s="8">
        <v>23.89</v>
      </c>
      <c r="AA2194" s="8">
        <v>23.89</v>
      </c>
      <c r="AB2194" s="8">
        <v>23.89</v>
      </c>
      <c r="AC2194" s="8">
        <v>23.89</v>
      </c>
      <c r="AD2194" s="8">
        <v>23.89</v>
      </c>
      <c r="AE2194" s="8">
        <v>23.89</v>
      </c>
      <c r="AF2194" s="8" t="s">
        <v>3592</v>
      </c>
    </row>
    <row r="2195" ht="14.25" customHeight="1">
      <c r="A2195" s="7" t="s">
        <v>4340</v>
      </c>
      <c r="B2195" s="7" t="s">
        <v>3661</v>
      </c>
      <c r="C2195" s="7" t="s">
        <v>3591</v>
      </c>
      <c r="D2195" s="7" t="s">
        <v>3620</v>
      </c>
      <c r="E2195" s="201">
        <v>41640.0</v>
      </c>
      <c r="F2195" s="201">
        <v>42004.0</v>
      </c>
      <c r="G2195" s="7" t="s">
        <v>3588</v>
      </c>
      <c r="H2195" s="7">
        <v>0.5</v>
      </c>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t="s">
        <v>3592</v>
      </c>
    </row>
    <row r="2196" ht="14.25" customHeight="1">
      <c r="A2196" s="8" t="s">
        <v>4340</v>
      </c>
      <c r="B2196" s="8" t="s">
        <v>3661</v>
      </c>
      <c r="C2196" s="8" t="s">
        <v>3591</v>
      </c>
      <c r="D2196" s="8" t="s">
        <v>3597</v>
      </c>
      <c r="E2196" s="202">
        <v>41640.0</v>
      </c>
      <c r="F2196" s="202">
        <v>42004.0</v>
      </c>
      <c r="G2196" s="8" t="s">
        <v>3588</v>
      </c>
      <c r="H2196" s="8">
        <v>1.0</v>
      </c>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t="s">
        <v>3592</v>
      </c>
    </row>
    <row r="2197" ht="14.25" customHeight="1">
      <c r="A2197" s="7" t="s">
        <v>4340</v>
      </c>
      <c r="B2197" s="7" t="s">
        <v>3661</v>
      </c>
      <c r="C2197" s="7" t="s">
        <v>3591</v>
      </c>
      <c r="D2197" s="7" t="s">
        <v>3621</v>
      </c>
      <c r="E2197" s="201">
        <v>41913.0</v>
      </c>
      <c r="F2197" s="201">
        <v>42004.0</v>
      </c>
      <c r="G2197" s="7" t="s">
        <v>3588</v>
      </c>
      <c r="H2197" s="7">
        <v>1.0</v>
      </c>
      <c r="I2197" s="7"/>
      <c r="J2197" s="7"/>
      <c r="K2197" s="7"/>
      <c r="L2197" s="7"/>
      <c r="M2197" s="7"/>
      <c r="N2197" s="7"/>
      <c r="O2197" s="7"/>
      <c r="P2197" s="7"/>
      <c r="Q2197" s="7"/>
      <c r="R2197" s="7"/>
      <c r="S2197" s="7"/>
      <c r="T2197" s="7"/>
      <c r="U2197" s="7"/>
      <c r="V2197" s="7"/>
      <c r="W2197" s="7"/>
      <c r="X2197" s="7"/>
      <c r="Y2197" s="7"/>
      <c r="Z2197" s="7"/>
      <c r="AA2197" s="7"/>
      <c r="AB2197" s="7"/>
      <c r="AC2197" s="7"/>
      <c r="AD2197" s="7"/>
      <c r="AE2197" s="7"/>
      <c r="AF2197" s="7" t="s">
        <v>3592</v>
      </c>
    </row>
    <row r="2198" ht="14.25" customHeight="1">
      <c r="A2198" s="8" t="s">
        <v>4340</v>
      </c>
      <c r="B2198" s="8" t="s">
        <v>3661</v>
      </c>
      <c r="C2198" s="8" t="s">
        <v>3591</v>
      </c>
      <c r="D2198" s="8" t="s">
        <v>3621</v>
      </c>
      <c r="E2198" s="202">
        <v>41640.0</v>
      </c>
      <c r="F2198" s="202">
        <v>41759.0</v>
      </c>
      <c r="G2198" s="8" t="s">
        <v>3588</v>
      </c>
      <c r="H2198" s="8">
        <v>1.0</v>
      </c>
      <c r="I2198" s="8"/>
      <c r="J2198" s="8"/>
      <c r="K2198" s="8"/>
      <c r="L2198" s="8"/>
      <c r="M2198" s="8"/>
      <c r="N2198" s="8"/>
      <c r="O2198" s="8"/>
      <c r="P2198" s="8"/>
      <c r="Q2198" s="8"/>
      <c r="R2198" s="8"/>
      <c r="S2198" s="8"/>
      <c r="T2198" s="8"/>
      <c r="U2198" s="8"/>
      <c r="V2198" s="8"/>
      <c r="W2198" s="8"/>
      <c r="X2198" s="8"/>
      <c r="Y2198" s="8"/>
      <c r="Z2198" s="8"/>
      <c r="AA2198" s="8"/>
      <c r="AB2198" s="8"/>
      <c r="AC2198" s="8"/>
      <c r="AD2198" s="8"/>
      <c r="AE2198" s="8"/>
      <c r="AF2198" s="8" t="s">
        <v>3592</v>
      </c>
    </row>
    <row r="2199" ht="14.25" customHeight="1">
      <c r="A2199" s="7" t="s">
        <v>4341</v>
      </c>
      <c r="B2199" s="7" t="s">
        <v>1209</v>
      </c>
      <c r="C2199" s="7"/>
      <c r="D2199" s="7" t="s">
        <v>3596</v>
      </c>
      <c r="E2199" s="201">
        <v>41640.0</v>
      </c>
      <c r="F2199" s="201">
        <v>42004.0</v>
      </c>
      <c r="G2199" s="7" t="s">
        <v>3594</v>
      </c>
      <c r="H2199" s="7">
        <v>0.0</v>
      </c>
      <c r="I2199" s="7">
        <v>0.0</v>
      </c>
      <c r="J2199" s="7">
        <v>0.0</v>
      </c>
      <c r="K2199" s="7">
        <v>0.0</v>
      </c>
      <c r="L2199" s="7">
        <v>0.0</v>
      </c>
      <c r="M2199" s="7">
        <v>0.0</v>
      </c>
      <c r="N2199" s="7">
        <v>0.144</v>
      </c>
      <c r="O2199" s="7">
        <v>0.558</v>
      </c>
      <c r="P2199" s="7">
        <v>0.558</v>
      </c>
      <c r="Q2199" s="7">
        <v>0.258</v>
      </c>
      <c r="R2199" s="7">
        <v>0.258</v>
      </c>
      <c r="S2199" s="7">
        <v>0.363</v>
      </c>
      <c r="T2199" s="7">
        <v>0.558</v>
      </c>
      <c r="U2199" s="7">
        <v>0.558</v>
      </c>
      <c r="V2199" s="7">
        <v>0.363</v>
      </c>
      <c r="W2199" s="7">
        <v>0.258</v>
      </c>
      <c r="X2199" s="7">
        <v>0.363</v>
      </c>
      <c r="Y2199" s="7">
        <v>0.462</v>
      </c>
      <c r="Z2199" s="7">
        <v>0.558</v>
      </c>
      <c r="AA2199" s="7">
        <v>0.65</v>
      </c>
      <c r="AB2199" s="7">
        <v>0.74</v>
      </c>
      <c r="AC2199" s="7">
        <v>0.462</v>
      </c>
      <c r="AD2199" s="7">
        <v>0.258</v>
      </c>
      <c r="AE2199" s="7">
        <v>0.258</v>
      </c>
      <c r="AF2199" s="7" t="s">
        <v>3592</v>
      </c>
    </row>
    <row r="2200" ht="14.25" customHeight="1">
      <c r="A2200" s="8" t="s">
        <v>4341</v>
      </c>
      <c r="B2200" s="8" t="s">
        <v>1209</v>
      </c>
      <c r="C2200" s="8"/>
      <c r="D2200" s="8" t="s">
        <v>3597</v>
      </c>
      <c r="E2200" s="202">
        <v>41640.0</v>
      </c>
      <c r="F2200" s="202">
        <v>42004.0</v>
      </c>
      <c r="G2200" s="8" t="s">
        <v>3588</v>
      </c>
      <c r="H2200" s="8">
        <v>0.0</v>
      </c>
      <c r="I2200" s="8"/>
      <c r="J2200" s="8"/>
      <c r="K2200" s="8"/>
      <c r="L2200" s="8"/>
      <c r="M2200" s="8"/>
      <c r="N2200" s="8"/>
      <c r="O2200" s="8"/>
      <c r="P2200" s="8"/>
      <c r="Q2200" s="8"/>
      <c r="R2200" s="8"/>
      <c r="S2200" s="8"/>
      <c r="T2200" s="8"/>
      <c r="U2200" s="8"/>
      <c r="V2200" s="8"/>
      <c r="W2200" s="8"/>
      <c r="X2200" s="8"/>
      <c r="Y2200" s="8"/>
      <c r="Z2200" s="8"/>
      <c r="AA2200" s="8"/>
      <c r="AB2200" s="8"/>
      <c r="AC2200" s="8"/>
      <c r="AD2200" s="8"/>
      <c r="AE2200" s="8"/>
      <c r="AF2200" s="8" t="s">
        <v>3592</v>
      </c>
    </row>
    <row r="2201" ht="14.25" customHeight="1">
      <c r="A2201" s="7" t="s">
        <v>4341</v>
      </c>
      <c r="B2201" s="7" t="s">
        <v>1209</v>
      </c>
      <c r="C2201" s="7"/>
      <c r="D2201" s="7" t="s">
        <v>3598</v>
      </c>
      <c r="E2201" s="201">
        <v>41640.0</v>
      </c>
      <c r="F2201" s="201">
        <v>42004.0</v>
      </c>
      <c r="G2201" s="7" t="s">
        <v>3588</v>
      </c>
      <c r="H2201" s="7">
        <v>1.0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3592</v>
      </c>
    </row>
    <row r="2202" ht="14.25" customHeight="1">
      <c r="A2202" s="8" t="s">
        <v>4341</v>
      </c>
      <c r="B2202" s="8" t="s">
        <v>1209</v>
      </c>
      <c r="C2202" s="8"/>
      <c r="D2202" s="8" t="s">
        <v>3657</v>
      </c>
      <c r="E2202" s="202">
        <v>41640.0</v>
      </c>
      <c r="F2202" s="202">
        <v>42004.0</v>
      </c>
      <c r="G2202" s="8" t="s">
        <v>3594</v>
      </c>
      <c r="H2202" s="8">
        <v>0.0</v>
      </c>
      <c r="I2202" s="8">
        <v>0.0</v>
      </c>
      <c r="J2202" s="8">
        <v>0.0</v>
      </c>
      <c r="K2202" s="8">
        <v>0.0</v>
      </c>
      <c r="L2202" s="8">
        <v>0.0</v>
      </c>
      <c r="M2202" s="8">
        <v>0.0</v>
      </c>
      <c r="N2202" s="8">
        <v>0.144</v>
      </c>
      <c r="O2202" s="8">
        <v>0.558</v>
      </c>
      <c r="P2202" s="8">
        <v>0.558</v>
      </c>
      <c r="Q2202" s="8">
        <v>0.462</v>
      </c>
      <c r="R2202" s="8">
        <v>0.258</v>
      </c>
      <c r="S2202" s="8">
        <v>0.462</v>
      </c>
      <c r="T2202" s="8">
        <v>0.558</v>
      </c>
      <c r="U2202" s="8">
        <v>0.558</v>
      </c>
      <c r="V2202" s="8">
        <v>0.462</v>
      </c>
      <c r="W2202" s="8">
        <v>0.363</v>
      </c>
      <c r="X2202" s="8">
        <v>0.363</v>
      </c>
      <c r="Y2202" s="8">
        <v>0.363</v>
      </c>
      <c r="Z2202" s="8">
        <v>0.74</v>
      </c>
      <c r="AA2202" s="8">
        <v>0.915</v>
      </c>
      <c r="AB2202" s="8">
        <v>0.74</v>
      </c>
      <c r="AC2202" s="8">
        <v>0.65</v>
      </c>
      <c r="AD2202" s="8">
        <v>0.558</v>
      </c>
      <c r="AE2202" s="8">
        <v>0.363</v>
      </c>
      <c r="AF2202" s="8" t="s">
        <v>3592</v>
      </c>
    </row>
    <row r="2203" ht="14.25" customHeight="1">
      <c r="A2203" s="7" t="s">
        <v>4341</v>
      </c>
      <c r="B2203" s="7" t="s">
        <v>1209</v>
      </c>
      <c r="C2203" s="7"/>
      <c r="D2203" s="7" t="s">
        <v>3605</v>
      </c>
      <c r="E2203" s="201">
        <v>41640.0</v>
      </c>
      <c r="F2203" s="201">
        <v>42004.0</v>
      </c>
      <c r="G2203" s="7" t="s">
        <v>3594</v>
      </c>
      <c r="H2203" s="7">
        <v>0.0</v>
      </c>
      <c r="I2203" s="7">
        <v>0.0</v>
      </c>
      <c r="J2203" s="7">
        <v>0.0</v>
      </c>
      <c r="K2203" s="7">
        <v>0.0</v>
      </c>
      <c r="L2203" s="7">
        <v>0.0</v>
      </c>
      <c r="M2203" s="7">
        <v>0.0</v>
      </c>
      <c r="N2203" s="7">
        <v>0.144</v>
      </c>
      <c r="O2203" s="7">
        <v>0.462</v>
      </c>
      <c r="P2203" s="7">
        <v>0.462</v>
      </c>
      <c r="Q2203" s="7">
        <v>0.462</v>
      </c>
      <c r="R2203" s="7">
        <v>0.258</v>
      </c>
      <c r="S2203" s="7">
        <v>0.558</v>
      </c>
      <c r="T2203" s="7">
        <v>0.829</v>
      </c>
      <c r="U2203" s="7">
        <v>0.74</v>
      </c>
      <c r="V2203" s="7">
        <v>0.462</v>
      </c>
      <c r="W2203" s="7">
        <v>0.258</v>
      </c>
      <c r="X2203" s="7">
        <v>0.363</v>
      </c>
      <c r="Y2203" s="7">
        <v>0.558</v>
      </c>
      <c r="Z2203" s="7">
        <v>0.829</v>
      </c>
      <c r="AA2203" s="7">
        <v>0.829</v>
      </c>
      <c r="AB2203" s="7">
        <v>0.829</v>
      </c>
      <c r="AC2203" s="7">
        <v>0.558</v>
      </c>
      <c r="AD2203" s="7">
        <v>0.363</v>
      </c>
      <c r="AE2203" s="7">
        <v>0.258</v>
      </c>
      <c r="AF2203" s="7" t="s">
        <v>3592</v>
      </c>
    </row>
    <row r="2204" ht="14.25" customHeight="1">
      <c r="A2204" s="8" t="s">
        <v>4342</v>
      </c>
      <c r="B2204" s="8" t="s">
        <v>3586</v>
      </c>
      <c r="C2204" s="8"/>
      <c r="D2204" s="8" t="s">
        <v>3587</v>
      </c>
      <c r="E2204" s="202">
        <v>41640.0</v>
      </c>
      <c r="F2204" s="202">
        <v>42004.0</v>
      </c>
      <c r="G2204" s="8" t="s">
        <v>3588</v>
      </c>
      <c r="H2204" s="8">
        <v>4.0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3592</v>
      </c>
    </row>
    <row r="2205" ht="14.25" customHeight="1">
      <c r="A2205" s="7" t="s">
        <v>4343</v>
      </c>
      <c r="B2205" s="7" t="s">
        <v>3586</v>
      </c>
      <c r="C2205" s="7"/>
      <c r="D2205" s="7" t="s">
        <v>3587</v>
      </c>
      <c r="E2205" s="201">
        <v>41640.0</v>
      </c>
      <c r="F2205" s="201">
        <v>42004.0</v>
      </c>
      <c r="G2205" s="7" t="s">
        <v>3594</v>
      </c>
      <c r="H2205" s="7">
        <v>1.0</v>
      </c>
      <c r="I2205" s="7">
        <v>0.5</v>
      </c>
      <c r="J2205" s="7">
        <v>0.5</v>
      </c>
      <c r="K2205" s="7">
        <v>0.5</v>
      </c>
      <c r="L2205" s="7">
        <v>0.5</v>
      </c>
      <c r="M2205" s="7">
        <v>0.5</v>
      </c>
      <c r="N2205" s="7">
        <v>0.5</v>
      </c>
      <c r="O2205" s="7">
        <v>0.5</v>
      </c>
      <c r="P2205" s="7">
        <v>0.5</v>
      </c>
      <c r="Q2205" s="7">
        <v>1.0</v>
      </c>
      <c r="R2205" s="7">
        <v>1.0</v>
      </c>
      <c r="S2205" s="7">
        <v>1.0</v>
      </c>
      <c r="T2205" s="7">
        <v>1.0</v>
      </c>
      <c r="U2205" s="7">
        <v>1.0</v>
      </c>
      <c r="V2205" s="7">
        <v>1.0</v>
      </c>
      <c r="W2205" s="7">
        <v>1.0</v>
      </c>
      <c r="X2205" s="7">
        <v>1.0</v>
      </c>
      <c r="Y2205" s="7">
        <v>1.0</v>
      </c>
      <c r="Z2205" s="7">
        <v>1.0</v>
      </c>
      <c r="AA2205" s="7">
        <v>1.0</v>
      </c>
      <c r="AB2205" s="7">
        <v>1.0</v>
      </c>
      <c r="AC2205" s="7">
        <v>1.0</v>
      </c>
      <c r="AD2205" s="7">
        <v>1.0</v>
      </c>
      <c r="AE2205" s="7">
        <v>1.0</v>
      </c>
      <c r="AF2205" s="7" t="s">
        <v>3592</v>
      </c>
    </row>
    <row r="2206" ht="14.25" customHeight="1">
      <c r="A2206" s="8" t="s">
        <v>262</v>
      </c>
      <c r="B2206" s="8" t="s">
        <v>3586</v>
      </c>
      <c r="C2206" s="8"/>
      <c r="D2206" s="8" t="s">
        <v>3587</v>
      </c>
      <c r="E2206" s="202">
        <v>41640.0</v>
      </c>
      <c r="F2206" s="202">
        <v>42004.0</v>
      </c>
      <c r="G2206" s="8" t="s">
        <v>3588</v>
      </c>
      <c r="H2206" s="8">
        <v>1.0</v>
      </c>
      <c r="I2206" s="8"/>
      <c r="J2206" s="8"/>
      <c r="K2206" s="8"/>
      <c r="L2206" s="8"/>
      <c r="M2206" s="8"/>
      <c r="N2206" s="8"/>
      <c r="O2206" s="8"/>
      <c r="P2206" s="8"/>
      <c r="Q2206" s="8"/>
      <c r="R2206" s="8"/>
      <c r="S2206" s="8"/>
      <c r="T2206" s="8"/>
      <c r="U2206" s="8"/>
      <c r="V2206" s="8"/>
      <c r="W2206" s="8"/>
      <c r="X2206" s="8"/>
      <c r="Y2206" s="8"/>
      <c r="Z2206" s="8"/>
      <c r="AA2206" s="8"/>
      <c r="AB2206" s="8"/>
      <c r="AC2206" s="8"/>
      <c r="AD2206" s="8"/>
      <c r="AE2206" s="8"/>
      <c r="AF2206" s="8" t="s">
        <v>3592</v>
      </c>
    </row>
    <row r="2207" ht="14.25" customHeight="1">
      <c r="A2207" s="7" t="s">
        <v>267</v>
      </c>
      <c r="B2207" s="7" t="s">
        <v>1207</v>
      </c>
      <c r="C2207" s="7"/>
      <c r="D2207" s="7" t="s">
        <v>3587</v>
      </c>
      <c r="E2207" s="201">
        <v>41640.0</v>
      </c>
      <c r="F2207" s="201">
        <v>42004.0</v>
      </c>
      <c r="G2207" s="7" t="s">
        <v>3594</v>
      </c>
      <c r="H2207" s="92">
        <v>1.0</v>
      </c>
      <c r="I2207" s="7">
        <v>0.0</v>
      </c>
      <c r="J2207" s="7">
        <v>0.0</v>
      </c>
      <c r="K2207" s="7">
        <v>0.0</v>
      </c>
      <c r="L2207" s="7">
        <v>0.0</v>
      </c>
      <c r="M2207" s="7">
        <v>0.0</v>
      </c>
      <c r="N2207" s="7">
        <v>1.0</v>
      </c>
      <c r="O2207" s="7">
        <v>1.0</v>
      </c>
      <c r="P2207" s="7">
        <v>1.0</v>
      </c>
      <c r="Q2207" s="7">
        <v>1.0</v>
      </c>
      <c r="R2207" s="7">
        <v>1.0</v>
      </c>
      <c r="S2207" s="7">
        <v>1.0</v>
      </c>
      <c r="T2207" s="7">
        <v>1.0</v>
      </c>
      <c r="U2207" s="7">
        <v>1.0</v>
      </c>
      <c r="V2207" s="7">
        <v>1.0</v>
      </c>
      <c r="W2207" s="7">
        <v>1.0</v>
      </c>
      <c r="X2207" s="7">
        <v>1.0</v>
      </c>
      <c r="Y2207" s="7">
        <v>1.0</v>
      </c>
      <c r="Z2207" s="7">
        <v>1.0</v>
      </c>
      <c r="AA2207" s="7">
        <v>1.0</v>
      </c>
      <c r="AB2207" s="7">
        <v>1.0</v>
      </c>
      <c r="AC2207" s="7">
        <v>1.0</v>
      </c>
      <c r="AD2207" s="7">
        <v>1.0</v>
      </c>
      <c r="AE2207" s="7">
        <v>1.0</v>
      </c>
      <c r="AF2207" s="7" t="s">
        <v>3592</v>
      </c>
    </row>
    <row r="2208" ht="14.25" customHeight="1">
      <c r="A2208" s="8" t="s">
        <v>266</v>
      </c>
      <c r="B2208" s="8" t="s">
        <v>1207</v>
      </c>
      <c r="C2208" s="8"/>
      <c r="D2208" s="8" t="s">
        <v>3587</v>
      </c>
      <c r="E2208" s="202">
        <v>41640.0</v>
      </c>
      <c r="F2208" s="202">
        <v>42004.0</v>
      </c>
      <c r="G2208" s="8" t="s">
        <v>3594</v>
      </c>
      <c r="H2208" s="93">
        <v>1.0</v>
      </c>
      <c r="I2208" s="8">
        <v>0.7</v>
      </c>
      <c r="J2208" s="8">
        <v>0.7</v>
      </c>
      <c r="K2208" s="8">
        <v>0.7</v>
      </c>
      <c r="L2208" s="8">
        <v>0.7</v>
      </c>
      <c r="M2208" s="8">
        <v>0.7</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3592</v>
      </c>
    </row>
    <row r="2209" ht="14.25" customHeight="1">
      <c r="A2209" s="7" t="s">
        <v>4344</v>
      </c>
      <c r="B2209" s="7" t="s">
        <v>3586</v>
      </c>
      <c r="C2209" s="7"/>
      <c r="D2209" s="7" t="s">
        <v>3587</v>
      </c>
      <c r="E2209" s="201">
        <v>41640.0</v>
      </c>
      <c r="F2209" s="201">
        <v>42004.0</v>
      </c>
      <c r="G2209" s="7" t="s">
        <v>3588</v>
      </c>
      <c r="H2209" s="7">
        <v>1.0</v>
      </c>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t="s">
        <v>3592</v>
      </c>
    </row>
    <row r="2210" ht="14.25" customHeight="1">
      <c r="A2210" s="8" t="s">
        <v>1611</v>
      </c>
      <c r="B2210" s="8" t="s">
        <v>3604</v>
      </c>
      <c r="C2210" s="8"/>
      <c r="D2210" s="8" t="s">
        <v>3894</v>
      </c>
      <c r="E2210" s="202">
        <v>41640.0</v>
      </c>
      <c r="F2210" s="202">
        <v>42004.0</v>
      </c>
      <c r="G2210" s="8" t="s">
        <v>3594</v>
      </c>
      <c r="H2210" s="8">
        <v>0.03</v>
      </c>
      <c r="I2210" s="8">
        <v>0.02</v>
      </c>
      <c r="J2210" s="8">
        <v>0.03</v>
      </c>
      <c r="K2210" s="8">
        <v>0.02</v>
      </c>
      <c r="L2210" s="8">
        <v>0.05</v>
      </c>
      <c r="M2210" s="8">
        <v>0.12</v>
      </c>
      <c r="N2210" s="8">
        <v>0.13</v>
      </c>
      <c r="O2210" s="8">
        <v>0.15</v>
      </c>
      <c r="P2210" s="8">
        <v>0.18</v>
      </c>
      <c r="Q2210" s="8">
        <v>0.21</v>
      </c>
      <c r="R2210" s="8">
        <v>0.26</v>
      </c>
      <c r="S2210" s="8">
        <v>0.29</v>
      </c>
      <c r="T2210" s="8">
        <v>0.27</v>
      </c>
      <c r="U2210" s="8">
        <v>0.25</v>
      </c>
      <c r="V2210" s="8">
        <v>0.23</v>
      </c>
      <c r="W2210" s="8">
        <v>0.23</v>
      </c>
      <c r="X2210" s="8">
        <v>0.26</v>
      </c>
      <c r="Y2210" s="8">
        <v>0.26</v>
      </c>
      <c r="Z2210" s="8">
        <v>0.24</v>
      </c>
      <c r="AA2210" s="8">
        <v>0.22</v>
      </c>
      <c r="AB2210" s="8">
        <v>0.2</v>
      </c>
      <c r="AC2210" s="8">
        <v>0.18</v>
      </c>
      <c r="AD2210" s="8">
        <v>0.09</v>
      </c>
      <c r="AE2210" s="8">
        <v>0.03</v>
      </c>
      <c r="AF2210" s="8" t="s">
        <v>3592</v>
      </c>
    </row>
    <row r="2211" ht="14.25" customHeight="1">
      <c r="A2211" s="7" t="s">
        <v>1611</v>
      </c>
      <c r="B2211" s="7" t="s">
        <v>3604</v>
      </c>
      <c r="C2211" s="7"/>
      <c r="D2211" s="7" t="s">
        <v>3597</v>
      </c>
      <c r="E2211" s="201">
        <v>41640.0</v>
      </c>
      <c r="F2211" s="201">
        <v>42004.0</v>
      </c>
      <c r="G2211" s="7" t="s">
        <v>3588</v>
      </c>
      <c r="H2211" s="7">
        <v>0.0</v>
      </c>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7" t="s">
        <v>3592</v>
      </c>
    </row>
    <row r="2212" ht="14.25" customHeight="1">
      <c r="A2212" s="8" t="s">
        <v>1611</v>
      </c>
      <c r="B2212" s="8" t="s">
        <v>3604</v>
      </c>
      <c r="C2212" s="8"/>
      <c r="D2212" s="8" t="s">
        <v>3598</v>
      </c>
      <c r="E2212" s="202">
        <v>41640.0</v>
      </c>
      <c r="F2212" s="202">
        <v>42004.0</v>
      </c>
      <c r="G2212" s="8" t="s">
        <v>3588</v>
      </c>
      <c r="H2212" s="8">
        <v>0.29</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3592</v>
      </c>
    </row>
    <row r="2213" ht="14.25" customHeight="1">
      <c r="A2213" s="7" t="s">
        <v>1615</v>
      </c>
      <c r="B2213" s="7" t="s">
        <v>3713</v>
      </c>
      <c r="C2213" s="7"/>
      <c r="D2213" s="7" t="s">
        <v>4345</v>
      </c>
      <c r="E2213" s="201">
        <v>41640.0</v>
      </c>
      <c r="F2213" s="201">
        <v>42004.0</v>
      </c>
      <c r="G2213" s="7" t="s">
        <v>3594</v>
      </c>
      <c r="H2213" s="7">
        <v>1.0</v>
      </c>
      <c r="I2213" s="7">
        <v>0.0</v>
      </c>
      <c r="J2213" s="7">
        <v>0.0</v>
      </c>
      <c r="K2213" s="7">
        <v>0.0</v>
      </c>
      <c r="L2213" s="7">
        <v>0.0</v>
      </c>
      <c r="M2213" s="7">
        <v>1.0</v>
      </c>
      <c r="N2213" s="7">
        <v>1.0</v>
      </c>
      <c r="O2213" s="7">
        <v>1.0</v>
      </c>
      <c r="P2213" s="7">
        <v>1.0</v>
      </c>
      <c r="Q2213" s="7">
        <v>1.0</v>
      </c>
      <c r="R2213" s="7">
        <v>1.0</v>
      </c>
      <c r="S2213" s="7">
        <v>1.0</v>
      </c>
      <c r="T2213" s="7">
        <v>1.0</v>
      </c>
      <c r="U2213" s="7">
        <v>1.0</v>
      </c>
      <c r="V2213" s="7">
        <v>1.0</v>
      </c>
      <c r="W2213" s="7">
        <v>1.0</v>
      </c>
      <c r="X2213" s="7">
        <v>1.0</v>
      </c>
      <c r="Y2213" s="7">
        <v>1.0</v>
      </c>
      <c r="Z2213" s="7">
        <v>1.0</v>
      </c>
      <c r="AA2213" s="7">
        <v>1.0</v>
      </c>
      <c r="AB2213" s="7">
        <v>1.0</v>
      </c>
      <c r="AC2213" s="7">
        <v>1.0</v>
      </c>
      <c r="AD2213" s="7">
        <v>1.0</v>
      </c>
      <c r="AE2213" s="7">
        <v>1.0</v>
      </c>
      <c r="AF2213" s="7" t="s">
        <v>3592</v>
      </c>
    </row>
    <row r="2214" ht="14.25" customHeight="1">
      <c r="A2214" s="8" t="s">
        <v>1613</v>
      </c>
      <c r="B2214" s="8" t="s">
        <v>3599</v>
      </c>
      <c r="C2214" s="8" t="s">
        <v>3593</v>
      </c>
      <c r="D2214" s="8" t="s">
        <v>3894</v>
      </c>
      <c r="E2214" s="202">
        <v>41640.0</v>
      </c>
      <c r="F2214" s="202">
        <v>42004.0</v>
      </c>
      <c r="G2214" s="8" t="s">
        <v>3594</v>
      </c>
      <c r="H2214" s="8">
        <v>15.56</v>
      </c>
      <c r="I2214" s="8">
        <v>15.56</v>
      </c>
      <c r="J2214" s="8">
        <v>15.56</v>
      </c>
      <c r="K2214" s="8">
        <v>18.89</v>
      </c>
      <c r="L2214" s="8">
        <v>18.89</v>
      </c>
      <c r="M2214" s="8">
        <v>18.89</v>
      </c>
      <c r="N2214" s="8">
        <v>18.89</v>
      </c>
      <c r="O2214" s="8">
        <v>18.89</v>
      </c>
      <c r="P2214" s="8">
        <v>18.89</v>
      </c>
      <c r="Q2214" s="8">
        <v>18.89</v>
      </c>
      <c r="R2214" s="8">
        <v>18.89</v>
      </c>
      <c r="S2214" s="8">
        <v>18.89</v>
      </c>
      <c r="T2214" s="8">
        <v>18.89</v>
      </c>
      <c r="U2214" s="8">
        <v>18.89</v>
      </c>
      <c r="V2214" s="8">
        <v>18.89</v>
      </c>
      <c r="W2214" s="8">
        <v>18.89</v>
      </c>
      <c r="X2214" s="8">
        <v>18.89</v>
      </c>
      <c r="Y2214" s="8">
        <v>18.89</v>
      </c>
      <c r="Z2214" s="8">
        <v>18.89</v>
      </c>
      <c r="AA2214" s="8">
        <v>18.89</v>
      </c>
      <c r="AB2214" s="8">
        <v>18.89</v>
      </c>
      <c r="AC2214" s="8">
        <v>18.89</v>
      </c>
      <c r="AD2214" s="8">
        <v>18.89</v>
      </c>
      <c r="AE2214" s="8">
        <v>18.89</v>
      </c>
      <c r="AF2214" s="8" t="s">
        <v>3592</v>
      </c>
    </row>
    <row r="2215" ht="14.25" customHeight="1">
      <c r="A2215" s="7" t="s">
        <v>1613</v>
      </c>
      <c r="B2215" s="7" t="s">
        <v>3599</v>
      </c>
      <c r="C2215" s="7" t="s">
        <v>3593</v>
      </c>
      <c r="D2215" s="7" t="s">
        <v>3597</v>
      </c>
      <c r="E2215" s="201">
        <v>41640.0</v>
      </c>
      <c r="F2215" s="201">
        <v>42004.0</v>
      </c>
      <c r="G2215" s="7" t="s">
        <v>3594</v>
      </c>
      <c r="H2215" s="7">
        <v>15.56</v>
      </c>
      <c r="I2215" s="7">
        <v>15.56</v>
      </c>
      <c r="J2215" s="7">
        <v>15.56</v>
      </c>
      <c r="K2215" s="7">
        <v>15.56</v>
      </c>
      <c r="L2215" s="7">
        <v>15.56</v>
      </c>
      <c r="M2215" s="7">
        <v>17.22</v>
      </c>
      <c r="N2215" s="7">
        <v>18.89</v>
      </c>
      <c r="O2215" s="7">
        <v>18.89</v>
      </c>
      <c r="P2215" s="7">
        <v>18.89</v>
      </c>
      <c r="Q2215" s="7">
        <v>18.89</v>
      </c>
      <c r="R2215" s="7">
        <v>18.89</v>
      </c>
      <c r="S2215" s="7">
        <v>18.89</v>
      </c>
      <c r="T2215" s="7">
        <v>18.89</v>
      </c>
      <c r="U2215" s="7">
        <v>18.89</v>
      </c>
      <c r="V2215" s="7">
        <v>18.89</v>
      </c>
      <c r="W2215" s="7">
        <v>18.89</v>
      </c>
      <c r="X2215" s="7">
        <v>18.89</v>
      </c>
      <c r="Y2215" s="7">
        <v>18.89</v>
      </c>
      <c r="Z2215" s="7">
        <v>18.89</v>
      </c>
      <c r="AA2215" s="7">
        <v>18.89</v>
      </c>
      <c r="AB2215" s="7">
        <v>18.89</v>
      </c>
      <c r="AC2215" s="7">
        <v>18.89</v>
      </c>
      <c r="AD2215" s="7">
        <v>18.89</v>
      </c>
      <c r="AE2215" s="7">
        <v>18.89</v>
      </c>
      <c r="AF2215" s="7" t="s">
        <v>3592</v>
      </c>
    </row>
    <row r="2216" ht="14.25" customHeight="1">
      <c r="A2216" s="8" t="s">
        <v>1613</v>
      </c>
      <c r="B2216" s="8" t="s">
        <v>3599</v>
      </c>
      <c r="C2216" s="8" t="s">
        <v>3593</v>
      </c>
      <c r="D2216" s="8" t="s">
        <v>3598</v>
      </c>
      <c r="E2216" s="202">
        <v>41640.0</v>
      </c>
      <c r="F2216" s="202">
        <v>42004.0</v>
      </c>
      <c r="G2216" s="8" t="s">
        <v>3588</v>
      </c>
      <c r="H2216" s="8">
        <v>15.56</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3592</v>
      </c>
    </row>
    <row r="2217" ht="14.25" customHeight="1">
      <c r="A2217" s="7" t="s">
        <v>4346</v>
      </c>
      <c r="B2217" s="7" t="s">
        <v>3599</v>
      </c>
      <c r="C2217" s="7" t="s">
        <v>3593</v>
      </c>
      <c r="D2217" s="7" t="s">
        <v>3894</v>
      </c>
      <c r="E2217" s="201">
        <v>41640.0</v>
      </c>
      <c r="F2217" s="201">
        <v>42004.0</v>
      </c>
      <c r="G2217" s="7" t="s">
        <v>3594</v>
      </c>
      <c r="H2217" s="7">
        <v>15.56</v>
      </c>
      <c r="I2217" s="7">
        <v>15.56</v>
      </c>
      <c r="J2217" s="7">
        <v>15.56</v>
      </c>
      <c r="K2217" s="7">
        <v>16.7</v>
      </c>
      <c r="L2217" s="7">
        <v>17.8</v>
      </c>
      <c r="M2217" s="7">
        <v>18.89</v>
      </c>
      <c r="N2217" s="7">
        <v>18.89</v>
      </c>
      <c r="O2217" s="7">
        <v>18.89</v>
      </c>
      <c r="P2217" s="7">
        <v>18.89</v>
      </c>
      <c r="Q2217" s="7">
        <v>18.89</v>
      </c>
      <c r="R2217" s="7">
        <v>18.89</v>
      </c>
      <c r="S2217" s="7">
        <v>18.89</v>
      </c>
      <c r="T2217" s="7">
        <v>18.89</v>
      </c>
      <c r="U2217" s="7">
        <v>18.89</v>
      </c>
      <c r="V2217" s="7">
        <v>18.89</v>
      </c>
      <c r="W2217" s="7">
        <v>18.89</v>
      </c>
      <c r="X2217" s="7">
        <v>18.89</v>
      </c>
      <c r="Y2217" s="7">
        <v>18.89</v>
      </c>
      <c r="Z2217" s="7">
        <v>18.89</v>
      </c>
      <c r="AA2217" s="7">
        <v>18.89</v>
      </c>
      <c r="AB2217" s="7">
        <v>18.89</v>
      </c>
      <c r="AC2217" s="7">
        <v>18.89</v>
      </c>
      <c r="AD2217" s="7">
        <v>18.89</v>
      </c>
      <c r="AE2217" s="7">
        <v>18.89</v>
      </c>
      <c r="AF2217" s="7" t="s">
        <v>3592</v>
      </c>
    </row>
    <row r="2218" ht="14.25" customHeight="1">
      <c r="A2218" s="8" t="s">
        <v>4346</v>
      </c>
      <c r="B2218" s="8" t="s">
        <v>3599</v>
      </c>
      <c r="C2218" s="8" t="s">
        <v>3593</v>
      </c>
      <c r="D2218" s="8" t="s">
        <v>3597</v>
      </c>
      <c r="E2218" s="202">
        <v>41640.0</v>
      </c>
      <c r="F2218" s="202">
        <v>42004.0</v>
      </c>
      <c r="G2218" s="8" t="s">
        <v>3594</v>
      </c>
      <c r="H2218" s="8">
        <v>15.56</v>
      </c>
      <c r="I2218" s="8">
        <v>15.56</v>
      </c>
      <c r="J2218" s="8">
        <v>15.56</v>
      </c>
      <c r="K2218" s="8">
        <v>15.56</v>
      </c>
      <c r="L2218" s="8">
        <v>15.56</v>
      </c>
      <c r="M2218" s="8">
        <v>17.22</v>
      </c>
      <c r="N2218" s="8">
        <v>18.89</v>
      </c>
      <c r="O2218" s="8">
        <v>18.89</v>
      </c>
      <c r="P2218" s="8">
        <v>18.89</v>
      </c>
      <c r="Q2218" s="8">
        <v>18.89</v>
      </c>
      <c r="R2218" s="8">
        <v>18.89</v>
      </c>
      <c r="S2218" s="8">
        <v>18.89</v>
      </c>
      <c r="T2218" s="8">
        <v>18.89</v>
      </c>
      <c r="U2218" s="8">
        <v>18.89</v>
      </c>
      <c r="V2218" s="8">
        <v>18.89</v>
      </c>
      <c r="W2218" s="8">
        <v>18.89</v>
      </c>
      <c r="X2218" s="8">
        <v>18.89</v>
      </c>
      <c r="Y2218" s="8">
        <v>18.89</v>
      </c>
      <c r="Z2218" s="8">
        <v>18.89</v>
      </c>
      <c r="AA2218" s="8">
        <v>18.89</v>
      </c>
      <c r="AB2218" s="8">
        <v>18.89</v>
      </c>
      <c r="AC2218" s="8">
        <v>18.89</v>
      </c>
      <c r="AD2218" s="8">
        <v>18.89</v>
      </c>
      <c r="AE2218" s="8">
        <v>18.89</v>
      </c>
      <c r="AF2218" s="8" t="s">
        <v>3592</v>
      </c>
    </row>
    <row r="2219" ht="14.25" customHeight="1">
      <c r="A2219" s="7" t="s">
        <v>4346</v>
      </c>
      <c r="B2219" s="7" t="s">
        <v>3599</v>
      </c>
      <c r="C2219" s="7" t="s">
        <v>3593</v>
      </c>
      <c r="D2219" s="7" t="s">
        <v>3598</v>
      </c>
      <c r="E2219" s="201">
        <v>41640.0</v>
      </c>
      <c r="F2219" s="201">
        <v>42004.0</v>
      </c>
      <c r="G2219" s="7" t="s">
        <v>3588</v>
      </c>
      <c r="H2219" s="7">
        <v>15.56</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3592</v>
      </c>
    </row>
    <row r="2220" ht="14.25" customHeight="1">
      <c r="A2220" s="8" t="s">
        <v>264</v>
      </c>
      <c r="B2220" s="8" t="s">
        <v>3599</v>
      </c>
      <c r="C2220" s="8" t="s">
        <v>3593</v>
      </c>
      <c r="D2220" s="8" t="s">
        <v>3894</v>
      </c>
      <c r="E2220" s="202">
        <v>41640.0</v>
      </c>
      <c r="F2220" s="202">
        <v>42004.0</v>
      </c>
      <c r="G2220" s="8" t="s">
        <v>3594</v>
      </c>
      <c r="H2220" s="8">
        <v>15.56</v>
      </c>
      <c r="I2220" s="8">
        <v>15.56</v>
      </c>
      <c r="J2220" s="8">
        <v>15.56</v>
      </c>
      <c r="K2220" s="8">
        <v>21.11</v>
      </c>
      <c r="L2220" s="8">
        <v>21.11</v>
      </c>
      <c r="M2220" s="8">
        <v>21.11</v>
      </c>
      <c r="N2220" s="8">
        <v>21.11</v>
      </c>
      <c r="O2220" s="8">
        <v>21.11</v>
      </c>
      <c r="P2220" s="8">
        <v>21.11</v>
      </c>
      <c r="Q2220" s="8">
        <v>21.11</v>
      </c>
      <c r="R2220" s="8">
        <v>21.11</v>
      </c>
      <c r="S2220" s="8">
        <v>21.11</v>
      </c>
      <c r="T2220" s="8">
        <v>21.11</v>
      </c>
      <c r="U2220" s="8">
        <v>21.11</v>
      </c>
      <c r="V2220" s="8">
        <v>21.11</v>
      </c>
      <c r="W2220" s="8">
        <v>21.11</v>
      </c>
      <c r="X2220" s="8">
        <v>21.11</v>
      </c>
      <c r="Y2220" s="8">
        <v>21.11</v>
      </c>
      <c r="Z2220" s="8">
        <v>21.11</v>
      </c>
      <c r="AA2220" s="8">
        <v>21.11</v>
      </c>
      <c r="AB2220" s="8">
        <v>21.11</v>
      </c>
      <c r="AC2220" s="8">
        <v>21.11</v>
      </c>
      <c r="AD2220" s="8">
        <v>21.11</v>
      </c>
      <c r="AE2220" s="8">
        <v>21.11</v>
      </c>
      <c r="AF2220" s="8" t="s">
        <v>3592</v>
      </c>
    </row>
    <row r="2221" ht="14.25" customHeight="1">
      <c r="A2221" s="7" t="s">
        <v>264</v>
      </c>
      <c r="B2221" s="7" t="s">
        <v>3599</v>
      </c>
      <c r="C2221" s="7" t="s">
        <v>3593</v>
      </c>
      <c r="D2221" s="7" t="s">
        <v>3597</v>
      </c>
      <c r="E2221" s="201">
        <v>41640.0</v>
      </c>
      <c r="F2221" s="201">
        <v>42004.0</v>
      </c>
      <c r="G2221" s="7" t="s">
        <v>3594</v>
      </c>
      <c r="H2221" s="7">
        <v>15.56</v>
      </c>
      <c r="I2221" s="7">
        <v>15.56</v>
      </c>
      <c r="J2221" s="7">
        <v>15.56</v>
      </c>
      <c r="K2221" s="7">
        <v>15.56</v>
      </c>
      <c r="L2221" s="7">
        <v>15.56</v>
      </c>
      <c r="M2221" s="7">
        <v>18.33</v>
      </c>
      <c r="N2221" s="7">
        <v>21.11</v>
      </c>
      <c r="O2221" s="7">
        <v>21.11</v>
      </c>
      <c r="P2221" s="7">
        <v>21.11</v>
      </c>
      <c r="Q2221" s="7">
        <v>21.11</v>
      </c>
      <c r="R2221" s="7">
        <v>21.11</v>
      </c>
      <c r="S2221" s="7">
        <v>21.11</v>
      </c>
      <c r="T2221" s="7">
        <v>21.11</v>
      </c>
      <c r="U2221" s="7">
        <v>21.11</v>
      </c>
      <c r="V2221" s="7">
        <v>21.11</v>
      </c>
      <c r="W2221" s="7">
        <v>21.11</v>
      </c>
      <c r="X2221" s="7">
        <v>21.11</v>
      </c>
      <c r="Y2221" s="7">
        <v>21.11</v>
      </c>
      <c r="Z2221" s="7">
        <v>21.11</v>
      </c>
      <c r="AA2221" s="7">
        <v>21.11</v>
      </c>
      <c r="AB2221" s="7">
        <v>21.11</v>
      </c>
      <c r="AC2221" s="7">
        <v>21.11</v>
      </c>
      <c r="AD2221" s="7">
        <v>21.11</v>
      </c>
      <c r="AE2221" s="7">
        <v>21.11</v>
      </c>
      <c r="AF2221" s="7" t="s">
        <v>3592</v>
      </c>
    </row>
    <row r="2222" ht="14.25" customHeight="1">
      <c r="A2222" s="8" t="s">
        <v>264</v>
      </c>
      <c r="B2222" s="8" t="s">
        <v>3599</v>
      </c>
      <c r="C2222" s="8" t="s">
        <v>3593</v>
      </c>
      <c r="D2222" s="8" t="s">
        <v>3598</v>
      </c>
      <c r="E2222" s="202">
        <v>41640.0</v>
      </c>
      <c r="F2222" s="202">
        <v>42004.0</v>
      </c>
      <c r="G2222" s="8" t="s">
        <v>3588</v>
      </c>
      <c r="H2222" s="8">
        <v>15.56</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3592</v>
      </c>
    </row>
    <row r="2223" ht="14.25" customHeight="1">
      <c r="A2223" s="7" t="s">
        <v>4347</v>
      </c>
      <c r="B2223" s="7" t="s">
        <v>3599</v>
      </c>
      <c r="C2223" s="7" t="s">
        <v>3593</v>
      </c>
      <c r="D2223" s="7" t="s">
        <v>3894</v>
      </c>
      <c r="E2223" s="201">
        <v>41640.0</v>
      </c>
      <c r="F2223" s="201">
        <v>42004.0</v>
      </c>
      <c r="G2223" s="7" t="s">
        <v>3594</v>
      </c>
      <c r="H2223" s="7">
        <v>15.56</v>
      </c>
      <c r="I2223" s="7">
        <v>15.56</v>
      </c>
      <c r="J2223" s="7">
        <v>15.56</v>
      </c>
      <c r="K2223" s="7">
        <v>17.8</v>
      </c>
      <c r="L2223" s="7">
        <v>20.0</v>
      </c>
      <c r="M2223" s="7">
        <v>21.11</v>
      </c>
      <c r="N2223" s="7">
        <v>21.11</v>
      </c>
      <c r="O2223" s="7">
        <v>21.11</v>
      </c>
      <c r="P2223" s="7">
        <v>21.11</v>
      </c>
      <c r="Q2223" s="7">
        <v>21.11</v>
      </c>
      <c r="R2223" s="7">
        <v>21.11</v>
      </c>
      <c r="S2223" s="7">
        <v>21.11</v>
      </c>
      <c r="T2223" s="7">
        <v>21.11</v>
      </c>
      <c r="U2223" s="7">
        <v>21.11</v>
      </c>
      <c r="V2223" s="7">
        <v>21.11</v>
      </c>
      <c r="W2223" s="7">
        <v>21.11</v>
      </c>
      <c r="X2223" s="7">
        <v>21.11</v>
      </c>
      <c r="Y2223" s="7">
        <v>21.11</v>
      </c>
      <c r="Z2223" s="7">
        <v>21.11</v>
      </c>
      <c r="AA2223" s="7">
        <v>21.11</v>
      </c>
      <c r="AB2223" s="7">
        <v>21.11</v>
      </c>
      <c r="AC2223" s="7">
        <v>21.11</v>
      </c>
      <c r="AD2223" s="7">
        <v>21.11</v>
      </c>
      <c r="AE2223" s="7">
        <v>21.11</v>
      </c>
      <c r="AF2223" s="7" t="s">
        <v>3592</v>
      </c>
    </row>
    <row r="2224" ht="14.25" customHeight="1">
      <c r="A2224" s="8" t="s">
        <v>4347</v>
      </c>
      <c r="B2224" s="8" t="s">
        <v>3599</v>
      </c>
      <c r="C2224" s="8" t="s">
        <v>3593</v>
      </c>
      <c r="D2224" s="8" t="s">
        <v>3597</v>
      </c>
      <c r="E2224" s="202">
        <v>41640.0</v>
      </c>
      <c r="F2224" s="202">
        <v>42004.0</v>
      </c>
      <c r="G2224" s="8" t="s">
        <v>3594</v>
      </c>
      <c r="H2224" s="8">
        <v>15.56</v>
      </c>
      <c r="I2224" s="8">
        <v>15.56</v>
      </c>
      <c r="J2224" s="8">
        <v>15.56</v>
      </c>
      <c r="K2224" s="8">
        <v>15.56</v>
      </c>
      <c r="L2224" s="8">
        <v>15.56</v>
      </c>
      <c r="M2224" s="8">
        <v>18.33</v>
      </c>
      <c r="N2224" s="8">
        <v>21.11</v>
      </c>
      <c r="O2224" s="8">
        <v>21.11</v>
      </c>
      <c r="P2224" s="8">
        <v>21.11</v>
      </c>
      <c r="Q2224" s="8">
        <v>21.11</v>
      </c>
      <c r="R2224" s="8">
        <v>21.11</v>
      </c>
      <c r="S2224" s="8">
        <v>21.11</v>
      </c>
      <c r="T2224" s="8">
        <v>21.11</v>
      </c>
      <c r="U2224" s="8">
        <v>21.11</v>
      </c>
      <c r="V2224" s="8">
        <v>21.11</v>
      </c>
      <c r="W2224" s="8">
        <v>21.11</v>
      </c>
      <c r="X2224" s="8">
        <v>21.11</v>
      </c>
      <c r="Y2224" s="8">
        <v>21.11</v>
      </c>
      <c r="Z2224" s="8">
        <v>21.11</v>
      </c>
      <c r="AA2224" s="8">
        <v>21.11</v>
      </c>
      <c r="AB2224" s="8">
        <v>21.11</v>
      </c>
      <c r="AC2224" s="8">
        <v>21.11</v>
      </c>
      <c r="AD2224" s="8">
        <v>21.11</v>
      </c>
      <c r="AE2224" s="8">
        <v>21.11</v>
      </c>
      <c r="AF2224" s="8" t="s">
        <v>3592</v>
      </c>
    </row>
    <row r="2225" ht="14.25" customHeight="1">
      <c r="A2225" s="7" t="s">
        <v>4347</v>
      </c>
      <c r="B2225" s="7" t="s">
        <v>3599</v>
      </c>
      <c r="C2225" s="7" t="s">
        <v>3593</v>
      </c>
      <c r="D2225" s="7" t="s">
        <v>3598</v>
      </c>
      <c r="E2225" s="201">
        <v>41640.0</v>
      </c>
      <c r="F2225" s="201">
        <v>42004.0</v>
      </c>
      <c r="G2225" s="7" t="s">
        <v>3588</v>
      </c>
      <c r="H2225" s="7">
        <v>15.56</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3592</v>
      </c>
    </row>
    <row r="2226" ht="14.25" customHeight="1">
      <c r="A2226" s="8" t="s">
        <v>260</v>
      </c>
      <c r="B2226" s="8" t="s">
        <v>3713</v>
      </c>
      <c r="C2226" s="8"/>
      <c r="D2226" s="8" t="s">
        <v>4345</v>
      </c>
      <c r="E2226" s="202">
        <v>41640.0</v>
      </c>
      <c r="F2226" s="202">
        <v>42004.0</v>
      </c>
      <c r="G2226" s="8" t="s">
        <v>3594</v>
      </c>
      <c r="H2226" s="8">
        <v>1.0</v>
      </c>
      <c r="I2226" s="8">
        <v>0.0</v>
      </c>
      <c r="J2226" s="8">
        <v>0.0</v>
      </c>
      <c r="K2226" s="8">
        <v>0.0</v>
      </c>
      <c r="L2226" s="8">
        <v>0.0</v>
      </c>
      <c r="M2226" s="8">
        <v>1.0</v>
      </c>
      <c r="N2226" s="8">
        <v>1.0</v>
      </c>
      <c r="O2226" s="8">
        <v>1.0</v>
      </c>
      <c r="P2226" s="8">
        <v>1.0</v>
      </c>
      <c r="Q2226" s="8">
        <v>1.0</v>
      </c>
      <c r="R2226" s="8">
        <v>1.0</v>
      </c>
      <c r="S2226" s="8">
        <v>1.0</v>
      </c>
      <c r="T2226" s="8">
        <v>1.0</v>
      </c>
      <c r="U2226" s="8">
        <v>1.0</v>
      </c>
      <c r="V2226" s="8">
        <v>1.0</v>
      </c>
      <c r="W2226" s="8">
        <v>1.0</v>
      </c>
      <c r="X2226" s="8">
        <v>1.0</v>
      </c>
      <c r="Y2226" s="8">
        <v>1.0</v>
      </c>
      <c r="Z2226" s="8">
        <v>1.0</v>
      </c>
      <c r="AA2226" s="8">
        <v>1.0</v>
      </c>
      <c r="AB2226" s="8">
        <v>1.0</v>
      </c>
      <c r="AC2226" s="8">
        <v>1.0</v>
      </c>
      <c r="AD2226" s="8">
        <v>1.0</v>
      </c>
      <c r="AE2226" s="8">
        <v>1.0</v>
      </c>
      <c r="AF2226" s="8" t="s">
        <v>3592</v>
      </c>
    </row>
    <row r="2227" ht="14.25" customHeight="1">
      <c r="A2227" s="7" t="s">
        <v>1610</v>
      </c>
      <c r="B2227" s="7" t="s">
        <v>1209</v>
      </c>
      <c r="C2227" s="7"/>
      <c r="D2227" s="7" t="s">
        <v>3715</v>
      </c>
      <c r="E2227" s="201">
        <v>41640.0</v>
      </c>
      <c r="F2227" s="201">
        <v>42004.0</v>
      </c>
      <c r="G2227" s="7" t="s">
        <v>3594</v>
      </c>
      <c r="H2227" s="7">
        <v>0.25</v>
      </c>
      <c r="I2227" s="7">
        <v>1.0</v>
      </c>
      <c r="J2227" s="7">
        <v>1.0</v>
      </c>
      <c r="K2227" s="7">
        <v>1.0</v>
      </c>
      <c r="L2227" s="7">
        <v>1.0</v>
      </c>
      <c r="M2227" s="7">
        <v>0.25</v>
      </c>
      <c r="N2227" s="7">
        <v>0.25</v>
      </c>
      <c r="O2227" s="7">
        <v>0.25</v>
      </c>
      <c r="P2227" s="7">
        <v>0.25</v>
      </c>
      <c r="Q2227" s="7">
        <v>0.25</v>
      </c>
      <c r="R2227" s="7">
        <v>0.25</v>
      </c>
      <c r="S2227" s="7">
        <v>0.25</v>
      </c>
      <c r="T2227" s="7">
        <v>0.25</v>
      </c>
      <c r="U2227" s="7">
        <v>0.25</v>
      </c>
      <c r="V2227" s="7">
        <v>0.25</v>
      </c>
      <c r="W2227" s="7">
        <v>0.25</v>
      </c>
      <c r="X2227" s="7">
        <v>0.25</v>
      </c>
      <c r="Y2227" s="7">
        <v>0.25</v>
      </c>
      <c r="Z2227" s="7">
        <v>0.25</v>
      </c>
      <c r="AA2227" s="7">
        <v>0.25</v>
      </c>
      <c r="AB2227" s="7">
        <v>0.25</v>
      </c>
      <c r="AC2227" s="7">
        <v>0.25</v>
      </c>
      <c r="AD2227" s="7">
        <v>0.25</v>
      </c>
      <c r="AE2227" s="7">
        <v>0.25</v>
      </c>
      <c r="AF2227" s="7" t="s">
        <v>3592</v>
      </c>
    </row>
    <row r="2228" ht="14.25" customHeight="1">
      <c r="A2228" s="93" t="s">
        <v>4348</v>
      </c>
      <c r="B2228" s="8" t="s">
        <v>3604</v>
      </c>
      <c r="C2228" s="8"/>
      <c r="D2228" s="8" t="s">
        <v>4345</v>
      </c>
      <c r="E2228" s="202">
        <v>41640.0</v>
      </c>
      <c r="F2228" s="202">
        <v>42004.0</v>
      </c>
      <c r="G2228" s="8" t="s">
        <v>3594</v>
      </c>
      <c r="H2228" s="8">
        <v>0.530511470386799</v>
      </c>
      <c r="I2228" s="8">
        <v>0.0</v>
      </c>
      <c r="J2228" s="8">
        <v>0.0</v>
      </c>
      <c r="K2228" s="8">
        <v>0.0</v>
      </c>
      <c r="L2228" s="8">
        <v>0.0</v>
      </c>
      <c r="M2228" s="8">
        <v>0.530511470386799</v>
      </c>
      <c r="N2228" s="8">
        <v>0.530511470386799</v>
      </c>
      <c r="O2228" s="8">
        <v>0.530511470386799</v>
      </c>
      <c r="P2228" s="8">
        <v>0.530511470386799</v>
      </c>
      <c r="Q2228" s="8">
        <v>0.530511470386799</v>
      </c>
      <c r="R2228" s="8">
        <v>0.530511470386799</v>
      </c>
      <c r="S2228" s="8">
        <v>0.530511470386799</v>
      </c>
      <c r="T2228" s="8">
        <v>0.530511470386799</v>
      </c>
      <c r="U2228" s="8">
        <v>0.530511470386799</v>
      </c>
      <c r="V2228" s="8">
        <v>0.530511470386799</v>
      </c>
      <c r="W2228" s="8">
        <v>0.530511470386799</v>
      </c>
      <c r="X2228" s="8">
        <v>0.530511470386799</v>
      </c>
      <c r="Y2228" s="8">
        <v>0.530511470386799</v>
      </c>
      <c r="Z2228" s="8">
        <v>0.530511470386799</v>
      </c>
      <c r="AA2228" s="8">
        <v>0.530511470386799</v>
      </c>
      <c r="AB2228" s="8">
        <v>0.530511470386799</v>
      </c>
      <c r="AC2228" s="8">
        <v>0.530511470386799</v>
      </c>
      <c r="AD2228" s="8">
        <v>0.530511470386799</v>
      </c>
      <c r="AE2228" s="8">
        <v>0.530511470386799</v>
      </c>
      <c r="AF2228" s="8" t="s">
        <v>3592</v>
      </c>
    </row>
    <row r="2229" ht="14.25" customHeight="1">
      <c r="A2229" s="93" t="s">
        <v>4349</v>
      </c>
      <c r="B2229" s="8" t="s">
        <v>3604</v>
      </c>
      <c r="C2229" s="8"/>
      <c r="D2229" s="8" t="s">
        <v>4345</v>
      </c>
      <c r="E2229" s="202">
        <v>41640.0</v>
      </c>
      <c r="F2229" s="202">
        <v>42004.0</v>
      </c>
      <c r="G2229" s="8" t="s">
        <v>3594</v>
      </c>
      <c r="H2229" s="8">
        <v>0.530511470386799</v>
      </c>
      <c r="I2229" s="8">
        <v>0.0</v>
      </c>
      <c r="J2229" s="8">
        <v>0.0</v>
      </c>
      <c r="K2229" s="8">
        <v>0.0</v>
      </c>
      <c r="L2229" s="8">
        <v>0.0</v>
      </c>
      <c r="M2229" s="8">
        <v>0.530511470386799</v>
      </c>
      <c r="N2229" s="8">
        <v>0.530511470386799</v>
      </c>
      <c r="O2229" s="8">
        <v>0.530511470386799</v>
      </c>
      <c r="P2229" s="8">
        <v>0.530511470386799</v>
      </c>
      <c r="Q2229" s="8">
        <v>0.530511470386799</v>
      </c>
      <c r="R2229" s="8">
        <v>0.530511470386799</v>
      </c>
      <c r="S2229" s="8">
        <v>0.530511470386799</v>
      </c>
      <c r="T2229" s="8">
        <v>0.530511470386799</v>
      </c>
      <c r="U2229" s="8">
        <v>0.530511470386799</v>
      </c>
      <c r="V2229" s="8">
        <v>0.530511470386799</v>
      </c>
      <c r="W2229" s="8">
        <v>0.530511470386799</v>
      </c>
      <c r="X2229" s="8">
        <v>0.530511470386799</v>
      </c>
      <c r="Y2229" s="8">
        <v>0.530511470386799</v>
      </c>
      <c r="Z2229" s="8">
        <v>0.530511470386799</v>
      </c>
      <c r="AA2229" s="8">
        <v>0.530511470386799</v>
      </c>
      <c r="AB2229" s="8">
        <v>0.530511470386799</v>
      </c>
      <c r="AC2229" s="8">
        <v>0.530511470386799</v>
      </c>
      <c r="AD2229" s="8">
        <v>0.530511470386799</v>
      </c>
      <c r="AE2229" s="8">
        <v>0.530511470386799</v>
      </c>
      <c r="AF2229" s="8" t="s">
        <v>3592</v>
      </c>
    </row>
    <row r="2230" ht="14.25" customHeight="1">
      <c r="A2230" s="7" t="s">
        <v>4350</v>
      </c>
      <c r="B2230" s="7" t="s">
        <v>3604</v>
      </c>
      <c r="C2230" s="7" t="s">
        <v>3593</v>
      </c>
      <c r="D2230" s="7" t="s">
        <v>3587</v>
      </c>
      <c r="E2230" s="201">
        <v>41640.0</v>
      </c>
      <c r="F2230" s="201">
        <v>42004.0</v>
      </c>
      <c r="G2230" s="7" t="s">
        <v>3588</v>
      </c>
      <c r="H2230" s="7">
        <v>55.0</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3592</v>
      </c>
    </row>
    <row r="2231" ht="14.25" customHeight="1">
      <c r="A2231" s="8" t="s">
        <v>4351</v>
      </c>
      <c r="B2231" s="8" t="s">
        <v>3604</v>
      </c>
      <c r="C2231" s="8"/>
      <c r="D2231" s="8" t="s">
        <v>3587</v>
      </c>
      <c r="E2231" s="202">
        <v>41640.0</v>
      </c>
      <c r="F2231" s="202">
        <v>42004.0</v>
      </c>
      <c r="G2231" s="8" t="s">
        <v>3588</v>
      </c>
      <c r="H2231" s="8">
        <v>0.05</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3592</v>
      </c>
    </row>
    <row r="2232" ht="14.25" customHeight="1">
      <c r="A2232" s="7" t="s">
        <v>4352</v>
      </c>
      <c r="B2232" s="7" t="s">
        <v>3604</v>
      </c>
      <c r="C2232" s="7"/>
      <c r="D2232" s="7" t="s">
        <v>3587</v>
      </c>
      <c r="E2232" s="201">
        <v>41640.0</v>
      </c>
      <c r="F2232" s="201">
        <v>42004.0</v>
      </c>
      <c r="G2232" s="7" t="s">
        <v>3588</v>
      </c>
      <c r="H2232" s="7">
        <v>0.2</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3592</v>
      </c>
    </row>
    <row r="2233" ht="14.25" customHeight="1">
      <c r="A2233" s="8" t="s">
        <v>4353</v>
      </c>
      <c r="B2233" s="8" t="s">
        <v>3604</v>
      </c>
      <c r="C2233" s="8" t="s">
        <v>3593</v>
      </c>
      <c r="D2233" s="8" t="s">
        <v>3587</v>
      </c>
      <c r="E2233" s="202">
        <v>41640.0</v>
      </c>
      <c r="F2233" s="202">
        <v>42004.0</v>
      </c>
      <c r="G2233" s="8" t="s">
        <v>3588</v>
      </c>
      <c r="H2233" s="8">
        <v>60.0</v>
      </c>
      <c r="I2233" s="8"/>
      <c r="J2233" s="8"/>
      <c r="K2233" s="8"/>
      <c r="L2233" s="8"/>
      <c r="M2233" s="8"/>
      <c r="N2233" s="8"/>
      <c r="O2233" s="8"/>
      <c r="P2233" s="8"/>
      <c r="Q2233" s="8"/>
      <c r="R2233" s="8"/>
      <c r="S2233" s="8"/>
      <c r="T2233" s="8"/>
      <c r="U2233" s="8"/>
      <c r="V2233" s="8"/>
      <c r="W2233" s="8"/>
      <c r="X2233" s="8"/>
      <c r="Y2233" s="8"/>
      <c r="Z2233" s="8"/>
      <c r="AA2233" s="8"/>
      <c r="AB2233" s="8"/>
      <c r="AC2233" s="8"/>
      <c r="AD2233" s="8"/>
      <c r="AE2233" s="8"/>
      <c r="AF2233" s="8" t="s">
        <v>3592</v>
      </c>
    </row>
    <row r="2234" ht="14.25" customHeight="1">
      <c r="A2234" s="7" t="s">
        <v>4354</v>
      </c>
      <c r="B2234" s="7" t="s">
        <v>3604</v>
      </c>
      <c r="C2234" s="7" t="s">
        <v>3591</v>
      </c>
      <c r="D2234" s="7" t="s">
        <v>3596</v>
      </c>
      <c r="E2234" s="201">
        <v>41640.0</v>
      </c>
      <c r="F2234" s="201">
        <v>42004.0</v>
      </c>
      <c r="G2234" s="7" t="s">
        <v>3594</v>
      </c>
      <c r="H2234" s="7">
        <v>0.0</v>
      </c>
      <c r="I2234" s="7">
        <v>0.0</v>
      </c>
      <c r="J2234" s="7">
        <v>0.0</v>
      </c>
      <c r="K2234" s="7">
        <v>0.0</v>
      </c>
      <c r="L2234" s="7">
        <v>725.0</v>
      </c>
      <c r="M2234" s="7">
        <v>417.0</v>
      </c>
      <c r="N2234" s="7">
        <v>290.0</v>
      </c>
      <c r="O2234" s="7">
        <v>0.0</v>
      </c>
      <c r="P2234" s="7">
        <v>0.0</v>
      </c>
      <c r="Q2234" s="7">
        <v>0.0</v>
      </c>
      <c r="R2234" s="7">
        <v>0.0</v>
      </c>
      <c r="S2234" s="7">
        <v>0.0</v>
      </c>
      <c r="T2234" s="7">
        <v>0.0</v>
      </c>
      <c r="U2234" s="7">
        <v>0.0</v>
      </c>
      <c r="V2234" s="7">
        <v>0.0</v>
      </c>
      <c r="W2234" s="7">
        <v>0.0</v>
      </c>
      <c r="X2234" s="7">
        <v>0.0</v>
      </c>
      <c r="Y2234" s="7">
        <v>0.0</v>
      </c>
      <c r="Z2234" s="7">
        <v>0.0</v>
      </c>
      <c r="AA2234" s="7">
        <v>0.0</v>
      </c>
      <c r="AB2234" s="7">
        <v>0.0</v>
      </c>
      <c r="AC2234" s="7">
        <v>0.0</v>
      </c>
      <c r="AD2234" s="7">
        <v>0.0</v>
      </c>
      <c r="AE2234" s="7">
        <v>0.0</v>
      </c>
      <c r="AF2234" s="7" t="s">
        <v>3592</v>
      </c>
    </row>
    <row r="2235" ht="14.25" customHeight="1">
      <c r="A2235" s="8" t="s">
        <v>4354</v>
      </c>
      <c r="B2235" s="8" t="s">
        <v>3604</v>
      </c>
      <c r="C2235" s="8" t="s">
        <v>3591</v>
      </c>
      <c r="D2235" s="8" t="s">
        <v>3727</v>
      </c>
      <c r="E2235" s="202">
        <v>41640.0</v>
      </c>
      <c r="F2235" s="202">
        <v>42004.0</v>
      </c>
      <c r="G2235" s="8" t="s">
        <v>3594</v>
      </c>
      <c r="H2235" s="8">
        <v>0.0</v>
      </c>
      <c r="I2235" s="8">
        <v>0.0</v>
      </c>
      <c r="J2235" s="8">
        <v>0.0</v>
      </c>
      <c r="K2235" s="8">
        <v>0.0</v>
      </c>
      <c r="L2235" s="8">
        <v>125.0</v>
      </c>
      <c r="M2235" s="8">
        <v>117.0</v>
      </c>
      <c r="N2235" s="8">
        <v>90.0</v>
      </c>
      <c r="O2235" s="8">
        <v>0.0</v>
      </c>
      <c r="P2235" s="8">
        <v>0.0</v>
      </c>
      <c r="Q2235" s="8">
        <v>0.0</v>
      </c>
      <c r="R2235" s="8">
        <v>0.0</v>
      </c>
      <c r="S2235" s="8">
        <v>0.0</v>
      </c>
      <c r="T2235" s="8">
        <v>0.0</v>
      </c>
      <c r="U2235" s="8">
        <v>0.0</v>
      </c>
      <c r="V2235" s="8">
        <v>0.0</v>
      </c>
      <c r="W2235" s="8">
        <v>0.0</v>
      </c>
      <c r="X2235" s="8">
        <v>0.0</v>
      </c>
      <c r="Y2235" s="8">
        <v>0.0</v>
      </c>
      <c r="Z2235" s="8">
        <v>0.0</v>
      </c>
      <c r="AA2235" s="8">
        <v>125.0</v>
      </c>
      <c r="AB2235" s="8">
        <v>117.0</v>
      </c>
      <c r="AC2235" s="8">
        <v>90.0</v>
      </c>
      <c r="AD2235" s="8">
        <v>0.0</v>
      </c>
      <c r="AE2235" s="8">
        <v>0.0</v>
      </c>
      <c r="AF2235" s="8" t="s">
        <v>3592</v>
      </c>
    </row>
    <row r="2236" ht="14.25" customHeight="1">
      <c r="A2236" s="7" t="s">
        <v>4355</v>
      </c>
      <c r="B2236" s="7" t="s">
        <v>3604</v>
      </c>
      <c r="C2236" s="7" t="s">
        <v>3591</v>
      </c>
      <c r="D2236" s="7" t="s">
        <v>3587</v>
      </c>
      <c r="E2236" s="201">
        <v>41640.0</v>
      </c>
      <c r="F2236" s="201">
        <v>42004.0</v>
      </c>
      <c r="G2236" s="7" t="s">
        <v>3594</v>
      </c>
      <c r="H2236" s="7">
        <v>0.0</v>
      </c>
      <c r="I2236" s="92">
        <v>0.0</v>
      </c>
      <c r="J2236" s="92">
        <v>0.0</v>
      </c>
      <c r="K2236" s="92">
        <v>0.0</v>
      </c>
      <c r="L2236" s="92">
        <v>0.0</v>
      </c>
      <c r="M2236" s="92">
        <v>0.0</v>
      </c>
      <c r="N2236" s="92">
        <v>50.0</v>
      </c>
      <c r="O2236" s="92">
        <v>70.0</v>
      </c>
      <c r="P2236" s="92">
        <v>70.0</v>
      </c>
      <c r="Q2236" s="92">
        <v>80.0</v>
      </c>
      <c r="R2236" s="92">
        <v>70.0</v>
      </c>
      <c r="S2236" s="92">
        <v>50.0</v>
      </c>
      <c r="T2236" s="92">
        <v>50.0</v>
      </c>
      <c r="U2236" s="92">
        <v>80.0</v>
      </c>
      <c r="V2236" s="92">
        <v>90.0</v>
      </c>
      <c r="W2236" s="92">
        <v>80.0</v>
      </c>
      <c r="X2236" s="92">
        <v>0.0</v>
      </c>
      <c r="Y2236" s="92">
        <v>0.0</v>
      </c>
      <c r="Z2236" s="92">
        <v>0.0</v>
      </c>
      <c r="AA2236" s="92">
        <v>0.0</v>
      </c>
      <c r="AB2236" s="92">
        <v>0.0</v>
      </c>
      <c r="AC2236" s="92">
        <v>0.0</v>
      </c>
      <c r="AD2236" s="92">
        <v>0.0</v>
      </c>
      <c r="AE2236" s="92">
        <v>0.0</v>
      </c>
      <c r="AF2236" s="7" t="s">
        <v>3592</v>
      </c>
    </row>
    <row r="2237" ht="14.25" customHeight="1">
      <c r="A2237" s="8" t="s">
        <v>4356</v>
      </c>
      <c r="B2237" s="8" t="s">
        <v>3604</v>
      </c>
      <c r="C2237" s="8"/>
      <c r="D2237" s="8" t="s">
        <v>4345</v>
      </c>
      <c r="E2237" s="202">
        <v>41640.0</v>
      </c>
      <c r="F2237" s="202">
        <v>42004.0</v>
      </c>
      <c r="G2237" s="8" t="s">
        <v>3594</v>
      </c>
      <c r="H2237" s="93">
        <v>1.0</v>
      </c>
      <c r="I2237" s="8">
        <v>0.0</v>
      </c>
      <c r="J2237" s="8">
        <v>0.0</v>
      </c>
      <c r="K2237" s="8">
        <v>0.0</v>
      </c>
      <c r="L2237" s="8">
        <v>0.0</v>
      </c>
      <c r="M2237" s="93">
        <v>1.0</v>
      </c>
      <c r="N2237" s="8">
        <v>1.0</v>
      </c>
      <c r="O2237" s="8">
        <v>1.0</v>
      </c>
      <c r="P2237" s="8">
        <v>1.0</v>
      </c>
      <c r="Q2237" s="8">
        <v>1.0</v>
      </c>
      <c r="R2237" s="8">
        <v>1.0</v>
      </c>
      <c r="S2237" s="8">
        <v>1.0</v>
      </c>
      <c r="T2237" s="8">
        <v>1.0</v>
      </c>
      <c r="U2237" s="8">
        <v>1.0</v>
      </c>
      <c r="V2237" s="8">
        <v>1.0</v>
      </c>
      <c r="W2237" s="8">
        <v>1.0</v>
      </c>
      <c r="X2237" s="8">
        <v>1.0</v>
      </c>
      <c r="Y2237" s="8">
        <v>1.0</v>
      </c>
      <c r="Z2237" s="8">
        <v>1.0</v>
      </c>
      <c r="AA2237" s="8">
        <v>1.0</v>
      </c>
      <c r="AB2237" s="8">
        <v>1.0</v>
      </c>
      <c r="AC2237" s="8">
        <v>1.0</v>
      </c>
      <c r="AD2237" s="8">
        <v>1.0</v>
      </c>
      <c r="AE2237" s="8">
        <v>1.0</v>
      </c>
      <c r="AF2237" s="8" t="s">
        <v>3592</v>
      </c>
    </row>
    <row r="2238" ht="14.25" customHeight="1">
      <c r="A2238" s="7" t="s">
        <v>4357</v>
      </c>
      <c r="B2238" s="7" t="s">
        <v>3673</v>
      </c>
      <c r="C2238" s="7"/>
      <c r="D2238" s="7" t="s">
        <v>4358</v>
      </c>
      <c r="E2238" s="201">
        <v>41640.0</v>
      </c>
      <c r="F2238" s="201">
        <v>42004.0</v>
      </c>
      <c r="G2238" s="7" t="s">
        <v>3594</v>
      </c>
      <c r="H2238" s="7">
        <v>0.0</v>
      </c>
      <c r="I2238" s="7">
        <v>0.0</v>
      </c>
      <c r="J2238" s="7">
        <v>0.0</v>
      </c>
      <c r="K2238" s="7">
        <v>0.0</v>
      </c>
      <c r="L2238" s="7">
        <v>0.0</v>
      </c>
      <c r="M2238" s="7">
        <v>0.0</v>
      </c>
      <c r="N2238" s="7">
        <v>1.0</v>
      </c>
      <c r="O2238" s="7">
        <v>1.0</v>
      </c>
      <c r="P2238" s="7">
        <v>1.0</v>
      </c>
      <c r="Q2238" s="7">
        <v>1.0</v>
      </c>
      <c r="R2238" s="7">
        <v>1.0</v>
      </c>
      <c r="S2238" s="7">
        <v>1.0</v>
      </c>
      <c r="T2238" s="7">
        <v>1.0</v>
      </c>
      <c r="U2238" s="7">
        <v>1.0</v>
      </c>
      <c r="V2238" s="7">
        <v>1.0</v>
      </c>
      <c r="W2238" s="7">
        <v>1.0</v>
      </c>
      <c r="X2238" s="7">
        <v>1.0</v>
      </c>
      <c r="Y2238" s="7">
        <v>1.0</v>
      </c>
      <c r="Z2238" s="7">
        <v>1.0</v>
      </c>
      <c r="AA2238" s="7">
        <v>1.0</v>
      </c>
      <c r="AB2238" s="7">
        <v>1.0</v>
      </c>
      <c r="AC2238" s="7">
        <v>1.0</v>
      </c>
      <c r="AD2238" s="7">
        <v>1.0</v>
      </c>
      <c r="AE2238" s="7">
        <v>1.0</v>
      </c>
      <c r="AF2238" s="7" t="s">
        <v>3592</v>
      </c>
    </row>
    <row r="2239" ht="14.25" customHeight="1">
      <c r="A2239" s="8" t="s">
        <v>4357</v>
      </c>
      <c r="B2239" s="8" t="s">
        <v>3673</v>
      </c>
      <c r="C2239" s="8"/>
      <c r="D2239" s="8" t="s">
        <v>3597</v>
      </c>
      <c r="E2239" s="202">
        <v>41640.0</v>
      </c>
      <c r="F2239" s="202">
        <v>42004.0</v>
      </c>
      <c r="G2239" s="8" t="s">
        <v>3588</v>
      </c>
      <c r="H2239" s="8">
        <v>1.0</v>
      </c>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t="s">
        <v>3592</v>
      </c>
    </row>
    <row r="2240" ht="14.25" customHeight="1">
      <c r="A2240" s="7" t="s">
        <v>261</v>
      </c>
      <c r="B2240" s="7" t="s">
        <v>3673</v>
      </c>
      <c r="C2240" s="7"/>
      <c r="D2240" s="7" t="s">
        <v>4345</v>
      </c>
      <c r="E2240" s="201">
        <v>41640.0</v>
      </c>
      <c r="F2240" s="201">
        <v>42004.0</v>
      </c>
      <c r="G2240" s="7" t="s">
        <v>3594</v>
      </c>
      <c r="H2240" s="7">
        <v>1.0</v>
      </c>
      <c r="I2240" s="7">
        <v>0.0</v>
      </c>
      <c r="J2240" s="7">
        <v>0.0</v>
      </c>
      <c r="K2240" s="7">
        <v>0.0</v>
      </c>
      <c r="L2240" s="7">
        <v>0.0</v>
      </c>
      <c r="M2240" s="7">
        <v>0.0</v>
      </c>
      <c r="N2240" s="7">
        <v>1.0</v>
      </c>
      <c r="O2240" s="7">
        <v>1.0</v>
      </c>
      <c r="P2240" s="7">
        <v>1.0</v>
      </c>
      <c r="Q2240" s="7">
        <v>1.0</v>
      </c>
      <c r="R2240" s="7">
        <v>1.0</v>
      </c>
      <c r="S2240" s="7">
        <v>1.0</v>
      </c>
      <c r="T2240" s="7">
        <v>1.0</v>
      </c>
      <c r="U2240" s="7">
        <v>1.0</v>
      </c>
      <c r="V2240" s="7">
        <v>1.0</v>
      </c>
      <c r="W2240" s="7">
        <v>1.0</v>
      </c>
      <c r="X2240" s="7">
        <v>1.0</v>
      </c>
      <c r="Y2240" s="7">
        <v>1.0</v>
      </c>
      <c r="Z2240" s="7">
        <v>1.0</v>
      </c>
      <c r="AA2240" s="7">
        <v>1.0</v>
      </c>
      <c r="AB2240" s="7">
        <v>1.0</v>
      </c>
      <c r="AC2240" s="7">
        <v>1.0</v>
      </c>
      <c r="AD2240" s="7">
        <v>1.0</v>
      </c>
      <c r="AE2240" s="7">
        <v>1.0</v>
      </c>
      <c r="AF2240" s="7" t="s">
        <v>3592</v>
      </c>
    </row>
    <row r="2241" ht="14.25" customHeight="1">
      <c r="A2241" s="8" t="s">
        <v>4359</v>
      </c>
      <c r="B2241" s="8" t="s">
        <v>3673</v>
      </c>
      <c r="C2241" s="8"/>
      <c r="D2241" s="8" t="s">
        <v>3587</v>
      </c>
      <c r="E2241" s="202">
        <v>41640.0</v>
      </c>
      <c r="F2241" s="202">
        <v>42004.0</v>
      </c>
      <c r="G2241" s="8" t="s">
        <v>3588</v>
      </c>
      <c r="H2241" s="8">
        <v>1.0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3592</v>
      </c>
    </row>
    <row r="2242" ht="14.25" customHeight="1">
      <c r="A2242" s="7" t="s">
        <v>4360</v>
      </c>
      <c r="B2242" s="7" t="s">
        <v>3586</v>
      </c>
      <c r="C2242" s="7"/>
      <c r="D2242" s="7" t="s">
        <v>3587</v>
      </c>
      <c r="E2242" s="201">
        <v>41640.0</v>
      </c>
      <c r="F2242" s="201">
        <v>42004.0</v>
      </c>
      <c r="G2242" s="7" t="s">
        <v>3588</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3592</v>
      </c>
    </row>
    <row r="2243" ht="14.25" customHeight="1">
      <c r="A2243" s="8" t="s">
        <v>4361</v>
      </c>
      <c r="B2243" s="8" t="s">
        <v>3586</v>
      </c>
      <c r="C2243" s="8" t="s">
        <v>3591</v>
      </c>
      <c r="D2243" s="8" t="s">
        <v>3587</v>
      </c>
      <c r="E2243" s="202">
        <v>41640.0</v>
      </c>
      <c r="F2243" s="202">
        <v>42004.0</v>
      </c>
      <c r="G2243" s="8" t="s">
        <v>3588</v>
      </c>
      <c r="H2243" s="8">
        <v>0.0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3592</v>
      </c>
    </row>
    <row r="2244" ht="14.25" customHeight="1">
      <c r="A2244" s="7" t="s">
        <v>4362</v>
      </c>
      <c r="B2244" s="7" t="s">
        <v>3627</v>
      </c>
      <c r="C2244" s="7" t="s">
        <v>3593</v>
      </c>
      <c r="D2244" s="7" t="s">
        <v>3587</v>
      </c>
      <c r="E2244" s="201">
        <v>41640.0</v>
      </c>
      <c r="F2244" s="201">
        <v>42004.0</v>
      </c>
      <c r="G2244" s="7" t="s">
        <v>3588</v>
      </c>
      <c r="H2244" s="7">
        <v>22.0</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3592</v>
      </c>
    </row>
    <row r="2245" ht="14.25" customHeight="1">
      <c r="A2245" s="8" t="s">
        <v>4363</v>
      </c>
      <c r="B2245" s="8" t="s">
        <v>3627</v>
      </c>
      <c r="C2245" s="8" t="s">
        <v>3593</v>
      </c>
      <c r="D2245" s="8" t="s">
        <v>3587</v>
      </c>
      <c r="E2245" s="202">
        <v>41640.0</v>
      </c>
      <c r="F2245" s="202">
        <v>42004.0</v>
      </c>
      <c r="G2245" s="8" t="s">
        <v>3588</v>
      </c>
      <c r="H2245" s="8">
        <v>60.0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3592</v>
      </c>
    </row>
    <row r="2246" ht="14.25" customHeight="1">
      <c r="A2246" s="7" t="s">
        <v>4364</v>
      </c>
      <c r="B2246" s="7" t="s">
        <v>3627</v>
      </c>
      <c r="C2246" s="7" t="s">
        <v>3593</v>
      </c>
      <c r="D2246" s="7" t="s">
        <v>3587</v>
      </c>
      <c r="E2246" s="201">
        <v>41640.0</v>
      </c>
      <c r="F2246" s="201">
        <v>42004.0</v>
      </c>
      <c r="G2246" s="7" t="s">
        <v>3588</v>
      </c>
      <c r="H2246" s="7">
        <v>60.0</v>
      </c>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t="s">
        <v>3592</v>
      </c>
    </row>
    <row r="2247" ht="14.25" customHeight="1">
      <c r="A2247" s="8" t="s">
        <v>4365</v>
      </c>
      <c r="B2247" s="8" t="s">
        <v>1209</v>
      </c>
      <c r="C2247" s="8"/>
      <c r="D2247" s="8" t="s">
        <v>3596</v>
      </c>
      <c r="E2247" s="202">
        <v>41640.0</v>
      </c>
      <c r="F2247" s="202">
        <v>42004.0</v>
      </c>
      <c r="G2247" s="8" t="s">
        <v>3594</v>
      </c>
      <c r="H2247" s="8">
        <v>0.0</v>
      </c>
      <c r="I2247" s="8">
        <v>0.0</v>
      </c>
      <c r="J2247" s="8">
        <v>0.0</v>
      </c>
      <c r="K2247" s="8">
        <v>0.0</v>
      </c>
      <c r="L2247" s="8">
        <v>0.0</v>
      </c>
      <c r="M2247" s="8">
        <v>0.0</v>
      </c>
      <c r="N2247" s="8">
        <v>0.131</v>
      </c>
      <c r="O2247" s="8">
        <v>0.542</v>
      </c>
      <c r="P2247" s="8">
        <v>0.542</v>
      </c>
      <c r="Q2247" s="8">
        <v>0.241</v>
      </c>
      <c r="R2247" s="8">
        <v>0.241</v>
      </c>
      <c r="S2247" s="8">
        <v>0.345</v>
      </c>
      <c r="T2247" s="8">
        <v>0.542</v>
      </c>
      <c r="U2247" s="8">
        <v>0.542</v>
      </c>
      <c r="V2247" s="8">
        <v>0.345</v>
      </c>
      <c r="W2247" s="8">
        <v>0.241</v>
      </c>
      <c r="X2247" s="8">
        <v>0.345</v>
      </c>
      <c r="Y2247" s="8">
        <v>0.445</v>
      </c>
      <c r="Z2247" s="8">
        <v>0.542</v>
      </c>
      <c r="AA2247" s="8">
        <v>0.637</v>
      </c>
      <c r="AB2247" s="8">
        <v>0.73</v>
      </c>
      <c r="AC2247" s="8">
        <v>0.445</v>
      </c>
      <c r="AD2247" s="8">
        <v>0.241</v>
      </c>
      <c r="AE2247" s="8">
        <v>0.241</v>
      </c>
      <c r="AF2247" s="8" t="s">
        <v>3592</v>
      </c>
    </row>
    <row r="2248" ht="14.25" customHeight="1">
      <c r="A2248" s="7" t="s">
        <v>4365</v>
      </c>
      <c r="B2248" s="7" t="s">
        <v>1209</v>
      </c>
      <c r="C2248" s="7"/>
      <c r="D2248" s="7" t="s">
        <v>3597</v>
      </c>
      <c r="E2248" s="201">
        <v>41640.0</v>
      </c>
      <c r="F2248" s="201">
        <v>42004.0</v>
      </c>
      <c r="G2248" s="7" t="s">
        <v>3588</v>
      </c>
      <c r="H2248" s="7">
        <v>0.0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3592</v>
      </c>
    </row>
    <row r="2249" ht="14.25" customHeight="1">
      <c r="A2249" s="8" t="s">
        <v>4365</v>
      </c>
      <c r="B2249" s="8" t="s">
        <v>1209</v>
      </c>
      <c r="C2249" s="8"/>
      <c r="D2249" s="8" t="s">
        <v>3598</v>
      </c>
      <c r="E2249" s="202">
        <v>41640.0</v>
      </c>
      <c r="F2249" s="202">
        <v>42004.0</v>
      </c>
      <c r="G2249" s="8" t="s">
        <v>3588</v>
      </c>
      <c r="H2249" s="8">
        <v>1.0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3592</v>
      </c>
    </row>
    <row r="2250" ht="14.25" customHeight="1">
      <c r="A2250" s="7" t="s">
        <v>4365</v>
      </c>
      <c r="B2250" s="7" t="s">
        <v>1209</v>
      </c>
      <c r="C2250" s="7"/>
      <c r="D2250" s="7" t="s">
        <v>3657</v>
      </c>
      <c r="E2250" s="201">
        <v>41640.0</v>
      </c>
      <c r="F2250" s="201">
        <v>42004.0</v>
      </c>
      <c r="G2250" s="7" t="s">
        <v>3594</v>
      </c>
      <c r="H2250" s="7">
        <v>0.0</v>
      </c>
      <c r="I2250" s="7">
        <v>0.0</v>
      </c>
      <c r="J2250" s="7">
        <v>0.0</v>
      </c>
      <c r="K2250" s="7">
        <v>0.0</v>
      </c>
      <c r="L2250" s="7">
        <v>0.0</v>
      </c>
      <c r="M2250" s="7">
        <v>0.0</v>
      </c>
      <c r="N2250" s="7">
        <v>0.131</v>
      </c>
      <c r="O2250" s="7">
        <v>0.542</v>
      </c>
      <c r="P2250" s="7">
        <v>0.542</v>
      </c>
      <c r="Q2250" s="7">
        <v>0.445</v>
      </c>
      <c r="R2250" s="7">
        <v>0.241</v>
      </c>
      <c r="S2250" s="7">
        <v>0.445</v>
      </c>
      <c r="T2250" s="7">
        <v>0.542</v>
      </c>
      <c r="U2250" s="7">
        <v>0.542</v>
      </c>
      <c r="V2250" s="7">
        <v>0.445</v>
      </c>
      <c r="W2250" s="7">
        <v>0.345</v>
      </c>
      <c r="X2250" s="7">
        <v>0.345</v>
      </c>
      <c r="Y2250" s="7">
        <v>0.345</v>
      </c>
      <c r="Z2250" s="7">
        <v>0.73</v>
      </c>
      <c r="AA2250" s="7">
        <v>0.911</v>
      </c>
      <c r="AB2250" s="7">
        <v>0.73</v>
      </c>
      <c r="AC2250" s="7">
        <v>0.637</v>
      </c>
      <c r="AD2250" s="7">
        <v>0.542</v>
      </c>
      <c r="AE2250" s="7">
        <v>0.345</v>
      </c>
      <c r="AF2250" s="7" t="s">
        <v>3592</v>
      </c>
    </row>
    <row r="2251" ht="14.25" customHeight="1">
      <c r="A2251" s="8" t="s">
        <v>4365</v>
      </c>
      <c r="B2251" s="8" t="s">
        <v>1209</v>
      </c>
      <c r="C2251" s="8"/>
      <c r="D2251" s="8" t="s">
        <v>3605</v>
      </c>
      <c r="E2251" s="202">
        <v>41640.0</v>
      </c>
      <c r="F2251" s="202">
        <v>42004.0</v>
      </c>
      <c r="G2251" s="8" t="s">
        <v>3594</v>
      </c>
      <c r="H2251" s="8">
        <v>0.0</v>
      </c>
      <c r="I2251" s="8">
        <v>0.0</v>
      </c>
      <c r="J2251" s="8">
        <v>0.0</v>
      </c>
      <c r="K2251" s="8">
        <v>0.0</v>
      </c>
      <c r="L2251" s="8">
        <v>0.0</v>
      </c>
      <c r="M2251" s="8">
        <v>0.0</v>
      </c>
      <c r="N2251" s="8">
        <v>0.131</v>
      </c>
      <c r="O2251" s="8">
        <v>0.445</v>
      </c>
      <c r="P2251" s="8">
        <v>0.445</v>
      </c>
      <c r="Q2251" s="8">
        <v>0.445</v>
      </c>
      <c r="R2251" s="8">
        <v>0.241</v>
      </c>
      <c r="S2251" s="8">
        <v>0.542</v>
      </c>
      <c r="T2251" s="8">
        <v>0.821</v>
      </c>
      <c r="U2251" s="8">
        <v>0.73</v>
      </c>
      <c r="V2251" s="8">
        <v>0.445</v>
      </c>
      <c r="W2251" s="8">
        <v>0.241</v>
      </c>
      <c r="X2251" s="8">
        <v>0.345</v>
      </c>
      <c r="Y2251" s="8">
        <v>0.542</v>
      </c>
      <c r="Z2251" s="8">
        <v>0.821</v>
      </c>
      <c r="AA2251" s="8">
        <v>0.821</v>
      </c>
      <c r="AB2251" s="8">
        <v>0.821</v>
      </c>
      <c r="AC2251" s="8">
        <v>0.542</v>
      </c>
      <c r="AD2251" s="8">
        <v>0.345</v>
      </c>
      <c r="AE2251" s="8">
        <v>0.241</v>
      </c>
      <c r="AF2251" s="8" t="s">
        <v>3592</v>
      </c>
    </row>
    <row r="2252" ht="14.25" customHeight="1">
      <c r="A2252" s="7" t="s">
        <v>4366</v>
      </c>
      <c r="B2252" s="7" t="s">
        <v>8</v>
      </c>
      <c r="C2252" s="7"/>
      <c r="D2252" s="92" t="s">
        <v>3657</v>
      </c>
      <c r="E2252" s="201">
        <v>41640.0</v>
      </c>
      <c r="F2252" s="201">
        <v>42004.0</v>
      </c>
      <c r="G2252" s="7" t="s">
        <v>3594</v>
      </c>
      <c r="H2252" s="7">
        <v>0.2</v>
      </c>
      <c r="I2252" s="7">
        <v>0.15</v>
      </c>
      <c r="J2252" s="7">
        <v>0.15</v>
      </c>
      <c r="K2252" s="7">
        <v>0.15</v>
      </c>
      <c r="L2252" s="7">
        <v>0.15</v>
      </c>
      <c r="M2252" s="7">
        <v>0.15</v>
      </c>
      <c r="N2252" s="7">
        <v>0.156</v>
      </c>
      <c r="O2252" s="7">
        <v>0.156</v>
      </c>
      <c r="P2252" s="7">
        <v>0.312</v>
      </c>
      <c r="Q2252" s="7">
        <v>0.312</v>
      </c>
      <c r="R2252" s="7">
        <v>0.416</v>
      </c>
      <c r="S2252" s="7">
        <v>0.416</v>
      </c>
      <c r="T2252" s="7">
        <v>0.416</v>
      </c>
      <c r="U2252" s="7">
        <v>0.416</v>
      </c>
      <c r="V2252" s="7">
        <v>0.416</v>
      </c>
      <c r="W2252" s="7">
        <v>0.416</v>
      </c>
      <c r="X2252" s="7">
        <v>0.416</v>
      </c>
      <c r="Y2252" s="7">
        <v>0.468</v>
      </c>
      <c r="Z2252" s="7">
        <v>0.468</v>
      </c>
      <c r="AA2252" s="7">
        <v>0.468</v>
      </c>
      <c r="AB2252" s="7">
        <v>0.468</v>
      </c>
      <c r="AC2252" s="7">
        <v>0.468</v>
      </c>
      <c r="AD2252" s="7">
        <v>0.26</v>
      </c>
      <c r="AE2252" s="7">
        <v>0.156</v>
      </c>
      <c r="AF2252" s="7" t="s">
        <v>3592</v>
      </c>
    </row>
    <row r="2253" ht="14.25" customHeight="1">
      <c r="A2253" s="8" t="s">
        <v>4366</v>
      </c>
      <c r="B2253" s="8" t="s">
        <v>8</v>
      </c>
      <c r="C2253" s="8"/>
      <c r="D2253" s="8" t="s">
        <v>3597</v>
      </c>
      <c r="E2253" s="202">
        <v>41640.0</v>
      </c>
      <c r="F2253" s="202">
        <v>42004.0</v>
      </c>
      <c r="G2253" s="8" t="s">
        <v>3588</v>
      </c>
      <c r="H2253" s="8">
        <v>0.0</v>
      </c>
      <c r="I2253" s="8"/>
      <c r="J2253" s="8"/>
      <c r="K2253" s="8"/>
      <c r="L2253" s="8"/>
      <c r="M2253" s="8"/>
      <c r="N2253" s="8"/>
      <c r="O2253" s="8"/>
      <c r="P2253" s="8"/>
      <c r="Q2253" s="8"/>
      <c r="R2253" s="8"/>
      <c r="S2253" s="8"/>
      <c r="T2253" s="8"/>
      <c r="U2253" s="8"/>
      <c r="V2253" s="8"/>
      <c r="W2253" s="8"/>
      <c r="X2253" s="8"/>
      <c r="Y2253" s="8"/>
      <c r="Z2253" s="8"/>
      <c r="AA2253" s="8"/>
      <c r="AB2253" s="8"/>
      <c r="AC2253" s="8"/>
      <c r="AD2253" s="8"/>
      <c r="AE2253" s="8"/>
      <c r="AF2253" s="8" t="s">
        <v>3592</v>
      </c>
    </row>
    <row r="2254" ht="14.25" customHeight="1">
      <c r="A2254" s="7" t="s">
        <v>4366</v>
      </c>
      <c r="B2254" s="7" t="s">
        <v>8</v>
      </c>
      <c r="C2254" s="7"/>
      <c r="D2254" s="7" t="s">
        <v>3598</v>
      </c>
      <c r="E2254" s="201">
        <v>41640.0</v>
      </c>
      <c r="F2254" s="201">
        <v>42004.0</v>
      </c>
      <c r="G2254" s="7" t="s">
        <v>3588</v>
      </c>
      <c r="H2254" s="7">
        <v>1.0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3592</v>
      </c>
    </row>
    <row r="2255" ht="14.25" customHeight="1">
      <c r="A2255" s="8" t="s">
        <v>4366</v>
      </c>
      <c r="B2255" s="8" t="s">
        <v>8</v>
      </c>
      <c r="C2255" s="8"/>
      <c r="D2255" s="18" t="s">
        <v>3596</v>
      </c>
      <c r="E2255" s="202">
        <v>41640.0</v>
      </c>
      <c r="F2255" s="202">
        <v>42004.0</v>
      </c>
      <c r="G2255" s="8" t="s">
        <v>3594</v>
      </c>
      <c r="H2255" s="8">
        <v>0.2</v>
      </c>
      <c r="I2255" s="8">
        <v>0.15</v>
      </c>
      <c r="J2255" s="8">
        <v>0.15</v>
      </c>
      <c r="K2255" s="8">
        <v>0.15</v>
      </c>
      <c r="L2255" s="8">
        <v>0.15</v>
      </c>
      <c r="M2255" s="8">
        <v>0.15</v>
      </c>
      <c r="N2255" s="8">
        <v>0.156</v>
      </c>
      <c r="O2255" s="8">
        <v>0.156</v>
      </c>
      <c r="P2255" s="8">
        <v>0.26</v>
      </c>
      <c r="Q2255" s="8">
        <v>0.26</v>
      </c>
      <c r="R2255" s="8">
        <v>0.364</v>
      </c>
      <c r="S2255" s="8">
        <v>0.364</v>
      </c>
      <c r="T2255" s="8">
        <v>0.364</v>
      </c>
      <c r="U2255" s="8">
        <v>0.364</v>
      </c>
      <c r="V2255" s="8">
        <v>0.364</v>
      </c>
      <c r="W2255" s="8">
        <v>0.364</v>
      </c>
      <c r="X2255" s="8">
        <v>0.312</v>
      </c>
      <c r="Y2255" s="8">
        <v>0.312</v>
      </c>
      <c r="Z2255" s="8">
        <v>0.312</v>
      </c>
      <c r="AA2255" s="8">
        <v>0.312</v>
      </c>
      <c r="AB2255" s="8">
        <v>0.312</v>
      </c>
      <c r="AC2255" s="8">
        <v>0.312</v>
      </c>
      <c r="AD2255" s="8">
        <v>0.26</v>
      </c>
      <c r="AE2255" s="8">
        <v>0.156</v>
      </c>
      <c r="AF2255" s="8" t="s">
        <v>3592</v>
      </c>
    </row>
    <row r="2256" ht="14.25" customHeight="1">
      <c r="A2256" s="8" t="s">
        <v>4366</v>
      </c>
      <c r="B2256" s="8" t="s">
        <v>8</v>
      </c>
      <c r="C2256" s="8"/>
      <c r="D2256" s="18" t="s">
        <v>3605</v>
      </c>
      <c r="E2256" s="202">
        <v>41640.0</v>
      </c>
      <c r="F2256" s="202">
        <v>42004.0</v>
      </c>
      <c r="G2256" s="8" t="s">
        <v>3594</v>
      </c>
      <c r="H2256" s="93">
        <v>0.15</v>
      </c>
      <c r="I2256" s="8">
        <v>0.15</v>
      </c>
      <c r="J2256" s="8">
        <v>0.15</v>
      </c>
      <c r="K2256" s="8">
        <v>0.15</v>
      </c>
      <c r="L2256" s="8">
        <v>0.15</v>
      </c>
      <c r="M2256" s="93">
        <v>0.104</v>
      </c>
      <c r="N2256" s="93">
        <v>0.208</v>
      </c>
      <c r="O2256" s="93">
        <v>0.208</v>
      </c>
      <c r="P2256" s="93">
        <v>0.312</v>
      </c>
      <c r="Q2256" s="93">
        <v>0.312</v>
      </c>
      <c r="R2256" s="93">
        <v>0.468</v>
      </c>
      <c r="S2256" s="93">
        <v>0.468</v>
      </c>
      <c r="T2256" s="93">
        <v>0.468</v>
      </c>
      <c r="U2256" s="93">
        <v>0.468</v>
      </c>
      <c r="V2256" s="93">
        <v>0.468</v>
      </c>
      <c r="W2256" s="93">
        <v>0.468</v>
      </c>
      <c r="X2256" s="93">
        <v>0.468</v>
      </c>
      <c r="Y2256" s="93">
        <v>0.468</v>
      </c>
      <c r="Z2256" s="93">
        <v>0.468</v>
      </c>
      <c r="AA2256" s="93">
        <v>0.468</v>
      </c>
      <c r="AB2256" s="93">
        <v>0.468</v>
      </c>
      <c r="AC2256" s="93">
        <v>0.468</v>
      </c>
      <c r="AD2256" s="8">
        <v>0.26</v>
      </c>
      <c r="AE2256" s="8">
        <v>0.156</v>
      </c>
      <c r="AF2256" s="8" t="s">
        <v>3592</v>
      </c>
    </row>
    <row r="2257" ht="14.25" customHeight="1">
      <c r="A2257" s="7" t="s">
        <v>4367</v>
      </c>
      <c r="B2257" s="7" t="s">
        <v>3586</v>
      </c>
      <c r="C2257" s="7"/>
      <c r="D2257" s="7" t="s">
        <v>3587</v>
      </c>
      <c r="E2257" s="201">
        <v>41640.0</v>
      </c>
      <c r="F2257" s="201">
        <v>42004.0</v>
      </c>
      <c r="G2257" s="7" t="s">
        <v>3588</v>
      </c>
      <c r="H2257" s="7">
        <v>0.0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3592</v>
      </c>
    </row>
    <row r="2258" ht="14.25" customHeight="1">
      <c r="A2258" s="8" t="s">
        <v>1287</v>
      </c>
      <c r="B2258" s="8" t="s">
        <v>3590</v>
      </c>
      <c r="C2258" s="8" t="s">
        <v>3591</v>
      </c>
      <c r="D2258" s="8" t="s">
        <v>3587</v>
      </c>
      <c r="E2258" s="202">
        <v>41640.0</v>
      </c>
      <c r="F2258" s="202">
        <v>42004.0</v>
      </c>
      <c r="G2258" s="8" t="s">
        <v>3588</v>
      </c>
      <c r="H2258" s="8">
        <v>120.0</v>
      </c>
      <c r="I2258" s="8"/>
      <c r="J2258" s="8"/>
      <c r="K2258" s="8"/>
      <c r="L2258" s="8"/>
      <c r="M2258" s="8"/>
      <c r="N2258" s="8"/>
      <c r="O2258" s="8"/>
      <c r="P2258" s="8"/>
      <c r="Q2258" s="8"/>
      <c r="R2258" s="8"/>
      <c r="S2258" s="8"/>
      <c r="T2258" s="8"/>
      <c r="U2258" s="8"/>
      <c r="V2258" s="8"/>
      <c r="W2258" s="8"/>
      <c r="X2258" s="8"/>
      <c r="Y2258" s="8"/>
      <c r="Z2258" s="8"/>
      <c r="AA2258" s="8"/>
      <c r="AB2258" s="8"/>
      <c r="AC2258" s="8"/>
      <c r="AD2258" s="8"/>
      <c r="AE2258" s="8"/>
      <c r="AF2258" s="8" t="s">
        <v>3592</v>
      </c>
    </row>
    <row r="2259" ht="14.25" customHeight="1">
      <c r="A2259" s="7" t="s">
        <v>4368</v>
      </c>
      <c r="B2259" s="7" t="s">
        <v>3586</v>
      </c>
      <c r="C2259" s="7" t="s">
        <v>3591</v>
      </c>
      <c r="D2259" s="7" t="s">
        <v>3587</v>
      </c>
      <c r="E2259" s="201">
        <v>41640.0</v>
      </c>
      <c r="F2259" s="201">
        <v>42004.0</v>
      </c>
      <c r="G2259" s="7" t="s">
        <v>3588</v>
      </c>
      <c r="H2259" s="7">
        <v>0.2</v>
      </c>
      <c r="I2259" s="7"/>
      <c r="J2259" s="7"/>
      <c r="K2259" s="7"/>
      <c r="L2259" s="7"/>
      <c r="M2259" s="7"/>
      <c r="N2259" s="7"/>
      <c r="O2259" s="7"/>
      <c r="P2259" s="7"/>
      <c r="Q2259" s="7"/>
      <c r="R2259" s="7"/>
      <c r="S2259" s="7"/>
      <c r="T2259" s="7"/>
      <c r="U2259" s="7"/>
      <c r="V2259" s="7"/>
      <c r="W2259" s="7"/>
      <c r="X2259" s="7"/>
      <c r="Y2259" s="7"/>
      <c r="Z2259" s="7"/>
      <c r="AA2259" s="7"/>
      <c r="AB2259" s="7"/>
      <c r="AC2259" s="7"/>
      <c r="AD2259" s="7"/>
      <c r="AE2259" s="7"/>
      <c r="AF2259" s="7" t="s">
        <v>3592</v>
      </c>
    </row>
    <row r="2260" ht="14.25" customHeight="1">
      <c r="A2260" s="8" t="s">
        <v>4369</v>
      </c>
      <c r="B2260" s="8" t="s">
        <v>3586</v>
      </c>
      <c r="C2260" s="8"/>
      <c r="D2260" s="8" t="s">
        <v>3587</v>
      </c>
      <c r="E2260" s="202">
        <v>41640.0</v>
      </c>
      <c r="F2260" s="202">
        <v>42004.0</v>
      </c>
      <c r="G2260" s="8" t="s">
        <v>3588</v>
      </c>
      <c r="H2260" s="8">
        <v>0.0</v>
      </c>
      <c r="I2260" s="8"/>
      <c r="J2260" s="8"/>
      <c r="K2260" s="8"/>
      <c r="L2260" s="8"/>
      <c r="M2260" s="8"/>
      <c r="N2260" s="8"/>
      <c r="O2260" s="8"/>
      <c r="P2260" s="8"/>
      <c r="Q2260" s="8"/>
      <c r="R2260" s="8"/>
      <c r="S2260" s="8"/>
      <c r="T2260" s="8"/>
      <c r="U2260" s="8"/>
      <c r="V2260" s="8"/>
      <c r="W2260" s="8"/>
      <c r="X2260" s="8"/>
      <c r="Y2260" s="8"/>
      <c r="Z2260" s="8"/>
      <c r="AA2260" s="8"/>
      <c r="AB2260" s="8"/>
      <c r="AC2260" s="8"/>
      <c r="AD2260" s="8"/>
      <c r="AE2260" s="8"/>
      <c r="AF2260" s="8" t="s">
        <v>3592</v>
      </c>
    </row>
    <row r="2261" ht="14.25" customHeight="1">
      <c r="A2261" s="7" t="s">
        <v>4370</v>
      </c>
      <c r="B2261" s="7" t="s">
        <v>3586</v>
      </c>
      <c r="C2261" s="7"/>
      <c r="D2261" s="7" t="s">
        <v>3587</v>
      </c>
      <c r="E2261" s="201">
        <v>41640.0</v>
      </c>
      <c r="F2261" s="201">
        <v>42004.0</v>
      </c>
      <c r="G2261" s="7" t="s">
        <v>3588</v>
      </c>
      <c r="H2261" s="7">
        <v>1.0</v>
      </c>
      <c r="I2261" s="7"/>
      <c r="J2261" s="7"/>
      <c r="K2261" s="7"/>
      <c r="L2261" s="7"/>
      <c r="M2261" s="7"/>
      <c r="N2261" s="7"/>
      <c r="O2261" s="7"/>
      <c r="P2261" s="7"/>
      <c r="Q2261" s="7"/>
      <c r="R2261" s="7"/>
      <c r="S2261" s="7"/>
      <c r="T2261" s="7"/>
      <c r="U2261" s="7"/>
      <c r="V2261" s="7"/>
      <c r="W2261" s="7"/>
      <c r="X2261" s="7"/>
      <c r="Y2261" s="7"/>
      <c r="Z2261" s="7"/>
      <c r="AA2261" s="7"/>
      <c r="AB2261" s="7"/>
      <c r="AC2261" s="7"/>
      <c r="AD2261" s="7"/>
      <c r="AE2261" s="7"/>
      <c r="AF2261" s="7" t="s">
        <v>3592</v>
      </c>
    </row>
    <row r="2262" ht="14.25" customHeight="1">
      <c r="A2262" s="8" t="s">
        <v>1290</v>
      </c>
      <c r="B2262" s="8" t="s">
        <v>3604</v>
      </c>
      <c r="C2262" s="8"/>
      <c r="D2262" s="8" t="s">
        <v>3894</v>
      </c>
      <c r="E2262" s="202">
        <v>41640.0</v>
      </c>
      <c r="F2262" s="202">
        <v>42004.0</v>
      </c>
      <c r="G2262" s="8" t="s">
        <v>3594</v>
      </c>
      <c r="H2262" s="8">
        <v>0.03</v>
      </c>
      <c r="I2262" s="8">
        <v>0.02</v>
      </c>
      <c r="J2262" s="8">
        <v>0.03</v>
      </c>
      <c r="K2262" s="8">
        <v>0.02</v>
      </c>
      <c r="L2262" s="8">
        <v>0.05</v>
      </c>
      <c r="M2262" s="8">
        <v>0.12</v>
      </c>
      <c r="N2262" s="8">
        <v>0.13</v>
      </c>
      <c r="O2262" s="8">
        <v>0.15</v>
      </c>
      <c r="P2262" s="8">
        <v>0.18</v>
      </c>
      <c r="Q2262" s="8">
        <v>0.21</v>
      </c>
      <c r="R2262" s="8">
        <v>0.26</v>
      </c>
      <c r="S2262" s="8">
        <v>0.29</v>
      </c>
      <c r="T2262" s="8">
        <v>0.27</v>
      </c>
      <c r="U2262" s="8">
        <v>0.25</v>
      </c>
      <c r="V2262" s="8">
        <v>0.23</v>
      </c>
      <c r="W2262" s="8">
        <v>0.23</v>
      </c>
      <c r="X2262" s="8">
        <v>0.26</v>
      </c>
      <c r="Y2262" s="8">
        <v>0.26</v>
      </c>
      <c r="Z2262" s="8">
        <v>0.24</v>
      </c>
      <c r="AA2262" s="8">
        <v>0.22</v>
      </c>
      <c r="AB2262" s="8">
        <v>0.2</v>
      </c>
      <c r="AC2262" s="8">
        <v>0.18</v>
      </c>
      <c r="AD2262" s="8">
        <v>0.09</v>
      </c>
      <c r="AE2262" s="8">
        <v>0.03</v>
      </c>
      <c r="AF2262" s="8" t="s">
        <v>3592</v>
      </c>
    </row>
    <row r="2263" ht="14.25" customHeight="1">
      <c r="A2263" s="7" t="s">
        <v>1290</v>
      </c>
      <c r="B2263" s="7" t="s">
        <v>3604</v>
      </c>
      <c r="C2263" s="7"/>
      <c r="D2263" s="7" t="s">
        <v>3597</v>
      </c>
      <c r="E2263" s="201">
        <v>41640.0</v>
      </c>
      <c r="F2263" s="201">
        <v>42004.0</v>
      </c>
      <c r="G2263" s="7" t="s">
        <v>3588</v>
      </c>
      <c r="H2263" s="7">
        <v>0.0</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3592</v>
      </c>
    </row>
    <row r="2264" ht="14.25" customHeight="1">
      <c r="A2264" s="8" t="s">
        <v>1290</v>
      </c>
      <c r="B2264" s="8" t="s">
        <v>3604</v>
      </c>
      <c r="C2264" s="8"/>
      <c r="D2264" s="8" t="s">
        <v>3598</v>
      </c>
      <c r="E2264" s="202">
        <v>41640.0</v>
      </c>
      <c r="F2264" s="202">
        <v>42004.0</v>
      </c>
      <c r="G2264" s="8" t="s">
        <v>3588</v>
      </c>
      <c r="H2264" s="8">
        <v>0.29</v>
      </c>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t="s">
        <v>3592</v>
      </c>
    </row>
    <row r="2265" ht="14.25" customHeight="1">
      <c r="A2265" s="7" t="s">
        <v>4371</v>
      </c>
      <c r="B2265" s="7" t="s">
        <v>1207</v>
      </c>
      <c r="C2265" s="7"/>
      <c r="D2265" s="7" t="s">
        <v>3596</v>
      </c>
      <c r="E2265" s="201">
        <v>41640.0</v>
      </c>
      <c r="F2265" s="201">
        <v>42004.0</v>
      </c>
      <c r="G2265" s="7" t="s">
        <v>3594</v>
      </c>
      <c r="H2265" s="7">
        <v>0.2</v>
      </c>
      <c r="I2265" s="7">
        <v>0.15</v>
      </c>
      <c r="J2265" s="7">
        <v>0.15</v>
      </c>
      <c r="K2265" s="7">
        <v>0.15</v>
      </c>
      <c r="L2265" s="7">
        <v>0.15</v>
      </c>
      <c r="M2265" s="7">
        <v>0.15</v>
      </c>
      <c r="N2265" s="7">
        <v>0.3</v>
      </c>
      <c r="O2265" s="7">
        <v>0.3</v>
      </c>
      <c r="P2265" s="7">
        <v>0.6</v>
      </c>
      <c r="Q2265" s="7">
        <v>0.6</v>
      </c>
      <c r="R2265" s="7">
        <v>0.8</v>
      </c>
      <c r="S2265" s="7">
        <v>0.8</v>
      </c>
      <c r="T2265" s="7">
        <v>0.8</v>
      </c>
      <c r="U2265" s="7">
        <v>0.8</v>
      </c>
      <c r="V2265" s="7">
        <v>0.8</v>
      </c>
      <c r="W2265" s="7">
        <v>0.8</v>
      </c>
      <c r="X2265" s="7">
        <v>0.8</v>
      </c>
      <c r="Y2265" s="7">
        <v>0.9</v>
      </c>
      <c r="Z2265" s="7">
        <v>0.9</v>
      </c>
      <c r="AA2265" s="7">
        <v>0.9</v>
      </c>
      <c r="AB2265" s="7">
        <v>0.9</v>
      </c>
      <c r="AC2265" s="7">
        <v>0.9</v>
      </c>
      <c r="AD2265" s="7">
        <v>0.5</v>
      </c>
      <c r="AE2265" s="7">
        <v>0.3</v>
      </c>
      <c r="AF2265" s="7" t="s">
        <v>3592</v>
      </c>
    </row>
    <row r="2266" ht="14.25" customHeight="1">
      <c r="A2266" s="8" t="s">
        <v>4371</v>
      </c>
      <c r="B2266" s="8" t="s">
        <v>1207</v>
      </c>
      <c r="C2266" s="8"/>
      <c r="D2266" s="8" t="s">
        <v>3597</v>
      </c>
      <c r="E2266" s="202">
        <v>41640.0</v>
      </c>
      <c r="F2266" s="202">
        <v>42004.0</v>
      </c>
      <c r="G2266" s="8" t="s">
        <v>3588</v>
      </c>
      <c r="H2266" s="8">
        <v>0.0</v>
      </c>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t="s">
        <v>3592</v>
      </c>
    </row>
    <row r="2267" ht="14.25" customHeight="1">
      <c r="A2267" s="7" t="s">
        <v>4371</v>
      </c>
      <c r="B2267" s="7" t="s">
        <v>1207</v>
      </c>
      <c r="C2267" s="7"/>
      <c r="D2267" s="7" t="s">
        <v>3598</v>
      </c>
      <c r="E2267" s="201">
        <v>41640.0</v>
      </c>
      <c r="F2267" s="201">
        <v>42004.0</v>
      </c>
      <c r="G2267" s="7" t="s">
        <v>3588</v>
      </c>
      <c r="H2267" s="7">
        <v>1.0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3592</v>
      </c>
    </row>
    <row r="2268" ht="14.25" customHeight="1">
      <c r="A2268" s="8" t="s">
        <v>4371</v>
      </c>
      <c r="B2268" s="8" t="s">
        <v>1207</v>
      </c>
      <c r="C2268" s="8"/>
      <c r="D2268" s="8" t="s">
        <v>4337</v>
      </c>
      <c r="E2268" s="202">
        <v>41640.0</v>
      </c>
      <c r="F2268" s="202">
        <v>42004.0</v>
      </c>
      <c r="G2268" s="8" t="s">
        <v>3594</v>
      </c>
      <c r="H2268" s="8">
        <v>0.2</v>
      </c>
      <c r="I2268" s="8">
        <v>0.15</v>
      </c>
      <c r="J2268" s="8">
        <v>0.15</v>
      </c>
      <c r="K2268" s="8">
        <v>0.15</v>
      </c>
      <c r="L2268" s="8">
        <v>0.15</v>
      </c>
      <c r="M2268" s="8">
        <v>0.15</v>
      </c>
      <c r="N2268" s="8">
        <v>0.3</v>
      </c>
      <c r="O2268" s="8">
        <v>0.3</v>
      </c>
      <c r="P2268" s="8">
        <v>0.5</v>
      </c>
      <c r="Q2268" s="8">
        <v>0.5</v>
      </c>
      <c r="R2268" s="8">
        <v>0.7</v>
      </c>
      <c r="S2268" s="8">
        <v>0.7</v>
      </c>
      <c r="T2268" s="8">
        <v>0.7</v>
      </c>
      <c r="U2268" s="8">
        <v>0.7</v>
      </c>
      <c r="V2268" s="8">
        <v>0.7</v>
      </c>
      <c r="W2268" s="8">
        <v>0.7</v>
      </c>
      <c r="X2268" s="8">
        <v>0.6</v>
      </c>
      <c r="Y2268" s="8">
        <v>0.6</v>
      </c>
      <c r="Z2268" s="8">
        <v>0.6</v>
      </c>
      <c r="AA2268" s="8">
        <v>0.6</v>
      </c>
      <c r="AB2268" s="8">
        <v>0.6</v>
      </c>
      <c r="AC2268" s="8">
        <v>0.6</v>
      </c>
      <c r="AD2268" s="8">
        <v>0.5</v>
      </c>
      <c r="AE2268" s="8">
        <v>0.3</v>
      </c>
      <c r="AF2268" s="8" t="s">
        <v>3592</v>
      </c>
    </row>
    <row r="2269" ht="14.25" customHeight="1">
      <c r="A2269" s="7" t="s">
        <v>4372</v>
      </c>
      <c r="B2269" s="7" t="s">
        <v>1207</v>
      </c>
      <c r="C2269" s="7"/>
      <c r="D2269" s="7" t="s">
        <v>3596</v>
      </c>
      <c r="E2269" s="201">
        <v>41640.0</v>
      </c>
      <c r="F2269" s="201">
        <v>42004.0</v>
      </c>
      <c r="G2269" s="7" t="s">
        <v>3594</v>
      </c>
      <c r="H2269" s="7">
        <v>0.2</v>
      </c>
      <c r="I2269" s="7">
        <v>0.15</v>
      </c>
      <c r="J2269" s="7">
        <v>0.15</v>
      </c>
      <c r="K2269" s="7">
        <v>0.15</v>
      </c>
      <c r="L2269" s="7">
        <v>0.15</v>
      </c>
      <c r="M2269" s="7">
        <v>0.15</v>
      </c>
      <c r="N2269" s="7">
        <v>0.3</v>
      </c>
      <c r="O2269" s="7">
        <v>0.3</v>
      </c>
      <c r="P2269" s="7">
        <v>0.6</v>
      </c>
      <c r="Q2269" s="7">
        <v>0.6</v>
      </c>
      <c r="R2269" s="7">
        <v>0.8</v>
      </c>
      <c r="S2269" s="7">
        <v>0.8</v>
      </c>
      <c r="T2269" s="7">
        <v>0.8</v>
      </c>
      <c r="U2269" s="7">
        <v>0.8</v>
      </c>
      <c r="V2269" s="7">
        <v>0.8</v>
      </c>
      <c r="W2269" s="7">
        <v>0.8</v>
      </c>
      <c r="X2269" s="7">
        <v>0.8</v>
      </c>
      <c r="Y2269" s="7">
        <v>0.9</v>
      </c>
      <c r="Z2269" s="7">
        <v>0.9</v>
      </c>
      <c r="AA2269" s="7">
        <v>0.9</v>
      </c>
      <c r="AB2269" s="7">
        <v>0.9</v>
      </c>
      <c r="AC2269" s="7">
        <v>0.9</v>
      </c>
      <c r="AD2269" s="7">
        <v>0.5</v>
      </c>
      <c r="AE2269" s="7">
        <v>0.3</v>
      </c>
      <c r="AF2269" s="7" t="s">
        <v>3592</v>
      </c>
    </row>
    <row r="2270" ht="14.25" customHeight="1">
      <c r="A2270" s="8" t="s">
        <v>4372</v>
      </c>
      <c r="B2270" s="8" t="s">
        <v>1207</v>
      </c>
      <c r="C2270" s="8"/>
      <c r="D2270" s="8" t="s">
        <v>3597</v>
      </c>
      <c r="E2270" s="202">
        <v>41640.0</v>
      </c>
      <c r="F2270" s="202">
        <v>42004.0</v>
      </c>
      <c r="G2270" s="8" t="s">
        <v>3588</v>
      </c>
      <c r="H2270" s="8">
        <v>0.0</v>
      </c>
      <c r="I2270" s="8"/>
      <c r="J2270" s="8"/>
      <c r="K2270" s="8"/>
      <c r="L2270" s="8"/>
      <c r="M2270" s="8"/>
      <c r="N2270" s="8"/>
      <c r="O2270" s="8"/>
      <c r="P2270" s="8"/>
      <c r="Q2270" s="8"/>
      <c r="R2270" s="8"/>
      <c r="S2270" s="8"/>
      <c r="T2270" s="8"/>
      <c r="U2270" s="8"/>
      <c r="V2270" s="8"/>
      <c r="W2270" s="8"/>
      <c r="X2270" s="8"/>
      <c r="Y2270" s="8"/>
      <c r="Z2270" s="8"/>
      <c r="AA2270" s="8"/>
      <c r="AB2270" s="8"/>
      <c r="AC2270" s="8"/>
      <c r="AD2270" s="8"/>
      <c r="AE2270" s="8"/>
      <c r="AF2270" s="8" t="s">
        <v>3592</v>
      </c>
    </row>
    <row r="2271" ht="14.25" customHeight="1">
      <c r="A2271" s="7" t="s">
        <v>4372</v>
      </c>
      <c r="B2271" s="7" t="s">
        <v>1207</v>
      </c>
      <c r="C2271" s="7"/>
      <c r="D2271" s="7" t="s">
        <v>3598</v>
      </c>
      <c r="E2271" s="201">
        <v>41640.0</v>
      </c>
      <c r="F2271" s="201">
        <v>42004.0</v>
      </c>
      <c r="G2271" s="7" t="s">
        <v>3588</v>
      </c>
      <c r="H2271" s="7">
        <v>1.0</v>
      </c>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7" t="s">
        <v>3592</v>
      </c>
    </row>
    <row r="2272" ht="14.25" customHeight="1">
      <c r="A2272" s="8" t="s">
        <v>4372</v>
      </c>
      <c r="B2272" s="8" t="s">
        <v>1207</v>
      </c>
      <c r="C2272" s="8"/>
      <c r="D2272" s="8" t="s">
        <v>4337</v>
      </c>
      <c r="E2272" s="202">
        <v>41640.0</v>
      </c>
      <c r="F2272" s="202">
        <v>42004.0</v>
      </c>
      <c r="G2272" s="8" t="s">
        <v>3594</v>
      </c>
      <c r="H2272" s="8">
        <v>0.2</v>
      </c>
      <c r="I2272" s="8">
        <v>0.15</v>
      </c>
      <c r="J2272" s="8">
        <v>0.15</v>
      </c>
      <c r="K2272" s="8">
        <v>0.15</v>
      </c>
      <c r="L2272" s="8">
        <v>0.15</v>
      </c>
      <c r="M2272" s="8">
        <v>0.15</v>
      </c>
      <c r="N2272" s="8">
        <v>0.3</v>
      </c>
      <c r="O2272" s="8">
        <v>0.3</v>
      </c>
      <c r="P2272" s="8">
        <v>0.5</v>
      </c>
      <c r="Q2272" s="8">
        <v>0.5</v>
      </c>
      <c r="R2272" s="8">
        <v>0.7</v>
      </c>
      <c r="S2272" s="8">
        <v>0.7</v>
      </c>
      <c r="T2272" s="8">
        <v>0.7</v>
      </c>
      <c r="U2272" s="8">
        <v>0.7</v>
      </c>
      <c r="V2272" s="8">
        <v>0.7</v>
      </c>
      <c r="W2272" s="8">
        <v>0.7</v>
      </c>
      <c r="X2272" s="8">
        <v>0.6</v>
      </c>
      <c r="Y2272" s="8">
        <v>0.6</v>
      </c>
      <c r="Z2272" s="8">
        <v>0.6</v>
      </c>
      <c r="AA2272" s="8">
        <v>0.6</v>
      </c>
      <c r="AB2272" s="8">
        <v>0.6</v>
      </c>
      <c r="AC2272" s="8">
        <v>0.6</v>
      </c>
      <c r="AD2272" s="8">
        <v>0.5</v>
      </c>
      <c r="AE2272" s="8">
        <v>0.3</v>
      </c>
      <c r="AF2272" s="8" t="s">
        <v>3592</v>
      </c>
    </row>
    <row r="2273" ht="14.25" customHeight="1">
      <c r="A2273" s="119" t="s">
        <v>2023</v>
      </c>
      <c r="B2273" s="125" t="s">
        <v>1207</v>
      </c>
      <c r="C2273" s="86"/>
      <c r="D2273" s="125" t="s">
        <v>3596</v>
      </c>
      <c r="E2273" s="224">
        <v>41640.0</v>
      </c>
      <c r="F2273" s="224">
        <v>42004.0</v>
      </c>
      <c r="G2273" s="125" t="s">
        <v>3594</v>
      </c>
      <c r="H2273" s="130">
        <v>0.1877</v>
      </c>
      <c r="I2273" s="182">
        <v>0.15</v>
      </c>
      <c r="J2273" s="182">
        <v>0.15</v>
      </c>
      <c r="K2273" s="182">
        <v>0.15</v>
      </c>
      <c r="L2273" s="182">
        <v>0.15</v>
      </c>
      <c r="M2273" s="182">
        <v>0.15</v>
      </c>
      <c r="N2273" s="99">
        <v>0.2816</v>
      </c>
      <c r="O2273" s="99">
        <v>0.2816</v>
      </c>
      <c r="P2273" s="99">
        <v>0.4693</v>
      </c>
      <c r="Q2273" s="99">
        <v>0.4693</v>
      </c>
      <c r="R2273" s="99">
        <v>0.657</v>
      </c>
      <c r="S2273" s="99">
        <v>0.657</v>
      </c>
      <c r="T2273" s="99">
        <v>0.657</v>
      </c>
      <c r="U2273" s="99">
        <v>0.657</v>
      </c>
      <c r="V2273" s="99">
        <v>0.657</v>
      </c>
      <c r="W2273" s="99">
        <v>0.657</v>
      </c>
      <c r="X2273" s="99">
        <v>0.5631</v>
      </c>
      <c r="Y2273" s="99">
        <v>0.5631</v>
      </c>
      <c r="Z2273" s="99">
        <v>0.5631</v>
      </c>
      <c r="AA2273" s="99">
        <v>0.5631</v>
      </c>
      <c r="AB2273" s="99">
        <v>0.5631</v>
      </c>
      <c r="AC2273" s="99">
        <v>0.5631</v>
      </c>
      <c r="AD2273" s="99">
        <v>0.4693</v>
      </c>
      <c r="AE2273" s="99">
        <v>0.2816</v>
      </c>
      <c r="AF2273" s="125" t="s">
        <v>3592</v>
      </c>
    </row>
    <row r="2274" ht="14.25" customHeight="1">
      <c r="A2274" s="119" t="s">
        <v>2023</v>
      </c>
      <c r="B2274" s="125" t="s">
        <v>1207</v>
      </c>
      <c r="C2274" s="86"/>
      <c r="D2274" s="225" t="s">
        <v>3605</v>
      </c>
      <c r="E2274" s="224">
        <v>41640.0</v>
      </c>
      <c r="F2274" s="224">
        <v>42004.0</v>
      </c>
      <c r="G2274" s="125" t="s">
        <v>3594</v>
      </c>
      <c r="H2274" s="130">
        <v>0.1408</v>
      </c>
      <c r="I2274" s="128">
        <v>0.15</v>
      </c>
      <c r="J2274" s="128">
        <v>0.15</v>
      </c>
      <c r="K2274" s="128">
        <v>0.15</v>
      </c>
      <c r="L2274" s="128">
        <v>0.15</v>
      </c>
      <c r="M2274" s="130">
        <v>0.1877</v>
      </c>
      <c r="N2274" s="130">
        <v>0.3754</v>
      </c>
      <c r="O2274" s="130">
        <v>0.3754</v>
      </c>
      <c r="P2274" s="130">
        <v>0.5631</v>
      </c>
      <c r="Q2274" s="130">
        <v>0.5631</v>
      </c>
      <c r="R2274" s="130">
        <v>0.8447</v>
      </c>
      <c r="S2274" s="130">
        <v>0.8447</v>
      </c>
      <c r="T2274" s="130">
        <v>0.8447</v>
      </c>
      <c r="U2274" s="130">
        <v>0.8447</v>
      </c>
      <c r="V2274" s="130">
        <v>0.8447</v>
      </c>
      <c r="W2274" s="130">
        <v>0.8447</v>
      </c>
      <c r="X2274" s="130">
        <v>0.8447</v>
      </c>
      <c r="Y2274" s="130">
        <v>0.8447</v>
      </c>
      <c r="Z2274" s="130">
        <v>0.8447</v>
      </c>
      <c r="AA2274" s="130">
        <v>0.8447</v>
      </c>
      <c r="AB2274" s="130">
        <v>0.8447</v>
      </c>
      <c r="AC2274" s="130">
        <v>0.8447</v>
      </c>
      <c r="AD2274" s="130">
        <v>0.4693</v>
      </c>
      <c r="AE2274" s="130">
        <v>0.2816</v>
      </c>
      <c r="AF2274" s="125" t="s">
        <v>3592</v>
      </c>
    </row>
    <row r="2275" ht="14.25" customHeight="1">
      <c r="A2275" s="119" t="s">
        <v>2023</v>
      </c>
      <c r="B2275" s="158" t="s">
        <v>1207</v>
      </c>
      <c r="C2275" s="181"/>
      <c r="D2275" s="158" t="s">
        <v>3597</v>
      </c>
      <c r="E2275" s="226">
        <v>41640.0</v>
      </c>
      <c r="F2275" s="226">
        <v>42004.0</v>
      </c>
      <c r="G2275" s="158" t="s">
        <v>3588</v>
      </c>
      <c r="H2275" s="182">
        <v>0.0</v>
      </c>
      <c r="I2275" s="181"/>
      <c r="J2275" s="181"/>
      <c r="K2275" s="181"/>
      <c r="L2275" s="181"/>
      <c r="M2275" s="181"/>
      <c r="N2275" s="181"/>
      <c r="O2275" s="181"/>
      <c r="P2275" s="181"/>
      <c r="Q2275" s="181"/>
      <c r="R2275" s="181"/>
      <c r="S2275" s="181"/>
      <c r="T2275" s="181"/>
      <c r="U2275" s="181"/>
      <c r="V2275" s="181"/>
      <c r="W2275" s="181"/>
      <c r="X2275" s="181"/>
      <c r="Y2275" s="181"/>
      <c r="Z2275" s="181"/>
      <c r="AA2275" s="181"/>
      <c r="AB2275" s="181"/>
      <c r="AC2275" s="181"/>
      <c r="AD2275" s="181"/>
      <c r="AE2275" s="181"/>
      <c r="AF2275" s="158" t="s">
        <v>3592</v>
      </c>
    </row>
    <row r="2276" ht="14.25" customHeight="1">
      <c r="A2276" s="119" t="s">
        <v>2023</v>
      </c>
      <c r="B2276" s="125" t="s">
        <v>1207</v>
      </c>
      <c r="C2276" s="86"/>
      <c r="D2276" s="125" t="s">
        <v>3598</v>
      </c>
      <c r="E2276" s="224">
        <v>41640.0</v>
      </c>
      <c r="F2276" s="224">
        <v>42004.0</v>
      </c>
      <c r="G2276" s="125" t="s">
        <v>3588</v>
      </c>
      <c r="H2276" s="128">
        <v>1.0</v>
      </c>
      <c r="I2276" s="227"/>
      <c r="J2276" s="227"/>
      <c r="K2276" s="227"/>
      <c r="L2276" s="227"/>
      <c r="M2276" s="227"/>
      <c r="N2276" s="227"/>
      <c r="O2276" s="227"/>
      <c r="P2276" s="227"/>
      <c r="Q2276" s="227"/>
      <c r="R2276" s="227"/>
      <c r="S2276" s="227"/>
      <c r="T2276" s="227"/>
      <c r="U2276" s="227"/>
      <c r="V2276" s="227"/>
      <c r="W2276" s="227"/>
      <c r="X2276" s="227"/>
      <c r="Y2276" s="227"/>
      <c r="Z2276" s="227"/>
      <c r="AA2276" s="227"/>
      <c r="AB2276" s="227"/>
      <c r="AC2276" s="227"/>
      <c r="AD2276" s="227"/>
      <c r="AE2276" s="227"/>
      <c r="AF2276" s="125" t="s">
        <v>3592</v>
      </c>
    </row>
    <row r="2277" ht="14.25" customHeight="1">
      <c r="A2277" s="119" t="s">
        <v>2023</v>
      </c>
      <c r="B2277" s="158" t="s">
        <v>1207</v>
      </c>
      <c r="C2277" s="181"/>
      <c r="D2277" s="158" t="s">
        <v>3657</v>
      </c>
      <c r="E2277" s="226">
        <v>41640.0</v>
      </c>
      <c r="F2277" s="226">
        <v>42004.0</v>
      </c>
      <c r="G2277" s="158" t="s">
        <v>3594</v>
      </c>
      <c r="H2277" s="99">
        <v>0.1877</v>
      </c>
      <c r="I2277" s="228">
        <v>0.15</v>
      </c>
      <c r="J2277" s="228">
        <v>0.15</v>
      </c>
      <c r="K2277" s="228">
        <v>0.15</v>
      </c>
      <c r="L2277" s="228">
        <v>0.15</v>
      </c>
      <c r="M2277" s="228">
        <v>0.15</v>
      </c>
      <c r="N2277" s="229">
        <v>0.2816</v>
      </c>
      <c r="O2277" s="229">
        <v>0.2816</v>
      </c>
      <c r="P2277" s="229">
        <v>0.5631</v>
      </c>
      <c r="Q2277" s="229">
        <v>0.5631</v>
      </c>
      <c r="R2277" s="229">
        <v>0.7509</v>
      </c>
      <c r="S2277" s="229">
        <v>0.7509</v>
      </c>
      <c r="T2277" s="229">
        <v>0.7509</v>
      </c>
      <c r="U2277" s="229">
        <v>0.7509</v>
      </c>
      <c r="V2277" s="229">
        <v>0.7509</v>
      </c>
      <c r="W2277" s="229">
        <v>0.7509</v>
      </c>
      <c r="X2277" s="229">
        <v>0.7509</v>
      </c>
      <c r="Y2277" s="229">
        <v>0.8447</v>
      </c>
      <c r="Z2277" s="229">
        <v>0.8447</v>
      </c>
      <c r="AA2277" s="229">
        <v>0.8447</v>
      </c>
      <c r="AB2277" s="229">
        <v>0.8447</v>
      </c>
      <c r="AC2277" s="229">
        <v>0.8447</v>
      </c>
      <c r="AD2277" s="130">
        <v>0.4693</v>
      </c>
      <c r="AE2277" s="229">
        <v>0.2816</v>
      </c>
      <c r="AF2277" s="158" t="s">
        <v>3592</v>
      </c>
    </row>
    <row r="2278" ht="14.25" customHeight="1">
      <c r="A2278" s="119" t="s">
        <v>1296</v>
      </c>
      <c r="B2278" s="125" t="s">
        <v>1207</v>
      </c>
      <c r="C2278" s="86"/>
      <c r="D2278" s="125" t="s">
        <v>3596</v>
      </c>
      <c r="E2278" s="224">
        <v>41640.0</v>
      </c>
      <c r="F2278" s="224">
        <v>42004.0</v>
      </c>
      <c r="G2278" s="125" t="s">
        <v>3594</v>
      </c>
      <c r="H2278" s="130">
        <v>0.1944</v>
      </c>
      <c r="I2278" s="182">
        <v>0.15</v>
      </c>
      <c r="J2278" s="182">
        <v>0.15</v>
      </c>
      <c r="K2278" s="182">
        <v>0.15</v>
      </c>
      <c r="L2278" s="182">
        <v>0.15</v>
      </c>
      <c r="M2278" s="182">
        <v>0.15</v>
      </c>
      <c r="N2278" s="99">
        <v>0.2916</v>
      </c>
      <c r="O2278" s="99">
        <v>0.2916</v>
      </c>
      <c r="P2278" s="99">
        <v>0.4861</v>
      </c>
      <c r="Q2278" s="99">
        <v>0.4861</v>
      </c>
      <c r="R2278" s="99">
        <v>0.6805</v>
      </c>
      <c r="S2278" s="99">
        <v>0.6805</v>
      </c>
      <c r="T2278" s="99">
        <v>0.6805</v>
      </c>
      <c r="U2278" s="99">
        <v>0.6805</v>
      </c>
      <c r="V2278" s="99">
        <v>0.6805</v>
      </c>
      <c r="W2278" s="99">
        <v>0.6805</v>
      </c>
      <c r="X2278" s="99">
        <v>0.5833</v>
      </c>
      <c r="Y2278" s="99">
        <v>0.5833</v>
      </c>
      <c r="Z2278" s="99">
        <v>0.5833</v>
      </c>
      <c r="AA2278" s="99">
        <v>0.5833</v>
      </c>
      <c r="AB2278" s="99">
        <v>0.5833</v>
      </c>
      <c r="AC2278" s="99">
        <v>0.5833</v>
      </c>
      <c r="AD2278" s="99">
        <v>0.4861</v>
      </c>
      <c r="AE2278" s="99">
        <v>0.2916</v>
      </c>
      <c r="AF2278" s="125" t="s">
        <v>3592</v>
      </c>
    </row>
    <row r="2279" ht="14.25" customHeight="1">
      <c r="A2279" s="119" t="s">
        <v>1296</v>
      </c>
      <c r="B2279" s="125" t="s">
        <v>1207</v>
      </c>
      <c r="C2279" s="86"/>
      <c r="D2279" s="225" t="s">
        <v>3605</v>
      </c>
      <c r="E2279" s="224">
        <v>41640.0</v>
      </c>
      <c r="F2279" s="224">
        <v>42004.0</v>
      </c>
      <c r="G2279" s="125" t="s">
        <v>3594</v>
      </c>
      <c r="H2279" s="130">
        <v>0.1458</v>
      </c>
      <c r="I2279" s="128">
        <v>0.15</v>
      </c>
      <c r="J2279" s="128">
        <v>0.15</v>
      </c>
      <c r="K2279" s="128">
        <v>0.15</v>
      </c>
      <c r="L2279" s="128">
        <v>0.15</v>
      </c>
      <c r="M2279" s="130">
        <v>0.1944</v>
      </c>
      <c r="N2279" s="130">
        <v>0.3888</v>
      </c>
      <c r="O2279" s="130">
        <v>0.3888</v>
      </c>
      <c r="P2279" s="130">
        <v>0.5833</v>
      </c>
      <c r="Q2279" s="130">
        <v>0.5833</v>
      </c>
      <c r="R2279" s="130">
        <v>0.8749</v>
      </c>
      <c r="S2279" s="130">
        <v>0.8749</v>
      </c>
      <c r="T2279" s="130">
        <v>0.8749</v>
      </c>
      <c r="U2279" s="130">
        <v>0.8749</v>
      </c>
      <c r="V2279" s="130">
        <v>0.8749</v>
      </c>
      <c r="W2279" s="130">
        <v>0.8749</v>
      </c>
      <c r="X2279" s="130">
        <v>0.8749</v>
      </c>
      <c r="Y2279" s="130">
        <v>0.8749</v>
      </c>
      <c r="Z2279" s="130">
        <v>0.8749</v>
      </c>
      <c r="AA2279" s="130">
        <v>0.8749</v>
      </c>
      <c r="AB2279" s="130">
        <v>0.8749</v>
      </c>
      <c r="AC2279" s="130">
        <v>0.8749</v>
      </c>
      <c r="AD2279" s="99">
        <v>0.4861</v>
      </c>
      <c r="AE2279" s="99">
        <v>0.2916</v>
      </c>
      <c r="AF2279" s="125" t="s">
        <v>3592</v>
      </c>
    </row>
    <row r="2280" ht="14.25" customHeight="1">
      <c r="A2280" s="119" t="s">
        <v>1296</v>
      </c>
      <c r="B2280" s="158" t="s">
        <v>1207</v>
      </c>
      <c r="C2280" s="181"/>
      <c r="D2280" s="158" t="s">
        <v>3597</v>
      </c>
      <c r="E2280" s="226">
        <v>41640.0</v>
      </c>
      <c r="F2280" s="226">
        <v>42004.0</v>
      </c>
      <c r="G2280" s="158" t="s">
        <v>3588</v>
      </c>
      <c r="H2280" s="182">
        <v>0.0</v>
      </c>
      <c r="I2280" s="181"/>
      <c r="J2280" s="181"/>
      <c r="K2280" s="181"/>
      <c r="L2280" s="181"/>
      <c r="M2280" s="181"/>
      <c r="N2280" s="181"/>
      <c r="O2280" s="181"/>
      <c r="P2280" s="181"/>
      <c r="Q2280" s="181"/>
      <c r="R2280" s="181"/>
      <c r="S2280" s="181"/>
      <c r="T2280" s="181"/>
      <c r="U2280" s="181"/>
      <c r="V2280" s="181"/>
      <c r="W2280" s="181"/>
      <c r="X2280" s="181"/>
      <c r="Y2280" s="181"/>
      <c r="Z2280" s="181"/>
      <c r="AA2280" s="181"/>
      <c r="AB2280" s="181"/>
      <c r="AC2280" s="181"/>
      <c r="AD2280" s="181"/>
      <c r="AE2280" s="181"/>
      <c r="AF2280" s="158" t="s">
        <v>3592</v>
      </c>
    </row>
    <row r="2281" ht="14.25" customHeight="1">
      <c r="A2281" s="119" t="s">
        <v>1296</v>
      </c>
      <c r="B2281" s="125" t="s">
        <v>1207</v>
      </c>
      <c r="C2281" s="86"/>
      <c r="D2281" s="125" t="s">
        <v>3598</v>
      </c>
      <c r="E2281" s="224">
        <v>41640.0</v>
      </c>
      <c r="F2281" s="224">
        <v>42004.0</v>
      </c>
      <c r="G2281" s="125" t="s">
        <v>3588</v>
      </c>
      <c r="H2281" s="128">
        <v>1.0</v>
      </c>
      <c r="I2281" s="227"/>
      <c r="J2281" s="227"/>
      <c r="K2281" s="227"/>
      <c r="L2281" s="227"/>
      <c r="M2281" s="227"/>
      <c r="N2281" s="227"/>
      <c r="O2281" s="227"/>
      <c r="P2281" s="227"/>
      <c r="Q2281" s="227"/>
      <c r="R2281" s="227"/>
      <c r="S2281" s="227"/>
      <c r="T2281" s="227"/>
      <c r="U2281" s="227"/>
      <c r="V2281" s="227"/>
      <c r="W2281" s="227"/>
      <c r="X2281" s="227"/>
      <c r="Y2281" s="227"/>
      <c r="Z2281" s="227"/>
      <c r="AA2281" s="227"/>
      <c r="AB2281" s="227"/>
      <c r="AC2281" s="227"/>
      <c r="AD2281" s="227"/>
      <c r="AE2281" s="227"/>
      <c r="AF2281" s="125" t="s">
        <v>3592</v>
      </c>
    </row>
    <row r="2282" ht="14.25" customHeight="1">
      <c r="A2282" s="119" t="s">
        <v>1296</v>
      </c>
      <c r="B2282" s="158" t="s">
        <v>1207</v>
      </c>
      <c r="C2282" s="181"/>
      <c r="D2282" s="158" t="s">
        <v>3657</v>
      </c>
      <c r="E2282" s="226">
        <v>41640.0</v>
      </c>
      <c r="F2282" s="226">
        <v>42004.0</v>
      </c>
      <c r="G2282" s="158" t="s">
        <v>3594</v>
      </c>
      <c r="H2282" s="130">
        <v>0.1944</v>
      </c>
      <c r="I2282" s="228">
        <v>0.15</v>
      </c>
      <c r="J2282" s="228">
        <v>0.15</v>
      </c>
      <c r="K2282" s="228">
        <v>0.15</v>
      </c>
      <c r="L2282" s="228">
        <v>0.15</v>
      </c>
      <c r="M2282" s="228">
        <v>0.15</v>
      </c>
      <c r="N2282" s="99">
        <v>0.2916</v>
      </c>
      <c r="O2282" s="99">
        <v>0.2916</v>
      </c>
      <c r="P2282" s="99">
        <v>0.5833</v>
      </c>
      <c r="Q2282" s="99">
        <v>0.5833</v>
      </c>
      <c r="R2282" s="99">
        <v>0.7777</v>
      </c>
      <c r="S2282" s="99">
        <v>0.7777</v>
      </c>
      <c r="T2282" s="99">
        <v>0.7777</v>
      </c>
      <c r="U2282" s="99">
        <v>0.7777</v>
      </c>
      <c r="V2282" s="99">
        <v>0.7777</v>
      </c>
      <c r="W2282" s="99">
        <v>0.7777</v>
      </c>
      <c r="X2282" s="99">
        <v>0.7777</v>
      </c>
      <c r="Y2282" s="229">
        <v>0.8749</v>
      </c>
      <c r="Z2282" s="229">
        <v>0.8749</v>
      </c>
      <c r="AA2282" s="229">
        <v>0.8749</v>
      </c>
      <c r="AB2282" s="229">
        <v>0.8749</v>
      </c>
      <c r="AC2282" s="229">
        <v>0.8749</v>
      </c>
      <c r="AD2282" s="99">
        <v>0.4861</v>
      </c>
      <c r="AE2282" s="99">
        <v>0.2916</v>
      </c>
      <c r="AF2282" s="158" t="s">
        <v>3592</v>
      </c>
    </row>
    <row r="2283" ht="14.25" customHeight="1">
      <c r="A2283" s="92" t="s">
        <v>1285</v>
      </c>
      <c r="B2283" s="7" t="s">
        <v>1207</v>
      </c>
      <c r="C2283" s="7"/>
      <c r="D2283" s="7" t="s">
        <v>3596</v>
      </c>
      <c r="E2283" s="201">
        <v>41640.0</v>
      </c>
      <c r="F2283" s="201">
        <v>42004.0</v>
      </c>
      <c r="G2283" s="7" t="s">
        <v>3594</v>
      </c>
      <c r="H2283" s="7">
        <v>0.2</v>
      </c>
      <c r="I2283" s="7">
        <v>0.15</v>
      </c>
      <c r="J2283" s="7">
        <v>0.15</v>
      </c>
      <c r="K2283" s="7">
        <v>0.15</v>
      </c>
      <c r="L2283" s="7">
        <v>0.15</v>
      </c>
      <c r="M2283" s="7">
        <v>0.15</v>
      </c>
      <c r="N2283" s="7">
        <v>0.3</v>
      </c>
      <c r="O2283" s="7">
        <v>0.3</v>
      </c>
      <c r="P2283" s="8">
        <v>0.5</v>
      </c>
      <c r="Q2283" s="8">
        <v>0.5</v>
      </c>
      <c r="R2283" s="8">
        <v>0.7</v>
      </c>
      <c r="S2283" s="8">
        <v>0.7</v>
      </c>
      <c r="T2283" s="8">
        <v>0.7</v>
      </c>
      <c r="U2283" s="8">
        <v>0.7</v>
      </c>
      <c r="V2283" s="8">
        <v>0.7</v>
      </c>
      <c r="W2283" s="8">
        <v>0.7</v>
      </c>
      <c r="X2283" s="8">
        <v>0.6</v>
      </c>
      <c r="Y2283" s="8">
        <v>0.6</v>
      </c>
      <c r="Z2283" s="8">
        <v>0.6</v>
      </c>
      <c r="AA2283" s="8">
        <v>0.6</v>
      </c>
      <c r="AB2283" s="8">
        <v>0.6</v>
      </c>
      <c r="AC2283" s="8">
        <v>0.6</v>
      </c>
      <c r="AD2283" s="8">
        <v>0.5</v>
      </c>
      <c r="AE2283" s="8">
        <v>0.3</v>
      </c>
      <c r="AF2283" s="7" t="s">
        <v>3592</v>
      </c>
    </row>
    <row r="2284" ht="14.25" customHeight="1">
      <c r="A2284" s="92" t="s">
        <v>1285</v>
      </c>
      <c r="B2284" s="8" t="s">
        <v>1207</v>
      </c>
      <c r="C2284" s="8"/>
      <c r="D2284" s="93" t="s">
        <v>3605</v>
      </c>
      <c r="E2284" s="202">
        <v>41640.0</v>
      </c>
      <c r="F2284" s="202">
        <v>42004.0</v>
      </c>
      <c r="G2284" s="8" t="s">
        <v>3594</v>
      </c>
      <c r="H2284" s="93">
        <v>0.15</v>
      </c>
      <c r="I2284" s="8">
        <v>0.15</v>
      </c>
      <c r="J2284" s="8">
        <v>0.15</v>
      </c>
      <c r="K2284" s="8">
        <v>0.15</v>
      </c>
      <c r="L2284" s="8">
        <v>0.15</v>
      </c>
      <c r="M2284" s="93">
        <v>0.2</v>
      </c>
      <c r="N2284" s="93">
        <v>0.4</v>
      </c>
      <c r="O2284" s="93">
        <v>0.4</v>
      </c>
      <c r="P2284" s="7">
        <v>0.6</v>
      </c>
      <c r="Q2284" s="7">
        <v>0.6</v>
      </c>
      <c r="R2284" s="92">
        <v>0.9</v>
      </c>
      <c r="S2284" s="92">
        <v>0.9</v>
      </c>
      <c r="T2284" s="92">
        <v>0.9</v>
      </c>
      <c r="U2284" s="92">
        <v>0.9</v>
      </c>
      <c r="V2284" s="92">
        <v>0.9</v>
      </c>
      <c r="W2284" s="92">
        <v>0.9</v>
      </c>
      <c r="X2284" s="92">
        <v>0.9</v>
      </c>
      <c r="Y2284" s="92">
        <v>0.9</v>
      </c>
      <c r="Z2284" s="92">
        <v>0.9</v>
      </c>
      <c r="AA2284" s="92">
        <v>0.9</v>
      </c>
      <c r="AB2284" s="92">
        <v>0.9</v>
      </c>
      <c r="AC2284" s="92">
        <v>0.9</v>
      </c>
      <c r="AD2284" s="7">
        <v>0.5</v>
      </c>
      <c r="AE2284" s="7">
        <v>0.3</v>
      </c>
      <c r="AF2284" s="8" t="s">
        <v>3592</v>
      </c>
    </row>
    <row r="2285" ht="14.25" customHeight="1">
      <c r="A2285" s="92" t="s">
        <v>1285</v>
      </c>
      <c r="B2285" s="8" t="s">
        <v>1207</v>
      </c>
      <c r="C2285" s="8"/>
      <c r="D2285" s="8" t="s">
        <v>3597</v>
      </c>
      <c r="E2285" s="202">
        <v>41640.0</v>
      </c>
      <c r="F2285" s="202">
        <v>42004.0</v>
      </c>
      <c r="G2285" s="8" t="s">
        <v>3588</v>
      </c>
      <c r="H2285" s="8">
        <v>0.0</v>
      </c>
      <c r="I2285" s="8"/>
      <c r="J2285" s="8"/>
      <c r="K2285" s="8"/>
      <c r="L2285" s="8"/>
      <c r="M2285" s="8"/>
      <c r="N2285" s="8"/>
      <c r="O2285" s="8"/>
      <c r="AF2285" s="8" t="s">
        <v>3592</v>
      </c>
    </row>
    <row r="2286" ht="14.25" customHeight="1">
      <c r="A2286" s="92" t="s">
        <v>1285</v>
      </c>
      <c r="B2286" s="7" t="s">
        <v>1207</v>
      </c>
      <c r="C2286" s="7"/>
      <c r="D2286" s="7" t="s">
        <v>3598</v>
      </c>
      <c r="E2286" s="201">
        <v>41640.0</v>
      </c>
      <c r="F2286" s="201">
        <v>42004.0</v>
      </c>
      <c r="G2286" s="7" t="s">
        <v>3588</v>
      </c>
      <c r="H2286" s="7">
        <v>1.0</v>
      </c>
      <c r="I2286" s="7"/>
      <c r="J2286" s="7"/>
      <c r="K2286" s="7"/>
      <c r="L2286" s="7"/>
      <c r="M2286" s="7"/>
      <c r="N2286" s="7"/>
      <c r="O2286" s="7"/>
      <c r="P2286" s="7"/>
      <c r="Q2286" s="7"/>
      <c r="R2286" s="7"/>
      <c r="S2286" s="7"/>
      <c r="T2286" s="7"/>
      <c r="U2286" s="7"/>
      <c r="V2286" s="7"/>
      <c r="W2286" s="7"/>
      <c r="X2286" s="7"/>
      <c r="Y2286" s="7"/>
      <c r="Z2286" s="7"/>
      <c r="AA2286" s="7"/>
      <c r="AB2286" s="7"/>
      <c r="AC2286" s="7"/>
      <c r="AD2286" s="7"/>
      <c r="AE2286" s="7"/>
      <c r="AF2286" s="7" t="s">
        <v>3592</v>
      </c>
    </row>
    <row r="2287" ht="14.25" customHeight="1">
      <c r="A2287" s="92" t="s">
        <v>1285</v>
      </c>
      <c r="B2287" s="8" t="s">
        <v>1207</v>
      </c>
      <c r="C2287" s="8"/>
      <c r="D2287" s="93" t="s">
        <v>3657</v>
      </c>
      <c r="E2287" s="202">
        <v>41640.0</v>
      </c>
      <c r="F2287" s="202">
        <v>42004.0</v>
      </c>
      <c r="G2287" s="8" t="s">
        <v>3594</v>
      </c>
      <c r="H2287" s="8">
        <v>0.2</v>
      </c>
      <c r="I2287" s="8">
        <v>0.15</v>
      </c>
      <c r="J2287" s="8">
        <v>0.15</v>
      </c>
      <c r="K2287" s="8">
        <v>0.15</v>
      </c>
      <c r="L2287" s="8">
        <v>0.15</v>
      </c>
      <c r="M2287" s="8">
        <v>0.15</v>
      </c>
      <c r="N2287" s="8">
        <v>0.3</v>
      </c>
      <c r="O2287" s="8">
        <v>0.3</v>
      </c>
      <c r="P2287" s="7">
        <v>0.6</v>
      </c>
      <c r="Q2287" s="7">
        <v>0.6</v>
      </c>
      <c r="R2287" s="7">
        <v>0.8</v>
      </c>
      <c r="S2287" s="7">
        <v>0.8</v>
      </c>
      <c r="T2287" s="7">
        <v>0.8</v>
      </c>
      <c r="U2287" s="7">
        <v>0.8</v>
      </c>
      <c r="V2287" s="7">
        <v>0.8</v>
      </c>
      <c r="W2287" s="7">
        <v>0.8</v>
      </c>
      <c r="X2287" s="7">
        <v>0.8</v>
      </c>
      <c r="Y2287" s="7">
        <v>0.9</v>
      </c>
      <c r="Z2287" s="7">
        <v>0.9</v>
      </c>
      <c r="AA2287" s="7">
        <v>0.9</v>
      </c>
      <c r="AB2287" s="7">
        <v>0.9</v>
      </c>
      <c r="AC2287" s="7">
        <v>0.9</v>
      </c>
      <c r="AD2287" s="7">
        <v>0.5</v>
      </c>
      <c r="AE2287" s="7">
        <v>0.3</v>
      </c>
      <c r="AF2287" s="8" t="s">
        <v>3592</v>
      </c>
    </row>
    <row r="2288" ht="14.25" customHeight="1">
      <c r="A2288" s="92" t="s">
        <v>1295</v>
      </c>
      <c r="B2288" s="7" t="s">
        <v>1207</v>
      </c>
      <c r="C2288" s="7"/>
      <c r="D2288" s="7" t="s">
        <v>3596</v>
      </c>
      <c r="E2288" s="201">
        <v>41640.0</v>
      </c>
      <c r="F2288" s="201">
        <v>42004.0</v>
      </c>
      <c r="G2288" s="7" t="s">
        <v>3594</v>
      </c>
      <c r="H2288" s="92">
        <v>0.16446</v>
      </c>
      <c r="I2288" s="7">
        <v>0.15</v>
      </c>
      <c r="J2288" s="7">
        <v>0.15</v>
      </c>
      <c r="K2288" s="7">
        <v>0.15</v>
      </c>
      <c r="L2288" s="7">
        <v>0.15</v>
      </c>
      <c r="M2288" s="7">
        <v>0.15</v>
      </c>
      <c r="N2288" s="92">
        <v>0.24669</v>
      </c>
      <c r="O2288" s="92">
        <v>0.24669</v>
      </c>
      <c r="P2288" s="93">
        <v>0.41115</v>
      </c>
      <c r="Q2288" s="93">
        <v>0.41115</v>
      </c>
      <c r="R2288" s="93">
        <v>0.57561</v>
      </c>
      <c r="S2288" s="93">
        <v>0.57561</v>
      </c>
      <c r="T2288" s="93">
        <v>0.57561</v>
      </c>
      <c r="U2288" s="93">
        <v>0.57561</v>
      </c>
      <c r="V2288" s="93">
        <v>0.57561</v>
      </c>
      <c r="W2288" s="93">
        <v>0.57561</v>
      </c>
      <c r="X2288" s="93">
        <v>0.49338</v>
      </c>
      <c r="Y2288" s="93">
        <v>0.49338</v>
      </c>
      <c r="Z2288" s="93">
        <v>0.49338</v>
      </c>
      <c r="AA2288" s="93">
        <v>0.49338</v>
      </c>
      <c r="AB2288" s="93">
        <v>0.49338</v>
      </c>
      <c r="AC2288" s="93">
        <v>0.49338</v>
      </c>
      <c r="AD2288" s="93">
        <v>0.41115</v>
      </c>
      <c r="AE2288" s="93">
        <v>0.24669</v>
      </c>
      <c r="AF2288" s="7" t="s">
        <v>3592</v>
      </c>
    </row>
    <row r="2289" ht="14.25" customHeight="1">
      <c r="A2289" s="92" t="s">
        <v>1295</v>
      </c>
      <c r="B2289" s="8" t="s">
        <v>1207</v>
      </c>
      <c r="C2289" s="8"/>
      <c r="D2289" s="93" t="s">
        <v>3605</v>
      </c>
      <c r="E2289" s="202">
        <v>41640.0</v>
      </c>
      <c r="F2289" s="202">
        <v>42004.0</v>
      </c>
      <c r="G2289" s="8" t="s">
        <v>3594</v>
      </c>
      <c r="H2289" s="93">
        <v>0.123345</v>
      </c>
      <c r="I2289" s="8">
        <v>0.15</v>
      </c>
      <c r="J2289" s="8">
        <v>0.15</v>
      </c>
      <c r="K2289" s="8">
        <v>0.15</v>
      </c>
      <c r="L2289" s="8">
        <v>0.15</v>
      </c>
      <c r="M2289" s="93">
        <v>0.16446</v>
      </c>
      <c r="N2289" s="93">
        <v>0.32892</v>
      </c>
      <c r="O2289" s="93">
        <v>0.32892</v>
      </c>
      <c r="P2289" s="93">
        <v>0.49338</v>
      </c>
      <c r="Q2289" s="93">
        <v>0.49338</v>
      </c>
      <c r="R2289" s="92">
        <v>0.74007</v>
      </c>
      <c r="S2289" s="92">
        <v>0.74007</v>
      </c>
      <c r="T2289" s="92">
        <v>0.74007</v>
      </c>
      <c r="U2289" s="92">
        <v>0.74007</v>
      </c>
      <c r="V2289" s="92">
        <v>0.74007</v>
      </c>
      <c r="W2289" s="92">
        <v>0.74007</v>
      </c>
      <c r="X2289" s="92">
        <v>0.74007</v>
      </c>
      <c r="Y2289" s="92">
        <v>0.74007</v>
      </c>
      <c r="Z2289" s="92">
        <v>0.74007</v>
      </c>
      <c r="AA2289" s="92">
        <v>0.74007</v>
      </c>
      <c r="AB2289" s="92">
        <v>0.74007</v>
      </c>
      <c r="AC2289" s="92">
        <v>0.74007</v>
      </c>
      <c r="AD2289" s="92">
        <v>0.41115</v>
      </c>
      <c r="AE2289" s="92">
        <v>0.24669</v>
      </c>
      <c r="AF2289" s="8" t="s">
        <v>3592</v>
      </c>
    </row>
    <row r="2290" ht="14.25" customHeight="1">
      <c r="A2290" s="92" t="s">
        <v>1295</v>
      </c>
      <c r="B2290" s="8" t="s">
        <v>1207</v>
      </c>
      <c r="C2290" s="8"/>
      <c r="D2290" s="8" t="s">
        <v>3597</v>
      </c>
      <c r="E2290" s="202">
        <v>41640.0</v>
      </c>
      <c r="F2290" s="202">
        <v>42004.0</v>
      </c>
      <c r="G2290" s="8" t="s">
        <v>3588</v>
      </c>
      <c r="H2290" s="8">
        <v>0.0</v>
      </c>
      <c r="I2290" s="8"/>
      <c r="J2290" s="8"/>
      <c r="K2290" s="8"/>
      <c r="L2290" s="8"/>
      <c r="M2290" s="8"/>
      <c r="N2290" s="8"/>
      <c r="O2290" s="8"/>
      <c r="AF2290" s="8" t="s">
        <v>3592</v>
      </c>
    </row>
    <row r="2291" ht="14.25" customHeight="1">
      <c r="A2291" s="92" t="s">
        <v>1295</v>
      </c>
      <c r="B2291" s="7" t="s">
        <v>1207</v>
      </c>
      <c r="C2291" s="7"/>
      <c r="D2291" s="7" t="s">
        <v>3598</v>
      </c>
      <c r="E2291" s="201">
        <v>41640.0</v>
      </c>
      <c r="F2291" s="201">
        <v>42004.0</v>
      </c>
      <c r="G2291" s="7" t="s">
        <v>3588</v>
      </c>
      <c r="H2291" s="7">
        <v>1.0</v>
      </c>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7" t="s">
        <v>3592</v>
      </c>
    </row>
    <row r="2292" ht="14.25" customHeight="1">
      <c r="A2292" s="92" t="s">
        <v>1295</v>
      </c>
      <c r="B2292" s="8" t="s">
        <v>1207</v>
      </c>
      <c r="C2292" s="8"/>
      <c r="D2292" s="93" t="s">
        <v>3657</v>
      </c>
      <c r="E2292" s="202">
        <v>41640.0</v>
      </c>
      <c r="F2292" s="202">
        <v>42004.0</v>
      </c>
      <c r="G2292" s="8" t="s">
        <v>3594</v>
      </c>
      <c r="H2292" s="92">
        <v>0.16446</v>
      </c>
      <c r="I2292" s="8">
        <v>0.15</v>
      </c>
      <c r="J2292" s="8">
        <v>0.15</v>
      </c>
      <c r="K2292" s="8">
        <v>0.15</v>
      </c>
      <c r="L2292" s="8">
        <v>0.15</v>
      </c>
      <c r="M2292" s="8">
        <v>0.15</v>
      </c>
      <c r="N2292" s="93">
        <v>0.24669</v>
      </c>
      <c r="O2292" s="93">
        <v>0.24669</v>
      </c>
      <c r="P2292" s="93">
        <v>0.49338</v>
      </c>
      <c r="Q2292" s="93">
        <v>0.49338</v>
      </c>
      <c r="R2292" s="92">
        <v>0.65784</v>
      </c>
      <c r="S2292" s="92">
        <v>0.65784</v>
      </c>
      <c r="T2292" s="92">
        <v>0.65784</v>
      </c>
      <c r="U2292" s="92">
        <v>0.65784</v>
      </c>
      <c r="V2292" s="92">
        <v>0.65784</v>
      </c>
      <c r="W2292" s="92">
        <v>0.65784</v>
      </c>
      <c r="X2292" s="92">
        <v>0.65784</v>
      </c>
      <c r="Y2292" s="92">
        <v>0.74007</v>
      </c>
      <c r="Z2292" s="92">
        <v>0.74007</v>
      </c>
      <c r="AA2292" s="92">
        <v>0.74007</v>
      </c>
      <c r="AB2292" s="92">
        <v>0.74007</v>
      </c>
      <c r="AC2292" s="92">
        <v>0.74007</v>
      </c>
      <c r="AD2292" s="92">
        <v>0.41115</v>
      </c>
      <c r="AE2292" s="92">
        <v>0.24669</v>
      </c>
      <c r="AF2292" s="8" t="s">
        <v>3592</v>
      </c>
    </row>
    <row r="2293" ht="14.25" customHeight="1">
      <c r="A2293" s="7" t="s">
        <v>4373</v>
      </c>
      <c r="B2293" s="7" t="s">
        <v>1207</v>
      </c>
      <c r="C2293" s="7"/>
      <c r="D2293" s="7" t="s">
        <v>3596</v>
      </c>
      <c r="E2293" s="201">
        <v>41640.0</v>
      </c>
      <c r="F2293" s="201">
        <v>42004.0</v>
      </c>
      <c r="G2293" s="7" t="s">
        <v>3594</v>
      </c>
      <c r="H2293" s="7">
        <v>0.2</v>
      </c>
      <c r="I2293" s="7">
        <v>0.15</v>
      </c>
      <c r="J2293" s="7">
        <v>0.15</v>
      </c>
      <c r="K2293" s="7">
        <v>0.15</v>
      </c>
      <c r="L2293" s="7">
        <v>0.15</v>
      </c>
      <c r="M2293" s="7">
        <v>0.15</v>
      </c>
      <c r="N2293" s="7">
        <v>0.3</v>
      </c>
      <c r="O2293" s="7">
        <v>0.3</v>
      </c>
      <c r="P2293" s="7">
        <v>0.6</v>
      </c>
      <c r="Q2293" s="7">
        <v>0.6</v>
      </c>
      <c r="R2293" s="7">
        <v>0.8</v>
      </c>
      <c r="S2293" s="7">
        <v>0.8</v>
      </c>
      <c r="T2293" s="7">
        <v>0.8</v>
      </c>
      <c r="U2293" s="7">
        <v>0.8</v>
      </c>
      <c r="V2293" s="7">
        <v>0.8</v>
      </c>
      <c r="W2293" s="7">
        <v>0.8</v>
      </c>
      <c r="X2293" s="7">
        <v>0.8</v>
      </c>
      <c r="Y2293" s="7">
        <v>0.9</v>
      </c>
      <c r="Z2293" s="7">
        <v>0.9</v>
      </c>
      <c r="AA2293" s="7">
        <v>0.9</v>
      </c>
      <c r="AB2293" s="7">
        <v>0.9</v>
      </c>
      <c r="AC2293" s="7">
        <v>0.9</v>
      </c>
      <c r="AD2293" s="7">
        <v>0.5</v>
      </c>
      <c r="AE2293" s="7">
        <v>0.3</v>
      </c>
      <c r="AF2293" s="7" t="s">
        <v>3592</v>
      </c>
    </row>
    <row r="2294" ht="14.25" customHeight="1">
      <c r="A2294" s="8" t="s">
        <v>4373</v>
      </c>
      <c r="B2294" s="8" t="s">
        <v>1207</v>
      </c>
      <c r="C2294" s="8"/>
      <c r="D2294" s="8" t="s">
        <v>3597</v>
      </c>
      <c r="E2294" s="202">
        <v>41640.0</v>
      </c>
      <c r="F2294" s="202">
        <v>42004.0</v>
      </c>
      <c r="G2294" s="8" t="s">
        <v>3588</v>
      </c>
      <c r="H2294" s="8">
        <v>0.0</v>
      </c>
      <c r="I2294" s="8"/>
      <c r="J2294" s="8"/>
      <c r="K2294" s="8"/>
      <c r="L2294" s="8"/>
      <c r="M2294" s="8"/>
      <c r="N2294" s="8"/>
      <c r="O2294" s="8"/>
      <c r="P2294" s="8"/>
      <c r="Q2294" s="8"/>
      <c r="R2294" s="8"/>
      <c r="S2294" s="8"/>
      <c r="T2294" s="8"/>
      <c r="U2294" s="8"/>
      <c r="V2294" s="8"/>
      <c r="W2294" s="8"/>
      <c r="X2294" s="8"/>
      <c r="Y2294" s="8"/>
      <c r="Z2294" s="8"/>
      <c r="AA2294" s="8"/>
      <c r="AB2294" s="8"/>
      <c r="AC2294" s="8"/>
      <c r="AD2294" s="8"/>
      <c r="AE2294" s="8"/>
      <c r="AF2294" s="8" t="s">
        <v>3592</v>
      </c>
    </row>
    <row r="2295" ht="14.25" customHeight="1">
      <c r="A2295" s="7" t="s">
        <v>4373</v>
      </c>
      <c r="B2295" s="7" t="s">
        <v>1207</v>
      </c>
      <c r="C2295" s="7"/>
      <c r="D2295" s="7" t="s">
        <v>3598</v>
      </c>
      <c r="E2295" s="201">
        <v>41640.0</v>
      </c>
      <c r="F2295" s="201">
        <v>42004.0</v>
      </c>
      <c r="G2295" s="7" t="s">
        <v>3588</v>
      </c>
      <c r="H2295" s="7">
        <v>1.0</v>
      </c>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7" t="s">
        <v>3592</v>
      </c>
    </row>
    <row r="2296" ht="14.25" customHeight="1">
      <c r="A2296" s="8" t="s">
        <v>4373</v>
      </c>
      <c r="B2296" s="8" t="s">
        <v>1207</v>
      </c>
      <c r="C2296" s="8"/>
      <c r="D2296" s="8" t="s">
        <v>4337</v>
      </c>
      <c r="E2296" s="202">
        <v>41640.0</v>
      </c>
      <c r="F2296" s="202">
        <v>42004.0</v>
      </c>
      <c r="G2296" s="8" t="s">
        <v>3594</v>
      </c>
      <c r="H2296" s="8">
        <v>0.2</v>
      </c>
      <c r="I2296" s="8">
        <v>0.15</v>
      </c>
      <c r="J2296" s="8">
        <v>0.15</v>
      </c>
      <c r="K2296" s="8">
        <v>0.15</v>
      </c>
      <c r="L2296" s="8">
        <v>0.15</v>
      </c>
      <c r="M2296" s="8">
        <v>0.15</v>
      </c>
      <c r="N2296" s="8">
        <v>0.3</v>
      </c>
      <c r="O2296" s="8">
        <v>0.3</v>
      </c>
      <c r="P2296" s="8">
        <v>0.5</v>
      </c>
      <c r="Q2296" s="8">
        <v>0.5</v>
      </c>
      <c r="R2296" s="8">
        <v>0.7</v>
      </c>
      <c r="S2296" s="8">
        <v>0.7</v>
      </c>
      <c r="T2296" s="8">
        <v>0.7</v>
      </c>
      <c r="U2296" s="8">
        <v>0.7</v>
      </c>
      <c r="V2296" s="8">
        <v>0.7</v>
      </c>
      <c r="W2296" s="8">
        <v>0.7</v>
      </c>
      <c r="X2296" s="8">
        <v>0.6</v>
      </c>
      <c r="Y2296" s="8">
        <v>0.6</v>
      </c>
      <c r="Z2296" s="8">
        <v>0.6</v>
      </c>
      <c r="AA2296" s="8">
        <v>0.6</v>
      </c>
      <c r="AB2296" s="8">
        <v>0.6</v>
      </c>
      <c r="AC2296" s="8">
        <v>0.6</v>
      </c>
      <c r="AD2296" s="8">
        <v>0.5</v>
      </c>
      <c r="AE2296" s="8">
        <v>0.3</v>
      </c>
      <c r="AF2296" s="8" t="s">
        <v>3592</v>
      </c>
    </row>
    <row r="2297" ht="14.25" customHeight="1">
      <c r="A2297" s="7" t="s">
        <v>1286</v>
      </c>
      <c r="B2297" s="7" t="s">
        <v>8</v>
      </c>
      <c r="C2297" s="7"/>
      <c r="D2297" s="7" t="s">
        <v>3596</v>
      </c>
      <c r="E2297" s="201">
        <v>41640.0</v>
      </c>
      <c r="F2297" s="201">
        <v>42004.0</v>
      </c>
      <c r="G2297" s="7" t="s">
        <v>3594</v>
      </c>
      <c r="H2297" s="7">
        <v>0.05</v>
      </c>
      <c r="I2297" s="7">
        <v>0.0</v>
      </c>
      <c r="J2297" s="7">
        <v>0.0</v>
      </c>
      <c r="K2297" s="7">
        <v>0.0</v>
      </c>
      <c r="L2297" s="7">
        <v>0.0</v>
      </c>
      <c r="M2297" s="7">
        <v>0.0</v>
      </c>
      <c r="N2297" s="7">
        <v>0.05</v>
      </c>
      <c r="O2297" s="7">
        <v>0.5</v>
      </c>
      <c r="P2297" s="7">
        <v>0.5</v>
      </c>
      <c r="Q2297" s="7">
        <v>0.2</v>
      </c>
      <c r="R2297" s="7">
        <v>0.2</v>
      </c>
      <c r="S2297" s="7">
        <v>0.3</v>
      </c>
      <c r="T2297" s="7">
        <v>0.5</v>
      </c>
      <c r="U2297" s="7">
        <v>0.5</v>
      </c>
      <c r="V2297" s="7">
        <v>0.3</v>
      </c>
      <c r="W2297" s="7">
        <v>0.2</v>
      </c>
      <c r="X2297" s="7">
        <v>0.25</v>
      </c>
      <c r="Y2297" s="7">
        <v>0.35</v>
      </c>
      <c r="Z2297" s="7">
        <v>0.55</v>
      </c>
      <c r="AA2297" s="7">
        <v>0.65</v>
      </c>
      <c r="AB2297" s="7">
        <v>0.7</v>
      </c>
      <c r="AC2297" s="7">
        <v>0.35</v>
      </c>
      <c r="AD2297" s="7">
        <v>0.2</v>
      </c>
      <c r="AE2297" s="7">
        <v>0.2</v>
      </c>
      <c r="AF2297" s="7" t="s">
        <v>3592</v>
      </c>
    </row>
    <row r="2298" ht="14.25" customHeight="1">
      <c r="A2298" s="8" t="s">
        <v>1286</v>
      </c>
      <c r="B2298" s="8" t="s">
        <v>8</v>
      </c>
      <c r="C2298" s="8"/>
      <c r="D2298" s="8" t="s">
        <v>3597</v>
      </c>
      <c r="E2298" s="202">
        <v>41640.0</v>
      </c>
      <c r="F2298" s="202">
        <v>42004.0</v>
      </c>
      <c r="G2298" s="8" t="s">
        <v>3588</v>
      </c>
      <c r="H2298" s="8">
        <v>0.0</v>
      </c>
      <c r="I2298" s="8"/>
      <c r="J2298" s="8"/>
      <c r="K2298" s="8"/>
      <c r="L2298" s="8"/>
      <c r="M2298" s="8"/>
      <c r="N2298" s="8"/>
      <c r="O2298" s="8"/>
      <c r="P2298" s="8"/>
      <c r="Q2298" s="8"/>
      <c r="R2298" s="8"/>
      <c r="S2298" s="8"/>
      <c r="T2298" s="8"/>
      <c r="U2298" s="8"/>
      <c r="V2298" s="8"/>
      <c r="W2298" s="8"/>
      <c r="X2298" s="8"/>
      <c r="Y2298" s="8"/>
      <c r="Z2298" s="8"/>
      <c r="AA2298" s="8"/>
      <c r="AB2298" s="8"/>
      <c r="AC2298" s="8"/>
      <c r="AD2298" s="8"/>
      <c r="AE2298" s="8"/>
      <c r="AF2298" s="8" t="s">
        <v>3592</v>
      </c>
    </row>
    <row r="2299" ht="14.25" customHeight="1">
      <c r="A2299" s="7" t="s">
        <v>1286</v>
      </c>
      <c r="B2299" s="7" t="s">
        <v>8</v>
      </c>
      <c r="C2299" s="7"/>
      <c r="D2299" s="7" t="s">
        <v>3598</v>
      </c>
      <c r="E2299" s="201">
        <v>41640.0</v>
      </c>
      <c r="F2299" s="201">
        <v>42004.0</v>
      </c>
      <c r="G2299" s="7" t="s">
        <v>3588</v>
      </c>
      <c r="H2299" s="7">
        <v>1.0</v>
      </c>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7" t="s">
        <v>3592</v>
      </c>
    </row>
    <row r="2300" ht="14.25" customHeight="1">
      <c r="A2300" s="8" t="s">
        <v>1286</v>
      </c>
      <c r="B2300" s="8" t="s">
        <v>8</v>
      </c>
      <c r="C2300" s="8"/>
      <c r="D2300" s="8" t="s">
        <v>3657</v>
      </c>
      <c r="E2300" s="202">
        <v>41640.0</v>
      </c>
      <c r="F2300" s="202">
        <v>42004.0</v>
      </c>
      <c r="G2300" s="8" t="s">
        <v>3594</v>
      </c>
      <c r="H2300" s="8">
        <v>0.05</v>
      </c>
      <c r="I2300" s="8">
        <v>0.0</v>
      </c>
      <c r="J2300" s="8">
        <v>0.0</v>
      </c>
      <c r="K2300" s="8">
        <v>0.0</v>
      </c>
      <c r="L2300" s="8">
        <v>0.0</v>
      </c>
      <c r="M2300" s="8">
        <v>0.0</v>
      </c>
      <c r="N2300" s="8">
        <v>0.05</v>
      </c>
      <c r="O2300" s="8">
        <v>0.5</v>
      </c>
      <c r="P2300" s="8">
        <v>0.5</v>
      </c>
      <c r="Q2300" s="8">
        <v>0.4</v>
      </c>
      <c r="R2300" s="8">
        <v>0.2</v>
      </c>
      <c r="S2300" s="8">
        <v>0.45</v>
      </c>
      <c r="T2300" s="8">
        <v>0.5</v>
      </c>
      <c r="U2300" s="8">
        <v>0.5</v>
      </c>
      <c r="V2300" s="8">
        <v>0.35</v>
      </c>
      <c r="W2300" s="8">
        <v>0.3</v>
      </c>
      <c r="X2300" s="8">
        <v>0.3</v>
      </c>
      <c r="Y2300" s="8">
        <v>0.3</v>
      </c>
      <c r="Z2300" s="8">
        <v>0.7</v>
      </c>
      <c r="AA2300" s="8">
        <v>0.9</v>
      </c>
      <c r="AB2300" s="8">
        <v>0.7</v>
      </c>
      <c r="AC2300" s="8">
        <v>0.65</v>
      </c>
      <c r="AD2300" s="8">
        <v>0.55</v>
      </c>
      <c r="AE2300" s="8">
        <v>0.35</v>
      </c>
      <c r="AF2300" s="8" t="s">
        <v>3592</v>
      </c>
    </row>
    <row r="2301" ht="14.25" customHeight="1">
      <c r="A2301" s="7" t="s">
        <v>1286</v>
      </c>
      <c r="B2301" s="7" t="s">
        <v>8</v>
      </c>
      <c r="C2301" s="7"/>
      <c r="D2301" s="7" t="s">
        <v>3605</v>
      </c>
      <c r="E2301" s="201">
        <v>41640.0</v>
      </c>
      <c r="F2301" s="201">
        <v>42004.0</v>
      </c>
      <c r="G2301" s="7" t="s">
        <v>3594</v>
      </c>
      <c r="H2301" s="7">
        <v>0.05</v>
      </c>
      <c r="I2301" s="7">
        <v>0.0</v>
      </c>
      <c r="J2301" s="7">
        <v>0.0</v>
      </c>
      <c r="K2301" s="7">
        <v>0.0</v>
      </c>
      <c r="L2301" s="7">
        <v>0.0</v>
      </c>
      <c r="M2301" s="7">
        <v>0.05</v>
      </c>
      <c r="N2301" s="7">
        <v>0.1</v>
      </c>
      <c r="O2301" s="7">
        <v>0.4</v>
      </c>
      <c r="P2301" s="7">
        <v>0.4</v>
      </c>
      <c r="Q2301" s="7">
        <v>0.4</v>
      </c>
      <c r="R2301" s="7">
        <v>0.2</v>
      </c>
      <c r="S2301" s="7">
        <v>0.5</v>
      </c>
      <c r="T2301" s="7">
        <v>0.8</v>
      </c>
      <c r="U2301" s="7">
        <v>0.7</v>
      </c>
      <c r="V2301" s="7">
        <v>0.4</v>
      </c>
      <c r="W2301" s="7">
        <v>0.2</v>
      </c>
      <c r="X2301" s="7">
        <v>0.25</v>
      </c>
      <c r="Y2301" s="7">
        <v>0.5</v>
      </c>
      <c r="Z2301" s="7">
        <v>0.8</v>
      </c>
      <c r="AA2301" s="7">
        <v>0.8</v>
      </c>
      <c r="AB2301" s="7">
        <v>0.8</v>
      </c>
      <c r="AC2301" s="7">
        <v>0.5</v>
      </c>
      <c r="AD2301" s="7">
        <v>0.35</v>
      </c>
      <c r="AE2301" s="7">
        <v>0.2</v>
      </c>
      <c r="AF2301" s="7" t="s">
        <v>3592</v>
      </c>
    </row>
    <row r="2302" ht="14.25" customHeight="1">
      <c r="A2302" s="8" t="s">
        <v>150</v>
      </c>
      <c r="B2302" s="8" t="s">
        <v>3627</v>
      </c>
      <c r="C2302" s="8"/>
      <c r="D2302" s="8" t="s">
        <v>3596</v>
      </c>
      <c r="E2302" s="202">
        <v>41640.0</v>
      </c>
      <c r="F2302" s="202">
        <v>42004.0</v>
      </c>
      <c r="G2302" s="8" t="s">
        <v>3594</v>
      </c>
      <c r="H2302" s="8">
        <v>0.25</v>
      </c>
      <c r="I2302" s="8">
        <v>0.0</v>
      </c>
      <c r="J2302" s="8">
        <v>0.0</v>
      </c>
      <c r="K2302" s="8">
        <v>0.0</v>
      </c>
      <c r="L2302" s="8">
        <v>0.0</v>
      </c>
      <c r="M2302" s="8">
        <v>0.0</v>
      </c>
      <c r="N2302" s="8">
        <v>0.15</v>
      </c>
      <c r="O2302" s="8">
        <v>0.15</v>
      </c>
      <c r="P2302" s="8">
        <v>0.15</v>
      </c>
      <c r="Q2302" s="8">
        <v>0.15</v>
      </c>
      <c r="R2302" s="8">
        <v>0.5</v>
      </c>
      <c r="S2302" s="8">
        <v>0.5</v>
      </c>
      <c r="T2302" s="8">
        <v>0.4</v>
      </c>
      <c r="U2302" s="8">
        <v>0.4</v>
      </c>
      <c r="V2302" s="8">
        <v>0.3</v>
      </c>
      <c r="W2302" s="8">
        <v>0.3</v>
      </c>
      <c r="X2302" s="8">
        <v>0.3</v>
      </c>
      <c r="Y2302" s="8">
        <v>0.4</v>
      </c>
      <c r="Z2302" s="8">
        <v>0.5</v>
      </c>
      <c r="AA2302" s="8">
        <v>0.5</v>
      </c>
      <c r="AB2302" s="8">
        <v>0.4</v>
      </c>
      <c r="AC2302" s="8">
        <v>0.5</v>
      </c>
      <c r="AD2302" s="8">
        <v>0.4</v>
      </c>
      <c r="AE2302" s="8">
        <v>0.2</v>
      </c>
      <c r="AF2302" s="8" t="s">
        <v>3592</v>
      </c>
    </row>
    <row r="2303" ht="14.25" customHeight="1">
      <c r="A2303" s="7" t="s">
        <v>150</v>
      </c>
      <c r="B2303" s="7" t="s">
        <v>3627</v>
      </c>
      <c r="C2303" s="7"/>
      <c r="D2303" s="7" t="s">
        <v>3659</v>
      </c>
      <c r="E2303" s="201">
        <v>41640.0</v>
      </c>
      <c r="F2303" s="201">
        <v>42004.0</v>
      </c>
      <c r="G2303" s="7" t="s">
        <v>3594</v>
      </c>
      <c r="H2303" s="7">
        <v>0.2</v>
      </c>
      <c r="I2303" s="7">
        <v>0.0</v>
      </c>
      <c r="J2303" s="7">
        <v>0.0</v>
      </c>
      <c r="K2303" s="7">
        <v>0.0</v>
      </c>
      <c r="L2303" s="7">
        <v>0.0</v>
      </c>
      <c r="M2303" s="7">
        <v>0.0</v>
      </c>
      <c r="N2303" s="7">
        <v>0.15</v>
      </c>
      <c r="O2303" s="7">
        <v>0.15</v>
      </c>
      <c r="P2303" s="7">
        <v>0.15</v>
      </c>
      <c r="Q2303" s="7">
        <v>0.5</v>
      </c>
      <c r="R2303" s="7">
        <v>0.45</v>
      </c>
      <c r="S2303" s="7">
        <v>0.5</v>
      </c>
      <c r="T2303" s="7">
        <v>0.5</v>
      </c>
      <c r="U2303" s="7">
        <v>0.45</v>
      </c>
      <c r="V2303" s="7">
        <v>0.4</v>
      </c>
      <c r="W2303" s="7">
        <v>0.4</v>
      </c>
      <c r="X2303" s="7">
        <v>0.35</v>
      </c>
      <c r="Y2303" s="7">
        <v>0.4</v>
      </c>
      <c r="Z2303" s="7">
        <v>0.55</v>
      </c>
      <c r="AA2303" s="7">
        <v>0.55</v>
      </c>
      <c r="AB2303" s="7">
        <v>0.5</v>
      </c>
      <c r="AC2303" s="7">
        <v>0.55</v>
      </c>
      <c r="AD2303" s="7">
        <v>0.4</v>
      </c>
      <c r="AE2303" s="7">
        <v>0.3</v>
      </c>
      <c r="AF2303" s="7" t="s">
        <v>3592</v>
      </c>
    </row>
    <row r="2304" ht="14.25" customHeight="1">
      <c r="A2304" s="8" t="s">
        <v>150</v>
      </c>
      <c r="B2304" s="8" t="s">
        <v>3627</v>
      </c>
      <c r="C2304" s="8"/>
      <c r="D2304" s="8" t="s">
        <v>3676</v>
      </c>
      <c r="E2304" s="202">
        <v>41640.0</v>
      </c>
      <c r="F2304" s="202">
        <v>42004.0</v>
      </c>
      <c r="G2304" s="8" t="s">
        <v>3594</v>
      </c>
      <c r="H2304" s="8">
        <v>0.2</v>
      </c>
      <c r="I2304" s="8">
        <v>0.0</v>
      </c>
      <c r="J2304" s="8">
        <v>0.0</v>
      </c>
      <c r="K2304" s="8">
        <v>0.0</v>
      </c>
      <c r="L2304" s="8">
        <v>0.0</v>
      </c>
      <c r="M2304" s="8">
        <v>0.0</v>
      </c>
      <c r="N2304" s="8">
        <v>0.15</v>
      </c>
      <c r="O2304" s="8">
        <v>0.6</v>
      </c>
      <c r="P2304" s="8">
        <v>0.55</v>
      </c>
      <c r="Q2304" s="8">
        <v>0.45</v>
      </c>
      <c r="R2304" s="8">
        <v>0.4</v>
      </c>
      <c r="S2304" s="8">
        <v>0.45</v>
      </c>
      <c r="T2304" s="8">
        <v>0.4</v>
      </c>
      <c r="U2304" s="8">
        <v>0.35</v>
      </c>
      <c r="V2304" s="8">
        <v>0.3</v>
      </c>
      <c r="W2304" s="8">
        <v>0.3</v>
      </c>
      <c r="X2304" s="8">
        <v>0.3</v>
      </c>
      <c r="Y2304" s="8">
        <v>0.4</v>
      </c>
      <c r="Z2304" s="8">
        <v>0.55</v>
      </c>
      <c r="AA2304" s="8">
        <v>0.6</v>
      </c>
      <c r="AB2304" s="8">
        <v>0.5</v>
      </c>
      <c r="AC2304" s="8">
        <v>0.55</v>
      </c>
      <c r="AD2304" s="8">
        <v>0.45</v>
      </c>
      <c r="AE2304" s="8">
        <v>0.25</v>
      </c>
      <c r="AF2304" s="8" t="s">
        <v>3592</v>
      </c>
    </row>
    <row r="2305" ht="14.25" customHeight="1">
      <c r="A2305" s="7" t="s">
        <v>4374</v>
      </c>
      <c r="B2305" s="7" t="s">
        <v>3586</v>
      </c>
      <c r="C2305" s="7" t="s">
        <v>3591</v>
      </c>
      <c r="D2305" s="7" t="s">
        <v>3587</v>
      </c>
      <c r="E2305" s="201">
        <v>41640.0</v>
      </c>
      <c r="F2305" s="201">
        <v>42004.0</v>
      </c>
      <c r="G2305" s="7" t="s">
        <v>3588</v>
      </c>
      <c r="H2305" s="7">
        <v>60.0</v>
      </c>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t="s">
        <v>3592</v>
      </c>
    </row>
    <row r="2306" ht="14.25" customHeight="1">
      <c r="A2306" s="8" t="s">
        <v>4375</v>
      </c>
      <c r="B2306" s="8" t="s">
        <v>3586</v>
      </c>
      <c r="C2306" s="8" t="s">
        <v>3591</v>
      </c>
      <c r="D2306" s="8" t="s">
        <v>3587</v>
      </c>
      <c r="E2306" s="202">
        <v>41640.0</v>
      </c>
      <c r="F2306" s="202">
        <v>42004.0</v>
      </c>
      <c r="G2306" s="8" t="s">
        <v>3588</v>
      </c>
      <c r="H2306" s="8">
        <v>82.22</v>
      </c>
      <c r="I2306" s="8"/>
      <c r="J2306" s="8"/>
      <c r="K2306" s="8"/>
      <c r="L2306" s="8"/>
      <c r="M2306" s="8"/>
      <c r="N2306" s="8"/>
      <c r="O2306" s="8"/>
      <c r="P2306" s="8"/>
      <c r="Q2306" s="8"/>
      <c r="R2306" s="8"/>
      <c r="S2306" s="8"/>
      <c r="T2306" s="8"/>
      <c r="U2306" s="8"/>
      <c r="V2306" s="8"/>
      <c r="W2306" s="8"/>
      <c r="X2306" s="8"/>
      <c r="Y2306" s="8"/>
      <c r="Z2306" s="8"/>
      <c r="AA2306" s="8"/>
      <c r="AB2306" s="8"/>
      <c r="AC2306" s="8"/>
      <c r="AD2306" s="8"/>
      <c r="AE2306" s="8"/>
      <c r="AF2306" s="8" t="s">
        <v>3592</v>
      </c>
    </row>
    <row r="2307" ht="14.25" customHeight="1">
      <c r="A2307" s="7" t="s">
        <v>2022</v>
      </c>
      <c r="B2307" s="7" t="s">
        <v>3599</v>
      </c>
      <c r="C2307" s="7" t="s">
        <v>3593</v>
      </c>
      <c r="D2307" s="7" t="s">
        <v>3894</v>
      </c>
      <c r="E2307" s="201">
        <v>41640.0</v>
      </c>
      <c r="F2307" s="201">
        <v>42004.0</v>
      </c>
      <c r="G2307" s="7" t="s">
        <v>3594</v>
      </c>
      <c r="H2307" s="7">
        <v>26.0</v>
      </c>
      <c r="I2307" s="7">
        <v>30.0</v>
      </c>
      <c r="J2307" s="7">
        <v>30.0</v>
      </c>
      <c r="K2307" s="7">
        <v>30.0</v>
      </c>
      <c r="L2307" s="7">
        <v>26.0</v>
      </c>
      <c r="M2307" s="7">
        <v>26.0</v>
      </c>
      <c r="N2307" s="7">
        <v>26.0</v>
      </c>
      <c r="O2307" s="7">
        <v>26.0</v>
      </c>
      <c r="P2307" s="7">
        <v>26.0</v>
      </c>
      <c r="Q2307" s="7">
        <v>26.0</v>
      </c>
      <c r="R2307" s="7">
        <v>26.0</v>
      </c>
      <c r="S2307" s="7">
        <v>26.0</v>
      </c>
      <c r="T2307" s="7">
        <v>26.0</v>
      </c>
      <c r="U2307" s="7">
        <v>26.0</v>
      </c>
      <c r="V2307" s="7">
        <v>26.0</v>
      </c>
      <c r="W2307" s="7">
        <v>26.0</v>
      </c>
      <c r="X2307" s="7">
        <v>26.0</v>
      </c>
      <c r="Y2307" s="7">
        <v>26.0</v>
      </c>
      <c r="Z2307" s="7">
        <v>26.0</v>
      </c>
      <c r="AA2307" s="7">
        <v>26.0</v>
      </c>
      <c r="AB2307" s="7">
        <v>26.0</v>
      </c>
      <c r="AC2307" s="7">
        <v>26.0</v>
      </c>
      <c r="AD2307" s="7">
        <v>26.0</v>
      </c>
      <c r="AE2307" s="7">
        <v>26.0</v>
      </c>
      <c r="AF2307" s="7" t="s">
        <v>3592</v>
      </c>
    </row>
    <row r="2308" ht="14.25" customHeight="1">
      <c r="A2308" s="8" t="s">
        <v>2022</v>
      </c>
      <c r="B2308" s="8" t="s">
        <v>3599</v>
      </c>
      <c r="C2308" s="8" t="s">
        <v>3593</v>
      </c>
      <c r="D2308" s="8" t="s">
        <v>3597</v>
      </c>
      <c r="E2308" s="202">
        <v>41640.0</v>
      </c>
      <c r="F2308" s="202">
        <v>42004.0</v>
      </c>
      <c r="G2308" s="8" t="s">
        <v>3588</v>
      </c>
      <c r="H2308" s="8">
        <v>30.0</v>
      </c>
      <c r="I2308" s="8"/>
      <c r="J2308" s="8"/>
      <c r="K2308" s="8"/>
      <c r="L2308" s="8"/>
      <c r="M2308" s="8"/>
      <c r="N2308" s="8"/>
      <c r="O2308" s="8"/>
      <c r="P2308" s="8"/>
      <c r="Q2308" s="8"/>
      <c r="R2308" s="8"/>
      <c r="S2308" s="8"/>
      <c r="T2308" s="8"/>
      <c r="U2308" s="8"/>
      <c r="V2308" s="8"/>
      <c r="W2308" s="8"/>
      <c r="X2308" s="8"/>
      <c r="Y2308" s="8"/>
      <c r="Z2308" s="8"/>
      <c r="AA2308" s="8"/>
      <c r="AB2308" s="8"/>
      <c r="AC2308" s="8"/>
      <c r="AD2308" s="8"/>
      <c r="AE2308" s="8"/>
      <c r="AF2308" s="8" t="s">
        <v>3592</v>
      </c>
    </row>
    <row r="2309" ht="14.25" customHeight="1">
      <c r="A2309" s="7" t="s">
        <v>2022</v>
      </c>
      <c r="B2309" s="7" t="s">
        <v>3599</v>
      </c>
      <c r="C2309" s="7" t="s">
        <v>3593</v>
      </c>
      <c r="D2309" s="7" t="s">
        <v>3598</v>
      </c>
      <c r="E2309" s="201">
        <v>41640.0</v>
      </c>
      <c r="F2309" s="201">
        <v>42004.0</v>
      </c>
      <c r="G2309" s="7" t="s">
        <v>3594</v>
      </c>
      <c r="H2309" s="7">
        <v>26.0</v>
      </c>
      <c r="I2309" s="7">
        <v>30.0</v>
      </c>
      <c r="J2309" s="7">
        <v>30.0</v>
      </c>
      <c r="K2309" s="7">
        <v>30.0</v>
      </c>
      <c r="L2309" s="7">
        <v>30.0</v>
      </c>
      <c r="M2309" s="7">
        <v>28.0</v>
      </c>
      <c r="N2309" s="7">
        <v>26.0</v>
      </c>
      <c r="O2309" s="7">
        <v>26.0</v>
      </c>
      <c r="P2309" s="7">
        <v>26.0</v>
      </c>
      <c r="Q2309" s="7">
        <v>26.0</v>
      </c>
      <c r="R2309" s="7">
        <v>26.0</v>
      </c>
      <c r="S2309" s="7">
        <v>26.0</v>
      </c>
      <c r="T2309" s="7">
        <v>26.0</v>
      </c>
      <c r="U2309" s="7">
        <v>26.0</v>
      </c>
      <c r="V2309" s="7">
        <v>26.0</v>
      </c>
      <c r="W2309" s="7">
        <v>26.0</v>
      </c>
      <c r="X2309" s="7">
        <v>26.0</v>
      </c>
      <c r="Y2309" s="7">
        <v>26.0</v>
      </c>
      <c r="Z2309" s="7">
        <v>26.0</v>
      </c>
      <c r="AA2309" s="7">
        <v>26.0</v>
      </c>
      <c r="AB2309" s="7">
        <v>26.0</v>
      </c>
      <c r="AC2309" s="7">
        <v>26.0</v>
      </c>
      <c r="AD2309" s="7">
        <v>26.0</v>
      </c>
      <c r="AE2309" s="7">
        <v>26.0</v>
      </c>
      <c r="AF2309" s="7" t="s">
        <v>3592</v>
      </c>
    </row>
    <row r="2310" ht="14.25" customHeight="1">
      <c r="A2310" s="8" t="s">
        <v>1292</v>
      </c>
      <c r="B2310" s="8" t="s">
        <v>3599</v>
      </c>
      <c r="C2310" s="8" t="s">
        <v>3593</v>
      </c>
      <c r="D2310" s="8" t="s">
        <v>3894</v>
      </c>
      <c r="E2310" s="202">
        <v>41640.0</v>
      </c>
      <c r="F2310" s="202">
        <v>42004.0</v>
      </c>
      <c r="G2310" s="8" t="s">
        <v>3588</v>
      </c>
      <c r="H2310" s="8">
        <v>26.0</v>
      </c>
      <c r="I2310" s="8"/>
      <c r="J2310" s="8"/>
      <c r="K2310" s="8"/>
      <c r="L2310" s="8"/>
      <c r="M2310" s="8"/>
      <c r="N2310" s="8"/>
      <c r="O2310" s="8"/>
      <c r="P2310" s="8"/>
      <c r="Q2310" s="8"/>
      <c r="R2310" s="8"/>
      <c r="S2310" s="8"/>
      <c r="T2310" s="8"/>
      <c r="U2310" s="8"/>
      <c r="V2310" s="8"/>
      <c r="W2310" s="8"/>
      <c r="X2310" s="8"/>
      <c r="Y2310" s="8"/>
      <c r="Z2310" s="8"/>
      <c r="AA2310" s="8"/>
      <c r="AB2310" s="8"/>
      <c r="AC2310" s="8"/>
      <c r="AD2310" s="8"/>
      <c r="AE2310" s="8"/>
      <c r="AF2310" s="8" t="s">
        <v>3592</v>
      </c>
    </row>
    <row r="2311" ht="14.25" customHeight="1">
      <c r="A2311" s="7" t="s">
        <v>1292</v>
      </c>
      <c r="B2311" s="7" t="s">
        <v>3599</v>
      </c>
      <c r="C2311" s="7" t="s">
        <v>3593</v>
      </c>
      <c r="D2311" s="7" t="s">
        <v>3597</v>
      </c>
      <c r="E2311" s="201">
        <v>41640.0</v>
      </c>
      <c r="F2311" s="201">
        <v>42004.0</v>
      </c>
      <c r="G2311" s="7" t="s">
        <v>3588</v>
      </c>
      <c r="H2311" s="7">
        <v>30.0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3592</v>
      </c>
    </row>
    <row r="2312" ht="14.25" customHeight="1">
      <c r="A2312" s="8" t="s">
        <v>1292</v>
      </c>
      <c r="B2312" s="8" t="s">
        <v>3599</v>
      </c>
      <c r="C2312" s="8" t="s">
        <v>3593</v>
      </c>
      <c r="D2312" s="8" t="s">
        <v>3598</v>
      </c>
      <c r="E2312" s="202">
        <v>41640.0</v>
      </c>
      <c r="F2312" s="202">
        <v>42004.0</v>
      </c>
      <c r="G2312" s="8" t="s">
        <v>3594</v>
      </c>
      <c r="H2312" s="8">
        <v>26.0</v>
      </c>
      <c r="I2312" s="8">
        <v>30.0</v>
      </c>
      <c r="J2312" s="8">
        <v>30.0</v>
      </c>
      <c r="K2312" s="8">
        <v>30.0</v>
      </c>
      <c r="L2312" s="8">
        <v>30.0</v>
      </c>
      <c r="M2312" s="8">
        <v>28.0</v>
      </c>
      <c r="N2312" s="8">
        <v>26.0</v>
      </c>
      <c r="O2312" s="8">
        <v>26.0</v>
      </c>
      <c r="P2312" s="8">
        <v>26.0</v>
      </c>
      <c r="Q2312" s="8">
        <v>26.0</v>
      </c>
      <c r="R2312" s="8">
        <v>26.0</v>
      </c>
      <c r="S2312" s="8">
        <v>26.0</v>
      </c>
      <c r="T2312" s="8">
        <v>26.0</v>
      </c>
      <c r="U2312" s="8">
        <v>26.0</v>
      </c>
      <c r="V2312" s="8">
        <v>26.0</v>
      </c>
      <c r="W2312" s="8">
        <v>26.0</v>
      </c>
      <c r="X2312" s="8">
        <v>26.0</v>
      </c>
      <c r="Y2312" s="8">
        <v>26.0</v>
      </c>
      <c r="Z2312" s="8">
        <v>26.0</v>
      </c>
      <c r="AA2312" s="8">
        <v>26.0</v>
      </c>
      <c r="AB2312" s="8">
        <v>26.0</v>
      </c>
      <c r="AC2312" s="8">
        <v>26.0</v>
      </c>
      <c r="AD2312" s="8">
        <v>26.0</v>
      </c>
      <c r="AE2312" s="8">
        <v>26.0</v>
      </c>
      <c r="AF2312" s="8" t="s">
        <v>3592</v>
      </c>
    </row>
    <row r="2313" ht="14.25" customHeight="1">
      <c r="A2313" s="7" t="s">
        <v>4376</v>
      </c>
      <c r="B2313" s="7" t="s">
        <v>3599</v>
      </c>
      <c r="C2313" s="7" t="s">
        <v>3593</v>
      </c>
      <c r="D2313" s="7" t="s">
        <v>3894</v>
      </c>
      <c r="E2313" s="201">
        <v>41640.0</v>
      </c>
      <c r="F2313" s="201">
        <v>42004.0</v>
      </c>
      <c r="G2313" s="7" t="s">
        <v>3594</v>
      </c>
      <c r="H2313" s="7">
        <v>26.0</v>
      </c>
      <c r="I2313" s="7">
        <v>30.0</v>
      </c>
      <c r="J2313" s="7">
        <v>30.0</v>
      </c>
      <c r="K2313" s="7">
        <v>30.0</v>
      </c>
      <c r="L2313" s="7">
        <v>28.9</v>
      </c>
      <c r="M2313" s="7">
        <v>27.8</v>
      </c>
      <c r="N2313" s="7">
        <v>26.0</v>
      </c>
      <c r="O2313" s="7">
        <v>26.0</v>
      </c>
      <c r="P2313" s="7">
        <v>26.0</v>
      </c>
      <c r="Q2313" s="7">
        <v>26.0</v>
      </c>
      <c r="R2313" s="7">
        <v>26.0</v>
      </c>
      <c r="S2313" s="7">
        <v>26.0</v>
      </c>
      <c r="T2313" s="7">
        <v>26.0</v>
      </c>
      <c r="U2313" s="7">
        <v>26.0</v>
      </c>
      <c r="V2313" s="7">
        <v>26.0</v>
      </c>
      <c r="W2313" s="7">
        <v>26.0</v>
      </c>
      <c r="X2313" s="7">
        <v>26.0</v>
      </c>
      <c r="Y2313" s="7">
        <v>26.0</v>
      </c>
      <c r="Z2313" s="7">
        <v>26.0</v>
      </c>
      <c r="AA2313" s="7">
        <v>26.0</v>
      </c>
      <c r="AB2313" s="7">
        <v>26.0</v>
      </c>
      <c r="AC2313" s="7">
        <v>26.0</v>
      </c>
      <c r="AD2313" s="7">
        <v>26.0</v>
      </c>
      <c r="AE2313" s="7">
        <v>26.0</v>
      </c>
      <c r="AF2313" s="7" t="s">
        <v>3592</v>
      </c>
    </row>
    <row r="2314" ht="14.25" customHeight="1">
      <c r="A2314" s="8" t="s">
        <v>4376</v>
      </c>
      <c r="B2314" s="8" t="s">
        <v>3599</v>
      </c>
      <c r="C2314" s="8" t="s">
        <v>3593</v>
      </c>
      <c r="D2314" s="8" t="s">
        <v>3597</v>
      </c>
      <c r="E2314" s="202">
        <v>41640.0</v>
      </c>
      <c r="F2314" s="202">
        <v>42004.0</v>
      </c>
      <c r="G2314" s="8" t="s">
        <v>3588</v>
      </c>
      <c r="H2314" s="8">
        <v>30.0</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3592</v>
      </c>
    </row>
    <row r="2315" ht="14.25" customHeight="1">
      <c r="A2315" s="7" t="s">
        <v>4376</v>
      </c>
      <c r="B2315" s="7" t="s">
        <v>3599</v>
      </c>
      <c r="C2315" s="7" t="s">
        <v>3593</v>
      </c>
      <c r="D2315" s="7" t="s">
        <v>3598</v>
      </c>
      <c r="E2315" s="201">
        <v>41640.0</v>
      </c>
      <c r="F2315" s="201">
        <v>42004.0</v>
      </c>
      <c r="G2315" s="7" t="s">
        <v>3594</v>
      </c>
      <c r="H2315" s="7">
        <v>26.0</v>
      </c>
      <c r="I2315" s="7">
        <v>30.0</v>
      </c>
      <c r="J2315" s="7">
        <v>30.0</v>
      </c>
      <c r="K2315" s="7">
        <v>30.0</v>
      </c>
      <c r="L2315" s="7">
        <v>30.0</v>
      </c>
      <c r="M2315" s="7">
        <v>28.0</v>
      </c>
      <c r="N2315" s="7">
        <v>26.0</v>
      </c>
      <c r="O2315" s="7">
        <v>26.0</v>
      </c>
      <c r="P2315" s="7">
        <v>26.0</v>
      </c>
      <c r="Q2315" s="7">
        <v>26.0</v>
      </c>
      <c r="R2315" s="7">
        <v>26.0</v>
      </c>
      <c r="S2315" s="7">
        <v>26.0</v>
      </c>
      <c r="T2315" s="7">
        <v>26.0</v>
      </c>
      <c r="U2315" s="7">
        <v>26.0</v>
      </c>
      <c r="V2315" s="7">
        <v>26.0</v>
      </c>
      <c r="W2315" s="7">
        <v>26.0</v>
      </c>
      <c r="X2315" s="7">
        <v>26.0</v>
      </c>
      <c r="Y2315" s="7">
        <v>26.0</v>
      </c>
      <c r="Z2315" s="7">
        <v>26.0</v>
      </c>
      <c r="AA2315" s="7">
        <v>26.0</v>
      </c>
      <c r="AB2315" s="7">
        <v>26.0</v>
      </c>
      <c r="AC2315" s="7">
        <v>26.0</v>
      </c>
      <c r="AD2315" s="7">
        <v>26.0</v>
      </c>
      <c r="AE2315" s="7">
        <v>26.0</v>
      </c>
      <c r="AF2315" s="7" t="s">
        <v>3592</v>
      </c>
    </row>
    <row r="2316" ht="14.25" customHeight="1">
      <c r="A2316" s="8" t="s">
        <v>2024</v>
      </c>
      <c r="B2316" s="8" t="s">
        <v>3599</v>
      </c>
      <c r="C2316" s="8" t="s">
        <v>3593</v>
      </c>
      <c r="D2316" s="8" t="s">
        <v>3894</v>
      </c>
      <c r="E2316" s="202">
        <v>41640.0</v>
      </c>
      <c r="F2316" s="202">
        <v>42004.0</v>
      </c>
      <c r="G2316" s="8" t="s">
        <v>3594</v>
      </c>
      <c r="H2316" s="8">
        <v>30.0</v>
      </c>
      <c r="I2316" s="8">
        <v>30.0</v>
      </c>
      <c r="J2316" s="8">
        <v>30.0</v>
      </c>
      <c r="K2316" s="8">
        <v>30.0</v>
      </c>
      <c r="L2316" s="8">
        <v>24.0</v>
      </c>
      <c r="M2316" s="8">
        <v>24.0</v>
      </c>
      <c r="N2316" s="8">
        <v>24.0</v>
      </c>
      <c r="O2316" s="8">
        <v>24.0</v>
      </c>
      <c r="P2316" s="8">
        <v>24.0</v>
      </c>
      <c r="Q2316" s="8">
        <v>24.0</v>
      </c>
      <c r="R2316" s="8">
        <v>24.0</v>
      </c>
      <c r="S2316" s="8">
        <v>24.0</v>
      </c>
      <c r="T2316" s="8">
        <v>24.0</v>
      </c>
      <c r="U2316" s="8">
        <v>24.0</v>
      </c>
      <c r="V2316" s="8">
        <v>24.0</v>
      </c>
      <c r="W2316" s="8">
        <v>24.0</v>
      </c>
      <c r="X2316" s="8">
        <v>24.0</v>
      </c>
      <c r="Y2316" s="8">
        <v>24.0</v>
      </c>
      <c r="Z2316" s="8">
        <v>24.0</v>
      </c>
      <c r="AA2316" s="8">
        <v>24.0</v>
      </c>
      <c r="AB2316" s="8">
        <v>24.0</v>
      </c>
      <c r="AC2316" s="8">
        <v>24.0</v>
      </c>
      <c r="AD2316" s="8">
        <v>24.0</v>
      </c>
      <c r="AE2316" s="8">
        <v>24.0</v>
      </c>
      <c r="AF2316" s="8" t="s">
        <v>3592</v>
      </c>
    </row>
    <row r="2317" ht="14.25" customHeight="1">
      <c r="A2317" s="7" t="s">
        <v>2024</v>
      </c>
      <c r="B2317" s="7" t="s">
        <v>3599</v>
      </c>
      <c r="C2317" s="7" t="s">
        <v>3593</v>
      </c>
      <c r="D2317" s="7" t="s">
        <v>3597</v>
      </c>
      <c r="E2317" s="201">
        <v>41640.0</v>
      </c>
      <c r="F2317" s="201">
        <v>42004.0</v>
      </c>
      <c r="G2317" s="7" t="s">
        <v>3588</v>
      </c>
      <c r="H2317" s="7">
        <v>30.0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3592</v>
      </c>
    </row>
    <row r="2318" ht="14.25" customHeight="1">
      <c r="A2318" s="8" t="s">
        <v>2024</v>
      </c>
      <c r="B2318" s="8" t="s">
        <v>3599</v>
      </c>
      <c r="C2318" s="8" t="s">
        <v>3593</v>
      </c>
      <c r="D2318" s="8" t="s">
        <v>3598</v>
      </c>
      <c r="E2318" s="202">
        <v>41640.0</v>
      </c>
      <c r="F2318" s="202">
        <v>42004.0</v>
      </c>
      <c r="G2318" s="8" t="s">
        <v>3594</v>
      </c>
      <c r="H2318" s="8">
        <v>30.0</v>
      </c>
      <c r="I2318" s="8">
        <v>30.0</v>
      </c>
      <c r="J2318" s="8">
        <v>30.0</v>
      </c>
      <c r="K2318" s="8">
        <v>30.0</v>
      </c>
      <c r="L2318" s="8">
        <v>30.0</v>
      </c>
      <c r="M2318" s="8">
        <v>26.0</v>
      </c>
      <c r="N2318" s="8">
        <v>24.0</v>
      </c>
      <c r="O2318" s="8">
        <v>24.0</v>
      </c>
      <c r="P2318" s="8">
        <v>24.0</v>
      </c>
      <c r="Q2318" s="8">
        <v>24.0</v>
      </c>
      <c r="R2318" s="8">
        <v>24.0</v>
      </c>
      <c r="S2318" s="8">
        <v>24.0</v>
      </c>
      <c r="T2318" s="8">
        <v>24.0</v>
      </c>
      <c r="U2318" s="8">
        <v>24.0</v>
      </c>
      <c r="V2318" s="8">
        <v>24.0</v>
      </c>
      <c r="W2318" s="8">
        <v>24.0</v>
      </c>
      <c r="X2318" s="8">
        <v>24.0</v>
      </c>
      <c r="Y2318" s="8">
        <v>24.0</v>
      </c>
      <c r="Z2318" s="8">
        <v>24.0</v>
      </c>
      <c r="AA2318" s="8">
        <v>24.0</v>
      </c>
      <c r="AB2318" s="8">
        <v>24.0</v>
      </c>
      <c r="AC2318" s="8">
        <v>24.0</v>
      </c>
      <c r="AD2318" s="8">
        <v>24.0</v>
      </c>
      <c r="AE2318" s="8">
        <v>24.0</v>
      </c>
      <c r="AF2318" s="8" t="s">
        <v>3592</v>
      </c>
    </row>
    <row r="2319" ht="14.25" customHeight="1">
      <c r="A2319" s="7" t="s">
        <v>153</v>
      </c>
      <c r="B2319" s="7" t="s">
        <v>3599</v>
      </c>
      <c r="C2319" s="7" t="s">
        <v>3593</v>
      </c>
      <c r="D2319" s="7" t="s">
        <v>3894</v>
      </c>
      <c r="E2319" s="201">
        <v>41640.0</v>
      </c>
      <c r="F2319" s="201">
        <v>42004.0</v>
      </c>
      <c r="G2319" s="7" t="s">
        <v>3588</v>
      </c>
      <c r="H2319" s="7">
        <v>24.0</v>
      </c>
      <c r="I2319" s="7"/>
      <c r="J2319" s="7"/>
      <c r="K2319" s="7"/>
      <c r="L2319" s="7"/>
      <c r="M2319" s="7"/>
      <c r="N2319" s="7"/>
      <c r="O2319" s="7"/>
      <c r="P2319" s="7"/>
      <c r="Q2319" s="7"/>
      <c r="R2319" s="7"/>
      <c r="S2319" s="7"/>
      <c r="T2319" s="7"/>
      <c r="U2319" s="7"/>
      <c r="V2319" s="7"/>
      <c r="W2319" s="7"/>
      <c r="X2319" s="7"/>
      <c r="Y2319" s="7"/>
      <c r="Z2319" s="7"/>
      <c r="AA2319" s="7"/>
      <c r="AB2319" s="7"/>
      <c r="AC2319" s="7"/>
      <c r="AD2319" s="7"/>
      <c r="AE2319" s="7"/>
      <c r="AF2319" s="7" t="s">
        <v>3592</v>
      </c>
    </row>
    <row r="2320" ht="14.25" customHeight="1">
      <c r="A2320" s="8" t="s">
        <v>153</v>
      </c>
      <c r="B2320" s="8" t="s">
        <v>3599</v>
      </c>
      <c r="C2320" s="8" t="s">
        <v>3593</v>
      </c>
      <c r="D2320" s="8" t="s">
        <v>3597</v>
      </c>
      <c r="E2320" s="202">
        <v>41640.0</v>
      </c>
      <c r="F2320" s="202">
        <v>42004.0</v>
      </c>
      <c r="G2320" s="8" t="s">
        <v>3588</v>
      </c>
      <c r="H2320" s="8">
        <v>30.0</v>
      </c>
      <c r="I2320" s="8"/>
      <c r="J2320" s="8"/>
      <c r="K2320" s="8"/>
      <c r="L2320" s="8"/>
      <c r="M2320" s="8"/>
      <c r="N2320" s="8"/>
      <c r="O2320" s="8"/>
      <c r="P2320" s="8"/>
      <c r="Q2320" s="8"/>
      <c r="R2320" s="8"/>
      <c r="S2320" s="8"/>
      <c r="T2320" s="8"/>
      <c r="U2320" s="8"/>
      <c r="V2320" s="8"/>
      <c r="W2320" s="8"/>
      <c r="X2320" s="8"/>
      <c r="Y2320" s="8"/>
      <c r="Z2320" s="8"/>
      <c r="AA2320" s="8"/>
      <c r="AB2320" s="8"/>
      <c r="AC2320" s="8"/>
      <c r="AD2320" s="8"/>
      <c r="AE2320" s="8"/>
      <c r="AF2320" s="8" t="s">
        <v>3592</v>
      </c>
    </row>
    <row r="2321" ht="14.25" customHeight="1">
      <c r="A2321" s="7" t="s">
        <v>153</v>
      </c>
      <c r="B2321" s="7" t="s">
        <v>3599</v>
      </c>
      <c r="C2321" s="7" t="s">
        <v>3593</v>
      </c>
      <c r="D2321" s="7" t="s">
        <v>3598</v>
      </c>
      <c r="E2321" s="201">
        <v>41640.0</v>
      </c>
      <c r="F2321" s="201">
        <v>42004.0</v>
      </c>
      <c r="G2321" s="7" t="s">
        <v>3594</v>
      </c>
      <c r="H2321" s="7">
        <v>30.0</v>
      </c>
      <c r="I2321" s="7">
        <v>30.0</v>
      </c>
      <c r="J2321" s="7">
        <v>30.0</v>
      </c>
      <c r="K2321" s="7">
        <v>30.0</v>
      </c>
      <c r="L2321" s="7">
        <v>30.0</v>
      </c>
      <c r="M2321" s="7">
        <v>26.0</v>
      </c>
      <c r="N2321" s="7">
        <v>24.0</v>
      </c>
      <c r="O2321" s="7">
        <v>24.0</v>
      </c>
      <c r="P2321" s="7">
        <v>24.0</v>
      </c>
      <c r="Q2321" s="7">
        <v>24.0</v>
      </c>
      <c r="R2321" s="7">
        <v>24.0</v>
      </c>
      <c r="S2321" s="7">
        <v>24.0</v>
      </c>
      <c r="T2321" s="7">
        <v>24.0</v>
      </c>
      <c r="U2321" s="7">
        <v>24.0</v>
      </c>
      <c r="V2321" s="7">
        <v>24.0</v>
      </c>
      <c r="W2321" s="7">
        <v>24.0</v>
      </c>
      <c r="X2321" s="7">
        <v>24.0</v>
      </c>
      <c r="Y2321" s="7">
        <v>24.0</v>
      </c>
      <c r="Z2321" s="7">
        <v>24.0</v>
      </c>
      <c r="AA2321" s="7">
        <v>24.0</v>
      </c>
      <c r="AB2321" s="7">
        <v>24.0</v>
      </c>
      <c r="AC2321" s="7">
        <v>24.0</v>
      </c>
      <c r="AD2321" s="7">
        <v>24.0</v>
      </c>
      <c r="AE2321" s="7">
        <v>24.0</v>
      </c>
      <c r="AF2321" s="7" t="s">
        <v>3592</v>
      </c>
    </row>
    <row r="2322" ht="14.25" customHeight="1">
      <c r="A2322" s="8" t="s">
        <v>4377</v>
      </c>
      <c r="B2322" s="8" t="s">
        <v>3599</v>
      </c>
      <c r="C2322" s="8" t="s">
        <v>3593</v>
      </c>
      <c r="D2322" s="8" t="s">
        <v>3894</v>
      </c>
      <c r="E2322" s="202">
        <v>41640.0</v>
      </c>
      <c r="F2322" s="202">
        <v>42004.0</v>
      </c>
      <c r="G2322" s="8" t="s">
        <v>3594</v>
      </c>
      <c r="H2322" s="8">
        <v>30.0</v>
      </c>
      <c r="I2322" s="8">
        <v>30.0</v>
      </c>
      <c r="J2322" s="8">
        <v>30.0</v>
      </c>
      <c r="K2322" s="8">
        <v>30.0</v>
      </c>
      <c r="L2322" s="8">
        <v>27.8</v>
      </c>
      <c r="M2322" s="8">
        <v>25.6</v>
      </c>
      <c r="N2322" s="8">
        <v>24.0</v>
      </c>
      <c r="O2322" s="8">
        <v>24.0</v>
      </c>
      <c r="P2322" s="8">
        <v>24.0</v>
      </c>
      <c r="Q2322" s="8">
        <v>24.0</v>
      </c>
      <c r="R2322" s="8">
        <v>24.0</v>
      </c>
      <c r="S2322" s="8">
        <v>24.0</v>
      </c>
      <c r="T2322" s="8">
        <v>24.0</v>
      </c>
      <c r="U2322" s="8">
        <v>24.0</v>
      </c>
      <c r="V2322" s="8">
        <v>24.0</v>
      </c>
      <c r="W2322" s="8">
        <v>24.0</v>
      </c>
      <c r="X2322" s="8">
        <v>24.0</v>
      </c>
      <c r="Y2322" s="8">
        <v>24.0</v>
      </c>
      <c r="Z2322" s="8">
        <v>24.0</v>
      </c>
      <c r="AA2322" s="8">
        <v>24.0</v>
      </c>
      <c r="AB2322" s="8">
        <v>24.0</v>
      </c>
      <c r="AC2322" s="8">
        <v>24.0</v>
      </c>
      <c r="AD2322" s="8">
        <v>24.0</v>
      </c>
      <c r="AE2322" s="8">
        <v>24.0</v>
      </c>
      <c r="AF2322" s="8" t="s">
        <v>3592</v>
      </c>
    </row>
    <row r="2323" ht="14.25" customHeight="1">
      <c r="A2323" s="7" t="s">
        <v>4377</v>
      </c>
      <c r="B2323" s="7" t="s">
        <v>3599</v>
      </c>
      <c r="C2323" s="7" t="s">
        <v>3593</v>
      </c>
      <c r="D2323" s="7" t="s">
        <v>3597</v>
      </c>
      <c r="E2323" s="201">
        <v>41640.0</v>
      </c>
      <c r="F2323" s="201">
        <v>42004.0</v>
      </c>
      <c r="G2323" s="7" t="s">
        <v>3588</v>
      </c>
      <c r="H2323" s="7">
        <v>30.0</v>
      </c>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t="s">
        <v>3592</v>
      </c>
    </row>
    <row r="2324" ht="14.25" customHeight="1">
      <c r="A2324" s="8" t="s">
        <v>4377</v>
      </c>
      <c r="B2324" s="8" t="s">
        <v>3599</v>
      </c>
      <c r="C2324" s="8" t="s">
        <v>3593</v>
      </c>
      <c r="D2324" s="8" t="s">
        <v>3598</v>
      </c>
      <c r="E2324" s="202">
        <v>41640.0</v>
      </c>
      <c r="F2324" s="202">
        <v>42004.0</v>
      </c>
      <c r="G2324" s="8" t="s">
        <v>3594</v>
      </c>
      <c r="H2324" s="8">
        <v>30.0</v>
      </c>
      <c r="I2324" s="8">
        <v>30.0</v>
      </c>
      <c r="J2324" s="8">
        <v>30.0</v>
      </c>
      <c r="K2324" s="8">
        <v>30.0</v>
      </c>
      <c r="L2324" s="8">
        <v>30.0</v>
      </c>
      <c r="M2324" s="8">
        <v>26.0</v>
      </c>
      <c r="N2324" s="8">
        <v>24.0</v>
      </c>
      <c r="O2324" s="8">
        <v>24.0</v>
      </c>
      <c r="P2324" s="8">
        <v>24.0</v>
      </c>
      <c r="Q2324" s="8">
        <v>24.0</v>
      </c>
      <c r="R2324" s="8">
        <v>24.0</v>
      </c>
      <c r="S2324" s="8">
        <v>24.0</v>
      </c>
      <c r="T2324" s="8">
        <v>24.0</v>
      </c>
      <c r="U2324" s="8">
        <v>24.0</v>
      </c>
      <c r="V2324" s="8">
        <v>24.0</v>
      </c>
      <c r="W2324" s="8">
        <v>24.0</v>
      </c>
      <c r="X2324" s="8">
        <v>24.0</v>
      </c>
      <c r="Y2324" s="8">
        <v>24.0</v>
      </c>
      <c r="Z2324" s="8">
        <v>24.0</v>
      </c>
      <c r="AA2324" s="8">
        <v>24.0</v>
      </c>
      <c r="AB2324" s="8">
        <v>24.0</v>
      </c>
      <c r="AC2324" s="8">
        <v>24.0</v>
      </c>
      <c r="AD2324" s="8">
        <v>24.0</v>
      </c>
      <c r="AE2324" s="8">
        <v>24.0</v>
      </c>
      <c r="AF2324" s="8" t="s">
        <v>3592</v>
      </c>
    </row>
    <row r="2325" ht="14.25" customHeight="1">
      <c r="A2325" s="7" t="s">
        <v>4378</v>
      </c>
      <c r="B2325" s="7" t="s">
        <v>3661</v>
      </c>
      <c r="C2325" s="7" t="s">
        <v>3591</v>
      </c>
      <c r="D2325" s="7" t="s">
        <v>3620</v>
      </c>
      <c r="E2325" s="201">
        <v>41640.0</v>
      </c>
      <c r="F2325" s="201">
        <v>42004.0</v>
      </c>
      <c r="G2325" s="7" t="s">
        <v>3588</v>
      </c>
      <c r="H2325" s="7">
        <v>0.5</v>
      </c>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7" t="s">
        <v>3592</v>
      </c>
    </row>
    <row r="2326" ht="14.25" customHeight="1">
      <c r="A2326" s="8" t="s">
        <v>4378</v>
      </c>
      <c r="B2326" s="8" t="s">
        <v>3661</v>
      </c>
      <c r="C2326" s="8" t="s">
        <v>3591</v>
      </c>
      <c r="D2326" s="8" t="s">
        <v>3597</v>
      </c>
      <c r="E2326" s="202">
        <v>41640.0</v>
      </c>
      <c r="F2326" s="202">
        <v>42004.0</v>
      </c>
      <c r="G2326" s="8" t="s">
        <v>3588</v>
      </c>
      <c r="H2326" s="8">
        <v>1.0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3592</v>
      </c>
    </row>
    <row r="2327" ht="14.25" customHeight="1">
      <c r="A2327" s="7" t="s">
        <v>4378</v>
      </c>
      <c r="B2327" s="7" t="s">
        <v>3661</v>
      </c>
      <c r="C2327" s="7" t="s">
        <v>3591</v>
      </c>
      <c r="D2327" s="7" t="s">
        <v>3621</v>
      </c>
      <c r="E2327" s="201">
        <v>41913.0</v>
      </c>
      <c r="F2327" s="201">
        <v>42004.0</v>
      </c>
      <c r="G2327" s="7" t="s">
        <v>3588</v>
      </c>
      <c r="H2327" s="7">
        <v>1.0</v>
      </c>
      <c r="I2327" s="7"/>
      <c r="J2327" s="7"/>
      <c r="K2327" s="7"/>
      <c r="L2327" s="7"/>
      <c r="M2327" s="7"/>
      <c r="N2327" s="7"/>
      <c r="O2327" s="7"/>
      <c r="P2327" s="7"/>
      <c r="Q2327" s="7"/>
      <c r="R2327" s="7"/>
      <c r="S2327" s="7"/>
      <c r="T2327" s="7"/>
      <c r="U2327" s="7"/>
      <c r="V2327" s="7"/>
      <c r="W2327" s="7"/>
      <c r="X2327" s="7"/>
      <c r="Y2327" s="7"/>
      <c r="Z2327" s="7"/>
      <c r="AA2327" s="7"/>
      <c r="AB2327" s="7"/>
      <c r="AC2327" s="7"/>
      <c r="AD2327" s="7"/>
      <c r="AE2327" s="7"/>
      <c r="AF2327" s="7" t="s">
        <v>3592</v>
      </c>
    </row>
    <row r="2328" ht="14.25" customHeight="1">
      <c r="A2328" s="8" t="s">
        <v>4378</v>
      </c>
      <c r="B2328" s="8" t="s">
        <v>3661</v>
      </c>
      <c r="C2328" s="8" t="s">
        <v>3591</v>
      </c>
      <c r="D2328" s="8" t="s">
        <v>3621</v>
      </c>
      <c r="E2328" s="202">
        <v>41640.0</v>
      </c>
      <c r="F2328" s="202">
        <v>41759.0</v>
      </c>
      <c r="G2328" s="8" t="s">
        <v>3588</v>
      </c>
      <c r="H2328" s="8">
        <v>1.0</v>
      </c>
      <c r="I2328" s="8"/>
      <c r="J2328" s="8"/>
      <c r="K2328" s="8"/>
      <c r="L2328" s="8"/>
      <c r="M2328" s="8"/>
      <c r="N2328" s="8"/>
      <c r="O2328" s="8"/>
      <c r="P2328" s="8"/>
      <c r="Q2328" s="8"/>
      <c r="R2328" s="8"/>
      <c r="S2328" s="8"/>
      <c r="T2328" s="8"/>
      <c r="U2328" s="8"/>
      <c r="V2328" s="8"/>
      <c r="W2328" s="8"/>
      <c r="X2328" s="8"/>
      <c r="Y2328" s="8"/>
      <c r="Z2328" s="8"/>
      <c r="AA2328" s="8"/>
      <c r="AB2328" s="8"/>
      <c r="AC2328" s="8"/>
      <c r="AD2328" s="8"/>
      <c r="AE2328" s="8"/>
      <c r="AF2328" s="8" t="s">
        <v>3592</v>
      </c>
    </row>
    <row r="2329" ht="14.25" customHeight="1">
      <c r="A2329" s="7" t="s">
        <v>4379</v>
      </c>
      <c r="B2329" s="7" t="s">
        <v>3586</v>
      </c>
      <c r="C2329" s="7"/>
      <c r="D2329" s="7" t="s">
        <v>3587</v>
      </c>
      <c r="E2329" s="201">
        <v>41640.0</v>
      </c>
      <c r="F2329" s="201">
        <v>42004.0</v>
      </c>
      <c r="G2329" s="7" t="s">
        <v>3588</v>
      </c>
      <c r="H2329" s="7">
        <v>1.0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3592</v>
      </c>
    </row>
    <row r="2330" ht="14.25" customHeight="1">
      <c r="A2330" s="8" t="s">
        <v>4380</v>
      </c>
      <c r="B2330" s="8" t="s">
        <v>1209</v>
      </c>
      <c r="C2330" s="8"/>
      <c r="D2330" s="8" t="s">
        <v>3596</v>
      </c>
      <c r="E2330" s="202">
        <v>41640.0</v>
      </c>
      <c r="F2330" s="202">
        <v>42004.0</v>
      </c>
      <c r="G2330" s="8" t="s">
        <v>3594</v>
      </c>
      <c r="H2330" s="8">
        <v>0.0</v>
      </c>
      <c r="I2330" s="8">
        <v>0.0</v>
      </c>
      <c r="J2330" s="8">
        <v>0.0</v>
      </c>
      <c r="K2330" s="8">
        <v>0.0</v>
      </c>
      <c r="L2330" s="8">
        <v>0.0</v>
      </c>
      <c r="M2330" s="8">
        <v>0.0</v>
      </c>
      <c r="N2330" s="8">
        <v>0.144</v>
      </c>
      <c r="O2330" s="8">
        <v>0.558</v>
      </c>
      <c r="P2330" s="8">
        <v>0.558</v>
      </c>
      <c r="Q2330" s="8">
        <v>0.258</v>
      </c>
      <c r="R2330" s="8">
        <v>0.258</v>
      </c>
      <c r="S2330" s="8">
        <v>0.363</v>
      </c>
      <c r="T2330" s="8">
        <v>0.558</v>
      </c>
      <c r="U2330" s="8">
        <v>0.558</v>
      </c>
      <c r="V2330" s="8">
        <v>0.363</v>
      </c>
      <c r="W2330" s="8">
        <v>0.258</v>
      </c>
      <c r="X2330" s="8">
        <v>0.363</v>
      </c>
      <c r="Y2330" s="8">
        <v>0.462</v>
      </c>
      <c r="Z2330" s="8">
        <v>0.558</v>
      </c>
      <c r="AA2330" s="8">
        <v>0.65</v>
      </c>
      <c r="AB2330" s="8">
        <v>0.74</v>
      </c>
      <c r="AC2330" s="8">
        <v>0.462</v>
      </c>
      <c r="AD2330" s="8">
        <v>0.258</v>
      </c>
      <c r="AE2330" s="8">
        <v>0.258</v>
      </c>
      <c r="AF2330" s="8" t="s">
        <v>3592</v>
      </c>
    </row>
    <row r="2331" ht="14.25" customHeight="1">
      <c r="A2331" s="7" t="s">
        <v>4380</v>
      </c>
      <c r="B2331" s="7" t="s">
        <v>1209</v>
      </c>
      <c r="C2331" s="7"/>
      <c r="D2331" s="7" t="s">
        <v>3597</v>
      </c>
      <c r="E2331" s="201">
        <v>41640.0</v>
      </c>
      <c r="F2331" s="201">
        <v>42004.0</v>
      </c>
      <c r="G2331" s="7" t="s">
        <v>3588</v>
      </c>
      <c r="H2331" s="7">
        <v>0.0</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3592</v>
      </c>
    </row>
    <row r="2332" ht="14.25" customHeight="1">
      <c r="A2332" s="8" t="s">
        <v>4380</v>
      </c>
      <c r="B2332" s="8" t="s">
        <v>1209</v>
      </c>
      <c r="C2332" s="8"/>
      <c r="D2332" s="8" t="s">
        <v>3598</v>
      </c>
      <c r="E2332" s="202">
        <v>41640.0</v>
      </c>
      <c r="F2332" s="202">
        <v>42004.0</v>
      </c>
      <c r="G2332" s="8" t="s">
        <v>3588</v>
      </c>
      <c r="H2332" s="8">
        <v>1.0</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3592</v>
      </c>
    </row>
    <row r="2333" ht="14.25" customHeight="1">
      <c r="A2333" s="7" t="s">
        <v>4380</v>
      </c>
      <c r="B2333" s="7" t="s">
        <v>1209</v>
      </c>
      <c r="C2333" s="7"/>
      <c r="D2333" s="7" t="s">
        <v>3657</v>
      </c>
      <c r="E2333" s="201">
        <v>41640.0</v>
      </c>
      <c r="F2333" s="201">
        <v>42004.0</v>
      </c>
      <c r="G2333" s="7" t="s">
        <v>3594</v>
      </c>
      <c r="H2333" s="7">
        <v>0.0</v>
      </c>
      <c r="I2333" s="7">
        <v>0.0</v>
      </c>
      <c r="J2333" s="7">
        <v>0.0</v>
      </c>
      <c r="K2333" s="7">
        <v>0.0</v>
      </c>
      <c r="L2333" s="7">
        <v>0.0</v>
      </c>
      <c r="M2333" s="7">
        <v>0.0</v>
      </c>
      <c r="N2333" s="7">
        <v>0.144</v>
      </c>
      <c r="O2333" s="7">
        <v>0.558</v>
      </c>
      <c r="P2333" s="7">
        <v>0.558</v>
      </c>
      <c r="Q2333" s="7">
        <v>0.462</v>
      </c>
      <c r="R2333" s="7">
        <v>0.258</v>
      </c>
      <c r="S2333" s="7">
        <v>0.462</v>
      </c>
      <c r="T2333" s="7">
        <v>0.558</v>
      </c>
      <c r="U2333" s="7">
        <v>0.558</v>
      </c>
      <c r="V2333" s="7">
        <v>0.462</v>
      </c>
      <c r="W2333" s="7">
        <v>0.363</v>
      </c>
      <c r="X2333" s="7">
        <v>0.363</v>
      </c>
      <c r="Y2333" s="7">
        <v>0.363</v>
      </c>
      <c r="Z2333" s="7">
        <v>0.74</v>
      </c>
      <c r="AA2333" s="7">
        <v>0.915</v>
      </c>
      <c r="AB2333" s="7">
        <v>0.74</v>
      </c>
      <c r="AC2333" s="7">
        <v>0.65</v>
      </c>
      <c r="AD2333" s="7">
        <v>0.558</v>
      </c>
      <c r="AE2333" s="7">
        <v>0.363</v>
      </c>
      <c r="AF2333" s="7" t="s">
        <v>3592</v>
      </c>
    </row>
    <row r="2334" ht="14.25" customHeight="1">
      <c r="A2334" s="8" t="s">
        <v>4380</v>
      </c>
      <c r="B2334" s="8" t="s">
        <v>1209</v>
      </c>
      <c r="C2334" s="8"/>
      <c r="D2334" s="8" t="s">
        <v>3605</v>
      </c>
      <c r="E2334" s="202">
        <v>41640.0</v>
      </c>
      <c r="F2334" s="202">
        <v>42004.0</v>
      </c>
      <c r="G2334" s="8" t="s">
        <v>3594</v>
      </c>
      <c r="H2334" s="8">
        <v>0.0</v>
      </c>
      <c r="I2334" s="8">
        <v>0.0</v>
      </c>
      <c r="J2334" s="8">
        <v>0.0</v>
      </c>
      <c r="K2334" s="8">
        <v>0.0</v>
      </c>
      <c r="L2334" s="8">
        <v>0.0</v>
      </c>
      <c r="M2334" s="8">
        <v>0.0</v>
      </c>
      <c r="N2334" s="8">
        <v>0.144</v>
      </c>
      <c r="O2334" s="8">
        <v>0.462</v>
      </c>
      <c r="P2334" s="8">
        <v>0.462</v>
      </c>
      <c r="Q2334" s="8">
        <v>0.462</v>
      </c>
      <c r="R2334" s="8">
        <v>0.258</v>
      </c>
      <c r="S2334" s="8">
        <v>0.558</v>
      </c>
      <c r="T2334" s="8">
        <v>0.829</v>
      </c>
      <c r="U2334" s="8">
        <v>0.74</v>
      </c>
      <c r="V2334" s="8">
        <v>0.462</v>
      </c>
      <c r="W2334" s="8">
        <v>0.258</v>
      </c>
      <c r="X2334" s="8">
        <v>0.363</v>
      </c>
      <c r="Y2334" s="8">
        <v>0.558</v>
      </c>
      <c r="Z2334" s="8">
        <v>0.829</v>
      </c>
      <c r="AA2334" s="8">
        <v>0.829</v>
      </c>
      <c r="AB2334" s="8">
        <v>0.829</v>
      </c>
      <c r="AC2334" s="8">
        <v>0.558</v>
      </c>
      <c r="AD2334" s="8">
        <v>0.363</v>
      </c>
      <c r="AE2334" s="8">
        <v>0.258</v>
      </c>
      <c r="AF2334" s="8" t="s">
        <v>3592</v>
      </c>
    </row>
    <row r="2335" ht="14.25" customHeight="1">
      <c r="A2335" s="7" t="s">
        <v>4381</v>
      </c>
      <c r="B2335" s="7" t="s">
        <v>3586</v>
      </c>
      <c r="C2335" s="7"/>
      <c r="D2335" s="7" t="s">
        <v>3587</v>
      </c>
      <c r="E2335" s="201">
        <v>41640.0</v>
      </c>
      <c r="F2335" s="201">
        <v>42004.0</v>
      </c>
      <c r="G2335" s="7" t="s">
        <v>3588</v>
      </c>
      <c r="H2335" s="7">
        <v>4.0</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3592</v>
      </c>
    </row>
    <row r="2336" ht="14.25" customHeight="1">
      <c r="A2336" s="8" t="s">
        <v>4382</v>
      </c>
      <c r="B2336" s="8" t="s">
        <v>3586</v>
      </c>
      <c r="C2336" s="8"/>
      <c r="D2336" s="8" t="s">
        <v>3587</v>
      </c>
      <c r="E2336" s="202">
        <v>41640.0</v>
      </c>
      <c r="F2336" s="202">
        <v>42004.0</v>
      </c>
      <c r="G2336" s="8" t="s">
        <v>3594</v>
      </c>
      <c r="H2336" s="8">
        <v>1.0</v>
      </c>
      <c r="I2336" s="8">
        <v>0.5</v>
      </c>
      <c r="J2336" s="8">
        <v>0.5</v>
      </c>
      <c r="K2336" s="8">
        <v>0.5</v>
      </c>
      <c r="L2336" s="8">
        <v>0.5</v>
      </c>
      <c r="M2336" s="8">
        <v>0.5</v>
      </c>
      <c r="N2336" s="8">
        <v>0.5</v>
      </c>
      <c r="O2336" s="8">
        <v>0.5</v>
      </c>
      <c r="P2336" s="8">
        <v>0.5</v>
      </c>
      <c r="Q2336" s="8">
        <v>1.0</v>
      </c>
      <c r="R2336" s="8">
        <v>1.0</v>
      </c>
      <c r="S2336" s="8">
        <v>1.0</v>
      </c>
      <c r="T2336" s="8">
        <v>1.0</v>
      </c>
      <c r="U2336" s="8">
        <v>1.0</v>
      </c>
      <c r="V2336" s="8">
        <v>1.0</v>
      </c>
      <c r="W2336" s="8">
        <v>1.0</v>
      </c>
      <c r="X2336" s="8">
        <v>1.0</v>
      </c>
      <c r="Y2336" s="8">
        <v>1.0</v>
      </c>
      <c r="Z2336" s="8">
        <v>1.0</v>
      </c>
      <c r="AA2336" s="8">
        <v>1.0</v>
      </c>
      <c r="AB2336" s="8">
        <v>1.0</v>
      </c>
      <c r="AC2336" s="8">
        <v>1.0</v>
      </c>
      <c r="AD2336" s="8">
        <v>1.0</v>
      </c>
      <c r="AE2336" s="8">
        <v>1.0</v>
      </c>
      <c r="AF2336" s="8" t="s">
        <v>3592</v>
      </c>
    </row>
    <row r="2337" ht="14.25" customHeight="1">
      <c r="A2337" s="7" t="s">
        <v>148</v>
      </c>
      <c r="B2337" s="7" t="s">
        <v>3586</v>
      </c>
      <c r="C2337" s="7"/>
      <c r="D2337" s="7" t="s">
        <v>3587</v>
      </c>
      <c r="E2337" s="201">
        <v>41640.0</v>
      </c>
      <c r="F2337" s="201">
        <v>42004.0</v>
      </c>
      <c r="G2337" s="7" t="s">
        <v>3588</v>
      </c>
      <c r="H2337" s="7">
        <v>1.0</v>
      </c>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t="s">
        <v>3592</v>
      </c>
    </row>
    <row r="2338" ht="14.25" customHeight="1">
      <c r="A2338" s="8" t="s">
        <v>155</v>
      </c>
      <c r="B2338" s="8" t="s">
        <v>1207</v>
      </c>
      <c r="C2338" s="8"/>
      <c r="D2338" s="8" t="s">
        <v>3587</v>
      </c>
      <c r="E2338" s="202">
        <v>41640.0</v>
      </c>
      <c r="F2338" s="202">
        <v>42004.0</v>
      </c>
      <c r="G2338" s="8" t="s">
        <v>3594</v>
      </c>
      <c r="H2338" s="93">
        <v>1.0</v>
      </c>
      <c r="I2338" s="8">
        <v>0.0</v>
      </c>
      <c r="J2338" s="8">
        <v>0.0</v>
      </c>
      <c r="K2338" s="8">
        <v>0.0</v>
      </c>
      <c r="L2338" s="8">
        <v>0.0</v>
      </c>
      <c r="M2338" s="8">
        <v>0.0</v>
      </c>
      <c r="N2338" s="8">
        <v>1.0</v>
      </c>
      <c r="O2338" s="8">
        <v>1.0</v>
      </c>
      <c r="P2338" s="8">
        <v>1.0</v>
      </c>
      <c r="Q2338" s="8">
        <v>1.0</v>
      </c>
      <c r="R2338" s="8">
        <v>1.0</v>
      </c>
      <c r="S2338" s="8">
        <v>1.0</v>
      </c>
      <c r="T2338" s="8">
        <v>1.0</v>
      </c>
      <c r="U2338" s="8">
        <v>1.0</v>
      </c>
      <c r="V2338" s="8">
        <v>1.0</v>
      </c>
      <c r="W2338" s="8">
        <v>1.0</v>
      </c>
      <c r="X2338" s="8">
        <v>1.0</v>
      </c>
      <c r="Y2338" s="8">
        <v>1.0</v>
      </c>
      <c r="Z2338" s="8">
        <v>1.0</v>
      </c>
      <c r="AA2338" s="8">
        <v>1.0</v>
      </c>
      <c r="AB2338" s="8">
        <v>1.0</v>
      </c>
      <c r="AC2338" s="8">
        <v>1.0</v>
      </c>
      <c r="AD2338" s="8">
        <v>1.0</v>
      </c>
      <c r="AE2338" s="8">
        <v>1.0</v>
      </c>
      <c r="AF2338" s="8" t="s">
        <v>3592</v>
      </c>
    </row>
    <row r="2339" ht="14.25" customHeight="1">
      <c r="A2339" s="7" t="s">
        <v>154</v>
      </c>
      <c r="B2339" s="7" t="s">
        <v>1207</v>
      </c>
      <c r="C2339" s="7"/>
      <c r="D2339" s="7" t="s">
        <v>3587</v>
      </c>
      <c r="E2339" s="201">
        <v>41640.0</v>
      </c>
      <c r="F2339" s="201">
        <v>42004.0</v>
      </c>
      <c r="G2339" s="7" t="s">
        <v>3594</v>
      </c>
      <c r="H2339" s="92">
        <v>1.0</v>
      </c>
      <c r="I2339" s="7">
        <v>0.7</v>
      </c>
      <c r="J2339" s="7">
        <v>0.7</v>
      </c>
      <c r="K2339" s="7">
        <v>0.7</v>
      </c>
      <c r="L2339" s="7">
        <v>0.7</v>
      </c>
      <c r="M2339" s="7">
        <v>0.7</v>
      </c>
      <c r="N2339" s="7">
        <v>1.0</v>
      </c>
      <c r="O2339" s="7">
        <v>1.0</v>
      </c>
      <c r="P2339" s="7">
        <v>1.0</v>
      </c>
      <c r="Q2339" s="7">
        <v>1.0</v>
      </c>
      <c r="R2339" s="7">
        <v>1.0</v>
      </c>
      <c r="S2339" s="7">
        <v>1.0</v>
      </c>
      <c r="T2339" s="7">
        <v>1.0</v>
      </c>
      <c r="U2339" s="7">
        <v>1.0</v>
      </c>
      <c r="V2339" s="7">
        <v>1.0</v>
      </c>
      <c r="W2339" s="7">
        <v>1.0</v>
      </c>
      <c r="X2339" s="7">
        <v>1.0</v>
      </c>
      <c r="Y2339" s="7">
        <v>1.0</v>
      </c>
      <c r="Z2339" s="7">
        <v>1.0</v>
      </c>
      <c r="AA2339" s="7">
        <v>1.0</v>
      </c>
      <c r="AB2339" s="7">
        <v>1.0</v>
      </c>
      <c r="AC2339" s="7">
        <v>1.0</v>
      </c>
      <c r="AD2339" s="7">
        <v>1.0</v>
      </c>
      <c r="AE2339" s="7">
        <v>1.0</v>
      </c>
      <c r="AF2339" s="7" t="s">
        <v>3592</v>
      </c>
    </row>
    <row r="2340" ht="14.25" customHeight="1">
      <c r="A2340" s="8" t="s">
        <v>4383</v>
      </c>
      <c r="B2340" s="8" t="s">
        <v>3586</v>
      </c>
      <c r="C2340" s="8"/>
      <c r="D2340" s="8" t="s">
        <v>3587</v>
      </c>
      <c r="E2340" s="202">
        <v>41640.0</v>
      </c>
      <c r="F2340" s="202">
        <v>42004.0</v>
      </c>
      <c r="G2340" s="8" t="s">
        <v>3588</v>
      </c>
      <c r="H2340" s="8">
        <v>1.0</v>
      </c>
      <c r="I2340" s="8"/>
      <c r="J2340" s="8"/>
      <c r="K2340" s="8"/>
      <c r="L2340" s="8"/>
      <c r="M2340" s="8"/>
      <c r="N2340" s="8"/>
      <c r="O2340" s="8"/>
      <c r="P2340" s="8"/>
      <c r="Q2340" s="8"/>
      <c r="R2340" s="8"/>
      <c r="S2340" s="8"/>
      <c r="T2340" s="8"/>
      <c r="U2340" s="8"/>
      <c r="V2340" s="8"/>
      <c r="W2340" s="8"/>
      <c r="X2340" s="8"/>
      <c r="Y2340" s="8"/>
      <c r="Z2340" s="8"/>
      <c r="AA2340" s="8"/>
      <c r="AB2340" s="8"/>
      <c r="AC2340" s="8"/>
      <c r="AD2340" s="8"/>
      <c r="AE2340" s="8"/>
      <c r="AF2340" s="8" t="s">
        <v>3592</v>
      </c>
    </row>
    <row r="2341" ht="14.25" customHeight="1">
      <c r="A2341" s="7" t="s">
        <v>4384</v>
      </c>
      <c r="B2341" s="7" t="s">
        <v>3586</v>
      </c>
      <c r="C2341" s="7" t="s">
        <v>3593</v>
      </c>
      <c r="D2341" s="7" t="s">
        <v>3587</v>
      </c>
      <c r="E2341" s="201">
        <v>41640.0</v>
      </c>
      <c r="F2341" s="201">
        <v>42004.0</v>
      </c>
      <c r="G2341" s="7" t="s">
        <v>3588</v>
      </c>
      <c r="H2341" s="7">
        <v>16.0</v>
      </c>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7" t="s">
        <v>3592</v>
      </c>
    </row>
    <row r="2342" ht="14.25" customHeight="1">
      <c r="A2342" s="8" t="s">
        <v>4385</v>
      </c>
      <c r="B2342" s="8" t="s">
        <v>3713</v>
      </c>
      <c r="C2342" s="8"/>
      <c r="D2342" s="8" t="s">
        <v>4345</v>
      </c>
      <c r="E2342" s="202">
        <v>41640.0</v>
      </c>
      <c r="F2342" s="202">
        <v>42004.0</v>
      </c>
      <c r="G2342" s="8" t="s">
        <v>3594</v>
      </c>
      <c r="H2342" s="8">
        <v>1.0</v>
      </c>
      <c r="I2342" s="8">
        <v>0.0</v>
      </c>
      <c r="J2342" s="8">
        <v>0.0</v>
      </c>
      <c r="K2342" s="8">
        <v>0.0</v>
      </c>
      <c r="L2342" s="8">
        <v>0.0</v>
      </c>
      <c r="M2342" s="8">
        <v>1.0</v>
      </c>
      <c r="N2342" s="8">
        <v>1.0</v>
      </c>
      <c r="O2342" s="8">
        <v>1.0</v>
      </c>
      <c r="P2342" s="8">
        <v>1.0</v>
      </c>
      <c r="Q2342" s="8">
        <v>1.0</v>
      </c>
      <c r="R2342" s="8">
        <v>1.0</v>
      </c>
      <c r="S2342" s="8">
        <v>1.0</v>
      </c>
      <c r="T2342" s="8">
        <v>1.0</v>
      </c>
      <c r="U2342" s="8">
        <v>1.0</v>
      </c>
      <c r="V2342" s="8">
        <v>1.0</v>
      </c>
      <c r="W2342" s="8">
        <v>1.0</v>
      </c>
      <c r="X2342" s="8">
        <v>1.0</v>
      </c>
      <c r="Y2342" s="8">
        <v>1.0</v>
      </c>
      <c r="Z2342" s="8">
        <v>1.0</v>
      </c>
      <c r="AA2342" s="8">
        <v>1.0</v>
      </c>
      <c r="AB2342" s="8">
        <v>1.0</v>
      </c>
      <c r="AC2342" s="8">
        <v>1.0</v>
      </c>
      <c r="AD2342" s="8">
        <v>1.0</v>
      </c>
      <c r="AE2342" s="8">
        <v>1.0</v>
      </c>
      <c r="AF2342" s="8" t="s">
        <v>3592</v>
      </c>
    </row>
    <row r="2343" ht="14.25" customHeight="1">
      <c r="A2343" s="7" t="s">
        <v>1291</v>
      </c>
      <c r="B2343" s="7" t="s">
        <v>3599</v>
      </c>
      <c r="C2343" s="7" t="s">
        <v>3593</v>
      </c>
      <c r="D2343" s="7" t="s">
        <v>3894</v>
      </c>
      <c r="E2343" s="201">
        <v>41640.0</v>
      </c>
      <c r="F2343" s="201">
        <v>42004.0</v>
      </c>
      <c r="G2343" s="7" t="s">
        <v>3594</v>
      </c>
      <c r="H2343" s="7">
        <v>19.0</v>
      </c>
      <c r="I2343" s="7">
        <v>15.6</v>
      </c>
      <c r="J2343" s="7">
        <v>15.6</v>
      </c>
      <c r="K2343" s="7">
        <v>15.6</v>
      </c>
      <c r="L2343" s="7">
        <v>19.0</v>
      </c>
      <c r="M2343" s="7">
        <v>19.0</v>
      </c>
      <c r="N2343" s="7">
        <v>19.0</v>
      </c>
      <c r="O2343" s="7">
        <v>19.0</v>
      </c>
      <c r="P2343" s="7">
        <v>19.0</v>
      </c>
      <c r="Q2343" s="7">
        <v>19.0</v>
      </c>
      <c r="R2343" s="7">
        <v>19.0</v>
      </c>
      <c r="S2343" s="7">
        <v>19.0</v>
      </c>
      <c r="T2343" s="7">
        <v>19.0</v>
      </c>
      <c r="U2343" s="7">
        <v>19.0</v>
      </c>
      <c r="V2343" s="7">
        <v>19.0</v>
      </c>
      <c r="W2343" s="7">
        <v>19.0</v>
      </c>
      <c r="X2343" s="7">
        <v>19.0</v>
      </c>
      <c r="Y2343" s="7">
        <v>19.0</v>
      </c>
      <c r="Z2343" s="7">
        <v>19.0</v>
      </c>
      <c r="AA2343" s="7">
        <v>19.0</v>
      </c>
      <c r="AB2343" s="7">
        <v>19.0</v>
      </c>
      <c r="AC2343" s="7">
        <v>19.0</v>
      </c>
      <c r="AD2343" s="7">
        <v>19.0</v>
      </c>
      <c r="AE2343" s="7">
        <v>19.0</v>
      </c>
      <c r="AF2343" s="7" t="s">
        <v>3592</v>
      </c>
    </row>
    <row r="2344" ht="14.25" customHeight="1">
      <c r="A2344" s="8" t="s">
        <v>1291</v>
      </c>
      <c r="B2344" s="8" t="s">
        <v>3599</v>
      </c>
      <c r="C2344" s="8" t="s">
        <v>3593</v>
      </c>
      <c r="D2344" s="8" t="s">
        <v>3597</v>
      </c>
      <c r="E2344" s="202">
        <v>41640.0</v>
      </c>
      <c r="F2344" s="202">
        <v>42004.0</v>
      </c>
      <c r="G2344" s="8" t="s">
        <v>3588</v>
      </c>
      <c r="H2344" s="8">
        <v>19.0</v>
      </c>
      <c r="I2344" s="8"/>
      <c r="J2344" s="8"/>
      <c r="K2344" s="8"/>
      <c r="L2344" s="8"/>
      <c r="M2344" s="8"/>
      <c r="N2344" s="8"/>
      <c r="O2344" s="8"/>
      <c r="P2344" s="8"/>
      <c r="Q2344" s="8"/>
      <c r="R2344" s="8"/>
      <c r="S2344" s="8"/>
      <c r="T2344" s="8"/>
      <c r="U2344" s="8"/>
      <c r="V2344" s="8"/>
      <c r="W2344" s="8"/>
      <c r="X2344" s="8"/>
      <c r="Y2344" s="8"/>
      <c r="Z2344" s="8"/>
      <c r="AA2344" s="8"/>
      <c r="AB2344" s="8"/>
      <c r="AC2344" s="8"/>
      <c r="AD2344" s="8"/>
      <c r="AE2344" s="8"/>
      <c r="AF2344" s="8" t="s">
        <v>3592</v>
      </c>
    </row>
    <row r="2345" ht="14.25" customHeight="1">
      <c r="A2345" s="7" t="s">
        <v>1291</v>
      </c>
      <c r="B2345" s="7" t="s">
        <v>3599</v>
      </c>
      <c r="C2345" s="7" t="s">
        <v>3593</v>
      </c>
      <c r="D2345" s="7" t="s">
        <v>3598</v>
      </c>
      <c r="E2345" s="201">
        <v>41640.0</v>
      </c>
      <c r="F2345" s="201">
        <v>42004.0</v>
      </c>
      <c r="G2345" s="7" t="s">
        <v>3588</v>
      </c>
      <c r="H2345" s="7">
        <v>15.6</v>
      </c>
      <c r="I2345" s="7"/>
      <c r="J2345" s="7"/>
      <c r="K2345" s="7"/>
      <c r="L2345" s="7"/>
      <c r="M2345" s="7"/>
      <c r="N2345" s="7"/>
      <c r="O2345" s="7"/>
      <c r="P2345" s="7"/>
      <c r="Q2345" s="7"/>
      <c r="R2345" s="7"/>
      <c r="S2345" s="7"/>
      <c r="T2345" s="7"/>
      <c r="U2345" s="7"/>
      <c r="V2345" s="7"/>
      <c r="W2345" s="7"/>
      <c r="X2345" s="7"/>
      <c r="Y2345" s="7"/>
      <c r="Z2345" s="7"/>
      <c r="AA2345" s="7"/>
      <c r="AB2345" s="7"/>
      <c r="AC2345" s="7"/>
      <c r="AD2345" s="7"/>
      <c r="AE2345" s="7"/>
      <c r="AF2345" s="7" t="s">
        <v>3592</v>
      </c>
    </row>
    <row r="2346" ht="14.25" customHeight="1">
      <c r="A2346" s="8" t="s">
        <v>4386</v>
      </c>
      <c r="B2346" s="8" t="s">
        <v>3599</v>
      </c>
      <c r="C2346" s="8" t="s">
        <v>3593</v>
      </c>
      <c r="D2346" s="8" t="s">
        <v>3894</v>
      </c>
      <c r="E2346" s="202">
        <v>41640.0</v>
      </c>
      <c r="F2346" s="202">
        <v>42004.0</v>
      </c>
      <c r="G2346" s="8" t="s">
        <v>3594</v>
      </c>
      <c r="H2346" s="8">
        <v>19.0</v>
      </c>
      <c r="I2346" s="8">
        <v>15.6</v>
      </c>
      <c r="J2346" s="8">
        <v>15.6</v>
      </c>
      <c r="K2346" s="8">
        <v>15.6</v>
      </c>
      <c r="L2346" s="8">
        <v>16.7</v>
      </c>
      <c r="M2346" s="8">
        <v>17.8</v>
      </c>
      <c r="N2346" s="8">
        <v>19.0</v>
      </c>
      <c r="O2346" s="8">
        <v>19.0</v>
      </c>
      <c r="P2346" s="8">
        <v>19.0</v>
      </c>
      <c r="Q2346" s="8">
        <v>19.0</v>
      </c>
      <c r="R2346" s="8">
        <v>19.0</v>
      </c>
      <c r="S2346" s="8">
        <v>19.0</v>
      </c>
      <c r="T2346" s="8">
        <v>19.0</v>
      </c>
      <c r="U2346" s="8">
        <v>19.0</v>
      </c>
      <c r="V2346" s="8">
        <v>19.0</v>
      </c>
      <c r="W2346" s="8">
        <v>19.0</v>
      </c>
      <c r="X2346" s="8">
        <v>19.0</v>
      </c>
      <c r="Y2346" s="8">
        <v>19.0</v>
      </c>
      <c r="Z2346" s="8">
        <v>19.0</v>
      </c>
      <c r="AA2346" s="8">
        <v>19.0</v>
      </c>
      <c r="AB2346" s="8">
        <v>19.0</v>
      </c>
      <c r="AC2346" s="8">
        <v>19.0</v>
      </c>
      <c r="AD2346" s="8">
        <v>19.0</v>
      </c>
      <c r="AE2346" s="8">
        <v>19.0</v>
      </c>
      <c r="AF2346" s="8" t="s">
        <v>3592</v>
      </c>
    </row>
    <row r="2347" ht="14.25" customHeight="1">
      <c r="A2347" s="7" t="s">
        <v>4386</v>
      </c>
      <c r="B2347" s="7" t="s">
        <v>3599</v>
      </c>
      <c r="C2347" s="7" t="s">
        <v>3593</v>
      </c>
      <c r="D2347" s="7" t="s">
        <v>3597</v>
      </c>
      <c r="E2347" s="201">
        <v>41640.0</v>
      </c>
      <c r="F2347" s="201">
        <v>42004.0</v>
      </c>
      <c r="G2347" s="7" t="s">
        <v>3588</v>
      </c>
      <c r="H2347" s="7">
        <v>19.0</v>
      </c>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7" t="s">
        <v>3592</v>
      </c>
    </row>
    <row r="2348" ht="14.25" customHeight="1">
      <c r="A2348" s="8" t="s">
        <v>4386</v>
      </c>
      <c r="B2348" s="8" t="s">
        <v>3599</v>
      </c>
      <c r="C2348" s="8" t="s">
        <v>3593</v>
      </c>
      <c r="D2348" s="8" t="s">
        <v>3598</v>
      </c>
      <c r="E2348" s="202">
        <v>41640.0</v>
      </c>
      <c r="F2348" s="202">
        <v>42004.0</v>
      </c>
      <c r="G2348" s="8" t="s">
        <v>3588</v>
      </c>
      <c r="H2348" s="8">
        <v>15.6</v>
      </c>
      <c r="I2348" s="8"/>
      <c r="J2348" s="8"/>
      <c r="K2348" s="8"/>
      <c r="L2348" s="8"/>
      <c r="M2348" s="8"/>
      <c r="N2348" s="8"/>
      <c r="O2348" s="8"/>
      <c r="P2348" s="8"/>
      <c r="Q2348" s="8"/>
      <c r="R2348" s="8"/>
      <c r="S2348" s="8"/>
      <c r="T2348" s="8"/>
      <c r="U2348" s="8"/>
      <c r="V2348" s="8"/>
      <c r="W2348" s="8"/>
      <c r="X2348" s="8"/>
      <c r="Y2348" s="8"/>
      <c r="Z2348" s="8"/>
      <c r="AA2348" s="8"/>
      <c r="AB2348" s="8"/>
      <c r="AC2348" s="8"/>
      <c r="AD2348" s="8"/>
      <c r="AE2348" s="8"/>
      <c r="AF2348" s="8" t="s">
        <v>3592</v>
      </c>
    </row>
    <row r="2349" ht="14.25" customHeight="1">
      <c r="A2349" s="7" t="s">
        <v>152</v>
      </c>
      <c r="B2349" s="7" t="s">
        <v>3599</v>
      </c>
      <c r="C2349" s="7" t="s">
        <v>3593</v>
      </c>
      <c r="D2349" s="7" t="s">
        <v>3894</v>
      </c>
      <c r="E2349" s="201">
        <v>41640.0</v>
      </c>
      <c r="F2349" s="201">
        <v>42004.0</v>
      </c>
      <c r="G2349" s="7" t="s">
        <v>3594</v>
      </c>
      <c r="H2349" s="7">
        <v>15.6</v>
      </c>
      <c r="I2349" s="7">
        <v>15.6</v>
      </c>
      <c r="J2349" s="7">
        <v>15.6</v>
      </c>
      <c r="K2349" s="7">
        <v>15.6</v>
      </c>
      <c r="L2349" s="7">
        <v>21.0</v>
      </c>
      <c r="M2349" s="7">
        <v>21.0</v>
      </c>
      <c r="N2349" s="7">
        <v>21.0</v>
      </c>
      <c r="O2349" s="7">
        <v>21.0</v>
      </c>
      <c r="P2349" s="7">
        <v>21.0</v>
      </c>
      <c r="Q2349" s="7">
        <v>21.0</v>
      </c>
      <c r="R2349" s="7">
        <v>21.0</v>
      </c>
      <c r="S2349" s="7">
        <v>21.0</v>
      </c>
      <c r="T2349" s="7">
        <v>21.0</v>
      </c>
      <c r="U2349" s="7">
        <v>21.0</v>
      </c>
      <c r="V2349" s="7">
        <v>21.0</v>
      </c>
      <c r="W2349" s="7">
        <v>21.0</v>
      </c>
      <c r="X2349" s="7">
        <v>21.0</v>
      </c>
      <c r="Y2349" s="7">
        <v>21.0</v>
      </c>
      <c r="Z2349" s="7">
        <v>21.0</v>
      </c>
      <c r="AA2349" s="7">
        <v>21.0</v>
      </c>
      <c r="AB2349" s="7">
        <v>21.0</v>
      </c>
      <c r="AC2349" s="7">
        <v>21.0</v>
      </c>
      <c r="AD2349" s="7">
        <v>21.0</v>
      </c>
      <c r="AE2349" s="7">
        <v>21.0</v>
      </c>
      <c r="AF2349" s="7" t="s">
        <v>3592</v>
      </c>
    </row>
    <row r="2350" ht="14.25" customHeight="1">
      <c r="A2350" s="8" t="s">
        <v>152</v>
      </c>
      <c r="B2350" s="8" t="s">
        <v>3599</v>
      </c>
      <c r="C2350" s="8" t="s">
        <v>3593</v>
      </c>
      <c r="D2350" s="8" t="s">
        <v>3597</v>
      </c>
      <c r="E2350" s="202">
        <v>41640.0</v>
      </c>
      <c r="F2350" s="202">
        <v>42004.0</v>
      </c>
      <c r="G2350" s="8" t="s">
        <v>3588</v>
      </c>
      <c r="H2350" s="8">
        <v>21.0</v>
      </c>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t="s">
        <v>3592</v>
      </c>
    </row>
    <row r="2351" ht="14.25" customHeight="1">
      <c r="A2351" s="7" t="s">
        <v>152</v>
      </c>
      <c r="B2351" s="7" t="s">
        <v>3599</v>
      </c>
      <c r="C2351" s="7" t="s">
        <v>3593</v>
      </c>
      <c r="D2351" s="7" t="s">
        <v>3598</v>
      </c>
      <c r="E2351" s="201">
        <v>41640.0</v>
      </c>
      <c r="F2351" s="201">
        <v>42004.0</v>
      </c>
      <c r="G2351" s="7" t="s">
        <v>3588</v>
      </c>
      <c r="H2351" s="7">
        <v>15.6</v>
      </c>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7" t="s">
        <v>3592</v>
      </c>
    </row>
    <row r="2352" ht="14.25" customHeight="1">
      <c r="A2352" s="8" t="s">
        <v>4387</v>
      </c>
      <c r="B2352" s="8" t="s">
        <v>3599</v>
      </c>
      <c r="C2352" s="8" t="s">
        <v>3593</v>
      </c>
      <c r="D2352" s="8" t="s">
        <v>3894</v>
      </c>
      <c r="E2352" s="202">
        <v>41640.0</v>
      </c>
      <c r="F2352" s="202">
        <v>42004.0</v>
      </c>
      <c r="G2352" s="8" t="s">
        <v>3594</v>
      </c>
      <c r="H2352" s="8">
        <v>15.6</v>
      </c>
      <c r="I2352" s="8">
        <v>15.6</v>
      </c>
      <c r="J2352" s="8">
        <v>15.6</v>
      </c>
      <c r="K2352" s="8">
        <v>15.6</v>
      </c>
      <c r="L2352" s="8">
        <v>17.8</v>
      </c>
      <c r="M2352" s="8">
        <v>20.0</v>
      </c>
      <c r="N2352" s="8">
        <v>21.0</v>
      </c>
      <c r="O2352" s="8">
        <v>21.0</v>
      </c>
      <c r="P2352" s="8">
        <v>21.0</v>
      </c>
      <c r="Q2352" s="8">
        <v>21.0</v>
      </c>
      <c r="R2352" s="8">
        <v>21.0</v>
      </c>
      <c r="S2352" s="8">
        <v>21.0</v>
      </c>
      <c r="T2352" s="8">
        <v>21.0</v>
      </c>
      <c r="U2352" s="8">
        <v>21.0</v>
      </c>
      <c r="V2352" s="8">
        <v>21.0</v>
      </c>
      <c r="W2352" s="8">
        <v>21.0</v>
      </c>
      <c r="X2352" s="8">
        <v>21.0</v>
      </c>
      <c r="Y2352" s="8">
        <v>21.0</v>
      </c>
      <c r="Z2352" s="8">
        <v>21.0</v>
      </c>
      <c r="AA2352" s="8">
        <v>21.0</v>
      </c>
      <c r="AB2352" s="8">
        <v>21.0</v>
      </c>
      <c r="AC2352" s="8">
        <v>21.0</v>
      </c>
      <c r="AD2352" s="8">
        <v>21.0</v>
      </c>
      <c r="AE2352" s="8">
        <v>21.0</v>
      </c>
      <c r="AF2352" s="8" t="s">
        <v>3592</v>
      </c>
    </row>
    <row r="2353" ht="14.25" customHeight="1">
      <c r="A2353" s="7" t="s">
        <v>4387</v>
      </c>
      <c r="B2353" s="7" t="s">
        <v>3599</v>
      </c>
      <c r="C2353" s="7" t="s">
        <v>3593</v>
      </c>
      <c r="D2353" s="7" t="s">
        <v>3597</v>
      </c>
      <c r="E2353" s="201">
        <v>41640.0</v>
      </c>
      <c r="F2353" s="201">
        <v>42004.0</v>
      </c>
      <c r="G2353" s="7" t="s">
        <v>3588</v>
      </c>
      <c r="H2353" s="7">
        <v>21.0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3592</v>
      </c>
    </row>
    <row r="2354" ht="14.25" customHeight="1">
      <c r="A2354" s="8" t="s">
        <v>4387</v>
      </c>
      <c r="B2354" s="8" t="s">
        <v>3599</v>
      </c>
      <c r="C2354" s="8" t="s">
        <v>3593</v>
      </c>
      <c r="D2354" s="8" t="s">
        <v>3598</v>
      </c>
      <c r="E2354" s="202">
        <v>41640.0</v>
      </c>
      <c r="F2354" s="202">
        <v>42004.0</v>
      </c>
      <c r="G2354" s="8" t="s">
        <v>3588</v>
      </c>
      <c r="H2354" s="8">
        <v>15.6</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3592</v>
      </c>
    </row>
    <row r="2355" ht="14.25" customHeight="1">
      <c r="A2355" s="7" t="s">
        <v>4388</v>
      </c>
      <c r="B2355" s="7" t="s">
        <v>3586</v>
      </c>
      <c r="C2355" s="7"/>
      <c r="D2355" s="7" t="s">
        <v>3715</v>
      </c>
      <c r="E2355" s="201">
        <v>41640.0</v>
      </c>
      <c r="F2355" s="201">
        <v>42004.0</v>
      </c>
      <c r="G2355" s="7" t="s">
        <v>3588</v>
      </c>
      <c r="H2355" s="7">
        <v>50.0</v>
      </c>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7" t="s">
        <v>3592</v>
      </c>
    </row>
    <row r="2356" ht="14.25" customHeight="1">
      <c r="A2356" s="8" t="s">
        <v>146</v>
      </c>
      <c r="B2356" s="8" t="s">
        <v>3713</v>
      </c>
      <c r="C2356" s="8"/>
      <c r="D2356" s="8" t="s">
        <v>4345</v>
      </c>
      <c r="E2356" s="202">
        <v>41640.0</v>
      </c>
      <c r="F2356" s="202">
        <v>42004.0</v>
      </c>
      <c r="G2356" s="8" t="s">
        <v>3594</v>
      </c>
      <c r="H2356" s="8">
        <v>1.0</v>
      </c>
      <c r="I2356" s="8">
        <v>0.0</v>
      </c>
      <c r="J2356" s="8">
        <v>0.0</v>
      </c>
      <c r="K2356" s="8">
        <v>0.0</v>
      </c>
      <c r="L2356" s="8">
        <v>0.0</v>
      </c>
      <c r="M2356" s="8">
        <v>1.0</v>
      </c>
      <c r="N2356" s="8">
        <v>1.0</v>
      </c>
      <c r="O2356" s="8">
        <v>1.0</v>
      </c>
      <c r="P2356" s="8">
        <v>1.0</v>
      </c>
      <c r="Q2356" s="8">
        <v>1.0</v>
      </c>
      <c r="R2356" s="8">
        <v>1.0</v>
      </c>
      <c r="S2356" s="8">
        <v>1.0</v>
      </c>
      <c r="T2356" s="8">
        <v>1.0</v>
      </c>
      <c r="U2356" s="8">
        <v>1.0</v>
      </c>
      <c r="V2356" s="8">
        <v>1.0</v>
      </c>
      <c r="W2356" s="8">
        <v>1.0</v>
      </c>
      <c r="X2356" s="8">
        <v>1.0</v>
      </c>
      <c r="Y2356" s="8">
        <v>1.0</v>
      </c>
      <c r="Z2356" s="8">
        <v>1.0</v>
      </c>
      <c r="AA2356" s="8">
        <v>1.0</v>
      </c>
      <c r="AB2356" s="8">
        <v>1.0</v>
      </c>
      <c r="AC2356" s="8">
        <v>1.0</v>
      </c>
      <c r="AD2356" s="8">
        <v>1.0</v>
      </c>
      <c r="AE2356" s="8">
        <v>1.0</v>
      </c>
      <c r="AF2356" s="8" t="s">
        <v>3592</v>
      </c>
    </row>
    <row r="2357" ht="14.25" customHeight="1">
      <c r="A2357" s="7" t="s">
        <v>1288</v>
      </c>
      <c r="B2357" s="7" t="s">
        <v>1209</v>
      </c>
      <c r="C2357" s="7"/>
      <c r="D2357" s="7" t="s">
        <v>3715</v>
      </c>
      <c r="E2357" s="201">
        <v>41640.0</v>
      </c>
      <c r="F2357" s="201">
        <v>42004.0</v>
      </c>
      <c r="G2357" s="7" t="s">
        <v>3594</v>
      </c>
      <c r="H2357" s="7">
        <v>1.0</v>
      </c>
      <c r="I2357" s="7">
        <v>1.0</v>
      </c>
      <c r="J2357" s="7">
        <v>1.0</v>
      </c>
      <c r="K2357" s="7">
        <v>1.0</v>
      </c>
      <c r="L2357" s="7">
        <v>1.0</v>
      </c>
      <c r="M2357" s="7">
        <v>0.5</v>
      </c>
      <c r="N2357" s="7">
        <v>0.5</v>
      </c>
      <c r="O2357" s="7">
        <v>0.5</v>
      </c>
      <c r="P2357" s="7">
        <v>0.5</v>
      </c>
      <c r="Q2357" s="7">
        <v>0.5</v>
      </c>
      <c r="R2357" s="7">
        <v>0.5</v>
      </c>
      <c r="S2357" s="7">
        <v>0.5</v>
      </c>
      <c r="T2357" s="7">
        <v>0.5</v>
      </c>
      <c r="U2357" s="7">
        <v>0.5</v>
      </c>
      <c r="V2357" s="7">
        <v>0.5</v>
      </c>
      <c r="W2357" s="7">
        <v>0.5</v>
      </c>
      <c r="X2357" s="7">
        <v>0.5</v>
      </c>
      <c r="Y2357" s="7">
        <v>0.5</v>
      </c>
      <c r="Z2357" s="7">
        <v>0.5</v>
      </c>
      <c r="AA2357" s="7">
        <v>0.5</v>
      </c>
      <c r="AB2357" s="7">
        <v>0.5</v>
      </c>
      <c r="AC2357" s="7">
        <v>0.5</v>
      </c>
      <c r="AD2357" s="7">
        <v>0.5</v>
      </c>
      <c r="AE2357" s="7">
        <v>0.5</v>
      </c>
      <c r="AF2357" s="7" t="s">
        <v>3592</v>
      </c>
    </row>
    <row r="2358" ht="14.25" customHeight="1">
      <c r="A2358" s="8" t="s">
        <v>4389</v>
      </c>
      <c r="B2358" s="8" t="s">
        <v>1209</v>
      </c>
      <c r="C2358" s="8"/>
      <c r="D2358" s="8" t="s">
        <v>3715</v>
      </c>
      <c r="E2358" s="202">
        <v>41640.0</v>
      </c>
      <c r="F2358" s="202">
        <v>42004.0</v>
      </c>
      <c r="G2358" s="8" t="s">
        <v>3594</v>
      </c>
      <c r="H2358" s="8">
        <v>1.0</v>
      </c>
      <c r="I2358" s="8">
        <v>1.0</v>
      </c>
      <c r="J2358" s="8">
        <v>1.0</v>
      </c>
      <c r="K2358" s="8">
        <v>1.0</v>
      </c>
      <c r="L2358" s="8">
        <v>1.0</v>
      </c>
      <c r="M2358" s="8">
        <v>0.25</v>
      </c>
      <c r="N2358" s="8">
        <v>0.25</v>
      </c>
      <c r="O2358" s="8">
        <v>0.25</v>
      </c>
      <c r="P2358" s="8">
        <v>0.25</v>
      </c>
      <c r="Q2358" s="8">
        <v>0.25</v>
      </c>
      <c r="R2358" s="8">
        <v>0.25</v>
      </c>
      <c r="S2358" s="8">
        <v>0.25</v>
      </c>
      <c r="T2358" s="8">
        <v>0.25</v>
      </c>
      <c r="U2358" s="8">
        <v>0.25</v>
      </c>
      <c r="V2358" s="8">
        <v>0.25</v>
      </c>
      <c r="W2358" s="8">
        <v>0.25</v>
      </c>
      <c r="X2358" s="8">
        <v>0.25</v>
      </c>
      <c r="Y2358" s="8">
        <v>0.25</v>
      </c>
      <c r="Z2358" s="8">
        <v>0.25</v>
      </c>
      <c r="AA2358" s="8">
        <v>0.25</v>
      </c>
      <c r="AB2358" s="8">
        <v>0.25</v>
      </c>
      <c r="AC2358" s="8">
        <v>0.25</v>
      </c>
      <c r="AD2358" s="8">
        <v>0.25</v>
      </c>
      <c r="AE2358" s="8">
        <v>0.25</v>
      </c>
      <c r="AF2358" s="8" t="s">
        <v>3592</v>
      </c>
    </row>
    <row r="2359" ht="14.25" customHeight="1">
      <c r="A2359" s="7" t="s">
        <v>4390</v>
      </c>
      <c r="B2359" s="7" t="s">
        <v>3604</v>
      </c>
      <c r="C2359" s="7"/>
      <c r="D2359" s="7" t="s">
        <v>4345</v>
      </c>
      <c r="E2359" s="201">
        <v>41640.0</v>
      </c>
      <c r="F2359" s="201">
        <v>42004.0</v>
      </c>
      <c r="G2359" s="7" t="s">
        <v>3594</v>
      </c>
      <c r="H2359" s="7">
        <v>0.933710317509291</v>
      </c>
      <c r="I2359" s="7">
        <v>0.0</v>
      </c>
      <c r="J2359" s="7">
        <v>0.0</v>
      </c>
      <c r="K2359" s="7">
        <v>0.0</v>
      </c>
      <c r="L2359" s="7">
        <v>0.0</v>
      </c>
      <c r="M2359" s="7">
        <v>0.933710317509291</v>
      </c>
      <c r="N2359" s="7">
        <v>0.933710317509291</v>
      </c>
      <c r="O2359" s="7">
        <v>0.933710317509291</v>
      </c>
      <c r="P2359" s="7">
        <v>0.933710317509291</v>
      </c>
      <c r="Q2359" s="7">
        <v>0.933710317509291</v>
      </c>
      <c r="R2359" s="7">
        <v>0.933710317509291</v>
      </c>
      <c r="S2359" s="7">
        <v>0.933710317509291</v>
      </c>
      <c r="T2359" s="7">
        <v>0.933710317509291</v>
      </c>
      <c r="U2359" s="7">
        <v>0.933710317509291</v>
      </c>
      <c r="V2359" s="7">
        <v>0.933710317509291</v>
      </c>
      <c r="W2359" s="7">
        <v>0.933710317509291</v>
      </c>
      <c r="X2359" s="7">
        <v>0.933710317509291</v>
      </c>
      <c r="Y2359" s="7">
        <v>0.933710317509291</v>
      </c>
      <c r="Z2359" s="7">
        <v>0.933710317509291</v>
      </c>
      <c r="AA2359" s="7">
        <v>0.933710317509291</v>
      </c>
      <c r="AB2359" s="7">
        <v>0.933710317509291</v>
      </c>
      <c r="AC2359" s="7">
        <v>0.933710317509291</v>
      </c>
      <c r="AD2359" s="7">
        <v>0.933710317509291</v>
      </c>
      <c r="AE2359" s="7">
        <v>0.933710317509291</v>
      </c>
      <c r="AF2359" s="7" t="s">
        <v>3592</v>
      </c>
    </row>
    <row r="2360" ht="14.25" customHeight="1">
      <c r="A2360" s="8" t="s">
        <v>4391</v>
      </c>
      <c r="B2360" s="8" t="s">
        <v>3604</v>
      </c>
      <c r="C2360" s="8" t="s">
        <v>3593</v>
      </c>
      <c r="D2360" s="8" t="s">
        <v>3587</v>
      </c>
      <c r="E2360" s="202">
        <v>41640.0</v>
      </c>
      <c r="F2360" s="202">
        <v>42004.0</v>
      </c>
      <c r="G2360" s="8" t="s">
        <v>3588</v>
      </c>
      <c r="H2360" s="8">
        <v>55.0</v>
      </c>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t="s">
        <v>3592</v>
      </c>
    </row>
    <row r="2361" ht="14.25" customHeight="1">
      <c r="A2361" s="7" t="s">
        <v>4392</v>
      </c>
      <c r="B2361" s="7" t="s">
        <v>3604</v>
      </c>
      <c r="C2361" s="7"/>
      <c r="D2361" s="7" t="s">
        <v>3587</v>
      </c>
      <c r="E2361" s="201">
        <v>41640.0</v>
      </c>
      <c r="F2361" s="201">
        <v>42004.0</v>
      </c>
      <c r="G2361" s="7" t="s">
        <v>3588</v>
      </c>
      <c r="H2361" s="7">
        <v>0.05</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3592</v>
      </c>
    </row>
    <row r="2362" ht="14.25" customHeight="1">
      <c r="A2362" s="8" t="s">
        <v>4393</v>
      </c>
      <c r="B2362" s="8" t="s">
        <v>3604</v>
      </c>
      <c r="C2362" s="8"/>
      <c r="D2362" s="8" t="s">
        <v>3587</v>
      </c>
      <c r="E2362" s="202">
        <v>41640.0</v>
      </c>
      <c r="F2362" s="202">
        <v>42004.0</v>
      </c>
      <c r="G2362" s="8" t="s">
        <v>3588</v>
      </c>
      <c r="H2362" s="8">
        <v>0.2</v>
      </c>
      <c r="I2362" s="8"/>
      <c r="J2362" s="8"/>
      <c r="K2362" s="8"/>
      <c r="L2362" s="8"/>
      <c r="M2362" s="8"/>
      <c r="N2362" s="8"/>
      <c r="O2362" s="8"/>
      <c r="P2362" s="8"/>
      <c r="Q2362" s="8"/>
      <c r="R2362" s="8"/>
      <c r="S2362" s="8"/>
      <c r="T2362" s="8"/>
      <c r="U2362" s="8"/>
      <c r="V2362" s="8"/>
      <c r="W2362" s="8"/>
      <c r="X2362" s="8"/>
      <c r="Y2362" s="8"/>
      <c r="Z2362" s="8"/>
      <c r="AA2362" s="8"/>
      <c r="AB2362" s="8"/>
      <c r="AC2362" s="8"/>
      <c r="AD2362" s="8"/>
      <c r="AE2362" s="8"/>
      <c r="AF2362" s="8" t="s">
        <v>3592</v>
      </c>
    </row>
    <row r="2363" ht="14.25" customHeight="1">
      <c r="A2363" s="7" t="s">
        <v>4394</v>
      </c>
      <c r="B2363" s="7" t="s">
        <v>3604</v>
      </c>
      <c r="C2363" s="7" t="s">
        <v>3593</v>
      </c>
      <c r="D2363" s="7" t="s">
        <v>3587</v>
      </c>
      <c r="E2363" s="201">
        <v>41640.0</v>
      </c>
      <c r="F2363" s="201">
        <v>42004.0</v>
      </c>
      <c r="G2363" s="7" t="s">
        <v>3588</v>
      </c>
      <c r="H2363" s="7">
        <v>60.0</v>
      </c>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t="s">
        <v>3592</v>
      </c>
    </row>
    <row r="2364" ht="14.25" customHeight="1">
      <c r="A2364" s="8" t="s">
        <v>4395</v>
      </c>
      <c r="B2364" s="8" t="s">
        <v>3604</v>
      </c>
      <c r="C2364" s="8" t="s">
        <v>3591</v>
      </c>
      <c r="D2364" s="8" t="s">
        <v>3596</v>
      </c>
      <c r="E2364" s="202">
        <v>41640.0</v>
      </c>
      <c r="F2364" s="202">
        <v>42004.0</v>
      </c>
      <c r="G2364" s="8" t="s">
        <v>3594</v>
      </c>
      <c r="H2364" s="8">
        <v>0.0</v>
      </c>
      <c r="I2364" s="8">
        <v>0.0</v>
      </c>
      <c r="J2364" s="8">
        <v>0.0</v>
      </c>
      <c r="K2364" s="8">
        <v>0.0</v>
      </c>
      <c r="L2364" s="8">
        <v>725.0</v>
      </c>
      <c r="M2364" s="8">
        <v>417.0</v>
      </c>
      <c r="N2364" s="8">
        <v>290.0</v>
      </c>
      <c r="O2364" s="8">
        <v>0.0</v>
      </c>
      <c r="P2364" s="8">
        <v>0.0</v>
      </c>
      <c r="Q2364" s="8">
        <v>0.0</v>
      </c>
      <c r="R2364" s="8">
        <v>0.0</v>
      </c>
      <c r="S2364" s="8">
        <v>0.0</v>
      </c>
      <c r="T2364" s="8">
        <v>0.0</v>
      </c>
      <c r="U2364" s="8">
        <v>0.0</v>
      </c>
      <c r="V2364" s="8">
        <v>0.0</v>
      </c>
      <c r="W2364" s="8">
        <v>0.0</v>
      </c>
      <c r="X2364" s="8">
        <v>0.0</v>
      </c>
      <c r="Y2364" s="8">
        <v>0.0</v>
      </c>
      <c r="Z2364" s="8">
        <v>0.0</v>
      </c>
      <c r="AA2364" s="8">
        <v>0.0</v>
      </c>
      <c r="AB2364" s="8">
        <v>0.0</v>
      </c>
      <c r="AC2364" s="8">
        <v>0.0</v>
      </c>
      <c r="AD2364" s="8">
        <v>0.0</v>
      </c>
      <c r="AE2364" s="8">
        <v>0.0</v>
      </c>
      <c r="AF2364" s="8" t="s">
        <v>3592</v>
      </c>
    </row>
    <row r="2365" ht="14.25" customHeight="1">
      <c r="A2365" s="7" t="s">
        <v>4395</v>
      </c>
      <c r="B2365" s="7" t="s">
        <v>3604</v>
      </c>
      <c r="C2365" s="7" t="s">
        <v>3591</v>
      </c>
      <c r="D2365" s="7" t="s">
        <v>3727</v>
      </c>
      <c r="E2365" s="201">
        <v>41640.0</v>
      </c>
      <c r="F2365" s="201">
        <v>42004.0</v>
      </c>
      <c r="G2365" s="7" t="s">
        <v>3594</v>
      </c>
      <c r="H2365" s="7">
        <v>0.0</v>
      </c>
      <c r="I2365" s="7">
        <v>0.0</v>
      </c>
      <c r="J2365" s="7">
        <v>0.0</v>
      </c>
      <c r="K2365" s="7">
        <v>0.0</v>
      </c>
      <c r="L2365" s="7">
        <v>125.0</v>
      </c>
      <c r="M2365" s="7">
        <v>117.0</v>
      </c>
      <c r="N2365" s="7">
        <v>90.0</v>
      </c>
      <c r="O2365" s="7">
        <v>0.0</v>
      </c>
      <c r="P2365" s="7">
        <v>0.0</v>
      </c>
      <c r="Q2365" s="7">
        <v>0.0</v>
      </c>
      <c r="R2365" s="7">
        <v>0.0</v>
      </c>
      <c r="S2365" s="7">
        <v>0.0</v>
      </c>
      <c r="T2365" s="7">
        <v>0.0</v>
      </c>
      <c r="U2365" s="7">
        <v>0.0</v>
      </c>
      <c r="V2365" s="7">
        <v>0.0</v>
      </c>
      <c r="W2365" s="7">
        <v>0.0</v>
      </c>
      <c r="X2365" s="7">
        <v>0.0</v>
      </c>
      <c r="Y2365" s="7">
        <v>0.0</v>
      </c>
      <c r="Z2365" s="7">
        <v>0.0</v>
      </c>
      <c r="AA2365" s="7">
        <v>125.0</v>
      </c>
      <c r="AB2365" s="7">
        <v>117.0</v>
      </c>
      <c r="AC2365" s="7">
        <v>90.0</v>
      </c>
      <c r="AD2365" s="7">
        <v>0.0</v>
      </c>
      <c r="AE2365" s="7">
        <v>0.0</v>
      </c>
      <c r="AF2365" s="7" t="s">
        <v>3592</v>
      </c>
    </row>
    <row r="2366" ht="14.25" customHeight="1">
      <c r="A2366" s="8" t="s">
        <v>4396</v>
      </c>
      <c r="B2366" s="7" t="s">
        <v>3604</v>
      </c>
      <c r="C2366" s="7" t="s">
        <v>3591</v>
      </c>
      <c r="D2366" s="7" t="s">
        <v>3587</v>
      </c>
      <c r="E2366" s="201">
        <v>41640.0</v>
      </c>
      <c r="F2366" s="201">
        <v>42004.0</v>
      </c>
      <c r="G2366" s="7" t="s">
        <v>3594</v>
      </c>
      <c r="H2366" s="7">
        <v>0.0</v>
      </c>
      <c r="I2366" s="92">
        <v>0.0</v>
      </c>
      <c r="J2366" s="92">
        <v>0.0</v>
      </c>
      <c r="K2366" s="92">
        <v>0.0</v>
      </c>
      <c r="L2366" s="92">
        <v>0.0</v>
      </c>
      <c r="M2366" s="92">
        <v>0.0</v>
      </c>
      <c r="N2366" s="92">
        <v>50.0</v>
      </c>
      <c r="O2366" s="92">
        <v>70.0</v>
      </c>
      <c r="P2366" s="92">
        <v>70.0</v>
      </c>
      <c r="Q2366" s="92">
        <v>80.0</v>
      </c>
      <c r="R2366" s="92">
        <v>70.0</v>
      </c>
      <c r="S2366" s="92">
        <v>50.0</v>
      </c>
      <c r="T2366" s="92">
        <v>50.0</v>
      </c>
      <c r="U2366" s="92">
        <v>80.0</v>
      </c>
      <c r="V2366" s="92">
        <v>90.0</v>
      </c>
      <c r="W2366" s="92">
        <v>80.0</v>
      </c>
      <c r="X2366" s="92">
        <v>0.0</v>
      </c>
      <c r="Y2366" s="92">
        <v>0.0</v>
      </c>
      <c r="Z2366" s="92">
        <v>0.0</v>
      </c>
      <c r="AA2366" s="92">
        <v>0.0</v>
      </c>
      <c r="AB2366" s="92">
        <v>0.0</v>
      </c>
      <c r="AC2366" s="92">
        <v>0.0</v>
      </c>
      <c r="AD2366" s="92">
        <v>0.0</v>
      </c>
      <c r="AE2366" s="92">
        <v>0.0</v>
      </c>
      <c r="AF2366" s="8" t="s">
        <v>3592</v>
      </c>
    </row>
    <row r="2367" ht="14.25" customHeight="1">
      <c r="A2367" s="7" t="s">
        <v>1293</v>
      </c>
      <c r="B2367" s="7" t="s">
        <v>3604</v>
      </c>
      <c r="C2367" s="7"/>
      <c r="D2367" s="7" t="s">
        <v>4345</v>
      </c>
      <c r="E2367" s="201">
        <v>41640.0</v>
      </c>
      <c r="F2367" s="201">
        <v>42004.0</v>
      </c>
      <c r="G2367" s="7" t="s">
        <v>3594</v>
      </c>
      <c r="H2367" s="92">
        <v>1.0</v>
      </c>
      <c r="I2367" s="7">
        <v>0.0</v>
      </c>
      <c r="J2367" s="7">
        <v>0.0</v>
      </c>
      <c r="K2367" s="7">
        <v>0.0</v>
      </c>
      <c r="L2367" s="7">
        <v>0.0</v>
      </c>
      <c r="M2367" s="92">
        <v>1.0</v>
      </c>
      <c r="N2367" s="7">
        <v>1.0</v>
      </c>
      <c r="O2367" s="7">
        <v>1.0</v>
      </c>
      <c r="P2367" s="7">
        <v>1.0</v>
      </c>
      <c r="Q2367" s="7">
        <v>1.0</v>
      </c>
      <c r="R2367" s="7">
        <v>1.0</v>
      </c>
      <c r="S2367" s="7">
        <v>1.0</v>
      </c>
      <c r="T2367" s="7">
        <v>1.0</v>
      </c>
      <c r="U2367" s="7">
        <v>1.0</v>
      </c>
      <c r="V2367" s="7">
        <v>1.0</v>
      </c>
      <c r="W2367" s="7">
        <v>1.0</v>
      </c>
      <c r="X2367" s="7">
        <v>1.0</v>
      </c>
      <c r="Y2367" s="7">
        <v>1.0</v>
      </c>
      <c r="Z2367" s="7">
        <v>1.0</v>
      </c>
      <c r="AA2367" s="7">
        <v>1.0</v>
      </c>
      <c r="AB2367" s="7">
        <v>1.0</v>
      </c>
      <c r="AC2367" s="7">
        <v>1.0</v>
      </c>
      <c r="AD2367" s="7">
        <v>1.0</v>
      </c>
      <c r="AE2367" s="7">
        <v>1.0</v>
      </c>
      <c r="AF2367" s="7" t="s">
        <v>3592</v>
      </c>
    </row>
    <row r="2368" ht="14.25" customHeight="1">
      <c r="A2368" s="8" t="s">
        <v>4397</v>
      </c>
      <c r="B2368" s="8" t="s">
        <v>3586</v>
      </c>
      <c r="C2368" s="8"/>
      <c r="D2368" s="8" t="s">
        <v>3587</v>
      </c>
      <c r="E2368" s="202">
        <v>41640.0</v>
      </c>
      <c r="F2368" s="202">
        <v>42004.0</v>
      </c>
      <c r="G2368" s="8" t="s">
        <v>3588</v>
      </c>
      <c r="H2368" s="8">
        <v>60.0</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3592</v>
      </c>
    </row>
    <row r="2369" ht="14.25" customHeight="1">
      <c r="A2369" s="7" t="s">
        <v>4398</v>
      </c>
      <c r="B2369" s="7" t="s">
        <v>3673</v>
      </c>
      <c r="C2369" s="7"/>
      <c r="D2369" s="7" t="s">
        <v>4358</v>
      </c>
      <c r="E2369" s="201">
        <v>41640.0</v>
      </c>
      <c r="F2369" s="201">
        <v>42004.0</v>
      </c>
      <c r="G2369" s="7" t="s">
        <v>3594</v>
      </c>
      <c r="H2369" s="7">
        <v>0.0</v>
      </c>
      <c r="I2369" s="7">
        <v>0.0</v>
      </c>
      <c r="J2369" s="7">
        <v>0.0</v>
      </c>
      <c r="K2369" s="7">
        <v>0.0</v>
      </c>
      <c r="L2369" s="7">
        <v>0.0</v>
      </c>
      <c r="M2369" s="7">
        <v>0.0</v>
      </c>
      <c r="N2369" s="7">
        <v>0.65</v>
      </c>
      <c r="O2369" s="7">
        <v>0.65</v>
      </c>
      <c r="P2369" s="7">
        <v>0.65</v>
      </c>
      <c r="Q2369" s="7">
        <v>0.65</v>
      </c>
      <c r="R2369" s="7">
        <v>0.65</v>
      </c>
      <c r="S2369" s="7">
        <v>0.65</v>
      </c>
      <c r="T2369" s="7">
        <v>0.65</v>
      </c>
      <c r="U2369" s="7">
        <v>0.65</v>
      </c>
      <c r="V2369" s="7">
        <v>0.65</v>
      </c>
      <c r="W2369" s="7">
        <v>0.65</v>
      </c>
      <c r="X2369" s="7">
        <v>0.65</v>
      </c>
      <c r="Y2369" s="7">
        <v>0.65</v>
      </c>
      <c r="Z2369" s="7">
        <v>0.65</v>
      </c>
      <c r="AA2369" s="7">
        <v>0.65</v>
      </c>
      <c r="AB2369" s="7">
        <v>0.65</v>
      </c>
      <c r="AC2369" s="7">
        <v>0.65</v>
      </c>
      <c r="AD2369" s="7">
        <v>0.65</v>
      </c>
      <c r="AE2369" s="7">
        <v>0.65</v>
      </c>
      <c r="AF2369" s="7" t="s">
        <v>3592</v>
      </c>
    </row>
    <row r="2370" ht="14.25" customHeight="1">
      <c r="A2370" s="8" t="s">
        <v>4398</v>
      </c>
      <c r="B2370" s="8" t="s">
        <v>3673</v>
      </c>
      <c r="C2370" s="8"/>
      <c r="D2370" s="8" t="s">
        <v>3597</v>
      </c>
      <c r="E2370" s="202">
        <v>41640.0</v>
      </c>
      <c r="F2370" s="202">
        <v>42004.0</v>
      </c>
      <c r="G2370" s="8" t="s">
        <v>3588</v>
      </c>
      <c r="H2370" s="8">
        <v>0.65</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3592</v>
      </c>
    </row>
    <row r="2371" ht="14.25" customHeight="1">
      <c r="A2371" s="7" t="s">
        <v>147</v>
      </c>
      <c r="B2371" s="7" t="s">
        <v>3673</v>
      </c>
      <c r="C2371" s="7"/>
      <c r="D2371" s="7" t="s">
        <v>4358</v>
      </c>
      <c r="E2371" s="201">
        <v>41640.0</v>
      </c>
      <c r="F2371" s="201">
        <v>42004.0</v>
      </c>
      <c r="G2371" s="7" t="s">
        <v>3594</v>
      </c>
      <c r="H2371" s="7">
        <v>1.0</v>
      </c>
      <c r="I2371" s="7">
        <v>0.0</v>
      </c>
      <c r="J2371" s="7">
        <v>0.0</v>
      </c>
      <c r="K2371" s="7">
        <v>0.0</v>
      </c>
      <c r="L2371" s="7">
        <v>0.0</v>
      </c>
      <c r="M2371" s="7">
        <v>0.0</v>
      </c>
      <c r="N2371" s="7">
        <v>1.0</v>
      </c>
      <c r="O2371" s="7">
        <v>1.0</v>
      </c>
      <c r="P2371" s="7">
        <v>1.0</v>
      </c>
      <c r="Q2371" s="7">
        <v>1.0</v>
      </c>
      <c r="R2371" s="7">
        <v>1.0</v>
      </c>
      <c r="S2371" s="7">
        <v>1.0</v>
      </c>
      <c r="T2371" s="7">
        <v>1.0</v>
      </c>
      <c r="U2371" s="7">
        <v>1.0</v>
      </c>
      <c r="V2371" s="7">
        <v>1.0</v>
      </c>
      <c r="W2371" s="7">
        <v>1.0</v>
      </c>
      <c r="X2371" s="7">
        <v>1.0</v>
      </c>
      <c r="Y2371" s="7">
        <v>1.0</v>
      </c>
      <c r="Z2371" s="7">
        <v>1.0</v>
      </c>
      <c r="AA2371" s="7">
        <v>1.0</v>
      </c>
      <c r="AB2371" s="7">
        <v>1.0</v>
      </c>
      <c r="AC2371" s="7">
        <v>1.0</v>
      </c>
      <c r="AD2371" s="7">
        <v>1.0</v>
      </c>
      <c r="AE2371" s="7">
        <v>1.0</v>
      </c>
      <c r="AF2371" s="7" t="s">
        <v>3592</v>
      </c>
    </row>
    <row r="2372" ht="14.25" customHeight="1">
      <c r="A2372" s="8" t="s">
        <v>147</v>
      </c>
      <c r="B2372" s="8" t="s">
        <v>3673</v>
      </c>
      <c r="C2372" s="8"/>
      <c r="D2372" s="8" t="s">
        <v>3597</v>
      </c>
      <c r="E2372" s="202">
        <v>41640.0</v>
      </c>
      <c r="F2372" s="202">
        <v>42004.0</v>
      </c>
      <c r="G2372" s="8" t="s">
        <v>3588</v>
      </c>
      <c r="H2372" s="8">
        <v>1.0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3592</v>
      </c>
    </row>
    <row r="2373" ht="14.25" customHeight="1">
      <c r="A2373" s="7" t="s">
        <v>4399</v>
      </c>
      <c r="B2373" s="7" t="s">
        <v>3673</v>
      </c>
      <c r="C2373" s="7"/>
      <c r="D2373" s="7" t="s">
        <v>3587</v>
      </c>
      <c r="E2373" s="201">
        <v>41640.0</v>
      </c>
      <c r="F2373" s="201">
        <v>42004.0</v>
      </c>
      <c r="G2373" s="7" t="s">
        <v>3588</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3592</v>
      </c>
    </row>
    <row r="2374" ht="14.25" customHeight="1">
      <c r="A2374" s="8" t="s">
        <v>4400</v>
      </c>
      <c r="B2374" s="8" t="s">
        <v>3673</v>
      </c>
      <c r="C2374" s="8"/>
      <c r="D2374" s="8" t="s">
        <v>4358</v>
      </c>
      <c r="E2374" s="202">
        <v>41640.0</v>
      </c>
      <c r="F2374" s="202">
        <v>42004.0</v>
      </c>
      <c r="G2374" s="8" t="s">
        <v>3594</v>
      </c>
      <c r="H2374" s="8">
        <v>0.0</v>
      </c>
      <c r="I2374" s="8">
        <v>0.0</v>
      </c>
      <c r="J2374" s="8">
        <v>0.0</v>
      </c>
      <c r="K2374" s="8">
        <v>0.0</v>
      </c>
      <c r="L2374" s="8">
        <v>0.0</v>
      </c>
      <c r="M2374" s="8">
        <v>0.0</v>
      </c>
      <c r="N2374" s="8">
        <v>1.0</v>
      </c>
      <c r="O2374" s="8">
        <v>1.0</v>
      </c>
      <c r="P2374" s="8">
        <v>1.0</v>
      </c>
      <c r="Q2374" s="8">
        <v>1.0</v>
      </c>
      <c r="R2374" s="8">
        <v>1.0</v>
      </c>
      <c r="S2374" s="8">
        <v>1.0</v>
      </c>
      <c r="T2374" s="8">
        <v>1.0</v>
      </c>
      <c r="U2374" s="8">
        <v>1.0</v>
      </c>
      <c r="V2374" s="8">
        <v>1.0</v>
      </c>
      <c r="W2374" s="8">
        <v>1.0</v>
      </c>
      <c r="X2374" s="8">
        <v>1.0</v>
      </c>
      <c r="Y2374" s="8">
        <v>1.0</v>
      </c>
      <c r="Z2374" s="8">
        <v>1.0</v>
      </c>
      <c r="AA2374" s="8">
        <v>1.0</v>
      </c>
      <c r="AB2374" s="8">
        <v>1.0</v>
      </c>
      <c r="AC2374" s="8">
        <v>1.0</v>
      </c>
      <c r="AD2374" s="8">
        <v>1.0</v>
      </c>
      <c r="AE2374" s="8">
        <v>1.0</v>
      </c>
      <c r="AF2374" s="8" t="s">
        <v>3592</v>
      </c>
    </row>
    <row r="2375" ht="14.25" customHeight="1">
      <c r="A2375" s="7" t="s">
        <v>4400</v>
      </c>
      <c r="B2375" s="7" t="s">
        <v>3673</v>
      </c>
      <c r="C2375" s="7"/>
      <c r="D2375" s="7" t="s">
        <v>3597</v>
      </c>
      <c r="E2375" s="201">
        <v>41640.0</v>
      </c>
      <c r="F2375" s="201">
        <v>42004.0</v>
      </c>
      <c r="G2375" s="7" t="s">
        <v>3588</v>
      </c>
      <c r="H2375" s="7">
        <v>1.0</v>
      </c>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7" t="s">
        <v>3592</v>
      </c>
    </row>
    <row r="2376" ht="14.25" customHeight="1">
      <c r="A2376" s="8" t="s">
        <v>4401</v>
      </c>
      <c r="B2376" s="8" t="s">
        <v>3586</v>
      </c>
      <c r="C2376" s="8"/>
      <c r="D2376" s="8" t="s">
        <v>3587</v>
      </c>
      <c r="E2376" s="202">
        <v>41640.0</v>
      </c>
      <c r="F2376" s="202">
        <v>42004.0</v>
      </c>
      <c r="G2376" s="8" t="s">
        <v>3588</v>
      </c>
      <c r="H2376" s="8">
        <v>30.0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3592</v>
      </c>
    </row>
    <row r="2377" ht="14.25" customHeight="1">
      <c r="A2377" s="7" t="s">
        <v>4402</v>
      </c>
      <c r="B2377" s="7" t="s">
        <v>3586</v>
      </c>
      <c r="C2377" s="7"/>
      <c r="D2377" s="7" t="s">
        <v>3587</v>
      </c>
      <c r="E2377" s="201">
        <v>41640.0</v>
      </c>
      <c r="F2377" s="201">
        <v>42004.0</v>
      </c>
      <c r="G2377" s="7" t="s">
        <v>3588</v>
      </c>
      <c r="H2377" s="7">
        <v>1.0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3592</v>
      </c>
    </row>
    <row r="2378" ht="14.25" customHeight="1">
      <c r="A2378" s="8" t="s">
        <v>1289</v>
      </c>
      <c r="B2378" s="8" t="s">
        <v>3604</v>
      </c>
      <c r="C2378" s="8"/>
      <c r="D2378" s="8" t="s">
        <v>3894</v>
      </c>
      <c r="E2378" s="202">
        <v>41640.0</v>
      </c>
      <c r="F2378" s="202">
        <v>42004.0</v>
      </c>
      <c r="G2378" s="8" t="s">
        <v>3594</v>
      </c>
      <c r="H2378" s="8">
        <v>0.03</v>
      </c>
      <c r="I2378" s="8">
        <v>0.02</v>
      </c>
      <c r="J2378" s="8">
        <v>0.03</v>
      </c>
      <c r="K2378" s="8">
        <v>0.02</v>
      </c>
      <c r="L2378" s="8">
        <v>0.05</v>
      </c>
      <c r="M2378" s="8">
        <v>0.12</v>
      </c>
      <c r="N2378" s="8">
        <v>0.13</v>
      </c>
      <c r="O2378" s="8">
        <v>0.15</v>
      </c>
      <c r="P2378" s="8">
        <v>0.18</v>
      </c>
      <c r="Q2378" s="8">
        <v>0.21</v>
      </c>
      <c r="R2378" s="8">
        <v>0.26</v>
      </c>
      <c r="S2378" s="8">
        <v>0.29</v>
      </c>
      <c r="T2378" s="8">
        <v>0.27</v>
      </c>
      <c r="U2378" s="8">
        <v>0.25</v>
      </c>
      <c r="V2378" s="8">
        <v>0.23</v>
      </c>
      <c r="W2378" s="8">
        <v>0.23</v>
      </c>
      <c r="X2378" s="8">
        <v>0.26</v>
      </c>
      <c r="Y2378" s="8">
        <v>0.26</v>
      </c>
      <c r="Z2378" s="8">
        <v>0.24</v>
      </c>
      <c r="AA2378" s="8">
        <v>0.22</v>
      </c>
      <c r="AB2378" s="8">
        <v>0.2</v>
      </c>
      <c r="AC2378" s="8">
        <v>0.18</v>
      </c>
      <c r="AD2378" s="8">
        <v>0.09</v>
      </c>
      <c r="AE2378" s="8">
        <v>0.03</v>
      </c>
      <c r="AF2378" s="8" t="s">
        <v>3592</v>
      </c>
    </row>
    <row r="2379" ht="14.25" customHeight="1">
      <c r="A2379" s="7" t="s">
        <v>1289</v>
      </c>
      <c r="B2379" s="7" t="s">
        <v>3604</v>
      </c>
      <c r="C2379" s="7"/>
      <c r="D2379" s="7" t="s">
        <v>3597</v>
      </c>
      <c r="E2379" s="201">
        <v>41640.0</v>
      </c>
      <c r="F2379" s="201">
        <v>42004.0</v>
      </c>
      <c r="G2379" s="7" t="s">
        <v>3588</v>
      </c>
      <c r="H2379" s="7">
        <v>0.0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3592</v>
      </c>
    </row>
    <row r="2380" ht="14.25" customHeight="1">
      <c r="A2380" s="8" t="s">
        <v>1289</v>
      </c>
      <c r="B2380" s="8" t="s">
        <v>3604</v>
      </c>
      <c r="C2380" s="8"/>
      <c r="D2380" s="8" t="s">
        <v>3598</v>
      </c>
      <c r="E2380" s="202">
        <v>41640.0</v>
      </c>
      <c r="F2380" s="202">
        <v>42004.0</v>
      </c>
      <c r="G2380" s="8" t="s">
        <v>3588</v>
      </c>
      <c r="H2380" s="8">
        <v>0.29</v>
      </c>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c r="AF2380" s="8" t="s">
        <v>3592</v>
      </c>
    </row>
    <row r="2381" ht="14.25" customHeight="1">
      <c r="A2381" s="7" t="s">
        <v>4403</v>
      </c>
      <c r="B2381" s="7" t="s">
        <v>3586</v>
      </c>
      <c r="C2381" s="7" t="s">
        <v>3593</v>
      </c>
      <c r="D2381" s="7" t="s">
        <v>3587</v>
      </c>
      <c r="E2381" s="201">
        <v>41640.0</v>
      </c>
      <c r="F2381" s="201">
        <v>42004.0</v>
      </c>
      <c r="G2381" s="7" t="s">
        <v>3588</v>
      </c>
      <c r="H2381" s="7">
        <v>13.0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3592</v>
      </c>
    </row>
    <row r="2382" ht="14.25" customHeight="1">
      <c r="A2382" s="8" t="s">
        <v>4403</v>
      </c>
      <c r="B2382" s="8" t="s">
        <v>3586</v>
      </c>
      <c r="C2382" s="8" t="s">
        <v>3593</v>
      </c>
      <c r="D2382" s="8" t="s">
        <v>3621</v>
      </c>
      <c r="E2382" s="202">
        <v>41913.0</v>
      </c>
      <c r="F2382" s="202">
        <v>42004.0</v>
      </c>
      <c r="G2382" s="8" t="s">
        <v>3588</v>
      </c>
      <c r="H2382" s="8">
        <v>13.0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3592</v>
      </c>
    </row>
    <row r="2383" ht="14.25" customHeight="1">
      <c r="A2383" s="7" t="s">
        <v>4403</v>
      </c>
      <c r="B2383" s="7" t="s">
        <v>3586</v>
      </c>
      <c r="C2383" s="7" t="s">
        <v>3593</v>
      </c>
      <c r="D2383" s="7" t="s">
        <v>3621</v>
      </c>
      <c r="E2383" s="201">
        <v>41640.0</v>
      </c>
      <c r="F2383" s="201">
        <v>41729.0</v>
      </c>
      <c r="G2383" s="7" t="s">
        <v>3588</v>
      </c>
      <c r="H2383" s="7">
        <v>13.0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3592</v>
      </c>
    </row>
    <row r="2384" ht="14.25" customHeight="1">
      <c r="A2384" s="8" t="s">
        <v>4404</v>
      </c>
      <c r="B2384" s="8" t="s">
        <v>3586</v>
      </c>
      <c r="C2384" s="8" t="s">
        <v>3591</v>
      </c>
      <c r="D2384" s="8" t="s">
        <v>3587</v>
      </c>
      <c r="E2384" s="202">
        <v>41640.0</v>
      </c>
      <c r="F2384" s="202">
        <v>42004.0</v>
      </c>
      <c r="G2384" s="8" t="s">
        <v>3588</v>
      </c>
      <c r="H2384" s="8">
        <v>0.0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3592</v>
      </c>
    </row>
    <row r="2385" ht="14.25" customHeight="1">
      <c r="A2385" s="7" t="s">
        <v>4405</v>
      </c>
      <c r="B2385" s="7" t="s">
        <v>3627</v>
      </c>
      <c r="C2385" s="7" t="s">
        <v>3593</v>
      </c>
      <c r="D2385" s="7" t="s">
        <v>3587</v>
      </c>
      <c r="E2385" s="201">
        <v>41640.0</v>
      </c>
      <c r="F2385" s="201">
        <v>42004.0</v>
      </c>
      <c r="G2385" s="7" t="s">
        <v>3588</v>
      </c>
      <c r="H2385" s="7">
        <v>22.0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3592</v>
      </c>
    </row>
    <row r="2386" ht="14.25" customHeight="1">
      <c r="A2386" s="8" t="s">
        <v>4406</v>
      </c>
      <c r="B2386" s="8" t="s">
        <v>3627</v>
      </c>
      <c r="C2386" s="8" t="s">
        <v>3593</v>
      </c>
      <c r="D2386" s="8" t="s">
        <v>3587</v>
      </c>
      <c r="E2386" s="202">
        <v>41640.0</v>
      </c>
      <c r="F2386" s="202">
        <v>42004.0</v>
      </c>
      <c r="G2386" s="8" t="s">
        <v>3588</v>
      </c>
      <c r="H2386" s="8">
        <v>60.0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3592</v>
      </c>
    </row>
    <row r="2387" ht="14.25" customHeight="1">
      <c r="A2387" s="7" t="s">
        <v>4407</v>
      </c>
      <c r="B2387" s="7" t="s">
        <v>3627</v>
      </c>
      <c r="C2387" s="7" t="s">
        <v>3593</v>
      </c>
      <c r="D2387" s="7" t="s">
        <v>3587</v>
      </c>
      <c r="E2387" s="201">
        <v>41640.0</v>
      </c>
      <c r="F2387" s="201">
        <v>42004.0</v>
      </c>
      <c r="G2387" s="7" t="s">
        <v>3588</v>
      </c>
      <c r="H2387" s="7">
        <v>60.0</v>
      </c>
      <c r="I2387" s="7"/>
      <c r="J2387" s="7"/>
      <c r="K2387" s="7"/>
      <c r="L2387" s="7"/>
      <c r="M2387" s="7"/>
      <c r="N2387" s="7"/>
      <c r="O2387" s="7"/>
      <c r="P2387" s="7"/>
      <c r="Q2387" s="7"/>
      <c r="R2387" s="7"/>
      <c r="S2387" s="7"/>
      <c r="T2387" s="7"/>
      <c r="U2387" s="7"/>
      <c r="V2387" s="7"/>
      <c r="W2387" s="7"/>
      <c r="X2387" s="7"/>
      <c r="Y2387" s="7"/>
      <c r="Z2387" s="7"/>
      <c r="AA2387" s="7"/>
      <c r="AB2387" s="7"/>
      <c r="AC2387" s="7"/>
      <c r="AD2387" s="7"/>
      <c r="AE2387" s="7"/>
      <c r="AF2387" s="7" t="s">
        <v>3592</v>
      </c>
    </row>
    <row r="2388" ht="14.25" customHeight="1">
      <c r="A2388" s="8" t="s">
        <v>4408</v>
      </c>
      <c r="B2388" s="8" t="s">
        <v>1209</v>
      </c>
      <c r="C2388" s="8"/>
      <c r="D2388" s="8" t="s">
        <v>3596</v>
      </c>
      <c r="E2388" s="202">
        <v>41640.0</v>
      </c>
      <c r="F2388" s="202">
        <v>42004.0</v>
      </c>
      <c r="G2388" s="8" t="s">
        <v>3594</v>
      </c>
      <c r="H2388" s="8">
        <v>0.0</v>
      </c>
      <c r="I2388" s="8">
        <v>0.0</v>
      </c>
      <c r="J2388" s="8">
        <v>0.0</v>
      </c>
      <c r="K2388" s="8">
        <v>0.0</v>
      </c>
      <c r="L2388" s="8">
        <v>0.0</v>
      </c>
      <c r="M2388" s="8">
        <v>0.0</v>
      </c>
      <c r="N2388" s="8">
        <v>0.131</v>
      </c>
      <c r="O2388" s="8">
        <v>0.542</v>
      </c>
      <c r="P2388" s="8">
        <v>0.542</v>
      </c>
      <c r="Q2388" s="8">
        <v>0.241</v>
      </c>
      <c r="R2388" s="8">
        <v>0.241</v>
      </c>
      <c r="S2388" s="8">
        <v>0.345</v>
      </c>
      <c r="T2388" s="8">
        <v>0.542</v>
      </c>
      <c r="U2388" s="8">
        <v>0.542</v>
      </c>
      <c r="V2388" s="8">
        <v>0.345</v>
      </c>
      <c r="W2388" s="8">
        <v>0.241</v>
      </c>
      <c r="X2388" s="8">
        <v>0.345</v>
      </c>
      <c r="Y2388" s="8">
        <v>0.445</v>
      </c>
      <c r="Z2388" s="8">
        <v>0.542</v>
      </c>
      <c r="AA2388" s="8">
        <v>0.637</v>
      </c>
      <c r="AB2388" s="8">
        <v>0.73</v>
      </c>
      <c r="AC2388" s="8">
        <v>0.445</v>
      </c>
      <c r="AD2388" s="8">
        <v>0.241</v>
      </c>
      <c r="AE2388" s="8">
        <v>0.241</v>
      </c>
      <c r="AF2388" s="8" t="s">
        <v>3592</v>
      </c>
    </row>
    <row r="2389" ht="14.25" customHeight="1">
      <c r="A2389" s="7" t="s">
        <v>4408</v>
      </c>
      <c r="B2389" s="7" t="s">
        <v>1209</v>
      </c>
      <c r="C2389" s="7"/>
      <c r="D2389" s="7" t="s">
        <v>3597</v>
      </c>
      <c r="E2389" s="201">
        <v>41640.0</v>
      </c>
      <c r="F2389" s="201">
        <v>42004.0</v>
      </c>
      <c r="G2389" s="7" t="s">
        <v>3588</v>
      </c>
      <c r="H2389" s="7">
        <v>0.0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3592</v>
      </c>
    </row>
    <row r="2390" ht="14.25" customHeight="1">
      <c r="A2390" s="8" t="s">
        <v>4408</v>
      </c>
      <c r="B2390" s="8" t="s">
        <v>1209</v>
      </c>
      <c r="C2390" s="8"/>
      <c r="D2390" s="8" t="s">
        <v>3598</v>
      </c>
      <c r="E2390" s="202">
        <v>41640.0</v>
      </c>
      <c r="F2390" s="202">
        <v>42004.0</v>
      </c>
      <c r="G2390" s="8" t="s">
        <v>3588</v>
      </c>
      <c r="H2390" s="8">
        <v>1.0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3592</v>
      </c>
    </row>
    <row r="2391" ht="14.25" customHeight="1">
      <c r="A2391" s="7" t="s">
        <v>4408</v>
      </c>
      <c r="B2391" s="7" t="s">
        <v>1209</v>
      </c>
      <c r="C2391" s="7"/>
      <c r="D2391" s="7" t="s">
        <v>3657</v>
      </c>
      <c r="E2391" s="201">
        <v>41640.0</v>
      </c>
      <c r="F2391" s="201">
        <v>42004.0</v>
      </c>
      <c r="G2391" s="7" t="s">
        <v>3594</v>
      </c>
      <c r="H2391" s="7">
        <v>0.0</v>
      </c>
      <c r="I2391" s="7">
        <v>0.0</v>
      </c>
      <c r="J2391" s="7">
        <v>0.0</v>
      </c>
      <c r="K2391" s="7">
        <v>0.0</v>
      </c>
      <c r="L2391" s="7">
        <v>0.0</v>
      </c>
      <c r="M2391" s="7">
        <v>0.0</v>
      </c>
      <c r="N2391" s="7">
        <v>0.131</v>
      </c>
      <c r="O2391" s="7">
        <v>0.542</v>
      </c>
      <c r="P2391" s="7">
        <v>0.542</v>
      </c>
      <c r="Q2391" s="7">
        <v>0.445</v>
      </c>
      <c r="R2391" s="7">
        <v>0.241</v>
      </c>
      <c r="S2391" s="7">
        <v>0.445</v>
      </c>
      <c r="T2391" s="7">
        <v>0.542</v>
      </c>
      <c r="U2391" s="7">
        <v>0.542</v>
      </c>
      <c r="V2391" s="7">
        <v>0.445</v>
      </c>
      <c r="W2391" s="7">
        <v>0.345</v>
      </c>
      <c r="X2391" s="7">
        <v>0.345</v>
      </c>
      <c r="Y2391" s="7">
        <v>0.345</v>
      </c>
      <c r="Z2391" s="7">
        <v>0.73</v>
      </c>
      <c r="AA2391" s="7">
        <v>0.911</v>
      </c>
      <c r="AB2391" s="7">
        <v>0.73</v>
      </c>
      <c r="AC2391" s="7">
        <v>0.637</v>
      </c>
      <c r="AD2391" s="7">
        <v>0.542</v>
      </c>
      <c r="AE2391" s="7">
        <v>0.345</v>
      </c>
      <c r="AF2391" s="7" t="s">
        <v>3592</v>
      </c>
    </row>
    <row r="2392" ht="14.25" customHeight="1">
      <c r="A2392" s="8" t="s">
        <v>4408</v>
      </c>
      <c r="B2392" s="8" t="s">
        <v>1209</v>
      </c>
      <c r="C2392" s="8"/>
      <c r="D2392" s="8" t="s">
        <v>3605</v>
      </c>
      <c r="E2392" s="202">
        <v>41640.0</v>
      </c>
      <c r="F2392" s="202">
        <v>42004.0</v>
      </c>
      <c r="G2392" s="8" t="s">
        <v>3594</v>
      </c>
      <c r="H2392" s="8">
        <v>0.0</v>
      </c>
      <c r="I2392" s="8">
        <v>0.0</v>
      </c>
      <c r="J2392" s="8">
        <v>0.0</v>
      </c>
      <c r="K2392" s="8">
        <v>0.0</v>
      </c>
      <c r="L2392" s="8">
        <v>0.0</v>
      </c>
      <c r="M2392" s="8">
        <v>0.0</v>
      </c>
      <c r="N2392" s="8">
        <v>0.131</v>
      </c>
      <c r="O2392" s="8">
        <v>0.445</v>
      </c>
      <c r="P2392" s="8">
        <v>0.445</v>
      </c>
      <c r="Q2392" s="8">
        <v>0.445</v>
      </c>
      <c r="R2392" s="8">
        <v>0.241</v>
      </c>
      <c r="S2392" s="8">
        <v>0.542</v>
      </c>
      <c r="T2392" s="8">
        <v>0.821</v>
      </c>
      <c r="U2392" s="8">
        <v>0.73</v>
      </c>
      <c r="V2392" s="8">
        <v>0.445</v>
      </c>
      <c r="W2392" s="8">
        <v>0.241</v>
      </c>
      <c r="X2392" s="8">
        <v>0.345</v>
      </c>
      <c r="Y2392" s="8">
        <v>0.542</v>
      </c>
      <c r="Z2392" s="8">
        <v>0.821</v>
      </c>
      <c r="AA2392" s="8">
        <v>0.821</v>
      </c>
      <c r="AB2392" s="8">
        <v>0.821</v>
      </c>
      <c r="AC2392" s="8">
        <v>0.542</v>
      </c>
      <c r="AD2392" s="8">
        <v>0.345</v>
      </c>
      <c r="AE2392" s="8">
        <v>0.241</v>
      </c>
      <c r="AF2392" s="8" t="s">
        <v>3592</v>
      </c>
    </row>
    <row r="2393" ht="14.25" customHeight="1">
      <c r="A2393" s="92" t="s">
        <v>4409</v>
      </c>
      <c r="B2393" s="7" t="s">
        <v>8</v>
      </c>
      <c r="C2393" s="7"/>
      <c r="D2393" s="92" t="s">
        <v>3657</v>
      </c>
      <c r="E2393" s="201">
        <v>41640.0</v>
      </c>
      <c r="F2393" s="201">
        <v>42004.0</v>
      </c>
      <c r="G2393" s="7" t="s">
        <v>3594</v>
      </c>
      <c r="H2393" s="7">
        <v>0.2</v>
      </c>
      <c r="I2393" s="7">
        <v>0.15</v>
      </c>
      <c r="J2393" s="7">
        <v>0.15</v>
      </c>
      <c r="K2393" s="7">
        <v>0.15</v>
      </c>
      <c r="L2393" s="7">
        <v>0.15</v>
      </c>
      <c r="M2393" s="7">
        <v>0.15</v>
      </c>
      <c r="N2393" s="7">
        <v>0.156</v>
      </c>
      <c r="O2393" s="7">
        <v>0.156</v>
      </c>
      <c r="P2393" s="7">
        <v>0.312</v>
      </c>
      <c r="Q2393" s="7">
        <v>0.312</v>
      </c>
      <c r="R2393" s="7">
        <v>0.416</v>
      </c>
      <c r="S2393" s="7">
        <v>0.416</v>
      </c>
      <c r="T2393" s="7">
        <v>0.416</v>
      </c>
      <c r="U2393" s="7">
        <v>0.416</v>
      </c>
      <c r="V2393" s="7">
        <v>0.416</v>
      </c>
      <c r="W2393" s="7">
        <v>0.416</v>
      </c>
      <c r="X2393" s="7">
        <v>0.416</v>
      </c>
      <c r="Y2393" s="7">
        <v>0.468</v>
      </c>
      <c r="Z2393" s="7">
        <v>0.468</v>
      </c>
      <c r="AA2393" s="7">
        <v>0.468</v>
      </c>
      <c r="AB2393" s="7">
        <v>0.468</v>
      </c>
      <c r="AC2393" s="7">
        <v>0.468</v>
      </c>
      <c r="AD2393" s="7">
        <v>0.26</v>
      </c>
      <c r="AE2393" s="7">
        <v>0.156</v>
      </c>
      <c r="AF2393" s="7" t="s">
        <v>3592</v>
      </c>
    </row>
    <row r="2394" ht="14.25" customHeight="1">
      <c r="A2394" s="93" t="s">
        <v>4409</v>
      </c>
      <c r="B2394" s="8" t="s">
        <v>8</v>
      </c>
      <c r="C2394" s="8"/>
      <c r="D2394" s="8" t="s">
        <v>3597</v>
      </c>
      <c r="E2394" s="202">
        <v>41640.0</v>
      </c>
      <c r="F2394" s="202">
        <v>42004.0</v>
      </c>
      <c r="G2394" s="8" t="s">
        <v>3588</v>
      </c>
      <c r="H2394" s="8">
        <v>0.0</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3592</v>
      </c>
    </row>
    <row r="2395" ht="14.25" customHeight="1">
      <c r="A2395" s="92" t="s">
        <v>4409</v>
      </c>
      <c r="B2395" s="7" t="s">
        <v>8</v>
      </c>
      <c r="C2395" s="7"/>
      <c r="D2395" s="7" t="s">
        <v>3598</v>
      </c>
      <c r="E2395" s="201">
        <v>41640.0</v>
      </c>
      <c r="F2395" s="201">
        <v>42004.0</v>
      </c>
      <c r="G2395" s="7" t="s">
        <v>3588</v>
      </c>
      <c r="H2395" s="7">
        <v>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3592</v>
      </c>
    </row>
    <row r="2396" ht="14.25" customHeight="1">
      <c r="A2396" s="93" t="s">
        <v>4409</v>
      </c>
      <c r="B2396" s="8" t="s">
        <v>8</v>
      </c>
      <c r="C2396" s="8"/>
      <c r="D2396" s="18" t="s">
        <v>3596</v>
      </c>
      <c r="E2396" s="202">
        <v>41640.0</v>
      </c>
      <c r="F2396" s="202">
        <v>42004.0</v>
      </c>
      <c r="G2396" s="8" t="s">
        <v>3594</v>
      </c>
      <c r="H2396" s="8">
        <v>0.2</v>
      </c>
      <c r="I2396" s="8">
        <v>0.15</v>
      </c>
      <c r="J2396" s="8">
        <v>0.15</v>
      </c>
      <c r="K2396" s="8">
        <v>0.15</v>
      </c>
      <c r="L2396" s="8">
        <v>0.15</v>
      </c>
      <c r="M2396" s="8">
        <v>0.15</v>
      </c>
      <c r="N2396" s="8">
        <v>0.156</v>
      </c>
      <c r="O2396" s="8">
        <v>0.156</v>
      </c>
      <c r="P2396" s="8">
        <v>0.26</v>
      </c>
      <c r="Q2396" s="8">
        <v>0.26</v>
      </c>
      <c r="R2396" s="8">
        <v>0.364</v>
      </c>
      <c r="S2396" s="8">
        <v>0.364</v>
      </c>
      <c r="T2396" s="8">
        <v>0.364</v>
      </c>
      <c r="U2396" s="8">
        <v>0.364</v>
      </c>
      <c r="V2396" s="8">
        <v>0.364</v>
      </c>
      <c r="W2396" s="8">
        <v>0.364</v>
      </c>
      <c r="X2396" s="8">
        <v>0.312</v>
      </c>
      <c r="Y2396" s="8">
        <v>0.312</v>
      </c>
      <c r="Z2396" s="8">
        <v>0.312</v>
      </c>
      <c r="AA2396" s="8">
        <v>0.312</v>
      </c>
      <c r="AB2396" s="8">
        <v>0.312</v>
      </c>
      <c r="AC2396" s="8">
        <v>0.312</v>
      </c>
      <c r="AD2396" s="8">
        <v>0.26</v>
      </c>
      <c r="AE2396" s="8">
        <v>0.156</v>
      </c>
      <c r="AF2396" s="8" t="s">
        <v>3592</v>
      </c>
    </row>
    <row r="2397" ht="14.25" customHeight="1">
      <c r="A2397" s="93" t="s">
        <v>4409</v>
      </c>
      <c r="B2397" s="8" t="s">
        <v>8</v>
      </c>
      <c r="C2397" s="8"/>
      <c r="D2397" s="18" t="s">
        <v>3605</v>
      </c>
      <c r="E2397" s="202">
        <v>41640.0</v>
      </c>
      <c r="F2397" s="202">
        <v>42004.0</v>
      </c>
      <c r="G2397" s="8" t="s">
        <v>3594</v>
      </c>
      <c r="H2397" s="93">
        <v>0.15</v>
      </c>
      <c r="I2397" s="8">
        <v>0.15</v>
      </c>
      <c r="J2397" s="8">
        <v>0.15</v>
      </c>
      <c r="K2397" s="8">
        <v>0.15</v>
      </c>
      <c r="L2397" s="8">
        <v>0.15</v>
      </c>
      <c r="M2397" s="93">
        <v>0.104</v>
      </c>
      <c r="N2397" s="93">
        <v>0.208</v>
      </c>
      <c r="O2397" s="93">
        <v>0.208</v>
      </c>
      <c r="P2397" s="93">
        <v>0.312</v>
      </c>
      <c r="Q2397" s="93">
        <v>0.312</v>
      </c>
      <c r="R2397" s="93">
        <v>0.468</v>
      </c>
      <c r="S2397" s="93">
        <v>0.468</v>
      </c>
      <c r="T2397" s="93">
        <v>0.468</v>
      </c>
      <c r="U2397" s="93">
        <v>0.468</v>
      </c>
      <c r="V2397" s="93">
        <v>0.468</v>
      </c>
      <c r="W2397" s="93">
        <v>0.468</v>
      </c>
      <c r="X2397" s="93">
        <v>0.468</v>
      </c>
      <c r="Y2397" s="93">
        <v>0.468</v>
      </c>
      <c r="Z2397" s="93">
        <v>0.468</v>
      </c>
      <c r="AA2397" s="93">
        <v>0.468</v>
      </c>
      <c r="AB2397" s="93">
        <v>0.468</v>
      </c>
      <c r="AC2397" s="93">
        <v>0.468</v>
      </c>
      <c r="AD2397" s="8">
        <v>0.26</v>
      </c>
      <c r="AE2397" s="8">
        <v>0.156</v>
      </c>
      <c r="AF2397" s="8" t="s">
        <v>3592</v>
      </c>
    </row>
    <row r="2398" ht="14.25" customHeight="1">
      <c r="A2398" s="7" t="s">
        <v>4410</v>
      </c>
      <c r="B2398" s="7" t="s">
        <v>3586</v>
      </c>
      <c r="C2398" s="7"/>
      <c r="D2398" s="7" t="s">
        <v>3587</v>
      </c>
      <c r="E2398" s="201">
        <v>41640.0</v>
      </c>
      <c r="F2398" s="201">
        <v>42004.0</v>
      </c>
      <c r="G2398" s="7" t="s">
        <v>3588</v>
      </c>
      <c r="H2398" s="7">
        <v>0.0</v>
      </c>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7" t="s">
        <v>3592</v>
      </c>
    </row>
    <row r="2399" ht="14.25" customHeight="1">
      <c r="A2399" s="8" t="s">
        <v>1621</v>
      </c>
      <c r="B2399" s="8" t="s">
        <v>3590</v>
      </c>
      <c r="C2399" s="8" t="s">
        <v>3591</v>
      </c>
      <c r="D2399" s="8" t="s">
        <v>3587</v>
      </c>
      <c r="E2399" s="202">
        <v>41640.0</v>
      </c>
      <c r="F2399" s="202">
        <v>42004.0</v>
      </c>
      <c r="G2399" s="8" t="s">
        <v>3588</v>
      </c>
      <c r="H2399" s="8">
        <v>120.0</v>
      </c>
      <c r="I2399" s="8"/>
      <c r="J2399" s="8"/>
      <c r="K2399" s="8"/>
      <c r="L2399" s="8"/>
      <c r="M2399" s="8"/>
      <c r="N2399" s="8"/>
      <c r="O2399" s="8"/>
      <c r="P2399" s="8"/>
      <c r="Q2399" s="8"/>
      <c r="R2399" s="8"/>
      <c r="S2399" s="8"/>
      <c r="T2399" s="8"/>
      <c r="U2399" s="8"/>
      <c r="V2399" s="8"/>
      <c r="W2399" s="8"/>
      <c r="X2399" s="8"/>
      <c r="Y2399" s="8"/>
      <c r="Z2399" s="8"/>
      <c r="AA2399" s="8"/>
      <c r="AB2399" s="8"/>
      <c r="AC2399" s="8"/>
      <c r="AD2399" s="8"/>
      <c r="AE2399" s="8"/>
      <c r="AF2399" s="8" t="s">
        <v>3589</v>
      </c>
    </row>
    <row r="2400" ht="14.25" customHeight="1">
      <c r="A2400" s="7" t="s">
        <v>1623</v>
      </c>
      <c r="B2400" s="7" t="s">
        <v>3604</v>
      </c>
      <c r="C2400" s="7"/>
      <c r="D2400" s="7" t="s">
        <v>3596</v>
      </c>
      <c r="E2400" s="201">
        <v>41640.0</v>
      </c>
      <c r="F2400" s="201">
        <v>42004.0</v>
      </c>
      <c r="G2400" s="7" t="s">
        <v>3594</v>
      </c>
      <c r="H2400" s="7">
        <v>0.2</v>
      </c>
      <c r="I2400" s="7">
        <v>0.2</v>
      </c>
      <c r="J2400" s="7">
        <v>0.2</v>
      </c>
      <c r="K2400" s="7">
        <v>0.2</v>
      </c>
      <c r="L2400" s="7">
        <v>0.2</v>
      </c>
      <c r="M2400" s="7">
        <v>0.2</v>
      </c>
      <c r="N2400" s="7">
        <v>0.2</v>
      </c>
      <c r="O2400" s="7">
        <v>0.4</v>
      </c>
      <c r="P2400" s="7">
        <v>0.7</v>
      </c>
      <c r="Q2400" s="7">
        <v>0.9</v>
      </c>
      <c r="R2400" s="7">
        <v>0.9</v>
      </c>
      <c r="S2400" s="7">
        <v>0.9</v>
      </c>
      <c r="T2400" s="7">
        <v>0.9</v>
      </c>
      <c r="U2400" s="7">
        <v>0.9</v>
      </c>
      <c r="V2400" s="7">
        <v>0.9</v>
      </c>
      <c r="W2400" s="7">
        <v>0.9</v>
      </c>
      <c r="X2400" s="7">
        <v>0.9</v>
      </c>
      <c r="Y2400" s="7">
        <v>0.9</v>
      </c>
      <c r="Z2400" s="7">
        <v>0.8</v>
      </c>
      <c r="AA2400" s="7">
        <v>0.8</v>
      </c>
      <c r="AB2400" s="7">
        <v>0.7</v>
      </c>
      <c r="AC2400" s="7">
        <v>0.4</v>
      </c>
      <c r="AD2400" s="7">
        <v>0.2</v>
      </c>
      <c r="AE2400" s="7">
        <v>0.2</v>
      </c>
      <c r="AF2400" s="7" t="s">
        <v>3589</v>
      </c>
    </row>
    <row r="2401" ht="14.25" customHeight="1">
      <c r="A2401" s="8" t="s">
        <v>1623</v>
      </c>
      <c r="B2401" s="8" t="s">
        <v>3604</v>
      </c>
      <c r="C2401" s="8"/>
      <c r="D2401" s="8" t="s">
        <v>3597</v>
      </c>
      <c r="E2401" s="202">
        <v>41640.0</v>
      </c>
      <c r="F2401" s="202">
        <v>42004.0</v>
      </c>
      <c r="G2401" s="8" t="s">
        <v>3588</v>
      </c>
      <c r="H2401" s="8">
        <v>0.0</v>
      </c>
      <c r="I2401" s="8"/>
      <c r="J2401" s="8"/>
      <c r="K2401" s="8"/>
      <c r="L2401" s="8"/>
      <c r="M2401" s="8"/>
      <c r="N2401" s="8"/>
      <c r="O2401" s="8"/>
      <c r="P2401" s="8"/>
      <c r="Q2401" s="8"/>
      <c r="R2401" s="8"/>
      <c r="S2401" s="8"/>
      <c r="T2401" s="8"/>
      <c r="U2401" s="8"/>
      <c r="V2401" s="8"/>
      <c r="W2401" s="8"/>
      <c r="X2401" s="8"/>
      <c r="Y2401" s="8"/>
      <c r="Z2401" s="8"/>
      <c r="AA2401" s="8"/>
      <c r="AB2401" s="8"/>
      <c r="AC2401" s="8"/>
      <c r="AD2401" s="8"/>
      <c r="AE2401" s="8"/>
      <c r="AF2401" s="8" t="s">
        <v>3589</v>
      </c>
    </row>
    <row r="2402" ht="14.25" customHeight="1">
      <c r="A2402" s="7" t="s">
        <v>1623</v>
      </c>
      <c r="B2402" s="7" t="s">
        <v>3604</v>
      </c>
      <c r="C2402" s="7"/>
      <c r="D2402" s="7" t="s">
        <v>3598</v>
      </c>
      <c r="E2402" s="201">
        <v>41640.0</v>
      </c>
      <c r="F2402" s="201">
        <v>42004.0</v>
      </c>
      <c r="G2402" s="7" t="s">
        <v>3588</v>
      </c>
      <c r="H2402" s="7">
        <v>1.0</v>
      </c>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7" t="s">
        <v>3589</v>
      </c>
    </row>
    <row r="2403" ht="14.25" customHeight="1">
      <c r="A2403" s="8" t="s">
        <v>1623</v>
      </c>
      <c r="B2403" s="8" t="s">
        <v>3604</v>
      </c>
      <c r="C2403" s="8"/>
      <c r="D2403" s="8" t="s">
        <v>3656</v>
      </c>
      <c r="E2403" s="202">
        <v>41640.0</v>
      </c>
      <c r="F2403" s="202">
        <v>42004.0</v>
      </c>
      <c r="G2403" s="8" t="s">
        <v>3594</v>
      </c>
      <c r="H2403" s="8">
        <v>0.15</v>
      </c>
      <c r="I2403" s="8">
        <v>0.15</v>
      </c>
      <c r="J2403" s="8">
        <v>0.15</v>
      </c>
      <c r="K2403" s="8">
        <v>0.15</v>
      </c>
      <c r="L2403" s="8">
        <v>0.15</v>
      </c>
      <c r="M2403" s="8">
        <v>0.15</v>
      </c>
      <c r="N2403" s="8">
        <v>0.15</v>
      </c>
      <c r="O2403" s="8">
        <v>0.15</v>
      </c>
      <c r="P2403" s="8">
        <v>0.3</v>
      </c>
      <c r="Q2403" s="8">
        <v>0.3</v>
      </c>
      <c r="R2403" s="8">
        <v>0.6</v>
      </c>
      <c r="S2403" s="8">
        <v>0.6</v>
      </c>
      <c r="T2403" s="8">
        <v>0.8</v>
      </c>
      <c r="U2403" s="8">
        <v>0.8</v>
      </c>
      <c r="V2403" s="8">
        <v>0.8</v>
      </c>
      <c r="W2403" s="8">
        <v>0.8</v>
      </c>
      <c r="X2403" s="8">
        <v>0.8</v>
      </c>
      <c r="Y2403" s="8">
        <v>0.6</v>
      </c>
      <c r="Z2403" s="8">
        <v>0.4</v>
      </c>
      <c r="AA2403" s="8">
        <v>0.15</v>
      </c>
      <c r="AB2403" s="8">
        <v>0.15</v>
      </c>
      <c r="AC2403" s="8">
        <v>0.15</v>
      </c>
      <c r="AD2403" s="8">
        <v>0.15</v>
      </c>
      <c r="AE2403" s="8">
        <v>0.15</v>
      </c>
      <c r="AF2403" s="8" t="s">
        <v>3589</v>
      </c>
    </row>
    <row r="2404" ht="14.25" customHeight="1">
      <c r="A2404" s="7" t="s">
        <v>1623</v>
      </c>
      <c r="B2404" s="7" t="s">
        <v>3604</v>
      </c>
      <c r="C2404" s="7"/>
      <c r="D2404" s="7" t="s">
        <v>3657</v>
      </c>
      <c r="E2404" s="201">
        <v>41640.0</v>
      </c>
      <c r="F2404" s="201">
        <v>42004.0</v>
      </c>
      <c r="G2404" s="7" t="s">
        <v>3594</v>
      </c>
      <c r="H2404" s="7">
        <v>0.15</v>
      </c>
      <c r="I2404" s="7">
        <v>0.15</v>
      </c>
      <c r="J2404" s="7">
        <v>0.15</v>
      </c>
      <c r="K2404" s="7">
        <v>0.15</v>
      </c>
      <c r="L2404" s="7">
        <v>0.15</v>
      </c>
      <c r="M2404" s="7">
        <v>0.15</v>
      </c>
      <c r="N2404" s="7">
        <v>0.15</v>
      </c>
      <c r="O2404" s="7">
        <v>0.3</v>
      </c>
      <c r="P2404" s="7">
        <v>0.5</v>
      </c>
      <c r="Q2404" s="7">
        <v>0.8</v>
      </c>
      <c r="R2404" s="7">
        <v>0.9</v>
      </c>
      <c r="S2404" s="7">
        <v>0.9</v>
      </c>
      <c r="T2404" s="7">
        <v>0.9</v>
      </c>
      <c r="U2404" s="7">
        <v>0.9</v>
      </c>
      <c r="V2404" s="7">
        <v>0.9</v>
      </c>
      <c r="W2404" s="7">
        <v>0.9</v>
      </c>
      <c r="X2404" s="7">
        <v>0.9</v>
      </c>
      <c r="Y2404" s="7">
        <v>0.9</v>
      </c>
      <c r="Z2404" s="7">
        <v>0.7</v>
      </c>
      <c r="AA2404" s="7">
        <v>0.5</v>
      </c>
      <c r="AB2404" s="7">
        <v>0.5</v>
      </c>
      <c r="AC2404" s="7">
        <v>0.3</v>
      </c>
      <c r="AD2404" s="7">
        <v>0.15</v>
      </c>
      <c r="AE2404" s="7">
        <v>0.15</v>
      </c>
      <c r="AF2404" s="7" t="s">
        <v>3589</v>
      </c>
    </row>
    <row r="2405" ht="14.25" customHeight="1">
      <c r="A2405" s="8" t="s">
        <v>1619</v>
      </c>
      <c r="B2405" s="8" t="s">
        <v>1207</v>
      </c>
      <c r="C2405" s="8"/>
      <c r="D2405" s="8" t="s">
        <v>3596</v>
      </c>
      <c r="E2405" s="202">
        <v>41640.0</v>
      </c>
      <c r="F2405" s="202">
        <v>42004.0</v>
      </c>
      <c r="G2405" s="8" t="s">
        <v>3594</v>
      </c>
      <c r="H2405" s="8">
        <v>0.05</v>
      </c>
      <c r="I2405" s="8">
        <v>0.05</v>
      </c>
      <c r="J2405" s="8">
        <v>0.05</v>
      </c>
      <c r="K2405" s="8">
        <v>0.05</v>
      </c>
      <c r="L2405" s="8">
        <v>0.05</v>
      </c>
      <c r="M2405" s="8">
        <v>0.05</v>
      </c>
      <c r="N2405" s="8">
        <v>0.05</v>
      </c>
      <c r="O2405" s="8">
        <v>0.2</v>
      </c>
      <c r="P2405" s="8">
        <v>0.5</v>
      </c>
      <c r="Q2405" s="8">
        <v>0.9</v>
      </c>
      <c r="R2405" s="8">
        <v>0.9</v>
      </c>
      <c r="S2405" s="8">
        <v>0.9</v>
      </c>
      <c r="T2405" s="8">
        <v>0.9</v>
      </c>
      <c r="U2405" s="8">
        <v>0.9</v>
      </c>
      <c r="V2405" s="8">
        <v>0.9</v>
      </c>
      <c r="W2405" s="8">
        <v>0.9</v>
      </c>
      <c r="X2405" s="8">
        <v>0.9</v>
      </c>
      <c r="Y2405" s="8">
        <v>0.9</v>
      </c>
      <c r="Z2405" s="8">
        <v>0.6</v>
      </c>
      <c r="AA2405" s="8">
        <v>0.6</v>
      </c>
      <c r="AB2405" s="8">
        <v>0.5</v>
      </c>
      <c r="AC2405" s="8">
        <v>0.2</v>
      </c>
      <c r="AD2405" s="8">
        <v>0.05</v>
      </c>
      <c r="AE2405" s="8">
        <v>0.05</v>
      </c>
      <c r="AF2405" s="8" t="s">
        <v>3589</v>
      </c>
    </row>
    <row r="2406" ht="14.25" customHeight="1">
      <c r="A2406" s="7" t="s">
        <v>1619</v>
      </c>
      <c r="B2406" s="7" t="s">
        <v>1207</v>
      </c>
      <c r="C2406" s="7"/>
      <c r="D2406" s="7" t="s">
        <v>3597</v>
      </c>
      <c r="E2406" s="201">
        <v>41640.0</v>
      </c>
      <c r="F2406" s="201">
        <v>42004.0</v>
      </c>
      <c r="G2406" s="7" t="s">
        <v>3588</v>
      </c>
      <c r="H2406" s="7">
        <v>0.0</v>
      </c>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7" t="s">
        <v>3589</v>
      </c>
    </row>
    <row r="2407" ht="14.25" customHeight="1">
      <c r="A2407" s="8" t="s">
        <v>1619</v>
      </c>
      <c r="B2407" s="8" t="s">
        <v>1207</v>
      </c>
      <c r="C2407" s="8"/>
      <c r="D2407" s="8" t="s">
        <v>3598</v>
      </c>
      <c r="E2407" s="202">
        <v>41640.0</v>
      </c>
      <c r="F2407" s="202">
        <v>42004.0</v>
      </c>
      <c r="G2407" s="8" t="s">
        <v>3588</v>
      </c>
      <c r="H2407" s="8">
        <v>1.0</v>
      </c>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t="s">
        <v>3589</v>
      </c>
    </row>
    <row r="2408" ht="14.25" customHeight="1">
      <c r="A2408" s="7" t="s">
        <v>1619</v>
      </c>
      <c r="B2408" s="7" t="s">
        <v>1207</v>
      </c>
      <c r="C2408" s="7"/>
      <c r="D2408" s="7" t="s">
        <v>3656</v>
      </c>
      <c r="E2408" s="201">
        <v>41640.0</v>
      </c>
      <c r="F2408" s="201">
        <v>42004.0</v>
      </c>
      <c r="G2408" s="7" t="s">
        <v>3594</v>
      </c>
      <c r="H2408" s="7">
        <v>0.05</v>
      </c>
      <c r="I2408" s="7">
        <v>0.05</v>
      </c>
      <c r="J2408" s="7">
        <v>0.05</v>
      </c>
      <c r="K2408" s="7">
        <v>0.05</v>
      </c>
      <c r="L2408" s="7">
        <v>0.05</v>
      </c>
      <c r="M2408" s="7">
        <v>0.05</v>
      </c>
      <c r="N2408" s="7">
        <v>0.05</v>
      </c>
      <c r="O2408" s="7">
        <v>0.05</v>
      </c>
      <c r="P2408" s="7">
        <v>0.1</v>
      </c>
      <c r="Q2408" s="7">
        <v>0.1</v>
      </c>
      <c r="R2408" s="7">
        <v>0.4</v>
      </c>
      <c r="S2408" s="7">
        <v>0.4</v>
      </c>
      <c r="T2408" s="7">
        <v>0.6</v>
      </c>
      <c r="U2408" s="7">
        <v>0.6</v>
      </c>
      <c r="V2408" s="7">
        <v>0.6</v>
      </c>
      <c r="W2408" s="7">
        <v>0.6</v>
      </c>
      <c r="X2408" s="7">
        <v>0.6</v>
      </c>
      <c r="Y2408" s="7">
        <v>0.4</v>
      </c>
      <c r="Z2408" s="7">
        <v>0.2</v>
      </c>
      <c r="AA2408" s="7">
        <v>0.05</v>
      </c>
      <c r="AB2408" s="7">
        <v>0.05</v>
      </c>
      <c r="AC2408" s="7">
        <v>0.05</v>
      </c>
      <c r="AD2408" s="7">
        <v>0.05</v>
      </c>
      <c r="AE2408" s="7">
        <v>0.05</v>
      </c>
      <c r="AF2408" s="7" t="s">
        <v>3589</v>
      </c>
    </row>
    <row r="2409" ht="14.25" customHeight="1">
      <c r="A2409" s="8" t="s">
        <v>1619</v>
      </c>
      <c r="B2409" s="8" t="s">
        <v>1207</v>
      </c>
      <c r="C2409" s="8"/>
      <c r="D2409" s="8" t="s">
        <v>3657</v>
      </c>
      <c r="E2409" s="202">
        <v>41640.0</v>
      </c>
      <c r="F2409" s="202">
        <v>42004.0</v>
      </c>
      <c r="G2409" s="8" t="s">
        <v>3594</v>
      </c>
      <c r="H2409" s="8">
        <v>0.05</v>
      </c>
      <c r="I2409" s="8">
        <v>0.05</v>
      </c>
      <c r="J2409" s="8">
        <v>0.05</v>
      </c>
      <c r="K2409" s="8">
        <v>0.05</v>
      </c>
      <c r="L2409" s="8">
        <v>0.05</v>
      </c>
      <c r="M2409" s="8">
        <v>0.05</v>
      </c>
      <c r="N2409" s="8">
        <v>0.05</v>
      </c>
      <c r="O2409" s="8">
        <v>0.1</v>
      </c>
      <c r="P2409" s="8">
        <v>0.3</v>
      </c>
      <c r="Q2409" s="8">
        <v>0.6</v>
      </c>
      <c r="R2409" s="8">
        <v>0.9</v>
      </c>
      <c r="S2409" s="8">
        <v>0.9</v>
      </c>
      <c r="T2409" s="8">
        <v>0.9</v>
      </c>
      <c r="U2409" s="8">
        <v>0.9</v>
      </c>
      <c r="V2409" s="8">
        <v>0.9</v>
      </c>
      <c r="W2409" s="8">
        <v>0.9</v>
      </c>
      <c r="X2409" s="8">
        <v>0.9</v>
      </c>
      <c r="Y2409" s="8">
        <v>0.9</v>
      </c>
      <c r="Z2409" s="8">
        <v>0.5</v>
      </c>
      <c r="AA2409" s="8">
        <v>0.3</v>
      </c>
      <c r="AB2409" s="8">
        <v>0.3</v>
      </c>
      <c r="AC2409" s="8">
        <v>0.1</v>
      </c>
      <c r="AD2409" s="8">
        <v>0.05</v>
      </c>
      <c r="AE2409" s="8">
        <v>0.05</v>
      </c>
      <c r="AF2409" s="8" t="s">
        <v>3589</v>
      </c>
    </row>
    <row r="2410" ht="14.25" customHeight="1">
      <c r="A2410" s="7" t="s">
        <v>1620</v>
      </c>
      <c r="B2410" s="7" t="s">
        <v>8</v>
      </c>
      <c r="C2410" s="7"/>
      <c r="D2410" s="7" t="s">
        <v>3596</v>
      </c>
      <c r="E2410" s="201">
        <v>41640.0</v>
      </c>
      <c r="F2410" s="201">
        <v>42004.0</v>
      </c>
      <c r="G2410" s="7" t="s">
        <v>3594</v>
      </c>
      <c r="H2410" s="7">
        <v>0.0</v>
      </c>
      <c r="I2410" s="7">
        <v>0.0</v>
      </c>
      <c r="J2410" s="7">
        <v>0.0</v>
      </c>
      <c r="K2410" s="7">
        <v>0.0</v>
      </c>
      <c r="L2410" s="7">
        <v>0.0</v>
      </c>
      <c r="M2410" s="7">
        <v>0.0</v>
      </c>
      <c r="N2410" s="7">
        <v>0.0</v>
      </c>
      <c r="O2410" s="7">
        <v>0.1</v>
      </c>
      <c r="P2410" s="7">
        <v>0.2</v>
      </c>
      <c r="Q2410" s="7">
        <v>0.5</v>
      </c>
      <c r="R2410" s="7">
        <v>0.5</v>
      </c>
      <c r="S2410" s="7">
        <v>0.7</v>
      </c>
      <c r="T2410" s="7">
        <v>0.7</v>
      </c>
      <c r="U2410" s="7">
        <v>0.7</v>
      </c>
      <c r="V2410" s="7">
        <v>0.7</v>
      </c>
      <c r="W2410" s="7">
        <v>0.8</v>
      </c>
      <c r="X2410" s="7">
        <v>0.7</v>
      </c>
      <c r="Y2410" s="7">
        <v>0.5</v>
      </c>
      <c r="Z2410" s="7">
        <v>0.5</v>
      </c>
      <c r="AA2410" s="7">
        <v>0.3</v>
      </c>
      <c r="AB2410" s="7">
        <v>0.3</v>
      </c>
      <c r="AC2410" s="7">
        <v>0.0</v>
      </c>
      <c r="AD2410" s="7">
        <v>0.0</v>
      </c>
      <c r="AE2410" s="7">
        <v>0.0</v>
      </c>
      <c r="AF2410" s="7" t="s">
        <v>3589</v>
      </c>
    </row>
    <row r="2411" ht="14.25" customHeight="1">
      <c r="A2411" s="8" t="s">
        <v>1620</v>
      </c>
      <c r="B2411" s="8" t="s">
        <v>8</v>
      </c>
      <c r="C2411" s="8"/>
      <c r="D2411" s="8" t="s">
        <v>3600</v>
      </c>
      <c r="E2411" s="202">
        <v>41640.0</v>
      </c>
      <c r="F2411" s="202">
        <v>42004.0</v>
      </c>
      <c r="G2411" s="8" t="s">
        <v>3588</v>
      </c>
      <c r="H2411" s="8">
        <v>1.0</v>
      </c>
      <c r="I2411" s="8"/>
      <c r="J2411" s="8"/>
      <c r="K2411" s="8"/>
      <c r="L2411" s="8"/>
      <c r="M2411" s="8"/>
      <c r="N2411" s="8"/>
      <c r="O2411" s="8"/>
      <c r="P2411" s="8"/>
      <c r="Q2411" s="8"/>
      <c r="R2411" s="8"/>
      <c r="S2411" s="8"/>
      <c r="T2411" s="8"/>
      <c r="U2411" s="8"/>
      <c r="V2411" s="8"/>
      <c r="W2411" s="8"/>
      <c r="X2411" s="8"/>
      <c r="Y2411" s="8"/>
      <c r="Z2411" s="8"/>
      <c r="AA2411" s="8"/>
      <c r="AB2411" s="8"/>
      <c r="AC2411" s="8"/>
      <c r="AD2411" s="8"/>
      <c r="AE2411" s="8"/>
      <c r="AF2411" s="8" t="s">
        <v>3589</v>
      </c>
    </row>
    <row r="2412" ht="14.25" customHeight="1">
      <c r="A2412" s="7" t="s">
        <v>1620</v>
      </c>
      <c r="B2412" s="7" t="s">
        <v>8</v>
      </c>
      <c r="C2412" s="7"/>
      <c r="D2412" s="7" t="s">
        <v>3656</v>
      </c>
      <c r="E2412" s="201">
        <v>41640.0</v>
      </c>
      <c r="F2412" s="201">
        <v>42004.0</v>
      </c>
      <c r="G2412" s="7" t="s">
        <v>3594</v>
      </c>
      <c r="H2412" s="7">
        <v>0.0</v>
      </c>
      <c r="I2412" s="7">
        <v>0.0</v>
      </c>
      <c r="J2412" s="7">
        <v>0.0</v>
      </c>
      <c r="K2412" s="7">
        <v>0.0</v>
      </c>
      <c r="L2412" s="7">
        <v>0.0</v>
      </c>
      <c r="M2412" s="7">
        <v>0.0</v>
      </c>
      <c r="N2412" s="7">
        <v>0.0</v>
      </c>
      <c r="O2412" s="7">
        <v>0.0</v>
      </c>
      <c r="P2412" s="7">
        <v>0.0</v>
      </c>
      <c r="Q2412" s="7">
        <v>0.1</v>
      </c>
      <c r="R2412" s="7">
        <v>0.2</v>
      </c>
      <c r="S2412" s="7">
        <v>0.2</v>
      </c>
      <c r="T2412" s="7">
        <v>0.4</v>
      </c>
      <c r="U2412" s="7">
        <v>0.4</v>
      </c>
      <c r="V2412" s="7">
        <v>0.4</v>
      </c>
      <c r="W2412" s="7">
        <v>0.4</v>
      </c>
      <c r="X2412" s="7">
        <v>0.4</v>
      </c>
      <c r="Y2412" s="7">
        <v>0.2</v>
      </c>
      <c r="Z2412" s="7">
        <v>0.1</v>
      </c>
      <c r="AA2412" s="7">
        <v>0.0</v>
      </c>
      <c r="AB2412" s="7">
        <v>0.0</v>
      </c>
      <c r="AC2412" s="7">
        <v>0.0</v>
      </c>
      <c r="AD2412" s="7">
        <v>0.0</v>
      </c>
      <c r="AE2412" s="7">
        <v>0.0</v>
      </c>
      <c r="AF2412" s="7" t="s">
        <v>3589</v>
      </c>
    </row>
    <row r="2413" ht="14.25" customHeight="1">
      <c r="A2413" s="8" t="s">
        <v>1620</v>
      </c>
      <c r="B2413" s="8" t="s">
        <v>8</v>
      </c>
      <c r="C2413" s="8"/>
      <c r="D2413" s="8" t="s">
        <v>3657</v>
      </c>
      <c r="E2413" s="202">
        <v>41640.0</v>
      </c>
      <c r="F2413" s="202">
        <v>42004.0</v>
      </c>
      <c r="G2413" s="8" t="s">
        <v>3594</v>
      </c>
      <c r="H2413" s="8">
        <v>0.0</v>
      </c>
      <c r="I2413" s="8">
        <v>0.0</v>
      </c>
      <c r="J2413" s="8">
        <v>0.0</v>
      </c>
      <c r="K2413" s="8">
        <v>0.0</v>
      </c>
      <c r="L2413" s="8">
        <v>0.0</v>
      </c>
      <c r="M2413" s="8">
        <v>0.0</v>
      </c>
      <c r="N2413" s="8">
        <v>0.0</v>
      </c>
      <c r="O2413" s="8">
        <v>0.1</v>
      </c>
      <c r="P2413" s="8">
        <v>0.2</v>
      </c>
      <c r="Q2413" s="8">
        <v>0.5</v>
      </c>
      <c r="R2413" s="8">
        <v>0.6</v>
      </c>
      <c r="S2413" s="8">
        <v>0.8</v>
      </c>
      <c r="T2413" s="8">
        <v>0.8</v>
      </c>
      <c r="U2413" s="8">
        <v>0.8</v>
      </c>
      <c r="V2413" s="8">
        <v>0.8</v>
      </c>
      <c r="W2413" s="8">
        <v>0.8</v>
      </c>
      <c r="X2413" s="8">
        <v>0.8</v>
      </c>
      <c r="Y2413" s="8">
        <v>0.6</v>
      </c>
      <c r="Z2413" s="8">
        <v>0.2</v>
      </c>
      <c r="AA2413" s="8">
        <v>0.2</v>
      </c>
      <c r="AB2413" s="8">
        <v>0.2</v>
      </c>
      <c r="AC2413" s="8">
        <v>0.1</v>
      </c>
      <c r="AD2413" s="8">
        <v>0.0</v>
      </c>
      <c r="AE2413" s="8">
        <v>0.0</v>
      </c>
      <c r="AF2413" s="8" t="s">
        <v>3589</v>
      </c>
    </row>
    <row r="2414" ht="14.25" customHeight="1">
      <c r="A2414" s="7" t="s">
        <v>283</v>
      </c>
      <c r="B2414" s="7" t="s">
        <v>3599</v>
      </c>
      <c r="C2414" s="7" t="s">
        <v>3593</v>
      </c>
      <c r="D2414" s="7" t="s">
        <v>3620</v>
      </c>
      <c r="E2414" s="201">
        <v>41640.0</v>
      </c>
      <c r="F2414" s="201">
        <v>42004.0</v>
      </c>
      <c r="G2414" s="7" t="s">
        <v>3594</v>
      </c>
      <c r="H2414" s="7">
        <v>30.0</v>
      </c>
      <c r="I2414" s="7">
        <v>30.0</v>
      </c>
      <c r="J2414" s="7">
        <v>30.0</v>
      </c>
      <c r="K2414" s="7">
        <v>30.0</v>
      </c>
      <c r="L2414" s="7">
        <v>30.0</v>
      </c>
      <c r="M2414" s="7">
        <v>30.0</v>
      </c>
      <c r="N2414" s="7">
        <v>24.0</v>
      </c>
      <c r="O2414" s="7">
        <v>24.0</v>
      </c>
      <c r="P2414" s="7">
        <v>24.0</v>
      </c>
      <c r="Q2414" s="7">
        <v>24.0</v>
      </c>
      <c r="R2414" s="7">
        <v>24.0</v>
      </c>
      <c r="S2414" s="7">
        <v>24.0</v>
      </c>
      <c r="T2414" s="7">
        <v>24.0</v>
      </c>
      <c r="U2414" s="7">
        <v>24.0</v>
      </c>
      <c r="V2414" s="7">
        <v>24.0</v>
      </c>
      <c r="W2414" s="7">
        <v>24.0</v>
      </c>
      <c r="X2414" s="7">
        <v>24.0</v>
      </c>
      <c r="Y2414" s="7">
        <v>24.0</v>
      </c>
      <c r="Z2414" s="7">
        <v>24.0</v>
      </c>
      <c r="AA2414" s="7">
        <v>24.0</v>
      </c>
      <c r="AB2414" s="7">
        <v>24.0</v>
      </c>
      <c r="AC2414" s="7">
        <v>30.0</v>
      </c>
      <c r="AD2414" s="7">
        <v>30.0</v>
      </c>
      <c r="AE2414" s="7">
        <v>30.0</v>
      </c>
      <c r="AF2414" s="7" t="s">
        <v>3589</v>
      </c>
    </row>
    <row r="2415" ht="14.25" customHeight="1">
      <c r="A2415" s="8" t="s">
        <v>283</v>
      </c>
      <c r="B2415" s="8" t="s">
        <v>3599</v>
      </c>
      <c r="C2415" s="8" t="s">
        <v>3593</v>
      </c>
      <c r="D2415" s="8" t="s">
        <v>3597</v>
      </c>
      <c r="E2415" s="202">
        <v>41640.0</v>
      </c>
      <c r="F2415" s="202">
        <v>42004.0</v>
      </c>
      <c r="G2415" s="8" t="s">
        <v>3588</v>
      </c>
      <c r="H2415" s="8">
        <v>30.0</v>
      </c>
      <c r="I2415" s="8"/>
      <c r="J2415" s="8"/>
      <c r="K2415" s="8"/>
      <c r="L2415" s="8"/>
      <c r="M2415" s="8"/>
      <c r="N2415" s="8"/>
      <c r="O2415" s="8"/>
      <c r="P2415" s="8"/>
      <c r="Q2415" s="8"/>
      <c r="R2415" s="8"/>
      <c r="S2415" s="8"/>
      <c r="T2415" s="8"/>
      <c r="U2415" s="8"/>
      <c r="V2415" s="8"/>
      <c r="W2415" s="8"/>
      <c r="X2415" s="8"/>
      <c r="Y2415" s="8"/>
      <c r="Z2415" s="8"/>
      <c r="AA2415" s="8"/>
      <c r="AB2415" s="8"/>
      <c r="AC2415" s="8"/>
      <c r="AD2415" s="8"/>
      <c r="AE2415" s="8"/>
      <c r="AF2415" s="8" t="s">
        <v>3589</v>
      </c>
    </row>
    <row r="2416" ht="14.25" customHeight="1">
      <c r="A2416" s="7" t="s">
        <v>283</v>
      </c>
      <c r="B2416" s="7" t="s">
        <v>3599</v>
      </c>
      <c r="C2416" s="7" t="s">
        <v>3593</v>
      </c>
      <c r="D2416" s="7" t="s">
        <v>3656</v>
      </c>
      <c r="E2416" s="201">
        <v>41640.0</v>
      </c>
      <c r="F2416" s="201">
        <v>42004.0</v>
      </c>
      <c r="G2416" s="7" t="s">
        <v>3594</v>
      </c>
      <c r="H2416" s="7">
        <v>30.0</v>
      </c>
      <c r="I2416" s="7">
        <v>30.0</v>
      </c>
      <c r="J2416" s="7">
        <v>30.0</v>
      </c>
      <c r="K2416" s="7">
        <v>30.0</v>
      </c>
      <c r="L2416" s="7">
        <v>30.0</v>
      </c>
      <c r="M2416" s="7">
        <v>30.0</v>
      </c>
      <c r="N2416" s="7">
        <v>30.0</v>
      </c>
      <c r="O2416" s="7">
        <v>30.0</v>
      </c>
      <c r="P2416" s="7">
        <v>24.0</v>
      </c>
      <c r="Q2416" s="7">
        <v>24.0</v>
      </c>
      <c r="R2416" s="7">
        <v>24.0</v>
      </c>
      <c r="S2416" s="7">
        <v>24.0</v>
      </c>
      <c r="T2416" s="7">
        <v>24.0</v>
      </c>
      <c r="U2416" s="7">
        <v>24.0</v>
      </c>
      <c r="V2416" s="7">
        <v>24.0</v>
      </c>
      <c r="W2416" s="7">
        <v>24.0</v>
      </c>
      <c r="X2416" s="7">
        <v>24.0</v>
      </c>
      <c r="Y2416" s="7">
        <v>24.0</v>
      </c>
      <c r="Z2416" s="7">
        <v>24.0</v>
      </c>
      <c r="AA2416" s="7">
        <v>30.0</v>
      </c>
      <c r="AB2416" s="7">
        <v>30.0</v>
      </c>
      <c r="AC2416" s="7">
        <v>30.0</v>
      </c>
      <c r="AD2416" s="7">
        <v>30.0</v>
      </c>
      <c r="AE2416" s="7">
        <v>30.0</v>
      </c>
      <c r="AF2416" s="7" t="s">
        <v>3589</v>
      </c>
    </row>
    <row r="2417" ht="14.25" customHeight="1">
      <c r="A2417" s="8" t="s">
        <v>283</v>
      </c>
      <c r="B2417" s="8" t="s">
        <v>3599</v>
      </c>
      <c r="C2417" s="8" t="s">
        <v>3593</v>
      </c>
      <c r="D2417" s="8" t="s">
        <v>3657</v>
      </c>
      <c r="E2417" s="202">
        <v>41640.0</v>
      </c>
      <c r="F2417" s="202">
        <v>42004.0</v>
      </c>
      <c r="G2417" s="8" t="s">
        <v>3594</v>
      </c>
      <c r="H2417" s="8">
        <v>30.0</v>
      </c>
      <c r="I2417" s="8">
        <v>30.0</v>
      </c>
      <c r="J2417" s="8">
        <v>30.0</v>
      </c>
      <c r="K2417" s="8">
        <v>30.0</v>
      </c>
      <c r="L2417" s="8">
        <v>30.0</v>
      </c>
      <c r="M2417" s="8">
        <v>30.0</v>
      </c>
      <c r="N2417" s="8">
        <v>24.0</v>
      </c>
      <c r="O2417" s="8">
        <v>24.0</v>
      </c>
      <c r="P2417" s="8">
        <v>24.0</v>
      </c>
      <c r="Q2417" s="8">
        <v>24.0</v>
      </c>
      <c r="R2417" s="8">
        <v>24.0</v>
      </c>
      <c r="S2417" s="8">
        <v>24.0</v>
      </c>
      <c r="T2417" s="8">
        <v>24.0</v>
      </c>
      <c r="U2417" s="8">
        <v>24.0</v>
      </c>
      <c r="V2417" s="8">
        <v>24.0</v>
      </c>
      <c r="W2417" s="8">
        <v>24.0</v>
      </c>
      <c r="X2417" s="8">
        <v>24.0</v>
      </c>
      <c r="Y2417" s="8">
        <v>24.0</v>
      </c>
      <c r="Z2417" s="8">
        <v>24.0</v>
      </c>
      <c r="AA2417" s="8">
        <v>24.0</v>
      </c>
      <c r="AB2417" s="8">
        <v>24.0</v>
      </c>
      <c r="AC2417" s="8">
        <v>24.0</v>
      </c>
      <c r="AD2417" s="8">
        <v>30.0</v>
      </c>
      <c r="AE2417" s="8">
        <v>30.0</v>
      </c>
      <c r="AF2417" s="8" t="s">
        <v>3589</v>
      </c>
    </row>
    <row r="2418" ht="14.25" customHeight="1">
      <c r="A2418" s="7" t="s">
        <v>4411</v>
      </c>
      <c r="B2418" s="7" t="s">
        <v>3661</v>
      </c>
      <c r="C2418" s="7"/>
      <c r="D2418" s="7" t="s">
        <v>3637</v>
      </c>
      <c r="E2418" s="201">
        <v>41640.0</v>
      </c>
      <c r="F2418" s="201">
        <v>42004.0</v>
      </c>
      <c r="G2418" s="7" t="s">
        <v>3588</v>
      </c>
      <c r="H2418" s="7">
        <v>1.0</v>
      </c>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7" t="s">
        <v>3589</v>
      </c>
    </row>
    <row r="2419" ht="14.25" customHeight="1">
      <c r="A2419" s="8" t="s">
        <v>4411</v>
      </c>
      <c r="B2419" s="8" t="s">
        <v>3661</v>
      </c>
      <c r="C2419" s="8"/>
      <c r="D2419" s="8" t="s">
        <v>3598</v>
      </c>
      <c r="E2419" s="202">
        <v>41640.0</v>
      </c>
      <c r="F2419" s="202">
        <v>42004.0</v>
      </c>
      <c r="G2419" s="8" t="s">
        <v>3588</v>
      </c>
      <c r="H2419" s="8">
        <v>0.5</v>
      </c>
      <c r="I2419" s="8"/>
      <c r="J2419" s="8"/>
      <c r="K2419" s="8"/>
      <c r="L2419" s="8"/>
      <c r="M2419" s="8"/>
      <c r="N2419" s="8"/>
      <c r="O2419" s="8"/>
      <c r="P2419" s="8"/>
      <c r="Q2419" s="8"/>
      <c r="R2419" s="8"/>
      <c r="S2419" s="8"/>
      <c r="T2419" s="8"/>
      <c r="U2419" s="8"/>
      <c r="V2419" s="8"/>
      <c r="W2419" s="8"/>
      <c r="X2419" s="8"/>
      <c r="Y2419" s="8"/>
      <c r="Z2419" s="8"/>
      <c r="AA2419" s="8"/>
      <c r="AB2419" s="8"/>
      <c r="AC2419" s="8"/>
      <c r="AD2419" s="8"/>
      <c r="AE2419" s="8"/>
      <c r="AF2419" s="8" t="s">
        <v>3589</v>
      </c>
    </row>
    <row r="2420" ht="14.25" customHeight="1">
      <c r="A2420" s="7" t="s">
        <v>4411</v>
      </c>
      <c r="B2420" s="7" t="s">
        <v>3661</v>
      </c>
      <c r="C2420" s="7"/>
      <c r="D2420" s="7" t="s">
        <v>3621</v>
      </c>
      <c r="E2420" s="201">
        <v>41913.0</v>
      </c>
      <c r="F2420" s="201">
        <v>42004.0</v>
      </c>
      <c r="G2420" s="7" t="s">
        <v>3588</v>
      </c>
      <c r="H2420" s="7">
        <v>1.0</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3589</v>
      </c>
    </row>
    <row r="2421" ht="14.25" customHeight="1">
      <c r="A2421" s="8" t="s">
        <v>4411</v>
      </c>
      <c r="B2421" s="8" t="s">
        <v>3661</v>
      </c>
      <c r="C2421" s="8"/>
      <c r="D2421" s="8" t="s">
        <v>3621</v>
      </c>
      <c r="E2421" s="202">
        <v>41760.0</v>
      </c>
      <c r="F2421" s="202">
        <v>41912.0</v>
      </c>
      <c r="G2421" s="8" t="s">
        <v>3588</v>
      </c>
      <c r="H2421" s="8">
        <v>0.5</v>
      </c>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t="s">
        <v>3589</v>
      </c>
    </row>
    <row r="2422" ht="14.25" customHeight="1">
      <c r="A2422" s="7" t="s">
        <v>1634</v>
      </c>
      <c r="B2422" s="7" t="s">
        <v>3586</v>
      </c>
      <c r="C2422" s="7"/>
      <c r="D2422" s="7" t="s">
        <v>3587</v>
      </c>
      <c r="E2422" s="201">
        <v>41640.0</v>
      </c>
      <c r="F2422" s="201">
        <v>42004.0</v>
      </c>
      <c r="G2422" s="7" t="s">
        <v>3588</v>
      </c>
      <c r="H2422" s="7">
        <v>90.0</v>
      </c>
      <c r="I2422" s="7"/>
      <c r="J2422" s="7"/>
      <c r="K2422" s="7"/>
      <c r="L2422" s="7"/>
      <c r="M2422" s="7"/>
      <c r="N2422" s="7"/>
      <c r="O2422" s="7"/>
      <c r="P2422" s="7"/>
      <c r="Q2422" s="7"/>
      <c r="R2422" s="7"/>
      <c r="S2422" s="7"/>
      <c r="T2422" s="7"/>
      <c r="U2422" s="7"/>
      <c r="V2422" s="7"/>
      <c r="W2422" s="7"/>
      <c r="X2422" s="7"/>
      <c r="Y2422" s="7"/>
      <c r="Z2422" s="7"/>
      <c r="AA2422" s="7"/>
      <c r="AB2422" s="7"/>
      <c r="AC2422" s="7"/>
      <c r="AD2422" s="7"/>
      <c r="AE2422" s="7"/>
      <c r="AF2422" s="7" t="s">
        <v>3589</v>
      </c>
    </row>
    <row r="2423" ht="14.25" customHeight="1">
      <c r="A2423" s="8" t="s">
        <v>282</v>
      </c>
      <c r="B2423" s="8" t="s">
        <v>3599</v>
      </c>
      <c r="C2423" s="8" t="s">
        <v>3593</v>
      </c>
      <c r="D2423" s="8" t="s">
        <v>3596</v>
      </c>
      <c r="E2423" s="202">
        <v>41640.0</v>
      </c>
      <c r="F2423" s="202">
        <v>42004.0</v>
      </c>
      <c r="G2423" s="8" t="s">
        <v>3594</v>
      </c>
      <c r="H2423" s="8">
        <v>15.6</v>
      </c>
      <c r="I2423" s="8">
        <v>15.6</v>
      </c>
      <c r="J2423" s="8">
        <v>15.6</v>
      </c>
      <c r="K2423" s="8">
        <v>15.6</v>
      </c>
      <c r="L2423" s="8">
        <v>15.6</v>
      </c>
      <c r="M2423" s="8">
        <v>15.6</v>
      </c>
      <c r="N2423" s="8">
        <v>21.0</v>
      </c>
      <c r="O2423" s="8">
        <v>21.0</v>
      </c>
      <c r="P2423" s="8">
        <v>21.0</v>
      </c>
      <c r="Q2423" s="8">
        <v>21.0</v>
      </c>
      <c r="R2423" s="8">
        <v>21.0</v>
      </c>
      <c r="S2423" s="8">
        <v>21.0</v>
      </c>
      <c r="T2423" s="8">
        <v>21.0</v>
      </c>
      <c r="U2423" s="8">
        <v>21.0</v>
      </c>
      <c r="V2423" s="8">
        <v>21.0</v>
      </c>
      <c r="W2423" s="8">
        <v>21.0</v>
      </c>
      <c r="X2423" s="8">
        <v>21.0</v>
      </c>
      <c r="Y2423" s="8">
        <v>21.0</v>
      </c>
      <c r="Z2423" s="8">
        <v>21.0</v>
      </c>
      <c r="AA2423" s="8">
        <v>21.0</v>
      </c>
      <c r="AB2423" s="8">
        <v>21.0</v>
      </c>
      <c r="AC2423" s="8">
        <v>15.6</v>
      </c>
      <c r="AD2423" s="8">
        <v>15.6</v>
      </c>
      <c r="AE2423" s="8">
        <v>15.6</v>
      </c>
      <c r="AF2423" s="8" t="s">
        <v>3589</v>
      </c>
    </row>
    <row r="2424" ht="14.25" customHeight="1">
      <c r="A2424" s="7" t="s">
        <v>282</v>
      </c>
      <c r="B2424" s="7" t="s">
        <v>3599</v>
      </c>
      <c r="C2424" s="7" t="s">
        <v>3593</v>
      </c>
      <c r="D2424" s="7" t="s">
        <v>3597</v>
      </c>
      <c r="E2424" s="201">
        <v>41640.0</v>
      </c>
      <c r="F2424" s="201">
        <v>42004.0</v>
      </c>
      <c r="G2424" s="7" t="s">
        <v>3588</v>
      </c>
      <c r="H2424" s="7">
        <v>21.0</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3589</v>
      </c>
    </row>
    <row r="2425" ht="14.25" customHeight="1">
      <c r="A2425" s="8" t="s">
        <v>282</v>
      </c>
      <c r="B2425" s="8" t="s">
        <v>3599</v>
      </c>
      <c r="C2425" s="8" t="s">
        <v>3593</v>
      </c>
      <c r="D2425" s="8" t="s">
        <v>3598</v>
      </c>
      <c r="E2425" s="202">
        <v>41640.0</v>
      </c>
      <c r="F2425" s="202">
        <v>42004.0</v>
      </c>
      <c r="G2425" s="8" t="s">
        <v>3588</v>
      </c>
      <c r="H2425" s="8">
        <v>15.6</v>
      </c>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c r="AF2425" s="8" t="s">
        <v>3589</v>
      </c>
    </row>
    <row r="2426" ht="14.25" customHeight="1">
      <c r="A2426" s="7" t="s">
        <v>282</v>
      </c>
      <c r="B2426" s="7" t="s">
        <v>3599</v>
      </c>
      <c r="C2426" s="7" t="s">
        <v>3593</v>
      </c>
      <c r="D2426" s="7" t="s">
        <v>3656</v>
      </c>
      <c r="E2426" s="201">
        <v>41640.0</v>
      </c>
      <c r="F2426" s="201">
        <v>42004.0</v>
      </c>
      <c r="G2426" s="7" t="s">
        <v>3594</v>
      </c>
      <c r="H2426" s="7">
        <v>15.6</v>
      </c>
      <c r="I2426" s="7">
        <v>15.6</v>
      </c>
      <c r="J2426" s="7">
        <v>15.6</v>
      </c>
      <c r="K2426" s="7">
        <v>15.6</v>
      </c>
      <c r="L2426" s="7">
        <v>15.6</v>
      </c>
      <c r="M2426" s="7">
        <v>15.6</v>
      </c>
      <c r="N2426" s="7">
        <v>15.6</v>
      </c>
      <c r="O2426" s="7">
        <v>15.6</v>
      </c>
      <c r="P2426" s="7">
        <v>21.0</v>
      </c>
      <c r="Q2426" s="7">
        <v>21.0</v>
      </c>
      <c r="R2426" s="7">
        <v>21.0</v>
      </c>
      <c r="S2426" s="7">
        <v>21.0</v>
      </c>
      <c r="T2426" s="7">
        <v>21.0</v>
      </c>
      <c r="U2426" s="7">
        <v>21.0</v>
      </c>
      <c r="V2426" s="7">
        <v>21.0</v>
      </c>
      <c r="W2426" s="7">
        <v>21.0</v>
      </c>
      <c r="X2426" s="7">
        <v>21.0</v>
      </c>
      <c r="Y2426" s="7">
        <v>21.0</v>
      </c>
      <c r="Z2426" s="7">
        <v>21.0</v>
      </c>
      <c r="AA2426" s="7">
        <v>15.6</v>
      </c>
      <c r="AB2426" s="7">
        <v>15.6</v>
      </c>
      <c r="AC2426" s="7">
        <v>15.6</v>
      </c>
      <c r="AD2426" s="7">
        <v>15.6</v>
      </c>
      <c r="AE2426" s="7">
        <v>15.6</v>
      </c>
      <c r="AF2426" s="7" t="s">
        <v>3589</v>
      </c>
    </row>
    <row r="2427" ht="14.25" customHeight="1">
      <c r="A2427" s="8" t="s">
        <v>282</v>
      </c>
      <c r="B2427" s="8" t="s">
        <v>3599</v>
      </c>
      <c r="C2427" s="8" t="s">
        <v>3593</v>
      </c>
      <c r="D2427" s="8" t="s">
        <v>3657</v>
      </c>
      <c r="E2427" s="202">
        <v>41640.0</v>
      </c>
      <c r="F2427" s="202">
        <v>42004.0</v>
      </c>
      <c r="G2427" s="8" t="s">
        <v>3594</v>
      </c>
      <c r="H2427" s="8">
        <v>15.6</v>
      </c>
      <c r="I2427" s="8">
        <v>15.6</v>
      </c>
      <c r="J2427" s="8">
        <v>15.6</v>
      </c>
      <c r="K2427" s="8">
        <v>15.6</v>
      </c>
      <c r="L2427" s="8">
        <v>15.6</v>
      </c>
      <c r="M2427" s="8">
        <v>15.6</v>
      </c>
      <c r="N2427" s="8">
        <v>21.0</v>
      </c>
      <c r="O2427" s="8">
        <v>21.0</v>
      </c>
      <c r="P2427" s="8">
        <v>21.0</v>
      </c>
      <c r="Q2427" s="8">
        <v>21.0</v>
      </c>
      <c r="R2427" s="8">
        <v>21.0</v>
      </c>
      <c r="S2427" s="8">
        <v>21.0</v>
      </c>
      <c r="T2427" s="8">
        <v>21.0</v>
      </c>
      <c r="U2427" s="8">
        <v>21.0</v>
      </c>
      <c r="V2427" s="8">
        <v>21.0</v>
      </c>
      <c r="W2427" s="8">
        <v>21.0</v>
      </c>
      <c r="X2427" s="8">
        <v>21.0</v>
      </c>
      <c r="Y2427" s="8">
        <v>21.0</v>
      </c>
      <c r="Z2427" s="8">
        <v>21.0</v>
      </c>
      <c r="AA2427" s="8">
        <v>21.0</v>
      </c>
      <c r="AB2427" s="8">
        <v>21.0</v>
      </c>
      <c r="AC2427" s="8">
        <v>21.0</v>
      </c>
      <c r="AD2427" s="8">
        <v>15.6</v>
      </c>
      <c r="AE2427" s="8">
        <v>15.6</v>
      </c>
      <c r="AF2427" s="8" t="s">
        <v>3589</v>
      </c>
    </row>
    <row r="2428" ht="14.25" customHeight="1">
      <c r="A2428" s="7" t="s">
        <v>4412</v>
      </c>
      <c r="B2428" s="7" t="s">
        <v>1209</v>
      </c>
      <c r="C2428" s="7"/>
      <c r="D2428" s="7" t="s">
        <v>3620</v>
      </c>
      <c r="E2428" s="201">
        <v>41640.0</v>
      </c>
      <c r="F2428" s="201">
        <v>42004.0</v>
      </c>
      <c r="G2428" s="7" t="s">
        <v>3594</v>
      </c>
      <c r="H2428" s="7">
        <v>0.25</v>
      </c>
      <c r="I2428" s="7">
        <v>0.25</v>
      </c>
      <c r="J2428" s="7">
        <v>0.25</v>
      </c>
      <c r="K2428" s="7">
        <v>0.25</v>
      </c>
      <c r="L2428" s="7">
        <v>0.25</v>
      </c>
      <c r="M2428" s="7">
        <v>0.25</v>
      </c>
      <c r="N2428" s="7">
        <v>1.0</v>
      </c>
      <c r="O2428" s="7">
        <v>1.0</v>
      </c>
      <c r="P2428" s="7">
        <v>1.0</v>
      </c>
      <c r="Q2428" s="7">
        <v>1.0</v>
      </c>
      <c r="R2428" s="7">
        <v>1.0</v>
      </c>
      <c r="S2428" s="7">
        <v>1.0</v>
      </c>
      <c r="T2428" s="7">
        <v>1.0</v>
      </c>
      <c r="U2428" s="7">
        <v>1.0</v>
      </c>
      <c r="V2428" s="7">
        <v>1.0</v>
      </c>
      <c r="W2428" s="7">
        <v>1.0</v>
      </c>
      <c r="X2428" s="7">
        <v>1.0</v>
      </c>
      <c r="Y2428" s="7">
        <v>1.0</v>
      </c>
      <c r="Z2428" s="7">
        <v>1.0</v>
      </c>
      <c r="AA2428" s="7">
        <v>1.0</v>
      </c>
      <c r="AB2428" s="7">
        <v>1.0</v>
      </c>
      <c r="AC2428" s="7">
        <v>0.25</v>
      </c>
      <c r="AD2428" s="7">
        <v>0.25</v>
      </c>
      <c r="AE2428" s="7">
        <v>0.25</v>
      </c>
      <c r="AF2428" s="7" t="s">
        <v>3589</v>
      </c>
    </row>
    <row r="2429" ht="14.25" customHeight="1">
      <c r="A2429" s="8" t="s">
        <v>4412</v>
      </c>
      <c r="B2429" s="8" t="s">
        <v>1209</v>
      </c>
      <c r="C2429" s="8"/>
      <c r="D2429" s="8" t="s">
        <v>3597</v>
      </c>
      <c r="E2429" s="202">
        <v>41640.0</v>
      </c>
      <c r="F2429" s="202">
        <v>42004.0</v>
      </c>
      <c r="G2429" s="8" t="s">
        <v>3588</v>
      </c>
      <c r="H2429" s="8">
        <v>1.0</v>
      </c>
      <c r="I2429" s="8"/>
      <c r="J2429" s="8"/>
      <c r="K2429" s="8"/>
      <c r="L2429" s="8"/>
      <c r="M2429" s="8"/>
      <c r="N2429" s="8"/>
      <c r="O2429" s="8"/>
      <c r="P2429" s="8"/>
      <c r="Q2429" s="8"/>
      <c r="R2429" s="8"/>
      <c r="S2429" s="8"/>
      <c r="T2429" s="8"/>
      <c r="U2429" s="8"/>
      <c r="V2429" s="8"/>
      <c r="W2429" s="8"/>
      <c r="X2429" s="8"/>
      <c r="Y2429" s="8"/>
      <c r="Z2429" s="8"/>
      <c r="AA2429" s="8"/>
      <c r="AB2429" s="8"/>
      <c r="AC2429" s="8"/>
      <c r="AD2429" s="8"/>
      <c r="AE2429" s="8"/>
      <c r="AF2429" s="8" t="s">
        <v>3589</v>
      </c>
    </row>
    <row r="2430" ht="14.25" customHeight="1">
      <c r="A2430" s="7" t="s">
        <v>4412</v>
      </c>
      <c r="B2430" s="7" t="s">
        <v>1209</v>
      </c>
      <c r="C2430" s="7"/>
      <c r="D2430" s="7" t="s">
        <v>3656</v>
      </c>
      <c r="E2430" s="201">
        <v>41640.0</v>
      </c>
      <c r="F2430" s="201">
        <v>42004.0</v>
      </c>
      <c r="G2430" s="7" t="s">
        <v>3594</v>
      </c>
      <c r="H2430" s="7">
        <v>0.25</v>
      </c>
      <c r="I2430" s="7">
        <v>0.25</v>
      </c>
      <c r="J2430" s="7">
        <v>0.25</v>
      </c>
      <c r="K2430" s="7">
        <v>0.25</v>
      </c>
      <c r="L2430" s="7">
        <v>0.25</v>
      </c>
      <c r="M2430" s="7">
        <v>0.25</v>
      </c>
      <c r="N2430" s="7">
        <v>0.25</v>
      </c>
      <c r="O2430" s="7">
        <v>0.25</v>
      </c>
      <c r="P2430" s="7">
        <v>1.0</v>
      </c>
      <c r="Q2430" s="7">
        <v>1.0</v>
      </c>
      <c r="R2430" s="7">
        <v>1.0</v>
      </c>
      <c r="S2430" s="7">
        <v>1.0</v>
      </c>
      <c r="T2430" s="7">
        <v>1.0</v>
      </c>
      <c r="U2430" s="7">
        <v>1.0</v>
      </c>
      <c r="V2430" s="7">
        <v>1.0</v>
      </c>
      <c r="W2430" s="7">
        <v>1.0</v>
      </c>
      <c r="X2430" s="7">
        <v>1.0</v>
      </c>
      <c r="Y2430" s="7">
        <v>0.25</v>
      </c>
      <c r="Z2430" s="7">
        <v>0.25</v>
      </c>
      <c r="AA2430" s="7">
        <v>0.25</v>
      </c>
      <c r="AB2430" s="7">
        <v>0.25</v>
      </c>
      <c r="AC2430" s="7">
        <v>0.25</v>
      </c>
      <c r="AD2430" s="7">
        <v>0.25</v>
      </c>
      <c r="AE2430" s="7">
        <v>0.25</v>
      </c>
      <c r="AF2430" s="7" t="s">
        <v>3589</v>
      </c>
    </row>
    <row r="2431" ht="14.25" customHeight="1">
      <c r="A2431" s="8" t="s">
        <v>4412</v>
      </c>
      <c r="B2431" s="8" t="s">
        <v>1209</v>
      </c>
      <c r="C2431" s="8"/>
      <c r="D2431" s="8" t="s">
        <v>3657</v>
      </c>
      <c r="E2431" s="202">
        <v>41640.0</v>
      </c>
      <c r="F2431" s="202">
        <v>42004.0</v>
      </c>
      <c r="G2431" s="8" t="s">
        <v>3594</v>
      </c>
      <c r="H2431" s="8">
        <v>0.25</v>
      </c>
      <c r="I2431" s="8">
        <v>0.25</v>
      </c>
      <c r="J2431" s="8">
        <v>0.25</v>
      </c>
      <c r="K2431" s="8">
        <v>0.25</v>
      </c>
      <c r="L2431" s="8">
        <v>0.25</v>
      </c>
      <c r="M2431" s="8">
        <v>0.25</v>
      </c>
      <c r="N2431" s="8">
        <v>1.0</v>
      </c>
      <c r="O2431" s="8">
        <v>1.0</v>
      </c>
      <c r="P2431" s="8">
        <v>1.0</v>
      </c>
      <c r="Q2431" s="8">
        <v>1.0</v>
      </c>
      <c r="R2431" s="8">
        <v>1.0</v>
      </c>
      <c r="S2431" s="8">
        <v>1.0</v>
      </c>
      <c r="T2431" s="8">
        <v>1.0</v>
      </c>
      <c r="U2431" s="8">
        <v>1.0</v>
      </c>
      <c r="V2431" s="8">
        <v>1.0</v>
      </c>
      <c r="W2431" s="8">
        <v>1.0</v>
      </c>
      <c r="X2431" s="8">
        <v>1.0</v>
      </c>
      <c r="Y2431" s="8">
        <v>1.0</v>
      </c>
      <c r="Z2431" s="8">
        <v>1.0</v>
      </c>
      <c r="AA2431" s="8">
        <v>1.0</v>
      </c>
      <c r="AB2431" s="8">
        <v>1.0</v>
      </c>
      <c r="AC2431" s="8">
        <v>1.0</v>
      </c>
      <c r="AD2431" s="8">
        <v>0.25</v>
      </c>
      <c r="AE2431" s="8">
        <v>0.25</v>
      </c>
      <c r="AF2431" s="8" t="s">
        <v>3589</v>
      </c>
    </row>
    <row r="2432" ht="14.25" customHeight="1">
      <c r="A2432" s="7" t="s">
        <v>1622</v>
      </c>
      <c r="B2432" s="7" t="s">
        <v>1209</v>
      </c>
      <c r="C2432" s="7"/>
      <c r="D2432" s="7" t="s">
        <v>3620</v>
      </c>
      <c r="E2432" s="201">
        <v>41640.0</v>
      </c>
      <c r="F2432" s="201">
        <v>42004.0</v>
      </c>
      <c r="G2432" s="7" t="s">
        <v>3594</v>
      </c>
      <c r="H2432" s="7">
        <v>1.0</v>
      </c>
      <c r="I2432" s="7">
        <v>1.0</v>
      </c>
      <c r="J2432" s="7">
        <v>1.0</v>
      </c>
      <c r="K2432" s="7">
        <v>1.0</v>
      </c>
      <c r="L2432" s="7">
        <v>1.0</v>
      </c>
      <c r="M2432" s="7">
        <v>1.0</v>
      </c>
      <c r="N2432" s="7">
        <v>0.5</v>
      </c>
      <c r="O2432" s="7">
        <v>0.5</v>
      </c>
      <c r="P2432" s="7">
        <v>0.5</v>
      </c>
      <c r="Q2432" s="7">
        <v>0.5</v>
      </c>
      <c r="R2432" s="7">
        <v>0.5</v>
      </c>
      <c r="S2432" s="7">
        <v>0.5</v>
      </c>
      <c r="T2432" s="7">
        <v>0.5</v>
      </c>
      <c r="U2432" s="7">
        <v>0.5</v>
      </c>
      <c r="V2432" s="7">
        <v>0.5</v>
      </c>
      <c r="W2432" s="7">
        <v>0.5</v>
      </c>
      <c r="X2432" s="7">
        <v>0.5</v>
      </c>
      <c r="Y2432" s="7">
        <v>0.5</v>
      </c>
      <c r="Z2432" s="7">
        <v>0.5</v>
      </c>
      <c r="AA2432" s="7">
        <v>0.5</v>
      </c>
      <c r="AB2432" s="7">
        <v>0.5</v>
      </c>
      <c r="AC2432" s="7">
        <v>1.0</v>
      </c>
      <c r="AD2432" s="7">
        <v>1.0</v>
      </c>
      <c r="AE2432" s="7">
        <v>1.0</v>
      </c>
      <c r="AF2432" s="7" t="s">
        <v>3589</v>
      </c>
    </row>
    <row r="2433" ht="14.25" customHeight="1">
      <c r="A2433" s="8" t="s">
        <v>1622</v>
      </c>
      <c r="B2433" s="8" t="s">
        <v>1209</v>
      </c>
      <c r="C2433" s="8"/>
      <c r="D2433" s="8" t="s">
        <v>3597</v>
      </c>
      <c r="E2433" s="202">
        <v>41640.0</v>
      </c>
      <c r="F2433" s="202">
        <v>42004.0</v>
      </c>
      <c r="G2433" s="8" t="s">
        <v>3588</v>
      </c>
      <c r="H2433" s="8">
        <v>1.0</v>
      </c>
      <c r="I2433" s="8"/>
      <c r="J2433" s="8"/>
      <c r="K2433" s="8"/>
      <c r="L2433" s="8"/>
      <c r="M2433" s="8"/>
      <c r="N2433" s="8"/>
      <c r="O2433" s="8"/>
      <c r="P2433" s="8"/>
      <c r="Q2433" s="8"/>
      <c r="R2433" s="8"/>
      <c r="S2433" s="8"/>
      <c r="T2433" s="8"/>
      <c r="U2433" s="8"/>
      <c r="V2433" s="8"/>
      <c r="W2433" s="8"/>
      <c r="X2433" s="8"/>
      <c r="Y2433" s="8"/>
      <c r="Z2433" s="8"/>
      <c r="AA2433" s="8"/>
      <c r="AB2433" s="8"/>
      <c r="AC2433" s="8"/>
      <c r="AD2433" s="8"/>
      <c r="AE2433" s="8"/>
      <c r="AF2433" s="8" t="s">
        <v>3589</v>
      </c>
    </row>
    <row r="2434" ht="14.25" customHeight="1">
      <c r="A2434" s="7" t="s">
        <v>1622</v>
      </c>
      <c r="B2434" s="7" t="s">
        <v>1209</v>
      </c>
      <c r="C2434" s="7"/>
      <c r="D2434" s="7" t="s">
        <v>3656</v>
      </c>
      <c r="E2434" s="201">
        <v>41640.0</v>
      </c>
      <c r="F2434" s="201">
        <v>42004.0</v>
      </c>
      <c r="G2434" s="7" t="s">
        <v>3594</v>
      </c>
      <c r="H2434" s="7">
        <v>1.0</v>
      </c>
      <c r="I2434" s="7">
        <v>1.0</v>
      </c>
      <c r="J2434" s="7">
        <v>1.0</v>
      </c>
      <c r="K2434" s="7">
        <v>1.0</v>
      </c>
      <c r="L2434" s="7">
        <v>1.0</v>
      </c>
      <c r="M2434" s="7">
        <v>1.0</v>
      </c>
      <c r="N2434" s="7">
        <v>1.0</v>
      </c>
      <c r="O2434" s="7">
        <v>1.0</v>
      </c>
      <c r="P2434" s="7">
        <v>0.5</v>
      </c>
      <c r="Q2434" s="7">
        <v>0.5</v>
      </c>
      <c r="R2434" s="7">
        <v>0.5</v>
      </c>
      <c r="S2434" s="7">
        <v>0.5</v>
      </c>
      <c r="T2434" s="7">
        <v>0.5</v>
      </c>
      <c r="U2434" s="7">
        <v>0.5</v>
      </c>
      <c r="V2434" s="7">
        <v>0.5</v>
      </c>
      <c r="W2434" s="7">
        <v>0.5</v>
      </c>
      <c r="X2434" s="7">
        <v>0.5</v>
      </c>
      <c r="Y2434" s="7">
        <v>1.0</v>
      </c>
      <c r="Z2434" s="7">
        <v>1.0</v>
      </c>
      <c r="AA2434" s="7">
        <v>1.0</v>
      </c>
      <c r="AB2434" s="7">
        <v>1.0</v>
      </c>
      <c r="AC2434" s="7">
        <v>1.0</v>
      </c>
      <c r="AD2434" s="7">
        <v>1.0</v>
      </c>
      <c r="AE2434" s="7">
        <v>1.0</v>
      </c>
      <c r="AF2434" s="7" t="s">
        <v>3589</v>
      </c>
    </row>
    <row r="2435" ht="14.25" customHeight="1">
      <c r="A2435" s="8" t="s">
        <v>1622</v>
      </c>
      <c r="B2435" s="8" t="s">
        <v>1209</v>
      </c>
      <c r="C2435" s="8"/>
      <c r="D2435" s="8" t="s">
        <v>3657</v>
      </c>
      <c r="E2435" s="202">
        <v>41640.0</v>
      </c>
      <c r="F2435" s="202">
        <v>42004.0</v>
      </c>
      <c r="G2435" s="8" t="s">
        <v>3594</v>
      </c>
      <c r="H2435" s="8">
        <v>1.0</v>
      </c>
      <c r="I2435" s="8">
        <v>1.0</v>
      </c>
      <c r="J2435" s="8">
        <v>1.0</v>
      </c>
      <c r="K2435" s="8">
        <v>1.0</v>
      </c>
      <c r="L2435" s="8">
        <v>1.0</v>
      </c>
      <c r="M2435" s="8">
        <v>1.0</v>
      </c>
      <c r="N2435" s="8">
        <v>0.5</v>
      </c>
      <c r="O2435" s="8">
        <v>0.5</v>
      </c>
      <c r="P2435" s="8">
        <v>0.5</v>
      </c>
      <c r="Q2435" s="8">
        <v>0.5</v>
      </c>
      <c r="R2435" s="8">
        <v>0.5</v>
      </c>
      <c r="S2435" s="8">
        <v>0.5</v>
      </c>
      <c r="T2435" s="8">
        <v>0.5</v>
      </c>
      <c r="U2435" s="8">
        <v>0.5</v>
      </c>
      <c r="V2435" s="8">
        <v>0.5</v>
      </c>
      <c r="W2435" s="8">
        <v>0.5</v>
      </c>
      <c r="X2435" s="8">
        <v>0.5</v>
      </c>
      <c r="Y2435" s="8">
        <v>0.5</v>
      </c>
      <c r="Z2435" s="8">
        <v>0.5</v>
      </c>
      <c r="AA2435" s="8">
        <v>0.5</v>
      </c>
      <c r="AB2435" s="8">
        <v>0.5</v>
      </c>
      <c r="AC2435" s="8">
        <v>0.5</v>
      </c>
      <c r="AD2435" s="8">
        <v>1.0</v>
      </c>
      <c r="AE2435" s="8">
        <v>1.0</v>
      </c>
      <c r="AF2435" s="8" t="s">
        <v>3589</v>
      </c>
    </row>
    <row r="2436" ht="14.25" customHeight="1">
      <c r="A2436" s="7" t="s">
        <v>4413</v>
      </c>
      <c r="B2436" s="7" t="s">
        <v>3586</v>
      </c>
      <c r="C2436" s="7"/>
      <c r="D2436" s="7" t="s">
        <v>3587</v>
      </c>
      <c r="E2436" s="201">
        <v>41640.0</v>
      </c>
      <c r="F2436" s="201">
        <v>42004.0</v>
      </c>
      <c r="G2436" s="7" t="s">
        <v>3588</v>
      </c>
      <c r="H2436" s="7">
        <v>0.0</v>
      </c>
      <c r="I2436" s="7"/>
      <c r="J2436" s="7"/>
      <c r="K2436" s="7"/>
      <c r="L2436" s="7"/>
      <c r="M2436" s="7"/>
      <c r="N2436" s="7"/>
      <c r="O2436" s="7"/>
      <c r="P2436" s="7"/>
      <c r="Q2436" s="7"/>
      <c r="R2436" s="7"/>
      <c r="S2436" s="7"/>
      <c r="T2436" s="7"/>
      <c r="U2436" s="7"/>
      <c r="V2436" s="7"/>
      <c r="W2436" s="7"/>
      <c r="X2436" s="7"/>
      <c r="Y2436" s="7"/>
      <c r="Z2436" s="7"/>
      <c r="AA2436" s="7"/>
      <c r="AB2436" s="7"/>
      <c r="AC2436" s="7"/>
      <c r="AD2436" s="7"/>
      <c r="AE2436" s="7"/>
      <c r="AF2436" s="7" t="s">
        <v>3589</v>
      </c>
    </row>
    <row r="2437" ht="14.25" customHeight="1">
      <c r="A2437" s="8" t="s">
        <v>1626</v>
      </c>
      <c r="B2437" s="8" t="s">
        <v>3590</v>
      </c>
      <c r="C2437" s="8" t="s">
        <v>3591</v>
      </c>
      <c r="D2437" s="8" t="s">
        <v>3587</v>
      </c>
      <c r="E2437" s="202">
        <v>41640.0</v>
      </c>
      <c r="F2437" s="202">
        <v>42004.0</v>
      </c>
      <c r="G2437" s="8" t="s">
        <v>3588</v>
      </c>
      <c r="H2437" s="8">
        <v>120.0</v>
      </c>
      <c r="I2437" s="8"/>
      <c r="J2437" s="8"/>
      <c r="K2437" s="8"/>
      <c r="L2437" s="8"/>
      <c r="M2437" s="8"/>
      <c r="N2437" s="8"/>
      <c r="O2437" s="8"/>
      <c r="P2437" s="8"/>
      <c r="Q2437" s="8"/>
      <c r="R2437" s="8"/>
      <c r="S2437" s="8"/>
      <c r="T2437" s="8"/>
      <c r="U2437" s="8"/>
      <c r="V2437" s="8"/>
      <c r="W2437" s="8"/>
      <c r="X2437" s="8"/>
      <c r="Y2437" s="8"/>
      <c r="Z2437" s="8"/>
      <c r="AA2437" s="8"/>
      <c r="AB2437" s="8"/>
      <c r="AC2437" s="8"/>
      <c r="AD2437" s="8"/>
      <c r="AE2437" s="8"/>
      <c r="AF2437" s="8" t="s">
        <v>3592</v>
      </c>
    </row>
    <row r="2438" ht="14.25" customHeight="1">
      <c r="A2438" s="7" t="s">
        <v>4414</v>
      </c>
      <c r="B2438" s="7" t="s">
        <v>3586</v>
      </c>
      <c r="C2438" s="7" t="s">
        <v>3591</v>
      </c>
      <c r="D2438" s="7" t="s">
        <v>3587</v>
      </c>
      <c r="E2438" s="201">
        <v>41640.0</v>
      </c>
      <c r="F2438" s="201">
        <v>42004.0</v>
      </c>
      <c r="G2438" s="7" t="s">
        <v>3588</v>
      </c>
      <c r="H2438" s="7">
        <v>0.2</v>
      </c>
      <c r="I2438" s="7"/>
      <c r="J2438" s="7"/>
      <c r="K2438" s="7"/>
      <c r="L2438" s="7"/>
      <c r="M2438" s="7"/>
      <c r="N2438" s="7"/>
      <c r="O2438" s="7"/>
      <c r="P2438" s="7"/>
      <c r="Q2438" s="7"/>
      <c r="R2438" s="7"/>
      <c r="S2438" s="7"/>
      <c r="T2438" s="7"/>
      <c r="U2438" s="7"/>
      <c r="V2438" s="7"/>
      <c r="W2438" s="7"/>
      <c r="X2438" s="7"/>
      <c r="Y2438" s="7"/>
      <c r="Z2438" s="7"/>
      <c r="AA2438" s="7"/>
      <c r="AB2438" s="7"/>
      <c r="AC2438" s="7"/>
      <c r="AD2438" s="7"/>
      <c r="AE2438" s="7"/>
      <c r="AF2438" s="7" t="s">
        <v>3592</v>
      </c>
    </row>
    <row r="2439" ht="14.25" customHeight="1">
      <c r="A2439" s="8" t="s">
        <v>4415</v>
      </c>
      <c r="B2439" s="8" t="s">
        <v>3586</v>
      </c>
      <c r="C2439" s="8"/>
      <c r="D2439" s="8" t="s">
        <v>3587</v>
      </c>
      <c r="E2439" s="202">
        <v>41640.0</v>
      </c>
      <c r="F2439" s="202">
        <v>42004.0</v>
      </c>
      <c r="G2439" s="8" t="s">
        <v>3588</v>
      </c>
      <c r="H2439" s="8">
        <v>0.0</v>
      </c>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t="s">
        <v>3592</v>
      </c>
    </row>
    <row r="2440" ht="14.25" customHeight="1">
      <c r="A2440" s="7" t="s">
        <v>4416</v>
      </c>
      <c r="B2440" s="7" t="s">
        <v>3586</v>
      </c>
      <c r="C2440" s="7"/>
      <c r="D2440" s="7" t="s">
        <v>3587</v>
      </c>
      <c r="E2440" s="201">
        <v>41640.0</v>
      </c>
      <c r="F2440" s="201">
        <v>42004.0</v>
      </c>
      <c r="G2440" s="7" t="s">
        <v>3588</v>
      </c>
      <c r="H2440" s="7">
        <v>1.0</v>
      </c>
      <c r="I2440" s="7"/>
      <c r="J2440" s="7"/>
      <c r="K2440" s="7"/>
      <c r="L2440" s="7"/>
      <c r="M2440" s="7"/>
      <c r="N2440" s="7"/>
      <c r="O2440" s="7"/>
      <c r="P2440" s="7"/>
      <c r="Q2440" s="7"/>
      <c r="R2440" s="7"/>
      <c r="S2440" s="7"/>
      <c r="T2440" s="7"/>
      <c r="U2440" s="7"/>
      <c r="V2440" s="7"/>
      <c r="W2440" s="7"/>
      <c r="X2440" s="7"/>
      <c r="Y2440" s="7"/>
      <c r="Z2440" s="7"/>
      <c r="AA2440" s="7"/>
      <c r="AB2440" s="7"/>
      <c r="AC2440" s="7"/>
      <c r="AD2440" s="7"/>
      <c r="AE2440" s="7"/>
      <c r="AF2440" s="7" t="s">
        <v>3592</v>
      </c>
    </row>
    <row r="2441" ht="14.25" customHeight="1">
      <c r="A2441" s="8" t="s">
        <v>4417</v>
      </c>
      <c r="B2441" s="8" t="s">
        <v>3595</v>
      </c>
      <c r="C2441" s="8"/>
      <c r="D2441" s="8" t="s">
        <v>3596</v>
      </c>
      <c r="E2441" s="202">
        <v>41640.0</v>
      </c>
      <c r="F2441" s="202">
        <v>42004.0</v>
      </c>
      <c r="G2441" s="8" t="s">
        <v>3594</v>
      </c>
      <c r="H2441" s="8">
        <v>0.0</v>
      </c>
      <c r="I2441" s="8">
        <v>0.0</v>
      </c>
      <c r="J2441" s="8">
        <v>0.0</v>
      </c>
      <c r="K2441" s="8">
        <v>0.0</v>
      </c>
      <c r="L2441" s="8">
        <v>0.0</v>
      </c>
      <c r="M2441" s="8">
        <v>0.0</v>
      </c>
      <c r="N2441" s="8">
        <v>0.0</v>
      </c>
      <c r="O2441" s="8">
        <v>0.0</v>
      </c>
      <c r="P2441" s="8">
        <v>0.0</v>
      </c>
      <c r="Q2441" s="8">
        <v>0.11</v>
      </c>
      <c r="R2441" s="8">
        <v>0.13</v>
      </c>
      <c r="S2441" s="8">
        <v>0.35</v>
      </c>
      <c r="T2441" s="8">
        <v>0.37</v>
      </c>
      <c r="U2441" s="8">
        <v>0.37</v>
      </c>
      <c r="V2441" s="8">
        <v>0.39</v>
      </c>
      <c r="W2441" s="8">
        <v>0.41</v>
      </c>
      <c r="X2441" s="8">
        <v>0.38</v>
      </c>
      <c r="Y2441" s="8">
        <v>0.34</v>
      </c>
      <c r="Z2441" s="8">
        <v>0.03</v>
      </c>
      <c r="AA2441" s="8">
        <v>0.0</v>
      </c>
      <c r="AB2441" s="8">
        <v>0.0</v>
      </c>
      <c r="AC2441" s="8">
        <v>0.0</v>
      </c>
      <c r="AD2441" s="8">
        <v>0.0</v>
      </c>
      <c r="AE2441" s="8">
        <v>0.0</v>
      </c>
      <c r="AF2441" s="8" t="s">
        <v>3592</v>
      </c>
    </row>
    <row r="2442" ht="14.25" customHeight="1">
      <c r="A2442" s="7" t="s">
        <v>4417</v>
      </c>
      <c r="B2442" s="7" t="s">
        <v>3595</v>
      </c>
      <c r="C2442" s="7"/>
      <c r="D2442" s="7" t="s">
        <v>3659</v>
      </c>
      <c r="E2442" s="201">
        <v>41640.0</v>
      </c>
      <c r="F2442" s="201">
        <v>42004.0</v>
      </c>
      <c r="G2442" s="7" t="s">
        <v>3594</v>
      </c>
      <c r="H2442" s="7">
        <v>0.0</v>
      </c>
      <c r="I2442" s="7">
        <v>0.0</v>
      </c>
      <c r="J2442" s="7">
        <v>0.0</v>
      </c>
      <c r="K2442" s="7">
        <v>0.0</v>
      </c>
      <c r="L2442" s="7">
        <v>0.0</v>
      </c>
      <c r="M2442" s="7">
        <v>0.0</v>
      </c>
      <c r="N2442" s="7">
        <v>0.0</v>
      </c>
      <c r="O2442" s="7">
        <v>0.09</v>
      </c>
      <c r="P2442" s="7">
        <v>0.21</v>
      </c>
      <c r="Q2442" s="7">
        <v>0.56</v>
      </c>
      <c r="R2442" s="7">
        <v>0.66</v>
      </c>
      <c r="S2442" s="7">
        <v>0.68</v>
      </c>
      <c r="T2442" s="7">
        <v>0.68</v>
      </c>
      <c r="U2442" s="7">
        <v>0.69</v>
      </c>
      <c r="V2442" s="7">
        <v>0.7</v>
      </c>
      <c r="W2442" s="7">
        <v>0.69</v>
      </c>
      <c r="X2442" s="7">
        <v>0.66</v>
      </c>
      <c r="Y2442" s="7">
        <v>0.58</v>
      </c>
      <c r="Z2442" s="7">
        <v>0.47</v>
      </c>
      <c r="AA2442" s="7">
        <v>0.43</v>
      </c>
      <c r="AB2442" s="7">
        <v>0.43</v>
      </c>
      <c r="AC2442" s="7">
        <v>0.08</v>
      </c>
      <c r="AD2442" s="7">
        <v>0.0</v>
      </c>
      <c r="AE2442" s="7">
        <v>0.0</v>
      </c>
      <c r="AF2442" s="7" t="s">
        <v>3592</v>
      </c>
    </row>
    <row r="2443" ht="14.25" customHeight="1">
      <c r="A2443" s="8" t="s">
        <v>4417</v>
      </c>
      <c r="B2443" s="8" t="s">
        <v>3595</v>
      </c>
      <c r="C2443" s="8"/>
      <c r="D2443" s="8" t="s">
        <v>3676</v>
      </c>
      <c r="E2443" s="202">
        <v>41640.0</v>
      </c>
      <c r="F2443" s="202">
        <v>42004.0</v>
      </c>
      <c r="G2443" s="8" t="s">
        <v>3594</v>
      </c>
      <c r="H2443" s="8">
        <v>0.0</v>
      </c>
      <c r="I2443" s="8">
        <v>0.0</v>
      </c>
      <c r="J2443" s="8">
        <v>0.0</v>
      </c>
      <c r="K2443" s="8">
        <v>0.0</v>
      </c>
      <c r="L2443" s="8">
        <v>0.0</v>
      </c>
      <c r="M2443" s="8">
        <v>0.0</v>
      </c>
      <c r="N2443" s="8">
        <v>0.0</v>
      </c>
      <c r="O2443" s="8">
        <v>0.12</v>
      </c>
      <c r="P2443" s="8">
        <v>0.22</v>
      </c>
      <c r="Q2443" s="8">
        <v>0.64</v>
      </c>
      <c r="R2443" s="8">
        <v>0.74</v>
      </c>
      <c r="S2443" s="8">
        <v>0.68</v>
      </c>
      <c r="T2443" s="8">
        <v>0.68</v>
      </c>
      <c r="U2443" s="8">
        <v>0.71</v>
      </c>
      <c r="V2443" s="8">
        <v>0.72</v>
      </c>
      <c r="W2443" s="8">
        <v>0.72</v>
      </c>
      <c r="X2443" s="8">
        <v>0.73</v>
      </c>
      <c r="Y2443" s="8">
        <v>0.68</v>
      </c>
      <c r="Z2443" s="8">
        <v>0.68</v>
      </c>
      <c r="AA2443" s="8">
        <v>0.58</v>
      </c>
      <c r="AB2443" s="8">
        <v>0.54</v>
      </c>
      <c r="AC2443" s="8">
        <v>0.0</v>
      </c>
      <c r="AD2443" s="8">
        <v>0.0</v>
      </c>
      <c r="AE2443" s="8">
        <v>0.0</v>
      </c>
      <c r="AF2443" s="8" t="s">
        <v>3592</v>
      </c>
    </row>
    <row r="2444" ht="14.25" customHeight="1">
      <c r="A2444" s="7" t="s">
        <v>1628</v>
      </c>
      <c r="B2444" s="7" t="s">
        <v>3604</v>
      </c>
      <c r="C2444" s="7"/>
      <c r="D2444" s="7" t="s">
        <v>3596</v>
      </c>
      <c r="E2444" s="201">
        <v>41640.0</v>
      </c>
      <c r="F2444" s="201">
        <v>42004.0</v>
      </c>
      <c r="G2444" s="7" t="s">
        <v>3594</v>
      </c>
      <c r="H2444" s="7">
        <v>0.15</v>
      </c>
      <c r="I2444" s="7">
        <v>0.15</v>
      </c>
      <c r="J2444" s="7">
        <v>0.15</v>
      </c>
      <c r="K2444" s="7">
        <v>0.15</v>
      </c>
      <c r="L2444" s="7">
        <v>0.15</v>
      </c>
      <c r="M2444" s="7">
        <v>0.15</v>
      </c>
      <c r="N2444" s="7">
        <v>0.15</v>
      </c>
      <c r="O2444" s="7">
        <v>0.15</v>
      </c>
      <c r="P2444" s="7">
        <v>0.15</v>
      </c>
      <c r="Q2444" s="7">
        <v>0.3</v>
      </c>
      <c r="R2444" s="7">
        <v>0.6</v>
      </c>
      <c r="S2444" s="7">
        <v>0.6</v>
      </c>
      <c r="T2444" s="7">
        <v>0.8</v>
      </c>
      <c r="U2444" s="7">
        <v>0.8</v>
      </c>
      <c r="V2444" s="7">
        <v>0.8</v>
      </c>
      <c r="W2444" s="7">
        <v>0.8</v>
      </c>
      <c r="X2444" s="7">
        <v>0.8</v>
      </c>
      <c r="Y2444" s="7">
        <v>0.6</v>
      </c>
      <c r="Z2444" s="7">
        <v>0.4</v>
      </c>
      <c r="AA2444" s="7">
        <v>0.15</v>
      </c>
      <c r="AB2444" s="7">
        <v>0.15</v>
      </c>
      <c r="AC2444" s="7">
        <v>0.15</v>
      </c>
      <c r="AD2444" s="7">
        <v>0.15</v>
      </c>
      <c r="AE2444" s="7">
        <v>0.15</v>
      </c>
      <c r="AF2444" s="7" t="s">
        <v>3592</v>
      </c>
    </row>
    <row r="2445" ht="14.25" customHeight="1">
      <c r="A2445" s="8" t="s">
        <v>1628</v>
      </c>
      <c r="B2445" s="8" t="s">
        <v>3604</v>
      </c>
      <c r="C2445" s="8"/>
      <c r="D2445" s="8" t="s">
        <v>3597</v>
      </c>
      <c r="E2445" s="202">
        <v>41640.0</v>
      </c>
      <c r="F2445" s="202">
        <v>42004.0</v>
      </c>
      <c r="G2445" s="8" t="s">
        <v>3588</v>
      </c>
      <c r="H2445" s="8">
        <v>0.0</v>
      </c>
      <c r="I2445" s="8"/>
      <c r="J2445" s="8"/>
      <c r="K2445" s="8"/>
      <c r="L2445" s="8"/>
      <c r="M2445" s="8"/>
      <c r="N2445" s="8"/>
      <c r="O2445" s="8"/>
      <c r="P2445" s="8"/>
      <c r="Q2445" s="8"/>
      <c r="R2445" s="8"/>
      <c r="S2445" s="8"/>
      <c r="T2445" s="8"/>
      <c r="U2445" s="8"/>
      <c r="V2445" s="8"/>
      <c r="W2445" s="8"/>
      <c r="X2445" s="8"/>
      <c r="Y2445" s="8"/>
      <c r="Z2445" s="8"/>
      <c r="AA2445" s="8"/>
      <c r="AB2445" s="8"/>
      <c r="AC2445" s="8"/>
      <c r="AD2445" s="8"/>
      <c r="AE2445" s="8"/>
      <c r="AF2445" s="8" t="s">
        <v>3592</v>
      </c>
    </row>
    <row r="2446" ht="14.25" customHeight="1">
      <c r="A2446" s="7" t="s">
        <v>1628</v>
      </c>
      <c r="B2446" s="7" t="s">
        <v>3604</v>
      </c>
      <c r="C2446" s="7"/>
      <c r="D2446" s="7" t="s">
        <v>3598</v>
      </c>
      <c r="E2446" s="201">
        <v>41640.0</v>
      </c>
      <c r="F2446" s="201">
        <v>42004.0</v>
      </c>
      <c r="G2446" s="7" t="s">
        <v>3588</v>
      </c>
      <c r="H2446" s="7">
        <v>1.0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3592</v>
      </c>
    </row>
    <row r="2447" ht="14.25" customHeight="1">
      <c r="A2447" s="8" t="s">
        <v>1628</v>
      </c>
      <c r="B2447" s="8" t="s">
        <v>3604</v>
      </c>
      <c r="C2447" s="8"/>
      <c r="D2447" s="8" t="s">
        <v>3657</v>
      </c>
      <c r="E2447" s="202">
        <v>41640.0</v>
      </c>
      <c r="F2447" s="202">
        <v>42004.0</v>
      </c>
      <c r="G2447" s="8" t="s">
        <v>3594</v>
      </c>
      <c r="H2447" s="8">
        <v>0.15</v>
      </c>
      <c r="I2447" s="8">
        <v>0.15</v>
      </c>
      <c r="J2447" s="8">
        <v>0.15</v>
      </c>
      <c r="K2447" s="8">
        <v>0.15</v>
      </c>
      <c r="L2447" s="8">
        <v>0.15</v>
      </c>
      <c r="M2447" s="8">
        <v>0.15</v>
      </c>
      <c r="N2447" s="8">
        <v>0.15</v>
      </c>
      <c r="O2447" s="8">
        <v>0.3</v>
      </c>
      <c r="P2447" s="8">
        <v>0.5</v>
      </c>
      <c r="Q2447" s="8">
        <v>0.8</v>
      </c>
      <c r="R2447" s="8">
        <v>0.9</v>
      </c>
      <c r="S2447" s="8">
        <v>0.9</v>
      </c>
      <c r="T2447" s="8">
        <v>0.9</v>
      </c>
      <c r="U2447" s="8">
        <v>0.9</v>
      </c>
      <c r="V2447" s="8">
        <v>0.9</v>
      </c>
      <c r="W2447" s="8">
        <v>0.9</v>
      </c>
      <c r="X2447" s="8">
        <v>0.9</v>
      </c>
      <c r="Y2447" s="8">
        <v>0.9</v>
      </c>
      <c r="Z2447" s="8">
        <v>0.7</v>
      </c>
      <c r="AA2447" s="8">
        <v>0.5</v>
      </c>
      <c r="AB2447" s="8">
        <v>0.5</v>
      </c>
      <c r="AC2447" s="8">
        <v>0.3</v>
      </c>
      <c r="AD2447" s="8">
        <v>0.15</v>
      </c>
      <c r="AE2447" s="8">
        <v>0.15</v>
      </c>
      <c r="AF2447" s="8" t="s">
        <v>3592</v>
      </c>
    </row>
    <row r="2448" ht="14.25" customHeight="1">
      <c r="A2448" s="7" t="s">
        <v>1628</v>
      </c>
      <c r="B2448" s="7" t="s">
        <v>3604</v>
      </c>
      <c r="C2448" s="7"/>
      <c r="D2448" s="7" t="s">
        <v>3605</v>
      </c>
      <c r="E2448" s="201">
        <v>41640.0</v>
      </c>
      <c r="F2448" s="201">
        <v>42004.0</v>
      </c>
      <c r="G2448" s="7" t="s">
        <v>3594</v>
      </c>
      <c r="H2448" s="7">
        <v>0.2</v>
      </c>
      <c r="I2448" s="7">
        <v>0.2</v>
      </c>
      <c r="J2448" s="7">
        <v>0.2</v>
      </c>
      <c r="K2448" s="7">
        <v>0.2</v>
      </c>
      <c r="L2448" s="7">
        <v>0.2</v>
      </c>
      <c r="M2448" s="7">
        <v>0.2</v>
      </c>
      <c r="N2448" s="7">
        <v>0.2</v>
      </c>
      <c r="O2448" s="7">
        <v>0.4</v>
      </c>
      <c r="P2448" s="7">
        <v>0.6</v>
      </c>
      <c r="Q2448" s="7">
        <v>0.9</v>
      </c>
      <c r="R2448" s="7">
        <v>0.9</v>
      </c>
      <c r="S2448" s="7">
        <v>0.9</v>
      </c>
      <c r="T2448" s="7">
        <v>0.9</v>
      </c>
      <c r="U2448" s="7">
        <v>0.9</v>
      </c>
      <c r="V2448" s="7">
        <v>0.9</v>
      </c>
      <c r="W2448" s="7">
        <v>0.9</v>
      </c>
      <c r="X2448" s="7">
        <v>0.9</v>
      </c>
      <c r="Y2448" s="7">
        <v>0.9</v>
      </c>
      <c r="Z2448" s="7">
        <v>0.9</v>
      </c>
      <c r="AA2448" s="7">
        <v>0.7</v>
      </c>
      <c r="AB2448" s="7">
        <v>0.7</v>
      </c>
      <c r="AC2448" s="7">
        <v>0.2</v>
      </c>
      <c r="AD2448" s="7">
        <v>0.2</v>
      </c>
      <c r="AE2448" s="7">
        <v>0.2</v>
      </c>
      <c r="AF2448" s="7" t="s">
        <v>3592</v>
      </c>
    </row>
    <row r="2449" ht="14.25" customHeight="1">
      <c r="A2449" s="8" t="s">
        <v>1624</v>
      </c>
      <c r="B2449" s="8" t="s">
        <v>1207</v>
      </c>
      <c r="C2449" s="8"/>
      <c r="D2449" s="8" t="s">
        <v>3596</v>
      </c>
      <c r="E2449" s="202">
        <v>41640.0</v>
      </c>
      <c r="F2449" s="202">
        <v>42004.0</v>
      </c>
      <c r="G2449" s="8" t="s">
        <v>3594</v>
      </c>
      <c r="H2449" s="8">
        <v>0.05</v>
      </c>
      <c r="I2449" s="8">
        <v>0.05</v>
      </c>
      <c r="J2449" s="8">
        <v>0.05</v>
      </c>
      <c r="K2449" s="8">
        <v>0.05</v>
      </c>
      <c r="L2449" s="8">
        <v>0.05</v>
      </c>
      <c r="M2449" s="8">
        <v>0.05</v>
      </c>
      <c r="N2449" s="8">
        <v>0.05</v>
      </c>
      <c r="O2449" s="8">
        <v>0.05</v>
      </c>
      <c r="P2449" s="8">
        <v>0.05</v>
      </c>
      <c r="Q2449" s="8">
        <v>0.1</v>
      </c>
      <c r="R2449" s="8">
        <v>0.4</v>
      </c>
      <c r="S2449" s="8">
        <v>0.4</v>
      </c>
      <c r="T2449" s="8">
        <v>0.6</v>
      </c>
      <c r="U2449" s="8">
        <v>0.6</v>
      </c>
      <c r="V2449" s="8">
        <v>0.6</v>
      </c>
      <c r="W2449" s="8">
        <v>0.6</v>
      </c>
      <c r="X2449" s="8">
        <v>0.6</v>
      </c>
      <c r="Y2449" s="8">
        <v>0.4</v>
      </c>
      <c r="Z2449" s="8">
        <v>0.2</v>
      </c>
      <c r="AA2449" s="8">
        <v>0.05</v>
      </c>
      <c r="AB2449" s="8">
        <v>0.05</v>
      </c>
      <c r="AC2449" s="8">
        <v>0.05</v>
      </c>
      <c r="AD2449" s="8">
        <v>0.05</v>
      </c>
      <c r="AE2449" s="8">
        <v>0.05</v>
      </c>
      <c r="AF2449" s="8" t="s">
        <v>3592</v>
      </c>
    </row>
    <row r="2450" ht="14.25" customHeight="1">
      <c r="A2450" s="7" t="s">
        <v>1624</v>
      </c>
      <c r="B2450" s="7" t="s">
        <v>1207</v>
      </c>
      <c r="C2450" s="7"/>
      <c r="D2450" s="7" t="s">
        <v>3597</v>
      </c>
      <c r="E2450" s="201">
        <v>41640.0</v>
      </c>
      <c r="F2450" s="201">
        <v>42004.0</v>
      </c>
      <c r="G2450" s="7" t="s">
        <v>3588</v>
      </c>
      <c r="H2450" s="7">
        <v>0.0</v>
      </c>
      <c r="I2450" s="7"/>
      <c r="J2450" s="7"/>
      <c r="K2450" s="7"/>
      <c r="L2450" s="7"/>
      <c r="M2450" s="7"/>
      <c r="N2450" s="7"/>
      <c r="O2450" s="7"/>
      <c r="P2450" s="7"/>
      <c r="Q2450" s="7"/>
      <c r="R2450" s="7"/>
      <c r="S2450" s="7"/>
      <c r="T2450" s="7"/>
      <c r="U2450" s="7"/>
      <c r="V2450" s="7"/>
      <c r="W2450" s="7"/>
      <c r="X2450" s="7"/>
      <c r="Y2450" s="7"/>
      <c r="Z2450" s="7"/>
      <c r="AA2450" s="7"/>
      <c r="AB2450" s="7"/>
      <c r="AC2450" s="7"/>
      <c r="AD2450" s="7"/>
      <c r="AE2450" s="7"/>
      <c r="AF2450" s="7" t="s">
        <v>3592</v>
      </c>
    </row>
    <row r="2451" ht="14.25" customHeight="1">
      <c r="A2451" s="8" t="s">
        <v>1624</v>
      </c>
      <c r="B2451" s="8" t="s">
        <v>1207</v>
      </c>
      <c r="C2451" s="8"/>
      <c r="D2451" s="8" t="s">
        <v>3598</v>
      </c>
      <c r="E2451" s="202">
        <v>41640.0</v>
      </c>
      <c r="F2451" s="202">
        <v>42004.0</v>
      </c>
      <c r="G2451" s="8" t="s">
        <v>3588</v>
      </c>
      <c r="H2451" s="8">
        <v>1.0</v>
      </c>
      <c r="I2451" s="8"/>
      <c r="J2451" s="8"/>
      <c r="K2451" s="8"/>
      <c r="L2451" s="8"/>
      <c r="M2451" s="8"/>
      <c r="N2451" s="8"/>
      <c r="O2451" s="8"/>
      <c r="P2451" s="8"/>
      <c r="Q2451" s="8"/>
      <c r="R2451" s="8"/>
      <c r="S2451" s="8"/>
      <c r="T2451" s="8"/>
      <c r="U2451" s="8"/>
      <c r="V2451" s="8"/>
      <c r="W2451" s="8"/>
      <c r="X2451" s="8"/>
      <c r="Y2451" s="8"/>
      <c r="Z2451" s="8"/>
      <c r="AA2451" s="8"/>
      <c r="AB2451" s="8"/>
      <c r="AC2451" s="8"/>
      <c r="AD2451" s="8"/>
      <c r="AE2451" s="8"/>
      <c r="AF2451" s="8" t="s">
        <v>3592</v>
      </c>
    </row>
    <row r="2452" ht="14.25" customHeight="1">
      <c r="A2452" s="7" t="s">
        <v>1624</v>
      </c>
      <c r="B2452" s="7" t="s">
        <v>1207</v>
      </c>
      <c r="C2452" s="7"/>
      <c r="D2452" s="7" t="s">
        <v>3657</v>
      </c>
      <c r="E2452" s="201">
        <v>41640.0</v>
      </c>
      <c r="F2452" s="201">
        <v>42004.0</v>
      </c>
      <c r="G2452" s="7" t="s">
        <v>3594</v>
      </c>
      <c r="H2452" s="7">
        <v>0.05</v>
      </c>
      <c r="I2452" s="7">
        <v>0.05</v>
      </c>
      <c r="J2452" s="7">
        <v>0.05</v>
      </c>
      <c r="K2452" s="7">
        <v>0.05</v>
      </c>
      <c r="L2452" s="7">
        <v>0.05</v>
      </c>
      <c r="M2452" s="7">
        <v>0.05</v>
      </c>
      <c r="N2452" s="7">
        <v>0.05</v>
      </c>
      <c r="O2452" s="7">
        <v>0.1</v>
      </c>
      <c r="P2452" s="7">
        <v>0.3</v>
      </c>
      <c r="Q2452" s="7">
        <v>0.6</v>
      </c>
      <c r="R2452" s="7">
        <v>0.9</v>
      </c>
      <c r="S2452" s="7">
        <v>0.9</v>
      </c>
      <c r="T2452" s="7">
        <v>0.9</v>
      </c>
      <c r="U2452" s="7">
        <v>0.9</v>
      </c>
      <c r="V2452" s="7">
        <v>0.9</v>
      </c>
      <c r="W2452" s="7">
        <v>0.9</v>
      </c>
      <c r="X2452" s="7">
        <v>0.9</v>
      </c>
      <c r="Y2452" s="7">
        <v>0.9</v>
      </c>
      <c r="Z2452" s="7">
        <v>0.5</v>
      </c>
      <c r="AA2452" s="7">
        <v>0.3</v>
      </c>
      <c r="AB2452" s="7">
        <v>0.3</v>
      </c>
      <c r="AC2452" s="7">
        <v>0.1</v>
      </c>
      <c r="AD2452" s="7">
        <v>0.05</v>
      </c>
      <c r="AE2452" s="7">
        <v>0.05</v>
      </c>
      <c r="AF2452" s="7" t="s">
        <v>3592</v>
      </c>
    </row>
    <row r="2453" ht="14.25" customHeight="1">
      <c r="A2453" s="8" t="s">
        <v>1624</v>
      </c>
      <c r="B2453" s="8" t="s">
        <v>1207</v>
      </c>
      <c r="C2453" s="8"/>
      <c r="D2453" s="8" t="s">
        <v>3605</v>
      </c>
      <c r="E2453" s="202">
        <v>41640.0</v>
      </c>
      <c r="F2453" s="202">
        <v>42004.0</v>
      </c>
      <c r="G2453" s="8" t="s">
        <v>3594</v>
      </c>
      <c r="H2453" s="8">
        <v>0.05</v>
      </c>
      <c r="I2453" s="8">
        <v>0.05</v>
      </c>
      <c r="J2453" s="8">
        <v>0.05</v>
      </c>
      <c r="K2453" s="8">
        <v>0.05</v>
      </c>
      <c r="L2453" s="8">
        <v>0.05</v>
      </c>
      <c r="M2453" s="8">
        <v>0.05</v>
      </c>
      <c r="N2453" s="8">
        <v>0.05</v>
      </c>
      <c r="O2453" s="8">
        <v>0.2</v>
      </c>
      <c r="P2453" s="8">
        <v>0.4</v>
      </c>
      <c r="Q2453" s="8">
        <v>0.9</v>
      </c>
      <c r="R2453" s="8">
        <v>0.9</v>
      </c>
      <c r="S2453" s="8">
        <v>0.9</v>
      </c>
      <c r="T2453" s="8">
        <v>0.9</v>
      </c>
      <c r="U2453" s="8">
        <v>0.9</v>
      </c>
      <c r="V2453" s="8">
        <v>0.9</v>
      </c>
      <c r="W2453" s="8">
        <v>0.9</v>
      </c>
      <c r="X2453" s="8">
        <v>0.9</v>
      </c>
      <c r="Y2453" s="8">
        <v>0.9</v>
      </c>
      <c r="Z2453" s="8">
        <v>0.5</v>
      </c>
      <c r="AA2453" s="8">
        <v>0.5</v>
      </c>
      <c r="AB2453" s="8">
        <v>0.5</v>
      </c>
      <c r="AC2453" s="8">
        <v>0.2</v>
      </c>
      <c r="AD2453" s="8">
        <v>0.05</v>
      </c>
      <c r="AE2453" s="8">
        <v>0.05</v>
      </c>
      <c r="AF2453" s="8" t="s">
        <v>3592</v>
      </c>
    </row>
    <row r="2454" ht="14.25" customHeight="1">
      <c r="A2454" s="7" t="s">
        <v>1629</v>
      </c>
      <c r="B2454" s="7" t="s">
        <v>1207</v>
      </c>
      <c r="C2454" s="7"/>
      <c r="D2454" s="7" t="s">
        <v>3596</v>
      </c>
      <c r="E2454" s="201">
        <v>41640.0</v>
      </c>
      <c r="F2454" s="201">
        <v>42004.0</v>
      </c>
      <c r="G2454" s="7" t="s">
        <v>3594</v>
      </c>
      <c r="H2454" s="7">
        <v>0.05</v>
      </c>
      <c r="I2454" s="7">
        <v>0.05</v>
      </c>
      <c r="J2454" s="7">
        <v>0.05</v>
      </c>
      <c r="K2454" s="7">
        <v>0.05</v>
      </c>
      <c r="L2454" s="7">
        <v>0.05</v>
      </c>
      <c r="M2454" s="7">
        <v>0.05</v>
      </c>
      <c r="N2454" s="7">
        <v>0.05</v>
      </c>
      <c r="O2454" s="7">
        <v>0.05</v>
      </c>
      <c r="P2454" s="7">
        <v>0.05</v>
      </c>
      <c r="Q2454" s="7">
        <v>0.1</v>
      </c>
      <c r="R2454" s="7">
        <v>0.4</v>
      </c>
      <c r="S2454" s="7">
        <v>0.4</v>
      </c>
      <c r="T2454" s="7">
        <v>0.6</v>
      </c>
      <c r="U2454" s="7">
        <v>0.6</v>
      </c>
      <c r="V2454" s="7">
        <v>0.6</v>
      </c>
      <c r="W2454" s="7">
        <v>0.6</v>
      </c>
      <c r="X2454" s="7">
        <v>0.6</v>
      </c>
      <c r="Y2454" s="7">
        <v>0.4</v>
      </c>
      <c r="Z2454" s="7">
        <v>0.2</v>
      </c>
      <c r="AA2454" s="7">
        <v>0.05</v>
      </c>
      <c r="AB2454" s="7">
        <v>0.05</v>
      </c>
      <c r="AC2454" s="7">
        <v>0.05</v>
      </c>
      <c r="AD2454" s="7">
        <v>0.05</v>
      </c>
      <c r="AE2454" s="7">
        <v>0.05</v>
      </c>
      <c r="AF2454" s="7" t="s">
        <v>3592</v>
      </c>
    </row>
    <row r="2455" ht="14.25" customHeight="1">
      <c r="A2455" s="8" t="s">
        <v>1629</v>
      </c>
      <c r="B2455" s="8" t="s">
        <v>1207</v>
      </c>
      <c r="C2455" s="8"/>
      <c r="D2455" s="8" t="s">
        <v>3597</v>
      </c>
      <c r="E2455" s="202">
        <v>41640.0</v>
      </c>
      <c r="F2455" s="202">
        <v>42004.0</v>
      </c>
      <c r="G2455" s="8" t="s">
        <v>3588</v>
      </c>
      <c r="H2455" s="8">
        <v>0.0</v>
      </c>
      <c r="I2455" s="8"/>
      <c r="J2455" s="8"/>
      <c r="K2455" s="8"/>
      <c r="L2455" s="8"/>
      <c r="M2455" s="8"/>
      <c r="N2455" s="8"/>
      <c r="O2455" s="8"/>
      <c r="P2455" s="8"/>
      <c r="Q2455" s="8"/>
      <c r="R2455" s="8"/>
      <c r="S2455" s="8"/>
      <c r="T2455" s="8"/>
      <c r="U2455" s="8"/>
      <c r="V2455" s="8"/>
      <c r="W2455" s="8"/>
      <c r="X2455" s="8"/>
      <c r="Y2455" s="8"/>
      <c r="Z2455" s="8"/>
      <c r="AA2455" s="8"/>
      <c r="AB2455" s="8"/>
      <c r="AC2455" s="8"/>
      <c r="AD2455" s="8"/>
      <c r="AE2455" s="8"/>
      <c r="AF2455" s="8" t="s">
        <v>3592</v>
      </c>
    </row>
    <row r="2456" ht="14.25" customHeight="1">
      <c r="A2456" s="7" t="s">
        <v>1629</v>
      </c>
      <c r="B2456" s="7" t="s">
        <v>1207</v>
      </c>
      <c r="C2456" s="7"/>
      <c r="D2456" s="7" t="s">
        <v>3598</v>
      </c>
      <c r="E2456" s="201">
        <v>41640.0</v>
      </c>
      <c r="F2456" s="201">
        <v>42004.0</v>
      </c>
      <c r="G2456" s="7" t="s">
        <v>3588</v>
      </c>
      <c r="H2456" s="7">
        <v>1.0</v>
      </c>
      <c r="I2456" s="7"/>
      <c r="J2456" s="7"/>
      <c r="K2456" s="7"/>
      <c r="L2456" s="7"/>
      <c r="M2456" s="7"/>
      <c r="N2456" s="7"/>
      <c r="O2456" s="7"/>
      <c r="P2456" s="7"/>
      <c r="Q2456" s="7"/>
      <c r="R2456" s="7"/>
      <c r="S2456" s="7"/>
      <c r="T2456" s="7"/>
      <c r="U2456" s="7"/>
      <c r="V2456" s="7"/>
      <c r="W2456" s="7"/>
      <c r="X2456" s="7"/>
      <c r="Y2456" s="7"/>
      <c r="Z2456" s="7"/>
      <c r="AA2456" s="7"/>
      <c r="AB2456" s="7"/>
      <c r="AC2456" s="7"/>
      <c r="AD2456" s="7"/>
      <c r="AE2456" s="7"/>
      <c r="AF2456" s="7" t="s">
        <v>3592</v>
      </c>
    </row>
    <row r="2457" ht="14.25" customHeight="1">
      <c r="A2457" s="8" t="s">
        <v>1629</v>
      </c>
      <c r="B2457" s="8" t="s">
        <v>1207</v>
      </c>
      <c r="C2457" s="8"/>
      <c r="D2457" s="8" t="s">
        <v>3657</v>
      </c>
      <c r="E2457" s="202">
        <v>41640.0</v>
      </c>
      <c r="F2457" s="202">
        <v>42004.0</v>
      </c>
      <c r="G2457" s="8" t="s">
        <v>3594</v>
      </c>
      <c r="H2457" s="8">
        <v>0.05</v>
      </c>
      <c r="I2457" s="8">
        <v>0.05</v>
      </c>
      <c r="J2457" s="8">
        <v>0.05</v>
      </c>
      <c r="K2457" s="8">
        <v>0.05</v>
      </c>
      <c r="L2457" s="8">
        <v>0.05</v>
      </c>
      <c r="M2457" s="8">
        <v>0.05</v>
      </c>
      <c r="N2457" s="8">
        <v>0.05</v>
      </c>
      <c r="O2457" s="8">
        <v>0.1</v>
      </c>
      <c r="P2457" s="8">
        <v>0.3</v>
      </c>
      <c r="Q2457" s="8">
        <v>0.6</v>
      </c>
      <c r="R2457" s="8">
        <v>0.9</v>
      </c>
      <c r="S2457" s="8">
        <v>0.9</v>
      </c>
      <c r="T2457" s="8">
        <v>0.9</v>
      </c>
      <c r="U2457" s="8">
        <v>0.9</v>
      </c>
      <c r="V2457" s="8">
        <v>0.9</v>
      </c>
      <c r="W2457" s="8">
        <v>0.9</v>
      </c>
      <c r="X2457" s="8">
        <v>0.9</v>
      </c>
      <c r="Y2457" s="8">
        <v>0.9</v>
      </c>
      <c r="Z2457" s="8">
        <v>0.5</v>
      </c>
      <c r="AA2457" s="8">
        <v>0.3</v>
      </c>
      <c r="AB2457" s="8">
        <v>0.3</v>
      </c>
      <c r="AC2457" s="8">
        <v>0.1</v>
      </c>
      <c r="AD2457" s="8">
        <v>0.05</v>
      </c>
      <c r="AE2457" s="8">
        <v>0.05</v>
      </c>
      <c r="AF2457" s="8" t="s">
        <v>3592</v>
      </c>
    </row>
    <row r="2458" ht="14.25" customHeight="1">
      <c r="A2458" s="7" t="s">
        <v>1629</v>
      </c>
      <c r="B2458" s="7" t="s">
        <v>1207</v>
      </c>
      <c r="C2458" s="7"/>
      <c r="D2458" s="7" t="s">
        <v>3605</v>
      </c>
      <c r="E2458" s="201">
        <v>41640.0</v>
      </c>
      <c r="F2458" s="201">
        <v>42004.0</v>
      </c>
      <c r="G2458" s="7" t="s">
        <v>3594</v>
      </c>
      <c r="H2458" s="7">
        <v>0.05</v>
      </c>
      <c r="I2458" s="7">
        <v>0.05</v>
      </c>
      <c r="J2458" s="7">
        <v>0.05</v>
      </c>
      <c r="K2458" s="7">
        <v>0.05</v>
      </c>
      <c r="L2458" s="7">
        <v>0.05</v>
      </c>
      <c r="M2458" s="7">
        <v>0.05</v>
      </c>
      <c r="N2458" s="7">
        <v>0.05</v>
      </c>
      <c r="O2458" s="7">
        <v>0.2</v>
      </c>
      <c r="P2458" s="7">
        <v>0.4</v>
      </c>
      <c r="Q2458" s="7">
        <v>0.9</v>
      </c>
      <c r="R2458" s="7">
        <v>0.9</v>
      </c>
      <c r="S2458" s="7">
        <v>0.9</v>
      </c>
      <c r="T2458" s="7">
        <v>0.9</v>
      </c>
      <c r="U2458" s="7">
        <v>0.9</v>
      </c>
      <c r="V2458" s="7">
        <v>0.9</v>
      </c>
      <c r="W2458" s="7">
        <v>0.9</v>
      </c>
      <c r="X2458" s="7">
        <v>0.9</v>
      </c>
      <c r="Y2458" s="7">
        <v>0.9</v>
      </c>
      <c r="Z2458" s="7">
        <v>0.5</v>
      </c>
      <c r="AA2458" s="7">
        <v>0.5</v>
      </c>
      <c r="AB2458" s="7">
        <v>0.5</v>
      </c>
      <c r="AC2458" s="7">
        <v>0.2</v>
      </c>
      <c r="AD2458" s="7">
        <v>0.05</v>
      </c>
      <c r="AE2458" s="7">
        <v>0.05</v>
      </c>
      <c r="AF2458" s="7" t="s">
        <v>3592</v>
      </c>
    </row>
    <row r="2459" ht="14.25" customHeight="1">
      <c r="A2459" s="8" t="s">
        <v>1631</v>
      </c>
      <c r="B2459" s="8" t="s">
        <v>1207</v>
      </c>
      <c r="C2459" s="8"/>
      <c r="D2459" s="8" t="s">
        <v>3596</v>
      </c>
      <c r="E2459" s="202">
        <v>41640.0</v>
      </c>
      <c r="F2459" s="202">
        <v>42004.0</v>
      </c>
      <c r="G2459" s="8" t="s">
        <v>3594</v>
      </c>
      <c r="H2459" s="8">
        <v>0.05</v>
      </c>
      <c r="I2459" s="8">
        <v>0.05</v>
      </c>
      <c r="J2459" s="8">
        <v>0.05</v>
      </c>
      <c r="K2459" s="8">
        <v>0.05</v>
      </c>
      <c r="L2459" s="8">
        <v>0.05</v>
      </c>
      <c r="M2459" s="8">
        <v>0.05</v>
      </c>
      <c r="N2459" s="8">
        <v>0.05</v>
      </c>
      <c r="O2459" s="8">
        <v>0.05</v>
      </c>
      <c r="P2459" s="8">
        <v>0.05</v>
      </c>
      <c r="Q2459" s="8">
        <v>0.1</v>
      </c>
      <c r="R2459" s="8">
        <v>0.4</v>
      </c>
      <c r="S2459" s="8">
        <v>0.4</v>
      </c>
      <c r="T2459" s="8">
        <v>0.6</v>
      </c>
      <c r="U2459" s="8">
        <v>0.6</v>
      </c>
      <c r="V2459" s="8">
        <v>0.6</v>
      </c>
      <c r="W2459" s="8">
        <v>0.6</v>
      </c>
      <c r="X2459" s="8">
        <v>0.6</v>
      </c>
      <c r="Y2459" s="8">
        <v>0.4</v>
      </c>
      <c r="Z2459" s="8">
        <v>0.2</v>
      </c>
      <c r="AA2459" s="8">
        <v>0.05</v>
      </c>
      <c r="AB2459" s="8">
        <v>0.05</v>
      </c>
      <c r="AC2459" s="8">
        <v>0.05</v>
      </c>
      <c r="AD2459" s="8">
        <v>0.05</v>
      </c>
      <c r="AE2459" s="8">
        <v>0.05</v>
      </c>
      <c r="AF2459" s="8" t="s">
        <v>3592</v>
      </c>
    </row>
    <row r="2460" ht="14.25" customHeight="1">
      <c r="A2460" s="7" t="s">
        <v>1631</v>
      </c>
      <c r="B2460" s="7" t="s">
        <v>1207</v>
      </c>
      <c r="C2460" s="7"/>
      <c r="D2460" s="7" t="s">
        <v>3597</v>
      </c>
      <c r="E2460" s="201">
        <v>41640.0</v>
      </c>
      <c r="F2460" s="201">
        <v>42004.0</v>
      </c>
      <c r="G2460" s="7" t="s">
        <v>3588</v>
      </c>
      <c r="H2460" s="7">
        <v>0.0</v>
      </c>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7" t="s">
        <v>3592</v>
      </c>
    </row>
    <row r="2461" ht="14.25" customHeight="1">
      <c r="A2461" s="8" t="s">
        <v>1631</v>
      </c>
      <c r="B2461" s="8" t="s">
        <v>1207</v>
      </c>
      <c r="C2461" s="8"/>
      <c r="D2461" s="8" t="s">
        <v>3598</v>
      </c>
      <c r="E2461" s="202">
        <v>41640.0</v>
      </c>
      <c r="F2461" s="202">
        <v>42004.0</v>
      </c>
      <c r="G2461" s="8" t="s">
        <v>3588</v>
      </c>
      <c r="H2461" s="8">
        <v>1.0</v>
      </c>
      <c r="I2461" s="8"/>
      <c r="J2461" s="8"/>
      <c r="K2461" s="8"/>
      <c r="L2461" s="8"/>
      <c r="M2461" s="8"/>
      <c r="N2461" s="8"/>
      <c r="O2461" s="8"/>
      <c r="P2461" s="8"/>
      <c r="Q2461" s="8"/>
      <c r="R2461" s="8"/>
      <c r="S2461" s="8"/>
      <c r="T2461" s="8"/>
      <c r="U2461" s="8"/>
      <c r="V2461" s="8"/>
      <c r="W2461" s="8"/>
      <c r="X2461" s="8"/>
      <c r="Y2461" s="8"/>
      <c r="Z2461" s="8"/>
      <c r="AA2461" s="8"/>
      <c r="AB2461" s="8"/>
      <c r="AC2461" s="8"/>
      <c r="AD2461" s="8"/>
      <c r="AE2461" s="8"/>
      <c r="AF2461" s="8" t="s">
        <v>3592</v>
      </c>
    </row>
    <row r="2462" ht="14.25" customHeight="1">
      <c r="A2462" s="7" t="s">
        <v>1631</v>
      </c>
      <c r="B2462" s="7" t="s">
        <v>1207</v>
      </c>
      <c r="C2462" s="7"/>
      <c r="D2462" s="7" t="s">
        <v>3657</v>
      </c>
      <c r="E2462" s="201">
        <v>41640.0</v>
      </c>
      <c r="F2462" s="201">
        <v>42004.0</v>
      </c>
      <c r="G2462" s="7" t="s">
        <v>3594</v>
      </c>
      <c r="H2462" s="7">
        <v>0.05</v>
      </c>
      <c r="I2462" s="7">
        <v>0.05</v>
      </c>
      <c r="J2462" s="7">
        <v>0.05</v>
      </c>
      <c r="K2462" s="7">
        <v>0.05</v>
      </c>
      <c r="L2462" s="7">
        <v>0.05</v>
      </c>
      <c r="M2462" s="7">
        <v>0.05</v>
      </c>
      <c r="N2462" s="7">
        <v>0.05</v>
      </c>
      <c r="O2462" s="7">
        <v>0.1</v>
      </c>
      <c r="P2462" s="7">
        <v>0.3</v>
      </c>
      <c r="Q2462" s="7">
        <v>0.6</v>
      </c>
      <c r="R2462" s="7">
        <v>0.9</v>
      </c>
      <c r="S2462" s="7">
        <v>0.9</v>
      </c>
      <c r="T2462" s="7">
        <v>0.9</v>
      </c>
      <c r="U2462" s="7">
        <v>0.9</v>
      </c>
      <c r="V2462" s="7">
        <v>0.9</v>
      </c>
      <c r="W2462" s="7">
        <v>0.9</v>
      </c>
      <c r="X2462" s="7">
        <v>0.9</v>
      </c>
      <c r="Y2462" s="7">
        <v>0.9</v>
      </c>
      <c r="Z2462" s="7">
        <v>0.5</v>
      </c>
      <c r="AA2462" s="7">
        <v>0.3</v>
      </c>
      <c r="AB2462" s="7">
        <v>0.3</v>
      </c>
      <c r="AC2462" s="7">
        <v>0.1</v>
      </c>
      <c r="AD2462" s="7">
        <v>0.05</v>
      </c>
      <c r="AE2462" s="7">
        <v>0.05</v>
      </c>
      <c r="AF2462" s="7" t="s">
        <v>3592</v>
      </c>
    </row>
    <row r="2463" ht="14.25" customHeight="1">
      <c r="A2463" s="8" t="s">
        <v>1631</v>
      </c>
      <c r="B2463" s="8" t="s">
        <v>1207</v>
      </c>
      <c r="C2463" s="8"/>
      <c r="D2463" s="8" t="s">
        <v>3605</v>
      </c>
      <c r="E2463" s="202">
        <v>41640.0</v>
      </c>
      <c r="F2463" s="202">
        <v>42004.0</v>
      </c>
      <c r="G2463" s="8" t="s">
        <v>3594</v>
      </c>
      <c r="H2463" s="8">
        <v>0.05</v>
      </c>
      <c r="I2463" s="8">
        <v>0.05</v>
      </c>
      <c r="J2463" s="8">
        <v>0.05</v>
      </c>
      <c r="K2463" s="8">
        <v>0.05</v>
      </c>
      <c r="L2463" s="8">
        <v>0.05</v>
      </c>
      <c r="M2463" s="8">
        <v>0.05</v>
      </c>
      <c r="N2463" s="8">
        <v>0.05</v>
      </c>
      <c r="O2463" s="8">
        <v>0.2</v>
      </c>
      <c r="P2463" s="8">
        <v>0.4</v>
      </c>
      <c r="Q2463" s="8">
        <v>0.9</v>
      </c>
      <c r="R2463" s="8">
        <v>0.9</v>
      </c>
      <c r="S2463" s="8">
        <v>0.9</v>
      </c>
      <c r="T2463" s="8">
        <v>0.9</v>
      </c>
      <c r="U2463" s="8">
        <v>0.9</v>
      </c>
      <c r="V2463" s="8">
        <v>0.9</v>
      </c>
      <c r="W2463" s="8">
        <v>0.9</v>
      </c>
      <c r="X2463" s="8">
        <v>0.9</v>
      </c>
      <c r="Y2463" s="8">
        <v>0.9</v>
      </c>
      <c r="Z2463" s="8">
        <v>0.5</v>
      </c>
      <c r="AA2463" s="8">
        <v>0.5</v>
      </c>
      <c r="AB2463" s="8">
        <v>0.5</v>
      </c>
      <c r="AC2463" s="8">
        <v>0.2</v>
      </c>
      <c r="AD2463" s="8">
        <v>0.05</v>
      </c>
      <c r="AE2463" s="8">
        <v>0.05</v>
      </c>
      <c r="AF2463" s="8" t="s">
        <v>3592</v>
      </c>
    </row>
    <row r="2464" ht="14.25" customHeight="1">
      <c r="A2464" s="7" t="s">
        <v>1632</v>
      </c>
      <c r="B2464" s="7" t="s">
        <v>1207</v>
      </c>
      <c r="C2464" s="7"/>
      <c r="D2464" s="7" t="s">
        <v>3596</v>
      </c>
      <c r="E2464" s="201">
        <v>41640.0</v>
      </c>
      <c r="F2464" s="201">
        <v>42004.0</v>
      </c>
      <c r="G2464" s="7" t="s">
        <v>3594</v>
      </c>
      <c r="H2464" s="7">
        <v>0.05</v>
      </c>
      <c r="I2464" s="7">
        <v>0.05</v>
      </c>
      <c r="J2464" s="7">
        <v>0.05</v>
      </c>
      <c r="K2464" s="7">
        <v>0.05</v>
      </c>
      <c r="L2464" s="7">
        <v>0.05</v>
      </c>
      <c r="M2464" s="7">
        <v>0.05</v>
      </c>
      <c r="N2464" s="7">
        <v>0.05</v>
      </c>
      <c r="O2464" s="7">
        <v>0.05</v>
      </c>
      <c r="P2464" s="7">
        <v>0.05</v>
      </c>
      <c r="Q2464" s="7">
        <v>0.1</v>
      </c>
      <c r="R2464" s="7">
        <v>0.4</v>
      </c>
      <c r="S2464" s="7">
        <v>0.4</v>
      </c>
      <c r="T2464" s="7">
        <v>0.6</v>
      </c>
      <c r="U2464" s="7">
        <v>0.6</v>
      </c>
      <c r="V2464" s="7">
        <v>0.6</v>
      </c>
      <c r="W2464" s="7">
        <v>0.6</v>
      </c>
      <c r="X2464" s="7">
        <v>0.6</v>
      </c>
      <c r="Y2464" s="7">
        <v>0.4</v>
      </c>
      <c r="Z2464" s="7">
        <v>0.2</v>
      </c>
      <c r="AA2464" s="7">
        <v>0.05</v>
      </c>
      <c r="AB2464" s="7">
        <v>0.05</v>
      </c>
      <c r="AC2464" s="7">
        <v>0.05</v>
      </c>
      <c r="AD2464" s="7">
        <v>0.05</v>
      </c>
      <c r="AE2464" s="7">
        <v>0.05</v>
      </c>
      <c r="AF2464" s="7" t="s">
        <v>3592</v>
      </c>
    </row>
    <row r="2465" ht="14.25" customHeight="1">
      <c r="A2465" s="8" t="s">
        <v>1632</v>
      </c>
      <c r="B2465" s="8" t="s">
        <v>1207</v>
      </c>
      <c r="C2465" s="8"/>
      <c r="D2465" s="8" t="s">
        <v>3597</v>
      </c>
      <c r="E2465" s="202">
        <v>41640.0</v>
      </c>
      <c r="F2465" s="202">
        <v>42004.0</v>
      </c>
      <c r="G2465" s="8" t="s">
        <v>3588</v>
      </c>
      <c r="H2465" s="8">
        <v>0.0</v>
      </c>
      <c r="I2465" s="8"/>
      <c r="J2465" s="8"/>
      <c r="K2465" s="8"/>
      <c r="L2465" s="8"/>
      <c r="M2465" s="8"/>
      <c r="N2465" s="8"/>
      <c r="O2465" s="8"/>
      <c r="P2465" s="8"/>
      <c r="Q2465" s="8"/>
      <c r="R2465" s="8"/>
      <c r="S2465" s="8"/>
      <c r="T2465" s="8"/>
      <c r="U2465" s="8"/>
      <c r="V2465" s="8"/>
      <c r="W2465" s="8"/>
      <c r="X2465" s="8"/>
      <c r="Y2465" s="8"/>
      <c r="Z2465" s="8"/>
      <c r="AA2465" s="8"/>
      <c r="AB2465" s="8"/>
      <c r="AC2465" s="8"/>
      <c r="AD2465" s="8"/>
      <c r="AE2465" s="8"/>
      <c r="AF2465" s="8" t="s">
        <v>3592</v>
      </c>
    </row>
    <row r="2466" ht="14.25" customHeight="1">
      <c r="A2466" s="7" t="s">
        <v>1632</v>
      </c>
      <c r="B2466" s="7" t="s">
        <v>1207</v>
      </c>
      <c r="C2466" s="7"/>
      <c r="D2466" s="7" t="s">
        <v>3598</v>
      </c>
      <c r="E2466" s="201">
        <v>41640.0</v>
      </c>
      <c r="F2466" s="201">
        <v>42004.0</v>
      </c>
      <c r="G2466" s="7" t="s">
        <v>3588</v>
      </c>
      <c r="H2466" s="7">
        <v>1.0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3592</v>
      </c>
    </row>
    <row r="2467" ht="14.25" customHeight="1">
      <c r="A2467" s="8" t="s">
        <v>1632</v>
      </c>
      <c r="B2467" s="8" t="s">
        <v>1207</v>
      </c>
      <c r="C2467" s="8"/>
      <c r="D2467" s="8" t="s">
        <v>3657</v>
      </c>
      <c r="E2467" s="202">
        <v>41640.0</v>
      </c>
      <c r="F2467" s="202">
        <v>42004.0</v>
      </c>
      <c r="G2467" s="8" t="s">
        <v>3594</v>
      </c>
      <c r="H2467" s="8">
        <v>0.05</v>
      </c>
      <c r="I2467" s="8">
        <v>0.05</v>
      </c>
      <c r="J2467" s="8">
        <v>0.05</v>
      </c>
      <c r="K2467" s="8">
        <v>0.05</v>
      </c>
      <c r="L2467" s="8">
        <v>0.05</v>
      </c>
      <c r="M2467" s="8">
        <v>0.05</v>
      </c>
      <c r="N2467" s="8">
        <v>0.05</v>
      </c>
      <c r="O2467" s="8">
        <v>0.1</v>
      </c>
      <c r="P2467" s="8">
        <v>0.3</v>
      </c>
      <c r="Q2467" s="8">
        <v>0.6</v>
      </c>
      <c r="R2467" s="8">
        <v>0.9</v>
      </c>
      <c r="S2467" s="8">
        <v>0.9</v>
      </c>
      <c r="T2467" s="8">
        <v>0.9</v>
      </c>
      <c r="U2467" s="8">
        <v>0.9</v>
      </c>
      <c r="V2467" s="8">
        <v>0.9</v>
      </c>
      <c r="W2467" s="8">
        <v>0.9</v>
      </c>
      <c r="X2467" s="8">
        <v>0.9</v>
      </c>
      <c r="Y2467" s="8">
        <v>0.9</v>
      </c>
      <c r="Z2467" s="8">
        <v>0.5</v>
      </c>
      <c r="AA2467" s="8">
        <v>0.3</v>
      </c>
      <c r="AB2467" s="8">
        <v>0.3</v>
      </c>
      <c r="AC2467" s="8">
        <v>0.1</v>
      </c>
      <c r="AD2467" s="8">
        <v>0.05</v>
      </c>
      <c r="AE2467" s="8">
        <v>0.05</v>
      </c>
      <c r="AF2467" s="8" t="s">
        <v>3592</v>
      </c>
    </row>
    <row r="2468" ht="14.25" customHeight="1">
      <c r="A2468" s="7" t="s">
        <v>1632</v>
      </c>
      <c r="B2468" s="7" t="s">
        <v>1207</v>
      </c>
      <c r="C2468" s="7"/>
      <c r="D2468" s="7" t="s">
        <v>3605</v>
      </c>
      <c r="E2468" s="201">
        <v>41640.0</v>
      </c>
      <c r="F2468" s="201">
        <v>42004.0</v>
      </c>
      <c r="G2468" s="7" t="s">
        <v>3594</v>
      </c>
      <c r="H2468" s="7">
        <v>0.05</v>
      </c>
      <c r="I2468" s="7">
        <v>0.05</v>
      </c>
      <c r="J2468" s="7">
        <v>0.05</v>
      </c>
      <c r="K2468" s="7">
        <v>0.05</v>
      </c>
      <c r="L2468" s="7">
        <v>0.05</v>
      </c>
      <c r="M2468" s="7">
        <v>0.05</v>
      </c>
      <c r="N2468" s="7">
        <v>0.05</v>
      </c>
      <c r="O2468" s="7">
        <v>0.2</v>
      </c>
      <c r="P2468" s="7">
        <v>0.4</v>
      </c>
      <c r="Q2468" s="7">
        <v>0.9</v>
      </c>
      <c r="R2468" s="7">
        <v>0.9</v>
      </c>
      <c r="S2468" s="7">
        <v>0.9</v>
      </c>
      <c r="T2468" s="7">
        <v>0.9</v>
      </c>
      <c r="U2468" s="7">
        <v>0.9</v>
      </c>
      <c r="V2468" s="7">
        <v>0.9</v>
      </c>
      <c r="W2468" s="7">
        <v>0.9</v>
      </c>
      <c r="X2468" s="7">
        <v>0.9</v>
      </c>
      <c r="Y2468" s="7">
        <v>0.9</v>
      </c>
      <c r="Z2468" s="7">
        <v>0.5</v>
      </c>
      <c r="AA2468" s="7">
        <v>0.5</v>
      </c>
      <c r="AB2468" s="7">
        <v>0.5</v>
      </c>
      <c r="AC2468" s="7">
        <v>0.2</v>
      </c>
      <c r="AD2468" s="7">
        <v>0.05</v>
      </c>
      <c r="AE2468" s="7">
        <v>0.05</v>
      </c>
      <c r="AF2468" s="7" t="s">
        <v>3592</v>
      </c>
    </row>
    <row r="2469" ht="14.25" customHeight="1">
      <c r="A2469" s="8" t="s">
        <v>1625</v>
      </c>
      <c r="B2469" s="8" t="s">
        <v>8</v>
      </c>
      <c r="C2469" s="8"/>
      <c r="D2469" s="8" t="s">
        <v>3596</v>
      </c>
      <c r="E2469" s="202">
        <v>41640.0</v>
      </c>
      <c r="F2469" s="202">
        <v>42004.0</v>
      </c>
      <c r="G2469" s="8" t="s">
        <v>3594</v>
      </c>
      <c r="H2469" s="8">
        <v>0.0</v>
      </c>
      <c r="I2469" s="8">
        <v>0.0</v>
      </c>
      <c r="J2469" s="8">
        <v>0.0</v>
      </c>
      <c r="K2469" s="8">
        <v>0.0</v>
      </c>
      <c r="L2469" s="8">
        <v>0.0</v>
      </c>
      <c r="M2469" s="8">
        <v>0.0</v>
      </c>
      <c r="N2469" s="8">
        <v>0.0</v>
      </c>
      <c r="O2469" s="8">
        <v>0.0</v>
      </c>
      <c r="P2469" s="8">
        <v>0.0</v>
      </c>
      <c r="Q2469" s="8">
        <v>0.1</v>
      </c>
      <c r="R2469" s="8">
        <v>0.2</v>
      </c>
      <c r="S2469" s="8">
        <v>0.2</v>
      </c>
      <c r="T2469" s="8">
        <v>0.4</v>
      </c>
      <c r="U2469" s="8">
        <v>0.4</v>
      </c>
      <c r="V2469" s="8">
        <v>0.4</v>
      </c>
      <c r="W2469" s="8">
        <v>0.4</v>
      </c>
      <c r="X2469" s="8">
        <v>0.4</v>
      </c>
      <c r="Y2469" s="8">
        <v>0.2</v>
      </c>
      <c r="Z2469" s="8">
        <v>0.1</v>
      </c>
      <c r="AA2469" s="8">
        <v>0.0</v>
      </c>
      <c r="AB2469" s="8">
        <v>0.0</v>
      </c>
      <c r="AC2469" s="8">
        <v>0.0</v>
      </c>
      <c r="AD2469" s="8">
        <v>0.0</v>
      </c>
      <c r="AE2469" s="8">
        <v>0.0</v>
      </c>
      <c r="AF2469" s="8" t="s">
        <v>3592</v>
      </c>
    </row>
    <row r="2470" ht="14.25" customHeight="1">
      <c r="A2470" s="7" t="s">
        <v>1625</v>
      </c>
      <c r="B2470" s="7" t="s">
        <v>8</v>
      </c>
      <c r="C2470" s="7"/>
      <c r="D2470" s="7" t="s">
        <v>3597</v>
      </c>
      <c r="E2470" s="201">
        <v>41640.0</v>
      </c>
      <c r="F2470" s="201">
        <v>42004.0</v>
      </c>
      <c r="G2470" s="7" t="s">
        <v>3588</v>
      </c>
      <c r="H2470" s="7">
        <v>0.0</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3592</v>
      </c>
    </row>
    <row r="2471" ht="14.25" customHeight="1">
      <c r="A2471" s="8" t="s">
        <v>1625</v>
      </c>
      <c r="B2471" s="8" t="s">
        <v>8</v>
      </c>
      <c r="C2471" s="8"/>
      <c r="D2471" s="8" t="s">
        <v>3598</v>
      </c>
      <c r="E2471" s="202">
        <v>41640.0</v>
      </c>
      <c r="F2471" s="202">
        <v>42004.0</v>
      </c>
      <c r="G2471" s="8" t="s">
        <v>3588</v>
      </c>
      <c r="H2471" s="8">
        <v>1.0</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3592</v>
      </c>
    </row>
    <row r="2472" ht="14.25" customHeight="1">
      <c r="A2472" s="7" t="s">
        <v>1625</v>
      </c>
      <c r="B2472" s="7" t="s">
        <v>8</v>
      </c>
      <c r="C2472" s="7"/>
      <c r="D2472" s="7" t="s">
        <v>3657</v>
      </c>
      <c r="E2472" s="201">
        <v>41640.0</v>
      </c>
      <c r="F2472" s="201">
        <v>42004.0</v>
      </c>
      <c r="G2472" s="7" t="s">
        <v>3594</v>
      </c>
      <c r="H2472" s="7">
        <v>0.0</v>
      </c>
      <c r="I2472" s="7">
        <v>0.0</v>
      </c>
      <c r="J2472" s="7">
        <v>0.0</v>
      </c>
      <c r="K2472" s="7">
        <v>0.0</v>
      </c>
      <c r="L2472" s="7">
        <v>0.0</v>
      </c>
      <c r="M2472" s="7">
        <v>0.0</v>
      </c>
      <c r="N2472" s="7">
        <v>0.0</v>
      </c>
      <c r="O2472" s="7">
        <v>0.1</v>
      </c>
      <c r="P2472" s="7">
        <v>0.2</v>
      </c>
      <c r="Q2472" s="7">
        <v>0.5</v>
      </c>
      <c r="R2472" s="7">
        <v>0.6</v>
      </c>
      <c r="S2472" s="7">
        <v>0.8</v>
      </c>
      <c r="T2472" s="7">
        <v>0.8</v>
      </c>
      <c r="U2472" s="7">
        <v>0.8</v>
      </c>
      <c r="V2472" s="7">
        <v>0.8</v>
      </c>
      <c r="W2472" s="7">
        <v>0.8</v>
      </c>
      <c r="X2472" s="7">
        <v>0.8</v>
      </c>
      <c r="Y2472" s="7">
        <v>0.6</v>
      </c>
      <c r="Z2472" s="7">
        <v>0.2</v>
      </c>
      <c r="AA2472" s="7">
        <v>0.2</v>
      </c>
      <c r="AB2472" s="7">
        <v>0.2</v>
      </c>
      <c r="AC2472" s="7">
        <v>0.1</v>
      </c>
      <c r="AD2472" s="7">
        <v>0.0</v>
      </c>
      <c r="AE2472" s="7">
        <v>0.0</v>
      </c>
      <c r="AF2472" s="7" t="s">
        <v>3592</v>
      </c>
    </row>
    <row r="2473" ht="14.25" customHeight="1">
      <c r="A2473" s="8" t="s">
        <v>1625</v>
      </c>
      <c r="B2473" s="8" t="s">
        <v>8</v>
      </c>
      <c r="C2473" s="8"/>
      <c r="D2473" s="8" t="s">
        <v>3605</v>
      </c>
      <c r="E2473" s="202">
        <v>41640.0</v>
      </c>
      <c r="F2473" s="202">
        <v>42004.0</v>
      </c>
      <c r="G2473" s="8" t="s">
        <v>3594</v>
      </c>
      <c r="H2473" s="8">
        <v>0.0</v>
      </c>
      <c r="I2473" s="8">
        <v>0.0</v>
      </c>
      <c r="J2473" s="8">
        <v>0.0</v>
      </c>
      <c r="K2473" s="8">
        <v>0.0</v>
      </c>
      <c r="L2473" s="8">
        <v>0.0</v>
      </c>
      <c r="M2473" s="8">
        <v>0.0</v>
      </c>
      <c r="N2473" s="8">
        <v>0.0</v>
      </c>
      <c r="O2473" s="8">
        <v>0.1</v>
      </c>
      <c r="P2473" s="8">
        <v>0.2</v>
      </c>
      <c r="Q2473" s="8">
        <v>0.5</v>
      </c>
      <c r="R2473" s="8">
        <v>0.5</v>
      </c>
      <c r="S2473" s="8">
        <v>0.7</v>
      </c>
      <c r="T2473" s="8">
        <v>0.7</v>
      </c>
      <c r="U2473" s="8">
        <v>0.7</v>
      </c>
      <c r="V2473" s="8">
        <v>0.7</v>
      </c>
      <c r="W2473" s="8">
        <v>0.8</v>
      </c>
      <c r="X2473" s="8">
        <v>0.7</v>
      </c>
      <c r="Y2473" s="8">
        <v>0.5</v>
      </c>
      <c r="Z2473" s="8">
        <v>0.5</v>
      </c>
      <c r="AA2473" s="8">
        <v>0.3</v>
      </c>
      <c r="AB2473" s="8">
        <v>0.3</v>
      </c>
      <c r="AC2473" s="8">
        <v>0.0</v>
      </c>
      <c r="AD2473" s="8">
        <v>0.0</v>
      </c>
      <c r="AE2473" s="8">
        <v>0.0</v>
      </c>
      <c r="AF2473" s="8" t="s">
        <v>3592</v>
      </c>
    </row>
    <row r="2474" ht="14.25" customHeight="1">
      <c r="A2474" s="93" t="s">
        <v>1633</v>
      </c>
      <c r="B2474" s="8" t="s">
        <v>8</v>
      </c>
      <c r="C2474" s="7"/>
      <c r="D2474" s="92" t="s">
        <v>3596</v>
      </c>
      <c r="E2474" s="202">
        <v>41640.0</v>
      </c>
      <c r="F2474" s="202">
        <v>42004.0</v>
      </c>
      <c r="G2474" s="8" t="s">
        <v>3594</v>
      </c>
      <c r="H2474" s="92">
        <v>0.0</v>
      </c>
      <c r="I2474" s="92">
        <v>0.0</v>
      </c>
      <c r="J2474" s="92">
        <v>0.0</v>
      </c>
      <c r="K2474" s="92">
        <v>0.0</v>
      </c>
      <c r="L2474" s="92">
        <v>0.0</v>
      </c>
      <c r="M2474" s="92">
        <v>0.0</v>
      </c>
      <c r="N2474" s="92">
        <v>0.0</v>
      </c>
      <c r="O2474" s="92">
        <v>0.0</v>
      </c>
      <c r="P2474" s="92">
        <v>0.0</v>
      </c>
      <c r="Q2474" s="92">
        <v>0.1</v>
      </c>
      <c r="R2474" s="92">
        <v>0.2</v>
      </c>
      <c r="S2474" s="92">
        <v>0.2</v>
      </c>
      <c r="T2474" s="92">
        <v>0.4</v>
      </c>
      <c r="U2474" s="92">
        <v>0.4</v>
      </c>
      <c r="V2474" s="92">
        <v>0.4</v>
      </c>
      <c r="W2474" s="92">
        <v>0.4</v>
      </c>
      <c r="X2474" s="92">
        <v>0.4</v>
      </c>
      <c r="Y2474" s="92">
        <v>0.2</v>
      </c>
      <c r="Z2474" s="92">
        <v>0.1</v>
      </c>
      <c r="AA2474" s="92">
        <v>0.0</v>
      </c>
      <c r="AB2474" s="92">
        <v>0.0</v>
      </c>
      <c r="AC2474" s="92">
        <v>0.0</v>
      </c>
      <c r="AD2474" s="92">
        <v>0.0</v>
      </c>
      <c r="AE2474" s="92">
        <v>0.0</v>
      </c>
      <c r="AF2474" s="8" t="s">
        <v>3592</v>
      </c>
    </row>
    <row r="2475" ht="14.25" customHeight="1">
      <c r="A2475" s="93" t="s">
        <v>1633</v>
      </c>
      <c r="B2475" s="8" t="s">
        <v>8</v>
      </c>
      <c r="C2475" s="7"/>
      <c r="D2475" s="7" t="s">
        <v>3597</v>
      </c>
      <c r="E2475" s="202">
        <v>41640.0</v>
      </c>
      <c r="F2475" s="202">
        <v>42004.0</v>
      </c>
      <c r="G2475" s="8" t="s">
        <v>3588</v>
      </c>
      <c r="H2475" s="92">
        <v>0.0</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8" t="s">
        <v>3592</v>
      </c>
    </row>
    <row r="2476" ht="14.25" customHeight="1">
      <c r="A2476" s="93" t="s">
        <v>1633</v>
      </c>
      <c r="B2476" s="8" t="s">
        <v>8</v>
      </c>
      <c r="C2476" s="7"/>
      <c r="D2476" s="8" t="s">
        <v>3598</v>
      </c>
      <c r="E2476" s="202">
        <v>41640.0</v>
      </c>
      <c r="F2476" s="202">
        <v>42004.0</v>
      </c>
      <c r="G2476" s="8" t="s">
        <v>3588</v>
      </c>
      <c r="H2476" s="92">
        <v>1.0</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8" t="s">
        <v>3592</v>
      </c>
    </row>
    <row r="2477" ht="14.25" customHeight="1">
      <c r="A2477" s="93" t="s">
        <v>1633</v>
      </c>
      <c r="B2477" s="8" t="s">
        <v>8</v>
      </c>
      <c r="C2477" s="7"/>
      <c r="D2477" s="7" t="s">
        <v>3657</v>
      </c>
      <c r="E2477" s="201">
        <v>41640.0</v>
      </c>
      <c r="F2477" s="201">
        <v>42004.0</v>
      </c>
      <c r="G2477" s="8" t="s">
        <v>3594</v>
      </c>
      <c r="H2477" s="92">
        <v>0.0</v>
      </c>
      <c r="I2477" s="92">
        <v>0.0</v>
      </c>
      <c r="J2477" s="92">
        <v>0.0</v>
      </c>
      <c r="K2477" s="92">
        <v>0.0</v>
      </c>
      <c r="L2477" s="92">
        <v>0.0</v>
      </c>
      <c r="M2477" s="92">
        <v>0.0</v>
      </c>
      <c r="N2477" s="92">
        <v>0.0</v>
      </c>
      <c r="O2477" s="92">
        <v>0.1</v>
      </c>
      <c r="P2477" s="92">
        <v>0.2</v>
      </c>
      <c r="Q2477" s="92">
        <v>0.5</v>
      </c>
      <c r="R2477" s="92">
        <v>0.6</v>
      </c>
      <c r="S2477" s="92">
        <v>0.8</v>
      </c>
      <c r="T2477" s="92">
        <v>0.8</v>
      </c>
      <c r="U2477" s="92">
        <v>0.8</v>
      </c>
      <c r="V2477" s="92">
        <v>0.8</v>
      </c>
      <c r="W2477" s="92">
        <v>0.8</v>
      </c>
      <c r="X2477" s="92">
        <v>0.8</v>
      </c>
      <c r="Y2477" s="92">
        <v>0.6</v>
      </c>
      <c r="Z2477" s="92">
        <v>0.2</v>
      </c>
      <c r="AA2477" s="92">
        <v>0.2</v>
      </c>
      <c r="AB2477" s="92">
        <v>0.2</v>
      </c>
      <c r="AC2477" s="92">
        <v>0.1</v>
      </c>
      <c r="AD2477" s="92">
        <v>0.0</v>
      </c>
      <c r="AE2477" s="92">
        <v>0.0</v>
      </c>
      <c r="AF2477" s="8" t="s">
        <v>3592</v>
      </c>
    </row>
    <row r="2478" ht="14.25" customHeight="1">
      <c r="A2478" s="92" t="s">
        <v>1633</v>
      </c>
      <c r="B2478" s="92" t="s">
        <v>8</v>
      </c>
      <c r="C2478" s="7"/>
      <c r="D2478" s="92" t="s">
        <v>3605</v>
      </c>
      <c r="E2478" s="202">
        <v>41640.0</v>
      </c>
      <c r="F2478" s="202">
        <v>42004.0</v>
      </c>
      <c r="G2478" s="92" t="s">
        <v>3594</v>
      </c>
      <c r="H2478" s="92">
        <v>0.0</v>
      </c>
      <c r="I2478" s="92">
        <v>0.0</v>
      </c>
      <c r="J2478" s="92">
        <v>0.0</v>
      </c>
      <c r="K2478" s="92">
        <v>0.0</v>
      </c>
      <c r="L2478" s="92">
        <v>0.0</v>
      </c>
      <c r="M2478" s="92">
        <v>0.0</v>
      </c>
      <c r="N2478" s="92">
        <v>0.0</v>
      </c>
      <c r="O2478" s="92">
        <v>0.1</v>
      </c>
      <c r="P2478" s="92">
        <v>0.2</v>
      </c>
      <c r="Q2478" s="92">
        <v>0.5</v>
      </c>
      <c r="R2478" s="92">
        <v>0.5</v>
      </c>
      <c r="S2478" s="92">
        <v>0.7</v>
      </c>
      <c r="T2478" s="92">
        <v>0.7</v>
      </c>
      <c r="U2478" s="92">
        <v>0.7</v>
      </c>
      <c r="V2478" s="92">
        <v>0.7</v>
      </c>
      <c r="W2478" s="92">
        <v>0.8</v>
      </c>
      <c r="X2478" s="92">
        <v>0.7</v>
      </c>
      <c r="Y2478" s="92">
        <v>0.5</v>
      </c>
      <c r="Z2478" s="92">
        <v>0.5</v>
      </c>
      <c r="AA2478" s="92">
        <v>0.3</v>
      </c>
      <c r="AB2478" s="92">
        <v>0.3</v>
      </c>
      <c r="AC2478" s="92">
        <v>0.0</v>
      </c>
      <c r="AD2478" s="92">
        <v>0.0</v>
      </c>
      <c r="AE2478" s="92">
        <v>0.0</v>
      </c>
      <c r="AF2478" s="92" t="s">
        <v>3592</v>
      </c>
    </row>
    <row r="2479" ht="14.25" customHeight="1">
      <c r="A2479" s="7" t="s">
        <v>276</v>
      </c>
      <c r="B2479" s="7" t="s">
        <v>3627</v>
      </c>
      <c r="C2479" s="7"/>
      <c r="D2479" s="7" t="s">
        <v>3596</v>
      </c>
      <c r="E2479" s="201">
        <v>41640.0</v>
      </c>
      <c r="F2479" s="201">
        <v>42004.0</v>
      </c>
      <c r="G2479" s="7" t="s">
        <v>3594</v>
      </c>
      <c r="H2479" s="7">
        <v>0.0</v>
      </c>
      <c r="I2479" s="7">
        <v>0.0</v>
      </c>
      <c r="J2479" s="7">
        <v>0.0</v>
      </c>
      <c r="K2479" s="7">
        <v>0.0</v>
      </c>
      <c r="L2479" s="7">
        <v>0.0</v>
      </c>
      <c r="M2479" s="7">
        <v>0.0</v>
      </c>
      <c r="N2479" s="7">
        <v>0.0</v>
      </c>
      <c r="O2479" s="7">
        <v>0.0</v>
      </c>
      <c r="P2479" s="7">
        <v>0.0</v>
      </c>
      <c r="Q2479" s="7">
        <v>0.14</v>
      </c>
      <c r="R2479" s="7">
        <v>0.29</v>
      </c>
      <c r="S2479" s="7">
        <v>0.31</v>
      </c>
      <c r="T2479" s="7">
        <v>0.36</v>
      </c>
      <c r="U2479" s="7">
        <v>0.36</v>
      </c>
      <c r="V2479" s="7">
        <v>0.34</v>
      </c>
      <c r="W2479" s="7">
        <v>0.35</v>
      </c>
      <c r="X2479" s="7">
        <v>0.37</v>
      </c>
      <c r="Y2479" s="7">
        <v>0.34</v>
      </c>
      <c r="Z2479" s="7">
        <v>0.25</v>
      </c>
      <c r="AA2479" s="7">
        <v>0.0</v>
      </c>
      <c r="AB2479" s="7">
        <v>0.0</v>
      </c>
      <c r="AC2479" s="7">
        <v>0.0</v>
      </c>
      <c r="AD2479" s="7">
        <v>0.0</v>
      </c>
      <c r="AE2479" s="7">
        <v>0.0</v>
      </c>
      <c r="AF2479" s="7" t="s">
        <v>3592</v>
      </c>
    </row>
    <row r="2480" ht="14.25" customHeight="1">
      <c r="A2480" s="8" t="s">
        <v>276</v>
      </c>
      <c r="B2480" s="8" t="s">
        <v>3627</v>
      </c>
      <c r="C2480" s="8"/>
      <c r="D2480" s="8" t="s">
        <v>3659</v>
      </c>
      <c r="E2480" s="202">
        <v>41640.0</v>
      </c>
      <c r="F2480" s="202">
        <v>42004.0</v>
      </c>
      <c r="G2480" s="8" t="s">
        <v>3594</v>
      </c>
      <c r="H2480" s="8">
        <v>0.0</v>
      </c>
      <c r="I2480" s="8">
        <v>0.0</v>
      </c>
      <c r="J2480" s="8">
        <v>0.0</v>
      </c>
      <c r="K2480" s="8">
        <v>0.0</v>
      </c>
      <c r="L2480" s="8">
        <v>0.0</v>
      </c>
      <c r="M2480" s="8">
        <v>0.0</v>
      </c>
      <c r="N2480" s="8">
        <v>0.0</v>
      </c>
      <c r="O2480" s="8">
        <v>0.2</v>
      </c>
      <c r="P2480" s="8">
        <v>0.24</v>
      </c>
      <c r="Q2480" s="8">
        <v>0.27</v>
      </c>
      <c r="R2480" s="8">
        <v>0.42</v>
      </c>
      <c r="S2480" s="8">
        <v>0.54</v>
      </c>
      <c r="T2480" s="8">
        <v>0.59</v>
      </c>
      <c r="U2480" s="8">
        <v>0.6</v>
      </c>
      <c r="V2480" s="8">
        <v>0.49</v>
      </c>
      <c r="W2480" s="8">
        <v>0.48</v>
      </c>
      <c r="X2480" s="8">
        <v>0.47</v>
      </c>
      <c r="Y2480" s="8">
        <v>0.46</v>
      </c>
      <c r="Z2480" s="8">
        <v>0.44</v>
      </c>
      <c r="AA2480" s="8">
        <v>0.36</v>
      </c>
      <c r="AB2480" s="8">
        <v>0.29</v>
      </c>
      <c r="AC2480" s="8">
        <v>0.22</v>
      </c>
      <c r="AD2480" s="8">
        <v>0.0</v>
      </c>
      <c r="AE2480" s="8">
        <v>0.0</v>
      </c>
      <c r="AF2480" s="8" t="s">
        <v>3592</v>
      </c>
    </row>
    <row r="2481" ht="14.25" customHeight="1">
      <c r="A2481" s="7" t="s">
        <v>276</v>
      </c>
      <c r="B2481" s="7" t="s">
        <v>3627</v>
      </c>
      <c r="C2481" s="7"/>
      <c r="D2481" s="7" t="s">
        <v>3676</v>
      </c>
      <c r="E2481" s="201">
        <v>41640.0</v>
      </c>
      <c r="F2481" s="201">
        <v>42004.0</v>
      </c>
      <c r="G2481" s="7" t="s">
        <v>3594</v>
      </c>
      <c r="H2481" s="7">
        <v>0.0</v>
      </c>
      <c r="I2481" s="7">
        <v>0.0</v>
      </c>
      <c r="J2481" s="7">
        <v>0.0</v>
      </c>
      <c r="K2481" s="7">
        <v>0.0</v>
      </c>
      <c r="L2481" s="7">
        <v>0.0</v>
      </c>
      <c r="M2481" s="7">
        <v>0.0</v>
      </c>
      <c r="N2481" s="7">
        <v>0.0</v>
      </c>
      <c r="O2481" s="7">
        <v>0.15</v>
      </c>
      <c r="P2481" s="7">
        <v>0.23</v>
      </c>
      <c r="Q2481" s="7">
        <v>0.32</v>
      </c>
      <c r="R2481" s="7">
        <v>0.41</v>
      </c>
      <c r="S2481" s="7">
        <v>0.57</v>
      </c>
      <c r="T2481" s="7">
        <v>0.62</v>
      </c>
      <c r="U2481" s="7">
        <v>0.61</v>
      </c>
      <c r="V2481" s="7">
        <v>0.5</v>
      </c>
      <c r="W2481" s="7">
        <v>0.45</v>
      </c>
      <c r="X2481" s="7">
        <v>0.46</v>
      </c>
      <c r="Y2481" s="7">
        <v>0.47</v>
      </c>
      <c r="Z2481" s="7">
        <v>0.42</v>
      </c>
      <c r="AA2481" s="7">
        <v>0.34</v>
      </c>
      <c r="AB2481" s="7">
        <v>0.33</v>
      </c>
      <c r="AC2481" s="7">
        <v>0.0</v>
      </c>
      <c r="AD2481" s="7">
        <v>0.0</v>
      </c>
      <c r="AE2481" s="7">
        <v>0.0</v>
      </c>
      <c r="AF2481" s="7" t="s">
        <v>3592</v>
      </c>
    </row>
    <row r="2482" ht="14.25" customHeight="1">
      <c r="A2482" s="8" t="s">
        <v>4418</v>
      </c>
      <c r="B2482" s="8" t="s">
        <v>3599</v>
      </c>
      <c r="C2482" s="8" t="s">
        <v>3593</v>
      </c>
      <c r="D2482" s="8" t="s">
        <v>3596</v>
      </c>
      <c r="E2482" s="202">
        <v>41640.0</v>
      </c>
      <c r="F2482" s="202">
        <v>42004.0</v>
      </c>
      <c r="G2482" s="8" t="s">
        <v>3594</v>
      </c>
      <c r="H2482" s="8">
        <v>29.44</v>
      </c>
      <c r="I2482" s="8">
        <v>29.44</v>
      </c>
      <c r="J2482" s="8">
        <v>29.44</v>
      </c>
      <c r="K2482" s="8">
        <v>29.44</v>
      </c>
      <c r="L2482" s="8">
        <v>29.44</v>
      </c>
      <c r="M2482" s="8">
        <v>29.44</v>
      </c>
      <c r="N2482" s="8">
        <v>29.44</v>
      </c>
      <c r="O2482" s="8">
        <v>23.89</v>
      </c>
      <c r="P2482" s="8">
        <v>23.89</v>
      </c>
      <c r="Q2482" s="8">
        <v>23.89</v>
      </c>
      <c r="R2482" s="8">
        <v>23.89</v>
      </c>
      <c r="S2482" s="8">
        <v>23.89</v>
      </c>
      <c r="T2482" s="8">
        <v>23.89</v>
      </c>
      <c r="U2482" s="8">
        <v>23.89</v>
      </c>
      <c r="V2482" s="8">
        <v>23.89</v>
      </c>
      <c r="W2482" s="8">
        <v>23.89</v>
      </c>
      <c r="X2482" s="8">
        <v>23.89</v>
      </c>
      <c r="Y2482" s="8">
        <v>23.89</v>
      </c>
      <c r="Z2482" s="8">
        <v>23.89</v>
      </c>
      <c r="AA2482" s="8">
        <v>29.44</v>
      </c>
      <c r="AB2482" s="8">
        <v>29.44</v>
      </c>
      <c r="AC2482" s="8">
        <v>29.44</v>
      </c>
      <c r="AD2482" s="8">
        <v>29.44</v>
      </c>
      <c r="AE2482" s="8">
        <v>29.44</v>
      </c>
      <c r="AF2482" s="8" t="s">
        <v>3592</v>
      </c>
    </row>
    <row r="2483" ht="14.25" customHeight="1">
      <c r="A2483" s="7" t="s">
        <v>4418</v>
      </c>
      <c r="B2483" s="7" t="s">
        <v>3599</v>
      </c>
      <c r="C2483" s="7" t="s">
        <v>3593</v>
      </c>
      <c r="D2483" s="7" t="s">
        <v>3597</v>
      </c>
      <c r="E2483" s="201">
        <v>41640.0</v>
      </c>
      <c r="F2483" s="201">
        <v>42004.0</v>
      </c>
      <c r="G2483" s="7" t="s">
        <v>3588</v>
      </c>
      <c r="H2483" s="7">
        <v>29.44</v>
      </c>
      <c r="I2483" s="7"/>
      <c r="J2483" s="7"/>
      <c r="K2483" s="7"/>
      <c r="L2483" s="7"/>
      <c r="M2483" s="7"/>
      <c r="N2483" s="7"/>
      <c r="O2483" s="7"/>
      <c r="P2483" s="7"/>
      <c r="Q2483" s="7"/>
      <c r="R2483" s="7"/>
      <c r="S2483" s="7"/>
      <c r="T2483" s="7"/>
      <c r="U2483" s="7"/>
      <c r="V2483" s="7"/>
      <c r="W2483" s="7"/>
      <c r="X2483" s="7"/>
      <c r="Y2483" s="7"/>
      <c r="Z2483" s="7"/>
      <c r="AA2483" s="7"/>
      <c r="AB2483" s="7"/>
      <c r="AC2483" s="7"/>
      <c r="AD2483" s="7"/>
      <c r="AE2483" s="7"/>
      <c r="AF2483" s="7" t="s">
        <v>3592</v>
      </c>
    </row>
    <row r="2484" ht="14.25" customHeight="1">
      <c r="A2484" s="8" t="s">
        <v>4418</v>
      </c>
      <c r="B2484" s="8" t="s">
        <v>3599</v>
      </c>
      <c r="C2484" s="8" t="s">
        <v>3593</v>
      </c>
      <c r="D2484" s="8" t="s">
        <v>3598</v>
      </c>
      <c r="E2484" s="202">
        <v>41640.0</v>
      </c>
      <c r="F2484" s="202">
        <v>42004.0</v>
      </c>
      <c r="G2484" s="8" t="s">
        <v>3594</v>
      </c>
      <c r="H2484" s="8">
        <v>29.44</v>
      </c>
      <c r="I2484" s="8">
        <v>29.44</v>
      </c>
      <c r="J2484" s="8">
        <v>29.44</v>
      </c>
      <c r="K2484" s="8">
        <v>29.44</v>
      </c>
      <c r="L2484" s="8">
        <v>29.44</v>
      </c>
      <c r="M2484" s="8">
        <v>29.44</v>
      </c>
      <c r="N2484" s="8">
        <v>26.67</v>
      </c>
      <c r="O2484" s="8">
        <v>23.89</v>
      </c>
      <c r="P2484" s="8">
        <v>23.89</v>
      </c>
      <c r="Q2484" s="8">
        <v>23.89</v>
      </c>
      <c r="R2484" s="8">
        <v>23.89</v>
      </c>
      <c r="S2484" s="8">
        <v>23.89</v>
      </c>
      <c r="T2484" s="8">
        <v>23.89</v>
      </c>
      <c r="U2484" s="8">
        <v>23.89</v>
      </c>
      <c r="V2484" s="8">
        <v>23.89</v>
      </c>
      <c r="W2484" s="8">
        <v>23.89</v>
      </c>
      <c r="X2484" s="8">
        <v>23.89</v>
      </c>
      <c r="Y2484" s="8">
        <v>23.89</v>
      </c>
      <c r="Z2484" s="8">
        <v>23.89</v>
      </c>
      <c r="AA2484" s="8">
        <v>23.89</v>
      </c>
      <c r="AB2484" s="8">
        <v>23.89</v>
      </c>
      <c r="AC2484" s="8">
        <v>29.44</v>
      </c>
      <c r="AD2484" s="8">
        <v>29.44</v>
      </c>
      <c r="AE2484" s="8">
        <v>29.44</v>
      </c>
      <c r="AF2484" s="8" t="s">
        <v>3592</v>
      </c>
    </row>
    <row r="2485" ht="14.25" customHeight="1">
      <c r="A2485" s="92" t="s">
        <v>4418</v>
      </c>
      <c r="B2485" s="92" t="s">
        <v>3599</v>
      </c>
      <c r="C2485" s="92" t="s">
        <v>3593</v>
      </c>
      <c r="D2485" s="92" t="s">
        <v>3657</v>
      </c>
      <c r="E2485" s="202">
        <v>41640.0</v>
      </c>
      <c r="F2485" s="202">
        <v>42004.0</v>
      </c>
      <c r="G2485" s="92" t="s">
        <v>3594</v>
      </c>
      <c r="H2485" s="92">
        <v>29.44</v>
      </c>
      <c r="I2485" s="92">
        <v>29.44</v>
      </c>
      <c r="J2485" s="92">
        <v>29.44</v>
      </c>
      <c r="K2485" s="92">
        <v>29.44</v>
      </c>
      <c r="L2485" s="92">
        <v>29.44</v>
      </c>
      <c r="M2485" s="92">
        <v>23.89</v>
      </c>
      <c r="N2485" s="92">
        <v>23.89</v>
      </c>
      <c r="O2485" s="92">
        <v>23.89</v>
      </c>
      <c r="P2485" s="92">
        <v>23.89</v>
      </c>
      <c r="Q2485" s="92">
        <v>23.89</v>
      </c>
      <c r="R2485" s="92">
        <v>23.89</v>
      </c>
      <c r="S2485" s="92">
        <v>23.89</v>
      </c>
      <c r="T2485" s="92">
        <v>23.89</v>
      </c>
      <c r="U2485" s="92">
        <v>23.89</v>
      </c>
      <c r="V2485" s="92">
        <v>23.89</v>
      </c>
      <c r="W2485" s="92">
        <v>23.89</v>
      </c>
      <c r="X2485" s="92">
        <v>23.89</v>
      </c>
      <c r="Y2485" s="92">
        <v>23.89</v>
      </c>
      <c r="Z2485" s="92">
        <v>23.89</v>
      </c>
      <c r="AA2485" s="92">
        <v>23.89</v>
      </c>
      <c r="AB2485" s="92">
        <v>23.89</v>
      </c>
      <c r="AC2485" s="92">
        <v>23.89</v>
      </c>
      <c r="AD2485" s="92">
        <v>29.44</v>
      </c>
      <c r="AE2485" s="92">
        <v>29.44</v>
      </c>
      <c r="AF2485" s="92" t="s">
        <v>3592</v>
      </c>
    </row>
    <row r="2486" ht="14.25" customHeight="1">
      <c r="A2486" s="92" t="s">
        <v>4418</v>
      </c>
      <c r="B2486" s="92" t="s">
        <v>3599</v>
      </c>
      <c r="C2486" s="92" t="s">
        <v>3593</v>
      </c>
      <c r="D2486" s="92" t="s">
        <v>3605</v>
      </c>
      <c r="E2486" s="202">
        <v>41640.0</v>
      </c>
      <c r="F2486" s="202">
        <v>42004.0</v>
      </c>
      <c r="G2486" s="92" t="s">
        <v>3594</v>
      </c>
      <c r="H2486" s="92">
        <v>29.44</v>
      </c>
      <c r="I2486" s="92">
        <v>29.44</v>
      </c>
      <c r="J2486" s="92">
        <v>29.44</v>
      </c>
      <c r="K2486" s="92">
        <v>29.44</v>
      </c>
      <c r="L2486" s="92">
        <v>29.44</v>
      </c>
      <c r="M2486" s="92">
        <v>23.89</v>
      </c>
      <c r="N2486" s="92">
        <v>23.89</v>
      </c>
      <c r="O2486" s="92">
        <v>23.89</v>
      </c>
      <c r="P2486" s="92">
        <v>23.89</v>
      </c>
      <c r="Q2486" s="92">
        <v>23.89</v>
      </c>
      <c r="R2486" s="92">
        <v>23.89</v>
      </c>
      <c r="S2486" s="92">
        <v>23.89</v>
      </c>
      <c r="T2486" s="92">
        <v>23.89</v>
      </c>
      <c r="U2486" s="92">
        <v>23.89</v>
      </c>
      <c r="V2486" s="92">
        <v>23.89</v>
      </c>
      <c r="W2486" s="92">
        <v>23.89</v>
      </c>
      <c r="X2486" s="92">
        <v>23.89</v>
      </c>
      <c r="Y2486" s="92">
        <v>23.89</v>
      </c>
      <c r="Z2486" s="92">
        <v>23.89</v>
      </c>
      <c r="AA2486" s="92">
        <v>23.89</v>
      </c>
      <c r="AB2486" s="92">
        <v>23.89</v>
      </c>
      <c r="AC2486" s="92">
        <v>29.44</v>
      </c>
      <c r="AD2486" s="92">
        <v>29.44</v>
      </c>
      <c r="AE2486" s="92">
        <v>29.44</v>
      </c>
      <c r="AF2486" s="92" t="s">
        <v>3592</v>
      </c>
    </row>
    <row r="2487" ht="14.25" customHeight="1">
      <c r="A2487" s="7" t="s">
        <v>278</v>
      </c>
      <c r="B2487" s="7" t="s">
        <v>3599</v>
      </c>
      <c r="C2487" s="7" t="s">
        <v>3593</v>
      </c>
      <c r="D2487" s="7" t="s">
        <v>3894</v>
      </c>
      <c r="E2487" s="201">
        <v>41640.0</v>
      </c>
      <c r="F2487" s="201">
        <v>42004.0</v>
      </c>
      <c r="G2487" s="7" t="s">
        <v>3588</v>
      </c>
      <c r="H2487" s="7">
        <v>23.89</v>
      </c>
      <c r="I2487" s="7"/>
      <c r="J2487" s="7"/>
      <c r="K2487" s="7"/>
      <c r="L2487" s="7"/>
      <c r="M2487" s="7"/>
      <c r="N2487" s="7"/>
      <c r="O2487" s="7"/>
      <c r="P2487" s="7"/>
      <c r="Q2487" s="7"/>
      <c r="R2487" s="7"/>
      <c r="S2487" s="7"/>
      <c r="T2487" s="7"/>
      <c r="U2487" s="7"/>
      <c r="V2487" s="7"/>
      <c r="W2487" s="7"/>
      <c r="X2487" s="7"/>
      <c r="Y2487" s="7"/>
      <c r="Z2487" s="7"/>
      <c r="AA2487" s="7"/>
      <c r="AB2487" s="7"/>
      <c r="AC2487" s="7"/>
      <c r="AD2487" s="7"/>
      <c r="AE2487" s="7"/>
      <c r="AF2487" s="7" t="s">
        <v>3592</v>
      </c>
    </row>
    <row r="2488" ht="14.25" customHeight="1">
      <c r="A2488" s="8" t="s">
        <v>278</v>
      </c>
      <c r="B2488" s="8" t="s">
        <v>3599</v>
      </c>
      <c r="C2488" s="8" t="s">
        <v>3593</v>
      </c>
      <c r="D2488" s="8" t="s">
        <v>3597</v>
      </c>
      <c r="E2488" s="202">
        <v>41640.0</v>
      </c>
      <c r="F2488" s="202">
        <v>42004.0</v>
      </c>
      <c r="G2488" s="8" t="s">
        <v>3588</v>
      </c>
      <c r="H2488" s="8">
        <v>29.44</v>
      </c>
      <c r="I2488" s="8"/>
      <c r="J2488" s="8"/>
      <c r="K2488" s="8"/>
      <c r="L2488" s="8"/>
      <c r="M2488" s="8"/>
      <c r="N2488" s="8"/>
      <c r="O2488" s="8"/>
      <c r="P2488" s="8"/>
      <c r="Q2488" s="8"/>
      <c r="R2488" s="8"/>
      <c r="S2488" s="8"/>
      <c r="T2488" s="8"/>
      <c r="U2488" s="8"/>
      <c r="V2488" s="8"/>
      <c r="W2488" s="8"/>
      <c r="X2488" s="8"/>
      <c r="Y2488" s="8"/>
      <c r="Z2488" s="8"/>
      <c r="AA2488" s="8"/>
      <c r="AB2488" s="8"/>
      <c r="AC2488" s="8"/>
      <c r="AD2488" s="8"/>
      <c r="AE2488" s="8"/>
      <c r="AF2488" s="8" t="s">
        <v>3592</v>
      </c>
    </row>
    <row r="2489" ht="14.25" customHeight="1">
      <c r="A2489" s="7" t="s">
        <v>278</v>
      </c>
      <c r="B2489" s="7" t="s">
        <v>3599</v>
      </c>
      <c r="C2489" s="7" t="s">
        <v>3593</v>
      </c>
      <c r="D2489" s="7" t="s">
        <v>3598</v>
      </c>
      <c r="E2489" s="201">
        <v>41640.0</v>
      </c>
      <c r="F2489" s="201">
        <v>42004.0</v>
      </c>
      <c r="G2489" s="7" t="s">
        <v>3594</v>
      </c>
      <c r="H2489" s="7">
        <v>29.44</v>
      </c>
      <c r="I2489" s="7">
        <v>29.44</v>
      </c>
      <c r="J2489" s="7">
        <v>29.44</v>
      </c>
      <c r="K2489" s="7">
        <v>29.44</v>
      </c>
      <c r="L2489" s="7">
        <v>29.44</v>
      </c>
      <c r="M2489" s="7">
        <v>29.44</v>
      </c>
      <c r="N2489" s="7">
        <v>26.67</v>
      </c>
      <c r="O2489" s="7">
        <v>23.89</v>
      </c>
      <c r="P2489" s="7">
        <v>23.89</v>
      </c>
      <c r="Q2489" s="7">
        <v>23.89</v>
      </c>
      <c r="R2489" s="7">
        <v>23.89</v>
      </c>
      <c r="S2489" s="7">
        <v>23.89</v>
      </c>
      <c r="T2489" s="7">
        <v>23.89</v>
      </c>
      <c r="U2489" s="7">
        <v>23.89</v>
      </c>
      <c r="V2489" s="7">
        <v>23.89</v>
      </c>
      <c r="W2489" s="7">
        <v>23.89</v>
      </c>
      <c r="X2489" s="7">
        <v>23.89</v>
      </c>
      <c r="Y2489" s="7">
        <v>23.89</v>
      </c>
      <c r="Z2489" s="7">
        <v>23.89</v>
      </c>
      <c r="AA2489" s="7">
        <v>23.89</v>
      </c>
      <c r="AB2489" s="7">
        <v>23.89</v>
      </c>
      <c r="AC2489" s="7">
        <v>29.44</v>
      </c>
      <c r="AD2489" s="7">
        <v>29.44</v>
      </c>
      <c r="AE2489" s="7">
        <v>29.44</v>
      </c>
      <c r="AF2489" s="7" t="s">
        <v>3592</v>
      </c>
    </row>
    <row r="2490" ht="14.25" customHeight="1">
      <c r="A2490" s="8" t="s">
        <v>4419</v>
      </c>
      <c r="B2490" s="8" t="s">
        <v>3599</v>
      </c>
      <c r="C2490" s="8" t="s">
        <v>3593</v>
      </c>
      <c r="D2490" s="8" t="s">
        <v>3596</v>
      </c>
      <c r="E2490" s="202">
        <v>41640.0</v>
      </c>
      <c r="F2490" s="202">
        <v>42004.0</v>
      </c>
      <c r="G2490" s="8" t="s">
        <v>3594</v>
      </c>
      <c r="H2490" s="8">
        <v>29.44</v>
      </c>
      <c r="I2490" s="8">
        <v>29.44</v>
      </c>
      <c r="J2490" s="8">
        <v>29.44</v>
      </c>
      <c r="K2490" s="8">
        <v>29.44</v>
      </c>
      <c r="L2490" s="8">
        <v>29.44</v>
      </c>
      <c r="M2490" s="8">
        <v>29.44</v>
      </c>
      <c r="N2490" s="8">
        <v>29.44</v>
      </c>
      <c r="O2490" s="8">
        <v>23.89</v>
      </c>
      <c r="P2490" s="8">
        <v>23.89</v>
      </c>
      <c r="Q2490" s="8">
        <v>23.89</v>
      </c>
      <c r="R2490" s="8">
        <v>23.89</v>
      </c>
      <c r="S2490" s="8">
        <v>23.89</v>
      </c>
      <c r="T2490" s="8">
        <v>23.89</v>
      </c>
      <c r="U2490" s="8">
        <v>23.89</v>
      </c>
      <c r="V2490" s="8">
        <v>23.89</v>
      </c>
      <c r="W2490" s="8">
        <v>23.89</v>
      </c>
      <c r="X2490" s="8">
        <v>23.89</v>
      </c>
      <c r="Y2490" s="8">
        <v>23.89</v>
      </c>
      <c r="Z2490" s="8">
        <v>23.89</v>
      </c>
      <c r="AA2490" s="8">
        <v>29.44</v>
      </c>
      <c r="AB2490" s="8">
        <v>29.44</v>
      </c>
      <c r="AC2490" s="8">
        <v>29.44</v>
      </c>
      <c r="AD2490" s="8">
        <v>29.44</v>
      </c>
      <c r="AE2490" s="8">
        <v>29.44</v>
      </c>
      <c r="AF2490" s="8" t="s">
        <v>3592</v>
      </c>
    </row>
    <row r="2491" ht="14.25" customHeight="1">
      <c r="A2491" s="7" t="s">
        <v>4419</v>
      </c>
      <c r="B2491" s="7" t="s">
        <v>3599</v>
      </c>
      <c r="C2491" s="7" t="s">
        <v>3593</v>
      </c>
      <c r="D2491" s="7" t="s">
        <v>3597</v>
      </c>
      <c r="E2491" s="201">
        <v>41640.0</v>
      </c>
      <c r="F2491" s="201">
        <v>42004.0</v>
      </c>
      <c r="G2491" s="7" t="s">
        <v>3588</v>
      </c>
      <c r="H2491" s="7">
        <v>29.44</v>
      </c>
      <c r="I2491" s="7"/>
      <c r="J2491" s="7"/>
      <c r="K2491" s="7"/>
      <c r="L2491" s="7"/>
      <c r="M2491" s="7"/>
      <c r="N2491" s="7"/>
      <c r="O2491" s="7"/>
      <c r="P2491" s="7"/>
      <c r="Q2491" s="7"/>
      <c r="R2491" s="7"/>
      <c r="S2491" s="7"/>
      <c r="T2491" s="7"/>
      <c r="U2491" s="7"/>
      <c r="V2491" s="7"/>
      <c r="W2491" s="7"/>
      <c r="X2491" s="7"/>
      <c r="Y2491" s="7"/>
      <c r="Z2491" s="7"/>
      <c r="AA2491" s="7"/>
      <c r="AB2491" s="7"/>
      <c r="AC2491" s="7"/>
      <c r="AD2491" s="7"/>
      <c r="AE2491" s="7"/>
      <c r="AF2491" s="7" t="s">
        <v>3592</v>
      </c>
    </row>
    <row r="2492" ht="14.25" customHeight="1">
      <c r="A2492" s="8" t="s">
        <v>4419</v>
      </c>
      <c r="B2492" s="8" t="s">
        <v>3599</v>
      </c>
      <c r="C2492" s="8" t="s">
        <v>3593</v>
      </c>
      <c r="D2492" s="8" t="s">
        <v>3598</v>
      </c>
      <c r="E2492" s="202">
        <v>41640.0</v>
      </c>
      <c r="F2492" s="202">
        <v>42004.0</v>
      </c>
      <c r="G2492" s="8" t="s">
        <v>3594</v>
      </c>
      <c r="H2492" s="8">
        <v>29.44</v>
      </c>
      <c r="I2492" s="8">
        <v>29.44</v>
      </c>
      <c r="J2492" s="8">
        <v>29.44</v>
      </c>
      <c r="K2492" s="8">
        <v>29.44</v>
      </c>
      <c r="L2492" s="8">
        <v>29.44</v>
      </c>
      <c r="M2492" s="8">
        <v>29.44</v>
      </c>
      <c r="N2492" s="8">
        <v>26.67</v>
      </c>
      <c r="O2492" s="8">
        <v>23.89</v>
      </c>
      <c r="P2492" s="8">
        <v>23.89</v>
      </c>
      <c r="Q2492" s="8">
        <v>23.89</v>
      </c>
      <c r="R2492" s="8">
        <v>23.89</v>
      </c>
      <c r="S2492" s="8">
        <v>23.89</v>
      </c>
      <c r="T2492" s="8">
        <v>23.89</v>
      </c>
      <c r="U2492" s="8">
        <v>23.89</v>
      </c>
      <c r="V2492" s="8">
        <v>23.89</v>
      </c>
      <c r="W2492" s="8">
        <v>23.89</v>
      </c>
      <c r="X2492" s="8">
        <v>23.89</v>
      </c>
      <c r="Y2492" s="8">
        <v>23.89</v>
      </c>
      <c r="Z2492" s="8">
        <v>23.89</v>
      </c>
      <c r="AA2492" s="8">
        <v>23.89</v>
      </c>
      <c r="AB2492" s="8">
        <v>23.89</v>
      </c>
      <c r="AC2492" s="8">
        <v>29.44</v>
      </c>
      <c r="AD2492" s="8">
        <v>29.44</v>
      </c>
      <c r="AE2492" s="8">
        <v>29.44</v>
      </c>
      <c r="AF2492" s="8" t="s">
        <v>3592</v>
      </c>
    </row>
    <row r="2493" ht="14.25" customHeight="1">
      <c r="A2493" s="7" t="s">
        <v>4419</v>
      </c>
      <c r="B2493" s="7" t="s">
        <v>3599</v>
      </c>
      <c r="C2493" s="7" t="s">
        <v>3593</v>
      </c>
      <c r="D2493" s="7" t="s">
        <v>3657</v>
      </c>
      <c r="E2493" s="201">
        <v>41640.0</v>
      </c>
      <c r="F2493" s="201">
        <v>42004.0</v>
      </c>
      <c r="G2493" s="7" t="s">
        <v>3594</v>
      </c>
      <c r="H2493" s="7">
        <v>29.44</v>
      </c>
      <c r="I2493" s="7">
        <v>29.44</v>
      </c>
      <c r="J2493" s="7">
        <v>29.44</v>
      </c>
      <c r="K2493" s="7">
        <v>29.44</v>
      </c>
      <c r="L2493" s="7">
        <v>29.44</v>
      </c>
      <c r="M2493" s="7">
        <v>23.89</v>
      </c>
      <c r="N2493" s="7">
        <v>23.89</v>
      </c>
      <c r="O2493" s="7">
        <v>23.89</v>
      </c>
      <c r="P2493" s="7">
        <v>23.89</v>
      </c>
      <c r="Q2493" s="7">
        <v>23.89</v>
      </c>
      <c r="R2493" s="7">
        <v>23.89</v>
      </c>
      <c r="S2493" s="7">
        <v>23.89</v>
      </c>
      <c r="T2493" s="7">
        <v>23.89</v>
      </c>
      <c r="U2493" s="7">
        <v>23.89</v>
      </c>
      <c r="V2493" s="7">
        <v>23.89</v>
      </c>
      <c r="W2493" s="7">
        <v>23.89</v>
      </c>
      <c r="X2493" s="7">
        <v>23.89</v>
      </c>
      <c r="Y2493" s="7">
        <v>23.89</v>
      </c>
      <c r="Z2493" s="7">
        <v>23.89</v>
      </c>
      <c r="AA2493" s="7">
        <v>23.89</v>
      </c>
      <c r="AB2493" s="7">
        <v>23.89</v>
      </c>
      <c r="AC2493" s="7">
        <v>23.89</v>
      </c>
      <c r="AD2493" s="7">
        <v>29.44</v>
      </c>
      <c r="AE2493" s="7">
        <v>29.44</v>
      </c>
      <c r="AF2493" s="7" t="s">
        <v>3592</v>
      </c>
    </row>
    <row r="2494" ht="14.25" customHeight="1">
      <c r="A2494" s="8" t="s">
        <v>4419</v>
      </c>
      <c r="B2494" s="8" t="s">
        <v>3599</v>
      </c>
      <c r="C2494" s="8" t="s">
        <v>3593</v>
      </c>
      <c r="D2494" s="8" t="s">
        <v>3605</v>
      </c>
      <c r="E2494" s="202">
        <v>41640.0</v>
      </c>
      <c r="F2494" s="202">
        <v>42004.0</v>
      </c>
      <c r="G2494" s="8" t="s">
        <v>3594</v>
      </c>
      <c r="H2494" s="8">
        <v>29.44</v>
      </c>
      <c r="I2494" s="8">
        <v>29.44</v>
      </c>
      <c r="J2494" s="8">
        <v>29.44</v>
      </c>
      <c r="K2494" s="8">
        <v>29.44</v>
      </c>
      <c r="L2494" s="8">
        <v>29.44</v>
      </c>
      <c r="M2494" s="8">
        <v>23.89</v>
      </c>
      <c r="N2494" s="8">
        <v>23.89</v>
      </c>
      <c r="O2494" s="8">
        <v>23.89</v>
      </c>
      <c r="P2494" s="8">
        <v>23.89</v>
      </c>
      <c r="Q2494" s="8">
        <v>23.89</v>
      </c>
      <c r="R2494" s="8">
        <v>23.89</v>
      </c>
      <c r="S2494" s="8">
        <v>23.89</v>
      </c>
      <c r="T2494" s="8">
        <v>23.89</v>
      </c>
      <c r="U2494" s="8">
        <v>23.89</v>
      </c>
      <c r="V2494" s="8">
        <v>23.89</v>
      </c>
      <c r="W2494" s="8">
        <v>23.89</v>
      </c>
      <c r="X2494" s="8">
        <v>23.89</v>
      </c>
      <c r="Y2494" s="8">
        <v>23.89</v>
      </c>
      <c r="Z2494" s="8">
        <v>23.89</v>
      </c>
      <c r="AA2494" s="8">
        <v>23.89</v>
      </c>
      <c r="AB2494" s="8">
        <v>23.89</v>
      </c>
      <c r="AC2494" s="8">
        <v>29.44</v>
      </c>
      <c r="AD2494" s="8">
        <v>29.44</v>
      </c>
      <c r="AE2494" s="8">
        <v>29.44</v>
      </c>
      <c r="AF2494" s="8" t="s">
        <v>3592</v>
      </c>
    </row>
    <row r="2495" ht="14.25" customHeight="1">
      <c r="A2495" s="7" t="s">
        <v>4420</v>
      </c>
      <c r="B2495" s="7" t="s">
        <v>3599</v>
      </c>
      <c r="C2495" s="7" t="s">
        <v>3593</v>
      </c>
      <c r="D2495" s="7" t="s">
        <v>3596</v>
      </c>
      <c r="E2495" s="201">
        <v>41640.0</v>
      </c>
      <c r="F2495" s="201">
        <v>42004.0</v>
      </c>
      <c r="G2495" s="7" t="s">
        <v>3594</v>
      </c>
      <c r="H2495" s="7">
        <v>29.44</v>
      </c>
      <c r="I2495" s="7">
        <v>29.44</v>
      </c>
      <c r="J2495" s="7">
        <v>29.44</v>
      </c>
      <c r="K2495" s="7">
        <v>29.44</v>
      </c>
      <c r="L2495" s="7">
        <v>29.44</v>
      </c>
      <c r="M2495" s="7">
        <v>29.44</v>
      </c>
      <c r="N2495" s="7">
        <v>29.44</v>
      </c>
      <c r="O2495" s="7">
        <v>27.8</v>
      </c>
      <c r="P2495" s="7">
        <v>25.6</v>
      </c>
      <c r="Q2495" s="7">
        <v>23.89</v>
      </c>
      <c r="R2495" s="7">
        <v>23.89</v>
      </c>
      <c r="S2495" s="7">
        <v>23.89</v>
      </c>
      <c r="T2495" s="7">
        <v>23.89</v>
      </c>
      <c r="U2495" s="7">
        <v>23.89</v>
      </c>
      <c r="V2495" s="7">
        <v>23.89</v>
      </c>
      <c r="W2495" s="7">
        <v>23.89</v>
      </c>
      <c r="X2495" s="7">
        <v>23.89</v>
      </c>
      <c r="Y2495" s="7">
        <v>23.89</v>
      </c>
      <c r="Z2495" s="7">
        <v>23.89</v>
      </c>
      <c r="AA2495" s="7">
        <v>29.44</v>
      </c>
      <c r="AB2495" s="7">
        <v>29.44</v>
      </c>
      <c r="AC2495" s="7">
        <v>29.44</v>
      </c>
      <c r="AD2495" s="7">
        <v>29.44</v>
      </c>
      <c r="AE2495" s="7">
        <v>29.44</v>
      </c>
      <c r="AF2495" s="7" t="s">
        <v>3592</v>
      </c>
    </row>
    <row r="2496" ht="14.25" customHeight="1">
      <c r="A2496" s="8" t="s">
        <v>4420</v>
      </c>
      <c r="B2496" s="8" t="s">
        <v>3599</v>
      </c>
      <c r="C2496" s="8" t="s">
        <v>3593</v>
      </c>
      <c r="D2496" s="8" t="s">
        <v>3597</v>
      </c>
      <c r="E2496" s="202">
        <v>41640.0</v>
      </c>
      <c r="F2496" s="202">
        <v>42004.0</v>
      </c>
      <c r="G2496" s="8" t="s">
        <v>3588</v>
      </c>
      <c r="H2496" s="8">
        <v>29.44</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3592</v>
      </c>
    </row>
    <row r="2497" ht="14.25" customHeight="1">
      <c r="A2497" s="7" t="s">
        <v>4420</v>
      </c>
      <c r="B2497" s="7" t="s">
        <v>3599</v>
      </c>
      <c r="C2497" s="7" t="s">
        <v>3593</v>
      </c>
      <c r="D2497" s="7" t="s">
        <v>3598</v>
      </c>
      <c r="E2497" s="201">
        <v>41640.0</v>
      </c>
      <c r="F2497" s="201">
        <v>42004.0</v>
      </c>
      <c r="G2497" s="7" t="s">
        <v>3594</v>
      </c>
      <c r="H2497" s="7">
        <v>29.44</v>
      </c>
      <c r="I2497" s="7">
        <v>29.44</v>
      </c>
      <c r="J2497" s="7">
        <v>29.44</v>
      </c>
      <c r="K2497" s="7">
        <v>29.44</v>
      </c>
      <c r="L2497" s="7">
        <v>29.44</v>
      </c>
      <c r="M2497" s="7">
        <v>29.44</v>
      </c>
      <c r="N2497" s="7">
        <v>26.67</v>
      </c>
      <c r="O2497" s="7">
        <v>23.89</v>
      </c>
      <c r="P2497" s="7">
        <v>23.89</v>
      </c>
      <c r="Q2497" s="7">
        <v>23.89</v>
      </c>
      <c r="R2497" s="7">
        <v>23.89</v>
      </c>
      <c r="S2497" s="7">
        <v>23.89</v>
      </c>
      <c r="T2497" s="7">
        <v>23.89</v>
      </c>
      <c r="U2497" s="7">
        <v>23.89</v>
      </c>
      <c r="V2497" s="7">
        <v>23.89</v>
      </c>
      <c r="W2497" s="7">
        <v>23.89</v>
      </c>
      <c r="X2497" s="7">
        <v>23.89</v>
      </c>
      <c r="Y2497" s="7">
        <v>23.89</v>
      </c>
      <c r="Z2497" s="7">
        <v>23.89</v>
      </c>
      <c r="AA2497" s="7">
        <v>23.89</v>
      </c>
      <c r="AB2497" s="7">
        <v>23.89</v>
      </c>
      <c r="AC2497" s="7">
        <v>29.44</v>
      </c>
      <c r="AD2497" s="7">
        <v>29.44</v>
      </c>
      <c r="AE2497" s="7">
        <v>29.44</v>
      </c>
      <c r="AF2497" s="7" t="s">
        <v>3592</v>
      </c>
    </row>
    <row r="2498" ht="14.25" customHeight="1">
      <c r="A2498" s="8" t="s">
        <v>4420</v>
      </c>
      <c r="B2498" s="8" t="s">
        <v>3599</v>
      </c>
      <c r="C2498" s="8" t="s">
        <v>3593</v>
      </c>
      <c r="D2498" s="8" t="s">
        <v>3657</v>
      </c>
      <c r="E2498" s="202">
        <v>41640.0</v>
      </c>
      <c r="F2498" s="202">
        <v>42004.0</v>
      </c>
      <c r="G2498" s="8" t="s">
        <v>3594</v>
      </c>
      <c r="H2498" s="8">
        <v>29.44</v>
      </c>
      <c r="I2498" s="8">
        <v>29.44</v>
      </c>
      <c r="J2498" s="8">
        <v>29.44</v>
      </c>
      <c r="K2498" s="8">
        <v>29.44</v>
      </c>
      <c r="L2498" s="8">
        <v>29.44</v>
      </c>
      <c r="M2498" s="8">
        <v>27.8</v>
      </c>
      <c r="N2498" s="8">
        <v>25.6</v>
      </c>
      <c r="O2498" s="8">
        <v>23.89</v>
      </c>
      <c r="P2498" s="8">
        <v>23.89</v>
      </c>
      <c r="Q2498" s="8">
        <v>23.89</v>
      </c>
      <c r="R2498" s="8">
        <v>23.89</v>
      </c>
      <c r="S2498" s="8">
        <v>23.89</v>
      </c>
      <c r="T2498" s="8">
        <v>23.89</v>
      </c>
      <c r="U2498" s="8">
        <v>23.89</v>
      </c>
      <c r="V2498" s="8">
        <v>23.89</v>
      </c>
      <c r="W2498" s="8">
        <v>23.89</v>
      </c>
      <c r="X2498" s="8">
        <v>23.89</v>
      </c>
      <c r="Y2498" s="8">
        <v>23.89</v>
      </c>
      <c r="Z2498" s="8">
        <v>23.89</v>
      </c>
      <c r="AA2498" s="8">
        <v>23.89</v>
      </c>
      <c r="AB2498" s="8">
        <v>23.89</v>
      </c>
      <c r="AC2498" s="8">
        <v>23.89</v>
      </c>
      <c r="AD2498" s="8">
        <v>29.44</v>
      </c>
      <c r="AE2498" s="8">
        <v>29.44</v>
      </c>
      <c r="AF2498" s="8" t="s">
        <v>3592</v>
      </c>
    </row>
    <row r="2499" ht="14.25" customHeight="1">
      <c r="A2499" s="7" t="s">
        <v>4420</v>
      </c>
      <c r="B2499" s="7" t="s">
        <v>3599</v>
      </c>
      <c r="C2499" s="7" t="s">
        <v>3593</v>
      </c>
      <c r="D2499" s="7" t="s">
        <v>3605</v>
      </c>
      <c r="E2499" s="201">
        <v>41640.0</v>
      </c>
      <c r="F2499" s="201">
        <v>42004.0</v>
      </c>
      <c r="G2499" s="7" t="s">
        <v>3594</v>
      </c>
      <c r="H2499" s="7">
        <v>29.44</v>
      </c>
      <c r="I2499" s="7">
        <v>29.44</v>
      </c>
      <c r="J2499" s="7">
        <v>29.44</v>
      </c>
      <c r="K2499" s="7">
        <v>29.44</v>
      </c>
      <c r="L2499" s="7">
        <v>29.44</v>
      </c>
      <c r="M2499" s="7">
        <v>27.8</v>
      </c>
      <c r="N2499" s="7">
        <v>25.6</v>
      </c>
      <c r="O2499" s="7">
        <v>23.89</v>
      </c>
      <c r="P2499" s="7">
        <v>23.89</v>
      </c>
      <c r="Q2499" s="7">
        <v>23.89</v>
      </c>
      <c r="R2499" s="7">
        <v>23.89</v>
      </c>
      <c r="S2499" s="7">
        <v>23.89</v>
      </c>
      <c r="T2499" s="7">
        <v>23.89</v>
      </c>
      <c r="U2499" s="7">
        <v>23.89</v>
      </c>
      <c r="V2499" s="7">
        <v>23.89</v>
      </c>
      <c r="W2499" s="7">
        <v>23.89</v>
      </c>
      <c r="X2499" s="7">
        <v>23.89</v>
      </c>
      <c r="Y2499" s="7">
        <v>23.89</v>
      </c>
      <c r="Z2499" s="7">
        <v>23.89</v>
      </c>
      <c r="AA2499" s="7">
        <v>23.89</v>
      </c>
      <c r="AB2499" s="7">
        <v>23.89</v>
      </c>
      <c r="AC2499" s="7">
        <v>29.44</v>
      </c>
      <c r="AD2499" s="7">
        <v>29.44</v>
      </c>
      <c r="AE2499" s="7">
        <v>29.44</v>
      </c>
      <c r="AF2499" s="7" t="s">
        <v>3592</v>
      </c>
    </row>
    <row r="2500" ht="14.25" customHeight="1">
      <c r="A2500" s="8" t="s">
        <v>4421</v>
      </c>
      <c r="B2500" s="8" t="s">
        <v>3599</v>
      </c>
      <c r="C2500" s="8" t="s">
        <v>3593</v>
      </c>
      <c r="D2500" s="8" t="s">
        <v>3596</v>
      </c>
      <c r="E2500" s="202">
        <v>41640.0</v>
      </c>
      <c r="F2500" s="202">
        <v>42004.0</v>
      </c>
      <c r="G2500" s="8" t="s">
        <v>3594</v>
      </c>
      <c r="H2500" s="8">
        <v>29.44</v>
      </c>
      <c r="I2500" s="8">
        <v>29.44</v>
      </c>
      <c r="J2500" s="8">
        <v>29.44</v>
      </c>
      <c r="K2500" s="8">
        <v>29.44</v>
      </c>
      <c r="L2500" s="8">
        <v>29.44</v>
      </c>
      <c r="M2500" s="8">
        <v>29.44</v>
      </c>
      <c r="N2500" s="8">
        <v>29.44</v>
      </c>
      <c r="O2500" s="8">
        <v>27.8</v>
      </c>
      <c r="P2500" s="8">
        <v>25.6</v>
      </c>
      <c r="Q2500" s="8">
        <v>23.89</v>
      </c>
      <c r="R2500" s="8">
        <v>23.89</v>
      </c>
      <c r="S2500" s="8">
        <v>23.89</v>
      </c>
      <c r="T2500" s="8">
        <v>23.89</v>
      </c>
      <c r="U2500" s="8">
        <v>23.89</v>
      </c>
      <c r="V2500" s="8">
        <v>23.89</v>
      </c>
      <c r="W2500" s="8">
        <v>23.89</v>
      </c>
      <c r="X2500" s="8">
        <v>23.89</v>
      </c>
      <c r="Y2500" s="8">
        <v>23.89</v>
      </c>
      <c r="Z2500" s="8">
        <v>23.89</v>
      </c>
      <c r="AA2500" s="8">
        <v>29.44</v>
      </c>
      <c r="AB2500" s="8">
        <v>29.44</v>
      </c>
      <c r="AC2500" s="8">
        <v>29.44</v>
      </c>
      <c r="AD2500" s="8">
        <v>29.44</v>
      </c>
      <c r="AE2500" s="8">
        <v>29.44</v>
      </c>
      <c r="AF2500" s="8" t="s">
        <v>3592</v>
      </c>
    </row>
    <row r="2501" ht="14.25" customHeight="1">
      <c r="A2501" s="7" t="s">
        <v>4421</v>
      </c>
      <c r="B2501" s="7" t="s">
        <v>3599</v>
      </c>
      <c r="C2501" s="7" t="s">
        <v>3593</v>
      </c>
      <c r="D2501" s="7" t="s">
        <v>3597</v>
      </c>
      <c r="E2501" s="201">
        <v>41640.0</v>
      </c>
      <c r="F2501" s="201">
        <v>42004.0</v>
      </c>
      <c r="G2501" s="7" t="s">
        <v>3588</v>
      </c>
      <c r="H2501" s="7">
        <v>29.44</v>
      </c>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7" t="s">
        <v>3592</v>
      </c>
    </row>
    <row r="2502" ht="14.25" customHeight="1">
      <c r="A2502" s="8" t="s">
        <v>4421</v>
      </c>
      <c r="B2502" s="8" t="s">
        <v>3599</v>
      </c>
      <c r="C2502" s="8" t="s">
        <v>3593</v>
      </c>
      <c r="D2502" s="8" t="s">
        <v>3598</v>
      </c>
      <c r="E2502" s="202">
        <v>41640.0</v>
      </c>
      <c r="F2502" s="202">
        <v>42004.0</v>
      </c>
      <c r="G2502" s="8" t="s">
        <v>3594</v>
      </c>
      <c r="H2502" s="8">
        <v>29.44</v>
      </c>
      <c r="I2502" s="8">
        <v>29.44</v>
      </c>
      <c r="J2502" s="8">
        <v>29.44</v>
      </c>
      <c r="K2502" s="8">
        <v>29.44</v>
      </c>
      <c r="L2502" s="8">
        <v>29.44</v>
      </c>
      <c r="M2502" s="8">
        <v>29.44</v>
      </c>
      <c r="N2502" s="8">
        <v>26.67</v>
      </c>
      <c r="O2502" s="8">
        <v>23.89</v>
      </c>
      <c r="P2502" s="8">
        <v>23.89</v>
      </c>
      <c r="Q2502" s="8">
        <v>23.89</v>
      </c>
      <c r="R2502" s="8">
        <v>23.89</v>
      </c>
      <c r="S2502" s="8">
        <v>23.89</v>
      </c>
      <c r="T2502" s="8">
        <v>23.89</v>
      </c>
      <c r="U2502" s="8">
        <v>23.89</v>
      </c>
      <c r="V2502" s="8">
        <v>23.89</v>
      </c>
      <c r="W2502" s="8">
        <v>23.89</v>
      </c>
      <c r="X2502" s="8">
        <v>23.89</v>
      </c>
      <c r="Y2502" s="8">
        <v>23.89</v>
      </c>
      <c r="Z2502" s="8">
        <v>23.89</v>
      </c>
      <c r="AA2502" s="8">
        <v>23.89</v>
      </c>
      <c r="AB2502" s="8">
        <v>23.89</v>
      </c>
      <c r="AC2502" s="8">
        <v>29.44</v>
      </c>
      <c r="AD2502" s="8">
        <v>29.44</v>
      </c>
      <c r="AE2502" s="8">
        <v>29.44</v>
      </c>
      <c r="AF2502" s="8" t="s">
        <v>3592</v>
      </c>
    </row>
    <row r="2503" ht="14.25" customHeight="1">
      <c r="A2503" s="7" t="s">
        <v>4421</v>
      </c>
      <c r="B2503" s="7" t="s">
        <v>3599</v>
      </c>
      <c r="C2503" s="7" t="s">
        <v>3593</v>
      </c>
      <c r="D2503" s="7" t="s">
        <v>3657</v>
      </c>
      <c r="E2503" s="201">
        <v>41640.0</v>
      </c>
      <c r="F2503" s="201">
        <v>42004.0</v>
      </c>
      <c r="G2503" s="7" t="s">
        <v>3594</v>
      </c>
      <c r="H2503" s="7">
        <v>29.44</v>
      </c>
      <c r="I2503" s="7">
        <v>29.44</v>
      </c>
      <c r="J2503" s="7">
        <v>29.44</v>
      </c>
      <c r="K2503" s="7">
        <v>29.44</v>
      </c>
      <c r="L2503" s="7">
        <v>29.44</v>
      </c>
      <c r="M2503" s="7">
        <v>27.8</v>
      </c>
      <c r="N2503" s="7">
        <v>25.6</v>
      </c>
      <c r="O2503" s="7">
        <v>23.89</v>
      </c>
      <c r="P2503" s="7">
        <v>23.89</v>
      </c>
      <c r="Q2503" s="7">
        <v>23.89</v>
      </c>
      <c r="R2503" s="7">
        <v>23.89</v>
      </c>
      <c r="S2503" s="7">
        <v>23.89</v>
      </c>
      <c r="T2503" s="7">
        <v>23.89</v>
      </c>
      <c r="U2503" s="7">
        <v>23.89</v>
      </c>
      <c r="V2503" s="7">
        <v>23.89</v>
      </c>
      <c r="W2503" s="7">
        <v>23.89</v>
      </c>
      <c r="X2503" s="7">
        <v>23.89</v>
      </c>
      <c r="Y2503" s="7">
        <v>23.89</v>
      </c>
      <c r="Z2503" s="7">
        <v>23.89</v>
      </c>
      <c r="AA2503" s="7">
        <v>23.89</v>
      </c>
      <c r="AB2503" s="7">
        <v>23.89</v>
      </c>
      <c r="AC2503" s="7">
        <v>23.89</v>
      </c>
      <c r="AD2503" s="7">
        <v>29.44</v>
      </c>
      <c r="AE2503" s="7">
        <v>29.44</v>
      </c>
      <c r="AF2503" s="7" t="s">
        <v>3592</v>
      </c>
    </row>
    <row r="2504" ht="14.25" customHeight="1">
      <c r="A2504" s="8" t="s">
        <v>4421</v>
      </c>
      <c r="B2504" s="8" t="s">
        <v>3599</v>
      </c>
      <c r="C2504" s="8" t="s">
        <v>3593</v>
      </c>
      <c r="D2504" s="8" t="s">
        <v>3605</v>
      </c>
      <c r="E2504" s="202">
        <v>41640.0</v>
      </c>
      <c r="F2504" s="202">
        <v>42004.0</v>
      </c>
      <c r="G2504" s="8" t="s">
        <v>3594</v>
      </c>
      <c r="H2504" s="8">
        <v>29.44</v>
      </c>
      <c r="I2504" s="8">
        <v>29.44</v>
      </c>
      <c r="J2504" s="8">
        <v>29.44</v>
      </c>
      <c r="K2504" s="8">
        <v>29.44</v>
      </c>
      <c r="L2504" s="8">
        <v>29.44</v>
      </c>
      <c r="M2504" s="8">
        <v>27.8</v>
      </c>
      <c r="N2504" s="8">
        <v>25.6</v>
      </c>
      <c r="O2504" s="8">
        <v>23.89</v>
      </c>
      <c r="P2504" s="8">
        <v>23.89</v>
      </c>
      <c r="Q2504" s="8">
        <v>23.89</v>
      </c>
      <c r="R2504" s="8">
        <v>23.89</v>
      </c>
      <c r="S2504" s="8">
        <v>23.89</v>
      </c>
      <c r="T2504" s="8">
        <v>23.89</v>
      </c>
      <c r="U2504" s="8">
        <v>23.89</v>
      </c>
      <c r="V2504" s="8">
        <v>23.89</v>
      </c>
      <c r="W2504" s="8">
        <v>23.89</v>
      </c>
      <c r="X2504" s="8">
        <v>23.89</v>
      </c>
      <c r="Y2504" s="8">
        <v>23.89</v>
      </c>
      <c r="Z2504" s="8">
        <v>23.89</v>
      </c>
      <c r="AA2504" s="8">
        <v>23.89</v>
      </c>
      <c r="AB2504" s="8">
        <v>23.89</v>
      </c>
      <c r="AC2504" s="8">
        <v>29.44</v>
      </c>
      <c r="AD2504" s="8">
        <v>29.44</v>
      </c>
      <c r="AE2504" s="8">
        <v>29.44</v>
      </c>
      <c r="AF2504" s="8" t="s">
        <v>3592</v>
      </c>
    </row>
    <row r="2505" ht="14.25" customHeight="1">
      <c r="A2505" s="7" t="s">
        <v>4422</v>
      </c>
      <c r="B2505" s="7" t="s">
        <v>3661</v>
      </c>
      <c r="C2505" s="7" t="s">
        <v>3591</v>
      </c>
      <c r="D2505" s="7" t="s">
        <v>3620</v>
      </c>
      <c r="E2505" s="201">
        <v>41640.0</v>
      </c>
      <c r="F2505" s="201">
        <v>42004.0</v>
      </c>
      <c r="G2505" s="7" t="s">
        <v>3588</v>
      </c>
      <c r="H2505" s="7">
        <v>0.5</v>
      </c>
      <c r="I2505" s="7"/>
      <c r="J2505" s="7"/>
      <c r="K2505" s="7"/>
      <c r="L2505" s="7"/>
      <c r="M2505" s="7"/>
      <c r="N2505" s="7"/>
      <c r="O2505" s="7"/>
      <c r="P2505" s="7"/>
      <c r="Q2505" s="7"/>
      <c r="R2505" s="7"/>
      <c r="S2505" s="7"/>
      <c r="T2505" s="7"/>
      <c r="U2505" s="7"/>
      <c r="V2505" s="7"/>
      <c r="W2505" s="7"/>
      <c r="X2505" s="7"/>
      <c r="Y2505" s="7"/>
      <c r="Z2505" s="7"/>
      <c r="AA2505" s="7"/>
      <c r="AB2505" s="7"/>
      <c r="AC2505" s="7"/>
      <c r="AD2505" s="7"/>
      <c r="AE2505" s="7"/>
      <c r="AF2505" s="7" t="s">
        <v>3592</v>
      </c>
    </row>
    <row r="2506" ht="14.25" customHeight="1">
      <c r="A2506" s="8" t="s">
        <v>4422</v>
      </c>
      <c r="B2506" s="8" t="s">
        <v>3661</v>
      </c>
      <c r="C2506" s="8" t="s">
        <v>3591</v>
      </c>
      <c r="D2506" s="8" t="s">
        <v>3597</v>
      </c>
      <c r="E2506" s="202">
        <v>41640.0</v>
      </c>
      <c r="F2506" s="202">
        <v>42004.0</v>
      </c>
      <c r="G2506" s="8" t="s">
        <v>3588</v>
      </c>
      <c r="H2506" s="8">
        <v>1.0</v>
      </c>
      <c r="I2506" s="8"/>
      <c r="J2506" s="8"/>
      <c r="K2506" s="8"/>
      <c r="L2506" s="8"/>
      <c r="M2506" s="8"/>
      <c r="N2506" s="8"/>
      <c r="O2506" s="8"/>
      <c r="P2506" s="8"/>
      <c r="Q2506" s="8"/>
      <c r="R2506" s="8"/>
      <c r="S2506" s="8"/>
      <c r="T2506" s="8"/>
      <c r="U2506" s="8"/>
      <c r="V2506" s="8"/>
      <c r="W2506" s="8"/>
      <c r="X2506" s="8"/>
      <c r="Y2506" s="8"/>
      <c r="Z2506" s="8"/>
      <c r="AA2506" s="8"/>
      <c r="AB2506" s="8"/>
      <c r="AC2506" s="8"/>
      <c r="AD2506" s="8"/>
      <c r="AE2506" s="8"/>
      <c r="AF2506" s="8" t="s">
        <v>3592</v>
      </c>
    </row>
    <row r="2507" ht="14.25" customHeight="1">
      <c r="A2507" s="7" t="s">
        <v>4422</v>
      </c>
      <c r="B2507" s="7" t="s">
        <v>3661</v>
      </c>
      <c r="C2507" s="7" t="s">
        <v>3591</v>
      </c>
      <c r="D2507" s="7" t="s">
        <v>3621</v>
      </c>
      <c r="E2507" s="201">
        <v>41913.0</v>
      </c>
      <c r="F2507" s="201">
        <v>42004.0</v>
      </c>
      <c r="G2507" s="7" t="s">
        <v>3588</v>
      </c>
      <c r="H2507" s="7">
        <v>1.0</v>
      </c>
      <c r="I2507" s="7"/>
      <c r="J2507" s="7"/>
      <c r="K2507" s="7"/>
      <c r="L2507" s="7"/>
      <c r="M2507" s="7"/>
      <c r="N2507" s="7"/>
      <c r="O2507" s="7"/>
      <c r="P2507" s="7"/>
      <c r="Q2507" s="7"/>
      <c r="R2507" s="7"/>
      <c r="S2507" s="7"/>
      <c r="T2507" s="7"/>
      <c r="U2507" s="7"/>
      <c r="V2507" s="7"/>
      <c r="W2507" s="7"/>
      <c r="X2507" s="7"/>
      <c r="Y2507" s="7"/>
      <c r="Z2507" s="7"/>
      <c r="AA2507" s="7"/>
      <c r="AB2507" s="7"/>
      <c r="AC2507" s="7"/>
      <c r="AD2507" s="7"/>
      <c r="AE2507" s="7"/>
      <c r="AF2507" s="7" t="s">
        <v>3592</v>
      </c>
    </row>
    <row r="2508" ht="14.25" customHeight="1">
      <c r="A2508" s="8" t="s">
        <v>4422</v>
      </c>
      <c r="B2508" s="8" t="s">
        <v>3661</v>
      </c>
      <c r="C2508" s="8" t="s">
        <v>3591</v>
      </c>
      <c r="D2508" s="8" t="s">
        <v>3621</v>
      </c>
      <c r="E2508" s="202">
        <v>41640.0</v>
      </c>
      <c r="F2508" s="202">
        <v>41759.0</v>
      </c>
      <c r="G2508" s="8" t="s">
        <v>3588</v>
      </c>
      <c r="H2508" s="8">
        <v>1.0</v>
      </c>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t="s">
        <v>3592</v>
      </c>
    </row>
    <row r="2509" ht="14.25" customHeight="1">
      <c r="A2509" s="7" t="s">
        <v>4423</v>
      </c>
      <c r="B2509" s="7" t="s">
        <v>3586</v>
      </c>
      <c r="C2509" s="7"/>
      <c r="D2509" s="7" t="s">
        <v>3587</v>
      </c>
      <c r="E2509" s="201">
        <v>41640.0</v>
      </c>
      <c r="F2509" s="201">
        <v>42004.0</v>
      </c>
      <c r="G2509" s="7" t="s">
        <v>3588</v>
      </c>
      <c r="H2509" s="7">
        <v>1.0</v>
      </c>
      <c r="I2509" s="7"/>
      <c r="J2509" s="7"/>
      <c r="K2509" s="7"/>
      <c r="L2509" s="7"/>
      <c r="M2509" s="7"/>
      <c r="N2509" s="7"/>
      <c r="O2509" s="7"/>
      <c r="P2509" s="7"/>
      <c r="Q2509" s="7"/>
      <c r="R2509" s="7"/>
      <c r="S2509" s="7"/>
      <c r="T2509" s="7"/>
      <c r="U2509" s="7"/>
      <c r="V2509" s="7"/>
      <c r="W2509" s="7"/>
      <c r="X2509" s="7"/>
      <c r="Y2509" s="7"/>
      <c r="Z2509" s="7"/>
      <c r="AA2509" s="7"/>
      <c r="AB2509" s="7"/>
      <c r="AC2509" s="7"/>
      <c r="AD2509" s="7"/>
      <c r="AE2509" s="7"/>
      <c r="AF2509" s="7" t="s">
        <v>3592</v>
      </c>
    </row>
    <row r="2510" ht="14.25" customHeight="1">
      <c r="A2510" s="8" t="s">
        <v>4424</v>
      </c>
      <c r="B2510" s="8" t="s">
        <v>3586</v>
      </c>
      <c r="C2510" s="8" t="s">
        <v>3593</v>
      </c>
      <c r="D2510" s="8" t="s">
        <v>3587</v>
      </c>
      <c r="E2510" s="202">
        <v>41640.0</v>
      </c>
      <c r="F2510" s="202">
        <v>42004.0</v>
      </c>
      <c r="G2510" s="8" t="s">
        <v>3588</v>
      </c>
      <c r="H2510" s="8">
        <v>6.7</v>
      </c>
      <c r="I2510" s="8"/>
      <c r="J2510" s="8"/>
      <c r="K2510" s="8"/>
      <c r="L2510" s="8"/>
      <c r="M2510" s="8"/>
      <c r="N2510" s="8"/>
      <c r="O2510" s="8"/>
      <c r="P2510" s="8"/>
      <c r="Q2510" s="8"/>
      <c r="R2510" s="8"/>
      <c r="S2510" s="8"/>
      <c r="T2510" s="8"/>
      <c r="U2510" s="8"/>
      <c r="V2510" s="8"/>
      <c r="W2510" s="8"/>
      <c r="X2510" s="8"/>
      <c r="Y2510" s="8"/>
      <c r="Z2510" s="8"/>
      <c r="AA2510" s="8"/>
      <c r="AB2510" s="8"/>
      <c r="AC2510" s="8"/>
      <c r="AD2510" s="8"/>
      <c r="AE2510" s="8"/>
      <c r="AF2510" s="8" t="s">
        <v>3592</v>
      </c>
    </row>
    <row r="2511" ht="14.25" customHeight="1">
      <c r="A2511" s="7" t="s">
        <v>4425</v>
      </c>
      <c r="B2511" s="7" t="s">
        <v>3586</v>
      </c>
      <c r="C2511" s="7"/>
      <c r="D2511" s="7" t="s">
        <v>3587</v>
      </c>
      <c r="E2511" s="201">
        <v>41640.0</v>
      </c>
      <c r="F2511" s="201">
        <v>42004.0</v>
      </c>
      <c r="G2511" s="7" t="s">
        <v>3588</v>
      </c>
      <c r="H2511" s="7">
        <v>4.0</v>
      </c>
      <c r="I2511" s="7"/>
      <c r="J2511" s="7"/>
      <c r="K2511" s="7"/>
      <c r="L2511" s="7"/>
      <c r="M2511" s="7"/>
      <c r="N2511" s="7"/>
      <c r="O2511" s="7"/>
      <c r="P2511" s="7"/>
      <c r="Q2511" s="7"/>
      <c r="R2511" s="7"/>
      <c r="S2511" s="7"/>
      <c r="T2511" s="7"/>
      <c r="U2511" s="7"/>
      <c r="V2511" s="7"/>
      <c r="W2511" s="7"/>
      <c r="X2511" s="7"/>
      <c r="Y2511" s="7"/>
      <c r="Z2511" s="7"/>
      <c r="AA2511" s="7"/>
      <c r="AB2511" s="7"/>
      <c r="AC2511" s="7"/>
      <c r="AD2511" s="7"/>
      <c r="AE2511" s="7"/>
      <c r="AF2511" s="7" t="s">
        <v>3592</v>
      </c>
    </row>
    <row r="2512" ht="14.25" customHeight="1">
      <c r="A2512" s="92" t="s">
        <v>4426</v>
      </c>
      <c r="B2512" s="8" t="s">
        <v>3586</v>
      </c>
      <c r="C2512" s="7"/>
      <c r="D2512" s="8" t="s">
        <v>3587</v>
      </c>
      <c r="E2512" s="202">
        <v>41640.0</v>
      </c>
      <c r="F2512" s="202">
        <v>42004.0</v>
      </c>
      <c r="G2512" s="8" t="s">
        <v>3588</v>
      </c>
      <c r="H2512" s="93">
        <v>0.7</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row>
    <row r="2513" ht="14.25" customHeight="1">
      <c r="A2513" s="8" t="s">
        <v>4427</v>
      </c>
      <c r="B2513" s="8" t="s">
        <v>3586</v>
      </c>
      <c r="C2513" s="8"/>
      <c r="D2513" s="8" t="s">
        <v>3587</v>
      </c>
      <c r="E2513" s="202">
        <v>41640.0</v>
      </c>
      <c r="F2513" s="202">
        <v>42004.0</v>
      </c>
      <c r="G2513" s="8" t="s">
        <v>3594</v>
      </c>
      <c r="H2513" s="8">
        <v>0.5</v>
      </c>
      <c r="I2513" s="8">
        <v>0.5</v>
      </c>
      <c r="J2513" s="8">
        <v>0.5</v>
      </c>
      <c r="K2513" s="8">
        <v>0.5</v>
      </c>
      <c r="L2513" s="8">
        <v>0.5</v>
      </c>
      <c r="M2513" s="8">
        <v>0.5</v>
      </c>
      <c r="N2513" s="8">
        <v>0.5</v>
      </c>
      <c r="O2513" s="8">
        <v>0.5</v>
      </c>
      <c r="P2513" s="8">
        <v>0.5</v>
      </c>
      <c r="Q2513" s="8">
        <v>1.0</v>
      </c>
      <c r="R2513" s="8">
        <v>1.0</v>
      </c>
      <c r="S2513" s="8">
        <v>1.0</v>
      </c>
      <c r="T2513" s="8">
        <v>1.0</v>
      </c>
      <c r="U2513" s="8">
        <v>1.0</v>
      </c>
      <c r="V2513" s="8">
        <v>1.0</v>
      </c>
      <c r="W2513" s="8">
        <v>1.0</v>
      </c>
      <c r="X2513" s="8">
        <v>1.0</v>
      </c>
      <c r="Y2513" s="8">
        <v>1.0</v>
      </c>
      <c r="Z2513" s="8">
        <v>1.0</v>
      </c>
      <c r="AA2513" s="8">
        <v>0.5</v>
      </c>
      <c r="AB2513" s="8">
        <v>0.5</v>
      </c>
      <c r="AC2513" s="8">
        <v>0.5</v>
      </c>
      <c r="AD2513" s="8">
        <v>0.5</v>
      </c>
      <c r="AE2513" s="8">
        <v>0.5</v>
      </c>
      <c r="AF2513" s="8" t="s">
        <v>3592</v>
      </c>
    </row>
    <row r="2514" ht="14.25" customHeight="1">
      <c r="A2514" s="7" t="s">
        <v>281</v>
      </c>
      <c r="B2514" s="7" t="s">
        <v>3586</v>
      </c>
      <c r="C2514" s="7"/>
      <c r="D2514" s="7" t="s">
        <v>3587</v>
      </c>
      <c r="E2514" s="201">
        <v>41640.0</v>
      </c>
      <c r="F2514" s="201">
        <v>42004.0</v>
      </c>
      <c r="G2514" s="7" t="s">
        <v>3588</v>
      </c>
      <c r="H2514" s="7">
        <v>1.0</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3592</v>
      </c>
    </row>
    <row r="2515" ht="14.25" customHeight="1">
      <c r="A2515" s="8" t="s">
        <v>275</v>
      </c>
      <c r="B2515" s="8" t="s">
        <v>1207</v>
      </c>
      <c r="C2515" s="8"/>
      <c r="D2515" s="8" t="s">
        <v>3587</v>
      </c>
      <c r="E2515" s="202">
        <v>41640.0</v>
      </c>
      <c r="F2515" s="202">
        <v>42004.0</v>
      </c>
      <c r="G2515" s="8" t="s">
        <v>3594</v>
      </c>
      <c r="H2515" s="8">
        <v>0.0</v>
      </c>
      <c r="I2515" s="8">
        <v>0.0</v>
      </c>
      <c r="J2515" s="8">
        <v>0.0</v>
      </c>
      <c r="K2515" s="8">
        <v>0.0</v>
      </c>
      <c r="L2515" s="8">
        <v>0.0</v>
      </c>
      <c r="M2515" s="8">
        <v>0.0</v>
      </c>
      <c r="N2515" s="8">
        <v>1.0</v>
      </c>
      <c r="O2515" s="8">
        <v>1.0</v>
      </c>
      <c r="P2515" s="8">
        <v>1.0</v>
      </c>
      <c r="Q2515" s="8">
        <v>1.0</v>
      </c>
      <c r="R2515" s="8">
        <v>1.0</v>
      </c>
      <c r="S2515" s="8">
        <v>1.0</v>
      </c>
      <c r="T2515" s="8">
        <v>1.0</v>
      </c>
      <c r="U2515" s="8">
        <v>1.0</v>
      </c>
      <c r="V2515" s="8">
        <v>1.0</v>
      </c>
      <c r="W2515" s="8">
        <v>1.0</v>
      </c>
      <c r="X2515" s="8">
        <v>1.0</v>
      </c>
      <c r="Y2515" s="8">
        <v>1.0</v>
      </c>
      <c r="Z2515" s="8">
        <v>1.0</v>
      </c>
      <c r="AA2515" s="8">
        <v>1.0</v>
      </c>
      <c r="AB2515" s="8">
        <v>1.0</v>
      </c>
      <c r="AC2515" s="8">
        <v>1.0</v>
      </c>
      <c r="AD2515" s="8">
        <v>1.0</v>
      </c>
      <c r="AE2515" s="8">
        <v>1.0</v>
      </c>
      <c r="AF2515" s="8" t="s">
        <v>3592</v>
      </c>
    </row>
    <row r="2516" ht="14.25" customHeight="1">
      <c r="A2516" s="7" t="s">
        <v>274</v>
      </c>
      <c r="B2516" s="7" t="s">
        <v>1207</v>
      </c>
      <c r="C2516" s="7"/>
      <c r="D2516" s="7" t="s">
        <v>3587</v>
      </c>
      <c r="E2516" s="201">
        <v>41640.0</v>
      </c>
      <c r="F2516" s="201">
        <v>42004.0</v>
      </c>
      <c r="G2516" s="7" t="s">
        <v>3594</v>
      </c>
      <c r="H2516" s="7">
        <v>0.7</v>
      </c>
      <c r="I2516" s="7">
        <v>0.7</v>
      </c>
      <c r="J2516" s="7">
        <v>0.7</v>
      </c>
      <c r="K2516" s="7">
        <v>0.7</v>
      </c>
      <c r="L2516" s="7">
        <v>0.7</v>
      </c>
      <c r="M2516" s="7">
        <v>0.7</v>
      </c>
      <c r="N2516" s="7">
        <v>1.0</v>
      </c>
      <c r="O2516" s="7">
        <v>1.0</v>
      </c>
      <c r="P2516" s="7">
        <v>1.0</v>
      </c>
      <c r="Q2516" s="7">
        <v>1.0</v>
      </c>
      <c r="R2516" s="7">
        <v>1.0</v>
      </c>
      <c r="S2516" s="7">
        <v>1.0</v>
      </c>
      <c r="T2516" s="7">
        <v>1.0</v>
      </c>
      <c r="U2516" s="7">
        <v>1.0</v>
      </c>
      <c r="V2516" s="7">
        <v>1.0</v>
      </c>
      <c r="W2516" s="7">
        <v>1.0</v>
      </c>
      <c r="X2516" s="7">
        <v>1.0</v>
      </c>
      <c r="Y2516" s="7">
        <v>1.0</v>
      </c>
      <c r="Z2516" s="7">
        <v>1.0</v>
      </c>
      <c r="AA2516" s="7">
        <v>1.0</v>
      </c>
      <c r="AB2516" s="7">
        <v>1.0</v>
      </c>
      <c r="AC2516" s="7">
        <v>1.0</v>
      </c>
      <c r="AD2516" s="7">
        <v>1.0</v>
      </c>
      <c r="AE2516" s="7">
        <v>1.0</v>
      </c>
      <c r="AF2516" s="7" t="s">
        <v>3592</v>
      </c>
    </row>
    <row r="2517" ht="14.25" customHeight="1">
      <c r="A2517" s="8" t="s">
        <v>4428</v>
      </c>
      <c r="B2517" s="8" t="s">
        <v>3586</v>
      </c>
      <c r="C2517" s="8"/>
      <c r="D2517" s="8" t="s">
        <v>3587</v>
      </c>
      <c r="E2517" s="202">
        <v>41640.0</v>
      </c>
      <c r="F2517" s="202">
        <v>42004.0</v>
      </c>
      <c r="G2517" s="8" t="s">
        <v>3588</v>
      </c>
      <c r="H2517" s="8">
        <v>1.0</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3592</v>
      </c>
    </row>
    <row r="2518" ht="14.25" customHeight="1">
      <c r="A2518" s="7" t="s">
        <v>1630</v>
      </c>
      <c r="B2518" s="7" t="s">
        <v>3586</v>
      </c>
      <c r="C2518" s="7" t="s">
        <v>3593</v>
      </c>
      <c r="D2518" s="7" t="s">
        <v>3587</v>
      </c>
      <c r="E2518" s="201">
        <v>41640.0</v>
      </c>
      <c r="F2518" s="201">
        <v>42004.0</v>
      </c>
      <c r="G2518" s="7" t="s">
        <v>3588</v>
      </c>
      <c r="H2518" s="7">
        <v>100.0</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t="s">
        <v>3592</v>
      </c>
    </row>
    <row r="2519" ht="14.25" customHeight="1">
      <c r="A2519" s="7" t="s">
        <v>4429</v>
      </c>
      <c r="B2519" s="7" t="s">
        <v>3586</v>
      </c>
      <c r="C2519" s="7"/>
      <c r="D2519" s="7" t="s">
        <v>3587</v>
      </c>
      <c r="E2519" s="201">
        <v>41640.0</v>
      </c>
      <c r="F2519" s="201">
        <v>42004.0</v>
      </c>
      <c r="G2519" s="7" t="s">
        <v>3588</v>
      </c>
      <c r="H2519" s="7">
        <v>1.0</v>
      </c>
      <c r="I2519" s="7"/>
      <c r="J2519" s="7"/>
      <c r="K2519" s="7"/>
      <c r="L2519" s="7"/>
      <c r="M2519" s="7"/>
      <c r="N2519" s="7"/>
      <c r="O2519" s="7"/>
      <c r="P2519" s="7"/>
      <c r="Q2519" s="7"/>
      <c r="R2519" s="7"/>
      <c r="S2519" s="7"/>
      <c r="T2519" s="7"/>
      <c r="U2519" s="7"/>
      <c r="V2519" s="7"/>
      <c r="W2519" s="7"/>
      <c r="X2519" s="7"/>
      <c r="Y2519" s="7"/>
      <c r="Z2519" s="7"/>
      <c r="AA2519" s="7"/>
      <c r="AB2519" s="7"/>
      <c r="AC2519" s="7"/>
      <c r="AD2519" s="7"/>
      <c r="AE2519" s="7"/>
      <c r="AF2519" s="7" t="s">
        <v>3592</v>
      </c>
    </row>
    <row r="2520" ht="14.25" customHeight="1">
      <c r="A2520" s="8" t="s">
        <v>280</v>
      </c>
      <c r="B2520" s="8" t="s">
        <v>3586</v>
      </c>
      <c r="C2520" s="8"/>
      <c r="D2520" s="8" t="s">
        <v>3587</v>
      </c>
      <c r="E2520" s="202">
        <v>41640.0</v>
      </c>
      <c r="F2520" s="202">
        <v>42004.0</v>
      </c>
      <c r="G2520" s="8" t="s">
        <v>3588</v>
      </c>
      <c r="H2520" s="8">
        <v>1.0</v>
      </c>
      <c r="I2520" s="8"/>
      <c r="J2520" s="8"/>
      <c r="K2520" s="8"/>
      <c r="L2520" s="8"/>
      <c r="M2520" s="8"/>
      <c r="N2520" s="8"/>
      <c r="O2520" s="8"/>
      <c r="P2520" s="8"/>
      <c r="Q2520" s="8"/>
      <c r="R2520" s="8"/>
      <c r="S2520" s="8"/>
      <c r="T2520" s="8"/>
      <c r="U2520" s="8"/>
      <c r="V2520" s="8"/>
      <c r="W2520" s="8"/>
      <c r="X2520" s="8"/>
      <c r="Y2520" s="8"/>
      <c r="Z2520" s="8"/>
      <c r="AA2520" s="8"/>
      <c r="AB2520" s="8"/>
      <c r="AC2520" s="8"/>
      <c r="AD2520" s="8"/>
      <c r="AE2520" s="8"/>
      <c r="AF2520" s="8" t="s">
        <v>3592</v>
      </c>
    </row>
    <row r="2521" ht="14.25" customHeight="1">
      <c r="A2521" s="8" t="s">
        <v>4430</v>
      </c>
      <c r="B2521" s="8" t="s">
        <v>3586</v>
      </c>
      <c r="C2521" s="8" t="s">
        <v>3593</v>
      </c>
      <c r="D2521" s="8" t="s">
        <v>3587</v>
      </c>
      <c r="E2521" s="202">
        <v>41640.0</v>
      </c>
      <c r="F2521" s="202">
        <v>42004.0</v>
      </c>
      <c r="G2521" s="8" t="s">
        <v>3588</v>
      </c>
      <c r="H2521" s="8">
        <v>16.0</v>
      </c>
      <c r="I2521" s="8"/>
      <c r="J2521" s="8"/>
      <c r="K2521" s="8"/>
      <c r="L2521" s="8"/>
      <c r="M2521" s="8"/>
      <c r="N2521" s="8"/>
      <c r="O2521" s="8"/>
      <c r="P2521" s="8"/>
      <c r="Q2521" s="8"/>
      <c r="R2521" s="8"/>
      <c r="S2521" s="8"/>
      <c r="T2521" s="8"/>
      <c r="U2521" s="8"/>
      <c r="V2521" s="8"/>
      <c r="W2521" s="8"/>
      <c r="X2521" s="8"/>
      <c r="Y2521" s="8"/>
      <c r="Z2521" s="8"/>
      <c r="AA2521" s="8"/>
      <c r="AB2521" s="8"/>
      <c r="AC2521" s="8"/>
      <c r="AD2521" s="8"/>
      <c r="AE2521" s="8"/>
      <c r="AF2521" s="8" t="s">
        <v>3592</v>
      </c>
    </row>
    <row r="2522" ht="14.25" customHeight="1">
      <c r="A2522" s="7" t="s">
        <v>4431</v>
      </c>
      <c r="B2522" s="7" t="s">
        <v>3586</v>
      </c>
      <c r="C2522" s="7" t="s">
        <v>3591</v>
      </c>
      <c r="D2522" s="7" t="s">
        <v>3587</v>
      </c>
      <c r="E2522" s="201">
        <v>41640.0</v>
      </c>
      <c r="F2522" s="201">
        <v>42004.0</v>
      </c>
      <c r="G2522" s="7" t="s">
        <v>3588</v>
      </c>
      <c r="H2522" s="7">
        <v>60.0</v>
      </c>
      <c r="I2522" s="7"/>
      <c r="J2522" s="7"/>
      <c r="K2522" s="7"/>
      <c r="L2522" s="7"/>
      <c r="M2522" s="7"/>
      <c r="N2522" s="7"/>
      <c r="O2522" s="7"/>
      <c r="P2522" s="7"/>
      <c r="Q2522" s="7"/>
      <c r="R2522" s="7"/>
      <c r="S2522" s="7"/>
      <c r="T2522" s="7"/>
      <c r="U2522" s="7"/>
      <c r="V2522" s="7"/>
      <c r="W2522" s="7"/>
      <c r="X2522" s="7"/>
      <c r="Y2522" s="7"/>
      <c r="Z2522" s="7"/>
      <c r="AA2522" s="7"/>
      <c r="AB2522" s="7"/>
      <c r="AC2522" s="7"/>
      <c r="AD2522" s="7"/>
      <c r="AE2522" s="7"/>
      <c r="AF2522" s="7" t="s">
        <v>3592</v>
      </c>
    </row>
    <row r="2523" ht="14.25" customHeight="1">
      <c r="A2523" s="8" t="s">
        <v>4432</v>
      </c>
      <c r="B2523" s="8" t="s">
        <v>3713</v>
      </c>
      <c r="C2523" s="8"/>
      <c r="D2523" s="8" t="s">
        <v>3596</v>
      </c>
      <c r="E2523" s="202">
        <v>41640.0</v>
      </c>
      <c r="F2523" s="202">
        <v>42004.0</v>
      </c>
      <c r="G2523" s="8" t="s">
        <v>3594</v>
      </c>
      <c r="H2523" s="8">
        <v>0.0</v>
      </c>
      <c r="I2523" s="8">
        <v>0.0</v>
      </c>
      <c r="J2523" s="8">
        <v>0.0</v>
      </c>
      <c r="K2523" s="8">
        <v>0.0</v>
      </c>
      <c r="L2523" s="8">
        <v>0.0</v>
      </c>
      <c r="M2523" s="8">
        <v>0.0</v>
      </c>
      <c r="N2523" s="8">
        <v>0.0</v>
      </c>
      <c r="O2523" s="8">
        <v>0.0</v>
      </c>
      <c r="P2523" s="8">
        <v>1.0</v>
      </c>
      <c r="Q2523" s="8">
        <v>1.0</v>
      </c>
      <c r="R2523" s="8">
        <v>1.0</v>
      </c>
      <c r="S2523" s="8">
        <v>1.0</v>
      </c>
      <c r="T2523" s="8">
        <v>1.0</v>
      </c>
      <c r="U2523" s="8">
        <v>1.0</v>
      </c>
      <c r="V2523" s="8">
        <v>1.0</v>
      </c>
      <c r="W2523" s="8">
        <v>1.0</v>
      </c>
      <c r="X2523" s="8">
        <v>1.0</v>
      </c>
      <c r="Y2523" s="8">
        <v>1.0</v>
      </c>
      <c r="Z2523" s="8">
        <v>1.0</v>
      </c>
      <c r="AA2523" s="8">
        <v>0.0</v>
      </c>
      <c r="AB2523" s="8">
        <v>0.0</v>
      </c>
      <c r="AC2523" s="8">
        <v>0.0</v>
      </c>
      <c r="AD2523" s="8">
        <v>0.0</v>
      </c>
      <c r="AE2523" s="8">
        <v>0.0</v>
      </c>
      <c r="AF2523" s="8" t="s">
        <v>3592</v>
      </c>
    </row>
    <row r="2524" ht="14.25" customHeight="1">
      <c r="A2524" s="7" t="s">
        <v>4432</v>
      </c>
      <c r="B2524" s="7" t="s">
        <v>3713</v>
      </c>
      <c r="C2524" s="7"/>
      <c r="D2524" s="7" t="s">
        <v>3659</v>
      </c>
      <c r="E2524" s="201">
        <v>41640.0</v>
      </c>
      <c r="F2524" s="201">
        <v>42004.0</v>
      </c>
      <c r="G2524" s="7" t="s">
        <v>3594</v>
      </c>
      <c r="H2524" s="7">
        <v>0.0</v>
      </c>
      <c r="I2524" s="7">
        <v>0.0</v>
      </c>
      <c r="J2524" s="7">
        <v>0.0</v>
      </c>
      <c r="K2524" s="7">
        <v>0.0</v>
      </c>
      <c r="L2524" s="7">
        <v>0.0</v>
      </c>
      <c r="M2524" s="7">
        <v>0.0</v>
      </c>
      <c r="N2524" s="7">
        <v>1.0</v>
      </c>
      <c r="O2524" s="7">
        <v>1.0</v>
      </c>
      <c r="P2524" s="7">
        <v>1.0</v>
      </c>
      <c r="Q2524" s="7">
        <v>1.0</v>
      </c>
      <c r="R2524" s="7">
        <v>1.0</v>
      </c>
      <c r="S2524" s="7">
        <v>1.0</v>
      </c>
      <c r="T2524" s="7">
        <v>1.0</v>
      </c>
      <c r="U2524" s="7">
        <v>1.0</v>
      </c>
      <c r="V2524" s="7">
        <v>1.0</v>
      </c>
      <c r="W2524" s="7">
        <v>1.0</v>
      </c>
      <c r="X2524" s="7">
        <v>1.0</v>
      </c>
      <c r="Y2524" s="7">
        <v>1.0</v>
      </c>
      <c r="Z2524" s="7">
        <v>1.0</v>
      </c>
      <c r="AA2524" s="7">
        <v>1.0</v>
      </c>
      <c r="AB2524" s="7">
        <v>1.0</v>
      </c>
      <c r="AC2524" s="7">
        <v>1.0</v>
      </c>
      <c r="AD2524" s="7">
        <v>0.0</v>
      </c>
      <c r="AE2524" s="7">
        <v>0.0</v>
      </c>
      <c r="AF2524" s="7" t="s">
        <v>3592</v>
      </c>
    </row>
    <row r="2525" ht="14.25" customHeight="1">
      <c r="A2525" s="8" t="s">
        <v>4432</v>
      </c>
      <c r="B2525" s="8" t="s">
        <v>3713</v>
      </c>
      <c r="C2525" s="8"/>
      <c r="D2525" s="8" t="s">
        <v>3676</v>
      </c>
      <c r="E2525" s="202">
        <v>41640.0</v>
      </c>
      <c r="F2525" s="202">
        <v>42004.0</v>
      </c>
      <c r="G2525" s="8" t="s">
        <v>3594</v>
      </c>
      <c r="H2525" s="8">
        <v>0.0</v>
      </c>
      <c r="I2525" s="8">
        <v>0.0</v>
      </c>
      <c r="J2525" s="8">
        <v>0.0</v>
      </c>
      <c r="K2525" s="8">
        <v>0.0</v>
      </c>
      <c r="L2525" s="8">
        <v>0.0</v>
      </c>
      <c r="M2525" s="8">
        <v>0.0</v>
      </c>
      <c r="N2525" s="8">
        <v>1.0</v>
      </c>
      <c r="O2525" s="8">
        <v>1.0</v>
      </c>
      <c r="P2525" s="8">
        <v>1.0</v>
      </c>
      <c r="Q2525" s="8">
        <v>1.0</v>
      </c>
      <c r="R2525" s="8">
        <v>1.0</v>
      </c>
      <c r="S2525" s="8">
        <v>1.0</v>
      </c>
      <c r="T2525" s="8">
        <v>1.0</v>
      </c>
      <c r="U2525" s="8">
        <v>1.0</v>
      </c>
      <c r="V2525" s="8">
        <v>1.0</v>
      </c>
      <c r="W2525" s="8">
        <v>1.0</v>
      </c>
      <c r="X2525" s="8">
        <v>1.0</v>
      </c>
      <c r="Y2525" s="8">
        <v>1.0</v>
      </c>
      <c r="Z2525" s="8">
        <v>1.0</v>
      </c>
      <c r="AA2525" s="8">
        <v>1.0</v>
      </c>
      <c r="AB2525" s="8">
        <v>1.0</v>
      </c>
      <c r="AC2525" s="8">
        <v>0.0</v>
      </c>
      <c r="AD2525" s="8">
        <v>0.0</v>
      </c>
      <c r="AE2525" s="8">
        <v>0.0</v>
      </c>
      <c r="AF2525" s="8" t="s">
        <v>3592</v>
      </c>
    </row>
    <row r="2526" ht="14.25" customHeight="1">
      <c r="A2526" s="7" t="s">
        <v>4433</v>
      </c>
      <c r="B2526" s="7" t="s">
        <v>3599</v>
      </c>
      <c r="C2526" s="7" t="s">
        <v>3593</v>
      </c>
      <c r="D2526" s="7" t="s">
        <v>3596</v>
      </c>
      <c r="E2526" s="201">
        <v>41640.0</v>
      </c>
      <c r="F2526" s="201">
        <v>42004.0</v>
      </c>
      <c r="G2526" s="7" t="s">
        <v>3594</v>
      </c>
      <c r="H2526" s="7">
        <v>15.56</v>
      </c>
      <c r="I2526" s="7">
        <v>15.56</v>
      </c>
      <c r="J2526" s="7">
        <v>15.56</v>
      </c>
      <c r="K2526" s="7">
        <v>15.56</v>
      </c>
      <c r="L2526" s="7">
        <v>15.56</v>
      </c>
      <c r="M2526" s="7">
        <v>15.56</v>
      </c>
      <c r="N2526" s="7">
        <v>15.56</v>
      </c>
      <c r="O2526" s="7">
        <v>15.56</v>
      </c>
      <c r="P2526" s="7">
        <v>16.0</v>
      </c>
      <c r="Q2526" s="7">
        <v>16.0</v>
      </c>
      <c r="R2526" s="7">
        <v>16.0</v>
      </c>
      <c r="S2526" s="7">
        <v>16.0</v>
      </c>
      <c r="T2526" s="7">
        <v>16.0</v>
      </c>
      <c r="U2526" s="7">
        <v>16.0</v>
      </c>
      <c r="V2526" s="7">
        <v>16.0</v>
      </c>
      <c r="W2526" s="7">
        <v>16.0</v>
      </c>
      <c r="X2526" s="7">
        <v>16.0</v>
      </c>
      <c r="Y2526" s="7">
        <v>16.0</v>
      </c>
      <c r="Z2526" s="7">
        <v>16.0</v>
      </c>
      <c r="AA2526" s="7">
        <v>15.56</v>
      </c>
      <c r="AB2526" s="7">
        <v>15.56</v>
      </c>
      <c r="AC2526" s="7">
        <v>15.56</v>
      </c>
      <c r="AD2526" s="7">
        <v>15.56</v>
      </c>
      <c r="AE2526" s="7">
        <v>15.56</v>
      </c>
      <c r="AF2526" s="7" t="s">
        <v>3592</v>
      </c>
    </row>
    <row r="2527" ht="14.25" customHeight="1">
      <c r="A2527" s="8" t="s">
        <v>4433</v>
      </c>
      <c r="B2527" s="8" t="s">
        <v>3599</v>
      </c>
      <c r="C2527" s="8" t="s">
        <v>3593</v>
      </c>
      <c r="D2527" s="8" t="s">
        <v>4434</v>
      </c>
      <c r="E2527" s="202">
        <v>41640.0</v>
      </c>
      <c r="F2527" s="202">
        <v>42004.0</v>
      </c>
      <c r="G2527" s="8" t="s">
        <v>3594</v>
      </c>
      <c r="H2527" s="8">
        <v>15.56</v>
      </c>
      <c r="I2527" s="8">
        <v>15.56</v>
      </c>
      <c r="J2527" s="8">
        <v>15.56</v>
      </c>
      <c r="K2527" s="8">
        <v>15.56</v>
      </c>
      <c r="L2527" s="8">
        <v>15.56</v>
      </c>
      <c r="M2527" s="8">
        <v>15.56</v>
      </c>
      <c r="N2527" s="8">
        <v>16.0</v>
      </c>
      <c r="O2527" s="8">
        <v>16.0</v>
      </c>
      <c r="P2527" s="8">
        <v>16.0</v>
      </c>
      <c r="Q2527" s="8">
        <v>16.0</v>
      </c>
      <c r="R2527" s="8">
        <v>16.0</v>
      </c>
      <c r="S2527" s="8">
        <v>16.0</v>
      </c>
      <c r="T2527" s="8">
        <v>16.0</v>
      </c>
      <c r="U2527" s="8">
        <v>16.0</v>
      </c>
      <c r="V2527" s="8">
        <v>16.0</v>
      </c>
      <c r="W2527" s="8">
        <v>16.0</v>
      </c>
      <c r="X2527" s="8">
        <v>16.0</v>
      </c>
      <c r="Y2527" s="8">
        <v>16.0</v>
      </c>
      <c r="Z2527" s="8">
        <v>16.0</v>
      </c>
      <c r="AA2527" s="8">
        <v>16.0</v>
      </c>
      <c r="AB2527" s="8">
        <v>16.0</v>
      </c>
      <c r="AC2527" s="8">
        <v>15.56</v>
      </c>
      <c r="AD2527" s="8">
        <v>15.56</v>
      </c>
      <c r="AE2527" s="8">
        <v>15.56</v>
      </c>
      <c r="AF2527" s="8" t="s">
        <v>3592</v>
      </c>
    </row>
    <row r="2528" ht="14.25" customHeight="1">
      <c r="A2528" s="7" t="s">
        <v>4433</v>
      </c>
      <c r="B2528" s="7" t="s">
        <v>3599</v>
      </c>
      <c r="C2528" s="7" t="s">
        <v>3593</v>
      </c>
      <c r="D2528" s="7" t="s">
        <v>3598</v>
      </c>
      <c r="E2528" s="201">
        <v>41640.0</v>
      </c>
      <c r="F2528" s="201">
        <v>42004.0</v>
      </c>
      <c r="G2528" s="7" t="s">
        <v>3588</v>
      </c>
      <c r="H2528" s="7">
        <v>15.56</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3592</v>
      </c>
    </row>
    <row r="2529" ht="14.25" customHeight="1">
      <c r="A2529" s="8" t="s">
        <v>4433</v>
      </c>
      <c r="B2529" s="8" t="s">
        <v>3599</v>
      </c>
      <c r="C2529" s="8" t="s">
        <v>3593</v>
      </c>
      <c r="D2529" s="8" t="s">
        <v>3657</v>
      </c>
      <c r="E2529" s="202">
        <v>41640.0</v>
      </c>
      <c r="F2529" s="202">
        <v>42004.0</v>
      </c>
      <c r="G2529" s="8" t="s">
        <v>3594</v>
      </c>
      <c r="H2529" s="8">
        <v>15.56</v>
      </c>
      <c r="I2529" s="8">
        <v>15.56</v>
      </c>
      <c r="J2529" s="8">
        <v>15.56</v>
      </c>
      <c r="K2529" s="8">
        <v>15.56</v>
      </c>
      <c r="L2529" s="8">
        <v>15.56</v>
      </c>
      <c r="M2529" s="8">
        <v>15.56</v>
      </c>
      <c r="N2529" s="8">
        <v>16.0</v>
      </c>
      <c r="O2529" s="8">
        <v>16.0</v>
      </c>
      <c r="P2529" s="8">
        <v>16.0</v>
      </c>
      <c r="Q2529" s="8">
        <v>16.0</v>
      </c>
      <c r="R2529" s="8">
        <v>16.0</v>
      </c>
      <c r="S2529" s="8">
        <v>16.0</v>
      </c>
      <c r="T2529" s="8">
        <v>16.0</v>
      </c>
      <c r="U2529" s="8">
        <v>16.0</v>
      </c>
      <c r="V2529" s="8">
        <v>16.0</v>
      </c>
      <c r="W2529" s="8">
        <v>16.0</v>
      </c>
      <c r="X2529" s="8">
        <v>16.0</v>
      </c>
      <c r="Y2529" s="8">
        <v>16.0</v>
      </c>
      <c r="Z2529" s="8">
        <v>16.0</v>
      </c>
      <c r="AA2529" s="8">
        <v>16.0</v>
      </c>
      <c r="AB2529" s="8">
        <v>16.0</v>
      </c>
      <c r="AC2529" s="8">
        <v>16.0</v>
      </c>
      <c r="AD2529" s="8">
        <v>15.56</v>
      </c>
      <c r="AE2529" s="8">
        <v>15.56</v>
      </c>
      <c r="AF2529" s="8" t="s">
        <v>3592</v>
      </c>
    </row>
    <row r="2530" ht="14.25" customHeight="1">
      <c r="A2530" s="7" t="s">
        <v>277</v>
      </c>
      <c r="B2530" s="7" t="s">
        <v>3599</v>
      </c>
      <c r="C2530" s="7" t="s">
        <v>3593</v>
      </c>
      <c r="D2530" s="7" t="s">
        <v>3596</v>
      </c>
      <c r="E2530" s="201">
        <v>41640.0</v>
      </c>
      <c r="F2530" s="201">
        <v>42004.0</v>
      </c>
      <c r="G2530" s="7" t="s">
        <v>3594</v>
      </c>
      <c r="H2530" s="7">
        <v>15.56</v>
      </c>
      <c r="I2530" s="7">
        <v>15.56</v>
      </c>
      <c r="J2530" s="7">
        <v>15.56</v>
      </c>
      <c r="K2530" s="7">
        <v>15.56</v>
      </c>
      <c r="L2530" s="7">
        <v>15.56</v>
      </c>
      <c r="M2530" s="7">
        <v>15.56</v>
      </c>
      <c r="N2530" s="7">
        <v>15.56</v>
      </c>
      <c r="O2530" s="7">
        <v>21.11</v>
      </c>
      <c r="P2530" s="7">
        <v>21.11</v>
      </c>
      <c r="Q2530" s="7">
        <v>21.11</v>
      </c>
      <c r="R2530" s="7">
        <v>21.11</v>
      </c>
      <c r="S2530" s="7">
        <v>21.11</v>
      </c>
      <c r="T2530" s="7">
        <v>21.11</v>
      </c>
      <c r="U2530" s="7">
        <v>21.11</v>
      </c>
      <c r="V2530" s="7">
        <v>21.11</v>
      </c>
      <c r="W2530" s="7">
        <v>21.11</v>
      </c>
      <c r="X2530" s="7">
        <v>21.11</v>
      </c>
      <c r="Y2530" s="7">
        <v>21.11</v>
      </c>
      <c r="Z2530" s="7">
        <v>21.11</v>
      </c>
      <c r="AA2530" s="7">
        <v>15.56</v>
      </c>
      <c r="AB2530" s="7">
        <v>15.56</v>
      </c>
      <c r="AC2530" s="7">
        <v>15.56</v>
      </c>
      <c r="AD2530" s="7">
        <v>15.56</v>
      </c>
      <c r="AE2530" s="7">
        <v>15.56</v>
      </c>
      <c r="AF2530" s="7" t="s">
        <v>3592</v>
      </c>
    </row>
    <row r="2531" ht="14.25" customHeight="1">
      <c r="A2531" s="8" t="s">
        <v>277</v>
      </c>
      <c r="B2531" s="8" t="s">
        <v>3599</v>
      </c>
      <c r="C2531" s="8" t="s">
        <v>3593</v>
      </c>
      <c r="D2531" s="8" t="s">
        <v>3597</v>
      </c>
      <c r="E2531" s="202">
        <v>41640.0</v>
      </c>
      <c r="F2531" s="202">
        <v>42004.0</v>
      </c>
      <c r="G2531" s="8" t="s">
        <v>3594</v>
      </c>
      <c r="H2531" s="8">
        <v>15.56</v>
      </c>
      <c r="I2531" s="8">
        <v>15.56</v>
      </c>
      <c r="J2531" s="8">
        <v>15.56</v>
      </c>
      <c r="K2531" s="8">
        <v>15.56</v>
      </c>
      <c r="L2531" s="8">
        <v>15.56</v>
      </c>
      <c r="M2531" s="8">
        <v>15.56</v>
      </c>
      <c r="N2531" s="8">
        <v>18.33</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15.56</v>
      </c>
      <c r="AD2531" s="8">
        <v>15.56</v>
      </c>
      <c r="AE2531" s="8">
        <v>15.56</v>
      </c>
      <c r="AF2531" s="8" t="s">
        <v>3592</v>
      </c>
    </row>
    <row r="2532" ht="14.25" customHeight="1">
      <c r="A2532" s="7" t="s">
        <v>277</v>
      </c>
      <c r="B2532" s="7" t="s">
        <v>3599</v>
      </c>
      <c r="C2532" s="7" t="s">
        <v>3593</v>
      </c>
      <c r="D2532" s="7" t="s">
        <v>3598</v>
      </c>
      <c r="E2532" s="201">
        <v>41640.0</v>
      </c>
      <c r="F2532" s="201">
        <v>42004.0</v>
      </c>
      <c r="G2532" s="7" t="s">
        <v>3588</v>
      </c>
      <c r="H2532" s="7">
        <v>15.56</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3592</v>
      </c>
    </row>
    <row r="2533" ht="14.25" customHeight="1">
      <c r="A2533" s="8" t="s">
        <v>277</v>
      </c>
      <c r="B2533" s="8" t="s">
        <v>3599</v>
      </c>
      <c r="C2533" s="8" t="s">
        <v>3593</v>
      </c>
      <c r="D2533" s="8" t="s">
        <v>3657</v>
      </c>
      <c r="E2533" s="202">
        <v>41640.0</v>
      </c>
      <c r="F2533" s="202">
        <v>42004.0</v>
      </c>
      <c r="G2533" s="8" t="s">
        <v>3594</v>
      </c>
      <c r="H2533" s="8">
        <v>15.56</v>
      </c>
      <c r="I2533" s="8">
        <v>15.56</v>
      </c>
      <c r="J2533" s="8">
        <v>15.56</v>
      </c>
      <c r="K2533" s="8">
        <v>15.56</v>
      </c>
      <c r="L2533" s="8">
        <v>15.56</v>
      </c>
      <c r="M2533" s="8">
        <v>21.11</v>
      </c>
      <c r="N2533" s="8">
        <v>21.11</v>
      </c>
      <c r="O2533" s="8">
        <v>21.11</v>
      </c>
      <c r="P2533" s="8">
        <v>21.11</v>
      </c>
      <c r="Q2533" s="8">
        <v>21.11</v>
      </c>
      <c r="R2533" s="8">
        <v>21.11</v>
      </c>
      <c r="S2533" s="8">
        <v>21.11</v>
      </c>
      <c r="T2533" s="8">
        <v>21.11</v>
      </c>
      <c r="U2533" s="8">
        <v>21.11</v>
      </c>
      <c r="V2533" s="8">
        <v>21.11</v>
      </c>
      <c r="W2533" s="8">
        <v>21.11</v>
      </c>
      <c r="X2533" s="8">
        <v>21.11</v>
      </c>
      <c r="Y2533" s="8">
        <v>21.11</v>
      </c>
      <c r="Z2533" s="8">
        <v>21.11</v>
      </c>
      <c r="AA2533" s="8">
        <v>21.11</v>
      </c>
      <c r="AB2533" s="8">
        <v>21.11</v>
      </c>
      <c r="AC2533" s="8">
        <v>21.11</v>
      </c>
      <c r="AD2533" s="8">
        <v>15.56</v>
      </c>
      <c r="AE2533" s="8">
        <v>15.56</v>
      </c>
      <c r="AF2533" s="8" t="s">
        <v>3592</v>
      </c>
    </row>
    <row r="2534" ht="14.25" customHeight="1">
      <c r="A2534" s="7" t="s">
        <v>277</v>
      </c>
      <c r="B2534" s="7" t="s">
        <v>3599</v>
      </c>
      <c r="C2534" s="7" t="s">
        <v>3593</v>
      </c>
      <c r="D2534" s="7" t="s">
        <v>3605</v>
      </c>
      <c r="E2534" s="201">
        <v>41640.0</v>
      </c>
      <c r="F2534" s="201">
        <v>42004.0</v>
      </c>
      <c r="G2534" s="7" t="s">
        <v>3594</v>
      </c>
      <c r="H2534" s="7">
        <v>15.56</v>
      </c>
      <c r="I2534" s="7">
        <v>15.56</v>
      </c>
      <c r="J2534" s="7">
        <v>15.56</v>
      </c>
      <c r="K2534" s="7">
        <v>15.56</v>
      </c>
      <c r="L2534" s="7">
        <v>15.56</v>
      </c>
      <c r="M2534" s="7">
        <v>21.11</v>
      </c>
      <c r="N2534" s="7">
        <v>21.11</v>
      </c>
      <c r="O2534" s="7">
        <v>21.11</v>
      </c>
      <c r="P2534" s="7">
        <v>21.11</v>
      </c>
      <c r="Q2534" s="7">
        <v>21.11</v>
      </c>
      <c r="R2534" s="7">
        <v>21.11</v>
      </c>
      <c r="S2534" s="7">
        <v>21.11</v>
      </c>
      <c r="T2534" s="7">
        <v>21.11</v>
      </c>
      <c r="U2534" s="7">
        <v>21.11</v>
      </c>
      <c r="V2534" s="7">
        <v>21.11</v>
      </c>
      <c r="W2534" s="7">
        <v>21.11</v>
      </c>
      <c r="X2534" s="7">
        <v>21.11</v>
      </c>
      <c r="Y2534" s="7">
        <v>21.11</v>
      </c>
      <c r="Z2534" s="7">
        <v>21.11</v>
      </c>
      <c r="AA2534" s="7">
        <v>21.11</v>
      </c>
      <c r="AB2534" s="7">
        <v>21.11</v>
      </c>
      <c r="AC2534" s="7">
        <v>15.56</v>
      </c>
      <c r="AD2534" s="7">
        <v>15.56</v>
      </c>
      <c r="AE2534" s="7">
        <v>15.56</v>
      </c>
      <c r="AF2534" s="7" t="s">
        <v>3592</v>
      </c>
    </row>
    <row r="2535" ht="14.25" customHeight="1">
      <c r="A2535" s="8" t="s">
        <v>4435</v>
      </c>
      <c r="B2535" s="8" t="s">
        <v>3599</v>
      </c>
      <c r="C2535" s="8" t="s">
        <v>3593</v>
      </c>
      <c r="D2535" s="8" t="s">
        <v>3596</v>
      </c>
      <c r="E2535" s="202">
        <v>41640.0</v>
      </c>
      <c r="F2535" s="202">
        <v>42004.0</v>
      </c>
      <c r="G2535" s="8" t="s">
        <v>3594</v>
      </c>
      <c r="H2535" s="8">
        <v>15.56</v>
      </c>
      <c r="I2535" s="8">
        <v>15.56</v>
      </c>
      <c r="J2535" s="8">
        <v>15.56</v>
      </c>
      <c r="K2535" s="8">
        <v>15.56</v>
      </c>
      <c r="L2535" s="8">
        <v>15.56</v>
      </c>
      <c r="M2535" s="8">
        <v>15.56</v>
      </c>
      <c r="N2535" s="8">
        <v>15.56</v>
      </c>
      <c r="O2535" s="8">
        <v>21.11</v>
      </c>
      <c r="P2535" s="8">
        <v>21.11</v>
      </c>
      <c r="Q2535" s="8">
        <v>21.11</v>
      </c>
      <c r="R2535" s="8">
        <v>21.11</v>
      </c>
      <c r="S2535" s="8">
        <v>21.11</v>
      </c>
      <c r="T2535" s="8">
        <v>21.11</v>
      </c>
      <c r="U2535" s="8">
        <v>21.11</v>
      </c>
      <c r="V2535" s="8">
        <v>21.11</v>
      </c>
      <c r="W2535" s="8">
        <v>21.11</v>
      </c>
      <c r="X2535" s="8">
        <v>21.11</v>
      </c>
      <c r="Y2535" s="8">
        <v>21.11</v>
      </c>
      <c r="Z2535" s="8">
        <v>21.11</v>
      </c>
      <c r="AA2535" s="8">
        <v>15.56</v>
      </c>
      <c r="AB2535" s="8">
        <v>15.56</v>
      </c>
      <c r="AC2535" s="8">
        <v>15.56</v>
      </c>
      <c r="AD2535" s="8">
        <v>15.56</v>
      </c>
      <c r="AE2535" s="8">
        <v>15.56</v>
      </c>
      <c r="AF2535" s="8" t="s">
        <v>3592</v>
      </c>
    </row>
    <row r="2536" ht="14.25" customHeight="1">
      <c r="A2536" s="7" t="s">
        <v>4435</v>
      </c>
      <c r="B2536" s="7" t="s">
        <v>3599</v>
      </c>
      <c r="C2536" s="7" t="s">
        <v>3593</v>
      </c>
      <c r="D2536" s="7" t="s">
        <v>3597</v>
      </c>
      <c r="E2536" s="201">
        <v>41640.0</v>
      </c>
      <c r="F2536" s="201">
        <v>42004.0</v>
      </c>
      <c r="G2536" s="7" t="s">
        <v>3594</v>
      </c>
      <c r="H2536" s="7">
        <v>15.56</v>
      </c>
      <c r="I2536" s="7">
        <v>15.56</v>
      </c>
      <c r="J2536" s="7">
        <v>15.56</v>
      </c>
      <c r="K2536" s="7">
        <v>15.56</v>
      </c>
      <c r="L2536" s="7">
        <v>15.56</v>
      </c>
      <c r="M2536" s="7">
        <v>15.56</v>
      </c>
      <c r="N2536" s="7">
        <v>18.33</v>
      </c>
      <c r="O2536" s="7">
        <v>21.11</v>
      </c>
      <c r="P2536" s="7">
        <v>21.11</v>
      </c>
      <c r="Q2536" s="7">
        <v>21.11</v>
      </c>
      <c r="R2536" s="7">
        <v>21.11</v>
      </c>
      <c r="S2536" s="7">
        <v>21.11</v>
      </c>
      <c r="T2536" s="7">
        <v>21.11</v>
      </c>
      <c r="U2536" s="7">
        <v>21.11</v>
      </c>
      <c r="V2536" s="7">
        <v>21.11</v>
      </c>
      <c r="W2536" s="7">
        <v>21.11</v>
      </c>
      <c r="X2536" s="7">
        <v>21.11</v>
      </c>
      <c r="Y2536" s="7">
        <v>21.11</v>
      </c>
      <c r="Z2536" s="7">
        <v>21.11</v>
      </c>
      <c r="AA2536" s="7">
        <v>21.11</v>
      </c>
      <c r="AB2536" s="7">
        <v>21.11</v>
      </c>
      <c r="AC2536" s="7">
        <v>15.56</v>
      </c>
      <c r="AD2536" s="7">
        <v>15.56</v>
      </c>
      <c r="AE2536" s="7">
        <v>15.56</v>
      </c>
      <c r="AF2536" s="7" t="s">
        <v>3592</v>
      </c>
    </row>
    <row r="2537" ht="14.25" customHeight="1">
      <c r="A2537" s="8" t="s">
        <v>4435</v>
      </c>
      <c r="B2537" s="8" t="s">
        <v>3599</v>
      </c>
      <c r="C2537" s="8" t="s">
        <v>3593</v>
      </c>
      <c r="D2537" s="8" t="s">
        <v>3598</v>
      </c>
      <c r="E2537" s="202">
        <v>41640.0</v>
      </c>
      <c r="F2537" s="202">
        <v>42004.0</v>
      </c>
      <c r="G2537" s="8" t="s">
        <v>3588</v>
      </c>
      <c r="H2537" s="8">
        <v>15.56</v>
      </c>
      <c r="I2537" s="8"/>
      <c r="J2537" s="8"/>
      <c r="K2537" s="8"/>
      <c r="L2537" s="8"/>
      <c r="M2537" s="8"/>
      <c r="N2537" s="8"/>
      <c r="O2537" s="8"/>
      <c r="P2537" s="8"/>
      <c r="Q2537" s="8"/>
      <c r="R2537" s="8"/>
      <c r="S2537" s="8"/>
      <c r="T2537" s="8"/>
      <c r="U2537" s="8"/>
      <c r="V2537" s="8"/>
      <c r="W2537" s="8"/>
      <c r="X2537" s="8"/>
      <c r="Y2537" s="8"/>
      <c r="Z2537" s="8"/>
      <c r="AA2537" s="8"/>
      <c r="AB2537" s="8"/>
      <c r="AC2537" s="8"/>
      <c r="AD2537" s="8"/>
      <c r="AE2537" s="8"/>
      <c r="AF2537" s="8" t="s">
        <v>3592</v>
      </c>
    </row>
    <row r="2538" ht="14.25" customHeight="1">
      <c r="A2538" s="7" t="s">
        <v>4435</v>
      </c>
      <c r="B2538" s="7" t="s">
        <v>3599</v>
      </c>
      <c r="C2538" s="7" t="s">
        <v>3593</v>
      </c>
      <c r="D2538" s="7" t="s">
        <v>3657</v>
      </c>
      <c r="E2538" s="201">
        <v>41640.0</v>
      </c>
      <c r="F2538" s="201">
        <v>42004.0</v>
      </c>
      <c r="G2538" s="7" t="s">
        <v>3594</v>
      </c>
      <c r="H2538" s="7">
        <v>15.56</v>
      </c>
      <c r="I2538" s="7">
        <v>15.56</v>
      </c>
      <c r="J2538" s="7">
        <v>15.56</v>
      </c>
      <c r="K2538" s="7">
        <v>15.56</v>
      </c>
      <c r="L2538" s="7">
        <v>15.56</v>
      </c>
      <c r="M2538" s="7">
        <v>21.11</v>
      </c>
      <c r="N2538" s="7">
        <v>21.11</v>
      </c>
      <c r="O2538" s="7">
        <v>21.11</v>
      </c>
      <c r="P2538" s="7">
        <v>21.11</v>
      </c>
      <c r="Q2538" s="7">
        <v>21.11</v>
      </c>
      <c r="R2538" s="7">
        <v>21.11</v>
      </c>
      <c r="S2538" s="7">
        <v>21.11</v>
      </c>
      <c r="T2538" s="7">
        <v>21.11</v>
      </c>
      <c r="U2538" s="7">
        <v>21.11</v>
      </c>
      <c r="V2538" s="7">
        <v>21.11</v>
      </c>
      <c r="W2538" s="7">
        <v>21.11</v>
      </c>
      <c r="X2538" s="7">
        <v>21.11</v>
      </c>
      <c r="Y2538" s="7">
        <v>21.11</v>
      </c>
      <c r="Z2538" s="7">
        <v>21.11</v>
      </c>
      <c r="AA2538" s="7">
        <v>21.11</v>
      </c>
      <c r="AB2538" s="7">
        <v>21.11</v>
      </c>
      <c r="AC2538" s="7">
        <v>21.11</v>
      </c>
      <c r="AD2538" s="7">
        <v>15.56</v>
      </c>
      <c r="AE2538" s="7">
        <v>15.56</v>
      </c>
      <c r="AF2538" s="7" t="s">
        <v>3592</v>
      </c>
    </row>
    <row r="2539" ht="14.25" customHeight="1">
      <c r="A2539" s="8" t="s">
        <v>4435</v>
      </c>
      <c r="B2539" s="8" t="s">
        <v>3599</v>
      </c>
      <c r="C2539" s="8" t="s">
        <v>3593</v>
      </c>
      <c r="D2539" s="8" t="s">
        <v>3605</v>
      </c>
      <c r="E2539" s="202">
        <v>41640.0</v>
      </c>
      <c r="F2539" s="202">
        <v>42004.0</v>
      </c>
      <c r="G2539" s="8" t="s">
        <v>3594</v>
      </c>
      <c r="H2539" s="8">
        <v>15.56</v>
      </c>
      <c r="I2539" s="8">
        <v>15.56</v>
      </c>
      <c r="J2539" s="8">
        <v>15.56</v>
      </c>
      <c r="K2539" s="8">
        <v>15.56</v>
      </c>
      <c r="L2539" s="8">
        <v>15.56</v>
      </c>
      <c r="M2539" s="8">
        <v>21.11</v>
      </c>
      <c r="N2539" s="8">
        <v>21.11</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15.56</v>
      </c>
      <c r="AD2539" s="8">
        <v>15.56</v>
      </c>
      <c r="AE2539" s="8">
        <v>15.56</v>
      </c>
      <c r="AF2539" s="8" t="s">
        <v>3592</v>
      </c>
    </row>
    <row r="2540" ht="14.25" customHeight="1">
      <c r="A2540" s="7" t="s">
        <v>4436</v>
      </c>
      <c r="B2540" s="7" t="s">
        <v>3599</v>
      </c>
      <c r="C2540" s="7" t="s">
        <v>3593</v>
      </c>
      <c r="D2540" s="7" t="s">
        <v>3596</v>
      </c>
      <c r="E2540" s="201">
        <v>41640.0</v>
      </c>
      <c r="F2540" s="201">
        <v>42004.0</v>
      </c>
      <c r="G2540" s="7" t="s">
        <v>3594</v>
      </c>
      <c r="H2540" s="7">
        <v>15.56</v>
      </c>
      <c r="I2540" s="7">
        <v>15.56</v>
      </c>
      <c r="J2540" s="7">
        <v>15.56</v>
      </c>
      <c r="K2540" s="7">
        <v>15.56</v>
      </c>
      <c r="L2540" s="7">
        <v>15.56</v>
      </c>
      <c r="M2540" s="7">
        <v>15.56</v>
      </c>
      <c r="N2540" s="7">
        <v>15.56</v>
      </c>
      <c r="O2540" s="7">
        <v>17.8</v>
      </c>
      <c r="P2540" s="7">
        <v>20.0</v>
      </c>
      <c r="Q2540" s="7">
        <v>21.11</v>
      </c>
      <c r="R2540" s="7">
        <v>21.11</v>
      </c>
      <c r="S2540" s="7">
        <v>21.11</v>
      </c>
      <c r="T2540" s="7">
        <v>21.11</v>
      </c>
      <c r="U2540" s="7">
        <v>21.11</v>
      </c>
      <c r="V2540" s="7">
        <v>21.11</v>
      </c>
      <c r="W2540" s="7">
        <v>21.11</v>
      </c>
      <c r="X2540" s="7">
        <v>21.11</v>
      </c>
      <c r="Y2540" s="7">
        <v>21.11</v>
      </c>
      <c r="Z2540" s="7">
        <v>21.11</v>
      </c>
      <c r="AA2540" s="7">
        <v>15.56</v>
      </c>
      <c r="AB2540" s="7">
        <v>15.56</v>
      </c>
      <c r="AC2540" s="7">
        <v>15.56</v>
      </c>
      <c r="AD2540" s="7">
        <v>15.56</v>
      </c>
      <c r="AE2540" s="7">
        <v>15.56</v>
      </c>
      <c r="AF2540" s="7" t="s">
        <v>3592</v>
      </c>
    </row>
    <row r="2541" ht="14.25" customHeight="1">
      <c r="A2541" s="8" t="s">
        <v>4436</v>
      </c>
      <c r="B2541" s="8" t="s">
        <v>3599</v>
      </c>
      <c r="C2541" s="8" t="s">
        <v>3593</v>
      </c>
      <c r="D2541" s="8" t="s">
        <v>3597</v>
      </c>
      <c r="E2541" s="202">
        <v>41640.0</v>
      </c>
      <c r="F2541" s="202">
        <v>42004.0</v>
      </c>
      <c r="G2541" s="8" t="s">
        <v>3594</v>
      </c>
      <c r="H2541" s="8">
        <v>15.56</v>
      </c>
      <c r="I2541" s="8">
        <v>15.56</v>
      </c>
      <c r="J2541" s="8">
        <v>15.56</v>
      </c>
      <c r="K2541" s="8">
        <v>15.56</v>
      </c>
      <c r="L2541" s="8">
        <v>15.56</v>
      </c>
      <c r="M2541" s="8">
        <v>15.56</v>
      </c>
      <c r="N2541" s="8">
        <v>18.33</v>
      </c>
      <c r="O2541" s="8">
        <v>21.11</v>
      </c>
      <c r="P2541" s="8">
        <v>21.11</v>
      </c>
      <c r="Q2541" s="8">
        <v>21.11</v>
      </c>
      <c r="R2541" s="8">
        <v>21.11</v>
      </c>
      <c r="S2541" s="8">
        <v>21.11</v>
      </c>
      <c r="T2541" s="8">
        <v>21.11</v>
      </c>
      <c r="U2541" s="8">
        <v>21.11</v>
      </c>
      <c r="V2541" s="8">
        <v>21.11</v>
      </c>
      <c r="W2541" s="8">
        <v>21.11</v>
      </c>
      <c r="X2541" s="8">
        <v>21.11</v>
      </c>
      <c r="Y2541" s="8">
        <v>21.11</v>
      </c>
      <c r="Z2541" s="8">
        <v>21.11</v>
      </c>
      <c r="AA2541" s="8">
        <v>21.11</v>
      </c>
      <c r="AB2541" s="8">
        <v>21.11</v>
      </c>
      <c r="AC2541" s="8">
        <v>15.56</v>
      </c>
      <c r="AD2541" s="8">
        <v>15.56</v>
      </c>
      <c r="AE2541" s="8">
        <v>15.56</v>
      </c>
      <c r="AF2541" s="8" t="s">
        <v>3592</v>
      </c>
    </row>
    <row r="2542" ht="14.25" customHeight="1">
      <c r="A2542" s="7" t="s">
        <v>4436</v>
      </c>
      <c r="B2542" s="7" t="s">
        <v>3599</v>
      </c>
      <c r="C2542" s="7" t="s">
        <v>3593</v>
      </c>
      <c r="D2542" s="7" t="s">
        <v>3598</v>
      </c>
      <c r="E2542" s="201">
        <v>41640.0</v>
      </c>
      <c r="F2542" s="201">
        <v>42004.0</v>
      </c>
      <c r="G2542" s="7" t="s">
        <v>3588</v>
      </c>
      <c r="H2542" s="7">
        <v>15.56</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3592</v>
      </c>
    </row>
    <row r="2543" ht="14.25" customHeight="1">
      <c r="A2543" s="8" t="s">
        <v>4436</v>
      </c>
      <c r="B2543" s="8" t="s">
        <v>3599</v>
      </c>
      <c r="C2543" s="8" t="s">
        <v>3593</v>
      </c>
      <c r="D2543" s="8" t="s">
        <v>3657</v>
      </c>
      <c r="E2543" s="202">
        <v>41640.0</v>
      </c>
      <c r="F2543" s="202">
        <v>42004.0</v>
      </c>
      <c r="G2543" s="8" t="s">
        <v>3594</v>
      </c>
      <c r="H2543" s="8">
        <v>15.56</v>
      </c>
      <c r="I2543" s="8">
        <v>15.56</v>
      </c>
      <c r="J2543" s="8">
        <v>15.56</v>
      </c>
      <c r="K2543" s="8">
        <v>15.56</v>
      </c>
      <c r="L2543" s="8">
        <v>15.56</v>
      </c>
      <c r="M2543" s="8">
        <v>17.8</v>
      </c>
      <c r="N2543" s="8">
        <v>20.0</v>
      </c>
      <c r="O2543" s="8">
        <v>21.11</v>
      </c>
      <c r="P2543" s="8">
        <v>21.11</v>
      </c>
      <c r="Q2543" s="8">
        <v>21.11</v>
      </c>
      <c r="R2543" s="8">
        <v>21.11</v>
      </c>
      <c r="S2543" s="8">
        <v>21.11</v>
      </c>
      <c r="T2543" s="8">
        <v>21.11</v>
      </c>
      <c r="U2543" s="8">
        <v>21.11</v>
      </c>
      <c r="V2543" s="8">
        <v>21.11</v>
      </c>
      <c r="W2543" s="8">
        <v>21.11</v>
      </c>
      <c r="X2543" s="8">
        <v>21.11</v>
      </c>
      <c r="Y2543" s="8">
        <v>21.11</v>
      </c>
      <c r="Z2543" s="8">
        <v>21.11</v>
      </c>
      <c r="AA2543" s="8">
        <v>21.11</v>
      </c>
      <c r="AB2543" s="8">
        <v>21.11</v>
      </c>
      <c r="AC2543" s="8">
        <v>21.11</v>
      </c>
      <c r="AD2543" s="8">
        <v>15.56</v>
      </c>
      <c r="AE2543" s="8">
        <v>15.56</v>
      </c>
      <c r="AF2543" s="8" t="s">
        <v>3592</v>
      </c>
    </row>
    <row r="2544" ht="14.25" customHeight="1">
      <c r="A2544" s="7" t="s">
        <v>4436</v>
      </c>
      <c r="B2544" s="7" t="s">
        <v>3599</v>
      </c>
      <c r="C2544" s="7" t="s">
        <v>3593</v>
      </c>
      <c r="D2544" s="7" t="s">
        <v>3605</v>
      </c>
      <c r="E2544" s="201">
        <v>41640.0</v>
      </c>
      <c r="F2544" s="201">
        <v>42004.0</v>
      </c>
      <c r="G2544" s="7" t="s">
        <v>3594</v>
      </c>
      <c r="H2544" s="7">
        <v>15.56</v>
      </c>
      <c r="I2544" s="7">
        <v>15.56</v>
      </c>
      <c r="J2544" s="7">
        <v>15.56</v>
      </c>
      <c r="K2544" s="7">
        <v>15.56</v>
      </c>
      <c r="L2544" s="7">
        <v>15.56</v>
      </c>
      <c r="M2544" s="7">
        <v>17.8</v>
      </c>
      <c r="N2544" s="7">
        <v>20.0</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15.56</v>
      </c>
      <c r="AD2544" s="7">
        <v>15.56</v>
      </c>
      <c r="AE2544" s="7">
        <v>15.56</v>
      </c>
      <c r="AF2544" s="7" t="s">
        <v>3592</v>
      </c>
    </row>
    <row r="2545" ht="14.25" customHeight="1">
      <c r="A2545" s="8" t="s">
        <v>4437</v>
      </c>
      <c r="B2545" s="8" t="s">
        <v>3599</v>
      </c>
      <c r="C2545" s="8" t="s">
        <v>3593</v>
      </c>
      <c r="D2545" s="8" t="s">
        <v>3596</v>
      </c>
      <c r="E2545" s="202">
        <v>41640.0</v>
      </c>
      <c r="F2545" s="202">
        <v>42004.0</v>
      </c>
      <c r="G2545" s="8" t="s">
        <v>3594</v>
      </c>
      <c r="H2545" s="8">
        <v>15.56</v>
      </c>
      <c r="I2545" s="8">
        <v>15.56</v>
      </c>
      <c r="J2545" s="8">
        <v>15.56</v>
      </c>
      <c r="K2545" s="8">
        <v>15.56</v>
      </c>
      <c r="L2545" s="8">
        <v>15.56</v>
      </c>
      <c r="M2545" s="8">
        <v>15.56</v>
      </c>
      <c r="N2545" s="8">
        <v>15.56</v>
      </c>
      <c r="O2545" s="8">
        <v>17.8</v>
      </c>
      <c r="P2545" s="8">
        <v>20.0</v>
      </c>
      <c r="Q2545" s="8">
        <v>21.11</v>
      </c>
      <c r="R2545" s="8">
        <v>21.11</v>
      </c>
      <c r="S2545" s="8">
        <v>21.11</v>
      </c>
      <c r="T2545" s="8">
        <v>21.11</v>
      </c>
      <c r="U2545" s="8">
        <v>21.11</v>
      </c>
      <c r="V2545" s="8">
        <v>21.11</v>
      </c>
      <c r="W2545" s="8">
        <v>21.11</v>
      </c>
      <c r="X2545" s="8">
        <v>21.11</v>
      </c>
      <c r="Y2545" s="8">
        <v>21.11</v>
      </c>
      <c r="Z2545" s="8">
        <v>21.11</v>
      </c>
      <c r="AA2545" s="8">
        <v>15.56</v>
      </c>
      <c r="AB2545" s="8">
        <v>15.56</v>
      </c>
      <c r="AC2545" s="8">
        <v>15.56</v>
      </c>
      <c r="AD2545" s="8">
        <v>15.56</v>
      </c>
      <c r="AE2545" s="8">
        <v>15.56</v>
      </c>
      <c r="AF2545" s="8" t="s">
        <v>3592</v>
      </c>
    </row>
    <row r="2546" ht="14.25" customHeight="1">
      <c r="A2546" s="7" t="s">
        <v>4437</v>
      </c>
      <c r="B2546" s="7" t="s">
        <v>3599</v>
      </c>
      <c r="C2546" s="7" t="s">
        <v>3593</v>
      </c>
      <c r="D2546" s="7" t="s">
        <v>3597</v>
      </c>
      <c r="E2546" s="201">
        <v>41640.0</v>
      </c>
      <c r="F2546" s="201">
        <v>42004.0</v>
      </c>
      <c r="G2546" s="7" t="s">
        <v>3594</v>
      </c>
      <c r="H2546" s="7">
        <v>15.56</v>
      </c>
      <c r="I2546" s="7">
        <v>15.56</v>
      </c>
      <c r="J2546" s="7">
        <v>15.56</v>
      </c>
      <c r="K2546" s="7">
        <v>15.56</v>
      </c>
      <c r="L2546" s="7">
        <v>15.56</v>
      </c>
      <c r="M2546" s="7">
        <v>15.56</v>
      </c>
      <c r="N2546" s="7">
        <v>18.33</v>
      </c>
      <c r="O2546" s="7">
        <v>21.11</v>
      </c>
      <c r="P2546" s="7">
        <v>21.11</v>
      </c>
      <c r="Q2546" s="7">
        <v>21.11</v>
      </c>
      <c r="R2546" s="7">
        <v>21.11</v>
      </c>
      <c r="S2546" s="7">
        <v>21.11</v>
      </c>
      <c r="T2546" s="7">
        <v>21.11</v>
      </c>
      <c r="U2546" s="7">
        <v>21.11</v>
      </c>
      <c r="V2546" s="7">
        <v>21.11</v>
      </c>
      <c r="W2546" s="7">
        <v>21.11</v>
      </c>
      <c r="X2546" s="7">
        <v>21.11</v>
      </c>
      <c r="Y2546" s="7">
        <v>21.11</v>
      </c>
      <c r="Z2546" s="7">
        <v>21.11</v>
      </c>
      <c r="AA2546" s="7">
        <v>21.11</v>
      </c>
      <c r="AB2546" s="7">
        <v>21.11</v>
      </c>
      <c r="AC2546" s="7">
        <v>15.56</v>
      </c>
      <c r="AD2546" s="7">
        <v>15.56</v>
      </c>
      <c r="AE2546" s="7">
        <v>15.56</v>
      </c>
      <c r="AF2546" s="7" t="s">
        <v>3592</v>
      </c>
    </row>
    <row r="2547" ht="14.25" customHeight="1">
      <c r="A2547" s="8" t="s">
        <v>4437</v>
      </c>
      <c r="B2547" s="8" t="s">
        <v>3599</v>
      </c>
      <c r="C2547" s="8" t="s">
        <v>3593</v>
      </c>
      <c r="D2547" s="8" t="s">
        <v>3598</v>
      </c>
      <c r="E2547" s="202">
        <v>41640.0</v>
      </c>
      <c r="F2547" s="202">
        <v>42004.0</v>
      </c>
      <c r="G2547" s="8" t="s">
        <v>3588</v>
      </c>
      <c r="H2547" s="8">
        <v>15.56</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3592</v>
      </c>
    </row>
    <row r="2548" ht="14.25" customHeight="1">
      <c r="A2548" s="7" t="s">
        <v>4437</v>
      </c>
      <c r="B2548" s="7" t="s">
        <v>3599</v>
      </c>
      <c r="C2548" s="7" t="s">
        <v>3593</v>
      </c>
      <c r="D2548" s="7" t="s">
        <v>3657</v>
      </c>
      <c r="E2548" s="201">
        <v>41640.0</v>
      </c>
      <c r="F2548" s="201">
        <v>42004.0</v>
      </c>
      <c r="G2548" s="7" t="s">
        <v>3594</v>
      </c>
      <c r="H2548" s="7">
        <v>15.56</v>
      </c>
      <c r="I2548" s="7">
        <v>15.56</v>
      </c>
      <c r="J2548" s="7">
        <v>15.56</v>
      </c>
      <c r="K2548" s="7">
        <v>15.56</v>
      </c>
      <c r="L2548" s="7">
        <v>15.56</v>
      </c>
      <c r="M2548" s="7">
        <v>17.8</v>
      </c>
      <c r="N2548" s="7">
        <v>20.0</v>
      </c>
      <c r="O2548" s="7">
        <v>21.11</v>
      </c>
      <c r="P2548" s="7">
        <v>21.11</v>
      </c>
      <c r="Q2548" s="7">
        <v>21.11</v>
      </c>
      <c r="R2548" s="7">
        <v>21.11</v>
      </c>
      <c r="S2548" s="7">
        <v>21.11</v>
      </c>
      <c r="T2548" s="7">
        <v>21.11</v>
      </c>
      <c r="U2548" s="7">
        <v>21.11</v>
      </c>
      <c r="V2548" s="7">
        <v>21.11</v>
      </c>
      <c r="W2548" s="7">
        <v>21.11</v>
      </c>
      <c r="X2548" s="7">
        <v>21.11</v>
      </c>
      <c r="Y2548" s="7">
        <v>21.11</v>
      </c>
      <c r="Z2548" s="7">
        <v>21.11</v>
      </c>
      <c r="AA2548" s="7">
        <v>21.11</v>
      </c>
      <c r="AB2548" s="7">
        <v>21.11</v>
      </c>
      <c r="AC2548" s="7">
        <v>21.11</v>
      </c>
      <c r="AD2548" s="7">
        <v>15.56</v>
      </c>
      <c r="AE2548" s="7">
        <v>15.56</v>
      </c>
      <c r="AF2548" s="7" t="s">
        <v>3592</v>
      </c>
    </row>
    <row r="2549" ht="14.25" customHeight="1">
      <c r="A2549" s="8" t="s">
        <v>4437</v>
      </c>
      <c r="B2549" s="8" t="s">
        <v>3599</v>
      </c>
      <c r="C2549" s="8" t="s">
        <v>3593</v>
      </c>
      <c r="D2549" s="8" t="s">
        <v>3605</v>
      </c>
      <c r="E2549" s="202">
        <v>41640.0</v>
      </c>
      <c r="F2549" s="202">
        <v>42004.0</v>
      </c>
      <c r="G2549" s="8" t="s">
        <v>3594</v>
      </c>
      <c r="H2549" s="8">
        <v>15.56</v>
      </c>
      <c r="I2549" s="8">
        <v>15.56</v>
      </c>
      <c r="J2549" s="8">
        <v>15.56</v>
      </c>
      <c r="K2549" s="8">
        <v>15.56</v>
      </c>
      <c r="L2549" s="8">
        <v>15.56</v>
      </c>
      <c r="M2549" s="8">
        <v>17.8</v>
      </c>
      <c r="N2549" s="8">
        <v>20.0</v>
      </c>
      <c r="O2549" s="8">
        <v>21.11</v>
      </c>
      <c r="P2549" s="8">
        <v>21.11</v>
      </c>
      <c r="Q2549" s="8">
        <v>21.11</v>
      </c>
      <c r="R2549" s="8">
        <v>21.11</v>
      </c>
      <c r="S2549" s="8">
        <v>21.11</v>
      </c>
      <c r="T2549" s="8">
        <v>21.11</v>
      </c>
      <c r="U2549" s="8">
        <v>21.11</v>
      </c>
      <c r="V2549" s="8">
        <v>21.11</v>
      </c>
      <c r="W2549" s="8">
        <v>21.11</v>
      </c>
      <c r="X2549" s="8">
        <v>21.11</v>
      </c>
      <c r="Y2549" s="8">
        <v>21.11</v>
      </c>
      <c r="Z2549" s="8">
        <v>21.11</v>
      </c>
      <c r="AA2549" s="8">
        <v>21.11</v>
      </c>
      <c r="AB2549" s="8">
        <v>21.11</v>
      </c>
      <c r="AC2549" s="8">
        <v>15.56</v>
      </c>
      <c r="AD2549" s="8">
        <v>15.56</v>
      </c>
      <c r="AE2549" s="8">
        <v>15.56</v>
      </c>
      <c r="AF2549" s="8" t="s">
        <v>3592</v>
      </c>
    </row>
    <row r="2550" ht="14.25" customHeight="1">
      <c r="A2550" s="7" t="s">
        <v>4438</v>
      </c>
      <c r="B2550" s="7" t="s">
        <v>3586</v>
      </c>
      <c r="C2550" s="7"/>
      <c r="D2550" s="7" t="s">
        <v>3715</v>
      </c>
      <c r="E2550" s="201">
        <v>41640.0</v>
      </c>
      <c r="F2550" s="201">
        <v>42004.0</v>
      </c>
      <c r="G2550" s="7" t="s">
        <v>3588</v>
      </c>
      <c r="H2550" s="7">
        <v>50.0</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3592</v>
      </c>
    </row>
    <row r="2551" ht="14.25" customHeight="1">
      <c r="A2551" s="8" t="s">
        <v>272</v>
      </c>
      <c r="B2551" s="8" t="s">
        <v>3713</v>
      </c>
      <c r="C2551" s="8"/>
      <c r="D2551" s="8" t="s">
        <v>3596</v>
      </c>
      <c r="E2551" s="202">
        <v>41640.0</v>
      </c>
      <c r="F2551" s="202">
        <v>42004.0</v>
      </c>
      <c r="G2551" s="8" t="s">
        <v>3594</v>
      </c>
      <c r="H2551" s="8">
        <v>0.0</v>
      </c>
      <c r="I2551" s="8">
        <v>0.0</v>
      </c>
      <c r="J2551" s="8">
        <v>0.0</v>
      </c>
      <c r="K2551" s="8">
        <v>0.0</v>
      </c>
      <c r="L2551" s="8">
        <v>0.0</v>
      </c>
      <c r="M2551" s="8">
        <v>0.0</v>
      </c>
      <c r="N2551" s="8">
        <v>0.0</v>
      </c>
      <c r="O2551" s="8">
        <v>0.0</v>
      </c>
      <c r="P2551" s="8">
        <v>1.0</v>
      </c>
      <c r="Q2551" s="8">
        <v>1.0</v>
      </c>
      <c r="R2551" s="8">
        <v>1.0</v>
      </c>
      <c r="S2551" s="8">
        <v>1.0</v>
      </c>
      <c r="T2551" s="8">
        <v>1.0</v>
      </c>
      <c r="U2551" s="8">
        <v>1.0</v>
      </c>
      <c r="V2551" s="8">
        <v>1.0</v>
      </c>
      <c r="W2551" s="8">
        <v>1.0</v>
      </c>
      <c r="X2551" s="8">
        <v>1.0</v>
      </c>
      <c r="Y2551" s="8">
        <v>1.0</v>
      </c>
      <c r="Z2551" s="8">
        <v>1.0</v>
      </c>
      <c r="AA2551" s="8">
        <v>0.0</v>
      </c>
      <c r="AB2551" s="8">
        <v>0.0</v>
      </c>
      <c r="AC2551" s="8">
        <v>0.0</v>
      </c>
      <c r="AD2551" s="8">
        <v>0.0</v>
      </c>
      <c r="AE2551" s="8">
        <v>0.0</v>
      </c>
      <c r="AF2551" s="8" t="s">
        <v>3592</v>
      </c>
    </row>
    <row r="2552" ht="14.25" customHeight="1">
      <c r="A2552" s="7" t="s">
        <v>272</v>
      </c>
      <c r="B2552" s="7" t="s">
        <v>3713</v>
      </c>
      <c r="C2552" s="7"/>
      <c r="D2552" s="7" t="s">
        <v>3659</v>
      </c>
      <c r="E2552" s="201">
        <v>41640.0</v>
      </c>
      <c r="F2552" s="201">
        <v>42004.0</v>
      </c>
      <c r="G2552" s="7" t="s">
        <v>3594</v>
      </c>
      <c r="H2552" s="7">
        <v>0.0</v>
      </c>
      <c r="I2552" s="7">
        <v>0.0</v>
      </c>
      <c r="J2552" s="7">
        <v>0.0</v>
      </c>
      <c r="K2552" s="7">
        <v>0.0</v>
      </c>
      <c r="L2552" s="7">
        <v>0.0</v>
      </c>
      <c r="M2552" s="7">
        <v>0.0</v>
      </c>
      <c r="N2552" s="7">
        <v>1.0</v>
      </c>
      <c r="O2552" s="7">
        <v>1.0</v>
      </c>
      <c r="P2552" s="7">
        <v>1.0</v>
      </c>
      <c r="Q2552" s="7">
        <v>1.0</v>
      </c>
      <c r="R2552" s="7">
        <v>1.0</v>
      </c>
      <c r="S2552" s="7">
        <v>1.0</v>
      </c>
      <c r="T2552" s="7">
        <v>1.0</v>
      </c>
      <c r="U2552" s="7">
        <v>1.0</v>
      </c>
      <c r="V2552" s="7">
        <v>1.0</v>
      </c>
      <c r="W2552" s="7">
        <v>1.0</v>
      </c>
      <c r="X2552" s="7">
        <v>1.0</v>
      </c>
      <c r="Y2552" s="7">
        <v>1.0</v>
      </c>
      <c r="Z2552" s="7">
        <v>1.0</v>
      </c>
      <c r="AA2552" s="7">
        <v>1.0</v>
      </c>
      <c r="AB2552" s="7">
        <v>1.0</v>
      </c>
      <c r="AC2552" s="7">
        <v>1.0</v>
      </c>
      <c r="AD2552" s="7">
        <v>0.0</v>
      </c>
      <c r="AE2552" s="7">
        <v>0.0</v>
      </c>
      <c r="AF2552" s="7" t="s">
        <v>3592</v>
      </c>
    </row>
    <row r="2553" ht="14.25" customHeight="1">
      <c r="A2553" s="8" t="s">
        <v>272</v>
      </c>
      <c r="B2553" s="8" t="s">
        <v>3713</v>
      </c>
      <c r="C2553" s="8"/>
      <c r="D2553" s="8" t="s">
        <v>3676</v>
      </c>
      <c r="E2553" s="202">
        <v>41640.0</v>
      </c>
      <c r="F2553" s="202">
        <v>42004.0</v>
      </c>
      <c r="G2553" s="8" t="s">
        <v>3594</v>
      </c>
      <c r="H2553" s="8">
        <v>0.0</v>
      </c>
      <c r="I2553" s="8">
        <v>0.0</v>
      </c>
      <c r="J2553" s="8">
        <v>0.0</v>
      </c>
      <c r="K2553" s="8">
        <v>0.0</v>
      </c>
      <c r="L2553" s="8">
        <v>0.0</v>
      </c>
      <c r="M2553" s="8">
        <v>0.0</v>
      </c>
      <c r="N2553" s="8">
        <v>1.0</v>
      </c>
      <c r="O2553" s="8">
        <v>1.0</v>
      </c>
      <c r="P2553" s="8">
        <v>1.0</v>
      </c>
      <c r="Q2553" s="8">
        <v>1.0</v>
      </c>
      <c r="R2553" s="8">
        <v>1.0</v>
      </c>
      <c r="S2553" s="8">
        <v>1.0</v>
      </c>
      <c r="T2553" s="8">
        <v>1.0</v>
      </c>
      <c r="U2553" s="8">
        <v>1.0</v>
      </c>
      <c r="V2553" s="8">
        <v>1.0</v>
      </c>
      <c r="W2553" s="8">
        <v>1.0</v>
      </c>
      <c r="X2553" s="8">
        <v>1.0</v>
      </c>
      <c r="Y2553" s="8">
        <v>1.0</v>
      </c>
      <c r="Z2553" s="8">
        <v>1.0</v>
      </c>
      <c r="AA2553" s="8">
        <v>1.0</v>
      </c>
      <c r="AB2553" s="8">
        <v>1.0</v>
      </c>
      <c r="AC2553" s="8">
        <v>0.0</v>
      </c>
      <c r="AD2553" s="8">
        <v>0.0</v>
      </c>
      <c r="AE2553" s="8">
        <v>0.0</v>
      </c>
      <c r="AF2553" s="8" t="s">
        <v>3592</v>
      </c>
    </row>
    <row r="2554" ht="14.25" customHeight="1">
      <c r="A2554" s="7" t="s">
        <v>4439</v>
      </c>
      <c r="B2554" s="7" t="s">
        <v>3586</v>
      </c>
      <c r="C2554" s="7" t="s">
        <v>3593</v>
      </c>
      <c r="D2554" s="7" t="s">
        <v>3587</v>
      </c>
      <c r="E2554" s="201">
        <v>41640.0</v>
      </c>
      <c r="F2554" s="201">
        <v>42004.0</v>
      </c>
      <c r="G2554" s="7" t="s">
        <v>3588</v>
      </c>
      <c r="H2554" s="7">
        <v>60.0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3592</v>
      </c>
    </row>
    <row r="2555" ht="14.25" customHeight="1">
      <c r="A2555" s="8" t="s">
        <v>4440</v>
      </c>
      <c r="B2555" s="8" t="s">
        <v>1209</v>
      </c>
      <c r="C2555" s="8"/>
      <c r="D2555" s="8" t="s">
        <v>3587</v>
      </c>
      <c r="E2555" s="202">
        <v>41640.0</v>
      </c>
      <c r="F2555" s="202">
        <v>42004.0</v>
      </c>
      <c r="G2555" s="8" t="s">
        <v>3594</v>
      </c>
      <c r="H2555" s="8">
        <v>0.0</v>
      </c>
      <c r="I2555" s="8">
        <v>0.0</v>
      </c>
      <c r="J2555" s="8">
        <v>0.0</v>
      </c>
      <c r="K2555" s="8">
        <v>0.0</v>
      </c>
      <c r="L2555" s="8">
        <v>0.0</v>
      </c>
      <c r="M2555" s="8">
        <v>0.0</v>
      </c>
      <c r="N2555" s="8">
        <v>0.0</v>
      </c>
      <c r="O2555" s="8">
        <v>0.0</v>
      </c>
      <c r="P2555" s="8">
        <v>0.144</v>
      </c>
      <c r="Q2555" s="8">
        <v>0.144</v>
      </c>
      <c r="R2555" s="8">
        <v>0.144</v>
      </c>
      <c r="S2555" s="8">
        <v>0.144</v>
      </c>
      <c r="T2555" s="8">
        <v>1.0</v>
      </c>
      <c r="U2555" s="8">
        <v>1.0</v>
      </c>
      <c r="V2555" s="8">
        <v>1.0</v>
      </c>
      <c r="W2555" s="8">
        <v>1.0</v>
      </c>
      <c r="X2555" s="8">
        <v>1.0</v>
      </c>
      <c r="Y2555" s="8">
        <v>1.0</v>
      </c>
      <c r="Z2555" s="8">
        <v>0.144</v>
      </c>
      <c r="AA2555" s="8">
        <v>0.144</v>
      </c>
      <c r="AB2555" s="8">
        <v>0.0</v>
      </c>
      <c r="AC2555" s="8">
        <v>0.0</v>
      </c>
      <c r="AD2555" s="8">
        <v>0.0</v>
      </c>
      <c r="AE2555" s="8">
        <v>0.0</v>
      </c>
      <c r="AF2555" s="8" t="s">
        <v>3592</v>
      </c>
    </row>
    <row r="2556" ht="14.25" customHeight="1">
      <c r="A2556" s="7" t="s">
        <v>4441</v>
      </c>
      <c r="B2556" s="7" t="s">
        <v>1209</v>
      </c>
      <c r="C2556" s="7"/>
      <c r="D2556" s="7" t="s">
        <v>3596</v>
      </c>
      <c r="E2556" s="201">
        <v>41640.0</v>
      </c>
      <c r="F2556" s="201">
        <v>42004.0</v>
      </c>
      <c r="G2556" s="7" t="s">
        <v>3594</v>
      </c>
      <c r="H2556" s="7">
        <v>1.0</v>
      </c>
      <c r="I2556" s="7">
        <v>1.0</v>
      </c>
      <c r="J2556" s="7">
        <v>1.0</v>
      </c>
      <c r="K2556" s="7">
        <v>1.0</v>
      </c>
      <c r="L2556" s="7">
        <v>1.0</v>
      </c>
      <c r="M2556" s="7">
        <v>1.0</v>
      </c>
      <c r="N2556" s="7">
        <v>1.0</v>
      </c>
      <c r="O2556" s="7">
        <v>1.0</v>
      </c>
      <c r="P2556" s="7">
        <v>0.5</v>
      </c>
      <c r="Q2556" s="7">
        <v>0.5</v>
      </c>
      <c r="R2556" s="7">
        <v>0.5</v>
      </c>
      <c r="S2556" s="7">
        <v>0.5</v>
      </c>
      <c r="T2556" s="7">
        <v>0.5</v>
      </c>
      <c r="U2556" s="7">
        <v>0.5</v>
      </c>
      <c r="V2556" s="7">
        <v>0.5</v>
      </c>
      <c r="W2556" s="7">
        <v>0.5</v>
      </c>
      <c r="X2556" s="7">
        <v>0.5</v>
      </c>
      <c r="Y2556" s="7">
        <v>1.0</v>
      </c>
      <c r="Z2556" s="7">
        <v>1.0</v>
      </c>
      <c r="AA2556" s="7">
        <v>1.0</v>
      </c>
      <c r="AB2556" s="7">
        <v>1.0</v>
      </c>
      <c r="AC2556" s="7">
        <v>1.0</v>
      </c>
      <c r="AD2556" s="7">
        <v>1.0</v>
      </c>
      <c r="AE2556" s="7">
        <v>1.0</v>
      </c>
      <c r="AF2556" s="7" t="s">
        <v>3592</v>
      </c>
    </row>
    <row r="2557" ht="14.25" customHeight="1">
      <c r="A2557" s="8" t="s">
        <v>4441</v>
      </c>
      <c r="B2557" s="8" t="s">
        <v>1209</v>
      </c>
      <c r="C2557" s="8"/>
      <c r="D2557" s="8" t="s">
        <v>3597</v>
      </c>
      <c r="E2557" s="202">
        <v>41640.0</v>
      </c>
      <c r="F2557" s="202">
        <v>42004.0</v>
      </c>
      <c r="G2557" s="8" t="s">
        <v>3588</v>
      </c>
      <c r="H2557" s="8">
        <v>1.0</v>
      </c>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t="s">
        <v>3592</v>
      </c>
    </row>
    <row r="2558" ht="14.25" customHeight="1">
      <c r="A2558" s="7" t="s">
        <v>4441</v>
      </c>
      <c r="B2558" s="7" t="s">
        <v>1209</v>
      </c>
      <c r="C2558" s="7"/>
      <c r="D2558" s="7" t="s">
        <v>3676</v>
      </c>
      <c r="E2558" s="201">
        <v>41640.0</v>
      </c>
      <c r="F2558" s="201">
        <v>42004.0</v>
      </c>
      <c r="G2558" s="7" t="s">
        <v>3594</v>
      </c>
      <c r="H2558" s="7">
        <v>1.0</v>
      </c>
      <c r="I2558" s="7">
        <v>1.0</v>
      </c>
      <c r="J2558" s="7">
        <v>1.0</v>
      </c>
      <c r="K2558" s="7">
        <v>1.0</v>
      </c>
      <c r="L2558" s="7">
        <v>1.0</v>
      </c>
      <c r="M2558" s="7">
        <v>1.0</v>
      </c>
      <c r="N2558" s="7">
        <v>0.5</v>
      </c>
      <c r="O2558" s="7">
        <v>0.5</v>
      </c>
      <c r="P2558" s="7">
        <v>0.5</v>
      </c>
      <c r="Q2558" s="7">
        <v>0.5</v>
      </c>
      <c r="R2558" s="7">
        <v>0.5</v>
      </c>
      <c r="S2558" s="7">
        <v>0.5</v>
      </c>
      <c r="T2558" s="7">
        <v>0.5</v>
      </c>
      <c r="U2558" s="7">
        <v>0.5</v>
      </c>
      <c r="V2558" s="7">
        <v>0.5</v>
      </c>
      <c r="W2558" s="7">
        <v>0.5</v>
      </c>
      <c r="X2558" s="7">
        <v>0.5</v>
      </c>
      <c r="Y2558" s="7">
        <v>0.5</v>
      </c>
      <c r="Z2558" s="7">
        <v>0.5</v>
      </c>
      <c r="AA2558" s="7">
        <v>0.5</v>
      </c>
      <c r="AB2558" s="7">
        <v>0.5</v>
      </c>
      <c r="AC2558" s="7">
        <v>1.0</v>
      </c>
      <c r="AD2558" s="7">
        <v>1.0</v>
      </c>
      <c r="AE2558" s="7">
        <v>1.0</v>
      </c>
      <c r="AF2558" s="7" t="s">
        <v>3592</v>
      </c>
    </row>
    <row r="2559" ht="14.25" customHeight="1">
      <c r="A2559" s="8" t="s">
        <v>4441</v>
      </c>
      <c r="B2559" s="8" t="s">
        <v>1209</v>
      </c>
      <c r="C2559" s="8"/>
      <c r="D2559" s="8" t="s">
        <v>3657</v>
      </c>
      <c r="E2559" s="202">
        <v>41640.0</v>
      </c>
      <c r="F2559" s="202">
        <v>42004.0</v>
      </c>
      <c r="G2559" s="8" t="s">
        <v>3594</v>
      </c>
      <c r="H2559" s="8">
        <v>1.0</v>
      </c>
      <c r="I2559" s="8">
        <v>1.0</v>
      </c>
      <c r="J2559" s="8">
        <v>1.0</v>
      </c>
      <c r="K2559" s="8">
        <v>1.0</v>
      </c>
      <c r="L2559" s="8">
        <v>1.0</v>
      </c>
      <c r="M2559" s="8">
        <v>1.0</v>
      </c>
      <c r="N2559" s="8">
        <v>0.5</v>
      </c>
      <c r="O2559" s="8">
        <v>0.5</v>
      </c>
      <c r="P2559" s="8">
        <v>0.5</v>
      </c>
      <c r="Q2559" s="8">
        <v>0.5</v>
      </c>
      <c r="R2559" s="8">
        <v>0.5</v>
      </c>
      <c r="S2559" s="8">
        <v>0.5</v>
      </c>
      <c r="T2559" s="8">
        <v>0.5</v>
      </c>
      <c r="U2559" s="8">
        <v>0.5</v>
      </c>
      <c r="V2559" s="8">
        <v>0.5</v>
      </c>
      <c r="W2559" s="8">
        <v>0.5</v>
      </c>
      <c r="X2559" s="8">
        <v>0.5</v>
      </c>
      <c r="Y2559" s="8">
        <v>0.5</v>
      </c>
      <c r="Z2559" s="8">
        <v>0.5</v>
      </c>
      <c r="AA2559" s="8">
        <v>0.5</v>
      </c>
      <c r="AB2559" s="8">
        <v>0.5</v>
      </c>
      <c r="AC2559" s="8">
        <v>0.5</v>
      </c>
      <c r="AD2559" s="8">
        <v>1.0</v>
      </c>
      <c r="AE2559" s="8">
        <v>1.0</v>
      </c>
      <c r="AF2559" s="8" t="s">
        <v>3592</v>
      </c>
    </row>
    <row r="2560" ht="14.25" customHeight="1">
      <c r="A2560" s="7" t="s">
        <v>4442</v>
      </c>
      <c r="B2560" s="7" t="s">
        <v>1209</v>
      </c>
      <c r="C2560" s="7"/>
      <c r="D2560" s="7" t="s">
        <v>3596</v>
      </c>
      <c r="E2560" s="201">
        <v>41640.0</v>
      </c>
      <c r="F2560" s="201">
        <v>42004.0</v>
      </c>
      <c r="G2560" s="7" t="s">
        <v>3594</v>
      </c>
      <c r="H2560" s="7">
        <v>1.0</v>
      </c>
      <c r="I2560" s="7">
        <v>1.0</v>
      </c>
      <c r="J2560" s="7">
        <v>1.0</v>
      </c>
      <c r="K2560" s="7">
        <v>1.0</v>
      </c>
      <c r="L2560" s="7">
        <v>1.0</v>
      </c>
      <c r="M2560" s="7">
        <v>1.0</v>
      </c>
      <c r="N2560" s="7">
        <v>1.0</v>
      </c>
      <c r="O2560" s="7">
        <v>1.0</v>
      </c>
      <c r="P2560" s="7">
        <v>0.0</v>
      </c>
      <c r="Q2560" s="7">
        <v>0.0</v>
      </c>
      <c r="R2560" s="7">
        <v>0.0</v>
      </c>
      <c r="S2560" s="7">
        <v>0.0</v>
      </c>
      <c r="T2560" s="7">
        <v>0.0</v>
      </c>
      <c r="U2560" s="7">
        <v>0.0</v>
      </c>
      <c r="V2560" s="7">
        <v>0.0</v>
      </c>
      <c r="W2560" s="7">
        <v>0.0</v>
      </c>
      <c r="X2560" s="7">
        <v>0.0</v>
      </c>
      <c r="Y2560" s="7">
        <v>1.0</v>
      </c>
      <c r="Z2560" s="7">
        <v>1.0</v>
      </c>
      <c r="AA2560" s="7">
        <v>1.0</v>
      </c>
      <c r="AB2560" s="7">
        <v>1.0</v>
      </c>
      <c r="AC2560" s="7">
        <v>1.0</v>
      </c>
      <c r="AD2560" s="7">
        <v>1.0</v>
      </c>
      <c r="AE2560" s="7">
        <v>1.0</v>
      </c>
      <c r="AF2560" s="7" t="s">
        <v>3592</v>
      </c>
    </row>
    <row r="2561" ht="14.25" customHeight="1">
      <c r="A2561" s="8" t="s">
        <v>4442</v>
      </c>
      <c r="B2561" s="8" t="s">
        <v>1209</v>
      </c>
      <c r="C2561" s="8"/>
      <c r="D2561" s="8" t="s">
        <v>3597</v>
      </c>
      <c r="E2561" s="202">
        <v>41640.0</v>
      </c>
      <c r="F2561" s="202">
        <v>42004.0</v>
      </c>
      <c r="G2561" s="8" t="s">
        <v>3588</v>
      </c>
      <c r="H2561" s="8">
        <v>1.0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3592</v>
      </c>
    </row>
    <row r="2562" ht="14.25" customHeight="1">
      <c r="A2562" s="7" t="s">
        <v>4442</v>
      </c>
      <c r="B2562" s="7" t="s">
        <v>1209</v>
      </c>
      <c r="C2562" s="7"/>
      <c r="D2562" s="7" t="s">
        <v>3676</v>
      </c>
      <c r="E2562" s="201">
        <v>41640.0</v>
      </c>
      <c r="F2562" s="201">
        <v>42004.0</v>
      </c>
      <c r="G2562" s="7" t="s">
        <v>3594</v>
      </c>
      <c r="H2562" s="7">
        <v>1.0</v>
      </c>
      <c r="I2562" s="7">
        <v>1.0</v>
      </c>
      <c r="J2562" s="7">
        <v>1.0</v>
      </c>
      <c r="K2562" s="7">
        <v>1.0</v>
      </c>
      <c r="L2562" s="7">
        <v>1.0</v>
      </c>
      <c r="M2562" s="7">
        <v>1.0</v>
      </c>
      <c r="N2562" s="7">
        <v>0.0</v>
      </c>
      <c r="O2562" s="7">
        <v>0.0</v>
      </c>
      <c r="P2562" s="7">
        <v>0.0</v>
      </c>
      <c r="Q2562" s="7">
        <v>0.0</v>
      </c>
      <c r="R2562" s="7">
        <v>0.0</v>
      </c>
      <c r="S2562" s="7">
        <v>0.0</v>
      </c>
      <c r="T2562" s="7">
        <v>0.0</v>
      </c>
      <c r="U2562" s="7">
        <v>0.0</v>
      </c>
      <c r="V2562" s="7">
        <v>0.0</v>
      </c>
      <c r="W2562" s="7">
        <v>0.0</v>
      </c>
      <c r="X2562" s="7">
        <v>0.0</v>
      </c>
      <c r="Y2562" s="7">
        <v>0.0</v>
      </c>
      <c r="Z2562" s="7">
        <v>0.0</v>
      </c>
      <c r="AA2562" s="7">
        <v>0.0</v>
      </c>
      <c r="AB2562" s="7">
        <v>0.0</v>
      </c>
      <c r="AC2562" s="7">
        <v>1.0</v>
      </c>
      <c r="AD2562" s="7">
        <v>1.0</v>
      </c>
      <c r="AE2562" s="7">
        <v>1.0</v>
      </c>
      <c r="AF2562" s="7" t="s">
        <v>3592</v>
      </c>
    </row>
    <row r="2563" ht="14.25" customHeight="1">
      <c r="A2563" s="8" t="s">
        <v>4442</v>
      </c>
      <c r="B2563" s="8" t="s">
        <v>1209</v>
      </c>
      <c r="C2563" s="8"/>
      <c r="D2563" s="8" t="s">
        <v>3657</v>
      </c>
      <c r="E2563" s="202">
        <v>41640.0</v>
      </c>
      <c r="F2563" s="202">
        <v>42004.0</v>
      </c>
      <c r="G2563" s="8" t="s">
        <v>3594</v>
      </c>
      <c r="H2563" s="8">
        <v>1.0</v>
      </c>
      <c r="I2563" s="8">
        <v>1.0</v>
      </c>
      <c r="J2563" s="8">
        <v>1.0</v>
      </c>
      <c r="K2563" s="8">
        <v>1.0</v>
      </c>
      <c r="L2563" s="8">
        <v>1.0</v>
      </c>
      <c r="M2563" s="8">
        <v>1.0</v>
      </c>
      <c r="N2563" s="8">
        <v>0.0</v>
      </c>
      <c r="O2563" s="8">
        <v>0.0</v>
      </c>
      <c r="P2563" s="8">
        <v>0.0</v>
      </c>
      <c r="Q2563" s="8">
        <v>0.0</v>
      </c>
      <c r="R2563" s="8">
        <v>0.0</v>
      </c>
      <c r="S2563" s="8">
        <v>0.0</v>
      </c>
      <c r="T2563" s="8">
        <v>0.0</v>
      </c>
      <c r="U2563" s="8">
        <v>0.0</v>
      </c>
      <c r="V2563" s="8">
        <v>0.0</v>
      </c>
      <c r="W2563" s="8">
        <v>0.0</v>
      </c>
      <c r="X2563" s="8">
        <v>0.0</v>
      </c>
      <c r="Y2563" s="8">
        <v>0.0</v>
      </c>
      <c r="Z2563" s="8">
        <v>0.0</v>
      </c>
      <c r="AA2563" s="8">
        <v>0.0</v>
      </c>
      <c r="AB2563" s="8">
        <v>0.0</v>
      </c>
      <c r="AC2563" s="8">
        <v>0.0</v>
      </c>
      <c r="AD2563" s="8">
        <v>1.0</v>
      </c>
      <c r="AE2563" s="8">
        <v>1.0</v>
      </c>
      <c r="AF2563" s="8" t="s">
        <v>3592</v>
      </c>
    </row>
    <row r="2564" ht="14.25" customHeight="1">
      <c r="A2564" s="7" t="s">
        <v>1627</v>
      </c>
      <c r="B2564" s="7" t="s">
        <v>1209</v>
      </c>
      <c r="C2564" s="7"/>
      <c r="D2564" s="7" t="s">
        <v>3596</v>
      </c>
      <c r="E2564" s="201">
        <v>41640.0</v>
      </c>
      <c r="F2564" s="201">
        <v>42004.0</v>
      </c>
      <c r="G2564" s="7" t="s">
        <v>3594</v>
      </c>
      <c r="H2564" s="7">
        <v>1.0</v>
      </c>
      <c r="I2564" s="7">
        <v>1.0</v>
      </c>
      <c r="J2564" s="7">
        <v>1.0</v>
      </c>
      <c r="K2564" s="7">
        <v>1.0</v>
      </c>
      <c r="L2564" s="7">
        <v>1.0</v>
      </c>
      <c r="M2564" s="7">
        <v>1.0</v>
      </c>
      <c r="N2564" s="7">
        <v>1.0</v>
      </c>
      <c r="O2564" s="7">
        <v>1.0</v>
      </c>
      <c r="P2564" s="7">
        <v>0.25</v>
      </c>
      <c r="Q2564" s="7">
        <v>0.25</v>
      </c>
      <c r="R2564" s="7">
        <v>0.25</v>
      </c>
      <c r="S2564" s="7">
        <v>0.25</v>
      </c>
      <c r="T2564" s="7">
        <v>0.25</v>
      </c>
      <c r="U2564" s="7">
        <v>0.25</v>
      </c>
      <c r="V2564" s="7">
        <v>0.25</v>
      </c>
      <c r="W2564" s="7">
        <v>0.25</v>
      </c>
      <c r="X2564" s="7">
        <v>0.25</v>
      </c>
      <c r="Y2564" s="7">
        <v>0.25</v>
      </c>
      <c r="Z2564" s="7">
        <v>0.25</v>
      </c>
      <c r="AA2564" s="7">
        <v>1.0</v>
      </c>
      <c r="AB2564" s="7">
        <v>1.0</v>
      </c>
      <c r="AC2564" s="7">
        <v>1.0</v>
      </c>
      <c r="AD2564" s="7">
        <v>1.0</v>
      </c>
      <c r="AE2564" s="7">
        <v>1.0</v>
      </c>
      <c r="AF2564" s="7" t="s">
        <v>3592</v>
      </c>
    </row>
    <row r="2565" ht="14.25" customHeight="1">
      <c r="A2565" s="8" t="s">
        <v>1627</v>
      </c>
      <c r="B2565" s="8" t="s">
        <v>1209</v>
      </c>
      <c r="C2565" s="8"/>
      <c r="D2565" s="8" t="s">
        <v>3659</v>
      </c>
      <c r="E2565" s="202">
        <v>41640.0</v>
      </c>
      <c r="F2565" s="202">
        <v>42004.0</v>
      </c>
      <c r="G2565" s="8" t="s">
        <v>3594</v>
      </c>
      <c r="H2565" s="8">
        <v>1.0</v>
      </c>
      <c r="I2565" s="8">
        <v>1.0</v>
      </c>
      <c r="J2565" s="8">
        <v>1.0</v>
      </c>
      <c r="K2565" s="8">
        <v>1.0</v>
      </c>
      <c r="L2565" s="8">
        <v>1.0</v>
      </c>
      <c r="M2565" s="8">
        <v>1.0</v>
      </c>
      <c r="N2565" s="8">
        <v>0.25</v>
      </c>
      <c r="O2565" s="8">
        <v>0.25</v>
      </c>
      <c r="P2565" s="8">
        <v>0.25</v>
      </c>
      <c r="Q2565" s="8">
        <v>0.25</v>
      </c>
      <c r="R2565" s="8">
        <v>0.25</v>
      </c>
      <c r="S2565" s="8">
        <v>0.25</v>
      </c>
      <c r="T2565" s="8">
        <v>0.25</v>
      </c>
      <c r="U2565" s="8">
        <v>0.25</v>
      </c>
      <c r="V2565" s="8">
        <v>0.25</v>
      </c>
      <c r="W2565" s="8">
        <v>0.25</v>
      </c>
      <c r="X2565" s="8">
        <v>0.25</v>
      </c>
      <c r="Y2565" s="8">
        <v>0.25</v>
      </c>
      <c r="Z2565" s="8">
        <v>0.25</v>
      </c>
      <c r="AA2565" s="8">
        <v>0.25</v>
      </c>
      <c r="AB2565" s="8">
        <v>0.25</v>
      </c>
      <c r="AC2565" s="8">
        <v>0.25</v>
      </c>
      <c r="AD2565" s="8">
        <v>1.0</v>
      </c>
      <c r="AE2565" s="8">
        <v>1.0</v>
      </c>
      <c r="AF2565" s="8" t="s">
        <v>3592</v>
      </c>
    </row>
    <row r="2566" ht="14.25" customHeight="1">
      <c r="A2566" s="7" t="s">
        <v>1627</v>
      </c>
      <c r="B2566" s="7" t="s">
        <v>1209</v>
      </c>
      <c r="C2566" s="7"/>
      <c r="D2566" s="7" t="s">
        <v>3676</v>
      </c>
      <c r="E2566" s="201">
        <v>41640.0</v>
      </c>
      <c r="F2566" s="201">
        <v>42004.0</v>
      </c>
      <c r="G2566" s="7" t="s">
        <v>3594</v>
      </c>
      <c r="H2566" s="7">
        <v>1.0</v>
      </c>
      <c r="I2566" s="7">
        <v>1.0</v>
      </c>
      <c r="J2566" s="7">
        <v>1.0</v>
      </c>
      <c r="K2566" s="7">
        <v>1.0</v>
      </c>
      <c r="L2566" s="7">
        <v>1.0</v>
      </c>
      <c r="M2566" s="7">
        <v>1.0</v>
      </c>
      <c r="N2566" s="7">
        <v>0.25</v>
      </c>
      <c r="O2566" s="7">
        <v>0.25</v>
      </c>
      <c r="P2566" s="7">
        <v>0.25</v>
      </c>
      <c r="Q2566" s="7">
        <v>0.25</v>
      </c>
      <c r="R2566" s="7">
        <v>0.25</v>
      </c>
      <c r="S2566" s="7">
        <v>0.25</v>
      </c>
      <c r="T2566" s="7">
        <v>0.25</v>
      </c>
      <c r="U2566" s="7">
        <v>0.25</v>
      </c>
      <c r="V2566" s="7">
        <v>0.25</v>
      </c>
      <c r="W2566" s="7">
        <v>0.25</v>
      </c>
      <c r="X2566" s="7">
        <v>0.25</v>
      </c>
      <c r="Y2566" s="7">
        <v>0.25</v>
      </c>
      <c r="Z2566" s="7">
        <v>0.25</v>
      </c>
      <c r="AA2566" s="7">
        <v>0.25</v>
      </c>
      <c r="AB2566" s="7">
        <v>0.25</v>
      </c>
      <c r="AC2566" s="7">
        <v>1.0</v>
      </c>
      <c r="AD2566" s="7">
        <v>1.0</v>
      </c>
      <c r="AE2566" s="7">
        <v>1.0</v>
      </c>
      <c r="AF2566" s="7" t="s">
        <v>3592</v>
      </c>
    </row>
    <row r="2567" ht="14.25" customHeight="1">
      <c r="A2567" s="8" t="s">
        <v>273</v>
      </c>
      <c r="B2567" s="8" t="s">
        <v>3673</v>
      </c>
      <c r="C2567" s="8"/>
      <c r="D2567" s="8" t="s">
        <v>3596</v>
      </c>
      <c r="E2567" s="202">
        <v>41640.0</v>
      </c>
      <c r="F2567" s="202">
        <v>42004.0</v>
      </c>
      <c r="G2567" s="8" t="s">
        <v>3594</v>
      </c>
      <c r="H2567" s="8">
        <v>0.0</v>
      </c>
      <c r="I2567" s="8">
        <v>0.0</v>
      </c>
      <c r="J2567" s="8">
        <v>0.0</v>
      </c>
      <c r="K2567" s="8">
        <v>0.0</v>
      </c>
      <c r="L2567" s="8">
        <v>0.0</v>
      </c>
      <c r="M2567" s="8">
        <v>0.0</v>
      </c>
      <c r="N2567" s="8">
        <v>0.0</v>
      </c>
      <c r="O2567" s="8">
        <v>0.0</v>
      </c>
      <c r="P2567" s="8">
        <v>0.0</v>
      </c>
      <c r="Q2567" s="8">
        <v>1.0</v>
      </c>
      <c r="R2567" s="8">
        <v>1.0</v>
      </c>
      <c r="S2567" s="8">
        <v>1.0</v>
      </c>
      <c r="T2567" s="8">
        <v>1.0</v>
      </c>
      <c r="U2567" s="8">
        <v>1.0</v>
      </c>
      <c r="V2567" s="8">
        <v>1.0</v>
      </c>
      <c r="W2567" s="8">
        <v>1.0</v>
      </c>
      <c r="X2567" s="8">
        <v>1.0</v>
      </c>
      <c r="Y2567" s="8">
        <v>1.0</v>
      </c>
      <c r="Z2567" s="8">
        <v>1.0</v>
      </c>
      <c r="AA2567" s="8">
        <v>0.0</v>
      </c>
      <c r="AB2567" s="8">
        <v>0.0</v>
      </c>
      <c r="AC2567" s="8">
        <v>0.0</v>
      </c>
      <c r="AD2567" s="8">
        <v>0.0</v>
      </c>
      <c r="AE2567" s="8">
        <v>0.0</v>
      </c>
      <c r="AF2567" s="8" t="s">
        <v>3592</v>
      </c>
    </row>
    <row r="2568" ht="14.25" customHeight="1">
      <c r="A2568" s="7" t="s">
        <v>273</v>
      </c>
      <c r="B2568" s="7" t="s">
        <v>3673</v>
      </c>
      <c r="C2568" s="7"/>
      <c r="D2568" s="7" t="s">
        <v>3597</v>
      </c>
      <c r="E2568" s="201">
        <v>41640.0</v>
      </c>
      <c r="F2568" s="201">
        <v>42004.0</v>
      </c>
      <c r="G2568" s="7" t="s">
        <v>3588</v>
      </c>
      <c r="H2568" s="7">
        <v>1.0</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3592</v>
      </c>
    </row>
    <row r="2569" ht="14.25" customHeight="1">
      <c r="A2569" s="8" t="s">
        <v>273</v>
      </c>
      <c r="B2569" s="8" t="s">
        <v>3673</v>
      </c>
      <c r="C2569" s="8"/>
      <c r="D2569" s="8" t="s">
        <v>3676</v>
      </c>
      <c r="E2569" s="202">
        <v>41640.0</v>
      </c>
      <c r="F2569" s="202">
        <v>42004.0</v>
      </c>
      <c r="G2569" s="8" t="s">
        <v>3594</v>
      </c>
      <c r="H2569" s="8">
        <v>0.0</v>
      </c>
      <c r="I2569" s="8">
        <v>0.0</v>
      </c>
      <c r="J2569" s="8">
        <v>0.0</v>
      </c>
      <c r="K2569" s="8">
        <v>0.0</v>
      </c>
      <c r="L2569" s="8">
        <v>0.0</v>
      </c>
      <c r="M2569" s="8">
        <v>0.0</v>
      </c>
      <c r="N2569" s="8">
        <v>0.0</v>
      </c>
      <c r="O2569" s="8">
        <v>1.0</v>
      </c>
      <c r="P2569" s="8">
        <v>1.0</v>
      </c>
      <c r="Q2569" s="8">
        <v>1.0</v>
      </c>
      <c r="R2569" s="8">
        <v>1.0</v>
      </c>
      <c r="S2569" s="8">
        <v>1.0</v>
      </c>
      <c r="T2569" s="8">
        <v>1.0</v>
      </c>
      <c r="U2569" s="8">
        <v>1.0</v>
      </c>
      <c r="V2569" s="8">
        <v>1.0</v>
      </c>
      <c r="W2569" s="8">
        <v>1.0</v>
      </c>
      <c r="X2569" s="8">
        <v>1.0</v>
      </c>
      <c r="Y2569" s="8">
        <v>1.0</v>
      </c>
      <c r="Z2569" s="8">
        <v>1.0</v>
      </c>
      <c r="AA2569" s="8">
        <v>1.0</v>
      </c>
      <c r="AB2569" s="8">
        <v>1.0</v>
      </c>
      <c r="AC2569" s="8">
        <v>0.0</v>
      </c>
      <c r="AD2569" s="8">
        <v>0.0</v>
      </c>
      <c r="AE2569" s="8">
        <v>0.0</v>
      </c>
      <c r="AF2569" s="8" t="s">
        <v>3592</v>
      </c>
    </row>
    <row r="2570" ht="14.25" customHeight="1">
      <c r="A2570" s="7" t="s">
        <v>273</v>
      </c>
      <c r="B2570" s="7" t="s">
        <v>3673</v>
      </c>
      <c r="C2570" s="7"/>
      <c r="D2570" s="7" t="s">
        <v>3657</v>
      </c>
      <c r="E2570" s="201">
        <v>41640.0</v>
      </c>
      <c r="F2570" s="201">
        <v>42004.0</v>
      </c>
      <c r="G2570" s="7" t="s">
        <v>3594</v>
      </c>
      <c r="H2570" s="7">
        <v>0.0</v>
      </c>
      <c r="I2570" s="7">
        <v>0.0</v>
      </c>
      <c r="J2570" s="7">
        <v>0.0</v>
      </c>
      <c r="K2570" s="7">
        <v>0.0</v>
      </c>
      <c r="L2570" s="7">
        <v>0.0</v>
      </c>
      <c r="M2570" s="7">
        <v>0.0</v>
      </c>
      <c r="N2570" s="7">
        <v>0.0</v>
      </c>
      <c r="O2570" s="7">
        <v>1.0</v>
      </c>
      <c r="P2570" s="7">
        <v>1.0</v>
      </c>
      <c r="Q2570" s="7">
        <v>1.0</v>
      </c>
      <c r="R2570" s="7">
        <v>1.0</v>
      </c>
      <c r="S2570" s="7">
        <v>1.0</v>
      </c>
      <c r="T2570" s="7">
        <v>1.0</v>
      </c>
      <c r="U2570" s="7">
        <v>1.0</v>
      </c>
      <c r="V2570" s="7">
        <v>1.0</v>
      </c>
      <c r="W2570" s="7">
        <v>1.0</v>
      </c>
      <c r="X2570" s="7">
        <v>1.0</v>
      </c>
      <c r="Y2570" s="7">
        <v>1.0</v>
      </c>
      <c r="Z2570" s="7">
        <v>1.0</v>
      </c>
      <c r="AA2570" s="7">
        <v>1.0</v>
      </c>
      <c r="AB2570" s="7">
        <v>1.0</v>
      </c>
      <c r="AC2570" s="7">
        <v>1.0</v>
      </c>
      <c r="AD2570" s="7">
        <v>0.0</v>
      </c>
      <c r="AE2570" s="7">
        <v>0.0</v>
      </c>
      <c r="AF2570" s="7" t="s">
        <v>3592</v>
      </c>
    </row>
    <row r="2571" ht="14.25" customHeight="1">
      <c r="A2571" s="8" t="s">
        <v>4443</v>
      </c>
      <c r="B2571" s="8" t="s">
        <v>3673</v>
      </c>
      <c r="C2571" s="8"/>
      <c r="D2571" s="8" t="s">
        <v>3587</v>
      </c>
      <c r="E2571" s="202">
        <v>41640.0</v>
      </c>
      <c r="F2571" s="202">
        <v>42004.0</v>
      </c>
      <c r="G2571" s="8" t="s">
        <v>3588</v>
      </c>
      <c r="H2571" s="8">
        <v>1.0</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3592</v>
      </c>
    </row>
    <row r="2572" ht="14.25" customHeight="1">
      <c r="A2572" s="7" t="s">
        <v>4444</v>
      </c>
      <c r="B2572" s="7" t="s">
        <v>3586</v>
      </c>
      <c r="C2572" s="7"/>
      <c r="D2572" s="7" t="s">
        <v>3587</v>
      </c>
      <c r="E2572" s="201">
        <v>41640.0</v>
      </c>
      <c r="F2572" s="201">
        <v>42004.0</v>
      </c>
      <c r="G2572" s="7" t="s">
        <v>3588</v>
      </c>
      <c r="H2572" s="7">
        <v>1.0</v>
      </c>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7" t="s">
        <v>3592</v>
      </c>
    </row>
    <row r="2573" ht="14.25" customHeight="1">
      <c r="A2573" s="8" t="s">
        <v>4445</v>
      </c>
      <c r="B2573" s="8" t="s">
        <v>3586</v>
      </c>
      <c r="C2573" s="8"/>
      <c r="D2573" s="8" t="s">
        <v>3587</v>
      </c>
      <c r="E2573" s="202">
        <v>41640.0</v>
      </c>
      <c r="F2573" s="202">
        <v>42004.0</v>
      </c>
      <c r="G2573" s="8" t="s">
        <v>3588</v>
      </c>
      <c r="H2573" s="8">
        <v>1.0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3592</v>
      </c>
    </row>
    <row r="2574" ht="14.25" customHeight="1">
      <c r="A2574" s="7" t="s">
        <v>4446</v>
      </c>
      <c r="B2574" s="7" t="s">
        <v>3586</v>
      </c>
      <c r="C2574" s="7" t="s">
        <v>3593</v>
      </c>
      <c r="D2574" s="7" t="s">
        <v>3587</v>
      </c>
      <c r="E2574" s="201">
        <v>41640.0</v>
      </c>
      <c r="F2574" s="201">
        <v>42004.0</v>
      </c>
      <c r="G2574" s="7" t="s">
        <v>3588</v>
      </c>
      <c r="H2574" s="7">
        <v>13.0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3592</v>
      </c>
    </row>
    <row r="2575" ht="14.25" customHeight="1">
      <c r="A2575" s="8" t="s">
        <v>4446</v>
      </c>
      <c r="B2575" s="8" t="s">
        <v>3586</v>
      </c>
      <c r="C2575" s="8" t="s">
        <v>3593</v>
      </c>
      <c r="D2575" s="8" t="s">
        <v>3621</v>
      </c>
      <c r="E2575" s="202">
        <v>41913.0</v>
      </c>
      <c r="F2575" s="202">
        <v>42004.0</v>
      </c>
      <c r="G2575" s="8" t="s">
        <v>3588</v>
      </c>
      <c r="H2575" s="8">
        <v>13.0</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3592</v>
      </c>
    </row>
    <row r="2576" ht="14.25" customHeight="1">
      <c r="A2576" s="7" t="s">
        <v>4446</v>
      </c>
      <c r="B2576" s="7" t="s">
        <v>3586</v>
      </c>
      <c r="C2576" s="7" t="s">
        <v>3593</v>
      </c>
      <c r="D2576" s="7" t="s">
        <v>3621</v>
      </c>
      <c r="E2576" s="201">
        <v>41640.0</v>
      </c>
      <c r="F2576" s="201">
        <v>41729.0</v>
      </c>
      <c r="G2576" s="7" t="s">
        <v>3588</v>
      </c>
      <c r="H2576" s="7">
        <v>13.0</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3592</v>
      </c>
    </row>
    <row r="2577" ht="14.25" customHeight="1">
      <c r="A2577" s="8" t="s">
        <v>4447</v>
      </c>
      <c r="B2577" s="8" t="s">
        <v>3586</v>
      </c>
      <c r="C2577" s="8" t="s">
        <v>3591</v>
      </c>
      <c r="D2577" s="8" t="s">
        <v>3587</v>
      </c>
      <c r="E2577" s="202">
        <v>41640.0</v>
      </c>
      <c r="F2577" s="202">
        <v>42004.0</v>
      </c>
      <c r="G2577" s="8" t="s">
        <v>3588</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3592</v>
      </c>
    </row>
    <row r="2578" ht="14.25" customHeight="1">
      <c r="A2578" s="7" t="s">
        <v>4448</v>
      </c>
      <c r="B2578" s="7" t="s">
        <v>3586</v>
      </c>
      <c r="C2578" s="7"/>
      <c r="D2578" s="7" t="s">
        <v>3587</v>
      </c>
      <c r="E2578" s="201">
        <v>41640.0</v>
      </c>
      <c r="F2578" s="201">
        <v>42004.0</v>
      </c>
      <c r="G2578" s="7" t="s">
        <v>3588</v>
      </c>
      <c r="H2578" s="7">
        <v>0.0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3592</v>
      </c>
    </row>
    <row r="2579" ht="14.25" customHeight="1">
      <c r="A2579" s="8" t="s">
        <v>4449</v>
      </c>
      <c r="B2579" s="8" t="s">
        <v>3590</v>
      </c>
      <c r="C2579" s="8" t="s">
        <v>3591</v>
      </c>
      <c r="D2579" s="8" t="s">
        <v>3587</v>
      </c>
      <c r="E2579" s="202">
        <v>41640.0</v>
      </c>
      <c r="F2579" s="202">
        <v>42004.0</v>
      </c>
      <c r="G2579" s="8" t="s">
        <v>3588</v>
      </c>
      <c r="H2579" s="8">
        <v>120.0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3592</v>
      </c>
    </row>
    <row r="2580" ht="14.25" customHeight="1">
      <c r="A2580" s="7" t="s">
        <v>4450</v>
      </c>
      <c r="B2580" s="7" t="s">
        <v>3586</v>
      </c>
      <c r="C2580" s="7" t="s">
        <v>3591</v>
      </c>
      <c r="D2580" s="7" t="s">
        <v>3587</v>
      </c>
      <c r="E2580" s="201">
        <v>41640.0</v>
      </c>
      <c r="F2580" s="201">
        <v>42004.0</v>
      </c>
      <c r="G2580" s="7" t="s">
        <v>3588</v>
      </c>
      <c r="H2580" s="7">
        <v>0.2</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3592</v>
      </c>
    </row>
    <row r="2581" ht="14.25" customHeight="1">
      <c r="A2581" s="8" t="s">
        <v>4451</v>
      </c>
      <c r="B2581" s="8" t="s">
        <v>3586</v>
      </c>
      <c r="C2581" s="8"/>
      <c r="D2581" s="8" t="s">
        <v>3587</v>
      </c>
      <c r="E2581" s="202">
        <v>41640.0</v>
      </c>
      <c r="F2581" s="202">
        <v>42004.0</v>
      </c>
      <c r="G2581" s="8" t="s">
        <v>3588</v>
      </c>
      <c r="H2581" s="8">
        <v>1.0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3592</v>
      </c>
    </row>
    <row r="2582" ht="14.25" customHeight="1">
      <c r="A2582" s="7" t="s">
        <v>4452</v>
      </c>
      <c r="B2582" s="7" t="s">
        <v>3661</v>
      </c>
      <c r="C2582" s="7" t="s">
        <v>3591</v>
      </c>
      <c r="D2582" s="7" t="s">
        <v>3620</v>
      </c>
      <c r="E2582" s="201">
        <v>41640.0</v>
      </c>
      <c r="F2582" s="201">
        <v>42004.0</v>
      </c>
      <c r="G2582" s="7" t="s">
        <v>3588</v>
      </c>
      <c r="H2582" s="7">
        <v>0.5</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3592</v>
      </c>
    </row>
    <row r="2583" ht="14.25" customHeight="1">
      <c r="A2583" s="8" t="s">
        <v>4452</v>
      </c>
      <c r="B2583" s="8" t="s">
        <v>3661</v>
      </c>
      <c r="C2583" s="8" t="s">
        <v>3591</v>
      </c>
      <c r="D2583" s="8" t="s">
        <v>3597</v>
      </c>
      <c r="E2583" s="202">
        <v>41640.0</v>
      </c>
      <c r="F2583" s="202">
        <v>42004.0</v>
      </c>
      <c r="G2583" s="8" t="s">
        <v>3588</v>
      </c>
      <c r="H2583" s="8">
        <v>1.0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3592</v>
      </c>
    </row>
    <row r="2584" ht="14.25" customHeight="1">
      <c r="A2584" s="7" t="s">
        <v>4452</v>
      </c>
      <c r="B2584" s="7" t="s">
        <v>3661</v>
      </c>
      <c r="C2584" s="7" t="s">
        <v>3591</v>
      </c>
      <c r="D2584" s="7" t="s">
        <v>3621</v>
      </c>
      <c r="E2584" s="201">
        <v>41913.0</v>
      </c>
      <c r="F2584" s="201">
        <v>42004.0</v>
      </c>
      <c r="G2584" s="7" t="s">
        <v>3588</v>
      </c>
      <c r="H2584" s="7">
        <v>1.0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3592</v>
      </c>
    </row>
    <row r="2585" ht="14.25" customHeight="1">
      <c r="A2585" s="8" t="s">
        <v>4452</v>
      </c>
      <c r="B2585" s="8" t="s">
        <v>3661</v>
      </c>
      <c r="C2585" s="8" t="s">
        <v>3591</v>
      </c>
      <c r="D2585" s="8" t="s">
        <v>3621</v>
      </c>
      <c r="E2585" s="202">
        <v>41640.0</v>
      </c>
      <c r="F2585" s="202">
        <v>41759.0</v>
      </c>
      <c r="G2585" s="8" t="s">
        <v>3588</v>
      </c>
      <c r="H2585" s="8">
        <v>1.0</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3592</v>
      </c>
    </row>
    <row r="2586" ht="14.25" customHeight="1">
      <c r="A2586" s="7" t="s">
        <v>4453</v>
      </c>
      <c r="B2586" s="7" t="s">
        <v>3586</v>
      </c>
      <c r="C2586" s="7"/>
      <c r="D2586" s="7" t="s">
        <v>3587</v>
      </c>
      <c r="E2586" s="201">
        <v>41640.0</v>
      </c>
      <c r="F2586" s="201">
        <v>42004.0</v>
      </c>
      <c r="G2586" s="7" t="s">
        <v>3588</v>
      </c>
      <c r="H2586" s="7">
        <v>4.0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3592</v>
      </c>
    </row>
    <row r="2587" ht="14.25" customHeight="1">
      <c r="A2587" s="8" t="s">
        <v>4454</v>
      </c>
      <c r="B2587" s="8" t="s">
        <v>3586</v>
      </c>
      <c r="C2587" s="8"/>
      <c r="D2587" s="8" t="s">
        <v>3587</v>
      </c>
      <c r="E2587" s="202">
        <v>41640.0</v>
      </c>
      <c r="F2587" s="202">
        <v>42004.0</v>
      </c>
      <c r="G2587" s="8" t="s">
        <v>3594</v>
      </c>
      <c r="H2587" s="8">
        <v>0.5</v>
      </c>
      <c r="I2587" s="8">
        <v>0.5</v>
      </c>
      <c r="J2587" s="8">
        <v>0.5</v>
      </c>
      <c r="K2587" s="8">
        <v>0.5</v>
      </c>
      <c r="L2587" s="8">
        <v>0.5</v>
      </c>
      <c r="M2587" s="8">
        <v>0.5</v>
      </c>
      <c r="N2587" s="8">
        <v>0.5</v>
      </c>
      <c r="O2587" s="8">
        <v>0.5</v>
      </c>
      <c r="P2587" s="8">
        <v>0.5</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3592</v>
      </c>
    </row>
    <row r="2588" ht="14.25" customHeight="1">
      <c r="A2588" s="7" t="s">
        <v>295</v>
      </c>
      <c r="B2588" s="7" t="s">
        <v>3586</v>
      </c>
      <c r="C2588" s="7"/>
      <c r="D2588" s="7" t="s">
        <v>3587</v>
      </c>
      <c r="E2588" s="201">
        <v>41640.0</v>
      </c>
      <c r="F2588" s="201">
        <v>42004.0</v>
      </c>
      <c r="G2588" s="7" t="s">
        <v>3588</v>
      </c>
      <c r="H2588" s="7">
        <v>1.0</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3592</v>
      </c>
    </row>
    <row r="2589" ht="14.25" customHeight="1">
      <c r="A2589" s="8" t="s">
        <v>292</v>
      </c>
      <c r="B2589" s="8" t="s">
        <v>1207</v>
      </c>
      <c r="C2589" s="8"/>
      <c r="D2589" s="8" t="s">
        <v>3587</v>
      </c>
      <c r="E2589" s="202">
        <v>41640.0</v>
      </c>
      <c r="F2589" s="202">
        <v>42004.0</v>
      </c>
      <c r="G2589" s="8" t="s">
        <v>3594</v>
      </c>
      <c r="H2589" s="8">
        <v>0.0</v>
      </c>
      <c r="I2589" s="8">
        <v>0.0</v>
      </c>
      <c r="J2589" s="8">
        <v>0.0</v>
      </c>
      <c r="K2589" s="8">
        <v>0.0</v>
      </c>
      <c r="L2589" s="8">
        <v>0.0</v>
      </c>
      <c r="M2589" s="8">
        <v>0.0</v>
      </c>
      <c r="N2589" s="8">
        <v>1.0</v>
      </c>
      <c r="O2589" s="8">
        <v>1.0</v>
      </c>
      <c r="P2589" s="8">
        <v>1.0</v>
      </c>
      <c r="Q2589" s="8">
        <v>1.0</v>
      </c>
      <c r="R2589" s="8">
        <v>1.0</v>
      </c>
      <c r="S2589" s="8">
        <v>1.0</v>
      </c>
      <c r="T2589" s="8">
        <v>1.0</v>
      </c>
      <c r="U2589" s="8">
        <v>1.0</v>
      </c>
      <c r="V2589" s="8">
        <v>1.0</v>
      </c>
      <c r="W2589" s="8">
        <v>1.0</v>
      </c>
      <c r="X2589" s="8">
        <v>1.0</v>
      </c>
      <c r="Y2589" s="8">
        <v>1.0</v>
      </c>
      <c r="Z2589" s="8">
        <v>1.0</v>
      </c>
      <c r="AA2589" s="8">
        <v>1.0</v>
      </c>
      <c r="AB2589" s="8">
        <v>1.0</v>
      </c>
      <c r="AC2589" s="8">
        <v>1.0</v>
      </c>
      <c r="AD2589" s="8">
        <v>1.0</v>
      </c>
      <c r="AE2589" s="8">
        <v>1.0</v>
      </c>
      <c r="AF2589" s="8" t="s">
        <v>3592</v>
      </c>
    </row>
    <row r="2590" ht="14.25" customHeight="1">
      <c r="A2590" s="7" t="s">
        <v>291</v>
      </c>
      <c r="B2590" s="7" t="s">
        <v>1207</v>
      </c>
      <c r="C2590" s="7"/>
      <c r="D2590" s="7" t="s">
        <v>3587</v>
      </c>
      <c r="E2590" s="201">
        <v>41640.0</v>
      </c>
      <c r="F2590" s="201">
        <v>42004.0</v>
      </c>
      <c r="G2590" s="7" t="s">
        <v>3594</v>
      </c>
      <c r="H2590" s="7">
        <v>0.7</v>
      </c>
      <c r="I2590" s="7">
        <v>0.7</v>
      </c>
      <c r="J2590" s="7">
        <v>0.7</v>
      </c>
      <c r="K2590" s="7">
        <v>0.7</v>
      </c>
      <c r="L2590" s="7">
        <v>0.7</v>
      </c>
      <c r="M2590" s="7">
        <v>0.7</v>
      </c>
      <c r="N2590" s="7">
        <v>1.0</v>
      </c>
      <c r="O2590" s="7">
        <v>1.0</v>
      </c>
      <c r="P2590" s="7">
        <v>1.0</v>
      </c>
      <c r="Q2590" s="7">
        <v>1.0</v>
      </c>
      <c r="R2590" s="7">
        <v>1.0</v>
      </c>
      <c r="S2590" s="7">
        <v>1.0</v>
      </c>
      <c r="T2590" s="7">
        <v>1.0</v>
      </c>
      <c r="U2590" s="7">
        <v>1.0</v>
      </c>
      <c r="V2590" s="7">
        <v>1.0</v>
      </c>
      <c r="W2590" s="7">
        <v>1.0</v>
      </c>
      <c r="X2590" s="7">
        <v>1.0</v>
      </c>
      <c r="Y2590" s="7">
        <v>1.0</v>
      </c>
      <c r="Z2590" s="7">
        <v>1.0</v>
      </c>
      <c r="AA2590" s="7">
        <v>1.0</v>
      </c>
      <c r="AB2590" s="7">
        <v>1.0</v>
      </c>
      <c r="AC2590" s="7">
        <v>1.0</v>
      </c>
      <c r="AD2590" s="7">
        <v>1.0</v>
      </c>
      <c r="AE2590" s="7">
        <v>1.0</v>
      </c>
      <c r="AF2590" s="7" t="s">
        <v>3592</v>
      </c>
    </row>
    <row r="2591" ht="14.25" customHeight="1">
      <c r="A2591" s="8" t="s">
        <v>4455</v>
      </c>
      <c r="B2591" s="8" t="s">
        <v>3586</v>
      </c>
      <c r="C2591" s="8" t="s">
        <v>3591</v>
      </c>
      <c r="D2591" s="8" t="s">
        <v>3587</v>
      </c>
      <c r="E2591" s="202">
        <v>41640.0</v>
      </c>
      <c r="F2591" s="202">
        <v>42004.0</v>
      </c>
      <c r="G2591" s="8" t="s">
        <v>3588</v>
      </c>
      <c r="H2591" s="8">
        <v>60.0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3592</v>
      </c>
    </row>
    <row r="2592" ht="14.25" customHeight="1">
      <c r="A2592" s="7" t="s">
        <v>4456</v>
      </c>
      <c r="B2592" s="7" t="s">
        <v>1209</v>
      </c>
      <c r="C2592" s="7"/>
      <c r="D2592" s="7" t="s">
        <v>3587</v>
      </c>
      <c r="E2592" s="201">
        <v>41640.0</v>
      </c>
      <c r="F2592" s="201">
        <v>42004.0</v>
      </c>
      <c r="G2592" s="7" t="s">
        <v>3594</v>
      </c>
      <c r="H2592" s="7">
        <v>0.0</v>
      </c>
      <c r="I2592" s="7">
        <v>0.0</v>
      </c>
      <c r="J2592" s="7">
        <v>0.0</v>
      </c>
      <c r="K2592" s="7">
        <v>0.0</v>
      </c>
      <c r="L2592" s="7">
        <v>0.0</v>
      </c>
      <c r="M2592" s="7">
        <v>0.0</v>
      </c>
      <c r="N2592" s="7">
        <v>0.0</v>
      </c>
      <c r="O2592" s="7">
        <v>0.0</v>
      </c>
      <c r="P2592" s="7">
        <v>0.144</v>
      </c>
      <c r="Q2592" s="7">
        <v>0.144</v>
      </c>
      <c r="R2592" s="7">
        <v>0.144</v>
      </c>
      <c r="S2592" s="7">
        <v>0.144</v>
      </c>
      <c r="T2592" s="7">
        <v>1.0</v>
      </c>
      <c r="U2592" s="7">
        <v>1.0</v>
      </c>
      <c r="V2592" s="7">
        <v>1.0</v>
      </c>
      <c r="W2592" s="7">
        <v>1.0</v>
      </c>
      <c r="X2592" s="7">
        <v>1.0</v>
      </c>
      <c r="Y2592" s="7">
        <v>1.0</v>
      </c>
      <c r="Z2592" s="7">
        <v>0.144</v>
      </c>
      <c r="AA2592" s="7">
        <v>0.144</v>
      </c>
      <c r="AB2592" s="7">
        <v>0.0</v>
      </c>
      <c r="AC2592" s="7">
        <v>0.0</v>
      </c>
      <c r="AD2592" s="7">
        <v>0.0</v>
      </c>
      <c r="AE2592" s="7">
        <v>0.0</v>
      </c>
      <c r="AF2592" s="7" t="s">
        <v>3592</v>
      </c>
    </row>
    <row r="2593" ht="14.25" customHeight="1">
      <c r="A2593" s="8" t="s">
        <v>4457</v>
      </c>
      <c r="B2593" s="8" t="s">
        <v>3673</v>
      </c>
      <c r="C2593" s="8"/>
      <c r="D2593" s="8" t="s">
        <v>3587</v>
      </c>
      <c r="E2593" s="202">
        <v>41640.0</v>
      </c>
      <c r="F2593" s="202">
        <v>42004.0</v>
      </c>
      <c r="G2593" s="8" t="s">
        <v>3588</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3592</v>
      </c>
    </row>
    <row r="2594" ht="14.25" customHeight="1">
      <c r="A2594" s="7" t="s">
        <v>1781</v>
      </c>
      <c r="B2594" s="7" t="s">
        <v>3599</v>
      </c>
      <c r="C2594" s="7" t="s">
        <v>3593</v>
      </c>
      <c r="D2594" s="7" t="s">
        <v>3596</v>
      </c>
      <c r="E2594" s="201">
        <v>41640.0</v>
      </c>
      <c r="F2594" s="201">
        <v>42004.0</v>
      </c>
      <c r="G2594" s="7" t="s">
        <v>3594</v>
      </c>
      <c r="H2594" s="7">
        <v>26.67</v>
      </c>
      <c r="I2594" s="7">
        <v>26.67</v>
      </c>
      <c r="J2594" s="7">
        <v>26.67</v>
      </c>
      <c r="K2594" s="7">
        <v>26.67</v>
      </c>
      <c r="L2594" s="7">
        <v>26.67</v>
      </c>
      <c r="M2594" s="7">
        <v>26.67</v>
      </c>
      <c r="N2594" s="7">
        <v>26.67</v>
      </c>
      <c r="O2594" s="7">
        <v>26.67</v>
      </c>
      <c r="P2594" s="7">
        <v>23.89</v>
      </c>
      <c r="Q2594" s="7">
        <v>23.89</v>
      </c>
      <c r="R2594" s="7">
        <v>23.89</v>
      </c>
      <c r="S2594" s="7">
        <v>23.89</v>
      </c>
      <c r="T2594" s="7">
        <v>23.89</v>
      </c>
      <c r="U2594" s="7">
        <v>23.89</v>
      </c>
      <c r="V2594" s="7">
        <v>23.89</v>
      </c>
      <c r="W2594" s="7">
        <v>23.89</v>
      </c>
      <c r="X2594" s="7">
        <v>23.89</v>
      </c>
      <c r="Y2594" s="7">
        <v>23.89</v>
      </c>
      <c r="Z2594" s="7">
        <v>23.89</v>
      </c>
      <c r="AA2594" s="7">
        <v>23.89</v>
      </c>
      <c r="AB2594" s="7">
        <v>23.89</v>
      </c>
      <c r="AC2594" s="7">
        <v>23.89</v>
      </c>
      <c r="AD2594" s="7">
        <v>23.89</v>
      </c>
      <c r="AE2594" s="7">
        <v>23.89</v>
      </c>
      <c r="AF2594" s="7" t="s">
        <v>3592</v>
      </c>
    </row>
    <row r="2595" ht="14.25" customHeight="1">
      <c r="A2595" s="8" t="s">
        <v>1781</v>
      </c>
      <c r="B2595" s="8" t="s">
        <v>3599</v>
      </c>
      <c r="C2595" s="8" t="s">
        <v>3593</v>
      </c>
      <c r="D2595" s="8" t="s">
        <v>3597</v>
      </c>
      <c r="E2595" s="202">
        <v>41640.0</v>
      </c>
      <c r="F2595" s="202">
        <v>42004.0</v>
      </c>
      <c r="G2595" s="8" t="s">
        <v>3588</v>
      </c>
      <c r="H2595" s="8">
        <v>29.44</v>
      </c>
      <c r="I2595" s="8"/>
      <c r="J2595" s="8"/>
      <c r="K2595" s="8"/>
      <c r="L2595" s="8"/>
      <c r="M2595" s="8"/>
      <c r="N2595" s="8"/>
      <c r="O2595" s="8"/>
      <c r="P2595" s="8"/>
      <c r="Q2595" s="8"/>
      <c r="R2595" s="8"/>
      <c r="S2595" s="8"/>
      <c r="T2595" s="8"/>
      <c r="U2595" s="8"/>
      <c r="V2595" s="8"/>
      <c r="W2595" s="8"/>
      <c r="X2595" s="8"/>
      <c r="Y2595" s="8"/>
      <c r="Z2595" s="8"/>
      <c r="AA2595" s="8"/>
      <c r="AB2595" s="8"/>
      <c r="AC2595" s="8"/>
      <c r="AD2595" s="8"/>
      <c r="AE2595" s="8"/>
      <c r="AF2595" s="8" t="s">
        <v>3592</v>
      </c>
    </row>
    <row r="2596" ht="14.25" customHeight="1">
      <c r="A2596" s="7" t="s">
        <v>1781</v>
      </c>
      <c r="B2596" s="7" t="s">
        <v>3599</v>
      </c>
      <c r="C2596" s="7" t="s">
        <v>3593</v>
      </c>
      <c r="D2596" s="7" t="s">
        <v>3598</v>
      </c>
      <c r="E2596" s="201">
        <v>41640.0</v>
      </c>
      <c r="F2596" s="201">
        <v>42004.0</v>
      </c>
      <c r="G2596" s="7" t="s">
        <v>3594</v>
      </c>
      <c r="H2596" s="7">
        <v>29.44</v>
      </c>
      <c r="I2596" s="7">
        <v>29.44</v>
      </c>
      <c r="J2596" s="7">
        <v>29.44</v>
      </c>
      <c r="K2596" s="7">
        <v>29.44</v>
      </c>
      <c r="L2596" s="7">
        <v>29.44</v>
      </c>
      <c r="M2596" s="7">
        <v>29.44</v>
      </c>
      <c r="N2596" s="7">
        <v>29.44</v>
      </c>
      <c r="O2596" s="7">
        <v>29.44</v>
      </c>
      <c r="P2596" s="7">
        <v>26.67</v>
      </c>
      <c r="Q2596" s="7">
        <v>23.89</v>
      </c>
      <c r="R2596" s="7">
        <v>23.89</v>
      </c>
      <c r="S2596" s="7">
        <v>23.89</v>
      </c>
      <c r="T2596" s="7">
        <v>23.89</v>
      </c>
      <c r="U2596" s="7">
        <v>23.89</v>
      </c>
      <c r="V2596" s="7">
        <v>23.89</v>
      </c>
      <c r="W2596" s="7">
        <v>23.89</v>
      </c>
      <c r="X2596" s="7">
        <v>23.89</v>
      </c>
      <c r="Y2596" s="7">
        <v>23.89</v>
      </c>
      <c r="Z2596" s="7">
        <v>23.89</v>
      </c>
      <c r="AA2596" s="7">
        <v>23.89</v>
      </c>
      <c r="AB2596" s="7">
        <v>23.89</v>
      </c>
      <c r="AC2596" s="7">
        <v>23.89</v>
      </c>
      <c r="AD2596" s="7">
        <v>23.89</v>
      </c>
      <c r="AE2596" s="7">
        <v>23.89</v>
      </c>
      <c r="AF2596" s="7" t="s">
        <v>3592</v>
      </c>
    </row>
    <row r="2597" ht="14.25" customHeight="1">
      <c r="A2597" s="8" t="s">
        <v>1781</v>
      </c>
      <c r="B2597" s="8" t="s">
        <v>3599</v>
      </c>
      <c r="C2597" s="8" t="s">
        <v>3593</v>
      </c>
      <c r="D2597" s="8" t="s">
        <v>4458</v>
      </c>
      <c r="E2597" s="202">
        <v>41640.0</v>
      </c>
      <c r="F2597" s="202">
        <v>42004.0</v>
      </c>
      <c r="G2597" s="8" t="s">
        <v>3594</v>
      </c>
      <c r="H2597" s="8">
        <v>23.89</v>
      </c>
      <c r="I2597" s="8">
        <v>29.44</v>
      </c>
      <c r="J2597" s="8">
        <v>29.44</v>
      </c>
      <c r="K2597" s="8">
        <v>29.44</v>
      </c>
      <c r="L2597" s="8">
        <v>29.44</v>
      </c>
      <c r="M2597" s="8">
        <v>29.44</v>
      </c>
      <c r="N2597" s="8">
        <v>29.44</v>
      </c>
      <c r="O2597" s="8">
        <v>29.44</v>
      </c>
      <c r="P2597" s="8">
        <v>23.89</v>
      </c>
      <c r="Q2597" s="8">
        <v>23.89</v>
      </c>
      <c r="R2597" s="8">
        <v>23.89</v>
      </c>
      <c r="S2597" s="8">
        <v>23.89</v>
      </c>
      <c r="T2597" s="8">
        <v>23.89</v>
      </c>
      <c r="U2597" s="8">
        <v>23.89</v>
      </c>
      <c r="V2597" s="8">
        <v>23.89</v>
      </c>
      <c r="W2597" s="8">
        <v>23.89</v>
      </c>
      <c r="X2597" s="8">
        <v>23.89</v>
      </c>
      <c r="Y2597" s="8">
        <v>23.89</v>
      </c>
      <c r="Z2597" s="8">
        <v>23.89</v>
      </c>
      <c r="AA2597" s="8">
        <v>23.89</v>
      </c>
      <c r="AB2597" s="8">
        <v>23.89</v>
      </c>
      <c r="AC2597" s="8">
        <v>23.89</v>
      </c>
      <c r="AD2597" s="8">
        <v>23.89</v>
      </c>
      <c r="AE2597" s="8">
        <v>23.89</v>
      </c>
      <c r="AF2597" s="8" t="s">
        <v>3592</v>
      </c>
    </row>
    <row r="2598" ht="14.25" customHeight="1">
      <c r="A2598" s="7" t="s">
        <v>1781</v>
      </c>
      <c r="B2598" s="7" t="s">
        <v>3599</v>
      </c>
      <c r="C2598" s="7" t="s">
        <v>3593</v>
      </c>
      <c r="D2598" s="7" t="s">
        <v>4459</v>
      </c>
      <c r="E2598" s="201">
        <v>41640.0</v>
      </c>
      <c r="F2598" s="201">
        <v>42004.0</v>
      </c>
      <c r="G2598" s="7" t="s">
        <v>3594</v>
      </c>
      <c r="H2598" s="7">
        <v>29.44</v>
      </c>
      <c r="I2598" s="7">
        <v>29.44</v>
      </c>
      <c r="J2598" s="7">
        <v>29.44</v>
      </c>
      <c r="K2598" s="7">
        <v>29.44</v>
      </c>
      <c r="L2598" s="7">
        <v>29.44</v>
      </c>
      <c r="M2598" s="7">
        <v>29.44</v>
      </c>
      <c r="N2598" s="7">
        <v>29.44</v>
      </c>
      <c r="O2598" s="7">
        <v>29.44</v>
      </c>
      <c r="P2598" s="7">
        <v>23.89</v>
      </c>
      <c r="Q2598" s="7">
        <v>23.89</v>
      </c>
      <c r="R2598" s="7">
        <v>23.89</v>
      </c>
      <c r="S2598" s="7">
        <v>23.89</v>
      </c>
      <c r="T2598" s="7">
        <v>23.89</v>
      </c>
      <c r="U2598" s="7">
        <v>23.89</v>
      </c>
      <c r="V2598" s="7">
        <v>23.89</v>
      </c>
      <c r="W2598" s="7">
        <v>23.89</v>
      </c>
      <c r="X2598" s="7">
        <v>23.89</v>
      </c>
      <c r="Y2598" s="7">
        <v>23.89</v>
      </c>
      <c r="Z2598" s="7">
        <v>23.89</v>
      </c>
      <c r="AA2598" s="7">
        <v>23.89</v>
      </c>
      <c r="AB2598" s="7">
        <v>23.89</v>
      </c>
      <c r="AC2598" s="7">
        <v>23.89</v>
      </c>
      <c r="AD2598" s="7">
        <v>23.89</v>
      </c>
      <c r="AE2598" s="7">
        <v>23.89</v>
      </c>
      <c r="AF2598" s="7" t="s">
        <v>3592</v>
      </c>
    </row>
    <row r="2599" ht="14.25" customHeight="1">
      <c r="A2599" s="8" t="s">
        <v>294</v>
      </c>
      <c r="B2599" s="8" t="s">
        <v>3599</v>
      </c>
      <c r="C2599" s="8" t="s">
        <v>3593</v>
      </c>
      <c r="D2599" s="8" t="s">
        <v>4460</v>
      </c>
      <c r="E2599" s="202">
        <v>41640.0</v>
      </c>
      <c r="F2599" s="202">
        <v>42004.0</v>
      </c>
      <c r="G2599" s="8" t="s">
        <v>3588</v>
      </c>
      <c r="H2599" s="8">
        <v>23.89</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3592</v>
      </c>
    </row>
    <row r="2600" ht="14.25" customHeight="1">
      <c r="A2600" s="7" t="s">
        <v>294</v>
      </c>
      <c r="B2600" s="7" t="s">
        <v>3599</v>
      </c>
      <c r="C2600" s="7" t="s">
        <v>3593</v>
      </c>
      <c r="D2600" s="7" t="s">
        <v>3597</v>
      </c>
      <c r="E2600" s="201">
        <v>41640.0</v>
      </c>
      <c r="F2600" s="201">
        <v>42004.0</v>
      </c>
      <c r="G2600" s="7" t="s">
        <v>3588</v>
      </c>
      <c r="H2600" s="7">
        <v>29.44</v>
      </c>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7" t="s">
        <v>3592</v>
      </c>
    </row>
    <row r="2601" ht="14.25" customHeight="1">
      <c r="A2601" s="8" t="s">
        <v>294</v>
      </c>
      <c r="B2601" s="8" t="s">
        <v>3599</v>
      </c>
      <c r="C2601" s="8" t="s">
        <v>3593</v>
      </c>
      <c r="D2601" s="8" t="s">
        <v>3598</v>
      </c>
      <c r="E2601" s="202">
        <v>41640.0</v>
      </c>
      <c r="F2601" s="202">
        <v>42004.0</v>
      </c>
      <c r="G2601" s="8" t="s">
        <v>3594</v>
      </c>
      <c r="H2601" s="8">
        <v>29.44</v>
      </c>
      <c r="I2601" s="8">
        <v>29.44</v>
      </c>
      <c r="J2601" s="8">
        <v>29.44</v>
      </c>
      <c r="K2601" s="8">
        <v>29.44</v>
      </c>
      <c r="L2601" s="8">
        <v>29.44</v>
      </c>
      <c r="M2601" s="8">
        <v>29.44</v>
      </c>
      <c r="N2601" s="8">
        <v>29.44</v>
      </c>
      <c r="O2601" s="8">
        <v>29.44</v>
      </c>
      <c r="P2601" s="8">
        <v>26.67</v>
      </c>
      <c r="Q2601" s="8">
        <v>23.89</v>
      </c>
      <c r="R2601" s="8">
        <v>23.89</v>
      </c>
      <c r="S2601" s="8">
        <v>23.89</v>
      </c>
      <c r="T2601" s="8">
        <v>23.89</v>
      </c>
      <c r="U2601" s="8">
        <v>23.89</v>
      </c>
      <c r="V2601" s="8">
        <v>23.89</v>
      </c>
      <c r="W2601" s="8">
        <v>23.89</v>
      </c>
      <c r="X2601" s="8">
        <v>23.89</v>
      </c>
      <c r="Y2601" s="8">
        <v>23.89</v>
      </c>
      <c r="Z2601" s="8">
        <v>23.89</v>
      </c>
      <c r="AA2601" s="8">
        <v>23.89</v>
      </c>
      <c r="AB2601" s="8">
        <v>23.89</v>
      </c>
      <c r="AC2601" s="8">
        <v>23.89</v>
      </c>
      <c r="AD2601" s="8">
        <v>23.89</v>
      </c>
      <c r="AE2601" s="8">
        <v>23.89</v>
      </c>
      <c r="AF2601" s="8" t="s">
        <v>3592</v>
      </c>
    </row>
    <row r="2602" ht="14.25" customHeight="1">
      <c r="A2602" s="7" t="s">
        <v>4461</v>
      </c>
      <c r="B2602" s="7" t="s">
        <v>3599</v>
      </c>
      <c r="C2602" s="7" t="s">
        <v>3593</v>
      </c>
      <c r="D2602" s="7" t="s">
        <v>3596</v>
      </c>
      <c r="E2602" s="201">
        <v>41640.0</v>
      </c>
      <c r="F2602" s="201">
        <v>42004.0</v>
      </c>
      <c r="G2602" s="7" t="s">
        <v>3594</v>
      </c>
      <c r="H2602" s="7">
        <v>26.67</v>
      </c>
      <c r="I2602" s="7">
        <v>26.67</v>
      </c>
      <c r="J2602" s="7">
        <v>26.67</v>
      </c>
      <c r="K2602" s="7">
        <v>26.67</v>
      </c>
      <c r="L2602" s="7">
        <v>26.67</v>
      </c>
      <c r="M2602" s="7">
        <v>26.67</v>
      </c>
      <c r="N2602" s="7">
        <v>26.67</v>
      </c>
      <c r="O2602" s="7">
        <v>26.67</v>
      </c>
      <c r="P2602" s="7">
        <v>23.89</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3592</v>
      </c>
    </row>
    <row r="2603" ht="14.25" customHeight="1">
      <c r="A2603" s="8" t="s">
        <v>4461</v>
      </c>
      <c r="B2603" s="8" t="s">
        <v>3599</v>
      </c>
      <c r="C2603" s="8" t="s">
        <v>3593</v>
      </c>
      <c r="D2603" s="8" t="s">
        <v>3597</v>
      </c>
      <c r="E2603" s="202">
        <v>41640.0</v>
      </c>
      <c r="F2603" s="202">
        <v>42004.0</v>
      </c>
      <c r="G2603" s="8" t="s">
        <v>3588</v>
      </c>
      <c r="H2603" s="8">
        <v>29.44</v>
      </c>
      <c r="I2603" s="8"/>
      <c r="J2603" s="8"/>
      <c r="K2603" s="8"/>
      <c r="L2603" s="8"/>
      <c r="M2603" s="8"/>
      <c r="N2603" s="8"/>
      <c r="O2603" s="8"/>
      <c r="P2603" s="8"/>
      <c r="Q2603" s="8"/>
      <c r="R2603" s="8"/>
      <c r="S2603" s="8"/>
      <c r="T2603" s="8"/>
      <c r="U2603" s="8"/>
      <c r="V2603" s="8"/>
      <c r="W2603" s="8"/>
      <c r="X2603" s="8"/>
      <c r="Y2603" s="8"/>
      <c r="Z2603" s="8"/>
      <c r="AA2603" s="8"/>
      <c r="AB2603" s="8"/>
      <c r="AC2603" s="8"/>
      <c r="AD2603" s="8"/>
      <c r="AE2603" s="8"/>
      <c r="AF2603" s="8" t="s">
        <v>3592</v>
      </c>
    </row>
    <row r="2604" ht="14.25" customHeight="1">
      <c r="A2604" s="7" t="s">
        <v>4461</v>
      </c>
      <c r="B2604" s="7" t="s">
        <v>3599</v>
      </c>
      <c r="C2604" s="7" t="s">
        <v>3593</v>
      </c>
      <c r="D2604" s="7" t="s">
        <v>4462</v>
      </c>
      <c r="E2604" s="201">
        <v>41640.0</v>
      </c>
      <c r="F2604" s="201">
        <v>42004.0</v>
      </c>
      <c r="G2604" s="7" t="s">
        <v>3594</v>
      </c>
      <c r="H2604" s="7">
        <v>29.44</v>
      </c>
      <c r="I2604" s="7">
        <v>29.44</v>
      </c>
      <c r="J2604" s="7">
        <v>29.44</v>
      </c>
      <c r="K2604" s="7">
        <v>29.44</v>
      </c>
      <c r="L2604" s="7">
        <v>29.44</v>
      </c>
      <c r="M2604" s="7">
        <v>29.44</v>
      </c>
      <c r="N2604" s="7">
        <v>29.44</v>
      </c>
      <c r="O2604" s="7">
        <v>29.44</v>
      </c>
      <c r="P2604" s="7">
        <v>26.67</v>
      </c>
      <c r="Q2604" s="7">
        <v>23.89</v>
      </c>
      <c r="R2604" s="7">
        <v>23.89</v>
      </c>
      <c r="S2604" s="7">
        <v>23.89</v>
      </c>
      <c r="T2604" s="7">
        <v>23.89</v>
      </c>
      <c r="U2604" s="7">
        <v>23.89</v>
      </c>
      <c r="V2604" s="7">
        <v>23.89</v>
      </c>
      <c r="W2604" s="7">
        <v>23.89</v>
      </c>
      <c r="X2604" s="7">
        <v>23.89</v>
      </c>
      <c r="Y2604" s="7">
        <v>23.89</v>
      </c>
      <c r="Z2604" s="7">
        <v>23.89</v>
      </c>
      <c r="AA2604" s="7">
        <v>23.89</v>
      </c>
      <c r="AB2604" s="7">
        <v>23.89</v>
      </c>
      <c r="AC2604" s="7">
        <v>23.89</v>
      </c>
      <c r="AD2604" s="7">
        <v>23.89</v>
      </c>
      <c r="AE2604" s="7">
        <v>23.89</v>
      </c>
      <c r="AF2604" s="7" t="s">
        <v>3592</v>
      </c>
    </row>
    <row r="2605" ht="14.25" customHeight="1">
      <c r="A2605" s="8" t="s">
        <v>4461</v>
      </c>
      <c r="B2605" s="8" t="s">
        <v>3599</v>
      </c>
      <c r="C2605" s="8" t="s">
        <v>3593</v>
      </c>
      <c r="D2605" s="8" t="s">
        <v>4458</v>
      </c>
      <c r="E2605" s="202">
        <v>41640.0</v>
      </c>
      <c r="F2605" s="202">
        <v>42004.0</v>
      </c>
      <c r="G2605" s="8" t="s">
        <v>3594</v>
      </c>
      <c r="H2605" s="8">
        <v>23.89</v>
      </c>
      <c r="I2605" s="8">
        <v>29.44</v>
      </c>
      <c r="J2605" s="8">
        <v>29.44</v>
      </c>
      <c r="K2605" s="8">
        <v>29.44</v>
      </c>
      <c r="L2605" s="8">
        <v>29.44</v>
      </c>
      <c r="M2605" s="8">
        <v>29.44</v>
      </c>
      <c r="N2605" s="8">
        <v>29.44</v>
      </c>
      <c r="O2605" s="8">
        <v>29.44</v>
      </c>
      <c r="P2605" s="8">
        <v>26.67</v>
      </c>
      <c r="Q2605" s="8">
        <v>23.89</v>
      </c>
      <c r="R2605" s="8">
        <v>23.89</v>
      </c>
      <c r="S2605" s="8">
        <v>23.89</v>
      </c>
      <c r="T2605" s="8">
        <v>23.89</v>
      </c>
      <c r="U2605" s="8">
        <v>23.89</v>
      </c>
      <c r="V2605" s="8">
        <v>23.89</v>
      </c>
      <c r="W2605" s="8">
        <v>23.89</v>
      </c>
      <c r="X2605" s="8">
        <v>23.89</v>
      </c>
      <c r="Y2605" s="8">
        <v>23.89</v>
      </c>
      <c r="Z2605" s="8">
        <v>23.89</v>
      </c>
      <c r="AA2605" s="8">
        <v>23.89</v>
      </c>
      <c r="AB2605" s="8">
        <v>23.89</v>
      </c>
      <c r="AC2605" s="8">
        <v>23.89</v>
      </c>
      <c r="AD2605" s="8">
        <v>23.89</v>
      </c>
      <c r="AE2605" s="8">
        <v>23.89</v>
      </c>
      <c r="AF2605" s="8" t="s">
        <v>3592</v>
      </c>
    </row>
    <row r="2606" ht="14.25" customHeight="1">
      <c r="A2606" s="7" t="s">
        <v>1780</v>
      </c>
      <c r="B2606" s="7" t="s">
        <v>3604</v>
      </c>
      <c r="C2606" s="7"/>
      <c r="D2606" s="7" t="s">
        <v>4463</v>
      </c>
      <c r="E2606" s="201">
        <v>41640.0</v>
      </c>
      <c r="F2606" s="201">
        <v>42004.0</v>
      </c>
      <c r="G2606" s="7" t="s">
        <v>3594</v>
      </c>
      <c r="H2606" s="7">
        <v>0.05</v>
      </c>
      <c r="I2606" s="7">
        <v>0.05</v>
      </c>
      <c r="J2606" s="7">
        <v>0.05</v>
      </c>
      <c r="K2606" s="7">
        <v>0.05</v>
      </c>
      <c r="L2606" s="7">
        <v>0.05</v>
      </c>
      <c r="M2606" s="7">
        <v>0.05</v>
      </c>
      <c r="N2606" s="7">
        <v>0.05</v>
      </c>
      <c r="O2606" s="7">
        <v>0.05</v>
      </c>
      <c r="P2606" s="7">
        <v>0.05</v>
      </c>
      <c r="Q2606" s="7">
        <v>0.5</v>
      </c>
      <c r="R2606" s="7">
        <v>0.9</v>
      </c>
      <c r="S2606" s="7">
        <v>0.9</v>
      </c>
      <c r="T2606" s="7">
        <v>0.9</v>
      </c>
      <c r="U2606" s="7">
        <v>0.9</v>
      </c>
      <c r="V2606" s="7">
        <v>0.9</v>
      </c>
      <c r="W2606" s="7">
        <v>0.9</v>
      </c>
      <c r="X2606" s="7">
        <v>0.9</v>
      </c>
      <c r="Y2606" s="7">
        <v>0.9</v>
      </c>
      <c r="Z2606" s="7">
        <v>0.9</v>
      </c>
      <c r="AA2606" s="7">
        <v>0.9</v>
      </c>
      <c r="AB2606" s="7">
        <v>0.9</v>
      </c>
      <c r="AC2606" s="7">
        <v>0.9</v>
      </c>
      <c r="AD2606" s="7">
        <v>0.9</v>
      </c>
      <c r="AE2606" s="7">
        <v>0.5</v>
      </c>
      <c r="AF2606" s="7" t="s">
        <v>3592</v>
      </c>
    </row>
    <row r="2607" ht="14.25" customHeight="1">
      <c r="A2607" s="8" t="s">
        <v>1780</v>
      </c>
      <c r="B2607" s="8" t="s">
        <v>3604</v>
      </c>
      <c r="C2607" s="8"/>
      <c r="D2607" s="8" t="s">
        <v>3597</v>
      </c>
      <c r="E2607" s="202">
        <v>41640.0</v>
      </c>
      <c r="F2607" s="202">
        <v>42004.0</v>
      </c>
      <c r="G2607" s="8" t="s">
        <v>3588</v>
      </c>
      <c r="H2607" s="8">
        <v>0.0</v>
      </c>
      <c r="I2607" s="8"/>
      <c r="J2607" s="8"/>
      <c r="K2607" s="8"/>
      <c r="L2607" s="8"/>
      <c r="M2607" s="8"/>
      <c r="N2607" s="8"/>
      <c r="O2607" s="8"/>
      <c r="P2607" s="8"/>
      <c r="Q2607" s="8"/>
      <c r="R2607" s="8"/>
      <c r="S2607" s="8"/>
      <c r="T2607" s="8"/>
      <c r="U2607" s="8"/>
      <c r="V2607" s="8"/>
      <c r="W2607" s="8"/>
      <c r="X2607" s="8"/>
      <c r="Y2607" s="8"/>
      <c r="Z2607" s="8"/>
      <c r="AA2607" s="8"/>
      <c r="AB2607" s="8"/>
      <c r="AC2607" s="8"/>
      <c r="AD2607" s="8"/>
      <c r="AE2607" s="8"/>
      <c r="AF2607" s="8" t="s">
        <v>3592</v>
      </c>
    </row>
    <row r="2608" ht="14.25" customHeight="1">
      <c r="A2608" s="7" t="s">
        <v>1780</v>
      </c>
      <c r="B2608" s="7" t="s">
        <v>3604</v>
      </c>
      <c r="C2608" s="7"/>
      <c r="D2608" s="7" t="s">
        <v>3598</v>
      </c>
      <c r="E2608" s="201">
        <v>41640.0</v>
      </c>
      <c r="F2608" s="201">
        <v>42004.0</v>
      </c>
      <c r="G2608" s="7" t="s">
        <v>3588</v>
      </c>
      <c r="H2608" s="7">
        <v>1.0</v>
      </c>
      <c r="I2608" s="7"/>
      <c r="J2608" s="7"/>
      <c r="K2608" s="7"/>
      <c r="L2608" s="7"/>
      <c r="M2608" s="7"/>
      <c r="N2608" s="7"/>
      <c r="O2608" s="7"/>
      <c r="P2608" s="7"/>
      <c r="Q2608" s="7"/>
      <c r="R2608" s="7"/>
      <c r="S2608" s="7"/>
      <c r="T2608" s="7"/>
      <c r="U2608" s="7"/>
      <c r="V2608" s="7"/>
      <c r="W2608" s="7"/>
      <c r="X2608" s="7"/>
      <c r="Y2608" s="7"/>
      <c r="Z2608" s="7"/>
      <c r="AA2608" s="7"/>
      <c r="AB2608" s="7"/>
      <c r="AC2608" s="7"/>
      <c r="AD2608" s="7"/>
      <c r="AE2608" s="7"/>
      <c r="AF2608" s="7" t="s">
        <v>3592</v>
      </c>
    </row>
    <row r="2609" ht="14.25" customHeight="1">
      <c r="A2609" s="8" t="s">
        <v>1780</v>
      </c>
      <c r="B2609" s="8" t="s">
        <v>3604</v>
      </c>
      <c r="C2609" s="8"/>
      <c r="D2609" s="8" t="s">
        <v>4458</v>
      </c>
      <c r="E2609" s="202">
        <v>41640.0</v>
      </c>
      <c r="F2609" s="202">
        <v>42004.0</v>
      </c>
      <c r="G2609" s="8" t="s">
        <v>3594</v>
      </c>
      <c r="H2609" s="8">
        <v>0.5</v>
      </c>
      <c r="I2609" s="8">
        <v>0.05</v>
      </c>
      <c r="J2609" s="8">
        <v>0.05</v>
      </c>
      <c r="K2609" s="8">
        <v>0.05</v>
      </c>
      <c r="L2609" s="8">
        <v>0.05</v>
      </c>
      <c r="M2609" s="8">
        <v>0.05</v>
      </c>
      <c r="N2609" s="8">
        <v>0.05</v>
      </c>
      <c r="O2609" s="8">
        <v>0.05</v>
      </c>
      <c r="P2609" s="8">
        <v>0.05</v>
      </c>
      <c r="Q2609" s="8">
        <v>0.5</v>
      </c>
      <c r="R2609" s="8">
        <v>0.9</v>
      </c>
      <c r="S2609" s="8">
        <v>0.9</v>
      </c>
      <c r="T2609" s="8">
        <v>0.9</v>
      </c>
      <c r="U2609" s="8">
        <v>0.9</v>
      </c>
      <c r="V2609" s="8">
        <v>0.9</v>
      </c>
      <c r="W2609" s="8">
        <v>0.9</v>
      </c>
      <c r="X2609" s="8">
        <v>0.9</v>
      </c>
      <c r="Y2609" s="8">
        <v>0.9</v>
      </c>
      <c r="Z2609" s="8">
        <v>0.9</v>
      </c>
      <c r="AA2609" s="8">
        <v>0.9</v>
      </c>
      <c r="AB2609" s="8">
        <v>0.9</v>
      </c>
      <c r="AC2609" s="8">
        <v>0.9</v>
      </c>
      <c r="AD2609" s="8">
        <v>0.9</v>
      </c>
      <c r="AE2609" s="8">
        <v>0.9</v>
      </c>
      <c r="AF2609" s="8" t="s">
        <v>3592</v>
      </c>
    </row>
    <row r="2610" ht="14.25" customHeight="1">
      <c r="A2610" s="7" t="s">
        <v>285</v>
      </c>
      <c r="B2610" s="7" t="s">
        <v>3586</v>
      </c>
      <c r="C2610" s="7"/>
      <c r="D2610" s="7" t="s">
        <v>4464</v>
      </c>
      <c r="E2610" s="201">
        <v>41640.0</v>
      </c>
      <c r="F2610" s="201">
        <v>42004.0</v>
      </c>
      <c r="G2610" s="7" t="s">
        <v>3594</v>
      </c>
      <c r="H2610" s="7">
        <v>0.0</v>
      </c>
      <c r="I2610" s="7">
        <v>0.0</v>
      </c>
      <c r="J2610" s="7">
        <v>0.0</v>
      </c>
      <c r="K2610" s="7">
        <v>0.0</v>
      </c>
      <c r="L2610" s="7">
        <v>0.0</v>
      </c>
      <c r="M2610" s="7">
        <v>0.0</v>
      </c>
      <c r="N2610" s="7">
        <v>0.0</v>
      </c>
      <c r="O2610" s="7">
        <v>0.0</v>
      </c>
      <c r="P2610" s="7">
        <v>1.0</v>
      </c>
      <c r="Q2610" s="7">
        <v>1.0</v>
      </c>
      <c r="R2610" s="7">
        <v>1.0</v>
      </c>
      <c r="S2610" s="7">
        <v>1.0</v>
      </c>
      <c r="T2610" s="7">
        <v>1.0</v>
      </c>
      <c r="U2610" s="7">
        <v>1.0</v>
      </c>
      <c r="V2610" s="7">
        <v>1.0</v>
      </c>
      <c r="W2610" s="7">
        <v>1.0</v>
      </c>
      <c r="X2610" s="7">
        <v>1.0</v>
      </c>
      <c r="Y2610" s="7">
        <v>1.0</v>
      </c>
      <c r="Z2610" s="7">
        <v>1.0</v>
      </c>
      <c r="AA2610" s="7">
        <v>1.0</v>
      </c>
      <c r="AB2610" s="7">
        <v>1.0</v>
      </c>
      <c r="AC2610" s="7">
        <v>1.0</v>
      </c>
      <c r="AD2610" s="7">
        <v>1.0</v>
      </c>
      <c r="AE2610" s="7">
        <v>1.0</v>
      </c>
      <c r="AF2610" s="7" t="s">
        <v>3592</v>
      </c>
    </row>
    <row r="2611" ht="14.25" customHeight="1">
      <c r="A2611" s="8" t="s">
        <v>285</v>
      </c>
      <c r="B2611" s="8" t="s">
        <v>3586</v>
      </c>
      <c r="C2611" s="8"/>
      <c r="D2611" s="8" t="s">
        <v>4465</v>
      </c>
      <c r="E2611" s="202">
        <v>41640.0</v>
      </c>
      <c r="F2611" s="202">
        <v>42004.0</v>
      </c>
      <c r="G2611" s="8" t="s">
        <v>3594</v>
      </c>
      <c r="H2611" s="8">
        <v>1.0</v>
      </c>
      <c r="I2611" s="8">
        <v>0.0</v>
      </c>
      <c r="J2611" s="8">
        <v>0.0</v>
      </c>
      <c r="K2611" s="8">
        <v>0.0</v>
      </c>
      <c r="L2611" s="8">
        <v>0.0</v>
      </c>
      <c r="M2611" s="8">
        <v>0.0</v>
      </c>
      <c r="N2611" s="8">
        <v>0.0</v>
      </c>
      <c r="O2611" s="8">
        <v>0.0</v>
      </c>
      <c r="P2611" s="8">
        <v>1.0</v>
      </c>
      <c r="Q2611" s="8">
        <v>1.0</v>
      </c>
      <c r="R2611" s="8">
        <v>1.0</v>
      </c>
      <c r="S2611" s="8">
        <v>1.0</v>
      </c>
      <c r="T2611" s="8">
        <v>1.0</v>
      </c>
      <c r="U2611" s="8">
        <v>1.0</v>
      </c>
      <c r="V2611" s="8">
        <v>1.0</v>
      </c>
      <c r="W2611" s="8">
        <v>1.0</v>
      </c>
      <c r="X2611" s="8">
        <v>1.0</v>
      </c>
      <c r="Y2611" s="8">
        <v>1.0</v>
      </c>
      <c r="Z2611" s="8">
        <v>1.0</v>
      </c>
      <c r="AA2611" s="8">
        <v>1.0</v>
      </c>
      <c r="AB2611" s="8">
        <v>1.0</v>
      </c>
      <c r="AC2611" s="8">
        <v>1.0</v>
      </c>
      <c r="AD2611" s="8">
        <v>1.0</v>
      </c>
      <c r="AE2611" s="8">
        <v>1.0</v>
      </c>
      <c r="AF2611" s="8" t="s">
        <v>3592</v>
      </c>
    </row>
    <row r="2612" ht="14.25" customHeight="1">
      <c r="A2612" s="7" t="s">
        <v>293</v>
      </c>
      <c r="B2612" s="7" t="s">
        <v>3599</v>
      </c>
      <c r="C2612" s="7" t="s">
        <v>3593</v>
      </c>
      <c r="D2612" s="7" t="s">
        <v>4466</v>
      </c>
      <c r="E2612" s="201">
        <v>41640.0</v>
      </c>
      <c r="F2612" s="201">
        <v>42004.0</v>
      </c>
      <c r="G2612" s="7" t="s">
        <v>3594</v>
      </c>
      <c r="H2612" s="7">
        <v>15.56</v>
      </c>
      <c r="I2612" s="7">
        <v>15.56</v>
      </c>
      <c r="J2612" s="7">
        <v>15.56</v>
      </c>
      <c r="K2612" s="7">
        <v>15.56</v>
      </c>
      <c r="L2612" s="7">
        <v>15.56</v>
      </c>
      <c r="M2612" s="7">
        <v>15.56</v>
      </c>
      <c r="N2612" s="7">
        <v>15.56</v>
      </c>
      <c r="O2612" s="7">
        <v>15.56</v>
      </c>
      <c r="P2612" s="7">
        <v>21.11</v>
      </c>
      <c r="Q2612" s="7">
        <v>21.11</v>
      </c>
      <c r="R2612" s="7">
        <v>21.11</v>
      </c>
      <c r="S2612" s="7">
        <v>21.11</v>
      </c>
      <c r="T2612" s="7">
        <v>21.11</v>
      </c>
      <c r="U2612" s="7">
        <v>21.11</v>
      </c>
      <c r="V2612" s="7">
        <v>21.11</v>
      </c>
      <c r="W2612" s="7">
        <v>21.11</v>
      </c>
      <c r="X2612" s="7">
        <v>21.11</v>
      </c>
      <c r="Y2612" s="7">
        <v>21.11</v>
      </c>
      <c r="Z2612" s="7">
        <v>21.11</v>
      </c>
      <c r="AA2612" s="7">
        <v>21.11</v>
      </c>
      <c r="AB2612" s="7">
        <v>21.11</v>
      </c>
      <c r="AC2612" s="7">
        <v>21.11</v>
      </c>
      <c r="AD2612" s="7">
        <v>21.11</v>
      </c>
      <c r="AE2612" s="7">
        <v>21.11</v>
      </c>
      <c r="AF2612" s="7" t="s">
        <v>3592</v>
      </c>
    </row>
    <row r="2613" ht="14.25" customHeight="1">
      <c r="A2613" s="8" t="s">
        <v>293</v>
      </c>
      <c r="B2613" s="8" t="s">
        <v>3599</v>
      </c>
      <c r="C2613" s="8" t="s">
        <v>3593</v>
      </c>
      <c r="D2613" s="8" t="s">
        <v>3597</v>
      </c>
      <c r="E2613" s="202">
        <v>41640.0</v>
      </c>
      <c r="F2613" s="202">
        <v>42004.0</v>
      </c>
      <c r="G2613" s="8" t="s">
        <v>3594</v>
      </c>
      <c r="H2613" s="8">
        <v>21.11</v>
      </c>
      <c r="I2613" s="8">
        <v>15.56</v>
      </c>
      <c r="J2613" s="8">
        <v>15.56</v>
      </c>
      <c r="K2613" s="8">
        <v>15.56</v>
      </c>
      <c r="L2613" s="8">
        <v>15.56</v>
      </c>
      <c r="M2613" s="8">
        <v>15.56</v>
      </c>
      <c r="N2613" s="8">
        <v>15.56</v>
      </c>
      <c r="O2613" s="8">
        <v>15.56</v>
      </c>
      <c r="P2613" s="8">
        <v>18.33</v>
      </c>
      <c r="Q2613" s="8">
        <v>21.11</v>
      </c>
      <c r="R2613" s="8">
        <v>21.11</v>
      </c>
      <c r="S2613" s="8">
        <v>21.11</v>
      </c>
      <c r="T2613" s="8">
        <v>21.11</v>
      </c>
      <c r="U2613" s="8">
        <v>21.11</v>
      </c>
      <c r="V2613" s="8">
        <v>21.11</v>
      </c>
      <c r="W2613" s="8">
        <v>21.11</v>
      </c>
      <c r="X2613" s="8">
        <v>21.11</v>
      </c>
      <c r="Y2613" s="8">
        <v>21.11</v>
      </c>
      <c r="Z2613" s="8">
        <v>21.11</v>
      </c>
      <c r="AA2613" s="8">
        <v>21.11</v>
      </c>
      <c r="AB2613" s="8">
        <v>21.11</v>
      </c>
      <c r="AC2613" s="8">
        <v>21.11</v>
      </c>
      <c r="AD2613" s="8">
        <v>21.11</v>
      </c>
      <c r="AE2613" s="8">
        <v>21.11</v>
      </c>
      <c r="AF2613" s="8" t="s">
        <v>3592</v>
      </c>
    </row>
    <row r="2614" ht="14.25" customHeight="1">
      <c r="A2614" s="7" t="s">
        <v>293</v>
      </c>
      <c r="B2614" s="7" t="s">
        <v>3599</v>
      </c>
      <c r="C2614" s="7" t="s">
        <v>3593</v>
      </c>
      <c r="D2614" s="7" t="s">
        <v>3598</v>
      </c>
      <c r="E2614" s="201">
        <v>41640.0</v>
      </c>
      <c r="F2614" s="201">
        <v>42004.0</v>
      </c>
      <c r="G2614" s="7" t="s">
        <v>3588</v>
      </c>
      <c r="H2614" s="7">
        <v>15.56</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3592</v>
      </c>
    </row>
    <row r="2615" ht="14.25" customHeight="1">
      <c r="A2615" s="8" t="s">
        <v>293</v>
      </c>
      <c r="B2615" s="8" t="s">
        <v>3599</v>
      </c>
      <c r="C2615" s="8" t="s">
        <v>3593</v>
      </c>
      <c r="D2615" s="8" t="s">
        <v>4459</v>
      </c>
      <c r="E2615" s="202">
        <v>41640.0</v>
      </c>
      <c r="F2615" s="202">
        <v>42004.0</v>
      </c>
      <c r="G2615" s="8" t="s">
        <v>3594</v>
      </c>
      <c r="H2615" s="8">
        <v>21.11</v>
      </c>
      <c r="I2615" s="8">
        <v>15.56</v>
      </c>
      <c r="J2615" s="8">
        <v>15.56</v>
      </c>
      <c r="K2615" s="8">
        <v>15.56</v>
      </c>
      <c r="L2615" s="8">
        <v>15.56</v>
      </c>
      <c r="M2615" s="8">
        <v>15.56</v>
      </c>
      <c r="N2615" s="8">
        <v>15.56</v>
      </c>
      <c r="O2615" s="8">
        <v>15.56</v>
      </c>
      <c r="P2615" s="8">
        <v>21.11</v>
      </c>
      <c r="Q2615" s="8">
        <v>21.11</v>
      </c>
      <c r="R2615" s="8">
        <v>21.11</v>
      </c>
      <c r="S2615" s="8">
        <v>21.11</v>
      </c>
      <c r="T2615" s="8">
        <v>21.11</v>
      </c>
      <c r="U2615" s="8">
        <v>21.11</v>
      </c>
      <c r="V2615" s="8">
        <v>21.11</v>
      </c>
      <c r="W2615" s="8">
        <v>21.11</v>
      </c>
      <c r="X2615" s="8">
        <v>21.11</v>
      </c>
      <c r="Y2615" s="8">
        <v>21.11</v>
      </c>
      <c r="Z2615" s="8">
        <v>21.11</v>
      </c>
      <c r="AA2615" s="8">
        <v>21.11</v>
      </c>
      <c r="AB2615" s="8">
        <v>21.11</v>
      </c>
      <c r="AC2615" s="8">
        <v>21.11</v>
      </c>
      <c r="AD2615" s="8">
        <v>21.11</v>
      </c>
      <c r="AE2615" s="8">
        <v>21.11</v>
      </c>
      <c r="AF2615" s="8" t="s">
        <v>3592</v>
      </c>
    </row>
    <row r="2616" ht="14.25" customHeight="1">
      <c r="A2616" s="7" t="s">
        <v>4467</v>
      </c>
      <c r="B2616" s="7" t="s">
        <v>3599</v>
      </c>
      <c r="C2616" s="7" t="s">
        <v>3593</v>
      </c>
      <c r="D2616" s="7" t="s">
        <v>4466</v>
      </c>
      <c r="E2616" s="201">
        <v>41640.0</v>
      </c>
      <c r="F2616" s="201">
        <v>42004.0</v>
      </c>
      <c r="G2616" s="7" t="s">
        <v>3594</v>
      </c>
      <c r="H2616" s="7">
        <v>15.56</v>
      </c>
      <c r="I2616" s="7">
        <v>15.56</v>
      </c>
      <c r="J2616" s="7">
        <v>15.56</v>
      </c>
      <c r="K2616" s="7">
        <v>15.56</v>
      </c>
      <c r="L2616" s="7">
        <v>15.56</v>
      </c>
      <c r="M2616" s="7">
        <v>15.56</v>
      </c>
      <c r="N2616" s="7">
        <v>15.56</v>
      </c>
      <c r="O2616" s="7">
        <v>15.56</v>
      </c>
      <c r="P2616" s="7">
        <v>18.33</v>
      </c>
      <c r="Q2616" s="7">
        <v>21.11</v>
      </c>
      <c r="R2616" s="7">
        <v>21.11</v>
      </c>
      <c r="S2616" s="7">
        <v>21.11</v>
      </c>
      <c r="T2616" s="7">
        <v>21.11</v>
      </c>
      <c r="U2616" s="7">
        <v>21.11</v>
      </c>
      <c r="V2616" s="7">
        <v>21.11</v>
      </c>
      <c r="W2616" s="7">
        <v>21.11</v>
      </c>
      <c r="X2616" s="7">
        <v>21.11</v>
      </c>
      <c r="Y2616" s="7">
        <v>21.11</v>
      </c>
      <c r="Z2616" s="7">
        <v>21.11</v>
      </c>
      <c r="AA2616" s="7">
        <v>21.11</v>
      </c>
      <c r="AB2616" s="7">
        <v>21.11</v>
      </c>
      <c r="AC2616" s="7">
        <v>21.11</v>
      </c>
      <c r="AD2616" s="7">
        <v>21.11</v>
      </c>
      <c r="AE2616" s="7">
        <v>21.11</v>
      </c>
      <c r="AF2616" s="7" t="s">
        <v>3592</v>
      </c>
    </row>
    <row r="2617" ht="14.25" customHeight="1">
      <c r="A2617" s="8" t="s">
        <v>4467</v>
      </c>
      <c r="B2617" s="8" t="s">
        <v>3599</v>
      </c>
      <c r="C2617" s="8" t="s">
        <v>3593</v>
      </c>
      <c r="D2617" s="8" t="s">
        <v>4468</v>
      </c>
      <c r="E2617" s="202">
        <v>41640.0</v>
      </c>
      <c r="F2617" s="202">
        <v>42004.0</v>
      </c>
      <c r="G2617" s="8" t="s">
        <v>3594</v>
      </c>
      <c r="H2617" s="8">
        <v>21.11</v>
      </c>
      <c r="I2617" s="8">
        <v>15.56</v>
      </c>
      <c r="J2617" s="8">
        <v>15.56</v>
      </c>
      <c r="K2617" s="8">
        <v>15.56</v>
      </c>
      <c r="L2617" s="8">
        <v>15.56</v>
      </c>
      <c r="M2617" s="8">
        <v>15.56</v>
      </c>
      <c r="N2617" s="8">
        <v>15.56</v>
      </c>
      <c r="O2617" s="8">
        <v>15.56</v>
      </c>
      <c r="P2617" s="8">
        <v>18.33</v>
      </c>
      <c r="Q2617" s="8">
        <v>21.11</v>
      </c>
      <c r="R2617" s="8">
        <v>21.11</v>
      </c>
      <c r="S2617" s="8">
        <v>21.11</v>
      </c>
      <c r="T2617" s="8">
        <v>21.11</v>
      </c>
      <c r="U2617" s="8">
        <v>21.11</v>
      </c>
      <c r="V2617" s="8">
        <v>21.11</v>
      </c>
      <c r="W2617" s="8">
        <v>21.11</v>
      </c>
      <c r="X2617" s="8">
        <v>21.11</v>
      </c>
      <c r="Y2617" s="8">
        <v>21.11</v>
      </c>
      <c r="Z2617" s="8">
        <v>21.11</v>
      </c>
      <c r="AA2617" s="8">
        <v>21.11</v>
      </c>
      <c r="AB2617" s="8">
        <v>21.11</v>
      </c>
      <c r="AC2617" s="8">
        <v>21.11</v>
      </c>
      <c r="AD2617" s="8">
        <v>21.11</v>
      </c>
      <c r="AE2617" s="8">
        <v>21.11</v>
      </c>
      <c r="AF2617" s="8" t="s">
        <v>3592</v>
      </c>
    </row>
    <row r="2618" ht="14.25" customHeight="1">
      <c r="A2618" s="7" t="s">
        <v>4467</v>
      </c>
      <c r="B2618" s="7" t="s">
        <v>3599</v>
      </c>
      <c r="C2618" s="7" t="s">
        <v>3593</v>
      </c>
      <c r="D2618" s="7" t="s">
        <v>3598</v>
      </c>
      <c r="E2618" s="201">
        <v>41640.0</v>
      </c>
      <c r="F2618" s="201">
        <v>42004.0</v>
      </c>
      <c r="G2618" s="7" t="s">
        <v>3588</v>
      </c>
      <c r="H2618" s="7">
        <v>15.56</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3592</v>
      </c>
    </row>
    <row r="2619" ht="14.25" customHeight="1">
      <c r="A2619" s="8" t="s">
        <v>1779</v>
      </c>
      <c r="B2619" s="8" t="s">
        <v>1209</v>
      </c>
      <c r="C2619" s="8"/>
      <c r="D2619" s="8" t="s">
        <v>4464</v>
      </c>
      <c r="E2619" s="202">
        <v>41640.0</v>
      </c>
      <c r="F2619" s="202">
        <v>42004.0</v>
      </c>
      <c r="G2619" s="8" t="s">
        <v>3594</v>
      </c>
      <c r="H2619" s="8">
        <v>1.0</v>
      </c>
      <c r="I2619" s="8">
        <v>1.0</v>
      </c>
      <c r="J2619" s="8">
        <v>1.0</v>
      </c>
      <c r="K2619" s="8">
        <v>1.0</v>
      </c>
      <c r="L2619" s="8">
        <v>1.0</v>
      </c>
      <c r="M2619" s="8">
        <v>1.0</v>
      </c>
      <c r="N2619" s="8">
        <v>1.0</v>
      </c>
      <c r="O2619" s="8">
        <v>1.0</v>
      </c>
      <c r="P2619" s="8">
        <v>0.25</v>
      </c>
      <c r="Q2619" s="8">
        <v>0.25</v>
      </c>
      <c r="R2619" s="8">
        <v>0.25</v>
      </c>
      <c r="S2619" s="8">
        <v>0.25</v>
      </c>
      <c r="T2619" s="8">
        <v>0.25</v>
      </c>
      <c r="U2619" s="8">
        <v>0.25</v>
      </c>
      <c r="V2619" s="8">
        <v>0.25</v>
      </c>
      <c r="W2619" s="8">
        <v>0.25</v>
      </c>
      <c r="X2619" s="8">
        <v>0.25</v>
      </c>
      <c r="Y2619" s="8">
        <v>0.25</v>
      </c>
      <c r="Z2619" s="8">
        <v>0.25</v>
      </c>
      <c r="AA2619" s="8">
        <v>0.25</v>
      </c>
      <c r="AB2619" s="8">
        <v>0.25</v>
      </c>
      <c r="AC2619" s="8">
        <v>0.25</v>
      </c>
      <c r="AD2619" s="8">
        <v>0.25</v>
      </c>
      <c r="AE2619" s="8">
        <v>0.25</v>
      </c>
      <c r="AF2619" s="8" t="s">
        <v>3592</v>
      </c>
    </row>
    <row r="2620" ht="14.25" customHeight="1">
      <c r="A2620" s="7" t="s">
        <v>1779</v>
      </c>
      <c r="B2620" s="7" t="s">
        <v>1209</v>
      </c>
      <c r="C2620" s="7"/>
      <c r="D2620" s="7" t="s">
        <v>4465</v>
      </c>
      <c r="E2620" s="201">
        <v>41640.0</v>
      </c>
      <c r="F2620" s="201">
        <v>42004.0</v>
      </c>
      <c r="G2620" s="7" t="s">
        <v>3594</v>
      </c>
      <c r="H2620" s="7">
        <v>0.25</v>
      </c>
      <c r="I2620" s="7">
        <v>1.0</v>
      </c>
      <c r="J2620" s="7">
        <v>1.0</v>
      </c>
      <c r="K2620" s="7">
        <v>1.0</v>
      </c>
      <c r="L2620" s="7">
        <v>1.0</v>
      </c>
      <c r="M2620" s="7">
        <v>1.0</v>
      </c>
      <c r="N2620" s="7">
        <v>1.0</v>
      </c>
      <c r="O2620" s="7">
        <v>1.0</v>
      </c>
      <c r="P2620" s="7">
        <v>0.25</v>
      </c>
      <c r="Q2620" s="7">
        <v>0.25</v>
      </c>
      <c r="R2620" s="7">
        <v>0.25</v>
      </c>
      <c r="S2620" s="7">
        <v>0.25</v>
      </c>
      <c r="T2620" s="7">
        <v>0.25</v>
      </c>
      <c r="U2620" s="7">
        <v>0.25</v>
      </c>
      <c r="V2620" s="7">
        <v>0.25</v>
      </c>
      <c r="W2620" s="7">
        <v>0.25</v>
      </c>
      <c r="X2620" s="7">
        <v>0.25</v>
      </c>
      <c r="Y2620" s="7">
        <v>0.25</v>
      </c>
      <c r="Z2620" s="7">
        <v>0.25</v>
      </c>
      <c r="AA2620" s="7">
        <v>0.25</v>
      </c>
      <c r="AB2620" s="7">
        <v>0.25</v>
      </c>
      <c r="AC2620" s="7">
        <v>0.25</v>
      </c>
      <c r="AD2620" s="7">
        <v>0.25</v>
      </c>
      <c r="AE2620" s="7">
        <v>0.25</v>
      </c>
      <c r="AF2620" s="7" t="s">
        <v>3592</v>
      </c>
    </row>
    <row r="2621" ht="14.25" customHeight="1">
      <c r="A2621" s="8" t="s">
        <v>1777</v>
      </c>
      <c r="B2621" s="8" t="s">
        <v>1207</v>
      </c>
      <c r="C2621" s="8"/>
      <c r="D2621" s="8" t="s">
        <v>4463</v>
      </c>
      <c r="E2621" s="202">
        <v>41640.0</v>
      </c>
      <c r="F2621" s="202">
        <v>42004.0</v>
      </c>
      <c r="G2621" s="8" t="s">
        <v>3594</v>
      </c>
      <c r="H2621" s="8">
        <v>0.05</v>
      </c>
      <c r="I2621" s="8">
        <v>0.05</v>
      </c>
      <c r="J2621" s="8">
        <v>0.05</v>
      </c>
      <c r="K2621" s="8">
        <v>0.05</v>
      </c>
      <c r="L2621" s="8">
        <v>0.05</v>
      </c>
      <c r="M2621" s="8">
        <v>0.05</v>
      </c>
      <c r="N2621" s="8">
        <v>0.05</v>
      </c>
      <c r="O2621" s="8">
        <v>0.05</v>
      </c>
      <c r="P2621" s="8">
        <v>0.05</v>
      </c>
      <c r="Q2621" s="8">
        <v>0.5</v>
      </c>
      <c r="R2621" s="8">
        <v>0.95</v>
      </c>
      <c r="S2621" s="8">
        <v>0.95</v>
      </c>
      <c r="T2621" s="8">
        <v>0.95</v>
      </c>
      <c r="U2621" s="8">
        <v>0.95</v>
      </c>
      <c r="V2621" s="8">
        <v>0.95</v>
      </c>
      <c r="W2621" s="8">
        <v>0.95</v>
      </c>
      <c r="X2621" s="8">
        <v>0.95</v>
      </c>
      <c r="Y2621" s="8">
        <v>0.95</v>
      </c>
      <c r="Z2621" s="8">
        <v>0.95</v>
      </c>
      <c r="AA2621" s="8">
        <v>0.95</v>
      </c>
      <c r="AB2621" s="8">
        <v>0.95</v>
      </c>
      <c r="AC2621" s="8">
        <v>0.95</v>
      </c>
      <c r="AD2621" s="8">
        <v>0.95</v>
      </c>
      <c r="AE2621" s="8">
        <v>0.5</v>
      </c>
      <c r="AF2621" s="8" t="s">
        <v>3592</v>
      </c>
    </row>
    <row r="2622" ht="14.25" customHeight="1">
      <c r="A2622" s="7" t="s">
        <v>1777</v>
      </c>
      <c r="B2622" s="7" t="s">
        <v>1207</v>
      </c>
      <c r="C2622" s="7"/>
      <c r="D2622" s="7" t="s">
        <v>3597</v>
      </c>
      <c r="E2622" s="201">
        <v>41640.0</v>
      </c>
      <c r="F2622" s="201">
        <v>42004.0</v>
      </c>
      <c r="G2622" s="7" t="s">
        <v>3588</v>
      </c>
      <c r="H2622" s="7">
        <v>0.0</v>
      </c>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7" t="s">
        <v>3592</v>
      </c>
    </row>
    <row r="2623" ht="14.25" customHeight="1">
      <c r="A2623" s="8" t="s">
        <v>1777</v>
      </c>
      <c r="B2623" s="8" t="s">
        <v>1207</v>
      </c>
      <c r="C2623" s="8"/>
      <c r="D2623" s="8" t="s">
        <v>3598</v>
      </c>
      <c r="E2623" s="202">
        <v>41640.0</v>
      </c>
      <c r="F2623" s="202">
        <v>42004.0</v>
      </c>
      <c r="G2623" s="8" t="s">
        <v>3588</v>
      </c>
      <c r="H2623" s="8">
        <v>1.0</v>
      </c>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t="s">
        <v>3592</v>
      </c>
    </row>
    <row r="2624" ht="14.25" customHeight="1">
      <c r="A2624" s="7" t="s">
        <v>1777</v>
      </c>
      <c r="B2624" s="7" t="s">
        <v>1207</v>
      </c>
      <c r="C2624" s="7"/>
      <c r="D2624" s="7" t="s">
        <v>4458</v>
      </c>
      <c r="E2624" s="201">
        <v>41640.0</v>
      </c>
      <c r="F2624" s="201">
        <v>42004.0</v>
      </c>
      <c r="G2624" s="7" t="s">
        <v>3594</v>
      </c>
      <c r="H2624" s="7">
        <v>0.5</v>
      </c>
      <c r="I2624" s="7">
        <v>0.05</v>
      </c>
      <c r="J2624" s="7">
        <v>0.05</v>
      </c>
      <c r="K2624" s="7">
        <v>0.05</v>
      </c>
      <c r="L2624" s="7">
        <v>0.05</v>
      </c>
      <c r="M2624" s="7">
        <v>0.05</v>
      </c>
      <c r="N2624" s="7">
        <v>0.05</v>
      </c>
      <c r="O2624" s="7">
        <v>0.05</v>
      </c>
      <c r="P2624" s="7">
        <v>0.05</v>
      </c>
      <c r="Q2624" s="7">
        <v>0.5</v>
      </c>
      <c r="R2624" s="7">
        <v>0.95</v>
      </c>
      <c r="S2624" s="7">
        <v>0.95</v>
      </c>
      <c r="T2624" s="7">
        <v>0.95</v>
      </c>
      <c r="U2624" s="7">
        <v>0.95</v>
      </c>
      <c r="V2624" s="7">
        <v>0.95</v>
      </c>
      <c r="W2624" s="7">
        <v>0.95</v>
      </c>
      <c r="X2624" s="7">
        <v>0.95</v>
      </c>
      <c r="Y2624" s="7">
        <v>0.95</v>
      </c>
      <c r="Z2624" s="7">
        <v>0.95</v>
      </c>
      <c r="AA2624" s="7">
        <v>0.95</v>
      </c>
      <c r="AB2624" s="7">
        <v>0.95</v>
      </c>
      <c r="AC2624" s="7">
        <v>0.95</v>
      </c>
      <c r="AD2624" s="7">
        <v>0.95</v>
      </c>
      <c r="AE2624" s="7">
        <v>0.95</v>
      </c>
      <c r="AF2624" s="7" t="s">
        <v>3592</v>
      </c>
    </row>
    <row r="2625" ht="14.25" customHeight="1">
      <c r="A2625" s="8" t="s">
        <v>286</v>
      </c>
      <c r="B2625" s="8" t="s">
        <v>3673</v>
      </c>
      <c r="C2625" s="8"/>
      <c r="D2625" s="8" t="s">
        <v>4464</v>
      </c>
      <c r="E2625" s="202">
        <v>41640.0</v>
      </c>
      <c r="F2625" s="202">
        <v>42004.0</v>
      </c>
      <c r="G2625" s="8" t="s">
        <v>3594</v>
      </c>
      <c r="H2625" s="8">
        <v>0.0</v>
      </c>
      <c r="I2625" s="8">
        <v>0.0</v>
      </c>
      <c r="J2625" s="8">
        <v>0.0</v>
      </c>
      <c r="K2625" s="8">
        <v>0.0</v>
      </c>
      <c r="L2625" s="8">
        <v>0.0</v>
      </c>
      <c r="M2625" s="8">
        <v>0.0</v>
      </c>
      <c r="N2625" s="8">
        <v>0.0</v>
      </c>
      <c r="O2625" s="8">
        <v>0.0</v>
      </c>
      <c r="P2625" s="8">
        <v>0.0</v>
      </c>
      <c r="Q2625" s="8">
        <v>1.0</v>
      </c>
      <c r="R2625" s="8">
        <v>1.0</v>
      </c>
      <c r="S2625" s="8">
        <v>1.0</v>
      </c>
      <c r="T2625" s="8">
        <v>1.0</v>
      </c>
      <c r="U2625" s="8">
        <v>1.0</v>
      </c>
      <c r="V2625" s="8">
        <v>1.0</v>
      </c>
      <c r="W2625" s="8">
        <v>1.0</v>
      </c>
      <c r="X2625" s="8">
        <v>1.0</v>
      </c>
      <c r="Y2625" s="8">
        <v>1.0</v>
      </c>
      <c r="Z2625" s="8">
        <v>1.0</v>
      </c>
      <c r="AA2625" s="8">
        <v>1.0</v>
      </c>
      <c r="AB2625" s="8">
        <v>1.0</v>
      </c>
      <c r="AC2625" s="8">
        <v>1.0</v>
      </c>
      <c r="AD2625" s="8">
        <v>1.0</v>
      </c>
      <c r="AE2625" s="8">
        <v>1.0</v>
      </c>
      <c r="AF2625" s="8" t="s">
        <v>3592</v>
      </c>
    </row>
    <row r="2626" ht="14.25" customHeight="1">
      <c r="A2626" s="7" t="s">
        <v>286</v>
      </c>
      <c r="B2626" s="7" t="s">
        <v>3673</v>
      </c>
      <c r="C2626" s="7"/>
      <c r="D2626" s="7" t="s">
        <v>4465</v>
      </c>
      <c r="E2626" s="201">
        <v>41640.0</v>
      </c>
      <c r="F2626" s="201">
        <v>42004.0</v>
      </c>
      <c r="G2626" s="7" t="s">
        <v>3594</v>
      </c>
      <c r="H2626" s="7">
        <v>1.0</v>
      </c>
      <c r="I2626" s="7">
        <v>0.0</v>
      </c>
      <c r="J2626" s="7">
        <v>0.0</v>
      </c>
      <c r="K2626" s="7">
        <v>0.0</v>
      </c>
      <c r="L2626" s="7">
        <v>0.0</v>
      </c>
      <c r="M2626" s="7">
        <v>0.0</v>
      </c>
      <c r="N2626" s="7">
        <v>0.0</v>
      </c>
      <c r="O2626" s="7">
        <v>0.0</v>
      </c>
      <c r="P2626" s="7">
        <v>0.0</v>
      </c>
      <c r="Q2626" s="7">
        <v>1.0</v>
      </c>
      <c r="R2626" s="7">
        <v>1.0</v>
      </c>
      <c r="S2626" s="7">
        <v>1.0</v>
      </c>
      <c r="T2626" s="7">
        <v>1.0</v>
      </c>
      <c r="U2626" s="7">
        <v>1.0</v>
      </c>
      <c r="V2626" s="7">
        <v>1.0</v>
      </c>
      <c r="W2626" s="7">
        <v>1.0</v>
      </c>
      <c r="X2626" s="7">
        <v>1.0</v>
      </c>
      <c r="Y2626" s="7">
        <v>1.0</v>
      </c>
      <c r="Z2626" s="7">
        <v>1.0</v>
      </c>
      <c r="AA2626" s="7">
        <v>1.0</v>
      </c>
      <c r="AB2626" s="7">
        <v>1.0</v>
      </c>
      <c r="AC2626" s="7">
        <v>1.0</v>
      </c>
      <c r="AD2626" s="7">
        <v>1.0</v>
      </c>
      <c r="AE2626" s="7">
        <v>1.0</v>
      </c>
      <c r="AF2626" s="7" t="s">
        <v>3592</v>
      </c>
    </row>
    <row r="2627" ht="14.25" customHeight="1">
      <c r="A2627" s="8" t="s">
        <v>1778</v>
      </c>
      <c r="B2627" s="8" t="s">
        <v>8</v>
      </c>
      <c r="C2627" s="8"/>
      <c r="D2627" s="8" t="s">
        <v>3596</v>
      </c>
      <c r="E2627" s="202">
        <v>41640.0</v>
      </c>
      <c r="F2627" s="202">
        <v>42004.0</v>
      </c>
      <c r="G2627" s="8" t="s">
        <v>3594</v>
      </c>
      <c r="H2627" s="8">
        <v>0.0</v>
      </c>
      <c r="I2627" s="8">
        <v>0.0</v>
      </c>
      <c r="J2627" s="8">
        <v>0.0</v>
      </c>
      <c r="K2627" s="8">
        <v>0.0</v>
      </c>
      <c r="L2627" s="8">
        <v>0.0</v>
      </c>
      <c r="M2627" s="8">
        <v>0.0</v>
      </c>
      <c r="N2627" s="8">
        <v>0.0</v>
      </c>
      <c r="O2627" s="8">
        <v>0.0</v>
      </c>
      <c r="P2627" s="8">
        <v>0.05</v>
      </c>
      <c r="Q2627" s="8">
        <v>0.05</v>
      </c>
      <c r="R2627" s="8">
        <v>0.1</v>
      </c>
      <c r="S2627" s="8">
        <v>0.2</v>
      </c>
      <c r="T2627" s="8">
        <v>0.4</v>
      </c>
      <c r="U2627" s="8">
        <v>0.6</v>
      </c>
      <c r="V2627" s="8">
        <v>0.4</v>
      </c>
      <c r="W2627" s="8">
        <v>0.4</v>
      </c>
      <c r="X2627" s="8">
        <v>0.3</v>
      </c>
      <c r="Y2627" s="8">
        <v>0.6</v>
      </c>
      <c r="Z2627" s="8">
        <v>0.6</v>
      </c>
      <c r="AA2627" s="8">
        <v>0.4</v>
      </c>
      <c r="AB2627" s="8">
        <v>0.4</v>
      </c>
      <c r="AC2627" s="8">
        <v>0.3</v>
      </c>
      <c r="AD2627" s="8">
        <v>0.2</v>
      </c>
      <c r="AE2627" s="8">
        <v>0.05</v>
      </c>
      <c r="AF2627" s="8" t="s">
        <v>3592</v>
      </c>
    </row>
    <row r="2628" ht="14.25" customHeight="1">
      <c r="A2628" s="7" t="s">
        <v>1778</v>
      </c>
      <c r="B2628" s="7" t="s">
        <v>8</v>
      </c>
      <c r="C2628" s="7"/>
      <c r="D2628" s="7" t="s">
        <v>3597</v>
      </c>
      <c r="E2628" s="201">
        <v>41640.0</v>
      </c>
      <c r="F2628" s="201">
        <v>42004.0</v>
      </c>
      <c r="G2628" s="7" t="s">
        <v>3588</v>
      </c>
      <c r="H2628" s="7">
        <v>0.0</v>
      </c>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7" t="s">
        <v>3592</v>
      </c>
    </row>
    <row r="2629" ht="14.25" customHeight="1">
      <c r="A2629" s="8" t="s">
        <v>1778</v>
      </c>
      <c r="B2629" s="8" t="s">
        <v>8</v>
      </c>
      <c r="C2629" s="8"/>
      <c r="D2629" s="8" t="s">
        <v>3598</v>
      </c>
      <c r="E2629" s="202">
        <v>41640.0</v>
      </c>
      <c r="F2629" s="202">
        <v>42004.0</v>
      </c>
      <c r="G2629" s="8" t="s">
        <v>3588</v>
      </c>
      <c r="H2629" s="8">
        <v>1.0</v>
      </c>
      <c r="I2629" s="8"/>
      <c r="J2629" s="8"/>
      <c r="K2629" s="8"/>
      <c r="L2629" s="8"/>
      <c r="M2629" s="8"/>
      <c r="N2629" s="8"/>
      <c r="O2629" s="8"/>
      <c r="P2629" s="8"/>
      <c r="Q2629" s="8"/>
      <c r="R2629" s="8"/>
      <c r="S2629" s="8"/>
      <c r="T2629" s="8"/>
      <c r="U2629" s="8"/>
      <c r="V2629" s="8"/>
      <c r="W2629" s="8"/>
      <c r="X2629" s="8"/>
      <c r="Y2629" s="8"/>
      <c r="Z2629" s="8"/>
      <c r="AA2629" s="8"/>
      <c r="AB2629" s="8"/>
      <c r="AC2629" s="8"/>
      <c r="AD2629" s="8"/>
      <c r="AE2629" s="8"/>
      <c r="AF2629" s="8" t="s">
        <v>3592</v>
      </c>
    </row>
    <row r="2630" ht="14.25" customHeight="1">
      <c r="A2630" s="7" t="s">
        <v>1778</v>
      </c>
      <c r="B2630" s="7" t="s">
        <v>8</v>
      </c>
      <c r="C2630" s="7"/>
      <c r="D2630" s="7" t="s">
        <v>4458</v>
      </c>
      <c r="E2630" s="201">
        <v>41640.0</v>
      </c>
      <c r="F2630" s="201">
        <v>42004.0</v>
      </c>
      <c r="G2630" s="7" t="s">
        <v>3594</v>
      </c>
      <c r="H2630" s="7">
        <v>0.05</v>
      </c>
      <c r="I2630" s="7">
        <v>0.0</v>
      </c>
      <c r="J2630" s="7">
        <v>0.0</v>
      </c>
      <c r="K2630" s="7">
        <v>0.0</v>
      </c>
      <c r="L2630" s="7">
        <v>0.0</v>
      </c>
      <c r="M2630" s="7">
        <v>0.0</v>
      </c>
      <c r="N2630" s="7">
        <v>0.0</v>
      </c>
      <c r="O2630" s="7">
        <v>0.0</v>
      </c>
      <c r="P2630" s="7">
        <v>0.0</v>
      </c>
      <c r="Q2630" s="7">
        <v>0.05</v>
      </c>
      <c r="R2630" s="7">
        <v>0.1</v>
      </c>
      <c r="S2630" s="7">
        <v>0.1</v>
      </c>
      <c r="T2630" s="7">
        <v>0.2</v>
      </c>
      <c r="U2630" s="7">
        <v>0.6</v>
      </c>
      <c r="V2630" s="7">
        <v>0.4</v>
      </c>
      <c r="W2630" s="7">
        <v>0.25</v>
      </c>
      <c r="X2630" s="7">
        <v>0.25</v>
      </c>
      <c r="Y2630" s="7">
        <v>0.5</v>
      </c>
      <c r="Z2630" s="7">
        <v>0.5</v>
      </c>
      <c r="AA2630" s="7">
        <v>0.5</v>
      </c>
      <c r="AB2630" s="7">
        <v>0.3</v>
      </c>
      <c r="AC2630" s="7">
        <v>0.3</v>
      </c>
      <c r="AD2630" s="7">
        <v>0.3</v>
      </c>
      <c r="AE2630" s="7">
        <v>0.2</v>
      </c>
      <c r="AF2630" s="7" t="s">
        <v>3592</v>
      </c>
    </row>
    <row r="2631" ht="14.25" customHeight="1">
      <c r="A2631" s="8" t="s">
        <v>1778</v>
      </c>
      <c r="B2631" s="8" t="s">
        <v>8</v>
      </c>
      <c r="C2631" s="8"/>
      <c r="D2631" s="8" t="s">
        <v>4459</v>
      </c>
      <c r="E2631" s="202">
        <v>41640.0</v>
      </c>
      <c r="F2631" s="202">
        <v>42004.0</v>
      </c>
      <c r="G2631" s="8" t="s">
        <v>3594</v>
      </c>
      <c r="H2631" s="8">
        <v>0.0</v>
      </c>
      <c r="I2631" s="8">
        <v>0.0</v>
      </c>
      <c r="J2631" s="8">
        <v>0.0</v>
      </c>
      <c r="K2631" s="8">
        <v>0.0</v>
      </c>
      <c r="L2631" s="8">
        <v>0.0</v>
      </c>
      <c r="M2631" s="8">
        <v>0.0</v>
      </c>
      <c r="N2631" s="8">
        <v>0.0</v>
      </c>
      <c r="O2631" s="8">
        <v>0.0</v>
      </c>
      <c r="P2631" s="8">
        <v>0.05</v>
      </c>
      <c r="Q2631" s="8">
        <v>0.05</v>
      </c>
      <c r="R2631" s="8">
        <v>0.1</v>
      </c>
      <c r="S2631" s="8">
        <v>0.1</v>
      </c>
      <c r="T2631" s="8">
        <v>0.2</v>
      </c>
      <c r="U2631" s="8">
        <v>0.4</v>
      </c>
      <c r="V2631" s="8">
        <v>0.4</v>
      </c>
      <c r="W2631" s="8">
        <v>0.25</v>
      </c>
      <c r="X2631" s="8">
        <v>0.25</v>
      </c>
      <c r="Y2631" s="8">
        <v>0.5</v>
      </c>
      <c r="Z2631" s="8">
        <v>0.5</v>
      </c>
      <c r="AA2631" s="8">
        <v>0.5</v>
      </c>
      <c r="AB2631" s="8">
        <v>0.3</v>
      </c>
      <c r="AC2631" s="8">
        <v>0.3</v>
      </c>
      <c r="AD2631" s="8">
        <v>0.3</v>
      </c>
      <c r="AE2631" s="8">
        <v>0.05</v>
      </c>
      <c r="AF2631" s="8" t="s">
        <v>3592</v>
      </c>
    </row>
    <row r="2632" ht="14.25" customHeight="1">
      <c r="A2632" s="7" t="s">
        <v>1782</v>
      </c>
      <c r="B2632" s="7" t="s">
        <v>3627</v>
      </c>
      <c r="C2632" s="7"/>
      <c r="D2632" s="7" t="s">
        <v>3596</v>
      </c>
      <c r="E2632" s="201">
        <v>41640.0</v>
      </c>
      <c r="F2632" s="201">
        <v>42004.0</v>
      </c>
      <c r="G2632" s="7" t="s">
        <v>3594</v>
      </c>
      <c r="H2632" s="7">
        <v>0.0</v>
      </c>
      <c r="I2632" s="7">
        <v>0.0</v>
      </c>
      <c r="J2632" s="7">
        <v>0.0</v>
      </c>
      <c r="K2632" s="7">
        <v>0.0</v>
      </c>
      <c r="L2632" s="7">
        <v>0.0</v>
      </c>
      <c r="M2632" s="7">
        <v>0.0</v>
      </c>
      <c r="N2632" s="7">
        <v>0.0</v>
      </c>
      <c r="O2632" s="7">
        <v>0.0</v>
      </c>
      <c r="P2632" s="7">
        <v>0.1</v>
      </c>
      <c r="Q2632" s="7">
        <v>0.14</v>
      </c>
      <c r="R2632" s="7">
        <v>0.29</v>
      </c>
      <c r="S2632" s="7">
        <v>0.31</v>
      </c>
      <c r="T2632" s="7">
        <v>0.36</v>
      </c>
      <c r="U2632" s="7">
        <v>0.36</v>
      </c>
      <c r="V2632" s="7">
        <v>0.34</v>
      </c>
      <c r="W2632" s="7">
        <v>0.35</v>
      </c>
      <c r="X2632" s="7">
        <v>0.37</v>
      </c>
      <c r="Y2632" s="7">
        <v>0.34</v>
      </c>
      <c r="Z2632" s="7">
        <v>0.25</v>
      </c>
      <c r="AA2632" s="7">
        <v>0.27</v>
      </c>
      <c r="AB2632" s="7">
        <v>0.21</v>
      </c>
      <c r="AC2632" s="7">
        <v>0.16</v>
      </c>
      <c r="AD2632" s="7">
        <v>0.16</v>
      </c>
      <c r="AE2632" s="7">
        <v>0.1</v>
      </c>
      <c r="AF2632" s="7" t="s">
        <v>3592</v>
      </c>
    </row>
    <row r="2633" ht="14.25" customHeight="1">
      <c r="A2633" s="8" t="s">
        <v>1782</v>
      </c>
      <c r="B2633" s="8" t="s">
        <v>3627</v>
      </c>
      <c r="C2633" s="8"/>
      <c r="D2633" s="8" t="s">
        <v>4465</v>
      </c>
      <c r="E2633" s="202">
        <v>41640.0</v>
      </c>
      <c r="F2633" s="202">
        <v>42004.0</v>
      </c>
      <c r="G2633" s="8" t="s">
        <v>3594</v>
      </c>
      <c r="H2633" s="8">
        <v>0.13</v>
      </c>
      <c r="I2633" s="8">
        <v>0.0</v>
      </c>
      <c r="J2633" s="8">
        <v>0.0</v>
      </c>
      <c r="K2633" s="8">
        <v>0.0</v>
      </c>
      <c r="L2633" s="8">
        <v>0.0</v>
      </c>
      <c r="M2633" s="8">
        <v>0.0</v>
      </c>
      <c r="N2633" s="8">
        <v>0.0</v>
      </c>
      <c r="O2633" s="8">
        <v>0.0</v>
      </c>
      <c r="P2633" s="8">
        <v>0.0</v>
      </c>
      <c r="Q2633" s="8">
        <v>0.2</v>
      </c>
      <c r="R2633" s="8">
        <v>0.23</v>
      </c>
      <c r="S2633" s="8">
        <v>0.32</v>
      </c>
      <c r="T2633" s="8">
        <v>0.41</v>
      </c>
      <c r="U2633" s="8">
        <v>0.65</v>
      </c>
      <c r="V2633" s="8">
        <v>0.6</v>
      </c>
      <c r="W2633" s="8">
        <v>0.55</v>
      </c>
      <c r="X2633" s="8">
        <v>0.45</v>
      </c>
      <c r="Y2633" s="8">
        <v>0.5</v>
      </c>
      <c r="Z2633" s="8">
        <v>0.46</v>
      </c>
      <c r="AA2633" s="8">
        <v>0.47</v>
      </c>
      <c r="AB2633" s="8">
        <v>0.34</v>
      </c>
      <c r="AC2633" s="8">
        <v>0.33</v>
      </c>
      <c r="AD2633" s="8">
        <v>0.23</v>
      </c>
      <c r="AE2633" s="8">
        <v>0.13</v>
      </c>
      <c r="AF2633" s="8" t="s">
        <v>3592</v>
      </c>
    </row>
    <row r="2634" ht="14.25" customHeight="1">
      <c r="A2634" s="7" t="s">
        <v>1782</v>
      </c>
      <c r="B2634" s="7" t="s">
        <v>3627</v>
      </c>
      <c r="C2634" s="7"/>
      <c r="D2634" s="7" t="s">
        <v>4462</v>
      </c>
      <c r="E2634" s="201">
        <v>41640.0</v>
      </c>
      <c r="F2634" s="201">
        <v>42004.0</v>
      </c>
      <c r="G2634" s="7" t="s">
        <v>3594</v>
      </c>
      <c r="H2634" s="7">
        <v>0.0</v>
      </c>
      <c r="I2634" s="7">
        <v>0.0</v>
      </c>
      <c r="J2634" s="7">
        <v>0.0</v>
      </c>
      <c r="K2634" s="7">
        <v>0.0</v>
      </c>
      <c r="L2634" s="7">
        <v>0.0</v>
      </c>
      <c r="M2634" s="7">
        <v>0.0</v>
      </c>
      <c r="N2634" s="7">
        <v>0.0</v>
      </c>
      <c r="O2634" s="7">
        <v>0.04</v>
      </c>
      <c r="P2634" s="7">
        <v>0.04</v>
      </c>
      <c r="Q2634" s="7">
        <v>0.15</v>
      </c>
      <c r="R2634" s="7">
        <v>0.23</v>
      </c>
      <c r="S2634" s="7">
        <v>0.32</v>
      </c>
      <c r="T2634" s="7">
        <v>0.41</v>
      </c>
      <c r="U2634" s="7">
        <v>0.62</v>
      </c>
      <c r="V2634" s="7">
        <v>0.6</v>
      </c>
      <c r="W2634" s="7">
        <v>0.55</v>
      </c>
      <c r="X2634" s="7">
        <v>0.45</v>
      </c>
      <c r="Y2634" s="7">
        <v>0.5</v>
      </c>
      <c r="Z2634" s="7">
        <v>0.46</v>
      </c>
      <c r="AA2634" s="7">
        <v>0.47</v>
      </c>
      <c r="AB2634" s="7">
        <v>0.34</v>
      </c>
      <c r="AC2634" s="7">
        <v>0.33</v>
      </c>
      <c r="AD2634" s="7">
        <v>0.23</v>
      </c>
      <c r="AE2634" s="7">
        <v>0.13</v>
      </c>
      <c r="AF2634" s="7" t="s">
        <v>3592</v>
      </c>
    </row>
    <row r="2635" ht="14.25" customHeight="1">
      <c r="A2635" s="8" t="s">
        <v>1789</v>
      </c>
      <c r="B2635" s="8" t="s">
        <v>3599</v>
      </c>
      <c r="C2635" s="8" t="s">
        <v>3593</v>
      </c>
      <c r="D2635" s="8" t="s">
        <v>3596</v>
      </c>
      <c r="E2635" s="202">
        <v>41640.0</v>
      </c>
      <c r="F2635" s="202">
        <v>42004.0</v>
      </c>
      <c r="G2635" s="8" t="s">
        <v>3594</v>
      </c>
      <c r="H2635" s="8">
        <v>29.44</v>
      </c>
      <c r="I2635" s="8">
        <v>29.44</v>
      </c>
      <c r="J2635" s="8">
        <v>29.44</v>
      </c>
      <c r="K2635" s="8">
        <v>29.44</v>
      </c>
      <c r="L2635" s="8">
        <v>29.44</v>
      </c>
      <c r="M2635" s="8">
        <v>29.44</v>
      </c>
      <c r="N2635" s="8">
        <v>29.44</v>
      </c>
      <c r="O2635" s="8">
        <v>29.44</v>
      </c>
      <c r="P2635" s="8">
        <v>23.89</v>
      </c>
      <c r="Q2635" s="8">
        <v>23.89</v>
      </c>
      <c r="R2635" s="8">
        <v>23.89</v>
      </c>
      <c r="S2635" s="8">
        <v>23.89</v>
      </c>
      <c r="T2635" s="8">
        <v>23.89</v>
      </c>
      <c r="U2635" s="8">
        <v>23.89</v>
      </c>
      <c r="V2635" s="8">
        <v>23.89</v>
      </c>
      <c r="W2635" s="8">
        <v>23.89</v>
      </c>
      <c r="X2635" s="8">
        <v>23.89</v>
      </c>
      <c r="Y2635" s="8">
        <v>29.44</v>
      </c>
      <c r="Z2635" s="8">
        <v>29.44</v>
      </c>
      <c r="AA2635" s="8">
        <v>29.44</v>
      </c>
      <c r="AB2635" s="8">
        <v>29.44</v>
      </c>
      <c r="AC2635" s="8">
        <v>29.44</v>
      </c>
      <c r="AD2635" s="8">
        <v>29.44</v>
      </c>
      <c r="AE2635" s="8">
        <v>29.44</v>
      </c>
      <c r="AF2635" s="8" t="s">
        <v>3592</v>
      </c>
    </row>
    <row r="2636" ht="14.25" customHeight="1">
      <c r="A2636" s="7" t="s">
        <v>1789</v>
      </c>
      <c r="B2636" s="7" t="s">
        <v>3599</v>
      </c>
      <c r="C2636" s="7" t="s">
        <v>3593</v>
      </c>
      <c r="D2636" s="7" t="s">
        <v>3597</v>
      </c>
      <c r="E2636" s="201">
        <v>41640.0</v>
      </c>
      <c r="F2636" s="201">
        <v>42004.0</v>
      </c>
      <c r="G2636" s="7" t="s">
        <v>3588</v>
      </c>
      <c r="H2636" s="7">
        <v>29.44</v>
      </c>
      <c r="I2636" s="7"/>
      <c r="J2636" s="7"/>
      <c r="K2636" s="7"/>
      <c r="L2636" s="7"/>
      <c r="M2636" s="7"/>
      <c r="N2636" s="7"/>
      <c r="O2636" s="7"/>
      <c r="P2636" s="7"/>
      <c r="Q2636" s="7"/>
      <c r="R2636" s="7"/>
      <c r="S2636" s="7"/>
      <c r="T2636" s="7"/>
      <c r="U2636" s="7"/>
      <c r="V2636" s="7"/>
      <c r="W2636" s="7"/>
      <c r="X2636" s="7"/>
      <c r="Y2636" s="7"/>
      <c r="Z2636" s="7"/>
      <c r="AA2636" s="7"/>
      <c r="AB2636" s="7"/>
      <c r="AC2636" s="7"/>
      <c r="AD2636" s="7"/>
      <c r="AE2636" s="7"/>
      <c r="AF2636" s="7" t="s">
        <v>3592</v>
      </c>
    </row>
    <row r="2637" ht="14.25" customHeight="1">
      <c r="A2637" s="8" t="s">
        <v>1789</v>
      </c>
      <c r="B2637" s="8" t="s">
        <v>3599</v>
      </c>
      <c r="C2637" s="8" t="s">
        <v>3593</v>
      </c>
      <c r="D2637" s="8" t="s">
        <v>3598</v>
      </c>
      <c r="E2637" s="202">
        <v>41640.0</v>
      </c>
      <c r="F2637" s="202">
        <v>42004.0</v>
      </c>
      <c r="G2637" s="8" t="s">
        <v>3594</v>
      </c>
      <c r="H2637" s="8">
        <v>29.44</v>
      </c>
      <c r="I2637" s="8">
        <v>29.44</v>
      </c>
      <c r="J2637" s="8">
        <v>29.44</v>
      </c>
      <c r="K2637" s="8">
        <v>29.44</v>
      </c>
      <c r="L2637" s="8">
        <v>29.44</v>
      </c>
      <c r="M2637" s="8">
        <v>29.44</v>
      </c>
      <c r="N2637" s="8">
        <v>29.44</v>
      </c>
      <c r="O2637" s="8">
        <v>26.67</v>
      </c>
      <c r="P2637" s="8">
        <v>23.89</v>
      </c>
      <c r="Q2637" s="8">
        <v>23.89</v>
      </c>
      <c r="R2637" s="8">
        <v>23.89</v>
      </c>
      <c r="S2637" s="8">
        <v>23.89</v>
      </c>
      <c r="T2637" s="8">
        <v>23.89</v>
      </c>
      <c r="U2637" s="8">
        <v>23.89</v>
      </c>
      <c r="V2637" s="8">
        <v>23.89</v>
      </c>
      <c r="W2637" s="8">
        <v>23.89</v>
      </c>
      <c r="X2637" s="8">
        <v>23.89</v>
      </c>
      <c r="Y2637" s="8">
        <v>23.89</v>
      </c>
      <c r="Z2637" s="8">
        <v>23.89</v>
      </c>
      <c r="AA2637" s="8">
        <v>23.89</v>
      </c>
      <c r="AB2637" s="8">
        <v>29.44</v>
      </c>
      <c r="AC2637" s="8">
        <v>29.44</v>
      </c>
      <c r="AD2637" s="8">
        <v>29.44</v>
      </c>
      <c r="AE2637" s="8">
        <v>29.44</v>
      </c>
      <c r="AF2637" s="8" t="s">
        <v>3592</v>
      </c>
    </row>
    <row r="2638" ht="14.25" customHeight="1">
      <c r="A2638" s="7" t="s">
        <v>1789</v>
      </c>
      <c r="B2638" s="7" t="s">
        <v>3599</v>
      </c>
      <c r="C2638" s="7" t="s">
        <v>3593</v>
      </c>
      <c r="D2638" s="7" t="s">
        <v>3657</v>
      </c>
      <c r="E2638" s="201">
        <v>41640.0</v>
      </c>
      <c r="F2638" s="201">
        <v>42004.0</v>
      </c>
      <c r="G2638" s="7" t="s">
        <v>3594</v>
      </c>
      <c r="H2638" s="7">
        <v>29.44</v>
      </c>
      <c r="I2638" s="7">
        <v>29.44</v>
      </c>
      <c r="J2638" s="7">
        <v>29.44</v>
      </c>
      <c r="K2638" s="7">
        <v>29.44</v>
      </c>
      <c r="L2638" s="7">
        <v>29.44</v>
      </c>
      <c r="M2638" s="7">
        <v>29.44</v>
      </c>
      <c r="N2638" s="7">
        <v>29.44</v>
      </c>
      <c r="O2638" s="7">
        <v>23.89</v>
      </c>
      <c r="P2638" s="7">
        <v>23.89</v>
      </c>
      <c r="Q2638" s="7">
        <v>23.89</v>
      </c>
      <c r="R2638" s="7">
        <v>23.89</v>
      </c>
      <c r="S2638" s="7">
        <v>23.89</v>
      </c>
      <c r="T2638" s="7">
        <v>23.89</v>
      </c>
      <c r="U2638" s="7">
        <v>23.89</v>
      </c>
      <c r="V2638" s="7">
        <v>23.89</v>
      </c>
      <c r="W2638" s="7">
        <v>23.89</v>
      </c>
      <c r="X2638" s="7">
        <v>23.89</v>
      </c>
      <c r="Y2638" s="7">
        <v>23.89</v>
      </c>
      <c r="Z2638" s="7">
        <v>29.44</v>
      </c>
      <c r="AA2638" s="7">
        <v>29.44</v>
      </c>
      <c r="AB2638" s="7">
        <v>29.44</v>
      </c>
      <c r="AC2638" s="7">
        <v>29.44</v>
      </c>
      <c r="AD2638" s="7">
        <v>29.44</v>
      </c>
      <c r="AE2638" s="7">
        <v>29.44</v>
      </c>
      <c r="AF2638" s="7" t="s">
        <v>3592</v>
      </c>
    </row>
    <row r="2639" ht="14.25" customHeight="1">
      <c r="A2639" s="8" t="s">
        <v>1789</v>
      </c>
      <c r="B2639" s="8" t="s">
        <v>3599</v>
      </c>
      <c r="C2639" s="8" t="s">
        <v>3593</v>
      </c>
      <c r="D2639" s="8" t="s">
        <v>3605</v>
      </c>
      <c r="E2639" s="202">
        <v>41640.0</v>
      </c>
      <c r="F2639" s="202">
        <v>42004.0</v>
      </c>
      <c r="G2639" s="8" t="s">
        <v>3594</v>
      </c>
      <c r="H2639" s="8">
        <v>29.44</v>
      </c>
      <c r="I2639" s="8">
        <v>29.44</v>
      </c>
      <c r="J2639" s="8">
        <v>29.44</v>
      </c>
      <c r="K2639" s="8">
        <v>29.44</v>
      </c>
      <c r="L2639" s="8">
        <v>29.44</v>
      </c>
      <c r="M2639" s="8">
        <v>29.44</v>
      </c>
      <c r="N2639" s="8">
        <v>29.44</v>
      </c>
      <c r="O2639" s="8">
        <v>23.89</v>
      </c>
      <c r="P2639" s="8">
        <v>23.89</v>
      </c>
      <c r="Q2639" s="8">
        <v>23.89</v>
      </c>
      <c r="R2639" s="8">
        <v>23.89</v>
      </c>
      <c r="S2639" s="8">
        <v>23.89</v>
      </c>
      <c r="T2639" s="8">
        <v>23.89</v>
      </c>
      <c r="U2639" s="8">
        <v>23.89</v>
      </c>
      <c r="V2639" s="8">
        <v>23.89</v>
      </c>
      <c r="W2639" s="8">
        <v>23.89</v>
      </c>
      <c r="X2639" s="8">
        <v>23.89</v>
      </c>
      <c r="Y2639" s="8">
        <v>23.89</v>
      </c>
      <c r="Z2639" s="8">
        <v>23.89</v>
      </c>
      <c r="AA2639" s="8">
        <v>23.89</v>
      </c>
      <c r="AB2639" s="8">
        <v>29.44</v>
      </c>
      <c r="AC2639" s="8">
        <v>29.44</v>
      </c>
      <c r="AD2639" s="8">
        <v>29.44</v>
      </c>
      <c r="AE2639" s="8">
        <v>29.44</v>
      </c>
      <c r="AF2639" s="8" t="s">
        <v>3592</v>
      </c>
    </row>
    <row r="2640" ht="14.25" customHeight="1">
      <c r="A2640" s="7" t="s">
        <v>1799</v>
      </c>
      <c r="B2640" s="7" t="s">
        <v>3599</v>
      </c>
      <c r="C2640" s="7" t="s">
        <v>3593</v>
      </c>
      <c r="D2640" s="7" t="s">
        <v>3894</v>
      </c>
      <c r="E2640" s="201">
        <v>41640.0</v>
      </c>
      <c r="F2640" s="201">
        <v>42004.0</v>
      </c>
      <c r="G2640" s="7" t="s">
        <v>3588</v>
      </c>
      <c r="H2640" s="7">
        <v>23.89</v>
      </c>
      <c r="I2640" s="7"/>
      <c r="J2640" s="7"/>
      <c r="K2640" s="7"/>
      <c r="L2640" s="7"/>
      <c r="M2640" s="7"/>
      <c r="N2640" s="7"/>
      <c r="O2640" s="7"/>
      <c r="P2640" s="7"/>
      <c r="Q2640" s="7"/>
      <c r="R2640" s="7"/>
      <c r="S2640" s="7"/>
      <c r="T2640" s="7"/>
      <c r="U2640" s="7"/>
      <c r="V2640" s="7"/>
      <c r="W2640" s="7"/>
      <c r="X2640" s="7"/>
      <c r="Y2640" s="7"/>
      <c r="Z2640" s="7"/>
      <c r="AA2640" s="7"/>
      <c r="AB2640" s="7"/>
      <c r="AC2640" s="7"/>
      <c r="AD2640" s="7"/>
      <c r="AE2640" s="7"/>
      <c r="AF2640" s="7" t="s">
        <v>3592</v>
      </c>
    </row>
    <row r="2641" ht="14.25" customHeight="1">
      <c r="A2641" s="8" t="s">
        <v>1799</v>
      </c>
      <c r="B2641" s="8" t="s">
        <v>3599</v>
      </c>
      <c r="C2641" s="8" t="s">
        <v>3593</v>
      </c>
      <c r="D2641" s="8" t="s">
        <v>3597</v>
      </c>
      <c r="E2641" s="202">
        <v>41640.0</v>
      </c>
      <c r="F2641" s="202">
        <v>42004.0</v>
      </c>
      <c r="G2641" s="8" t="s">
        <v>3588</v>
      </c>
      <c r="H2641" s="8">
        <v>29.44</v>
      </c>
      <c r="I2641" s="8"/>
      <c r="J2641" s="8"/>
      <c r="K2641" s="8"/>
      <c r="L2641" s="8"/>
      <c r="M2641" s="8"/>
      <c r="N2641" s="8"/>
      <c r="O2641" s="8"/>
      <c r="P2641" s="8"/>
      <c r="Q2641" s="8"/>
      <c r="R2641" s="8"/>
      <c r="S2641" s="8"/>
      <c r="T2641" s="8"/>
      <c r="U2641" s="8"/>
      <c r="V2641" s="8"/>
      <c r="W2641" s="8"/>
      <c r="X2641" s="8"/>
      <c r="Y2641" s="8"/>
      <c r="Z2641" s="8"/>
      <c r="AA2641" s="8"/>
      <c r="AB2641" s="8"/>
      <c r="AC2641" s="8"/>
      <c r="AD2641" s="8"/>
      <c r="AE2641" s="8"/>
      <c r="AF2641" s="8" t="s">
        <v>3592</v>
      </c>
    </row>
    <row r="2642" ht="14.25" customHeight="1">
      <c r="A2642" s="7" t="s">
        <v>1799</v>
      </c>
      <c r="B2642" s="7" t="s">
        <v>3599</v>
      </c>
      <c r="C2642" s="7" t="s">
        <v>3593</v>
      </c>
      <c r="D2642" s="7" t="s">
        <v>3598</v>
      </c>
      <c r="E2642" s="201">
        <v>41640.0</v>
      </c>
      <c r="F2642" s="201">
        <v>42004.0</v>
      </c>
      <c r="G2642" s="7" t="s">
        <v>3594</v>
      </c>
      <c r="H2642" s="7">
        <v>29.44</v>
      </c>
      <c r="I2642" s="7">
        <v>29.44</v>
      </c>
      <c r="J2642" s="7">
        <v>29.44</v>
      </c>
      <c r="K2642" s="7">
        <v>29.44</v>
      </c>
      <c r="L2642" s="7">
        <v>29.44</v>
      </c>
      <c r="M2642" s="7">
        <v>29.44</v>
      </c>
      <c r="N2642" s="7">
        <v>29.44</v>
      </c>
      <c r="O2642" s="7">
        <v>26.67</v>
      </c>
      <c r="P2642" s="7">
        <v>23.89</v>
      </c>
      <c r="Q2642" s="7">
        <v>23.89</v>
      </c>
      <c r="R2642" s="7">
        <v>23.89</v>
      </c>
      <c r="S2642" s="7">
        <v>23.89</v>
      </c>
      <c r="T2642" s="7">
        <v>23.89</v>
      </c>
      <c r="U2642" s="7">
        <v>23.89</v>
      </c>
      <c r="V2642" s="7">
        <v>23.89</v>
      </c>
      <c r="W2642" s="7">
        <v>23.89</v>
      </c>
      <c r="X2642" s="7">
        <v>23.89</v>
      </c>
      <c r="Y2642" s="7">
        <v>23.89</v>
      </c>
      <c r="Z2642" s="7">
        <v>23.89</v>
      </c>
      <c r="AA2642" s="7">
        <v>23.89</v>
      </c>
      <c r="AB2642" s="7">
        <v>29.44</v>
      </c>
      <c r="AC2642" s="7">
        <v>29.44</v>
      </c>
      <c r="AD2642" s="7">
        <v>29.44</v>
      </c>
      <c r="AE2642" s="7">
        <v>29.44</v>
      </c>
      <c r="AF2642" s="7" t="s">
        <v>3592</v>
      </c>
    </row>
    <row r="2643" ht="14.25" customHeight="1">
      <c r="A2643" s="8" t="s">
        <v>4469</v>
      </c>
      <c r="B2643" s="8" t="s">
        <v>3599</v>
      </c>
      <c r="C2643" s="8" t="s">
        <v>3593</v>
      </c>
      <c r="D2643" s="8" t="s">
        <v>3596</v>
      </c>
      <c r="E2643" s="202">
        <v>41640.0</v>
      </c>
      <c r="F2643" s="202">
        <v>42004.0</v>
      </c>
      <c r="G2643" s="8" t="s">
        <v>3594</v>
      </c>
      <c r="H2643" s="8">
        <v>29.44</v>
      </c>
      <c r="I2643" s="8">
        <v>29.44</v>
      </c>
      <c r="J2643" s="8">
        <v>29.44</v>
      </c>
      <c r="K2643" s="8">
        <v>29.44</v>
      </c>
      <c r="L2643" s="8">
        <v>29.44</v>
      </c>
      <c r="M2643" s="8">
        <v>29.44</v>
      </c>
      <c r="N2643" s="8">
        <v>29.44</v>
      </c>
      <c r="O2643" s="8">
        <v>29.44</v>
      </c>
      <c r="P2643" s="8">
        <v>26.67</v>
      </c>
      <c r="Q2643" s="8">
        <v>23.89</v>
      </c>
      <c r="R2643" s="8">
        <v>23.89</v>
      </c>
      <c r="S2643" s="8">
        <v>23.89</v>
      </c>
      <c r="T2643" s="8">
        <v>23.89</v>
      </c>
      <c r="U2643" s="8">
        <v>23.89</v>
      </c>
      <c r="V2643" s="8">
        <v>23.89</v>
      </c>
      <c r="W2643" s="8">
        <v>23.89</v>
      </c>
      <c r="X2643" s="8">
        <v>23.89</v>
      </c>
      <c r="Y2643" s="8">
        <v>29.44</v>
      </c>
      <c r="Z2643" s="8">
        <v>29.44</v>
      </c>
      <c r="AA2643" s="8">
        <v>29.44</v>
      </c>
      <c r="AB2643" s="8">
        <v>29.44</v>
      </c>
      <c r="AC2643" s="8">
        <v>29.44</v>
      </c>
      <c r="AD2643" s="8">
        <v>29.44</v>
      </c>
      <c r="AE2643" s="8">
        <v>29.44</v>
      </c>
      <c r="AF2643" s="8" t="s">
        <v>3592</v>
      </c>
    </row>
    <row r="2644" ht="14.25" customHeight="1">
      <c r="A2644" s="7" t="s">
        <v>4469</v>
      </c>
      <c r="B2644" s="7" t="s">
        <v>3599</v>
      </c>
      <c r="C2644" s="7" t="s">
        <v>3593</v>
      </c>
      <c r="D2644" s="7" t="s">
        <v>3597</v>
      </c>
      <c r="E2644" s="201">
        <v>41640.0</v>
      </c>
      <c r="F2644" s="201">
        <v>42004.0</v>
      </c>
      <c r="G2644" s="7" t="s">
        <v>3588</v>
      </c>
      <c r="H2644" s="7">
        <v>29.44</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3592</v>
      </c>
    </row>
    <row r="2645" ht="14.25" customHeight="1">
      <c r="A2645" s="8" t="s">
        <v>4469</v>
      </c>
      <c r="B2645" s="8" t="s">
        <v>3599</v>
      </c>
      <c r="C2645" s="8" t="s">
        <v>3593</v>
      </c>
      <c r="D2645" s="8" t="s">
        <v>3676</v>
      </c>
      <c r="E2645" s="202">
        <v>41640.0</v>
      </c>
      <c r="F2645" s="202">
        <v>42004.0</v>
      </c>
      <c r="G2645" s="8" t="s">
        <v>3594</v>
      </c>
      <c r="H2645" s="8">
        <v>29.44</v>
      </c>
      <c r="I2645" s="8">
        <v>29.44</v>
      </c>
      <c r="J2645" s="8">
        <v>29.44</v>
      </c>
      <c r="K2645" s="8">
        <v>29.44</v>
      </c>
      <c r="L2645" s="8">
        <v>29.44</v>
      </c>
      <c r="M2645" s="8">
        <v>29.44</v>
      </c>
      <c r="N2645" s="8">
        <v>29.44</v>
      </c>
      <c r="O2645" s="8">
        <v>26.67</v>
      </c>
      <c r="P2645" s="8">
        <v>23.89</v>
      </c>
      <c r="Q2645" s="8">
        <v>23.89</v>
      </c>
      <c r="R2645" s="8">
        <v>23.89</v>
      </c>
      <c r="S2645" s="8">
        <v>23.89</v>
      </c>
      <c r="T2645" s="8">
        <v>23.89</v>
      </c>
      <c r="U2645" s="8">
        <v>23.89</v>
      </c>
      <c r="V2645" s="8">
        <v>23.89</v>
      </c>
      <c r="W2645" s="8">
        <v>23.89</v>
      </c>
      <c r="X2645" s="8">
        <v>23.89</v>
      </c>
      <c r="Y2645" s="8">
        <v>23.89</v>
      </c>
      <c r="Z2645" s="8">
        <v>23.89</v>
      </c>
      <c r="AA2645" s="8">
        <v>23.89</v>
      </c>
      <c r="AB2645" s="8">
        <v>29.44</v>
      </c>
      <c r="AC2645" s="8">
        <v>29.44</v>
      </c>
      <c r="AD2645" s="8">
        <v>29.44</v>
      </c>
      <c r="AE2645" s="8">
        <v>29.44</v>
      </c>
      <c r="AF2645" s="8" t="s">
        <v>3592</v>
      </c>
    </row>
    <row r="2646" ht="14.25" customHeight="1">
      <c r="A2646" s="7" t="s">
        <v>4469</v>
      </c>
      <c r="B2646" s="7" t="s">
        <v>3599</v>
      </c>
      <c r="C2646" s="7" t="s">
        <v>3593</v>
      </c>
      <c r="D2646" s="7" t="s">
        <v>3657</v>
      </c>
      <c r="E2646" s="201">
        <v>41640.0</v>
      </c>
      <c r="F2646" s="201">
        <v>42004.0</v>
      </c>
      <c r="G2646" s="7" t="s">
        <v>3594</v>
      </c>
      <c r="H2646" s="7">
        <v>29.44</v>
      </c>
      <c r="I2646" s="7">
        <v>29.44</v>
      </c>
      <c r="J2646" s="7">
        <v>29.44</v>
      </c>
      <c r="K2646" s="7">
        <v>29.44</v>
      </c>
      <c r="L2646" s="7">
        <v>29.44</v>
      </c>
      <c r="M2646" s="7">
        <v>29.44</v>
      </c>
      <c r="N2646" s="7">
        <v>29.44</v>
      </c>
      <c r="O2646" s="7">
        <v>26.67</v>
      </c>
      <c r="P2646" s="7">
        <v>23.89</v>
      </c>
      <c r="Q2646" s="7">
        <v>23.89</v>
      </c>
      <c r="R2646" s="7">
        <v>23.89</v>
      </c>
      <c r="S2646" s="7">
        <v>23.89</v>
      </c>
      <c r="T2646" s="7">
        <v>23.89</v>
      </c>
      <c r="U2646" s="7">
        <v>23.89</v>
      </c>
      <c r="V2646" s="7">
        <v>23.89</v>
      </c>
      <c r="W2646" s="7">
        <v>23.89</v>
      </c>
      <c r="X2646" s="7">
        <v>23.89</v>
      </c>
      <c r="Y2646" s="7">
        <v>23.89</v>
      </c>
      <c r="Z2646" s="7">
        <v>29.44</v>
      </c>
      <c r="AA2646" s="7">
        <v>29.44</v>
      </c>
      <c r="AB2646" s="7">
        <v>29.44</v>
      </c>
      <c r="AC2646" s="7">
        <v>29.44</v>
      </c>
      <c r="AD2646" s="7">
        <v>29.44</v>
      </c>
      <c r="AE2646" s="7">
        <v>29.44</v>
      </c>
      <c r="AF2646" s="7" t="s">
        <v>3592</v>
      </c>
    </row>
    <row r="2647" ht="14.25" customHeight="1">
      <c r="A2647" s="8" t="s">
        <v>1787</v>
      </c>
      <c r="B2647" s="8" t="s">
        <v>3604</v>
      </c>
      <c r="C2647" s="8"/>
      <c r="D2647" s="8" t="s">
        <v>3596</v>
      </c>
      <c r="E2647" s="202">
        <v>41640.0</v>
      </c>
      <c r="F2647" s="202">
        <v>42004.0</v>
      </c>
      <c r="G2647" s="8" t="s">
        <v>3594</v>
      </c>
      <c r="H2647" s="8">
        <v>0.05</v>
      </c>
      <c r="I2647" s="8">
        <v>0.05</v>
      </c>
      <c r="J2647" s="8">
        <v>0.05</v>
      </c>
      <c r="K2647" s="8">
        <v>0.05</v>
      </c>
      <c r="L2647" s="8">
        <v>0.05</v>
      </c>
      <c r="M2647" s="8">
        <v>0.05</v>
      </c>
      <c r="N2647" s="8">
        <v>0.05</v>
      </c>
      <c r="O2647" s="8">
        <v>0.05</v>
      </c>
      <c r="P2647" s="8">
        <v>0.05</v>
      </c>
      <c r="Q2647" s="8">
        <v>0.5</v>
      </c>
      <c r="R2647" s="8">
        <v>0.9</v>
      </c>
      <c r="S2647" s="8">
        <v>0.9</v>
      </c>
      <c r="T2647" s="8">
        <v>0.9</v>
      </c>
      <c r="U2647" s="8">
        <v>0.9</v>
      </c>
      <c r="V2647" s="8">
        <v>0.9</v>
      </c>
      <c r="W2647" s="8">
        <v>0.9</v>
      </c>
      <c r="X2647" s="8">
        <v>0.9</v>
      </c>
      <c r="Y2647" s="8">
        <v>0.5</v>
      </c>
      <c r="Z2647" s="8">
        <v>0.05</v>
      </c>
      <c r="AA2647" s="8">
        <v>0.05</v>
      </c>
      <c r="AB2647" s="8">
        <v>0.05</v>
      </c>
      <c r="AC2647" s="8">
        <v>0.05</v>
      </c>
      <c r="AD2647" s="8">
        <v>0.05</v>
      </c>
      <c r="AE2647" s="8">
        <v>0.05</v>
      </c>
      <c r="AF2647" s="8" t="s">
        <v>3592</v>
      </c>
    </row>
    <row r="2648" ht="14.25" customHeight="1">
      <c r="A2648" s="7" t="s">
        <v>1787</v>
      </c>
      <c r="B2648" s="7" t="s">
        <v>3604</v>
      </c>
      <c r="C2648" s="7"/>
      <c r="D2648" s="7" t="s">
        <v>3597</v>
      </c>
      <c r="E2648" s="201">
        <v>41640.0</v>
      </c>
      <c r="F2648" s="201">
        <v>42004.0</v>
      </c>
      <c r="G2648" s="7" t="s">
        <v>3588</v>
      </c>
      <c r="H2648" s="7">
        <v>0.0</v>
      </c>
      <c r="I2648" s="7"/>
      <c r="J2648" s="7"/>
      <c r="K2648" s="7"/>
      <c r="L2648" s="7"/>
      <c r="M2648" s="7"/>
      <c r="N2648" s="7"/>
      <c r="O2648" s="7"/>
      <c r="P2648" s="7"/>
      <c r="Q2648" s="7"/>
      <c r="R2648" s="7"/>
      <c r="S2648" s="7"/>
      <c r="T2648" s="7"/>
      <c r="U2648" s="7"/>
      <c r="V2648" s="7"/>
      <c r="W2648" s="7"/>
      <c r="X2648" s="7"/>
      <c r="Y2648" s="7"/>
      <c r="Z2648" s="7"/>
      <c r="AA2648" s="7"/>
      <c r="AB2648" s="7"/>
      <c r="AC2648" s="7"/>
      <c r="AD2648" s="7"/>
      <c r="AE2648" s="7"/>
      <c r="AF2648" s="7" t="s">
        <v>3592</v>
      </c>
    </row>
    <row r="2649" ht="14.25" customHeight="1">
      <c r="A2649" s="8" t="s">
        <v>1787</v>
      </c>
      <c r="B2649" s="8" t="s">
        <v>3604</v>
      </c>
      <c r="C2649" s="8"/>
      <c r="D2649" s="8" t="s">
        <v>3598</v>
      </c>
      <c r="E2649" s="202">
        <v>41640.0</v>
      </c>
      <c r="F2649" s="202">
        <v>42004.0</v>
      </c>
      <c r="G2649" s="8" t="s">
        <v>3588</v>
      </c>
      <c r="H2649" s="8">
        <v>1.0</v>
      </c>
      <c r="I2649" s="8"/>
      <c r="J2649" s="8"/>
      <c r="K2649" s="8"/>
      <c r="L2649" s="8"/>
      <c r="M2649" s="8"/>
      <c r="N2649" s="8"/>
      <c r="O2649" s="8"/>
      <c r="P2649" s="8"/>
      <c r="Q2649" s="8"/>
      <c r="R2649" s="8"/>
      <c r="S2649" s="8"/>
      <c r="T2649" s="8"/>
      <c r="U2649" s="8"/>
      <c r="V2649" s="8"/>
      <c r="W2649" s="8"/>
      <c r="X2649" s="8"/>
      <c r="Y2649" s="8"/>
      <c r="Z2649" s="8"/>
      <c r="AA2649" s="8"/>
      <c r="AB2649" s="8"/>
      <c r="AC2649" s="8"/>
      <c r="AD2649" s="8"/>
      <c r="AE2649" s="8"/>
      <c r="AF2649" s="8" t="s">
        <v>3592</v>
      </c>
    </row>
    <row r="2650" ht="14.25" customHeight="1">
      <c r="A2650" s="7" t="s">
        <v>1787</v>
      </c>
      <c r="B2650" s="7" t="s">
        <v>3604</v>
      </c>
      <c r="C2650" s="7"/>
      <c r="D2650" s="7" t="s">
        <v>3657</v>
      </c>
      <c r="E2650" s="201">
        <v>41640.0</v>
      </c>
      <c r="F2650" s="201">
        <v>42004.0</v>
      </c>
      <c r="G2650" s="7" t="s">
        <v>3594</v>
      </c>
      <c r="H2650" s="7">
        <v>0.05</v>
      </c>
      <c r="I2650" s="7">
        <v>0.05</v>
      </c>
      <c r="J2650" s="7">
        <v>0.05</v>
      </c>
      <c r="K2650" s="7">
        <v>0.05</v>
      </c>
      <c r="L2650" s="7">
        <v>0.05</v>
      </c>
      <c r="M2650" s="7">
        <v>0.05</v>
      </c>
      <c r="N2650" s="7">
        <v>0.05</v>
      </c>
      <c r="O2650" s="7">
        <v>0.05</v>
      </c>
      <c r="P2650" s="7">
        <v>0.5</v>
      </c>
      <c r="Q2650" s="7">
        <v>0.9</v>
      </c>
      <c r="R2650" s="7">
        <v>0.9</v>
      </c>
      <c r="S2650" s="7">
        <v>0.9</v>
      </c>
      <c r="T2650" s="7">
        <v>0.9</v>
      </c>
      <c r="U2650" s="7">
        <v>0.9</v>
      </c>
      <c r="V2650" s="7">
        <v>0.9</v>
      </c>
      <c r="W2650" s="7">
        <v>0.9</v>
      </c>
      <c r="X2650" s="7">
        <v>0.9</v>
      </c>
      <c r="Y2650" s="7">
        <v>0.9</v>
      </c>
      <c r="Z2650" s="7">
        <v>0.5</v>
      </c>
      <c r="AA2650" s="7">
        <v>0.05</v>
      </c>
      <c r="AB2650" s="7">
        <v>0.05</v>
      </c>
      <c r="AC2650" s="7">
        <v>0.05</v>
      </c>
      <c r="AD2650" s="7">
        <v>0.05</v>
      </c>
      <c r="AE2650" s="7">
        <v>0.05</v>
      </c>
      <c r="AF2650" s="7" t="s">
        <v>3592</v>
      </c>
    </row>
    <row r="2651" ht="14.25" customHeight="1">
      <c r="A2651" s="8" t="s">
        <v>1787</v>
      </c>
      <c r="B2651" s="8" t="s">
        <v>3604</v>
      </c>
      <c r="C2651" s="8"/>
      <c r="D2651" s="8" t="s">
        <v>3605</v>
      </c>
      <c r="E2651" s="202">
        <v>41640.0</v>
      </c>
      <c r="F2651" s="202">
        <v>42004.0</v>
      </c>
      <c r="G2651" s="8" t="s">
        <v>3594</v>
      </c>
      <c r="H2651" s="8">
        <v>0.05</v>
      </c>
      <c r="I2651" s="8">
        <v>0.05</v>
      </c>
      <c r="J2651" s="8">
        <v>0.05</v>
      </c>
      <c r="K2651" s="8">
        <v>0.05</v>
      </c>
      <c r="L2651" s="8">
        <v>0.05</v>
      </c>
      <c r="M2651" s="8">
        <v>0.05</v>
      </c>
      <c r="N2651" s="8">
        <v>0.05</v>
      </c>
      <c r="O2651" s="8">
        <v>0.05</v>
      </c>
      <c r="P2651" s="8">
        <v>0.5</v>
      </c>
      <c r="Q2651" s="8">
        <v>0.9</v>
      </c>
      <c r="R2651" s="8">
        <v>0.9</v>
      </c>
      <c r="S2651" s="8">
        <v>0.9</v>
      </c>
      <c r="T2651" s="8">
        <v>0.9</v>
      </c>
      <c r="U2651" s="8">
        <v>0.9</v>
      </c>
      <c r="V2651" s="8">
        <v>0.9</v>
      </c>
      <c r="W2651" s="8">
        <v>0.9</v>
      </c>
      <c r="X2651" s="8">
        <v>0.9</v>
      </c>
      <c r="Y2651" s="8">
        <v>0.9</v>
      </c>
      <c r="Z2651" s="8">
        <v>0.9</v>
      </c>
      <c r="AA2651" s="8">
        <v>0.9</v>
      </c>
      <c r="AB2651" s="8">
        <v>0.5</v>
      </c>
      <c r="AC2651" s="8">
        <v>0.05</v>
      </c>
      <c r="AD2651" s="8">
        <v>0.05</v>
      </c>
      <c r="AE2651" s="8">
        <v>0.05</v>
      </c>
      <c r="AF2651" s="8" t="s">
        <v>3592</v>
      </c>
    </row>
    <row r="2652" ht="14.25" customHeight="1">
      <c r="A2652" s="7" t="s">
        <v>287</v>
      </c>
      <c r="B2652" s="7" t="s">
        <v>3586</v>
      </c>
      <c r="C2652" s="7"/>
      <c r="D2652" s="7" t="s">
        <v>3596</v>
      </c>
      <c r="E2652" s="201">
        <v>41640.0</v>
      </c>
      <c r="F2652" s="201">
        <v>42004.0</v>
      </c>
      <c r="G2652" s="7" t="s">
        <v>3594</v>
      </c>
      <c r="H2652" s="7">
        <v>0.0</v>
      </c>
      <c r="I2652" s="7">
        <v>0.0</v>
      </c>
      <c r="J2652" s="7">
        <v>0.0</v>
      </c>
      <c r="K2652" s="7">
        <v>0.0</v>
      </c>
      <c r="L2652" s="7">
        <v>0.0</v>
      </c>
      <c r="M2652" s="7">
        <v>0.0</v>
      </c>
      <c r="N2652" s="7">
        <v>0.0</v>
      </c>
      <c r="O2652" s="7">
        <v>0.0</v>
      </c>
      <c r="P2652" s="7">
        <v>1.0</v>
      </c>
      <c r="Q2652" s="7">
        <v>1.0</v>
      </c>
      <c r="R2652" s="7">
        <v>1.0</v>
      </c>
      <c r="S2652" s="7">
        <v>1.0</v>
      </c>
      <c r="T2652" s="7">
        <v>1.0</v>
      </c>
      <c r="U2652" s="7">
        <v>1.0</v>
      </c>
      <c r="V2652" s="7">
        <v>1.0</v>
      </c>
      <c r="W2652" s="7">
        <v>1.0</v>
      </c>
      <c r="X2652" s="7">
        <v>1.0</v>
      </c>
      <c r="Y2652" s="7">
        <v>1.0</v>
      </c>
      <c r="Z2652" s="7">
        <v>0.0</v>
      </c>
      <c r="AA2652" s="7">
        <v>0.0</v>
      </c>
      <c r="AB2652" s="7">
        <v>0.0</v>
      </c>
      <c r="AC2652" s="7">
        <v>0.0</v>
      </c>
      <c r="AD2652" s="7">
        <v>0.0</v>
      </c>
      <c r="AE2652" s="7">
        <v>0.0</v>
      </c>
      <c r="AF2652" s="7" t="s">
        <v>3592</v>
      </c>
    </row>
    <row r="2653" ht="14.25" customHeight="1">
      <c r="A2653" s="8" t="s">
        <v>287</v>
      </c>
      <c r="B2653" s="8" t="s">
        <v>3586</v>
      </c>
      <c r="C2653" s="8"/>
      <c r="D2653" s="8" t="s">
        <v>3659</v>
      </c>
      <c r="E2653" s="202">
        <v>41640.0</v>
      </c>
      <c r="F2653" s="202">
        <v>42004.0</v>
      </c>
      <c r="G2653" s="8" t="s">
        <v>3594</v>
      </c>
      <c r="H2653" s="8">
        <v>0.0</v>
      </c>
      <c r="I2653" s="8">
        <v>0.0</v>
      </c>
      <c r="J2653" s="8">
        <v>0.0</v>
      </c>
      <c r="K2653" s="8">
        <v>0.0</v>
      </c>
      <c r="L2653" s="8">
        <v>0.0</v>
      </c>
      <c r="M2653" s="8">
        <v>0.0</v>
      </c>
      <c r="N2653" s="8">
        <v>0.0</v>
      </c>
      <c r="O2653" s="8">
        <v>1.0</v>
      </c>
      <c r="P2653" s="8">
        <v>1.0</v>
      </c>
      <c r="Q2653" s="8">
        <v>1.0</v>
      </c>
      <c r="R2653" s="8">
        <v>1.0</v>
      </c>
      <c r="S2653" s="8">
        <v>1.0</v>
      </c>
      <c r="T2653" s="8">
        <v>1.0</v>
      </c>
      <c r="U2653" s="8">
        <v>1.0</v>
      </c>
      <c r="V2653" s="8">
        <v>1.0</v>
      </c>
      <c r="W2653" s="8">
        <v>1.0</v>
      </c>
      <c r="X2653" s="8">
        <v>1.0</v>
      </c>
      <c r="Y2653" s="8">
        <v>1.0</v>
      </c>
      <c r="Z2653" s="8">
        <v>1.0</v>
      </c>
      <c r="AA2653" s="8">
        <v>0.0</v>
      </c>
      <c r="AB2653" s="8">
        <v>0.0</v>
      </c>
      <c r="AC2653" s="8">
        <v>0.0</v>
      </c>
      <c r="AD2653" s="8">
        <v>0.0</v>
      </c>
      <c r="AE2653" s="8">
        <v>0.0</v>
      </c>
      <c r="AF2653" s="8" t="s">
        <v>3592</v>
      </c>
    </row>
    <row r="2654" ht="14.25" customHeight="1">
      <c r="A2654" s="7" t="s">
        <v>287</v>
      </c>
      <c r="B2654" s="7" t="s">
        <v>3586</v>
      </c>
      <c r="C2654" s="7"/>
      <c r="D2654" s="7" t="s">
        <v>3676</v>
      </c>
      <c r="E2654" s="201">
        <v>41640.0</v>
      </c>
      <c r="F2654" s="201">
        <v>42004.0</v>
      </c>
      <c r="G2654" s="7" t="s">
        <v>3594</v>
      </c>
      <c r="H2654" s="7">
        <v>0.0</v>
      </c>
      <c r="I2654" s="7">
        <v>0.0</v>
      </c>
      <c r="J2654" s="7">
        <v>0.0</v>
      </c>
      <c r="K2654" s="7">
        <v>0.0</v>
      </c>
      <c r="L2654" s="7">
        <v>0.0</v>
      </c>
      <c r="M2654" s="7">
        <v>0.0</v>
      </c>
      <c r="N2654" s="7">
        <v>0.0</v>
      </c>
      <c r="O2654" s="7">
        <v>1.0</v>
      </c>
      <c r="P2654" s="7">
        <v>1.0</v>
      </c>
      <c r="Q2654" s="7">
        <v>1.0</v>
      </c>
      <c r="R2654" s="7">
        <v>1.0</v>
      </c>
      <c r="S2654" s="7">
        <v>1.0</v>
      </c>
      <c r="T2654" s="7">
        <v>1.0</v>
      </c>
      <c r="U2654" s="7">
        <v>1.0</v>
      </c>
      <c r="V2654" s="7">
        <v>1.0</v>
      </c>
      <c r="W2654" s="7">
        <v>1.0</v>
      </c>
      <c r="X2654" s="7">
        <v>1.0</v>
      </c>
      <c r="Y2654" s="7">
        <v>1.0</v>
      </c>
      <c r="Z2654" s="7">
        <v>1.0</v>
      </c>
      <c r="AA2654" s="7">
        <v>1.0</v>
      </c>
      <c r="AB2654" s="7">
        <v>1.0</v>
      </c>
      <c r="AC2654" s="7">
        <v>0.0</v>
      </c>
      <c r="AD2654" s="7">
        <v>0.0</v>
      </c>
      <c r="AE2654" s="7">
        <v>0.0</v>
      </c>
      <c r="AF2654" s="7" t="s">
        <v>3592</v>
      </c>
    </row>
    <row r="2655" ht="14.25" customHeight="1">
      <c r="A2655" s="8" t="s">
        <v>1788</v>
      </c>
      <c r="B2655" s="8" t="s">
        <v>3599</v>
      </c>
      <c r="C2655" s="8" t="s">
        <v>3593</v>
      </c>
      <c r="D2655" s="8" t="s">
        <v>3596</v>
      </c>
      <c r="E2655" s="202">
        <v>41640.0</v>
      </c>
      <c r="F2655" s="202">
        <v>42004.0</v>
      </c>
      <c r="G2655" s="8" t="s">
        <v>3594</v>
      </c>
      <c r="H2655" s="8">
        <v>15.56</v>
      </c>
      <c r="I2655" s="8">
        <v>15.56</v>
      </c>
      <c r="J2655" s="8">
        <v>15.56</v>
      </c>
      <c r="K2655" s="8">
        <v>15.56</v>
      </c>
      <c r="L2655" s="8">
        <v>15.56</v>
      </c>
      <c r="M2655" s="8">
        <v>15.56</v>
      </c>
      <c r="N2655" s="8">
        <v>15.56</v>
      </c>
      <c r="O2655" s="8">
        <v>15.56</v>
      </c>
      <c r="P2655" s="8">
        <v>21.11</v>
      </c>
      <c r="Q2655" s="8">
        <v>21.11</v>
      </c>
      <c r="R2655" s="8">
        <v>21.11</v>
      </c>
      <c r="S2655" s="8">
        <v>21.11</v>
      </c>
      <c r="T2655" s="8">
        <v>21.11</v>
      </c>
      <c r="U2655" s="8">
        <v>21.11</v>
      </c>
      <c r="V2655" s="8">
        <v>21.11</v>
      </c>
      <c r="W2655" s="8">
        <v>21.11</v>
      </c>
      <c r="X2655" s="8">
        <v>21.11</v>
      </c>
      <c r="Y2655" s="8">
        <v>21.11</v>
      </c>
      <c r="Z2655" s="8">
        <v>15.56</v>
      </c>
      <c r="AA2655" s="8">
        <v>15.56</v>
      </c>
      <c r="AB2655" s="8">
        <v>15.56</v>
      </c>
      <c r="AC2655" s="8">
        <v>15.56</v>
      </c>
      <c r="AD2655" s="8">
        <v>15.56</v>
      </c>
      <c r="AE2655" s="8">
        <v>15.56</v>
      </c>
      <c r="AF2655" s="8" t="s">
        <v>3592</v>
      </c>
    </row>
    <row r="2656" ht="14.25" customHeight="1">
      <c r="A2656" s="7" t="s">
        <v>1788</v>
      </c>
      <c r="B2656" s="7" t="s">
        <v>3599</v>
      </c>
      <c r="C2656" s="7" t="s">
        <v>3593</v>
      </c>
      <c r="D2656" s="7" t="s">
        <v>3597</v>
      </c>
      <c r="E2656" s="201">
        <v>41640.0</v>
      </c>
      <c r="F2656" s="201">
        <v>42004.0</v>
      </c>
      <c r="G2656" s="7" t="s">
        <v>3594</v>
      </c>
      <c r="H2656" s="7">
        <v>15.56</v>
      </c>
      <c r="I2656" s="7">
        <v>15.56</v>
      </c>
      <c r="J2656" s="7">
        <v>15.56</v>
      </c>
      <c r="K2656" s="7">
        <v>15.56</v>
      </c>
      <c r="L2656" s="7">
        <v>15.56</v>
      </c>
      <c r="M2656" s="7">
        <v>15.56</v>
      </c>
      <c r="N2656" s="7">
        <v>15.56</v>
      </c>
      <c r="O2656" s="7">
        <v>18.33</v>
      </c>
      <c r="P2656" s="7">
        <v>21.11</v>
      </c>
      <c r="Q2656" s="7">
        <v>21.11</v>
      </c>
      <c r="R2656" s="7">
        <v>21.11</v>
      </c>
      <c r="S2656" s="7">
        <v>21.11</v>
      </c>
      <c r="T2656" s="7">
        <v>21.11</v>
      </c>
      <c r="U2656" s="7">
        <v>21.11</v>
      </c>
      <c r="V2656" s="7">
        <v>21.11</v>
      </c>
      <c r="W2656" s="7">
        <v>21.11</v>
      </c>
      <c r="X2656" s="7">
        <v>21.11</v>
      </c>
      <c r="Y2656" s="7">
        <v>21.11</v>
      </c>
      <c r="Z2656" s="7">
        <v>21.11</v>
      </c>
      <c r="AA2656" s="7">
        <v>21.11</v>
      </c>
      <c r="AB2656" s="7">
        <v>21.11</v>
      </c>
      <c r="AC2656" s="7">
        <v>15.56</v>
      </c>
      <c r="AD2656" s="7">
        <v>15.56</v>
      </c>
      <c r="AE2656" s="7">
        <v>15.56</v>
      </c>
      <c r="AF2656" s="7" t="s">
        <v>3592</v>
      </c>
    </row>
    <row r="2657" ht="14.25" customHeight="1">
      <c r="A2657" s="8" t="s">
        <v>1788</v>
      </c>
      <c r="B2657" s="8" t="s">
        <v>3599</v>
      </c>
      <c r="C2657" s="8" t="s">
        <v>3593</v>
      </c>
      <c r="D2657" s="8" t="s">
        <v>3598</v>
      </c>
      <c r="E2657" s="202">
        <v>41640.0</v>
      </c>
      <c r="F2657" s="202">
        <v>42004.0</v>
      </c>
      <c r="G2657" s="8" t="s">
        <v>3588</v>
      </c>
      <c r="H2657" s="8">
        <v>15.56</v>
      </c>
      <c r="I2657" s="8"/>
      <c r="J2657" s="8"/>
      <c r="K2657" s="8"/>
      <c r="L2657" s="8"/>
      <c r="M2657" s="8"/>
      <c r="N2657" s="8"/>
      <c r="O2657" s="8"/>
      <c r="P2657" s="8"/>
      <c r="Q2657" s="8"/>
      <c r="R2657" s="8"/>
      <c r="S2657" s="8"/>
      <c r="T2657" s="8"/>
      <c r="U2657" s="8"/>
      <c r="V2657" s="8"/>
      <c r="W2657" s="8"/>
      <c r="X2657" s="8"/>
      <c r="Y2657" s="8"/>
      <c r="Z2657" s="8"/>
      <c r="AA2657" s="8"/>
      <c r="AB2657" s="8"/>
      <c r="AC2657" s="8"/>
      <c r="AD2657" s="8"/>
      <c r="AE2657" s="8"/>
      <c r="AF2657" s="8" t="s">
        <v>3592</v>
      </c>
    </row>
    <row r="2658" ht="14.25" customHeight="1">
      <c r="A2658" s="7" t="s">
        <v>1788</v>
      </c>
      <c r="B2658" s="7" t="s">
        <v>3599</v>
      </c>
      <c r="C2658" s="7" t="s">
        <v>3593</v>
      </c>
      <c r="D2658" s="7" t="s">
        <v>3657</v>
      </c>
      <c r="E2658" s="201">
        <v>41640.0</v>
      </c>
      <c r="F2658" s="201">
        <v>42004.0</v>
      </c>
      <c r="G2658" s="7" t="s">
        <v>3594</v>
      </c>
      <c r="H2658" s="7">
        <v>15.56</v>
      </c>
      <c r="I2658" s="7">
        <v>15.56</v>
      </c>
      <c r="J2658" s="7">
        <v>15.56</v>
      </c>
      <c r="K2658" s="7">
        <v>15.56</v>
      </c>
      <c r="L2658" s="7">
        <v>15.56</v>
      </c>
      <c r="M2658" s="7">
        <v>15.56</v>
      </c>
      <c r="N2658" s="7">
        <v>15.56</v>
      </c>
      <c r="O2658" s="7">
        <v>21.11</v>
      </c>
      <c r="P2658" s="7">
        <v>21.11</v>
      </c>
      <c r="Q2658" s="7">
        <v>21.11</v>
      </c>
      <c r="R2658" s="7">
        <v>21.11</v>
      </c>
      <c r="S2658" s="7">
        <v>21.11</v>
      </c>
      <c r="T2658" s="7">
        <v>21.11</v>
      </c>
      <c r="U2658" s="7">
        <v>21.11</v>
      </c>
      <c r="V2658" s="7">
        <v>21.11</v>
      </c>
      <c r="W2658" s="7">
        <v>21.11</v>
      </c>
      <c r="X2658" s="7">
        <v>21.11</v>
      </c>
      <c r="Y2658" s="7">
        <v>21.11</v>
      </c>
      <c r="Z2658" s="7">
        <v>21.11</v>
      </c>
      <c r="AA2658" s="7">
        <v>15.56</v>
      </c>
      <c r="AB2658" s="7">
        <v>15.56</v>
      </c>
      <c r="AC2658" s="7">
        <v>15.56</v>
      </c>
      <c r="AD2658" s="7">
        <v>15.56</v>
      </c>
      <c r="AE2658" s="7">
        <v>15.56</v>
      </c>
      <c r="AF2658" s="7" t="s">
        <v>3592</v>
      </c>
    </row>
    <row r="2659" ht="14.25" customHeight="1">
      <c r="A2659" s="8" t="s">
        <v>1788</v>
      </c>
      <c r="B2659" s="8" t="s">
        <v>3599</v>
      </c>
      <c r="C2659" s="8" t="s">
        <v>3593</v>
      </c>
      <c r="D2659" s="8" t="s">
        <v>3605</v>
      </c>
      <c r="E2659" s="202">
        <v>41640.0</v>
      </c>
      <c r="F2659" s="202">
        <v>42004.0</v>
      </c>
      <c r="G2659" s="8" t="s">
        <v>3594</v>
      </c>
      <c r="H2659" s="8">
        <v>15.56</v>
      </c>
      <c r="I2659" s="8">
        <v>15.56</v>
      </c>
      <c r="J2659" s="8">
        <v>15.56</v>
      </c>
      <c r="K2659" s="8">
        <v>15.56</v>
      </c>
      <c r="L2659" s="8">
        <v>15.56</v>
      </c>
      <c r="M2659" s="8">
        <v>15.56</v>
      </c>
      <c r="N2659" s="8">
        <v>15.56</v>
      </c>
      <c r="O2659" s="8">
        <v>21.11</v>
      </c>
      <c r="P2659" s="8">
        <v>21.11</v>
      </c>
      <c r="Q2659" s="8">
        <v>21.11</v>
      </c>
      <c r="R2659" s="8">
        <v>21.11</v>
      </c>
      <c r="S2659" s="8">
        <v>21.11</v>
      </c>
      <c r="T2659" s="8">
        <v>21.11</v>
      </c>
      <c r="U2659" s="8">
        <v>21.11</v>
      </c>
      <c r="V2659" s="8">
        <v>21.11</v>
      </c>
      <c r="W2659" s="8">
        <v>21.11</v>
      </c>
      <c r="X2659" s="8">
        <v>21.11</v>
      </c>
      <c r="Y2659" s="8">
        <v>21.11</v>
      </c>
      <c r="Z2659" s="8">
        <v>21.11</v>
      </c>
      <c r="AA2659" s="8">
        <v>21.11</v>
      </c>
      <c r="AB2659" s="8">
        <v>21.11</v>
      </c>
      <c r="AC2659" s="8">
        <v>15.56</v>
      </c>
      <c r="AD2659" s="8">
        <v>15.56</v>
      </c>
      <c r="AE2659" s="8">
        <v>15.56</v>
      </c>
      <c r="AF2659" s="8" t="s">
        <v>3592</v>
      </c>
    </row>
    <row r="2660" ht="14.25" customHeight="1">
      <c r="A2660" s="7" t="s">
        <v>4470</v>
      </c>
      <c r="B2660" s="7" t="s">
        <v>3599</v>
      </c>
      <c r="C2660" s="7" t="s">
        <v>3593</v>
      </c>
      <c r="D2660" s="7" t="s">
        <v>3596</v>
      </c>
      <c r="E2660" s="201">
        <v>41640.0</v>
      </c>
      <c r="F2660" s="201">
        <v>42004.0</v>
      </c>
      <c r="G2660" s="7" t="s">
        <v>3594</v>
      </c>
      <c r="H2660" s="7">
        <v>15.56</v>
      </c>
      <c r="I2660" s="7">
        <v>15.56</v>
      </c>
      <c r="J2660" s="7">
        <v>15.56</v>
      </c>
      <c r="K2660" s="7">
        <v>15.56</v>
      </c>
      <c r="L2660" s="7">
        <v>15.56</v>
      </c>
      <c r="M2660" s="7">
        <v>15.56</v>
      </c>
      <c r="N2660" s="7">
        <v>15.56</v>
      </c>
      <c r="O2660" s="7">
        <v>15.56</v>
      </c>
      <c r="P2660" s="7">
        <v>18.33</v>
      </c>
      <c r="Q2660" s="7">
        <v>21.11</v>
      </c>
      <c r="R2660" s="7">
        <v>21.11</v>
      </c>
      <c r="S2660" s="7">
        <v>21.11</v>
      </c>
      <c r="T2660" s="7">
        <v>21.11</v>
      </c>
      <c r="U2660" s="7">
        <v>21.11</v>
      </c>
      <c r="V2660" s="7">
        <v>21.11</v>
      </c>
      <c r="W2660" s="7">
        <v>21.11</v>
      </c>
      <c r="X2660" s="7">
        <v>21.11</v>
      </c>
      <c r="Y2660" s="7">
        <v>21.11</v>
      </c>
      <c r="Z2660" s="7">
        <v>15.56</v>
      </c>
      <c r="AA2660" s="7">
        <v>15.56</v>
      </c>
      <c r="AB2660" s="7">
        <v>15.56</v>
      </c>
      <c r="AC2660" s="7">
        <v>15.56</v>
      </c>
      <c r="AD2660" s="7">
        <v>15.56</v>
      </c>
      <c r="AE2660" s="7">
        <v>15.56</v>
      </c>
      <c r="AF2660" s="7" t="s">
        <v>3592</v>
      </c>
    </row>
    <row r="2661" ht="14.25" customHeight="1">
      <c r="A2661" s="8" t="s">
        <v>4470</v>
      </c>
      <c r="B2661" s="8" t="s">
        <v>3599</v>
      </c>
      <c r="C2661" s="8" t="s">
        <v>3593</v>
      </c>
      <c r="D2661" s="8" t="s">
        <v>4434</v>
      </c>
      <c r="E2661" s="202">
        <v>41640.0</v>
      </c>
      <c r="F2661" s="202">
        <v>42004.0</v>
      </c>
      <c r="G2661" s="8" t="s">
        <v>3594</v>
      </c>
      <c r="H2661" s="8">
        <v>15.56</v>
      </c>
      <c r="I2661" s="8">
        <v>15.56</v>
      </c>
      <c r="J2661" s="8">
        <v>15.56</v>
      </c>
      <c r="K2661" s="8">
        <v>15.56</v>
      </c>
      <c r="L2661" s="8">
        <v>15.56</v>
      </c>
      <c r="M2661" s="8">
        <v>15.56</v>
      </c>
      <c r="N2661" s="8">
        <v>15.56</v>
      </c>
      <c r="O2661" s="8">
        <v>18.33</v>
      </c>
      <c r="P2661" s="8">
        <v>21.11</v>
      </c>
      <c r="Q2661" s="8">
        <v>21.11</v>
      </c>
      <c r="R2661" s="8">
        <v>21.11</v>
      </c>
      <c r="S2661" s="8">
        <v>21.11</v>
      </c>
      <c r="T2661" s="8">
        <v>21.11</v>
      </c>
      <c r="U2661" s="8">
        <v>21.11</v>
      </c>
      <c r="V2661" s="8">
        <v>21.11</v>
      </c>
      <c r="W2661" s="8">
        <v>21.11</v>
      </c>
      <c r="X2661" s="8">
        <v>21.11</v>
      </c>
      <c r="Y2661" s="8">
        <v>21.11</v>
      </c>
      <c r="Z2661" s="8">
        <v>21.11</v>
      </c>
      <c r="AA2661" s="8">
        <v>21.11</v>
      </c>
      <c r="AB2661" s="8">
        <v>21.11</v>
      </c>
      <c r="AC2661" s="8">
        <v>15.56</v>
      </c>
      <c r="AD2661" s="8">
        <v>15.56</v>
      </c>
      <c r="AE2661" s="8">
        <v>15.56</v>
      </c>
      <c r="AF2661" s="8" t="s">
        <v>3592</v>
      </c>
    </row>
    <row r="2662" ht="14.25" customHeight="1">
      <c r="A2662" s="7" t="s">
        <v>4470</v>
      </c>
      <c r="B2662" s="7" t="s">
        <v>3599</v>
      </c>
      <c r="C2662" s="7" t="s">
        <v>3593</v>
      </c>
      <c r="D2662" s="7" t="s">
        <v>3598</v>
      </c>
      <c r="E2662" s="201">
        <v>41640.0</v>
      </c>
      <c r="F2662" s="201">
        <v>42004.0</v>
      </c>
      <c r="G2662" s="7" t="s">
        <v>3588</v>
      </c>
      <c r="H2662" s="7">
        <v>15.56</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3592</v>
      </c>
    </row>
    <row r="2663" ht="14.25" customHeight="1">
      <c r="A2663" s="8" t="s">
        <v>4470</v>
      </c>
      <c r="B2663" s="8" t="s">
        <v>3599</v>
      </c>
      <c r="C2663" s="8" t="s">
        <v>3593</v>
      </c>
      <c r="D2663" s="8" t="s">
        <v>3657</v>
      </c>
      <c r="E2663" s="202">
        <v>41640.0</v>
      </c>
      <c r="F2663" s="202">
        <v>42004.0</v>
      </c>
      <c r="G2663" s="8" t="s">
        <v>3594</v>
      </c>
      <c r="H2663" s="8">
        <v>15.56</v>
      </c>
      <c r="I2663" s="8">
        <v>15.56</v>
      </c>
      <c r="J2663" s="8">
        <v>15.56</v>
      </c>
      <c r="K2663" s="8">
        <v>15.56</v>
      </c>
      <c r="L2663" s="8">
        <v>15.56</v>
      </c>
      <c r="M2663" s="8">
        <v>15.56</v>
      </c>
      <c r="N2663" s="8">
        <v>15.56</v>
      </c>
      <c r="O2663" s="8">
        <v>18.33</v>
      </c>
      <c r="P2663" s="8">
        <v>21.11</v>
      </c>
      <c r="Q2663" s="8">
        <v>21.11</v>
      </c>
      <c r="R2663" s="8">
        <v>21.11</v>
      </c>
      <c r="S2663" s="8">
        <v>21.11</v>
      </c>
      <c r="T2663" s="8">
        <v>21.11</v>
      </c>
      <c r="U2663" s="8">
        <v>21.11</v>
      </c>
      <c r="V2663" s="8">
        <v>21.11</v>
      </c>
      <c r="W2663" s="8">
        <v>21.11</v>
      </c>
      <c r="X2663" s="8">
        <v>21.11</v>
      </c>
      <c r="Y2663" s="8">
        <v>21.11</v>
      </c>
      <c r="Z2663" s="8">
        <v>21.11</v>
      </c>
      <c r="AA2663" s="8">
        <v>15.56</v>
      </c>
      <c r="AB2663" s="8">
        <v>15.56</v>
      </c>
      <c r="AC2663" s="8">
        <v>15.56</v>
      </c>
      <c r="AD2663" s="8">
        <v>15.56</v>
      </c>
      <c r="AE2663" s="8">
        <v>15.56</v>
      </c>
      <c r="AF2663" s="8" t="s">
        <v>3592</v>
      </c>
    </row>
    <row r="2664" ht="14.25" customHeight="1">
      <c r="A2664" s="7" t="s">
        <v>1786</v>
      </c>
      <c r="B2664" s="7" t="s">
        <v>1209</v>
      </c>
      <c r="C2664" s="7"/>
      <c r="D2664" s="7" t="s">
        <v>3596</v>
      </c>
      <c r="E2664" s="201">
        <v>41640.0</v>
      </c>
      <c r="F2664" s="201">
        <v>42004.0</v>
      </c>
      <c r="G2664" s="7" t="s">
        <v>3594</v>
      </c>
      <c r="H2664" s="7">
        <v>1.0</v>
      </c>
      <c r="I2664" s="7">
        <v>1.0</v>
      </c>
      <c r="J2664" s="7">
        <v>1.0</v>
      </c>
      <c r="K2664" s="7">
        <v>1.0</v>
      </c>
      <c r="L2664" s="7">
        <v>1.0</v>
      </c>
      <c r="M2664" s="7">
        <v>1.0</v>
      </c>
      <c r="N2664" s="7">
        <v>1.0</v>
      </c>
      <c r="O2664" s="7">
        <v>1.0</v>
      </c>
      <c r="P2664" s="7">
        <v>0.25</v>
      </c>
      <c r="Q2664" s="7">
        <v>0.25</v>
      </c>
      <c r="R2664" s="7">
        <v>0.25</v>
      </c>
      <c r="S2664" s="7">
        <v>0.25</v>
      </c>
      <c r="T2664" s="7">
        <v>0.25</v>
      </c>
      <c r="U2664" s="7">
        <v>0.25</v>
      </c>
      <c r="V2664" s="7">
        <v>0.25</v>
      </c>
      <c r="W2664" s="7">
        <v>0.25</v>
      </c>
      <c r="X2664" s="7">
        <v>0.25</v>
      </c>
      <c r="Y2664" s="7">
        <v>0.25</v>
      </c>
      <c r="Z2664" s="7">
        <v>1.0</v>
      </c>
      <c r="AA2664" s="7">
        <v>1.0</v>
      </c>
      <c r="AB2664" s="7">
        <v>1.0</v>
      </c>
      <c r="AC2664" s="7">
        <v>1.0</v>
      </c>
      <c r="AD2664" s="7">
        <v>1.0</v>
      </c>
      <c r="AE2664" s="7">
        <v>1.0</v>
      </c>
      <c r="AF2664" s="7" t="s">
        <v>3592</v>
      </c>
    </row>
    <row r="2665" ht="14.25" customHeight="1">
      <c r="A2665" s="8" t="s">
        <v>1786</v>
      </c>
      <c r="B2665" s="8" t="s">
        <v>1209</v>
      </c>
      <c r="C2665" s="8"/>
      <c r="D2665" s="8" t="s">
        <v>3659</v>
      </c>
      <c r="E2665" s="202">
        <v>41640.0</v>
      </c>
      <c r="F2665" s="202">
        <v>42004.0</v>
      </c>
      <c r="G2665" s="8" t="s">
        <v>3594</v>
      </c>
      <c r="H2665" s="8">
        <v>1.0</v>
      </c>
      <c r="I2665" s="8">
        <v>1.0</v>
      </c>
      <c r="J2665" s="8">
        <v>1.0</v>
      </c>
      <c r="K2665" s="8">
        <v>1.0</v>
      </c>
      <c r="L2665" s="8">
        <v>1.0</v>
      </c>
      <c r="M2665" s="8">
        <v>1.0</v>
      </c>
      <c r="N2665" s="8">
        <v>1.0</v>
      </c>
      <c r="O2665" s="8">
        <v>0.25</v>
      </c>
      <c r="P2665" s="8">
        <v>0.25</v>
      </c>
      <c r="Q2665" s="8">
        <v>0.25</v>
      </c>
      <c r="R2665" s="8">
        <v>0.25</v>
      </c>
      <c r="S2665" s="8">
        <v>0.25</v>
      </c>
      <c r="T2665" s="8">
        <v>0.25</v>
      </c>
      <c r="U2665" s="8">
        <v>0.25</v>
      </c>
      <c r="V2665" s="8">
        <v>0.25</v>
      </c>
      <c r="W2665" s="8">
        <v>0.25</v>
      </c>
      <c r="X2665" s="8">
        <v>0.25</v>
      </c>
      <c r="Y2665" s="8">
        <v>0.25</v>
      </c>
      <c r="Z2665" s="8">
        <v>0.25</v>
      </c>
      <c r="AA2665" s="8">
        <v>1.0</v>
      </c>
      <c r="AB2665" s="8">
        <v>1.0</v>
      </c>
      <c r="AC2665" s="8">
        <v>1.0</v>
      </c>
      <c r="AD2665" s="8">
        <v>1.0</v>
      </c>
      <c r="AE2665" s="8">
        <v>1.0</v>
      </c>
      <c r="AF2665" s="8" t="s">
        <v>3592</v>
      </c>
    </row>
    <row r="2666" ht="14.25" customHeight="1">
      <c r="A2666" s="7" t="s">
        <v>1786</v>
      </c>
      <c r="B2666" s="7" t="s">
        <v>1209</v>
      </c>
      <c r="C2666" s="7"/>
      <c r="D2666" s="7" t="s">
        <v>3676</v>
      </c>
      <c r="E2666" s="201">
        <v>41640.0</v>
      </c>
      <c r="F2666" s="201">
        <v>42004.0</v>
      </c>
      <c r="G2666" s="7" t="s">
        <v>3594</v>
      </c>
      <c r="H2666" s="7">
        <v>1.0</v>
      </c>
      <c r="I2666" s="7">
        <v>1.0</v>
      </c>
      <c r="J2666" s="7">
        <v>1.0</v>
      </c>
      <c r="K2666" s="7">
        <v>1.0</v>
      </c>
      <c r="L2666" s="7">
        <v>1.0</v>
      </c>
      <c r="M2666" s="7">
        <v>1.0</v>
      </c>
      <c r="N2666" s="7">
        <v>1.0</v>
      </c>
      <c r="O2666" s="7">
        <v>0.25</v>
      </c>
      <c r="P2666" s="7">
        <v>0.25</v>
      </c>
      <c r="Q2666" s="7">
        <v>0.25</v>
      </c>
      <c r="R2666" s="7">
        <v>0.25</v>
      </c>
      <c r="S2666" s="7">
        <v>0.25</v>
      </c>
      <c r="T2666" s="7">
        <v>0.25</v>
      </c>
      <c r="U2666" s="7">
        <v>0.25</v>
      </c>
      <c r="V2666" s="7">
        <v>0.25</v>
      </c>
      <c r="W2666" s="7">
        <v>0.25</v>
      </c>
      <c r="X2666" s="7">
        <v>0.25</v>
      </c>
      <c r="Y2666" s="7">
        <v>0.25</v>
      </c>
      <c r="Z2666" s="7">
        <v>0.25</v>
      </c>
      <c r="AA2666" s="7">
        <v>0.25</v>
      </c>
      <c r="AB2666" s="7">
        <v>0.25</v>
      </c>
      <c r="AC2666" s="7">
        <v>1.0</v>
      </c>
      <c r="AD2666" s="7">
        <v>1.0</v>
      </c>
      <c r="AE2666" s="7">
        <v>1.0</v>
      </c>
      <c r="AF2666" s="7" t="s">
        <v>3592</v>
      </c>
    </row>
    <row r="2667" ht="14.25" customHeight="1">
      <c r="A2667" s="8" t="s">
        <v>1784</v>
      </c>
      <c r="B2667" s="8" t="s">
        <v>1207</v>
      </c>
      <c r="C2667" s="8"/>
      <c r="D2667" s="8" t="s">
        <v>3596</v>
      </c>
      <c r="E2667" s="202">
        <v>41640.0</v>
      </c>
      <c r="F2667" s="202">
        <v>42004.0</v>
      </c>
      <c r="G2667" s="8" t="s">
        <v>3594</v>
      </c>
      <c r="H2667" s="8">
        <v>0.05</v>
      </c>
      <c r="I2667" s="8">
        <v>0.05</v>
      </c>
      <c r="J2667" s="8">
        <v>0.05</v>
      </c>
      <c r="K2667" s="8">
        <v>0.05</v>
      </c>
      <c r="L2667" s="8">
        <v>0.05</v>
      </c>
      <c r="M2667" s="8">
        <v>0.05</v>
      </c>
      <c r="N2667" s="8">
        <v>0.05</v>
      </c>
      <c r="O2667" s="8">
        <v>0.05</v>
      </c>
      <c r="P2667" s="8">
        <v>0.05</v>
      </c>
      <c r="Q2667" s="8">
        <v>0.5</v>
      </c>
      <c r="R2667" s="8">
        <v>0.95</v>
      </c>
      <c r="S2667" s="8">
        <v>0.95</v>
      </c>
      <c r="T2667" s="8">
        <v>0.95</v>
      </c>
      <c r="U2667" s="8">
        <v>0.95</v>
      </c>
      <c r="V2667" s="8">
        <v>0.95</v>
      </c>
      <c r="W2667" s="8">
        <v>0.95</v>
      </c>
      <c r="X2667" s="8">
        <v>0.95</v>
      </c>
      <c r="Y2667" s="8">
        <v>0.5</v>
      </c>
      <c r="Z2667" s="8">
        <v>0.05</v>
      </c>
      <c r="AA2667" s="8">
        <v>0.05</v>
      </c>
      <c r="AB2667" s="8">
        <v>0.05</v>
      </c>
      <c r="AC2667" s="8">
        <v>0.05</v>
      </c>
      <c r="AD2667" s="8">
        <v>0.05</v>
      </c>
      <c r="AE2667" s="8">
        <v>0.05</v>
      </c>
      <c r="AF2667" s="8" t="s">
        <v>3592</v>
      </c>
    </row>
    <row r="2668" ht="14.25" customHeight="1">
      <c r="A2668" s="7" t="s">
        <v>1784</v>
      </c>
      <c r="B2668" s="7" t="s">
        <v>1207</v>
      </c>
      <c r="C2668" s="7"/>
      <c r="D2668" s="7" t="s">
        <v>3597</v>
      </c>
      <c r="E2668" s="201">
        <v>41640.0</v>
      </c>
      <c r="F2668" s="201">
        <v>42004.0</v>
      </c>
      <c r="G2668" s="7" t="s">
        <v>3588</v>
      </c>
      <c r="H2668" s="7">
        <v>0.0</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3592</v>
      </c>
    </row>
    <row r="2669" ht="14.25" customHeight="1">
      <c r="A2669" s="8" t="s">
        <v>1784</v>
      </c>
      <c r="B2669" s="8" t="s">
        <v>1207</v>
      </c>
      <c r="C2669" s="8"/>
      <c r="D2669" s="8" t="s">
        <v>3598</v>
      </c>
      <c r="E2669" s="202">
        <v>41640.0</v>
      </c>
      <c r="F2669" s="202">
        <v>42004.0</v>
      </c>
      <c r="G2669" s="8" t="s">
        <v>3588</v>
      </c>
      <c r="H2669" s="8">
        <v>1.0</v>
      </c>
      <c r="I2669" s="8"/>
      <c r="J2669" s="8"/>
      <c r="K2669" s="8"/>
      <c r="L2669" s="8"/>
      <c r="M2669" s="8"/>
      <c r="N2669" s="8"/>
      <c r="O2669" s="8"/>
      <c r="P2669" s="8"/>
      <c r="Q2669" s="8"/>
      <c r="R2669" s="8"/>
      <c r="S2669" s="8"/>
      <c r="T2669" s="8"/>
      <c r="U2669" s="8"/>
      <c r="V2669" s="8"/>
      <c r="W2669" s="8"/>
      <c r="X2669" s="8"/>
      <c r="Y2669" s="8"/>
      <c r="Z2669" s="8"/>
      <c r="AA2669" s="8"/>
      <c r="AB2669" s="8"/>
      <c r="AC2669" s="8"/>
      <c r="AD2669" s="8"/>
      <c r="AE2669" s="8"/>
      <c r="AF2669" s="8" t="s">
        <v>3592</v>
      </c>
    </row>
    <row r="2670" ht="14.25" customHeight="1">
      <c r="A2670" s="7" t="s">
        <v>1784</v>
      </c>
      <c r="B2670" s="7" t="s">
        <v>1207</v>
      </c>
      <c r="C2670" s="7"/>
      <c r="D2670" s="7" t="s">
        <v>3657</v>
      </c>
      <c r="E2670" s="201">
        <v>41640.0</v>
      </c>
      <c r="F2670" s="201">
        <v>42004.0</v>
      </c>
      <c r="G2670" s="7" t="s">
        <v>3594</v>
      </c>
      <c r="H2670" s="7">
        <v>0.05</v>
      </c>
      <c r="I2670" s="7">
        <v>0.05</v>
      </c>
      <c r="J2670" s="7">
        <v>0.05</v>
      </c>
      <c r="K2670" s="7">
        <v>0.05</v>
      </c>
      <c r="L2670" s="7">
        <v>0.05</v>
      </c>
      <c r="M2670" s="7">
        <v>0.05</v>
      </c>
      <c r="N2670" s="7">
        <v>0.05</v>
      </c>
      <c r="O2670" s="7">
        <v>0.05</v>
      </c>
      <c r="P2670" s="7">
        <v>0.5</v>
      </c>
      <c r="Q2670" s="7">
        <v>0.95</v>
      </c>
      <c r="R2670" s="7">
        <v>0.95</v>
      </c>
      <c r="S2670" s="7">
        <v>0.95</v>
      </c>
      <c r="T2670" s="7">
        <v>0.95</v>
      </c>
      <c r="U2670" s="7">
        <v>0.95</v>
      </c>
      <c r="V2670" s="7">
        <v>0.95</v>
      </c>
      <c r="W2670" s="7">
        <v>0.95</v>
      </c>
      <c r="X2670" s="7">
        <v>0.95</v>
      </c>
      <c r="Y2670" s="7">
        <v>0.95</v>
      </c>
      <c r="Z2670" s="7">
        <v>0.5</v>
      </c>
      <c r="AA2670" s="7">
        <v>0.05</v>
      </c>
      <c r="AB2670" s="7">
        <v>0.05</v>
      </c>
      <c r="AC2670" s="7">
        <v>0.05</v>
      </c>
      <c r="AD2670" s="7">
        <v>0.05</v>
      </c>
      <c r="AE2670" s="7">
        <v>0.05</v>
      </c>
      <c r="AF2670" s="7" t="s">
        <v>3592</v>
      </c>
    </row>
    <row r="2671" ht="14.25" customHeight="1">
      <c r="A2671" s="8" t="s">
        <v>1784</v>
      </c>
      <c r="B2671" s="8" t="s">
        <v>1207</v>
      </c>
      <c r="C2671" s="8"/>
      <c r="D2671" s="8" t="s">
        <v>3605</v>
      </c>
      <c r="E2671" s="202">
        <v>41640.0</v>
      </c>
      <c r="F2671" s="202">
        <v>42004.0</v>
      </c>
      <c r="G2671" s="8" t="s">
        <v>3594</v>
      </c>
      <c r="H2671" s="8">
        <v>0.05</v>
      </c>
      <c r="I2671" s="8">
        <v>0.05</v>
      </c>
      <c r="J2671" s="8">
        <v>0.05</v>
      </c>
      <c r="K2671" s="8">
        <v>0.05</v>
      </c>
      <c r="L2671" s="8">
        <v>0.05</v>
      </c>
      <c r="M2671" s="8">
        <v>0.05</v>
      </c>
      <c r="N2671" s="8">
        <v>0.05</v>
      </c>
      <c r="O2671" s="8">
        <v>0.05</v>
      </c>
      <c r="P2671" s="8">
        <v>0.5</v>
      </c>
      <c r="Q2671" s="8">
        <v>0.95</v>
      </c>
      <c r="R2671" s="8">
        <v>0.95</v>
      </c>
      <c r="S2671" s="8">
        <v>0.95</v>
      </c>
      <c r="T2671" s="8">
        <v>0.95</v>
      </c>
      <c r="U2671" s="8">
        <v>0.95</v>
      </c>
      <c r="V2671" s="8">
        <v>0.95</v>
      </c>
      <c r="W2671" s="8">
        <v>0.95</v>
      </c>
      <c r="X2671" s="8">
        <v>0.95</v>
      </c>
      <c r="Y2671" s="8">
        <v>0.95</v>
      </c>
      <c r="Z2671" s="8">
        <v>0.95</v>
      </c>
      <c r="AA2671" s="8">
        <v>0.95</v>
      </c>
      <c r="AB2671" s="8">
        <v>0.5</v>
      </c>
      <c r="AC2671" s="8">
        <v>0.05</v>
      </c>
      <c r="AD2671" s="8">
        <v>0.05</v>
      </c>
      <c r="AE2671" s="8">
        <v>0.05</v>
      </c>
      <c r="AF2671" s="8" t="s">
        <v>3592</v>
      </c>
    </row>
    <row r="2672" ht="14.25" customHeight="1">
      <c r="A2672" s="7" t="s">
        <v>288</v>
      </c>
      <c r="B2672" s="7" t="s">
        <v>3673</v>
      </c>
      <c r="C2672" s="7"/>
      <c r="D2672" s="7" t="s">
        <v>3596</v>
      </c>
      <c r="E2672" s="201">
        <v>41640.0</v>
      </c>
      <c r="F2672" s="201">
        <v>42004.0</v>
      </c>
      <c r="G2672" s="7" t="s">
        <v>3594</v>
      </c>
      <c r="H2672" s="7">
        <v>0.0</v>
      </c>
      <c r="I2672" s="7">
        <v>0.0</v>
      </c>
      <c r="J2672" s="7">
        <v>0.0</v>
      </c>
      <c r="K2672" s="7">
        <v>0.0</v>
      </c>
      <c r="L2672" s="7">
        <v>0.0</v>
      </c>
      <c r="M2672" s="7">
        <v>0.0</v>
      </c>
      <c r="N2672" s="7">
        <v>0.0</v>
      </c>
      <c r="O2672" s="7">
        <v>0.0</v>
      </c>
      <c r="P2672" s="7">
        <v>0.0</v>
      </c>
      <c r="Q2672" s="7">
        <v>1.0</v>
      </c>
      <c r="R2672" s="7">
        <v>1.0</v>
      </c>
      <c r="S2672" s="7">
        <v>1.0</v>
      </c>
      <c r="T2672" s="7">
        <v>1.0</v>
      </c>
      <c r="U2672" s="7">
        <v>1.0</v>
      </c>
      <c r="V2672" s="7">
        <v>1.0</v>
      </c>
      <c r="W2672" s="7">
        <v>1.0</v>
      </c>
      <c r="X2672" s="7">
        <v>1.0</v>
      </c>
      <c r="Y2672" s="7">
        <v>1.0</v>
      </c>
      <c r="Z2672" s="7">
        <v>0.0</v>
      </c>
      <c r="AA2672" s="7">
        <v>0.0</v>
      </c>
      <c r="AB2672" s="7">
        <v>0.0</v>
      </c>
      <c r="AC2672" s="7">
        <v>0.0</v>
      </c>
      <c r="AD2672" s="7">
        <v>0.0</v>
      </c>
      <c r="AE2672" s="7">
        <v>0.0</v>
      </c>
      <c r="AF2672" s="7" t="s">
        <v>3592</v>
      </c>
    </row>
    <row r="2673" ht="14.25" customHeight="1">
      <c r="A2673" s="8" t="s">
        <v>288</v>
      </c>
      <c r="B2673" s="8" t="s">
        <v>3673</v>
      </c>
      <c r="C2673" s="8"/>
      <c r="D2673" s="8" t="s">
        <v>3659</v>
      </c>
      <c r="E2673" s="202">
        <v>41640.0</v>
      </c>
      <c r="F2673" s="202">
        <v>42004.0</v>
      </c>
      <c r="G2673" s="8" t="s">
        <v>3594</v>
      </c>
      <c r="H2673" s="8">
        <v>0.0</v>
      </c>
      <c r="I2673" s="8">
        <v>0.0</v>
      </c>
      <c r="J2673" s="8">
        <v>0.0</v>
      </c>
      <c r="K2673" s="8">
        <v>0.0</v>
      </c>
      <c r="L2673" s="8">
        <v>0.0</v>
      </c>
      <c r="M2673" s="8">
        <v>0.0</v>
      </c>
      <c r="N2673" s="8">
        <v>0.0</v>
      </c>
      <c r="O2673" s="8">
        <v>0.0</v>
      </c>
      <c r="P2673" s="8">
        <v>1.0</v>
      </c>
      <c r="Q2673" s="8">
        <v>1.0</v>
      </c>
      <c r="R2673" s="8">
        <v>1.0</v>
      </c>
      <c r="S2673" s="8">
        <v>1.0</v>
      </c>
      <c r="T2673" s="8">
        <v>1.0</v>
      </c>
      <c r="U2673" s="8">
        <v>1.0</v>
      </c>
      <c r="V2673" s="8">
        <v>1.0</v>
      </c>
      <c r="W2673" s="8">
        <v>1.0</v>
      </c>
      <c r="X2673" s="8">
        <v>1.0</v>
      </c>
      <c r="Y2673" s="8">
        <v>1.0</v>
      </c>
      <c r="Z2673" s="8">
        <v>1.0</v>
      </c>
      <c r="AA2673" s="8">
        <v>0.0</v>
      </c>
      <c r="AB2673" s="8">
        <v>0.0</v>
      </c>
      <c r="AC2673" s="8">
        <v>0.0</v>
      </c>
      <c r="AD2673" s="8">
        <v>0.0</v>
      </c>
      <c r="AE2673" s="8">
        <v>0.0</v>
      </c>
      <c r="AF2673" s="8" t="s">
        <v>3592</v>
      </c>
    </row>
    <row r="2674" ht="14.25" customHeight="1">
      <c r="A2674" s="7" t="s">
        <v>288</v>
      </c>
      <c r="B2674" s="7" t="s">
        <v>3673</v>
      </c>
      <c r="C2674" s="7"/>
      <c r="D2674" s="7" t="s">
        <v>3676</v>
      </c>
      <c r="E2674" s="201">
        <v>41640.0</v>
      </c>
      <c r="F2674" s="201">
        <v>42004.0</v>
      </c>
      <c r="G2674" s="7" t="s">
        <v>3594</v>
      </c>
      <c r="H2674" s="7">
        <v>0.0</v>
      </c>
      <c r="I2674" s="7">
        <v>0.0</v>
      </c>
      <c r="J2674" s="7">
        <v>0.0</v>
      </c>
      <c r="K2674" s="7">
        <v>0.0</v>
      </c>
      <c r="L2674" s="7">
        <v>0.0</v>
      </c>
      <c r="M2674" s="7">
        <v>0.0</v>
      </c>
      <c r="N2674" s="7">
        <v>0.0</v>
      </c>
      <c r="O2674" s="7">
        <v>0.0</v>
      </c>
      <c r="P2674" s="7">
        <v>1.0</v>
      </c>
      <c r="Q2674" s="7">
        <v>1.0</v>
      </c>
      <c r="R2674" s="7">
        <v>1.0</v>
      </c>
      <c r="S2674" s="7">
        <v>1.0</v>
      </c>
      <c r="T2674" s="7">
        <v>1.0</v>
      </c>
      <c r="U2674" s="7">
        <v>1.0</v>
      </c>
      <c r="V2674" s="7">
        <v>1.0</v>
      </c>
      <c r="W2674" s="7">
        <v>1.0</v>
      </c>
      <c r="X2674" s="7">
        <v>1.0</v>
      </c>
      <c r="Y2674" s="7">
        <v>1.0</v>
      </c>
      <c r="Z2674" s="7">
        <v>1.0</v>
      </c>
      <c r="AA2674" s="7">
        <v>1.0</v>
      </c>
      <c r="AB2674" s="7">
        <v>1.0</v>
      </c>
      <c r="AC2674" s="7">
        <v>0.0</v>
      </c>
      <c r="AD2674" s="7">
        <v>0.0</v>
      </c>
      <c r="AE2674" s="7">
        <v>0.0</v>
      </c>
      <c r="AF2674" s="7" t="s">
        <v>3592</v>
      </c>
    </row>
    <row r="2675" ht="14.25" customHeight="1">
      <c r="A2675" s="8" t="s">
        <v>1785</v>
      </c>
      <c r="B2675" s="8" t="s">
        <v>8</v>
      </c>
      <c r="C2675" s="8"/>
      <c r="D2675" s="8" t="s">
        <v>3596</v>
      </c>
      <c r="E2675" s="202">
        <v>41640.0</v>
      </c>
      <c r="F2675" s="202">
        <v>42004.0</v>
      </c>
      <c r="G2675" s="8" t="s">
        <v>3594</v>
      </c>
      <c r="H2675" s="8">
        <v>0.0</v>
      </c>
      <c r="I2675" s="8">
        <v>0.0</v>
      </c>
      <c r="J2675" s="8">
        <v>0.0</v>
      </c>
      <c r="K2675" s="8">
        <v>0.0</v>
      </c>
      <c r="L2675" s="8">
        <v>0.0</v>
      </c>
      <c r="M2675" s="8">
        <v>0.0</v>
      </c>
      <c r="N2675" s="8">
        <v>0.0</v>
      </c>
      <c r="O2675" s="8">
        <v>0.0</v>
      </c>
      <c r="P2675" s="8">
        <v>0.0</v>
      </c>
      <c r="Q2675" s="8">
        <v>0.05</v>
      </c>
      <c r="R2675" s="8">
        <v>0.1</v>
      </c>
      <c r="S2675" s="8">
        <v>0.2</v>
      </c>
      <c r="T2675" s="8">
        <v>0.4</v>
      </c>
      <c r="U2675" s="8">
        <v>0.4</v>
      </c>
      <c r="V2675" s="8">
        <v>0.3</v>
      </c>
      <c r="W2675" s="8">
        <v>0.2</v>
      </c>
      <c r="X2675" s="8">
        <v>0.1</v>
      </c>
      <c r="Y2675" s="8">
        <v>0.05</v>
      </c>
      <c r="Z2675" s="8">
        <v>0.0</v>
      </c>
      <c r="AA2675" s="8">
        <v>0.0</v>
      </c>
      <c r="AB2675" s="8">
        <v>0.0</v>
      </c>
      <c r="AC2675" s="8">
        <v>0.0</v>
      </c>
      <c r="AD2675" s="8">
        <v>0.0</v>
      </c>
      <c r="AE2675" s="8">
        <v>0.0</v>
      </c>
      <c r="AF2675" s="8" t="s">
        <v>3592</v>
      </c>
    </row>
    <row r="2676" ht="14.25" customHeight="1">
      <c r="A2676" s="7" t="s">
        <v>1785</v>
      </c>
      <c r="B2676" s="7" t="s">
        <v>8</v>
      </c>
      <c r="C2676" s="7"/>
      <c r="D2676" s="7" t="s">
        <v>3597</v>
      </c>
      <c r="E2676" s="201">
        <v>41640.0</v>
      </c>
      <c r="F2676" s="201">
        <v>42004.0</v>
      </c>
      <c r="G2676" s="7" t="s">
        <v>3588</v>
      </c>
      <c r="H2676" s="7">
        <v>0.0</v>
      </c>
      <c r="I2676" s="7"/>
      <c r="J2676" s="7"/>
      <c r="K2676" s="7"/>
      <c r="L2676" s="7"/>
      <c r="M2676" s="7"/>
      <c r="N2676" s="7"/>
      <c r="O2676" s="7"/>
      <c r="P2676" s="7"/>
      <c r="Q2676" s="7"/>
      <c r="R2676" s="7"/>
      <c r="S2676" s="7"/>
      <c r="T2676" s="7"/>
      <c r="U2676" s="7"/>
      <c r="V2676" s="7"/>
      <c r="W2676" s="7"/>
      <c r="X2676" s="7"/>
      <c r="Y2676" s="7"/>
      <c r="Z2676" s="7"/>
      <c r="AA2676" s="7"/>
      <c r="AB2676" s="7"/>
      <c r="AC2676" s="7"/>
      <c r="AD2676" s="7"/>
      <c r="AE2676" s="7"/>
      <c r="AF2676" s="7" t="s">
        <v>3592</v>
      </c>
    </row>
    <row r="2677" ht="14.25" customHeight="1">
      <c r="A2677" s="8" t="s">
        <v>1785</v>
      </c>
      <c r="B2677" s="8" t="s">
        <v>8</v>
      </c>
      <c r="C2677" s="8"/>
      <c r="D2677" s="8" t="s">
        <v>3598</v>
      </c>
      <c r="E2677" s="202">
        <v>41640.0</v>
      </c>
      <c r="F2677" s="202">
        <v>42004.0</v>
      </c>
      <c r="G2677" s="8" t="s">
        <v>3588</v>
      </c>
      <c r="H2677" s="8">
        <v>1.0</v>
      </c>
      <c r="I2677" s="8"/>
      <c r="J2677" s="8"/>
      <c r="K2677" s="8"/>
      <c r="L2677" s="8"/>
      <c r="M2677" s="8"/>
      <c r="N2677" s="8"/>
      <c r="O2677" s="8"/>
      <c r="P2677" s="8"/>
      <c r="Q2677" s="8"/>
      <c r="R2677" s="8"/>
      <c r="S2677" s="8"/>
      <c r="T2677" s="8"/>
      <c r="U2677" s="8"/>
      <c r="V2677" s="8"/>
      <c r="W2677" s="8"/>
      <c r="X2677" s="8"/>
      <c r="Y2677" s="8"/>
      <c r="Z2677" s="8"/>
      <c r="AA2677" s="8"/>
      <c r="AB2677" s="8"/>
      <c r="AC2677" s="8"/>
      <c r="AD2677" s="8"/>
      <c r="AE2677" s="8"/>
      <c r="AF2677" s="8" t="s">
        <v>3592</v>
      </c>
    </row>
    <row r="2678" ht="14.25" customHeight="1">
      <c r="A2678" s="7" t="s">
        <v>1785</v>
      </c>
      <c r="B2678" s="7" t="s">
        <v>8</v>
      </c>
      <c r="C2678" s="7"/>
      <c r="D2678" s="7" t="s">
        <v>3657</v>
      </c>
      <c r="E2678" s="201">
        <v>41640.0</v>
      </c>
      <c r="F2678" s="201">
        <v>42004.0</v>
      </c>
      <c r="G2678" s="7" t="s">
        <v>3594</v>
      </c>
      <c r="H2678" s="7">
        <v>0.0</v>
      </c>
      <c r="I2678" s="7">
        <v>0.0</v>
      </c>
      <c r="J2678" s="7">
        <v>0.0</v>
      </c>
      <c r="K2678" s="7">
        <v>0.0</v>
      </c>
      <c r="L2678" s="7">
        <v>0.0</v>
      </c>
      <c r="M2678" s="7">
        <v>0.0</v>
      </c>
      <c r="N2678" s="7">
        <v>0.0</v>
      </c>
      <c r="O2678" s="7">
        <v>0.0</v>
      </c>
      <c r="P2678" s="7">
        <v>0.05</v>
      </c>
      <c r="Q2678" s="7">
        <v>0.1</v>
      </c>
      <c r="R2678" s="7">
        <v>0.1</v>
      </c>
      <c r="S2678" s="7">
        <v>0.2</v>
      </c>
      <c r="T2678" s="7">
        <v>0.4</v>
      </c>
      <c r="U2678" s="7">
        <v>0.6</v>
      </c>
      <c r="V2678" s="7">
        <v>0.4</v>
      </c>
      <c r="W2678" s="7">
        <v>0.3</v>
      </c>
      <c r="X2678" s="7">
        <v>0.3</v>
      </c>
      <c r="Y2678" s="7">
        <v>0.3</v>
      </c>
      <c r="Z2678" s="7">
        <v>0.05</v>
      </c>
      <c r="AA2678" s="7">
        <v>0.0</v>
      </c>
      <c r="AB2678" s="7">
        <v>0.0</v>
      </c>
      <c r="AC2678" s="7">
        <v>0.0</v>
      </c>
      <c r="AD2678" s="7">
        <v>0.0</v>
      </c>
      <c r="AE2678" s="7">
        <v>0.0</v>
      </c>
      <c r="AF2678" s="7" t="s">
        <v>3592</v>
      </c>
    </row>
    <row r="2679" ht="14.25" customHeight="1">
      <c r="A2679" s="8" t="s">
        <v>1785</v>
      </c>
      <c r="B2679" s="8" t="s">
        <v>8</v>
      </c>
      <c r="C2679" s="8"/>
      <c r="D2679" s="8" t="s">
        <v>3605</v>
      </c>
      <c r="E2679" s="202">
        <v>41640.0</v>
      </c>
      <c r="F2679" s="202">
        <v>42004.0</v>
      </c>
      <c r="G2679" s="8" t="s">
        <v>3594</v>
      </c>
      <c r="H2679" s="8">
        <v>0.0</v>
      </c>
      <c r="I2679" s="8">
        <v>0.0</v>
      </c>
      <c r="J2679" s="8">
        <v>0.0</v>
      </c>
      <c r="K2679" s="8">
        <v>0.0</v>
      </c>
      <c r="L2679" s="8">
        <v>0.0</v>
      </c>
      <c r="M2679" s="8">
        <v>0.0</v>
      </c>
      <c r="N2679" s="8">
        <v>0.0</v>
      </c>
      <c r="O2679" s="8">
        <v>0.0</v>
      </c>
      <c r="P2679" s="8">
        <v>0.05</v>
      </c>
      <c r="Q2679" s="8">
        <v>0.1</v>
      </c>
      <c r="R2679" s="8">
        <v>0.1</v>
      </c>
      <c r="S2679" s="8">
        <v>0.1</v>
      </c>
      <c r="T2679" s="8">
        <v>0.2</v>
      </c>
      <c r="U2679" s="8">
        <v>0.4</v>
      </c>
      <c r="V2679" s="8">
        <v>0.3</v>
      </c>
      <c r="W2679" s="8">
        <v>0.2</v>
      </c>
      <c r="X2679" s="8">
        <v>0.2</v>
      </c>
      <c r="Y2679" s="8">
        <v>0.5</v>
      </c>
      <c r="Z2679" s="8">
        <v>0.5</v>
      </c>
      <c r="AA2679" s="8">
        <v>0.2</v>
      </c>
      <c r="AB2679" s="8">
        <v>0.05</v>
      </c>
      <c r="AC2679" s="8">
        <v>0.0</v>
      </c>
      <c r="AD2679" s="8">
        <v>0.0</v>
      </c>
      <c r="AE2679" s="8">
        <v>0.0</v>
      </c>
      <c r="AF2679" s="8" t="s">
        <v>3592</v>
      </c>
    </row>
    <row r="2680" ht="14.25" customHeight="1">
      <c r="A2680" s="7" t="s">
        <v>1790</v>
      </c>
      <c r="B2680" s="7" t="s">
        <v>3627</v>
      </c>
      <c r="C2680" s="7"/>
      <c r="D2680" s="7" t="s">
        <v>3596</v>
      </c>
      <c r="E2680" s="201">
        <v>41640.0</v>
      </c>
      <c r="F2680" s="201">
        <v>42004.0</v>
      </c>
      <c r="G2680" s="7" t="s">
        <v>3594</v>
      </c>
      <c r="H2680" s="7">
        <v>0.0</v>
      </c>
      <c r="I2680" s="7">
        <v>0.0</v>
      </c>
      <c r="J2680" s="7">
        <v>0.0</v>
      </c>
      <c r="K2680" s="7">
        <v>0.0</v>
      </c>
      <c r="L2680" s="7">
        <v>0.0</v>
      </c>
      <c r="M2680" s="7">
        <v>0.0</v>
      </c>
      <c r="N2680" s="7">
        <v>0.0</v>
      </c>
      <c r="O2680" s="7">
        <v>0.0</v>
      </c>
      <c r="P2680" s="7">
        <v>0.0</v>
      </c>
      <c r="Q2680" s="7">
        <v>0.12</v>
      </c>
      <c r="R2680" s="7">
        <v>0.14</v>
      </c>
      <c r="S2680" s="7">
        <v>0.29</v>
      </c>
      <c r="T2680" s="7">
        <v>0.33</v>
      </c>
      <c r="U2680" s="7">
        <v>0.4</v>
      </c>
      <c r="V2680" s="7">
        <v>0.36</v>
      </c>
      <c r="W2680" s="7">
        <v>0.37</v>
      </c>
      <c r="X2680" s="7">
        <v>0.35</v>
      </c>
      <c r="Y2680" s="7">
        <v>0.37</v>
      </c>
      <c r="Z2680" s="7">
        <v>0.0</v>
      </c>
      <c r="AA2680" s="7">
        <v>0.0</v>
      </c>
      <c r="AB2680" s="7">
        <v>0.0</v>
      </c>
      <c r="AC2680" s="7">
        <v>0.0</v>
      </c>
      <c r="AD2680" s="7">
        <v>0.0</v>
      </c>
      <c r="AE2680" s="7">
        <v>0.0</v>
      </c>
      <c r="AF2680" s="7" t="s">
        <v>3592</v>
      </c>
    </row>
    <row r="2681" ht="14.25" customHeight="1">
      <c r="A2681" s="8" t="s">
        <v>1790</v>
      </c>
      <c r="B2681" s="8" t="s">
        <v>3627</v>
      </c>
      <c r="C2681" s="8"/>
      <c r="D2681" s="8" t="s">
        <v>3659</v>
      </c>
      <c r="E2681" s="202">
        <v>41640.0</v>
      </c>
      <c r="F2681" s="202">
        <v>42004.0</v>
      </c>
      <c r="G2681" s="8" t="s">
        <v>3594</v>
      </c>
      <c r="H2681" s="8">
        <v>0.0</v>
      </c>
      <c r="I2681" s="8">
        <v>0.0</v>
      </c>
      <c r="J2681" s="8">
        <v>0.0</v>
      </c>
      <c r="K2681" s="8">
        <v>0.0</v>
      </c>
      <c r="L2681" s="8">
        <v>0.0</v>
      </c>
      <c r="M2681" s="8">
        <v>0.0</v>
      </c>
      <c r="N2681" s="8">
        <v>0.0</v>
      </c>
      <c r="O2681" s="8">
        <v>0.0</v>
      </c>
      <c r="P2681" s="8">
        <v>0.2</v>
      </c>
      <c r="Q2681" s="8">
        <v>0.24</v>
      </c>
      <c r="R2681" s="8">
        <v>0.27</v>
      </c>
      <c r="S2681" s="8">
        <v>0.42</v>
      </c>
      <c r="T2681" s="8">
        <v>0.54</v>
      </c>
      <c r="U2681" s="8">
        <v>0.62</v>
      </c>
      <c r="V2681" s="8">
        <v>0.6</v>
      </c>
      <c r="W2681" s="8">
        <v>0.5</v>
      </c>
      <c r="X2681" s="8">
        <v>0.48</v>
      </c>
      <c r="Y2681" s="8">
        <v>0.47</v>
      </c>
      <c r="Z2681" s="8">
        <v>0.34</v>
      </c>
      <c r="AA2681" s="8">
        <v>0.0</v>
      </c>
      <c r="AB2681" s="8">
        <v>0.0</v>
      </c>
      <c r="AC2681" s="8">
        <v>0.0</v>
      </c>
      <c r="AD2681" s="8">
        <v>0.0</v>
      </c>
      <c r="AE2681" s="8">
        <v>0.0</v>
      </c>
      <c r="AF2681" s="8" t="s">
        <v>3592</v>
      </c>
    </row>
    <row r="2682" ht="14.25" customHeight="1">
      <c r="A2682" s="7" t="s">
        <v>1790</v>
      </c>
      <c r="B2682" s="7" t="s">
        <v>3627</v>
      </c>
      <c r="C2682" s="7"/>
      <c r="D2682" s="7" t="s">
        <v>3676</v>
      </c>
      <c r="E2682" s="201">
        <v>41640.0</v>
      </c>
      <c r="F2682" s="201">
        <v>42004.0</v>
      </c>
      <c r="G2682" s="7" t="s">
        <v>3594</v>
      </c>
      <c r="H2682" s="7">
        <v>0.0</v>
      </c>
      <c r="I2682" s="7">
        <v>0.0</v>
      </c>
      <c r="J2682" s="7">
        <v>0.0</v>
      </c>
      <c r="K2682" s="7">
        <v>0.0</v>
      </c>
      <c r="L2682" s="7">
        <v>0.0</v>
      </c>
      <c r="M2682" s="7">
        <v>0.0</v>
      </c>
      <c r="N2682" s="7">
        <v>0.0</v>
      </c>
      <c r="O2682" s="7">
        <v>0.0</v>
      </c>
      <c r="P2682" s="7">
        <v>0.15</v>
      </c>
      <c r="Q2682" s="7">
        <v>0.23</v>
      </c>
      <c r="R2682" s="7">
        <v>0.32</v>
      </c>
      <c r="S2682" s="7">
        <v>0.41</v>
      </c>
      <c r="T2682" s="7">
        <v>0.57</v>
      </c>
      <c r="U2682" s="7">
        <v>0.62</v>
      </c>
      <c r="V2682" s="7">
        <v>0.61</v>
      </c>
      <c r="W2682" s="7">
        <v>0.5</v>
      </c>
      <c r="X2682" s="7">
        <v>0.45</v>
      </c>
      <c r="Y2682" s="7">
        <v>0.46</v>
      </c>
      <c r="Z2682" s="7">
        <v>0.47</v>
      </c>
      <c r="AA2682" s="7">
        <v>0.42</v>
      </c>
      <c r="AB2682" s="7">
        <v>0.34</v>
      </c>
      <c r="AC2682" s="7">
        <v>0.0</v>
      </c>
      <c r="AD2682" s="7">
        <v>0.0</v>
      </c>
      <c r="AE2682" s="7">
        <v>0.0</v>
      </c>
      <c r="AF2682" s="7" t="s">
        <v>3592</v>
      </c>
    </row>
    <row r="2683" ht="14.25" customHeight="1">
      <c r="A2683" s="8" t="s">
        <v>1797</v>
      </c>
      <c r="B2683" s="8" t="s">
        <v>3599</v>
      </c>
      <c r="C2683" s="8" t="s">
        <v>3593</v>
      </c>
      <c r="D2683" s="8" t="s">
        <v>3596</v>
      </c>
      <c r="E2683" s="202">
        <v>41640.0</v>
      </c>
      <c r="F2683" s="202">
        <v>42004.0</v>
      </c>
      <c r="G2683" s="8" t="s">
        <v>3594</v>
      </c>
      <c r="H2683" s="8">
        <v>29.44</v>
      </c>
      <c r="I2683" s="8">
        <v>29.44</v>
      </c>
      <c r="J2683" s="8">
        <v>29.44</v>
      </c>
      <c r="K2683" s="8">
        <v>29.44</v>
      </c>
      <c r="L2683" s="8">
        <v>29.44</v>
      </c>
      <c r="M2683" s="8">
        <v>29.44</v>
      </c>
      <c r="N2683" s="8">
        <v>29.44</v>
      </c>
      <c r="O2683" s="8">
        <v>29.44</v>
      </c>
      <c r="P2683" s="8">
        <v>29.44</v>
      </c>
      <c r="Q2683" s="8">
        <v>23.89</v>
      </c>
      <c r="R2683" s="8">
        <v>23.89</v>
      </c>
      <c r="S2683" s="8">
        <v>23.89</v>
      </c>
      <c r="T2683" s="8">
        <v>23.89</v>
      </c>
      <c r="U2683" s="8">
        <v>23.89</v>
      </c>
      <c r="V2683" s="8">
        <v>23.89</v>
      </c>
      <c r="W2683" s="8">
        <v>23.89</v>
      </c>
      <c r="X2683" s="8">
        <v>23.89</v>
      </c>
      <c r="Y2683" s="8">
        <v>29.44</v>
      </c>
      <c r="Z2683" s="8">
        <v>29.44</v>
      </c>
      <c r="AA2683" s="8">
        <v>29.44</v>
      </c>
      <c r="AB2683" s="8">
        <v>29.44</v>
      </c>
      <c r="AC2683" s="8">
        <v>29.44</v>
      </c>
      <c r="AD2683" s="8">
        <v>29.44</v>
      </c>
      <c r="AE2683" s="8">
        <v>29.44</v>
      </c>
      <c r="AF2683" s="8" t="s">
        <v>3592</v>
      </c>
    </row>
    <row r="2684" ht="14.25" customHeight="1">
      <c r="A2684" s="7" t="s">
        <v>1797</v>
      </c>
      <c r="B2684" s="7" t="s">
        <v>3599</v>
      </c>
      <c r="C2684" s="7" t="s">
        <v>3593</v>
      </c>
      <c r="D2684" s="7" t="s">
        <v>3597</v>
      </c>
      <c r="E2684" s="201">
        <v>41640.0</v>
      </c>
      <c r="F2684" s="201">
        <v>42004.0</v>
      </c>
      <c r="G2684" s="7" t="s">
        <v>3588</v>
      </c>
      <c r="H2684" s="7">
        <v>29.44</v>
      </c>
      <c r="I2684" s="7"/>
      <c r="J2684" s="7"/>
      <c r="K2684" s="7"/>
      <c r="L2684" s="7"/>
      <c r="M2684" s="7"/>
      <c r="N2684" s="7"/>
      <c r="O2684" s="7"/>
      <c r="P2684" s="7"/>
      <c r="Q2684" s="7"/>
      <c r="R2684" s="7"/>
      <c r="S2684" s="7"/>
      <c r="T2684" s="7"/>
      <c r="U2684" s="7"/>
      <c r="V2684" s="7"/>
      <c r="W2684" s="7"/>
      <c r="X2684" s="7"/>
      <c r="Y2684" s="7"/>
      <c r="Z2684" s="7"/>
      <c r="AA2684" s="7"/>
      <c r="AB2684" s="7"/>
      <c r="AC2684" s="7"/>
      <c r="AD2684" s="7"/>
      <c r="AE2684" s="7"/>
      <c r="AF2684" s="7" t="s">
        <v>3592</v>
      </c>
    </row>
    <row r="2685" ht="14.25" customHeight="1">
      <c r="A2685" s="8" t="s">
        <v>1797</v>
      </c>
      <c r="B2685" s="8" t="s">
        <v>3599</v>
      </c>
      <c r="C2685" s="8" t="s">
        <v>3593</v>
      </c>
      <c r="D2685" s="8" t="s">
        <v>3598</v>
      </c>
      <c r="E2685" s="202">
        <v>41640.0</v>
      </c>
      <c r="F2685" s="202">
        <v>42004.0</v>
      </c>
      <c r="G2685" s="8" t="s">
        <v>3594</v>
      </c>
      <c r="H2685" s="8">
        <v>29.44</v>
      </c>
      <c r="I2685" s="8">
        <v>29.44</v>
      </c>
      <c r="J2685" s="8">
        <v>29.44</v>
      </c>
      <c r="K2685" s="8">
        <v>29.44</v>
      </c>
      <c r="L2685" s="8">
        <v>29.44</v>
      </c>
      <c r="M2685" s="8">
        <v>29.44</v>
      </c>
      <c r="N2685" s="8">
        <v>29.44</v>
      </c>
      <c r="O2685" s="8">
        <v>29.44</v>
      </c>
      <c r="P2685" s="8">
        <v>26.67</v>
      </c>
      <c r="Q2685" s="8">
        <v>23.89</v>
      </c>
      <c r="R2685" s="8">
        <v>23.89</v>
      </c>
      <c r="S2685" s="8">
        <v>23.89</v>
      </c>
      <c r="T2685" s="8">
        <v>23.89</v>
      </c>
      <c r="U2685" s="8">
        <v>23.89</v>
      </c>
      <c r="V2685" s="8">
        <v>23.89</v>
      </c>
      <c r="W2685" s="8">
        <v>23.89</v>
      </c>
      <c r="X2685" s="8">
        <v>23.89</v>
      </c>
      <c r="Y2685" s="8">
        <v>23.89</v>
      </c>
      <c r="Z2685" s="8">
        <v>23.89</v>
      </c>
      <c r="AA2685" s="8">
        <v>23.89</v>
      </c>
      <c r="AB2685" s="8">
        <v>23.89</v>
      </c>
      <c r="AC2685" s="8">
        <v>29.44</v>
      </c>
      <c r="AD2685" s="8">
        <v>29.44</v>
      </c>
      <c r="AE2685" s="8">
        <v>29.44</v>
      </c>
      <c r="AF2685" s="8" t="s">
        <v>3592</v>
      </c>
    </row>
    <row r="2686" ht="14.25" customHeight="1">
      <c r="A2686" s="7" t="s">
        <v>1797</v>
      </c>
      <c r="B2686" s="7" t="s">
        <v>3599</v>
      </c>
      <c r="C2686" s="7" t="s">
        <v>3593</v>
      </c>
      <c r="D2686" s="7" t="s">
        <v>3657</v>
      </c>
      <c r="E2686" s="201">
        <v>41640.0</v>
      </c>
      <c r="F2686" s="201">
        <v>42004.0</v>
      </c>
      <c r="G2686" s="7" t="s">
        <v>3594</v>
      </c>
      <c r="H2686" s="7">
        <v>29.44</v>
      </c>
      <c r="I2686" s="7">
        <v>29.44</v>
      </c>
      <c r="J2686" s="7">
        <v>29.44</v>
      </c>
      <c r="K2686" s="7">
        <v>29.44</v>
      </c>
      <c r="L2686" s="7">
        <v>29.44</v>
      </c>
      <c r="M2686" s="7">
        <v>29.44</v>
      </c>
      <c r="N2686" s="7">
        <v>29.44</v>
      </c>
      <c r="O2686" s="7">
        <v>29.44</v>
      </c>
      <c r="P2686" s="7">
        <v>23.89</v>
      </c>
      <c r="Q2686" s="7">
        <v>23.89</v>
      </c>
      <c r="R2686" s="7">
        <v>23.89</v>
      </c>
      <c r="S2686" s="7">
        <v>23.89</v>
      </c>
      <c r="T2686" s="7">
        <v>23.89</v>
      </c>
      <c r="U2686" s="7">
        <v>23.89</v>
      </c>
      <c r="V2686" s="7">
        <v>23.89</v>
      </c>
      <c r="W2686" s="7">
        <v>23.89</v>
      </c>
      <c r="X2686" s="7">
        <v>23.89</v>
      </c>
      <c r="Y2686" s="7">
        <v>23.89</v>
      </c>
      <c r="Z2686" s="7">
        <v>29.44</v>
      </c>
      <c r="AA2686" s="7">
        <v>29.44</v>
      </c>
      <c r="AB2686" s="7">
        <v>29.44</v>
      </c>
      <c r="AC2686" s="7">
        <v>29.44</v>
      </c>
      <c r="AD2686" s="7">
        <v>29.44</v>
      </c>
      <c r="AE2686" s="7">
        <v>29.44</v>
      </c>
      <c r="AF2686" s="7" t="s">
        <v>3592</v>
      </c>
    </row>
    <row r="2687" ht="14.25" customHeight="1">
      <c r="A2687" s="8" t="s">
        <v>1797</v>
      </c>
      <c r="B2687" s="8" t="s">
        <v>3599</v>
      </c>
      <c r="C2687" s="8" t="s">
        <v>3593</v>
      </c>
      <c r="D2687" s="8" t="s">
        <v>3605</v>
      </c>
      <c r="E2687" s="202">
        <v>41640.0</v>
      </c>
      <c r="F2687" s="202">
        <v>42004.0</v>
      </c>
      <c r="G2687" s="8" t="s">
        <v>3594</v>
      </c>
      <c r="H2687" s="8">
        <v>29.44</v>
      </c>
      <c r="I2687" s="8">
        <v>29.44</v>
      </c>
      <c r="J2687" s="8">
        <v>29.44</v>
      </c>
      <c r="K2687" s="8">
        <v>29.44</v>
      </c>
      <c r="L2687" s="8">
        <v>29.44</v>
      </c>
      <c r="M2687" s="8">
        <v>29.44</v>
      </c>
      <c r="N2687" s="8">
        <v>29.44</v>
      </c>
      <c r="O2687" s="8">
        <v>29.44</v>
      </c>
      <c r="P2687" s="8">
        <v>23.89</v>
      </c>
      <c r="Q2687" s="8">
        <v>23.89</v>
      </c>
      <c r="R2687" s="8">
        <v>23.89</v>
      </c>
      <c r="S2687" s="8">
        <v>23.89</v>
      </c>
      <c r="T2687" s="8">
        <v>23.89</v>
      </c>
      <c r="U2687" s="8">
        <v>23.89</v>
      </c>
      <c r="V2687" s="8">
        <v>23.89</v>
      </c>
      <c r="W2687" s="8">
        <v>23.89</v>
      </c>
      <c r="X2687" s="8">
        <v>23.89</v>
      </c>
      <c r="Y2687" s="8">
        <v>23.89</v>
      </c>
      <c r="Z2687" s="8">
        <v>23.89</v>
      </c>
      <c r="AA2687" s="8">
        <v>23.89</v>
      </c>
      <c r="AB2687" s="8">
        <v>23.89</v>
      </c>
      <c r="AC2687" s="8">
        <v>29.44</v>
      </c>
      <c r="AD2687" s="8">
        <v>29.44</v>
      </c>
      <c r="AE2687" s="8">
        <v>29.44</v>
      </c>
      <c r="AF2687" s="8" t="s">
        <v>3592</v>
      </c>
    </row>
    <row r="2688" ht="14.25" customHeight="1">
      <c r="A2688" s="7" t="s">
        <v>1800</v>
      </c>
      <c r="B2688" s="7" t="s">
        <v>3599</v>
      </c>
      <c r="C2688" s="7" t="s">
        <v>3593</v>
      </c>
      <c r="D2688" s="7" t="s">
        <v>3894</v>
      </c>
      <c r="E2688" s="201">
        <v>41640.0</v>
      </c>
      <c r="F2688" s="201">
        <v>42004.0</v>
      </c>
      <c r="G2688" s="7" t="s">
        <v>3588</v>
      </c>
      <c r="H2688" s="7">
        <v>23.89</v>
      </c>
      <c r="I2688" s="7"/>
      <c r="J2688" s="7"/>
      <c r="K2688" s="7"/>
      <c r="L2688" s="7"/>
      <c r="M2688" s="7"/>
      <c r="N2688" s="7"/>
      <c r="O2688" s="7"/>
      <c r="P2688" s="7"/>
      <c r="Q2688" s="7"/>
      <c r="R2688" s="7"/>
      <c r="S2688" s="7"/>
      <c r="T2688" s="7"/>
      <c r="U2688" s="7"/>
      <c r="V2688" s="7"/>
      <c r="W2688" s="7"/>
      <c r="X2688" s="7"/>
      <c r="Y2688" s="7"/>
      <c r="Z2688" s="7"/>
      <c r="AA2688" s="7"/>
      <c r="AB2688" s="7"/>
      <c r="AC2688" s="7"/>
      <c r="AD2688" s="7"/>
      <c r="AE2688" s="7"/>
      <c r="AF2688" s="7" t="s">
        <v>3592</v>
      </c>
    </row>
    <row r="2689" ht="14.25" customHeight="1">
      <c r="A2689" s="8" t="s">
        <v>1800</v>
      </c>
      <c r="B2689" s="8" t="s">
        <v>3599</v>
      </c>
      <c r="C2689" s="8" t="s">
        <v>3593</v>
      </c>
      <c r="D2689" s="8" t="s">
        <v>3597</v>
      </c>
      <c r="E2689" s="202">
        <v>41640.0</v>
      </c>
      <c r="F2689" s="202">
        <v>42004.0</v>
      </c>
      <c r="G2689" s="8" t="s">
        <v>3588</v>
      </c>
      <c r="H2689" s="8">
        <v>29.44</v>
      </c>
      <c r="I2689" s="8"/>
      <c r="J2689" s="8"/>
      <c r="K2689" s="8"/>
      <c r="L2689" s="8"/>
      <c r="M2689" s="8"/>
      <c r="N2689" s="8"/>
      <c r="O2689" s="8"/>
      <c r="P2689" s="8"/>
      <c r="Q2689" s="8"/>
      <c r="R2689" s="8"/>
      <c r="S2689" s="8"/>
      <c r="T2689" s="8"/>
      <c r="U2689" s="8"/>
      <c r="V2689" s="8"/>
      <c r="W2689" s="8"/>
      <c r="X2689" s="8"/>
      <c r="Y2689" s="8"/>
      <c r="Z2689" s="8"/>
      <c r="AA2689" s="8"/>
      <c r="AB2689" s="8"/>
      <c r="AC2689" s="8"/>
      <c r="AD2689" s="8"/>
      <c r="AE2689" s="8"/>
      <c r="AF2689" s="8" t="s">
        <v>3592</v>
      </c>
    </row>
    <row r="2690" ht="14.25" customHeight="1">
      <c r="A2690" s="7" t="s">
        <v>1800</v>
      </c>
      <c r="B2690" s="7" t="s">
        <v>3599</v>
      </c>
      <c r="C2690" s="7" t="s">
        <v>3593</v>
      </c>
      <c r="D2690" s="7" t="s">
        <v>3598</v>
      </c>
      <c r="E2690" s="201">
        <v>41640.0</v>
      </c>
      <c r="F2690" s="201">
        <v>42004.0</v>
      </c>
      <c r="G2690" s="7" t="s">
        <v>3594</v>
      </c>
      <c r="H2690" s="7">
        <v>29.44</v>
      </c>
      <c r="I2690" s="7">
        <v>29.44</v>
      </c>
      <c r="J2690" s="7">
        <v>29.44</v>
      </c>
      <c r="K2690" s="7">
        <v>29.44</v>
      </c>
      <c r="L2690" s="7">
        <v>29.44</v>
      </c>
      <c r="M2690" s="7">
        <v>29.44</v>
      </c>
      <c r="N2690" s="7">
        <v>29.44</v>
      </c>
      <c r="O2690" s="7">
        <v>29.44</v>
      </c>
      <c r="P2690" s="7">
        <v>26.67</v>
      </c>
      <c r="Q2690" s="7">
        <v>23.89</v>
      </c>
      <c r="R2690" s="7">
        <v>23.89</v>
      </c>
      <c r="S2690" s="7">
        <v>23.89</v>
      </c>
      <c r="T2690" s="7">
        <v>23.89</v>
      </c>
      <c r="U2690" s="7">
        <v>23.89</v>
      </c>
      <c r="V2690" s="7">
        <v>23.89</v>
      </c>
      <c r="W2690" s="7">
        <v>23.89</v>
      </c>
      <c r="X2690" s="7">
        <v>23.89</v>
      </c>
      <c r="Y2690" s="7">
        <v>23.89</v>
      </c>
      <c r="Z2690" s="7">
        <v>23.89</v>
      </c>
      <c r="AA2690" s="7">
        <v>23.89</v>
      </c>
      <c r="AB2690" s="7">
        <v>23.89</v>
      </c>
      <c r="AC2690" s="7">
        <v>29.44</v>
      </c>
      <c r="AD2690" s="7">
        <v>29.44</v>
      </c>
      <c r="AE2690" s="7">
        <v>29.44</v>
      </c>
      <c r="AF2690" s="7" t="s">
        <v>3592</v>
      </c>
    </row>
    <row r="2691" ht="14.25" customHeight="1">
      <c r="A2691" s="8" t="s">
        <v>4471</v>
      </c>
      <c r="B2691" s="8" t="s">
        <v>3599</v>
      </c>
      <c r="C2691" s="8" t="s">
        <v>3593</v>
      </c>
      <c r="D2691" s="8" t="s">
        <v>3596</v>
      </c>
      <c r="E2691" s="202">
        <v>41640.0</v>
      </c>
      <c r="F2691" s="202">
        <v>42004.0</v>
      </c>
      <c r="G2691" s="8" t="s">
        <v>3594</v>
      </c>
      <c r="H2691" s="8">
        <v>29.44</v>
      </c>
      <c r="I2691" s="8">
        <v>29.44</v>
      </c>
      <c r="J2691" s="8">
        <v>29.44</v>
      </c>
      <c r="K2691" s="8">
        <v>29.44</v>
      </c>
      <c r="L2691" s="8">
        <v>29.44</v>
      </c>
      <c r="M2691" s="8">
        <v>29.44</v>
      </c>
      <c r="N2691" s="8">
        <v>29.44</v>
      </c>
      <c r="O2691" s="8">
        <v>29.44</v>
      </c>
      <c r="P2691" s="8">
        <v>29.44</v>
      </c>
      <c r="Q2691" s="8">
        <v>26.67</v>
      </c>
      <c r="R2691" s="8">
        <v>23.89</v>
      </c>
      <c r="S2691" s="8">
        <v>23.89</v>
      </c>
      <c r="T2691" s="8">
        <v>23.89</v>
      </c>
      <c r="U2691" s="8">
        <v>23.89</v>
      </c>
      <c r="V2691" s="8">
        <v>23.89</v>
      </c>
      <c r="W2691" s="8">
        <v>23.89</v>
      </c>
      <c r="X2691" s="8">
        <v>23.89</v>
      </c>
      <c r="Y2691" s="8">
        <v>29.44</v>
      </c>
      <c r="Z2691" s="8">
        <v>29.44</v>
      </c>
      <c r="AA2691" s="8">
        <v>29.44</v>
      </c>
      <c r="AB2691" s="8">
        <v>29.44</v>
      </c>
      <c r="AC2691" s="8">
        <v>29.44</v>
      </c>
      <c r="AD2691" s="8">
        <v>29.44</v>
      </c>
      <c r="AE2691" s="8">
        <v>29.44</v>
      </c>
      <c r="AF2691" s="8" t="s">
        <v>3592</v>
      </c>
    </row>
    <row r="2692" ht="14.25" customHeight="1">
      <c r="A2692" s="7" t="s">
        <v>4471</v>
      </c>
      <c r="B2692" s="7" t="s">
        <v>3599</v>
      </c>
      <c r="C2692" s="7" t="s">
        <v>3593</v>
      </c>
      <c r="D2692" s="7" t="s">
        <v>3597</v>
      </c>
      <c r="E2692" s="201">
        <v>41640.0</v>
      </c>
      <c r="F2692" s="201">
        <v>42004.0</v>
      </c>
      <c r="G2692" s="7" t="s">
        <v>3588</v>
      </c>
      <c r="H2692" s="7">
        <v>29.44</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3592</v>
      </c>
    </row>
    <row r="2693" ht="14.25" customHeight="1">
      <c r="A2693" s="8" t="s">
        <v>4471</v>
      </c>
      <c r="B2693" s="8" t="s">
        <v>3599</v>
      </c>
      <c r="C2693" s="8" t="s">
        <v>3593</v>
      </c>
      <c r="D2693" s="8" t="s">
        <v>3676</v>
      </c>
      <c r="E2693" s="202">
        <v>41640.0</v>
      </c>
      <c r="F2693" s="202">
        <v>42004.0</v>
      </c>
      <c r="G2693" s="8" t="s">
        <v>3594</v>
      </c>
      <c r="H2693" s="8">
        <v>29.44</v>
      </c>
      <c r="I2693" s="8">
        <v>29.44</v>
      </c>
      <c r="J2693" s="8">
        <v>29.44</v>
      </c>
      <c r="K2693" s="8">
        <v>29.44</v>
      </c>
      <c r="L2693" s="8">
        <v>29.44</v>
      </c>
      <c r="M2693" s="8">
        <v>29.44</v>
      </c>
      <c r="N2693" s="8">
        <v>29.44</v>
      </c>
      <c r="O2693" s="8">
        <v>29.44</v>
      </c>
      <c r="P2693" s="8">
        <v>26.67</v>
      </c>
      <c r="Q2693" s="8">
        <v>23.89</v>
      </c>
      <c r="R2693" s="8">
        <v>23.89</v>
      </c>
      <c r="S2693" s="8">
        <v>23.89</v>
      </c>
      <c r="T2693" s="8">
        <v>23.89</v>
      </c>
      <c r="U2693" s="8">
        <v>23.89</v>
      </c>
      <c r="V2693" s="8">
        <v>23.89</v>
      </c>
      <c r="W2693" s="8">
        <v>23.89</v>
      </c>
      <c r="X2693" s="8">
        <v>23.89</v>
      </c>
      <c r="Y2693" s="8">
        <v>23.89</v>
      </c>
      <c r="Z2693" s="8">
        <v>23.89</v>
      </c>
      <c r="AA2693" s="8">
        <v>23.89</v>
      </c>
      <c r="AB2693" s="8">
        <v>23.89</v>
      </c>
      <c r="AC2693" s="8">
        <v>29.44</v>
      </c>
      <c r="AD2693" s="8">
        <v>29.44</v>
      </c>
      <c r="AE2693" s="8">
        <v>29.44</v>
      </c>
      <c r="AF2693" s="8" t="s">
        <v>3592</v>
      </c>
    </row>
    <row r="2694" ht="14.25" customHeight="1">
      <c r="A2694" s="7" t="s">
        <v>4471</v>
      </c>
      <c r="B2694" s="7" t="s">
        <v>3599</v>
      </c>
      <c r="C2694" s="7" t="s">
        <v>3593</v>
      </c>
      <c r="D2694" s="7" t="s">
        <v>3657</v>
      </c>
      <c r="E2694" s="201">
        <v>41640.0</v>
      </c>
      <c r="F2694" s="201">
        <v>42004.0</v>
      </c>
      <c r="G2694" s="7" t="s">
        <v>3594</v>
      </c>
      <c r="H2694" s="7">
        <v>29.44</v>
      </c>
      <c r="I2694" s="7">
        <v>29.44</v>
      </c>
      <c r="J2694" s="7">
        <v>29.44</v>
      </c>
      <c r="K2694" s="7">
        <v>29.44</v>
      </c>
      <c r="L2694" s="7">
        <v>29.44</v>
      </c>
      <c r="M2694" s="7">
        <v>29.44</v>
      </c>
      <c r="N2694" s="7">
        <v>29.44</v>
      </c>
      <c r="O2694" s="7">
        <v>29.44</v>
      </c>
      <c r="P2694" s="7">
        <v>26.67</v>
      </c>
      <c r="Q2694" s="7">
        <v>23.89</v>
      </c>
      <c r="R2694" s="7">
        <v>23.89</v>
      </c>
      <c r="S2694" s="7">
        <v>23.89</v>
      </c>
      <c r="T2694" s="7">
        <v>23.89</v>
      </c>
      <c r="U2694" s="7">
        <v>23.89</v>
      </c>
      <c r="V2694" s="7">
        <v>23.89</v>
      </c>
      <c r="W2694" s="7">
        <v>23.89</v>
      </c>
      <c r="X2694" s="7">
        <v>23.89</v>
      </c>
      <c r="Y2694" s="7">
        <v>23.89</v>
      </c>
      <c r="Z2694" s="7">
        <v>29.44</v>
      </c>
      <c r="AA2694" s="7">
        <v>29.44</v>
      </c>
      <c r="AB2694" s="7">
        <v>29.44</v>
      </c>
      <c r="AC2694" s="7">
        <v>29.44</v>
      </c>
      <c r="AD2694" s="7">
        <v>29.44</v>
      </c>
      <c r="AE2694" s="7">
        <v>29.44</v>
      </c>
      <c r="AF2694" s="7" t="s">
        <v>3592</v>
      </c>
    </row>
    <row r="2695" ht="14.25" customHeight="1">
      <c r="A2695" s="8" t="s">
        <v>1795</v>
      </c>
      <c r="B2695" s="8" t="s">
        <v>3604</v>
      </c>
      <c r="C2695" s="8"/>
      <c r="D2695" s="8" t="s">
        <v>3596</v>
      </c>
      <c r="E2695" s="202">
        <v>41640.0</v>
      </c>
      <c r="F2695" s="202">
        <v>42004.0</v>
      </c>
      <c r="G2695" s="8" t="s">
        <v>3594</v>
      </c>
      <c r="H2695" s="8">
        <v>0.05</v>
      </c>
      <c r="I2695" s="8">
        <v>0.05</v>
      </c>
      <c r="J2695" s="8">
        <v>0.05</v>
      </c>
      <c r="K2695" s="8">
        <v>0.05</v>
      </c>
      <c r="L2695" s="8">
        <v>0.05</v>
      </c>
      <c r="M2695" s="8">
        <v>0.05</v>
      </c>
      <c r="N2695" s="8">
        <v>0.05</v>
      </c>
      <c r="O2695" s="8">
        <v>0.05</v>
      </c>
      <c r="P2695" s="8">
        <v>0.05</v>
      </c>
      <c r="Q2695" s="8">
        <v>0.05</v>
      </c>
      <c r="R2695" s="8">
        <v>0.5</v>
      </c>
      <c r="S2695" s="8">
        <v>0.9</v>
      </c>
      <c r="T2695" s="8">
        <v>0.9</v>
      </c>
      <c r="U2695" s="8">
        <v>0.9</v>
      </c>
      <c r="V2695" s="8">
        <v>0.9</v>
      </c>
      <c r="W2695" s="8">
        <v>0.9</v>
      </c>
      <c r="X2695" s="8">
        <v>0.9</v>
      </c>
      <c r="Y2695" s="8">
        <v>0.5</v>
      </c>
      <c r="Z2695" s="8">
        <v>0.05</v>
      </c>
      <c r="AA2695" s="8">
        <v>0.05</v>
      </c>
      <c r="AB2695" s="8">
        <v>0.05</v>
      </c>
      <c r="AC2695" s="8">
        <v>0.05</v>
      </c>
      <c r="AD2695" s="8">
        <v>0.05</v>
      </c>
      <c r="AE2695" s="8">
        <v>0.05</v>
      </c>
      <c r="AF2695" s="8" t="s">
        <v>3592</v>
      </c>
    </row>
    <row r="2696" ht="14.25" customHeight="1">
      <c r="A2696" s="7" t="s">
        <v>1795</v>
      </c>
      <c r="B2696" s="7" t="s">
        <v>3604</v>
      </c>
      <c r="C2696" s="7"/>
      <c r="D2696" s="7" t="s">
        <v>3597</v>
      </c>
      <c r="E2696" s="201">
        <v>41640.0</v>
      </c>
      <c r="F2696" s="201">
        <v>42004.0</v>
      </c>
      <c r="G2696" s="7" t="s">
        <v>3588</v>
      </c>
      <c r="H2696" s="7">
        <v>0.0</v>
      </c>
      <c r="I2696" s="7"/>
      <c r="J2696" s="7"/>
      <c r="K2696" s="7"/>
      <c r="L2696" s="7"/>
      <c r="M2696" s="7"/>
      <c r="N2696" s="7"/>
      <c r="O2696" s="7"/>
      <c r="P2696" s="7"/>
      <c r="Q2696" s="7"/>
      <c r="R2696" s="7"/>
      <c r="S2696" s="7"/>
      <c r="T2696" s="7"/>
      <c r="U2696" s="7"/>
      <c r="V2696" s="7"/>
      <c r="W2696" s="7"/>
      <c r="X2696" s="7"/>
      <c r="Y2696" s="7"/>
      <c r="Z2696" s="7"/>
      <c r="AA2696" s="7"/>
      <c r="AB2696" s="7"/>
      <c r="AC2696" s="7"/>
      <c r="AD2696" s="7"/>
      <c r="AE2696" s="7"/>
      <c r="AF2696" s="7" t="s">
        <v>3592</v>
      </c>
    </row>
    <row r="2697" ht="14.25" customHeight="1">
      <c r="A2697" s="8" t="s">
        <v>1795</v>
      </c>
      <c r="B2697" s="8" t="s">
        <v>3604</v>
      </c>
      <c r="C2697" s="8"/>
      <c r="D2697" s="8" t="s">
        <v>3598</v>
      </c>
      <c r="E2697" s="202">
        <v>41640.0</v>
      </c>
      <c r="F2697" s="202">
        <v>42004.0</v>
      </c>
      <c r="G2697" s="8" t="s">
        <v>3588</v>
      </c>
      <c r="H2697" s="8">
        <v>1.0</v>
      </c>
      <c r="I2697" s="8"/>
      <c r="J2697" s="8"/>
      <c r="K2697" s="8"/>
      <c r="L2697" s="8"/>
      <c r="M2697" s="8"/>
      <c r="N2697" s="8"/>
      <c r="O2697" s="8"/>
      <c r="P2697" s="8"/>
      <c r="Q2697" s="8"/>
      <c r="R2697" s="8"/>
      <c r="S2697" s="8"/>
      <c r="T2697" s="8"/>
      <c r="U2697" s="8"/>
      <c r="V2697" s="8"/>
      <c r="W2697" s="8"/>
      <c r="X2697" s="8"/>
      <c r="Y2697" s="8"/>
      <c r="Z2697" s="8"/>
      <c r="AA2697" s="8"/>
      <c r="AB2697" s="8"/>
      <c r="AC2697" s="8"/>
      <c r="AD2697" s="8"/>
      <c r="AE2697" s="8"/>
      <c r="AF2697" s="8" t="s">
        <v>3592</v>
      </c>
    </row>
    <row r="2698" ht="14.25" customHeight="1">
      <c r="A2698" s="7" t="s">
        <v>1795</v>
      </c>
      <c r="B2698" s="7" t="s">
        <v>3604</v>
      </c>
      <c r="C2698" s="7"/>
      <c r="D2698" s="7" t="s">
        <v>3657</v>
      </c>
      <c r="E2698" s="201">
        <v>41640.0</v>
      </c>
      <c r="F2698" s="201">
        <v>42004.0</v>
      </c>
      <c r="G2698" s="7" t="s">
        <v>3594</v>
      </c>
      <c r="H2698" s="7">
        <v>0.05</v>
      </c>
      <c r="I2698" s="7">
        <v>0.05</v>
      </c>
      <c r="J2698" s="7">
        <v>0.05</v>
      </c>
      <c r="K2698" s="7">
        <v>0.05</v>
      </c>
      <c r="L2698" s="7">
        <v>0.05</v>
      </c>
      <c r="M2698" s="7">
        <v>0.05</v>
      </c>
      <c r="N2698" s="7">
        <v>0.05</v>
      </c>
      <c r="O2698" s="7">
        <v>0.05</v>
      </c>
      <c r="P2698" s="7">
        <v>0.05</v>
      </c>
      <c r="Q2698" s="7">
        <v>0.5</v>
      </c>
      <c r="R2698" s="7">
        <v>0.9</v>
      </c>
      <c r="S2698" s="7">
        <v>0.9</v>
      </c>
      <c r="T2698" s="7">
        <v>0.9</v>
      </c>
      <c r="U2698" s="7">
        <v>0.9</v>
      </c>
      <c r="V2698" s="7">
        <v>0.9</v>
      </c>
      <c r="W2698" s="7">
        <v>0.9</v>
      </c>
      <c r="X2698" s="7">
        <v>0.9</v>
      </c>
      <c r="Y2698" s="7">
        <v>0.9</v>
      </c>
      <c r="Z2698" s="7">
        <v>0.5</v>
      </c>
      <c r="AA2698" s="7">
        <v>0.05</v>
      </c>
      <c r="AB2698" s="7">
        <v>0.05</v>
      </c>
      <c r="AC2698" s="7">
        <v>0.05</v>
      </c>
      <c r="AD2698" s="7">
        <v>0.05</v>
      </c>
      <c r="AE2698" s="7">
        <v>0.05</v>
      </c>
      <c r="AF2698" s="7" t="s">
        <v>3592</v>
      </c>
    </row>
    <row r="2699" ht="14.25" customHeight="1">
      <c r="A2699" s="8" t="s">
        <v>1795</v>
      </c>
      <c r="B2699" s="8" t="s">
        <v>3604</v>
      </c>
      <c r="C2699" s="8"/>
      <c r="D2699" s="8" t="s">
        <v>3605</v>
      </c>
      <c r="E2699" s="202">
        <v>41640.0</v>
      </c>
      <c r="F2699" s="202">
        <v>42004.0</v>
      </c>
      <c r="G2699" s="8" t="s">
        <v>3594</v>
      </c>
      <c r="H2699" s="8">
        <v>0.05</v>
      </c>
      <c r="I2699" s="8">
        <v>0.05</v>
      </c>
      <c r="J2699" s="8">
        <v>0.05</v>
      </c>
      <c r="K2699" s="8">
        <v>0.05</v>
      </c>
      <c r="L2699" s="8">
        <v>0.05</v>
      </c>
      <c r="M2699" s="8">
        <v>0.05</v>
      </c>
      <c r="N2699" s="8">
        <v>0.05</v>
      </c>
      <c r="O2699" s="8">
        <v>0.05</v>
      </c>
      <c r="P2699" s="8">
        <v>0.05</v>
      </c>
      <c r="Q2699" s="8">
        <v>0.5</v>
      </c>
      <c r="R2699" s="8">
        <v>0.9</v>
      </c>
      <c r="S2699" s="8">
        <v>0.9</v>
      </c>
      <c r="T2699" s="8">
        <v>0.9</v>
      </c>
      <c r="U2699" s="8">
        <v>0.9</v>
      </c>
      <c r="V2699" s="8">
        <v>0.9</v>
      </c>
      <c r="W2699" s="8">
        <v>0.9</v>
      </c>
      <c r="X2699" s="8">
        <v>0.9</v>
      </c>
      <c r="Y2699" s="8">
        <v>0.9</v>
      </c>
      <c r="Z2699" s="8">
        <v>0.9</v>
      </c>
      <c r="AA2699" s="8">
        <v>0.9</v>
      </c>
      <c r="AB2699" s="8">
        <v>0.5</v>
      </c>
      <c r="AC2699" s="8">
        <v>0.05</v>
      </c>
      <c r="AD2699" s="8">
        <v>0.05</v>
      </c>
      <c r="AE2699" s="8">
        <v>0.05</v>
      </c>
      <c r="AF2699" s="8" t="s">
        <v>3592</v>
      </c>
    </row>
    <row r="2700" ht="14.25" customHeight="1">
      <c r="A2700" s="7" t="s">
        <v>289</v>
      </c>
      <c r="B2700" s="7" t="s">
        <v>3586</v>
      </c>
      <c r="C2700" s="7"/>
      <c r="D2700" s="7" t="s">
        <v>3596</v>
      </c>
      <c r="E2700" s="201">
        <v>41640.0</v>
      </c>
      <c r="F2700" s="201">
        <v>42004.0</v>
      </c>
      <c r="G2700" s="7" t="s">
        <v>3594</v>
      </c>
      <c r="H2700" s="7">
        <v>0.0</v>
      </c>
      <c r="I2700" s="7">
        <v>0.0</v>
      </c>
      <c r="J2700" s="7">
        <v>0.0</v>
      </c>
      <c r="K2700" s="7">
        <v>0.0</v>
      </c>
      <c r="L2700" s="7">
        <v>0.0</v>
      </c>
      <c r="M2700" s="7">
        <v>0.0</v>
      </c>
      <c r="N2700" s="7">
        <v>0.0</v>
      </c>
      <c r="O2700" s="7">
        <v>0.0</v>
      </c>
      <c r="P2700" s="7">
        <v>0.0</v>
      </c>
      <c r="Q2700" s="7">
        <v>1.0</v>
      </c>
      <c r="R2700" s="7">
        <v>1.0</v>
      </c>
      <c r="S2700" s="7">
        <v>1.0</v>
      </c>
      <c r="T2700" s="7">
        <v>1.0</v>
      </c>
      <c r="U2700" s="7">
        <v>1.0</v>
      </c>
      <c r="V2700" s="7">
        <v>1.0</v>
      </c>
      <c r="W2700" s="7">
        <v>1.0</v>
      </c>
      <c r="X2700" s="7">
        <v>1.0</v>
      </c>
      <c r="Y2700" s="7">
        <v>1.0</v>
      </c>
      <c r="Z2700" s="7">
        <v>0.0</v>
      </c>
      <c r="AA2700" s="7">
        <v>0.0</v>
      </c>
      <c r="AB2700" s="7">
        <v>0.0</v>
      </c>
      <c r="AC2700" s="7">
        <v>0.0</v>
      </c>
      <c r="AD2700" s="7">
        <v>0.0</v>
      </c>
      <c r="AE2700" s="7">
        <v>0.0</v>
      </c>
      <c r="AF2700" s="7" t="s">
        <v>3592</v>
      </c>
    </row>
    <row r="2701" ht="14.25" customHeight="1">
      <c r="A2701" s="8" t="s">
        <v>289</v>
      </c>
      <c r="B2701" s="8" t="s">
        <v>3586</v>
      </c>
      <c r="C2701" s="8"/>
      <c r="D2701" s="8" t="s">
        <v>3659</v>
      </c>
      <c r="E2701" s="202">
        <v>41640.0</v>
      </c>
      <c r="F2701" s="202">
        <v>42004.0</v>
      </c>
      <c r="G2701" s="8" t="s">
        <v>3594</v>
      </c>
      <c r="H2701" s="8">
        <v>0.0</v>
      </c>
      <c r="I2701" s="8">
        <v>0.0</v>
      </c>
      <c r="J2701" s="8">
        <v>0.0</v>
      </c>
      <c r="K2701" s="8">
        <v>0.0</v>
      </c>
      <c r="L2701" s="8">
        <v>0.0</v>
      </c>
      <c r="M2701" s="8">
        <v>0.0</v>
      </c>
      <c r="N2701" s="8">
        <v>0.0</v>
      </c>
      <c r="O2701" s="8">
        <v>0.0</v>
      </c>
      <c r="P2701" s="8">
        <v>1.0</v>
      </c>
      <c r="Q2701" s="8">
        <v>1.0</v>
      </c>
      <c r="R2701" s="8">
        <v>1.0</v>
      </c>
      <c r="S2701" s="8">
        <v>1.0</v>
      </c>
      <c r="T2701" s="8">
        <v>1.0</v>
      </c>
      <c r="U2701" s="8">
        <v>1.0</v>
      </c>
      <c r="V2701" s="8">
        <v>1.0</v>
      </c>
      <c r="W2701" s="8">
        <v>1.0</v>
      </c>
      <c r="X2701" s="8">
        <v>1.0</v>
      </c>
      <c r="Y2701" s="8">
        <v>1.0</v>
      </c>
      <c r="Z2701" s="8">
        <v>1.0</v>
      </c>
      <c r="AA2701" s="8">
        <v>0.0</v>
      </c>
      <c r="AB2701" s="8">
        <v>0.0</v>
      </c>
      <c r="AC2701" s="8">
        <v>0.0</v>
      </c>
      <c r="AD2701" s="8">
        <v>0.0</v>
      </c>
      <c r="AE2701" s="8">
        <v>0.0</v>
      </c>
      <c r="AF2701" s="8" t="s">
        <v>3592</v>
      </c>
    </row>
    <row r="2702" ht="14.25" customHeight="1">
      <c r="A2702" s="7" t="s">
        <v>289</v>
      </c>
      <c r="B2702" s="7" t="s">
        <v>3586</v>
      </c>
      <c r="C2702" s="7"/>
      <c r="D2702" s="7" t="s">
        <v>3676</v>
      </c>
      <c r="E2702" s="201">
        <v>41640.0</v>
      </c>
      <c r="F2702" s="201">
        <v>42004.0</v>
      </c>
      <c r="G2702" s="7" t="s">
        <v>3594</v>
      </c>
      <c r="H2702" s="7">
        <v>0.0</v>
      </c>
      <c r="I2702" s="7">
        <v>0.0</v>
      </c>
      <c r="J2702" s="7">
        <v>0.0</v>
      </c>
      <c r="K2702" s="7">
        <v>0.0</v>
      </c>
      <c r="L2702" s="7">
        <v>0.0</v>
      </c>
      <c r="M2702" s="7">
        <v>0.0</v>
      </c>
      <c r="N2702" s="7">
        <v>0.0</v>
      </c>
      <c r="O2702" s="7">
        <v>0.0</v>
      </c>
      <c r="P2702" s="7">
        <v>1.0</v>
      </c>
      <c r="Q2702" s="7">
        <v>1.0</v>
      </c>
      <c r="R2702" s="7">
        <v>1.0</v>
      </c>
      <c r="S2702" s="7">
        <v>1.0</v>
      </c>
      <c r="T2702" s="7">
        <v>1.0</v>
      </c>
      <c r="U2702" s="7">
        <v>1.0</v>
      </c>
      <c r="V2702" s="7">
        <v>1.0</v>
      </c>
      <c r="W2702" s="7">
        <v>1.0</v>
      </c>
      <c r="X2702" s="7">
        <v>1.0</v>
      </c>
      <c r="Y2702" s="7">
        <v>1.0</v>
      </c>
      <c r="Z2702" s="7">
        <v>1.0</v>
      </c>
      <c r="AA2702" s="7">
        <v>1.0</v>
      </c>
      <c r="AB2702" s="7">
        <v>1.0</v>
      </c>
      <c r="AC2702" s="7">
        <v>0.0</v>
      </c>
      <c r="AD2702" s="7">
        <v>0.0</v>
      </c>
      <c r="AE2702" s="7">
        <v>0.0</v>
      </c>
      <c r="AF2702" s="7" t="s">
        <v>3592</v>
      </c>
    </row>
    <row r="2703" ht="14.25" customHeight="1">
      <c r="A2703" s="8" t="s">
        <v>1796</v>
      </c>
      <c r="B2703" s="8" t="s">
        <v>3599</v>
      </c>
      <c r="C2703" s="8" t="s">
        <v>3593</v>
      </c>
      <c r="D2703" s="8" t="s">
        <v>3596</v>
      </c>
      <c r="E2703" s="202">
        <v>41640.0</v>
      </c>
      <c r="F2703" s="202">
        <v>42004.0</v>
      </c>
      <c r="G2703" s="8" t="s">
        <v>3594</v>
      </c>
      <c r="H2703" s="8">
        <v>15.56</v>
      </c>
      <c r="I2703" s="8">
        <v>15.56</v>
      </c>
      <c r="J2703" s="8">
        <v>15.56</v>
      </c>
      <c r="K2703" s="8">
        <v>15.56</v>
      </c>
      <c r="L2703" s="8">
        <v>15.56</v>
      </c>
      <c r="M2703" s="8">
        <v>15.56</v>
      </c>
      <c r="N2703" s="8">
        <v>15.56</v>
      </c>
      <c r="O2703" s="8">
        <v>15.56</v>
      </c>
      <c r="P2703" s="8">
        <v>15.56</v>
      </c>
      <c r="Q2703" s="8">
        <v>21.11</v>
      </c>
      <c r="R2703" s="8">
        <v>21.11</v>
      </c>
      <c r="S2703" s="8">
        <v>21.11</v>
      </c>
      <c r="T2703" s="8">
        <v>21.11</v>
      </c>
      <c r="U2703" s="8">
        <v>21.11</v>
      </c>
      <c r="V2703" s="8">
        <v>21.11</v>
      </c>
      <c r="W2703" s="8">
        <v>21.11</v>
      </c>
      <c r="X2703" s="8">
        <v>21.11</v>
      </c>
      <c r="Y2703" s="8">
        <v>21.11</v>
      </c>
      <c r="Z2703" s="8">
        <v>15.56</v>
      </c>
      <c r="AA2703" s="8">
        <v>15.56</v>
      </c>
      <c r="AB2703" s="8">
        <v>15.56</v>
      </c>
      <c r="AC2703" s="8">
        <v>15.56</v>
      </c>
      <c r="AD2703" s="8">
        <v>15.56</v>
      </c>
      <c r="AE2703" s="8">
        <v>15.56</v>
      </c>
      <c r="AF2703" s="8" t="s">
        <v>3592</v>
      </c>
    </row>
    <row r="2704" ht="14.25" customHeight="1">
      <c r="A2704" s="7" t="s">
        <v>1796</v>
      </c>
      <c r="B2704" s="7" t="s">
        <v>3599</v>
      </c>
      <c r="C2704" s="7" t="s">
        <v>3593</v>
      </c>
      <c r="D2704" s="7" t="s">
        <v>3597</v>
      </c>
      <c r="E2704" s="201">
        <v>41640.0</v>
      </c>
      <c r="F2704" s="201">
        <v>42004.0</v>
      </c>
      <c r="G2704" s="7" t="s">
        <v>3594</v>
      </c>
      <c r="H2704" s="7">
        <v>15.56</v>
      </c>
      <c r="I2704" s="7">
        <v>15.56</v>
      </c>
      <c r="J2704" s="7">
        <v>15.56</v>
      </c>
      <c r="K2704" s="7">
        <v>15.56</v>
      </c>
      <c r="L2704" s="7">
        <v>15.56</v>
      </c>
      <c r="M2704" s="7">
        <v>15.56</v>
      </c>
      <c r="N2704" s="7">
        <v>15.56</v>
      </c>
      <c r="O2704" s="7">
        <v>15.56</v>
      </c>
      <c r="P2704" s="7">
        <v>18.33</v>
      </c>
      <c r="Q2704" s="7">
        <v>21.11</v>
      </c>
      <c r="R2704" s="7">
        <v>21.11</v>
      </c>
      <c r="S2704" s="7">
        <v>21.11</v>
      </c>
      <c r="T2704" s="7">
        <v>21.11</v>
      </c>
      <c r="U2704" s="7">
        <v>21.11</v>
      </c>
      <c r="V2704" s="7">
        <v>21.11</v>
      </c>
      <c r="W2704" s="7">
        <v>21.11</v>
      </c>
      <c r="X2704" s="7">
        <v>21.11</v>
      </c>
      <c r="Y2704" s="7">
        <v>21.11</v>
      </c>
      <c r="Z2704" s="7">
        <v>21.11</v>
      </c>
      <c r="AA2704" s="7">
        <v>21.11</v>
      </c>
      <c r="AB2704" s="7">
        <v>21.11</v>
      </c>
      <c r="AC2704" s="7">
        <v>15.56</v>
      </c>
      <c r="AD2704" s="7">
        <v>15.56</v>
      </c>
      <c r="AE2704" s="7">
        <v>15.56</v>
      </c>
      <c r="AF2704" s="7" t="s">
        <v>3592</v>
      </c>
    </row>
    <row r="2705" ht="14.25" customHeight="1">
      <c r="A2705" s="8" t="s">
        <v>1796</v>
      </c>
      <c r="B2705" s="8" t="s">
        <v>3599</v>
      </c>
      <c r="C2705" s="8" t="s">
        <v>3593</v>
      </c>
      <c r="D2705" s="8" t="s">
        <v>3598</v>
      </c>
      <c r="E2705" s="202">
        <v>41640.0</v>
      </c>
      <c r="F2705" s="202">
        <v>42004.0</v>
      </c>
      <c r="G2705" s="8" t="s">
        <v>3588</v>
      </c>
      <c r="H2705" s="8">
        <v>15.56</v>
      </c>
      <c r="I2705" s="8"/>
      <c r="J2705" s="8"/>
      <c r="K2705" s="8"/>
      <c r="L2705" s="8"/>
      <c r="M2705" s="8"/>
      <c r="N2705" s="8"/>
      <c r="O2705" s="8"/>
      <c r="P2705" s="8"/>
      <c r="Q2705" s="8"/>
      <c r="R2705" s="8"/>
      <c r="S2705" s="8"/>
      <c r="T2705" s="8"/>
      <c r="U2705" s="8"/>
      <c r="V2705" s="8"/>
      <c r="W2705" s="8"/>
      <c r="X2705" s="8"/>
      <c r="Y2705" s="8"/>
      <c r="Z2705" s="8"/>
      <c r="AA2705" s="8"/>
      <c r="AB2705" s="8"/>
      <c r="AC2705" s="8"/>
      <c r="AD2705" s="8"/>
      <c r="AE2705" s="8"/>
      <c r="AF2705" s="8" t="s">
        <v>3592</v>
      </c>
    </row>
    <row r="2706" ht="14.25" customHeight="1">
      <c r="A2706" s="7" t="s">
        <v>1796</v>
      </c>
      <c r="B2706" s="7" t="s">
        <v>3599</v>
      </c>
      <c r="C2706" s="7" t="s">
        <v>3593</v>
      </c>
      <c r="D2706" s="7" t="s">
        <v>3657</v>
      </c>
      <c r="E2706" s="201">
        <v>41640.0</v>
      </c>
      <c r="F2706" s="201">
        <v>42004.0</v>
      </c>
      <c r="G2706" s="7" t="s">
        <v>3594</v>
      </c>
      <c r="H2706" s="7">
        <v>15.56</v>
      </c>
      <c r="I2706" s="7">
        <v>15.56</v>
      </c>
      <c r="J2706" s="7">
        <v>15.56</v>
      </c>
      <c r="K2706" s="7">
        <v>15.56</v>
      </c>
      <c r="L2706" s="7">
        <v>15.56</v>
      </c>
      <c r="M2706" s="7">
        <v>15.56</v>
      </c>
      <c r="N2706" s="7">
        <v>15.56</v>
      </c>
      <c r="O2706" s="7">
        <v>15.56</v>
      </c>
      <c r="P2706" s="7">
        <v>21.11</v>
      </c>
      <c r="Q2706" s="7">
        <v>21.11</v>
      </c>
      <c r="R2706" s="7">
        <v>21.11</v>
      </c>
      <c r="S2706" s="7">
        <v>21.11</v>
      </c>
      <c r="T2706" s="7">
        <v>21.11</v>
      </c>
      <c r="U2706" s="7">
        <v>21.11</v>
      </c>
      <c r="V2706" s="7">
        <v>21.11</v>
      </c>
      <c r="W2706" s="7">
        <v>21.11</v>
      </c>
      <c r="X2706" s="7">
        <v>21.11</v>
      </c>
      <c r="Y2706" s="7">
        <v>21.11</v>
      </c>
      <c r="Z2706" s="7">
        <v>21.11</v>
      </c>
      <c r="AA2706" s="7">
        <v>15.56</v>
      </c>
      <c r="AB2706" s="7">
        <v>15.56</v>
      </c>
      <c r="AC2706" s="7">
        <v>15.56</v>
      </c>
      <c r="AD2706" s="7">
        <v>15.56</v>
      </c>
      <c r="AE2706" s="7">
        <v>15.56</v>
      </c>
      <c r="AF2706" s="7" t="s">
        <v>3592</v>
      </c>
    </row>
    <row r="2707" ht="14.25" customHeight="1">
      <c r="A2707" s="8" t="s">
        <v>1796</v>
      </c>
      <c r="B2707" s="8" t="s">
        <v>3599</v>
      </c>
      <c r="C2707" s="8" t="s">
        <v>3593</v>
      </c>
      <c r="D2707" s="8" t="s">
        <v>3605</v>
      </c>
      <c r="E2707" s="202">
        <v>41640.0</v>
      </c>
      <c r="F2707" s="202">
        <v>42004.0</v>
      </c>
      <c r="G2707" s="8" t="s">
        <v>3594</v>
      </c>
      <c r="H2707" s="8">
        <v>15.56</v>
      </c>
      <c r="I2707" s="8">
        <v>15.56</v>
      </c>
      <c r="J2707" s="8">
        <v>15.56</v>
      </c>
      <c r="K2707" s="8">
        <v>15.56</v>
      </c>
      <c r="L2707" s="8">
        <v>15.56</v>
      </c>
      <c r="M2707" s="8">
        <v>15.56</v>
      </c>
      <c r="N2707" s="8">
        <v>15.56</v>
      </c>
      <c r="O2707" s="8">
        <v>15.56</v>
      </c>
      <c r="P2707" s="8">
        <v>21.11</v>
      </c>
      <c r="Q2707" s="8">
        <v>21.11</v>
      </c>
      <c r="R2707" s="8">
        <v>21.11</v>
      </c>
      <c r="S2707" s="8">
        <v>21.11</v>
      </c>
      <c r="T2707" s="8">
        <v>21.11</v>
      </c>
      <c r="U2707" s="8">
        <v>21.11</v>
      </c>
      <c r="V2707" s="8">
        <v>21.11</v>
      </c>
      <c r="W2707" s="8">
        <v>21.11</v>
      </c>
      <c r="X2707" s="8">
        <v>21.11</v>
      </c>
      <c r="Y2707" s="8">
        <v>21.11</v>
      </c>
      <c r="Z2707" s="8">
        <v>21.11</v>
      </c>
      <c r="AA2707" s="8">
        <v>21.11</v>
      </c>
      <c r="AB2707" s="8">
        <v>21.11</v>
      </c>
      <c r="AC2707" s="8">
        <v>15.56</v>
      </c>
      <c r="AD2707" s="8">
        <v>15.56</v>
      </c>
      <c r="AE2707" s="8">
        <v>15.56</v>
      </c>
      <c r="AF2707" s="8" t="s">
        <v>3592</v>
      </c>
    </row>
    <row r="2708" ht="14.25" customHeight="1">
      <c r="A2708" s="7" t="s">
        <v>4472</v>
      </c>
      <c r="B2708" s="7" t="s">
        <v>3599</v>
      </c>
      <c r="C2708" s="7" t="s">
        <v>3593</v>
      </c>
      <c r="D2708" s="7" t="s">
        <v>3596</v>
      </c>
      <c r="E2708" s="201">
        <v>41640.0</v>
      </c>
      <c r="F2708" s="201">
        <v>42004.0</v>
      </c>
      <c r="G2708" s="7" t="s">
        <v>3594</v>
      </c>
      <c r="H2708" s="7">
        <v>15.56</v>
      </c>
      <c r="I2708" s="7">
        <v>15.56</v>
      </c>
      <c r="J2708" s="7">
        <v>15.56</v>
      </c>
      <c r="K2708" s="7">
        <v>15.56</v>
      </c>
      <c r="L2708" s="7">
        <v>15.56</v>
      </c>
      <c r="M2708" s="7">
        <v>15.56</v>
      </c>
      <c r="N2708" s="7">
        <v>15.56</v>
      </c>
      <c r="O2708" s="7">
        <v>15.56</v>
      </c>
      <c r="P2708" s="7">
        <v>15.56</v>
      </c>
      <c r="Q2708" s="7">
        <v>18.33</v>
      </c>
      <c r="R2708" s="7">
        <v>21.11</v>
      </c>
      <c r="S2708" s="7">
        <v>21.11</v>
      </c>
      <c r="T2708" s="7">
        <v>21.11</v>
      </c>
      <c r="U2708" s="7">
        <v>21.11</v>
      </c>
      <c r="V2708" s="7">
        <v>21.11</v>
      </c>
      <c r="W2708" s="7">
        <v>21.11</v>
      </c>
      <c r="X2708" s="7">
        <v>21.11</v>
      </c>
      <c r="Y2708" s="7">
        <v>21.11</v>
      </c>
      <c r="Z2708" s="7">
        <v>15.56</v>
      </c>
      <c r="AA2708" s="7">
        <v>15.56</v>
      </c>
      <c r="AB2708" s="7">
        <v>15.56</v>
      </c>
      <c r="AC2708" s="7">
        <v>15.56</v>
      </c>
      <c r="AD2708" s="7">
        <v>15.56</v>
      </c>
      <c r="AE2708" s="7">
        <v>15.56</v>
      </c>
      <c r="AF2708" s="7" t="s">
        <v>3592</v>
      </c>
    </row>
    <row r="2709" ht="14.25" customHeight="1">
      <c r="A2709" s="8" t="s">
        <v>4472</v>
      </c>
      <c r="B2709" s="8" t="s">
        <v>3599</v>
      </c>
      <c r="C2709" s="8" t="s">
        <v>3593</v>
      </c>
      <c r="D2709" s="8" t="s">
        <v>4434</v>
      </c>
      <c r="E2709" s="202">
        <v>41640.0</v>
      </c>
      <c r="F2709" s="202">
        <v>42004.0</v>
      </c>
      <c r="G2709" s="8" t="s">
        <v>3594</v>
      </c>
      <c r="H2709" s="8">
        <v>15.56</v>
      </c>
      <c r="I2709" s="8">
        <v>15.56</v>
      </c>
      <c r="J2709" s="8">
        <v>15.56</v>
      </c>
      <c r="K2709" s="8">
        <v>15.56</v>
      </c>
      <c r="L2709" s="8">
        <v>15.56</v>
      </c>
      <c r="M2709" s="8">
        <v>15.56</v>
      </c>
      <c r="N2709" s="8">
        <v>15.56</v>
      </c>
      <c r="O2709" s="8">
        <v>15.56</v>
      </c>
      <c r="P2709" s="8">
        <v>18.33</v>
      </c>
      <c r="Q2709" s="8">
        <v>21.11</v>
      </c>
      <c r="R2709" s="8">
        <v>21.11</v>
      </c>
      <c r="S2709" s="8">
        <v>21.11</v>
      </c>
      <c r="T2709" s="8">
        <v>21.11</v>
      </c>
      <c r="U2709" s="8">
        <v>21.11</v>
      </c>
      <c r="V2709" s="8">
        <v>21.11</v>
      </c>
      <c r="W2709" s="8">
        <v>21.11</v>
      </c>
      <c r="X2709" s="8">
        <v>21.11</v>
      </c>
      <c r="Y2709" s="8">
        <v>21.11</v>
      </c>
      <c r="Z2709" s="8">
        <v>21.11</v>
      </c>
      <c r="AA2709" s="8">
        <v>21.11</v>
      </c>
      <c r="AB2709" s="8">
        <v>21.11</v>
      </c>
      <c r="AC2709" s="8">
        <v>15.56</v>
      </c>
      <c r="AD2709" s="8">
        <v>15.56</v>
      </c>
      <c r="AE2709" s="8">
        <v>15.56</v>
      </c>
      <c r="AF2709" s="8" t="s">
        <v>3592</v>
      </c>
    </row>
    <row r="2710" ht="14.25" customHeight="1">
      <c r="A2710" s="7" t="s">
        <v>4472</v>
      </c>
      <c r="B2710" s="7" t="s">
        <v>3599</v>
      </c>
      <c r="C2710" s="7" t="s">
        <v>3593</v>
      </c>
      <c r="D2710" s="7" t="s">
        <v>3598</v>
      </c>
      <c r="E2710" s="201">
        <v>41640.0</v>
      </c>
      <c r="F2710" s="201">
        <v>42004.0</v>
      </c>
      <c r="G2710" s="7" t="s">
        <v>3588</v>
      </c>
      <c r="H2710" s="7">
        <v>15.56</v>
      </c>
      <c r="I2710" s="7"/>
      <c r="J2710" s="7"/>
      <c r="K2710" s="7"/>
      <c r="L2710" s="7"/>
      <c r="M2710" s="7"/>
      <c r="N2710" s="7"/>
      <c r="O2710" s="7"/>
      <c r="P2710" s="7"/>
      <c r="Q2710" s="7"/>
      <c r="R2710" s="7"/>
      <c r="S2710" s="7"/>
      <c r="T2710" s="7"/>
      <c r="U2710" s="7"/>
      <c r="V2710" s="7"/>
      <c r="W2710" s="7"/>
      <c r="X2710" s="7"/>
      <c r="Y2710" s="7"/>
      <c r="Z2710" s="7"/>
      <c r="AA2710" s="7"/>
      <c r="AB2710" s="7"/>
      <c r="AC2710" s="7"/>
      <c r="AD2710" s="7"/>
      <c r="AE2710" s="7"/>
      <c r="AF2710" s="7" t="s">
        <v>3592</v>
      </c>
    </row>
    <row r="2711" ht="14.25" customHeight="1">
      <c r="A2711" s="8" t="s">
        <v>4472</v>
      </c>
      <c r="B2711" s="8" t="s">
        <v>3599</v>
      </c>
      <c r="C2711" s="8" t="s">
        <v>3593</v>
      </c>
      <c r="D2711" s="8" t="s">
        <v>3657</v>
      </c>
      <c r="E2711" s="202">
        <v>41640.0</v>
      </c>
      <c r="F2711" s="202">
        <v>42004.0</v>
      </c>
      <c r="G2711" s="8" t="s">
        <v>3594</v>
      </c>
      <c r="H2711" s="8">
        <v>15.56</v>
      </c>
      <c r="I2711" s="8">
        <v>15.56</v>
      </c>
      <c r="J2711" s="8">
        <v>15.56</v>
      </c>
      <c r="K2711" s="8">
        <v>15.56</v>
      </c>
      <c r="L2711" s="8">
        <v>15.56</v>
      </c>
      <c r="M2711" s="8">
        <v>15.56</v>
      </c>
      <c r="N2711" s="8">
        <v>15.56</v>
      </c>
      <c r="O2711" s="8">
        <v>15.56</v>
      </c>
      <c r="P2711" s="8">
        <v>18.33</v>
      </c>
      <c r="Q2711" s="8">
        <v>21.11</v>
      </c>
      <c r="R2711" s="8">
        <v>21.11</v>
      </c>
      <c r="S2711" s="8">
        <v>21.11</v>
      </c>
      <c r="T2711" s="8">
        <v>21.11</v>
      </c>
      <c r="U2711" s="8">
        <v>21.11</v>
      </c>
      <c r="V2711" s="8">
        <v>21.11</v>
      </c>
      <c r="W2711" s="8">
        <v>21.11</v>
      </c>
      <c r="X2711" s="8">
        <v>21.11</v>
      </c>
      <c r="Y2711" s="8">
        <v>21.11</v>
      </c>
      <c r="Z2711" s="8">
        <v>21.11</v>
      </c>
      <c r="AA2711" s="8">
        <v>15.56</v>
      </c>
      <c r="AB2711" s="8">
        <v>15.56</v>
      </c>
      <c r="AC2711" s="8">
        <v>15.56</v>
      </c>
      <c r="AD2711" s="8">
        <v>15.56</v>
      </c>
      <c r="AE2711" s="8">
        <v>15.56</v>
      </c>
      <c r="AF2711" s="8" t="s">
        <v>3592</v>
      </c>
    </row>
    <row r="2712" ht="14.25" customHeight="1">
      <c r="A2712" s="7" t="s">
        <v>1794</v>
      </c>
      <c r="B2712" s="7" t="s">
        <v>1209</v>
      </c>
      <c r="C2712" s="7"/>
      <c r="D2712" s="7" t="s">
        <v>3596</v>
      </c>
      <c r="E2712" s="201">
        <v>41640.0</v>
      </c>
      <c r="F2712" s="201">
        <v>42004.0</v>
      </c>
      <c r="G2712" s="7" t="s">
        <v>3594</v>
      </c>
      <c r="H2712" s="7">
        <v>1.0</v>
      </c>
      <c r="I2712" s="7">
        <v>1.0</v>
      </c>
      <c r="J2712" s="7">
        <v>1.0</v>
      </c>
      <c r="K2712" s="7">
        <v>1.0</v>
      </c>
      <c r="L2712" s="7">
        <v>1.0</v>
      </c>
      <c r="M2712" s="7">
        <v>1.0</v>
      </c>
      <c r="N2712" s="7">
        <v>1.0</v>
      </c>
      <c r="O2712" s="7">
        <v>1.0</v>
      </c>
      <c r="P2712" s="7">
        <v>1.0</v>
      </c>
      <c r="Q2712" s="7">
        <v>0.25</v>
      </c>
      <c r="R2712" s="7">
        <v>0.25</v>
      </c>
      <c r="S2712" s="7">
        <v>0.25</v>
      </c>
      <c r="T2712" s="7">
        <v>0.25</v>
      </c>
      <c r="U2712" s="7">
        <v>0.25</v>
      </c>
      <c r="V2712" s="7">
        <v>0.25</v>
      </c>
      <c r="W2712" s="7">
        <v>0.25</v>
      </c>
      <c r="X2712" s="7">
        <v>0.25</v>
      </c>
      <c r="Y2712" s="7">
        <v>0.25</v>
      </c>
      <c r="Z2712" s="7">
        <v>1.0</v>
      </c>
      <c r="AA2712" s="7">
        <v>1.0</v>
      </c>
      <c r="AB2712" s="7">
        <v>1.0</v>
      </c>
      <c r="AC2712" s="7">
        <v>1.0</v>
      </c>
      <c r="AD2712" s="7">
        <v>1.0</v>
      </c>
      <c r="AE2712" s="7">
        <v>1.0</v>
      </c>
      <c r="AF2712" s="7" t="s">
        <v>3592</v>
      </c>
    </row>
    <row r="2713" ht="14.25" customHeight="1">
      <c r="A2713" s="8" t="s">
        <v>1794</v>
      </c>
      <c r="B2713" s="8" t="s">
        <v>1209</v>
      </c>
      <c r="C2713" s="8"/>
      <c r="D2713" s="8" t="s">
        <v>3659</v>
      </c>
      <c r="E2713" s="202">
        <v>41640.0</v>
      </c>
      <c r="F2713" s="202">
        <v>42004.0</v>
      </c>
      <c r="G2713" s="8" t="s">
        <v>3594</v>
      </c>
      <c r="H2713" s="8">
        <v>1.0</v>
      </c>
      <c r="I2713" s="8">
        <v>1.0</v>
      </c>
      <c r="J2713" s="8">
        <v>1.0</v>
      </c>
      <c r="K2713" s="8">
        <v>1.0</v>
      </c>
      <c r="L2713" s="8">
        <v>1.0</v>
      </c>
      <c r="M2713" s="8">
        <v>1.0</v>
      </c>
      <c r="N2713" s="8">
        <v>1.0</v>
      </c>
      <c r="O2713" s="8">
        <v>1.0</v>
      </c>
      <c r="P2713" s="8">
        <v>0.25</v>
      </c>
      <c r="Q2713" s="8">
        <v>0.25</v>
      </c>
      <c r="R2713" s="8">
        <v>0.25</v>
      </c>
      <c r="S2713" s="8">
        <v>0.25</v>
      </c>
      <c r="T2713" s="8">
        <v>0.25</v>
      </c>
      <c r="U2713" s="8">
        <v>0.25</v>
      </c>
      <c r="V2713" s="8">
        <v>0.25</v>
      </c>
      <c r="W2713" s="8">
        <v>0.25</v>
      </c>
      <c r="X2713" s="8">
        <v>0.25</v>
      </c>
      <c r="Y2713" s="8">
        <v>0.25</v>
      </c>
      <c r="Z2713" s="8">
        <v>0.25</v>
      </c>
      <c r="AA2713" s="8">
        <v>1.0</v>
      </c>
      <c r="AB2713" s="8">
        <v>1.0</v>
      </c>
      <c r="AC2713" s="8">
        <v>1.0</v>
      </c>
      <c r="AD2713" s="8">
        <v>1.0</v>
      </c>
      <c r="AE2713" s="8">
        <v>1.0</v>
      </c>
      <c r="AF2713" s="8" t="s">
        <v>3592</v>
      </c>
    </row>
    <row r="2714" ht="14.25" customHeight="1">
      <c r="A2714" s="7" t="s">
        <v>1794</v>
      </c>
      <c r="B2714" s="7" t="s">
        <v>1209</v>
      </c>
      <c r="C2714" s="7"/>
      <c r="D2714" s="7" t="s">
        <v>3676</v>
      </c>
      <c r="E2714" s="201">
        <v>41640.0</v>
      </c>
      <c r="F2714" s="201">
        <v>42004.0</v>
      </c>
      <c r="G2714" s="7" t="s">
        <v>3594</v>
      </c>
      <c r="H2714" s="7">
        <v>1.0</v>
      </c>
      <c r="I2714" s="7">
        <v>1.0</v>
      </c>
      <c r="J2714" s="7">
        <v>1.0</v>
      </c>
      <c r="K2714" s="7">
        <v>1.0</v>
      </c>
      <c r="L2714" s="7">
        <v>1.0</v>
      </c>
      <c r="M2714" s="7">
        <v>1.0</v>
      </c>
      <c r="N2714" s="7">
        <v>1.0</v>
      </c>
      <c r="O2714" s="7">
        <v>1.0</v>
      </c>
      <c r="P2714" s="7">
        <v>0.25</v>
      </c>
      <c r="Q2714" s="7">
        <v>0.25</v>
      </c>
      <c r="R2714" s="7">
        <v>0.25</v>
      </c>
      <c r="S2714" s="7">
        <v>0.25</v>
      </c>
      <c r="T2714" s="7">
        <v>0.25</v>
      </c>
      <c r="U2714" s="7">
        <v>0.25</v>
      </c>
      <c r="V2714" s="7">
        <v>0.25</v>
      </c>
      <c r="W2714" s="7">
        <v>0.25</v>
      </c>
      <c r="X2714" s="7">
        <v>0.25</v>
      </c>
      <c r="Y2714" s="7">
        <v>0.25</v>
      </c>
      <c r="Z2714" s="7">
        <v>0.25</v>
      </c>
      <c r="AA2714" s="7">
        <v>0.25</v>
      </c>
      <c r="AB2714" s="7">
        <v>0.25</v>
      </c>
      <c r="AC2714" s="7">
        <v>1.0</v>
      </c>
      <c r="AD2714" s="7">
        <v>1.0</v>
      </c>
      <c r="AE2714" s="7">
        <v>1.0</v>
      </c>
      <c r="AF2714" s="7" t="s">
        <v>3592</v>
      </c>
    </row>
    <row r="2715" ht="14.25" customHeight="1">
      <c r="A2715" s="8" t="s">
        <v>1792</v>
      </c>
      <c r="B2715" s="8" t="s">
        <v>1207</v>
      </c>
      <c r="C2715" s="8"/>
      <c r="D2715" s="8" t="s">
        <v>3596</v>
      </c>
      <c r="E2715" s="202">
        <v>41640.0</v>
      </c>
      <c r="F2715" s="202">
        <v>42004.0</v>
      </c>
      <c r="G2715" s="8" t="s">
        <v>3594</v>
      </c>
      <c r="H2715" s="8">
        <v>0.05</v>
      </c>
      <c r="I2715" s="8">
        <v>0.05</v>
      </c>
      <c r="J2715" s="8">
        <v>0.05</v>
      </c>
      <c r="K2715" s="8">
        <v>0.05</v>
      </c>
      <c r="L2715" s="8">
        <v>0.05</v>
      </c>
      <c r="M2715" s="8">
        <v>0.05</v>
      </c>
      <c r="N2715" s="8">
        <v>0.05</v>
      </c>
      <c r="O2715" s="8">
        <v>0.05</v>
      </c>
      <c r="P2715" s="8">
        <v>0.05</v>
      </c>
      <c r="Q2715" s="8">
        <v>0.05</v>
      </c>
      <c r="R2715" s="8">
        <v>0.5</v>
      </c>
      <c r="S2715" s="8">
        <v>0.95</v>
      </c>
      <c r="T2715" s="8">
        <v>0.95</v>
      </c>
      <c r="U2715" s="8">
        <v>0.95</v>
      </c>
      <c r="V2715" s="8">
        <v>0.95</v>
      </c>
      <c r="W2715" s="8">
        <v>0.95</v>
      </c>
      <c r="X2715" s="8">
        <v>0.95</v>
      </c>
      <c r="Y2715" s="8">
        <v>0.5</v>
      </c>
      <c r="Z2715" s="8">
        <v>0.05</v>
      </c>
      <c r="AA2715" s="8">
        <v>0.05</v>
      </c>
      <c r="AB2715" s="8">
        <v>0.05</v>
      </c>
      <c r="AC2715" s="8">
        <v>0.05</v>
      </c>
      <c r="AD2715" s="8">
        <v>0.05</v>
      </c>
      <c r="AE2715" s="8">
        <v>0.05</v>
      </c>
      <c r="AF2715" s="8" t="s">
        <v>3592</v>
      </c>
    </row>
    <row r="2716" ht="14.25" customHeight="1">
      <c r="A2716" s="7" t="s">
        <v>1792</v>
      </c>
      <c r="B2716" s="7" t="s">
        <v>1207</v>
      </c>
      <c r="C2716" s="7"/>
      <c r="D2716" s="7" t="s">
        <v>3597</v>
      </c>
      <c r="E2716" s="201">
        <v>41640.0</v>
      </c>
      <c r="F2716" s="201">
        <v>42004.0</v>
      </c>
      <c r="G2716" s="7" t="s">
        <v>3588</v>
      </c>
      <c r="H2716" s="7">
        <v>0.0</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3592</v>
      </c>
    </row>
    <row r="2717" ht="14.25" customHeight="1">
      <c r="A2717" s="8" t="s">
        <v>1792</v>
      </c>
      <c r="B2717" s="8" t="s">
        <v>1207</v>
      </c>
      <c r="C2717" s="8"/>
      <c r="D2717" s="8" t="s">
        <v>3598</v>
      </c>
      <c r="E2717" s="202">
        <v>41640.0</v>
      </c>
      <c r="F2717" s="202">
        <v>42004.0</v>
      </c>
      <c r="G2717" s="8" t="s">
        <v>3588</v>
      </c>
      <c r="H2717" s="8">
        <v>1.0</v>
      </c>
      <c r="I2717" s="8"/>
      <c r="J2717" s="8"/>
      <c r="K2717" s="8"/>
      <c r="L2717" s="8"/>
      <c r="M2717" s="8"/>
      <c r="N2717" s="8"/>
      <c r="O2717" s="8"/>
      <c r="P2717" s="8"/>
      <c r="Q2717" s="8"/>
      <c r="R2717" s="8"/>
      <c r="S2717" s="8"/>
      <c r="T2717" s="8"/>
      <c r="U2717" s="8"/>
      <c r="V2717" s="8"/>
      <c r="W2717" s="8"/>
      <c r="X2717" s="8"/>
      <c r="Y2717" s="8"/>
      <c r="Z2717" s="8"/>
      <c r="AA2717" s="8"/>
      <c r="AB2717" s="8"/>
      <c r="AC2717" s="8"/>
      <c r="AD2717" s="8"/>
      <c r="AE2717" s="8"/>
      <c r="AF2717" s="8" t="s">
        <v>3592</v>
      </c>
    </row>
    <row r="2718" ht="14.25" customHeight="1">
      <c r="A2718" s="7" t="s">
        <v>1792</v>
      </c>
      <c r="B2718" s="7" t="s">
        <v>1207</v>
      </c>
      <c r="C2718" s="7"/>
      <c r="D2718" s="7" t="s">
        <v>3657</v>
      </c>
      <c r="E2718" s="201">
        <v>41640.0</v>
      </c>
      <c r="F2718" s="201">
        <v>42004.0</v>
      </c>
      <c r="G2718" s="7" t="s">
        <v>3594</v>
      </c>
      <c r="H2718" s="7">
        <v>0.05</v>
      </c>
      <c r="I2718" s="7">
        <v>0.05</v>
      </c>
      <c r="J2718" s="7">
        <v>0.05</v>
      </c>
      <c r="K2718" s="7">
        <v>0.05</v>
      </c>
      <c r="L2718" s="7">
        <v>0.05</v>
      </c>
      <c r="M2718" s="7">
        <v>0.05</v>
      </c>
      <c r="N2718" s="7">
        <v>0.05</v>
      </c>
      <c r="O2718" s="7">
        <v>0.05</v>
      </c>
      <c r="P2718" s="7">
        <v>0.05</v>
      </c>
      <c r="Q2718" s="7">
        <v>0.5</v>
      </c>
      <c r="R2718" s="7">
        <v>0.95</v>
      </c>
      <c r="S2718" s="7">
        <v>0.95</v>
      </c>
      <c r="T2718" s="7">
        <v>0.95</v>
      </c>
      <c r="U2718" s="7">
        <v>0.95</v>
      </c>
      <c r="V2718" s="7">
        <v>0.95</v>
      </c>
      <c r="W2718" s="7">
        <v>0.95</v>
      </c>
      <c r="X2718" s="7">
        <v>0.95</v>
      </c>
      <c r="Y2718" s="7">
        <v>0.95</v>
      </c>
      <c r="Z2718" s="7">
        <v>0.5</v>
      </c>
      <c r="AA2718" s="7">
        <v>0.05</v>
      </c>
      <c r="AB2718" s="7">
        <v>0.05</v>
      </c>
      <c r="AC2718" s="7">
        <v>0.05</v>
      </c>
      <c r="AD2718" s="7">
        <v>0.05</v>
      </c>
      <c r="AE2718" s="7">
        <v>0.05</v>
      </c>
      <c r="AF2718" s="7" t="s">
        <v>3592</v>
      </c>
    </row>
    <row r="2719" ht="14.25" customHeight="1">
      <c r="A2719" s="8" t="s">
        <v>1792</v>
      </c>
      <c r="B2719" s="8" t="s">
        <v>1207</v>
      </c>
      <c r="C2719" s="8"/>
      <c r="D2719" s="8" t="s">
        <v>3605</v>
      </c>
      <c r="E2719" s="202">
        <v>41640.0</v>
      </c>
      <c r="F2719" s="202">
        <v>42004.0</v>
      </c>
      <c r="G2719" s="8" t="s">
        <v>3594</v>
      </c>
      <c r="H2719" s="8">
        <v>0.05</v>
      </c>
      <c r="I2719" s="8">
        <v>0.05</v>
      </c>
      <c r="J2719" s="8">
        <v>0.05</v>
      </c>
      <c r="K2719" s="8">
        <v>0.05</v>
      </c>
      <c r="L2719" s="8">
        <v>0.05</v>
      </c>
      <c r="M2719" s="8">
        <v>0.05</v>
      </c>
      <c r="N2719" s="8">
        <v>0.05</v>
      </c>
      <c r="O2719" s="8">
        <v>0.05</v>
      </c>
      <c r="P2719" s="8">
        <v>0.05</v>
      </c>
      <c r="Q2719" s="8">
        <v>0.5</v>
      </c>
      <c r="R2719" s="8">
        <v>0.95</v>
      </c>
      <c r="S2719" s="8">
        <v>0.95</v>
      </c>
      <c r="T2719" s="8">
        <v>0.95</v>
      </c>
      <c r="U2719" s="8">
        <v>0.95</v>
      </c>
      <c r="V2719" s="8">
        <v>0.95</v>
      </c>
      <c r="W2719" s="8">
        <v>0.95</v>
      </c>
      <c r="X2719" s="8">
        <v>0.95</v>
      </c>
      <c r="Y2719" s="8">
        <v>0.95</v>
      </c>
      <c r="Z2719" s="8">
        <v>0.95</v>
      </c>
      <c r="AA2719" s="8">
        <v>0.95</v>
      </c>
      <c r="AB2719" s="8">
        <v>0.5</v>
      </c>
      <c r="AC2719" s="8">
        <v>0.05</v>
      </c>
      <c r="AD2719" s="8">
        <v>0.05</v>
      </c>
      <c r="AE2719" s="8">
        <v>0.05</v>
      </c>
      <c r="AF2719" s="8" t="s">
        <v>3592</v>
      </c>
    </row>
    <row r="2720" ht="14.25" customHeight="1">
      <c r="A2720" s="7" t="s">
        <v>290</v>
      </c>
      <c r="B2720" s="7" t="s">
        <v>3673</v>
      </c>
      <c r="C2720" s="7"/>
      <c r="D2720" s="7" t="s">
        <v>3596</v>
      </c>
      <c r="E2720" s="201">
        <v>41640.0</v>
      </c>
      <c r="F2720" s="201">
        <v>42004.0</v>
      </c>
      <c r="G2720" s="7" t="s">
        <v>3594</v>
      </c>
      <c r="H2720" s="7">
        <v>0.0</v>
      </c>
      <c r="I2720" s="7">
        <v>0.0</v>
      </c>
      <c r="J2720" s="7">
        <v>0.0</v>
      </c>
      <c r="K2720" s="7">
        <v>0.0</v>
      </c>
      <c r="L2720" s="7">
        <v>0.0</v>
      </c>
      <c r="M2720" s="7">
        <v>0.0</v>
      </c>
      <c r="N2720" s="7">
        <v>0.0</v>
      </c>
      <c r="O2720" s="7">
        <v>0.0</v>
      </c>
      <c r="P2720" s="7">
        <v>0.0</v>
      </c>
      <c r="Q2720" s="7">
        <v>0.0</v>
      </c>
      <c r="R2720" s="7">
        <v>1.0</v>
      </c>
      <c r="S2720" s="7">
        <v>1.0</v>
      </c>
      <c r="T2720" s="7">
        <v>1.0</v>
      </c>
      <c r="U2720" s="7">
        <v>1.0</v>
      </c>
      <c r="V2720" s="7">
        <v>1.0</v>
      </c>
      <c r="W2720" s="7">
        <v>1.0</v>
      </c>
      <c r="X2720" s="7">
        <v>1.0</v>
      </c>
      <c r="Y2720" s="7">
        <v>1.0</v>
      </c>
      <c r="Z2720" s="7">
        <v>0.0</v>
      </c>
      <c r="AA2720" s="7">
        <v>0.0</v>
      </c>
      <c r="AB2720" s="7">
        <v>0.0</v>
      </c>
      <c r="AC2720" s="7">
        <v>0.0</v>
      </c>
      <c r="AD2720" s="7">
        <v>0.0</v>
      </c>
      <c r="AE2720" s="7">
        <v>0.0</v>
      </c>
      <c r="AF2720" s="7" t="s">
        <v>3592</v>
      </c>
    </row>
    <row r="2721" ht="14.25" customHeight="1">
      <c r="A2721" s="8" t="s">
        <v>290</v>
      </c>
      <c r="B2721" s="8" t="s">
        <v>3673</v>
      </c>
      <c r="C2721" s="8"/>
      <c r="D2721" s="8" t="s">
        <v>3659</v>
      </c>
      <c r="E2721" s="202">
        <v>41640.0</v>
      </c>
      <c r="F2721" s="202">
        <v>42004.0</v>
      </c>
      <c r="G2721" s="8" t="s">
        <v>3594</v>
      </c>
      <c r="H2721" s="8">
        <v>0.0</v>
      </c>
      <c r="I2721" s="8">
        <v>0.0</v>
      </c>
      <c r="J2721" s="8">
        <v>0.0</v>
      </c>
      <c r="K2721" s="8">
        <v>0.0</v>
      </c>
      <c r="L2721" s="8">
        <v>0.0</v>
      </c>
      <c r="M2721" s="8">
        <v>0.0</v>
      </c>
      <c r="N2721" s="8">
        <v>0.0</v>
      </c>
      <c r="O2721" s="8">
        <v>0.0</v>
      </c>
      <c r="P2721" s="8">
        <v>0.0</v>
      </c>
      <c r="Q2721" s="8">
        <v>1.0</v>
      </c>
      <c r="R2721" s="8">
        <v>1.0</v>
      </c>
      <c r="S2721" s="8">
        <v>1.0</v>
      </c>
      <c r="T2721" s="8">
        <v>1.0</v>
      </c>
      <c r="U2721" s="8">
        <v>1.0</v>
      </c>
      <c r="V2721" s="8">
        <v>1.0</v>
      </c>
      <c r="W2721" s="8">
        <v>1.0</v>
      </c>
      <c r="X2721" s="8">
        <v>1.0</v>
      </c>
      <c r="Y2721" s="8">
        <v>1.0</v>
      </c>
      <c r="Z2721" s="8">
        <v>1.0</v>
      </c>
      <c r="AA2721" s="8">
        <v>0.0</v>
      </c>
      <c r="AB2721" s="8">
        <v>0.0</v>
      </c>
      <c r="AC2721" s="8">
        <v>0.0</v>
      </c>
      <c r="AD2721" s="8">
        <v>0.0</v>
      </c>
      <c r="AE2721" s="8">
        <v>0.0</v>
      </c>
      <c r="AF2721" s="8" t="s">
        <v>3592</v>
      </c>
    </row>
    <row r="2722" ht="14.25" customHeight="1">
      <c r="A2722" s="7" t="s">
        <v>290</v>
      </c>
      <c r="B2722" s="7" t="s">
        <v>3673</v>
      </c>
      <c r="C2722" s="7"/>
      <c r="D2722" s="7" t="s">
        <v>3676</v>
      </c>
      <c r="E2722" s="201">
        <v>41640.0</v>
      </c>
      <c r="F2722" s="201">
        <v>42004.0</v>
      </c>
      <c r="G2722" s="7" t="s">
        <v>3594</v>
      </c>
      <c r="H2722" s="7">
        <v>0.0</v>
      </c>
      <c r="I2722" s="7">
        <v>0.0</v>
      </c>
      <c r="J2722" s="7">
        <v>0.0</v>
      </c>
      <c r="K2722" s="7">
        <v>0.0</v>
      </c>
      <c r="L2722" s="7">
        <v>0.0</v>
      </c>
      <c r="M2722" s="7">
        <v>0.0</v>
      </c>
      <c r="N2722" s="7">
        <v>0.0</v>
      </c>
      <c r="O2722" s="7">
        <v>0.0</v>
      </c>
      <c r="P2722" s="7">
        <v>0.0</v>
      </c>
      <c r="Q2722" s="7">
        <v>1.0</v>
      </c>
      <c r="R2722" s="7">
        <v>1.0</v>
      </c>
      <c r="S2722" s="7">
        <v>1.0</v>
      </c>
      <c r="T2722" s="7">
        <v>1.0</v>
      </c>
      <c r="U2722" s="7">
        <v>1.0</v>
      </c>
      <c r="V2722" s="7">
        <v>1.0</v>
      </c>
      <c r="W2722" s="7">
        <v>1.0</v>
      </c>
      <c r="X2722" s="7">
        <v>1.0</v>
      </c>
      <c r="Y2722" s="7">
        <v>1.0</v>
      </c>
      <c r="Z2722" s="7">
        <v>1.0</v>
      </c>
      <c r="AA2722" s="7">
        <v>1.0</v>
      </c>
      <c r="AB2722" s="7">
        <v>1.0</v>
      </c>
      <c r="AC2722" s="7">
        <v>0.0</v>
      </c>
      <c r="AD2722" s="7">
        <v>0.0</v>
      </c>
      <c r="AE2722" s="7">
        <v>0.0</v>
      </c>
      <c r="AF2722" s="7" t="s">
        <v>3592</v>
      </c>
    </row>
    <row r="2723" ht="14.25" customHeight="1">
      <c r="A2723" s="8" t="s">
        <v>1793</v>
      </c>
      <c r="B2723" s="8" t="s">
        <v>8</v>
      </c>
      <c r="C2723" s="8"/>
      <c r="D2723" s="8" t="s">
        <v>3596</v>
      </c>
      <c r="E2723" s="202">
        <v>41640.0</v>
      </c>
      <c r="F2723" s="202">
        <v>42004.0</v>
      </c>
      <c r="G2723" s="8" t="s">
        <v>3594</v>
      </c>
      <c r="H2723" s="8">
        <v>0.0</v>
      </c>
      <c r="I2723" s="8">
        <v>0.0</v>
      </c>
      <c r="J2723" s="8">
        <v>0.0</v>
      </c>
      <c r="K2723" s="8">
        <v>0.0</v>
      </c>
      <c r="L2723" s="8">
        <v>0.0</v>
      </c>
      <c r="M2723" s="8">
        <v>0.0</v>
      </c>
      <c r="N2723" s="8">
        <v>0.0</v>
      </c>
      <c r="O2723" s="8">
        <v>0.0</v>
      </c>
      <c r="P2723" s="8">
        <v>0.0</v>
      </c>
      <c r="Q2723" s="8">
        <v>0.0</v>
      </c>
      <c r="R2723" s="8">
        <v>0.11</v>
      </c>
      <c r="S2723" s="8">
        <v>0.11</v>
      </c>
      <c r="T2723" s="8">
        <v>0.43</v>
      </c>
      <c r="U2723" s="8">
        <v>0.46</v>
      </c>
      <c r="V2723" s="8">
        <v>0.5</v>
      </c>
      <c r="W2723" s="8">
        <v>0.69</v>
      </c>
      <c r="X2723" s="8">
        <v>0.34</v>
      </c>
      <c r="Y2723" s="8">
        <v>0.11</v>
      </c>
      <c r="Z2723" s="8">
        <v>0.0</v>
      </c>
      <c r="AA2723" s="8">
        <v>0.0</v>
      </c>
      <c r="AB2723" s="8">
        <v>0.0</v>
      </c>
      <c r="AC2723" s="8">
        <v>0.0</v>
      </c>
      <c r="AD2723" s="8">
        <v>0.0</v>
      </c>
      <c r="AE2723" s="8">
        <v>0.0</v>
      </c>
      <c r="AF2723" s="8" t="s">
        <v>3592</v>
      </c>
    </row>
    <row r="2724" ht="14.25" customHeight="1">
      <c r="A2724" s="7" t="s">
        <v>1793</v>
      </c>
      <c r="B2724" s="7" t="s">
        <v>8</v>
      </c>
      <c r="C2724" s="7"/>
      <c r="D2724" s="7" t="s">
        <v>3597</v>
      </c>
      <c r="E2724" s="201">
        <v>41640.0</v>
      </c>
      <c r="F2724" s="201">
        <v>42004.0</v>
      </c>
      <c r="G2724" s="7" t="s">
        <v>3588</v>
      </c>
      <c r="H2724" s="7">
        <v>0.0</v>
      </c>
      <c r="I2724" s="7"/>
      <c r="J2724" s="7"/>
      <c r="K2724" s="7"/>
      <c r="L2724" s="7"/>
      <c r="M2724" s="7"/>
      <c r="N2724" s="7"/>
      <c r="O2724" s="7"/>
      <c r="P2724" s="7"/>
      <c r="Q2724" s="7"/>
      <c r="R2724" s="7"/>
      <c r="S2724" s="7"/>
      <c r="T2724" s="7"/>
      <c r="U2724" s="7"/>
      <c r="V2724" s="7"/>
      <c r="W2724" s="7"/>
      <c r="X2724" s="7"/>
      <c r="Y2724" s="7"/>
      <c r="Z2724" s="7"/>
      <c r="AA2724" s="7"/>
      <c r="AB2724" s="7"/>
      <c r="AC2724" s="7"/>
      <c r="AD2724" s="7"/>
      <c r="AE2724" s="7"/>
      <c r="AF2724" s="7" t="s">
        <v>3592</v>
      </c>
    </row>
    <row r="2725" ht="14.25" customHeight="1">
      <c r="A2725" s="8" t="s">
        <v>1793</v>
      </c>
      <c r="B2725" s="8" t="s">
        <v>8</v>
      </c>
      <c r="C2725" s="8"/>
      <c r="D2725" s="8" t="s">
        <v>3598</v>
      </c>
      <c r="E2725" s="202">
        <v>41640.0</v>
      </c>
      <c r="F2725" s="202">
        <v>42004.0</v>
      </c>
      <c r="G2725" s="8" t="s">
        <v>3588</v>
      </c>
      <c r="H2725" s="8">
        <v>1.0</v>
      </c>
      <c r="I2725" s="8"/>
      <c r="J2725" s="8"/>
      <c r="K2725" s="8"/>
      <c r="L2725" s="8"/>
      <c r="M2725" s="8"/>
      <c r="N2725" s="8"/>
      <c r="O2725" s="8"/>
      <c r="P2725" s="8"/>
      <c r="Q2725" s="8"/>
      <c r="R2725" s="8"/>
      <c r="S2725" s="8"/>
      <c r="T2725" s="8"/>
      <c r="U2725" s="8"/>
      <c r="V2725" s="8"/>
      <c r="W2725" s="8"/>
      <c r="X2725" s="8"/>
      <c r="Y2725" s="8"/>
      <c r="Z2725" s="8"/>
      <c r="AA2725" s="8"/>
      <c r="AB2725" s="8"/>
      <c r="AC2725" s="8"/>
      <c r="AD2725" s="8"/>
      <c r="AE2725" s="8"/>
      <c r="AF2725" s="8" t="s">
        <v>3592</v>
      </c>
    </row>
    <row r="2726" ht="14.25" customHeight="1">
      <c r="A2726" s="7" t="s">
        <v>1793</v>
      </c>
      <c r="B2726" s="7" t="s">
        <v>8</v>
      </c>
      <c r="C2726" s="7"/>
      <c r="D2726" s="7" t="s">
        <v>3657</v>
      </c>
      <c r="E2726" s="201">
        <v>41640.0</v>
      </c>
      <c r="F2726" s="201">
        <v>42004.0</v>
      </c>
      <c r="G2726" s="7" t="s">
        <v>3594</v>
      </c>
      <c r="H2726" s="7">
        <v>0.0</v>
      </c>
      <c r="I2726" s="7">
        <v>0.0</v>
      </c>
      <c r="J2726" s="7">
        <v>0.0</v>
      </c>
      <c r="K2726" s="7">
        <v>0.0</v>
      </c>
      <c r="L2726" s="7">
        <v>0.0</v>
      </c>
      <c r="M2726" s="7">
        <v>0.0</v>
      </c>
      <c r="N2726" s="7">
        <v>0.0</v>
      </c>
      <c r="O2726" s="7">
        <v>0.0</v>
      </c>
      <c r="P2726" s="7">
        <v>0.0</v>
      </c>
      <c r="Q2726" s="7">
        <v>0.11</v>
      </c>
      <c r="R2726" s="7">
        <v>0.11</v>
      </c>
      <c r="S2726" s="7">
        <v>0.58</v>
      </c>
      <c r="T2726" s="7">
        <v>0.71</v>
      </c>
      <c r="U2726" s="7">
        <v>0.74</v>
      </c>
      <c r="V2726" s="7">
        <v>0.77</v>
      </c>
      <c r="W2726" s="7">
        <v>0.8</v>
      </c>
      <c r="X2726" s="7">
        <v>0.74</v>
      </c>
      <c r="Y2726" s="7">
        <v>0.54</v>
      </c>
      <c r="Z2726" s="7">
        <v>0.11</v>
      </c>
      <c r="AA2726" s="7">
        <v>0.0</v>
      </c>
      <c r="AB2726" s="7">
        <v>0.0</v>
      </c>
      <c r="AC2726" s="7">
        <v>0.0</v>
      </c>
      <c r="AD2726" s="7">
        <v>0.0</v>
      </c>
      <c r="AE2726" s="7">
        <v>0.0</v>
      </c>
      <c r="AF2726" s="7" t="s">
        <v>3592</v>
      </c>
    </row>
    <row r="2727" ht="14.25" customHeight="1">
      <c r="A2727" s="8" t="s">
        <v>1793</v>
      </c>
      <c r="B2727" s="8" t="s">
        <v>8</v>
      </c>
      <c r="C2727" s="8"/>
      <c r="D2727" s="8" t="s">
        <v>3605</v>
      </c>
      <c r="E2727" s="202">
        <v>41640.0</v>
      </c>
      <c r="F2727" s="202">
        <v>42004.0</v>
      </c>
      <c r="G2727" s="8" t="s">
        <v>3594</v>
      </c>
      <c r="H2727" s="8">
        <v>0.0</v>
      </c>
      <c r="I2727" s="8">
        <v>0.0</v>
      </c>
      <c r="J2727" s="8">
        <v>0.0</v>
      </c>
      <c r="K2727" s="8">
        <v>0.0</v>
      </c>
      <c r="L2727" s="8">
        <v>0.0</v>
      </c>
      <c r="M2727" s="8">
        <v>0.0</v>
      </c>
      <c r="N2727" s="8">
        <v>0.0</v>
      </c>
      <c r="O2727" s="8">
        <v>0.0</v>
      </c>
      <c r="P2727" s="8">
        <v>0.0</v>
      </c>
      <c r="Q2727" s="8">
        <v>0.11</v>
      </c>
      <c r="R2727" s="8">
        <v>0.11</v>
      </c>
      <c r="S2727" s="8">
        <v>0.43</v>
      </c>
      <c r="T2727" s="8">
        <v>0.46</v>
      </c>
      <c r="U2727" s="8">
        <v>0.71</v>
      </c>
      <c r="V2727" s="8">
        <v>0.5</v>
      </c>
      <c r="W2727" s="8">
        <v>0.69</v>
      </c>
      <c r="X2727" s="8">
        <v>0.54</v>
      </c>
      <c r="Y2727" s="8">
        <v>0.71</v>
      </c>
      <c r="Z2727" s="8">
        <v>0.34</v>
      </c>
      <c r="AA2727" s="8">
        <v>0.26</v>
      </c>
      <c r="AB2727" s="8">
        <v>0.11</v>
      </c>
      <c r="AC2727" s="8">
        <v>0.0</v>
      </c>
      <c r="AD2727" s="8">
        <v>0.0</v>
      </c>
      <c r="AE2727" s="8">
        <v>0.0</v>
      </c>
      <c r="AF2727" s="8" t="s">
        <v>3592</v>
      </c>
    </row>
    <row r="2728" ht="14.25" customHeight="1">
      <c r="A2728" s="7" t="s">
        <v>1798</v>
      </c>
      <c r="B2728" s="7" t="s">
        <v>3627</v>
      </c>
      <c r="C2728" s="7"/>
      <c r="D2728" s="7" t="s">
        <v>3596</v>
      </c>
      <c r="E2728" s="201">
        <v>41640.0</v>
      </c>
      <c r="F2728" s="201">
        <v>42004.0</v>
      </c>
      <c r="G2728" s="7" t="s">
        <v>3594</v>
      </c>
      <c r="H2728" s="7">
        <v>0.0</v>
      </c>
      <c r="I2728" s="7">
        <v>0.0</v>
      </c>
      <c r="J2728" s="7">
        <v>0.0</v>
      </c>
      <c r="K2728" s="7">
        <v>0.0</v>
      </c>
      <c r="L2728" s="7">
        <v>0.0</v>
      </c>
      <c r="M2728" s="7">
        <v>0.0</v>
      </c>
      <c r="N2728" s="7">
        <v>0.0</v>
      </c>
      <c r="O2728" s="7">
        <v>0.0</v>
      </c>
      <c r="P2728" s="7">
        <v>0.0</v>
      </c>
      <c r="Q2728" s="7">
        <v>0.0</v>
      </c>
      <c r="R2728" s="7">
        <v>0.12</v>
      </c>
      <c r="S2728" s="7">
        <v>0.29</v>
      </c>
      <c r="T2728" s="7">
        <v>0.31</v>
      </c>
      <c r="U2728" s="7">
        <v>0.36</v>
      </c>
      <c r="V2728" s="7">
        <v>0.36</v>
      </c>
      <c r="W2728" s="7">
        <v>0.34</v>
      </c>
      <c r="X2728" s="7">
        <v>0.35</v>
      </c>
      <c r="Y2728" s="7">
        <v>0.37</v>
      </c>
      <c r="Z2728" s="7">
        <v>0.0</v>
      </c>
      <c r="AA2728" s="7">
        <v>0.0</v>
      </c>
      <c r="AB2728" s="7">
        <v>0.0</v>
      </c>
      <c r="AC2728" s="7">
        <v>0.0</v>
      </c>
      <c r="AD2728" s="7">
        <v>0.0</v>
      </c>
      <c r="AE2728" s="7">
        <v>0.0</v>
      </c>
      <c r="AF2728" s="7" t="s">
        <v>3592</v>
      </c>
    </row>
    <row r="2729" ht="14.25" customHeight="1">
      <c r="A2729" s="8" t="s">
        <v>1798</v>
      </c>
      <c r="B2729" s="8" t="s">
        <v>3627</v>
      </c>
      <c r="C2729" s="8"/>
      <c r="D2729" s="8" t="s">
        <v>3659</v>
      </c>
      <c r="E2729" s="202">
        <v>41640.0</v>
      </c>
      <c r="F2729" s="202">
        <v>42004.0</v>
      </c>
      <c r="G2729" s="8" t="s">
        <v>3594</v>
      </c>
      <c r="H2729" s="8">
        <v>0.0</v>
      </c>
      <c r="I2729" s="8">
        <v>0.0</v>
      </c>
      <c r="J2729" s="8">
        <v>0.0</v>
      </c>
      <c r="K2729" s="8">
        <v>0.0</v>
      </c>
      <c r="L2729" s="8">
        <v>0.0</v>
      </c>
      <c r="M2729" s="8">
        <v>0.0</v>
      </c>
      <c r="N2729" s="8">
        <v>0.0</v>
      </c>
      <c r="O2729" s="8">
        <v>0.0</v>
      </c>
      <c r="P2729" s="8">
        <v>0.0</v>
      </c>
      <c r="Q2729" s="8">
        <v>0.2</v>
      </c>
      <c r="R2729" s="8">
        <v>0.27</v>
      </c>
      <c r="S2729" s="8">
        <v>0.42</v>
      </c>
      <c r="T2729" s="8">
        <v>0.54</v>
      </c>
      <c r="U2729" s="8">
        <v>0.59</v>
      </c>
      <c r="V2729" s="8">
        <v>0.6</v>
      </c>
      <c r="W2729" s="8">
        <v>0.49</v>
      </c>
      <c r="X2729" s="8">
        <v>0.48</v>
      </c>
      <c r="Y2729" s="8">
        <v>0.47</v>
      </c>
      <c r="Z2729" s="8">
        <v>0.46</v>
      </c>
      <c r="AA2729" s="8">
        <v>0.0</v>
      </c>
      <c r="AB2729" s="8">
        <v>0.0</v>
      </c>
      <c r="AC2729" s="8">
        <v>0.0</v>
      </c>
      <c r="AD2729" s="8">
        <v>0.0</v>
      </c>
      <c r="AE2729" s="8">
        <v>0.0</v>
      </c>
      <c r="AF2729" s="8" t="s">
        <v>3592</v>
      </c>
    </row>
    <row r="2730" ht="14.25" customHeight="1">
      <c r="A2730" s="7" t="s">
        <v>1798</v>
      </c>
      <c r="B2730" s="7" t="s">
        <v>3627</v>
      </c>
      <c r="C2730" s="7"/>
      <c r="D2730" s="7" t="s">
        <v>3676</v>
      </c>
      <c r="E2730" s="201">
        <v>41640.0</v>
      </c>
      <c r="F2730" s="201">
        <v>42004.0</v>
      </c>
      <c r="G2730" s="7" t="s">
        <v>3594</v>
      </c>
      <c r="H2730" s="7">
        <v>0.0</v>
      </c>
      <c r="I2730" s="7">
        <v>0.0</v>
      </c>
      <c r="J2730" s="7">
        <v>0.0</v>
      </c>
      <c r="K2730" s="7">
        <v>0.0</v>
      </c>
      <c r="L2730" s="7">
        <v>0.0</v>
      </c>
      <c r="M2730" s="7">
        <v>0.0</v>
      </c>
      <c r="N2730" s="7">
        <v>0.0</v>
      </c>
      <c r="O2730" s="7">
        <v>0.0</v>
      </c>
      <c r="P2730" s="7">
        <v>0.0</v>
      </c>
      <c r="Q2730" s="7">
        <v>0.15</v>
      </c>
      <c r="R2730" s="7">
        <v>0.25</v>
      </c>
      <c r="S2730" s="7">
        <v>0.41</v>
      </c>
      <c r="T2730" s="7">
        <v>0.57</v>
      </c>
      <c r="U2730" s="7">
        <v>0.62</v>
      </c>
      <c r="V2730" s="7">
        <v>0.61</v>
      </c>
      <c r="W2730" s="7">
        <v>0.5</v>
      </c>
      <c r="X2730" s="7">
        <v>0.45</v>
      </c>
      <c r="Y2730" s="7">
        <v>0.46</v>
      </c>
      <c r="Z2730" s="7">
        <v>0.47</v>
      </c>
      <c r="AA2730" s="7">
        <v>0.42</v>
      </c>
      <c r="AB2730" s="7">
        <v>0.34</v>
      </c>
      <c r="AC2730" s="7">
        <v>0.0</v>
      </c>
      <c r="AD2730" s="7">
        <v>0.0</v>
      </c>
      <c r="AE2730" s="7">
        <v>0.0</v>
      </c>
      <c r="AF2730" s="7" t="s">
        <v>3592</v>
      </c>
    </row>
    <row r="2731" ht="14.25" customHeight="1">
      <c r="A2731" s="8" t="s">
        <v>4473</v>
      </c>
      <c r="B2731" s="8" t="s">
        <v>3586</v>
      </c>
      <c r="C2731" s="8"/>
      <c r="D2731" s="8" t="s">
        <v>3587</v>
      </c>
      <c r="E2731" s="202">
        <v>41640.0</v>
      </c>
      <c r="F2731" s="202">
        <v>42004.0</v>
      </c>
      <c r="G2731" s="8" t="s">
        <v>3588</v>
      </c>
      <c r="H2731" s="8">
        <v>0.0</v>
      </c>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c r="AF2731" s="8" t="s">
        <v>3592</v>
      </c>
    </row>
    <row r="2732" ht="14.25" customHeight="1">
      <c r="A2732" s="8" t="s">
        <v>4474</v>
      </c>
      <c r="B2732" s="8" t="s">
        <v>3586</v>
      </c>
      <c r="C2732" s="8"/>
      <c r="D2732" s="8" t="s">
        <v>3620</v>
      </c>
      <c r="E2732" s="202">
        <v>41640.0</v>
      </c>
      <c r="F2732" s="202">
        <v>42004.0</v>
      </c>
      <c r="G2732" s="8" t="s">
        <v>3594</v>
      </c>
      <c r="H2732" s="8">
        <v>0.1</v>
      </c>
      <c r="I2732" s="8">
        <v>0.1</v>
      </c>
      <c r="J2732" s="8">
        <v>0.1</v>
      </c>
      <c r="K2732" s="8">
        <v>0.1</v>
      </c>
      <c r="L2732" s="8">
        <v>0.3</v>
      </c>
      <c r="M2732" s="8">
        <v>0.3</v>
      </c>
      <c r="N2732" s="8">
        <v>0.6</v>
      </c>
      <c r="O2732" s="8">
        <v>0.9</v>
      </c>
      <c r="P2732" s="8">
        <v>0.9</v>
      </c>
      <c r="Q2732" s="8">
        <v>0.9</v>
      </c>
      <c r="R2732" s="8">
        <v>0.9</v>
      </c>
      <c r="S2732" s="8">
        <v>0.9</v>
      </c>
      <c r="T2732" s="8">
        <v>0.9</v>
      </c>
      <c r="U2732" s="8">
        <v>0.9</v>
      </c>
      <c r="V2732" s="8">
        <v>0.9</v>
      </c>
      <c r="W2732" s="8">
        <v>0.9</v>
      </c>
      <c r="X2732" s="8">
        <v>0.9</v>
      </c>
      <c r="Y2732" s="8">
        <v>0.9</v>
      </c>
      <c r="Z2732" s="8">
        <v>0.6</v>
      </c>
      <c r="AA2732" s="8">
        <v>0.6</v>
      </c>
      <c r="AB2732" s="8">
        <v>0.3</v>
      </c>
      <c r="AC2732" s="8">
        <v>0.3</v>
      </c>
      <c r="AD2732" s="8">
        <v>0.1</v>
      </c>
      <c r="AE2732" s="8">
        <v>0.1</v>
      </c>
      <c r="AF2732" s="8" t="s">
        <v>3589</v>
      </c>
    </row>
    <row r="2733" ht="14.25" customHeight="1">
      <c r="A2733" s="7" t="s">
        <v>4474</v>
      </c>
      <c r="B2733" s="7" t="s">
        <v>3586</v>
      </c>
      <c r="C2733" s="7"/>
      <c r="D2733" s="7" t="s">
        <v>3659</v>
      </c>
      <c r="E2733" s="201">
        <v>41640.0</v>
      </c>
      <c r="F2733" s="201">
        <v>42004.0</v>
      </c>
      <c r="G2733" s="7" t="s">
        <v>3594</v>
      </c>
      <c r="H2733" s="7">
        <v>0.1</v>
      </c>
      <c r="I2733" s="7">
        <v>0.1</v>
      </c>
      <c r="J2733" s="7">
        <v>0.1</v>
      </c>
      <c r="K2733" s="7">
        <v>0.1</v>
      </c>
      <c r="L2733" s="7">
        <v>0.1</v>
      </c>
      <c r="M2733" s="7">
        <v>0.1</v>
      </c>
      <c r="N2733" s="7">
        <v>0.1</v>
      </c>
      <c r="O2733" s="7">
        <v>0.3</v>
      </c>
      <c r="P2733" s="7">
        <v>0.3</v>
      </c>
      <c r="Q2733" s="7">
        <v>0.4</v>
      </c>
      <c r="R2733" s="7">
        <v>0.4</v>
      </c>
      <c r="S2733" s="7">
        <v>0.4</v>
      </c>
      <c r="T2733" s="7">
        <v>0.4</v>
      </c>
      <c r="U2733" s="7">
        <v>0.4</v>
      </c>
      <c r="V2733" s="7">
        <v>0.4</v>
      </c>
      <c r="W2733" s="7">
        <v>0.3</v>
      </c>
      <c r="X2733" s="7">
        <v>0.3</v>
      </c>
      <c r="Y2733" s="7">
        <v>0.3</v>
      </c>
      <c r="Z2733" s="7">
        <v>0.3</v>
      </c>
      <c r="AA2733" s="7">
        <v>0.3</v>
      </c>
      <c r="AB2733" s="7">
        <v>0.1</v>
      </c>
      <c r="AC2733" s="7">
        <v>0.1</v>
      </c>
      <c r="AD2733" s="7">
        <v>0.1</v>
      </c>
      <c r="AE2733" s="7">
        <v>0.1</v>
      </c>
      <c r="AF2733" s="7" t="s">
        <v>3589</v>
      </c>
    </row>
    <row r="2734" ht="14.25" customHeight="1">
      <c r="A2734" s="8" t="s">
        <v>4474</v>
      </c>
      <c r="B2734" s="8" t="s">
        <v>3586</v>
      </c>
      <c r="C2734" s="8"/>
      <c r="D2734" s="8" t="s">
        <v>3656</v>
      </c>
      <c r="E2734" s="202">
        <v>41640.0</v>
      </c>
      <c r="F2734" s="202">
        <v>42004.0</v>
      </c>
      <c r="G2734" s="8" t="s">
        <v>3594</v>
      </c>
      <c r="H2734" s="8">
        <v>0.05</v>
      </c>
      <c r="I2734" s="8">
        <v>0.05</v>
      </c>
      <c r="J2734" s="8">
        <v>0.05</v>
      </c>
      <c r="K2734" s="8">
        <v>0.05</v>
      </c>
      <c r="L2734" s="8">
        <v>0.05</v>
      </c>
      <c r="M2734" s="8">
        <v>0.05</v>
      </c>
      <c r="N2734" s="8">
        <v>0.05</v>
      </c>
      <c r="O2734" s="8">
        <v>0.05</v>
      </c>
      <c r="P2734" s="8">
        <v>0.1</v>
      </c>
      <c r="Q2734" s="8">
        <v>0.1</v>
      </c>
      <c r="R2734" s="8">
        <v>0.1</v>
      </c>
      <c r="S2734" s="8">
        <v>0.1</v>
      </c>
      <c r="T2734" s="8">
        <v>0.1</v>
      </c>
      <c r="U2734" s="8">
        <v>0.1</v>
      </c>
      <c r="V2734" s="8">
        <v>0.1</v>
      </c>
      <c r="W2734" s="8">
        <v>0.1</v>
      </c>
      <c r="X2734" s="8">
        <v>0.1</v>
      </c>
      <c r="Y2734" s="8">
        <v>0.05</v>
      </c>
      <c r="Z2734" s="8">
        <v>0.05</v>
      </c>
      <c r="AA2734" s="8">
        <v>0.05</v>
      </c>
      <c r="AB2734" s="8">
        <v>0.05</v>
      </c>
      <c r="AC2734" s="8">
        <v>0.05</v>
      </c>
      <c r="AD2734" s="8">
        <v>0.05</v>
      </c>
      <c r="AE2734" s="8">
        <v>0.05</v>
      </c>
      <c r="AF2734" s="8" t="s">
        <v>3589</v>
      </c>
    </row>
    <row r="2735" ht="14.25" customHeight="1">
      <c r="A2735" s="7" t="s">
        <v>1580</v>
      </c>
      <c r="B2735" s="7" t="s">
        <v>3590</v>
      </c>
      <c r="C2735" s="7" t="s">
        <v>3591</v>
      </c>
      <c r="D2735" s="7" t="s">
        <v>3587</v>
      </c>
      <c r="E2735" s="201">
        <v>41640.0</v>
      </c>
      <c r="F2735" s="201">
        <v>42004.0</v>
      </c>
      <c r="G2735" s="7" t="s">
        <v>3588</v>
      </c>
      <c r="H2735" s="7">
        <v>120.0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3592</v>
      </c>
    </row>
    <row r="2736" ht="14.25" customHeight="1">
      <c r="A2736" s="8" t="s">
        <v>4475</v>
      </c>
      <c r="B2736" s="8" t="s">
        <v>3586</v>
      </c>
      <c r="C2736" s="8" t="s">
        <v>3591</v>
      </c>
      <c r="D2736" s="8" t="s">
        <v>3587</v>
      </c>
      <c r="E2736" s="202">
        <v>41640.0</v>
      </c>
      <c r="F2736" s="202">
        <v>42004.0</v>
      </c>
      <c r="G2736" s="8" t="s">
        <v>3588</v>
      </c>
      <c r="H2736" s="8">
        <v>0.2</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3592</v>
      </c>
    </row>
    <row r="2737" ht="14.25" customHeight="1">
      <c r="A2737" s="7" t="s">
        <v>4476</v>
      </c>
      <c r="B2737" s="7" t="s">
        <v>3586</v>
      </c>
      <c r="C2737" s="7"/>
      <c r="D2737" s="7" t="s">
        <v>3587</v>
      </c>
      <c r="E2737" s="201">
        <v>41640.0</v>
      </c>
      <c r="F2737" s="201">
        <v>42004.0</v>
      </c>
      <c r="G2737" s="7" t="s">
        <v>3588</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3592</v>
      </c>
    </row>
    <row r="2738" ht="14.25" customHeight="1">
      <c r="A2738" s="8" t="s">
        <v>4477</v>
      </c>
      <c r="B2738" s="8" t="s">
        <v>3586</v>
      </c>
      <c r="C2738" s="8"/>
      <c r="D2738" s="8" t="s">
        <v>3587</v>
      </c>
      <c r="E2738" s="202">
        <v>41640.0</v>
      </c>
      <c r="F2738" s="202">
        <v>42004.0</v>
      </c>
      <c r="G2738" s="8" t="s">
        <v>3588</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3592</v>
      </c>
    </row>
    <row r="2739" ht="14.25" customHeight="1">
      <c r="A2739" s="7" t="s">
        <v>4478</v>
      </c>
      <c r="B2739" s="7" t="s">
        <v>3627</v>
      </c>
      <c r="C2739" s="7" t="s">
        <v>3593</v>
      </c>
      <c r="D2739" s="7" t="s">
        <v>3587</v>
      </c>
      <c r="E2739" s="201">
        <v>41640.0</v>
      </c>
      <c r="F2739" s="201">
        <v>42004.0</v>
      </c>
      <c r="G2739" s="7" t="s">
        <v>3588</v>
      </c>
      <c r="H2739" s="7">
        <v>55.0</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3592</v>
      </c>
    </row>
    <row r="2740" ht="14.25" customHeight="1">
      <c r="A2740" s="8" t="s">
        <v>4479</v>
      </c>
      <c r="B2740" s="8" t="s">
        <v>3627</v>
      </c>
      <c r="C2740" s="8"/>
      <c r="D2740" s="8" t="s">
        <v>3587</v>
      </c>
      <c r="E2740" s="202">
        <v>41640.0</v>
      </c>
      <c r="F2740" s="202">
        <v>42004.0</v>
      </c>
      <c r="G2740" s="8" t="s">
        <v>3588</v>
      </c>
      <c r="H2740" s="8">
        <v>0.05</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3592</v>
      </c>
    </row>
    <row r="2741" ht="14.25" customHeight="1">
      <c r="A2741" s="7" t="s">
        <v>4480</v>
      </c>
      <c r="B2741" s="7" t="s">
        <v>3627</v>
      </c>
      <c r="C2741" s="7"/>
      <c r="D2741" s="7" t="s">
        <v>3587</v>
      </c>
      <c r="E2741" s="201">
        <v>41640.0</v>
      </c>
      <c r="F2741" s="201">
        <v>42004.0</v>
      </c>
      <c r="G2741" s="7" t="s">
        <v>3588</v>
      </c>
      <c r="H2741" s="7">
        <v>0.2</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3592</v>
      </c>
    </row>
    <row r="2742" ht="14.25" customHeight="1">
      <c r="A2742" s="8" t="s">
        <v>4481</v>
      </c>
      <c r="B2742" s="8" t="s">
        <v>3627</v>
      </c>
      <c r="C2742" s="8" t="s">
        <v>3593</v>
      </c>
      <c r="D2742" s="8" t="s">
        <v>3587</v>
      </c>
      <c r="E2742" s="202">
        <v>41640.0</v>
      </c>
      <c r="F2742" s="202">
        <v>42004.0</v>
      </c>
      <c r="G2742" s="8" t="s">
        <v>3588</v>
      </c>
      <c r="H2742" s="8">
        <v>60.0</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3592</v>
      </c>
    </row>
    <row r="2743" ht="14.25" customHeight="1">
      <c r="A2743" s="7" t="s">
        <v>1582</v>
      </c>
      <c r="B2743" s="7" t="s">
        <v>3604</v>
      </c>
      <c r="C2743" s="7"/>
      <c r="D2743" s="7" t="s">
        <v>3637</v>
      </c>
      <c r="E2743" s="201">
        <v>41640.0</v>
      </c>
      <c r="F2743" s="201">
        <v>42004.0</v>
      </c>
      <c r="G2743" s="7" t="s">
        <v>3588</v>
      </c>
      <c r="H2743" s="7">
        <v>0.35</v>
      </c>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7" t="s">
        <v>3592</v>
      </c>
    </row>
    <row r="2744" ht="14.25" customHeight="1">
      <c r="A2744" s="8" t="s">
        <v>1582</v>
      </c>
      <c r="B2744" s="8" t="s">
        <v>3604</v>
      </c>
      <c r="C2744" s="8"/>
      <c r="D2744" s="8" t="s">
        <v>3598</v>
      </c>
      <c r="E2744" s="202">
        <v>41640.0</v>
      </c>
      <c r="F2744" s="202">
        <v>42004.0</v>
      </c>
      <c r="G2744" s="8" t="s">
        <v>3594</v>
      </c>
      <c r="H2744" s="7">
        <v>0.25</v>
      </c>
      <c r="I2744" s="7">
        <v>0.25</v>
      </c>
      <c r="J2744" s="7">
        <v>0.25</v>
      </c>
      <c r="K2744" s="7">
        <v>0.25</v>
      </c>
      <c r="L2744" s="7">
        <v>0.25</v>
      </c>
      <c r="M2744" s="7">
        <v>0.25</v>
      </c>
      <c r="N2744" s="7">
        <v>0.25</v>
      </c>
      <c r="O2744" s="7">
        <v>0.25</v>
      </c>
      <c r="P2744" s="7">
        <v>0.5</v>
      </c>
      <c r="Q2744" s="7">
        <v>0.5</v>
      </c>
      <c r="R2744" s="7">
        <v>0.5</v>
      </c>
      <c r="S2744" s="7">
        <v>0.5</v>
      </c>
      <c r="T2744" s="7">
        <v>0.5</v>
      </c>
      <c r="U2744" s="7">
        <v>0.5</v>
      </c>
      <c r="V2744" s="7">
        <v>0.5</v>
      </c>
      <c r="W2744" s="7">
        <v>0.5</v>
      </c>
      <c r="X2744" s="7">
        <v>0.5</v>
      </c>
      <c r="Y2744" s="7">
        <v>0.25</v>
      </c>
      <c r="Z2744" s="7">
        <v>0.25</v>
      </c>
      <c r="AA2744" s="7">
        <v>0.25</v>
      </c>
      <c r="AB2744" s="7">
        <v>0.25</v>
      </c>
      <c r="AC2744" s="7">
        <v>0.25</v>
      </c>
      <c r="AD2744" s="7">
        <v>0.25</v>
      </c>
      <c r="AE2744" s="7">
        <v>0.25</v>
      </c>
      <c r="AF2744" s="8" t="s">
        <v>3592</v>
      </c>
    </row>
    <row r="2745" ht="14.25" customHeight="1">
      <c r="A2745" s="7" t="s">
        <v>1582</v>
      </c>
      <c r="B2745" s="7" t="s">
        <v>3604</v>
      </c>
      <c r="C2745" s="7"/>
      <c r="D2745" s="7" t="s">
        <v>3605</v>
      </c>
      <c r="E2745" s="201">
        <v>41883.0</v>
      </c>
      <c r="F2745" s="201">
        <v>42004.0</v>
      </c>
      <c r="G2745" s="7" t="s">
        <v>3594</v>
      </c>
      <c r="H2745" s="7">
        <v>0.35</v>
      </c>
      <c r="I2745" s="7">
        <v>0.35</v>
      </c>
      <c r="J2745" s="7">
        <v>0.35</v>
      </c>
      <c r="K2745" s="7">
        <v>0.35</v>
      </c>
      <c r="L2745" s="7">
        <v>0.35</v>
      </c>
      <c r="M2745" s="7">
        <v>0.35</v>
      </c>
      <c r="N2745" s="7">
        <v>0.35</v>
      </c>
      <c r="O2745" s="7">
        <v>0.35</v>
      </c>
      <c r="P2745" s="7">
        <v>0.95</v>
      </c>
      <c r="Q2745" s="7">
        <v>0.95</v>
      </c>
      <c r="R2745" s="7">
        <v>0.95</v>
      </c>
      <c r="S2745" s="7">
        <v>0.95</v>
      </c>
      <c r="T2745" s="7">
        <v>0.95</v>
      </c>
      <c r="U2745" s="7">
        <v>0.95</v>
      </c>
      <c r="V2745" s="7">
        <v>0.95</v>
      </c>
      <c r="W2745" s="7">
        <v>0.95</v>
      </c>
      <c r="X2745" s="7">
        <v>0.95</v>
      </c>
      <c r="Y2745" s="7">
        <v>0.35</v>
      </c>
      <c r="Z2745" s="7">
        <v>0.35</v>
      </c>
      <c r="AA2745" s="7">
        <v>0.35</v>
      </c>
      <c r="AB2745" s="7">
        <v>0.35</v>
      </c>
      <c r="AC2745" s="7">
        <v>0.35</v>
      </c>
      <c r="AD2745" s="7">
        <v>0.35</v>
      </c>
      <c r="AE2745" s="7">
        <v>0.35</v>
      </c>
      <c r="AF2745" s="7" t="s">
        <v>3592</v>
      </c>
    </row>
    <row r="2746" ht="14.25" customHeight="1">
      <c r="A2746" s="8" t="s">
        <v>1582</v>
      </c>
      <c r="B2746" s="8" t="s">
        <v>3604</v>
      </c>
      <c r="C2746" s="8"/>
      <c r="D2746" s="8" t="s">
        <v>3668</v>
      </c>
      <c r="E2746" s="202">
        <v>41821.0</v>
      </c>
      <c r="F2746" s="202">
        <v>41883.0</v>
      </c>
      <c r="G2746" s="8" t="s">
        <v>3588</v>
      </c>
      <c r="H2746" s="8">
        <v>0.25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3592</v>
      </c>
    </row>
    <row r="2747" ht="14.25" customHeight="1">
      <c r="A2747" s="7" t="s">
        <v>1582</v>
      </c>
      <c r="B2747" s="7" t="s">
        <v>3604</v>
      </c>
      <c r="C2747" s="7"/>
      <c r="D2747" s="7" t="s">
        <v>3605</v>
      </c>
      <c r="E2747" s="201">
        <v>41821.0</v>
      </c>
      <c r="F2747" s="201">
        <v>41883.0</v>
      </c>
      <c r="G2747" s="7" t="s">
        <v>3594</v>
      </c>
      <c r="H2747" s="7">
        <v>0.25</v>
      </c>
      <c r="I2747" s="7">
        <v>0.25</v>
      </c>
      <c r="J2747" s="7">
        <v>0.25</v>
      </c>
      <c r="K2747" s="7">
        <v>0.25</v>
      </c>
      <c r="L2747" s="7">
        <v>0.25</v>
      </c>
      <c r="M2747" s="7">
        <v>0.25</v>
      </c>
      <c r="N2747" s="7">
        <v>0.25</v>
      </c>
      <c r="O2747" s="7">
        <v>0.25</v>
      </c>
      <c r="P2747" s="7">
        <v>0.5</v>
      </c>
      <c r="Q2747" s="7">
        <v>0.5</v>
      </c>
      <c r="R2747" s="7">
        <v>0.5</v>
      </c>
      <c r="S2747" s="7">
        <v>0.5</v>
      </c>
      <c r="T2747" s="7">
        <v>0.5</v>
      </c>
      <c r="U2747" s="7">
        <v>0.5</v>
      </c>
      <c r="V2747" s="7">
        <v>0.5</v>
      </c>
      <c r="W2747" s="7">
        <v>0.5</v>
      </c>
      <c r="X2747" s="7">
        <v>0.5</v>
      </c>
      <c r="Y2747" s="7">
        <v>0.25</v>
      </c>
      <c r="Z2747" s="7">
        <v>0.25</v>
      </c>
      <c r="AA2747" s="7">
        <v>0.25</v>
      </c>
      <c r="AB2747" s="7">
        <v>0.25</v>
      </c>
      <c r="AC2747" s="7">
        <v>0.25</v>
      </c>
      <c r="AD2747" s="7">
        <v>0.25</v>
      </c>
      <c r="AE2747" s="7">
        <v>0.25</v>
      </c>
      <c r="AF2747" s="7" t="s">
        <v>3592</v>
      </c>
    </row>
    <row r="2748" ht="14.25" customHeight="1">
      <c r="A2748" s="8" t="s">
        <v>1582</v>
      </c>
      <c r="B2748" s="8" t="s">
        <v>3604</v>
      </c>
      <c r="C2748" s="8"/>
      <c r="D2748" s="8" t="s">
        <v>3668</v>
      </c>
      <c r="E2748" s="202">
        <v>41640.0</v>
      </c>
      <c r="F2748" s="202">
        <v>41820.0</v>
      </c>
      <c r="G2748" s="8" t="s">
        <v>3588</v>
      </c>
      <c r="H2748" s="8">
        <v>0.35</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3592</v>
      </c>
    </row>
    <row r="2749" ht="14.25" customHeight="1">
      <c r="A2749" s="7" t="s">
        <v>1582</v>
      </c>
      <c r="B2749" s="7" t="s">
        <v>3604</v>
      </c>
      <c r="C2749" s="7"/>
      <c r="D2749" s="7" t="s">
        <v>3605</v>
      </c>
      <c r="E2749" s="201">
        <v>41640.0</v>
      </c>
      <c r="F2749" s="201">
        <v>41820.0</v>
      </c>
      <c r="G2749" s="7" t="s">
        <v>3594</v>
      </c>
      <c r="H2749" s="7">
        <v>0.35</v>
      </c>
      <c r="I2749" s="7">
        <v>0.35</v>
      </c>
      <c r="J2749" s="7">
        <v>0.35</v>
      </c>
      <c r="K2749" s="7">
        <v>0.35</v>
      </c>
      <c r="L2749" s="7">
        <v>0.35</v>
      </c>
      <c r="M2749" s="7">
        <v>0.35</v>
      </c>
      <c r="N2749" s="7">
        <v>0.35</v>
      </c>
      <c r="O2749" s="7">
        <v>0.35</v>
      </c>
      <c r="P2749" s="7">
        <v>0.95</v>
      </c>
      <c r="Q2749" s="7">
        <v>0.95</v>
      </c>
      <c r="R2749" s="7">
        <v>0.95</v>
      </c>
      <c r="S2749" s="7">
        <v>0.95</v>
      </c>
      <c r="T2749" s="7">
        <v>0.95</v>
      </c>
      <c r="U2749" s="7">
        <v>0.95</v>
      </c>
      <c r="V2749" s="7">
        <v>0.95</v>
      </c>
      <c r="W2749" s="7">
        <v>0.95</v>
      </c>
      <c r="X2749" s="7">
        <v>0.95</v>
      </c>
      <c r="Y2749" s="7">
        <v>0.35</v>
      </c>
      <c r="Z2749" s="7">
        <v>0.35</v>
      </c>
      <c r="AA2749" s="7">
        <v>0.35</v>
      </c>
      <c r="AB2749" s="7">
        <v>0.35</v>
      </c>
      <c r="AC2749" s="7">
        <v>0.35</v>
      </c>
      <c r="AD2749" s="7">
        <v>0.35</v>
      </c>
      <c r="AE2749" s="7">
        <v>0.35</v>
      </c>
      <c r="AF2749" s="7" t="s">
        <v>3592</v>
      </c>
    </row>
    <row r="2750" ht="14.25" customHeight="1">
      <c r="A2750" s="8" t="s">
        <v>1578</v>
      </c>
      <c r="B2750" s="8" t="s">
        <v>1207</v>
      </c>
      <c r="C2750" s="8"/>
      <c r="D2750" s="8" t="s">
        <v>3596</v>
      </c>
      <c r="E2750" s="202">
        <v>41640.0</v>
      </c>
      <c r="F2750" s="202">
        <v>42004.0</v>
      </c>
      <c r="G2750" s="8" t="s">
        <v>3588</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3592</v>
      </c>
    </row>
    <row r="2751" ht="14.25" customHeight="1">
      <c r="A2751" s="7" t="s">
        <v>1578</v>
      </c>
      <c r="B2751" s="7" t="s">
        <v>1207</v>
      </c>
      <c r="C2751" s="7"/>
      <c r="D2751" s="7" t="s">
        <v>3597</v>
      </c>
      <c r="E2751" s="201">
        <v>41640.0</v>
      </c>
      <c r="F2751" s="201">
        <v>42004.0</v>
      </c>
      <c r="G2751" s="7" t="s">
        <v>3588</v>
      </c>
      <c r="H2751" s="7">
        <v>0.0</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3592</v>
      </c>
    </row>
    <row r="2752" ht="14.25" customHeight="1">
      <c r="A2752" s="8" t="s">
        <v>1578</v>
      </c>
      <c r="B2752" s="8" t="s">
        <v>1207</v>
      </c>
      <c r="C2752" s="8"/>
      <c r="D2752" s="8" t="s">
        <v>3598</v>
      </c>
      <c r="E2752" s="202">
        <v>41640.0</v>
      </c>
      <c r="F2752" s="202">
        <v>42004.0</v>
      </c>
      <c r="G2752" s="8" t="s">
        <v>3588</v>
      </c>
      <c r="H2752" s="8">
        <v>1.0</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3592</v>
      </c>
    </row>
    <row r="2753" ht="14.25" customHeight="1">
      <c r="A2753" s="7" t="s">
        <v>1578</v>
      </c>
      <c r="B2753" s="7" t="s">
        <v>1207</v>
      </c>
      <c r="C2753" s="7"/>
      <c r="D2753" s="7" t="s">
        <v>3605</v>
      </c>
      <c r="E2753" s="201">
        <v>41883.0</v>
      </c>
      <c r="F2753" s="201">
        <v>42004.0</v>
      </c>
      <c r="G2753" s="7" t="s">
        <v>3594</v>
      </c>
      <c r="H2753" s="7">
        <v>0.1773</v>
      </c>
      <c r="I2753" s="7">
        <v>0.1773</v>
      </c>
      <c r="J2753" s="7">
        <v>0.1773</v>
      </c>
      <c r="K2753" s="7">
        <v>0.1773</v>
      </c>
      <c r="L2753" s="7">
        <v>0.1773</v>
      </c>
      <c r="M2753" s="7">
        <v>0.1773</v>
      </c>
      <c r="N2753" s="7">
        <v>0.1773</v>
      </c>
      <c r="O2753" s="7">
        <v>0.9</v>
      </c>
      <c r="P2753" s="7">
        <v>0.9</v>
      </c>
      <c r="Q2753" s="7">
        <v>0.9</v>
      </c>
      <c r="R2753" s="7">
        <v>0.9</v>
      </c>
      <c r="S2753" s="7">
        <v>0.9</v>
      </c>
      <c r="T2753" s="7">
        <v>0.9</v>
      </c>
      <c r="U2753" s="7">
        <v>0.9</v>
      </c>
      <c r="V2753" s="7">
        <v>0.9</v>
      </c>
      <c r="W2753" s="7">
        <v>0.9</v>
      </c>
      <c r="X2753" s="7">
        <v>0.9</v>
      </c>
      <c r="Y2753" s="7">
        <v>0.9</v>
      </c>
      <c r="Z2753" s="7">
        <v>0.9</v>
      </c>
      <c r="AA2753" s="7">
        <v>0.9</v>
      </c>
      <c r="AB2753" s="7">
        <v>0.9</v>
      </c>
      <c r="AC2753" s="7">
        <v>0.1773</v>
      </c>
      <c r="AD2753" s="7">
        <v>0.1773</v>
      </c>
      <c r="AE2753" s="7">
        <v>0.1773</v>
      </c>
      <c r="AF2753" s="7" t="s">
        <v>3592</v>
      </c>
    </row>
    <row r="2754" ht="14.25" customHeight="1">
      <c r="A2754" s="8" t="s">
        <v>1578</v>
      </c>
      <c r="B2754" s="8" t="s">
        <v>1207</v>
      </c>
      <c r="C2754" s="8"/>
      <c r="D2754" s="8" t="s">
        <v>3668</v>
      </c>
      <c r="E2754" s="202">
        <v>41821.0</v>
      </c>
      <c r="F2754" s="202">
        <v>41883.0</v>
      </c>
      <c r="G2754" s="8" t="s">
        <v>3588</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3592</v>
      </c>
    </row>
    <row r="2755" ht="14.25" customHeight="1">
      <c r="A2755" s="7" t="s">
        <v>1578</v>
      </c>
      <c r="B2755" s="7" t="s">
        <v>1207</v>
      </c>
      <c r="C2755" s="7"/>
      <c r="D2755" s="7" t="s">
        <v>3605</v>
      </c>
      <c r="E2755" s="201">
        <v>41821.0</v>
      </c>
      <c r="F2755" s="201">
        <v>41883.0</v>
      </c>
      <c r="G2755" s="7" t="s">
        <v>3594</v>
      </c>
      <c r="H2755" s="7">
        <v>0.1773</v>
      </c>
      <c r="I2755" s="7">
        <v>0.1773</v>
      </c>
      <c r="J2755" s="7">
        <v>0.1773</v>
      </c>
      <c r="K2755" s="7">
        <v>0.1773</v>
      </c>
      <c r="L2755" s="7">
        <v>0.1773</v>
      </c>
      <c r="M2755" s="7">
        <v>0.1773</v>
      </c>
      <c r="N2755" s="7">
        <v>0.1773</v>
      </c>
      <c r="O2755" s="7">
        <v>0.1773</v>
      </c>
      <c r="P2755" s="7">
        <v>0.5</v>
      </c>
      <c r="Q2755" s="7">
        <v>0.5</v>
      </c>
      <c r="R2755" s="7">
        <v>0.5</v>
      </c>
      <c r="S2755" s="7">
        <v>0.5</v>
      </c>
      <c r="T2755" s="7">
        <v>0.5</v>
      </c>
      <c r="U2755" s="7">
        <v>0.5</v>
      </c>
      <c r="V2755" s="7">
        <v>0.5</v>
      </c>
      <c r="W2755" s="7">
        <v>0.5</v>
      </c>
      <c r="X2755" s="7">
        <v>0.5</v>
      </c>
      <c r="Y2755" s="7">
        <v>0.5</v>
      </c>
      <c r="Z2755" s="7">
        <v>0.5</v>
      </c>
      <c r="AA2755" s="7">
        <v>0.5</v>
      </c>
      <c r="AB2755" s="7">
        <v>0.1773</v>
      </c>
      <c r="AC2755" s="7">
        <v>0.1773</v>
      </c>
      <c r="AD2755" s="7">
        <v>0.1773</v>
      </c>
      <c r="AE2755" s="7">
        <v>0.1773</v>
      </c>
      <c r="AF2755" s="7" t="s">
        <v>3592</v>
      </c>
    </row>
    <row r="2756" ht="14.25" customHeight="1">
      <c r="A2756" s="8" t="s">
        <v>1578</v>
      </c>
      <c r="B2756" s="8" t="s">
        <v>1207</v>
      </c>
      <c r="C2756" s="8"/>
      <c r="D2756" s="8" t="s">
        <v>3668</v>
      </c>
      <c r="E2756" s="202">
        <v>41640.0</v>
      </c>
      <c r="F2756" s="202">
        <v>41820.0</v>
      </c>
      <c r="G2756" s="8" t="s">
        <v>3588</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3592</v>
      </c>
    </row>
    <row r="2757" ht="14.25" customHeight="1">
      <c r="A2757" s="7" t="s">
        <v>1578</v>
      </c>
      <c r="B2757" s="7" t="s">
        <v>1207</v>
      </c>
      <c r="C2757" s="7"/>
      <c r="D2757" s="7" t="s">
        <v>3605</v>
      </c>
      <c r="E2757" s="201">
        <v>41640.0</v>
      </c>
      <c r="F2757" s="201">
        <v>41820.0</v>
      </c>
      <c r="G2757" s="7" t="s">
        <v>3594</v>
      </c>
      <c r="H2757" s="7">
        <v>0.1773</v>
      </c>
      <c r="I2757" s="7">
        <v>0.1773</v>
      </c>
      <c r="J2757" s="7">
        <v>0.1773</v>
      </c>
      <c r="K2757" s="7">
        <v>0.1773</v>
      </c>
      <c r="L2757" s="7">
        <v>0.1773</v>
      </c>
      <c r="M2757" s="7">
        <v>0.1773</v>
      </c>
      <c r="N2757" s="7">
        <v>0.1773</v>
      </c>
      <c r="O2757" s="7">
        <v>0.9</v>
      </c>
      <c r="P2757" s="7">
        <v>0.9</v>
      </c>
      <c r="Q2757" s="7">
        <v>0.9</v>
      </c>
      <c r="R2757" s="7">
        <v>0.9</v>
      </c>
      <c r="S2757" s="7">
        <v>0.9</v>
      </c>
      <c r="T2757" s="7">
        <v>0.9</v>
      </c>
      <c r="U2757" s="7">
        <v>0.9</v>
      </c>
      <c r="V2757" s="7">
        <v>0.9</v>
      </c>
      <c r="W2757" s="7">
        <v>0.9</v>
      </c>
      <c r="X2757" s="7">
        <v>0.9</v>
      </c>
      <c r="Y2757" s="7">
        <v>0.9</v>
      </c>
      <c r="Z2757" s="7">
        <v>0.9</v>
      </c>
      <c r="AA2757" s="7">
        <v>0.9</v>
      </c>
      <c r="AB2757" s="7">
        <v>0.9</v>
      </c>
      <c r="AC2757" s="7">
        <v>0.1773</v>
      </c>
      <c r="AD2757" s="7">
        <v>0.1773</v>
      </c>
      <c r="AE2757" s="7">
        <v>0.1773</v>
      </c>
      <c r="AF2757" s="7" t="s">
        <v>3592</v>
      </c>
    </row>
    <row r="2758" ht="14.25" customHeight="1">
      <c r="A2758" s="8" t="s">
        <v>1595</v>
      </c>
      <c r="B2758" s="8" t="s">
        <v>1207</v>
      </c>
      <c r="C2758" s="8"/>
      <c r="D2758" s="8" t="s">
        <v>3596</v>
      </c>
      <c r="E2758" s="202">
        <v>41640.0</v>
      </c>
      <c r="F2758" s="202">
        <v>42004.0</v>
      </c>
      <c r="G2758" s="8" t="s">
        <v>3588</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3592</v>
      </c>
    </row>
    <row r="2759" ht="14.25" customHeight="1">
      <c r="A2759" s="7" t="s">
        <v>1595</v>
      </c>
      <c r="B2759" s="7" t="s">
        <v>1207</v>
      </c>
      <c r="C2759" s="7"/>
      <c r="D2759" s="7" t="s">
        <v>3597</v>
      </c>
      <c r="E2759" s="201">
        <v>41640.0</v>
      </c>
      <c r="F2759" s="201">
        <v>42004.0</v>
      </c>
      <c r="G2759" s="7" t="s">
        <v>3588</v>
      </c>
      <c r="H2759" s="7">
        <v>0.0</v>
      </c>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7" t="s">
        <v>3592</v>
      </c>
    </row>
    <row r="2760" ht="14.25" customHeight="1">
      <c r="A2760" s="8" t="s">
        <v>1595</v>
      </c>
      <c r="B2760" s="8" t="s">
        <v>1207</v>
      </c>
      <c r="C2760" s="8"/>
      <c r="D2760" s="8" t="s">
        <v>3598</v>
      </c>
      <c r="E2760" s="202">
        <v>41640.0</v>
      </c>
      <c r="F2760" s="202">
        <v>42004.0</v>
      </c>
      <c r="G2760" s="8" t="s">
        <v>3588</v>
      </c>
      <c r="H2760" s="8">
        <v>1.0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3592</v>
      </c>
    </row>
    <row r="2761" ht="14.25" customHeight="1">
      <c r="A2761" s="7" t="s">
        <v>1595</v>
      </c>
      <c r="B2761" s="7" t="s">
        <v>1207</v>
      </c>
      <c r="C2761" s="7"/>
      <c r="D2761" s="7" t="s">
        <v>3605</v>
      </c>
      <c r="E2761" s="201">
        <v>41883.0</v>
      </c>
      <c r="F2761" s="201">
        <v>42004.0</v>
      </c>
      <c r="G2761" s="7" t="s">
        <v>3594</v>
      </c>
      <c r="H2761" s="7">
        <v>0.1773</v>
      </c>
      <c r="I2761" s="7">
        <v>0.1773</v>
      </c>
      <c r="J2761" s="7">
        <v>0.1773</v>
      </c>
      <c r="K2761" s="7">
        <v>0.1773</v>
      </c>
      <c r="L2761" s="7">
        <v>0.1773</v>
      </c>
      <c r="M2761" s="7">
        <v>0.1773</v>
      </c>
      <c r="N2761" s="7">
        <v>0.1773</v>
      </c>
      <c r="O2761" s="7">
        <v>0.9</v>
      </c>
      <c r="P2761" s="7">
        <v>0.9</v>
      </c>
      <c r="Q2761" s="7">
        <v>0.9</v>
      </c>
      <c r="R2761" s="7">
        <v>0.9</v>
      </c>
      <c r="S2761" s="7">
        <v>0.9</v>
      </c>
      <c r="T2761" s="7">
        <v>0.9</v>
      </c>
      <c r="U2761" s="7">
        <v>0.9</v>
      </c>
      <c r="V2761" s="7">
        <v>0.9</v>
      </c>
      <c r="W2761" s="7">
        <v>0.9</v>
      </c>
      <c r="X2761" s="7">
        <v>0.9</v>
      </c>
      <c r="Y2761" s="7">
        <v>0.9</v>
      </c>
      <c r="Z2761" s="7">
        <v>0.9</v>
      </c>
      <c r="AA2761" s="7">
        <v>0.9</v>
      </c>
      <c r="AB2761" s="7">
        <v>0.9</v>
      </c>
      <c r="AC2761" s="7">
        <v>0.1773</v>
      </c>
      <c r="AD2761" s="7">
        <v>0.1773</v>
      </c>
      <c r="AE2761" s="7">
        <v>0.1773</v>
      </c>
      <c r="AF2761" s="7" t="s">
        <v>3592</v>
      </c>
    </row>
    <row r="2762" ht="14.25" customHeight="1">
      <c r="A2762" s="8" t="s">
        <v>1595</v>
      </c>
      <c r="B2762" s="8" t="s">
        <v>1207</v>
      </c>
      <c r="C2762" s="8"/>
      <c r="D2762" s="8" t="s">
        <v>3668</v>
      </c>
      <c r="E2762" s="202">
        <v>41821.0</v>
      </c>
      <c r="F2762" s="202">
        <v>41883.0</v>
      </c>
      <c r="G2762" s="8" t="s">
        <v>3588</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3592</v>
      </c>
    </row>
    <row r="2763" ht="14.25" customHeight="1">
      <c r="A2763" s="7" t="s">
        <v>1595</v>
      </c>
      <c r="B2763" s="7" t="s">
        <v>1207</v>
      </c>
      <c r="C2763" s="7"/>
      <c r="D2763" s="7" t="s">
        <v>3605</v>
      </c>
      <c r="E2763" s="201">
        <v>41821.0</v>
      </c>
      <c r="F2763" s="201">
        <v>41883.0</v>
      </c>
      <c r="G2763" s="7" t="s">
        <v>3594</v>
      </c>
      <c r="H2763" s="7">
        <v>0.1773</v>
      </c>
      <c r="I2763" s="7">
        <v>0.1773</v>
      </c>
      <c r="J2763" s="7">
        <v>0.1773</v>
      </c>
      <c r="K2763" s="7">
        <v>0.1773</v>
      </c>
      <c r="L2763" s="7">
        <v>0.1773</v>
      </c>
      <c r="M2763" s="7">
        <v>0.1773</v>
      </c>
      <c r="N2763" s="7">
        <v>0.1773</v>
      </c>
      <c r="O2763" s="7">
        <v>0.1773</v>
      </c>
      <c r="P2763" s="7">
        <v>0.5</v>
      </c>
      <c r="Q2763" s="7">
        <v>0.5</v>
      </c>
      <c r="R2763" s="7">
        <v>0.5</v>
      </c>
      <c r="S2763" s="7">
        <v>0.5</v>
      </c>
      <c r="T2763" s="7">
        <v>0.5</v>
      </c>
      <c r="U2763" s="7">
        <v>0.5</v>
      </c>
      <c r="V2763" s="7">
        <v>0.5</v>
      </c>
      <c r="W2763" s="7">
        <v>0.5</v>
      </c>
      <c r="X2763" s="7">
        <v>0.5</v>
      </c>
      <c r="Y2763" s="7">
        <v>0.5</v>
      </c>
      <c r="Z2763" s="7">
        <v>0.5</v>
      </c>
      <c r="AA2763" s="7">
        <v>0.5</v>
      </c>
      <c r="AB2763" s="7">
        <v>0.1773</v>
      </c>
      <c r="AC2763" s="7">
        <v>0.1773</v>
      </c>
      <c r="AD2763" s="7">
        <v>0.1773</v>
      </c>
      <c r="AE2763" s="7">
        <v>0.1773</v>
      </c>
      <c r="AF2763" s="7" t="s">
        <v>3592</v>
      </c>
    </row>
    <row r="2764" ht="14.25" customHeight="1">
      <c r="A2764" s="8" t="s">
        <v>1595</v>
      </c>
      <c r="B2764" s="8" t="s">
        <v>1207</v>
      </c>
      <c r="C2764" s="8"/>
      <c r="D2764" s="8" t="s">
        <v>3668</v>
      </c>
      <c r="E2764" s="202">
        <v>41640.0</v>
      </c>
      <c r="F2764" s="202">
        <v>41820.0</v>
      </c>
      <c r="G2764" s="8" t="s">
        <v>3588</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3592</v>
      </c>
    </row>
    <row r="2765" ht="14.25" customHeight="1">
      <c r="A2765" s="7" t="s">
        <v>1595</v>
      </c>
      <c r="B2765" s="7" t="s">
        <v>1207</v>
      </c>
      <c r="C2765" s="7"/>
      <c r="D2765" s="7" t="s">
        <v>3605</v>
      </c>
      <c r="E2765" s="201">
        <v>41640.0</v>
      </c>
      <c r="F2765" s="201">
        <v>41820.0</v>
      </c>
      <c r="G2765" s="7" t="s">
        <v>3594</v>
      </c>
      <c r="H2765" s="7">
        <v>0.1773</v>
      </c>
      <c r="I2765" s="7">
        <v>0.1773</v>
      </c>
      <c r="J2765" s="7">
        <v>0.1773</v>
      </c>
      <c r="K2765" s="7">
        <v>0.1773</v>
      </c>
      <c r="L2765" s="7">
        <v>0.1773</v>
      </c>
      <c r="M2765" s="7">
        <v>0.1773</v>
      </c>
      <c r="N2765" s="7">
        <v>0.1773</v>
      </c>
      <c r="O2765" s="7">
        <v>0.9</v>
      </c>
      <c r="P2765" s="7">
        <v>0.9</v>
      </c>
      <c r="Q2765" s="7">
        <v>0.9</v>
      </c>
      <c r="R2765" s="7">
        <v>0.9</v>
      </c>
      <c r="S2765" s="7">
        <v>0.9</v>
      </c>
      <c r="T2765" s="7">
        <v>0.9</v>
      </c>
      <c r="U2765" s="7">
        <v>0.9</v>
      </c>
      <c r="V2765" s="7">
        <v>0.9</v>
      </c>
      <c r="W2765" s="7">
        <v>0.9</v>
      </c>
      <c r="X2765" s="7">
        <v>0.9</v>
      </c>
      <c r="Y2765" s="7">
        <v>0.9</v>
      </c>
      <c r="Z2765" s="7">
        <v>0.9</v>
      </c>
      <c r="AA2765" s="7">
        <v>0.9</v>
      </c>
      <c r="AB2765" s="7">
        <v>0.9</v>
      </c>
      <c r="AC2765" s="7">
        <v>0.1773</v>
      </c>
      <c r="AD2765" s="7">
        <v>0.1773</v>
      </c>
      <c r="AE2765" s="7">
        <v>0.1773</v>
      </c>
      <c r="AF2765" s="7" t="s">
        <v>3592</v>
      </c>
    </row>
    <row r="2766" ht="14.25" customHeight="1">
      <c r="A2766" s="8" t="s">
        <v>1594</v>
      </c>
      <c r="B2766" s="8" t="s">
        <v>1207</v>
      </c>
      <c r="C2766" s="8"/>
      <c r="D2766" s="8" t="s">
        <v>3596</v>
      </c>
      <c r="E2766" s="202">
        <v>41640.0</v>
      </c>
      <c r="F2766" s="202">
        <v>42004.0</v>
      </c>
      <c r="G2766" s="8" t="s">
        <v>3588</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3592</v>
      </c>
    </row>
    <row r="2767" ht="14.25" customHeight="1">
      <c r="A2767" s="7" t="s">
        <v>1594</v>
      </c>
      <c r="B2767" s="7" t="s">
        <v>1207</v>
      </c>
      <c r="C2767" s="7"/>
      <c r="D2767" s="7" t="s">
        <v>3597</v>
      </c>
      <c r="E2767" s="201">
        <v>41640.0</v>
      </c>
      <c r="F2767" s="201">
        <v>42004.0</v>
      </c>
      <c r="G2767" s="7" t="s">
        <v>3588</v>
      </c>
      <c r="H2767" s="7">
        <v>0.0</v>
      </c>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7" t="s">
        <v>3592</v>
      </c>
    </row>
    <row r="2768" ht="14.25" customHeight="1">
      <c r="A2768" s="8" t="s">
        <v>1594</v>
      </c>
      <c r="B2768" s="8" t="s">
        <v>1207</v>
      </c>
      <c r="C2768" s="8"/>
      <c r="D2768" s="8" t="s">
        <v>3598</v>
      </c>
      <c r="E2768" s="202">
        <v>41640.0</v>
      </c>
      <c r="F2768" s="202">
        <v>42004.0</v>
      </c>
      <c r="G2768" s="8" t="s">
        <v>3588</v>
      </c>
      <c r="H2768" s="8">
        <v>1.0</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3592</v>
      </c>
    </row>
    <row r="2769" ht="14.25" customHeight="1">
      <c r="A2769" s="7" t="s">
        <v>1594</v>
      </c>
      <c r="B2769" s="7" t="s">
        <v>1207</v>
      </c>
      <c r="C2769" s="7"/>
      <c r="D2769" s="7" t="s">
        <v>3605</v>
      </c>
      <c r="E2769" s="201">
        <v>41883.0</v>
      </c>
      <c r="F2769" s="201">
        <v>42004.0</v>
      </c>
      <c r="G2769" s="7" t="s">
        <v>3594</v>
      </c>
      <c r="H2769" s="7">
        <v>0.1773</v>
      </c>
      <c r="I2769" s="7">
        <v>0.1773</v>
      </c>
      <c r="J2769" s="7">
        <v>0.1773</v>
      </c>
      <c r="K2769" s="7">
        <v>0.1773</v>
      </c>
      <c r="L2769" s="7">
        <v>0.1773</v>
      </c>
      <c r="M2769" s="7">
        <v>0.1773</v>
      </c>
      <c r="N2769" s="7">
        <v>0.1773</v>
      </c>
      <c r="O2769" s="7">
        <v>0.9</v>
      </c>
      <c r="P2769" s="7">
        <v>0.9</v>
      </c>
      <c r="Q2769" s="7">
        <v>0.9</v>
      </c>
      <c r="R2769" s="7">
        <v>0.9</v>
      </c>
      <c r="S2769" s="7">
        <v>0.9</v>
      </c>
      <c r="T2769" s="7">
        <v>0.9</v>
      </c>
      <c r="U2769" s="7">
        <v>0.9</v>
      </c>
      <c r="V2769" s="7">
        <v>0.9</v>
      </c>
      <c r="W2769" s="7">
        <v>0.9</v>
      </c>
      <c r="X2769" s="7">
        <v>0.9</v>
      </c>
      <c r="Y2769" s="7">
        <v>0.9</v>
      </c>
      <c r="Z2769" s="7">
        <v>0.9</v>
      </c>
      <c r="AA2769" s="7">
        <v>0.9</v>
      </c>
      <c r="AB2769" s="7">
        <v>0.9</v>
      </c>
      <c r="AC2769" s="7">
        <v>0.1773</v>
      </c>
      <c r="AD2769" s="7">
        <v>0.1773</v>
      </c>
      <c r="AE2769" s="7">
        <v>0.1773</v>
      </c>
      <c r="AF2769" s="7" t="s">
        <v>3592</v>
      </c>
    </row>
    <row r="2770" ht="14.25" customHeight="1">
      <c r="A2770" s="8" t="s">
        <v>1594</v>
      </c>
      <c r="B2770" s="8" t="s">
        <v>1207</v>
      </c>
      <c r="C2770" s="8"/>
      <c r="D2770" s="8" t="s">
        <v>3668</v>
      </c>
      <c r="E2770" s="202">
        <v>41821.0</v>
      </c>
      <c r="F2770" s="202">
        <v>41883.0</v>
      </c>
      <c r="G2770" s="8" t="s">
        <v>3588</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3592</v>
      </c>
    </row>
    <row r="2771" ht="14.25" customHeight="1">
      <c r="A2771" s="7" t="s">
        <v>1594</v>
      </c>
      <c r="B2771" s="7" t="s">
        <v>1207</v>
      </c>
      <c r="C2771" s="7"/>
      <c r="D2771" s="7" t="s">
        <v>3605</v>
      </c>
      <c r="E2771" s="201">
        <v>41821.0</v>
      </c>
      <c r="F2771" s="201">
        <v>41883.0</v>
      </c>
      <c r="G2771" s="7" t="s">
        <v>3594</v>
      </c>
      <c r="H2771" s="7">
        <v>0.1773</v>
      </c>
      <c r="I2771" s="7">
        <v>0.1773</v>
      </c>
      <c r="J2771" s="7">
        <v>0.1773</v>
      </c>
      <c r="K2771" s="7">
        <v>0.1773</v>
      </c>
      <c r="L2771" s="7">
        <v>0.1773</v>
      </c>
      <c r="M2771" s="7">
        <v>0.1773</v>
      </c>
      <c r="N2771" s="7">
        <v>0.1773</v>
      </c>
      <c r="O2771" s="7">
        <v>0.1773</v>
      </c>
      <c r="P2771" s="7">
        <v>0.5</v>
      </c>
      <c r="Q2771" s="7">
        <v>0.5</v>
      </c>
      <c r="R2771" s="7">
        <v>0.5</v>
      </c>
      <c r="S2771" s="7">
        <v>0.5</v>
      </c>
      <c r="T2771" s="7">
        <v>0.5</v>
      </c>
      <c r="U2771" s="7">
        <v>0.5</v>
      </c>
      <c r="V2771" s="7">
        <v>0.5</v>
      </c>
      <c r="W2771" s="7">
        <v>0.5</v>
      </c>
      <c r="X2771" s="7">
        <v>0.5</v>
      </c>
      <c r="Y2771" s="7">
        <v>0.5</v>
      </c>
      <c r="Z2771" s="7">
        <v>0.5</v>
      </c>
      <c r="AA2771" s="7">
        <v>0.5</v>
      </c>
      <c r="AB2771" s="7">
        <v>0.1773</v>
      </c>
      <c r="AC2771" s="7">
        <v>0.1773</v>
      </c>
      <c r="AD2771" s="7">
        <v>0.1773</v>
      </c>
      <c r="AE2771" s="7">
        <v>0.1773</v>
      </c>
      <c r="AF2771" s="7" t="s">
        <v>3592</v>
      </c>
    </row>
    <row r="2772" ht="14.25" customHeight="1">
      <c r="A2772" s="8" t="s">
        <v>1594</v>
      </c>
      <c r="B2772" s="8" t="s">
        <v>1207</v>
      </c>
      <c r="C2772" s="8"/>
      <c r="D2772" s="8" t="s">
        <v>3668</v>
      </c>
      <c r="E2772" s="202">
        <v>41640.0</v>
      </c>
      <c r="F2772" s="202">
        <v>41820.0</v>
      </c>
      <c r="G2772" s="8" t="s">
        <v>3588</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3592</v>
      </c>
    </row>
    <row r="2773" ht="14.25" customHeight="1">
      <c r="A2773" s="7" t="s">
        <v>1594</v>
      </c>
      <c r="B2773" s="7" t="s">
        <v>1207</v>
      </c>
      <c r="C2773" s="7"/>
      <c r="D2773" s="7" t="s">
        <v>3605</v>
      </c>
      <c r="E2773" s="201">
        <v>41640.0</v>
      </c>
      <c r="F2773" s="201">
        <v>41820.0</v>
      </c>
      <c r="G2773" s="7" t="s">
        <v>3594</v>
      </c>
      <c r="H2773" s="7">
        <v>0.1773</v>
      </c>
      <c r="I2773" s="7">
        <v>0.1773</v>
      </c>
      <c r="J2773" s="7">
        <v>0.1773</v>
      </c>
      <c r="K2773" s="7">
        <v>0.1773</v>
      </c>
      <c r="L2773" s="7">
        <v>0.1773</v>
      </c>
      <c r="M2773" s="7">
        <v>0.1773</v>
      </c>
      <c r="N2773" s="7">
        <v>0.1773</v>
      </c>
      <c r="O2773" s="7">
        <v>0.9</v>
      </c>
      <c r="P2773" s="7">
        <v>0.9</v>
      </c>
      <c r="Q2773" s="7">
        <v>0.9</v>
      </c>
      <c r="R2773" s="7">
        <v>0.9</v>
      </c>
      <c r="S2773" s="7">
        <v>0.9</v>
      </c>
      <c r="T2773" s="7">
        <v>0.9</v>
      </c>
      <c r="U2773" s="7">
        <v>0.9</v>
      </c>
      <c r="V2773" s="7">
        <v>0.9</v>
      </c>
      <c r="W2773" s="7">
        <v>0.9</v>
      </c>
      <c r="X2773" s="7">
        <v>0.9</v>
      </c>
      <c r="Y2773" s="7">
        <v>0.9</v>
      </c>
      <c r="Z2773" s="7">
        <v>0.9</v>
      </c>
      <c r="AA2773" s="7">
        <v>0.9</v>
      </c>
      <c r="AB2773" s="7">
        <v>0.9</v>
      </c>
      <c r="AC2773" s="7">
        <v>0.1773</v>
      </c>
      <c r="AD2773" s="7">
        <v>0.1773</v>
      </c>
      <c r="AE2773" s="7">
        <v>0.1773</v>
      </c>
      <c r="AF2773" s="7" t="s">
        <v>3592</v>
      </c>
    </row>
    <row r="2774" ht="14.25" customHeight="1">
      <c r="A2774" s="8" t="s">
        <v>1592</v>
      </c>
      <c r="B2774" s="8" t="s">
        <v>1207</v>
      </c>
      <c r="C2774" s="8"/>
      <c r="D2774" s="8" t="s">
        <v>3596</v>
      </c>
      <c r="E2774" s="202">
        <v>41640.0</v>
      </c>
      <c r="F2774" s="202">
        <v>42004.0</v>
      </c>
      <c r="G2774" s="8" t="s">
        <v>3588</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3592</v>
      </c>
    </row>
    <row r="2775" ht="14.25" customHeight="1">
      <c r="A2775" s="7" t="s">
        <v>1592</v>
      </c>
      <c r="B2775" s="7" t="s">
        <v>1207</v>
      </c>
      <c r="C2775" s="7"/>
      <c r="D2775" s="7" t="s">
        <v>3597</v>
      </c>
      <c r="E2775" s="201">
        <v>41640.0</v>
      </c>
      <c r="F2775" s="201">
        <v>42004.0</v>
      </c>
      <c r="G2775" s="7" t="s">
        <v>3588</v>
      </c>
      <c r="H2775" s="7">
        <v>0.0</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3592</v>
      </c>
    </row>
    <row r="2776" ht="14.25" customHeight="1">
      <c r="A2776" s="8" t="s">
        <v>1592</v>
      </c>
      <c r="B2776" s="8" t="s">
        <v>1207</v>
      </c>
      <c r="C2776" s="8"/>
      <c r="D2776" s="8" t="s">
        <v>3598</v>
      </c>
      <c r="E2776" s="202">
        <v>41640.0</v>
      </c>
      <c r="F2776" s="202">
        <v>42004.0</v>
      </c>
      <c r="G2776" s="8" t="s">
        <v>3588</v>
      </c>
      <c r="H2776" s="8">
        <v>1.0</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3592</v>
      </c>
    </row>
    <row r="2777" ht="14.25" customHeight="1">
      <c r="A2777" s="7" t="s">
        <v>1592</v>
      </c>
      <c r="B2777" s="7" t="s">
        <v>1207</v>
      </c>
      <c r="C2777" s="7"/>
      <c r="D2777" s="7" t="s">
        <v>3605</v>
      </c>
      <c r="E2777" s="201">
        <v>41883.0</v>
      </c>
      <c r="F2777" s="201">
        <v>42004.0</v>
      </c>
      <c r="G2777" s="7" t="s">
        <v>3594</v>
      </c>
      <c r="H2777" s="7">
        <v>0.1773</v>
      </c>
      <c r="I2777" s="7">
        <v>0.1773</v>
      </c>
      <c r="J2777" s="7">
        <v>0.1773</v>
      </c>
      <c r="K2777" s="7">
        <v>0.1773</v>
      </c>
      <c r="L2777" s="7">
        <v>0.1773</v>
      </c>
      <c r="M2777" s="7">
        <v>0.1773</v>
      </c>
      <c r="N2777" s="7">
        <v>0.1773</v>
      </c>
      <c r="O2777" s="7">
        <v>0.9</v>
      </c>
      <c r="P2777" s="7">
        <v>0.9</v>
      </c>
      <c r="Q2777" s="7">
        <v>0.9</v>
      </c>
      <c r="R2777" s="7">
        <v>0.9</v>
      </c>
      <c r="S2777" s="7">
        <v>0.9</v>
      </c>
      <c r="T2777" s="7">
        <v>0.9</v>
      </c>
      <c r="U2777" s="7">
        <v>0.9</v>
      </c>
      <c r="V2777" s="7">
        <v>0.9</v>
      </c>
      <c r="W2777" s="7">
        <v>0.9</v>
      </c>
      <c r="X2777" s="7">
        <v>0.9</v>
      </c>
      <c r="Y2777" s="7">
        <v>0.9</v>
      </c>
      <c r="Z2777" s="7">
        <v>0.9</v>
      </c>
      <c r="AA2777" s="7">
        <v>0.9</v>
      </c>
      <c r="AB2777" s="7">
        <v>0.9</v>
      </c>
      <c r="AC2777" s="7">
        <v>0.1773</v>
      </c>
      <c r="AD2777" s="7">
        <v>0.1773</v>
      </c>
      <c r="AE2777" s="7">
        <v>0.1773</v>
      </c>
      <c r="AF2777" s="7" t="s">
        <v>3592</v>
      </c>
    </row>
    <row r="2778" ht="14.25" customHeight="1">
      <c r="A2778" s="8" t="s">
        <v>1592</v>
      </c>
      <c r="B2778" s="8" t="s">
        <v>1207</v>
      </c>
      <c r="C2778" s="8"/>
      <c r="D2778" s="8" t="s">
        <v>3668</v>
      </c>
      <c r="E2778" s="202">
        <v>41821.0</v>
      </c>
      <c r="F2778" s="202">
        <v>41883.0</v>
      </c>
      <c r="G2778" s="8" t="s">
        <v>3588</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3592</v>
      </c>
    </row>
    <row r="2779" ht="14.25" customHeight="1">
      <c r="A2779" s="7" t="s">
        <v>1592</v>
      </c>
      <c r="B2779" s="7" t="s">
        <v>1207</v>
      </c>
      <c r="C2779" s="7"/>
      <c r="D2779" s="7" t="s">
        <v>3605</v>
      </c>
      <c r="E2779" s="201">
        <v>41821.0</v>
      </c>
      <c r="F2779" s="201">
        <v>41883.0</v>
      </c>
      <c r="G2779" s="7" t="s">
        <v>3594</v>
      </c>
      <c r="H2779" s="7">
        <v>0.1773</v>
      </c>
      <c r="I2779" s="7">
        <v>0.1773</v>
      </c>
      <c r="J2779" s="7">
        <v>0.1773</v>
      </c>
      <c r="K2779" s="7">
        <v>0.1773</v>
      </c>
      <c r="L2779" s="7">
        <v>0.1773</v>
      </c>
      <c r="M2779" s="7">
        <v>0.1773</v>
      </c>
      <c r="N2779" s="7">
        <v>0.1773</v>
      </c>
      <c r="O2779" s="7">
        <v>0.1773</v>
      </c>
      <c r="P2779" s="7">
        <v>0.5</v>
      </c>
      <c r="Q2779" s="7">
        <v>0.5</v>
      </c>
      <c r="R2779" s="7">
        <v>0.5</v>
      </c>
      <c r="S2779" s="7">
        <v>0.5</v>
      </c>
      <c r="T2779" s="7">
        <v>0.5</v>
      </c>
      <c r="U2779" s="7">
        <v>0.5</v>
      </c>
      <c r="V2779" s="7">
        <v>0.5</v>
      </c>
      <c r="W2779" s="7">
        <v>0.5</v>
      </c>
      <c r="X2779" s="7">
        <v>0.5</v>
      </c>
      <c r="Y2779" s="7">
        <v>0.5</v>
      </c>
      <c r="Z2779" s="7">
        <v>0.5</v>
      </c>
      <c r="AA2779" s="7">
        <v>0.5</v>
      </c>
      <c r="AB2779" s="7">
        <v>0.1773</v>
      </c>
      <c r="AC2779" s="7">
        <v>0.1773</v>
      </c>
      <c r="AD2779" s="7">
        <v>0.1773</v>
      </c>
      <c r="AE2779" s="7">
        <v>0.1773</v>
      </c>
      <c r="AF2779" s="7" t="s">
        <v>3592</v>
      </c>
    </row>
    <row r="2780" ht="14.25" customHeight="1">
      <c r="A2780" s="8" t="s">
        <v>1592</v>
      </c>
      <c r="B2780" s="8" t="s">
        <v>1207</v>
      </c>
      <c r="C2780" s="8"/>
      <c r="D2780" s="8" t="s">
        <v>3668</v>
      </c>
      <c r="E2780" s="202">
        <v>41640.0</v>
      </c>
      <c r="F2780" s="202">
        <v>41820.0</v>
      </c>
      <c r="G2780" s="8" t="s">
        <v>3588</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3592</v>
      </c>
    </row>
    <row r="2781" ht="14.25" customHeight="1">
      <c r="A2781" s="7" t="s">
        <v>1592</v>
      </c>
      <c r="B2781" s="7" t="s">
        <v>1207</v>
      </c>
      <c r="C2781" s="7"/>
      <c r="D2781" s="7" t="s">
        <v>3605</v>
      </c>
      <c r="E2781" s="201">
        <v>41640.0</v>
      </c>
      <c r="F2781" s="201">
        <v>41820.0</v>
      </c>
      <c r="G2781" s="7" t="s">
        <v>3594</v>
      </c>
      <c r="H2781" s="7">
        <v>0.1773</v>
      </c>
      <c r="I2781" s="7">
        <v>0.1773</v>
      </c>
      <c r="J2781" s="7">
        <v>0.1773</v>
      </c>
      <c r="K2781" s="7">
        <v>0.1773</v>
      </c>
      <c r="L2781" s="7">
        <v>0.1773</v>
      </c>
      <c r="M2781" s="7">
        <v>0.1773</v>
      </c>
      <c r="N2781" s="7">
        <v>0.1773</v>
      </c>
      <c r="O2781" s="7">
        <v>0.9</v>
      </c>
      <c r="P2781" s="7">
        <v>0.9</v>
      </c>
      <c r="Q2781" s="7">
        <v>0.9</v>
      </c>
      <c r="R2781" s="7">
        <v>0.9</v>
      </c>
      <c r="S2781" s="7">
        <v>0.9</v>
      </c>
      <c r="T2781" s="7">
        <v>0.9</v>
      </c>
      <c r="U2781" s="7">
        <v>0.9</v>
      </c>
      <c r="V2781" s="7">
        <v>0.9</v>
      </c>
      <c r="W2781" s="7">
        <v>0.9</v>
      </c>
      <c r="X2781" s="7">
        <v>0.9</v>
      </c>
      <c r="Y2781" s="7">
        <v>0.9</v>
      </c>
      <c r="Z2781" s="7">
        <v>0.9</v>
      </c>
      <c r="AA2781" s="7">
        <v>0.9</v>
      </c>
      <c r="AB2781" s="7">
        <v>0.9</v>
      </c>
      <c r="AC2781" s="7">
        <v>0.1773</v>
      </c>
      <c r="AD2781" s="7">
        <v>0.1773</v>
      </c>
      <c r="AE2781" s="7">
        <v>0.1773</v>
      </c>
      <c r="AF2781" s="7" t="s">
        <v>3592</v>
      </c>
    </row>
    <row r="2782" ht="14.25" customHeight="1">
      <c r="A2782" s="8" t="s">
        <v>1588</v>
      </c>
      <c r="B2782" s="8" t="s">
        <v>1207</v>
      </c>
      <c r="C2782" s="8"/>
      <c r="D2782" s="8" t="s">
        <v>3596</v>
      </c>
      <c r="E2782" s="202">
        <v>41640.0</v>
      </c>
      <c r="F2782" s="202">
        <v>42004.0</v>
      </c>
      <c r="G2782" s="8" t="s">
        <v>3588</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3592</v>
      </c>
    </row>
    <row r="2783" ht="14.25" customHeight="1">
      <c r="A2783" s="7" t="s">
        <v>1588</v>
      </c>
      <c r="B2783" s="7" t="s">
        <v>1207</v>
      </c>
      <c r="C2783" s="7"/>
      <c r="D2783" s="7" t="s">
        <v>3597</v>
      </c>
      <c r="E2783" s="201">
        <v>41640.0</v>
      </c>
      <c r="F2783" s="201">
        <v>42004.0</v>
      </c>
      <c r="G2783" s="7" t="s">
        <v>3588</v>
      </c>
      <c r="H2783" s="7">
        <v>0.0</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3592</v>
      </c>
    </row>
    <row r="2784" ht="14.25" customHeight="1">
      <c r="A2784" s="8" t="s">
        <v>1588</v>
      </c>
      <c r="B2784" s="8" t="s">
        <v>1207</v>
      </c>
      <c r="C2784" s="8"/>
      <c r="D2784" s="8" t="s">
        <v>3598</v>
      </c>
      <c r="E2784" s="202">
        <v>41640.0</v>
      </c>
      <c r="F2784" s="202">
        <v>42004.0</v>
      </c>
      <c r="G2784" s="8" t="s">
        <v>3588</v>
      </c>
      <c r="H2784" s="8">
        <v>1.0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3592</v>
      </c>
    </row>
    <row r="2785" ht="14.25" customHeight="1">
      <c r="A2785" s="7" t="s">
        <v>1588</v>
      </c>
      <c r="B2785" s="7" t="s">
        <v>1207</v>
      </c>
      <c r="C2785" s="7"/>
      <c r="D2785" s="7" t="s">
        <v>3605</v>
      </c>
      <c r="E2785" s="201">
        <v>41883.0</v>
      </c>
      <c r="F2785" s="201">
        <v>42004.0</v>
      </c>
      <c r="G2785" s="7" t="s">
        <v>3594</v>
      </c>
      <c r="H2785" s="7">
        <v>0.1773</v>
      </c>
      <c r="I2785" s="7">
        <v>0.1773</v>
      </c>
      <c r="J2785" s="7">
        <v>0.1773</v>
      </c>
      <c r="K2785" s="7">
        <v>0.1773</v>
      </c>
      <c r="L2785" s="7">
        <v>0.1773</v>
      </c>
      <c r="M2785" s="7">
        <v>0.1773</v>
      </c>
      <c r="N2785" s="7">
        <v>0.1773</v>
      </c>
      <c r="O2785" s="7">
        <v>0.9</v>
      </c>
      <c r="P2785" s="7">
        <v>0.9</v>
      </c>
      <c r="Q2785" s="7">
        <v>0.9</v>
      </c>
      <c r="R2785" s="7">
        <v>0.9</v>
      </c>
      <c r="S2785" s="7">
        <v>0.9</v>
      </c>
      <c r="T2785" s="7">
        <v>0.9</v>
      </c>
      <c r="U2785" s="7">
        <v>0.9</v>
      </c>
      <c r="V2785" s="7">
        <v>0.9</v>
      </c>
      <c r="W2785" s="7">
        <v>0.9</v>
      </c>
      <c r="X2785" s="7">
        <v>0.9</v>
      </c>
      <c r="Y2785" s="7">
        <v>0.9</v>
      </c>
      <c r="Z2785" s="7">
        <v>0.9</v>
      </c>
      <c r="AA2785" s="7">
        <v>0.9</v>
      </c>
      <c r="AB2785" s="7">
        <v>0.9</v>
      </c>
      <c r="AC2785" s="7">
        <v>0.1773</v>
      </c>
      <c r="AD2785" s="7">
        <v>0.1773</v>
      </c>
      <c r="AE2785" s="7">
        <v>0.1773</v>
      </c>
      <c r="AF2785" s="7" t="s">
        <v>3592</v>
      </c>
    </row>
    <row r="2786" ht="14.25" customHeight="1">
      <c r="A2786" s="8" t="s">
        <v>1588</v>
      </c>
      <c r="B2786" s="8" t="s">
        <v>1207</v>
      </c>
      <c r="C2786" s="8"/>
      <c r="D2786" s="8" t="s">
        <v>3668</v>
      </c>
      <c r="E2786" s="202">
        <v>41821.0</v>
      </c>
      <c r="F2786" s="202">
        <v>41883.0</v>
      </c>
      <c r="G2786" s="8" t="s">
        <v>3588</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3592</v>
      </c>
    </row>
    <row r="2787" ht="14.25" customHeight="1">
      <c r="A2787" s="7" t="s">
        <v>1588</v>
      </c>
      <c r="B2787" s="7" t="s">
        <v>1207</v>
      </c>
      <c r="C2787" s="7"/>
      <c r="D2787" s="7" t="s">
        <v>3605</v>
      </c>
      <c r="E2787" s="201">
        <v>41821.0</v>
      </c>
      <c r="F2787" s="201">
        <v>41883.0</v>
      </c>
      <c r="G2787" s="7" t="s">
        <v>3594</v>
      </c>
      <c r="H2787" s="7">
        <v>0.1773</v>
      </c>
      <c r="I2787" s="7">
        <v>0.1773</v>
      </c>
      <c r="J2787" s="7">
        <v>0.1773</v>
      </c>
      <c r="K2787" s="7">
        <v>0.1773</v>
      </c>
      <c r="L2787" s="7">
        <v>0.1773</v>
      </c>
      <c r="M2787" s="7">
        <v>0.1773</v>
      </c>
      <c r="N2787" s="7">
        <v>0.1773</v>
      </c>
      <c r="O2787" s="7">
        <v>0.1773</v>
      </c>
      <c r="P2787" s="7">
        <v>0.5</v>
      </c>
      <c r="Q2787" s="7">
        <v>0.5</v>
      </c>
      <c r="R2787" s="7">
        <v>0.5</v>
      </c>
      <c r="S2787" s="7">
        <v>0.5</v>
      </c>
      <c r="T2787" s="7">
        <v>0.5</v>
      </c>
      <c r="U2787" s="7">
        <v>0.5</v>
      </c>
      <c r="V2787" s="7">
        <v>0.5</v>
      </c>
      <c r="W2787" s="7">
        <v>0.5</v>
      </c>
      <c r="X2787" s="7">
        <v>0.5</v>
      </c>
      <c r="Y2787" s="7">
        <v>0.5</v>
      </c>
      <c r="Z2787" s="7">
        <v>0.5</v>
      </c>
      <c r="AA2787" s="7">
        <v>0.5</v>
      </c>
      <c r="AB2787" s="7">
        <v>0.1773</v>
      </c>
      <c r="AC2787" s="7">
        <v>0.1773</v>
      </c>
      <c r="AD2787" s="7">
        <v>0.1773</v>
      </c>
      <c r="AE2787" s="7">
        <v>0.1773</v>
      </c>
      <c r="AF2787" s="7" t="s">
        <v>3592</v>
      </c>
    </row>
    <row r="2788" ht="14.25" customHeight="1">
      <c r="A2788" s="8" t="s">
        <v>1588</v>
      </c>
      <c r="B2788" s="8" t="s">
        <v>1207</v>
      </c>
      <c r="C2788" s="8"/>
      <c r="D2788" s="8" t="s">
        <v>3668</v>
      </c>
      <c r="E2788" s="202">
        <v>41640.0</v>
      </c>
      <c r="F2788" s="202">
        <v>41820.0</v>
      </c>
      <c r="G2788" s="8" t="s">
        <v>3588</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3592</v>
      </c>
    </row>
    <row r="2789" ht="14.25" customHeight="1">
      <c r="A2789" s="7" t="s">
        <v>1588</v>
      </c>
      <c r="B2789" s="7" t="s">
        <v>1207</v>
      </c>
      <c r="C2789" s="7"/>
      <c r="D2789" s="7" t="s">
        <v>3605</v>
      </c>
      <c r="E2789" s="201">
        <v>41640.0</v>
      </c>
      <c r="F2789" s="201">
        <v>41820.0</v>
      </c>
      <c r="G2789" s="7" t="s">
        <v>3594</v>
      </c>
      <c r="H2789" s="7">
        <v>0.1773</v>
      </c>
      <c r="I2789" s="7">
        <v>0.1773</v>
      </c>
      <c r="J2789" s="7">
        <v>0.1773</v>
      </c>
      <c r="K2789" s="7">
        <v>0.1773</v>
      </c>
      <c r="L2789" s="7">
        <v>0.1773</v>
      </c>
      <c r="M2789" s="7">
        <v>0.1773</v>
      </c>
      <c r="N2789" s="7">
        <v>0.1773</v>
      </c>
      <c r="O2789" s="7">
        <v>0.9</v>
      </c>
      <c r="P2789" s="7">
        <v>0.9</v>
      </c>
      <c r="Q2789" s="7">
        <v>0.9</v>
      </c>
      <c r="R2789" s="7">
        <v>0.9</v>
      </c>
      <c r="S2789" s="7">
        <v>0.9</v>
      </c>
      <c r="T2789" s="7">
        <v>0.9</v>
      </c>
      <c r="U2789" s="7">
        <v>0.9</v>
      </c>
      <c r="V2789" s="7">
        <v>0.9</v>
      </c>
      <c r="W2789" s="7">
        <v>0.9</v>
      </c>
      <c r="X2789" s="7">
        <v>0.9</v>
      </c>
      <c r="Y2789" s="7">
        <v>0.9</v>
      </c>
      <c r="Z2789" s="7">
        <v>0.9</v>
      </c>
      <c r="AA2789" s="7">
        <v>0.9</v>
      </c>
      <c r="AB2789" s="7">
        <v>0.9</v>
      </c>
      <c r="AC2789" s="7">
        <v>0.1773</v>
      </c>
      <c r="AD2789" s="7">
        <v>0.1773</v>
      </c>
      <c r="AE2789" s="7">
        <v>0.1773</v>
      </c>
      <c r="AF2789" s="7" t="s">
        <v>3592</v>
      </c>
    </row>
    <row r="2790" ht="14.25" customHeight="1">
      <c r="A2790" s="8" t="s">
        <v>1587</v>
      </c>
      <c r="B2790" s="8" t="s">
        <v>1207</v>
      </c>
      <c r="C2790" s="8"/>
      <c r="D2790" s="8" t="s">
        <v>3596</v>
      </c>
      <c r="E2790" s="202">
        <v>41640.0</v>
      </c>
      <c r="F2790" s="202">
        <v>42004.0</v>
      </c>
      <c r="G2790" s="8" t="s">
        <v>3588</v>
      </c>
      <c r="H2790" s="8">
        <v>0.1773</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3592</v>
      </c>
    </row>
    <row r="2791" ht="14.25" customHeight="1">
      <c r="A2791" s="7" t="s">
        <v>1587</v>
      </c>
      <c r="B2791" s="7" t="s">
        <v>1207</v>
      </c>
      <c r="C2791" s="7"/>
      <c r="D2791" s="7" t="s">
        <v>3597</v>
      </c>
      <c r="E2791" s="201">
        <v>41640.0</v>
      </c>
      <c r="F2791" s="201">
        <v>42004.0</v>
      </c>
      <c r="G2791" s="7" t="s">
        <v>3588</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3592</v>
      </c>
    </row>
    <row r="2792" ht="14.25" customHeight="1">
      <c r="A2792" s="8" t="s">
        <v>1587</v>
      </c>
      <c r="B2792" s="8" t="s">
        <v>1207</v>
      </c>
      <c r="C2792" s="8"/>
      <c r="D2792" s="8" t="s">
        <v>3598</v>
      </c>
      <c r="E2792" s="202">
        <v>41640.0</v>
      </c>
      <c r="F2792" s="202">
        <v>42004.0</v>
      </c>
      <c r="G2792" s="8" t="s">
        <v>3588</v>
      </c>
      <c r="H2792" s="8">
        <v>1.0</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3592</v>
      </c>
    </row>
    <row r="2793" ht="14.25" customHeight="1">
      <c r="A2793" s="7" t="s">
        <v>1587</v>
      </c>
      <c r="B2793" s="7" t="s">
        <v>1207</v>
      </c>
      <c r="C2793" s="7"/>
      <c r="D2793" s="7" t="s">
        <v>3605</v>
      </c>
      <c r="E2793" s="201">
        <v>41883.0</v>
      </c>
      <c r="F2793" s="201">
        <v>42004.0</v>
      </c>
      <c r="G2793" s="7" t="s">
        <v>3594</v>
      </c>
      <c r="H2793" s="7">
        <v>0.1773</v>
      </c>
      <c r="I2793" s="7">
        <v>0.1773</v>
      </c>
      <c r="J2793" s="7">
        <v>0.1773</v>
      </c>
      <c r="K2793" s="7">
        <v>0.1773</v>
      </c>
      <c r="L2793" s="7">
        <v>0.1773</v>
      </c>
      <c r="M2793" s="7">
        <v>0.1773</v>
      </c>
      <c r="N2793" s="7">
        <v>0.1773</v>
      </c>
      <c r="O2793" s="7">
        <v>0.9</v>
      </c>
      <c r="P2793" s="7">
        <v>0.9</v>
      </c>
      <c r="Q2793" s="7">
        <v>0.9</v>
      </c>
      <c r="R2793" s="7">
        <v>0.9</v>
      </c>
      <c r="S2793" s="7">
        <v>0.9</v>
      </c>
      <c r="T2793" s="7">
        <v>0.9</v>
      </c>
      <c r="U2793" s="7">
        <v>0.9</v>
      </c>
      <c r="V2793" s="7">
        <v>0.9</v>
      </c>
      <c r="W2793" s="7">
        <v>0.9</v>
      </c>
      <c r="X2793" s="7">
        <v>0.9</v>
      </c>
      <c r="Y2793" s="7">
        <v>0.9</v>
      </c>
      <c r="Z2793" s="7">
        <v>0.9</v>
      </c>
      <c r="AA2793" s="7">
        <v>0.9</v>
      </c>
      <c r="AB2793" s="7">
        <v>0.9</v>
      </c>
      <c r="AC2793" s="7">
        <v>0.1773</v>
      </c>
      <c r="AD2793" s="7">
        <v>0.1773</v>
      </c>
      <c r="AE2793" s="7">
        <v>0.1773</v>
      </c>
      <c r="AF2793" s="7" t="s">
        <v>3592</v>
      </c>
    </row>
    <row r="2794" ht="14.25" customHeight="1">
      <c r="A2794" s="8" t="s">
        <v>1587</v>
      </c>
      <c r="B2794" s="8" t="s">
        <v>1207</v>
      </c>
      <c r="C2794" s="8"/>
      <c r="D2794" s="8" t="s">
        <v>3668</v>
      </c>
      <c r="E2794" s="202">
        <v>41821.0</v>
      </c>
      <c r="F2794" s="202">
        <v>41883.0</v>
      </c>
      <c r="G2794" s="8" t="s">
        <v>3588</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3592</v>
      </c>
    </row>
    <row r="2795" ht="14.25" customHeight="1">
      <c r="A2795" s="7" t="s">
        <v>1587</v>
      </c>
      <c r="B2795" s="7" t="s">
        <v>1207</v>
      </c>
      <c r="C2795" s="7"/>
      <c r="D2795" s="7" t="s">
        <v>3605</v>
      </c>
      <c r="E2795" s="201">
        <v>41821.0</v>
      </c>
      <c r="F2795" s="201">
        <v>41883.0</v>
      </c>
      <c r="G2795" s="7" t="s">
        <v>3594</v>
      </c>
      <c r="H2795" s="7">
        <v>0.1773</v>
      </c>
      <c r="I2795" s="7">
        <v>0.1773</v>
      </c>
      <c r="J2795" s="7">
        <v>0.1773</v>
      </c>
      <c r="K2795" s="7">
        <v>0.1773</v>
      </c>
      <c r="L2795" s="7">
        <v>0.1773</v>
      </c>
      <c r="M2795" s="7">
        <v>0.1773</v>
      </c>
      <c r="N2795" s="7">
        <v>0.1773</v>
      </c>
      <c r="O2795" s="7">
        <v>0.1773</v>
      </c>
      <c r="P2795" s="7">
        <v>0.5</v>
      </c>
      <c r="Q2795" s="7">
        <v>0.5</v>
      </c>
      <c r="R2795" s="7">
        <v>0.5</v>
      </c>
      <c r="S2795" s="7">
        <v>0.5</v>
      </c>
      <c r="T2795" s="7">
        <v>0.5</v>
      </c>
      <c r="U2795" s="7">
        <v>0.5</v>
      </c>
      <c r="V2795" s="7">
        <v>0.5</v>
      </c>
      <c r="W2795" s="7">
        <v>0.5</v>
      </c>
      <c r="X2795" s="7">
        <v>0.5</v>
      </c>
      <c r="Y2795" s="7">
        <v>0.5</v>
      </c>
      <c r="Z2795" s="7">
        <v>0.5</v>
      </c>
      <c r="AA2795" s="7">
        <v>0.5</v>
      </c>
      <c r="AB2795" s="7">
        <v>0.1773</v>
      </c>
      <c r="AC2795" s="7">
        <v>0.1773</v>
      </c>
      <c r="AD2795" s="7">
        <v>0.1773</v>
      </c>
      <c r="AE2795" s="7">
        <v>0.1773</v>
      </c>
      <c r="AF2795" s="7" t="s">
        <v>3592</v>
      </c>
    </row>
    <row r="2796" ht="14.25" customHeight="1">
      <c r="A2796" s="8" t="s">
        <v>1587</v>
      </c>
      <c r="B2796" s="8" t="s">
        <v>1207</v>
      </c>
      <c r="C2796" s="8"/>
      <c r="D2796" s="8" t="s">
        <v>3668</v>
      </c>
      <c r="E2796" s="202">
        <v>41640.0</v>
      </c>
      <c r="F2796" s="202">
        <v>41820.0</v>
      </c>
      <c r="G2796" s="8" t="s">
        <v>3588</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3592</v>
      </c>
    </row>
    <row r="2797" ht="14.25" customHeight="1">
      <c r="A2797" s="7" t="s">
        <v>1587</v>
      </c>
      <c r="B2797" s="7" t="s">
        <v>1207</v>
      </c>
      <c r="C2797" s="7"/>
      <c r="D2797" s="7" t="s">
        <v>3605</v>
      </c>
      <c r="E2797" s="201">
        <v>41640.0</v>
      </c>
      <c r="F2797" s="201">
        <v>41820.0</v>
      </c>
      <c r="G2797" s="7" t="s">
        <v>3594</v>
      </c>
      <c r="H2797" s="7">
        <v>0.1773</v>
      </c>
      <c r="I2797" s="7">
        <v>0.1773</v>
      </c>
      <c r="J2797" s="7">
        <v>0.1773</v>
      </c>
      <c r="K2797" s="7">
        <v>0.1773</v>
      </c>
      <c r="L2797" s="7">
        <v>0.1773</v>
      </c>
      <c r="M2797" s="7">
        <v>0.1773</v>
      </c>
      <c r="N2797" s="7">
        <v>0.1773</v>
      </c>
      <c r="O2797" s="7">
        <v>0.9</v>
      </c>
      <c r="P2797" s="7">
        <v>0.9</v>
      </c>
      <c r="Q2797" s="7">
        <v>0.9</v>
      </c>
      <c r="R2797" s="7">
        <v>0.9</v>
      </c>
      <c r="S2797" s="7">
        <v>0.9</v>
      </c>
      <c r="T2797" s="7">
        <v>0.9</v>
      </c>
      <c r="U2797" s="7">
        <v>0.9</v>
      </c>
      <c r="V2797" s="7">
        <v>0.9</v>
      </c>
      <c r="W2797" s="7">
        <v>0.9</v>
      </c>
      <c r="X2797" s="7">
        <v>0.9</v>
      </c>
      <c r="Y2797" s="7">
        <v>0.9</v>
      </c>
      <c r="Z2797" s="7">
        <v>0.9</v>
      </c>
      <c r="AA2797" s="7">
        <v>0.9</v>
      </c>
      <c r="AB2797" s="7">
        <v>0.9</v>
      </c>
      <c r="AC2797" s="7">
        <v>0.1773</v>
      </c>
      <c r="AD2797" s="7">
        <v>0.1773</v>
      </c>
      <c r="AE2797" s="7">
        <v>0.1773</v>
      </c>
      <c r="AF2797" s="7" t="s">
        <v>3592</v>
      </c>
    </row>
    <row r="2798" ht="14.25" customHeight="1">
      <c r="A2798" s="8" t="s">
        <v>4482</v>
      </c>
      <c r="B2798" s="8" t="s">
        <v>1207</v>
      </c>
      <c r="C2798" s="8"/>
      <c r="D2798" s="8" t="s">
        <v>3596</v>
      </c>
      <c r="E2798" s="202">
        <v>41640.0</v>
      </c>
      <c r="F2798" s="202">
        <v>42004.0</v>
      </c>
      <c r="G2798" s="8" t="s">
        <v>3588</v>
      </c>
      <c r="H2798" s="8">
        <v>0.1773</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3592</v>
      </c>
    </row>
    <row r="2799" ht="14.25" customHeight="1">
      <c r="A2799" s="7" t="s">
        <v>4482</v>
      </c>
      <c r="B2799" s="7" t="s">
        <v>1207</v>
      </c>
      <c r="C2799" s="7"/>
      <c r="D2799" s="7" t="s">
        <v>3597</v>
      </c>
      <c r="E2799" s="201">
        <v>41640.0</v>
      </c>
      <c r="F2799" s="201">
        <v>42004.0</v>
      </c>
      <c r="G2799" s="7" t="s">
        <v>3588</v>
      </c>
      <c r="H2799" s="7">
        <v>0.0</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3592</v>
      </c>
    </row>
    <row r="2800" ht="14.25" customHeight="1">
      <c r="A2800" s="8" t="s">
        <v>4482</v>
      </c>
      <c r="B2800" s="8" t="s">
        <v>1207</v>
      </c>
      <c r="C2800" s="8"/>
      <c r="D2800" s="8" t="s">
        <v>3598</v>
      </c>
      <c r="E2800" s="202">
        <v>41640.0</v>
      </c>
      <c r="F2800" s="202">
        <v>42004.0</v>
      </c>
      <c r="G2800" s="8" t="s">
        <v>3588</v>
      </c>
      <c r="H2800" s="8">
        <v>1.0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3592</v>
      </c>
    </row>
    <row r="2801" ht="14.25" customHeight="1">
      <c r="A2801" s="7" t="s">
        <v>4482</v>
      </c>
      <c r="B2801" s="7" t="s">
        <v>1207</v>
      </c>
      <c r="C2801" s="7"/>
      <c r="D2801" s="7" t="s">
        <v>3605</v>
      </c>
      <c r="E2801" s="201">
        <v>41883.0</v>
      </c>
      <c r="F2801" s="201">
        <v>42004.0</v>
      </c>
      <c r="G2801" s="7" t="s">
        <v>3594</v>
      </c>
      <c r="H2801" s="7">
        <v>0.1773</v>
      </c>
      <c r="I2801" s="7">
        <v>0.1773</v>
      </c>
      <c r="J2801" s="7">
        <v>0.1773</v>
      </c>
      <c r="K2801" s="7">
        <v>0.1773</v>
      </c>
      <c r="L2801" s="7">
        <v>0.1773</v>
      </c>
      <c r="M2801" s="7">
        <v>0.1773</v>
      </c>
      <c r="N2801" s="7">
        <v>0.1773</v>
      </c>
      <c r="O2801" s="7">
        <v>0.9</v>
      </c>
      <c r="P2801" s="7">
        <v>0.9</v>
      </c>
      <c r="Q2801" s="7">
        <v>0.9</v>
      </c>
      <c r="R2801" s="7">
        <v>0.9</v>
      </c>
      <c r="S2801" s="7">
        <v>0.9</v>
      </c>
      <c r="T2801" s="7">
        <v>0.9</v>
      </c>
      <c r="U2801" s="7">
        <v>0.9</v>
      </c>
      <c r="V2801" s="7">
        <v>0.9</v>
      </c>
      <c r="W2801" s="7">
        <v>0.9</v>
      </c>
      <c r="X2801" s="7">
        <v>0.9</v>
      </c>
      <c r="Y2801" s="7">
        <v>0.9</v>
      </c>
      <c r="Z2801" s="7">
        <v>0.9</v>
      </c>
      <c r="AA2801" s="7">
        <v>0.9</v>
      </c>
      <c r="AB2801" s="7">
        <v>0.9</v>
      </c>
      <c r="AC2801" s="7">
        <v>0.1773</v>
      </c>
      <c r="AD2801" s="7">
        <v>0.1773</v>
      </c>
      <c r="AE2801" s="7">
        <v>0.1773</v>
      </c>
      <c r="AF2801" s="7" t="s">
        <v>3592</v>
      </c>
    </row>
    <row r="2802" ht="14.25" customHeight="1">
      <c r="A2802" s="8" t="s">
        <v>4482</v>
      </c>
      <c r="B2802" s="8" t="s">
        <v>1207</v>
      </c>
      <c r="C2802" s="8"/>
      <c r="D2802" s="8" t="s">
        <v>3668</v>
      </c>
      <c r="E2802" s="202">
        <v>41821.0</v>
      </c>
      <c r="F2802" s="202">
        <v>41883.0</v>
      </c>
      <c r="G2802" s="8" t="s">
        <v>3588</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3592</v>
      </c>
    </row>
    <row r="2803" ht="14.25" customHeight="1">
      <c r="A2803" s="7" t="s">
        <v>4482</v>
      </c>
      <c r="B2803" s="7" t="s">
        <v>1207</v>
      </c>
      <c r="C2803" s="7"/>
      <c r="D2803" s="7" t="s">
        <v>3605</v>
      </c>
      <c r="E2803" s="201">
        <v>41821.0</v>
      </c>
      <c r="F2803" s="201">
        <v>41883.0</v>
      </c>
      <c r="G2803" s="7" t="s">
        <v>3594</v>
      </c>
      <c r="H2803" s="7">
        <v>0.1773</v>
      </c>
      <c r="I2803" s="7">
        <v>0.1773</v>
      </c>
      <c r="J2803" s="7">
        <v>0.1773</v>
      </c>
      <c r="K2803" s="7">
        <v>0.1773</v>
      </c>
      <c r="L2803" s="7">
        <v>0.1773</v>
      </c>
      <c r="M2803" s="7">
        <v>0.1773</v>
      </c>
      <c r="N2803" s="7">
        <v>0.1773</v>
      </c>
      <c r="O2803" s="7">
        <v>0.1773</v>
      </c>
      <c r="P2803" s="7">
        <v>0.5</v>
      </c>
      <c r="Q2803" s="7">
        <v>0.5</v>
      </c>
      <c r="R2803" s="7">
        <v>0.5</v>
      </c>
      <c r="S2803" s="7">
        <v>0.5</v>
      </c>
      <c r="T2803" s="7">
        <v>0.5</v>
      </c>
      <c r="U2803" s="7">
        <v>0.5</v>
      </c>
      <c r="V2803" s="7">
        <v>0.5</v>
      </c>
      <c r="W2803" s="7">
        <v>0.5</v>
      </c>
      <c r="X2803" s="7">
        <v>0.5</v>
      </c>
      <c r="Y2803" s="7">
        <v>0.5</v>
      </c>
      <c r="Z2803" s="7">
        <v>0.5</v>
      </c>
      <c r="AA2803" s="7">
        <v>0.5</v>
      </c>
      <c r="AB2803" s="7">
        <v>0.1773</v>
      </c>
      <c r="AC2803" s="7">
        <v>0.1773</v>
      </c>
      <c r="AD2803" s="7">
        <v>0.1773</v>
      </c>
      <c r="AE2803" s="7">
        <v>0.1773</v>
      </c>
      <c r="AF2803" s="7" t="s">
        <v>3592</v>
      </c>
    </row>
    <row r="2804" ht="14.25" customHeight="1">
      <c r="A2804" s="8" t="s">
        <v>4482</v>
      </c>
      <c r="B2804" s="8" t="s">
        <v>1207</v>
      </c>
      <c r="C2804" s="8"/>
      <c r="D2804" s="8" t="s">
        <v>3668</v>
      </c>
      <c r="E2804" s="202">
        <v>41640.0</v>
      </c>
      <c r="F2804" s="202">
        <v>41820.0</v>
      </c>
      <c r="G2804" s="8" t="s">
        <v>3588</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3592</v>
      </c>
    </row>
    <row r="2805" ht="14.25" customHeight="1">
      <c r="A2805" s="7" t="s">
        <v>4482</v>
      </c>
      <c r="B2805" s="7" t="s">
        <v>1207</v>
      </c>
      <c r="C2805" s="7"/>
      <c r="D2805" s="7" t="s">
        <v>3605</v>
      </c>
      <c r="E2805" s="201">
        <v>41640.0</v>
      </c>
      <c r="F2805" s="201">
        <v>41820.0</v>
      </c>
      <c r="G2805" s="7" t="s">
        <v>3594</v>
      </c>
      <c r="H2805" s="7">
        <v>0.1773</v>
      </c>
      <c r="I2805" s="7">
        <v>0.1773</v>
      </c>
      <c r="J2805" s="7">
        <v>0.1773</v>
      </c>
      <c r="K2805" s="7">
        <v>0.1773</v>
      </c>
      <c r="L2805" s="7">
        <v>0.1773</v>
      </c>
      <c r="M2805" s="7">
        <v>0.1773</v>
      </c>
      <c r="N2805" s="7">
        <v>0.1773</v>
      </c>
      <c r="O2805" s="7">
        <v>0.9</v>
      </c>
      <c r="P2805" s="7">
        <v>0.9</v>
      </c>
      <c r="Q2805" s="7">
        <v>0.9</v>
      </c>
      <c r="R2805" s="7">
        <v>0.9</v>
      </c>
      <c r="S2805" s="7">
        <v>0.9</v>
      </c>
      <c r="T2805" s="7">
        <v>0.9</v>
      </c>
      <c r="U2805" s="7">
        <v>0.9</v>
      </c>
      <c r="V2805" s="7">
        <v>0.9</v>
      </c>
      <c r="W2805" s="7">
        <v>0.9</v>
      </c>
      <c r="X2805" s="7">
        <v>0.9</v>
      </c>
      <c r="Y2805" s="7">
        <v>0.9</v>
      </c>
      <c r="Z2805" s="7">
        <v>0.9</v>
      </c>
      <c r="AA2805" s="7">
        <v>0.9</v>
      </c>
      <c r="AB2805" s="7">
        <v>0.9</v>
      </c>
      <c r="AC2805" s="7">
        <v>0.1773</v>
      </c>
      <c r="AD2805" s="7">
        <v>0.1773</v>
      </c>
      <c r="AE2805" s="7">
        <v>0.1773</v>
      </c>
      <c r="AF2805" s="7" t="s">
        <v>3592</v>
      </c>
    </row>
    <row r="2806" ht="14.25" customHeight="1">
      <c r="A2806" s="8" t="s">
        <v>1585</v>
      </c>
      <c r="B2806" s="8" t="s">
        <v>1207</v>
      </c>
      <c r="C2806" s="8"/>
      <c r="D2806" s="8" t="s">
        <v>3596</v>
      </c>
      <c r="E2806" s="202">
        <v>41640.0</v>
      </c>
      <c r="F2806" s="202">
        <v>42004.0</v>
      </c>
      <c r="G2806" s="8" t="s">
        <v>3588</v>
      </c>
      <c r="H2806" s="8">
        <v>0.1773</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3592</v>
      </c>
    </row>
    <row r="2807" ht="14.25" customHeight="1">
      <c r="A2807" s="7" t="s">
        <v>1585</v>
      </c>
      <c r="B2807" s="7" t="s">
        <v>1207</v>
      </c>
      <c r="C2807" s="7"/>
      <c r="D2807" s="7" t="s">
        <v>3597</v>
      </c>
      <c r="E2807" s="201">
        <v>41640.0</v>
      </c>
      <c r="F2807" s="201">
        <v>42004.0</v>
      </c>
      <c r="G2807" s="7" t="s">
        <v>3588</v>
      </c>
      <c r="H2807" s="7">
        <v>0.0</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3592</v>
      </c>
    </row>
    <row r="2808" ht="14.25" customHeight="1">
      <c r="A2808" s="8" t="s">
        <v>1585</v>
      </c>
      <c r="B2808" s="8" t="s">
        <v>1207</v>
      </c>
      <c r="C2808" s="8"/>
      <c r="D2808" s="8" t="s">
        <v>3598</v>
      </c>
      <c r="E2808" s="202">
        <v>41640.0</v>
      </c>
      <c r="F2808" s="202">
        <v>42004.0</v>
      </c>
      <c r="G2808" s="8" t="s">
        <v>3588</v>
      </c>
      <c r="H2808" s="8">
        <v>1.0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3592</v>
      </c>
    </row>
    <row r="2809" ht="14.25" customHeight="1">
      <c r="A2809" s="7" t="s">
        <v>1585</v>
      </c>
      <c r="B2809" s="7" t="s">
        <v>1207</v>
      </c>
      <c r="C2809" s="7"/>
      <c r="D2809" s="7" t="s">
        <v>3605</v>
      </c>
      <c r="E2809" s="201">
        <v>41883.0</v>
      </c>
      <c r="F2809" s="201">
        <v>42004.0</v>
      </c>
      <c r="G2809" s="7" t="s">
        <v>3594</v>
      </c>
      <c r="H2809" s="7">
        <v>0.1773</v>
      </c>
      <c r="I2809" s="7">
        <v>0.1773</v>
      </c>
      <c r="J2809" s="7">
        <v>0.1773</v>
      </c>
      <c r="K2809" s="7">
        <v>0.1773</v>
      </c>
      <c r="L2809" s="7">
        <v>0.1773</v>
      </c>
      <c r="M2809" s="7">
        <v>0.1773</v>
      </c>
      <c r="N2809" s="7">
        <v>0.1773</v>
      </c>
      <c r="O2809" s="7">
        <v>0.9</v>
      </c>
      <c r="P2809" s="7">
        <v>0.9</v>
      </c>
      <c r="Q2809" s="7">
        <v>0.9</v>
      </c>
      <c r="R2809" s="7">
        <v>0.9</v>
      </c>
      <c r="S2809" s="7">
        <v>0.9</v>
      </c>
      <c r="T2809" s="7">
        <v>0.9</v>
      </c>
      <c r="U2809" s="7">
        <v>0.9</v>
      </c>
      <c r="V2809" s="7">
        <v>0.9</v>
      </c>
      <c r="W2809" s="7">
        <v>0.9</v>
      </c>
      <c r="X2809" s="7">
        <v>0.9</v>
      </c>
      <c r="Y2809" s="7">
        <v>0.9</v>
      </c>
      <c r="Z2809" s="7">
        <v>0.9</v>
      </c>
      <c r="AA2809" s="7">
        <v>0.9</v>
      </c>
      <c r="AB2809" s="7">
        <v>0.9</v>
      </c>
      <c r="AC2809" s="7">
        <v>0.1773</v>
      </c>
      <c r="AD2809" s="7">
        <v>0.1773</v>
      </c>
      <c r="AE2809" s="7">
        <v>0.1773</v>
      </c>
      <c r="AF2809" s="7" t="s">
        <v>3592</v>
      </c>
    </row>
    <row r="2810" ht="14.25" customHeight="1">
      <c r="A2810" s="8" t="s">
        <v>1585</v>
      </c>
      <c r="B2810" s="8" t="s">
        <v>1207</v>
      </c>
      <c r="C2810" s="8"/>
      <c r="D2810" s="8" t="s">
        <v>3668</v>
      </c>
      <c r="E2810" s="202">
        <v>41821.0</v>
      </c>
      <c r="F2810" s="202">
        <v>41883.0</v>
      </c>
      <c r="G2810" s="8" t="s">
        <v>3588</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3592</v>
      </c>
    </row>
    <row r="2811" ht="14.25" customHeight="1">
      <c r="A2811" s="7" t="s">
        <v>1585</v>
      </c>
      <c r="B2811" s="7" t="s">
        <v>1207</v>
      </c>
      <c r="C2811" s="7"/>
      <c r="D2811" s="7" t="s">
        <v>3605</v>
      </c>
      <c r="E2811" s="201">
        <v>41821.0</v>
      </c>
      <c r="F2811" s="201">
        <v>41883.0</v>
      </c>
      <c r="G2811" s="7" t="s">
        <v>3594</v>
      </c>
      <c r="H2811" s="7">
        <v>0.1773</v>
      </c>
      <c r="I2811" s="7">
        <v>0.1773</v>
      </c>
      <c r="J2811" s="7">
        <v>0.1773</v>
      </c>
      <c r="K2811" s="7">
        <v>0.1773</v>
      </c>
      <c r="L2811" s="7">
        <v>0.1773</v>
      </c>
      <c r="M2811" s="7">
        <v>0.1773</v>
      </c>
      <c r="N2811" s="7">
        <v>0.1773</v>
      </c>
      <c r="O2811" s="7">
        <v>0.1773</v>
      </c>
      <c r="P2811" s="7">
        <v>0.5</v>
      </c>
      <c r="Q2811" s="7">
        <v>0.5</v>
      </c>
      <c r="R2811" s="7">
        <v>0.5</v>
      </c>
      <c r="S2811" s="7">
        <v>0.5</v>
      </c>
      <c r="T2811" s="7">
        <v>0.5</v>
      </c>
      <c r="U2811" s="7">
        <v>0.5</v>
      </c>
      <c r="V2811" s="7">
        <v>0.5</v>
      </c>
      <c r="W2811" s="7">
        <v>0.5</v>
      </c>
      <c r="X2811" s="7">
        <v>0.5</v>
      </c>
      <c r="Y2811" s="7">
        <v>0.5</v>
      </c>
      <c r="Z2811" s="7">
        <v>0.5</v>
      </c>
      <c r="AA2811" s="7">
        <v>0.5</v>
      </c>
      <c r="AB2811" s="7">
        <v>0.1773</v>
      </c>
      <c r="AC2811" s="7">
        <v>0.1773</v>
      </c>
      <c r="AD2811" s="7">
        <v>0.1773</v>
      </c>
      <c r="AE2811" s="7">
        <v>0.1773</v>
      </c>
      <c r="AF2811" s="7" t="s">
        <v>3592</v>
      </c>
    </row>
    <row r="2812" ht="14.25" customHeight="1">
      <c r="A2812" s="8" t="s">
        <v>1585</v>
      </c>
      <c r="B2812" s="8" t="s">
        <v>1207</v>
      </c>
      <c r="C2812" s="8"/>
      <c r="D2812" s="8" t="s">
        <v>3668</v>
      </c>
      <c r="E2812" s="202">
        <v>41640.0</v>
      </c>
      <c r="F2812" s="202">
        <v>41820.0</v>
      </c>
      <c r="G2812" s="8" t="s">
        <v>3588</v>
      </c>
      <c r="H2812" s="8">
        <v>0.1773</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3592</v>
      </c>
    </row>
    <row r="2813" ht="14.25" customHeight="1">
      <c r="A2813" s="7" t="s">
        <v>1585</v>
      </c>
      <c r="B2813" s="7" t="s">
        <v>1207</v>
      </c>
      <c r="C2813" s="7"/>
      <c r="D2813" s="7" t="s">
        <v>3605</v>
      </c>
      <c r="E2813" s="201">
        <v>41640.0</v>
      </c>
      <c r="F2813" s="201">
        <v>41820.0</v>
      </c>
      <c r="G2813" s="7" t="s">
        <v>3594</v>
      </c>
      <c r="H2813" s="7">
        <v>0.1773</v>
      </c>
      <c r="I2813" s="7">
        <v>0.1773</v>
      </c>
      <c r="J2813" s="7">
        <v>0.1773</v>
      </c>
      <c r="K2813" s="7">
        <v>0.1773</v>
      </c>
      <c r="L2813" s="7">
        <v>0.1773</v>
      </c>
      <c r="M2813" s="7">
        <v>0.1773</v>
      </c>
      <c r="N2813" s="7">
        <v>0.1773</v>
      </c>
      <c r="O2813" s="7">
        <v>0.9</v>
      </c>
      <c r="P2813" s="7">
        <v>0.9</v>
      </c>
      <c r="Q2813" s="7">
        <v>0.9</v>
      </c>
      <c r="R2813" s="7">
        <v>0.9</v>
      </c>
      <c r="S2813" s="7">
        <v>0.9</v>
      </c>
      <c r="T2813" s="7">
        <v>0.9</v>
      </c>
      <c r="U2813" s="7">
        <v>0.9</v>
      </c>
      <c r="V2813" s="7">
        <v>0.9</v>
      </c>
      <c r="W2813" s="7">
        <v>0.9</v>
      </c>
      <c r="X2813" s="7">
        <v>0.9</v>
      </c>
      <c r="Y2813" s="7">
        <v>0.9</v>
      </c>
      <c r="Z2813" s="7">
        <v>0.9</v>
      </c>
      <c r="AA2813" s="7">
        <v>0.9</v>
      </c>
      <c r="AB2813" s="7">
        <v>0.9</v>
      </c>
      <c r="AC2813" s="7">
        <v>0.1773</v>
      </c>
      <c r="AD2813" s="7">
        <v>0.1773</v>
      </c>
      <c r="AE2813" s="7">
        <v>0.1773</v>
      </c>
      <c r="AF2813" s="7" t="s">
        <v>3592</v>
      </c>
    </row>
    <row r="2814" ht="14.25" customHeight="1">
      <c r="A2814" s="8" t="s">
        <v>1579</v>
      </c>
      <c r="B2814" s="8" t="s">
        <v>8</v>
      </c>
      <c r="C2814" s="8"/>
      <c r="D2814" s="8" t="s">
        <v>3637</v>
      </c>
      <c r="E2814" s="202">
        <v>41640.0</v>
      </c>
      <c r="F2814" s="202">
        <v>42004.0</v>
      </c>
      <c r="G2814" s="8" t="s">
        <v>3588</v>
      </c>
      <c r="H2814" s="8">
        <v>0.0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3592</v>
      </c>
    </row>
    <row r="2815" ht="14.25" customHeight="1">
      <c r="A2815" s="7" t="s">
        <v>1579</v>
      </c>
      <c r="B2815" s="7" t="s">
        <v>8</v>
      </c>
      <c r="C2815" s="7"/>
      <c r="D2815" s="7" t="s">
        <v>3598</v>
      </c>
      <c r="E2815" s="201">
        <v>41640.0</v>
      </c>
      <c r="F2815" s="201">
        <v>42004.0</v>
      </c>
      <c r="G2815" s="7" t="s">
        <v>3594</v>
      </c>
      <c r="H2815" s="8">
        <v>0.0</v>
      </c>
      <c r="I2815" s="8">
        <v>0.0</v>
      </c>
      <c r="J2815" s="8">
        <v>0.0</v>
      </c>
      <c r="K2815" s="8">
        <v>0.0</v>
      </c>
      <c r="L2815" s="8">
        <v>0.0</v>
      </c>
      <c r="M2815" s="8">
        <v>0.0</v>
      </c>
      <c r="N2815" s="8">
        <v>0.0</v>
      </c>
      <c r="O2815" s="8">
        <v>0.0</v>
      </c>
      <c r="P2815" s="8">
        <v>0.15</v>
      </c>
      <c r="Q2815" s="8">
        <v>0.15</v>
      </c>
      <c r="R2815" s="8">
        <v>0.15</v>
      </c>
      <c r="S2815" s="8">
        <v>0.15</v>
      </c>
      <c r="T2815" s="8">
        <v>0.15</v>
      </c>
      <c r="U2815" s="8">
        <v>0.15</v>
      </c>
      <c r="V2815" s="8">
        <v>0.15</v>
      </c>
      <c r="W2815" s="8">
        <v>0.15</v>
      </c>
      <c r="X2815" s="8">
        <v>0.15</v>
      </c>
      <c r="Y2815" s="8">
        <v>0.15</v>
      </c>
      <c r="Z2815" s="8">
        <v>0.15</v>
      </c>
      <c r="AA2815" s="8">
        <v>0.15</v>
      </c>
      <c r="AB2815" s="8">
        <v>0.15</v>
      </c>
      <c r="AC2815" s="8">
        <v>0.0</v>
      </c>
      <c r="AD2815" s="8">
        <v>0.0</v>
      </c>
      <c r="AE2815" s="8">
        <v>0.0</v>
      </c>
      <c r="AF2815" s="7" t="s">
        <v>3592</v>
      </c>
    </row>
    <row r="2816" ht="14.25" customHeight="1">
      <c r="A2816" s="8" t="s">
        <v>1579</v>
      </c>
      <c r="B2816" s="8" t="s">
        <v>8</v>
      </c>
      <c r="C2816" s="8"/>
      <c r="D2816" s="8" t="s">
        <v>3605</v>
      </c>
      <c r="E2816" s="202">
        <v>41898.0</v>
      </c>
      <c r="F2816" s="202">
        <v>42004.0</v>
      </c>
      <c r="G2816" s="8" t="s">
        <v>3594</v>
      </c>
      <c r="H2816" s="8">
        <v>0.0</v>
      </c>
      <c r="I2816" s="8">
        <v>0.0</v>
      </c>
      <c r="J2816" s="8">
        <v>0.0</v>
      </c>
      <c r="K2816" s="8">
        <v>0.0</v>
      </c>
      <c r="L2816" s="8">
        <v>0.0</v>
      </c>
      <c r="M2816" s="8">
        <v>0.0</v>
      </c>
      <c r="N2816" s="8">
        <v>0.0</v>
      </c>
      <c r="O2816" s="8">
        <v>0.0</v>
      </c>
      <c r="P2816" s="8">
        <v>0.95</v>
      </c>
      <c r="Q2816" s="8">
        <v>0.95</v>
      </c>
      <c r="R2816" s="8">
        <v>0.95</v>
      </c>
      <c r="S2816" s="8">
        <v>0.95</v>
      </c>
      <c r="T2816" s="8">
        <v>0.95</v>
      </c>
      <c r="U2816" s="8">
        <v>0.95</v>
      </c>
      <c r="V2816" s="8">
        <v>0.95</v>
      </c>
      <c r="W2816" s="8">
        <v>0.95</v>
      </c>
      <c r="X2816" s="8">
        <v>0.15</v>
      </c>
      <c r="Y2816" s="8">
        <v>0.15</v>
      </c>
      <c r="Z2816" s="8">
        <v>0.15</v>
      </c>
      <c r="AA2816" s="8">
        <v>0.15</v>
      </c>
      <c r="AB2816" s="8">
        <v>0.15</v>
      </c>
      <c r="AC2816" s="8">
        <v>0.0</v>
      </c>
      <c r="AD2816" s="8">
        <v>0.0</v>
      </c>
      <c r="AE2816" s="8">
        <v>0.0</v>
      </c>
      <c r="AF2816" s="8" t="s">
        <v>3592</v>
      </c>
    </row>
    <row r="2817" ht="14.25" customHeight="1">
      <c r="A2817" s="7" t="s">
        <v>1579</v>
      </c>
      <c r="B2817" s="7" t="s">
        <v>8</v>
      </c>
      <c r="C2817" s="7"/>
      <c r="D2817" s="7" t="s">
        <v>3668</v>
      </c>
      <c r="E2817" s="201">
        <v>41806.0</v>
      </c>
      <c r="F2817" s="201">
        <v>41897.0</v>
      </c>
      <c r="G2817" s="7" t="s">
        <v>3588</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3592</v>
      </c>
    </row>
    <row r="2818" ht="14.25" customHeight="1">
      <c r="A2818" s="8" t="s">
        <v>1579</v>
      </c>
      <c r="B2818" s="8" t="s">
        <v>8</v>
      </c>
      <c r="C2818" s="8"/>
      <c r="D2818" s="8" t="s">
        <v>3605</v>
      </c>
      <c r="E2818" s="202">
        <v>41806.0</v>
      </c>
      <c r="F2818" s="202">
        <v>41897.0</v>
      </c>
      <c r="G2818" s="8" t="s">
        <v>3594</v>
      </c>
      <c r="H2818" s="8">
        <v>0.0</v>
      </c>
      <c r="I2818" s="8">
        <v>0.0</v>
      </c>
      <c r="J2818" s="8">
        <v>0.0</v>
      </c>
      <c r="K2818" s="8">
        <v>0.0</v>
      </c>
      <c r="L2818" s="8">
        <v>0.0</v>
      </c>
      <c r="M2818" s="8">
        <v>0.0</v>
      </c>
      <c r="N2818" s="8">
        <v>0.0</v>
      </c>
      <c r="O2818" s="8">
        <v>0.0</v>
      </c>
      <c r="P2818" s="8">
        <v>0.15</v>
      </c>
      <c r="Q2818" s="8">
        <v>0.15</v>
      </c>
      <c r="R2818" s="8">
        <v>0.15</v>
      </c>
      <c r="S2818" s="8">
        <v>0.15</v>
      </c>
      <c r="T2818" s="8">
        <v>0.15</v>
      </c>
      <c r="U2818" s="8">
        <v>0.15</v>
      </c>
      <c r="V2818" s="8">
        <v>0.15</v>
      </c>
      <c r="W2818" s="8">
        <v>0.15</v>
      </c>
      <c r="X2818" s="8">
        <v>0.15</v>
      </c>
      <c r="Y2818" s="8">
        <v>0.15</v>
      </c>
      <c r="Z2818" s="8">
        <v>0.15</v>
      </c>
      <c r="AA2818" s="8">
        <v>0.15</v>
      </c>
      <c r="AB2818" s="8">
        <v>0.15</v>
      </c>
      <c r="AC2818" s="8">
        <v>0.0</v>
      </c>
      <c r="AD2818" s="8">
        <v>0.0</v>
      </c>
      <c r="AE2818" s="8">
        <v>0.0</v>
      </c>
      <c r="AF2818" s="8" t="s">
        <v>3592</v>
      </c>
    </row>
    <row r="2819" ht="14.25" customHeight="1">
      <c r="A2819" s="7" t="s">
        <v>1579</v>
      </c>
      <c r="B2819" s="7" t="s">
        <v>8</v>
      </c>
      <c r="C2819" s="7"/>
      <c r="D2819" s="7" t="s">
        <v>3668</v>
      </c>
      <c r="E2819" s="201">
        <v>41640.0</v>
      </c>
      <c r="F2819" s="201">
        <v>41805.0</v>
      </c>
      <c r="G2819" s="7" t="s">
        <v>3588</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3592</v>
      </c>
    </row>
    <row r="2820" ht="14.25" customHeight="1">
      <c r="A2820" s="8" t="s">
        <v>1579</v>
      </c>
      <c r="B2820" s="8" t="s">
        <v>8</v>
      </c>
      <c r="C2820" s="8"/>
      <c r="D2820" s="8" t="s">
        <v>3605</v>
      </c>
      <c r="E2820" s="202">
        <v>41640.0</v>
      </c>
      <c r="F2820" s="202">
        <v>41805.0</v>
      </c>
      <c r="G2820" s="8" t="s">
        <v>3594</v>
      </c>
      <c r="H2820" s="8">
        <v>0.0</v>
      </c>
      <c r="I2820" s="8">
        <v>0.0</v>
      </c>
      <c r="J2820" s="8">
        <v>0.0</v>
      </c>
      <c r="K2820" s="8">
        <v>0.0</v>
      </c>
      <c r="L2820" s="8">
        <v>0.0</v>
      </c>
      <c r="M2820" s="8">
        <v>0.0</v>
      </c>
      <c r="N2820" s="8">
        <v>0.0</v>
      </c>
      <c r="O2820" s="8">
        <v>0.0</v>
      </c>
      <c r="P2820" s="8">
        <v>0.95</v>
      </c>
      <c r="Q2820" s="8">
        <v>0.95</v>
      </c>
      <c r="R2820" s="8">
        <v>0.95</v>
      </c>
      <c r="S2820" s="8">
        <v>0.95</v>
      </c>
      <c r="T2820" s="8">
        <v>0.95</v>
      </c>
      <c r="U2820" s="8">
        <v>0.95</v>
      </c>
      <c r="V2820" s="8">
        <v>0.95</v>
      </c>
      <c r="W2820" s="8">
        <v>0.95</v>
      </c>
      <c r="X2820" s="8">
        <v>0.15</v>
      </c>
      <c r="Y2820" s="8">
        <v>0.15</v>
      </c>
      <c r="Z2820" s="8">
        <v>0.15</v>
      </c>
      <c r="AA2820" s="8">
        <v>0.15</v>
      </c>
      <c r="AB2820" s="8">
        <v>0.15</v>
      </c>
      <c r="AC2820" s="8">
        <v>0.0</v>
      </c>
      <c r="AD2820" s="8">
        <v>0.0</v>
      </c>
      <c r="AE2820" s="8">
        <v>0.0</v>
      </c>
      <c r="AF2820" s="8" t="s">
        <v>3592</v>
      </c>
    </row>
    <row r="2821" ht="14.25" customHeight="1">
      <c r="A2821" s="7" t="s">
        <v>1596</v>
      </c>
      <c r="B2821" s="7" t="s">
        <v>8</v>
      </c>
      <c r="C2821" s="7"/>
      <c r="D2821" s="7" t="s">
        <v>3637</v>
      </c>
      <c r="E2821" s="201">
        <v>41640.0</v>
      </c>
      <c r="F2821" s="201">
        <v>42004.0</v>
      </c>
      <c r="G2821" s="7" t="s">
        <v>3588</v>
      </c>
      <c r="H2821" s="7">
        <v>0.0</v>
      </c>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7" t="s">
        <v>3592</v>
      </c>
    </row>
    <row r="2822" ht="14.25" customHeight="1">
      <c r="A2822" s="8" t="s">
        <v>1596</v>
      </c>
      <c r="B2822" s="8" t="s">
        <v>8</v>
      </c>
      <c r="C2822" s="8"/>
      <c r="D2822" s="8" t="s">
        <v>3598</v>
      </c>
      <c r="E2822" s="202">
        <v>41640.0</v>
      </c>
      <c r="F2822" s="202">
        <v>42004.0</v>
      </c>
      <c r="G2822" s="8" t="s">
        <v>3594</v>
      </c>
      <c r="H2822" s="7">
        <v>0.0</v>
      </c>
      <c r="I2822" s="7">
        <v>0.0</v>
      </c>
      <c r="J2822" s="7">
        <v>0.0</v>
      </c>
      <c r="K2822" s="7">
        <v>0.0</v>
      </c>
      <c r="L2822" s="7">
        <v>0.0</v>
      </c>
      <c r="M2822" s="7">
        <v>0.0</v>
      </c>
      <c r="N2822" s="7">
        <v>0.0</v>
      </c>
      <c r="O2822" s="7">
        <v>0.0</v>
      </c>
      <c r="P2822" s="7">
        <v>0.0</v>
      </c>
      <c r="Q2822" s="7">
        <v>0.15</v>
      </c>
      <c r="R2822" s="7">
        <v>0.15</v>
      </c>
      <c r="S2822" s="7">
        <v>0.15</v>
      </c>
      <c r="T2822" s="7">
        <v>0.15</v>
      </c>
      <c r="U2822" s="7">
        <v>0.15</v>
      </c>
      <c r="V2822" s="7">
        <v>0.15</v>
      </c>
      <c r="W2822" s="7">
        <v>0.15</v>
      </c>
      <c r="X2822" s="7">
        <v>0.15</v>
      </c>
      <c r="Y2822" s="7">
        <v>0.35</v>
      </c>
      <c r="Z2822" s="7">
        <v>0.35</v>
      </c>
      <c r="AA2822" s="7">
        <v>0.0</v>
      </c>
      <c r="AB2822" s="7">
        <v>0.0</v>
      </c>
      <c r="AC2822" s="7">
        <v>0.0</v>
      </c>
      <c r="AD2822" s="7">
        <v>0.0</v>
      </c>
      <c r="AE2822" s="7">
        <v>0.0</v>
      </c>
      <c r="AF2822" s="8" t="s">
        <v>3592</v>
      </c>
    </row>
    <row r="2823" ht="14.25" customHeight="1">
      <c r="A2823" s="7" t="s">
        <v>1596</v>
      </c>
      <c r="B2823" s="7" t="s">
        <v>8</v>
      </c>
      <c r="C2823" s="7"/>
      <c r="D2823" s="7" t="s">
        <v>3605</v>
      </c>
      <c r="E2823" s="201">
        <v>41883.0</v>
      </c>
      <c r="F2823" s="201">
        <v>42004.0</v>
      </c>
      <c r="G2823" s="7" t="s">
        <v>3594</v>
      </c>
      <c r="H2823" s="7">
        <v>0.0</v>
      </c>
      <c r="I2823" s="7">
        <v>0.0</v>
      </c>
      <c r="J2823" s="7">
        <v>0.0</v>
      </c>
      <c r="K2823" s="7">
        <v>0.0</v>
      </c>
      <c r="L2823" s="7">
        <v>0.0</v>
      </c>
      <c r="M2823" s="7">
        <v>0.0</v>
      </c>
      <c r="N2823" s="7">
        <v>0.0</v>
      </c>
      <c r="O2823" s="7">
        <v>0.0</v>
      </c>
      <c r="P2823" s="7">
        <v>0.0</v>
      </c>
      <c r="Q2823" s="7">
        <v>0.95</v>
      </c>
      <c r="R2823" s="7">
        <v>0.95</v>
      </c>
      <c r="S2823" s="7">
        <v>0.95</v>
      </c>
      <c r="T2823" s="7">
        <v>0.95</v>
      </c>
      <c r="U2823" s="7">
        <v>0.95</v>
      </c>
      <c r="V2823" s="7">
        <v>0.95</v>
      </c>
      <c r="W2823" s="7">
        <v>0.35</v>
      </c>
      <c r="X2823" s="7">
        <v>0.35</v>
      </c>
      <c r="Y2823" s="7">
        <v>0.35</v>
      </c>
      <c r="Z2823" s="7">
        <v>0.35</v>
      </c>
      <c r="AA2823" s="7">
        <v>0.35</v>
      </c>
      <c r="AB2823" s="7">
        <v>0.0</v>
      </c>
      <c r="AC2823" s="7">
        <v>0.0</v>
      </c>
      <c r="AD2823" s="7">
        <v>0.0</v>
      </c>
      <c r="AE2823" s="7">
        <v>0.0</v>
      </c>
      <c r="AF2823" s="7" t="s">
        <v>3592</v>
      </c>
    </row>
    <row r="2824" ht="14.25" customHeight="1">
      <c r="A2824" s="8" t="s">
        <v>1596</v>
      </c>
      <c r="B2824" s="8" t="s">
        <v>8</v>
      </c>
      <c r="C2824" s="8"/>
      <c r="D2824" s="8" t="s">
        <v>3668</v>
      </c>
      <c r="E2824" s="202">
        <v>41821.0</v>
      </c>
      <c r="F2824" s="202">
        <v>41883.0</v>
      </c>
      <c r="G2824" s="8" t="s">
        <v>3588</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3592</v>
      </c>
    </row>
    <row r="2825" ht="14.25" customHeight="1">
      <c r="A2825" s="7" t="s">
        <v>1596</v>
      </c>
      <c r="B2825" s="7" t="s">
        <v>8</v>
      </c>
      <c r="C2825" s="7"/>
      <c r="D2825" s="7" t="s">
        <v>3605</v>
      </c>
      <c r="E2825" s="201">
        <v>41821.0</v>
      </c>
      <c r="F2825" s="201">
        <v>41883.0</v>
      </c>
      <c r="G2825" s="7" t="s">
        <v>3594</v>
      </c>
      <c r="H2825" s="7">
        <v>0.0</v>
      </c>
      <c r="I2825" s="7">
        <v>0.0</v>
      </c>
      <c r="J2825" s="7">
        <v>0.0</v>
      </c>
      <c r="K2825" s="7">
        <v>0.0</v>
      </c>
      <c r="L2825" s="7">
        <v>0.0</v>
      </c>
      <c r="M2825" s="7">
        <v>0.0</v>
      </c>
      <c r="N2825" s="7">
        <v>0.0</v>
      </c>
      <c r="O2825" s="7">
        <v>0.0</v>
      </c>
      <c r="P2825" s="7">
        <v>0.0</v>
      </c>
      <c r="Q2825" s="7">
        <v>0.15</v>
      </c>
      <c r="R2825" s="7">
        <v>0.15</v>
      </c>
      <c r="S2825" s="7">
        <v>0.15</v>
      </c>
      <c r="T2825" s="7">
        <v>0.15</v>
      </c>
      <c r="U2825" s="7">
        <v>0.15</v>
      </c>
      <c r="V2825" s="7">
        <v>0.15</v>
      </c>
      <c r="W2825" s="7">
        <v>0.15</v>
      </c>
      <c r="X2825" s="7">
        <v>0.15</v>
      </c>
      <c r="Y2825" s="7">
        <v>0.35</v>
      </c>
      <c r="Z2825" s="7">
        <v>0.35</v>
      </c>
      <c r="AA2825" s="7">
        <v>0.0</v>
      </c>
      <c r="AB2825" s="7">
        <v>0.0</v>
      </c>
      <c r="AC2825" s="7">
        <v>0.0</v>
      </c>
      <c r="AD2825" s="7">
        <v>0.0</v>
      </c>
      <c r="AE2825" s="7">
        <v>0.0</v>
      </c>
      <c r="AF2825" s="7" t="s">
        <v>3592</v>
      </c>
    </row>
    <row r="2826" ht="14.25" customHeight="1">
      <c r="A2826" s="8" t="s">
        <v>1596</v>
      </c>
      <c r="B2826" s="8" t="s">
        <v>8</v>
      </c>
      <c r="C2826" s="8"/>
      <c r="D2826" s="8" t="s">
        <v>3668</v>
      </c>
      <c r="E2826" s="202">
        <v>41640.0</v>
      </c>
      <c r="F2826" s="202">
        <v>41820.0</v>
      </c>
      <c r="G2826" s="8" t="s">
        <v>3588</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3592</v>
      </c>
    </row>
    <row r="2827" ht="14.25" customHeight="1">
      <c r="A2827" s="7" t="s">
        <v>1596</v>
      </c>
      <c r="B2827" s="7" t="s">
        <v>8</v>
      </c>
      <c r="C2827" s="7"/>
      <c r="D2827" s="7" t="s">
        <v>3605</v>
      </c>
      <c r="E2827" s="201">
        <v>41640.0</v>
      </c>
      <c r="F2827" s="201">
        <v>41820.0</v>
      </c>
      <c r="G2827" s="7" t="s">
        <v>3594</v>
      </c>
      <c r="H2827" s="7">
        <v>0.0</v>
      </c>
      <c r="I2827" s="7">
        <v>0.0</v>
      </c>
      <c r="J2827" s="7">
        <v>0.0</v>
      </c>
      <c r="K2827" s="7">
        <v>0.0</v>
      </c>
      <c r="L2827" s="7">
        <v>0.0</v>
      </c>
      <c r="M2827" s="7">
        <v>0.0</v>
      </c>
      <c r="N2827" s="7">
        <v>0.0</v>
      </c>
      <c r="O2827" s="7">
        <v>0.0</v>
      </c>
      <c r="P2827" s="7">
        <v>0.0</v>
      </c>
      <c r="Q2827" s="7">
        <v>0.95</v>
      </c>
      <c r="R2827" s="7">
        <v>0.95</v>
      </c>
      <c r="S2827" s="7">
        <v>0.95</v>
      </c>
      <c r="T2827" s="7">
        <v>0.95</v>
      </c>
      <c r="U2827" s="7">
        <v>0.95</v>
      </c>
      <c r="V2827" s="7">
        <v>0.95</v>
      </c>
      <c r="W2827" s="7">
        <v>0.35</v>
      </c>
      <c r="X2827" s="7">
        <v>0.35</v>
      </c>
      <c r="Y2827" s="7">
        <v>0.35</v>
      </c>
      <c r="Z2827" s="7">
        <v>0.35</v>
      </c>
      <c r="AA2827" s="7">
        <v>0.35</v>
      </c>
      <c r="AB2827" s="7">
        <v>0.0</v>
      </c>
      <c r="AC2827" s="7">
        <v>0.0</v>
      </c>
      <c r="AD2827" s="7">
        <v>0.0</v>
      </c>
      <c r="AE2827" s="7">
        <v>0.0</v>
      </c>
      <c r="AF2827" s="7" t="s">
        <v>3592</v>
      </c>
    </row>
    <row r="2828" ht="14.25" customHeight="1">
      <c r="A2828" s="8" t="s">
        <v>4483</v>
      </c>
      <c r="B2828" s="8" t="s">
        <v>8</v>
      </c>
      <c r="C2828" s="8"/>
      <c r="D2828" s="8" t="s">
        <v>3637</v>
      </c>
      <c r="E2828" s="202">
        <v>41640.0</v>
      </c>
      <c r="F2828" s="202">
        <v>42004.0</v>
      </c>
      <c r="G2828" s="8" t="s">
        <v>3588</v>
      </c>
      <c r="H2828" s="8">
        <v>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3592</v>
      </c>
    </row>
    <row r="2829" ht="14.25" customHeight="1">
      <c r="A2829" s="7" t="s">
        <v>4483</v>
      </c>
      <c r="B2829" s="7" t="s">
        <v>8</v>
      </c>
      <c r="C2829" s="7"/>
      <c r="D2829" s="7" t="s">
        <v>3598</v>
      </c>
      <c r="E2829" s="201">
        <v>41640.0</v>
      </c>
      <c r="F2829" s="201">
        <v>42004.0</v>
      </c>
      <c r="G2829" s="7" t="s">
        <v>3594</v>
      </c>
      <c r="H2829" s="8">
        <v>0.0</v>
      </c>
      <c r="I2829" s="8">
        <v>0.0</v>
      </c>
      <c r="J2829" s="8">
        <v>0.0</v>
      </c>
      <c r="K2829" s="8">
        <v>0.0</v>
      </c>
      <c r="L2829" s="8">
        <v>0.0</v>
      </c>
      <c r="M2829" s="8">
        <v>0.0</v>
      </c>
      <c r="N2829" s="8">
        <v>0.0</v>
      </c>
      <c r="O2829" s="8">
        <v>0.0</v>
      </c>
      <c r="P2829" s="8">
        <v>0.5</v>
      </c>
      <c r="Q2829" s="8">
        <v>0.5</v>
      </c>
      <c r="R2829" s="8">
        <v>0.5</v>
      </c>
      <c r="S2829" s="8">
        <v>0.5</v>
      </c>
      <c r="T2829" s="8">
        <v>0.5</v>
      </c>
      <c r="U2829" s="8">
        <v>0.5</v>
      </c>
      <c r="V2829" s="8">
        <v>0.5</v>
      </c>
      <c r="W2829" s="8">
        <v>0.5</v>
      </c>
      <c r="X2829" s="8">
        <v>0.5</v>
      </c>
      <c r="Y2829" s="8">
        <v>0.5</v>
      </c>
      <c r="Z2829" s="8">
        <v>0.5</v>
      </c>
      <c r="AA2829" s="8">
        <v>0.5</v>
      </c>
      <c r="AB2829" s="8">
        <v>0.5</v>
      </c>
      <c r="AC2829" s="8">
        <v>0.0</v>
      </c>
      <c r="AD2829" s="8">
        <v>0.0</v>
      </c>
      <c r="AE2829" s="8">
        <v>0.0</v>
      </c>
      <c r="AF2829" s="7" t="s">
        <v>3592</v>
      </c>
    </row>
    <row r="2830" ht="14.25" customHeight="1">
      <c r="A2830" s="8" t="s">
        <v>4483</v>
      </c>
      <c r="B2830" s="8" t="s">
        <v>8</v>
      </c>
      <c r="C2830" s="8"/>
      <c r="D2830" s="8" t="s">
        <v>3605</v>
      </c>
      <c r="E2830" s="202">
        <v>41883.0</v>
      </c>
      <c r="F2830" s="202">
        <v>42004.0</v>
      </c>
      <c r="G2830" s="8" t="s">
        <v>3594</v>
      </c>
      <c r="H2830" s="8">
        <v>0.0</v>
      </c>
      <c r="I2830" s="8">
        <v>0.0</v>
      </c>
      <c r="J2830" s="8">
        <v>0.0</v>
      </c>
      <c r="K2830" s="8">
        <v>0.0</v>
      </c>
      <c r="L2830" s="8">
        <v>0.0</v>
      </c>
      <c r="M2830" s="8">
        <v>0.0</v>
      </c>
      <c r="N2830" s="8">
        <v>0.0</v>
      </c>
      <c r="O2830" s="8">
        <v>0.0</v>
      </c>
      <c r="P2830" s="8">
        <v>0.95</v>
      </c>
      <c r="Q2830" s="8">
        <v>0.95</v>
      </c>
      <c r="R2830" s="8">
        <v>0.95</v>
      </c>
      <c r="S2830" s="8">
        <v>0.95</v>
      </c>
      <c r="T2830" s="8">
        <v>0.95</v>
      </c>
      <c r="U2830" s="8">
        <v>0.95</v>
      </c>
      <c r="V2830" s="8">
        <v>0.95</v>
      </c>
      <c r="W2830" s="8">
        <v>0.95</v>
      </c>
      <c r="X2830" s="8">
        <v>0.95</v>
      </c>
      <c r="Y2830" s="8">
        <v>0.95</v>
      </c>
      <c r="Z2830" s="8">
        <v>0.95</v>
      </c>
      <c r="AA2830" s="8">
        <v>0.95</v>
      </c>
      <c r="AB2830" s="8">
        <v>0.95</v>
      </c>
      <c r="AC2830" s="8">
        <v>0.0</v>
      </c>
      <c r="AD2830" s="8">
        <v>0.0</v>
      </c>
      <c r="AE2830" s="8">
        <v>0.0</v>
      </c>
      <c r="AF2830" s="8" t="s">
        <v>3592</v>
      </c>
    </row>
    <row r="2831" ht="14.25" customHeight="1">
      <c r="A2831" s="7" t="s">
        <v>4483</v>
      </c>
      <c r="B2831" s="7" t="s">
        <v>8</v>
      </c>
      <c r="C2831" s="7"/>
      <c r="D2831" s="7" t="s">
        <v>3668</v>
      </c>
      <c r="E2831" s="201">
        <v>41821.0</v>
      </c>
      <c r="F2831" s="201">
        <v>41883.0</v>
      </c>
      <c r="G2831" s="7" t="s">
        <v>3588</v>
      </c>
      <c r="H2831" s="7">
        <v>0.0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3592</v>
      </c>
    </row>
    <row r="2832" ht="14.25" customHeight="1">
      <c r="A2832" s="8" t="s">
        <v>4483</v>
      </c>
      <c r="B2832" s="8" t="s">
        <v>8</v>
      </c>
      <c r="C2832" s="8"/>
      <c r="D2832" s="8" t="s">
        <v>3605</v>
      </c>
      <c r="E2832" s="202">
        <v>41821.0</v>
      </c>
      <c r="F2832" s="202">
        <v>41883.0</v>
      </c>
      <c r="G2832" s="8" t="s">
        <v>3594</v>
      </c>
      <c r="H2832" s="8">
        <v>0.0</v>
      </c>
      <c r="I2832" s="8">
        <v>0.0</v>
      </c>
      <c r="J2832" s="8">
        <v>0.0</v>
      </c>
      <c r="K2832" s="8">
        <v>0.0</v>
      </c>
      <c r="L2832" s="8">
        <v>0.0</v>
      </c>
      <c r="M2832" s="8">
        <v>0.0</v>
      </c>
      <c r="N2832" s="8">
        <v>0.0</v>
      </c>
      <c r="O2832" s="8">
        <v>0.0</v>
      </c>
      <c r="P2832" s="8">
        <v>0.5</v>
      </c>
      <c r="Q2832" s="8">
        <v>0.5</v>
      </c>
      <c r="R2832" s="8">
        <v>0.5</v>
      </c>
      <c r="S2832" s="8">
        <v>0.5</v>
      </c>
      <c r="T2832" s="8">
        <v>0.5</v>
      </c>
      <c r="U2832" s="8">
        <v>0.5</v>
      </c>
      <c r="V2832" s="8">
        <v>0.5</v>
      </c>
      <c r="W2832" s="8">
        <v>0.5</v>
      </c>
      <c r="X2832" s="8">
        <v>0.5</v>
      </c>
      <c r="Y2832" s="8">
        <v>0.5</v>
      </c>
      <c r="Z2832" s="8">
        <v>0.5</v>
      </c>
      <c r="AA2832" s="8">
        <v>0.5</v>
      </c>
      <c r="AB2832" s="8">
        <v>0.5</v>
      </c>
      <c r="AC2832" s="8">
        <v>0.0</v>
      </c>
      <c r="AD2832" s="8">
        <v>0.0</v>
      </c>
      <c r="AE2832" s="8">
        <v>0.0</v>
      </c>
      <c r="AF2832" s="8" t="s">
        <v>3592</v>
      </c>
    </row>
    <row r="2833" ht="14.25" customHeight="1">
      <c r="A2833" s="7" t="s">
        <v>4483</v>
      </c>
      <c r="B2833" s="7" t="s">
        <v>8</v>
      </c>
      <c r="C2833" s="7"/>
      <c r="D2833" s="7" t="s">
        <v>3668</v>
      </c>
      <c r="E2833" s="201">
        <v>41640.0</v>
      </c>
      <c r="F2833" s="201">
        <v>41820.0</v>
      </c>
      <c r="G2833" s="7" t="s">
        <v>3588</v>
      </c>
      <c r="H2833" s="7">
        <v>0.0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3592</v>
      </c>
    </row>
    <row r="2834" ht="14.25" customHeight="1">
      <c r="A2834" s="8" t="s">
        <v>4483</v>
      </c>
      <c r="B2834" s="8" t="s">
        <v>8</v>
      </c>
      <c r="C2834" s="8"/>
      <c r="D2834" s="8" t="s">
        <v>3605</v>
      </c>
      <c r="E2834" s="202">
        <v>41640.0</v>
      </c>
      <c r="F2834" s="202">
        <v>41820.0</v>
      </c>
      <c r="G2834" s="8" t="s">
        <v>3594</v>
      </c>
      <c r="H2834" s="8">
        <v>0.0</v>
      </c>
      <c r="I2834" s="8">
        <v>0.0</v>
      </c>
      <c r="J2834" s="8">
        <v>0.0</v>
      </c>
      <c r="K2834" s="8">
        <v>0.0</v>
      </c>
      <c r="L2834" s="8">
        <v>0.0</v>
      </c>
      <c r="M2834" s="8">
        <v>0.0</v>
      </c>
      <c r="N2834" s="8">
        <v>0.0</v>
      </c>
      <c r="O2834" s="8">
        <v>0.0</v>
      </c>
      <c r="P2834" s="8">
        <v>0.95</v>
      </c>
      <c r="Q2834" s="8">
        <v>0.95</v>
      </c>
      <c r="R2834" s="8">
        <v>0.95</v>
      </c>
      <c r="S2834" s="8">
        <v>0.95</v>
      </c>
      <c r="T2834" s="8">
        <v>0.95</v>
      </c>
      <c r="U2834" s="8">
        <v>0.95</v>
      </c>
      <c r="V2834" s="8">
        <v>0.95</v>
      </c>
      <c r="W2834" s="8">
        <v>0.95</v>
      </c>
      <c r="X2834" s="8">
        <v>0.95</v>
      </c>
      <c r="Y2834" s="8">
        <v>0.95</v>
      </c>
      <c r="Z2834" s="8">
        <v>0.95</v>
      </c>
      <c r="AA2834" s="8">
        <v>0.95</v>
      </c>
      <c r="AB2834" s="8">
        <v>0.95</v>
      </c>
      <c r="AC2834" s="8">
        <v>0.0</v>
      </c>
      <c r="AD2834" s="8">
        <v>0.0</v>
      </c>
      <c r="AE2834" s="8">
        <v>0.0</v>
      </c>
      <c r="AF2834" s="8" t="s">
        <v>3592</v>
      </c>
    </row>
    <row r="2835" ht="14.25" customHeight="1">
      <c r="A2835" s="7" t="s">
        <v>1593</v>
      </c>
      <c r="B2835" s="7" t="s">
        <v>8</v>
      </c>
      <c r="C2835" s="7"/>
      <c r="D2835" s="7" t="s">
        <v>3637</v>
      </c>
      <c r="E2835" s="201">
        <v>41640.0</v>
      </c>
      <c r="F2835" s="201">
        <v>42004.0</v>
      </c>
      <c r="G2835" s="7" t="s">
        <v>3588</v>
      </c>
      <c r="H2835" s="7">
        <v>0.0</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3592</v>
      </c>
    </row>
    <row r="2836" ht="14.25" customHeight="1">
      <c r="A2836" s="8" t="s">
        <v>1593</v>
      </c>
      <c r="B2836" s="8" t="s">
        <v>8</v>
      </c>
      <c r="C2836" s="8"/>
      <c r="D2836" s="8" t="s">
        <v>3598</v>
      </c>
      <c r="E2836" s="202">
        <v>41640.0</v>
      </c>
      <c r="F2836" s="202">
        <v>42004.0</v>
      </c>
      <c r="G2836" s="8" t="s">
        <v>3594</v>
      </c>
      <c r="H2836" s="8">
        <v>0.0</v>
      </c>
      <c r="I2836" s="8">
        <v>0.0</v>
      </c>
      <c r="J2836" s="8">
        <v>0.0</v>
      </c>
      <c r="K2836" s="8">
        <v>0.0</v>
      </c>
      <c r="L2836" s="8">
        <v>0.0</v>
      </c>
      <c r="M2836" s="8">
        <v>0.0</v>
      </c>
      <c r="N2836" s="8">
        <v>0.0</v>
      </c>
      <c r="O2836" s="8">
        <v>0.0</v>
      </c>
      <c r="P2836" s="8">
        <v>0.35</v>
      </c>
      <c r="Q2836" s="8">
        <v>0.35</v>
      </c>
      <c r="R2836" s="8">
        <v>0.35</v>
      </c>
      <c r="S2836" s="8">
        <v>0.35</v>
      </c>
      <c r="T2836" s="8">
        <v>0.35</v>
      </c>
      <c r="U2836" s="8">
        <v>0.35</v>
      </c>
      <c r="V2836" s="8">
        <v>0.35</v>
      </c>
      <c r="W2836" s="8">
        <v>0.35</v>
      </c>
      <c r="X2836" s="8">
        <v>0.95</v>
      </c>
      <c r="Y2836" s="8">
        <v>0.95</v>
      </c>
      <c r="Z2836" s="8">
        <v>0.95</v>
      </c>
      <c r="AA2836" s="8">
        <v>0.95</v>
      </c>
      <c r="AB2836" s="8">
        <v>0.95</v>
      </c>
      <c r="AC2836" s="8">
        <v>0.0</v>
      </c>
      <c r="AD2836" s="8">
        <v>0.0</v>
      </c>
      <c r="AE2836" s="8">
        <v>0.0</v>
      </c>
      <c r="AF2836" s="8" t="s">
        <v>3592</v>
      </c>
    </row>
    <row r="2837" ht="14.25" customHeight="1">
      <c r="A2837" s="7" t="s">
        <v>1593</v>
      </c>
      <c r="B2837" s="7" t="s">
        <v>8</v>
      </c>
      <c r="C2837" s="7"/>
      <c r="D2837" s="7" t="s">
        <v>3605</v>
      </c>
      <c r="E2837" s="201">
        <v>41883.0</v>
      </c>
      <c r="F2837" s="201">
        <v>42004.0</v>
      </c>
      <c r="G2837" s="7" t="s">
        <v>3594</v>
      </c>
      <c r="H2837" s="7">
        <v>0.0</v>
      </c>
      <c r="I2837" s="7">
        <v>0.0</v>
      </c>
      <c r="J2837" s="7">
        <v>0.0</v>
      </c>
      <c r="K2837" s="7">
        <v>0.0</v>
      </c>
      <c r="L2837" s="7">
        <v>0.0</v>
      </c>
      <c r="M2837" s="7">
        <v>0.0</v>
      </c>
      <c r="N2837" s="7">
        <v>0.0</v>
      </c>
      <c r="O2837" s="7">
        <v>0.0</v>
      </c>
      <c r="P2837" s="7">
        <v>0.35</v>
      </c>
      <c r="Q2837" s="7">
        <v>0.35</v>
      </c>
      <c r="R2837" s="7">
        <v>0.35</v>
      </c>
      <c r="S2837" s="7">
        <v>0.35</v>
      </c>
      <c r="T2837" s="7">
        <v>0.35</v>
      </c>
      <c r="U2837" s="7">
        <v>0.35</v>
      </c>
      <c r="V2837" s="7">
        <v>0.35</v>
      </c>
      <c r="W2837" s="7">
        <v>0.35</v>
      </c>
      <c r="X2837" s="7">
        <v>0.95</v>
      </c>
      <c r="Y2837" s="7">
        <v>0.95</v>
      </c>
      <c r="Z2837" s="7">
        <v>0.95</v>
      </c>
      <c r="AA2837" s="7">
        <v>0.95</v>
      </c>
      <c r="AB2837" s="7">
        <v>0.95</v>
      </c>
      <c r="AC2837" s="7">
        <v>0.0</v>
      </c>
      <c r="AD2837" s="7">
        <v>0.0</v>
      </c>
      <c r="AE2837" s="7">
        <v>0.0</v>
      </c>
      <c r="AF2837" s="7" t="s">
        <v>3592</v>
      </c>
    </row>
    <row r="2838" ht="14.25" customHeight="1">
      <c r="A2838" s="8" t="s">
        <v>1593</v>
      </c>
      <c r="B2838" s="8" t="s">
        <v>8</v>
      </c>
      <c r="C2838" s="8"/>
      <c r="D2838" s="8" t="s">
        <v>3668</v>
      </c>
      <c r="E2838" s="202">
        <v>41821.0</v>
      </c>
      <c r="F2838" s="202">
        <v>41883.0</v>
      </c>
      <c r="G2838" s="8" t="s">
        <v>3588</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3592</v>
      </c>
    </row>
    <row r="2839" ht="14.25" customHeight="1">
      <c r="A2839" s="7" t="s">
        <v>1593</v>
      </c>
      <c r="B2839" s="7" t="s">
        <v>8</v>
      </c>
      <c r="C2839" s="7"/>
      <c r="D2839" s="7" t="s">
        <v>3605</v>
      </c>
      <c r="E2839" s="201">
        <v>41821.0</v>
      </c>
      <c r="F2839" s="201">
        <v>41883.0</v>
      </c>
      <c r="G2839" s="7" t="s">
        <v>3594</v>
      </c>
      <c r="H2839" s="7">
        <v>0.0</v>
      </c>
      <c r="I2839" s="7">
        <v>0.0</v>
      </c>
      <c r="J2839" s="7">
        <v>0.0</v>
      </c>
      <c r="K2839" s="7">
        <v>0.0</v>
      </c>
      <c r="L2839" s="7">
        <v>0.0</v>
      </c>
      <c r="M2839" s="7">
        <v>0.0</v>
      </c>
      <c r="N2839" s="7">
        <v>0.0</v>
      </c>
      <c r="O2839" s="7">
        <v>0.0</v>
      </c>
      <c r="P2839" s="7">
        <v>0.35</v>
      </c>
      <c r="Q2839" s="7">
        <v>0.35</v>
      </c>
      <c r="R2839" s="7">
        <v>0.35</v>
      </c>
      <c r="S2839" s="7">
        <v>0.35</v>
      </c>
      <c r="T2839" s="7">
        <v>0.35</v>
      </c>
      <c r="U2839" s="7">
        <v>0.35</v>
      </c>
      <c r="V2839" s="7">
        <v>0.35</v>
      </c>
      <c r="W2839" s="7">
        <v>0.35</v>
      </c>
      <c r="X2839" s="7">
        <v>0.35</v>
      </c>
      <c r="Y2839" s="7">
        <v>0.35</v>
      </c>
      <c r="Z2839" s="7">
        <v>0.35</v>
      </c>
      <c r="AA2839" s="7">
        <v>0.35</v>
      </c>
      <c r="AB2839" s="7">
        <v>0.35</v>
      </c>
      <c r="AC2839" s="7">
        <v>0.0</v>
      </c>
      <c r="AD2839" s="7">
        <v>0.0</v>
      </c>
      <c r="AE2839" s="7">
        <v>0.0</v>
      </c>
      <c r="AF2839" s="7" t="s">
        <v>3592</v>
      </c>
    </row>
    <row r="2840" ht="14.25" customHeight="1">
      <c r="A2840" s="8" t="s">
        <v>1593</v>
      </c>
      <c r="B2840" s="8" t="s">
        <v>8</v>
      </c>
      <c r="C2840" s="8"/>
      <c r="D2840" s="8" t="s">
        <v>3668</v>
      </c>
      <c r="E2840" s="202">
        <v>41640.0</v>
      </c>
      <c r="F2840" s="202">
        <v>41820.0</v>
      </c>
      <c r="G2840" s="8" t="s">
        <v>3588</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3592</v>
      </c>
    </row>
    <row r="2841" ht="14.25" customHeight="1">
      <c r="A2841" s="7" t="s">
        <v>1593</v>
      </c>
      <c r="B2841" s="7" t="s">
        <v>8</v>
      </c>
      <c r="C2841" s="7"/>
      <c r="D2841" s="7" t="s">
        <v>3605</v>
      </c>
      <c r="E2841" s="201">
        <v>41640.0</v>
      </c>
      <c r="F2841" s="201">
        <v>41820.0</v>
      </c>
      <c r="G2841" s="7" t="s">
        <v>3594</v>
      </c>
      <c r="H2841" s="7">
        <v>0.0</v>
      </c>
      <c r="I2841" s="7">
        <v>0.0</v>
      </c>
      <c r="J2841" s="7">
        <v>0.0</v>
      </c>
      <c r="K2841" s="7">
        <v>0.0</v>
      </c>
      <c r="L2841" s="7">
        <v>0.0</v>
      </c>
      <c r="M2841" s="7">
        <v>0.0</v>
      </c>
      <c r="N2841" s="7">
        <v>0.0</v>
      </c>
      <c r="O2841" s="7">
        <v>0.0</v>
      </c>
      <c r="P2841" s="7">
        <v>0.35</v>
      </c>
      <c r="Q2841" s="7">
        <v>0.35</v>
      </c>
      <c r="R2841" s="7">
        <v>0.35</v>
      </c>
      <c r="S2841" s="7">
        <v>0.35</v>
      </c>
      <c r="T2841" s="7">
        <v>0.35</v>
      </c>
      <c r="U2841" s="7">
        <v>0.35</v>
      </c>
      <c r="V2841" s="7">
        <v>0.35</v>
      </c>
      <c r="W2841" s="7">
        <v>0.35</v>
      </c>
      <c r="X2841" s="7">
        <v>0.95</v>
      </c>
      <c r="Y2841" s="7">
        <v>0.95</v>
      </c>
      <c r="Z2841" s="7">
        <v>0.95</v>
      </c>
      <c r="AA2841" s="7">
        <v>0.95</v>
      </c>
      <c r="AB2841" s="7">
        <v>0.95</v>
      </c>
      <c r="AC2841" s="7">
        <v>0.0</v>
      </c>
      <c r="AD2841" s="7">
        <v>0.0</v>
      </c>
      <c r="AE2841" s="7">
        <v>0.0</v>
      </c>
      <c r="AF2841" s="7" t="s">
        <v>3592</v>
      </c>
    </row>
    <row r="2842" ht="14.25" customHeight="1">
      <c r="A2842" s="8" t="s">
        <v>1586</v>
      </c>
      <c r="B2842" s="8" t="s">
        <v>8</v>
      </c>
      <c r="C2842" s="8"/>
      <c r="D2842" s="8" t="s">
        <v>3637</v>
      </c>
      <c r="E2842" s="202">
        <v>41640.0</v>
      </c>
      <c r="F2842" s="202">
        <v>42004.0</v>
      </c>
      <c r="G2842" s="8" t="s">
        <v>3588</v>
      </c>
      <c r="H2842" s="8">
        <v>0.0</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3592</v>
      </c>
    </row>
    <row r="2843" ht="14.25" customHeight="1">
      <c r="A2843" s="7" t="s">
        <v>1586</v>
      </c>
      <c r="B2843" s="7" t="s">
        <v>8</v>
      </c>
      <c r="C2843" s="7"/>
      <c r="D2843" s="7" t="s">
        <v>3598</v>
      </c>
      <c r="E2843" s="201">
        <v>41640.0</v>
      </c>
      <c r="F2843" s="201">
        <v>42004.0</v>
      </c>
      <c r="G2843" s="7" t="s">
        <v>3594</v>
      </c>
      <c r="H2843" s="8">
        <v>0.0</v>
      </c>
      <c r="I2843" s="8">
        <v>0.0</v>
      </c>
      <c r="J2843" s="8">
        <v>0.0</v>
      </c>
      <c r="K2843" s="8">
        <v>0.0</v>
      </c>
      <c r="L2843" s="8">
        <v>0.0</v>
      </c>
      <c r="M2843" s="8">
        <v>0.0</v>
      </c>
      <c r="N2843" s="8">
        <v>0.0</v>
      </c>
      <c r="O2843" s="8">
        <v>0.0</v>
      </c>
      <c r="P2843" s="8">
        <v>0.5</v>
      </c>
      <c r="Q2843" s="8">
        <v>0.5</v>
      </c>
      <c r="R2843" s="8">
        <v>0.5</v>
      </c>
      <c r="S2843" s="8">
        <v>0.5</v>
      </c>
      <c r="T2843" s="8">
        <v>0.5</v>
      </c>
      <c r="U2843" s="8">
        <v>0.5</v>
      </c>
      <c r="V2843" s="8">
        <v>0.5</v>
      </c>
      <c r="W2843" s="8">
        <v>0.5</v>
      </c>
      <c r="X2843" s="8">
        <v>0.5</v>
      </c>
      <c r="Y2843" s="8">
        <v>0.15</v>
      </c>
      <c r="Z2843" s="8">
        <v>0.15</v>
      </c>
      <c r="AA2843" s="8">
        <v>0.15</v>
      </c>
      <c r="AB2843" s="8">
        <v>0.15</v>
      </c>
      <c r="AC2843" s="8">
        <v>0.0</v>
      </c>
      <c r="AD2843" s="8">
        <v>0.0</v>
      </c>
      <c r="AE2843" s="8">
        <v>0.0</v>
      </c>
      <c r="AF2843" s="7" t="s">
        <v>3592</v>
      </c>
    </row>
    <row r="2844" ht="14.25" customHeight="1">
      <c r="A2844" s="8" t="s">
        <v>1586</v>
      </c>
      <c r="B2844" s="8" t="s">
        <v>8</v>
      </c>
      <c r="C2844" s="8"/>
      <c r="D2844" s="8" t="s">
        <v>3605</v>
      </c>
      <c r="E2844" s="202">
        <v>41883.0</v>
      </c>
      <c r="F2844" s="202">
        <v>42004.0</v>
      </c>
      <c r="G2844" s="8" t="s">
        <v>3594</v>
      </c>
      <c r="H2844" s="8">
        <v>0.0</v>
      </c>
      <c r="I2844" s="8">
        <v>0.0</v>
      </c>
      <c r="J2844" s="8">
        <v>0.0</v>
      </c>
      <c r="K2844" s="8">
        <v>0.0</v>
      </c>
      <c r="L2844" s="8">
        <v>0.0</v>
      </c>
      <c r="M2844" s="8">
        <v>0.0</v>
      </c>
      <c r="N2844" s="8">
        <v>0.0</v>
      </c>
      <c r="O2844" s="8">
        <v>0.0</v>
      </c>
      <c r="P2844" s="8">
        <v>0.95</v>
      </c>
      <c r="Q2844" s="8">
        <v>0.95</v>
      </c>
      <c r="R2844" s="8">
        <v>0.95</v>
      </c>
      <c r="S2844" s="8">
        <v>0.95</v>
      </c>
      <c r="T2844" s="8">
        <v>0.95</v>
      </c>
      <c r="U2844" s="8">
        <v>0.95</v>
      </c>
      <c r="V2844" s="8">
        <v>0.95</v>
      </c>
      <c r="W2844" s="8">
        <v>0.95</v>
      </c>
      <c r="X2844" s="8">
        <v>0.95</v>
      </c>
      <c r="Y2844" s="8">
        <v>0.15</v>
      </c>
      <c r="Z2844" s="8">
        <v>0.15</v>
      </c>
      <c r="AA2844" s="8">
        <v>0.15</v>
      </c>
      <c r="AB2844" s="8">
        <v>0.15</v>
      </c>
      <c r="AC2844" s="8">
        <v>0.0</v>
      </c>
      <c r="AD2844" s="8">
        <v>0.0</v>
      </c>
      <c r="AE2844" s="8">
        <v>0.0</v>
      </c>
      <c r="AF2844" s="8" t="s">
        <v>3592</v>
      </c>
    </row>
    <row r="2845" ht="14.25" customHeight="1">
      <c r="A2845" s="7" t="s">
        <v>1586</v>
      </c>
      <c r="B2845" s="7" t="s">
        <v>8</v>
      </c>
      <c r="C2845" s="7"/>
      <c r="D2845" s="7" t="s">
        <v>3668</v>
      </c>
      <c r="E2845" s="201">
        <v>41821.0</v>
      </c>
      <c r="F2845" s="201">
        <v>41883.0</v>
      </c>
      <c r="G2845" s="7" t="s">
        <v>3588</v>
      </c>
      <c r="H2845" s="7">
        <v>0.0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3592</v>
      </c>
    </row>
    <row r="2846" ht="14.25" customHeight="1">
      <c r="A2846" s="8" t="s">
        <v>1586</v>
      </c>
      <c r="B2846" s="8" t="s">
        <v>8</v>
      </c>
      <c r="C2846" s="8"/>
      <c r="D2846" s="8" t="s">
        <v>3605</v>
      </c>
      <c r="E2846" s="202">
        <v>41821.0</v>
      </c>
      <c r="F2846" s="202">
        <v>41883.0</v>
      </c>
      <c r="G2846" s="8" t="s">
        <v>3594</v>
      </c>
      <c r="H2846" s="8">
        <v>0.0</v>
      </c>
      <c r="I2846" s="8">
        <v>0.0</v>
      </c>
      <c r="J2846" s="8">
        <v>0.0</v>
      </c>
      <c r="K2846" s="8">
        <v>0.0</v>
      </c>
      <c r="L2846" s="8">
        <v>0.0</v>
      </c>
      <c r="M2846" s="8">
        <v>0.0</v>
      </c>
      <c r="N2846" s="8">
        <v>0.0</v>
      </c>
      <c r="O2846" s="8">
        <v>0.0</v>
      </c>
      <c r="P2846" s="8">
        <v>0.5</v>
      </c>
      <c r="Q2846" s="8">
        <v>0.5</v>
      </c>
      <c r="R2846" s="8">
        <v>0.5</v>
      </c>
      <c r="S2846" s="8">
        <v>0.5</v>
      </c>
      <c r="T2846" s="8">
        <v>0.5</v>
      </c>
      <c r="U2846" s="8">
        <v>0.5</v>
      </c>
      <c r="V2846" s="8">
        <v>0.5</v>
      </c>
      <c r="W2846" s="8">
        <v>0.5</v>
      </c>
      <c r="X2846" s="8">
        <v>0.5</v>
      </c>
      <c r="Y2846" s="8">
        <v>0.15</v>
      </c>
      <c r="Z2846" s="8">
        <v>0.15</v>
      </c>
      <c r="AA2846" s="8">
        <v>0.15</v>
      </c>
      <c r="AB2846" s="8">
        <v>0.15</v>
      </c>
      <c r="AC2846" s="8">
        <v>0.0</v>
      </c>
      <c r="AD2846" s="8">
        <v>0.0</v>
      </c>
      <c r="AE2846" s="8">
        <v>0.0</v>
      </c>
      <c r="AF2846" s="8" t="s">
        <v>3592</v>
      </c>
    </row>
    <row r="2847" ht="14.25" customHeight="1">
      <c r="A2847" s="7" t="s">
        <v>1586</v>
      </c>
      <c r="B2847" s="7" t="s">
        <v>8</v>
      </c>
      <c r="C2847" s="7"/>
      <c r="D2847" s="7" t="s">
        <v>3668</v>
      </c>
      <c r="E2847" s="201">
        <v>41640.0</v>
      </c>
      <c r="F2847" s="201">
        <v>41820.0</v>
      </c>
      <c r="G2847" s="7" t="s">
        <v>3588</v>
      </c>
      <c r="H2847" s="7">
        <v>0.0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3592</v>
      </c>
    </row>
    <row r="2848" ht="14.25" customHeight="1">
      <c r="A2848" s="8" t="s">
        <v>1586</v>
      </c>
      <c r="B2848" s="8" t="s">
        <v>8</v>
      </c>
      <c r="C2848" s="8"/>
      <c r="D2848" s="8" t="s">
        <v>3605</v>
      </c>
      <c r="E2848" s="202">
        <v>41640.0</v>
      </c>
      <c r="F2848" s="202">
        <v>41820.0</v>
      </c>
      <c r="G2848" s="8" t="s">
        <v>3594</v>
      </c>
      <c r="H2848" s="8">
        <v>0.0</v>
      </c>
      <c r="I2848" s="8">
        <v>0.0</v>
      </c>
      <c r="J2848" s="8">
        <v>0.0</v>
      </c>
      <c r="K2848" s="8">
        <v>0.0</v>
      </c>
      <c r="L2848" s="8">
        <v>0.0</v>
      </c>
      <c r="M2848" s="8">
        <v>0.0</v>
      </c>
      <c r="N2848" s="8">
        <v>0.0</v>
      </c>
      <c r="O2848" s="8">
        <v>0.0</v>
      </c>
      <c r="P2848" s="8">
        <v>0.95</v>
      </c>
      <c r="Q2848" s="8">
        <v>0.95</v>
      </c>
      <c r="R2848" s="8">
        <v>0.95</v>
      </c>
      <c r="S2848" s="8">
        <v>0.95</v>
      </c>
      <c r="T2848" s="8">
        <v>0.95</v>
      </c>
      <c r="U2848" s="8">
        <v>0.95</v>
      </c>
      <c r="V2848" s="8">
        <v>0.95</v>
      </c>
      <c r="W2848" s="8">
        <v>0.95</v>
      </c>
      <c r="X2848" s="8">
        <v>0.95</v>
      </c>
      <c r="Y2848" s="8">
        <v>0.15</v>
      </c>
      <c r="Z2848" s="8">
        <v>0.15</v>
      </c>
      <c r="AA2848" s="8">
        <v>0.15</v>
      </c>
      <c r="AB2848" s="8">
        <v>0.15</v>
      </c>
      <c r="AC2848" s="8">
        <v>0.0</v>
      </c>
      <c r="AD2848" s="8">
        <v>0.0</v>
      </c>
      <c r="AE2848" s="8">
        <v>0.0</v>
      </c>
      <c r="AF2848" s="8" t="s">
        <v>3592</v>
      </c>
    </row>
    <row r="2849" ht="14.25" customHeight="1">
      <c r="A2849" s="7" t="s">
        <v>251</v>
      </c>
      <c r="B2849" s="7" t="s">
        <v>3627</v>
      </c>
      <c r="C2849" s="7"/>
      <c r="D2849" s="7" t="s">
        <v>3596</v>
      </c>
      <c r="E2849" s="201">
        <v>41640.0</v>
      </c>
      <c r="F2849" s="201">
        <v>42004.0</v>
      </c>
      <c r="G2849" s="7" t="s">
        <v>3588</v>
      </c>
      <c r="H2849" s="7">
        <v>0.0</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3592</v>
      </c>
    </row>
    <row r="2850" ht="14.25" customHeight="1">
      <c r="A2850" s="8" t="s">
        <v>251</v>
      </c>
      <c r="B2850" s="8" t="s">
        <v>3627</v>
      </c>
      <c r="C2850" s="8"/>
      <c r="D2850" s="8" t="s">
        <v>3597</v>
      </c>
      <c r="E2850" s="202">
        <v>41640.0</v>
      </c>
      <c r="F2850" s="202">
        <v>42004.0</v>
      </c>
      <c r="G2850" s="8" t="s">
        <v>3594</v>
      </c>
      <c r="H2850" s="8">
        <v>0.03</v>
      </c>
      <c r="I2850" s="8">
        <v>0.03</v>
      </c>
      <c r="J2850" s="8">
        <v>0.03</v>
      </c>
      <c r="K2850" s="8">
        <v>0.03</v>
      </c>
      <c r="L2850" s="8">
        <v>0.03</v>
      </c>
      <c r="M2850" s="8">
        <v>0.03</v>
      </c>
      <c r="N2850" s="8">
        <v>0.03</v>
      </c>
      <c r="O2850" s="8">
        <v>0.03</v>
      </c>
      <c r="P2850" s="8">
        <v>0.03</v>
      </c>
      <c r="Q2850" s="8">
        <v>0.05</v>
      </c>
      <c r="R2850" s="8">
        <v>0.05</v>
      </c>
      <c r="S2850" s="8">
        <v>0.05</v>
      </c>
      <c r="T2850" s="8">
        <v>0.05</v>
      </c>
      <c r="U2850" s="8">
        <v>0.03</v>
      </c>
      <c r="V2850" s="8">
        <v>0.03</v>
      </c>
      <c r="W2850" s="8">
        <v>0.03</v>
      </c>
      <c r="X2850" s="8">
        <v>0.03</v>
      </c>
      <c r="Y2850" s="8">
        <v>0.03</v>
      </c>
      <c r="Z2850" s="8">
        <v>0.03</v>
      </c>
      <c r="AA2850" s="8">
        <v>0.03</v>
      </c>
      <c r="AB2850" s="8">
        <v>0.03</v>
      </c>
      <c r="AC2850" s="8">
        <v>0.03</v>
      </c>
      <c r="AD2850" s="8">
        <v>0.03</v>
      </c>
      <c r="AE2850" s="8">
        <v>0.03</v>
      </c>
      <c r="AF2850" s="8" t="s">
        <v>3592</v>
      </c>
    </row>
    <row r="2851" ht="14.25" customHeight="1">
      <c r="A2851" s="7" t="s">
        <v>251</v>
      </c>
      <c r="B2851" s="7" t="s">
        <v>3627</v>
      </c>
      <c r="C2851" s="7"/>
      <c r="D2851" s="7" t="s">
        <v>3598</v>
      </c>
      <c r="E2851" s="201">
        <v>41640.0</v>
      </c>
      <c r="F2851" s="201">
        <v>42004.0</v>
      </c>
      <c r="G2851" s="7" t="s">
        <v>3594</v>
      </c>
      <c r="H2851" s="7">
        <v>0.05</v>
      </c>
      <c r="I2851" s="7">
        <v>0.05</v>
      </c>
      <c r="J2851" s="7">
        <v>0.05</v>
      </c>
      <c r="K2851" s="7">
        <v>0.05</v>
      </c>
      <c r="L2851" s="7">
        <v>0.05</v>
      </c>
      <c r="M2851" s="7">
        <v>0.05</v>
      </c>
      <c r="N2851" s="7">
        <v>0.05</v>
      </c>
      <c r="O2851" s="7">
        <v>0.1</v>
      </c>
      <c r="P2851" s="7">
        <v>0.34</v>
      </c>
      <c r="Q2851" s="7">
        <v>0.6</v>
      </c>
      <c r="R2851" s="7">
        <v>0.63</v>
      </c>
      <c r="S2851" s="7">
        <v>0.72</v>
      </c>
      <c r="T2851" s="7">
        <v>0.79</v>
      </c>
      <c r="U2851" s="7">
        <v>0.83</v>
      </c>
      <c r="V2851" s="7">
        <v>0.61</v>
      </c>
      <c r="W2851" s="7">
        <v>0.65</v>
      </c>
      <c r="X2851" s="7">
        <v>0.1</v>
      </c>
      <c r="Y2851" s="7">
        <v>0.1</v>
      </c>
      <c r="Z2851" s="7">
        <v>0.19</v>
      </c>
      <c r="AA2851" s="7">
        <v>0.25</v>
      </c>
      <c r="AB2851" s="7">
        <v>0.22</v>
      </c>
      <c r="AC2851" s="7">
        <v>0.22</v>
      </c>
      <c r="AD2851" s="7">
        <v>0.12</v>
      </c>
      <c r="AE2851" s="7">
        <v>0.09</v>
      </c>
      <c r="AF2851" s="7" t="s">
        <v>3592</v>
      </c>
    </row>
    <row r="2852" ht="14.25" customHeight="1">
      <c r="A2852" s="8" t="s">
        <v>251</v>
      </c>
      <c r="B2852" s="8" t="s">
        <v>3627</v>
      </c>
      <c r="C2852" s="8"/>
      <c r="D2852" s="8" t="s">
        <v>3657</v>
      </c>
      <c r="E2852" s="202">
        <v>41898.0</v>
      </c>
      <c r="F2852" s="202">
        <v>42004.0</v>
      </c>
      <c r="G2852" s="8" t="s">
        <v>3588</v>
      </c>
      <c r="H2852" s="8">
        <v>0.0</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3592</v>
      </c>
    </row>
    <row r="2853" ht="14.25" customHeight="1">
      <c r="A2853" s="7" t="s">
        <v>251</v>
      </c>
      <c r="B2853" s="7" t="s">
        <v>3627</v>
      </c>
      <c r="C2853" s="7"/>
      <c r="D2853" s="7" t="s">
        <v>3605</v>
      </c>
      <c r="E2853" s="201">
        <v>41898.0</v>
      </c>
      <c r="F2853" s="201">
        <v>42004.0</v>
      </c>
      <c r="G2853" s="7" t="s">
        <v>3594</v>
      </c>
      <c r="H2853" s="7">
        <v>0.0</v>
      </c>
      <c r="I2853" s="7">
        <v>0.0</v>
      </c>
      <c r="J2853" s="7">
        <v>0.0</v>
      </c>
      <c r="K2853" s="7">
        <v>0.0</v>
      </c>
      <c r="L2853" s="7">
        <v>0.0</v>
      </c>
      <c r="M2853" s="7">
        <v>0.0</v>
      </c>
      <c r="N2853" s="7">
        <v>0.0</v>
      </c>
      <c r="O2853" s="7">
        <v>0.0</v>
      </c>
      <c r="P2853" s="7">
        <v>0.34</v>
      </c>
      <c r="Q2853" s="7">
        <v>0.6</v>
      </c>
      <c r="R2853" s="7">
        <v>0.63</v>
      </c>
      <c r="S2853" s="7">
        <v>0.72</v>
      </c>
      <c r="T2853" s="7">
        <v>0.79</v>
      </c>
      <c r="U2853" s="7">
        <v>0.83</v>
      </c>
      <c r="V2853" s="7">
        <v>0.61</v>
      </c>
      <c r="W2853" s="7">
        <v>0.65</v>
      </c>
      <c r="X2853" s="7">
        <v>0.1</v>
      </c>
      <c r="Y2853" s="7">
        <v>0.1</v>
      </c>
      <c r="Z2853" s="7">
        <v>0.19</v>
      </c>
      <c r="AA2853" s="7">
        <v>0.25</v>
      </c>
      <c r="AB2853" s="7">
        <v>0.0</v>
      </c>
      <c r="AC2853" s="7">
        <v>0.0</v>
      </c>
      <c r="AD2853" s="7">
        <v>0.0</v>
      </c>
      <c r="AE2853" s="7">
        <v>0.0</v>
      </c>
      <c r="AF2853" s="7" t="s">
        <v>3592</v>
      </c>
    </row>
    <row r="2854" ht="14.25" customHeight="1">
      <c r="A2854" s="8" t="s">
        <v>251</v>
      </c>
      <c r="B2854" s="8" t="s">
        <v>3627</v>
      </c>
      <c r="C2854" s="8"/>
      <c r="D2854" s="8" t="s">
        <v>4484</v>
      </c>
      <c r="E2854" s="202">
        <v>41806.0</v>
      </c>
      <c r="F2854" s="202">
        <v>41897.0</v>
      </c>
      <c r="G2854" s="8" t="s">
        <v>3588</v>
      </c>
      <c r="H2854" s="8">
        <v>0.0</v>
      </c>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t="s">
        <v>3592</v>
      </c>
    </row>
    <row r="2855" ht="14.25" customHeight="1">
      <c r="A2855" s="7" t="s">
        <v>251</v>
      </c>
      <c r="B2855" s="7" t="s">
        <v>3627</v>
      </c>
      <c r="C2855" s="7"/>
      <c r="D2855" s="7" t="s">
        <v>3605</v>
      </c>
      <c r="E2855" s="201">
        <v>41806.0</v>
      </c>
      <c r="F2855" s="201">
        <v>41897.0</v>
      </c>
      <c r="G2855" s="7" t="s">
        <v>3594</v>
      </c>
      <c r="H2855" s="7">
        <v>0.0</v>
      </c>
      <c r="I2855" s="7">
        <v>0.0</v>
      </c>
      <c r="J2855" s="7">
        <v>0.0</v>
      </c>
      <c r="K2855" s="7">
        <v>0.0</v>
      </c>
      <c r="L2855" s="7">
        <v>0.0</v>
      </c>
      <c r="M2855" s="7">
        <v>0.0</v>
      </c>
      <c r="N2855" s="7">
        <v>0.0</v>
      </c>
      <c r="O2855" s="7">
        <v>0.0</v>
      </c>
      <c r="P2855" s="7">
        <v>0.1</v>
      </c>
      <c r="Q2855" s="7">
        <v>0.1</v>
      </c>
      <c r="R2855" s="7">
        <v>0.1</v>
      </c>
      <c r="S2855" s="7">
        <v>0.1</v>
      </c>
      <c r="T2855" s="7">
        <v>0.1</v>
      </c>
      <c r="U2855" s="7">
        <v>0.1</v>
      </c>
      <c r="V2855" s="7">
        <v>0.1</v>
      </c>
      <c r="W2855" s="7">
        <v>0.1</v>
      </c>
      <c r="X2855" s="7">
        <v>0.1</v>
      </c>
      <c r="Y2855" s="7">
        <v>0.1</v>
      </c>
      <c r="Z2855" s="7">
        <v>0.19</v>
      </c>
      <c r="AA2855" s="7">
        <v>0.25</v>
      </c>
      <c r="AB2855" s="7">
        <v>0.0</v>
      </c>
      <c r="AC2855" s="7">
        <v>0.0</v>
      </c>
      <c r="AD2855" s="7">
        <v>0.0</v>
      </c>
      <c r="AE2855" s="7">
        <v>0.0</v>
      </c>
      <c r="AF2855" s="7" t="s">
        <v>3592</v>
      </c>
    </row>
    <row r="2856" ht="14.25" customHeight="1">
      <c r="A2856" s="8" t="s">
        <v>251</v>
      </c>
      <c r="B2856" s="8" t="s">
        <v>3627</v>
      </c>
      <c r="C2856" s="8"/>
      <c r="D2856" s="8" t="s">
        <v>4484</v>
      </c>
      <c r="E2856" s="202">
        <v>41640.0</v>
      </c>
      <c r="F2856" s="202">
        <v>41805.0</v>
      </c>
      <c r="G2856" s="8" t="s">
        <v>3588</v>
      </c>
      <c r="H2856" s="8">
        <v>0.0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3592</v>
      </c>
    </row>
    <row r="2857" ht="14.25" customHeight="1">
      <c r="A2857" s="7" t="s">
        <v>251</v>
      </c>
      <c r="B2857" s="7" t="s">
        <v>3627</v>
      </c>
      <c r="C2857" s="7"/>
      <c r="D2857" s="7" t="s">
        <v>3605</v>
      </c>
      <c r="E2857" s="201">
        <v>41640.0</v>
      </c>
      <c r="F2857" s="201">
        <v>41805.0</v>
      </c>
      <c r="G2857" s="7" t="s">
        <v>3594</v>
      </c>
      <c r="H2857" s="7">
        <v>0.0</v>
      </c>
      <c r="I2857" s="7">
        <v>0.0</v>
      </c>
      <c r="J2857" s="7">
        <v>0.0</v>
      </c>
      <c r="K2857" s="7">
        <v>0.0</v>
      </c>
      <c r="L2857" s="7">
        <v>0.0</v>
      </c>
      <c r="M2857" s="7">
        <v>0.0</v>
      </c>
      <c r="N2857" s="7">
        <v>0.0</v>
      </c>
      <c r="O2857" s="7">
        <v>0.0</v>
      </c>
      <c r="P2857" s="7">
        <v>0.34</v>
      </c>
      <c r="Q2857" s="7">
        <v>0.6</v>
      </c>
      <c r="R2857" s="7">
        <v>0.63</v>
      </c>
      <c r="S2857" s="7">
        <v>0.72</v>
      </c>
      <c r="T2857" s="7">
        <v>0.79</v>
      </c>
      <c r="U2857" s="7">
        <v>0.83</v>
      </c>
      <c r="V2857" s="7">
        <v>0.61</v>
      </c>
      <c r="W2857" s="7">
        <v>0.65</v>
      </c>
      <c r="X2857" s="7">
        <v>0.1</v>
      </c>
      <c r="Y2857" s="7">
        <v>0.1</v>
      </c>
      <c r="Z2857" s="7">
        <v>0.19</v>
      </c>
      <c r="AA2857" s="7">
        <v>0.25</v>
      </c>
      <c r="AB2857" s="7">
        <v>0.0</v>
      </c>
      <c r="AC2857" s="7">
        <v>0.0</v>
      </c>
      <c r="AD2857" s="7">
        <v>0.0</v>
      </c>
      <c r="AE2857" s="7">
        <v>0.0</v>
      </c>
      <c r="AF2857" s="7" t="s">
        <v>3592</v>
      </c>
    </row>
    <row r="2858" ht="14.25" customHeight="1">
      <c r="A2858" s="8" t="s">
        <v>4485</v>
      </c>
      <c r="B2858" s="8" t="s">
        <v>3586</v>
      </c>
      <c r="C2858" s="8" t="s">
        <v>3591</v>
      </c>
      <c r="D2858" s="8" t="s">
        <v>3587</v>
      </c>
      <c r="E2858" s="202">
        <v>41640.0</v>
      </c>
      <c r="F2858" s="202">
        <v>42004.0</v>
      </c>
      <c r="G2858" s="8" t="s">
        <v>3588</v>
      </c>
      <c r="H2858" s="8">
        <v>60.0</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3592</v>
      </c>
    </row>
    <row r="2859" ht="14.25" customHeight="1">
      <c r="A2859" s="7" t="s">
        <v>4486</v>
      </c>
      <c r="B2859" s="7" t="s">
        <v>3586</v>
      </c>
      <c r="C2859" s="7" t="s">
        <v>3591</v>
      </c>
      <c r="D2859" s="7" t="s">
        <v>3587</v>
      </c>
      <c r="E2859" s="201">
        <v>41640.0</v>
      </c>
      <c r="F2859" s="201">
        <v>42004.0</v>
      </c>
      <c r="G2859" s="7" t="s">
        <v>3588</v>
      </c>
      <c r="H2859" s="7">
        <v>82.22</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3592</v>
      </c>
    </row>
    <row r="2860" ht="14.25" customHeight="1">
      <c r="A2860" s="8" t="s">
        <v>1584</v>
      </c>
      <c r="B2860" s="8" t="s">
        <v>3599</v>
      </c>
      <c r="C2860" s="8" t="s">
        <v>3593</v>
      </c>
      <c r="D2860" s="8" t="s">
        <v>3637</v>
      </c>
      <c r="E2860" s="202">
        <v>41640.0</v>
      </c>
      <c r="F2860" s="202">
        <v>42004.0</v>
      </c>
      <c r="G2860" s="8" t="s">
        <v>3588</v>
      </c>
      <c r="H2860" s="8">
        <v>26.7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3592</v>
      </c>
    </row>
    <row r="2861" ht="14.25" customHeight="1">
      <c r="A2861" s="7" t="s">
        <v>1584</v>
      </c>
      <c r="B2861" s="7" t="s">
        <v>3599</v>
      </c>
      <c r="C2861" s="7" t="s">
        <v>3593</v>
      </c>
      <c r="D2861" s="7" t="s">
        <v>3598</v>
      </c>
      <c r="E2861" s="201">
        <v>41640.0</v>
      </c>
      <c r="F2861" s="201">
        <v>42004.0</v>
      </c>
      <c r="G2861" s="7" t="s">
        <v>3588</v>
      </c>
      <c r="H2861" s="7">
        <v>24.0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3592</v>
      </c>
    </row>
    <row r="2862" ht="14.25" customHeight="1">
      <c r="A2862" s="8" t="s">
        <v>1584</v>
      </c>
      <c r="B2862" s="8" t="s">
        <v>3599</v>
      </c>
      <c r="C2862" s="8" t="s">
        <v>3593</v>
      </c>
      <c r="D2862" s="8" t="s">
        <v>3605</v>
      </c>
      <c r="E2862" s="202">
        <v>41640.0</v>
      </c>
      <c r="F2862" s="202">
        <v>42004.0</v>
      </c>
      <c r="G2862" s="8" t="s">
        <v>3594</v>
      </c>
      <c r="H2862" s="8">
        <v>26.7</v>
      </c>
      <c r="I2862" s="8">
        <v>26.7</v>
      </c>
      <c r="J2862" s="8">
        <v>26.7</v>
      </c>
      <c r="K2862" s="8">
        <v>26.7</v>
      </c>
      <c r="L2862" s="8">
        <v>26.7</v>
      </c>
      <c r="M2862" s="8">
        <v>26.7</v>
      </c>
      <c r="N2862" s="8">
        <v>24.0</v>
      </c>
      <c r="O2862" s="8">
        <v>24.0</v>
      </c>
      <c r="P2862" s="8">
        <v>24.0</v>
      </c>
      <c r="Q2862" s="8">
        <v>24.0</v>
      </c>
      <c r="R2862" s="8">
        <v>24.0</v>
      </c>
      <c r="S2862" s="8">
        <v>24.0</v>
      </c>
      <c r="T2862" s="8">
        <v>24.0</v>
      </c>
      <c r="U2862" s="8">
        <v>24.0</v>
      </c>
      <c r="V2862" s="8">
        <v>24.0</v>
      </c>
      <c r="W2862" s="8">
        <v>24.0</v>
      </c>
      <c r="X2862" s="8">
        <v>24.0</v>
      </c>
      <c r="Y2862" s="8">
        <v>24.0</v>
      </c>
      <c r="Z2862" s="8">
        <v>24.0</v>
      </c>
      <c r="AA2862" s="8">
        <v>24.0</v>
      </c>
      <c r="AB2862" s="8">
        <v>24.0</v>
      </c>
      <c r="AC2862" s="8">
        <v>26.7</v>
      </c>
      <c r="AD2862" s="8">
        <v>26.7</v>
      </c>
      <c r="AE2862" s="8">
        <v>26.7</v>
      </c>
      <c r="AF2862" s="8" t="s">
        <v>3592</v>
      </c>
    </row>
    <row r="2863" ht="14.25" customHeight="1">
      <c r="A2863" s="7" t="s">
        <v>4487</v>
      </c>
      <c r="B2863" s="7" t="s">
        <v>3599</v>
      </c>
      <c r="C2863" s="7" t="s">
        <v>3593</v>
      </c>
      <c r="D2863" s="7" t="s">
        <v>4488</v>
      </c>
      <c r="E2863" s="201">
        <v>41640.0</v>
      </c>
      <c r="F2863" s="201">
        <v>42004.0</v>
      </c>
      <c r="G2863" s="7" t="s">
        <v>3588</v>
      </c>
      <c r="H2863" s="7">
        <v>24.0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3592</v>
      </c>
    </row>
    <row r="2864" ht="14.25" customHeight="1">
      <c r="A2864" s="8" t="s">
        <v>4487</v>
      </c>
      <c r="B2864" s="8" t="s">
        <v>3599</v>
      </c>
      <c r="C2864" s="8" t="s">
        <v>3593</v>
      </c>
      <c r="D2864" s="8" t="s">
        <v>3597</v>
      </c>
      <c r="E2864" s="202">
        <v>41640.0</v>
      </c>
      <c r="F2864" s="202">
        <v>42004.0</v>
      </c>
      <c r="G2864" s="8" t="s">
        <v>3588</v>
      </c>
      <c r="H2864" s="8">
        <v>26.7</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3592</v>
      </c>
    </row>
    <row r="2865" ht="14.25" customHeight="1">
      <c r="A2865" s="7" t="s">
        <v>4489</v>
      </c>
      <c r="B2865" s="7" t="s">
        <v>3599</v>
      </c>
      <c r="C2865" s="7" t="s">
        <v>3593</v>
      </c>
      <c r="D2865" s="7" t="s">
        <v>4490</v>
      </c>
      <c r="E2865" s="201">
        <v>41640.0</v>
      </c>
      <c r="F2865" s="201">
        <v>42004.0</v>
      </c>
      <c r="G2865" s="7" t="s">
        <v>3588</v>
      </c>
      <c r="H2865" s="7">
        <v>26.7</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3592</v>
      </c>
    </row>
    <row r="2866" ht="14.25" customHeight="1">
      <c r="A2866" s="8" t="s">
        <v>4489</v>
      </c>
      <c r="B2866" s="8" t="s">
        <v>3599</v>
      </c>
      <c r="C2866" s="8" t="s">
        <v>3593</v>
      </c>
      <c r="D2866" s="8" t="s">
        <v>3598</v>
      </c>
      <c r="E2866" s="202">
        <v>41640.0</v>
      </c>
      <c r="F2866" s="202">
        <v>42004.0</v>
      </c>
      <c r="G2866" s="8" t="s">
        <v>3588</v>
      </c>
      <c r="H2866" s="8">
        <v>24.0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3592</v>
      </c>
    </row>
    <row r="2867" ht="14.25" customHeight="1">
      <c r="A2867" s="7" t="s">
        <v>4491</v>
      </c>
      <c r="B2867" s="7" t="s">
        <v>3599</v>
      </c>
      <c r="C2867" s="7" t="s">
        <v>3593</v>
      </c>
      <c r="D2867" s="7" t="s">
        <v>3637</v>
      </c>
      <c r="E2867" s="201">
        <v>41640.0</v>
      </c>
      <c r="F2867" s="201">
        <v>42004.0</v>
      </c>
      <c r="G2867" s="7" t="s">
        <v>3588</v>
      </c>
      <c r="H2867" s="7">
        <v>26.7</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3592</v>
      </c>
    </row>
    <row r="2868" ht="14.25" customHeight="1">
      <c r="A2868" s="8" t="s">
        <v>4491</v>
      </c>
      <c r="B2868" s="8" t="s">
        <v>3599</v>
      </c>
      <c r="C2868" s="8" t="s">
        <v>3593</v>
      </c>
      <c r="D2868" s="8" t="s">
        <v>3598</v>
      </c>
      <c r="E2868" s="202">
        <v>41640.0</v>
      </c>
      <c r="F2868" s="202">
        <v>42004.0</v>
      </c>
      <c r="G2868" s="8" t="s">
        <v>3588</v>
      </c>
      <c r="H2868" s="8">
        <v>24.0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3592</v>
      </c>
    </row>
    <row r="2869" ht="14.25" customHeight="1">
      <c r="A2869" s="7" t="s">
        <v>4491</v>
      </c>
      <c r="B2869" s="7" t="s">
        <v>3599</v>
      </c>
      <c r="C2869" s="7" t="s">
        <v>3593</v>
      </c>
      <c r="D2869" s="7" t="s">
        <v>3605</v>
      </c>
      <c r="E2869" s="201">
        <v>41640.0</v>
      </c>
      <c r="F2869" s="201">
        <v>42004.0</v>
      </c>
      <c r="G2869" s="7" t="s">
        <v>3594</v>
      </c>
      <c r="H2869" s="7">
        <v>26.7</v>
      </c>
      <c r="I2869" s="7">
        <v>26.7</v>
      </c>
      <c r="J2869" s="7">
        <v>26.7</v>
      </c>
      <c r="K2869" s="7">
        <v>26.7</v>
      </c>
      <c r="L2869" s="7">
        <v>26.7</v>
      </c>
      <c r="M2869" s="7">
        <v>26.7</v>
      </c>
      <c r="N2869" s="7">
        <v>24.0</v>
      </c>
      <c r="O2869" s="7">
        <v>24.0</v>
      </c>
      <c r="P2869" s="7">
        <v>24.0</v>
      </c>
      <c r="Q2869" s="7">
        <v>24.0</v>
      </c>
      <c r="R2869" s="7">
        <v>24.0</v>
      </c>
      <c r="S2869" s="7">
        <v>24.0</v>
      </c>
      <c r="T2869" s="7">
        <v>24.0</v>
      </c>
      <c r="U2869" s="7">
        <v>24.0</v>
      </c>
      <c r="V2869" s="7">
        <v>24.0</v>
      </c>
      <c r="W2869" s="7">
        <v>24.0</v>
      </c>
      <c r="X2869" s="7">
        <v>24.0</v>
      </c>
      <c r="Y2869" s="7">
        <v>24.0</v>
      </c>
      <c r="Z2869" s="7">
        <v>24.0</v>
      </c>
      <c r="AA2869" s="7">
        <v>24.0</v>
      </c>
      <c r="AB2869" s="7">
        <v>24.0</v>
      </c>
      <c r="AC2869" s="7">
        <v>26.7</v>
      </c>
      <c r="AD2869" s="7">
        <v>26.7</v>
      </c>
      <c r="AE2869" s="7">
        <v>26.7</v>
      </c>
      <c r="AF2869" s="7" t="s">
        <v>3592</v>
      </c>
    </row>
    <row r="2870" ht="14.25" customHeight="1">
      <c r="A2870" s="8" t="s">
        <v>4492</v>
      </c>
      <c r="B2870" s="8" t="s">
        <v>3599</v>
      </c>
      <c r="C2870" s="8" t="s">
        <v>3593</v>
      </c>
      <c r="D2870" s="8" t="s">
        <v>3637</v>
      </c>
      <c r="E2870" s="202">
        <v>41640.0</v>
      </c>
      <c r="F2870" s="202">
        <v>42004.0</v>
      </c>
      <c r="G2870" s="8" t="s">
        <v>3588</v>
      </c>
      <c r="H2870" s="8">
        <v>26.7</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3592</v>
      </c>
    </row>
    <row r="2871" ht="14.25" customHeight="1">
      <c r="A2871" s="7" t="s">
        <v>4492</v>
      </c>
      <c r="B2871" s="7" t="s">
        <v>3599</v>
      </c>
      <c r="C2871" s="7" t="s">
        <v>3593</v>
      </c>
      <c r="D2871" s="7" t="s">
        <v>3598</v>
      </c>
      <c r="E2871" s="201">
        <v>41640.0</v>
      </c>
      <c r="F2871" s="201">
        <v>42004.0</v>
      </c>
      <c r="G2871" s="7" t="s">
        <v>3588</v>
      </c>
      <c r="H2871" s="7">
        <v>24.0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3592</v>
      </c>
    </row>
    <row r="2872" ht="14.25" customHeight="1">
      <c r="A2872" s="8" t="s">
        <v>4492</v>
      </c>
      <c r="B2872" s="8" t="s">
        <v>3599</v>
      </c>
      <c r="C2872" s="8" t="s">
        <v>3593</v>
      </c>
      <c r="D2872" s="8" t="s">
        <v>3605</v>
      </c>
      <c r="E2872" s="202">
        <v>41640.0</v>
      </c>
      <c r="F2872" s="202">
        <v>42004.0</v>
      </c>
      <c r="G2872" s="8" t="s">
        <v>3594</v>
      </c>
      <c r="H2872" s="8">
        <v>26.7</v>
      </c>
      <c r="I2872" s="8">
        <v>26.7</v>
      </c>
      <c r="J2872" s="8">
        <v>26.7</v>
      </c>
      <c r="K2872" s="8">
        <v>26.7</v>
      </c>
      <c r="L2872" s="8">
        <v>26.7</v>
      </c>
      <c r="M2872" s="8">
        <v>26.7</v>
      </c>
      <c r="N2872" s="8">
        <v>24.0</v>
      </c>
      <c r="O2872" s="8">
        <v>24.0</v>
      </c>
      <c r="P2872" s="8">
        <v>24.0</v>
      </c>
      <c r="Q2872" s="8">
        <v>24.0</v>
      </c>
      <c r="R2872" s="8">
        <v>24.0</v>
      </c>
      <c r="S2872" s="8">
        <v>24.0</v>
      </c>
      <c r="T2872" s="8">
        <v>24.0</v>
      </c>
      <c r="U2872" s="8">
        <v>24.0</v>
      </c>
      <c r="V2872" s="8">
        <v>24.0</v>
      </c>
      <c r="W2872" s="8">
        <v>24.0</v>
      </c>
      <c r="X2872" s="8">
        <v>24.0</v>
      </c>
      <c r="Y2872" s="8">
        <v>24.0</v>
      </c>
      <c r="Z2872" s="8">
        <v>24.0</v>
      </c>
      <c r="AA2872" s="8">
        <v>24.0</v>
      </c>
      <c r="AB2872" s="8">
        <v>24.0</v>
      </c>
      <c r="AC2872" s="8">
        <v>26.7</v>
      </c>
      <c r="AD2872" s="8">
        <v>26.7</v>
      </c>
      <c r="AE2872" s="8">
        <v>26.7</v>
      </c>
      <c r="AF2872" s="8" t="s">
        <v>3592</v>
      </c>
    </row>
    <row r="2873" ht="14.25" customHeight="1">
      <c r="A2873" s="7" t="s">
        <v>4493</v>
      </c>
      <c r="B2873" s="7" t="s">
        <v>3599</v>
      </c>
      <c r="C2873" s="7" t="s">
        <v>3593</v>
      </c>
      <c r="D2873" s="7" t="s">
        <v>3637</v>
      </c>
      <c r="E2873" s="201">
        <v>41640.0</v>
      </c>
      <c r="F2873" s="201">
        <v>42004.0</v>
      </c>
      <c r="G2873" s="7" t="s">
        <v>3588</v>
      </c>
      <c r="H2873" s="7">
        <v>26.7</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3592</v>
      </c>
    </row>
    <row r="2874" ht="14.25" customHeight="1">
      <c r="A2874" s="8" t="s">
        <v>4493</v>
      </c>
      <c r="B2874" s="8" t="s">
        <v>3599</v>
      </c>
      <c r="C2874" s="8" t="s">
        <v>3593</v>
      </c>
      <c r="D2874" s="8" t="s">
        <v>3598</v>
      </c>
      <c r="E2874" s="202">
        <v>41640.0</v>
      </c>
      <c r="F2874" s="202">
        <v>42004.0</v>
      </c>
      <c r="G2874" s="8" t="s">
        <v>3588</v>
      </c>
      <c r="H2874" s="8">
        <v>24.0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3592</v>
      </c>
    </row>
    <row r="2875" ht="14.25" customHeight="1">
      <c r="A2875" s="7" t="s">
        <v>4493</v>
      </c>
      <c r="B2875" s="7" t="s">
        <v>3599</v>
      </c>
      <c r="C2875" s="7" t="s">
        <v>3593</v>
      </c>
      <c r="D2875" s="7" t="s">
        <v>3605</v>
      </c>
      <c r="E2875" s="201">
        <v>41640.0</v>
      </c>
      <c r="F2875" s="201">
        <v>42004.0</v>
      </c>
      <c r="G2875" s="7" t="s">
        <v>3594</v>
      </c>
      <c r="H2875" s="7">
        <v>26.7</v>
      </c>
      <c r="I2875" s="7">
        <v>26.7</v>
      </c>
      <c r="J2875" s="7">
        <v>26.7</v>
      </c>
      <c r="K2875" s="7">
        <v>26.7</v>
      </c>
      <c r="L2875" s="7">
        <v>26.7</v>
      </c>
      <c r="M2875" s="7">
        <v>26.7</v>
      </c>
      <c r="N2875" s="7">
        <v>24.0</v>
      </c>
      <c r="O2875" s="7">
        <v>24.0</v>
      </c>
      <c r="P2875" s="7">
        <v>24.0</v>
      </c>
      <c r="Q2875" s="7">
        <v>24.0</v>
      </c>
      <c r="R2875" s="7">
        <v>24.0</v>
      </c>
      <c r="S2875" s="7">
        <v>24.0</v>
      </c>
      <c r="T2875" s="7">
        <v>24.0</v>
      </c>
      <c r="U2875" s="7">
        <v>24.0</v>
      </c>
      <c r="V2875" s="7">
        <v>24.0</v>
      </c>
      <c r="W2875" s="7">
        <v>24.0</v>
      </c>
      <c r="X2875" s="7">
        <v>24.0</v>
      </c>
      <c r="Y2875" s="7">
        <v>24.0</v>
      </c>
      <c r="Z2875" s="7">
        <v>24.0</v>
      </c>
      <c r="AA2875" s="7">
        <v>24.0</v>
      </c>
      <c r="AB2875" s="7">
        <v>24.0</v>
      </c>
      <c r="AC2875" s="7">
        <v>26.7</v>
      </c>
      <c r="AD2875" s="7">
        <v>26.7</v>
      </c>
      <c r="AE2875" s="7">
        <v>26.7</v>
      </c>
      <c r="AF2875" s="7" t="s">
        <v>3592</v>
      </c>
    </row>
    <row r="2876" ht="14.25" customHeight="1">
      <c r="A2876" s="8" t="s">
        <v>4494</v>
      </c>
      <c r="B2876" s="8" t="s">
        <v>3599</v>
      </c>
      <c r="C2876" s="8" t="s">
        <v>3593</v>
      </c>
      <c r="D2876" s="8" t="s">
        <v>3637</v>
      </c>
      <c r="E2876" s="202">
        <v>41640.0</v>
      </c>
      <c r="F2876" s="202">
        <v>42004.0</v>
      </c>
      <c r="G2876" s="8" t="s">
        <v>3588</v>
      </c>
      <c r="H2876" s="8">
        <v>26.7</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3592</v>
      </c>
    </row>
    <row r="2877" ht="14.25" customHeight="1">
      <c r="A2877" s="7" t="s">
        <v>4494</v>
      </c>
      <c r="B2877" s="7" t="s">
        <v>3599</v>
      </c>
      <c r="C2877" s="7" t="s">
        <v>3593</v>
      </c>
      <c r="D2877" s="7" t="s">
        <v>3598</v>
      </c>
      <c r="E2877" s="201">
        <v>41640.0</v>
      </c>
      <c r="F2877" s="201">
        <v>42004.0</v>
      </c>
      <c r="G2877" s="7" t="s">
        <v>3588</v>
      </c>
      <c r="H2877" s="7">
        <v>24.0</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3592</v>
      </c>
    </row>
    <row r="2878" ht="14.25" customHeight="1">
      <c r="A2878" s="8" t="s">
        <v>4494</v>
      </c>
      <c r="B2878" s="8" t="s">
        <v>3599</v>
      </c>
      <c r="C2878" s="8" t="s">
        <v>3593</v>
      </c>
      <c r="D2878" s="8" t="s">
        <v>3605</v>
      </c>
      <c r="E2878" s="202">
        <v>41640.0</v>
      </c>
      <c r="F2878" s="202">
        <v>42004.0</v>
      </c>
      <c r="G2878" s="8" t="s">
        <v>3594</v>
      </c>
      <c r="H2878" s="8">
        <v>26.7</v>
      </c>
      <c r="I2878" s="8">
        <v>26.7</v>
      </c>
      <c r="J2878" s="8">
        <v>26.7</v>
      </c>
      <c r="K2878" s="8">
        <v>26.7</v>
      </c>
      <c r="L2878" s="8">
        <v>26.7</v>
      </c>
      <c r="M2878" s="8">
        <v>26.7</v>
      </c>
      <c r="N2878" s="8">
        <v>24.0</v>
      </c>
      <c r="O2878" s="8">
        <v>24.0</v>
      </c>
      <c r="P2878" s="8">
        <v>24.0</v>
      </c>
      <c r="Q2878" s="8">
        <v>24.0</v>
      </c>
      <c r="R2878" s="8">
        <v>24.0</v>
      </c>
      <c r="S2878" s="8">
        <v>24.0</v>
      </c>
      <c r="T2878" s="8">
        <v>24.0</v>
      </c>
      <c r="U2878" s="8">
        <v>24.0</v>
      </c>
      <c r="V2878" s="8">
        <v>24.0</v>
      </c>
      <c r="W2878" s="8">
        <v>24.0</v>
      </c>
      <c r="X2878" s="8">
        <v>24.0</v>
      </c>
      <c r="Y2878" s="8">
        <v>24.0</v>
      </c>
      <c r="Z2878" s="8">
        <v>24.0</v>
      </c>
      <c r="AA2878" s="8">
        <v>24.0</v>
      </c>
      <c r="AB2878" s="8">
        <v>24.0</v>
      </c>
      <c r="AC2878" s="8">
        <v>26.7</v>
      </c>
      <c r="AD2878" s="8">
        <v>26.7</v>
      </c>
      <c r="AE2878" s="8">
        <v>26.7</v>
      </c>
      <c r="AF2878" s="8" t="s">
        <v>3592</v>
      </c>
    </row>
    <row r="2879" ht="14.25" customHeight="1">
      <c r="A2879" s="7" t="s">
        <v>4495</v>
      </c>
      <c r="B2879" s="7" t="s">
        <v>3599</v>
      </c>
      <c r="C2879" s="7" t="s">
        <v>3593</v>
      </c>
      <c r="D2879" s="7" t="s">
        <v>3637</v>
      </c>
      <c r="E2879" s="201">
        <v>41640.0</v>
      </c>
      <c r="F2879" s="201">
        <v>42004.0</v>
      </c>
      <c r="G2879" s="7" t="s">
        <v>3588</v>
      </c>
      <c r="H2879" s="7">
        <v>26.7</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3592</v>
      </c>
    </row>
    <row r="2880" ht="14.25" customHeight="1">
      <c r="A2880" s="8" t="s">
        <v>4495</v>
      </c>
      <c r="B2880" s="8" t="s">
        <v>3599</v>
      </c>
      <c r="C2880" s="8" t="s">
        <v>3593</v>
      </c>
      <c r="D2880" s="8" t="s">
        <v>3598</v>
      </c>
      <c r="E2880" s="202">
        <v>41640.0</v>
      </c>
      <c r="F2880" s="202">
        <v>42004.0</v>
      </c>
      <c r="G2880" s="8" t="s">
        <v>3588</v>
      </c>
      <c r="H2880" s="8">
        <v>24.0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3592</v>
      </c>
    </row>
    <row r="2881" ht="14.25" customHeight="1">
      <c r="A2881" s="7" t="s">
        <v>4495</v>
      </c>
      <c r="B2881" s="7" t="s">
        <v>3599</v>
      </c>
      <c r="C2881" s="7" t="s">
        <v>3593</v>
      </c>
      <c r="D2881" s="7" t="s">
        <v>3605</v>
      </c>
      <c r="E2881" s="201">
        <v>41640.0</v>
      </c>
      <c r="F2881" s="201">
        <v>42004.0</v>
      </c>
      <c r="G2881" s="7" t="s">
        <v>3594</v>
      </c>
      <c r="H2881" s="7">
        <v>26.7</v>
      </c>
      <c r="I2881" s="7">
        <v>26.7</v>
      </c>
      <c r="J2881" s="7">
        <v>26.7</v>
      </c>
      <c r="K2881" s="7">
        <v>26.7</v>
      </c>
      <c r="L2881" s="7">
        <v>26.7</v>
      </c>
      <c r="M2881" s="7">
        <v>26.7</v>
      </c>
      <c r="N2881" s="7">
        <v>25.6</v>
      </c>
      <c r="O2881" s="7">
        <v>25.0</v>
      </c>
      <c r="P2881" s="7">
        <v>24.0</v>
      </c>
      <c r="Q2881" s="7">
        <v>24.0</v>
      </c>
      <c r="R2881" s="7">
        <v>24.0</v>
      </c>
      <c r="S2881" s="7">
        <v>24.0</v>
      </c>
      <c r="T2881" s="7">
        <v>24.0</v>
      </c>
      <c r="U2881" s="7">
        <v>24.0</v>
      </c>
      <c r="V2881" s="7">
        <v>24.0</v>
      </c>
      <c r="W2881" s="7">
        <v>24.0</v>
      </c>
      <c r="X2881" s="7">
        <v>24.0</v>
      </c>
      <c r="Y2881" s="7">
        <v>24.0</v>
      </c>
      <c r="Z2881" s="7">
        <v>24.0</v>
      </c>
      <c r="AA2881" s="7">
        <v>24.0</v>
      </c>
      <c r="AB2881" s="7">
        <v>24.0</v>
      </c>
      <c r="AC2881" s="7">
        <v>26.7</v>
      </c>
      <c r="AD2881" s="7">
        <v>26.7</v>
      </c>
      <c r="AE2881" s="7">
        <v>26.7</v>
      </c>
      <c r="AF2881" s="7" t="s">
        <v>3592</v>
      </c>
    </row>
    <row r="2882" ht="14.25" customHeight="1">
      <c r="A2882" s="8" t="s">
        <v>4496</v>
      </c>
      <c r="B2882" s="8" t="s">
        <v>3599</v>
      </c>
      <c r="C2882" s="8" t="s">
        <v>3593</v>
      </c>
      <c r="D2882" s="8" t="s">
        <v>3637</v>
      </c>
      <c r="E2882" s="202">
        <v>41640.0</v>
      </c>
      <c r="F2882" s="202">
        <v>42004.0</v>
      </c>
      <c r="G2882" s="8" t="s">
        <v>3588</v>
      </c>
      <c r="H2882" s="8">
        <v>26.7</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3592</v>
      </c>
    </row>
    <row r="2883" ht="14.25" customHeight="1">
      <c r="A2883" s="7" t="s">
        <v>4496</v>
      </c>
      <c r="B2883" s="7" t="s">
        <v>3599</v>
      </c>
      <c r="C2883" s="7" t="s">
        <v>3593</v>
      </c>
      <c r="D2883" s="7" t="s">
        <v>3598</v>
      </c>
      <c r="E2883" s="201">
        <v>41640.0</v>
      </c>
      <c r="F2883" s="201">
        <v>42004.0</v>
      </c>
      <c r="G2883" s="7" t="s">
        <v>3588</v>
      </c>
      <c r="H2883" s="7">
        <v>24.0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3592</v>
      </c>
    </row>
    <row r="2884" ht="14.25" customHeight="1">
      <c r="A2884" s="8" t="s">
        <v>4496</v>
      </c>
      <c r="B2884" s="8" t="s">
        <v>3599</v>
      </c>
      <c r="C2884" s="8" t="s">
        <v>3593</v>
      </c>
      <c r="D2884" s="8" t="s">
        <v>3605</v>
      </c>
      <c r="E2884" s="202">
        <v>41640.0</v>
      </c>
      <c r="F2884" s="202">
        <v>42004.0</v>
      </c>
      <c r="G2884" s="8" t="s">
        <v>3594</v>
      </c>
      <c r="H2884" s="8">
        <v>26.7</v>
      </c>
      <c r="I2884" s="8">
        <v>26.7</v>
      </c>
      <c r="J2884" s="8">
        <v>26.7</v>
      </c>
      <c r="K2884" s="8">
        <v>26.7</v>
      </c>
      <c r="L2884" s="8">
        <v>26.7</v>
      </c>
      <c r="M2884" s="8">
        <v>26.7</v>
      </c>
      <c r="N2884" s="8">
        <v>25.6</v>
      </c>
      <c r="O2884" s="8">
        <v>25.0</v>
      </c>
      <c r="P2884" s="8">
        <v>24.0</v>
      </c>
      <c r="Q2884" s="8">
        <v>24.0</v>
      </c>
      <c r="R2884" s="8">
        <v>24.0</v>
      </c>
      <c r="S2884" s="8">
        <v>24.0</v>
      </c>
      <c r="T2884" s="8">
        <v>24.0</v>
      </c>
      <c r="U2884" s="8">
        <v>24.0</v>
      </c>
      <c r="V2884" s="8">
        <v>24.0</v>
      </c>
      <c r="W2884" s="8">
        <v>24.0</v>
      </c>
      <c r="X2884" s="8">
        <v>24.0</v>
      </c>
      <c r="Y2884" s="8">
        <v>24.0</v>
      </c>
      <c r="Z2884" s="8">
        <v>24.0</v>
      </c>
      <c r="AA2884" s="8">
        <v>24.0</v>
      </c>
      <c r="AB2884" s="8">
        <v>24.0</v>
      </c>
      <c r="AC2884" s="8">
        <v>26.7</v>
      </c>
      <c r="AD2884" s="8">
        <v>26.7</v>
      </c>
      <c r="AE2884" s="8">
        <v>26.7</v>
      </c>
      <c r="AF2884" s="8" t="s">
        <v>3592</v>
      </c>
    </row>
    <row r="2885" ht="14.25" customHeight="1">
      <c r="A2885" s="7" t="s">
        <v>4497</v>
      </c>
      <c r="B2885" s="7" t="s">
        <v>3661</v>
      </c>
      <c r="C2885" s="7" t="s">
        <v>3591</v>
      </c>
      <c r="D2885" s="7" t="s">
        <v>3620</v>
      </c>
      <c r="E2885" s="201">
        <v>41640.0</v>
      </c>
      <c r="F2885" s="201">
        <v>42004.0</v>
      </c>
      <c r="G2885" s="7" t="s">
        <v>3588</v>
      </c>
      <c r="H2885" s="7">
        <v>0.6</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3592</v>
      </c>
    </row>
    <row r="2886" ht="14.25" customHeight="1">
      <c r="A2886" s="8" t="s">
        <v>4497</v>
      </c>
      <c r="B2886" s="8" t="s">
        <v>3661</v>
      </c>
      <c r="C2886" s="8" t="s">
        <v>3591</v>
      </c>
      <c r="D2886" s="8" t="s">
        <v>3597</v>
      </c>
      <c r="E2886" s="202">
        <v>41640.0</v>
      </c>
      <c r="F2886" s="202">
        <v>42004.0</v>
      </c>
      <c r="G2886" s="8" t="s">
        <v>3588</v>
      </c>
      <c r="H2886" s="8">
        <v>1.1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3592</v>
      </c>
    </row>
    <row r="2887" ht="14.25" customHeight="1">
      <c r="A2887" s="7" t="s">
        <v>4497</v>
      </c>
      <c r="B2887" s="7" t="s">
        <v>3661</v>
      </c>
      <c r="C2887" s="7" t="s">
        <v>3591</v>
      </c>
      <c r="D2887" s="7" t="s">
        <v>3621</v>
      </c>
      <c r="E2887" s="201">
        <v>41913.0</v>
      </c>
      <c r="F2887" s="201">
        <v>42004.0</v>
      </c>
      <c r="G2887" s="7" t="s">
        <v>3588</v>
      </c>
      <c r="H2887" s="7">
        <v>1.1</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3592</v>
      </c>
    </row>
    <row r="2888" ht="14.25" customHeight="1">
      <c r="A2888" s="8" t="s">
        <v>4497</v>
      </c>
      <c r="B2888" s="8" t="s">
        <v>3661</v>
      </c>
      <c r="C2888" s="8" t="s">
        <v>3591</v>
      </c>
      <c r="D2888" s="8" t="s">
        <v>3621</v>
      </c>
      <c r="E2888" s="202">
        <v>41640.0</v>
      </c>
      <c r="F2888" s="202">
        <v>41759.0</v>
      </c>
      <c r="G2888" s="8" t="s">
        <v>3588</v>
      </c>
      <c r="H2888" s="8">
        <v>1.1</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3592</v>
      </c>
    </row>
    <row r="2889" ht="14.25" customHeight="1">
      <c r="A2889" s="7" t="s">
        <v>4498</v>
      </c>
      <c r="B2889" s="7" t="s">
        <v>3586</v>
      </c>
      <c r="C2889" s="7" t="s">
        <v>3591</v>
      </c>
      <c r="D2889" s="7" t="s">
        <v>3587</v>
      </c>
      <c r="E2889" s="201">
        <v>41640.0</v>
      </c>
      <c r="F2889" s="201">
        <v>42004.0</v>
      </c>
      <c r="G2889" s="7" t="s">
        <v>3588</v>
      </c>
      <c r="H2889" s="7">
        <v>1.0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3592</v>
      </c>
    </row>
    <row r="2890" ht="14.25" customHeight="1">
      <c r="A2890" s="8" t="s">
        <v>4499</v>
      </c>
      <c r="B2890" s="8" t="s">
        <v>3586</v>
      </c>
      <c r="C2890" s="8" t="s">
        <v>3593</v>
      </c>
      <c r="D2890" s="8" t="s">
        <v>3587</v>
      </c>
      <c r="E2890" s="202">
        <v>41640.0</v>
      </c>
      <c r="F2890" s="202">
        <v>42004.0</v>
      </c>
      <c r="G2890" s="8" t="s">
        <v>3588</v>
      </c>
      <c r="H2890" s="8">
        <v>6.7</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3592</v>
      </c>
    </row>
    <row r="2891" ht="14.25" customHeight="1">
      <c r="A2891" s="7" t="s">
        <v>4500</v>
      </c>
      <c r="B2891" s="7" t="s">
        <v>3586</v>
      </c>
      <c r="C2891" s="7"/>
      <c r="D2891" s="7" t="s">
        <v>3587</v>
      </c>
      <c r="E2891" s="201">
        <v>41640.0</v>
      </c>
      <c r="F2891" s="201">
        <v>42004.0</v>
      </c>
      <c r="G2891" s="7" t="s">
        <v>3588</v>
      </c>
      <c r="H2891" s="7">
        <v>4.0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3592</v>
      </c>
    </row>
    <row r="2892" ht="14.25" customHeight="1">
      <c r="A2892" s="8" t="s">
        <v>4501</v>
      </c>
      <c r="B2892" s="8" t="s">
        <v>3586</v>
      </c>
      <c r="C2892" s="8"/>
      <c r="D2892" s="8" t="s">
        <v>3587</v>
      </c>
      <c r="E2892" s="202">
        <v>41640.0</v>
      </c>
      <c r="F2892" s="202">
        <v>42004.0</v>
      </c>
      <c r="G2892" s="8" t="s">
        <v>3588</v>
      </c>
      <c r="H2892" s="8">
        <v>0.5</v>
      </c>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t="s">
        <v>3592</v>
      </c>
    </row>
    <row r="2893" ht="14.25" customHeight="1">
      <c r="A2893" s="7" t="s">
        <v>250</v>
      </c>
      <c r="B2893" s="7" t="s">
        <v>3586</v>
      </c>
      <c r="C2893" s="7"/>
      <c r="D2893" s="7" t="s">
        <v>3587</v>
      </c>
      <c r="E2893" s="201">
        <v>41640.0</v>
      </c>
      <c r="F2893" s="201">
        <v>42004.0</v>
      </c>
      <c r="G2893" s="7" t="s">
        <v>3588</v>
      </c>
      <c r="H2893" s="7">
        <v>1.0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3592</v>
      </c>
    </row>
    <row r="2894" ht="14.25" customHeight="1">
      <c r="A2894" s="8" t="s">
        <v>253</v>
      </c>
      <c r="B2894" s="8" t="s">
        <v>1207</v>
      </c>
      <c r="C2894" s="8"/>
      <c r="D2894" s="8" t="s">
        <v>3587</v>
      </c>
      <c r="E2894" s="202">
        <v>41640.0</v>
      </c>
      <c r="F2894" s="202">
        <v>42004.0</v>
      </c>
      <c r="G2894" s="8" t="s">
        <v>3594</v>
      </c>
      <c r="H2894" s="8">
        <v>0.0</v>
      </c>
      <c r="I2894" s="8">
        <v>0.0</v>
      </c>
      <c r="J2894" s="8">
        <v>0.0</v>
      </c>
      <c r="K2894" s="8">
        <v>0.0</v>
      </c>
      <c r="L2894" s="8">
        <v>0.0</v>
      </c>
      <c r="M2894" s="8">
        <v>0.0</v>
      </c>
      <c r="N2894" s="8">
        <v>1.0</v>
      </c>
      <c r="O2894" s="8">
        <v>1.0</v>
      </c>
      <c r="P2894" s="8">
        <v>1.0</v>
      </c>
      <c r="Q2894" s="8">
        <v>1.0</v>
      </c>
      <c r="R2894" s="8">
        <v>1.0</v>
      </c>
      <c r="S2894" s="8">
        <v>1.0</v>
      </c>
      <c r="T2894" s="8">
        <v>1.0</v>
      </c>
      <c r="U2894" s="8">
        <v>1.0</v>
      </c>
      <c r="V2894" s="8">
        <v>1.0</v>
      </c>
      <c r="W2894" s="8">
        <v>1.0</v>
      </c>
      <c r="X2894" s="8">
        <v>1.0</v>
      </c>
      <c r="Y2894" s="8">
        <v>1.0</v>
      </c>
      <c r="Z2894" s="8">
        <v>1.0</v>
      </c>
      <c r="AA2894" s="8">
        <v>1.0</v>
      </c>
      <c r="AB2894" s="8">
        <v>1.0</v>
      </c>
      <c r="AC2894" s="8">
        <v>1.0</v>
      </c>
      <c r="AD2894" s="8">
        <v>1.0</v>
      </c>
      <c r="AE2894" s="8">
        <v>1.0</v>
      </c>
      <c r="AF2894" s="8" t="s">
        <v>3592</v>
      </c>
    </row>
    <row r="2895" ht="14.25" customHeight="1">
      <c r="A2895" s="7" t="s">
        <v>252</v>
      </c>
      <c r="B2895" s="7" t="s">
        <v>1207</v>
      </c>
      <c r="C2895" s="7"/>
      <c r="D2895" s="7" t="s">
        <v>3587</v>
      </c>
      <c r="E2895" s="201">
        <v>41640.0</v>
      </c>
      <c r="F2895" s="201">
        <v>42004.0</v>
      </c>
      <c r="G2895" s="7" t="s">
        <v>3594</v>
      </c>
      <c r="H2895" s="7">
        <v>0.7</v>
      </c>
      <c r="I2895" s="7">
        <v>0.7</v>
      </c>
      <c r="J2895" s="7">
        <v>0.7</v>
      </c>
      <c r="K2895" s="7">
        <v>0.7</v>
      </c>
      <c r="L2895" s="7">
        <v>0.7</v>
      </c>
      <c r="M2895" s="7">
        <v>0.7</v>
      </c>
      <c r="N2895" s="7">
        <v>1.0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1.0</v>
      </c>
      <c r="AD2895" s="7">
        <v>1.0</v>
      </c>
      <c r="AE2895" s="7">
        <v>1.0</v>
      </c>
      <c r="AF2895" s="7" t="s">
        <v>3592</v>
      </c>
    </row>
    <row r="2896" ht="14.25" customHeight="1">
      <c r="A2896" s="8" t="s">
        <v>4502</v>
      </c>
      <c r="B2896" s="8" t="s">
        <v>3586</v>
      </c>
      <c r="C2896" s="8" t="s">
        <v>3591</v>
      </c>
      <c r="D2896" s="8" t="s">
        <v>3587</v>
      </c>
      <c r="E2896" s="202">
        <v>41640.0</v>
      </c>
      <c r="F2896" s="202">
        <v>42004.0</v>
      </c>
      <c r="G2896" s="8" t="s">
        <v>3588</v>
      </c>
      <c r="H2896" s="8">
        <v>1.0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3592</v>
      </c>
    </row>
    <row r="2897" ht="14.25" customHeight="1">
      <c r="A2897" s="7" t="s">
        <v>4503</v>
      </c>
      <c r="B2897" s="7" t="s">
        <v>3586</v>
      </c>
      <c r="C2897" s="7" t="s">
        <v>3593</v>
      </c>
      <c r="D2897" s="7" t="s">
        <v>3587</v>
      </c>
      <c r="E2897" s="201">
        <v>41640.0</v>
      </c>
      <c r="F2897" s="201">
        <v>42004.0</v>
      </c>
      <c r="G2897" s="7" t="s">
        <v>3588</v>
      </c>
      <c r="H2897" s="7">
        <v>16.0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3592</v>
      </c>
    </row>
    <row r="2898" ht="14.25" customHeight="1">
      <c r="A2898" s="8" t="s">
        <v>4504</v>
      </c>
      <c r="B2898" s="8" t="s">
        <v>3713</v>
      </c>
      <c r="C2898" s="8"/>
      <c r="D2898" s="8" t="s">
        <v>3596</v>
      </c>
      <c r="E2898" s="202">
        <v>41640.0</v>
      </c>
      <c r="F2898" s="202">
        <v>42004.0</v>
      </c>
      <c r="G2898" s="8" t="s">
        <v>3588</v>
      </c>
      <c r="H2898" s="8">
        <v>0.0</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3592</v>
      </c>
    </row>
    <row r="2899" ht="14.25" customHeight="1">
      <c r="A2899" s="7" t="s">
        <v>4504</v>
      </c>
      <c r="B2899" s="7" t="s">
        <v>3713</v>
      </c>
      <c r="C2899" s="7"/>
      <c r="D2899" s="7" t="s">
        <v>4195</v>
      </c>
      <c r="E2899" s="201">
        <v>41640.0</v>
      </c>
      <c r="F2899" s="201">
        <v>42004.0</v>
      </c>
      <c r="G2899" s="7" t="s">
        <v>3594</v>
      </c>
      <c r="H2899" s="7">
        <v>0.0</v>
      </c>
      <c r="I2899" s="7">
        <v>0.0</v>
      </c>
      <c r="J2899" s="7">
        <v>0.0</v>
      </c>
      <c r="K2899" s="7">
        <v>0.0</v>
      </c>
      <c r="L2899" s="7">
        <v>0.0</v>
      </c>
      <c r="M2899" s="7">
        <v>0.0</v>
      </c>
      <c r="N2899" s="7">
        <v>0.0</v>
      </c>
      <c r="O2899" s="7">
        <v>1.0</v>
      </c>
      <c r="P2899" s="7">
        <v>1.0</v>
      </c>
      <c r="Q2899" s="7">
        <v>1.0</v>
      </c>
      <c r="R2899" s="7">
        <v>1.0</v>
      </c>
      <c r="S2899" s="7">
        <v>1.0</v>
      </c>
      <c r="T2899" s="7">
        <v>1.0</v>
      </c>
      <c r="U2899" s="7">
        <v>1.0</v>
      </c>
      <c r="V2899" s="7">
        <v>1.0</v>
      </c>
      <c r="W2899" s="7">
        <v>1.0</v>
      </c>
      <c r="X2899" s="7">
        <v>1.0</v>
      </c>
      <c r="Y2899" s="7">
        <v>1.0</v>
      </c>
      <c r="Z2899" s="7">
        <v>1.0</v>
      </c>
      <c r="AA2899" s="7">
        <v>1.0</v>
      </c>
      <c r="AB2899" s="7">
        <v>1.0</v>
      </c>
      <c r="AC2899" s="7">
        <v>0.0</v>
      </c>
      <c r="AD2899" s="7">
        <v>0.0</v>
      </c>
      <c r="AE2899" s="7">
        <v>0.0</v>
      </c>
      <c r="AF2899" s="7" t="s">
        <v>3592</v>
      </c>
    </row>
    <row r="2900" ht="14.25" customHeight="1">
      <c r="A2900" s="8" t="s">
        <v>1583</v>
      </c>
      <c r="B2900" s="8" t="s">
        <v>3599</v>
      </c>
      <c r="C2900" s="8" t="s">
        <v>3593</v>
      </c>
      <c r="D2900" s="8" t="s">
        <v>3620</v>
      </c>
      <c r="E2900" s="202">
        <v>41640.0</v>
      </c>
      <c r="F2900" s="202">
        <v>42004.0</v>
      </c>
      <c r="G2900" s="8" t="s">
        <v>3588</v>
      </c>
      <c r="H2900" s="8">
        <v>15.6</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3592</v>
      </c>
    </row>
    <row r="2901" ht="14.25" customHeight="1">
      <c r="A2901" s="7" t="s">
        <v>1583</v>
      </c>
      <c r="B2901" s="7" t="s">
        <v>3599</v>
      </c>
      <c r="C2901" s="7" t="s">
        <v>3593</v>
      </c>
      <c r="D2901" s="7" t="s">
        <v>3597</v>
      </c>
      <c r="E2901" s="201">
        <v>41640.0</v>
      </c>
      <c r="F2901" s="201">
        <v>42004.0</v>
      </c>
      <c r="G2901" s="7" t="s">
        <v>3588</v>
      </c>
      <c r="H2901" s="7">
        <v>21.0</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3592</v>
      </c>
    </row>
    <row r="2902" ht="14.25" customHeight="1">
      <c r="A2902" s="8" t="s">
        <v>1583</v>
      </c>
      <c r="B2902" s="8" t="s">
        <v>3599</v>
      </c>
      <c r="C2902" s="8" t="s">
        <v>3593</v>
      </c>
      <c r="D2902" s="8" t="s">
        <v>3605</v>
      </c>
      <c r="E2902" s="202">
        <v>41640.0</v>
      </c>
      <c r="F2902" s="202">
        <v>42004.0</v>
      </c>
      <c r="G2902" s="8" t="s">
        <v>3594</v>
      </c>
      <c r="H2902" s="8">
        <v>15.6</v>
      </c>
      <c r="I2902" s="8">
        <v>15.6</v>
      </c>
      <c r="J2902" s="8">
        <v>15.6</v>
      </c>
      <c r="K2902" s="8">
        <v>15.6</v>
      </c>
      <c r="L2902" s="8">
        <v>15.6</v>
      </c>
      <c r="M2902" s="8">
        <v>15.6</v>
      </c>
      <c r="N2902" s="8">
        <v>21.0</v>
      </c>
      <c r="O2902" s="8">
        <v>21.0</v>
      </c>
      <c r="P2902" s="8">
        <v>21.0</v>
      </c>
      <c r="Q2902" s="8">
        <v>21.0</v>
      </c>
      <c r="R2902" s="8">
        <v>21.0</v>
      </c>
      <c r="S2902" s="8">
        <v>21.0</v>
      </c>
      <c r="T2902" s="8">
        <v>21.0</v>
      </c>
      <c r="U2902" s="8">
        <v>21.0</v>
      </c>
      <c r="V2902" s="8">
        <v>21.0</v>
      </c>
      <c r="W2902" s="8">
        <v>21.0</v>
      </c>
      <c r="X2902" s="8">
        <v>21.0</v>
      </c>
      <c r="Y2902" s="8">
        <v>21.0</v>
      </c>
      <c r="Z2902" s="8">
        <v>21.0</v>
      </c>
      <c r="AA2902" s="8">
        <v>21.0</v>
      </c>
      <c r="AB2902" s="8">
        <v>21.0</v>
      </c>
      <c r="AC2902" s="8">
        <v>15.6</v>
      </c>
      <c r="AD2902" s="8">
        <v>15.6</v>
      </c>
      <c r="AE2902" s="8">
        <v>15.6</v>
      </c>
      <c r="AF2902" s="8" t="s">
        <v>3592</v>
      </c>
    </row>
    <row r="2903" ht="14.25" customHeight="1">
      <c r="A2903" s="7" t="s">
        <v>4505</v>
      </c>
      <c r="B2903" s="7" t="s">
        <v>3599</v>
      </c>
      <c r="C2903" s="7" t="s">
        <v>3593</v>
      </c>
      <c r="D2903" s="7" t="s">
        <v>4488</v>
      </c>
      <c r="E2903" s="201">
        <v>41640.0</v>
      </c>
      <c r="F2903" s="201">
        <v>42004.0</v>
      </c>
      <c r="G2903" s="7" t="s">
        <v>3588</v>
      </c>
      <c r="H2903" s="7">
        <v>15.6</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3592</v>
      </c>
    </row>
    <row r="2904" ht="14.25" customHeight="1">
      <c r="A2904" s="8" t="s">
        <v>4505</v>
      </c>
      <c r="B2904" s="8" t="s">
        <v>3599</v>
      </c>
      <c r="C2904" s="8" t="s">
        <v>3593</v>
      </c>
      <c r="D2904" s="8" t="s">
        <v>3597</v>
      </c>
      <c r="E2904" s="202">
        <v>41640.0</v>
      </c>
      <c r="F2904" s="202">
        <v>42004.0</v>
      </c>
      <c r="G2904" s="8" t="s">
        <v>3588</v>
      </c>
      <c r="H2904" s="8">
        <v>21.0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3592</v>
      </c>
    </row>
    <row r="2905" ht="14.25" customHeight="1">
      <c r="A2905" s="7" t="s">
        <v>4506</v>
      </c>
      <c r="B2905" s="7" t="s">
        <v>3599</v>
      </c>
      <c r="C2905" s="7" t="s">
        <v>3593</v>
      </c>
      <c r="D2905" s="7" t="s">
        <v>3620</v>
      </c>
      <c r="E2905" s="201">
        <v>41640.0</v>
      </c>
      <c r="F2905" s="201">
        <v>42004.0</v>
      </c>
      <c r="G2905" s="7" t="s">
        <v>3588</v>
      </c>
      <c r="H2905" s="7">
        <v>15.6</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3592</v>
      </c>
    </row>
    <row r="2906" ht="14.25" customHeight="1">
      <c r="A2906" s="8" t="s">
        <v>4506</v>
      </c>
      <c r="B2906" s="8" t="s">
        <v>3599</v>
      </c>
      <c r="C2906" s="8" t="s">
        <v>3593</v>
      </c>
      <c r="D2906" s="8" t="s">
        <v>3597</v>
      </c>
      <c r="E2906" s="202">
        <v>41640.0</v>
      </c>
      <c r="F2906" s="202">
        <v>42004.0</v>
      </c>
      <c r="G2906" s="8" t="s">
        <v>3588</v>
      </c>
      <c r="H2906" s="8">
        <v>21.0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3592</v>
      </c>
    </row>
    <row r="2907" ht="14.25" customHeight="1">
      <c r="A2907" s="7" t="s">
        <v>4506</v>
      </c>
      <c r="B2907" s="7" t="s">
        <v>3599</v>
      </c>
      <c r="C2907" s="7" t="s">
        <v>3593</v>
      </c>
      <c r="D2907" s="7" t="s">
        <v>3605</v>
      </c>
      <c r="E2907" s="201">
        <v>41640.0</v>
      </c>
      <c r="F2907" s="201">
        <v>42004.0</v>
      </c>
      <c r="G2907" s="7" t="s">
        <v>3594</v>
      </c>
      <c r="H2907" s="7">
        <v>15.6</v>
      </c>
      <c r="I2907" s="7">
        <v>15.6</v>
      </c>
      <c r="J2907" s="7">
        <v>15.6</v>
      </c>
      <c r="K2907" s="7">
        <v>15.6</v>
      </c>
      <c r="L2907" s="7">
        <v>15.6</v>
      </c>
      <c r="M2907" s="7">
        <v>15.6</v>
      </c>
      <c r="N2907" s="7">
        <v>21.0</v>
      </c>
      <c r="O2907" s="7">
        <v>21.0</v>
      </c>
      <c r="P2907" s="7">
        <v>21.0</v>
      </c>
      <c r="Q2907" s="7">
        <v>21.0</v>
      </c>
      <c r="R2907" s="7">
        <v>21.0</v>
      </c>
      <c r="S2907" s="7">
        <v>21.0</v>
      </c>
      <c r="T2907" s="7">
        <v>21.0</v>
      </c>
      <c r="U2907" s="7">
        <v>21.0</v>
      </c>
      <c r="V2907" s="7">
        <v>21.0</v>
      </c>
      <c r="W2907" s="7">
        <v>21.0</v>
      </c>
      <c r="X2907" s="7">
        <v>21.0</v>
      </c>
      <c r="Y2907" s="7">
        <v>21.0</v>
      </c>
      <c r="Z2907" s="7">
        <v>21.0</v>
      </c>
      <c r="AA2907" s="7">
        <v>21.0</v>
      </c>
      <c r="AB2907" s="7">
        <v>21.0</v>
      </c>
      <c r="AC2907" s="7">
        <v>15.6</v>
      </c>
      <c r="AD2907" s="7">
        <v>15.6</v>
      </c>
      <c r="AE2907" s="7">
        <v>15.6</v>
      </c>
      <c r="AF2907" s="7" t="s">
        <v>3592</v>
      </c>
    </row>
    <row r="2908" ht="14.25" customHeight="1">
      <c r="A2908" s="8" t="s">
        <v>4507</v>
      </c>
      <c r="B2908" s="8" t="s">
        <v>3599</v>
      </c>
      <c r="C2908" s="8" t="s">
        <v>3593</v>
      </c>
      <c r="D2908" s="8" t="s">
        <v>3620</v>
      </c>
      <c r="E2908" s="202">
        <v>41640.0</v>
      </c>
      <c r="F2908" s="202">
        <v>42004.0</v>
      </c>
      <c r="G2908" s="8" t="s">
        <v>3588</v>
      </c>
      <c r="H2908" s="8">
        <v>15.6</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3592</v>
      </c>
    </row>
    <row r="2909" ht="14.25" customHeight="1">
      <c r="A2909" s="7" t="s">
        <v>4507</v>
      </c>
      <c r="B2909" s="7" t="s">
        <v>3599</v>
      </c>
      <c r="C2909" s="7" t="s">
        <v>3593</v>
      </c>
      <c r="D2909" s="7" t="s">
        <v>3597</v>
      </c>
      <c r="E2909" s="201">
        <v>41640.0</v>
      </c>
      <c r="F2909" s="201">
        <v>42004.0</v>
      </c>
      <c r="G2909" s="7" t="s">
        <v>3588</v>
      </c>
      <c r="H2909" s="7">
        <v>21.0</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3592</v>
      </c>
    </row>
    <row r="2910" ht="14.25" customHeight="1">
      <c r="A2910" s="8" t="s">
        <v>4507</v>
      </c>
      <c r="B2910" s="8" t="s">
        <v>3599</v>
      </c>
      <c r="C2910" s="8" t="s">
        <v>3593</v>
      </c>
      <c r="D2910" s="8" t="s">
        <v>3605</v>
      </c>
      <c r="E2910" s="202">
        <v>41640.0</v>
      </c>
      <c r="F2910" s="202">
        <v>42004.0</v>
      </c>
      <c r="G2910" s="8" t="s">
        <v>3594</v>
      </c>
      <c r="H2910" s="8">
        <v>15.6</v>
      </c>
      <c r="I2910" s="8">
        <v>15.6</v>
      </c>
      <c r="J2910" s="8">
        <v>15.6</v>
      </c>
      <c r="K2910" s="8">
        <v>15.6</v>
      </c>
      <c r="L2910" s="8">
        <v>15.6</v>
      </c>
      <c r="M2910" s="8">
        <v>15.6</v>
      </c>
      <c r="N2910" s="8">
        <v>21.0</v>
      </c>
      <c r="O2910" s="8">
        <v>21.0</v>
      </c>
      <c r="P2910" s="8">
        <v>21.0</v>
      </c>
      <c r="Q2910" s="8">
        <v>21.0</v>
      </c>
      <c r="R2910" s="8">
        <v>21.0</v>
      </c>
      <c r="S2910" s="8">
        <v>21.0</v>
      </c>
      <c r="T2910" s="8">
        <v>21.0</v>
      </c>
      <c r="U2910" s="8">
        <v>21.0</v>
      </c>
      <c r="V2910" s="8">
        <v>21.0</v>
      </c>
      <c r="W2910" s="8">
        <v>21.0</v>
      </c>
      <c r="X2910" s="8">
        <v>21.0</v>
      </c>
      <c r="Y2910" s="8">
        <v>21.0</v>
      </c>
      <c r="Z2910" s="8">
        <v>21.0</v>
      </c>
      <c r="AA2910" s="8">
        <v>21.0</v>
      </c>
      <c r="AB2910" s="8">
        <v>21.0</v>
      </c>
      <c r="AC2910" s="8">
        <v>15.6</v>
      </c>
      <c r="AD2910" s="8">
        <v>15.6</v>
      </c>
      <c r="AE2910" s="8">
        <v>15.6</v>
      </c>
      <c r="AF2910" s="8" t="s">
        <v>3592</v>
      </c>
    </row>
    <row r="2911" ht="14.25" customHeight="1">
      <c r="A2911" s="7" t="s">
        <v>4508</v>
      </c>
      <c r="B2911" s="7" t="s">
        <v>3599</v>
      </c>
      <c r="C2911" s="7" t="s">
        <v>3593</v>
      </c>
      <c r="D2911" s="7" t="s">
        <v>3620</v>
      </c>
      <c r="E2911" s="201">
        <v>41640.0</v>
      </c>
      <c r="F2911" s="201">
        <v>42004.0</v>
      </c>
      <c r="G2911" s="7" t="s">
        <v>3588</v>
      </c>
      <c r="H2911" s="7">
        <v>15.6</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3592</v>
      </c>
    </row>
    <row r="2912" ht="14.25" customHeight="1">
      <c r="A2912" s="8" t="s">
        <v>4508</v>
      </c>
      <c r="B2912" s="8" t="s">
        <v>3599</v>
      </c>
      <c r="C2912" s="8" t="s">
        <v>3593</v>
      </c>
      <c r="D2912" s="8" t="s">
        <v>3597</v>
      </c>
      <c r="E2912" s="202">
        <v>41640.0</v>
      </c>
      <c r="F2912" s="202">
        <v>42004.0</v>
      </c>
      <c r="G2912" s="8" t="s">
        <v>3588</v>
      </c>
      <c r="H2912" s="8">
        <v>21.0</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3592</v>
      </c>
    </row>
    <row r="2913" ht="14.25" customHeight="1">
      <c r="A2913" s="7" t="s">
        <v>4508</v>
      </c>
      <c r="B2913" s="7" t="s">
        <v>3599</v>
      </c>
      <c r="C2913" s="7" t="s">
        <v>3593</v>
      </c>
      <c r="D2913" s="7" t="s">
        <v>3605</v>
      </c>
      <c r="E2913" s="201">
        <v>41640.0</v>
      </c>
      <c r="F2913" s="201">
        <v>42004.0</v>
      </c>
      <c r="G2913" s="7" t="s">
        <v>3594</v>
      </c>
      <c r="H2913" s="7">
        <v>15.6</v>
      </c>
      <c r="I2913" s="7">
        <v>15.6</v>
      </c>
      <c r="J2913" s="7">
        <v>15.6</v>
      </c>
      <c r="K2913" s="7">
        <v>15.6</v>
      </c>
      <c r="L2913" s="7">
        <v>15.6</v>
      </c>
      <c r="M2913" s="7">
        <v>15.6</v>
      </c>
      <c r="N2913" s="7">
        <v>21.0</v>
      </c>
      <c r="O2913" s="7">
        <v>21.0</v>
      </c>
      <c r="P2913" s="7">
        <v>21.0</v>
      </c>
      <c r="Q2913" s="7">
        <v>21.0</v>
      </c>
      <c r="R2913" s="7">
        <v>21.0</v>
      </c>
      <c r="S2913" s="7">
        <v>21.0</v>
      </c>
      <c r="T2913" s="7">
        <v>21.0</v>
      </c>
      <c r="U2913" s="7">
        <v>21.0</v>
      </c>
      <c r="V2913" s="7">
        <v>21.0</v>
      </c>
      <c r="W2913" s="7">
        <v>21.0</v>
      </c>
      <c r="X2913" s="7">
        <v>21.0</v>
      </c>
      <c r="Y2913" s="7">
        <v>21.0</v>
      </c>
      <c r="Z2913" s="7">
        <v>21.0</v>
      </c>
      <c r="AA2913" s="7">
        <v>21.0</v>
      </c>
      <c r="AB2913" s="7">
        <v>21.0</v>
      </c>
      <c r="AC2913" s="7">
        <v>15.6</v>
      </c>
      <c r="AD2913" s="7">
        <v>15.6</v>
      </c>
      <c r="AE2913" s="7">
        <v>15.6</v>
      </c>
      <c r="AF2913" s="7" t="s">
        <v>3592</v>
      </c>
    </row>
    <row r="2914" ht="14.25" customHeight="1">
      <c r="A2914" s="8" t="s">
        <v>4509</v>
      </c>
      <c r="B2914" s="8" t="s">
        <v>3599</v>
      </c>
      <c r="C2914" s="8" t="s">
        <v>3593</v>
      </c>
      <c r="D2914" s="8" t="s">
        <v>3620</v>
      </c>
      <c r="E2914" s="202">
        <v>41640.0</v>
      </c>
      <c r="F2914" s="202">
        <v>42004.0</v>
      </c>
      <c r="G2914" s="8" t="s">
        <v>3588</v>
      </c>
      <c r="H2914" s="8">
        <v>15.6</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3592</v>
      </c>
    </row>
    <row r="2915" ht="14.25" customHeight="1">
      <c r="A2915" s="7" t="s">
        <v>4509</v>
      </c>
      <c r="B2915" s="7" t="s">
        <v>3599</v>
      </c>
      <c r="C2915" s="7" t="s">
        <v>3593</v>
      </c>
      <c r="D2915" s="7" t="s">
        <v>3597</v>
      </c>
      <c r="E2915" s="201">
        <v>41640.0</v>
      </c>
      <c r="F2915" s="201">
        <v>42004.0</v>
      </c>
      <c r="G2915" s="7" t="s">
        <v>3588</v>
      </c>
      <c r="H2915" s="7">
        <v>21.0</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3592</v>
      </c>
    </row>
    <row r="2916" ht="14.25" customHeight="1">
      <c r="A2916" s="8" t="s">
        <v>4509</v>
      </c>
      <c r="B2916" s="8" t="s">
        <v>3599</v>
      </c>
      <c r="C2916" s="8" t="s">
        <v>3593</v>
      </c>
      <c r="D2916" s="8" t="s">
        <v>3605</v>
      </c>
      <c r="E2916" s="202">
        <v>41640.0</v>
      </c>
      <c r="F2916" s="202">
        <v>42004.0</v>
      </c>
      <c r="G2916" s="8" t="s">
        <v>3594</v>
      </c>
      <c r="H2916" s="8">
        <v>15.6</v>
      </c>
      <c r="I2916" s="8">
        <v>15.6</v>
      </c>
      <c r="J2916" s="8">
        <v>15.6</v>
      </c>
      <c r="K2916" s="8">
        <v>15.6</v>
      </c>
      <c r="L2916" s="8">
        <v>15.6</v>
      </c>
      <c r="M2916" s="8">
        <v>15.6</v>
      </c>
      <c r="N2916" s="8">
        <v>21.0</v>
      </c>
      <c r="O2916" s="8">
        <v>21.0</v>
      </c>
      <c r="P2916" s="8">
        <v>21.0</v>
      </c>
      <c r="Q2916" s="8">
        <v>21.0</v>
      </c>
      <c r="R2916" s="8">
        <v>21.0</v>
      </c>
      <c r="S2916" s="8">
        <v>21.0</v>
      </c>
      <c r="T2916" s="8">
        <v>21.0</v>
      </c>
      <c r="U2916" s="8">
        <v>21.0</v>
      </c>
      <c r="V2916" s="8">
        <v>21.0</v>
      </c>
      <c r="W2916" s="8">
        <v>21.0</v>
      </c>
      <c r="X2916" s="8">
        <v>21.0</v>
      </c>
      <c r="Y2916" s="8">
        <v>21.0</v>
      </c>
      <c r="Z2916" s="8">
        <v>21.0</v>
      </c>
      <c r="AA2916" s="8">
        <v>21.0</v>
      </c>
      <c r="AB2916" s="8">
        <v>21.0</v>
      </c>
      <c r="AC2916" s="8">
        <v>15.6</v>
      </c>
      <c r="AD2916" s="8">
        <v>15.6</v>
      </c>
      <c r="AE2916" s="8">
        <v>15.6</v>
      </c>
      <c r="AF2916" s="8" t="s">
        <v>3592</v>
      </c>
    </row>
    <row r="2917" ht="14.25" customHeight="1">
      <c r="A2917" s="7" t="s">
        <v>4510</v>
      </c>
      <c r="B2917" s="7" t="s">
        <v>3599</v>
      </c>
      <c r="C2917" s="7" t="s">
        <v>3593</v>
      </c>
      <c r="D2917" s="7" t="s">
        <v>3620</v>
      </c>
      <c r="E2917" s="201">
        <v>41640.0</v>
      </c>
      <c r="F2917" s="201">
        <v>42004.0</v>
      </c>
      <c r="G2917" s="7" t="s">
        <v>3588</v>
      </c>
      <c r="H2917" s="7">
        <v>15.6</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3592</v>
      </c>
    </row>
    <row r="2918" ht="14.25" customHeight="1">
      <c r="A2918" s="8" t="s">
        <v>4510</v>
      </c>
      <c r="B2918" s="8" t="s">
        <v>3599</v>
      </c>
      <c r="C2918" s="8" t="s">
        <v>3593</v>
      </c>
      <c r="D2918" s="8" t="s">
        <v>3597</v>
      </c>
      <c r="E2918" s="202">
        <v>41640.0</v>
      </c>
      <c r="F2918" s="202">
        <v>42004.0</v>
      </c>
      <c r="G2918" s="8" t="s">
        <v>3588</v>
      </c>
      <c r="H2918" s="8">
        <v>21.0</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3592</v>
      </c>
    </row>
    <row r="2919" ht="14.25" customHeight="1">
      <c r="A2919" s="7" t="s">
        <v>4510</v>
      </c>
      <c r="B2919" s="7" t="s">
        <v>3599</v>
      </c>
      <c r="C2919" s="7" t="s">
        <v>3593</v>
      </c>
      <c r="D2919" s="7" t="s">
        <v>3605</v>
      </c>
      <c r="E2919" s="201">
        <v>41640.0</v>
      </c>
      <c r="F2919" s="201">
        <v>42004.0</v>
      </c>
      <c r="G2919" s="7" t="s">
        <v>3594</v>
      </c>
      <c r="H2919" s="7">
        <v>15.6</v>
      </c>
      <c r="I2919" s="7">
        <v>15.6</v>
      </c>
      <c r="J2919" s="7">
        <v>15.6</v>
      </c>
      <c r="K2919" s="7">
        <v>15.6</v>
      </c>
      <c r="L2919" s="7">
        <v>15.6</v>
      </c>
      <c r="M2919" s="7">
        <v>15.6</v>
      </c>
      <c r="N2919" s="7">
        <v>17.8</v>
      </c>
      <c r="O2919" s="7">
        <v>20.0</v>
      </c>
      <c r="P2919" s="7">
        <v>21.0</v>
      </c>
      <c r="Q2919" s="7">
        <v>21.0</v>
      </c>
      <c r="R2919" s="7">
        <v>21.0</v>
      </c>
      <c r="S2919" s="7">
        <v>21.0</v>
      </c>
      <c r="T2919" s="7">
        <v>21.0</v>
      </c>
      <c r="U2919" s="7">
        <v>21.0</v>
      </c>
      <c r="V2919" s="7">
        <v>21.0</v>
      </c>
      <c r="W2919" s="7">
        <v>21.0</v>
      </c>
      <c r="X2919" s="7">
        <v>21.0</v>
      </c>
      <c r="Y2919" s="7">
        <v>21.0</v>
      </c>
      <c r="Z2919" s="7">
        <v>21.0</v>
      </c>
      <c r="AA2919" s="7">
        <v>21.0</v>
      </c>
      <c r="AB2919" s="7">
        <v>21.0</v>
      </c>
      <c r="AC2919" s="7">
        <v>15.6</v>
      </c>
      <c r="AD2919" s="7">
        <v>15.6</v>
      </c>
      <c r="AE2919" s="7">
        <v>15.6</v>
      </c>
      <c r="AF2919" s="7" t="s">
        <v>3592</v>
      </c>
    </row>
    <row r="2920" ht="14.25" customHeight="1">
      <c r="A2920" s="8" t="s">
        <v>4511</v>
      </c>
      <c r="B2920" s="8" t="s">
        <v>3599</v>
      </c>
      <c r="C2920" s="8" t="s">
        <v>3593</v>
      </c>
      <c r="D2920" s="8" t="s">
        <v>3620</v>
      </c>
      <c r="E2920" s="202">
        <v>41640.0</v>
      </c>
      <c r="F2920" s="202">
        <v>42004.0</v>
      </c>
      <c r="G2920" s="8" t="s">
        <v>3588</v>
      </c>
      <c r="H2920" s="8">
        <v>15.6</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t="s">
        <v>3592</v>
      </c>
    </row>
    <row r="2921" ht="14.25" customHeight="1">
      <c r="A2921" s="7" t="s">
        <v>4511</v>
      </c>
      <c r="B2921" s="7" t="s">
        <v>3599</v>
      </c>
      <c r="C2921" s="7" t="s">
        <v>3593</v>
      </c>
      <c r="D2921" s="7" t="s">
        <v>3597</v>
      </c>
      <c r="E2921" s="201">
        <v>41640.0</v>
      </c>
      <c r="F2921" s="201">
        <v>42004.0</v>
      </c>
      <c r="G2921" s="7" t="s">
        <v>3588</v>
      </c>
      <c r="H2921" s="7">
        <v>21.0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3592</v>
      </c>
    </row>
    <row r="2922" ht="14.25" customHeight="1">
      <c r="A2922" s="8" t="s">
        <v>4511</v>
      </c>
      <c r="B2922" s="8" t="s">
        <v>3599</v>
      </c>
      <c r="C2922" s="8" t="s">
        <v>3593</v>
      </c>
      <c r="D2922" s="8" t="s">
        <v>3605</v>
      </c>
      <c r="E2922" s="202">
        <v>41640.0</v>
      </c>
      <c r="F2922" s="202">
        <v>42004.0</v>
      </c>
      <c r="G2922" s="8" t="s">
        <v>3594</v>
      </c>
      <c r="H2922" s="8">
        <v>15.6</v>
      </c>
      <c r="I2922" s="8">
        <v>15.6</v>
      </c>
      <c r="J2922" s="8">
        <v>15.6</v>
      </c>
      <c r="K2922" s="8">
        <v>15.6</v>
      </c>
      <c r="L2922" s="8">
        <v>15.6</v>
      </c>
      <c r="M2922" s="8">
        <v>15.6</v>
      </c>
      <c r="N2922" s="8">
        <v>17.8</v>
      </c>
      <c r="O2922" s="8">
        <v>20.0</v>
      </c>
      <c r="P2922" s="8">
        <v>21.0</v>
      </c>
      <c r="Q2922" s="8">
        <v>21.0</v>
      </c>
      <c r="R2922" s="8">
        <v>21.0</v>
      </c>
      <c r="S2922" s="8">
        <v>21.0</v>
      </c>
      <c r="T2922" s="8">
        <v>21.0</v>
      </c>
      <c r="U2922" s="8">
        <v>21.0</v>
      </c>
      <c r="V2922" s="8">
        <v>21.0</v>
      </c>
      <c r="W2922" s="8">
        <v>21.0</v>
      </c>
      <c r="X2922" s="8">
        <v>21.0</v>
      </c>
      <c r="Y2922" s="8">
        <v>21.0</v>
      </c>
      <c r="Z2922" s="8">
        <v>21.0</v>
      </c>
      <c r="AA2922" s="8">
        <v>21.0</v>
      </c>
      <c r="AB2922" s="8">
        <v>21.0</v>
      </c>
      <c r="AC2922" s="8">
        <v>15.6</v>
      </c>
      <c r="AD2922" s="8">
        <v>15.6</v>
      </c>
      <c r="AE2922" s="8">
        <v>15.6</v>
      </c>
      <c r="AF2922" s="8" t="s">
        <v>3592</v>
      </c>
    </row>
    <row r="2923" ht="14.25" customHeight="1">
      <c r="A2923" s="7" t="s">
        <v>4512</v>
      </c>
      <c r="B2923" s="7" t="s">
        <v>3586</v>
      </c>
      <c r="C2923" s="7"/>
      <c r="D2923" s="7" t="s">
        <v>3587</v>
      </c>
      <c r="E2923" s="201">
        <v>41640.0</v>
      </c>
      <c r="F2923" s="201">
        <v>42004.0</v>
      </c>
      <c r="G2923" s="7" t="s">
        <v>3588</v>
      </c>
      <c r="H2923" s="7">
        <v>65.0</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3592</v>
      </c>
    </row>
    <row r="2924" ht="14.25" customHeight="1">
      <c r="A2924" s="8" t="s">
        <v>248</v>
      </c>
      <c r="B2924" s="8" t="s">
        <v>3713</v>
      </c>
      <c r="C2924" s="8"/>
      <c r="D2924" s="8" t="s">
        <v>3596</v>
      </c>
      <c r="E2924" s="202">
        <v>41640.0</v>
      </c>
      <c r="F2924" s="202">
        <v>42004.0</v>
      </c>
      <c r="G2924" s="8" t="s">
        <v>3588</v>
      </c>
      <c r="H2924" s="8">
        <v>0.0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3592</v>
      </c>
    </row>
    <row r="2925" ht="14.25" customHeight="1">
      <c r="A2925" s="7" t="s">
        <v>248</v>
      </c>
      <c r="B2925" s="7" t="s">
        <v>3713</v>
      </c>
      <c r="C2925" s="7"/>
      <c r="D2925" s="7" t="s">
        <v>4195</v>
      </c>
      <c r="E2925" s="201">
        <v>41640.0</v>
      </c>
      <c r="F2925" s="201">
        <v>42004.0</v>
      </c>
      <c r="G2925" s="7" t="s">
        <v>3594</v>
      </c>
      <c r="H2925" s="7">
        <v>0.0</v>
      </c>
      <c r="I2925" s="7">
        <v>0.0</v>
      </c>
      <c r="J2925" s="7">
        <v>0.0</v>
      </c>
      <c r="K2925" s="7">
        <v>0.0</v>
      </c>
      <c r="L2925" s="7">
        <v>0.0</v>
      </c>
      <c r="M2925" s="7">
        <v>0.0</v>
      </c>
      <c r="N2925" s="7">
        <v>0.0</v>
      </c>
      <c r="O2925" s="7">
        <v>1.0</v>
      </c>
      <c r="P2925" s="7">
        <v>1.0</v>
      </c>
      <c r="Q2925" s="7">
        <v>1.0</v>
      </c>
      <c r="R2925" s="7">
        <v>1.0</v>
      </c>
      <c r="S2925" s="7">
        <v>1.0</v>
      </c>
      <c r="T2925" s="7">
        <v>1.0</v>
      </c>
      <c r="U2925" s="7">
        <v>1.0</v>
      </c>
      <c r="V2925" s="7">
        <v>1.0</v>
      </c>
      <c r="W2925" s="7">
        <v>1.0</v>
      </c>
      <c r="X2925" s="7">
        <v>1.0</v>
      </c>
      <c r="Y2925" s="7">
        <v>1.0</v>
      </c>
      <c r="Z2925" s="7">
        <v>1.0</v>
      </c>
      <c r="AA2925" s="7">
        <v>1.0</v>
      </c>
      <c r="AB2925" s="7">
        <v>1.0</v>
      </c>
      <c r="AC2925" s="7">
        <v>0.0</v>
      </c>
      <c r="AD2925" s="7">
        <v>0.0</v>
      </c>
      <c r="AE2925" s="7">
        <v>0.0</v>
      </c>
      <c r="AF2925" s="7" t="s">
        <v>3592</v>
      </c>
    </row>
    <row r="2926" ht="14.25" customHeight="1">
      <c r="A2926" s="8" t="s">
        <v>4513</v>
      </c>
      <c r="B2926" s="8" t="s">
        <v>3586</v>
      </c>
      <c r="C2926" s="8" t="s">
        <v>3593</v>
      </c>
      <c r="D2926" s="8" t="s">
        <v>3587</v>
      </c>
      <c r="E2926" s="202">
        <v>41640.0</v>
      </c>
      <c r="F2926" s="202">
        <v>42004.0</v>
      </c>
      <c r="G2926" s="8" t="s">
        <v>3588</v>
      </c>
      <c r="H2926" s="8">
        <v>82.0</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3592</v>
      </c>
    </row>
    <row r="2927" ht="14.25" customHeight="1">
      <c r="A2927" s="7" t="s">
        <v>4514</v>
      </c>
      <c r="B2927" s="7" t="s">
        <v>1209</v>
      </c>
      <c r="C2927" s="7"/>
      <c r="D2927" s="7" t="s">
        <v>3587</v>
      </c>
      <c r="E2927" s="201">
        <v>41640.0</v>
      </c>
      <c r="F2927" s="201">
        <v>42004.0</v>
      </c>
      <c r="G2927" s="7" t="s">
        <v>3588</v>
      </c>
      <c r="H2927" s="7">
        <v>0.0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3592</v>
      </c>
    </row>
    <row r="2928" ht="14.25" customHeight="1">
      <c r="A2928" s="8" t="s">
        <v>4514</v>
      </c>
      <c r="B2928" s="8" t="s">
        <v>1209</v>
      </c>
      <c r="C2928" s="8"/>
      <c r="D2928" s="8" t="s">
        <v>3605</v>
      </c>
      <c r="E2928" s="202">
        <v>41640.0</v>
      </c>
      <c r="F2928" s="202">
        <v>42004.0</v>
      </c>
      <c r="G2928" s="8" t="s">
        <v>3594</v>
      </c>
      <c r="H2928" s="8">
        <v>0.0</v>
      </c>
      <c r="I2928" s="8">
        <v>0.0</v>
      </c>
      <c r="J2928" s="8">
        <v>0.0</v>
      </c>
      <c r="K2928" s="8">
        <v>0.0</v>
      </c>
      <c r="L2928" s="8">
        <v>0.0</v>
      </c>
      <c r="M2928" s="8">
        <v>0.0</v>
      </c>
      <c r="N2928" s="8">
        <v>0.0</v>
      </c>
      <c r="O2928" s="8">
        <v>1.0</v>
      </c>
      <c r="P2928" s="8">
        <v>0.144</v>
      </c>
      <c r="Q2928" s="8">
        <v>0.144</v>
      </c>
      <c r="R2928" s="8">
        <v>0.144</v>
      </c>
      <c r="S2928" s="8">
        <v>0.144</v>
      </c>
      <c r="T2928" s="8">
        <v>0.144</v>
      </c>
      <c r="U2928" s="8">
        <v>0.144</v>
      </c>
      <c r="V2928" s="8">
        <v>0.144</v>
      </c>
      <c r="W2928" s="8">
        <v>1.0</v>
      </c>
      <c r="X2928" s="8">
        <v>0.144</v>
      </c>
      <c r="Y2928" s="8">
        <v>0.144</v>
      </c>
      <c r="Z2928" s="8">
        <v>0.0</v>
      </c>
      <c r="AA2928" s="8">
        <v>0.0</v>
      </c>
      <c r="AB2928" s="8">
        <v>0.0</v>
      </c>
      <c r="AC2928" s="8">
        <v>0.0</v>
      </c>
      <c r="AD2928" s="8">
        <v>0.0</v>
      </c>
      <c r="AE2928" s="8">
        <v>0.0</v>
      </c>
      <c r="AF2928" s="8" t="s">
        <v>3592</v>
      </c>
    </row>
    <row r="2929" ht="14.25" customHeight="1">
      <c r="A2929" s="7" t="s">
        <v>4515</v>
      </c>
      <c r="B2929" s="7" t="s">
        <v>1209</v>
      </c>
      <c r="C2929" s="7"/>
      <c r="D2929" s="7" t="s">
        <v>3587</v>
      </c>
      <c r="E2929" s="201">
        <v>41640.0</v>
      </c>
      <c r="F2929" s="201">
        <v>42004.0</v>
      </c>
      <c r="G2929" s="7" t="s">
        <v>3594</v>
      </c>
      <c r="H2929" s="7">
        <v>1.0</v>
      </c>
      <c r="I2929" s="7">
        <v>1.0</v>
      </c>
      <c r="J2929" s="7">
        <v>1.0</v>
      </c>
      <c r="K2929" s="7">
        <v>1.0</v>
      </c>
      <c r="L2929" s="7">
        <v>1.0</v>
      </c>
      <c r="M2929" s="7">
        <v>1.0</v>
      </c>
      <c r="N2929" s="7">
        <v>1.0</v>
      </c>
      <c r="O2929" s="7">
        <v>0.5</v>
      </c>
      <c r="P2929" s="7">
        <v>0.5</v>
      </c>
      <c r="Q2929" s="7">
        <v>0.5</v>
      </c>
      <c r="R2929" s="7">
        <v>0.5</v>
      </c>
      <c r="S2929" s="7">
        <v>0.5</v>
      </c>
      <c r="T2929" s="7">
        <v>0.5</v>
      </c>
      <c r="U2929" s="7">
        <v>0.5</v>
      </c>
      <c r="V2929" s="7">
        <v>0.5</v>
      </c>
      <c r="W2929" s="7">
        <v>0.5</v>
      </c>
      <c r="X2929" s="7">
        <v>0.5</v>
      </c>
      <c r="Y2929" s="7">
        <v>0.5</v>
      </c>
      <c r="Z2929" s="7">
        <v>0.5</v>
      </c>
      <c r="AA2929" s="7">
        <v>0.5</v>
      </c>
      <c r="AB2929" s="7">
        <v>0.5</v>
      </c>
      <c r="AC2929" s="7">
        <v>1.0</v>
      </c>
      <c r="AD2929" s="7">
        <v>1.0</v>
      </c>
      <c r="AE2929" s="7">
        <v>1.0</v>
      </c>
      <c r="AF2929" s="7" t="s">
        <v>3592</v>
      </c>
    </row>
    <row r="2930" ht="14.25" customHeight="1">
      <c r="A2930" s="8" t="s">
        <v>1581</v>
      </c>
      <c r="B2930" s="8" t="s">
        <v>1209</v>
      </c>
      <c r="C2930" s="8"/>
      <c r="D2930" s="8" t="s">
        <v>3637</v>
      </c>
      <c r="E2930" s="202">
        <v>41640.0</v>
      </c>
      <c r="F2930" s="202">
        <v>42004.0</v>
      </c>
      <c r="G2930" s="8" t="s">
        <v>3588</v>
      </c>
      <c r="H2930" s="8">
        <v>1.0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3592</v>
      </c>
    </row>
    <row r="2931" ht="14.25" customHeight="1">
      <c r="A2931" s="7" t="s">
        <v>1581</v>
      </c>
      <c r="B2931" s="7" t="s">
        <v>1209</v>
      </c>
      <c r="C2931" s="7"/>
      <c r="D2931" s="7" t="s">
        <v>3676</v>
      </c>
      <c r="E2931" s="201">
        <v>41640.0</v>
      </c>
      <c r="F2931" s="201">
        <v>42004.0</v>
      </c>
      <c r="G2931" s="7" t="s">
        <v>3594</v>
      </c>
      <c r="H2931" s="7">
        <v>1.0</v>
      </c>
      <c r="I2931" s="7">
        <v>1.0</v>
      </c>
      <c r="J2931" s="7">
        <v>1.0</v>
      </c>
      <c r="K2931" s="7">
        <v>1.0</v>
      </c>
      <c r="L2931" s="7">
        <v>1.0</v>
      </c>
      <c r="M2931" s="7">
        <v>1.0</v>
      </c>
      <c r="N2931" s="7">
        <v>1.0</v>
      </c>
      <c r="O2931" s="7">
        <v>0.25</v>
      </c>
      <c r="P2931" s="7">
        <v>0.25</v>
      </c>
      <c r="Q2931" s="7">
        <v>0.25</v>
      </c>
      <c r="R2931" s="7">
        <v>0.25</v>
      </c>
      <c r="S2931" s="7">
        <v>0.25</v>
      </c>
      <c r="T2931" s="7">
        <v>0.25</v>
      </c>
      <c r="U2931" s="7">
        <v>0.25</v>
      </c>
      <c r="V2931" s="7">
        <v>0.25</v>
      </c>
      <c r="W2931" s="7">
        <v>0.25</v>
      </c>
      <c r="X2931" s="7">
        <v>0.25</v>
      </c>
      <c r="Y2931" s="7">
        <v>0.25</v>
      </c>
      <c r="Z2931" s="7">
        <v>0.25</v>
      </c>
      <c r="AA2931" s="7">
        <v>0.25</v>
      </c>
      <c r="AB2931" s="7">
        <v>0.25</v>
      </c>
      <c r="AC2931" s="7">
        <v>1.0</v>
      </c>
      <c r="AD2931" s="7">
        <v>1.0</v>
      </c>
      <c r="AE2931" s="7">
        <v>1.0</v>
      </c>
      <c r="AF2931" s="7" t="s">
        <v>3592</v>
      </c>
    </row>
    <row r="2932" ht="14.25" customHeight="1">
      <c r="A2932" s="8" t="s">
        <v>4516</v>
      </c>
      <c r="B2932" s="8" t="s">
        <v>3604</v>
      </c>
      <c r="C2932" s="8"/>
      <c r="D2932" s="8" t="s">
        <v>3596</v>
      </c>
      <c r="E2932" s="202">
        <v>41640.0</v>
      </c>
      <c r="F2932" s="202">
        <v>42004.0</v>
      </c>
      <c r="G2932" s="8" t="s">
        <v>3588</v>
      </c>
      <c r="H2932" s="8">
        <v>0.0</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3592</v>
      </c>
    </row>
    <row r="2933" ht="14.25" customHeight="1">
      <c r="A2933" s="7" t="s">
        <v>4516</v>
      </c>
      <c r="B2933" s="7" t="s">
        <v>3604</v>
      </c>
      <c r="C2933" s="7"/>
      <c r="D2933" s="7" t="s">
        <v>3600</v>
      </c>
      <c r="E2933" s="201">
        <v>41640.0</v>
      </c>
      <c r="F2933" s="201">
        <v>42004.0</v>
      </c>
      <c r="G2933" s="7" t="s">
        <v>3594</v>
      </c>
      <c r="H2933" s="7">
        <v>0.0</v>
      </c>
      <c r="I2933" s="7">
        <v>0.0</v>
      </c>
      <c r="J2933" s="7">
        <v>0.0</v>
      </c>
      <c r="K2933" s="7">
        <v>0.0</v>
      </c>
      <c r="L2933" s="7">
        <v>0.0</v>
      </c>
      <c r="M2933" s="7">
        <v>0.0</v>
      </c>
      <c r="N2933" s="7">
        <v>0.0</v>
      </c>
      <c r="O2933" s="7">
        <v>0.0</v>
      </c>
      <c r="P2933" s="7">
        <v>0.816666666666667</v>
      </c>
      <c r="Q2933" s="7">
        <v>0.816666666666667</v>
      </c>
      <c r="R2933" s="7">
        <v>0.816666666666667</v>
      </c>
      <c r="S2933" s="7">
        <v>0.816666666666667</v>
      </c>
      <c r="T2933" s="7">
        <v>0.816666666666667</v>
      </c>
      <c r="U2933" s="7">
        <v>0.816666666666667</v>
      </c>
      <c r="V2933" s="7">
        <v>0.816666666666667</v>
      </c>
      <c r="W2933" s="7">
        <v>0.816666666666667</v>
      </c>
      <c r="X2933" s="7">
        <v>0.816666666666667</v>
      </c>
      <c r="Y2933" s="7">
        <v>0.816666666666667</v>
      </c>
      <c r="Z2933" s="7">
        <v>0.816666666666667</v>
      </c>
      <c r="AA2933" s="7">
        <v>0.816666666666667</v>
      </c>
      <c r="AB2933" s="7">
        <v>0.816666666666667</v>
      </c>
      <c r="AC2933" s="7">
        <v>0.0</v>
      </c>
      <c r="AD2933" s="7">
        <v>0.0</v>
      </c>
      <c r="AE2933" s="7">
        <v>0.0</v>
      </c>
      <c r="AF2933" s="7" t="s">
        <v>3592</v>
      </c>
    </row>
    <row r="2934" ht="14.25" customHeight="1">
      <c r="A2934" s="8" t="s">
        <v>4516</v>
      </c>
      <c r="B2934" s="8" t="s">
        <v>3604</v>
      </c>
      <c r="C2934" s="8"/>
      <c r="D2934" s="8" t="s">
        <v>3605</v>
      </c>
      <c r="E2934" s="202">
        <v>41883.0</v>
      </c>
      <c r="F2934" s="202">
        <v>42004.0</v>
      </c>
      <c r="G2934" s="8" t="s">
        <v>3594</v>
      </c>
      <c r="H2934" s="8">
        <v>0.0</v>
      </c>
      <c r="I2934" s="8">
        <v>0.0</v>
      </c>
      <c r="J2934" s="8">
        <v>0.0</v>
      </c>
      <c r="K2934" s="8">
        <v>0.0</v>
      </c>
      <c r="L2934" s="8">
        <v>0.0</v>
      </c>
      <c r="M2934" s="8">
        <v>0.0</v>
      </c>
      <c r="N2934" s="8">
        <v>0.0</v>
      </c>
      <c r="O2934" s="8">
        <v>0.0</v>
      </c>
      <c r="P2934" s="8">
        <v>0.816666666666667</v>
      </c>
      <c r="Q2934" s="8">
        <v>0.816666666666667</v>
      </c>
      <c r="R2934" s="8">
        <v>0.816666666666667</v>
      </c>
      <c r="S2934" s="8">
        <v>0.816666666666667</v>
      </c>
      <c r="T2934" s="8">
        <v>0.816666666666667</v>
      </c>
      <c r="U2934" s="8">
        <v>0.816666666666667</v>
      </c>
      <c r="V2934" s="8">
        <v>0.816666666666667</v>
      </c>
      <c r="W2934" s="8">
        <v>0.816666666666667</v>
      </c>
      <c r="X2934" s="8">
        <v>0.816666666666667</v>
      </c>
      <c r="Y2934" s="8">
        <v>0.816666666666667</v>
      </c>
      <c r="Z2934" s="8">
        <v>0.816666666666667</v>
      </c>
      <c r="AA2934" s="8">
        <v>0.816666666666667</v>
      </c>
      <c r="AB2934" s="8">
        <v>0.816666666666667</v>
      </c>
      <c r="AC2934" s="8">
        <v>0.0</v>
      </c>
      <c r="AD2934" s="8">
        <v>0.0</v>
      </c>
      <c r="AE2934" s="8">
        <v>0.0</v>
      </c>
      <c r="AF2934" s="8" t="s">
        <v>3592</v>
      </c>
    </row>
    <row r="2935" ht="14.25" customHeight="1">
      <c r="A2935" s="7" t="s">
        <v>4516</v>
      </c>
      <c r="B2935" s="7" t="s">
        <v>3604</v>
      </c>
      <c r="C2935" s="7"/>
      <c r="D2935" s="7" t="s">
        <v>3668</v>
      </c>
      <c r="E2935" s="201">
        <v>41821.0</v>
      </c>
      <c r="F2935" s="201">
        <v>41883.0</v>
      </c>
      <c r="G2935" s="7" t="s">
        <v>3588</v>
      </c>
      <c r="H2935" s="7">
        <v>0.0</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3592</v>
      </c>
    </row>
    <row r="2936" ht="14.25" customHeight="1">
      <c r="A2936" s="8" t="s">
        <v>4516</v>
      </c>
      <c r="B2936" s="8" t="s">
        <v>3604</v>
      </c>
      <c r="C2936" s="8"/>
      <c r="D2936" s="8" t="s">
        <v>3605</v>
      </c>
      <c r="E2936" s="202">
        <v>41821.0</v>
      </c>
      <c r="F2936" s="202">
        <v>41883.0</v>
      </c>
      <c r="G2936" s="8" t="s">
        <v>3594</v>
      </c>
      <c r="H2936" s="8">
        <v>0.0</v>
      </c>
      <c r="I2936" s="8">
        <v>0.0</v>
      </c>
      <c r="J2936" s="8">
        <v>0.0</v>
      </c>
      <c r="K2936" s="8">
        <v>0.0</v>
      </c>
      <c r="L2936" s="8">
        <v>0.0</v>
      </c>
      <c r="M2936" s="8">
        <v>0.0</v>
      </c>
      <c r="N2936" s="8">
        <v>0.0</v>
      </c>
      <c r="O2936" s="8">
        <v>0.0</v>
      </c>
      <c r="P2936" s="8">
        <v>0.816666666666667</v>
      </c>
      <c r="Q2936" s="8">
        <v>0.816666666666667</v>
      </c>
      <c r="R2936" s="8">
        <v>0.816666666666667</v>
      </c>
      <c r="S2936" s="8">
        <v>0.816666666666667</v>
      </c>
      <c r="T2936" s="8">
        <v>0.816666666666667</v>
      </c>
      <c r="U2936" s="8">
        <v>0.816666666666667</v>
      </c>
      <c r="V2936" s="8">
        <v>0.816666666666667</v>
      </c>
      <c r="W2936" s="8">
        <v>0.816666666666667</v>
      </c>
      <c r="X2936" s="8">
        <v>0.816666666666667</v>
      </c>
      <c r="Y2936" s="8">
        <v>0.816666666666667</v>
      </c>
      <c r="Z2936" s="8">
        <v>0.816666666666667</v>
      </c>
      <c r="AA2936" s="8">
        <v>0.816666666666667</v>
      </c>
      <c r="AB2936" s="8">
        <v>0.816666666666667</v>
      </c>
      <c r="AC2936" s="8">
        <v>0.0</v>
      </c>
      <c r="AD2936" s="8">
        <v>0.0</v>
      </c>
      <c r="AE2936" s="8">
        <v>0.0</v>
      </c>
      <c r="AF2936" s="8" t="s">
        <v>3592</v>
      </c>
    </row>
    <row r="2937" ht="14.25" customHeight="1">
      <c r="A2937" s="7" t="s">
        <v>4516</v>
      </c>
      <c r="B2937" s="7" t="s">
        <v>3604</v>
      </c>
      <c r="C2937" s="7"/>
      <c r="D2937" s="7" t="s">
        <v>3668</v>
      </c>
      <c r="E2937" s="201">
        <v>41640.0</v>
      </c>
      <c r="F2937" s="201">
        <v>41820.0</v>
      </c>
      <c r="G2937" s="7" t="s">
        <v>3588</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3592</v>
      </c>
    </row>
    <row r="2938" ht="14.25" customHeight="1">
      <c r="A2938" s="8" t="s">
        <v>4516</v>
      </c>
      <c r="B2938" s="8" t="s">
        <v>3604</v>
      </c>
      <c r="C2938" s="8"/>
      <c r="D2938" s="8" t="s">
        <v>3605</v>
      </c>
      <c r="E2938" s="202">
        <v>41640.0</v>
      </c>
      <c r="F2938" s="202">
        <v>41820.0</v>
      </c>
      <c r="G2938" s="8" t="s">
        <v>3594</v>
      </c>
      <c r="H2938" s="8">
        <v>0.0</v>
      </c>
      <c r="I2938" s="8">
        <v>0.0</v>
      </c>
      <c r="J2938" s="8">
        <v>0.0</v>
      </c>
      <c r="K2938" s="8">
        <v>0.0</v>
      </c>
      <c r="L2938" s="8">
        <v>0.0</v>
      </c>
      <c r="M2938" s="8">
        <v>0.0</v>
      </c>
      <c r="N2938" s="8">
        <v>0.0</v>
      </c>
      <c r="O2938" s="8">
        <v>0.0</v>
      </c>
      <c r="P2938" s="8">
        <v>0.816666666666667</v>
      </c>
      <c r="Q2938" s="8">
        <v>0.816666666666667</v>
      </c>
      <c r="R2938" s="8">
        <v>0.816666666666667</v>
      </c>
      <c r="S2938" s="8">
        <v>0.816666666666667</v>
      </c>
      <c r="T2938" s="8">
        <v>0.816666666666667</v>
      </c>
      <c r="U2938" s="8">
        <v>0.816666666666667</v>
      </c>
      <c r="V2938" s="8">
        <v>0.816666666666667</v>
      </c>
      <c r="W2938" s="8">
        <v>0.816666666666667</v>
      </c>
      <c r="X2938" s="8">
        <v>0.816666666666667</v>
      </c>
      <c r="Y2938" s="8">
        <v>0.0</v>
      </c>
      <c r="Z2938" s="8">
        <v>0.0</v>
      </c>
      <c r="AA2938" s="8">
        <v>0.0</v>
      </c>
      <c r="AB2938" s="8">
        <v>0.0</v>
      </c>
      <c r="AC2938" s="8">
        <v>0.0</v>
      </c>
      <c r="AD2938" s="8">
        <v>0.0</v>
      </c>
      <c r="AE2938" s="8">
        <v>0.0</v>
      </c>
      <c r="AF2938" s="8" t="s">
        <v>3592</v>
      </c>
    </row>
    <row r="2939" ht="14.25" customHeight="1">
      <c r="A2939" s="7" t="s">
        <v>1590</v>
      </c>
      <c r="B2939" s="7" t="s">
        <v>3604</v>
      </c>
      <c r="C2939" s="7"/>
      <c r="D2939" s="7" t="s">
        <v>3637</v>
      </c>
      <c r="E2939" s="201">
        <v>41640.0</v>
      </c>
      <c r="F2939" s="201">
        <v>42004.0</v>
      </c>
      <c r="G2939" s="7" t="s">
        <v>3588</v>
      </c>
      <c r="H2939" s="7">
        <v>0.1</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3592</v>
      </c>
    </row>
    <row r="2940" ht="14.25" customHeight="1">
      <c r="A2940" s="8" t="s">
        <v>1590</v>
      </c>
      <c r="B2940" s="8" t="s">
        <v>3604</v>
      </c>
      <c r="C2940" s="8"/>
      <c r="D2940" s="8" t="s">
        <v>3598</v>
      </c>
      <c r="E2940" s="202">
        <v>41640.0</v>
      </c>
      <c r="F2940" s="202">
        <v>42004.0</v>
      </c>
      <c r="G2940" s="8" t="s">
        <v>3594</v>
      </c>
      <c r="H2940" s="8">
        <v>0.1</v>
      </c>
      <c r="I2940" s="8">
        <v>0.1</v>
      </c>
      <c r="J2940" s="8">
        <v>0.1</v>
      </c>
      <c r="K2940" s="8">
        <v>0.1</v>
      </c>
      <c r="L2940" s="8">
        <v>0.1</v>
      </c>
      <c r="M2940" s="8">
        <v>0.1</v>
      </c>
      <c r="N2940" s="8">
        <v>0.1</v>
      </c>
      <c r="O2940" s="8">
        <v>0.1</v>
      </c>
      <c r="P2940" s="8">
        <v>0.15</v>
      </c>
      <c r="Q2940" s="8">
        <v>0.15</v>
      </c>
      <c r="R2940" s="8">
        <v>0.25</v>
      </c>
      <c r="S2940" s="8">
        <v>0.25</v>
      </c>
      <c r="T2940" s="8">
        <v>0.25</v>
      </c>
      <c r="U2940" s="8">
        <v>0.15</v>
      </c>
      <c r="V2940" s="8">
        <v>0.15</v>
      </c>
      <c r="W2940" s="8">
        <v>0.1</v>
      </c>
      <c r="X2940" s="8">
        <v>0.1</v>
      </c>
      <c r="Y2940" s="8">
        <v>0.1</v>
      </c>
      <c r="Z2940" s="8">
        <v>0.1</v>
      </c>
      <c r="AA2940" s="8">
        <v>0.1</v>
      </c>
      <c r="AB2940" s="8">
        <v>0.1</v>
      </c>
      <c r="AC2940" s="8">
        <v>0.1</v>
      </c>
      <c r="AD2940" s="8">
        <v>0.1</v>
      </c>
      <c r="AE2940" s="8">
        <v>0.1</v>
      </c>
      <c r="AF2940" s="8" t="s">
        <v>3592</v>
      </c>
    </row>
    <row r="2941" ht="14.25" customHeight="1">
      <c r="A2941" s="7" t="s">
        <v>1590</v>
      </c>
      <c r="B2941" s="7" t="s">
        <v>3604</v>
      </c>
      <c r="C2941" s="7"/>
      <c r="D2941" s="7" t="s">
        <v>3605</v>
      </c>
      <c r="E2941" s="201">
        <v>41883.0</v>
      </c>
      <c r="F2941" s="201">
        <v>42004.0</v>
      </c>
      <c r="G2941" s="7" t="s">
        <v>3594</v>
      </c>
      <c r="H2941" s="7">
        <v>0.1</v>
      </c>
      <c r="I2941" s="7">
        <v>0.1</v>
      </c>
      <c r="J2941" s="7">
        <v>0.1</v>
      </c>
      <c r="K2941" s="7">
        <v>0.1</v>
      </c>
      <c r="L2941" s="7">
        <v>0.1</v>
      </c>
      <c r="M2941" s="7">
        <v>0.1</v>
      </c>
      <c r="N2941" s="7">
        <v>0.1</v>
      </c>
      <c r="O2941" s="7">
        <v>0.1</v>
      </c>
      <c r="P2941" s="7">
        <v>0.15</v>
      </c>
      <c r="Q2941" s="7">
        <v>0.15</v>
      </c>
      <c r="R2941" s="7">
        <v>0.25</v>
      </c>
      <c r="S2941" s="7">
        <v>0.25</v>
      </c>
      <c r="T2941" s="7">
        <v>0.25</v>
      </c>
      <c r="U2941" s="7">
        <v>0.15</v>
      </c>
      <c r="V2941" s="7">
        <v>0.15</v>
      </c>
      <c r="W2941" s="7">
        <v>0.1</v>
      </c>
      <c r="X2941" s="7">
        <v>0.1</v>
      </c>
      <c r="Y2941" s="7">
        <v>0.1</v>
      </c>
      <c r="Z2941" s="7">
        <v>0.1</v>
      </c>
      <c r="AA2941" s="7">
        <v>0.1</v>
      </c>
      <c r="AB2941" s="7">
        <v>0.1</v>
      </c>
      <c r="AC2941" s="7">
        <v>0.1</v>
      </c>
      <c r="AD2941" s="7">
        <v>0.1</v>
      </c>
      <c r="AE2941" s="7">
        <v>0.1</v>
      </c>
      <c r="AF2941" s="7" t="s">
        <v>3592</v>
      </c>
    </row>
    <row r="2942" ht="14.25" customHeight="1">
      <c r="A2942" s="8" t="s">
        <v>1590</v>
      </c>
      <c r="B2942" s="8" t="s">
        <v>3604</v>
      </c>
      <c r="C2942" s="8"/>
      <c r="D2942" s="8" t="s">
        <v>3668</v>
      </c>
      <c r="E2942" s="202">
        <v>41821.0</v>
      </c>
      <c r="F2942" s="202">
        <v>41883.0</v>
      </c>
      <c r="G2942" s="8" t="s">
        <v>3588</v>
      </c>
      <c r="H2942" s="8">
        <v>0.1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3592</v>
      </c>
    </row>
    <row r="2943" ht="14.25" customHeight="1">
      <c r="A2943" s="7" t="s">
        <v>1590</v>
      </c>
      <c r="B2943" s="7" t="s">
        <v>3604</v>
      </c>
      <c r="C2943" s="7"/>
      <c r="D2943" s="7" t="s">
        <v>3605</v>
      </c>
      <c r="E2943" s="201">
        <v>41821.0</v>
      </c>
      <c r="F2943" s="201">
        <v>41883.0</v>
      </c>
      <c r="G2943" s="7" t="s">
        <v>3594</v>
      </c>
      <c r="H2943" s="7">
        <v>0.1</v>
      </c>
      <c r="I2943" s="7">
        <v>0.1</v>
      </c>
      <c r="J2943" s="7">
        <v>0.1</v>
      </c>
      <c r="K2943" s="7">
        <v>0.1</v>
      </c>
      <c r="L2943" s="7">
        <v>0.1</v>
      </c>
      <c r="M2943" s="7">
        <v>0.1</v>
      </c>
      <c r="N2943" s="7">
        <v>0.1</v>
      </c>
      <c r="O2943" s="7">
        <v>0.1</v>
      </c>
      <c r="P2943" s="7">
        <v>0.15</v>
      </c>
      <c r="Q2943" s="7">
        <v>0.15</v>
      </c>
      <c r="R2943" s="7">
        <v>0.25</v>
      </c>
      <c r="S2943" s="7">
        <v>0.25</v>
      </c>
      <c r="T2943" s="7">
        <v>0.25</v>
      </c>
      <c r="U2943" s="7">
        <v>0.15</v>
      </c>
      <c r="V2943" s="7">
        <v>0.15</v>
      </c>
      <c r="W2943" s="7">
        <v>0.1</v>
      </c>
      <c r="X2943" s="7">
        <v>0.1</v>
      </c>
      <c r="Y2943" s="7">
        <v>0.1</v>
      </c>
      <c r="Z2943" s="7">
        <v>0.1</v>
      </c>
      <c r="AA2943" s="7">
        <v>0.1</v>
      </c>
      <c r="AB2943" s="7">
        <v>0.1</v>
      </c>
      <c r="AC2943" s="7">
        <v>0.1</v>
      </c>
      <c r="AD2943" s="7">
        <v>0.1</v>
      </c>
      <c r="AE2943" s="7">
        <v>0.1</v>
      </c>
      <c r="AF2943" s="7" t="s">
        <v>3592</v>
      </c>
    </row>
    <row r="2944" ht="14.25" customHeight="1">
      <c r="A2944" s="8" t="s">
        <v>1590</v>
      </c>
      <c r="B2944" s="8" t="s">
        <v>3604</v>
      </c>
      <c r="C2944" s="8"/>
      <c r="D2944" s="8" t="s">
        <v>3668</v>
      </c>
      <c r="E2944" s="202">
        <v>41640.0</v>
      </c>
      <c r="F2944" s="202">
        <v>41820.0</v>
      </c>
      <c r="G2944" s="8" t="s">
        <v>3588</v>
      </c>
      <c r="H2944" s="8">
        <v>0.1</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3592</v>
      </c>
    </row>
    <row r="2945" ht="14.25" customHeight="1">
      <c r="A2945" s="7" t="s">
        <v>1590</v>
      </c>
      <c r="B2945" s="7" t="s">
        <v>3604</v>
      </c>
      <c r="C2945" s="7"/>
      <c r="D2945" s="7" t="s">
        <v>3605</v>
      </c>
      <c r="E2945" s="201">
        <v>41640.0</v>
      </c>
      <c r="F2945" s="201">
        <v>41820.0</v>
      </c>
      <c r="G2945" s="7" t="s">
        <v>3594</v>
      </c>
      <c r="H2945" s="7">
        <v>0.1</v>
      </c>
      <c r="I2945" s="7">
        <v>0.1</v>
      </c>
      <c r="J2945" s="7">
        <v>0.1</v>
      </c>
      <c r="K2945" s="7">
        <v>0.1</v>
      </c>
      <c r="L2945" s="7">
        <v>0.1</v>
      </c>
      <c r="M2945" s="7">
        <v>0.1</v>
      </c>
      <c r="N2945" s="7">
        <v>0.1</v>
      </c>
      <c r="O2945" s="7">
        <v>0.1</v>
      </c>
      <c r="P2945" s="7">
        <v>0.15</v>
      </c>
      <c r="Q2945" s="7">
        <v>0.15</v>
      </c>
      <c r="R2945" s="7">
        <v>0.25</v>
      </c>
      <c r="S2945" s="7">
        <v>0.25</v>
      </c>
      <c r="T2945" s="7">
        <v>0.25</v>
      </c>
      <c r="U2945" s="7">
        <v>0.15</v>
      </c>
      <c r="V2945" s="7">
        <v>0.15</v>
      </c>
      <c r="W2945" s="7">
        <v>0.1</v>
      </c>
      <c r="X2945" s="7">
        <v>0.1</v>
      </c>
      <c r="Y2945" s="7">
        <v>0.1</v>
      </c>
      <c r="Z2945" s="7">
        <v>0.1</v>
      </c>
      <c r="AA2945" s="7">
        <v>0.1</v>
      </c>
      <c r="AB2945" s="7">
        <v>0.1</v>
      </c>
      <c r="AC2945" s="7">
        <v>0.1</v>
      </c>
      <c r="AD2945" s="7">
        <v>0.1</v>
      </c>
      <c r="AE2945" s="7">
        <v>0.1</v>
      </c>
      <c r="AF2945" s="7" t="s">
        <v>3592</v>
      </c>
    </row>
    <row r="2946" ht="14.25" customHeight="1">
      <c r="A2946" s="8" t="s">
        <v>1591</v>
      </c>
      <c r="B2946" s="8" t="s">
        <v>3604</v>
      </c>
      <c r="C2946" s="8"/>
      <c r="D2946" s="8" t="s">
        <v>3596</v>
      </c>
      <c r="E2946" s="202">
        <v>41640.0</v>
      </c>
      <c r="F2946" s="202">
        <v>42004.0</v>
      </c>
      <c r="G2946" s="8" t="s">
        <v>3588</v>
      </c>
      <c r="H2946" s="8">
        <v>0.0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3592</v>
      </c>
    </row>
    <row r="2947" ht="14.25" customHeight="1">
      <c r="A2947" s="7" t="s">
        <v>1591</v>
      </c>
      <c r="B2947" s="7" t="s">
        <v>3604</v>
      </c>
      <c r="C2947" s="7"/>
      <c r="D2947" s="7" t="s">
        <v>3600</v>
      </c>
      <c r="E2947" s="201">
        <v>41640.0</v>
      </c>
      <c r="F2947" s="201">
        <v>42004.0</v>
      </c>
      <c r="G2947" s="7" t="s">
        <v>3594</v>
      </c>
      <c r="H2947" s="7">
        <v>0.0</v>
      </c>
      <c r="I2947" s="7">
        <v>0.0</v>
      </c>
      <c r="J2947" s="7">
        <v>0.0</v>
      </c>
      <c r="K2947" s="7">
        <v>0.0</v>
      </c>
      <c r="L2947" s="7">
        <v>0.0</v>
      </c>
      <c r="M2947" s="7">
        <v>0.0</v>
      </c>
      <c r="N2947" s="7">
        <v>0.0</v>
      </c>
      <c r="O2947" s="7">
        <v>0.0</v>
      </c>
      <c r="P2947" s="7">
        <v>1.0</v>
      </c>
      <c r="Q2947" s="7">
        <v>1.0</v>
      </c>
      <c r="R2947" s="7">
        <v>1.0</v>
      </c>
      <c r="S2947" s="7">
        <v>1.0</v>
      </c>
      <c r="T2947" s="7">
        <v>1.0</v>
      </c>
      <c r="U2947" s="7">
        <v>1.0</v>
      </c>
      <c r="V2947" s="7">
        <v>1.0</v>
      </c>
      <c r="W2947" s="7">
        <v>1.0</v>
      </c>
      <c r="X2947" s="7">
        <v>1.0</v>
      </c>
      <c r="Y2947" s="7">
        <v>1.0</v>
      </c>
      <c r="Z2947" s="7">
        <v>1.0</v>
      </c>
      <c r="AA2947" s="7">
        <v>1.0</v>
      </c>
      <c r="AB2947" s="7">
        <v>1.0</v>
      </c>
      <c r="AC2947" s="7">
        <v>0.0</v>
      </c>
      <c r="AD2947" s="7">
        <v>0.0</v>
      </c>
      <c r="AE2947" s="7">
        <v>0.0</v>
      </c>
      <c r="AF2947" s="7" t="s">
        <v>3592</v>
      </c>
    </row>
    <row r="2948" ht="14.25" customHeight="1">
      <c r="A2948" s="8" t="s">
        <v>1591</v>
      </c>
      <c r="B2948" s="8" t="s">
        <v>3604</v>
      </c>
      <c r="C2948" s="8"/>
      <c r="D2948" s="8" t="s">
        <v>3605</v>
      </c>
      <c r="E2948" s="202">
        <v>41883.0</v>
      </c>
      <c r="F2948" s="202">
        <v>42004.0</v>
      </c>
      <c r="G2948" s="8" t="s">
        <v>3594</v>
      </c>
      <c r="H2948" s="8">
        <v>0.0</v>
      </c>
      <c r="I2948" s="8">
        <v>0.0</v>
      </c>
      <c r="J2948" s="8">
        <v>0.0</v>
      </c>
      <c r="K2948" s="8">
        <v>0.0</v>
      </c>
      <c r="L2948" s="8">
        <v>0.0</v>
      </c>
      <c r="M2948" s="8">
        <v>0.0</v>
      </c>
      <c r="N2948" s="8">
        <v>0.0</v>
      </c>
      <c r="O2948" s="8">
        <v>0.0</v>
      </c>
      <c r="P2948" s="8">
        <v>1.0</v>
      </c>
      <c r="Q2948" s="8">
        <v>1.0</v>
      </c>
      <c r="R2948" s="8">
        <v>1.0</v>
      </c>
      <c r="S2948" s="8">
        <v>1.0</v>
      </c>
      <c r="T2948" s="8">
        <v>1.0</v>
      </c>
      <c r="U2948" s="8">
        <v>1.0</v>
      </c>
      <c r="V2948" s="8">
        <v>1.0</v>
      </c>
      <c r="W2948" s="8">
        <v>1.0</v>
      </c>
      <c r="X2948" s="8">
        <v>1.0</v>
      </c>
      <c r="Y2948" s="8">
        <v>1.0</v>
      </c>
      <c r="Z2948" s="8">
        <v>1.0</v>
      </c>
      <c r="AA2948" s="8">
        <v>1.0</v>
      </c>
      <c r="AB2948" s="8">
        <v>1.0</v>
      </c>
      <c r="AC2948" s="8">
        <v>0.0</v>
      </c>
      <c r="AD2948" s="8">
        <v>0.0</v>
      </c>
      <c r="AE2948" s="8">
        <v>0.0</v>
      </c>
      <c r="AF2948" s="8" t="s">
        <v>3592</v>
      </c>
    </row>
    <row r="2949" ht="14.25" customHeight="1">
      <c r="A2949" s="7" t="s">
        <v>1591</v>
      </c>
      <c r="B2949" s="7" t="s">
        <v>3604</v>
      </c>
      <c r="C2949" s="7"/>
      <c r="D2949" s="7" t="s">
        <v>3668</v>
      </c>
      <c r="E2949" s="201">
        <v>41821.0</v>
      </c>
      <c r="F2949" s="201">
        <v>41883.0</v>
      </c>
      <c r="G2949" s="7" t="s">
        <v>3588</v>
      </c>
      <c r="H2949" s="7">
        <v>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3592</v>
      </c>
    </row>
    <row r="2950" ht="14.25" customHeight="1">
      <c r="A2950" s="8" t="s">
        <v>1591</v>
      </c>
      <c r="B2950" s="8" t="s">
        <v>3604</v>
      </c>
      <c r="C2950" s="8"/>
      <c r="D2950" s="8" t="s">
        <v>3605</v>
      </c>
      <c r="E2950" s="202">
        <v>41821.0</v>
      </c>
      <c r="F2950" s="202">
        <v>41883.0</v>
      </c>
      <c r="G2950" s="8" t="s">
        <v>3594</v>
      </c>
      <c r="H2950" s="8">
        <v>0.0</v>
      </c>
      <c r="I2950" s="8">
        <v>0.0</v>
      </c>
      <c r="J2950" s="8">
        <v>0.0</v>
      </c>
      <c r="K2950" s="8">
        <v>0.0</v>
      </c>
      <c r="L2950" s="8">
        <v>0.0</v>
      </c>
      <c r="M2950" s="8">
        <v>0.0</v>
      </c>
      <c r="N2950" s="8">
        <v>0.0</v>
      </c>
      <c r="O2950" s="8">
        <v>0.0</v>
      </c>
      <c r="P2950" s="8">
        <v>1.0</v>
      </c>
      <c r="Q2950" s="8">
        <v>1.0</v>
      </c>
      <c r="R2950" s="8">
        <v>1.0</v>
      </c>
      <c r="S2950" s="8">
        <v>1.0</v>
      </c>
      <c r="T2950" s="8">
        <v>1.0</v>
      </c>
      <c r="U2950" s="8">
        <v>1.0</v>
      </c>
      <c r="V2950" s="8">
        <v>1.0</v>
      </c>
      <c r="W2950" s="8">
        <v>1.0</v>
      </c>
      <c r="X2950" s="8">
        <v>1.0</v>
      </c>
      <c r="Y2950" s="8">
        <v>1.0</v>
      </c>
      <c r="Z2950" s="8">
        <v>1.0</v>
      </c>
      <c r="AA2950" s="8">
        <v>1.0</v>
      </c>
      <c r="AB2950" s="8">
        <v>1.0</v>
      </c>
      <c r="AC2950" s="8">
        <v>0.0</v>
      </c>
      <c r="AD2950" s="8">
        <v>0.0</v>
      </c>
      <c r="AE2950" s="8">
        <v>0.0</v>
      </c>
      <c r="AF2950" s="8" t="s">
        <v>3592</v>
      </c>
    </row>
    <row r="2951" ht="14.25" customHeight="1">
      <c r="A2951" s="7" t="s">
        <v>1591</v>
      </c>
      <c r="B2951" s="7" t="s">
        <v>3604</v>
      </c>
      <c r="C2951" s="7"/>
      <c r="D2951" s="7" t="s">
        <v>3668</v>
      </c>
      <c r="E2951" s="201">
        <v>41640.0</v>
      </c>
      <c r="F2951" s="201">
        <v>41820.0</v>
      </c>
      <c r="G2951" s="7" t="s">
        <v>3588</v>
      </c>
      <c r="H2951" s="7">
        <v>0.0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3592</v>
      </c>
    </row>
    <row r="2952" ht="14.25" customHeight="1">
      <c r="A2952" s="8" t="s">
        <v>1591</v>
      </c>
      <c r="B2952" s="8" t="s">
        <v>3604</v>
      </c>
      <c r="C2952" s="8"/>
      <c r="D2952" s="8" t="s">
        <v>3605</v>
      </c>
      <c r="E2952" s="202">
        <v>41640.0</v>
      </c>
      <c r="F2952" s="202">
        <v>41820.0</v>
      </c>
      <c r="G2952" s="8" t="s">
        <v>3594</v>
      </c>
      <c r="H2952" s="8">
        <v>0.0</v>
      </c>
      <c r="I2952" s="8">
        <v>0.0</v>
      </c>
      <c r="J2952" s="8">
        <v>0.0</v>
      </c>
      <c r="K2952" s="8">
        <v>0.0</v>
      </c>
      <c r="L2952" s="8">
        <v>0.0</v>
      </c>
      <c r="M2952" s="8">
        <v>0.0</v>
      </c>
      <c r="N2952" s="8">
        <v>0.0</v>
      </c>
      <c r="O2952" s="8">
        <v>0.0</v>
      </c>
      <c r="P2952" s="8">
        <v>1.0</v>
      </c>
      <c r="Q2952" s="8">
        <v>1.0</v>
      </c>
      <c r="R2952" s="8">
        <v>1.0</v>
      </c>
      <c r="S2952" s="8">
        <v>1.0</v>
      </c>
      <c r="T2952" s="8">
        <v>1.0</v>
      </c>
      <c r="U2952" s="8">
        <v>1.0</v>
      </c>
      <c r="V2952" s="8">
        <v>1.0</v>
      </c>
      <c r="W2952" s="8">
        <v>1.0</v>
      </c>
      <c r="X2952" s="8">
        <v>1.0</v>
      </c>
      <c r="Y2952" s="8">
        <v>0.0</v>
      </c>
      <c r="Z2952" s="8">
        <v>0.0</v>
      </c>
      <c r="AA2952" s="8">
        <v>0.0</v>
      </c>
      <c r="AB2952" s="8">
        <v>0.0</v>
      </c>
      <c r="AC2952" s="8">
        <v>0.0</v>
      </c>
      <c r="AD2952" s="8">
        <v>0.0</v>
      </c>
      <c r="AE2952" s="8">
        <v>0.0</v>
      </c>
      <c r="AF2952" s="8" t="s">
        <v>3592</v>
      </c>
    </row>
    <row r="2953" ht="14.25" customHeight="1">
      <c r="A2953" s="7" t="s">
        <v>1589</v>
      </c>
      <c r="B2953" s="7" t="s">
        <v>3604</v>
      </c>
      <c r="C2953" s="7"/>
      <c r="D2953" s="7" t="s">
        <v>3637</v>
      </c>
      <c r="E2953" s="201">
        <v>41640.0</v>
      </c>
      <c r="F2953" s="201">
        <v>42004.0</v>
      </c>
      <c r="G2953" s="7" t="s">
        <v>3588</v>
      </c>
      <c r="H2953" s="7">
        <v>0.02</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3592</v>
      </c>
    </row>
    <row r="2954" ht="14.25" customHeight="1">
      <c r="A2954" s="8" t="s">
        <v>1589</v>
      </c>
      <c r="B2954" s="8" t="s">
        <v>3604</v>
      </c>
      <c r="C2954" s="8"/>
      <c r="D2954" s="8" t="s">
        <v>3598</v>
      </c>
      <c r="E2954" s="202">
        <v>41640.0</v>
      </c>
      <c r="F2954" s="202">
        <v>42004.0</v>
      </c>
      <c r="G2954" s="8" t="s">
        <v>3594</v>
      </c>
      <c r="H2954" s="8">
        <v>0.02</v>
      </c>
      <c r="I2954" s="8">
        <v>0.02</v>
      </c>
      <c r="J2954" s="8">
        <v>0.02</v>
      </c>
      <c r="K2954" s="8">
        <v>0.02</v>
      </c>
      <c r="L2954" s="8">
        <v>0.02</v>
      </c>
      <c r="M2954" s="8">
        <v>0.02</v>
      </c>
      <c r="N2954" s="8">
        <v>0.02</v>
      </c>
      <c r="O2954" s="8">
        <v>0.02</v>
      </c>
      <c r="P2954" s="8">
        <v>0.15</v>
      </c>
      <c r="Q2954" s="8">
        <v>0.15</v>
      </c>
      <c r="R2954" s="8">
        <v>0.2</v>
      </c>
      <c r="S2954" s="8">
        <v>0.2</v>
      </c>
      <c r="T2954" s="8">
        <v>0.2</v>
      </c>
      <c r="U2954" s="8">
        <v>0.1</v>
      </c>
      <c r="V2954" s="8">
        <v>0.1</v>
      </c>
      <c r="W2954" s="8">
        <v>0.02</v>
      </c>
      <c r="X2954" s="8">
        <v>0.02</v>
      </c>
      <c r="Y2954" s="8">
        <v>0.02</v>
      </c>
      <c r="Z2954" s="8">
        <v>0.02</v>
      </c>
      <c r="AA2954" s="8">
        <v>0.02</v>
      </c>
      <c r="AB2954" s="8">
        <v>0.02</v>
      </c>
      <c r="AC2954" s="8">
        <v>0.02</v>
      </c>
      <c r="AD2954" s="8">
        <v>0.02</v>
      </c>
      <c r="AE2954" s="8">
        <v>0.02</v>
      </c>
      <c r="AF2954" s="8" t="s">
        <v>3592</v>
      </c>
    </row>
    <row r="2955" ht="14.25" customHeight="1">
      <c r="A2955" s="7" t="s">
        <v>1589</v>
      </c>
      <c r="B2955" s="7" t="s">
        <v>3604</v>
      </c>
      <c r="C2955" s="7"/>
      <c r="D2955" s="7" t="s">
        <v>3605</v>
      </c>
      <c r="E2955" s="201">
        <v>41883.0</v>
      </c>
      <c r="F2955" s="201">
        <v>42004.0</v>
      </c>
      <c r="G2955" s="7" t="s">
        <v>3594</v>
      </c>
      <c r="H2955" s="7">
        <v>0.02</v>
      </c>
      <c r="I2955" s="7">
        <v>0.02</v>
      </c>
      <c r="J2955" s="7">
        <v>0.02</v>
      </c>
      <c r="K2955" s="7">
        <v>0.02</v>
      </c>
      <c r="L2955" s="7">
        <v>0.02</v>
      </c>
      <c r="M2955" s="7">
        <v>0.02</v>
      </c>
      <c r="N2955" s="7">
        <v>0.02</v>
      </c>
      <c r="O2955" s="7">
        <v>0.02</v>
      </c>
      <c r="P2955" s="7">
        <v>0.15</v>
      </c>
      <c r="Q2955" s="7">
        <v>0.15</v>
      </c>
      <c r="R2955" s="7">
        <v>0.2</v>
      </c>
      <c r="S2955" s="7">
        <v>0.2</v>
      </c>
      <c r="T2955" s="7">
        <v>0.2</v>
      </c>
      <c r="U2955" s="7">
        <v>0.1</v>
      </c>
      <c r="V2955" s="7">
        <v>0.1</v>
      </c>
      <c r="W2955" s="7">
        <v>0.02</v>
      </c>
      <c r="X2955" s="7">
        <v>0.02</v>
      </c>
      <c r="Y2955" s="7">
        <v>0.02</v>
      </c>
      <c r="Z2955" s="7">
        <v>0.02</v>
      </c>
      <c r="AA2955" s="7">
        <v>0.02</v>
      </c>
      <c r="AB2955" s="7">
        <v>0.02</v>
      </c>
      <c r="AC2955" s="7">
        <v>0.02</v>
      </c>
      <c r="AD2955" s="7">
        <v>0.02</v>
      </c>
      <c r="AE2955" s="7">
        <v>0.02</v>
      </c>
      <c r="AF2955" s="7" t="s">
        <v>3592</v>
      </c>
    </row>
    <row r="2956" ht="14.25" customHeight="1">
      <c r="A2956" s="8" t="s">
        <v>1589</v>
      </c>
      <c r="B2956" s="8" t="s">
        <v>3604</v>
      </c>
      <c r="C2956" s="8"/>
      <c r="D2956" s="8" t="s">
        <v>3668</v>
      </c>
      <c r="E2956" s="202">
        <v>41821.0</v>
      </c>
      <c r="F2956" s="202">
        <v>41883.0</v>
      </c>
      <c r="G2956" s="8" t="s">
        <v>3588</v>
      </c>
      <c r="H2956" s="8">
        <v>0.02</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3592</v>
      </c>
    </row>
    <row r="2957" ht="14.25" customHeight="1">
      <c r="A2957" s="7" t="s">
        <v>1589</v>
      </c>
      <c r="B2957" s="7" t="s">
        <v>3604</v>
      </c>
      <c r="C2957" s="7"/>
      <c r="D2957" s="7" t="s">
        <v>3605</v>
      </c>
      <c r="E2957" s="201">
        <v>41821.0</v>
      </c>
      <c r="F2957" s="201">
        <v>41883.0</v>
      </c>
      <c r="G2957" s="7" t="s">
        <v>3594</v>
      </c>
      <c r="H2957" s="7">
        <v>0.02</v>
      </c>
      <c r="I2957" s="7">
        <v>0.02</v>
      </c>
      <c r="J2957" s="7">
        <v>0.02</v>
      </c>
      <c r="K2957" s="7">
        <v>0.02</v>
      </c>
      <c r="L2957" s="7">
        <v>0.02</v>
      </c>
      <c r="M2957" s="7">
        <v>0.02</v>
      </c>
      <c r="N2957" s="7">
        <v>0.02</v>
      </c>
      <c r="O2957" s="7">
        <v>0.02</v>
      </c>
      <c r="P2957" s="7">
        <v>0.15</v>
      </c>
      <c r="Q2957" s="7">
        <v>0.15</v>
      </c>
      <c r="R2957" s="7">
        <v>0.2</v>
      </c>
      <c r="S2957" s="7">
        <v>0.2</v>
      </c>
      <c r="T2957" s="7">
        <v>0.2</v>
      </c>
      <c r="U2957" s="7">
        <v>0.1</v>
      </c>
      <c r="V2957" s="7">
        <v>0.1</v>
      </c>
      <c r="W2957" s="7">
        <v>0.02</v>
      </c>
      <c r="X2957" s="7">
        <v>0.02</v>
      </c>
      <c r="Y2957" s="7">
        <v>0.02</v>
      </c>
      <c r="Z2957" s="7">
        <v>0.02</v>
      </c>
      <c r="AA2957" s="7">
        <v>0.02</v>
      </c>
      <c r="AB2957" s="7">
        <v>0.02</v>
      </c>
      <c r="AC2957" s="7">
        <v>0.02</v>
      </c>
      <c r="AD2957" s="7">
        <v>0.02</v>
      </c>
      <c r="AE2957" s="7">
        <v>0.02</v>
      </c>
      <c r="AF2957" s="7" t="s">
        <v>3592</v>
      </c>
    </row>
    <row r="2958" ht="14.25" customHeight="1">
      <c r="A2958" s="8" t="s">
        <v>1589</v>
      </c>
      <c r="B2958" s="8" t="s">
        <v>3604</v>
      </c>
      <c r="C2958" s="8"/>
      <c r="D2958" s="8" t="s">
        <v>3668</v>
      </c>
      <c r="E2958" s="202">
        <v>41640.0</v>
      </c>
      <c r="F2958" s="202">
        <v>41820.0</v>
      </c>
      <c r="G2958" s="8" t="s">
        <v>3588</v>
      </c>
      <c r="H2958" s="8">
        <v>0.02</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3592</v>
      </c>
    </row>
    <row r="2959" ht="14.25" customHeight="1">
      <c r="A2959" s="7" t="s">
        <v>1589</v>
      </c>
      <c r="B2959" s="7" t="s">
        <v>3604</v>
      </c>
      <c r="C2959" s="7"/>
      <c r="D2959" s="7" t="s">
        <v>3605</v>
      </c>
      <c r="E2959" s="201">
        <v>41640.0</v>
      </c>
      <c r="F2959" s="201">
        <v>41820.0</v>
      </c>
      <c r="G2959" s="7" t="s">
        <v>3594</v>
      </c>
      <c r="H2959" s="7">
        <v>0.02</v>
      </c>
      <c r="I2959" s="7">
        <v>0.02</v>
      </c>
      <c r="J2959" s="7">
        <v>0.02</v>
      </c>
      <c r="K2959" s="7">
        <v>0.02</v>
      </c>
      <c r="L2959" s="7">
        <v>0.02</v>
      </c>
      <c r="M2959" s="7">
        <v>0.02</v>
      </c>
      <c r="N2959" s="7">
        <v>0.02</v>
      </c>
      <c r="O2959" s="7">
        <v>0.02</v>
      </c>
      <c r="P2959" s="7">
        <v>0.15</v>
      </c>
      <c r="Q2959" s="7">
        <v>0.15</v>
      </c>
      <c r="R2959" s="7">
        <v>0.2</v>
      </c>
      <c r="S2959" s="7">
        <v>0.2</v>
      </c>
      <c r="T2959" s="7">
        <v>0.2</v>
      </c>
      <c r="U2959" s="7">
        <v>0.1</v>
      </c>
      <c r="V2959" s="7">
        <v>0.1</v>
      </c>
      <c r="W2959" s="7">
        <v>0.02</v>
      </c>
      <c r="X2959" s="7">
        <v>0.02</v>
      </c>
      <c r="Y2959" s="7">
        <v>0.02</v>
      </c>
      <c r="Z2959" s="7">
        <v>0.02</v>
      </c>
      <c r="AA2959" s="7">
        <v>0.02</v>
      </c>
      <c r="AB2959" s="7">
        <v>0.02</v>
      </c>
      <c r="AC2959" s="7">
        <v>0.02</v>
      </c>
      <c r="AD2959" s="7">
        <v>0.02</v>
      </c>
      <c r="AE2959" s="7">
        <v>0.02</v>
      </c>
      <c r="AF2959" s="7" t="s">
        <v>3592</v>
      </c>
    </row>
    <row r="2960" ht="14.25" customHeight="1">
      <c r="A2960" s="8" t="s">
        <v>4517</v>
      </c>
      <c r="B2960" s="8" t="s">
        <v>3604</v>
      </c>
      <c r="C2960" s="8" t="s">
        <v>3593</v>
      </c>
      <c r="D2960" s="8" t="s">
        <v>3587</v>
      </c>
      <c r="E2960" s="202">
        <v>41640.0</v>
      </c>
      <c r="F2960" s="202">
        <v>42004.0</v>
      </c>
      <c r="G2960" s="8" t="s">
        <v>3588</v>
      </c>
      <c r="H2960" s="8">
        <v>55.0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3592</v>
      </c>
    </row>
    <row r="2961" ht="14.25" customHeight="1">
      <c r="A2961" s="7" t="s">
        <v>4518</v>
      </c>
      <c r="B2961" s="7" t="s">
        <v>3604</v>
      </c>
      <c r="C2961" s="7"/>
      <c r="D2961" s="7" t="s">
        <v>3587</v>
      </c>
      <c r="E2961" s="201">
        <v>41640.0</v>
      </c>
      <c r="F2961" s="201">
        <v>42004.0</v>
      </c>
      <c r="G2961" s="7" t="s">
        <v>3588</v>
      </c>
      <c r="H2961" s="7">
        <v>0.05</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3592</v>
      </c>
    </row>
    <row r="2962" ht="14.25" customHeight="1">
      <c r="A2962" s="8" t="s">
        <v>4519</v>
      </c>
      <c r="B2962" s="8" t="s">
        <v>3604</v>
      </c>
      <c r="C2962" s="8"/>
      <c r="D2962" s="8" t="s">
        <v>3587</v>
      </c>
      <c r="E2962" s="202">
        <v>41640.0</v>
      </c>
      <c r="F2962" s="202">
        <v>42004.0</v>
      </c>
      <c r="G2962" s="8" t="s">
        <v>3588</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3592</v>
      </c>
    </row>
    <row r="2963" ht="14.25" customHeight="1">
      <c r="A2963" s="7" t="s">
        <v>4520</v>
      </c>
      <c r="B2963" s="7" t="s">
        <v>3604</v>
      </c>
      <c r="C2963" s="7" t="s">
        <v>3593</v>
      </c>
      <c r="D2963" s="7" t="s">
        <v>3587</v>
      </c>
      <c r="E2963" s="201">
        <v>41640.0</v>
      </c>
      <c r="F2963" s="201">
        <v>42004.0</v>
      </c>
      <c r="G2963" s="7" t="s">
        <v>3588</v>
      </c>
      <c r="H2963" s="7">
        <v>60.0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3592</v>
      </c>
    </row>
    <row r="2964" ht="14.25" customHeight="1">
      <c r="A2964" s="8" t="s">
        <v>4521</v>
      </c>
      <c r="B2964" s="8" t="s">
        <v>3604</v>
      </c>
      <c r="C2964" s="8" t="s">
        <v>3591</v>
      </c>
      <c r="D2964" s="8" t="s">
        <v>3596</v>
      </c>
      <c r="E2964" s="202">
        <v>41640.0</v>
      </c>
      <c r="F2964" s="202">
        <v>42004.0</v>
      </c>
      <c r="G2964" s="8" t="s">
        <v>3594</v>
      </c>
      <c r="H2964" s="8">
        <v>0.0</v>
      </c>
      <c r="I2964" s="8">
        <v>0.0</v>
      </c>
      <c r="J2964" s="8">
        <v>0.0</v>
      </c>
      <c r="K2964" s="8">
        <v>0.0</v>
      </c>
      <c r="L2964" s="8">
        <v>725.0</v>
      </c>
      <c r="M2964" s="8">
        <v>417.0</v>
      </c>
      <c r="N2964" s="8">
        <v>290.0</v>
      </c>
      <c r="O2964" s="8">
        <v>0.0</v>
      </c>
      <c r="P2964" s="8">
        <v>0.0</v>
      </c>
      <c r="Q2964" s="8">
        <v>0.0</v>
      </c>
      <c r="R2964" s="8">
        <v>0.0</v>
      </c>
      <c r="S2964" s="8">
        <v>0.0</v>
      </c>
      <c r="T2964" s="8">
        <v>0.0</v>
      </c>
      <c r="U2964" s="8">
        <v>0.0</v>
      </c>
      <c r="V2964" s="8">
        <v>0.0</v>
      </c>
      <c r="W2964" s="8">
        <v>0.0</v>
      </c>
      <c r="X2964" s="8">
        <v>0.0</v>
      </c>
      <c r="Y2964" s="8">
        <v>0.0</v>
      </c>
      <c r="Z2964" s="8">
        <v>0.0</v>
      </c>
      <c r="AA2964" s="8">
        <v>0.0</v>
      </c>
      <c r="AB2964" s="8">
        <v>0.0</v>
      </c>
      <c r="AC2964" s="8">
        <v>0.0</v>
      </c>
      <c r="AD2964" s="8">
        <v>0.0</v>
      </c>
      <c r="AE2964" s="8">
        <v>0.0</v>
      </c>
      <c r="AF2964" s="8" t="s">
        <v>3592</v>
      </c>
    </row>
    <row r="2965" ht="14.25" customHeight="1">
      <c r="A2965" s="7" t="s">
        <v>4521</v>
      </c>
      <c r="B2965" s="7" t="s">
        <v>3604</v>
      </c>
      <c r="C2965" s="7" t="s">
        <v>3591</v>
      </c>
      <c r="D2965" s="7" t="s">
        <v>3727</v>
      </c>
      <c r="E2965" s="201">
        <v>41640.0</v>
      </c>
      <c r="F2965" s="201">
        <v>42004.0</v>
      </c>
      <c r="G2965" s="7" t="s">
        <v>3594</v>
      </c>
      <c r="H2965" s="7">
        <v>0.0</v>
      </c>
      <c r="I2965" s="7">
        <v>0.0</v>
      </c>
      <c r="J2965" s="7">
        <v>0.0</v>
      </c>
      <c r="K2965" s="7">
        <v>0.0</v>
      </c>
      <c r="L2965" s="7">
        <v>125.0</v>
      </c>
      <c r="M2965" s="7">
        <v>117.0</v>
      </c>
      <c r="N2965" s="7">
        <v>90.0</v>
      </c>
      <c r="O2965" s="7">
        <v>0.0</v>
      </c>
      <c r="P2965" s="7">
        <v>0.0</v>
      </c>
      <c r="Q2965" s="7">
        <v>0.0</v>
      </c>
      <c r="R2965" s="7">
        <v>0.0</v>
      </c>
      <c r="S2965" s="7">
        <v>0.0</v>
      </c>
      <c r="T2965" s="7">
        <v>0.0</v>
      </c>
      <c r="U2965" s="7">
        <v>0.0</v>
      </c>
      <c r="V2965" s="7">
        <v>0.0</v>
      </c>
      <c r="W2965" s="7">
        <v>0.0</v>
      </c>
      <c r="X2965" s="7">
        <v>0.0</v>
      </c>
      <c r="Y2965" s="7">
        <v>0.0</v>
      </c>
      <c r="Z2965" s="7">
        <v>0.0</v>
      </c>
      <c r="AA2965" s="7">
        <v>125.0</v>
      </c>
      <c r="AB2965" s="7">
        <v>117.0</v>
      </c>
      <c r="AC2965" s="7">
        <v>90.0</v>
      </c>
      <c r="AD2965" s="7">
        <v>0.0</v>
      </c>
      <c r="AE2965" s="7">
        <v>0.0</v>
      </c>
      <c r="AF2965" s="7" t="s">
        <v>3592</v>
      </c>
    </row>
    <row r="2966" ht="14.25" customHeight="1">
      <c r="A2966" s="8" t="s">
        <v>4522</v>
      </c>
      <c r="B2966" s="8" t="s">
        <v>3604</v>
      </c>
      <c r="C2966" s="8" t="s">
        <v>3591</v>
      </c>
      <c r="D2966" s="8" t="s">
        <v>3587</v>
      </c>
      <c r="E2966" s="202">
        <v>41640.0</v>
      </c>
      <c r="F2966" s="202">
        <v>42004.0</v>
      </c>
      <c r="G2966" s="8" t="s">
        <v>3588</v>
      </c>
      <c r="H2966" s="8">
        <v>0.0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3592</v>
      </c>
    </row>
    <row r="2967" ht="14.25" customHeight="1">
      <c r="A2967" s="7" t="s">
        <v>4523</v>
      </c>
      <c r="B2967" s="7" t="s">
        <v>3604</v>
      </c>
      <c r="C2967" s="7"/>
      <c r="D2967" s="7" t="s">
        <v>3596</v>
      </c>
      <c r="E2967" s="201">
        <v>41640.0</v>
      </c>
      <c r="F2967" s="201">
        <v>42004.0</v>
      </c>
      <c r="G2967" s="7" t="s">
        <v>3588</v>
      </c>
      <c r="H2967" s="7">
        <v>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3592</v>
      </c>
    </row>
    <row r="2968" ht="14.25" customHeight="1">
      <c r="A2968" s="8" t="s">
        <v>4523</v>
      </c>
      <c r="B2968" s="8" t="s">
        <v>3604</v>
      </c>
      <c r="C2968" s="8"/>
      <c r="D2968" s="8" t="s">
        <v>4195</v>
      </c>
      <c r="E2968" s="202">
        <v>41640.0</v>
      </c>
      <c r="F2968" s="202">
        <v>42004.0</v>
      </c>
      <c r="G2968" s="8" t="s">
        <v>3594</v>
      </c>
      <c r="H2968" s="8">
        <v>0.0</v>
      </c>
      <c r="I2968" s="8">
        <v>0.0</v>
      </c>
      <c r="J2968" s="8">
        <v>0.0</v>
      </c>
      <c r="K2968" s="8">
        <v>0.0</v>
      </c>
      <c r="L2968" s="8">
        <v>0.0</v>
      </c>
      <c r="M2968" s="8">
        <v>0.0</v>
      </c>
      <c r="N2968" s="8">
        <v>0.0</v>
      </c>
      <c r="O2968" s="8">
        <v>1.0</v>
      </c>
      <c r="P2968" s="8">
        <v>1.0</v>
      </c>
      <c r="Q2968" s="8">
        <v>1.0</v>
      </c>
      <c r="R2968" s="8">
        <v>1.0</v>
      </c>
      <c r="S2968" s="8">
        <v>1.0</v>
      </c>
      <c r="T2968" s="8">
        <v>1.0</v>
      </c>
      <c r="U2968" s="8">
        <v>1.0</v>
      </c>
      <c r="V2968" s="8">
        <v>1.0</v>
      </c>
      <c r="W2968" s="8">
        <v>1.0</v>
      </c>
      <c r="X2968" s="8">
        <v>1.0</v>
      </c>
      <c r="Y2968" s="8">
        <v>0.0</v>
      </c>
      <c r="Z2968" s="8">
        <v>0.0</v>
      </c>
      <c r="AA2968" s="8">
        <v>0.0</v>
      </c>
      <c r="AB2968" s="8">
        <v>0.0</v>
      </c>
      <c r="AC2968" s="8">
        <v>0.0</v>
      </c>
      <c r="AD2968" s="8">
        <v>0.0</v>
      </c>
      <c r="AE2968" s="8">
        <v>0.0</v>
      </c>
      <c r="AF2968" s="8" t="s">
        <v>3592</v>
      </c>
    </row>
    <row r="2969" ht="14.25" customHeight="1">
      <c r="A2969" s="7" t="s">
        <v>249</v>
      </c>
      <c r="B2969" s="7" t="s">
        <v>3673</v>
      </c>
      <c r="C2969" s="7"/>
      <c r="D2969" s="7" t="s">
        <v>3596</v>
      </c>
      <c r="E2969" s="201">
        <v>41640.0</v>
      </c>
      <c r="F2969" s="201">
        <v>42004.0</v>
      </c>
      <c r="G2969" s="7" t="s">
        <v>3588</v>
      </c>
      <c r="H2969" s="7">
        <v>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3592</v>
      </c>
    </row>
    <row r="2970" ht="14.25" customHeight="1">
      <c r="A2970" s="8" t="s">
        <v>249</v>
      </c>
      <c r="B2970" s="8" t="s">
        <v>3673</v>
      </c>
      <c r="C2970" s="8"/>
      <c r="D2970" s="8" t="s">
        <v>4195</v>
      </c>
      <c r="E2970" s="202">
        <v>41640.0</v>
      </c>
      <c r="F2970" s="202">
        <v>42004.0</v>
      </c>
      <c r="G2970" s="8" t="s">
        <v>3594</v>
      </c>
      <c r="H2970" s="8">
        <v>0.0</v>
      </c>
      <c r="I2970" s="8">
        <v>0.0</v>
      </c>
      <c r="J2970" s="8">
        <v>0.0</v>
      </c>
      <c r="K2970" s="8">
        <v>0.0</v>
      </c>
      <c r="L2970" s="8">
        <v>0.0</v>
      </c>
      <c r="M2970" s="8">
        <v>0.0</v>
      </c>
      <c r="N2970" s="8">
        <v>0.0</v>
      </c>
      <c r="O2970" s="8">
        <v>0.0</v>
      </c>
      <c r="P2970" s="8">
        <v>1.0</v>
      </c>
      <c r="Q2970" s="8">
        <v>1.0</v>
      </c>
      <c r="R2970" s="8">
        <v>1.0</v>
      </c>
      <c r="S2970" s="8">
        <v>1.0</v>
      </c>
      <c r="T2970" s="8">
        <v>1.0</v>
      </c>
      <c r="U2970" s="8">
        <v>1.0</v>
      </c>
      <c r="V2970" s="8">
        <v>1.0</v>
      </c>
      <c r="W2970" s="8">
        <v>1.0</v>
      </c>
      <c r="X2970" s="8">
        <v>1.0</v>
      </c>
      <c r="Y2970" s="8">
        <v>1.0</v>
      </c>
      <c r="Z2970" s="8">
        <v>1.0</v>
      </c>
      <c r="AA2970" s="8">
        <v>1.0</v>
      </c>
      <c r="AB2970" s="8">
        <v>1.0</v>
      </c>
      <c r="AC2970" s="8">
        <v>0.0</v>
      </c>
      <c r="AD2970" s="8">
        <v>0.0</v>
      </c>
      <c r="AE2970" s="8">
        <v>0.0</v>
      </c>
      <c r="AF2970" s="8" t="s">
        <v>3592</v>
      </c>
    </row>
    <row r="2971" ht="14.25" customHeight="1">
      <c r="A2971" s="7" t="s">
        <v>4524</v>
      </c>
      <c r="B2971" s="7" t="s">
        <v>3673</v>
      </c>
      <c r="C2971" s="7"/>
      <c r="D2971" s="7" t="s">
        <v>3587</v>
      </c>
      <c r="E2971" s="201">
        <v>41640.0</v>
      </c>
      <c r="F2971" s="201">
        <v>42004.0</v>
      </c>
      <c r="G2971" s="7" t="s">
        <v>3588</v>
      </c>
      <c r="H2971" s="7">
        <v>1.0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3592</v>
      </c>
    </row>
    <row r="2972" ht="14.25" customHeight="1">
      <c r="A2972" s="8" t="s">
        <v>4525</v>
      </c>
      <c r="B2972" s="8" t="s">
        <v>3586</v>
      </c>
      <c r="C2972" s="8" t="s">
        <v>3591</v>
      </c>
      <c r="D2972" s="8" t="s">
        <v>3587</v>
      </c>
      <c r="E2972" s="202">
        <v>41640.0</v>
      </c>
      <c r="F2972" s="202">
        <v>42004.0</v>
      </c>
      <c r="G2972" s="8" t="s">
        <v>3588</v>
      </c>
      <c r="H2972" s="8">
        <v>1.0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3592</v>
      </c>
    </row>
    <row r="2973" ht="14.25" customHeight="1">
      <c r="A2973" s="7" t="s">
        <v>4526</v>
      </c>
      <c r="B2973" s="7" t="s">
        <v>3586</v>
      </c>
      <c r="C2973" s="7" t="s">
        <v>3591</v>
      </c>
      <c r="D2973" s="7" t="s">
        <v>3587</v>
      </c>
      <c r="E2973" s="201">
        <v>41640.0</v>
      </c>
      <c r="F2973" s="201">
        <v>42004.0</v>
      </c>
      <c r="G2973" s="7" t="s">
        <v>3588</v>
      </c>
      <c r="H2973" s="7">
        <v>1.0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3592</v>
      </c>
    </row>
    <row r="2974" ht="14.25" customHeight="1">
      <c r="A2974" s="8" t="s">
        <v>4527</v>
      </c>
      <c r="B2974" s="8" t="s">
        <v>3586</v>
      </c>
      <c r="C2974" s="8" t="s">
        <v>3593</v>
      </c>
      <c r="D2974" s="8" t="s">
        <v>3587</v>
      </c>
      <c r="E2974" s="202">
        <v>41640.0</v>
      </c>
      <c r="F2974" s="202">
        <v>42004.0</v>
      </c>
      <c r="G2974" s="8" t="s">
        <v>3588</v>
      </c>
      <c r="H2974" s="8">
        <v>13.0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3592</v>
      </c>
    </row>
    <row r="2975" ht="14.25" customHeight="1">
      <c r="A2975" s="7" t="s">
        <v>4527</v>
      </c>
      <c r="B2975" s="7" t="s">
        <v>3586</v>
      </c>
      <c r="C2975" s="7" t="s">
        <v>3593</v>
      </c>
      <c r="D2975" s="7" t="s">
        <v>3621</v>
      </c>
      <c r="E2975" s="201">
        <v>41913.0</v>
      </c>
      <c r="F2975" s="201">
        <v>42004.0</v>
      </c>
      <c r="G2975" s="7" t="s">
        <v>3588</v>
      </c>
      <c r="H2975" s="7">
        <v>13.0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3592</v>
      </c>
    </row>
    <row r="2976" ht="14.25" customHeight="1">
      <c r="A2976" s="8" t="s">
        <v>4527</v>
      </c>
      <c r="B2976" s="8" t="s">
        <v>3586</v>
      </c>
      <c r="C2976" s="8" t="s">
        <v>3593</v>
      </c>
      <c r="D2976" s="8" t="s">
        <v>3621</v>
      </c>
      <c r="E2976" s="202">
        <v>41640.0</v>
      </c>
      <c r="F2976" s="202">
        <v>41729.0</v>
      </c>
      <c r="G2976" s="8" t="s">
        <v>3588</v>
      </c>
      <c r="H2976" s="8">
        <v>13.0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3592</v>
      </c>
    </row>
    <row r="2977" ht="14.25" customHeight="1">
      <c r="A2977" s="7" t="s">
        <v>4528</v>
      </c>
      <c r="B2977" s="7" t="s">
        <v>3586</v>
      </c>
      <c r="C2977" s="7" t="s">
        <v>3591</v>
      </c>
      <c r="D2977" s="7" t="s">
        <v>3587</v>
      </c>
      <c r="E2977" s="201">
        <v>41640.0</v>
      </c>
      <c r="F2977" s="201">
        <v>42004.0</v>
      </c>
      <c r="G2977" s="7" t="s">
        <v>3588</v>
      </c>
      <c r="H2977" s="7">
        <v>0.0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3592</v>
      </c>
    </row>
    <row r="2978" ht="14.25" customHeight="1">
      <c r="A2978" s="8" t="s">
        <v>4529</v>
      </c>
      <c r="B2978" s="8" t="s">
        <v>3627</v>
      </c>
      <c r="C2978" s="8" t="s">
        <v>3593</v>
      </c>
      <c r="D2978" s="8" t="s">
        <v>3587</v>
      </c>
      <c r="E2978" s="202">
        <v>41640.0</v>
      </c>
      <c r="F2978" s="202">
        <v>42004.0</v>
      </c>
      <c r="G2978" s="8" t="s">
        <v>3588</v>
      </c>
      <c r="H2978" s="8">
        <v>22.0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3592</v>
      </c>
    </row>
    <row r="2979" ht="14.25" customHeight="1">
      <c r="A2979" s="7" t="s">
        <v>4530</v>
      </c>
      <c r="B2979" s="7" t="s">
        <v>3627</v>
      </c>
      <c r="C2979" s="7" t="s">
        <v>3593</v>
      </c>
      <c r="D2979" s="7" t="s">
        <v>3587</v>
      </c>
      <c r="E2979" s="201">
        <v>41640.0</v>
      </c>
      <c r="F2979" s="201">
        <v>42004.0</v>
      </c>
      <c r="G2979" s="7" t="s">
        <v>3588</v>
      </c>
      <c r="H2979" s="7">
        <v>60.0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3592</v>
      </c>
    </row>
    <row r="2980" ht="14.25" customHeight="1">
      <c r="A2980" s="8" t="s">
        <v>4531</v>
      </c>
      <c r="B2980" s="8" t="s">
        <v>3627</v>
      </c>
      <c r="C2980" s="8" t="s">
        <v>3593</v>
      </c>
      <c r="D2980" s="8" t="s">
        <v>3587</v>
      </c>
      <c r="E2980" s="202">
        <v>41640.0</v>
      </c>
      <c r="F2980" s="202">
        <v>42004.0</v>
      </c>
      <c r="G2980" s="8" t="s">
        <v>3588</v>
      </c>
      <c r="H2980" s="8">
        <v>60.0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3592</v>
      </c>
    </row>
    <row r="2981" ht="14.25" customHeight="1">
      <c r="A2981" s="7" t="s">
        <v>4532</v>
      </c>
      <c r="B2981" s="7" t="s">
        <v>3586</v>
      </c>
      <c r="C2981" s="7" t="s">
        <v>3593</v>
      </c>
      <c r="D2981" s="7" t="s">
        <v>3587</v>
      </c>
      <c r="E2981" s="201">
        <v>41640.0</v>
      </c>
      <c r="F2981" s="201">
        <v>42004.0</v>
      </c>
      <c r="G2981" s="7" t="s">
        <v>3588</v>
      </c>
      <c r="H2981" s="7">
        <v>12.8</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3592</v>
      </c>
    </row>
    <row r="2982" ht="14.25" customHeight="1">
      <c r="A2982" s="8" t="s">
        <v>4533</v>
      </c>
      <c r="B2982" s="8" t="s">
        <v>8</v>
      </c>
      <c r="C2982" s="8"/>
      <c r="D2982" s="8" t="s">
        <v>3596</v>
      </c>
      <c r="E2982" s="202">
        <v>41640.0</v>
      </c>
      <c r="F2982" s="202">
        <v>42004.0</v>
      </c>
      <c r="G2982" s="8" t="s">
        <v>3588</v>
      </c>
      <c r="H2982" s="8">
        <v>0.1773</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3592</v>
      </c>
    </row>
    <row r="2983" ht="14.25" customHeight="1">
      <c r="A2983" s="7" t="s">
        <v>4533</v>
      </c>
      <c r="B2983" s="7" t="s">
        <v>8</v>
      </c>
      <c r="C2983" s="7"/>
      <c r="D2983" s="7" t="s">
        <v>3597</v>
      </c>
      <c r="E2983" s="201">
        <v>41640.0</v>
      </c>
      <c r="F2983" s="201">
        <v>42004.0</v>
      </c>
      <c r="G2983" s="7" t="s">
        <v>3588</v>
      </c>
      <c r="H2983" s="7">
        <v>0.0</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3592</v>
      </c>
    </row>
    <row r="2984" ht="14.25" customHeight="1">
      <c r="A2984" s="8" t="s">
        <v>4533</v>
      </c>
      <c r="B2984" s="8" t="s">
        <v>8</v>
      </c>
      <c r="C2984" s="8"/>
      <c r="D2984" s="8" t="s">
        <v>3598</v>
      </c>
      <c r="E2984" s="202">
        <v>41640.0</v>
      </c>
      <c r="F2984" s="202">
        <v>42004.0</v>
      </c>
      <c r="G2984" s="8" t="s">
        <v>3588</v>
      </c>
      <c r="H2984" s="8">
        <v>1.0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3592</v>
      </c>
    </row>
    <row r="2985" ht="14.25" customHeight="1">
      <c r="A2985" s="7" t="s">
        <v>4533</v>
      </c>
      <c r="B2985" s="7" t="s">
        <v>8</v>
      </c>
      <c r="C2985" s="7"/>
      <c r="D2985" s="7" t="s">
        <v>3605</v>
      </c>
      <c r="E2985" s="201">
        <v>41883.0</v>
      </c>
      <c r="F2985" s="201">
        <v>42004.0</v>
      </c>
      <c r="G2985" s="7" t="s">
        <v>3594</v>
      </c>
      <c r="H2985" s="7">
        <v>0.1773</v>
      </c>
      <c r="I2985" s="7">
        <v>0.1773</v>
      </c>
      <c r="J2985" s="7">
        <v>0.1773</v>
      </c>
      <c r="K2985" s="7">
        <v>0.1773</v>
      </c>
      <c r="L2985" s="7">
        <v>0.1773</v>
      </c>
      <c r="M2985" s="7">
        <v>0.1773</v>
      </c>
      <c r="N2985" s="7">
        <v>0.1773</v>
      </c>
      <c r="O2985" s="7">
        <v>0.468</v>
      </c>
      <c r="P2985" s="7">
        <v>0.468</v>
      </c>
      <c r="Q2985" s="7">
        <v>0.468</v>
      </c>
      <c r="R2985" s="7">
        <v>0.468</v>
      </c>
      <c r="S2985" s="7">
        <v>0.468</v>
      </c>
      <c r="T2985" s="7">
        <v>0.468</v>
      </c>
      <c r="U2985" s="7">
        <v>0.468</v>
      </c>
      <c r="V2985" s="7">
        <v>0.468</v>
      </c>
      <c r="W2985" s="7">
        <v>0.468</v>
      </c>
      <c r="X2985" s="7">
        <v>0.468</v>
      </c>
      <c r="Y2985" s="7">
        <v>0.468</v>
      </c>
      <c r="Z2985" s="7">
        <v>0.468</v>
      </c>
      <c r="AA2985" s="7">
        <v>0.468</v>
      </c>
      <c r="AB2985" s="7">
        <v>0.468</v>
      </c>
      <c r="AC2985" s="7">
        <v>0.1773</v>
      </c>
      <c r="AD2985" s="7">
        <v>0.1773</v>
      </c>
      <c r="AE2985" s="7">
        <v>0.1773</v>
      </c>
      <c r="AF2985" s="7" t="s">
        <v>3592</v>
      </c>
    </row>
    <row r="2986" ht="14.25" customHeight="1">
      <c r="A2986" s="8" t="s">
        <v>4533</v>
      </c>
      <c r="B2986" s="8" t="s">
        <v>8</v>
      </c>
      <c r="C2986" s="8"/>
      <c r="D2986" s="8" t="s">
        <v>3668</v>
      </c>
      <c r="E2986" s="202">
        <v>41821.0</v>
      </c>
      <c r="F2986" s="202">
        <v>41883.0</v>
      </c>
      <c r="G2986" s="8" t="s">
        <v>3588</v>
      </c>
      <c r="H2986" s="8">
        <v>0.1773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3592</v>
      </c>
    </row>
    <row r="2987" ht="14.25" customHeight="1">
      <c r="A2987" s="7" t="s">
        <v>4533</v>
      </c>
      <c r="B2987" s="7" t="s">
        <v>8</v>
      </c>
      <c r="C2987" s="7"/>
      <c r="D2987" s="7" t="s">
        <v>3605</v>
      </c>
      <c r="E2987" s="201">
        <v>41821.0</v>
      </c>
      <c r="F2987" s="201">
        <v>41883.0</v>
      </c>
      <c r="G2987" s="7" t="s">
        <v>3594</v>
      </c>
      <c r="H2987" s="7">
        <v>0.1773</v>
      </c>
      <c r="I2987" s="7">
        <v>0.1773</v>
      </c>
      <c r="J2987" s="7">
        <v>0.1773</v>
      </c>
      <c r="K2987" s="7">
        <v>0.1773</v>
      </c>
      <c r="L2987" s="7">
        <v>0.1773</v>
      </c>
      <c r="M2987" s="7">
        <v>0.1773</v>
      </c>
      <c r="N2987" s="7">
        <v>0.1773</v>
      </c>
      <c r="O2987" s="7">
        <v>0.1773</v>
      </c>
      <c r="P2987" s="7">
        <v>0.26</v>
      </c>
      <c r="Q2987" s="7">
        <v>0.26</v>
      </c>
      <c r="R2987" s="7">
        <v>0.26</v>
      </c>
      <c r="S2987" s="7">
        <v>0.26</v>
      </c>
      <c r="T2987" s="7">
        <v>0.26</v>
      </c>
      <c r="U2987" s="7">
        <v>0.26</v>
      </c>
      <c r="V2987" s="7">
        <v>0.26</v>
      </c>
      <c r="W2987" s="7">
        <v>0.26</v>
      </c>
      <c r="X2987" s="7">
        <v>0.26</v>
      </c>
      <c r="Y2987" s="7">
        <v>0.26</v>
      </c>
      <c r="Z2987" s="7">
        <v>0.26</v>
      </c>
      <c r="AA2987" s="7">
        <v>0.26</v>
      </c>
      <c r="AB2987" s="7">
        <v>0.1773</v>
      </c>
      <c r="AC2987" s="7">
        <v>0.1773</v>
      </c>
      <c r="AD2987" s="7">
        <v>0.1773</v>
      </c>
      <c r="AE2987" s="7">
        <v>0.1773</v>
      </c>
      <c r="AF2987" s="7" t="s">
        <v>3592</v>
      </c>
    </row>
    <row r="2988" ht="14.25" customHeight="1">
      <c r="A2988" s="8" t="s">
        <v>4533</v>
      </c>
      <c r="B2988" s="8" t="s">
        <v>8</v>
      </c>
      <c r="C2988" s="8"/>
      <c r="D2988" s="8" t="s">
        <v>3668</v>
      </c>
      <c r="E2988" s="202">
        <v>41640.0</v>
      </c>
      <c r="F2988" s="202">
        <v>41820.0</v>
      </c>
      <c r="G2988" s="8" t="s">
        <v>3588</v>
      </c>
      <c r="H2988" s="8">
        <v>0.1773</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3592</v>
      </c>
    </row>
    <row r="2989" ht="14.25" customHeight="1">
      <c r="A2989" s="7" t="s">
        <v>4533</v>
      </c>
      <c r="B2989" s="7" t="s">
        <v>8</v>
      </c>
      <c r="C2989" s="7"/>
      <c r="D2989" s="7" t="s">
        <v>3605</v>
      </c>
      <c r="E2989" s="201">
        <v>41640.0</v>
      </c>
      <c r="F2989" s="201">
        <v>41820.0</v>
      </c>
      <c r="G2989" s="7" t="s">
        <v>3594</v>
      </c>
      <c r="H2989" s="7">
        <v>0.1773</v>
      </c>
      <c r="I2989" s="7">
        <v>0.1773</v>
      </c>
      <c r="J2989" s="7">
        <v>0.1773</v>
      </c>
      <c r="K2989" s="7">
        <v>0.1773</v>
      </c>
      <c r="L2989" s="7">
        <v>0.1773</v>
      </c>
      <c r="M2989" s="7">
        <v>0.1773</v>
      </c>
      <c r="N2989" s="7">
        <v>0.1773</v>
      </c>
      <c r="O2989" s="7">
        <v>0.468</v>
      </c>
      <c r="P2989" s="7">
        <v>0.468</v>
      </c>
      <c r="Q2989" s="7">
        <v>0.468</v>
      </c>
      <c r="R2989" s="7">
        <v>0.468</v>
      </c>
      <c r="S2989" s="7">
        <v>0.468</v>
      </c>
      <c r="T2989" s="7">
        <v>0.468</v>
      </c>
      <c r="U2989" s="7">
        <v>0.468</v>
      </c>
      <c r="V2989" s="7">
        <v>0.468</v>
      </c>
      <c r="W2989" s="7">
        <v>0.468</v>
      </c>
      <c r="X2989" s="7">
        <v>0.468</v>
      </c>
      <c r="Y2989" s="7">
        <v>0.468</v>
      </c>
      <c r="Z2989" s="7">
        <v>0.468</v>
      </c>
      <c r="AA2989" s="7">
        <v>0.468</v>
      </c>
      <c r="AB2989" s="7">
        <v>0.468</v>
      </c>
      <c r="AC2989" s="7">
        <v>0.1773</v>
      </c>
      <c r="AD2989" s="7">
        <v>0.1773</v>
      </c>
      <c r="AE2989" s="7">
        <v>0.1773</v>
      </c>
      <c r="AF2989" s="7" t="s">
        <v>3592</v>
      </c>
    </row>
    <row r="2990" ht="14.25" customHeight="1">
      <c r="A2990" s="8" t="s">
        <v>4534</v>
      </c>
      <c r="B2990" s="8" t="s">
        <v>3586</v>
      </c>
      <c r="C2990" s="8"/>
      <c r="D2990" s="8" t="s">
        <v>3587</v>
      </c>
      <c r="E2990" s="202">
        <v>41640.0</v>
      </c>
      <c r="F2990" s="202">
        <v>42004.0</v>
      </c>
      <c r="G2990" s="8" t="s">
        <v>3588</v>
      </c>
      <c r="H2990" s="8">
        <v>0.0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3592</v>
      </c>
    </row>
    <row r="2991" ht="14.25" customHeight="1">
      <c r="A2991" s="7" t="s">
        <v>1654</v>
      </c>
      <c r="B2991" s="7" t="s">
        <v>3590</v>
      </c>
      <c r="C2991" s="7" t="s">
        <v>3591</v>
      </c>
      <c r="D2991" s="7" t="s">
        <v>3587</v>
      </c>
      <c r="E2991" s="201">
        <v>41640.0</v>
      </c>
      <c r="F2991" s="201">
        <v>42004.0</v>
      </c>
      <c r="G2991" s="7" t="s">
        <v>3588</v>
      </c>
      <c r="H2991" s="7">
        <v>120.0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3592</v>
      </c>
    </row>
    <row r="2992" ht="14.25" customHeight="1">
      <c r="A2992" s="8" t="s">
        <v>4535</v>
      </c>
      <c r="B2992" s="8" t="s">
        <v>3586</v>
      </c>
      <c r="C2992" s="8" t="s">
        <v>3591</v>
      </c>
      <c r="D2992" s="8" t="s">
        <v>3587</v>
      </c>
      <c r="E2992" s="202">
        <v>41640.0</v>
      </c>
      <c r="F2992" s="202">
        <v>42004.0</v>
      </c>
      <c r="G2992" s="8" t="s">
        <v>3588</v>
      </c>
      <c r="H2992" s="8">
        <v>0.2</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3592</v>
      </c>
    </row>
    <row r="2993" ht="14.25" customHeight="1">
      <c r="A2993" s="7" t="s">
        <v>4536</v>
      </c>
      <c r="B2993" s="7" t="s">
        <v>3586</v>
      </c>
      <c r="C2993" s="7"/>
      <c r="D2993" s="7" t="s">
        <v>3587</v>
      </c>
      <c r="E2993" s="201">
        <v>41640.0</v>
      </c>
      <c r="F2993" s="201">
        <v>42004.0</v>
      </c>
      <c r="G2993" s="7" t="s">
        <v>3588</v>
      </c>
      <c r="H2993" s="7">
        <v>0.0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3592</v>
      </c>
    </row>
    <row r="2994" ht="14.25" customHeight="1">
      <c r="A2994" s="8" t="s">
        <v>4537</v>
      </c>
      <c r="B2994" s="8" t="s">
        <v>3586</v>
      </c>
      <c r="C2994" s="8"/>
      <c r="D2994" s="8" t="s">
        <v>3587</v>
      </c>
      <c r="E2994" s="202">
        <v>41640.0</v>
      </c>
      <c r="F2994" s="202">
        <v>42004.0</v>
      </c>
      <c r="G2994" s="8" t="s">
        <v>3588</v>
      </c>
      <c r="H2994" s="8">
        <v>1.0</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3592</v>
      </c>
    </row>
    <row r="2995" ht="14.25" customHeight="1">
      <c r="A2995" s="7" t="s">
        <v>4538</v>
      </c>
      <c r="B2995" s="7" t="s">
        <v>3627</v>
      </c>
      <c r="C2995" s="7" t="s">
        <v>3593</v>
      </c>
      <c r="D2995" s="7" t="s">
        <v>3587</v>
      </c>
      <c r="E2995" s="201">
        <v>41640.0</v>
      </c>
      <c r="F2995" s="201">
        <v>42004.0</v>
      </c>
      <c r="G2995" s="7" t="s">
        <v>3588</v>
      </c>
      <c r="H2995" s="7">
        <v>55.0</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3592</v>
      </c>
    </row>
    <row r="2996" ht="14.25" customHeight="1">
      <c r="A2996" s="8" t="s">
        <v>4539</v>
      </c>
      <c r="B2996" s="8" t="s">
        <v>3627</v>
      </c>
      <c r="C2996" s="8"/>
      <c r="D2996" s="8" t="s">
        <v>3587</v>
      </c>
      <c r="E2996" s="202">
        <v>41640.0</v>
      </c>
      <c r="F2996" s="202">
        <v>42004.0</v>
      </c>
      <c r="G2996" s="8" t="s">
        <v>3588</v>
      </c>
      <c r="H2996" s="8">
        <v>0.05</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3592</v>
      </c>
    </row>
    <row r="2997" ht="14.25" customHeight="1">
      <c r="A2997" s="7" t="s">
        <v>4540</v>
      </c>
      <c r="B2997" s="7" t="s">
        <v>3627</v>
      </c>
      <c r="C2997" s="7"/>
      <c r="D2997" s="7" t="s">
        <v>3587</v>
      </c>
      <c r="E2997" s="201">
        <v>41640.0</v>
      </c>
      <c r="F2997" s="201">
        <v>42004.0</v>
      </c>
      <c r="G2997" s="7" t="s">
        <v>3588</v>
      </c>
      <c r="H2997" s="7">
        <v>0.2</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3592</v>
      </c>
    </row>
    <row r="2998" ht="14.25" customHeight="1">
      <c r="A2998" s="8" t="s">
        <v>4541</v>
      </c>
      <c r="B2998" s="8" t="s">
        <v>3627</v>
      </c>
      <c r="C2998" s="8" t="s">
        <v>3593</v>
      </c>
      <c r="D2998" s="8" t="s">
        <v>3587</v>
      </c>
      <c r="E2998" s="202">
        <v>41640.0</v>
      </c>
      <c r="F2998" s="202">
        <v>42004.0</v>
      </c>
      <c r="G2998" s="8" t="s">
        <v>3588</v>
      </c>
      <c r="H2998" s="8">
        <v>60.0</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3592</v>
      </c>
    </row>
    <row r="2999" ht="14.25" customHeight="1">
      <c r="A2999" s="7" t="s">
        <v>4542</v>
      </c>
      <c r="B2999" s="7" t="s">
        <v>3627</v>
      </c>
      <c r="C2999" s="7" t="s">
        <v>3593</v>
      </c>
      <c r="D2999" s="7" t="s">
        <v>3587</v>
      </c>
      <c r="E2999" s="201">
        <v>41640.0</v>
      </c>
      <c r="F2999" s="201">
        <v>42004.0</v>
      </c>
      <c r="G2999" s="7" t="s">
        <v>3588</v>
      </c>
      <c r="H2999" s="7">
        <v>55.0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3592</v>
      </c>
    </row>
    <row r="3000" ht="14.25" customHeight="1">
      <c r="A3000" s="8" t="s">
        <v>4543</v>
      </c>
      <c r="B3000" s="8" t="s">
        <v>3627</v>
      </c>
      <c r="C3000" s="8"/>
      <c r="D3000" s="8" t="s">
        <v>3587</v>
      </c>
      <c r="E3000" s="202">
        <v>41640.0</v>
      </c>
      <c r="F3000" s="202">
        <v>42004.0</v>
      </c>
      <c r="G3000" s="8" t="s">
        <v>3588</v>
      </c>
      <c r="H3000" s="8">
        <v>0.05</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3592</v>
      </c>
    </row>
    <row r="3001" ht="14.25" customHeight="1">
      <c r="A3001" s="7" t="s">
        <v>4544</v>
      </c>
      <c r="B3001" s="7" t="s">
        <v>3627</v>
      </c>
      <c r="C3001" s="7"/>
      <c r="D3001" s="7" t="s">
        <v>3587</v>
      </c>
      <c r="E3001" s="201">
        <v>41640.0</v>
      </c>
      <c r="F3001" s="201">
        <v>42004.0</v>
      </c>
      <c r="G3001" s="7" t="s">
        <v>3588</v>
      </c>
      <c r="H3001" s="7">
        <v>0.2</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3592</v>
      </c>
    </row>
    <row r="3002" ht="14.25" customHeight="1">
      <c r="A3002" s="8" t="s">
        <v>4545</v>
      </c>
      <c r="B3002" s="8" t="s">
        <v>3627</v>
      </c>
      <c r="C3002" s="8" t="s">
        <v>3593</v>
      </c>
      <c r="D3002" s="8" t="s">
        <v>3587</v>
      </c>
      <c r="E3002" s="202">
        <v>41640.0</v>
      </c>
      <c r="F3002" s="202">
        <v>42004.0</v>
      </c>
      <c r="G3002" s="8" t="s">
        <v>3588</v>
      </c>
      <c r="H3002" s="8">
        <v>60.0</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3592</v>
      </c>
    </row>
    <row r="3003" ht="14.25" customHeight="1">
      <c r="A3003" s="7" t="s">
        <v>305</v>
      </c>
      <c r="B3003" s="7" t="s">
        <v>3595</v>
      </c>
      <c r="C3003" s="7"/>
      <c r="D3003" s="7" t="s">
        <v>3637</v>
      </c>
      <c r="E3003" s="201">
        <v>41640.0</v>
      </c>
      <c r="F3003" s="201">
        <v>42004.0</v>
      </c>
      <c r="G3003" s="7" t="s">
        <v>3588</v>
      </c>
      <c r="H3003" s="7">
        <v>0.0</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3592</v>
      </c>
    </row>
    <row r="3004" ht="14.25" customHeight="1">
      <c r="A3004" s="8" t="s">
        <v>305</v>
      </c>
      <c r="B3004" s="8" t="s">
        <v>3595</v>
      </c>
      <c r="C3004" s="8"/>
      <c r="D3004" s="8" t="s">
        <v>3598</v>
      </c>
      <c r="E3004" s="202">
        <v>41640.0</v>
      </c>
      <c r="F3004" s="202">
        <v>42004.0</v>
      </c>
      <c r="G3004" s="8" t="s">
        <v>3588</v>
      </c>
      <c r="H3004" s="8">
        <v>0.3</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3592</v>
      </c>
    </row>
    <row r="3005" ht="14.25" customHeight="1">
      <c r="A3005" s="7" t="s">
        <v>305</v>
      </c>
      <c r="B3005" s="7" t="s">
        <v>3595</v>
      </c>
      <c r="C3005" s="7"/>
      <c r="D3005" s="7" t="s">
        <v>3605</v>
      </c>
      <c r="E3005" s="201">
        <v>41640.0</v>
      </c>
      <c r="F3005" s="201">
        <v>42004.0</v>
      </c>
      <c r="G3005" s="7" t="s">
        <v>3594</v>
      </c>
      <c r="H3005" s="7">
        <v>0.0</v>
      </c>
      <c r="I3005" s="7">
        <v>0.0</v>
      </c>
      <c r="J3005" s="7">
        <v>0.0</v>
      </c>
      <c r="K3005" s="7">
        <v>0.0</v>
      </c>
      <c r="L3005" s="7">
        <v>0.0</v>
      </c>
      <c r="M3005" s="7">
        <v>0.0</v>
      </c>
      <c r="N3005" s="7">
        <v>0.0</v>
      </c>
      <c r="O3005" s="7">
        <v>0.0</v>
      </c>
      <c r="P3005" s="7">
        <v>0.3</v>
      </c>
      <c r="Q3005" s="7">
        <v>0.3</v>
      </c>
      <c r="R3005" s="7">
        <v>0.3</v>
      </c>
      <c r="S3005" s="7">
        <v>0.3</v>
      </c>
      <c r="T3005" s="7">
        <v>0.3</v>
      </c>
      <c r="U3005" s="7">
        <v>0.3</v>
      </c>
      <c r="V3005" s="7">
        <v>0.3</v>
      </c>
      <c r="W3005" s="7">
        <v>0.15</v>
      </c>
      <c r="X3005" s="7">
        <v>0.0</v>
      </c>
      <c r="Y3005" s="7">
        <v>0.0</v>
      </c>
      <c r="Z3005" s="7">
        <v>0.0</v>
      </c>
      <c r="AA3005" s="7">
        <v>0.0</v>
      </c>
      <c r="AB3005" s="7">
        <v>0.0</v>
      </c>
      <c r="AC3005" s="7">
        <v>0.0</v>
      </c>
      <c r="AD3005" s="7">
        <v>0.0</v>
      </c>
      <c r="AE3005" s="7">
        <v>0.0</v>
      </c>
      <c r="AF3005" s="7" t="s">
        <v>3592</v>
      </c>
    </row>
    <row r="3006" ht="14.25" customHeight="1">
      <c r="A3006" s="8" t="s">
        <v>1656</v>
      </c>
      <c r="B3006" s="8" t="s">
        <v>3604</v>
      </c>
      <c r="C3006" s="8"/>
      <c r="D3006" s="8" t="s">
        <v>3637</v>
      </c>
      <c r="E3006" s="202">
        <v>41640.0</v>
      </c>
      <c r="F3006" s="202">
        <v>42004.0</v>
      </c>
      <c r="G3006" s="8" t="s">
        <v>3588</v>
      </c>
      <c r="H3006" s="8">
        <v>0.35</v>
      </c>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t="s">
        <v>3592</v>
      </c>
    </row>
    <row r="3007" ht="14.25" customHeight="1">
      <c r="A3007" s="7" t="s">
        <v>1656</v>
      </c>
      <c r="B3007" s="7" t="s">
        <v>3604</v>
      </c>
      <c r="C3007" s="7"/>
      <c r="D3007" s="7" t="s">
        <v>3598</v>
      </c>
      <c r="E3007" s="201">
        <v>41640.0</v>
      </c>
      <c r="F3007" s="201">
        <v>42004.0</v>
      </c>
      <c r="G3007" s="7" t="s">
        <v>3594</v>
      </c>
      <c r="H3007" s="8">
        <v>0.25</v>
      </c>
      <c r="I3007" s="8">
        <v>0.25</v>
      </c>
      <c r="J3007" s="8">
        <v>0.25</v>
      </c>
      <c r="K3007" s="8">
        <v>0.25</v>
      </c>
      <c r="L3007" s="8">
        <v>0.25</v>
      </c>
      <c r="M3007" s="8">
        <v>0.25</v>
      </c>
      <c r="N3007" s="8">
        <v>0.25</v>
      </c>
      <c r="O3007" s="8">
        <v>0.25</v>
      </c>
      <c r="P3007" s="8">
        <v>0.5</v>
      </c>
      <c r="Q3007" s="8">
        <v>0.5</v>
      </c>
      <c r="R3007" s="8">
        <v>0.5</v>
      </c>
      <c r="S3007" s="8">
        <v>0.5</v>
      </c>
      <c r="T3007" s="8">
        <v>0.5</v>
      </c>
      <c r="U3007" s="8">
        <v>0.5</v>
      </c>
      <c r="V3007" s="8">
        <v>0.5</v>
      </c>
      <c r="W3007" s="8">
        <v>0.5</v>
      </c>
      <c r="X3007" s="8">
        <v>0.5</v>
      </c>
      <c r="Y3007" s="8">
        <v>0.25</v>
      </c>
      <c r="Z3007" s="8">
        <v>0.25</v>
      </c>
      <c r="AA3007" s="8">
        <v>0.25</v>
      </c>
      <c r="AB3007" s="8">
        <v>0.25</v>
      </c>
      <c r="AC3007" s="8">
        <v>0.25</v>
      </c>
      <c r="AD3007" s="8">
        <v>0.25</v>
      </c>
      <c r="AE3007" s="8">
        <v>0.25</v>
      </c>
      <c r="AF3007" s="7" t="s">
        <v>3592</v>
      </c>
    </row>
    <row r="3008" ht="14.25" customHeight="1">
      <c r="A3008" s="8" t="s">
        <v>1656</v>
      </c>
      <c r="B3008" s="8" t="s">
        <v>3604</v>
      </c>
      <c r="C3008" s="8"/>
      <c r="D3008" s="8" t="s">
        <v>3605</v>
      </c>
      <c r="E3008" s="202">
        <v>41883.0</v>
      </c>
      <c r="F3008" s="202">
        <v>42004.0</v>
      </c>
      <c r="G3008" s="8" t="s">
        <v>3594</v>
      </c>
      <c r="H3008" s="8">
        <v>0.35</v>
      </c>
      <c r="I3008" s="8">
        <v>0.35</v>
      </c>
      <c r="J3008" s="8">
        <v>0.35</v>
      </c>
      <c r="K3008" s="8">
        <v>0.35</v>
      </c>
      <c r="L3008" s="8">
        <v>0.35</v>
      </c>
      <c r="M3008" s="8">
        <v>0.35</v>
      </c>
      <c r="N3008" s="8">
        <v>0.35</v>
      </c>
      <c r="O3008" s="8">
        <v>0.35</v>
      </c>
      <c r="P3008" s="8">
        <v>0.95</v>
      </c>
      <c r="Q3008" s="8">
        <v>0.95</v>
      </c>
      <c r="R3008" s="8">
        <v>0.95</v>
      </c>
      <c r="S3008" s="8">
        <v>0.95</v>
      </c>
      <c r="T3008" s="8">
        <v>0.95</v>
      </c>
      <c r="U3008" s="8">
        <v>0.95</v>
      </c>
      <c r="V3008" s="8">
        <v>0.95</v>
      </c>
      <c r="W3008" s="8">
        <v>0.95</v>
      </c>
      <c r="X3008" s="8">
        <v>0.95</v>
      </c>
      <c r="Y3008" s="8">
        <v>0.35</v>
      </c>
      <c r="Z3008" s="8">
        <v>0.35</v>
      </c>
      <c r="AA3008" s="8">
        <v>0.35</v>
      </c>
      <c r="AB3008" s="8">
        <v>0.35</v>
      </c>
      <c r="AC3008" s="8">
        <v>0.35</v>
      </c>
      <c r="AD3008" s="8">
        <v>0.35</v>
      </c>
      <c r="AE3008" s="8">
        <v>0.35</v>
      </c>
      <c r="AF3008" s="8" t="s">
        <v>3592</v>
      </c>
    </row>
    <row r="3009" ht="14.25" customHeight="1">
      <c r="A3009" s="7" t="s">
        <v>1656</v>
      </c>
      <c r="B3009" s="7" t="s">
        <v>3604</v>
      </c>
      <c r="C3009" s="7"/>
      <c r="D3009" s="7" t="s">
        <v>3668</v>
      </c>
      <c r="E3009" s="201">
        <v>41821.0</v>
      </c>
      <c r="F3009" s="201">
        <v>41883.0</v>
      </c>
      <c r="G3009" s="7" t="s">
        <v>3588</v>
      </c>
      <c r="H3009" s="7">
        <v>0.25</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3592</v>
      </c>
    </row>
    <row r="3010" ht="14.25" customHeight="1">
      <c r="A3010" s="8" t="s">
        <v>1656</v>
      </c>
      <c r="B3010" s="8" t="s">
        <v>3604</v>
      </c>
      <c r="C3010" s="8"/>
      <c r="D3010" s="8" t="s">
        <v>3605</v>
      </c>
      <c r="E3010" s="202">
        <v>41821.0</v>
      </c>
      <c r="F3010" s="202">
        <v>41883.0</v>
      </c>
      <c r="G3010" s="8" t="s">
        <v>3594</v>
      </c>
      <c r="H3010" s="8">
        <v>0.25</v>
      </c>
      <c r="I3010" s="8">
        <v>0.25</v>
      </c>
      <c r="J3010" s="8">
        <v>0.25</v>
      </c>
      <c r="K3010" s="8">
        <v>0.25</v>
      </c>
      <c r="L3010" s="8">
        <v>0.25</v>
      </c>
      <c r="M3010" s="8">
        <v>0.25</v>
      </c>
      <c r="N3010" s="8">
        <v>0.25</v>
      </c>
      <c r="O3010" s="8">
        <v>0.25</v>
      </c>
      <c r="P3010" s="8">
        <v>0.5</v>
      </c>
      <c r="Q3010" s="8">
        <v>0.5</v>
      </c>
      <c r="R3010" s="8">
        <v>0.5</v>
      </c>
      <c r="S3010" s="8">
        <v>0.5</v>
      </c>
      <c r="T3010" s="8">
        <v>0.5</v>
      </c>
      <c r="U3010" s="8">
        <v>0.5</v>
      </c>
      <c r="V3010" s="8">
        <v>0.5</v>
      </c>
      <c r="W3010" s="8">
        <v>0.5</v>
      </c>
      <c r="X3010" s="8">
        <v>0.5</v>
      </c>
      <c r="Y3010" s="8">
        <v>0.25</v>
      </c>
      <c r="Z3010" s="8">
        <v>0.25</v>
      </c>
      <c r="AA3010" s="8">
        <v>0.25</v>
      </c>
      <c r="AB3010" s="8">
        <v>0.25</v>
      </c>
      <c r="AC3010" s="8">
        <v>0.25</v>
      </c>
      <c r="AD3010" s="8">
        <v>0.25</v>
      </c>
      <c r="AE3010" s="8">
        <v>0.25</v>
      </c>
      <c r="AF3010" s="8" t="s">
        <v>3592</v>
      </c>
    </row>
    <row r="3011" ht="14.25" customHeight="1">
      <c r="A3011" s="7" t="s">
        <v>1656</v>
      </c>
      <c r="B3011" s="7" t="s">
        <v>3604</v>
      </c>
      <c r="C3011" s="7"/>
      <c r="D3011" s="7" t="s">
        <v>3668</v>
      </c>
      <c r="E3011" s="201">
        <v>41640.0</v>
      </c>
      <c r="F3011" s="201">
        <v>41820.0</v>
      </c>
      <c r="G3011" s="7" t="s">
        <v>3588</v>
      </c>
      <c r="H3011" s="7">
        <v>0.35</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3592</v>
      </c>
    </row>
    <row r="3012" ht="14.25" customHeight="1">
      <c r="A3012" s="8" t="s">
        <v>1656</v>
      </c>
      <c r="B3012" s="8" t="s">
        <v>3604</v>
      </c>
      <c r="C3012" s="8"/>
      <c r="D3012" s="8" t="s">
        <v>3605</v>
      </c>
      <c r="E3012" s="202">
        <v>41640.0</v>
      </c>
      <c r="F3012" s="202">
        <v>41820.0</v>
      </c>
      <c r="G3012" s="8" t="s">
        <v>3594</v>
      </c>
      <c r="H3012" s="8">
        <v>0.35</v>
      </c>
      <c r="I3012" s="8">
        <v>0.35</v>
      </c>
      <c r="J3012" s="8">
        <v>0.35</v>
      </c>
      <c r="K3012" s="8">
        <v>0.35</v>
      </c>
      <c r="L3012" s="8">
        <v>0.35</v>
      </c>
      <c r="M3012" s="8">
        <v>0.35</v>
      </c>
      <c r="N3012" s="8">
        <v>0.35</v>
      </c>
      <c r="O3012" s="8">
        <v>0.35</v>
      </c>
      <c r="P3012" s="8">
        <v>0.95</v>
      </c>
      <c r="Q3012" s="8">
        <v>0.95</v>
      </c>
      <c r="R3012" s="8">
        <v>0.95</v>
      </c>
      <c r="S3012" s="8">
        <v>0.95</v>
      </c>
      <c r="T3012" s="8">
        <v>0.95</v>
      </c>
      <c r="U3012" s="8">
        <v>0.95</v>
      </c>
      <c r="V3012" s="8">
        <v>0.95</v>
      </c>
      <c r="W3012" s="8">
        <v>0.95</v>
      </c>
      <c r="X3012" s="8">
        <v>0.95</v>
      </c>
      <c r="Y3012" s="8">
        <v>0.35</v>
      </c>
      <c r="Z3012" s="8">
        <v>0.35</v>
      </c>
      <c r="AA3012" s="8">
        <v>0.35</v>
      </c>
      <c r="AB3012" s="8">
        <v>0.35</v>
      </c>
      <c r="AC3012" s="8">
        <v>0.35</v>
      </c>
      <c r="AD3012" s="8">
        <v>0.35</v>
      </c>
      <c r="AE3012" s="8">
        <v>0.35</v>
      </c>
      <c r="AF3012" s="8" t="s">
        <v>3592</v>
      </c>
    </row>
    <row r="3013" ht="14.25" customHeight="1">
      <c r="A3013" s="7" t="s">
        <v>1675</v>
      </c>
      <c r="B3013" s="7" t="s">
        <v>1207</v>
      </c>
      <c r="C3013" s="7"/>
      <c r="D3013" s="7" t="s">
        <v>3596</v>
      </c>
      <c r="E3013" s="201">
        <v>41640.0</v>
      </c>
      <c r="F3013" s="201">
        <v>42004.0</v>
      </c>
      <c r="G3013" s="7" t="s">
        <v>3588</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3592</v>
      </c>
    </row>
    <row r="3014" ht="14.25" customHeight="1">
      <c r="A3014" s="8" t="s">
        <v>1675</v>
      </c>
      <c r="B3014" s="8" t="s">
        <v>1207</v>
      </c>
      <c r="C3014" s="8"/>
      <c r="D3014" s="8" t="s">
        <v>3597</v>
      </c>
      <c r="E3014" s="202">
        <v>41640.0</v>
      </c>
      <c r="F3014" s="202">
        <v>42004.0</v>
      </c>
      <c r="G3014" s="8" t="s">
        <v>3588</v>
      </c>
      <c r="H3014" s="8">
        <v>0.0</v>
      </c>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c r="AF3014" s="8" t="s">
        <v>3592</v>
      </c>
    </row>
    <row r="3015" ht="14.25" customHeight="1">
      <c r="A3015" s="7" t="s">
        <v>1675</v>
      </c>
      <c r="B3015" s="7" t="s">
        <v>1207</v>
      </c>
      <c r="C3015" s="7"/>
      <c r="D3015" s="7" t="s">
        <v>3598</v>
      </c>
      <c r="E3015" s="201">
        <v>41640.0</v>
      </c>
      <c r="F3015" s="201">
        <v>42004.0</v>
      </c>
      <c r="G3015" s="7" t="s">
        <v>3588</v>
      </c>
      <c r="H3015" s="7">
        <v>1.0</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3592</v>
      </c>
    </row>
    <row r="3016" ht="14.25" customHeight="1">
      <c r="A3016" s="8" t="s">
        <v>1675</v>
      </c>
      <c r="B3016" s="8" t="s">
        <v>1207</v>
      </c>
      <c r="C3016" s="8"/>
      <c r="D3016" s="8" t="s">
        <v>3605</v>
      </c>
      <c r="E3016" s="202">
        <v>41883.0</v>
      </c>
      <c r="F3016" s="202">
        <v>42004.0</v>
      </c>
      <c r="G3016" s="8" t="s">
        <v>3594</v>
      </c>
      <c r="H3016" s="8">
        <v>0.1773</v>
      </c>
      <c r="I3016" s="8">
        <v>0.1773</v>
      </c>
      <c r="J3016" s="8">
        <v>0.1773</v>
      </c>
      <c r="K3016" s="8">
        <v>0.1773</v>
      </c>
      <c r="L3016" s="8">
        <v>0.1773</v>
      </c>
      <c r="M3016" s="8">
        <v>0.1773</v>
      </c>
      <c r="N3016" s="8">
        <v>0.1773</v>
      </c>
      <c r="O3016" s="8">
        <v>0.9</v>
      </c>
      <c r="P3016" s="8">
        <v>0.9</v>
      </c>
      <c r="Q3016" s="8">
        <v>0.9</v>
      </c>
      <c r="R3016" s="8">
        <v>0.9</v>
      </c>
      <c r="S3016" s="8">
        <v>0.9</v>
      </c>
      <c r="T3016" s="8">
        <v>0.9</v>
      </c>
      <c r="U3016" s="8">
        <v>0.9</v>
      </c>
      <c r="V3016" s="8">
        <v>0.9</v>
      </c>
      <c r="W3016" s="8">
        <v>0.9</v>
      </c>
      <c r="X3016" s="8">
        <v>0.9</v>
      </c>
      <c r="Y3016" s="8">
        <v>0.9</v>
      </c>
      <c r="Z3016" s="8">
        <v>0.9</v>
      </c>
      <c r="AA3016" s="8">
        <v>0.9</v>
      </c>
      <c r="AB3016" s="8">
        <v>0.9</v>
      </c>
      <c r="AC3016" s="8">
        <v>0.1773</v>
      </c>
      <c r="AD3016" s="8">
        <v>0.1773</v>
      </c>
      <c r="AE3016" s="8">
        <v>0.1773</v>
      </c>
      <c r="AF3016" s="8" t="s">
        <v>3592</v>
      </c>
    </row>
    <row r="3017" ht="14.25" customHeight="1">
      <c r="A3017" s="7" t="s">
        <v>1675</v>
      </c>
      <c r="B3017" s="7" t="s">
        <v>1207</v>
      </c>
      <c r="C3017" s="7"/>
      <c r="D3017" s="7" t="s">
        <v>3668</v>
      </c>
      <c r="E3017" s="201">
        <v>41821.0</v>
      </c>
      <c r="F3017" s="201">
        <v>41883.0</v>
      </c>
      <c r="G3017" s="7" t="s">
        <v>3588</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3592</v>
      </c>
    </row>
    <row r="3018" ht="14.25" customHeight="1">
      <c r="A3018" s="8" t="s">
        <v>1675</v>
      </c>
      <c r="B3018" s="8" t="s">
        <v>1207</v>
      </c>
      <c r="C3018" s="8"/>
      <c r="D3018" s="8" t="s">
        <v>3605</v>
      </c>
      <c r="E3018" s="202">
        <v>41821.0</v>
      </c>
      <c r="F3018" s="202">
        <v>41883.0</v>
      </c>
      <c r="G3018" s="8" t="s">
        <v>3594</v>
      </c>
      <c r="H3018" s="8">
        <v>0.1773</v>
      </c>
      <c r="I3018" s="8">
        <v>0.1773</v>
      </c>
      <c r="J3018" s="8">
        <v>0.1773</v>
      </c>
      <c r="K3018" s="8">
        <v>0.1773</v>
      </c>
      <c r="L3018" s="8">
        <v>0.1773</v>
      </c>
      <c r="M3018" s="8">
        <v>0.1773</v>
      </c>
      <c r="N3018" s="8">
        <v>0.1773</v>
      </c>
      <c r="O3018" s="8">
        <v>0.1773</v>
      </c>
      <c r="P3018" s="8">
        <v>0.5</v>
      </c>
      <c r="Q3018" s="8">
        <v>0.5</v>
      </c>
      <c r="R3018" s="8">
        <v>0.5</v>
      </c>
      <c r="S3018" s="8">
        <v>0.5</v>
      </c>
      <c r="T3018" s="8">
        <v>0.5</v>
      </c>
      <c r="U3018" s="8">
        <v>0.5</v>
      </c>
      <c r="V3018" s="8">
        <v>0.5</v>
      </c>
      <c r="W3018" s="8">
        <v>0.5</v>
      </c>
      <c r="X3018" s="8">
        <v>0.5</v>
      </c>
      <c r="Y3018" s="8">
        <v>0.5</v>
      </c>
      <c r="Z3018" s="8">
        <v>0.5</v>
      </c>
      <c r="AA3018" s="8">
        <v>0.5</v>
      </c>
      <c r="AB3018" s="8">
        <v>0.1773</v>
      </c>
      <c r="AC3018" s="8">
        <v>0.1773</v>
      </c>
      <c r="AD3018" s="8">
        <v>0.1773</v>
      </c>
      <c r="AE3018" s="8">
        <v>0.1773</v>
      </c>
      <c r="AF3018" s="8" t="s">
        <v>3592</v>
      </c>
    </row>
    <row r="3019" ht="14.25" customHeight="1">
      <c r="A3019" s="7" t="s">
        <v>1675</v>
      </c>
      <c r="B3019" s="7" t="s">
        <v>1207</v>
      </c>
      <c r="C3019" s="7"/>
      <c r="D3019" s="7" t="s">
        <v>3668</v>
      </c>
      <c r="E3019" s="201">
        <v>41640.0</v>
      </c>
      <c r="F3019" s="201">
        <v>41820.0</v>
      </c>
      <c r="G3019" s="7" t="s">
        <v>3588</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3592</v>
      </c>
    </row>
    <row r="3020" ht="14.25" customHeight="1">
      <c r="A3020" s="8" t="s">
        <v>1675</v>
      </c>
      <c r="B3020" s="8" t="s">
        <v>1207</v>
      </c>
      <c r="C3020" s="8"/>
      <c r="D3020" s="8" t="s">
        <v>3605</v>
      </c>
      <c r="E3020" s="202">
        <v>41640.0</v>
      </c>
      <c r="F3020" s="202">
        <v>41820.0</v>
      </c>
      <c r="G3020" s="8" t="s">
        <v>3594</v>
      </c>
      <c r="H3020" s="8">
        <v>0.1773</v>
      </c>
      <c r="I3020" s="8">
        <v>0.1773</v>
      </c>
      <c r="J3020" s="8">
        <v>0.1773</v>
      </c>
      <c r="K3020" s="8">
        <v>0.1773</v>
      </c>
      <c r="L3020" s="8">
        <v>0.1773</v>
      </c>
      <c r="M3020" s="8">
        <v>0.1773</v>
      </c>
      <c r="N3020" s="8">
        <v>0.1773</v>
      </c>
      <c r="O3020" s="8">
        <v>0.9</v>
      </c>
      <c r="P3020" s="8">
        <v>0.9</v>
      </c>
      <c r="Q3020" s="8">
        <v>0.9</v>
      </c>
      <c r="R3020" s="8">
        <v>0.9</v>
      </c>
      <c r="S3020" s="8">
        <v>0.9</v>
      </c>
      <c r="T3020" s="8">
        <v>0.9</v>
      </c>
      <c r="U3020" s="8">
        <v>0.9</v>
      </c>
      <c r="V3020" s="8">
        <v>0.9</v>
      </c>
      <c r="W3020" s="8">
        <v>0.9</v>
      </c>
      <c r="X3020" s="8">
        <v>0.9</v>
      </c>
      <c r="Y3020" s="8">
        <v>0.9</v>
      </c>
      <c r="Z3020" s="8">
        <v>0.9</v>
      </c>
      <c r="AA3020" s="8">
        <v>0.9</v>
      </c>
      <c r="AB3020" s="8">
        <v>0.9</v>
      </c>
      <c r="AC3020" s="8">
        <v>0.1773</v>
      </c>
      <c r="AD3020" s="8">
        <v>0.1773</v>
      </c>
      <c r="AE3020" s="8">
        <v>0.1773</v>
      </c>
      <c r="AF3020" s="8" t="s">
        <v>3592</v>
      </c>
    </row>
    <row r="3021" ht="14.25" customHeight="1">
      <c r="A3021" s="7" t="s">
        <v>1661</v>
      </c>
      <c r="B3021" s="7" t="s">
        <v>1207</v>
      </c>
      <c r="C3021" s="7"/>
      <c r="D3021" s="7" t="s">
        <v>3596</v>
      </c>
      <c r="E3021" s="201">
        <v>41640.0</v>
      </c>
      <c r="F3021" s="201">
        <v>42004.0</v>
      </c>
      <c r="G3021" s="7" t="s">
        <v>3588</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3592</v>
      </c>
    </row>
    <row r="3022" ht="14.25" customHeight="1">
      <c r="A3022" s="8" t="s">
        <v>1661</v>
      </c>
      <c r="B3022" s="8" t="s">
        <v>1207</v>
      </c>
      <c r="C3022" s="8"/>
      <c r="D3022" s="8" t="s">
        <v>3597</v>
      </c>
      <c r="E3022" s="202">
        <v>41640.0</v>
      </c>
      <c r="F3022" s="202">
        <v>42004.0</v>
      </c>
      <c r="G3022" s="8" t="s">
        <v>3588</v>
      </c>
      <c r="H3022" s="8">
        <v>0.0</v>
      </c>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t="s">
        <v>3592</v>
      </c>
    </row>
    <row r="3023" ht="14.25" customHeight="1">
      <c r="A3023" s="7" t="s">
        <v>1661</v>
      </c>
      <c r="B3023" s="7" t="s">
        <v>1207</v>
      </c>
      <c r="C3023" s="7"/>
      <c r="D3023" s="7" t="s">
        <v>3598</v>
      </c>
      <c r="E3023" s="201">
        <v>41640.0</v>
      </c>
      <c r="F3023" s="201">
        <v>42004.0</v>
      </c>
      <c r="G3023" s="7" t="s">
        <v>3588</v>
      </c>
      <c r="H3023" s="7">
        <v>1.0</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3592</v>
      </c>
    </row>
    <row r="3024" ht="14.25" customHeight="1">
      <c r="A3024" s="8" t="s">
        <v>1661</v>
      </c>
      <c r="B3024" s="8" t="s">
        <v>1207</v>
      </c>
      <c r="C3024" s="8"/>
      <c r="D3024" s="8" t="s">
        <v>3605</v>
      </c>
      <c r="E3024" s="202">
        <v>41883.0</v>
      </c>
      <c r="F3024" s="202">
        <v>42004.0</v>
      </c>
      <c r="G3024" s="8" t="s">
        <v>3594</v>
      </c>
      <c r="H3024" s="8">
        <v>0.1773</v>
      </c>
      <c r="I3024" s="8">
        <v>0.1773</v>
      </c>
      <c r="J3024" s="8">
        <v>0.1773</v>
      </c>
      <c r="K3024" s="8">
        <v>0.1773</v>
      </c>
      <c r="L3024" s="8">
        <v>0.1773</v>
      </c>
      <c r="M3024" s="8">
        <v>0.1773</v>
      </c>
      <c r="N3024" s="8">
        <v>0.1773</v>
      </c>
      <c r="O3024" s="8">
        <v>0.9</v>
      </c>
      <c r="P3024" s="8">
        <v>0.9</v>
      </c>
      <c r="Q3024" s="8">
        <v>0.9</v>
      </c>
      <c r="R3024" s="8">
        <v>0.9</v>
      </c>
      <c r="S3024" s="8">
        <v>0.9</v>
      </c>
      <c r="T3024" s="8">
        <v>0.9</v>
      </c>
      <c r="U3024" s="8">
        <v>0.9</v>
      </c>
      <c r="V3024" s="8">
        <v>0.9</v>
      </c>
      <c r="W3024" s="8">
        <v>0.9</v>
      </c>
      <c r="X3024" s="8">
        <v>0.9</v>
      </c>
      <c r="Y3024" s="8">
        <v>0.9</v>
      </c>
      <c r="Z3024" s="8">
        <v>0.9</v>
      </c>
      <c r="AA3024" s="8">
        <v>0.9</v>
      </c>
      <c r="AB3024" s="8">
        <v>0.9</v>
      </c>
      <c r="AC3024" s="8">
        <v>0.1773</v>
      </c>
      <c r="AD3024" s="8">
        <v>0.1773</v>
      </c>
      <c r="AE3024" s="8">
        <v>0.1773</v>
      </c>
      <c r="AF3024" s="8" t="s">
        <v>3592</v>
      </c>
    </row>
    <row r="3025" ht="14.25" customHeight="1">
      <c r="A3025" s="7" t="s">
        <v>1661</v>
      </c>
      <c r="B3025" s="7" t="s">
        <v>1207</v>
      </c>
      <c r="C3025" s="7"/>
      <c r="D3025" s="7" t="s">
        <v>3668</v>
      </c>
      <c r="E3025" s="201">
        <v>41821.0</v>
      </c>
      <c r="F3025" s="201">
        <v>41883.0</v>
      </c>
      <c r="G3025" s="7" t="s">
        <v>3588</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3592</v>
      </c>
    </row>
    <row r="3026" ht="14.25" customHeight="1">
      <c r="A3026" s="8" t="s">
        <v>1661</v>
      </c>
      <c r="B3026" s="8" t="s">
        <v>1207</v>
      </c>
      <c r="C3026" s="8"/>
      <c r="D3026" s="8" t="s">
        <v>3605</v>
      </c>
      <c r="E3026" s="202">
        <v>41821.0</v>
      </c>
      <c r="F3026" s="202">
        <v>41883.0</v>
      </c>
      <c r="G3026" s="8" t="s">
        <v>3594</v>
      </c>
      <c r="H3026" s="8">
        <v>0.1773</v>
      </c>
      <c r="I3026" s="8">
        <v>0.1773</v>
      </c>
      <c r="J3026" s="8">
        <v>0.1773</v>
      </c>
      <c r="K3026" s="8">
        <v>0.1773</v>
      </c>
      <c r="L3026" s="8">
        <v>0.1773</v>
      </c>
      <c r="M3026" s="8">
        <v>0.1773</v>
      </c>
      <c r="N3026" s="8">
        <v>0.1773</v>
      </c>
      <c r="O3026" s="8">
        <v>0.1773</v>
      </c>
      <c r="P3026" s="8">
        <v>0.5</v>
      </c>
      <c r="Q3026" s="8">
        <v>0.5</v>
      </c>
      <c r="R3026" s="8">
        <v>0.5</v>
      </c>
      <c r="S3026" s="8">
        <v>0.5</v>
      </c>
      <c r="T3026" s="8">
        <v>0.5</v>
      </c>
      <c r="U3026" s="8">
        <v>0.5</v>
      </c>
      <c r="V3026" s="8">
        <v>0.5</v>
      </c>
      <c r="W3026" s="8">
        <v>0.5</v>
      </c>
      <c r="X3026" s="8">
        <v>0.5</v>
      </c>
      <c r="Y3026" s="8">
        <v>0.5</v>
      </c>
      <c r="Z3026" s="8">
        <v>0.5</v>
      </c>
      <c r="AA3026" s="8">
        <v>0.5</v>
      </c>
      <c r="AB3026" s="8">
        <v>0.1773</v>
      </c>
      <c r="AC3026" s="8">
        <v>0.1773</v>
      </c>
      <c r="AD3026" s="8">
        <v>0.1773</v>
      </c>
      <c r="AE3026" s="8">
        <v>0.1773</v>
      </c>
      <c r="AF3026" s="8" t="s">
        <v>3592</v>
      </c>
    </row>
    <row r="3027" ht="14.25" customHeight="1">
      <c r="A3027" s="7" t="s">
        <v>1661</v>
      </c>
      <c r="B3027" s="7" t="s">
        <v>1207</v>
      </c>
      <c r="C3027" s="7"/>
      <c r="D3027" s="7" t="s">
        <v>3668</v>
      </c>
      <c r="E3027" s="201">
        <v>41640.0</v>
      </c>
      <c r="F3027" s="201">
        <v>41820.0</v>
      </c>
      <c r="G3027" s="7" t="s">
        <v>3588</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3592</v>
      </c>
    </row>
    <row r="3028" ht="14.25" customHeight="1">
      <c r="A3028" s="8" t="s">
        <v>1661</v>
      </c>
      <c r="B3028" s="8" t="s">
        <v>1207</v>
      </c>
      <c r="C3028" s="8"/>
      <c r="D3028" s="8" t="s">
        <v>3605</v>
      </c>
      <c r="E3028" s="202">
        <v>41640.0</v>
      </c>
      <c r="F3028" s="202">
        <v>41820.0</v>
      </c>
      <c r="G3028" s="8" t="s">
        <v>3594</v>
      </c>
      <c r="H3028" s="8">
        <v>0.1773</v>
      </c>
      <c r="I3028" s="8">
        <v>0.1773</v>
      </c>
      <c r="J3028" s="8">
        <v>0.1773</v>
      </c>
      <c r="K3028" s="8">
        <v>0.1773</v>
      </c>
      <c r="L3028" s="8">
        <v>0.1773</v>
      </c>
      <c r="M3028" s="8">
        <v>0.1773</v>
      </c>
      <c r="N3028" s="8">
        <v>0.1773</v>
      </c>
      <c r="O3028" s="8">
        <v>0.9</v>
      </c>
      <c r="P3028" s="8">
        <v>0.9</v>
      </c>
      <c r="Q3028" s="8">
        <v>0.9</v>
      </c>
      <c r="R3028" s="8">
        <v>0.9</v>
      </c>
      <c r="S3028" s="8">
        <v>0.9</v>
      </c>
      <c r="T3028" s="8">
        <v>0.9</v>
      </c>
      <c r="U3028" s="8">
        <v>0.9</v>
      </c>
      <c r="V3028" s="8">
        <v>0.9</v>
      </c>
      <c r="W3028" s="8">
        <v>0.9</v>
      </c>
      <c r="X3028" s="8">
        <v>0.9</v>
      </c>
      <c r="Y3028" s="8">
        <v>0.9</v>
      </c>
      <c r="Z3028" s="8">
        <v>0.9</v>
      </c>
      <c r="AA3028" s="8">
        <v>0.9</v>
      </c>
      <c r="AB3028" s="8">
        <v>0.9</v>
      </c>
      <c r="AC3028" s="8">
        <v>0.1773</v>
      </c>
      <c r="AD3028" s="8">
        <v>0.1773</v>
      </c>
      <c r="AE3028" s="8">
        <v>0.1773</v>
      </c>
      <c r="AF3028" s="8" t="s">
        <v>3592</v>
      </c>
    </row>
    <row r="3029" ht="14.25" customHeight="1">
      <c r="A3029" s="7" t="s">
        <v>1664</v>
      </c>
      <c r="B3029" s="7" t="s">
        <v>1207</v>
      </c>
      <c r="C3029" s="7"/>
      <c r="D3029" s="7" t="s">
        <v>3596</v>
      </c>
      <c r="E3029" s="201">
        <v>41640.0</v>
      </c>
      <c r="F3029" s="201">
        <v>42004.0</v>
      </c>
      <c r="G3029" s="7" t="s">
        <v>3588</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3592</v>
      </c>
    </row>
    <row r="3030" ht="14.25" customHeight="1">
      <c r="A3030" s="8" t="s">
        <v>1664</v>
      </c>
      <c r="B3030" s="8" t="s">
        <v>1207</v>
      </c>
      <c r="C3030" s="8"/>
      <c r="D3030" s="8" t="s">
        <v>3597</v>
      </c>
      <c r="E3030" s="202">
        <v>41640.0</v>
      </c>
      <c r="F3030" s="202">
        <v>42004.0</v>
      </c>
      <c r="G3030" s="8" t="s">
        <v>3588</v>
      </c>
      <c r="H3030" s="8">
        <v>0.0</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3592</v>
      </c>
    </row>
    <row r="3031" ht="14.25" customHeight="1">
      <c r="A3031" s="7" t="s">
        <v>1664</v>
      </c>
      <c r="B3031" s="7" t="s">
        <v>1207</v>
      </c>
      <c r="C3031" s="7"/>
      <c r="D3031" s="7" t="s">
        <v>3598</v>
      </c>
      <c r="E3031" s="201">
        <v>41640.0</v>
      </c>
      <c r="F3031" s="201">
        <v>42004.0</v>
      </c>
      <c r="G3031" s="7" t="s">
        <v>3588</v>
      </c>
      <c r="H3031" s="7">
        <v>1.0</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3592</v>
      </c>
    </row>
    <row r="3032" ht="14.25" customHeight="1">
      <c r="A3032" s="8" t="s">
        <v>1664</v>
      </c>
      <c r="B3032" s="8" t="s">
        <v>1207</v>
      </c>
      <c r="C3032" s="8"/>
      <c r="D3032" s="8" t="s">
        <v>3605</v>
      </c>
      <c r="E3032" s="202">
        <v>41883.0</v>
      </c>
      <c r="F3032" s="202">
        <v>42004.0</v>
      </c>
      <c r="G3032" s="8" t="s">
        <v>3594</v>
      </c>
      <c r="H3032" s="8">
        <v>0.1773</v>
      </c>
      <c r="I3032" s="8">
        <v>0.1773</v>
      </c>
      <c r="J3032" s="8">
        <v>0.1773</v>
      </c>
      <c r="K3032" s="8">
        <v>0.1773</v>
      </c>
      <c r="L3032" s="8">
        <v>0.1773</v>
      </c>
      <c r="M3032" s="8">
        <v>0.1773</v>
      </c>
      <c r="N3032" s="8">
        <v>0.1773</v>
      </c>
      <c r="O3032" s="8">
        <v>0.9</v>
      </c>
      <c r="P3032" s="8">
        <v>0.9</v>
      </c>
      <c r="Q3032" s="8">
        <v>0.9</v>
      </c>
      <c r="R3032" s="8">
        <v>0.9</v>
      </c>
      <c r="S3032" s="8">
        <v>0.9</v>
      </c>
      <c r="T3032" s="8">
        <v>0.9</v>
      </c>
      <c r="U3032" s="8">
        <v>0.9</v>
      </c>
      <c r="V3032" s="8">
        <v>0.9</v>
      </c>
      <c r="W3032" s="8">
        <v>0.9</v>
      </c>
      <c r="X3032" s="8">
        <v>0.9</v>
      </c>
      <c r="Y3032" s="8">
        <v>0.9</v>
      </c>
      <c r="Z3032" s="8">
        <v>0.9</v>
      </c>
      <c r="AA3032" s="8">
        <v>0.9</v>
      </c>
      <c r="AB3032" s="8">
        <v>0.9</v>
      </c>
      <c r="AC3032" s="8">
        <v>0.1773</v>
      </c>
      <c r="AD3032" s="8">
        <v>0.1773</v>
      </c>
      <c r="AE3032" s="8">
        <v>0.1773</v>
      </c>
      <c r="AF3032" s="8" t="s">
        <v>3592</v>
      </c>
    </row>
    <row r="3033" ht="14.25" customHeight="1">
      <c r="A3033" s="7" t="s">
        <v>1664</v>
      </c>
      <c r="B3033" s="7" t="s">
        <v>1207</v>
      </c>
      <c r="C3033" s="7"/>
      <c r="D3033" s="7" t="s">
        <v>3668</v>
      </c>
      <c r="E3033" s="201">
        <v>41821.0</v>
      </c>
      <c r="F3033" s="201">
        <v>41883.0</v>
      </c>
      <c r="G3033" s="7" t="s">
        <v>3588</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3592</v>
      </c>
    </row>
    <row r="3034" ht="14.25" customHeight="1">
      <c r="A3034" s="8" t="s">
        <v>1664</v>
      </c>
      <c r="B3034" s="8" t="s">
        <v>1207</v>
      </c>
      <c r="C3034" s="8"/>
      <c r="D3034" s="8" t="s">
        <v>3605</v>
      </c>
      <c r="E3034" s="202">
        <v>41821.0</v>
      </c>
      <c r="F3034" s="202">
        <v>41883.0</v>
      </c>
      <c r="G3034" s="8" t="s">
        <v>3594</v>
      </c>
      <c r="H3034" s="8">
        <v>0.1773</v>
      </c>
      <c r="I3034" s="8">
        <v>0.1773</v>
      </c>
      <c r="J3034" s="8">
        <v>0.1773</v>
      </c>
      <c r="K3034" s="8">
        <v>0.1773</v>
      </c>
      <c r="L3034" s="8">
        <v>0.1773</v>
      </c>
      <c r="M3034" s="8">
        <v>0.1773</v>
      </c>
      <c r="N3034" s="8">
        <v>0.1773</v>
      </c>
      <c r="O3034" s="8">
        <v>0.1773</v>
      </c>
      <c r="P3034" s="8">
        <v>0.5</v>
      </c>
      <c r="Q3034" s="8">
        <v>0.5</v>
      </c>
      <c r="R3034" s="8">
        <v>0.5</v>
      </c>
      <c r="S3034" s="8">
        <v>0.5</v>
      </c>
      <c r="T3034" s="8">
        <v>0.5</v>
      </c>
      <c r="U3034" s="8">
        <v>0.5</v>
      </c>
      <c r="V3034" s="8">
        <v>0.5</v>
      </c>
      <c r="W3034" s="8">
        <v>0.5</v>
      </c>
      <c r="X3034" s="8">
        <v>0.5</v>
      </c>
      <c r="Y3034" s="8">
        <v>0.5</v>
      </c>
      <c r="Z3034" s="8">
        <v>0.5</v>
      </c>
      <c r="AA3034" s="8">
        <v>0.5</v>
      </c>
      <c r="AB3034" s="8">
        <v>0.1773</v>
      </c>
      <c r="AC3034" s="8">
        <v>0.1773</v>
      </c>
      <c r="AD3034" s="8">
        <v>0.1773</v>
      </c>
      <c r="AE3034" s="8">
        <v>0.1773</v>
      </c>
      <c r="AF3034" s="8" t="s">
        <v>3592</v>
      </c>
    </row>
    <row r="3035" ht="14.25" customHeight="1">
      <c r="A3035" s="7" t="s">
        <v>1664</v>
      </c>
      <c r="B3035" s="7" t="s">
        <v>1207</v>
      </c>
      <c r="C3035" s="7"/>
      <c r="D3035" s="7" t="s">
        <v>3668</v>
      </c>
      <c r="E3035" s="201">
        <v>41640.0</v>
      </c>
      <c r="F3035" s="201">
        <v>41820.0</v>
      </c>
      <c r="G3035" s="7" t="s">
        <v>3588</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3592</v>
      </c>
    </row>
    <row r="3036" ht="14.25" customHeight="1">
      <c r="A3036" s="8" t="s">
        <v>1664</v>
      </c>
      <c r="B3036" s="8" t="s">
        <v>1207</v>
      </c>
      <c r="C3036" s="8"/>
      <c r="D3036" s="8" t="s">
        <v>3605</v>
      </c>
      <c r="E3036" s="202">
        <v>41640.0</v>
      </c>
      <c r="F3036" s="202">
        <v>41820.0</v>
      </c>
      <c r="G3036" s="8" t="s">
        <v>3594</v>
      </c>
      <c r="H3036" s="8">
        <v>0.1773</v>
      </c>
      <c r="I3036" s="8">
        <v>0.1773</v>
      </c>
      <c r="J3036" s="8">
        <v>0.1773</v>
      </c>
      <c r="K3036" s="8">
        <v>0.1773</v>
      </c>
      <c r="L3036" s="8">
        <v>0.1773</v>
      </c>
      <c r="M3036" s="8">
        <v>0.1773</v>
      </c>
      <c r="N3036" s="8">
        <v>0.1773</v>
      </c>
      <c r="O3036" s="8">
        <v>0.9</v>
      </c>
      <c r="P3036" s="8">
        <v>0.9</v>
      </c>
      <c r="Q3036" s="8">
        <v>0.9</v>
      </c>
      <c r="R3036" s="8">
        <v>0.9</v>
      </c>
      <c r="S3036" s="8">
        <v>0.9</v>
      </c>
      <c r="T3036" s="8">
        <v>0.9</v>
      </c>
      <c r="U3036" s="8">
        <v>0.9</v>
      </c>
      <c r="V3036" s="8">
        <v>0.9</v>
      </c>
      <c r="W3036" s="8">
        <v>0.9</v>
      </c>
      <c r="X3036" s="8">
        <v>0.9</v>
      </c>
      <c r="Y3036" s="8">
        <v>0.9</v>
      </c>
      <c r="Z3036" s="8">
        <v>0.9</v>
      </c>
      <c r="AA3036" s="8">
        <v>0.9</v>
      </c>
      <c r="AB3036" s="8">
        <v>0.9</v>
      </c>
      <c r="AC3036" s="8">
        <v>0.1773</v>
      </c>
      <c r="AD3036" s="8">
        <v>0.1773</v>
      </c>
      <c r="AE3036" s="8">
        <v>0.1773</v>
      </c>
      <c r="AF3036" s="8" t="s">
        <v>3592</v>
      </c>
    </row>
    <row r="3037" ht="14.25" customHeight="1">
      <c r="A3037" s="7" t="s">
        <v>1665</v>
      </c>
      <c r="B3037" s="7" t="s">
        <v>1207</v>
      </c>
      <c r="C3037" s="7"/>
      <c r="D3037" s="7" t="s">
        <v>3596</v>
      </c>
      <c r="E3037" s="201">
        <v>41640.0</v>
      </c>
      <c r="F3037" s="201">
        <v>42004.0</v>
      </c>
      <c r="G3037" s="7" t="s">
        <v>3588</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3592</v>
      </c>
    </row>
    <row r="3038" ht="14.25" customHeight="1">
      <c r="A3038" s="8" t="s">
        <v>1665</v>
      </c>
      <c r="B3038" s="8" t="s">
        <v>1207</v>
      </c>
      <c r="C3038" s="8"/>
      <c r="D3038" s="8" t="s">
        <v>3597</v>
      </c>
      <c r="E3038" s="202">
        <v>41640.0</v>
      </c>
      <c r="F3038" s="202">
        <v>42004.0</v>
      </c>
      <c r="G3038" s="8" t="s">
        <v>3588</v>
      </c>
      <c r="H3038" s="8">
        <v>0.0</v>
      </c>
      <c r="I3038" s="8"/>
      <c r="J3038" s="8"/>
      <c r="K3038" s="8"/>
      <c r="L3038" s="8"/>
      <c r="M3038" s="8"/>
      <c r="N3038" s="8"/>
      <c r="O3038" s="8"/>
      <c r="P3038" s="8"/>
      <c r="Q3038" s="8"/>
      <c r="R3038" s="8"/>
      <c r="S3038" s="8"/>
      <c r="T3038" s="8"/>
      <c r="U3038" s="8"/>
      <c r="V3038" s="8"/>
      <c r="W3038" s="8"/>
      <c r="X3038" s="8"/>
      <c r="Y3038" s="8"/>
      <c r="Z3038" s="8"/>
      <c r="AA3038" s="8"/>
      <c r="AB3038" s="8"/>
      <c r="AC3038" s="8"/>
      <c r="AD3038" s="8"/>
      <c r="AE3038" s="8"/>
      <c r="AF3038" s="8" t="s">
        <v>3592</v>
      </c>
    </row>
    <row r="3039" ht="14.25" customHeight="1">
      <c r="A3039" s="7" t="s">
        <v>1665</v>
      </c>
      <c r="B3039" s="7" t="s">
        <v>1207</v>
      </c>
      <c r="C3039" s="7"/>
      <c r="D3039" s="7" t="s">
        <v>3598</v>
      </c>
      <c r="E3039" s="201">
        <v>41640.0</v>
      </c>
      <c r="F3039" s="201">
        <v>42004.0</v>
      </c>
      <c r="G3039" s="7" t="s">
        <v>3588</v>
      </c>
      <c r="H3039" s="7">
        <v>1.0</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3592</v>
      </c>
    </row>
    <row r="3040" ht="14.25" customHeight="1">
      <c r="A3040" s="8" t="s">
        <v>1665</v>
      </c>
      <c r="B3040" s="8" t="s">
        <v>1207</v>
      </c>
      <c r="C3040" s="8"/>
      <c r="D3040" s="8" t="s">
        <v>3605</v>
      </c>
      <c r="E3040" s="202">
        <v>41883.0</v>
      </c>
      <c r="F3040" s="202">
        <v>42004.0</v>
      </c>
      <c r="G3040" s="8" t="s">
        <v>3594</v>
      </c>
      <c r="H3040" s="8">
        <v>0.1773</v>
      </c>
      <c r="I3040" s="8">
        <v>0.1773</v>
      </c>
      <c r="J3040" s="8">
        <v>0.1773</v>
      </c>
      <c r="K3040" s="8">
        <v>0.1773</v>
      </c>
      <c r="L3040" s="8">
        <v>0.1773</v>
      </c>
      <c r="M3040" s="8">
        <v>0.1773</v>
      </c>
      <c r="N3040" s="8">
        <v>0.1773</v>
      </c>
      <c r="O3040" s="8">
        <v>0.9</v>
      </c>
      <c r="P3040" s="8">
        <v>0.9</v>
      </c>
      <c r="Q3040" s="8">
        <v>0.9</v>
      </c>
      <c r="R3040" s="8">
        <v>0.9</v>
      </c>
      <c r="S3040" s="8">
        <v>0.9</v>
      </c>
      <c r="T3040" s="8">
        <v>0.9</v>
      </c>
      <c r="U3040" s="8">
        <v>0.9</v>
      </c>
      <c r="V3040" s="8">
        <v>0.9</v>
      </c>
      <c r="W3040" s="8">
        <v>0.9</v>
      </c>
      <c r="X3040" s="8">
        <v>0.9</v>
      </c>
      <c r="Y3040" s="8">
        <v>0.9</v>
      </c>
      <c r="Z3040" s="8">
        <v>0.9</v>
      </c>
      <c r="AA3040" s="8">
        <v>0.9</v>
      </c>
      <c r="AB3040" s="8">
        <v>0.9</v>
      </c>
      <c r="AC3040" s="8">
        <v>0.1773</v>
      </c>
      <c r="AD3040" s="8">
        <v>0.1773</v>
      </c>
      <c r="AE3040" s="8">
        <v>0.1773</v>
      </c>
      <c r="AF3040" s="8" t="s">
        <v>3592</v>
      </c>
    </row>
    <row r="3041" ht="14.25" customHeight="1">
      <c r="A3041" s="7" t="s">
        <v>1665</v>
      </c>
      <c r="B3041" s="7" t="s">
        <v>1207</v>
      </c>
      <c r="C3041" s="7"/>
      <c r="D3041" s="7" t="s">
        <v>3668</v>
      </c>
      <c r="E3041" s="201">
        <v>41821.0</v>
      </c>
      <c r="F3041" s="201">
        <v>41883.0</v>
      </c>
      <c r="G3041" s="7" t="s">
        <v>3588</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3592</v>
      </c>
    </row>
    <row r="3042" ht="14.25" customHeight="1">
      <c r="A3042" s="8" t="s">
        <v>1665</v>
      </c>
      <c r="B3042" s="8" t="s">
        <v>1207</v>
      </c>
      <c r="C3042" s="8"/>
      <c r="D3042" s="8" t="s">
        <v>3605</v>
      </c>
      <c r="E3042" s="202">
        <v>41821.0</v>
      </c>
      <c r="F3042" s="202">
        <v>41883.0</v>
      </c>
      <c r="G3042" s="8" t="s">
        <v>3594</v>
      </c>
      <c r="H3042" s="8">
        <v>0.1773</v>
      </c>
      <c r="I3042" s="8">
        <v>0.1773</v>
      </c>
      <c r="J3042" s="8">
        <v>0.1773</v>
      </c>
      <c r="K3042" s="8">
        <v>0.1773</v>
      </c>
      <c r="L3042" s="8">
        <v>0.1773</v>
      </c>
      <c r="M3042" s="8">
        <v>0.1773</v>
      </c>
      <c r="N3042" s="8">
        <v>0.1773</v>
      </c>
      <c r="O3042" s="8">
        <v>0.1773</v>
      </c>
      <c r="P3042" s="8">
        <v>0.5</v>
      </c>
      <c r="Q3042" s="8">
        <v>0.5</v>
      </c>
      <c r="R3042" s="8">
        <v>0.5</v>
      </c>
      <c r="S3042" s="8">
        <v>0.5</v>
      </c>
      <c r="T3042" s="8">
        <v>0.5</v>
      </c>
      <c r="U3042" s="8">
        <v>0.5</v>
      </c>
      <c r="V3042" s="8">
        <v>0.5</v>
      </c>
      <c r="W3042" s="8">
        <v>0.5</v>
      </c>
      <c r="X3042" s="8">
        <v>0.5</v>
      </c>
      <c r="Y3042" s="8">
        <v>0.5</v>
      </c>
      <c r="Z3042" s="8">
        <v>0.5</v>
      </c>
      <c r="AA3042" s="8">
        <v>0.5</v>
      </c>
      <c r="AB3042" s="8">
        <v>0.1773</v>
      </c>
      <c r="AC3042" s="8">
        <v>0.1773</v>
      </c>
      <c r="AD3042" s="8">
        <v>0.1773</v>
      </c>
      <c r="AE3042" s="8">
        <v>0.1773</v>
      </c>
      <c r="AF3042" s="8" t="s">
        <v>3592</v>
      </c>
    </row>
    <row r="3043" ht="14.25" customHeight="1">
      <c r="A3043" s="7" t="s">
        <v>1665</v>
      </c>
      <c r="B3043" s="7" t="s">
        <v>1207</v>
      </c>
      <c r="C3043" s="7"/>
      <c r="D3043" s="7" t="s">
        <v>3668</v>
      </c>
      <c r="E3043" s="201">
        <v>41640.0</v>
      </c>
      <c r="F3043" s="201">
        <v>41820.0</v>
      </c>
      <c r="G3043" s="7" t="s">
        <v>3588</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3592</v>
      </c>
    </row>
    <row r="3044" ht="14.25" customHeight="1">
      <c r="A3044" s="8" t="s">
        <v>1665</v>
      </c>
      <c r="B3044" s="8" t="s">
        <v>1207</v>
      </c>
      <c r="C3044" s="8"/>
      <c r="D3044" s="8" t="s">
        <v>3605</v>
      </c>
      <c r="E3044" s="202">
        <v>41640.0</v>
      </c>
      <c r="F3044" s="202">
        <v>41820.0</v>
      </c>
      <c r="G3044" s="8" t="s">
        <v>3594</v>
      </c>
      <c r="H3044" s="8">
        <v>0.1773</v>
      </c>
      <c r="I3044" s="8">
        <v>0.1773</v>
      </c>
      <c r="J3044" s="8">
        <v>0.1773</v>
      </c>
      <c r="K3044" s="8">
        <v>0.1773</v>
      </c>
      <c r="L3044" s="8">
        <v>0.1773</v>
      </c>
      <c r="M3044" s="8">
        <v>0.1773</v>
      </c>
      <c r="N3044" s="8">
        <v>0.1773</v>
      </c>
      <c r="O3044" s="8">
        <v>0.9</v>
      </c>
      <c r="P3044" s="8">
        <v>0.9</v>
      </c>
      <c r="Q3044" s="8">
        <v>0.9</v>
      </c>
      <c r="R3044" s="8">
        <v>0.9</v>
      </c>
      <c r="S3044" s="8">
        <v>0.9</v>
      </c>
      <c r="T3044" s="8">
        <v>0.9</v>
      </c>
      <c r="U3044" s="8">
        <v>0.9</v>
      </c>
      <c r="V3044" s="8">
        <v>0.9</v>
      </c>
      <c r="W3044" s="8">
        <v>0.9</v>
      </c>
      <c r="X3044" s="8">
        <v>0.9</v>
      </c>
      <c r="Y3044" s="8">
        <v>0.9</v>
      </c>
      <c r="Z3044" s="8">
        <v>0.9</v>
      </c>
      <c r="AA3044" s="8">
        <v>0.9</v>
      </c>
      <c r="AB3044" s="8">
        <v>0.9</v>
      </c>
      <c r="AC3044" s="8">
        <v>0.1773</v>
      </c>
      <c r="AD3044" s="8">
        <v>0.1773</v>
      </c>
      <c r="AE3044" s="8">
        <v>0.1773</v>
      </c>
      <c r="AF3044" s="8" t="s">
        <v>3592</v>
      </c>
    </row>
    <row r="3045" ht="14.25" customHeight="1">
      <c r="A3045" s="7" t="s">
        <v>1669</v>
      </c>
      <c r="B3045" s="7" t="s">
        <v>1207</v>
      </c>
      <c r="C3045" s="7"/>
      <c r="D3045" s="7" t="s">
        <v>3596</v>
      </c>
      <c r="E3045" s="201">
        <v>41640.0</v>
      </c>
      <c r="F3045" s="201">
        <v>42004.0</v>
      </c>
      <c r="G3045" s="7" t="s">
        <v>3588</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3592</v>
      </c>
    </row>
    <row r="3046" ht="14.25" customHeight="1">
      <c r="A3046" s="8" t="s">
        <v>1669</v>
      </c>
      <c r="B3046" s="8" t="s">
        <v>1207</v>
      </c>
      <c r="C3046" s="8"/>
      <c r="D3046" s="8" t="s">
        <v>3597</v>
      </c>
      <c r="E3046" s="202">
        <v>41640.0</v>
      </c>
      <c r="F3046" s="202">
        <v>42004.0</v>
      </c>
      <c r="G3046" s="8" t="s">
        <v>3588</v>
      </c>
      <c r="H3046" s="8">
        <v>0.0</v>
      </c>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t="s">
        <v>3592</v>
      </c>
    </row>
    <row r="3047" ht="14.25" customHeight="1">
      <c r="A3047" s="7" t="s">
        <v>1669</v>
      </c>
      <c r="B3047" s="7" t="s">
        <v>1207</v>
      </c>
      <c r="C3047" s="7"/>
      <c r="D3047" s="7" t="s">
        <v>3598</v>
      </c>
      <c r="E3047" s="201">
        <v>41640.0</v>
      </c>
      <c r="F3047" s="201">
        <v>42004.0</v>
      </c>
      <c r="G3047" s="7" t="s">
        <v>3588</v>
      </c>
      <c r="H3047" s="7">
        <v>1.0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3592</v>
      </c>
    </row>
    <row r="3048" ht="14.25" customHeight="1">
      <c r="A3048" s="8" t="s">
        <v>1669</v>
      </c>
      <c r="B3048" s="8" t="s">
        <v>1207</v>
      </c>
      <c r="C3048" s="8"/>
      <c r="D3048" s="8" t="s">
        <v>3605</v>
      </c>
      <c r="E3048" s="202">
        <v>41883.0</v>
      </c>
      <c r="F3048" s="202">
        <v>42004.0</v>
      </c>
      <c r="G3048" s="8" t="s">
        <v>3594</v>
      </c>
      <c r="H3048" s="8">
        <v>0.1773</v>
      </c>
      <c r="I3048" s="8">
        <v>0.1773</v>
      </c>
      <c r="J3048" s="8">
        <v>0.1773</v>
      </c>
      <c r="K3048" s="8">
        <v>0.1773</v>
      </c>
      <c r="L3048" s="8">
        <v>0.1773</v>
      </c>
      <c r="M3048" s="8">
        <v>0.1773</v>
      </c>
      <c r="N3048" s="8">
        <v>0.1773</v>
      </c>
      <c r="O3048" s="8">
        <v>0.9</v>
      </c>
      <c r="P3048" s="8">
        <v>0.9</v>
      </c>
      <c r="Q3048" s="8">
        <v>0.9</v>
      </c>
      <c r="R3048" s="8">
        <v>0.9</v>
      </c>
      <c r="S3048" s="8">
        <v>0.9</v>
      </c>
      <c r="T3048" s="8">
        <v>0.9</v>
      </c>
      <c r="U3048" s="8">
        <v>0.9</v>
      </c>
      <c r="V3048" s="8">
        <v>0.9</v>
      </c>
      <c r="W3048" s="8">
        <v>0.9</v>
      </c>
      <c r="X3048" s="8">
        <v>0.9</v>
      </c>
      <c r="Y3048" s="8">
        <v>0.9</v>
      </c>
      <c r="Z3048" s="8">
        <v>0.9</v>
      </c>
      <c r="AA3048" s="8">
        <v>0.9</v>
      </c>
      <c r="AB3048" s="8">
        <v>0.9</v>
      </c>
      <c r="AC3048" s="8">
        <v>0.1773</v>
      </c>
      <c r="AD3048" s="8">
        <v>0.1773</v>
      </c>
      <c r="AE3048" s="8">
        <v>0.1773</v>
      </c>
      <c r="AF3048" s="8" t="s">
        <v>3592</v>
      </c>
    </row>
    <row r="3049" ht="14.25" customHeight="1">
      <c r="A3049" s="7" t="s">
        <v>1669</v>
      </c>
      <c r="B3049" s="7" t="s">
        <v>1207</v>
      </c>
      <c r="C3049" s="7"/>
      <c r="D3049" s="7" t="s">
        <v>3668</v>
      </c>
      <c r="E3049" s="201">
        <v>41821.0</v>
      </c>
      <c r="F3049" s="201">
        <v>41883.0</v>
      </c>
      <c r="G3049" s="7" t="s">
        <v>3588</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3592</v>
      </c>
    </row>
    <row r="3050" ht="14.25" customHeight="1">
      <c r="A3050" s="8" t="s">
        <v>1669</v>
      </c>
      <c r="B3050" s="8" t="s">
        <v>1207</v>
      </c>
      <c r="C3050" s="8"/>
      <c r="D3050" s="8" t="s">
        <v>3605</v>
      </c>
      <c r="E3050" s="202">
        <v>41821.0</v>
      </c>
      <c r="F3050" s="202">
        <v>41883.0</v>
      </c>
      <c r="G3050" s="8" t="s">
        <v>3594</v>
      </c>
      <c r="H3050" s="8">
        <v>0.1773</v>
      </c>
      <c r="I3050" s="8">
        <v>0.1773</v>
      </c>
      <c r="J3050" s="8">
        <v>0.1773</v>
      </c>
      <c r="K3050" s="8">
        <v>0.1773</v>
      </c>
      <c r="L3050" s="8">
        <v>0.1773</v>
      </c>
      <c r="M3050" s="8">
        <v>0.1773</v>
      </c>
      <c r="N3050" s="8">
        <v>0.1773</v>
      </c>
      <c r="O3050" s="8">
        <v>0.1773</v>
      </c>
      <c r="P3050" s="8">
        <v>0.5</v>
      </c>
      <c r="Q3050" s="8">
        <v>0.5</v>
      </c>
      <c r="R3050" s="8">
        <v>0.5</v>
      </c>
      <c r="S3050" s="8">
        <v>0.5</v>
      </c>
      <c r="T3050" s="8">
        <v>0.5</v>
      </c>
      <c r="U3050" s="8">
        <v>0.5</v>
      </c>
      <c r="V3050" s="8">
        <v>0.5</v>
      </c>
      <c r="W3050" s="8">
        <v>0.5</v>
      </c>
      <c r="X3050" s="8">
        <v>0.5</v>
      </c>
      <c r="Y3050" s="8">
        <v>0.5</v>
      </c>
      <c r="Z3050" s="8">
        <v>0.5</v>
      </c>
      <c r="AA3050" s="8">
        <v>0.5</v>
      </c>
      <c r="AB3050" s="8">
        <v>0.1773</v>
      </c>
      <c r="AC3050" s="8">
        <v>0.1773</v>
      </c>
      <c r="AD3050" s="8">
        <v>0.1773</v>
      </c>
      <c r="AE3050" s="8">
        <v>0.1773</v>
      </c>
      <c r="AF3050" s="8" t="s">
        <v>3592</v>
      </c>
    </row>
    <row r="3051" ht="14.25" customHeight="1">
      <c r="A3051" s="7" t="s">
        <v>1669</v>
      </c>
      <c r="B3051" s="7" t="s">
        <v>1207</v>
      </c>
      <c r="C3051" s="7"/>
      <c r="D3051" s="7" t="s">
        <v>3668</v>
      </c>
      <c r="E3051" s="201">
        <v>41640.0</v>
      </c>
      <c r="F3051" s="201">
        <v>41820.0</v>
      </c>
      <c r="G3051" s="7" t="s">
        <v>3588</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3592</v>
      </c>
    </row>
    <row r="3052" ht="14.25" customHeight="1">
      <c r="A3052" s="8" t="s">
        <v>1669</v>
      </c>
      <c r="B3052" s="8" t="s">
        <v>1207</v>
      </c>
      <c r="C3052" s="8"/>
      <c r="D3052" s="8" t="s">
        <v>3605</v>
      </c>
      <c r="E3052" s="202">
        <v>41640.0</v>
      </c>
      <c r="F3052" s="202">
        <v>41820.0</v>
      </c>
      <c r="G3052" s="8" t="s">
        <v>3594</v>
      </c>
      <c r="H3052" s="8">
        <v>0.1773</v>
      </c>
      <c r="I3052" s="8">
        <v>0.1773</v>
      </c>
      <c r="J3052" s="8">
        <v>0.1773</v>
      </c>
      <c r="K3052" s="8">
        <v>0.1773</v>
      </c>
      <c r="L3052" s="8">
        <v>0.1773</v>
      </c>
      <c r="M3052" s="8">
        <v>0.1773</v>
      </c>
      <c r="N3052" s="8">
        <v>0.1773</v>
      </c>
      <c r="O3052" s="8">
        <v>0.9</v>
      </c>
      <c r="P3052" s="8">
        <v>0.9</v>
      </c>
      <c r="Q3052" s="8">
        <v>0.9</v>
      </c>
      <c r="R3052" s="8">
        <v>0.9</v>
      </c>
      <c r="S3052" s="8">
        <v>0.9</v>
      </c>
      <c r="T3052" s="8">
        <v>0.9</v>
      </c>
      <c r="U3052" s="8">
        <v>0.9</v>
      </c>
      <c r="V3052" s="8">
        <v>0.9</v>
      </c>
      <c r="W3052" s="8">
        <v>0.9</v>
      </c>
      <c r="X3052" s="8">
        <v>0.9</v>
      </c>
      <c r="Y3052" s="8">
        <v>0.9</v>
      </c>
      <c r="Z3052" s="8">
        <v>0.9</v>
      </c>
      <c r="AA3052" s="8">
        <v>0.9</v>
      </c>
      <c r="AB3052" s="8">
        <v>0.9</v>
      </c>
      <c r="AC3052" s="8">
        <v>0.1773</v>
      </c>
      <c r="AD3052" s="8">
        <v>0.1773</v>
      </c>
      <c r="AE3052" s="8">
        <v>0.1773</v>
      </c>
      <c r="AF3052" s="8" t="s">
        <v>3592</v>
      </c>
    </row>
    <row r="3053" ht="14.25" customHeight="1">
      <c r="A3053" s="7" t="s">
        <v>1670</v>
      </c>
      <c r="B3053" s="7" t="s">
        <v>1207</v>
      </c>
      <c r="C3053" s="7"/>
      <c r="D3053" s="7" t="s">
        <v>3596</v>
      </c>
      <c r="E3053" s="201">
        <v>41640.0</v>
      </c>
      <c r="F3053" s="201">
        <v>42004.0</v>
      </c>
      <c r="G3053" s="7" t="s">
        <v>3588</v>
      </c>
      <c r="H3053" s="7">
        <v>0.1773</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3592</v>
      </c>
    </row>
    <row r="3054" ht="14.25" customHeight="1">
      <c r="A3054" s="8" t="s">
        <v>1670</v>
      </c>
      <c r="B3054" s="8" t="s">
        <v>1207</v>
      </c>
      <c r="C3054" s="8"/>
      <c r="D3054" s="8" t="s">
        <v>3597</v>
      </c>
      <c r="E3054" s="202">
        <v>41640.0</v>
      </c>
      <c r="F3054" s="202">
        <v>42004.0</v>
      </c>
      <c r="G3054" s="8" t="s">
        <v>3588</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3592</v>
      </c>
    </row>
    <row r="3055" ht="14.25" customHeight="1">
      <c r="A3055" s="7" t="s">
        <v>1670</v>
      </c>
      <c r="B3055" s="7" t="s">
        <v>1207</v>
      </c>
      <c r="C3055" s="7"/>
      <c r="D3055" s="7" t="s">
        <v>3598</v>
      </c>
      <c r="E3055" s="201">
        <v>41640.0</v>
      </c>
      <c r="F3055" s="201">
        <v>42004.0</v>
      </c>
      <c r="G3055" s="7" t="s">
        <v>3588</v>
      </c>
      <c r="H3055" s="7">
        <v>1.0</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3592</v>
      </c>
    </row>
    <row r="3056" ht="14.25" customHeight="1">
      <c r="A3056" s="8" t="s">
        <v>1670</v>
      </c>
      <c r="B3056" s="8" t="s">
        <v>1207</v>
      </c>
      <c r="C3056" s="8"/>
      <c r="D3056" s="8" t="s">
        <v>3605</v>
      </c>
      <c r="E3056" s="202">
        <v>41883.0</v>
      </c>
      <c r="F3056" s="202">
        <v>42004.0</v>
      </c>
      <c r="G3056" s="8" t="s">
        <v>3594</v>
      </c>
      <c r="H3056" s="8">
        <v>0.1773</v>
      </c>
      <c r="I3056" s="8">
        <v>0.1773</v>
      </c>
      <c r="J3056" s="8">
        <v>0.1773</v>
      </c>
      <c r="K3056" s="8">
        <v>0.1773</v>
      </c>
      <c r="L3056" s="8">
        <v>0.1773</v>
      </c>
      <c r="M3056" s="8">
        <v>0.1773</v>
      </c>
      <c r="N3056" s="8">
        <v>0.1773</v>
      </c>
      <c r="O3056" s="8">
        <v>0.9</v>
      </c>
      <c r="P3056" s="8">
        <v>0.9</v>
      </c>
      <c r="Q3056" s="8">
        <v>0.9</v>
      </c>
      <c r="R3056" s="8">
        <v>0.9</v>
      </c>
      <c r="S3056" s="8">
        <v>0.9</v>
      </c>
      <c r="T3056" s="8">
        <v>0.9</v>
      </c>
      <c r="U3056" s="8">
        <v>0.9</v>
      </c>
      <c r="V3056" s="8">
        <v>0.9</v>
      </c>
      <c r="W3056" s="8">
        <v>0.9</v>
      </c>
      <c r="X3056" s="8">
        <v>0.9</v>
      </c>
      <c r="Y3056" s="8">
        <v>0.9</v>
      </c>
      <c r="Z3056" s="8">
        <v>0.9</v>
      </c>
      <c r="AA3056" s="8">
        <v>0.9</v>
      </c>
      <c r="AB3056" s="8">
        <v>0.9</v>
      </c>
      <c r="AC3056" s="8">
        <v>0.1773</v>
      </c>
      <c r="AD3056" s="8">
        <v>0.1773</v>
      </c>
      <c r="AE3056" s="8">
        <v>0.1773</v>
      </c>
      <c r="AF3056" s="8" t="s">
        <v>3592</v>
      </c>
    </row>
    <row r="3057" ht="14.25" customHeight="1">
      <c r="A3057" s="7" t="s">
        <v>1670</v>
      </c>
      <c r="B3057" s="7" t="s">
        <v>1207</v>
      </c>
      <c r="C3057" s="7"/>
      <c r="D3057" s="7" t="s">
        <v>3668</v>
      </c>
      <c r="E3057" s="201">
        <v>41821.0</v>
      </c>
      <c r="F3057" s="201">
        <v>41883.0</v>
      </c>
      <c r="G3057" s="7" t="s">
        <v>3588</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3592</v>
      </c>
    </row>
    <row r="3058" ht="14.25" customHeight="1">
      <c r="A3058" s="8" t="s">
        <v>1670</v>
      </c>
      <c r="B3058" s="8" t="s">
        <v>1207</v>
      </c>
      <c r="C3058" s="8"/>
      <c r="D3058" s="8" t="s">
        <v>3605</v>
      </c>
      <c r="E3058" s="202">
        <v>41821.0</v>
      </c>
      <c r="F3058" s="202">
        <v>41883.0</v>
      </c>
      <c r="G3058" s="8" t="s">
        <v>3594</v>
      </c>
      <c r="H3058" s="8">
        <v>0.1773</v>
      </c>
      <c r="I3058" s="8">
        <v>0.1773</v>
      </c>
      <c r="J3058" s="8">
        <v>0.1773</v>
      </c>
      <c r="K3058" s="8">
        <v>0.1773</v>
      </c>
      <c r="L3058" s="8">
        <v>0.1773</v>
      </c>
      <c r="M3058" s="8">
        <v>0.1773</v>
      </c>
      <c r="N3058" s="8">
        <v>0.1773</v>
      </c>
      <c r="O3058" s="8">
        <v>0.1773</v>
      </c>
      <c r="P3058" s="8">
        <v>0.5</v>
      </c>
      <c r="Q3058" s="8">
        <v>0.5</v>
      </c>
      <c r="R3058" s="8">
        <v>0.5</v>
      </c>
      <c r="S3058" s="8">
        <v>0.5</v>
      </c>
      <c r="T3058" s="8">
        <v>0.5</v>
      </c>
      <c r="U3058" s="8">
        <v>0.5</v>
      </c>
      <c r="V3058" s="8">
        <v>0.5</v>
      </c>
      <c r="W3058" s="8">
        <v>0.5</v>
      </c>
      <c r="X3058" s="8">
        <v>0.5</v>
      </c>
      <c r="Y3058" s="8">
        <v>0.5</v>
      </c>
      <c r="Z3058" s="8">
        <v>0.5</v>
      </c>
      <c r="AA3058" s="8">
        <v>0.5</v>
      </c>
      <c r="AB3058" s="8">
        <v>0.1773</v>
      </c>
      <c r="AC3058" s="8">
        <v>0.1773</v>
      </c>
      <c r="AD3058" s="8">
        <v>0.1773</v>
      </c>
      <c r="AE3058" s="8">
        <v>0.1773</v>
      </c>
      <c r="AF3058" s="8" t="s">
        <v>3592</v>
      </c>
    </row>
    <row r="3059" ht="14.25" customHeight="1">
      <c r="A3059" s="7" t="s">
        <v>1670</v>
      </c>
      <c r="B3059" s="7" t="s">
        <v>1207</v>
      </c>
      <c r="C3059" s="7"/>
      <c r="D3059" s="7" t="s">
        <v>3668</v>
      </c>
      <c r="E3059" s="201">
        <v>41640.0</v>
      </c>
      <c r="F3059" s="201">
        <v>41820.0</v>
      </c>
      <c r="G3059" s="7" t="s">
        <v>3588</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3592</v>
      </c>
    </row>
    <row r="3060" ht="14.25" customHeight="1">
      <c r="A3060" s="8" t="s">
        <v>1670</v>
      </c>
      <c r="B3060" s="8" t="s">
        <v>1207</v>
      </c>
      <c r="C3060" s="8"/>
      <c r="D3060" s="8" t="s">
        <v>3605</v>
      </c>
      <c r="E3060" s="202">
        <v>41640.0</v>
      </c>
      <c r="F3060" s="202">
        <v>41820.0</v>
      </c>
      <c r="G3060" s="8" t="s">
        <v>3594</v>
      </c>
      <c r="H3060" s="8">
        <v>0.1773</v>
      </c>
      <c r="I3060" s="8">
        <v>0.1773</v>
      </c>
      <c r="J3060" s="8">
        <v>0.1773</v>
      </c>
      <c r="K3060" s="8">
        <v>0.1773</v>
      </c>
      <c r="L3060" s="8">
        <v>0.1773</v>
      </c>
      <c r="M3060" s="8">
        <v>0.1773</v>
      </c>
      <c r="N3060" s="8">
        <v>0.1773</v>
      </c>
      <c r="O3060" s="8">
        <v>0.9</v>
      </c>
      <c r="P3060" s="8">
        <v>0.9</v>
      </c>
      <c r="Q3060" s="8">
        <v>0.9</v>
      </c>
      <c r="R3060" s="8">
        <v>0.9</v>
      </c>
      <c r="S3060" s="8">
        <v>0.9</v>
      </c>
      <c r="T3060" s="8">
        <v>0.9</v>
      </c>
      <c r="U3060" s="8">
        <v>0.9</v>
      </c>
      <c r="V3060" s="8">
        <v>0.9</v>
      </c>
      <c r="W3060" s="8">
        <v>0.9</v>
      </c>
      <c r="X3060" s="8">
        <v>0.9</v>
      </c>
      <c r="Y3060" s="8">
        <v>0.9</v>
      </c>
      <c r="Z3060" s="8">
        <v>0.9</v>
      </c>
      <c r="AA3060" s="8">
        <v>0.9</v>
      </c>
      <c r="AB3060" s="8">
        <v>0.9</v>
      </c>
      <c r="AC3060" s="8">
        <v>0.1773</v>
      </c>
      <c r="AD3060" s="8">
        <v>0.1773</v>
      </c>
      <c r="AE3060" s="8">
        <v>0.1773</v>
      </c>
      <c r="AF3060" s="8" t="s">
        <v>3592</v>
      </c>
    </row>
    <row r="3061" ht="14.25" customHeight="1">
      <c r="A3061" s="7" t="s">
        <v>1673</v>
      </c>
      <c r="B3061" s="7" t="s">
        <v>1207</v>
      </c>
      <c r="C3061" s="7"/>
      <c r="D3061" s="7" t="s">
        <v>3596</v>
      </c>
      <c r="E3061" s="201">
        <v>41640.0</v>
      </c>
      <c r="F3061" s="201">
        <v>42004.0</v>
      </c>
      <c r="G3061" s="7" t="s">
        <v>3588</v>
      </c>
      <c r="H3061" s="7">
        <v>0.1773</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3592</v>
      </c>
    </row>
    <row r="3062" ht="14.25" customHeight="1">
      <c r="A3062" s="8" t="s">
        <v>1673</v>
      </c>
      <c r="B3062" s="8" t="s">
        <v>1207</v>
      </c>
      <c r="C3062" s="8"/>
      <c r="D3062" s="8" t="s">
        <v>3597</v>
      </c>
      <c r="E3062" s="202">
        <v>41640.0</v>
      </c>
      <c r="F3062" s="202">
        <v>42004.0</v>
      </c>
      <c r="G3062" s="8" t="s">
        <v>3588</v>
      </c>
      <c r="H3062" s="8">
        <v>0.0</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3592</v>
      </c>
    </row>
    <row r="3063" ht="14.25" customHeight="1">
      <c r="A3063" s="7" t="s">
        <v>1673</v>
      </c>
      <c r="B3063" s="7" t="s">
        <v>1207</v>
      </c>
      <c r="C3063" s="7"/>
      <c r="D3063" s="7" t="s">
        <v>3598</v>
      </c>
      <c r="E3063" s="201">
        <v>41640.0</v>
      </c>
      <c r="F3063" s="201">
        <v>42004.0</v>
      </c>
      <c r="G3063" s="7" t="s">
        <v>3588</v>
      </c>
      <c r="H3063" s="7">
        <v>1.0</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3592</v>
      </c>
    </row>
    <row r="3064" ht="14.25" customHeight="1">
      <c r="A3064" s="8" t="s">
        <v>1673</v>
      </c>
      <c r="B3064" s="8" t="s">
        <v>1207</v>
      </c>
      <c r="C3064" s="8"/>
      <c r="D3064" s="8" t="s">
        <v>3605</v>
      </c>
      <c r="E3064" s="202">
        <v>41883.0</v>
      </c>
      <c r="F3064" s="202">
        <v>42004.0</v>
      </c>
      <c r="G3064" s="8" t="s">
        <v>3594</v>
      </c>
      <c r="H3064" s="8">
        <v>0.1773</v>
      </c>
      <c r="I3064" s="8">
        <v>0.1773</v>
      </c>
      <c r="J3064" s="8">
        <v>0.1773</v>
      </c>
      <c r="K3064" s="8">
        <v>0.1773</v>
      </c>
      <c r="L3064" s="8">
        <v>0.1773</v>
      </c>
      <c r="M3064" s="8">
        <v>0.1773</v>
      </c>
      <c r="N3064" s="8">
        <v>0.1773</v>
      </c>
      <c r="O3064" s="8">
        <v>0.9</v>
      </c>
      <c r="P3064" s="8">
        <v>0.9</v>
      </c>
      <c r="Q3064" s="8">
        <v>0.9</v>
      </c>
      <c r="R3064" s="8">
        <v>0.9</v>
      </c>
      <c r="S3064" s="8">
        <v>0.9</v>
      </c>
      <c r="T3064" s="8">
        <v>0.9</v>
      </c>
      <c r="U3064" s="8">
        <v>0.9</v>
      </c>
      <c r="V3064" s="8">
        <v>0.9</v>
      </c>
      <c r="W3064" s="8">
        <v>0.9</v>
      </c>
      <c r="X3064" s="8">
        <v>0.9</v>
      </c>
      <c r="Y3064" s="8">
        <v>0.9</v>
      </c>
      <c r="Z3064" s="8">
        <v>0.9</v>
      </c>
      <c r="AA3064" s="8">
        <v>0.9</v>
      </c>
      <c r="AB3064" s="8">
        <v>0.9</v>
      </c>
      <c r="AC3064" s="8">
        <v>0.1773</v>
      </c>
      <c r="AD3064" s="8">
        <v>0.1773</v>
      </c>
      <c r="AE3064" s="8">
        <v>0.1773</v>
      </c>
      <c r="AF3064" s="8" t="s">
        <v>3592</v>
      </c>
    </row>
    <row r="3065" ht="14.25" customHeight="1">
      <c r="A3065" s="7" t="s">
        <v>1673</v>
      </c>
      <c r="B3065" s="7" t="s">
        <v>1207</v>
      </c>
      <c r="C3065" s="7"/>
      <c r="D3065" s="7" t="s">
        <v>3668</v>
      </c>
      <c r="E3065" s="201">
        <v>41821.0</v>
      </c>
      <c r="F3065" s="201">
        <v>41883.0</v>
      </c>
      <c r="G3065" s="7" t="s">
        <v>3588</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3592</v>
      </c>
    </row>
    <row r="3066" ht="14.25" customHeight="1">
      <c r="A3066" s="8" t="s">
        <v>1673</v>
      </c>
      <c r="B3066" s="8" t="s">
        <v>1207</v>
      </c>
      <c r="C3066" s="8"/>
      <c r="D3066" s="8" t="s">
        <v>3605</v>
      </c>
      <c r="E3066" s="202">
        <v>41821.0</v>
      </c>
      <c r="F3066" s="202">
        <v>41883.0</v>
      </c>
      <c r="G3066" s="8" t="s">
        <v>3594</v>
      </c>
      <c r="H3066" s="8">
        <v>0.1773</v>
      </c>
      <c r="I3066" s="8">
        <v>0.1773</v>
      </c>
      <c r="J3066" s="8">
        <v>0.1773</v>
      </c>
      <c r="K3066" s="8">
        <v>0.1773</v>
      </c>
      <c r="L3066" s="8">
        <v>0.1773</v>
      </c>
      <c r="M3066" s="8">
        <v>0.1773</v>
      </c>
      <c r="N3066" s="8">
        <v>0.1773</v>
      </c>
      <c r="O3066" s="8">
        <v>0.1773</v>
      </c>
      <c r="P3066" s="8">
        <v>0.5</v>
      </c>
      <c r="Q3066" s="8">
        <v>0.5</v>
      </c>
      <c r="R3066" s="8">
        <v>0.5</v>
      </c>
      <c r="S3066" s="8">
        <v>0.5</v>
      </c>
      <c r="T3066" s="8">
        <v>0.5</v>
      </c>
      <c r="U3066" s="8">
        <v>0.5</v>
      </c>
      <c r="V3066" s="8">
        <v>0.5</v>
      </c>
      <c r="W3066" s="8">
        <v>0.5</v>
      </c>
      <c r="X3066" s="8">
        <v>0.5</v>
      </c>
      <c r="Y3066" s="8">
        <v>0.5</v>
      </c>
      <c r="Z3066" s="8">
        <v>0.5</v>
      </c>
      <c r="AA3066" s="8">
        <v>0.5</v>
      </c>
      <c r="AB3066" s="8">
        <v>0.1773</v>
      </c>
      <c r="AC3066" s="8">
        <v>0.1773</v>
      </c>
      <c r="AD3066" s="8">
        <v>0.1773</v>
      </c>
      <c r="AE3066" s="8">
        <v>0.1773</v>
      </c>
      <c r="AF3066" s="8" t="s">
        <v>3592</v>
      </c>
    </row>
    <row r="3067" ht="14.25" customHeight="1">
      <c r="A3067" s="7" t="s">
        <v>1673</v>
      </c>
      <c r="B3067" s="7" t="s">
        <v>1207</v>
      </c>
      <c r="C3067" s="7"/>
      <c r="D3067" s="7" t="s">
        <v>3668</v>
      </c>
      <c r="E3067" s="201">
        <v>41640.0</v>
      </c>
      <c r="F3067" s="201">
        <v>41820.0</v>
      </c>
      <c r="G3067" s="7" t="s">
        <v>3588</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3592</v>
      </c>
    </row>
    <row r="3068" ht="14.25" customHeight="1">
      <c r="A3068" s="8" t="s">
        <v>1673</v>
      </c>
      <c r="B3068" s="8" t="s">
        <v>1207</v>
      </c>
      <c r="C3068" s="8"/>
      <c r="D3068" s="8" t="s">
        <v>3605</v>
      </c>
      <c r="E3068" s="202">
        <v>41640.0</v>
      </c>
      <c r="F3068" s="202">
        <v>41820.0</v>
      </c>
      <c r="G3068" s="8" t="s">
        <v>3594</v>
      </c>
      <c r="H3068" s="8">
        <v>0.1773</v>
      </c>
      <c r="I3068" s="8">
        <v>0.1773</v>
      </c>
      <c r="J3068" s="8">
        <v>0.1773</v>
      </c>
      <c r="K3068" s="8">
        <v>0.1773</v>
      </c>
      <c r="L3068" s="8">
        <v>0.1773</v>
      </c>
      <c r="M3068" s="8">
        <v>0.1773</v>
      </c>
      <c r="N3068" s="8">
        <v>0.1773</v>
      </c>
      <c r="O3068" s="8">
        <v>0.9</v>
      </c>
      <c r="P3068" s="8">
        <v>0.9</v>
      </c>
      <c r="Q3068" s="8">
        <v>0.9</v>
      </c>
      <c r="R3068" s="8">
        <v>0.9</v>
      </c>
      <c r="S3068" s="8">
        <v>0.9</v>
      </c>
      <c r="T3068" s="8">
        <v>0.9</v>
      </c>
      <c r="U3068" s="8">
        <v>0.9</v>
      </c>
      <c r="V3068" s="8">
        <v>0.9</v>
      </c>
      <c r="W3068" s="8">
        <v>0.9</v>
      </c>
      <c r="X3068" s="8">
        <v>0.9</v>
      </c>
      <c r="Y3068" s="8">
        <v>0.9</v>
      </c>
      <c r="Z3068" s="8">
        <v>0.9</v>
      </c>
      <c r="AA3068" s="8">
        <v>0.9</v>
      </c>
      <c r="AB3068" s="8">
        <v>0.9</v>
      </c>
      <c r="AC3068" s="8">
        <v>0.1773</v>
      </c>
      <c r="AD3068" s="8">
        <v>0.1773</v>
      </c>
      <c r="AE3068" s="8">
        <v>0.1773</v>
      </c>
      <c r="AF3068" s="8" t="s">
        <v>3592</v>
      </c>
    </row>
    <row r="3069" ht="14.25" customHeight="1">
      <c r="A3069" s="7" t="s">
        <v>1652</v>
      </c>
      <c r="B3069" s="7" t="s">
        <v>1207</v>
      </c>
      <c r="C3069" s="7"/>
      <c r="D3069" s="7" t="s">
        <v>3596</v>
      </c>
      <c r="E3069" s="201">
        <v>41640.0</v>
      </c>
      <c r="F3069" s="201">
        <v>42004.0</v>
      </c>
      <c r="G3069" s="7" t="s">
        <v>3588</v>
      </c>
      <c r="H3069" s="7">
        <v>0.1773</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3592</v>
      </c>
    </row>
    <row r="3070" ht="14.25" customHeight="1">
      <c r="A3070" s="8" t="s">
        <v>1652</v>
      </c>
      <c r="B3070" s="8" t="s">
        <v>1207</v>
      </c>
      <c r="C3070" s="8"/>
      <c r="D3070" s="8" t="s">
        <v>3597</v>
      </c>
      <c r="E3070" s="202">
        <v>41640.0</v>
      </c>
      <c r="F3070" s="202">
        <v>42004.0</v>
      </c>
      <c r="G3070" s="8" t="s">
        <v>3588</v>
      </c>
      <c r="H3070" s="8">
        <v>0.0</v>
      </c>
      <c r="I3070" s="8"/>
      <c r="J3070" s="8"/>
      <c r="K3070" s="8"/>
      <c r="L3070" s="8"/>
      <c r="M3070" s="8"/>
      <c r="N3070" s="8"/>
      <c r="O3070" s="8"/>
      <c r="P3070" s="8"/>
      <c r="Q3070" s="8"/>
      <c r="R3070" s="8"/>
      <c r="S3070" s="8"/>
      <c r="T3070" s="8"/>
      <c r="U3070" s="8"/>
      <c r="V3070" s="8"/>
      <c r="W3070" s="8"/>
      <c r="X3070" s="8"/>
      <c r="Y3070" s="8"/>
      <c r="Z3070" s="8"/>
      <c r="AA3070" s="8"/>
      <c r="AB3070" s="8"/>
      <c r="AC3070" s="8"/>
      <c r="AD3070" s="8"/>
      <c r="AE3070" s="8"/>
      <c r="AF3070" s="8" t="s">
        <v>3592</v>
      </c>
    </row>
    <row r="3071" ht="14.25" customHeight="1">
      <c r="A3071" s="7" t="s">
        <v>1652</v>
      </c>
      <c r="B3071" s="7" t="s">
        <v>1207</v>
      </c>
      <c r="C3071" s="7"/>
      <c r="D3071" s="7" t="s">
        <v>3598</v>
      </c>
      <c r="E3071" s="201">
        <v>41640.0</v>
      </c>
      <c r="F3071" s="201">
        <v>42004.0</v>
      </c>
      <c r="G3071" s="7" t="s">
        <v>3588</v>
      </c>
      <c r="H3071" s="7">
        <v>1.0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3592</v>
      </c>
    </row>
    <row r="3072" ht="14.25" customHeight="1">
      <c r="A3072" s="8" t="s">
        <v>1652</v>
      </c>
      <c r="B3072" s="8" t="s">
        <v>1207</v>
      </c>
      <c r="C3072" s="8"/>
      <c r="D3072" s="8" t="s">
        <v>3605</v>
      </c>
      <c r="E3072" s="202">
        <v>41883.0</v>
      </c>
      <c r="F3072" s="202">
        <v>42004.0</v>
      </c>
      <c r="G3072" s="8" t="s">
        <v>3594</v>
      </c>
      <c r="H3072" s="8">
        <v>0.1773</v>
      </c>
      <c r="I3072" s="8">
        <v>0.1773</v>
      </c>
      <c r="J3072" s="8">
        <v>0.1773</v>
      </c>
      <c r="K3072" s="8">
        <v>0.1773</v>
      </c>
      <c r="L3072" s="8">
        <v>0.1773</v>
      </c>
      <c r="M3072" s="8">
        <v>0.1773</v>
      </c>
      <c r="N3072" s="8">
        <v>0.1773</v>
      </c>
      <c r="O3072" s="8">
        <v>0.9</v>
      </c>
      <c r="P3072" s="8">
        <v>0.9</v>
      </c>
      <c r="Q3072" s="8">
        <v>0.9</v>
      </c>
      <c r="R3072" s="8">
        <v>0.9</v>
      </c>
      <c r="S3072" s="8">
        <v>0.9</v>
      </c>
      <c r="T3072" s="8">
        <v>0.9</v>
      </c>
      <c r="U3072" s="8">
        <v>0.9</v>
      </c>
      <c r="V3072" s="8">
        <v>0.9</v>
      </c>
      <c r="W3072" s="8">
        <v>0.9</v>
      </c>
      <c r="X3072" s="8">
        <v>0.9</v>
      </c>
      <c r="Y3072" s="8">
        <v>0.9</v>
      </c>
      <c r="Z3072" s="8">
        <v>0.9</v>
      </c>
      <c r="AA3072" s="8">
        <v>0.9</v>
      </c>
      <c r="AB3072" s="8">
        <v>0.9</v>
      </c>
      <c r="AC3072" s="8">
        <v>0.1773</v>
      </c>
      <c r="AD3072" s="8">
        <v>0.1773</v>
      </c>
      <c r="AE3072" s="8">
        <v>0.1773</v>
      </c>
      <c r="AF3072" s="8" t="s">
        <v>3592</v>
      </c>
    </row>
    <row r="3073" ht="14.25" customHeight="1">
      <c r="A3073" s="7" t="s">
        <v>1652</v>
      </c>
      <c r="B3073" s="7" t="s">
        <v>1207</v>
      </c>
      <c r="C3073" s="7"/>
      <c r="D3073" s="7" t="s">
        <v>3668</v>
      </c>
      <c r="E3073" s="201">
        <v>41821.0</v>
      </c>
      <c r="F3073" s="201">
        <v>41883.0</v>
      </c>
      <c r="G3073" s="7" t="s">
        <v>3588</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3592</v>
      </c>
    </row>
    <row r="3074" ht="14.25" customHeight="1">
      <c r="A3074" s="8" t="s">
        <v>1652</v>
      </c>
      <c r="B3074" s="8" t="s">
        <v>1207</v>
      </c>
      <c r="C3074" s="8"/>
      <c r="D3074" s="8" t="s">
        <v>3605</v>
      </c>
      <c r="E3074" s="202">
        <v>41821.0</v>
      </c>
      <c r="F3074" s="202">
        <v>41883.0</v>
      </c>
      <c r="G3074" s="8" t="s">
        <v>3594</v>
      </c>
      <c r="H3074" s="8">
        <v>0.1773</v>
      </c>
      <c r="I3074" s="8">
        <v>0.1773</v>
      </c>
      <c r="J3074" s="8">
        <v>0.1773</v>
      </c>
      <c r="K3074" s="8">
        <v>0.1773</v>
      </c>
      <c r="L3074" s="8">
        <v>0.1773</v>
      </c>
      <c r="M3074" s="8">
        <v>0.1773</v>
      </c>
      <c r="N3074" s="8">
        <v>0.1773</v>
      </c>
      <c r="O3074" s="8">
        <v>0.1773</v>
      </c>
      <c r="P3074" s="8">
        <v>0.5</v>
      </c>
      <c r="Q3074" s="8">
        <v>0.5</v>
      </c>
      <c r="R3074" s="8">
        <v>0.5</v>
      </c>
      <c r="S3074" s="8">
        <v>0.5</v>
      </c>
      <c r="T3074" s="8">
        <v>0.5</v>
      </c>
      <c r="U3074" s="8">
        <v>0.5</v>
      </c>
      <c r="V3074" s="8">
        <v>0.5</v>
      </c>
      <c r="W3074" s="8">
        <v>0.5</v>
      </c>
      <c r="X3074" s="8">
        <v>0.5</v>
      </c>
      <c r="Y3074" s="8">
        <v>0.5</v>
      </c>
      <c r="Z3074" s="8">
        <v>0.5</v>
      </c>
      <c r="AA3074" s="8">
        <v>0.5</v>
      </c>
      <c r="AB3074" s="8">
        <v>0.1773</v>
      </c>
      <c r="AC3074" s="8">
        <v>0.1773</v>
      </c>
      <c r="AD3074" s="8">
        <v>0.1773</v>
      </c>
      <c r="AE3074" s="8">
        <v>0.1773</v>
      </c>
      <c r="AF3074" s="8" t="s">
        <v>3592</v>
      </c>
    </row>
    <row r="3075" ht="14.25" customHeight="1">
      <c r="A3075" s="7" t="s">
        <v>1652</v>
      </c>
      <c r="B3075" s="7" t="s">
        <v>1207</v>
      </c>
      <c r="C3075" s="7"/>
      <c r="D3075" s="7" t="s">
        <v>3668</v>
      </c>
      <c r="E3075" s="201">
        <v>41640.0</v>
      </c>
      <c r="F3075" s="201">
        <v>41820.0</v>
      </c>
      <c r="G3075" s="7" t="s">
        <v>3588</v>
      </c>
      <c r="H3075" s="7">
        <v>0.1773</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3592</v>
      </c>
    </row>
    <row r="3076" ht="14.25" customHeight="1">
      <c r="A3076" s="8" t="s">
        <v>1652</v>
      </c>
      <c r="B3076" s="8" t="s">
        <v>1207</v>
      </c>
      <c r="C3076" s="8"/>
      <c r="D3076" s="8" t="s">
        <v>3605</v>
      </c>
      <c r="E3076" s="202">
        <v>41640.0</v>
      </c>
      <c r="F3076" s="202">
        <v>41820.0</v>
      </c>
      <c r="G3076" s="8" t="s">
        <v>3594</v>
      </c>
      <c r="H3076" s="8">
        <v>0.1773</v>
      </c>
      <c r="I3076" s="8">
        <v>0.1773</v>
      </c>
      <c r="J3076" s="8">
        <v>0.1773</v>
      </c>
      <c r="K3076" s="8">
        <v>0.1773</v>
      </c>
      <c r="L3076" s="8">
        <v>0.1773</v>
      </c>
      <c r="M3076" s="8">
        <v>0.1773</v>
      </c>
      <c r="N3076" s="8">
        <v>0.1773</v>
      </c>
      <c r="O3076" s="8">
        <v>0.9</v>
      </c>
      <c r="P3076" s="8">
        <v>0.9</v>
      </c>
      <c r="Q3076" s="8">
        <v>0.9</v>
      </c>
      <c r="R3076" s="8">
        <v>0.9</v>
      </c>
      <c r="S3076" s="8">
        <v>0.9</v>
      </c>
      <c r="T3076" s="8">
        <v>0.9</v>
      </c>
      <c r="U3076" s="8">
        <v>0.9</v>
      </c>
      <c r="V3076" s="8">
        <v>0.9</v>
      </c>
      <c r="W3076" s="8">
        <v>0.9</v>
      </c>
      <c r="X3076" s="8">
        <v>0.9</v>
      </c>
      <c r="Y3076" s="8">
        <v>0.9</v>
      </c>
      <c r="Z3076" s="8">
        <v>0.9</v>
      </c>
      <c r="AA3076" s="8">
        <v>0.9</v>
      </c>
      <c r="AB3076" s="8">
        <v>0.9</v>
      </c>
      <c r="AC3076" s="8">
        <v>0.1773</v>
      </c>
      <c r="AD3076" s="8">
        <v>0.1773</v>
      </c>
      <c r="AE3076" s="8">
        <v>0.1773</v>
      </c>
      <c r="AF3076" s="8" t="s">
        <v>3592</v>
      </c>
    </row>
    <row r="3077" ht="14.25" customHeight="1">
      <c r="A3077" s="7" t="s">
        <v>1662</v>
      </c>
      <c r="B3077" s="7" t="s">
        <v>8</v>
      </c>
      <c r="C3077" s="7"/>
      <c r="D3077" s="7" t="s">
        <v>3637</v>
      </c>
      <c r="E3077" s="201">
        <v>41640.0</v>
      </c>
      <c r="F3077" s="201">
        <v>42004.0</v>
      </c>
      <c r="G3077" s="7" t="s">
        <v>3588</v>
      </c>
      <c r="H3077" s="7">
        <v>0.0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3592</v>
      </c>
    </row>
    <row r="3078" ht="14.25" customHeight="1">
      <c r="A3078" s="8" t="s">
        <v>1662</v>
      </c>
      <c r="B3078" s="8" t="s">
        <v>8</v>
      </c>
      <c r="C3078" s="8"/>
      <c r="D3078" s="8" t="s">
        <v>3598</v>
      </c>
      <c r="E3078" s="202">
        <v>41640.0</v>
      </c>
      <c r="F3078" s="202">
        <v>42004.0</v>
      </c>
      <c r="G3078" s="8" t="s">
        <v>3594</v>
      </c>
      <c r="H3078" s="7">
        <v>0.0</v>
      </c>
      <c r="I3078" s="7">
        <v>0.0</v>
      </c>
      <c r="J3078" s="7">
        <v>0.0</v>
      </c>
      <c r="K3078" s="7">
        <v>0.0</v>
      </c>
      <c r="L3078" s="7">
        <v>0.0</v>
      </c>
      <c r="M3078" s="7">
        <v>0.0</v>
      </c>
      <c r="N3078" s="7">
        <v>0.0</v>
      </c>
      <c r="O3078" s="7">
        <v>0.0</v>
      </c>
      <c r="P3078" s="7">
        <v>0.15</v>
      </c>
      <c r="Q3078" s="7">
        <v>0.15</v>
      </c>
      <c r="R3078" s="7">
        <v>0.15</v>
      </c>
      <c r="S3078" s="7">
        <v>0.15</v>
      </c>
      <c r="T3078" s="7">
        <v>0.15</v>
      </c>
      <c r="U3078" s="7">
        <v>0.15</v>
      </c>
      <c r="V3078" s="7">
        <v>0.15</v>
      </c>
      <c r="W3078" s="7">
        <v>0.15</v>
      </c>
      <c r="X3078" s="7">
        <v>0.15</v>
      </c>
      <c r="Y3078" s="7">
        <v>0.15</v>
      </c>
      <c r="Z3078" s="7">
        <v>0.15</v>
      </c>
      <c r="AA3078" s="7">
        <v>0.15</v>
      </c>
      <c r="AB3078" s="7">
        <v>0.15</v>
      </c>
      <c r="AC3078" s="7">
        <v>0.0</v>
      </c>
      <c r="AD3078" s="7">
        <v>0.0</v>
      </c>
      <c r="AE3078" s="7">
        <v>0.0</v>
      </c>
      <c r="AF3078" s="8" t="s">
        <v>3592</v>
      </c>
    </row>
    <row r="3079" ht="14.25" customHeight="1">
      <c r="A3079" s="7" t="s">
        <v>1662</v>
      </c>
      <c r="B3079" s="7" t="s">
        <v>8</v>
      </c>
      <c r="C3079" s="7"/>
      <c r="D3079" s="7" t="s">
        <v>3605</v>
      </c>
      <c r="E3079" s="201">
        <v>41898.0</v>
      </c>
      <c r="F3079" s="201">
        <v>42004.0</v>
      </c>
      <c r="G3079" s="7" t="s">
        <v>3594</v>
      </c>
      <c r="H3079" s="7">
        <v>0.0</v>
      </c>
      <c r="I3079" s="7">
        <v>0.0</v>
      </c>
      <c r="J3079" s="7">
        <v>0.0</v>
      </c>
      <c r="K3079" s="7">
        <v>0.0</v>
      </c>
      <c r="L3079" s="7">
        <v>0.0</v>
      </c>
      <c r="M3079" s="7">
        <v>0.0</v>
      </c>
      <c r="N3079" s="7">
        <v>0.0</v>
      </c>
      <c r="O3079" s="7">
        <v>0.0</v>
      </c>
      <c r="P3079" s="7">
        <v>0.95</v>
      </c>
      <c r="Q3079" s="7">
        <v>0.95</v>
      </c>
      <c r="R3079" s="7">
        <v>0.95</v>
      </c>
      <c r="S3079" s="7">
        <v>0.95</v>
      </c>
      <c r="T3079" s="7">
        <v>0.95</v>
      </c>
      <c r="U3079" s="7">
        <v>0.95</v>
      </c>
      <c r="V3079" s="7">
        <v>0.95</v>
      </c>
      <c r="W3079" s="7">
        <v>0.95</v>
      </c>
      <c r="X3079" s="7">
        <v>0.15</v>
      </c>
      <c r="Y3079" s="7">
        <v>0.15</v>
      </c>
      <c r="Z3079" s="7">
        <v>0.15</v>
      </c>
      <c r="AA3079" s="7">
        <v>0.15</v>
      </c>
      <c r="AB3079" s="7">
        <v>0.15</v>
      </c>
      <c r="AC3079" s="7">
        <v>0.0</v>
      </c>
      <c r="AD3079" s="7">
        <v>0.0</v>
      </c>
      <c r="AE3079" s="7">
        <v>0.0</v>
      </c>
      <c r="AF3079" s="7" t="s">
        <v>3592</v>
      </c>
    </row>
    <row r="3080" ht="14.25" customHeight="1">
      <c r="A3080" s="8" t="s">
        <v>1662</v>
      </c>
      <c r="B3080" s="8" t="s">
        <v>8</v>
      </c>
      <c r="C3080" s="8"/>
      <c r="D3080" s="8" t="s">
        <v>3668</v>
      </c>
      <c r="E3080" s="202">
        <v>41806.0</v>
      </c>
      <c r="F3080" s="202">
        <v>41897.0</v>
      </c>
      <c r="G3080" s="8" t="s">
        <v>3588</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3592</v>
      </c>
    </row>
    <row r="3081" ht="14.25" customHeight="1">
      <c r="A3081" s="7" t="s">
        <v>1662</v>
      </c>
      <c r="B3081" s="7" t="s">
        <v>8</v>
      </c>
      <c r="C3081" s="7"/>
      <c r="D3081" s="7" t="s">
        <v>3605</v>
      </c>
      <c r="E3081" s="201">
        <v>41806.0</v>
      </c>
      <c r="F3081" s="201">
        <v>41897.0</v>
      </c>
      <c r="G3081" s="7" t="s">
        <v>3594</v>
      </c>
      <c r="H3081" s="7">
        <v>0.0</v>
      </c>
      <c r="I3081" s="7">
        <v>0.0</v>
      </c>
      <c r="J3081" s="7">
        <v>0.0</v>
      </c>
      <c r="K3081" s="7">
        <v>0.0</v>
      </c>
      <c r="L3081" s="7">
        <v>0.0</v>
      </c>
      <c r="M3081" s="7">
        <v>0.0</v>
      </c>
      <c r="N3081" s="7">
        <v>0.0</v>
      </c>
      <c r="O3081" s="7">
        <v>0.0</v>
      </c>
      <c r="P3081" s="7">
        <v>0.15</v>
      </c>
      <c r="Q3081" s="7">
        <v>0.15</v>
      </c>
      <c r="R3081" s="7">
        <v>0.15</v>
      </c>
      <c r="S3081" s="7">
        <v>0.15</v>
      </c>
      <c r="T3081" s="7">
        <v>0.15</v>
      </c>
      <c r="U3081" s="7">
        <v>0.15</v>
      </c>
      <c r="V3081" s="7">
        <v>0.15</v>
      </c>
      <c r="W3081" s="7">
        <v>0.15</v>
      </c>
      <c r="X3081" s="7">
        <v>0.15</v>
      </c>
      <c r="Y3081" s="7">
        <v>0.15</v>
      </c>
      <c r="Z3081" s="7">
        <v>0.15</v>
      </c>
      <c r="AA3081" s="7">
        <v>0.15</v>
      </c>
      <c r="AB3081" s="7">
        <v>0.15</v>
      </c>
      <c r="AC3081" s="7">
        <v>0.0</v>
      </c>
      <c r="AD3081" s="7">
        <v>0.0</v>
      </c>
      <c r="AE3081" s="7">
        <v>0.0</v>
      </c>
      <c r="AF3081" s="7" t="s">
        <v>3592</v>
      </c>
    </row>
    <row r="3082" ht="14.25" customHeight="1">
      <c r="A3082" s="8" t="s">
        <v>1662</v>
      </c>
      <c r="B3082" s="8" t="s">
        <v>8</v>
      </c>
      <c r="C3082" s="8"/>
      <c r="D3082" s="8" t="s">
        <v>3668</v>
      </c>
      <c r="E3082" s="202">
        <v>41640.0</v>
      </c>
      <c r="F3082" s="202">
        <v>41805.0</v>
      </c>
      <c r="G3082" s="8" t="s">
        <v>3588</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3592</v>
      </c>
    </row>
    <row r="3083" ht="14.25" customHeight="1">
      <c r="A3083" s="7" t="s">
        <v>1662</v>
      </c>
      <c r="B3083" s="7" t="s">
        <v>8</v>
      </c>
      <c r="C3083" s="7"/>
      <c r="D3083" s="7" t="s">
        <v>3605</v>
      </c>
      <c r="E3083" s="201">
        <v>41640.0</v>
      </c>
      <c r="F3083" s="201">
        <v>41805.0</v>
      </c>
      <c r="G3083" s="7" t="s">
        <v>3594</v>
      </c>
      <c r="H3083" s="7">
        <v>0.0</v>
      </c>
      <c r="I3083" s="7">
        <v>0.0</v>
      </c>
      <c r="J3083" s="7">
        <v>0.0</v>
      </c>
      <c r="K3083" s="7">
        <v>0.0</v>
      </c>
      <c r="L3083" s="7">
        <v>0.0</v>
      </c>
      <c r="M3083" s="7">
        <v>0.0</v>
      </c>
      <c r="N3083" s="7">
        <v>0.0</v>
      </c>
      <c r="O3083" s="7">
        <v>0.0</v>
      </c>
      <c r="P3083" s="7">
        <v>0.95</v>
      </c>
      <c r="Q3083" s="7">
        <v>0.95</v>
      </c>
      <c r="R3083" s="7">
        <v>0.95</v>
      </c>
      <c r="S3083" s="7">
        <v>0.95</v>
      </c>
      <c r="T3083" s="7">
        <v>0.95</v>
      </c>
      <c r="U3083" s="7">
        <v>0.95</v>
      </c>
      <c r="V3083" s="7">
        <v>0.95</v>
      </c>
      <c r="W3083" s="7">
        <v>0.95</v>
      </c>
      <c r="X3083" s="7">
        <v>0.15</v>
      </c>
      <c r="Y3083" s="7">
        <v>0.15</v>
      </c>
      <c r="Z3083" s="7">
        <v>0.15</v>
      </c>
      <c r="AA3083" s="7">
        <v>0.15</v>
      </c>
      <c r="AB3083" s="7">
        <v>0.15</v>
      </c>
      <c r="AC3083" s="7">
        <v>0.0</v>
      </c>
      <c r="AD3083" s="7">
        <v>0.0</v>
      </c>
      <c r="AE3083" s="7">
        <v>0.0</v>
      </c>
      <c r="AF3083" s="7" t="s">
        <v>3592</v>
      </c>
    </row>
    <row r="3084" ht="14.25" customHeight="1">
      <c r="A3084" s="8" t="s">
        <v>1653</v>
      </c>
      <c r="B3084" s="8" t="s">
        <v>8</v>
      </c>
      <c r="C3084" s="8"/>
      <c r="D3084" s="8" t="s">
        <v>3637</v>
      </c>
      <c r="E3084" s="202">
        <v>41640.0</v>
      </c>
      <c r="F3084" s="202">
        <v>42004.0</v>
      </c>
      <c r="G3084" s="8" t="s">
        <v>3588</v>
      </c>
      <c r="H3084" s="8">
        <v>0.0</v>
      </c>
      <c r="I3084" s="8"/>
      <c r="J3084" s="8"/>
      <c r="K3084" s="8"/>
      <c r="L3084" s="8"/>
      <c r="M3084" s="8"/>
      <c r="N3084" s="8"/>
      <c r="O3084" s="8"/>
      <c r="P3084" s="8"/>
      <c r="Q3084" s="8"/>
      <c r="R3084" s="8"/>
      <c r="S3084" s="8"/>
      <c r="T3084" s="8"/>
      <c r="U3084" s="8"/>
      <c r="V3084" s="8"/>
      <c r="W3084" s="8"/>
      <c r="X3084" s="8"/>
      <c r="Y3084" s="8"/>
      <c r="Z3084" s="8"/>
      <c r="AA3084" s="8"/>
      <c r="AB3084" s="8"/>
      <c r="AC3084" s="8"/>
      <c r="AD3084" s="8"/>
      <c r="AE3084" s="8"/>
      <c r="AF3084" s="8" t="s">
        <v>3592</v>
      </c>
    </row>
    <row r="3085" ht="14.25" customHeight="1">
      <c r="A3085" s="7" t="s">
        <v>1653</v>
      </c>
      <c r="B3085" s="7" t="s">
        <v>8</v>
      </c>
      <c r="C3085" s="7"/>
      <c r="D3085" s="7" t="s">
        <v>3598</v>
      </c>
      <c r="E3085" s="201">
        <v>41640.0</v>
      </c>
      <c r="F3085" s="201">
        <v>42004.0</v>
      </c>
      <c r="G3085" s="7" t="s">
        <v>3594</v>
      </c>
      <c r="H3085" s="8">
        <v>0.0</v>
      </c>
      <c r="I3085" s="8">
        <v>0.0</v>
      </c>
      <c r="J3085" s="8">
        <v>0.0</v>
      </c>
      <c r="K3085" s="8">
        <v>0.0</v>
      </c>
      <c r="L3085" s="8">
        <v>0.0</v>
      </c>
      <c r="M3085" s="8">
        <v>0.0</v>
      </c>
      <c r="N3085" s="8">
        <v>0.0</v>
      </c>
      <c r="O3085" s="8">
        <v>0.0</v>
      </c>
      <c r="P3085" s="8">
        <v>0.15</v>
      </c>
      <c r="Q3085" s="8">
        <v>0.15</v>
      </c>
      <c r="R3085" s="8">
        <v>0.15</v>
      </c>
      <c r="S3085" s="8">
        <v>0.15</v>
      </c>
      <c r="T3085" s="8">
        <v>0.15</v>
      </c>
      <c r="U3085" s="8">
        <v>0.15</v>
      </c>
      <c r="V3085" s="8">
        <v>0.15</v>
      </c>
      <c r="W3085" s="8">
        <v>0.15</v>
      </c>
      <c r="X3085" s="8">
        <v>0.15</v>
      </c>
      <c r="Y3085" s="8">
        <v>0.35</v>
      </c>
      <c r="Z3085" s="8">
        <v>0.35</v>
      </c>
      <c r="AA3085" s="8">
        <v>0.0</v>
      </c>
      <c r="AB3085" s="8">
        <v>0.0</v>
      </c>
      <c r="AC3085" s="8">
        <v>0.0</v>
      </c>
      <c r="AD3085" s="8">
        <v>0.0</v>
      </c>
      <c r="AE3085" s="8">
        <v>0.0</v>
      </c>
      <c r="AF3085" s="7" t="s">
        <v>3592</v>
      </c>
    </row>
    <row r="3086" ht="14.25" customHeight="1">
      <c r="A3086" s="8" t="s">
        <v>1653</v>
      </c>
      <c r="B3086" s="8" t="s">
        <v>8</v>
      </c>
      <c r="C3086" s="8"/>
      <c r="D3086" s="8" t="s">
        <v>3605</v>
      </c>
      <c r="E3086" s="202">
        <v>41883.0</v>
      </c>
      <c r="F3086" s="202">
        <v>42004.0</v>
      </c>
      <c r="G3086" s="8" t="s">
        <v>3594</v>
      </c>
      <c r="H3086" s="8">
        <v>0.0</v>
      </c>
      <c r="I3086" s="8">
        <v>0.0</v>
      </c>
      <c r="J3086" s="8">
        <v>0.0</v>
      </c>
      <c r="K3086" s="8">
        <v>0.0</v>
      </c>
      <c r="L3086" s="8">
        <v>0.0</v>
      </c>
      <c r="M3086" s="8">
        <v>0.0</v>
      </c>
      <c r="N3086" s="8">
        <v>0.0</v>
      </c>
      <c r="O3086" s="8">
        <v>0.0</v>
      </c>
      <c r="P3086" s="8">
        <v>0.25</v>
      </c>
      <c r="Q3086" s="8">
        <v>0.25</v>
      </c>
      <c r="R3086" s="8">
        <v>0.25</v>
      </c>
      <c r="S3086" s="8">
        <v>0.25</v>
      </c>
      <c r="T3086" s="8">
        <v>0.25</v>
      </c>
      <c r="U3086" s="8">
        <v>0.25</v>
      </c>
      <c r="V3086" s="8">
        <v>0.25</v>
      </c>
      <c r="W3086" s="8">
        <v>0.95</v>
      </c>
      <c r="X3086" s="8">
        <v>0.95</v>
      </c>
      <c r="Y3086" s="8">
        <v>0.95</v>
      </c>
      <c r="Z3086" s="8">
        <v>0.95</v>
      </c>
      <c r="AA3086" s="8">
        <v>0.95</v>
      </c>
      <c r="AB3086" s="8">
        <v>0.0</v>
      </c>
      <c r="AC3086" s="8">
        <v>0.0</v>
      </c>
      <c r="AD3086" s="8">
        <v>0.0</v>
      </c>
      <c r="AE3086" s="8">
        <v>0.0</v>
      </c>
      <c r="AF3086" s="8" t="s">
        <v>3592</v>
      </c>
    </row>
    <row r="3087" ht="14.25" customHeight="1">
      <c r="A3087" s="7" t="s">
        <v>1653</v>
      </c>
      <c r="B3087" s="7" t="s">
        <v>8</v>
      </c>
      <c r="C3087" s="7"/>
      <c r="D3087" s="7" t="s">
        <v>3668</v>
      </c>
      <c r="E3087" s="201">
        <v>41821.0</v>
      </c>
      <c r="F3087" s="201">
        <v>41883.0</v>
      </c>
      <c r="G3087" s="7" t="s">
        <v>3588</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3592</v>
      </c>
    </row>
    <row r="3088" ht="14.25" customHeight="1">
      <c r="A3088" s="8" t="s">
        <v>1653</v>
      </c>
      <c r="B3088" s="8" t="s">
        <v>8</v>
      </c>
      <c r="C3088" s="8"/>
      <c r="D3088" s="8" t="s">
        <v>3605</v>
      </c>
      <c r="E3088" s="202">
        <v>41821.0</v>
      </c>
      <c r="F3088" s="202">
        <v>41883.0</v>
      </c>
      <c r="G3088" s="8" t="s">
        <v>3594</v>
      </c>
      <c r="H3088" s="8">
        <v>0.0</v>
      </c>
      <c r="I3088" s="8">
        <v>0.0</v>
      </c>
      <c r="J3088" s="8">
        <v>0.0</v>
      </c>
      <c r="K3088" s="8">
        <v>0.0</v>
      </c>
      <c r="L3088" s="8">
        <v>0.0</v>
      </c>
      <c r="M3088" s="8">
        <v>0.0</v>
      </c>
      <c r="N3088" s="8">
        <v>0.0</v>
      </c>
      <c r="O3088" s="8">
        <v>0.0</v>
      </c>
      <c r="P3088" s="8">
        <v>0.15</v>
      </c>
      <c r="Q3088" s="8">
        <v>0.15</v>
      </c>
      <c r="R3088" s="8">
        <v>0.15</v>
      </c>
      <c r="S3088" s="8">
        <v>0.15</v>
      </c>
      <c r="T3088" s="8">
        <v>0.15</v>
      </c>
      <c r="U3088" s="8">
        <v>0.15</v>
      </c>
      <c r="V3088" s="8">
        <v>0.15</v>
      </c>
      <c r="W3088" s="8">
        <v>0.15</v>
      </c>
      <c r="X3088" s="8">
        <v>0.15</v>
      </c>
      <c r="Y3088" s="8">
        <v>0.35</v>
      </c>
      <c r="Z3088" s="8">
        <v>0.35</v>
      </c>
      <c r="AA3088" s="8">
        <v>0.0</v>
      </c>
      <c r="AB3088" s="8">
        <v>0.0</v>
      </c>
      <c r="AC3088" s="8">
        <v>0.0</v>
      </c>
      <c r="AD3088" s="8">
        <v>0.0</v>
      </c>
      <c r="AE3088" s="8">
        <v>0.0</v>
      </c>
      <c r="AF3088" s="8" t="s">
        <v>3592</v>
      </c>
    </row>
    <row r="3089" ht="14.25" customHeight="1">
      <c r="A3089" s="7" t="s">
        <v>1653</v>
      </c>
      <c r="B3089" s="7" t="s">
        <v>8</v>
      </c>
      <c r="C3089" s="7"/>
      <c r="D3089" s="7" t="s">
        <v>3668</v>
      </c>
      <c r="E3089" s="201">
        <v>41640.0</v>
      </c>
      <c r="F3089" s="201">
        <v>41820.0</v>
      </c>
      <c r="G3089" s="7" t="s">
        <v>3588</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3592</v>
      </c>
    </row>
    <row r="3090" ht="14.25" customHeight="1">
      <c r="A3090" s="8" t="s">
        <v>1653</v>
      </c>
      <c r="B3090" s="8" t="s">
        <v>8</v>
      </c>
      <c r="C3090" s="8"/>
      <c r="D3090" s="8" t="s">
        <v>3605</v>
      </c>
      <c r="E3090" s="202">
        <v>41640.0</v>
      </c>
      <c r="F3090" s="202">
        <v>41820.0</v>
      </c>
      <c r="G3090" s="8" t="s">
        <v>3594</v>
      </c>
      <c r="H3090" s="8">
        <v>0.0</v>
      </c>
      <c r="I3090" s="8">
        <v>0.0</v>
      </c>
      <c r="J3090" s="8">
        <v>0.0</v>
      </c>
      <c r="K3090" s="8">
        <v>0.0</v>
      </c>
      <c r="L3090" s="8">
        <v>0.0</v>
      </c>
      <c r="M3090" s="8">
        <v>0.0</v>
      </c>
      <c r="N3090" s="8">
        <v>0.0</v>
      </c>
      <c r="O3090" s="8">
        <v>0.0</v>
      </c>
      <c r="P3090" s="8">
        <v>0.25</v>
      </c>
      <c r="Q3090" s="8">
        <v>0.25</v>
      </c>
      <c r="R3090" s="8">
        <v>0.25</v>
      </c>
      <c r="S3090" s="8">
        <v>0.25</v>
      </c>
      <c r="T3090" s="8">
        <v>0.25</v>
      </c>
      <c r="U3090" s="8">
        <v>0.25</v>
      </c>
      <c r="V3090" s="8">
        <v>0.25</v>
      </c>
      <c r="W3090" s="8">
        <v>0.95</v>
      </c>
      <c r="X3090" s="8">
        <v>0.95</v>
      </c>
      <c r="Y3090" s="8">
        <v>0.95</v>
      </c>
      <c r="Z3090" s="8">
        <v>0.95</v>
      </c>
      <c r="AA3090" s="8">
        <v>0.95</v>
      </c>
      <c r="AB3090" s="8">
        <v>0.0</v>
      </c>
      <c r="AC3090" s="8">
        <v>0.0</v>
      </c>
      <c r="AD3090" s="8">
        <v>0.0</v>
      </c>
      <c r="AE3090" s="8">
        <v>0.0</v>
      </c>
      <c r="AF3090" s="8" t="s">
        <v>3592</v>
      </c>
    </row>
    <row r="3091" ht="14.25" customHeight="1">
      <c r="A3091" s="7" t="s">
        <v>1659</v>
      </c>
      <c r="B3091" s="7" t="s">
        <v>8</v>
      </c>
      <c r="C3091" s="7"/>
      <c r="D3091" s="7" t="s">
        <v>3637</v>
      </c>
      <c r="E3091" s="201">
        <v>41640.0</v>
      </c>
      <c r="F3091" s="201">
        <v>42004.0</v>
      </c>
      <c r="G3091" s="7" t="s">
        <v>3588</v>
      </c>
      <c r="H3091" s="7">
        <v>0.0</v>
      </c>
      <c r="I3091" s="7"/>
      <c r="J3091" s="7"/>
      <c r="K3091" s="7"/>
      <c r="L3091" s="7"/>
      <c r="M3091" s="7"/>
      <c r="N3091" s="7"/>
      <c r="O3091" s="7"/>
      <c r="P3091" s="7"/>
      <c r="Q3091" s="7"/>
      <c r="R3091" s="7"/>
      <c r="S3091" s="7"/>
      <c r="T3091" s="7"/>
      <c r="U3091" s="7"/>
      <c r="V3091" s="7"/>
      <c r="W3091" s="7"/>
      <c r="X3091" s="7"/>
      <c r="Y3091" s="7"/>
      <c r="Z3091" s="7"/>
      <c r="AA3091" s="7"/>
      <c r="AB3091" s="7"/>
      <c r="AC3091" s="7"/>
      <c r="AD3091" s="7"/>
      <c r="AE3091" s="7"/>
      <c r="AF3091" s="7" t="s">
        <v>3592</v>
      </c>
    </row>
    <row r="3092" ht="14.25" customHeight="1">
      <c r="A3092" s="8" t="s">
        <v>1659</v>
      </c>
      <c r="B3092" s="8" t="s">
        <v>8</v>
      </c>
      <c r="C3092" s="8"/>
      <c r="D3092" s="8" t="s">
        <v>3598</v>
      </c>
      <c r="E3092" s="202">
        <v>41640.0</v>
      </c>
      <c r="F3092" s="202">
        <v>42004.0</v>
      </c>
      <c r="G3092" s="8" t="s">
        <v>3594</v>
      </c>
      <c r="H3092" s="7">
        <v>0.0</v>
      </c>
      <c r="I3092" s="7">
        <v>0.0</v>
      </c>
      <c r="J3092" s="7">
        <v>0.0</v>
      </c>
      <c r="K3092" s="7">
        <v>0.0</v>
      </c>
      <c r="L3092" s="7">
        <v>0.0</v>
      </c>
      <c r="M3092" s="7">
        <v>0.0</v>
      </c>
      <c r="N3092" s="7">
        <v>0.0</v>
      </c>
      <c r="O3092" s="7">
        <v>0.0</v>
      </c>
      <c r="P3092" s="7">
        <v>0.0</v>
      </c>
      <c r="Q3092" s="7">
        <v>0.15</v>
      </c>
      <c r="R3092" s="7">
        <v>0.15</v>
      </c>
      <c r="S3092" s="7">
        <v>0.15</v>
      </c>
      <c r="T3092" s="7">
        <v>0.15</v>
      </c>
      <c r="U3092" s="7">
        <v>0.15</v>
      </c>
      <c r="V3092" s="7">
        <v>0.15</v>
      </c>
      <c r="W3092" s="7">
        <v>0.15</v>
      </c>
      <c r="X3092" s="7">
        <v>0.15</v>
      </c>
      <c r="Y3092" s="7">
        <v>0.35</v>
      </c>
      <c r="Z3092" s="7">
        <v>0.35</v>
      </c>
      <c r="AA3092" s="7">
        <v>0.0</v>
      </c>
      <c r="AB3092" s="7">
        <v>0.0</v>
      </c>
      <c r="AC3092" s="7">
        <v>0.0</v>
      </c>
      <c r="AD3092" s="7">
        <v>0.0</v>
      </c>
      <c r="AE3092" s="7">
        <v>0.0</v>
      </c>
      <c r="AF3092" s="8" t="s">
        <v>3592</v>
      </c>
    </row>
    <row r="3093" ht="14.25" customHeight="1">
      <c r="A3093" s="7" t="s">
        <v>1659</v>
      </c>
      <c r="B3093" s="7" t="s">
        <v>8</v>
      </c>
      <c r="C3093" s="7"/>
      <c r="D3093" s="7" t="s">
        <v>3605</v>
      </c>
      <c r="E3093" s="201">
        <v>41883.0</v>
      </c>
      <c r="F3093" s="201">
        <v>42004.0</v>
      </c>
      <c r="G3093" s="7" t="s">
        <v>3594</v>
      </c>
      <c r="H3093" s="7">
        <v>0.0</v>
      </c>
      <c r="I3093" s="7">
        <v>0.0</v>
      </c>
      <c r="J3093" s="7">
        <v>0.0</v>
      </c>
      <c r="K3093" s="7">
        <v>0.0</v>
      </c>
      <c r="L3093" s="7">
        <v>0.0</v>
      </c>
      <c r="M3093" s="7">
        <v>0.0</v>
      </c>
      <c r="N3093" s="7">
        <v>0.0</v>
      </c>
      <c r="O3093" s="7">
        <v>0.0</v>
      </c>
      <c r="P3093" s="7">
        <v>0.0</v>
      </c>
      <c r="Q3093" s="7">
        <v>0.95</v>
      </c>
      <c r="R3093" s="7">
        <v>0.95</v>
      </c>
      <c r="S3093" s="7">
        <v>0.95</v>
      </c>
      <c r="T3093" s="7">
        <v>0.95</v>
      </c>
      <c r="U3093" s="7">
        <v>0.95</v>
      </c>
      <c r="V3093" s="7">
        <v>0.95</v>
      </c>
      <c r="W3093" s="7">
        <v>0.35</v>
      </c>
      <c r="X3093" s="7">
        <v>0.35</v>
      </c>
      <c r="Y3093" s="7">
        <v>0.35</v>
      </c>
      <c r="Z3093" s="7">
        <v>0.35</v>
      </c>
      <c r="AA3093" s="7">
        <v>0.35</v>
      </c>
      <c r="AB3093" s="7">
        <v>0.0</v>
      </c>
      <c r="AC3093" s="7">
        <v>0.0</v>
      </c>
      <c r="AD3093" s="7">
        <v>0.0</v>
      </c>
      <c r="AE3093" s="7">
        <v>0.0</v>
      </c>
      <c r="AF3093" s="7" t="s">
        <v>3592</v>
      </c>
    </row>
    <row r="3094" ht="14.25" customHeight="1">
      <c r="A3094" s="8" t="s">
        <v>1659</v>
      </c>
      <c r="B3094" s="8" t="s">
        <v>8</v>
      </c>
      <c r="C3094" s="8"/>
      <c r="D3094" s="8" t="s">
        <v>3668</v>
      </c>
      <c r="E3094" s="202">
        <v>41821.0</v>
      </c>
      <c r="F3094" s="202">
        <v>41883.0</v>
      </c>
      <c r="G3094" s="8" t="s">
        <v>3588</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3592</v>
      </c>
    </row>
    <row r="3095" ht="14.25" customHeight="1">
      <c r="A3095" s="7" t="s">
        <v>1659</v>
      </c>
      <c r="B3095" s="7" t="s">
        <v>8</v>
      </c>
      <c r="C3095" s="7"/>
      <c r="D3095" s="7" t="s">
        <v>3605</v>
      </c>
      <c r="E3095" s="201">
        <v>41821.0</v>
      </c>
      <c r="F3095" s="201">
        <v>41883.0</v>
      </c>
      <c r="G3095" s="7" t="s">
        <v>3594</v>
      </c>
      <c r="H3095" s="7">
        <v>0.0</v>
      </c>
      <c r="I3095" s="7">
        <v>0.0</v>
      </c>
      <c r="J3095" s="7">
        <v>0.0</v>
      </c>
      <c r="K3095" s="7">
        <v>0.0</v>
      </c>
      <c r="L3095" s="7">
        <v>0.0</v>
      </c>
      <c r="M3095" s="7">
        <v>0.0</v>
      </c>
      <c r="N3095" s="7">
        <v>0.0</v>
      </c>
      <c r="O3095" s="7">
        <v>0.0</v>
      </c>
      <c r="P3095" s="7">
        <v>0.0</v>
      </c>
      <c r="Q3095" s="7">
        <v>0.15</v>
      </c>
      <c r="R3095" s="7">
        <v>0.15</v>
      </c>
      <c r="S3095" s="7">
        <v>0.15</v>
      </c>
      <c r="T3095" s="7">
        <v>0.15</v>
      </c>
      <c r="U3095" s="7">
        <v>0.15</v>
      </c>
      <c r="V3095" s="7">
        <v>0.15</v>
      </c>
      <c r="W3095" s="7">
        <v>0.15</v>
      </c>
      <c r="X3095" s="7">
        <v>0.15</v>
      </c>
      <c r="Y3095" s="7">
        <v>0.35</v>
      </c>
      <c r="Z3095" s="7">
        <v>0.35</v>
      </c>
      <c r="AA3095" s="7">
        <v>0.0</v>
      </c>
      <c r="AB3095" s="7">
        <v>0.0</v>
      </c>
      <c r="AC3095" s="7">
        <v>0.0</v>
      </c>
      <c r="AD3095" s="7">
        <v>0.0</v>
      </c>
      <c r="AE3095" s="7">
        <v>0.0</v>
      </c>
      <c r="AF3095" s="7" t="s">
        <v>3592</v>
      </c>
    </row>
    <row r="3096" ht="14.25" customHeight="1">
      <c r="A3096" s="8" t="s">
        <v>1659</v>
      </c>
      <c r="B3096" s="8" t="s">
        <v>8</v>
      </c>
      <c r="C3096" s="8"/>
      <c r="D3096" s="8" t="s">
        <v>3668</v>
      </c>
      <c r="E3096" s="202">
        <v>41640.0</v>
      </c>
      <c r="F3096" s="202">
        <v>41820.0</v>
      </c>
      <c r="G3096" s="8" t="s">
        <v>3588</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3592</v>
      </c>
    </row>
    <row r="3097" ht="14.25" customHeight="1">
      <c r="A3097" s="7" t="s">
        <v>1659</v>
      </c>
      <c r="B3097" s="7" t="s">
        <v>8</v>
      </c>
      <c r="C3097" s="7"/>
      <c r="D3097" s="7" t="s">
        <v>3605</v>
      </c>
      <c r="E3097" s="201">
        <v>41640.0</v>
      </c>
      <c r="F3097" s="201">
        <v>41820.0</v>
      </c>
      <c r="G3097" s="7" t="s">
        <v>3594</v>
      </c>
      <c r="H3097" s="7">
        <v>0.0</v>
      </c>
      <c r="I3097" s="7">
        <v>0.0</v>
      </c>
      <c r="J3097" s="7">
        <v>0.0</v>
      </c>
      <c r="K3097" s="7">
        <v>0.0</v>
      </c>
      <c r="L3097" s="7">
        <v>0.0</v>
      </c>
      <c r="M3097" s="7">
        <v>0.0</v>
      </c>
      <c r="N3097" s="7">
        <v>0.0</v>
      </c>
      <c r="O3097" s="7">
        <v>0.0</v>
      </c>
      <c r="P3097" s="7">
        <v>0.0</v>
      </c>
      <c r="Q3097" s="7">
        <v>0.95</v>
      </c>
      <c r="R3097" s="7">
        <v>0.95</v>
      </c>
      <c r="S3097" s="7">
        <v>0.95</v>
      </c>
      <c r="T3097" s="7">
        <v>0.95</v>
      </c>
      <c r="U3097" s="7">
        <v>0.95</v>
      </c>
      <c r="V3097" s="7">
        <v>0.95</v>
      </c>
      <c r="W3097" s="7">
        <v>0.35</v>
      </c>
      <c r="X3097" s="7">
        <v>0.35</v>
      </c>
      <c r="Y3097" s="7">
        <v>0.35</v>
      </c>
      <c r="Z3097" s="7">
        <v>0.35</v>
      </c>
      <c r="AA3097" s="7">
        <v>0.35</v>
      </c>
      <c r="AB3097" s="7">
        <v>0.0</v>
      </c>
      <c r="AC3097" s="7">
        <v>0.0</v>
      </c>
      <c r="AD3097" s="7">
        <v>0.0</v>
      </c>
      <c r="AE3097" s="7">
        <v>0.0</v>
      </c>
      <c r="AF3097" s="7" t="s">
        <v>3592</v>
      </c>
    </row>
    <row r="3098" ht="14.25" customHeight="1">
      <c r="A3098" s="8" t="s">
        <v>4546</v>
      </c>
      <c r="B3098" s="8" t="s">
        <v>8</v>
      </c>
      <c r="C3098" s="8"/>
      <c r="D3098" s="8" t="s">
        <v>3637</v>
      </c>
      <c r="E3098" s="202">
        <v>41640.0</v>
      </c>
      <c r="F3098" s="202">
        <v>42004.0</v>
      </c>
      <c r="G3098" s="8" t="s">
        <v>3588</v>
      </c>
      <c r="H3098" s="8">
        <v>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3592</v>
      </c>
    </row>
    <row r="3099" ht="14.25" customHeight="1">
      <c r="A3099" s="7" t="s">
        <v>4546</v>
      </c>
      <c r="B3099" s="7" t="s">
        <v>8</v>
      </c>
      <c r="C3099" s="7"/>
      <c r="D3099" s="7" t="s">
        <v>3598</v>
      </c>
      <c r="E3099" s="201">
        <v>41640.0</v>
      </c>
      <c r="F3099" s="201">
        <v>42004.0</v>
      </c>
      <c r="G3099" s="7" t="s">
        <v>3594</v>
      </c>
      <c r="H3099" s="8">
        <v>0.0</v>
      </c>
      <c r="I3099" s="8">
        <v>0.0</v>
      </c>
      <c r="J3099" s="8">
        <v>0.0</v>
      </c>
      <c r="K3099" s="8">
        <v>0.0</v>
      </c>
      <c r="L3099" s="8">
        <v>0.0</v>
      </c>
      <c r="M3099" s="8">
        <v>0.0</v>
      </c>
      <c r="N3099" s="8">
        <v>0.0</v>
      </c>
      <c r="O3099" s="8">
        <v>0.0</v>
      </c>
      <c r="P3099" s="8">
        <v>0.5</v>
      </c>
      <c r="Q3099" s="8">
        <v>0.5</v>
      </c>
      <c r="R3099" s="8">
        <v>0.5</v>
      </c>
      <c r="S3099" s="8">
        <v>0.5</v>
      </c>
      <c r="T3099" s="8">
        <v>0.5</v>
      </c>
      <c r="U3099" s="8">
        <v>0.5</v>
      </c>
      <c r="V3099" s="8">
        <v>0.5</v>
      </c>
      <c r="W3099" s="8">
        <v>0.5</v>
      </c>
      <c r="X3099" s="8">
        <v>0.5</v>
      </c>
      <c r="Y3099" s="8">
        <v>0.5</v>
      </c>
      <c r="Z3099" s="8">
        <v>0.5</v>
      </c>
      <c r="AA3099" s="8">
        <v>0.5</v>
      </c>
      <c r="AB3099" s="8">
        <v>0.5</v>
      </c>
      <c r="AC3099" s="8">
        <v>0.0</v>
      </c>
      <c r="AD3099" s="8">
        <v>0.0</v>
      </c>
      <c r="AE3099" s="8">
        <v>0.0</v>
      </c>
      <c r="AF3099" s="7" t="s">
        <v>3592</v>
      </c>
    </row>
    <row r="3100" ht="14.25" customHeight="1">
      <c r="A3100" s="8" t="s">
        <v>4546</v>
      </c>
      <c r="B3100" s="8" t="s">
        <v>8</v>
      </c>
      <c r="C3100" s="8"/>
      <c r="D3100" s="8" t="s">
        <v>3605</v>
      </c>
      <c r="E3100" s="202">
        <v>41883.0</v>
      </c>
      <c r="F3100" s="202">
        <v>42004.0</v>
      </c>
      <c r="G3100" s="8" t="s">
        <v>3594</v>
      </c>
      <c r="H3100" s="8">
        <v>0.0</v>
      </c>
      <c r="I3100" s="8">
        <v>0.0</v>
      </c>
      <c r="J3100" s="8">
        <v>0.0</v>
      </c>
      <c r="K3100" s="8">
        <v>0.0</v>
      </c>
      <c r="L3100" s="8">
        <v>0.0</v>
      </c>
      <c r="M3100" s="8">
        <v>0.0</v>
      </c>
      <c r="N3100" s="8">
        <v>0.0</v>
      </c>
      <c r="O3100" s="8">
        <v>0.0</v>
      </c>
      <c r="P3100" s="8">
        <v>0.95</v>
      </c>
      <c r="Q3100" s="8">
        <v>0.95</v>
      </c>
      <c r="R3100" s="8">
        <v>0.95</v>
      </c>
      <c r="S3100" s="8">
        <v>0.95</v>
      </c>
      <c r="T3100" s="8">
        <v>0.95</v>
      </c>
      <c r="U3100" s="8">
        <v>0.95</v>
      </c>
      <c r="V3100" s="8">
        <v>0.95</v>
      </c>
      <c r="W3100" s="8">
        <v>0.95</v>
      </c>
      <c r="X3100" s="8">
        <v>0.95</v>
      </c>
      <c r="Y3100" s="8">
        <v>0.95</v>
      </c>
      <c r="Z3100" s="8">
        <v>0.95</v>
      </c>
      <c r="AA3100" s="8">
        <v>0.95</v>
      </c>
      <c r="AB3100" s="8">
        <v>0.95</v>
      </c>
      <c r="AC3100" s="8">
        <v>0.0</v>
      </c>
      <c r="AD3100" s="8">
        <v>0.0</v>
      </c>
      <c r="AE3100" s="8">
        <v>0.0</v>
      </c>
      <c r="AF3100" s="8" t="s">
        <v>3592</v>
      </c>
    </row>
    <row r="3101" ht="14.25" customHeight="1">
      <c r="A3101" s="7" t="s">
        <v>4546</v>
      </c>
      <c r="B3101" s="7" t="s">
        <v>8</v>
      </c>
      <c r="C3101" s="7"/>
      <c r="D3101" s="7" t="s">
        <v>3668</v>
      </c>
      <c r="E3101" s="201">
        <v>41821.0</v>
      </c>
      <c r="F3101" s="201">
        <v>41883.0</v>
      </c>
      <c r="G3101" s="7" t="s">
        <v>3588</v>
      </c>
      <c r="H3101" s="7">
        <v>0.0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3592</v>
      </c>
    </row>
    <row r="3102" ht="14.25" customHeight="1">
      <c r="A3102" s="8" t="s">
        <v>4546</v>
      </c>
      <c r="B3102" s="8" t="s">
        <v>8</v>
      </c>
      <c r="C3102" s="8"/>
      <c r="D3102" s="8" t="s">
        <v>3605</v>
      </c>
      <c r="E3102" s="202">
        <v>41821.0</v>
      </c>
      <c r="F3102" s="202">
        <v>41883.0</v>
      </c>
      <c r="G3102" s="8" t="s">
        <v>3594</v>
      </c>
      <c r="H3102" s="8">
        <v>0.0</v>
      </c>
      <c r="I3102" s="8">
        <v>0.0</v>
      </c>
      <c r="J3102" s="8">
        <v>0.0</v>
      </c>
      <c r="K3102" s="8">
        <v>0.0</v>
      </c>
      <c r="L3102" s="8">
        <v>0.0</v>
      </c>
      <c r="M3102" s="8">
        <v>0.0</v>
      </c>
      <c r="N3102" s="8">
        <v>0.0</v>
      </c>
      <c r="O3102" s="8">
        <v>0.0</v>
      </c>
      <c r="P3102" s="8">
        <v>0.5</v>
      </c>
      <c r="Q3102" s="8">
        <v>0.5</v>
      </c>
      <c r="R3102" s="8">
        <v>0.5</v>
      </c>
      <c r="S3102" s="8">
        <v>0.5</v>
      </c>
      <c r="T3102" s="8">
        <v>0.5</v>
      </c>
      <c r="U3102" s="8">
        <v>0.5</v>
      </c>
      <c r="V3102" s="8">
        <v>0.5</v>
      </c>
      <c r="W3102" s="8">
        <v>0.5</v>
      </c>
      <c r="X3102" s="8">
        <v>0.5</v>
      </c>
      <c r="Y3102" s="8">
        <v>0.5</v>
      </c>
      <c r="Z3102" s="8">
        <v>0.5</v>
      </c>
      <c r="AA3102" s="8">
        <v>0.5</v>
      </c>
      <c r="AB3102" s="8">
        <v>0.5</v>
      </c>
      <c r="AC3102" s="8">
        <v>0.0</v>
      </c>
      <c r="AD3102" s="8">
        <v>0.0</v>
      </c>
      <c r="AE3102" s="8">
        <v>0.0</v>
      </c>
      <c r="AF3102" s="8" t="s">
        <v>3592</v>
      </c>
    </row>
    <row r="3103" ht="14.25" customHeight="1">
      <c r="A3103" s="7" t="s">
        <v>4546</v>
      </c>
      <c r="B3103" s="7" t="s">
        <v>8</v>
      </c>
      <c r="C3103" s="7"/>
      <c r="D3103" s="7" t="s">
        <v>3668</v>
      </c>
      <c r="E3103" s="201">
        <v>41640.0</v>
      </c>
      <c r="F3103" s="201">
        <v>41820.0</v>
      </c>
      <c r="G3103" s="7" t="s">
        <v>3588</v>
      </c>
      <c r="H3103" s="7">
        <v>0.0</v>
      </c>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7" t="s">
        <v>3592</v>
      </c>
    </row>
    <row r="3104" ht="14.25" customHeight="1">
      <c r="A3104" s="8" t="s">
        <v>4546</v>
      </c>
      <c r="B3104" s="8" t="s">
        <v>8</v>
      </c>
      <c r="C3104" s="8"/>
      <c r="D3104" s="8" t="s">
        <v>3605</v>
      </c>
      <c r="E3104" s="202">
        <v>41640.0</v>
      </c>
      <c r="F3104" s="202">
        <v>41820.0</v>
      </c>
      <c r="G3104" s="8" t="s">
        <v>3594</v>
      </c>
      <c r="H3104" s="8">
        <v>0.0</v>
      </c>
      <c r="I3104" s="8">
        <v>0.0</v>
      </c>
      <c r="J3104" s="8">
        <v>0.0</v>
      </c>
      <c r="K3104" s="8">
        <v>0.0</v>
      </c>
      <c r="L3104" s="8">
        <v>0.0</v>
      </c>
      <c r="M3104" s="8">
        <v>0.0</v>
      </c>
      <c r="N3104" s="8">
        <v>0.0</v>
      </c>
      <c r="O3104" s="8">
        <v>0.0</v>
      </c>
      <c r="P3104" s="8">
        <v>0.95</v>
      </c>
      <c r="Q3104" s="8">
        <v>0.95</v>
      </c>
      <c r="R3104" s="8">
        <v>0.95</v>
      </c>
      <c r="S3104" s="8">
        <v>0.95</v>
      </c>
      <c r="T3104" s="8">
        <v>0.95</v>
      </c>
      <c r="U3104" s="8">
        <v>0.95</v>
      </c>
      <c r="V3104" s="8">
        <v>0.95</v>
      </c>
      <c r="W3104" s="8">
        <v>0.95</v>
      </c>
      <c r="X3104" s="8">
        <v>0.95</v>
      </c>
      <c r="Y3104" s="8">
        <v>0.95</v>
      </c>
      <c r="Z3104" s="8">
        <v>0.95</v>
      </c>
      <c r="AA3104" s="8">
        <v>0.95</v>
      </c>
      <c r="AB3104" s="8">
        <v>0.95</v>
      </c>
      <c r="AC3104" s="8">
        <v>0.0</v>
      </c>
      <c r="AD3104" s="8">
        <v>0.0</v>
      </c>
      <c r="AE3104" s="8">
        <v>0.0</v>
      </c>
      <c r="AF3104" s="8" t="s">
        <v>3592</v>
      </c>
    </row>
    <row r="3105" ht="14.25" customHeight="1">
      <c r="A3105" s="7" t="s">
        <v>1666</v>
      </c>
      <c r="B3105" s="7" t="s">
        <v>8</v>
      </c>
      <c r="C3105" s="7"/>
      <c r="D3105" s="7" t="s">
        <v>3637</v>
      </c>
      <c r="E3105" s="201">
        <v>41640.0</v>
      </c>
      <c r="F3105" s="201">
        <v>42004.0</v>
      </c>
      <c r="G3105" s="7" t="s">
        <v>3588</v>
      </c>
      <c r="H3105" s="7">
        <v>0.0</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3592</v>
      </c>
    </row>
    <row r="3106" ht="14.25" customHeight="1">
      <c r="A3106" s="8" t="s">
        <v>1666</v>
      </c>
      <c r="B3106" s="8" t="s">
        <v>8</v>
      </c>
      <c r="C3106" s="8"/>
      <c r="D3106" s="8" t="s">
        <v>3598</v>
      </c>
      <c r="E3106" s="202">
        <v>41640.0</v>
      </c>
      <c r="F3106" s="202">
        <v>42004.0</v>
      </c>
      <c r="G3106" s="8" t="s">
        <v>3594</v>
      </c>
      <c r="H3106" s="8">
        <v>0.0</v>
      </c>
      <c r="I3106" s="8">
        <v>0.0</v>
      </c>
      <c r="J3106" s="8">
        <v>0.0</v>
      </c>
      <c r="K3106" s="8">
        <v>0.0</v>
      </c>
      <c r="L3106" s="8">
        <v>0.0</v>
      </c>
      <c r="M3106" s="8">
        <v>0.0</v>
      </c>
      <c r="N3106" s="8">
        <v>0.0</v>
      </c>
      <c r="O3106" s="8">
        <v>0.0</v>
      </c>
      <c r="P3106" s="8">
        <v>0.35</v>
      </c>
      <c r="Q3106" s="8">
        <v>0.35</v>
      </c>
      <c r="R3106" s="8">
        <v>0.35</v>
      </c>
      <c r="S3106" s="8">
        <v>0.35</v>
      </c>
      <c r="T3106" s="8">
        <v>0.35</v>
      </c>
      <c r="U3106" s="8">
        <v>0.35</v>
      </c>
      <c r="V3106" s="8">
        <v>0.35</v>
      </c>
      <c r="W3106" s="8">
        <v>0.35</v>
      </c>
      <c r="X3106" s="8">
        <v>0.95</v>
      </c>
      <c r="Y3106" s="8">
        <v>0.95</v>
      </c>
      <c r="Z3106" s="8">
        <v>0.95</v>
      </c>
      <c r="AA3106" s="8">
        <v>0.95</v>
      </c>
      <c r="AB3106" s="8">
        <v>0.95</v>
      </c>
      <c r="AC3106" s="8">
        <v>0.0</v>
      </c>
      <c r="AD3106" s="8">
        <v>0.0</v>
      </c>
      <c r="AE3106" s="8">
        <v>0.0</v>
      </c>
      <c r="AF3106" s="8" t="s">
        <v>3592</v>
      </c>
    </row>
    <row r="3107" ht="14.25" customHeight="1">
      <c r="A3107" s="7" t="s">
        <v>1666</v>
      </c>
      <c r="B3107" s="7" t="s">
        <v>8</v>
      </c>
      <c r="C3107" s="7"/>
      <c r="D3107" s="7" t="s">
        <v>3605</v>
      </c>
      <c r="E3107" s="201">
        <v>41883.0</v>
      </c>
      <c r="F3107" s="201">
        <v>42004.0</v>
      </c>
      <c r="G3107" s="7" t="s">
        <v>3594</v>
      </c>
      <c r="H3107" s="7">
        <v>0.0</v>
      </c>
      <c r="I3107" s="7">
        <v>0.0</v>
      </c>
      <c r="J3107" s="7">
        <v>0.0</v>
      </c>
      <c r="K3107" s="7">
        <v>0.0</v>
      </c>
      <c r="L3107" s="7">
        <v>0.0</v>
      </c>
      <c r="M3107" s="7">
        <v>0.0</v>
      </c>
      <c r="N3107" s="7">
        <v>0.0</v>
      </c>
      <c r="O3107" s="7">
        <v>0.0</v>
      </c>
      <c r="P3107" s="7">
        <v>0.35</v>
      </c>
      <c r="Q3107" s="7">
        <v>0.35</v>
      </c>
      <c r="R3107" s="7">
        <v>0.35</v>
      </c>
      <c r="S3107" s="7">
        <v>0.35</v>
      </c>
      <c r="T3107" s="7">
        <v>0.35</v>
      </c>
      <c r="U3107" s="7">
        <v>0.35</v>
      </c>
      <c r="V3107" s="7">
        <v>0.35</v>
      </c>
      <c r="W3107" s="7">
        <v>0.35</v>
      </c>
      <c r="X3107" s="7">
        <v>0.95</v>
      </c>
      <c r="Y3107" s="7">
        <v>0.95</v>
      </c>
      <c r="Z3107" s="7">
        <v>0.95</v>
      </c>
      <c r="AA3107" s="7">
        <v>0.95</v>
      </c>
      <c r="AB3107" s="7">
        <v>0.95</v>
      </c>
      <c r="AC3107" s="7">
        <v>0.0</v>
      </c>
      <c r="AD3107" s="7">
        <v>0.0</v>
      </c>
      <c r="AE3107" s="7">
        <v>0.0</v>
      </c>
      <c r="AF3107" s="7" t="s">
        <v>3592</v>
      </c>
    </row>
    <row r="3108" ht="14.25" customHeight="1">
      <c r="A3108" s="8" t="s">
        <v>1666</v>
      </c>
      <c r="B3108" s="8" t="s">
        <v>8</v>
      </c>
      <c r="C3108" s="8"/>
      <c r="D3108" s="8" t="s">
        <v>3668</v>
      </c>
      <c r="E3108" s="202">
        <v>41821.0</v>
      </c>
      <c r="F3108" s="202">
        <v>41883.0</v>
      </c>
      <c r="G3108" s="8" t="s">
        <v>3588</v>
      </c>
      <c r="H3108" s="8">
        <v>0.0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3592</v>
      </c>
    </row>
    <row r="3109" ht="14.25" customHeight="1">
      <c r="A3109" s="7" t="s">
        <v>1666</v>
      </c>
      <c r="B3109" s="7" t="s">
        <v>8</v>
      </c>
      <c r="C3109" s="7"/>
      <c r="D3109" s="7" t="s">
        <v>3605</v>
      </c>
      <c r="E3109" s="201">
        <v>41821.0</v>
      </c>
      <c r="F3109" s="201">
        <v>41883.0</v>
      </c>
      <c r="G3109" s="7" t="s">
        <v>3594</v>
      </c>
      <c r="H3109" s="7">
        <v>0.0</v>
      </c>
      <c r="I3109" s="7">
        <v>0.0</v>
      </c>
      <c r="J3109" s="7">
        <v>0.0</v>
      </c>
      <c r="K3109" s="7">
        <v>0.0</v>
      </c>
      <c r="L3109" s="7">
        <v>0.0</v>
      </c>
      <c r="M3109" s="7">
        <v>0.0</v>
      </c>
      <c r="N3109" s="7">
        <v>0.0</v>
      </c>
      <c r="O3109" s="7">
        <v>0.0</v>
      </c>
      <c r="P3109" s="7">
        <v>0.35</v>
      </c>
      <c r="Q3109" s="7">
        <v>0.35</v>
      </c>
      <c r="R3109" s="7">
        <v>0.35</v>
      </c>
      <c r="S3109" s="7">
        <v>0.35</v>
      </c>
      <c r="T3109" s="7">
        <v>0.35</v>
      </c>
      <c r="U3109" s="7">
        <v>0.35</v>
      </c>
      <c r="V3109" s="7">
        <v>0.35</v>
      </c>
      <c r="W3109" s="7">
        <v>0.35</v>
      </c>
      <c r="X3109" s="7">
        <v>0.35</v>
      </c>
      <c r="Y3109" s="7">
        <v>0.35</v>
      </c>
      <c r="Z3109" s="7">
        <v>0.35</v>
      </c>
      <c r="AA3109" s="7">
        <v>0.35</v>
      </c>
      <c r="AB3109" s="7">
        <v>0.35</v>
      </c>
      <c r="AC3109" s="7">
        <v>0.0</v>
      </c>
      <c r="AD3109" s="7">
        <v>0.0</v>
      </c>
      <c r="AE3109" s="7">
        <v>0.0</v>
      </c>
      <c r="AF3109" s="7" t="s">
        <v>3592</v>
      </c>
    </row>
    <row r="3110" ht="14.25" customHeight="1">
      <c r="A3110" s="8" t="s">
        <v>1666</v>
      </c>
      <c r="B3110" s="8" t="s">
        <v>8</v>
      </c>
      <c r="C3110" s="8"/>
      <c r="D3110" s="8" t="s">
        <v>3668</v>
      </c>
      <c r="E3110" s="202">
        <v>41640.0</v>
      </c>
      <c r="F3110" s="202">
        <v>41820.0</v>
      </c>
      <c r="G3110" s="8" t="s">
        <v>3588</v>
      </c>
      <c r="H3110" s="8">
        <v>0.0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3592</v>
      </c>
    </row>
    <row r="3111" ht="14.25" customHeight="1">
      <c r="A3111" s="7" t="s">
        <v>1666</v>
      </c>
      <c r="B3111" s="7" t="s">
        <v>8</v>
      </c>
      <c r="C3111" s="7"/>
      <c r="D3111" s="7" t="s">
        <v>3605</v>
      </c>
      <c r="E3111" s="201">
        <v>41640.0</v>
      </c>
      <c r="F3111" s="201">
        <v>41820.0</v>
      </c>
      <c r="G3111" s="7" t="s">
        <v>3594</v>
      </c>
      <c r="H3111" s="7">
        <v>0.0</v>
      </c>
      <c r="I3111" s="7">
        <v>0.0</v>
      </c>
      <c r="J3111" s="7">
        <v>0.0</v>
      </c>
      <c r="K3111" s="7">
        <v>0.0</v>
      </c>
      <c r="L3111" s="7">
        <v>0.0</v>
      </c>
      <c r="M3111" s="7">
        <v>0.0</v>
      </c>
      <c r="N3111" s="7">
        <v>0.0</v>
      </c>
      <c r="O3111" s="7">
        <v>0.0</v>
      </c>
      <c r="P3111" s="7">
        <v>0.35</v>
      </c>
      <c r="Q3111" s="7">
        <v>0.35</v>
      </c>
      <c r="R3111" s="7">
        <v>0.35</v>
      </c>
      <c r="S3111" s="7">
        <v>0.35</v>
      </c>
      <c r="T3111" s="7">
        <v>0.35</v>
      </c>
      <c r="U3111" s="7">
        <v>0.35</v>
      </c>
      <c r="V3111" s="7">
        <v>0.35</v>
      </c>
      <c r="W3111" s="7">
        <v>0.35</v>
      </c>
      <c r="X3111" s="7">
        <v>0.95</v>
      </c>
      <c r="Y3111" s="7">
        <v>0.95</v>
      </c>
      <c r="Z3111" s="7">
        <v>0.95</v>
      </c>
      <c r="AA3111" s="7">
        <v>0.95</v>
      </c>
      <c r="AB3111" s="7">
        <v>0.95</v>
      </c>
      <c r="AC3111" s="7">
        <v>0.0</v>
      </c>
      <c r="AD3111" s="7">
        <v>0.0</v>
      </c>
      <c r="AE3111" s="7">
        <v>0.0</v>
      </c>
      <c r="AF3111" s="7" t="s">
        <v>3592</v>
      </c>
    </row>
    <row r="3112" ht="14.25" customHeight="1">
      <c r="A3112" s="8" t="s">
        <v>1674</v>
      </c>
      <c r="B3112" s="8" t="s">
        <v>8</v>
      </c>
      <c r="C3112" s="8"/>
      <c r="D3112" s="8" t="s">
        <v>3637</v>
      </c>
      <c r="E3112" s="202">
        <v>41640.0</v>
      </c>
      <c r="F3112" s="202">
        <v>42004.0</v>
      </c>
      <c r="G3112" s="8" t="s">
        <v>3588</v>
      </c>
      <c r="H3112" s="8">
        <v>0.0</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3592</v>
      </c>
    </row>
    <row r="3113" ht="14.25" customHeight="1">
      <c r="A3113" s="7" t="s">
        <v>1674</v>
      </c>
      <c r="B3113" s="7" t="s">
        <v>8</v>
      </c>
      <c r="C3113" s="7"/>
      <c r="D3113" s="7" t="s">
        <v>3598</v>
      </c>
      <c r="E3113" s="201">
        <v>41640.0</v>
      </c>
      <c r="F3113" s="201">
        <v>42004.0</v>
      </c>
      <c r="G3113" s="7" t="s">
        <v>3594</v>
      </c>
      <c r="H3113" s="8">
        <v>0.0</v>
      </c>
      <c r="I3113" s="8">
        <v>0.0</v>
      </c>
      <c r="J3113" s="8">
        <v>0.0</v>
      </c>
      <c r="K3113" s="8">
        <v>0.0</v>
      </c>
      <c r="L3113" s="8">
        <v>0.0</v>
      </c>
      <c r="M3113" s="8">
        <v>0.0</v>
      </c>
      <c r="N3113" s="8">
        <v>0.0</v>
      </c>
      <c r="O3113" s="8">
        <v>0.0</v>
      </c>
      <c r="P3113" s="8">
        <v>0.5</v>
      </c>
      <c r="Q3113" s="8">
        <v>0.5</v>
      </c>
      <c r="R3113" s="8">
        <v>0.5</v>
      </c>
      <c r="S3113" s="8">
        <v>0.5</v>
      </c>
      <c r="T3113" s="8">
        <v>0.5</v>
      </c>
      <c r="U3113" s="8">
        <v>0.5</v>
      </c>
      <c r="V3113" s="8">
        <v>0.5</v>
      </c>
      <c r="W3113" s="8">
        <v>0.5</v>
      </c>
      <c r="X3113" s="8">
        <v>0.5</v>
      </c>
      <c r="Y3113" s="8">
        <v>0.15</v>
      </c>
      <c r="Z3113" s="8">
        <v>0.15</v>
      </c>
      <c r="AA3113" s="8">
        <v>0.15</v>
      </c>
      <c r="AB3113" s="8">
        <v>0.15</v>
      </c>
      <c r="AC3113" s="8">
        <v>0.0</v>
      </c>
      <c r="AD3113" s="8">
        <v>0.0</v>
      </c>
      <c r="AE3113" s="8">
        <v>0.0</v>
      </c>
      <c r="AF3113" s="7" t="s">
        <v>3592</v>
      </c>
    </row>
    <row r="3114" ht="14.25" customHeight="1">
      <c r="A3114" s="8" t="s">
        <v>1674</v>
      </c>
      <c r="B3114" s="8" t="s">
        <v>8</v>
      </c>
      <c r="C3114" s="8"/>
      <c r="D3114" s="8" t="s">
        <v>3605</v>
      </c>
      <c r="E3114" s="202">
        <v>41883.0</v>
      </c>
      <c r="F3114" s="202">
        <v>42004.0</v>
      </c>
      <c r="G3114" s="8" t="s">
        <v>3594</v>
      </c>
      <c r="H3114" s="8">
        <v>0.0</v>
      </c>
      <c r="I3114" s="8">
        <v>0.0</v>
      </c>
      <c r="J3114" s="8">
        <v>0.0</v>
      </c>
      <c r="K3114" s="8">
        <v>0.0</v>
      </c>
      <c r="L3114" s="8">
        <v>0.0</v>
      </c>
      <c r="M3114" s="8">
        <v>0.0</v>
      </c>
      <c r="N3114" s="8">
        <v>0.0</v>
      </c>
      <c r="O3114" s="8">
        <v>0.0</v>
      </c>
      <c r="P3114" s="8">
        <v>0.95</v>
      </c>
      <c r="Q3114" s="8">
        <v>0.95</v>
      </c>
      <c r="R3114" s="8">
        <v>0.95</v>
      </c>
      <c r="S3114" s="8">
        <v>0.95</v>
      </c>
      <c r="T3114" s="8">
        <v>0.95</v>
      </c>
      <c r="U3114" s="8">
        <v>0.95</v>
      </c>
      <c r="V3114" s="8">
        <v>0.95</v>
      </c>
      <c r="W3114" s="8">
        <v>0.95</v>
      </c>
      <c r="X3114" s="8">
        <v>0.95</v>
      </c>
      <c r="Y3114" s="8">
        <v>0.15</v>
      </c>
      <c r="Z3114" s="8">
        <v>0.15</v>
      </c>
      <c r="AA3114" s="8">
        <v>0.15</v>
      </c>
      <c r="AB3114" s="8">
        <v>0.15</v>
      </c>
      <c r="AC3114" s="8">
        <v>0.0</v>
      </c>
      <c r="AD3114" s="8">
        <v>0.0</v>
      </c>
      <c r="AE3114" s="8">
        <v>0.0</v>
      </c>
      <c r="AF3114" s="8" t="s">
        <v>3592</v>
      </c>
    </row>
    <row r="3115" ht="14.25" customHeight="1">
      <c r="A3115" s="7" t="s">
        <v>1674</v>
      </c>
      <c r="B3115" s="7" t="s">
        <v>8</v>
      </c>
      <c r="C3115" s="7"/>
      <c r="D3115" s="7" t="s">
        <v>3668</v>
      </c>
      <c r="E3115" s="201">
        <v>41821.0</v>
      </c>
      <c r="F3115" s="201">
        <v>41883.0</v>
      </c>
      <c r="G3115" s="7" t="s">
        <v>3588</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3592</v>
      </c>
    </row>
    <row r="3116" ht="14.25" customHeight="1">
      <c r="A3116" s="8" t="s">
        <v>1674</v>
      </c>
      <c r="B3116" s="8" t="s">
        <v>8</v>
      </c>
      <c r="C3116" s="8"/>
      <c r="D3116" s="8" t="s">
        <v>3605</v>
      </c>
      <c r="E3116" s="202">
        <v>41821.0</v>
      </c>
      <c r="F3116" s="202">
        <v>41883.0</v>
      </c>
      <c r="G3116" s="8" t="s">
        <v>3594</v>
      </c>
      <c r="H3116" s="8">
        <v>0.0</v>
      </c>
      <c r="I3116" s="8">
        <v>0.0</v>
      </c>
      <c r="J3116" s="8">
        <v>0.0</v>
      </c>
      <c r="K3116" s="8">
        <v>0.0</v>
      </c>
      <c r="L3116" s="8">
        <v>0.0</v>
      </c>
      <c r="M3116" s="8">
        <v>0.0</v>
      </c>
      <c r="N3116" s="8">
        <v>0.0</v>
      </c>
      <c r="O3116" s="8">
        <v>0.0</v>
      </c>
      <c r="P3116" s="8">
        <v>0.5</v>
      </c>
      <c r="Q3116" s="8">
        <v>0.5</v>
      </c>
      <c r="R3116" s="8">
        <v>0.5</v>
      </c>
      <c r="S3116" s="8">
        <v>0.5</v>
      </c>
      <c r="T3116" s="8">
        <v>0.5</v>
      </c>
      <c r="U3116" s="8">
        <v>0.5</v>
      </c>
      <c r="V3116" s="8">
        <v>0.5</v>
      </c>
      <c r="W3116" s="8">
        <v>0.5</v>
      </c>
      <c r="X3116" s="8">
        <v>0.5</v>
      </c>
      <c r="Y3116" s="8">
        <v>0.15</v>
      </c>
      <c r="Z3116" s="8">
        <v>0.15</v>
      </c>
      <c r="AA3116" s="8">
        <v>0.15</v>
      </c>
      <c r="AB3116" s="8">
        <v>0.15</v>
      </c>
      <c r="AC3116" s="8">
        <v>0.0</v>
      </c>
      <c r="AD3116" s="8">
        <v>0.0</v>
      </c>
      <c r="AE3116" s="8">
        <v>0.0</v>
      </c>
      <c r="AF3116" s="8" t="s">
        <v>3592</v>
      </c>
    </row>
    <row r="3117" ht="14.25" customHeight="1">
      <c r="A3117" s="7" t="s">
        <v>1674</v>
      </c>
      <c r="B3117" s="7" t="s">
        <v>8</v>
      </c>
      <c r="C3117" s="7"/>
      <c r="D3117" s="7" t="s">
        <v>3668</v>
      </c>
      <c r="E3117" s="201">
        <v>41640.0</v>
      </c>
      <c r="F3117" s="201">
        <v>41820.0</v>
      </c>
      <c r="G3117" s="7" t="s">
        <v>3588</v>
      </c>
      <c r="H3117" s="7">
        <v>0.0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3592</v>
      </c>
    </row>
    <row r="3118" ht="14.25" customHeight="1">
      <c r="A3118" s="8" t="s">
        <v>1674</v>
      </c>
      <c r="B3118" s="8" t="s">
        <v>8</v>
      </c>
      <c r="C3118" s="8"/>
      <c r="D3118" s="8" t="s">
        <v>3605</v>
      </c>
      <c r="E3118" s="202">
        <v>41640.0</v>
      </c>
      <c r="F3118" s="202">
        <v>41820.0</v>
      </c>
      <c r="G3118" s="8" t="s">
        <v>3594</v>
      </c>
      <c r="H3118" s="8">
        <v>0.0</v>
      </c>
      <c r="I3118" s="8">
        <v>0.0</v>
      </c>
      <c r="J3118" s="8">
        <v>0.0</v>
      </c>
      <c r="K3118" s="8">
        <v>0.0</v>
      </c>
      <c r="L3118" s="8">
        <v>0.0</v>
      </c>
      <c r="M3118" s="8">
        <v>0.0</v>
      </c>
      <c r="N3118" s="8">
        <v>0.0</v>
      </c>
      <c r="O3118" s="8">
        <v>0.0</v>
      </c>
      <c r="P3118" s="8">
        <v>0.95</v>
      </c>
      <c r="Q3118" s="8">
        <v>0.95</v>
      </c>
      <c r="R3118" s="8">
        <v>0.95</v>
      </c>
      <c r="S3118" s="8">
        <v>0.95</v>
      </c>
      <c r="T3118" s="8">
        <v>0.95</v>
      </c>
      <c r="U3118" s="8">
        <v>0.95</v>
      </c>
      <c r="V3118" s="8">
        <v>0.95</v>
      </c>
      <c r="W3118" s="8">
        <v>0.95</v>
      </c>
      <c r="X3118" s="8">
        <v>0.95</v>
      </c>
      <c r="Y3118" s="8">
        <v>0.15</v>
      </c>
      <c r="Z3118" s="8">
        <v>0.15</v>
      </c>
      <c r="AA3118" s="8">
        <v>0.15</v>
      </c>
      <c r="AB3118" s="8">
        <v>0.15</v>
      </c>
      <c r="AC3118" s="8">
        <v>0.0</v>
      </c>
      <c r="AD3118" s="8">
        <v>0.0</v>
      </c>
      <c r="AE3118" s="8">
        <v>0.0</v>
      </c>
      <c r="AF3118" s="8" t="s">
        <v>3592</v>
      </c>
    </row>
    <row r="3119" ht="14.25" customHeight="1">
      <c r="A3119" s="7" t="s">
        <v>304</v>
      </c>
      <c r="B3119" s="7" t="s">
        <v>3627</v>
      </c>
      <c r="C3119" s="7"/>
      <c r="D3119" s="7" t="s">
        <v>3596</v>
      </c>
      <c r="E3119" s="201">
        <v>41640.0</v>
      </c>
      <c r="F3119" s="201">
        <v>42004.0</v>
      </c>
      <c r="G3119" s="7" t="s">
        <v>3588</v>
      </c>
      <c r="H3119" s="7">
        <v>0.0</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3592</v>
      </c>
    </row>
    <row r="3120" ht="14.25" customHeight="1">
      <c r="A3120" s="8" t="s">
        <v>304</v>
      </c>
      <c r="B3120" s="8" t="s">
        <v>3627</v>
      </c>
      <c r="C3120" s="8"/>
      <c r="D3120" s="8" t="s">
        <v>3597</v>
      </c>
      <c r="E3120" s="202">
        <v>41640.0</v>
      </c>
      <c r="F3120" s="202">
        <v>42004.0</v>
      </c>
      <c r="G3120" s="8" t="s">
        <v>3594</v>
      </c>
      <c r="H3120" s="8">
        <v>0.03</v>
      </c>
      <c r="I3120" s="8">
        <v>0.03</v>
      </c>
      <c r="J3120" s="8">
        <v>0.03</v>
      </c>
      <c r="K3120" s="8">
        <v>0.03</v>
      </c>
      <c r="L3120" s="8">
        <v>0.03</v>
      </c>
      <c r="M3120" s="8">
        <v>0.03</v>
      </c>
      <c r="N3120" s="8">
        <v>0.03</v>
      </c>
      <c r="O3120" s="8">
        <v>0.03</v>
      </c>
      <c r="P3120" s="8">
        <v>0.03</v>
      </c>
      <c r="Q3120" s="8">
        <v>0.05</v>
      </c>
      <c r="R3120" s="8">
        <v>0.05</v>
      </c>
      <c r="S3120" s="8">
        <v>0.05</v>
      </c>
      <c r="T3120" s="8">
        <v>0.05</v>
      </c>
      <c r="U3120" s="8">
        <v>0.03</v>
      </c>
      <c r="V3120" s="8">
        <v>0.03</v>
      </c>
      <c r="W3120" s="8">
        <v>0.03</v>
      </c>
      <c r="X3120" s="8">
        <v>0.03</v>
      </c>
      <c r="Y3120" s="8">
        <v>0.03</v>
      </c>
      <c r="Z3120" s="8">
        <v>0.03</v>
      </c>
      <c r="AA3120" s="8">
        <v>0.03</v>
      </c>
      <c r="AB3120" s="8">
        <v>0.03</v>
      </c>
      <c r="AC3120" s="8">
        <v>0.03</v>
      </c>
      <c r="AD3120" s="8">
        <v>0.03</v>
      </c>
      <c r="AE3120" s="8">
        <v>0.03</v>
      </c>
      <c r="AF3120" s="8" t="s">
        <v>3592</v>
      </c>
    </row>
    <row r="3121" ht="14.25" customHeight="1">
      <c r="A3121" s="7" t="s">
        <v>304</v>
      </c>
      <c r="B3121" s="7" t="s">
        <v>3627</v>
      </c>
      <c r="C3121" s="7"/>
      <c r="D3121" s="7" t="s">
        <v>3598</v>
      </c>
      <c r="E3121" s="201">
        <v>41640.0</v>
      </c>
      <c r="F3121" s="201">
        <v>42004.0</v>
      </c>
      <c r="G3121" s="7" t="s">
        <v>3594</v>
      </c>
      <c r="H3121" s="7">
        <v>0.05</v>
      </c>
      <c r="I3121" s="7">
        <v>0.05</v>
      </c>
      <c r="J3121" s="7">
        <v>0.05</v>
      </c>
      <c r="K3121" s="7">
        <v>0.05</v>
      </c>
      <c r="L3121" s="7">
        <v>0.05</v>
      </c>
      <c r="M3121" s="7">
        <v>0.05</v>
      </c>
      <c r="N3121" s="7">
        <v>0.05</v>
      </c>
      <c r="O3121" s="7">
        <v>0.1</v>
      </c>
      <c r="P3121" s="7">
        <v>0.34</v>
      </c>
      <c r="Q3121" s="7">
        <v>0.6</v>
      </c>
      <c r="R3121" s="7">
        <v>0.63</v>
      </c>
      <c r="S3121" s="7">
        <v>0.72</v>
      </c>
      <c r="T3121" s="7">
        <v>0.79</v>
      </c>
      <c r="U3121" s="7">
        <v>0.83</v>
      </c>
      <c r="V3121" s="7">
        <v>0.61</v>
      </c>
      <c r="W3121" s="7">
        <v>0.65</v>
      </c>
      <c r="X3121" s="7">
        <v>0.1</v>
      </c>
      <c r="Y3121" s="7">
        <v>0.1</v>
      </c>
      <c r="Z3121" s="7">
        <v>0.19</v>
      </c>
      <c r="AA3121" s="7">
        <v>0.25</v>
      </c>
      <c r="AB3121" s="7">
        <v>0.22</v>
      </c>
      <c r="AC3121" s="7">
        <v>0.22</v>
      </c>
      <c r="AD3121" s="7">
        <v>0.12</v>
      </c>
      <c r="AE3121" s="7">
        <v>0.09</v>
      </c>
      <c r="AF3121" s="7" t="s">
        <v>3592</v>
      </c>
    </row>
    <row r="3122" ht="14.25" customHeight="1">
      <c r="A3122" s="8" t="s">
        <v>304</v>
      </c>
      <c r="B3122" s="8" t="s">
        <v>3627</v>
      </c>
      <c r="C3122" s="8"/>
      <c r="D3122" s="8" t="s">
        <v>3657</v>
      </c>
      <c r="E3122" s="202">
        <v>41898.0</v>
      </c>
      <c r="F3122" s="202">
        <v>42004.0</v>
      </c>
      <c r="G3122" s="8" t="s">
        <v>3588</v>
      </c>
      <c r="H3122" s="8">
        <v>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3592</v>
      </c>
    </row>
    <row r="3123" ht="14.25" customHeight="1">
      <c r="A3123" s="7" t="s">
        <v>304</v>
      </c>
      <c r="B3123" s="7" t="s">
        <v>3627</v>
      </c>
      <c r="C3123" s="7"/>
      <c r="D3123" s="7" t="s">
        <v>3605</v>
      </c>
      <c r="E3123" s="201">
        <v>41898.0</v>
      </c>
      <c r="F3123" s="201">
        <v>42004.0</v>
      </c>
      <c r="G3123" s="7" t="s">
        <v>3594</v>
      </c>
      <c r="H3123" s="7">
        <v>0.0</v>
      </c>
      <c r="I3123" s="7">
        <v>0.0</v>
      </c>
      <c r="J3123" s="7">
        <v>0.0</v>
      </c>
      <c r="K3123" s="7">
        <v>0.0</v>
      </c>
      <c r="L3123" s="7">
        <v>0.0</v>
      </c>
      <c r="M3123" s="7">
        <v>0.0</v>
      </c>
      <c r="N3123" s="7">
        <v>0.0</v>
      </c>
      <c r="O3123" s="7">
        <v>0.0</v>
      </c>
      <c r="P3123" s="7">
        <v>0.34</v>
      </c>
      <c r="Q3123" s="7">
        <v>0.6</v>
      </c>
      <c r="R3123" s="7">
        <v>0.63</v>
      </c>
      <c r="S3123" s="7">
        <v>0.72</v>
      </c>
      <c r="T3123" s="7">
        <v>0.79</v>
      </c>
      <c r="U3123" s="7">
        <v>0.83</v>
      </c>
      <c r="V3123" s="7">
        <v>0.61</v>
      </c>
      <c r="W3123" s="7">
        <v>0.65</v>
      </c>
      <c r="X3123" s="7">
        <v>0.1</v>
      </c>
      <c r="Y3123" s="7">
        <v>0.1</v>
      </c>
      <c r="Z3123" s="7">
        <v>0.19</v>
      </c>
      <c r="AA3123" s="7">
        <v>0.25</v>
      </c>
      <c r="AB3123" s="7">
        <v>0.0</v>
      </c>
      <c r="AC3123" s="7">
        <v>0.0</v>
      </c>
      <c r="AD3123" s="7">
        <v>0.0</v>
      </c>
      <c r="AE3123" s="7">
        <v>0.0</v>
      </c>
      <c r="AF3123" s="7" t="s">
        <v>3592</v>
      </c>
    </row>
    <row r="3124" ht="14.25" customHeight="1">
      <c r="A3124" s="8" t="s">
        <v>304</v>
      </c>
      <c r="B3124" s="8" t="s">
        <v>3627</v>
      </c>
      <c r="C3124" s="8"/>
      <c r="D3124" s="8" t="s">
        <v>4484</v>
      </c>
      <c r="E3124" s="202">
        <v>41806.0</v>
      </c>
      <c r="F3124" s="202">
        <v>41897.0</v>
      </c>
      <c r="G3124" s="8" t="s">
        <v>3588</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3592</v>
      </c>
    </row>
    <row r="3125" ht="14.25" customHeight="1">
      <c r="A3125" s="7" t="s">
        <v>304</v>
      </c>
      <c r="B3125" s="7" t="s">
        <v>3627</v>
      </c>
      <c r="C3125" s="7"/>
      <c r="D3125" s="7" t="s">
        <v>3605</v>
      </c>
      <c r="E3125" s="201">
        <v>41806.0</v>
      </c>
      <c r="F3125" s="201">
        <v>41897.0</v>
      </c>
      <c r="G3125" s="7" t="s">
        <v>3594</v>
      </c>
      <c r="H3125" s="7">
        <v>0.0</v>
      </c>
      <c r="I3125" s="7">
        <v>0.0</v>
      </c>
      <c r="J3125" s="7">
        <v>0.0</v>
      </c>
      <c r="K3125" s="7">
        <v>0.0</v>
      </c>
      <c r="L3125" s="7">
        <v>0.0</v>
      </c>
      <c r="M3125" s="7">
        <v>0.0</v>
      </c>
      <c r="N3125" s="7">
        <v>0.0</v>
      </c>
      <c r="O3125" s="7">
        <v>0.0</v>
      </c>
      <c r="P3125" s="7">
        <v>0.1</v>
      </c>
      <c r="Q3125" s="7">
        <v>0.1</v>
      </c>
      <c r="R3125" s="7">
        <v>0.1</v>
      </c>
      <c r="S3125" s="7">
        <v>0.1</v>
      </c>
      <c r="T3125" s="7">
        <v>0.1</v>
      </c>
      <c r="U3125" s="7">
        <v>0.1</v>
      </c>
      <c r="V3125" s="7">
        <v>0.1</v>
      </c>
      <c r="W3125" s="7">
        <v>0.1</v>
      </c>
      <c r="X3125" s="7">
        <v>0.1</v>
      </c>
      <c r="Y3125" s="7">
        <v>0.1</v>
      </c>
      <c r="Z3125" s="7">
        <v>0.19</v>
      </c>
      <c r="AA3125" s="7">
        <v>0.25</v>
      </c>
      <c r="AB3125" s="7">
        <v>0.0</v>
      </c>
      <c r="AC3125" s="7">
        <v>0.0</v>
      </c>
      <c r="AD3125" s="7">
        <v>0.0</v>
      </c>
      <c r="AE3125" s="7">
        <v>0.0</v>
      </c>
      <c r="AF3125" s="7" t="s">
        <v>3592</v>
      </c>
    </row>
    <row r="3126" ht="14.25" customHeight="1">
      <c r="A3126" s="8" t="s">
        <v>304</v>
      </c>
      <c r="B3126" s="8" t="s">
        <v>3627</v>
      </c>
      <c r="C3126" s="8"/>
      <c r="D3126" s="8" t="s">
        <v>4484</v>
      </c>
      <c r="E3126" s="202">
        <v>41640.0</v>
      </c>
      <c r="F3126" s="202">
        <v>41805.0</v>
      </c>
      <c r="G3126" s="8" t="s">
        <v>3588</v>
      </c>
      <c r="H3126" s="8">
        <v>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3592</v>
      </c>
    </row>
    <row r="3127" ht="14.25" customHeight="1">
      <c r="A3127" s="7" t="s">
        <v>304</v>
      </c>
      <c r="B3127" s="7" t="s">
        <v>3627</v>
      </c>
      <c r="C3127" s="7"/>
      <c r="D3127" s="7" t="s">
        <v>3605</v>
      </c>
      <c r="E3127" s="201">
        <v>41640.0</v>
      </c>
      <c r="F3127" s="201">
        <v>41805.0</v>
      </c>
      <c r="G3127" s="7" t="s">
        <v>3594</v>
      </c>
      <c r="H3127" s="7">
        <v>0.0</v>
      </c>
      <c r="I3127" s="7">
        <v>0.0</v>
      </c>
      <c r="J3127" s="7">
        <v>0.0</v>
      </c>
      <c r="K3127" s="7">
        <v>0.0</v>
      </c>
      <c r="L3127" s="7">
        <v>0.0</v>
      </c>
      <c r="M3127" s="7">
        <v>0.0</v>
      </c>
      <c r="N3127" s="7">
        <v>0.0</v>
      </c>
      <c r="O3127" s="7">
        <v>0.0</v>
      </c>
      <c r="P3127" s="7">
        <v>0.34</v>
      </c>
      <c r="Q3127" s="7">
        <v>0.6</v>
      </c>
      <c r="R3127" s="7">
        <v>0.63</v>
      </c>
      <c r="S3127" s="7">
        <v>0.72</v>
      </c>
      <c r="T3127" s="7">
        <v>0.79</v>
      </c>
      <c r="U3127" s="7">
        <v>0.83</v>
      </c>
      <c r="V3127" s="7">
        <v>0.61</v>
      </c>
      <c r="W3127" s="7">
        <v>0.65</v>
      </c>
      <c r="X3127" s="7">
        <v>0.1</v>
      </c>
      <c r="Y3127" s="7">
        <v>0.1</v>
      </c>
      <c r="Z3127" s="7">
        <v>0.19</v>
      </c>
      <c r="AA3127" s="7">
        <v>0.25</v>
      </c>
      <c r="AB3127" s="7">
        <v>0.0</v>
      </c>
      <c r="AC3127" s="7">
        <v>0.0</v>
      </c>
      <c r="AD3127" s="7">
        <v>0.0</v>
      </c>
      <c r="AE3127" s="7">
        <v>0.0</v>
      </c>
      <c r="AF3127" s="7" t="s">
        <v>3592</v>
      </c>
    </row>
    <row r="3128" ht="14.25" customHeight="1">
      <c r="A3128" s="8" t="s">
        <v>4547</v>
      </c>
      <c r="B3128" s="8" t="s">
        <v>3586</v>
      </c>
      <c r="C3128" s="8" t="s">
        <v>3591</v>
      </c>
      <c r="D3128" s="8" t="s">
        <v>3587</v>
      </c>
      <c r="E3128" s="202">
        <v>41640.0</v>
      </c>
      <c r="F3128" s="202">
        <v>42004.0</v>
      </c>
      <c r="G3128" s="8" t="s">
        <v>3588</v>
      </c>
      <c r="H3128" s="8">
        <v>60.0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3592</v>
      </c>
    </row>
    <row r="3129" ht="14.25" customHeight="1">
      <c r="A3129" s="7" t="s">
        <v>4548</v>
      </c>
      <c r="B3129" s="7" t="s">
        <v>3586</v>
      </c>
      <c r="C3129" s="7" t="s">
        <v>3591</v>
      </c>
      <c r="D3129" s="7" t="s">
        <v>3587</v>
      </c>
      <c r="E3129" s="201">
        <v>41640.0</v>
      </c>
      <c r="F3129" s="201">
        <v>42004.0</v>
      </c>
      <c r="G3129" s="7" t="s">
        <v>3588</v>
      </c>
      <c r="H3129" s="7">
        <v>82.22</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3592</v>
      </c>
    </row>
    <row r="3130" ht="14.25" customHeight="1">
      <c r="A3130" s="8" t="s">
        <v>1676</v>
      </c>
      <c r="B3130" s="8" t="s">
        <v>3599</v>
      </c>
      <c r="C3130" s="8" t="s">
        <v>3593</v>
      </c>
      <c r="D3130" s="8" t="s">
        <v>3637</v>
      </c>
      <c r="E3130" s="202">
        <v>41640.0</v>
      </c>
      <c r="F3130" s="202">
        <v>42004.0</v>
      </c>
      <c r="G3130" s="8" t="s">
        <v>3588</v>
      </c>
      <c r="H3130" s="8">
        <v>29.44</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3592</v>
      </c>
    </row>
    <row r="3131" ht="14.25" customHeight="1">
      <c r="A3131" s="7" t="s">
        <v>1676</v>
      </c>
      <c r="B3131" s="7" t="s">
        <v>3599</v>
      </c>
      <c r="C3131" s="7" t="s">
        <v>3593</v>
      </c>
      <c r="D3131" s="7" t="s">
        <v>3598</v>
      </c>
      <c r="E3131" s="201">
        <v>41640.0</v>
      </c>
      <c r="F3131" s="201">
        <v>42004.0</v>
      </c>
      <c r="G3131" s="7" t="s">
        <v>3588</v>
      </c>
      <c r="H3131" s="7">
        <v>24.0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3592</v>
      </c>
    </row>
    <row r="3132" ht="14.25" customHeight="1">
      <c r="A3132" s="8" t="s">
        <v>1676</v>
      </c>
      <c r="B3132" s="8" t="s">
        <v>3599</v>
      </c>
      <c r="C3132" s="8" t="s">
        <v>3593</v>
      </c>
      <c r="D3132" s="8" t="s">
        <v>3605</v>
      </c>
      <c r="E3132" s="202">
        <v>41640.0</v>
      </c>
      <c r="F3132" s="202">
        <v>42004.0</v>
      </c>
      <c r="G3132" s="8" t="s">
        <v>3594</v>
      </c>
      <c r="H3132" s="8">
        <v>29.44</v>
      </c>
      <c r="I3132" s="8">
        <v>29.44</v>
      </c>
      <c r="J3132" s="8">
        <v>29.44</v>
      </c>
      <c r="K3132" s="8">
        <v>29.44</v>
      </c>
      <c r="L3132" s="8">
        <v>29.44</v>
      </c>
      <c r="M3132" s="8">
        <v>29.44</v>
      </c>
      <c r="N3132" s="8">
        <v>24.0</v>
      </c>
      <c r="O3132" s="8">
        <v>24.0</v>
      </c>
      <c r="P3132" s="8">
        <v>24.0</v>
      </c>
      <c r="Q3132" s="8">
        <v>24.0</v>
      </c>
      <c r="R3132" s="8">
        <v>24.0</v>
      </c>
      <c r="S3132" s="8">
        <v>24.0</v>
      </c>
      <c r="T3132" s="8">
        <v>24.0</v>
      </c>
      <c r="U3132" s="8">
        <v>24.0</v>
      </c>
      <c r="V3132" s="8">
        <v>24.0</v>
      </c>
      <c r="W3132" s="8">
        <v>24.0</v>
      </c>
      <c r="X3132" s="8">
        <v>24.0</v>
      </c>
      <c r="Y3132" s="8">
        <v>24.0</v>
      </c>
      <c r="Z3132" s="8">
        <v>24.0</v>
      </c>
      <c r="AA3132" s="8">
        <v>24.0</v>
      </c>
      <c r="AB3132" s="8">
        <v>24.0</v>
      </c>
      <c r="AC3132" s="8">
        <v>29.44</v>
      </c>
      <c r="AD3132" s="8">
        <v>29.44</v>
      </c>
      <c r="AE3132" s="8">
        <v>29.44</v>
      </c>
      <c r="AF3132" s="8" t="s">
        <v>3592</v>
      </c>
    </row>
    <row r="3133" ht="14.25" customHeight="1">
      <c r="A3133" s="7" t="s">
        <v>1658</v>
      </c>
      <c r="B3133" s="7" t="s">
        <v>3599</v>
      </c>
      <c r="C3133" s="7" t="s">
        <v>3593</v>
      </c>
      <c r="D3133" s="92" t="s">
        <v>3620</v>
      </c>
      <c r="E3133" s="201">
        <v>41640.0</v>
      </c>
      <c r="F3133" s="201">
        <v>42004.0</v>
      </c>
      <c r="G3133" s="92" t="s">
        <v>3588</v>
      </c>
      <c r="H3133" s="93">
        <v>24.0</v>
      </c>
      <c r="I3133" s="8"/>
      <c r="J3133" s="8"/>
      <c r="K3133" s="8"/>
      <c r="L3133" s="8"/>
      <c r="M3133" s="8"/>
      <c r="N3133" s="8"/>
      <c r="O3133" s="8"/>
      <c r="P3133" s="8"/>
      <c r="Q3133" s="8"/>
      <c r="R3133" s="8"/>
      <c r="S3133" s="8"/>
      <c r="T3133" s="8"/>
      <c r="U3133" s="8"/>
      <c r="V3133" s="8"/>
      <c r="W3133" s="8"/>
      <c r="X3133" s="8"/>
      <c r="Y3133" s="8"/>
      <c r="Z3133" s="8"/>
      <c r="AA3133" s="8"/>
      <c r="AB3133" s="8"/>
      <c r="AC3133" s="8"/>
      <c r="AD3133" s="8"/>
      <c r="AE3133" s="8"/>
      <c r="AF3133" s="7" t="s">
        <v>3592</v>
      </c>
    </row>
    <row r="3134" ht="14.25" customHeight="1">
      <c r="A3134" s="8" t="s">
        <v>1658</v>
      </c>
      <c r="B3134" s="8" t="s">
        <v>3599</v>
      </c>
      <c r="C3134" s="8" t="s">
        <v>3593</v>
      </c>
      <c r="D3134" s="8" t="s">
        <v>3597</v>
      </c>
      <c r="E3134" s="202">
        <v>41640.0</v>
      </c>
      <c r="F3134" s="202">
        <v>42004.0</v>
      </c>
      <c r="G3134" s="8" t="s">
        <v>3588</v>
      </c>
      <c r="H3134" s="8">
        <v>29.44</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3592</v>
      </c>
    </row>
    <row r="3135" ht="14.25" customHeight="1">
      <c r="A3135" s="92" t="s">
        <v>4549</v>
      </c>
      <c r="B3135" s="7" t="s">
        <v>3599</v>
      </c>
      <c r="C3135" s="7" t="s">
        <v>3593</v>
      </c>
      <c r="D3135" s="92" t="s">
        <v>3637</v>
      </c>
      <c r="E3135" s="201">
        <v>41640.0</v>
      </c>
      <c r="F3135" s="201">
        <v>42004.0</v>
      </c>
      <c r="G3135" s="7" t="s">
        <v>3588</v>
      </c>
      <c r="H3135" s="7">
        <v>29.44</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3592</v>
      </c>
    </row>
    <row r="3136" ht="14.25" customHeight="1">
      <c r="A3136" s="92" t="s">
        <v>4549</v>
      </c>
      <c r="B3136" s="7" t="s">
        <v>3599</v>
      </c>
      <c r="C3136" s="7" t="s">
        <v>3593</v>
      </c>
      <c r="D3136" s="92" t="s">
        <v>3598</v>
      </c>
      <c r="E3136" s="201">
        <v>41640.0</v>
      </c>
      <c r="F3136" s="201">
        <v>42004.0</v>
      </c>
      <c r="G3136" s="7" t="s">
        <v>3588</v>
      </c>
      <c r="H3136" s="7">
        <v>24.0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3592</v>
      </c>
    </row>
    <row r="3137" ht="14.25" customHeight="1">
      <c r="A3137" s="92" t="s">
        <v>4549</v>
      </c>
      <c r="B3137" s="7" t="s">
        <v>3599</v>
      </c>
      <c r="C3137" s="7" t="s">
        <v>3593</v>
      </c>
      <c r="D3137" s="92" t="s">
        <v>3605</v>
      </c>
      <c r="E3137" s="201">
        <v>41640.0</v>
      </c>
      <c r="F3137" s="201">
        <v>42004.0</v>
      </c>
      <c r="G3137" s="92" t="s">
        <v>3594</v>
      </c>
      <c r="H3137" s="8">
        <v>29.44</v>
      </c>
      <c r="I3137" s="8">
        <v>29.44</v>
      </c>
      <c r="J3137" s="8">
        <v>29.44</v>
      </c>
      <c r="K3137" s="8">
        <v>29.44</v>
      </c>
      <c r="L3137" s="8">
        <v>29.44</v>
      </c>
      <c r="M3137" s="8">
        <v>29.44</v>
      </c>
      <c r="N3137" s="8">
        <v>24.0</v>
      </c>
      <c r="O3137" s="8">
        <v>24.0</v>
      </c>
      <c r="P3137" s="8">
        <v>24.0</v>
      </c>
      <c r="Q3137" s="8">
        <v>24.0</v>
      </c>
      <c r="R3137" s="8">
        <v>24.0</v>
      </c>
      <c r="S3137" s="8">
        <v>24.0</v>
      </c>
      <c r="T3137" s="8">
        <v>24.0</v>
      </c>
      <c r="U3137" s="8">
        <v>24.0</v>
      </c>
      <c r="V3137" s="8">
        <v>24.0</v>
      </c>
      <c r="W3137" s="8">
        <v>24.0</v>
      </c>
      <c r="X3137" s="8">
        <v>24.0</v>
      </c>
      <c r="Y3137" s="8">
        <v>24.0</v>
      </c>
      <c r="Z3137" s="8">
        <v>24.0</v>
      </c>
      <c r="AA3137" s="8">
        <v>24.0</v>
      </c>
      <c r="AB3137" s="8">
        <v>24.0</v>
      </c>
      <c r="AC3137" s="8">
        <v>29.44</v>
      </c>
      <c r="AD3137" s="8">
        <v>29.44</v>
      </c>
      <c r="AE3137" s="8">
        <v>29.44</v>
      </c>
      <c r="AF3137" s="8" t="s">
        <v>3592</v>
      </c>
    </row>
    <row r="3138" ht="14.25" customHeight="1">
      <c r="A3138" s="93" t="s">
        <v>1672</v>
      </c>
      <c r="B3138" s="8" t="s">
        <v>3599</v>
      </c>
      <c r="C3138" s="8" t="s">
        <v>3593</v>
      </c>
      <c r="D3138" s="8" t="s">
        <v>4490</v>
      </c>
      <c r="E3138" s="202">
        <v>41640.0</v>
      </c>
      <c r="F3138" s="202">
        <v>42004.0</v>
      </c>
      <c r="G3138" s="7" t="s">
        <v>3588</v>
      </c>
      <c r="H3138" s="8">
        <v>29.44</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3592</v>
      </c>
    </row>
    <row r="3139" ht="14.25" customHeight="1">
      <c r="A3139" s="92" t="s">
        <v>1672</v>
      </c>
      <c r="B3139" s="7" t="s">
        <v>3599</v>
      </c>
      <c r="C3139" s="7" t="s">
        <v>3593</v>
      </c>
      <c r="D3139" s="7" t="s">
        <v>3598</v>
      </c>
      <c r="E3139" s="201">
        <v>41640.0</v>
      </c>
      <c r="F3139" s="201">
        <v>42004.0</v>
      </c>
      <c r="G3139" s="7" t="s">
        <v>3588</v>
      </c>
      <c r="H3139" s="7">
        <v>24.0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3592</v>
      </c>
    </row>
    <row r="3140" ht="14.25" customHeight="1">
      <c r="A3140" s="8" t="s">
        <v>4550</v>
      </c>
      <c r="B3140" s="8" t="s">
        <v>3599</v>
      </c>
      <c r="C3140" s="8" t="s">
        <v>3593</v>
      </c>
      <c r="D3140" s="8" t="s">
        <v>3637</v>
      </c>
      <c r="E3140" s="202">
        <v>41640.0</v>
      </c>
      <c r="F3140" s="202">
        <v>42004.0</v>
      </c>
      <c r="G3140" s="8" t="s">
        <v>3588</v>
      </c>
      <c r="H3140" s="8">
        <v>29.44</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3592</v>
      </c>
    </row>
    <row r="3141" ht="14.25" customHeight="1">
      <c r="A3141" s="7" t="s">
        <v>4550</v>
      </c>
      <c r="B3141" s="7" t="s">
        <v>3599</v>
      </c>
      <c r="C3141" s="7" t="s">
        <v>3593</v>
      </c>
      <c r="D3141" s="7" t="s">
        <v>3598</v>
      </c>
      <c r="E3141" s="201">
        <v>41640.0</v>
      </c>
      <c r="F3141" s="201">
        <v>42004.0</v>
      </c>
      <c r="G3141" s="7" t="s">
        <v>3588</v>
      </c>
      <c r="H3141" s="7">
        <v>24.0</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3592</v>
      </c>
    </row>
    <row r="3142" ht="14.25" customHeight="1">
      <c r="A3142" s="8" t="s">
        <v>4550</v>
      </c>
      <c r="B3142" s="8" t="s">
        <v>3599</v>
      </c>
      <c r="C3142" s="8" t="s">
        <v>3593</v>
      </c>
      <c r="D3142" s="8" t="s">
        <v>3605</v>
      </c>
      <c r="E3142" s="202">
        <v>41640.0</v>
      </c>
      <c r="F3142" s="202">
        <v>42004.0</v>
      </c>
      <c r="G3142" s="8" t="s">
        <v>3594</v>
      </c>
      <c r="H3142" s="8">
        <v>29.44</v>
      </c>
      <c r="I3142" s="8">
        <v>29.44</v>
      </c>
      <c r="J3142" s="8">
        <v>29.44</v>
      </c>
      <c r="K3142" s="8">
        <v>29.44</v>
      </c>
      <c r="L3142" s="8">
        <v>29.44</v>
      </c>
      <c r="M3142" s="8">
        <v>29.44</v>
      </c>
      <c r="N3142" s="8">
        <v>27.8</v>
      </c>
      <c r="O3142" s="8">
        <v>25.6</v>
      </c>
      <c r="P3142" s="8">
        <v>24.0</v>
      </c>
      <c r="Q3142" s="8">
        <v>24.0</v>
      </c>
      <c r="R3142" s="8">
        <v>24.0</v>
      </c>
      <c r="S3142" s="8">
        <v>24.0</v>
      </c>
      <c r="T3142" s="8">
        <v>24.0</v>
      </c>
      <c r="U3142" s="8">
        <v>24.0</v>
      </c>
      <c r="V3142" s="8">
        <v>24.0</v>
      </c>
      <c r="W3142" s="8">
        <v>24.0</v>
      </c>
      <c r="X3142" s="8">
        <v>24.0</v>
      </c>
      <c r="Y3142" s="8">
        <v>24.0</v>
      </c>
      <c r="Z3142" s="8">
        <v>24.0</v>
      </c>
      <c r="AA3142" s="8">
        <v>24.0</v>
      </c>
      <c r="AB3142" s="8">
        <v>24.0</v>
      </c>
      <c r="AC3142" s="8">
        <v>29.44</v>
      </c>
      <c r="AD3142" s="8">
        <v>29.44</v>
      </c>
      <c r="AE3142" s="8">
        <v>29.44</v>
      </c>
      <c r="AF3142" s="8" t="s">
        <v>3592</v>
      </c>
    </row>
    <row r="3143" ht="14.25" customHeight="1">
      <c r="A3143" s="7" t="s">
        <v>4551</v>
      </c>
      <c r="B3143" s="7" t="s">
        <v>3599</v>
      </c>
      <c r="C3143" s="7" t="s">
        <v>3593</v>
      </c>
      <c r="D3143" s="7" t="s">
        <v>3637</v>
      </c>
      <c r="E3143" s="201">
        <v>41640.0</v>
      </c>
      <c r="F3143" s="201">
        <v>42004.0</v>
      </c>
      <c r="G3143" s="7" t="s">
        <v>3588</v>
      </c>
      <c r="H3143" s="7">
        <v>29.44</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3592</v>
      </c>
    </row>
    <row r="3144" ht="14.25" customHeight="1">
      <c r="A3144" s="8" t="s">
        <v>4551</v>
      </c>
      <c r="B3144" s="8" t="s">
        <v>3599</v>
      </c>
      <c r="C3144" s="8" t="s">
        <v>3593</v>
      </c>
      <c r="D3144" s="8" t="s">
        <v>3598</v>
      </c>
      <c r="E3144" s="202">
        <v>41640.0</v>
      </c>
      <c r="F3144" s="202">
        <v>42004.0</v>
      </c>
      <c r="G3144" s="8" t="s">
        <v>3588</v>
      </c>
      <c r="H3144" s="8">
        <v>24.0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3592</v>
      </c>
    </row>
    <row r="3145" ht="14.25" customHeight="1">
      <c r="A3145" s="7" t="s">
        <v>4551</v>
      </c>
      <c r="B3145" s="7" t="s">
        <v>3599</v>
      </c>
      <c r="C3145" s="7" t="s">
        <v>3593</v>
      </c>
      <c r="D3145" s="7" t="s">
        <v>3605</v>
      </c>
      <c r="E3145" s="201">
        <v>41640.0</v>
      </c>
      <c r="F3145" s="201">
        <v>42004.0</v>
      </c>
      <c r="G3145" s="7" t="s">
        <v>3594</v>
      </c>
      <c r="H3145" s="7">
        <v>29.44</v>
      </c>
      <c r="I3145" s="7">
        <v>29.44</v>
      </c>
      <c r="J3145" s="7">
        <v>29.44</v>
      </c>
      <c r="K3145" s="7">
        <v>29.44</v>
      </c>
      <c r="L3145" s="7">
        <v>29.44</v>
      </c>
      <c r="M3145" s="7">
        <v>29.44</v>
      </c>
      <c r="N3145" s="7">
        <v>27.8</v>
      </c>
      <c r="O3145" s="7">
        <v>25.6</v>
      </c>
      <c r="P3145" s="7">
        <v>24.0</v>
      </c>
      <c r="Q3145" s="7">
        <v>24.0</v>
      </c>
      <c r="R3145" s="7">
        <v>24.0</v>
      </c>
      <c r="S3145" s="7">
        <v>24.0</v>
      </c>
      <c r="T3145" s="7">
        <v>24.0</v>
      </c>
      <c r="U3145" s="7">
        <v>24.0</v>
      </c>
      <c r="V3145" s="7">
        <v>24.0</v>
      </c>
      <c r="W3145" s="7">
        <v>24.0</v>
      </c>
      <c r="X3145" s="7">
        <v>24.0</v>
      </c>
      <c r="Y3145" s="7">
        <v>24.0</v>
      </c>
      <c r="Z3145" s="7">
        <v>24.0</v>
      </c>
      <c r="AA3145" s="7">
        <v>24.0</v>
      </c>
      <c r="AB3145" s="7">
        <v>24.0</v>
      </c>
      <c r="AC3145" s="7">
        <v>29.44</v>
      </c>
      <c r="AD3145" s="7">
        <v>29.44</v>
      </c>
      <c r="AE3145" s="7">
        <v>29.44</v>
      </c>
      <c r="AF3145" s="7" t="s">
        <v>3592</v>
      </c>
    </row>
    <row r="3146" ht="14.25" customHeight="1">
      <c r="A3146" s="8" t="s">
        <v>4552</v>
      </c>
      <c r="B3146" s="8" t="s">
        <v>3661</v>
      </c>
      <c r="C3146" s="8" t="s">
        <v>3591</v>
      </c>
      <c r="D3146" s="8" t="s">
        <v>3620</v>
      </c>
      <c r="E3146" s="202">
        <v>41640.0</v>
      </c>
      <c r="F3146" s="202">
        <v>42004.0</v>
      </c>
      <c r="G3146" s="8" t="s">
        <v>3588</v>
      </c>
      <c r="H3146" s="8">
        <v>0.6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3592</v>
      </c>
    </row>
    <row r="3147" ht="14.25" customHeight="1">
      <c r="A3147" s="7" t="s">
        <v>4552</v>
      </c>
      <c r="B3147" s="7" t="s">
        <v>3661</v>
      </c>
      <c r="C3147" s="7" t="s">
        <v>3591</v>
      </c>
      <c r="D3147" s="7" t="s">
        <v>3597</v>
      </c>
      <c r="E3147" s="201">
        <v>41640.0</v>
      </c>
      <c r="F3147" s="201">
        <v>42004.0</v>
      </c>
      <c r="G3147" s="7" t="s">
        <v>3588</v>
      </c>
      <c r="H3147" s="7">
        <v>1.1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3592</v>
      </c>
    </row>
    <row r="3148" ht="14.25" customHeight="1">
      <c r="A3148" s="8" t="s">
        <v>4552</v>
      </c>
      <c r="B3148" s="8" t="s">
        <v>3661</v>
      </c>
      <c r="C3148" s="8" t="s">
        <v>3591</v>
      </c>
      <c r="D3148" s="8" t="s">
        <v>3621</v>
      </c>
      <c r="E3148" s="202">
        <v>41913.0</v>
      </c>
      <c r="F3148" s="202">
        <v>42004.0</v>
      </c>
      <c r="G3148" s="8" t="s">
        <v>3588</v>
      </c>
      <c r="H3148" s="8">
        <v>1.1</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3592</v>
      </c>
    </row>
    <row r="3149" ht="14.25" customHeight="1">
      <c r="A3149" s="7" t="s">
        <v>4552</v>
      </c>
      <c r="B3149" s="7" t="s">
        <v>3661</v>
      </c>
      <c r="C3149" s="7" t="s">
        <v>3591</v>
      </c>
      <c r="D3149" s="7" t="s">
        <v>3621</v>
      </c>
      <c r="E3149" s="201">
        <v>41640.0</v>
      </c>
      <c r="F3149" s="201">
        <v>41759.0</v>
      </c>
      <c r="G3149" s="7" t="s">
        <v>3588</v>
      </c>
      <c r="H3149" s="7">
        <v>1.1</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3592</v>
      </c>
    </row>
    <row r="3150" ht="14.25" customHeight="1">
      <c r="A3150" s="8" t="s">
        <v>4553</v>
      </c>
      <c r="B3150" s="8" t="s">
        <v>3586</v>
      </c>
      <c r="C3150" s="8" t="s">
        <v>3591</v>
      </c>
      <c r="D3150" s="8" t="s">
        <v>3587</v>
      </c>
      <c r="E3150" s="202">
        <v>41640.0</v>
      </c>
      <c r="F3150" s="202">
        <v>42004.0</v>
      </c>
      <c r="G3150" s="8" t="s">
        <v>3588</v>
      </c>
      <c r="H3150" s="8">
        <v>1.0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3592</v>
      </c>
    </row>
    <row r="3151" ht="14.25" customHeight="1">
      <c r="A3151" s="7" t="s">
        <v>4554</v>
      </c>
      <c r="B3151" s="7" t="s">
        <v>3586</v>
      </c>
      <c r="C3151" s="7" t="s">
        <v>3593</v>
      </c>
      <c r="D3151" s="7" t="s">
        <v>3587</v>
      </c>
      <c r="E3151" s="201">
        <v>41640.0</v>
      </c>
      <c r="F3151" s="201">
        <v>42004.0</v>
      </c>
      <c r="G3151" s="7" t="s">
        <v>3588</v>
      </c>
      <c r="H3151" s="7">
        <v>6.7</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7" t="s">
        <v>3592</v>
      </c>
    </row>
    <row r="3152" ht="14.25" customHeight="1">
      <c r="A3152" s="8" t="s">
        <v>4555</v>
      </c>
      <c r="B3152" s="8" t="s">
        <v>3586</v>
      </c>
      <c r="C3152" s="8"/>
      <c r="D3152" s="8" t="s">
        <v>3587</v>
      </c>
      <c r="E3152" s="202">
        <v>41640.0</v>
      </c>
      <c r="F3152" s="202">
        <v>42004.0</v>
      </c>
      <c r="G3152" s="8" t="s">
        <v>3588</v>
      </c>
      <c r="H3152" s="8">
        <v>4.0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3592</v>
      </c>
    </row>
    <row r="3153" ht="14.25" customHeight="1">
      <c r="A3153" s="7" t="s">
        <v>306</v>
      </c>
      <c r="B3153" s="7" t="s">
        <v>1207</v>
      </c>
      <c r="C3153" s="7"/>
      <c r="D3153" s="7" t="s">
        <v>3587</v>
      </c>
      <c r="E3153" s="201">
        <v>41640.0</v>
      </c>
      <c r="F3153" s="201">
        <v>42004.0</v>
      </c>
      <c r="G3153" s="7" t="s">
        <v>3588</v>
      </c>
      <c r="H3153" s="7">
        <v>1.0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3592</v>
      </c>
    </row>
    <row r="3154" ht="14.25" customHeight="1">
      <c r="A3154" s="8" t="s">
        <v>309</v>
      </c>
      <c r="B3154" s="8" t="s">
        <v>1207</v>
      </c>
      <c r="C3154" s="8"/>
      <c r="D3154" s="8" t="s">
        <v>3637</v>
      </c>
      <c r="E3154" s="202">
        <v>41640.0</v>
      </c>
      <c r="F3154" s="202">
        <v>42004.0</v>
      </c>
      <c r="G3154" s="8" t="s">
        <v>3588</v>
      </c>
      <c r="H3154" s="8">
        <v>0.0</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3592</v>
      </c>
    </row>
    <row r="3155" ht="14.25" customHeight="1">
      <c r="A3155" s="7" t="s">
        <v>309</v>
      </c>
      <c r="B3155" s="7" t="s">
        <v>1207</v>
      </c>
      <c r="C3155" s="7"/>
      <c r="D3155" s="7" t="s">
        <v>3598</v>
      </c>
      <c r="E3155" s="201">
        <v>41640.0</v>
      </c>
      <c r="F3155" s="201">
        <v>42004.0</v>
      </c>
      <c r="G3155" s="7" t="s">
        <v>3588</v>
      </c>
      <c r="H3155" s="7">
        <v>0.3</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3592</v>
      </c>
    </row>
    <row r="3156" ht="14.25" customHeight="1">
      <c r="A3156" s="8" t="s">
        <v>309</v>
      </c>
      <c r="B3156" s="8" t="s">
        <v>1207</v>
      </c>
      <c r="C3156" s="8"/>
      <c r="D3156" s="8" t="s">
        <v>3605</v>
      </c>
      <c r="E3156" s="202">
        <v>41640.0</v>
      </c>
      <c r="F3156" s="202">
        <v>42004.0</v>
      </c>
      <c r="G3156" s="8" t="s">
        <v>3594</v>
      </c>
      <c r="H3156" s="8">
        <v>0.0</v>
      </c>
      <c r="I3156" s="8">
        <v>0.0</v>
      </c>
      <c r="J3156" s="8">
        <v>0.0</v>
      </c>
      <c r="K3156" s="8">
        <v>0.0</v>
      </c>
      <c r="L3156" s="8">
        <v>0.0</v>
      </c>
      <c r="M3156" s="8">
        <v>0.0</v>
      </c>
      <c r="N3156" s="8">
        <v>0.0</v>
      </c>
      <c r="O3156" s="8">
        <v>0.0</v>
      </c>
      <c r="P3156" s="8">
        <v>0.3</v>
      </c>
      <c r="Q3156" s="8">
        <v>0.3</v>
      </c>
      <c r="R3156" s="8">
        <v>0.3</v>
      </c>
      <c r="S3156" s="8">
        <v>0.3</v>
      </c>
      <c r="T3156" s="8">
        <v>0.3</v>
      </c>
      <c r="U3156" s="8">
        <v>0.3</v>
      </c>
      <c r="V3156" s="8">
        <v>0.3</v>
      </c>
      <c r="W3156" s="8">
        <v>0.15</v>
      </c>
      <c r="X3156" s="8">
        <v>0.0</v>
      </c>
      <c r="Y3156" s="8">
        <v>0.0</v>
      </c>
      <c r="Z3156" s="8">
        <v>0.0</v>
      </c>
      <c r="AA3156" s="8">
        <v>0.0</v>
      </c>
      <c r="AB3156" s="8">
        <v>0.0</v>
      </c>
      <c r="AC3156" s="8">
        <v>0.0</v>
      </c>
      <c r="AD3156" s="8">
        <v>0.0</v>
      </c>
      <c r="AE3156" s="8">
        <v>0.0</v>
      </c>
      <c r="AF3156" s="8" t="s">
        <v>3592</v>
      </c>
    </row>
    <row r="3157" ht="14.25" customHeight="1">
      <c r="A3157" s="7" t="s">
        <v>4556</v>
      </c>
      <c r="B3157" s="7" t="s">
        <v>3586</v>
      </c>
      <c r="C3157" s="7"/>
      <c r="D3157" s="7" t="s">
        <v>3587</v>
      </c>
      <c r="E3157" s="201">
        <v>41640.0</v>
      </c>
      <c r="F3157" s="201">
        <v>42004.0</v>
      </c>
      <c r="G3157" s="7" t="s">
        <v>3588</v>
      </c>
      <c r="H3157" s="7">
        <v>0.5</v>
      </c>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7" t="s">
        <v>3592</v>
      </c>
    </row>
    <row r="3158" ht="14.25" customHeight="1">
      <c r="A3158" s="8" t="s">
        <v>303</v>
      </c>
      <c r="B3158" s="8" t="s">
        <v>3586</v>
      </c>
      <c r="C3158" s="8"/>
      <c r="D3158" s="8" t="s">
        <v>3587</v>
      </c>
      <c r="E3158" s="202">
        <v>41640.0</v>
      </c>
      <c r="F3158" s="202">
        <v>42004.0</v>
      </c>
      <c r="G3158" s="8" t="s">
        <v>3588</v>
      </c>
      <c r="H3158" s="8">
        <v>1.0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3592</v>
      </c>
    </row>
    <row r="3159" ht="14.25" customHeight="1">
      <c r="A3159" s="7" t="s">
        <v>308</v>
      </c>
      <c r="B3159" s="7" t="s">
        <v>1207</v>
      </c>
      <c r="C3159" s="7"/>
      <c r="D3159" s="7" t="s">
        <v>3587</v>
      </c>
      <c r="E3159" s="201">
        <v>41640.0</v>
      </c>
      <c r="F3159" s="201">
        <v>42004.0</v>
      </c>
      <c r="G3159" s="7" t="s">
        <v>3594</v>
      </c>
      <c r="H3159" s="7">
        <v>0.0</v>
      </c>
      <c r="I3159" s="7">
        <v>0.0</v>
      </c>
      <c r="J3159" s="7">
        <v>0.0</v>
      </c>
      <c r="K3159" s="7">
        <v>0.0</v>
      </c>
      <c r="L3159" s="7">
        <v>0.0</v>
      </c>
      <c r="M3159" s="7">
        <v>0.0</v>
      </c>
      <c r="N3159" s="7">
        <v>1.0</v>
      </c>
      <c r="O3159" s="7">
        <v>1.0</v>
      </c>
      <c r="P3159" s="7">
        <v>1.0</v>
      </c>
      <c r="Q3159" s="7">
        <v>1.0</v>
      </c>
      <c r="R3159" s="7">
        <v>1.0</v>
      </c>
      <c r="S3159" s="7">
        <v>1.0</v>
      </c>
      <c r="T3159" s="7">
        <v>1.0</v>
      </c>
      <c r="U3159" s="7">
        <v>1.0</v>
      </c>
      <c r="V3159" s="7">
        <v>1.0</v>
      </c>
      <c r="W3159" s="7">
        <v>1.0</v>
      </c>
      <c r="X3159" s="7">
        <v>1.0</v>
      </c>
      <c r="Y3159" s="7">
        <v>1.0</v>
      </c>
      <c r="Z3159" s="7">
        <v>1.0</v>
      </c>
      <c r="AA3159" s="7">
        <v>1.0</v>
      </c>
      <c r="AB3159" s="7">
        <v>1.0</v>
      </c>
      <c r="AC3159" s="7">
        <v>1.0</v>
      </c>
      <c r="AD3159" s="7">
        <v>1.0</v>
      </c>
      <c r="AE3159" s="7">
        <v>1.0</v>
      </c>
      <c r="AF3159" s="7" t="s">
        <v>3592</v>
      </c>
    </row>
    <row r="3160" ht="14.25" customHeight="1">
      <c r="A3160" s="8" t="s">
        <v>307</v>
      </c>
      <c r="B3160" s="8" t="s">
        <v>1207</v>
      </c>
      <c r="C3160" s="8"/>
      <c r="D3160" s="8" t="s">
        <v>3587</v>
      </c>
      <c r="E3160" s="202">
        <v>41640.0</v>
      </c>
      <c r="F3160" s="202">
        <v>42004.0</v>
      </c>
      <c r="G3160" s="8" t="s">
        <v>3594</v>
      </c>
      <c r="H3160" s="8">
        <v>0.7</v>
      </c>
      <c r="I3160" s="8">
        <v>0.7</v>
      </c>
      <c r="J3160" s="8">
        <v>0.7</v>
      </c>
      <c r="K3160" s="8">
        <v>0.7</v>
      </c>
      <c r="L3160" s="8">
        <v>0.7</v>
      </c>
      <c r="M3160" s="8">
        <v>0.7</v>
      </c>
      <c r="N3160" s="8">
        <v>1.0</v>
      </c>
      <c r="O3160" s="8">
        <v>1.0</v>
      </c>
      <c r="P3160" s="8">
        <v>1.0</v>
      </c>
      <c r="Q3160" s="8">
        <v>1.0</v>
      </c>
      <c r="R3160" s="8">
        <v>1.0</v>
      </c>
      <c r="S3160" s="8">
        <v>1.0</v>
      </c>
      <c r="T3160" s="8">
        <v>1.0</v>
      </c>
      <c r="U3160" s="8">
        <v>1.0</v>
      </c>
      <c r="V3160" s="8">
        <v>1.0</v>
      </c>
      <c r="W3160" s="8">
        <v>1.0</v>
      </c>
      <c r="X3160" s="8">
        <v>1.0</v>
      </c>
      <c r="Y3160" s="8">
        <v>1.0</v>
      </c>
      <c r="Z3160" s="8">
        <v>1.0</v>
      </c>
      <c r="AA3160" s="8">
        <v>1.0</v>
      </c>
      <c r="AB3160" s="8">
        <v>1.0</v>
      </c>
      <c r="AC3160" s="8">
        <v>1.0</v>
      </c>
      <c r="AD3160" s="8">
        <v>1.0</v>
      </c>
      <c r="AE3160" s="8">
        <v>1.0</v>
      </c>
      <c r="AF3160" s="8" t="s">
        <v>3592</v>
      </c>
    </row>
    <row r="3161" ht="14.25" customHeight="1">
      <c r="A3161" s="7" t="s">
        <v>4557</v>
      </c>
      <c r="B3161" s="7" t="s">
        <v>3586</v>
      </c>
      <c r="C3161" s="7" t="s">
        <v>3591</v>
      </c>
      <c r="D3161" s="7" t="s">
        <v>3587</v>
      </c>
      <c r="E3161" s="201">
        <v>41640.0</v>
      </c>
      <c r="F3161" s="201">
        <v>42004.0</v>
      </c>
      <c r="G3161" s="7" t="s">
        <v>3588</v>
      </c>
      <c r="H3161" s="7">
        <v>1.0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3592</v>
      </c>
    </row>
    <row r="3162" ht="14.25" customHeight="1">
      <c r="A3162" s="8" t="s">
        <v>4558</v>
      </c>
      <c r="B3162" s="8" t="s">
        <v>3586</v>
      </c>
      <c r="C3162" s="8" t="s">
        <v>3593</v>
      </c>
      <c r="D3162" s="8" t="s">
        <v>3587</v>
      </c>
      <c r="E3162" s="202">
        <v>41640.0</v>
      </c>
      <c r="F3162" s="202">
        <v>42004.0</v>
      </c>
      <c r="G3162" s="8" t="s">
        <v>3588</v>
      </c>
      <c r="H3162" s="8">
        <v>16.0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3592</v>
      </c>
    </row>
    <row r="3163" ht="14.25" customHeight="1">
      <c r="A3163" s="7" t="s">
        <v>4559</v>
      </c>
      <c r="B3163" s="7" t="s">
        <v>3713</v>
      </c>
      <c r="C3163" s="7"/>
      <c r="D3163" s="7" t="s">
        <v>3596</v>
      </c>
      <c r="E3163" s="201">
        <v>41640.0</v>
      </c>
      <c r="F3163" s="201">
        <v>42004.0</v>
      </c>
      <c r="G3163" s="7" t="s">
        <v>3588</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3592</v>
      </c>
    </row>
    <row r="3164" ht="14.25" customHeight="1">
      <c r="A3164" s="8" t="s">
        <v>4559</v>
      </c>
      <c r="B3164" s="8" t="s">
        <v>3713</v>
      </c>
      <c r="C3164" s="8"/>
      <c r="D3164" s="8" t="s">
        <v>4195</v>
      </c>
      <c r="E3164" s="202">
        <v>41640.0</v>
      </c>
      <c r="F3164" s="202">
        <v>42004.0</v>
      </c>
      <c r="G3164" s="8" t="s">
        <v>3594</v>
      </c>
      <c r="H3164" s="8">
        <v>0.0</v>
      </c>
      <c r="I3164" s="8">
        <v>0.0</v>
      </c>
      <c r="J3164" s="8">
        <v>0.0</v>
      </c>
      <c r="K3164" s="8">
        <v>0.0</v>
      </c>
      <c r="L3164" s="8">
        <v>0.0</v>
      </c>
      <c r="M3164" s="8">
        <v>0.0</v>
      </c>
      <c r="N3164" s="8">
        <v>0.0</v>
      </c>
      <c r="O3164" s="8">
        <v>1.0</v>
      </c>
      <c r="P3164" s="8">
        <v>1.0</v>
      </c>
      <c r="Q3164" s="8">
        <v>1.0</v>
      </c>
      <c r="R3164" s="8">
        <v>1.0</v>
      </c>
      <c r="S3164" s="8">
        <v>1.0</v>
      </c>
      <c r="T3164" s="8">
        <v>1.0</v>
      </c>
      <c r="U3164" s="8">
        <v>1.0</v>
      </c>
      <c r="V3164" s="8">
        <v>1.0</v>
      </c>
      <c r="W3164" s="8">
        <v>1.0</v>
      </c>
      <c r="X3164" s="8">
        <v>1.0</v>
      </c>
      <c r="Y3164" s="8">
        <v>1.0</v>
      </c>
      <c r="Z3164" s="8">
        <v>1.0</v>
      </c>
      <c r="AA3164" s="8">
        <v>1.0</v>
      </c>
      <c r="AB3164" s="8">
        <v>1.0</v>
      </c>
      <c r="AC3164" s="8">
        <v>0.0</v>
      </c>
      <c r="AD3164" s="8">
        <v>0.0</v>
      </c>
      <c r="AE3164" s="8">
        <v>0.0</v>
      </c>
      <c r="AF3164" s="8" t="s">
        <v>3592</v>
      </c>
    </row>
    <row r="3165" ht="14.25" customHeight="1">
      <c r="A3165" s="7" t="s">
        <v>1677</v>
      </c>
      <c r="B3165" s="7" t="s">
        <v>3599</v>
      </c>
      <c r="C3165" s="7" t="s">
        <v>3593</v>
      </c>
      <c r="D3165" s="7" t="s">
        <v>3620</v>
      </c>
      <c r="E3165" s="201">
        <v>41640.0</v>
      </c>
      <c r="F3165" s="201">
        <v>42004.0</v>
      </c>
      <c r="G3165" s="7" t="s">
        <v>3588</v>
      </c>
      <c r="H3165" s="7">
        <v>15.6</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3592</v>
      </c>
    </row>
    <row r="3166" ht="14.25" customHeight="1">
      <c r="A3166" s="8" t="s">
        <v>1677</v>
      </c>
      <c r="B3166" s="8" t="s">
        <v>3599</v>
      </c>
      <c r="C3166" s="8" t="s">
        <v>3593</v>
      </c>
      <c r="D3166" s="8" t="s">
        <v>3597</v>
      </c>
      <c r="E3166" s="202">
        <v>41640.0</v>
      </c>
      <c r="F3166" s="202">
        <v>42004.0</v>
      </c>
      <c r="G3166" s="8" t="s">
        <v>3588</v>
      </c>
      <c r="H3166" s="8">
        <v>21.0</v>
      </c>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t="s">
        <v>3592</v>
      </c>
    </row>
    <row r="3167" ht="14.25" customHeight="1">
      <c r="A3167" s="7" t="s">
        <v>1677</v>
      </c>
      <c r="B3167" s="7" t="s">
        <v>3599</v>
      </c>
      <c r="C3167" s="7" t="s">
        <v>3593</v>
      </c>
      <c r="D3167" s="7" t="s">
        <v>3605</v>
      </c>
      <c r="E3167" s="201">
        <v>41640.0</v>
      </c>
      <c r="F3167" s="201">
        <v>42004.0</v>
      </c>
      <c r="G3167" s="7" t="s">
        <v>3594</v>
      </c>
      <c r="H3167" s="7">
        <v>15.6</v>
      </c>
      <c r="I3167" s="7">
        <v>15.6</v>
      </c>
      <c r="J3167" s="7">
        <v>15.6</v>
      </c>
      <c r="K3167" s="7">
        <v>15.6</v>
      </c>
      <c r="L3167" s="7">
        <v>15.6</v>
      </c>
      <c r="M3167" s="7">
        <v>15.6</v>
      </c>
      <c r="N3167" s="7">
        <v>21.0</v>
      </c>
      <c r="O3167" s="7">
        <v>21.0</v>
      </c>
      <c r="P3167" s="7">
        <v>21.0</v>
      </c>
      <c r="Q3167" s="7">
        <v>21.0</v>
      </c>
      <c r="R3167" s="7">
        <v>21.0</v>
      </c>
      <c r="S3167" s="7">
        <v>21.0</v>
      </c>
      <c r="T3167" s="7">
        <v>21.0</v>
      </c>
      <c r="U3167" s="7">
        <v>21.0</v>
      </c>
      <c r="V3167" s="7">
        <v>21.0</v>
      </c>
      <c r="W3167" s="7">
        <v>21.0</v>
      </c>
      <c r="X3167" s="7">
        <v>21.0</v>
      </c>
      <c r="Y3167" s="7">
        <v>21.0</v>
      </c>
      <c r="Z3167" s="7">
        <v>21.0</v>
      </c>
      <c r="AA3167" s="7">
        <v>21.0</v>
      </c>
      <c r="AB3167" s="7">
        <v>21.0</v>
      </c>
      <c r="AC3167" s="7">
        <v>15.6</v>
      </c>
      <c r="AD3167" s="7">
        <v>15.6</v>
      </c>
      <c r="AE3167" s="7">
        <v>15.6</v>
      </c>
      <c r="AF3167" s="7" t="s">
        <v>3592</v>
      </c>
    </row>
    <row r="3168" ht="14.25" customHeight="1">
      <c r="A3168" s="93" t="s">
        <v>1657</v>
      </c>
      <c r="B3168" s="8" t="s">
        <v>3599</v>
      </c>
      <c r="C3168" s="8" t="s">
        <v>3593</v>
      </c>
      <c r="D3168" s="8" t="s">
        <v>3620</v>
      </c>
      <c r="E3168" s="202">
        <v>41640.0</v>
      </c>
      <c r="F3168" s="202">
        <v>42004.0</v>
      </c>
      <c r="G3168" s="8" t="s">
        <v>3588</v>
      </c>
      <c r="H3168" s="8">
        <v>15.6</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3592</v>
      </c>
    </row>
    <row r="3169" ht="14.25" customHeight="1">
      <c r="A3169" s="93" t="s">
        <v>1657</v>
      </c>
      <c r="B3169" s="8" t="s">
        <v>3599</v>
      </c>
      <c r="C3169" s="8" t="s">
        <v>3593</v>
      </c>
      <c r="D3169" s="7" t="s">
        <v>3597</v>
      </c>
      <c r="E3169" s="202">
        <v>41640.0</v>
      </c>
      <c r="F3169" s="202">
        <v>42004.0</v>
      </c>
      <c r="G3169" s="8" t="s">
        <v>3588</v>
      </c>
      <c r="H3169" s="92">
        <v>21.0</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8" t="s">
        <v>3592</v>
      </c>
    </row>
    <row r="3170" ht="14.25" customHeight="1">
      <c r="A3170" s="93" t="s">
        <v>1657</v>
      </c>
      <c r="B3170" s="8" t="s">
        <v>3599</v>
      </c>
      <c r="C3170" s="8" t="s">
        <v>3593</v>
      </c>
      <c r="D3170" s="8" t="s">
        <v>3605</v>
      </c>
      <c r="E3170" s="201">
        <v>41640.0</v>
      </c>
      <c r="F3170" s="201">
        <v>42004.0</v>
      </c>
      <c r="G3170" s="7" t="s">
        <v>3594</v>
      </c>
      <c r="H3170" s="7">
        <v>15.6</v>
      </c>
      <c r="I3170" s="7">
        <v>15.6</v>
      </c>
      <c r="J3170" s="7">
        <v>15.6</v>
      </c>
      <c r="K3170" s="7">
        <v>15.6</v>
      </c>
      <c r="L3170" s="7">
        <v>15.6</v>
      </c>
      <c r="M3170" s="7">
        <v>15.6</v>
      </c>
      <c r="N3170" s="7">
        <v>21.0</v>
      </c>
      <c r="O3170" s="7">
        <v>21.0</v>
      </c>
      <c r="P3170" s="7">
        <v>21.0</v>
      </c>
      <c r="Q3170" s="7">
        <v>21.0</v>
      </c>
      <c r="R3170" s="7">
        <v>21.0</v>
      </c>
      <c r="S3170" s="7">
        <v>21.0</v>
      </c>
      <c r="T3170" s="7">
        <v>21.0</v>
      </c>
      <c r="U3170" s="7">
        <v>21.0</v>
      </c>
      <c r="V3170" s="7">
        <v>21.0</v>
      </c>
      <c r="W3170" s="7">
        <v>21.0</v>
      </c>
      <c r="X3170" s="7">
        <v>21.0</v>
      </c>
      <c r="Y3170" s="7">
        <v>21.0</v>
      </c>
      <c r="Z3170" s="7">
        <v>21.0</v>
      </c>
      <c r="AA3170" s="7">
        <v>21.0</v>
      </c>
      <c r="AB3170" s="7">
        <v>21.0</v>
      </c>
      <c r="AC3170" s="7">
        <v>15.6</v>
      </c>
      <c r="AD3170" s="7">
        <v>15.6</v>
      </c>
      <c r="AE3170" s="7">
        <v>15.6</v>
      </c>
      <c r="AF3170" s="8" t="s">
        <v>3592</v>
      </c>
    </row>
    <row r="3171" ht="14.25" customHeight="1">
      <c r="A3171" s="7" t="s">
        <v>1671</v>
      </c>
      <c r="B3171" s="7" t="s">
        <v>3599</v>
      </c>
      <c r="C3171" s="7" t="s">
        <v>3593</v>
      </c>
      <c r="D3171" s="7" t="s">
        <v>4488</v>
      </c>
      <c r="E3171" s="201">
        <v>41640.0</v>
      </c>
      <c r="F3171" s="201">
        <v>42004.0</v>
      </c>
      <c r="G3171" s="7" t="s">
        <v>3588</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3592</v>
      </c>
    </row>
    <row r="3172" ht="14.25" customHeight="1">
      <c r="A3172" s="8" t="s">
        <v>1671</v>
      </c>
      <c r="B3172" s="8" t="s">
        <v>3599</v>
      </c>
      <c r="C3172" s="8" t="s">
        <v>3593</v>
      </c>
      <c r="D3172" s="8" t="s">
        <v>3597</v>
      </c>
      <c r="E3172" s="202">
        <v>41640.0</v>
      </c>
      <c r="F3172" s="202">
        <v>42004.0</v>
      </c>
      <c r="G3172" s="8" t="s">
        <v>3588</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3592</v>
      </c>
    </row>
    <row r="3173" ht="14.25" customHeight="1">
      <c r="A3173" s="7" t="s">
        <v>1663</v>
      </c>
      <c r="B3173" s="7" t="s">
        <v>3599</v>
      </c>
      <c r="C3173" s="7" t="s">
        <v>3593</v>
      </c>
      <c r="D3173" s="7" t="s">
        <v>3620</v>
      </c>
      <c r="E3173" s="201">
        <v>41640.0</v>
      </c>
      <c r="F3173" s="201">
        <v>42004.0</v>
      </c>
      <c r="G3173" s="7" t="s">
        <v>3588</v>
      </c>
      <c r="H3173" s="7">
        <v>15.6</v>
      </c>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7" t="s">
        <v>3592</v>
      </c>
    </row>
    <row r="3174" ht="14.25" customHeight="1">
      <c r="A3174" s="8" t="s">
        <v>1663</v>
      </c>
      <c r="B3174" s="8" t="s">
        <v>3599</v>
      </c>
      <c r="C3174" s="8" t="s">
        <v>3593</v>
      </c>
      <c r="D3174" s="8" t="s">
        <v>3597</v>
      </c>
      <c r="E3174" s="202">
        <v>41640.0</v>
      </c>
      <c r="F3174" s="202">
        <v>42004.0</v>
      </c>
      <c r="G3174" s="8" t="s">
        <v>3588</v>
      </c>
      <c r="H3174" s="8">
        <v>21.0</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3592</v>
      </c>
    </row>
    <row r="3175" ht="14.25" customHeight="1">
      <c r="A3175" s="7" t="s">
        <v>1663</v>
      </c>
      <c r="B3175" s="7" t="s">
        <v>3599</v>
      </c>
      <c r="C3175" s="7" t="s">
        <v>3593</v>
      </c>
      <c r="D3175" s="7" t="s">
        <v>3605</v>
      </c>
      <c r="E3175" s="201">
        <v>41640.0</v>
      </c>
      <c r="F3175" s="201">
        <v>42004.0</v>
      </c>
      <c r="G3175" s="7" t="s">
        <v>3594</v>
      </c>
      <c r="H3175" s="7">
        <v>15.6</v>
      </c>
      <c r="I3175" s="7">
        <v>15.6</v>
      </c>
      <c r="J3175" s="7">
        <v>15.6</v>
      </c>
      <c r="K3175" s="7">
        <v>15.6</v>
      </c>
      <c r="L3175" s="7">
        <v>15.6</v>
      </c>
      <c r="M3175" s="7">
        <v>15.6</v>
      </c>
      <c r="N3175" s="7">
        <v>17.8</v>
      </c>
      <c r="O3175" s="7">
        <v>20.0</v>
      </c>
      <c r="P3175" s="7">
        <v>21.0</v>
      </c>
      <c r="Q3175" s="7">
        <v>21.0</v>
      </c>
      <c r="R3175" s="7">
        <v>21.0</v>
      </c>
      <c r="S3175" s="7">
        <v>21.0</v>
      </c>
      <c r="T3175" s="7">
        <v>21.0</v>
      </c>
      <c r="U3175" s="7">
        <v>21.0</v>
      </c>
      <c r="V3175" s="7">
        <v>21.0</v>
      </c>
      <c r="W3175" s="7">
        <v>21.0</v>
      </c>
      <c r="X3175" s="7">
        <v>21.0</v>
      </c>
      <c r="Y3175" s="7">
        <v>21.0</v>
      </c>
      <c r="Z3175" s="7">
        <v>21.0</v>
      </c>
      <c r="AA3175" s="7">
        <v>21.0</v>
      </c>
      <c r="AB3175" s="7">
        <v>21.0</v>
      </c>
      <c r="AC3175" s="7">
        <v>15.6</v>
      </c>
      <c r="AD3175" s="7">
        <v>15.6</v>
      </c>
      <c r="AE3175" s="7">
        <v>15.6</v>
      </c>
      <c r="AF3175" s="7" t="s">
        <v>3592</v>
      </c>
    </row>
    <row r="3176" ht="14.25" customHeight="1">
      <c r="A3176" s="8" t="s">
        <v>4560</v>
      </c>
      <c r="B3176" s="8" t="s">
        <v>3599</v>
      </c>
      <c r="C3176" s="8" t="s">
        <v>3593</v>
      </c>
      <c r="D3176" s="8" t="s">
        <v>3620</v>
      </c>
      <c r="E3176" s="202">
        <v>41640.0</v>
      </c>
      <c r="F3176" s="202">
        <v>42004.0</v>
      </c>
      <c r="G3176" s="8" t="s">
        <v>3588</v>
      </c>
      <c r="H3176" s="8">
        <v>15.6</v>
      </c>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t="s">
        <v>3592</v>
      </c>
    </row>
    <row r="3177" ht="14.25" customHeight="1">
      <c r="A3177" s="7" t="s">
        <v>4560</v>
      </c>
      <c r="B3177" s="7" t="s">
        <v>3599</v>
      </c>
      <c r="C3177" s="7" t="s">
        <v>3593</v>
      </c>
      <c r="D3177" s="7" t="s">
        <v>3597</v>
      </c>
      <c r="E3177" s="201">
        <v>41640.0</v>
      </c>
      <c r="F3177" s="201">
        <v>42004.0</v>
      </c>
      <c r="G3177" s="7" t="s">
        <v>3588</v>
      </c>
      <c r="H3177" s="7">
        <v>21.0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3592</v>
      </c>
    </row>
    <row r="3178" ht="14.25" customHeight="1">
      <c r="A3178" s="8" t="s">
        <v>4560</v>
      </c>
      <c r="B3178" s="8" t="s">
        <v>3599</v>
      </c>
      <c r="C3178" s="8" t="s">
        <v>3593</v>
      </c>
      <c r="D3178" s="8" t="s">
        <v>3605</v>
      </c>
      <c r="E3178" s="202">
        <v>41640.0</v>
      </c>
      <c r="F3178" s="202">
        <v>42004.0</v>
      </c>
      <c r="G3178" s="8" t="s">
        <v>3594</v>
      </c>
      <c r="H3178" s="8">
        <v>15.6</v>
      </c>
      <c r="I3178" s="8">
        <v>15.6</v>
      </c>
      <c r="J3178" s="8">
        <v>15.6</v>
      </c>
      <c r="K3178" s="8">
        <v>15.6</v>
      </c>
      <c r="L3178" s="8">
        <v>15.6</v>
      </c>
      <c r="M3178" s="8">
        <v>15.6</v>
      </c>
      <c r="N3178" s="8">
        <v>17.8</v>
      </c>
      <c r="O3178" s="8">
        <v>20.0</v>
      </c>
      <c r="P3178" s="8">
        <v>21.0</v>
      </c>
      <c r="Q3178" s="8">
        <v>21.0</v>
      </c>
      <c r="R3178" s="8">
        <v>21.0</v>
      </c>
      <c r="S3178" s="8">
        <v>21.0</v>
      </c>
      <c r="T3178" s="8">
        <v>21.0</v>
      </c>
      <c r="U3178" s="8">
        <v>21.0</v>
      </c>
      <c r="V3178" s="8">
        <v>21.0</v>
      </c>
      <c r="W3178" s="8">
        <v>21.0</v>
      </c>
      <c r="X3178" s="8">
        <v>21.0</v>
      </c>
      <c r="Y3178" s="8">
        <v>21.0</v>
      </c>
      <c r="Z3178" s="8">
        <v>21.0</v>
      </c>
      <c r="AA3178" s="8">
        <v>21.0</v>
      </c>
      <c r="AB3178" s="8">
        <v>21.0</v>
      </c>
      <c r="AC3178" s="8">
        <v>15.6</v>
      </c>
      <c r="AD3178" s="8">
        <v>15.6</v>
      </c>
      <c r="AE3178" s="8">
        <v>15.6</v>
      </c>
      <c r="AF3178" s="8" t="s">
        <v>3592</v>
      </c>
    </row>
    <row r="3179" ht="14.25" customHeight="1">
      <c r="A3179" s="7" t="s">
        <v>4561</v>
      </c>
      <c r="B3179" s="7" t="s">
        <v>3586</v>
      </c>
      <c r="C3179" s="7"/>
      <c r="D3179" s="7" t="s">
        <v>3587</v>
      </c>
      <c r="E3179" s="201">
        <v>41640.0</v>
      </c>
      <c r="F3179" s="201">
        <v>42004.0</v>
      </c>
      <c r="G3179" s="7" t="s">
        <v>3588</v>
      </c>
      <c r="H3179" s="7">
        <v>65.0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3592</v>
      </c>
    </row>
    <row r="3180" ht="14.25" customHeight="1">
      <c r="A3180" s="8" t="s">
        <v>301</v>
      </c>
      <c r="B3180" s="8" t="s">
        <v>3713</v>
      </c>
      <c r="C3180" s="8"/>
      <c r="D3180" s="8" t="s">
        <v>3596</v>
      </c>
      <c r="E3180" s="202">
        <v>41640.0</v>
      </c>
      <c r="F3180" s="202">
        <v>42004.0</v>
      </c>
      <c r="G3180" s="8" t="s">
        <v>3588</v>
      </c>
      <c r="H3180" s="8">
        <v>0.0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3592</v>
      </c>
    </row>
    <row r="3181" ht="14.25" customHeight="1">
      <c r="A3181" s="7" t="s">
        <v>301</v>
      </c>
      <c r="B3181" s="7" t="s">
        <v>3713</v>
      </c>
      <c r="C3181" s="7"/>
      <c r="D3181" s="7" t="s">
        <v>4195</v>
      </c>
      <c r="E3181" s="201">
        <v>41640.0</v>
      </c>
      <c r="F3181" s="201">
        <v>42004.0</v>
      </c>
      <c r="G3181" s="7" t="s">
        <v>3594</v>
      </c>
      <c r="H3181" s="7">
        <v>0.0</v>
      </c>
      <c r="I3181" s="7">
        <v>0.0</v>
      </c>
      <c r="J3181" s="7">
        <v>0.0</v>
      </c>
      <c r="K3181" s="7">
        <v>0.0</v>
      </c>
      <c r="L3181" s="7">
        <v>0.0</v>
      </c>
      <c r="M3181" s="7">
        <v>0.0</v>
      </c>
      <c r="N3181" s="7">
        <v>0.0</v>
      </c>
      <c r="O3181" s="7">
        <v>1.0</v>
      </c>
      <c r="P3181" s="7">
        <v>1.0</v>
      </c>
      <c r="Q3181" s="7">
        <v>1.0</v>
      </c>
      <c r="R3181" s="7">
        <v>1.0</v>
      </c>
      <c r="S3181" s="7">
        <v>1.0</v>
      </c>
      <c r="T3181" s="7">
        <v>1.0</v>
      </c>
      <c r="U3181" s="7">
        <v>1.0</v>
      </c>
      <c r="V3181" s="7">
        <v>1.0</v>
      </c>
      <c r="W3181" s="7">
        <v>1.0</v>
      </c>
      <c r="X3181" s="7">
        <v>1.0</v>
      </c>
      <c r="Y3181" s="7">
        <v>1.0</v>
      </c>
      <c r="Z3181" s="7">
        <v>1.0</v>
      </c>
      <c r="AA3181" s="7">
        <v>1.0</v>
      </c>
      <c r="AB3181" s="7">
        <v>1.0</v>
      </c>
      <c r="AC3181" s="7">
        <v>0.0</v>
      </c>
      <c r="AD3181" s="7">
        <v>0.0</v>
      </c>
      <c r="AE3181" s="7">
        <v>0.0</v>
      </c>
      <c r="AF3181" s="7" t="s">
        <v>3592</v>
      </c>
    </row>
    <row r="3182" ht="14.25" customHeight="1">
      <c r="A3182" s="8" t="s">
        <v>4562</v>
      </c>
      <c r="B3182" s="8" t="s">
        <v>3586</v>
      </c>
      <c r="C3182" s="8" t="s">
        <v>3593</v>
      </c>
      <c r="D3182" s="8" t="s">
        <v>3587</v>
      </c>
      <c r="E3182" s="202">
        <v>41640.0</v>
      </c>
      <c r="F3182" s="202">
        <v>42004.0</v>
      </c>
      <c r="G3182" s="8" t="s">
        <v>3588</v>
      </c>
      <c r="H3182" s="93">
        <v>82.0</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3592</v>
      </c>
    </row>
    <row r="3183" ht="14.25" customHeight="1">
      <c r="A3183" s="7" t="s">
        <v>4563</v>
      </c>
      <c r="B3183" s="7" t="s">
        <v>1209</v>
      </c>
      <c r="C3183" s="7"/>
      <c r="D3183" s="7" t="s">
        <v>3587</v>
      </c>
      <c r="E3183" s="201">
        <v>41640.0</v>
      </c>
      <c r="F3183" s="201">
        <v>42004.0</v>
      </c>
      <c r="G3183" s="7" t="s">
        <v>3588</v>
      </c>
      <c r="H3183" s="7">
        <v>0.0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3592</v>
      </c>
    </row>
    <row r="3184" ht="14.25" customHeight="1">
      <c r="A3184" s="8" t="s">
        <v>4563</v>
      </c>
      <c r="B3184" s="8" t="s">
        <v>1209</v>
      </c>
      <c r="C3184" s="8"/>
      <c r="D3184" s="8" t="s">
        <v>3605</v>
      </c>
      <c r="E3184" s="202">
        <v>41640.0</v>
      </c>
      <c r="F3184" s="202">
        <v>42004.0</v>
      </c>
      <c r="G3184" s="8" t="s">
        <v>3594</v>
      </c>
      <c r="H3184" s="8">
        <v>0.0</v>
      </c>
      <c r="I3184" s="8">
        <v>0.0</v>
      </c>
      <c r="J3184" s="8">
        <v>0.0</v>
      </c>
      <c r="K3184" s="8">
        <v>0.0</v>
      </c>
      <c r="L3184" s="8">
        <v>0.0</v>
      </c>
      <c r="M3184" s="8">
        <v>0.0</v>
      </c>
      <c r="N3184" s="8">
        <v>0.0</v>
      </c>
      <c r="O3184" s="8">
        <v>1.0</v>
      </c>
      <c r="P3184" s="8">
        <v>0.144</v>
      </c>
      <c r="Q3184" s="8">
        <v>0.144</v>
      </c>
      <c r="R3184" s="8">
        <v>0.144</v>
      </c>
      <c r="S3184" s="8">
        <v>0.144</v>
      </c>
      <c r="T3184" s="8">
        <v>0.144</v>
      </c>
      <c r="U3184" s="8">
        <v>0.144</v>
      </c>
      <c r="V3184" s="8">
        <v>0.144</v>
      </c>
      <c r="W3184" s="8">
        <v>1.0</v>
      </c>
      <c r="X3184" s="8">
        <v>1.0</v>
      </c>
      <c r="Y3184" s="8">
        <v>0.144</v>
      </c>
      <c r="Z3184" s="8">
        <v>0.144</v>
      </c>
      <c r="AA3184" s="8">
        <v>0.0</v>
      </c>
      <c r="AB3184" s="8">
        <v>0.0</v>
      </c>
      <c r="AC3184" s="8">
        <v>0.0</v>
      </c>
      <c r="AD3184" s="8">
        <v>0.0</v>
      </c>
      <c r="AE3184" s="8">
        <v>0.0</v>
      </c>
      <c r="AF3184" s="8" t="s">
        <v>3592</v>
      </c>
    </row>
    <row r="3185" ht="14.25" customHeight="1">
      <c r="A3185" s="7" t="s">
        <v>4564</v>
      </c>
      <c r="B3185" s="7" t="s">
        <v>1209</v>
      </c>
      <c r="C3185" s="7"/>
      <c r="D3185" s="7" t="s">
        <v>3587</v>
      </c>
      <c r="E3185" s="201">
        <v>41640.0</v>
      </c>
      <c r="F3185" s="201">
        <v>42004.0</v>
      </c>
      <c r="G3185" s="7" t="s">
        <v>3594</v>
      </c>
      <c r="H3185" s="7">
        <v>1.0</v>
      </c>
      <c r="I3185" s="7">
        <v>1.0</v>
      </c>
      <c r="J3185" s="7">
        <v>1.0</v>
      </c>
      <c r="K3185" s="7">
        <v>1.0</v>
      </c>
      <c r="L3185" s="7">
        <v>1.0</v>
      </c>
      <c r="M3185" s="7">
        <v>1.0</v>
      </c>
      <c r="N3185" s="7">
        <v>1.0</v>
      </c>
      <c r="O3185" s="7">
        <v>0.25</v>
      </c>
      <c r="P3185" s="7">
        <v>0.25</v>
      </c>
      <c r="Q3185" s="7">
        <v>0.25</v>
      </c>
      <c r="R3185" s="7">
        <v>0.25</v>
      </c>
      <c r="S3185" s="7">
        <v>0.25</v>
      </c>
      <c r="T3185" s="7">
        <v>0.25</v>
      </c>
      <c r="U3185" s="7">
        <v>0.25</v>
      </c>
      <c r="V3185" s="7">
        <v>0.25</v>
      </c>
      <c r="W3185" s="7">
        <v>0.25</v>
      </c>
      <c r="X3185" s="7">
        <v>0.25</v>
      </c>
      <c r="Y3185" s="7">
        <v>0.25</v>
      </c>
      <c r="Z3185" s="7">
        <v>0.25</v>
      </c>
      <c r="AA3185" s="7">
        <v>0.25</v>
      </c>
      <c r="AB3185" s="7">
        <v>0.25</v>
      </c>
      <c r="AC3185" s="7">
        <v>1.0</v>
      </c>
      <c r="AD3185" s="7">
        <v>1.0</v>
      </c>
      <c r="AE3185" s="7">
        <v>1.0</v>
      </c>
      <c r="AF3185" s="7" t="s">
        <v>3592</v>
      </c>
    </row>
    <row r="3186" ht="14.25" customHeight="1">
      <c r="A3186" s="8" t="s">
        <v>1655</v>
      </c>
      <c r="B3186" s="8" t="s">
        <v>1209</v>
      </c>
      <c r="C3186" s="8"/>
      <c r="D3186" s="8" t="s">
        <v>3637</v>
      </c>
      <c r="E3186" s="202">
        <v>41640.0</v>
      </c>
      <c r="F3186" s="202">
        <v>42004.0</v>
      </c>
      <c r="G3186" s="8" t="s">
        <v>3588</v>
      </c>
      <c r="H3186" s="8">
        <v>1.0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3592</v>
      </c>
    </row>
    <row r="3187" ht="14.25" customHeight="1">
      <c r="A3187" s="7" t="s">
        <v>1655</v>
      </c>
      <c r="B3187" s="7" t="s">
        <v>1209</v>
      </c>
      <c r="C3187" s="7"/>
      <c r="D3187" s="7" t="s">
        <v>3676</v>
      </c>
      <c r="E3187" s="201">
        <v>41640.0</v>
      </c>
      <c r="F3187" s="201">
        <v>42004.0</v>
      </c>
      <c r="G3187" s="7" t="s">
        <v>3594</v>
      </c>
      <c r="H3187" s="7">
        <v>1.0</v>
      </c>
      <c r="I3187" s="7">
        <v>1.0</v>
      </c>
      <c r="J3187" s="7">
        <v>1.0</v>
      </c>
      <c r="K3187" s="7">
        <v>1.0</v>
      </c>
      <c r="L3187" s="7">
        <v>1.0</v>
      </c>
      <c r="M3187" s="7">
        <v>1.0</v>
      </c>
      <c r="N3187" s="7">
        <v>1.0</v>
      </c>
      <c r="O3187" s="7">
        <v>0.25</v>
      </c>
      <c r="P3187" s="7">
        <v>0.25</v>
      </c>
      <c r="Q3187" s="7">
        <v>0.25</v>
      </c>
      <c r="R3187" s="7">
        <v>0.25</v>
      </c>
      <c r="S3187" s="7">
        <v>0.25</v>
      </c>
      <c r="T3187" s="7">
        <v>0.25</v>
      </c>
      <c r="U3187" s="7">
        <v>0.25</v>
      </c>
      <c r="V3187" s="7">
        <v>0.25</v>
      </c>
      <c r="W3187" s="7">
        <v>0.25</v>
      </c>
      <c r="X3187" s="7">
        <v>0.25</v>
      </c>
      <c r="Y3187" s="7">
        <v>0.25</v>
      </c>
      <c r="Z3187" s="7">
        <v>0.25</v>
      </c>
      <c r="AA3187" s="7">
        <v>0.25</v>
      </c>
      <c r="AB3187" s="7">
        <v>0.25</v>
      </c>
      <c r="AC3187" s="7">
        <v>1.0</v>
      </c>
      <c r="AD3187" s="7">
        <v>1.0</v>
      </c>
      <c r="AE3187" s="7">
        <v>1.0</v>
      </c>
      <c r="AF3187" s="7" t="s">
        <v>3592</v>
      </c>
    </row>
    <row r="3188" ht="14.25" customHeight="1">
      <c r="A3188" s="8" t="s">
        <v>4565</v>
      </c>
      <c r="B3188" s="8" t="s">
        <v>3604</v>
      </c>
      <c r="C3188" s="8"/>
      <c r="D3188" s="8" t="s">
        <v>3596</v>
      </c>
      <c r="E3188" s="202">
        <v>41640.0</v>
      </c>
      <c r="F3188" s="202">
        <v>42004.0</v>
      </c>
      <c r="G3188" s="8" t="s">
        <v>3588</v>
      </c>
      <c r="H3188" s="8">
        <v>0.0</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3592</v>
      </c>
    </row>
    <row r="3189" ht="14.25" customHeight="1">
      <c r="A3189" s="7" t="s">
        <v>4565</v>
      </c>
      <c r="B3189" s="7" t="s">
        <v>3604</v>
      </c>
      <c r="C3189" s="7"/>
      <c r="D3189" s="7" t="s">
        <v>3600</v>
      </c>
      <c r="E3189" s="201">
        <v>41640.0</v>
      </c>
      <c r="F3189" s="201">
        <v>42004.0</v>
      </c>
      <c r="G3189" s="7" t="s">
        <v>3594</v>
      </c>
      <c r="H3189" s="7">
        <v>0.0</v>
      </c>
      <c r="I3189" s="7">
        <v>0.0</v>
      </c>
      <c r="J3189" s="7">
        <v>0.0</v>
      </c>
      <c r="K3189" s="7">
        <v>0.0</v>
      </c>
      <c r="L3189" s="7">
        <v>0.0</v>
      </c>
      <c r="M3189" s="7">
        <v>0.0</v>
      </c>
      <c r="N3189" s="7">
        <v>0.0</v>
      </c>
      <c r="O3189" s="7">
        <v>0.0</v>
      </c>
      <c r="P3189" s="7">
        <v>0.746296296296296</v>
      </c>
      <c r="Q3189" s="7">
        <v>0.746296296296296</v>
      </c>
      <c r="R3189" s="7">
        <v>0.746296296296296</v>
      </c>
      <c r="S3189" s="7">
        <v>0.746296296296296</v>
      </c>
      <c r="T3189" s="7">
        <v>0.746296296296296</v>
      </c>
      <c r="U3189" s="7">
        <v>0.746296296296296</v>
      </c>
      <c r="V3189" s="7">
        <v>0.746296296296296</v>
      </c>
      <c r="W3189" s="7">
        <v>0.746296296296296</v>
      </c>
      <c r="X3189" s="7">
        <v>0.746296296296296</v>
      </c>
      <c r="Y3189" s="7">
        <v>0.746296296296296</v>
      </c>
      <c r="Z3189" s="7">
        <v>0.746296296296296</v>
      </c>
      <c r="AA3189" s="7">
        <v>0.746296296296296</v>
      </c>
      <c r="AB3189" s="7">
        <v>0.746296296296296</v>
      </c>
      <c r="AC3189" s="7">
        <v>0.0</v>
      </c>
      <c r="AD3189" s="7">
        <v>0.0</v>
      </c>
      <c r="AE3189" s="7">
        <v>0.0</v>
      </c>
      <c r="AF3189" s="7" t="s">
        <v>3592</v>
      </c>
    </row>
    <row r="3190" ht="14.25" customHeight="1">
      <c r="A3190" s="8" t="s">
        <v>4565</v>
      </c>
      <c r="B3190" s="8" t="s">
        <v>3604</v>
      </c>
      <c r="C3190" s="8"/>
      <c r="D3190" s="8" t="s">
        <v>3605</v>
      </c>
      <c r="E3190" s="202">
        <v>41883.0</v>
      </c>
      <c r="F3190" s="202">
        <v>42004.0</v>
      </c>
      <c r="G3190" s="8" t="s">
        <v>3594</v>
      </c>
      <c r="H3190" s="8">
        <v>0.0</v>
      </c>
      <c r="I3190" s="8">
        <v>0.0</v>
      </c>
      <c r="J3190" s="8">
        <v>0.0</v>
      </c>
      <c r="K3190" s="8">
        <v>0.0</v>
      </c>
      <c r="L3190" s="8">
        <v>0.0</v>
      </c>
      <c r="M3190" s="8">
        <v>0.0</v>
      </c>
      <c r="N3190" s="8">
        <v>0.0</v>
      </c>
      <c r="O3190" s="8">
        <v>0.0</v>
      </c>
      <c r="P3190" s="8">
        <v>0.746296296296296</v>
      </c>
      <c r="Q3190" s="8">
        <v>0.746296296296296</v>
      </c>
      <c r="R3190" s="8">
        <v>0.746296296296296</v>
      </c>
      <c r="S3190" s="8">
        <v>0.746296296296296</v>
      </c>
      <c r="T3190" s="8">
        <v>0.746296296296296</v>
      </c>
      <c r="U3190" s="8">
        <v>0.746296296296296</v>
      </c>
      <c r="V3190" s="8">
        <v>0.746296296296296</v>
      </c>
      <c r="W3190" s="8">
        <v>0.746296296296296</v>
      </c>
      <c r="X3190" s="8">
        <v>0.746296296296296</v>
      </c>
      <c r="Y3190" s="8">
        <v>0.746296296296296</v>
      </c>
      <c r="Z3190" s="8">
        <v>0.746296296296296</v>
      </c>
      <c r="AA3190" s="8">
        <v>0.746296296296296</v>
      </c>
      <c r="AB3190" s="8">
        <v>0.746296296296296</v>
      </c>
      <c r="AC3190" s="8">
        <v>0.0</v>
      </c>
      <c r="AD3190" s="8">
        <v>0.0</v>
      </c>
      <c r="AE3190" s="8">
        <v>0.0</v>
      </c>
      <c r="AF3190" s="8" t="s">
        <v>3592</v>
      </c>
    </row>
    <row r="3191" ht="14.25" customHeight="1">
      <c r="A3191" s="7" t="s">
        <v>4565</v>
      </c>
      <c r="B3191" s="7" t="s">
        <v>3604</v>
      </c>
      <c r="C3191" s="7"/>
      <c r="D3191" s="7" t="s">
        <v>3668</v>
      </c>
      <c r="E3191" s="201">
        <v>41821.0</v>
      </c>
      <c r="F3191" s="201">
        <v>41883.0</v>
      </c>
      <c r="G3191" s="7" t="s">
        <v>3588</v>
      </c>
      <c r="H3191" s="7">
        <v>0.0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3592</v>
      </c>
    </row>
    <row r="3192" ht="14.25" customHeight="1">
      <c r="A3192" s="8" t="s">
        <v>4565</v>
      </c>
      <c r="B3192" s="8" t="s">
        <v>3604</v>
      </c>
      <c r="C3192" s="8"/>
      <c r="D3192" s="8" t="s">
        <v>3605</v>
      </c>
      <c r="E3192" s="202">
        <v>41821.0</v>
      </c>
      <c r="F3192" s="202">
        <v>41883.0</v>
      </c>
      <c r="G3192" s="8" t="s">
        <v>3594</v>
      </c>
      <c r="H3192" s="8">
        <v>0.0</v>
      </c>
      <c r="I3192" s="8">
        <v>0.0</v>
      </c>
      <c r="J3192" s="8">
        <v>0.0</v>
      </c>
      <c r="K3192" s="8">
        <v>0.0</v>
      </c>
      <c r="L3192" s="8">
        <v>0.0</v>
      </c>
      <c r="M3192" s="8">
        <v>0.0</v>
      </c>
      <c r="N3192" s="8">
        <v>0.0</v>
      </c>
      <c r="O3192" s="8">
        <v>0.0</v>
      </c>
      <c r="P3192" s="8">
        <v>0.746296296296296</v>
      </c>
      <c r="Q3192" s="8">
        <v>0.746296296296296</v>
      </c>
      <c r="R3192" s="8">
        <v>0.746296296296296</v>
      </c>
      <c r="S3192" s="8">
        <v>0.746296296296296</v>
      </c>
      <c r="T3192" s="8">
        <v>0.746296296296296</v>
      </c>
      <c r="U3192" s="8">
        <v>0.746296296296296</v>
      </c>
      <c r="V3192" s="8">
        <v>0.746296296296296</v>
      </c>
      <c r="W3192" s="8">
        <v>0.746296296296296</v>
      </c>
      <c r="X3192" s="8">
        <v>0.746296296296296</v>
      </c>
      <c r="Y3192" s="8">
        <v>0.746296296296296</v>
      </c>
      <c r="Z3192" s="8">
        <v>0.746296296296296</v>
      </c>
      <c r="AA3192" s="8">
        <v>0.746296296296296</v>
      </c>
      <c r="AB3192" s="8">
        <v>0.746296296296296</v>
      </c>
      <c r="AC3192" s="8">
        <v>0.0</v>
      </c>
      <c r="AD3192" s="8">
        <v>0.0</v>
      </c>
      <c r="AE3192" s="8">
        <v>0.0</v>
      </c>
      <c r="AF3192" s="8" t="s">
        <v>3592</v>
      </c>
    </row>
    <row r="3193" ht="14.25" customHeight="1">
      <c r="A3193" s="7" t="s">
        <v>4565</v>
      </c>
      <c r="B3193" s="7" t="s">
        <v>3604</v>
      </c>
      <c r="C3193" s="7"/>
      <c r="D3193" s="7" t="s">
        <v>3668</v>
      </c>
      <c r="E3193" s="201">
        <v>41640.0</v>
      </c>
      <c r="F3193" s="201">
        <v>41820.0</v>
      </c>
      <c r="G3193" s="7" t="s">
        <v>3588</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3592</v>
      </c>
    </row>
    <row r="3194" ht="14.25" customHeight="1">
      <c r="A3194" s="8" t="s">
        <v>4565</v>
      </c>
      <c r="B3194" s="8" t="s">
        <v>3604</v>
      </c>
      <c r="C3194" s="8"/>
      <c r="D3194" s="8" t="s">
        <v>3605</v>
      </c>
      <c r="E3194" s="202">
        <v>41640.0</v>
      </c>
      <c r="F3194" s="202">
        <v>41820.0</v>
      </c>
      <c r="G3194" s="8" t="s">
        <v>3594</v>
      </c>
      <c r="H3194" s="8">
        <v>0.0</v>
      </c>
      <c r="I3194" s="8">
        <v>0.0</v>
      </c>
      <c r="J3194" s="8">
        <v>0.0</v>
      </c>
      <c r="K3194" s="8">
        <v>0.0</v>
      </c>
      <c r="L3194" s="8">
        <v>0.0</v>
      </c>
      <c r="M3194" s="8">
        <v>0.0</v>
      </c>
      <c r="N3194" s="8">
        <v>0.0</v>
      </c>
      <c r="O3194" s="8">
        <v>0.0</v>
      </c>
      <c r="P3194" s="8">
        <v>0.746296296296296</v>
      </c>
      <c r="Q3194" s="8">
        <v>0.746296296296296</v>
      </c>
      <c r="R3194" s="8">
        <v>0.746296296296296</v>
      </c>
      <c r="S3194" s="8">
        <v>0.746296296296296</v>
      </c>
      <c r="T3194" s="8">
        <v>0.746296296296296</v>
      </c>
      <c r="U3194" s="8">
        <v>0.746296296296296</v>
      </c>
      <c r="V3194" s="8">
        <v>0.746296296296296</v>
      </c>
      <c r="W3194" s="8">
        <v>0.746296296296296</v>
      </c>
      <c r="X3194" s="8">
        <v>0.746296296296296</v>
      </c>
      <c r="Y3194" s="8">
        <v>0.0</v>
      </c>
      <c r="Z3194" s="8">
        <v>0.0</v>
      </c>
      <c r="AA3194" s="8">
        <v>0.0</v>
      </c>
      <c r="AB3194" s="8">
        <v>0.0</v>
      </c>
      <c r="AC3194" s="8">
        <v>0.0</v>
      </c>
      <c r="AD3194" s="8">
        <v>0.0</v>
      </c>
      <c r="AE3194" s="8">
        <v>0.0</v>
      </c>
      <c r="AF3194" s="8" t="s">
        <v>3592</v>
      </c>
    </row>
    <row r="3195" ht="14.25" customHeight="1">
      <c r="A3195" s="7" t="s">
        <v>1660</v>
      </c>
      <c r="B3195" s="7" t="s">
        <v>3604</v>
      </c>
      <c r="C3195" s="7"/>
      <c r="D3195" s="7" t="s">
        <v>3637</v>
      </c>
      <c r="E3195" s="201">
        <v>41640.0</v>
      </c>
      <c r="F3195" s="201">
        <v>42004.0</v>
      </c>
      <c r="G3195" s="7" t="s">
        <v>3588</v>
      </c>
      <c r="H3195" s="7">
        <v>0.1</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3592</v>
      </c>
    </row>
    <row r="3196" ht="14.25" customHeight="1">
      <c r="A3196" s="8" t="s">
        <v>1660</v>
      </c>
      <c r="B3196" s="8" t="s">
        <v>3604</v>
      </c>
      <c r="C3196" s="8"/>
      <c r="D3196" s="8" t="s">
        <v>3598</v>
      </c>
      <c r="E3196" s="202">
        <v>41640.0</v>
      </c>
      <c r="F3196" s="202">
        <v>42004.0</v>
      </c>
      <c r="G3196" s="8" t="s">
        <v>3594</v>
      </c>
      <c r="H3196" s="8">
        <v>0.1</v>
      </c>
      <c r="I3196" s="8">
        <v>0.1</v>
      </c>
      <c r="J3196" s="8">
        <v>0.1</v>
      </c>
      <c r="K3196" s="8">
        <v>0.1</v>
      </c>
      <c r="L3196" s="8">
        <v>0.1</v>
      </c>
      <c r="M3196" s="8">
        <v>0.1</v>
      </c>
      <c r="N3196" s="8">
        <v>0.1</v>
      </c>
      <c r="O3196" s="8">
        <v>0.1</v>
      </c>
      <c r="P3196" s="8">
        <v>0.15</v>
      </c>
      <c r="Q3196" s="8">
        <v>0.15</v>
      </c>
      <c r="R3196" s="8">
        <v>0.25</v>
      </c>
      <c r="S3196" s="8">
        <v>0.25</v>
      </c>
      <c r="T3196" s="8">
        <v>0.25</v>
      </c>
      <c r="U3196" s="8">
        <v>0.15</v>
      </c>
      <c r="V3196" s="8">
        <v>0.15</v>
      </c>
      <c r="W3196" s="8">
        <v>0.1</v>
      </c>
      <c r="X3196" s="8">
        <v>0.1</v>
      </c>
      <c r="Y3196" s="8">
        <v>0.1</v>
      </c>
      <c r="Z3196" s="8">
        <v>0.1</v>
      </c>
      <c r="AA3196" s="8">
        <v>0.1</v>
      </c>
      <c r="AB3196" s="8">
        <v>0.1</v>
      </c>
      <c r="AC3196" s="8">
        <v>0.1</v>
      </c>
      <c r="AD3196" s="8">
        <v>0.1</v>
      </c>
      <c r="AE3196" s="8">
        <v>0.1</v>
      </c>
      <c r="AF3196" s="8" t="s">
        <v>3592</v>
      </c>
    </row>
    <row r="3197" ht="14.25" customHeight="1">
      <c r="A3197" s="7" t="s">
        <v>1660</v>
      </c>
      <c r="B3197" s="7" t="s">
        <v>3604</v>
      </c>
      <c r="C3197" s="7"/>
      <c r="D3197" s="7" t="s">
        <v>3605</v>
      </c>
      <c r="E3197" s="201">
        <v>41883.0</v>
      </c>
      <c r="F3197" s="201">
        <v>42004.0</v>
      </c>
      <c r="G3197" s="7" t="s">
        <v>3594</v>
      </c>
      <c r="H3197" s="7">
        <v>0.1</v>
      </c>
      <c r="I3197" s="7">
        <v>0.1</v>
      </c>
      <c r="J3197" s="7">
        <v>0.1</v>
      </c>
      <c r="K3197" s="7">
        <v>0.1</v>
      </c>
      <c r="L3197" s="7">
        <v>0.1</v>
      </c>
      <c r="M3197" s="7">
        <v>0.1</v>
      </c>
      <c r="N3197" s="7">
        <v>0.1</v>
      </c>
      <c r="O3197" s="7">
        <v>0.1</v>
      </c>
      <c r="P3197" s="7">
        <v>0.15</v>
      </c>
      <c r="Q3197" s="7">
        <v>0.15</v>
      </c>
      <c r="R3197" s="7">
        <v>0.25</v>
      </c>
      <c r="S3197" s="7">
        <v>0.25</v>
      </c>
      <c r="T3197" s="7">
        <v>0.25</v>
      </c>
      <c r="U3197" s="7">
        <v>0.15</v>
      </c>
      <c r="V3197" s="7">
        <v>0.15</v>
      </c>
      <c r="W3197" s="7">
        <v>0.1</v>
      </c>
      <c r="X3197" s="7">
        <v>0.1</v>
      </c>
      <c r="Y3197" s="7">
        <v>0.1</v>
      </c>
      <c r="Z3197" s="7">
        <v>0.1</v>
      </c>
      <c r="AA3197" s="7">
        <v>0.1</v>
      </c>
      <c r="AB3197" s="7">
        <v>0.1</v>
      </c>
      <c r="AC3197" s="7">
        <v>0.1</v>
      </c>
      <c r="AD3197" s="7">
        <v>0.1</v>
      </c>
      <c r="AE3197" s="7">
        <v>0.1</v>
      </c>
      <c r="AF3197" s="7" t="s">
        <v>3592</v>
      </c>
    </row>
    <row r="3198" ht="14.25" customHeight="1">
      <c r="A3198" s="8" t="s">
        <v>1660</v>
      </c>
      <c r="B3198" s="8" t="s">
        <v>3604</v>
      </c>
      <c r="C3198" s="8"/>
      <c r="D3198" s="8" t="s">
        <v>3668</v>
      </c>
      <c r="E3198" s="202">
        <v>41821.0</v>
      </c>
      <c r="F3198" s="202">
        <v>41883.0</v>
      </c>
      <c r="G3198" s="8" t="s">
        <v>3588</v>
      </c>
      <c r="H3198" s="8">
        <v>0.1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3592</v>
      </c>
    </row>
    <row r="3199" ht="14.25" customHeight="1">
      <c r="A3199" s="7" t="s">
        <v>1660</v>
      </c>
      <c r="B3199" s="7" t="s">
        <v>3604</v>
      </c>
      <c r="C3199" s="7"/>
      <c r="D3199" s="7" t="s">
        <v>3605</v>
      </c>
      <c r="E3199" s="201">
        <v>41821.0</v>
      </c>
      <c r="F3199" s="201">
        <v>41883.0</v>
      </c>
      <c r="G3199" s="7" t="s">
        <v>3594</v>
      </c>
      <c r="H3199" s="7">
        <v>0.1</v>
      </c>
      <c r="I3199" s="7">
        <v>0.1</v>
      </c>
      <c r="J3199" s="7">
        <v>0.1</v>
      </c>
      <c r="K3199" s="7">
        <v>0.1</v>
      </c>
      <c r="L3199" s="7">
        <v>0.1</v>
      </c>
      <c r="M3199" s="7">
        <v>0.1</v>
      </c>
      <c r="N3199" s="7">
        <v>0.1</v>
      </c>
      <c r="O3199" s="7">
        <v>0.1</v>
      </c>
      <c r="P3199" s="7">
        <v>0.15</v>
      </c>
      <c r="Q3199" s="7">
        <v>0.15</v>
      </c>
      <c r="R3199" s="7">
        <v>0.25</v>
      </c>
      <c r="S3199" s="7">
        <v>0.25</v>
      </c>
      <c r="T3199" s="7">
        <v>0.25</v>
      </c>
      <c r="U3199" s="7">
        <v>0.15</v>
      </c>
      <c r="V3199" s="7">
        <v>0.15</v>
      </c>
      <c r="W3199" s="7">
        <v>0.1</v>
      </c>
      <c r="X3199" s="7">
        <v>0.1</v>
      </c>
      <c r="Y3199" s="7">
        <v>0.1</v>
      </c>
      <c r="Z3199" s="7">
        <v>0.1</v>
      </c>
      <c r="AA3199" s="7">
        <v>0.1</v>
      </c>
      <c r="AB3199" s="7">
        <v>0.1</v>
      </c>
      <c r="AC3199" s="7">
        <v>0.1</v>
      </c>
      <c r="AD3199" s="7">
        <v>0.1</v>
      </c>
      <c r="AE3199" s="7">
        <v>0.1</v>
      </c>
      <c r="AF3199" s="7" t="s">
        <v>3592</v>
      </c>
    </row>
    <row r="3200" ht="14.25" customHeight="1">
      <c r="A3200" s="8" t="s">
        <v>1660</v>
      </c>
      <c r="B3200" s="8" t="s">
        <v>3604</v>
      </c>
      <c r="C3200" s="8"/>
      <c r="D3200" s="8" t="s">
        <v>3668</v>
      </c>
      <c r="E3200" s="202">
        <v>41640.0</v>
      </c>
      <c r="F3200" s="202">
        <v>41820.0</v>
      </c>
      <c r="G3200" s="8" t="s">
        <v>3588</v>
      </c>
      <c r="H3200" s="8">
        <v>0.1</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3592</v>
      </c>
    </row>
    <row r="3201" ht="14.25" customHeight="1">
      <c r="A3201" s="7" t="s">
        <v>1660</v>
      </c>
      <c r="B3201" s="7" t="s">
        <v>3604</v>
      </c>
      <c r="C3201" s="7"/>
      <c r="D3201" s="7" t="s">
        <v>3605</v>
      </c>
      <c r="E3201" s="201">
        <v>41640.0</v>
      </c>
      <c r="F3201" s="201">
        <v>41820.0</v>
      </c>
      <c r="G3201" s="7" t="s">
        <v>3594</v>
      </c>
      <c r="H3201" s="7">
        <v>0.1</v>
      </c>
      <c r="I3201" s="7">
        <v>0.1</v>
      </c>
      <c r="J3201" s="7">
        <v>0.1</v>
      </c>
      <c r="K3201" s="7">
        <v>0.1</v>
      </c>
      <c r="L3201" s="7">
        <v>0.1</v>
      </c>
      <c r="M3201" s="7">
        <v>0.1</v>
      </c>
      <c r="N3201" s="7">
        <v>0.1</v>
      </c>
      <c r="O3201" s="7">
        <v>0.1</v>
      </c>
      <c r="P3201" s="7">
        <v>0.15</v>
      </c>
      <c r="Q3201" s="7">
        <v>0.15</v>
      </c>
      <c r="R3201" s="7">
        <v>0.25</v>
      </c>
      <c r="S3201" s="7">
        <v>0.25</v>
      </c>
      <c r="T3201" s="7">
        <v>0.25</v>
      </c>
      <c r="U3201" s="7">
        <v>0.15</v>
      </c>
      <c r="V3201" s="7">
        <v>0.15</v>
      </c>
      <c r="W3201" s="7">
        <v>0.1</v>
      </c>
      <c r="X3201" s="7">
        <v>0.1</v>
      </c>
      <c r="Y3201" s="7">
        <v>0.1</v>
      </c>
      <c r="Z3201" s="7">
        <v>0.1</v>
      </c>
      <c r="AA3201" s="7">
        <v>0.1</v>
      </c>
      <c r="AB3201" s="7">
        <v>0.1</v>
      </c>
      <c r="AC3201" s="7">
        <v>0.1</v>
      </c>
      <c r="AD3201" s="7">
        <v>0.1</v>
      </c>
      <c r="AE3201" s="7">
        <v>0.1</v>
      </c>
      <c r="AF3201" s="7" t="s">
        <v>3592</v>
      </c>
    </row>
    <row r="3202" ht="14.25" customHeight="1">
      <c r="A3202" s="8" t="s">
        <v>1668</v>
      </c>
      <c r="B3202" s="8" t="s">
        <v>3604</v>
      </c>
      <c r="C3202" s="8"/>
      <c r="D3202" s="8" t="s">
        <v>3596</v>
      </c>
      <c r="E3202" s="202">
        <v>41640.0</v>
      </c>
      <c r="F3202" s="202">
        <v>42004.0</v>
      </c>
      <c r="G3202" s="8" t="s">
        <v>3588</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3592</v>
      </c>
    </row>
    <row r="3203" ht="14.25" customHeight="1">
      <c r="A3203" s="7" t="s">
        <v>1668</v>
      </c>
      <c r="B3203" s="7" t="s">
        <v>3604</v>
      </c>
      <c r="C3203" s="7"/>
      <c r="D3203" s="7" t="s">
        <v>3600</v>
      </c>
      <c r="E3203" s="201">
        <v>41640.0</v>
      </c>
      <c r="F3203" s="201">
        <v>42004.0</v>
      </c>
      <c r="G3203" s="7" t="s">
        <v>3594</v>
      </c>
      <c r="H3203" s="7">
        <v>0.0</v>
      </c>
      <c r="I3203" s="7">
        <v>0.0</v>
      </c>
      <c r="J3203" s="7">
        <v>0.0</v>
      </c>
      <c r="K3203" s="7">
        <v>0.0</v>
      </c>
      <c r="L3203" s="7">
        <v>0.0</v>
      </c>
      <c r="M3203" s="7">
        <v>0.0</v>
      </c>
      <c r="N3203" s="7">
        <v>0.0</v>
      </c>
      <c r="O3203" s="7">
        <v>0.0</v>
      </c>
      <c r="P3203" s="7">
        <v>1.0</v>
      </c>
      <c r="Q3203" s="7">
        <v>1.0</v>
      </c>
      <c r="R3203" s="7">
        <v>1.0</v>
      </c>
      <c r="S3203" s="7">
        <v>1.0</v>
      </c>
      <c r="T3203" s="7">
        <v>1.0</v>
      </c>
      <c r="U3203" s="7">
        <v>1.0</v>
      </c>
      <c r="V3203" s="7">
        <v>1.0</v>
      </c>
      <c r="W3203" s="7">
        <v>1.0</v>
      </c>
      <c r="X3203" s="7">
        <v>1.0</v>
      </c>
      <c r="Y3203" s="7">
        <v>1.0</v>
      </c>
      <c r="Z3203" s="7">
        <v>1.0</v>
      </c>
      <c r="AA3203" s="7">
        <v>1.0</v>
      </c>
      <c r="AB3203" s="7">
        <v>1.0</v>
      </c>
      <c r="AC3203" s="7">
        <v>0.0</v>
      </c>
      <c r="AD3203" s="7">
        <v>0.0</v>
      </c>
      <c r="AE3203" s="7">
        <v>0.0</v>
      </c>
      <c r="AF3203" s="7" t="s">
        <v>3592</v>
      </c>
    </row>
    <row r="3204" ht="14.25" customHeight="1">
      <c r="A3204" s="8" t="s">
        <v>1668</v>
      </c>
      <c r="B3204" s="8" t="s">
        <v>3604</v>
      </c>
      <c r="C3204" s="8"/>
      <c r="D3204" s="8" t="s">
        <v>3605</v>
      </c>
      <c r="E3204" s="202">
        <v>41883.0</v>
      </c>
      <c r="F3204" s="202">
        <v>42004.0</v>
      </c>
      <c r="G3204" s="8" t="s">
        <v>3594</v>
      </c>
      <c r="H3204" s="8">
        <v>0.0</v>
      </c>
      <c r="I3204" s="8">
        <v>0.0</v>
      </c>
      <c r="J3204" s="8">
        <v>0.0</v>
      </c>
      <c r="K3204" s="8">
        <v>0.0</v>
      </c>
      <c r="L3204" s="8">
        <v>0.0</v>
      </c>
      <c r="M3204" s="8">
        <v>0.0</v>
      </c>
      <c r="N3204" s="8">
        <v>0.0</v>
      </c>
      <c r="O3204" s="8">
        <v>0.0</v>
      </c>
      <c r="P3204" s="8">
        <v>1.0</v>
      </c>
      <c r="Q3204" s="8">
        <v>1.0</v>
      </c>
      <c r="R3204" s="8">
        <v>1.0</v>
      </c>
      <c r="S3204" s="8">
        <v>1.0</v>
      </c>
      <c r="T3204" s="8">
        <v>1.0</v>
      </c>
      <c r="U3204" s="8">
        <v>1.0</v>
      </c>
      <c r="V3204" s="8">
        <v>1.0</v>
      </c>
      <c r="W3204" s="8">
        <v>1.0</v>
      </c>
      <c r="X3204" s="8">
        <v>1.0</v>
      </c>
      <c r="Y3204" s="8">
        <v>1.0</v>
      </c>
      <c r="Z3204" s="8">
        <v>1.0</v>
      </c>
      <c r="AA3204" s="8">
        <v>1.0</v>
      </c>
      <c r="AB3204" s="8">
        <v>1.0</v>
      </c>
      <c r="AC3204" s="8">
        <v>0.0</v>
      </c>
      <c r="AD3204" s="8">
        <v>0.0</v>
      </c>
      <c r="AE3204" s="8">
        <v>0.0</v>
      </c>
      <c r="AF3204" s="8" t="s">
        <v>3592</v>
      </c>
    </row>
    <row r="3205" ht="14.25" customHeight="1">
      <c r="A3205" s="7" t="s">
        <v>1668</v>
      </c>
      <c r="B3205" s="7" t="s">
        <v>3604</v>
      </c>
      <c r="C3205" s="7"/>
      <c r="D3205" s="7" t="s">
        <v>3668</v>
      </c>
      <c r="E3205" s="201">
        <v>41821.0</v>
      </c>
      <c r="F3205" s="201">
        <v>41883.0</v>
      </c>
      <c r="G3205" s="7" t="s">
        <v>3588</v>
      </c>
      <c r="H3205" s="7">
        <v>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3592</v>
      </c>
    </row>
    <row r="3206" ht="14.25" customHeight="1">
      <c r="A3206" s="8" t="s">
        <v>1668</v>
      </c>
      <c r="B3206" s="8" t="s">
        <v>3604</v>
      </c>
      <c r="C3206" s="8"/>
      <c r="D3206" s="8" t="s">
        <v>3605</v>
      </c>
      <c r="E3206" s="202">
        <v>41821.0</v>
      </c>
      <c r="F3206" s="202">
        <v>41883.0</v>
      </c>
      <c r="G3206" s="8" t="s">
        <v>3594</v>
      </c>
      <c r="H3206" s="8">
        <v>0.0</v>
      </c>
      <c r="I3206" s="8">
        <v>0.0</v>
      </c>
      <c r="J3206" s="8">
        <v>0.0</v>
      </c>
      <c r="K3206" s="8">
        <v>0.0</v>
      </c>
      <c r="L3206" s="8">
        <v>0.0</v>
      </c>
      <c r="M3206" s="8">
        <v>0.0</v>
      </c>
      <c r="N3206" s="8">
        <v>0.0</v>
      </c>
      <c r="O3206" s="8">
        <v>0.0</v>
      </c>
      <c r="P3206" s="8">
        <v>1.0</v>
      </c>
      <c r="Q3206" s="8">
        <v>1.0</v>
      </c>
      <c r="R3206" s="8">
        <v>1.0</v>
      </c>
      <c r="S3206" s="8">
        <v>1.0</v>
      </c>
      <c r="T3206" s="8">
        <v>1.0</v>
      </c>
      <c r="U3206" s="8">
        <v>1.0</v>
      </c>
      <c r="V3206" s="8">
        <v>1.0</v>
      </c>
      <c r="W3206" s="8">
        <v>1.0</v>
      </c>
      <c r="X3206" s="8">
        <v>1.0</v>
      </c>
      <c r="Y3206" s="8">
        <v>1.0</v>
      </c>
      <c r="Z3206" s="8">
        <v>1.0</v>
      </c>
      <c r="AA3206" s="8">
        <v>1.0</v>
      </c>
      <c r="AB3206" s="8">
        <v>1.0</v>
      </c>
      <c r="AC3206" s="8">
        <v>0.0</v>
      </c>
      <c r="AD3206" s="8">
        <v>0.0</v>
      </c>
      <c r="AE3206" s="8">
        <v>0.0</v>
      </c>
      <c r="AF3206" s="8" t="s">
        <v>3592</v>
      </c>
    </row>
    <row r="3207" ht="14.25" customHeight="1">
      <c r="A3207" s="7" t="s">
        <v>1668</v>
      </c>
      <c r="B3207" s="7" t="s">
        <v>3604</v>
      </c>
      <c r="C3207" s="7"/>
      <c r="D3207" s="7" t="s">
        <v>3668</v>
      </c>
      <c r="E3207" s="201">
        <v>41640.0</v>
      </c>
      <c r="F3207" s="201">
        <v>41820.0</v>
      </c>
      <c r="G3207" s="7" t="s">
        <v>3588</v>
      </c>
      <c r="H3207" s="7">
        <v>0.0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3592</v>
      </c>
    </row>
    <row r="3208" ht="14.25" customHeight="1">
      <c r="A3208" s="8" t="s">
        <v>1668</v>
      </c>
      <c r="B3208" s="8" t="s">
        <v>3604</v>
      </c>
      <c r="C3208" s="8"/>
      <c r="D3208" s="8" t="s">
        <v>3605</v>
      </c>
      <c r="E3208" s="202">
        <v>41640.0</v>
      </c>
      <c r="F3208" s="202">
        <v>41820.0</v>
      </c>
      <c r="G3208" s="8" t="s">
        <v>3594</v>
      </c>
      <c r="H3208" s="8">
        <v>0.0</v>
      </c>
      <c r="I3208" s="8">
        <v>0.0</v>
      </c>
      <c r="J3208" s="8">
        <v>0.0</v>
      </c>
      <c r="K3208" s="8">
        <v>0.0</v>
      </c>
      <c r="L3208" s="8">
        <v>0.0</v>
      </c>
      <c r="M3208" s="8">
        <v>0.0</v>
      </c>
      <c r="N3208" s="8">
        <v>0.0</v>
      </c>
      <c r="O3208" s="8">
        <v>0.0</v>
      </c>
      <c r="P3208" s="8">
        <v>1.0</v>
      </c>
      <c r="Q3208" s="8">
        <v>1.0</v>
      </c>
      <c r="R3208" s="8">
        <v>1.0</v>
      </c>
      <c r="S3208" s="8">
        <v>1.0</v>
      </c>
      <c r="T3208" s="8">
        <v>1.0</v>
      </c>
      <c r="U3208" s="8">
        <v>1.0</v>
      </c>
      <c r="V3208" s="8">
        <v>1.0</v>
      </c>
      <c r="W3208" s="8">
        <v>1.0</v>
      </c>
      <c r="X3208" s="8">
        <v>1.0</v>
      </c>
      <c r="Y3208" s="8">
        <v>0.0</v>
      </c>
      <c r="Z3208" s="8">
        <v>0.0</v>
      </c>
      <c r="AA3208" s="8">
        <v>0.0</v>
      </c>
      <c r="AB3208" s="8">
        <v>0.0</v>
      </c>
      <c r="AC3208" s="8">
        <v>0.0</v>
      </c>
      <c r="AD3208" s="8">
        <v>0.0</v>
      </c>
      <c r="AE3208" s="8">
        <v>0.0</v>
      </c>
      <c r="AF3208" s="8" t="s">
        <v>3592</v>
      </c>
    </row>
    <row r="3209" ht="14.25" customHeight="1">
      <c r="A3209" s="7" t="s">
        <v>4566</v>
      </c>
      <c r="B3209" s="7" t="s">
        <v>3604</v>
      </c>
      <c r="C3209" s="7"/>
      <c r="D3209" s="7" t="s">
        <v>3587</v>
      </c>
      <c r="E3209" s="201">
        <v>41640.0</v>
      </c>
      <c r="F3209" s="201">
        <v>42004.0</v>
      </c>
      <c r="G3209" s="7" t="s">
        <v>3588</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3592</v>
      </c>
    </row>
    <row r="3210" ht="14.25" customHeight="1">
      <c r="A3210" s="8" t="s">
        <v>1667</v>
      </c>
      <c r="B3210" s="8" t="s">
        <v>3604</v>
      </c>
      <c r="C3210" s="8"/>
      <c r="D3210" s="8" t="s">
        <v>3637</v>
      </c>
      <c r="E3210" s="202">
        <v>41640.0</v>
      </c>
      <c r="F3210" s="202">
        <v>42004.0</v>
      </c>
      <c r="G3210" s="8" t="s">
        <v>3588</v>
      </c>
      <c r="H3210" s="8">
        <v>0.02</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3592</v>
      </c>
    </row>
    <row r="3211" ht="14.25" customHeight="1">
      <c r="A3211" s="7" t="s">
        <v>1667</v>
      </c>
      <c r="B3211" s="7" t="s">
        <v>3604</v>
      </c>
      <c r="C3211" s="7"/>
      <c r="D3211" s="7" t="s">
        <v>3598</v>
      </c>
      <c r="E3211" s="201">
        <v>41640.0</v>
      </c>
      <c r="F3211" s="201">
        <v>42004.0</v>
      </c>
      <c r="G3211" s="7" t="s">
        <v>3594</v>
      </c>
      <c r="H3211" s="7">
        <v>0.02</v>
      </c>
      <c r="I3211" s="7">
        <v>0.02</v>
      </c>
      <c r="J3211" s="7">
        <v>0.02</v>
      </c>
      <c r="K3211" s="7">
        <v>0.02</v>
      </c>
      <c r="L3211" s="7">
        <v>0.02</v>
      </c>
      <c r="M3211" s="7">
        <v>0.02</v>
      </c>
      <c r="N3211" s="7">
        <v>0.02</v>
      </c>
      <c r="O3211" s="7">
        <v>0.02</v>
      </c>
      <c r="P3211" s="7">
        <v>0.15</v>
      </c>
      <c r="Q3211" s="7">
        <v>0.15</v>
      </c>
      <c r="R3211" s="7">
        <v>0.2</v>
      </c>
      <c r="S3211" s="7">
        <v>0.2</v>
      </c>
      <c r="T3211" s="7">
        <v>0.2</v>
      </c>
      <c r="U3211" s="7">
        <v>0.1</v>
      </c>
      <c r="V3211" s="7">
        <v>0.1</v>
      </c>
      <c r="W3211" s="7">
        <v>0.02</v>
      </c>
      <c r="X3211" s="7">
        <v>0.02</v>
      </c>
      <c r="Y3211" s="7">
        <v>0.02</v>
      </c>
      <c r="Z3211" s="7">
        <v>0.02</v>
      </c>
      <c r="AA3211" s="7">
        <v>0.02</v>
      </c>
      <c r="AB3211" s="7">
        <v>0.02</v>
      </c>
      <c r="AC3211" s="7">
        <v>0.02</v>
      </c>
      <c r="AD3211" s="7">
        <v>0.02</v>
      </c>
      <c r="AE3211" s="7">
        <v>0.02</v>
      </c>
      <c r="AF3211" s="7" t="s">
        <v>3592</v>
      </c>
    </row>
    <row r="3212" ht="14.25" customHeight="1">
      <c r="A3212" s="8" t="s">
        <v>1667</v>
      </c>
      <c r="B3212" s="8" t="s">
        <v>3604</v>
      </c>
      <c r="C3212" s="8"/>
      <c r="D3212" s="8" t="s">
        <v>3605</v>
      </c>
      <c r="E3212" s="202">
        <v>41883.0</v>
      </c>
      <c r="F3212" s="202">
        <v>42004.0</v>
      </c>
      <c r="G3212" s="8" t="s">
        <v>3594</v>
      </c>
      <c r="H3212" s="8">
        <v>0.02</v>
      </c>
      <c r="I3212" s="8">
        <v>0.02</v>
      </c>
      <c r="J3212" s="8">
        <v>0.02</v>
      </c>
      <c r="K3212" s="8">
        <v>0.02</v>
      </c>
      <c r="L3212" s="8">
        <v>0.02</v>
      </c>
      <c r="M3212" s="8">
        <v>0.02</v>
      </c>
      <c r="N3212" s="8">
        <v>0.02</v>
      </c>
      <c r="O3212" s="8">
        <v>0.02</v>
      </c>
      <c r="P3212" s="8">
        <v>0.15</v>
      </c>
      <c r="Q3212" s="8">
        <v>0.15</v>
      </c>
      <c r="R3212" s="8">
        <v>0.2</v>
      </c>
      <c r="S3212" s="8">
        <v>0.2</v>
      </c>
      <c r="T3212" s="8">
        <v>0.2</v>
      </c>
      <c r="U3212" s="8">
        <v>0.1</v>
      </c>
      <c r="V3212" s="8">
        <v>0.1</v>
      </c>
      <c r="W3212" s="8">
        <v>0.02</v>
      </c>
      <c r="X3212" s="8">
        <v>0.02</v>
      </c>
      <c r="Y3212" s="8">
        <v>0.02</v>
      </c>
      <c r="Z3212" s="8">
        <v>0.02</v>
      </c>
      <c r="AA3212" s="8">
        <v>0.02</v>
      </c>
      <c r="AB3212" s="8">
        <v>0.02</v>
      </c>
      <c r="AC3212" s="8">
        <v>0.02</v>
      </c>
      <c r="AD3212" s="8">
        <v>0.02</v>
      </c>
      <c r="AE3212" s="8">
        <v>0.02</v>
      </c>
      <c r="AF3212" s="8" t="s">
        <v>3592</v>
      </c>
    </row>
    <row r="3213" ht="14.25" customHeight="1">
      <c r="A3213" s="7" t="s">
        <v>1667</v>
      </c>
      <c r="B3213" s="7" t="s">
        <v>3604</v>
      </c>
      <c r="C3213" s="7"/>
      <c r="D3213" s="7" t="s">
        <v>3668</v>
      </c>
      <c r="E3213" s="201">
        <v>41821.0</v>
      </c>
      <c r="F3213" s="201">
        <v>41883.0</v>
      </c>
      <c r="G3213" s="7" t="s">
        <v>3588</v>
      </c>
      <c r="H3213" s="7">
        <v>0.02</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3592</v>
      </c>
    </row>
    <row r="3214" ht="14.25" customHeight="1">
      <c r="A3214" s="8" t="s">
        <v>1667</v>
      </c>
      <c r="B3214" s="8" t="s">
        <v>3604</v>
      </c>
      <c r="C3214" s="8"/>
      <c r="D3214" s="8" t="s">
        <v>3605</v>
      </c>
      <c r="E3214" s="202">
        <v>41821.0</v>
      </c>
      <c r="F3214" s="202">
        <v>41883.0</v>
      </c>
      <c r="G3214" s="8" t="s">
        <v>3594</v>
      </c>
      <c r="H3214" s="8">
        <v>0.02</v>
      </c>
      <c r="I3214" s="8">
        <v>0.02</v>
      </c>
      <c r="J3214" s="8">
        <v>0.02</v>
      </c>
      <c r="K3214" s="8">
        <v>0.02</v>
      </c>
      <c r="L3214" s="8">
        <v>0.02</v>
      </c>
      <c r="M3214" s="8">
        <v>0.02</v>
      </c>
      <c r="N3214" s="8">
        <v>0.02</v>
      </c>
      <c r="O3214" s="8">
        <v>0.02</v>
      </c>
      <c r="P3214" s="8">
        <v>0.15</v>
      </c>
      <c r="Q3214" s="8">
        <v>0.15</v>
      </c>
      <c r="R3214" s="8">
        <v>0.2</v>
      </c>
      <c r="S3214" s="8">
        <v>0.2</v>
      </c>
      <c r="T3214" s="8">
        <v>0.2</v>
      </c>
      <c r="U3214" s="8">
        <v>0.1</v>
      </c>
      <c r="V3214" s="8">
        <v>0.1</v>
      </c>
      <c r="W3214" s="8">
        <v>0.02</v>
      </c>
      <c r="X3214" s="8">
        <v>0.02</v>
      </c>
      <c r="Y3214" s="8">
        <v>0.02</v>
      </c>
      <c r="Z3214" s="8">
        <v>0.02</v>
      </c>
      <c r="AA3214" s="8">
        <v>0.02</v>
      </c>
      <c r="AB3214" s="8">
        <v>0.02</v>
      </c>
      <c r="AC3214" s="8">
        <v>0.02</v>
      </c>
      <c r="AD3214" s="8">
        <v>0.02</v>
      </c>
      <c r="AE3214" s="8">
        <v>0.02</v>
      </c>
      <c r="AF3214" s="8" t="s">
        <v>3592</v>
      </c>
    </row>
    <row r="3215" ht="14.25" customHeight="1">
      <c r="A3215" s="7" t="s">
        <v>1667</v>
      </c>
      <c r="B3215" s="7" t="s">
        <v>3604</v>
      </c>
      <c r="C3215" s="7"/>
      <c r="D3215" s="7" t="s">
        <v>3668</v>
      </c>
      <c r="E3215" s="201">
        <v>41640.0</v>
      </c>
      <c r="F3215" s="201">
        <v>41820.0</v>
      </c>
      <c r="G3215" s="7" t="s">
        <v>3588</v>
      </c>
      <c r="H3215" s="7">
        <v>0.02</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3592</v>
      </c>
    </row>
    <row r="3216" ht="14.25" customHeight="1">
      <c r="A3216" s="8" t="s">
        <v>1667</v>
      </c>
      <c r="B3216" s="8" t="s">
        <v>3604</v>
      </c>
      <c r="C3216" s="8"/>
      <c r="D3216" s="8" t="s">
        <v>3605</v>
      </c>
      <c r="E3216" s="202">
        <v>41640.0</v>
      </c>
      <c r="F3216" s="202">
        <v>41820.0</v>
      </c>
      <c r="G3216" s="8" t="s">
        <v>3594</v>
      </c>
      <c r="H3216" s="8">
        <v>0.02</v>
      </c>
      <c r="I3216" s="8">
        <v>0.02</v>
      </c>
      <c r="J3216" s="8">
        <v>0.02</v>
      </c>
      <c r="K3216" s="8">
        <v>0.02</v>
      </c>
      <c r="L3216" s="8">
        <v>0.02</v>
      </c>
      <c r="M3216" s="8">
        <v>0.02</v>
      </c>
      <c r="N3216" s="8">
        <v>0.02</v>
      </c>
      <c r="O3216" s="8">
        <v>0.02</v>
      </c>
      <c r="P3216" s="8">
        <v>0.15</v>
      </c>
      <c r="Q3216" s="8">
        <v>0.15</v>
      </c>
      <c r="R3216" s="8">
        <v>0.2</v>
      </c>
      <c r="S3216" s="8">
        <v>0.2</v>
      </c>
      <c r="T3216" s="8">
        <v>0.2</v>
      </c>
      <c r="U3216" s="8">
        <v>0.1</v>
      </c>
      <c r="V3216" s="8">
        <v>0.1</v>
      </c>
      <c r="W3216" s="8">
        <v>0.02</v>
      </c>
      <c r="X3216" s="8">
        <v>0.02</v>
      </c>
      <c r="Y3216" s="8">
        <v>0.02</v>
      </c>
      <c r="Z3216" s="8">
        <v>0.02</v>
      </c>
      <c r="AA3216" s="8">
        <v>0.02</v>
      </c>
      <c r="AB3216" s="8">
        <v>0.02</v>
      </c>
      <c r="AC3216" s="8">
        <v>0.02</v>
      </c>
      <c r="AD3216" s="8">
        <v>0.02</v>
      </c>
      <c r="AE3216" s="8">
        <v>0.02</v>
      </c>
      <c r="AF3216" s="8" t="s">
        <v>3592</v>
      </c>
    </row>
    <row r="3217" ht="14.25" customHeight="1">
      <c r="A3217" s="7" t="s">
        <v>4567</v>
      </c>
      <c r="B3217" s="7" t="s">
        <v>3604</v>
      </c>
      <c r="C3217" s="7" t="s">
        <v>3593</v>
      </c>
      <c r="D3217" s="7" t="s">
        <v>3587</v>
      </c>
      <c r="E3217" s="201">
        <v>41640.0</v>
      </c>
      <c r="F3217" s="201">
        <v>42004.0</v>
      </c>
      <c r="G3217" s="7" t="s">
        <v>3588</v>
      </c>
      <c r="H3217" s="7">
        <v>55.0</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3592</v>
      </c>
    </row>
    <row r="3218" ht="14.25" customHeight="1">
      <c r="A3218" s="8" t="s">
        <v>4568</v>
      </c>
      <c r="B3218" s="8" t="s">
        <v>3604</v>
      </c>
      <c r="C3218" s="8"/>
      <c r="D3218" s="8" t="s">
        <v>3587</v>
      </c>
      <c r="E3218" s="202">
        <v>41640.0</v>
      </c>
      <c r="F3218" s="202">
        <v>42004.0</v>
      </c>
      <c r="G3218" s="8" t="s">
        <v>3588</v>
      </c>
      <c r="H3218" s="8">
        <v>0.05</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3592</v>
      </c>
    </row>
    <row r="3219" ht="14.25" customHeight="1">
      <c r="A3219" s="7" t="s">
        <v>4569</v>
      </c>
      <c r="B3219" s="7" t="s">
        <v>3604</v>
      </c>
      <c r="C3219" s="7"/>
      <c r="D3219" s="7" t="s">
        <v>3587</v>
      </c>
      <c r="E3219" s="201">
        <v>41640.0</v>
      </c>
      <c r="F3219" s="201">
        <v>42004.0</v>
      </c>
      <c r="G3219" s="7" t="s">
        <v>3588</v>
      </c>
      <c r="H3219" s="7">
        <v>0.2</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3592</v>
      </c>
    </row>
    <row r="3220" ht="14.25" customHeight="1">
      <c r="A3220" s="8" t="s">
        <v>4570</v>
      </c>
      <c r="B3220" s="8" t="s">
        <v>3604</v>
      </c>
      <c r="C3220" s="8" t="s">
        <v>3593</v>
      </c>
      <c r="D3220" s="8" t="s">
        <v>3587</v>
      </c>
      <c r="E3220" s="202">
        <v>41640.0</v>
      </c>
      <c r="F3220" s="202">
        <v>42004.0</v>
      </c>
      <c r="G3220" s="8" t="s">
        <v>3588</v>
      </c>
      <c r="H3220" s="8">
        <v>60.0</v>
      </c>
      <c r="I3220" s="8"/>
      <c r="J3220" s="8"/>
      <c r="K3220" s="8"/>
      <c r="L3220" s="8"/>
      <c r="M3220" s="8"/>
      <c r="N3220" s="8"/>
      <c r="O3220" s="8"/>
      <c r="P3220" s="8"/>
      <c r="Q3220" s="8"/>
      <c r="R3220" s="8"/>
      <c r="S3220" s="8"/>
      <c r="T3220" s="8"/>
      <c r="U3220" s="8"/>
      <c r="V3220" s="8"/>
      <c r="W3220" s="8"/>
      <c r="X3220" s="8"/>
      <c r="Y3220" s="8"/>
      <c r="Z3220" s="8"/>
      <c r="AA3220" s="8"/>
      <c r="AB3220" s="8"/>
      <c r="AC3220" s="8"/>
      <c r="AD3220" s="8"/>
      <c r="AE3220" s="8"/>
      <c r="AF3220" s="8" t="s">
        <v>3592</v>
      </c>
    </row>
    <row r="3221" ht="14.25" customHeight="1">
      <c r="A3221" s="7" t="s">
        <v>4571</v>
      </c>
      <c r="B3221" s="7" t="s">
        <v>3604</v>
      </c>
      <c r="C3221" s="7" t="s">
        <v>3591</v>
      </c>
      <c r="D3221" s="7" t="s">
        <v>3596</v>
      </c>
      <c r="E3221" s="201">
        <v>41640.0</v>
      </c>
      <c r="F3221" s="201">
        <v>42004.0</v>
      </c>
      <c r="G3221" s="7" t="s">
        <v>3594</v>
      </c>
      <c r="H3221" s="7">
        <v>0.0</v>
      </c>
      <c r="I3221" s="7">
        <v>0.0</v>
      </c>
      <c r="J3221" s="7">
        <v>0.0</v>
      </c>
      <c r="K3221" s="7">
        <v>0.0</v>
      </c>
      <c r="L3221" s="7">
        <v>725.0</v>
      </c>
      <c r="M3221" s="7">
        <v>417.0</v>
      </c>
      <c r="N3221" s="7">
        <v>290.0</v>
      </c>
      <c r="O3221" s="7">
        <v>0.0</v>
      </c>
      <c r="P3221" s="7">
        <v>0.0</v>
      </c>
      <c r="Q3221" s="7">
        <v>0.0</v>
      </c>
      <c r="R3221" s="7">
        <v>0.0</v>
      </c>
      <c r="S3221" s="7">
        <v>0.0</v>
      </c>
      <c r="T3221" s="7">
        <v>0.0</v>
      </c>
      <c r="U3221" s="7">
        <v>0.0</v>
      </c>
      <c r="V3221" s="7">
        <v>0.0</v>
      </c>
      <c r="W3221" s="7">
        <v>0.0</v>
      </c>
      <c r="X3221" s="7">
        <v>0.0</v>
      </c>
      <c r="Y3221" s="7">
        <v>0.0</v>
      </c>
      <c r="Z3221" s="7">
        <v>0.0</v>
      </c>
      <c r="AA3221" s="7">
        <v>0.0</v>
      </c>
      <c r="AB3221" s="7">
        <v>0.0</v>
      </c>
      <c r="AC3221" s="7">
        <v>0.0</v>
      </c>
      <c r="AD3221" s="7">
        <v>0.0</v>
      </c>
      <c r="AE3221" s="7">
        <v>0.0</v>
      </c>
      <c r="AF3221" s="7" t="s">
        <v>3592</v>
      </c>
    </row>
    <row r="3222" ht="14.25" customHeight="1">
      <c r="A3222" s="8" t="s">
        <v>4571</v>
      </c>
      <c r="B3222" s="8" t="s">
        <v>3604</v>
      </c>
      <c r="C3222" s="8" t="s">
        <v>3591</v>
      </c>
      <c r="D3222" s="8" t="s">
        <v>3727</v>
      </c>
      <c r="E3222" s="202">
        <v>41640.0</v>
      </c>
      <c r="F3222" s="202">
        <v>42004.0</v>
      </c>
      <c r="G3222" s="8" t="s">
        <v>3594</v>
      </c>
      <c r="H3222" s="8">
        <v>0.0</v>
      </c>
      <c r="I3222" s="8">
        <v>0.0</v>
      </c>
      <c r="J3222" s="8">
        <v>0.0</v>
      </c>
      <c r="K3222" s="8">
        <v>0.0</v>
      </c>
      <c r="L3222" s="8">
        <v>125.0</v>
      </c>
      <c r="M3222" s="8">
        <v>117.0</v>
      </c>
      <c r="N3222" s="8">
        <v>90.0</v>
      </c>
      <c r="O3222" s="8">
        <v>0.0</v>
      </c>
      <c r="P3222" s="8">
        <v>0.0</v>
      </c>
      <c r="Q3222" s="8">
        <v>0.0</v>
      </c>
      <c r="R3222" s="8">
        <v>0.0</v>
      </c>
      <c r="S3222" s="8">
        <v>0.0</v>
      </c>
      <c r="T3222" s="8">
        <v>0.0</v>
      </c>
      <c r="U3222" s="8">
        <v>0.0</v>
      </c>
      <c r="V3222" s="8">
        <v>0.0</v>
      </c>
      <c r="W3222" s="8">
        <v>0.0</v>
      </c>
      <c r="X3222" s="8">
        <v>0.0</v>
      </c>
      <c r="Y3222" s="8">
        <v>0.0</v>
      </c>
      <c r="Z3222" s="8">
        <v>0.0</v>
      </c>
      <c r="AA3222" s="8">
        <v>125.0</v>
      </c>
      <c r="AB3222" s="8">
        <v>117.0</v>
      </c>
      <c r="AC3222" s="8">
        <v>90.0</v>
      </c>
      <c r="AD3222" s="8">
        <v>0.0</v>
      </c>
      <c r="AE3222" s="8">
        <v>0.0</v>
      </c>
      <c r="AF3222" s="8" t="s">
        <v>3592</v>
      </c>
    </row>
    <row r="3223" ht="14.25" customHeight="1">
      <c r="A3223" s="7" t="s">
        <v>4572</v>
      </c>
      <c r="B3223" s="7" t="s">
        <v>3604</v>
      </c>
      <c r="C3223" s="7" t="s">
        <v>3591</v>
      </c>
      <c r="D3223" s="7" t="s">
        <v>3587</v>
      </c>
      <c r="E3223" s="201">
        <v>41640.0</v>
      </c>
      <c r="F3223" s="201">
        <v>42004.0</v>
      </c>
      <c r="G3223" s="7" t="s">
        <v>3588</v>
      </c>
      <c r="H3223" s="7">
        <v>0.0</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3592</v>
      </c>
    </row>
    <row r="3224" ht="14.25" customHeight="1">
      <c r="A3224" s="230" t="s">
        <v>302</v>
      </c>
      <c r="B3224" s="230" t="s">
        <v>3673</v>
      </c>
      <c r="C3224" s="230"/>
      <c r="D3224" s="230" t="s">
        <v>3596</v>
      </c>
      <c r="E3224" s="231">
        <v>41640.0</v>
      </c>
      <c r="F3224" s="231">
        <v>42004.0</v>
      </c>
      <c r="G3224" s="230" t="s">
        <v>3588</v>
      </c>
      <c r="H3224" s="230">
        <v>0.0</v>
      </c>
      <c r="I3224" s="230"/>
      <c r="J3224" s="230"/>
      <c r="K3224" s="230"/>
      <c r="L3224" s="230"/>
      <c r="M3224" s="230"/>
      <c r="N3224" s="230"/>
      <c r="O3224" s="230"/>
      <c r="P3224" s="230"/>
      <c r="Q3224" s="230"/>
      <c r="R3224" s="230"/>
      <c r="S3224" s="230"/>
      <c r="T3224" s="230"/>
      <c r="U3224" s="230"/>
      <c r="V3224" s="230"/>
      <c r="W3224" s="230"/>
      <c r="X3224" s="230"/>
      <c r="Y3224" s="230"/>
      <c r="Z3224" s="230"/>
      <c r="AA3224" s="230"/>
      <c r="AB3224" s="230"/>
      <c r="AC3224" s="230"/>
      <c r="AD3224" s="230"/>
      <c r="AE3224" s="230"/>
      <c r="AF3224" s="230" t="s">
        <v>3592</v>
      </c>
    </row>
    <row r="3225" ht="14.25" customHeight="1">
      <c r="A3225" s="230" t="s">
        <v>302</v>
      </c>
      <c r="B3225" s="230" t="s">
        <v>3673</v>
      </c>
      <c r="C3225" s="230"/>
      <c r="D3225" s="230" t="s">
        <v>4195</v>
      </c>
      <c r="E3225" s="231">
        <v>41640.0</v>
      </c>
      <c r="F3225" s="231">
        <v>42004.0</v>
      </c>
      <c r="G3225" s="230" t="s">
        <v>3594</v>
      </c>
      <c r="H3225" s="230">
        <v>0.0</v>
      </c>
      <c r="I3225" s="230">
        <v>0.0</v>
      </c>
      <c r="J3225" s="230">
        <v>0.0</v>
      </c>
      <c r="K3225" s="230">
        <v>0.0</v>
      </c>
      <c r="L3225" s="230">
        <v>0.0</v>
      </c>
      <c r="M3225" s="230">
        <v>0.0</v>
      </c>
      <c r="N3225" s="230">
        <v>0.0</v>
      </c>
      <c r="O3225" s="230">
        <v>0.0</v>
      </c>
      <c r="P3225" s="230">
        <v>1.0</v>
      </c>
      <c r="Q3225" s="230">
        <v>1.0</v>
      </c>
      <c r="R3225" s="230">
        <v>1.0</v>
      </c>
      <c r="S3225" s="230">
        <v>1.0</v>
      </c>
      <c r="T3225" s="230">
        <v>1.0</v>
      </c>
      <c r="U3225" s="230">
        <v>1.0</v>
      </c>
      <c r="V3225" s="230">
        <v>1.0</v>
      </c>
      <c r="W3225" s="230">
        <v>1.0</v>
      </c>
      <c r="X3225" s="230">
        <v>1.0</v>
      </c>
      <c r="Y3225" s="230">
        <v>1.0</v>
      </c>
      <c r="Z3225" s="230">
        <v>1.0</v>
      </c>
      <c r="AA3225" s="230">
        <v>1.0</v>
      </c>
      <c r="AB3225" s="230">
        <v>1.0</v>
      </c>
      <c r="AC3225" s="230">
        <v>0.0</v>
      </c>
      <c r="AD3225" s="230">
        <v>0.0</v>
      </c>
      <c r="AE3225" s="230">
        <v>0.0</v>
      </c>
      <c r="AF3225" s="230" t="s">
        <v>3592</v>
      </c>
    </row>
    <row r="3226" ht="14.25" customHeight="1">
      <c r="A3226" s="8" t="s">
        <v>4573</v>
      </c>
      <c r="B3226" s="8" t="s">
        <v>3673</v>
      </c>
      <c r="C3226" s="8"/>
      <c r="D3226" s="8" t="s">
        <v>4574</v>
      </c>
      <c r="E3226" s="202">
        <v>41640.0</v>
      </c>
      <c r="F3226" s="202">
        <v>42004.0</v>
      </c>
      <c r="G3226" s="8" t="s">
        <v>3588</v>
      </c>
      <c r="H3226" s="8">
        <v>1.0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3592</v>
      </c>
    </row>
    <row r="3227" ht="14.25" customHeight="1">
      <c r="A3227" s="7" t="s">
        <v>4575</v>
      </c>
      <c r="B3227" s="7" t="s">
        <v>3586</v>
      </c>
      <c r="C3227" s="7" t="s">
        <v>3591</v>
      </c>
      <c r="D3227" s="7" t="s">
        <v>3587</v>
      </c>
      <c r="E3227" s="201">
        <v>41640.0</v>
      </c>
      <c r="F3227" s="201">
        <v>42004.0</v>
      </c>
      <c r="G3227" s="7" t="s">
        <v>3588</v>
      </c>
      <c r="H3227" s="7">
        <v>1.0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3592</v>
      </c>
    </row>
    <row r="3228" ht="14.25" customHeight="1">
      <c r="A3228" s="8" t="s">
        <v>4576</v>
      </c>
      <c r="B3228" s="8" t="s">
        <v>3586</v>
      </c>
      <c r="C3228" s="8" t="s">
        <v>3591</v>
      </c>
      <c r="D3228" s="8" t="s">
        <v>3587</v>
      </c>
      <c r="E3228" s="202">
        <v>41640.0</v>
      </c>
      <c r="F3228" s="202">
        <v>42004.0</v>
      </c>
      <c r="G3228" s="8" t="s">
        <v>3588</v>
      </c>
      <c r="H3228" s="8">
        <v>1.0</v>
      </c>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t="s">
        <v>3592</v>
      </c>
    </row>
    <row r="3229" ht="14.25" customHeight="1">
      <c r="A3229" s="7" t="s">
        <v>4577</v>
      </c>
      <c r="B3229" s="7" t="s">
        <v>3586</v>
      </c>
      <c r="C3229" s="7" t="s">
        <v>3593</v>
      </c>
      <c r="D3229" s="7" t="s">
        <v>3587</v>
      </c>
      <c r="E3229" s="201">
        <v>41640.0</v>
      </c>
      <c r="F3229" s="201">
        <v>42004.0</v>
      </c>
      <c r="G3229" s="7" t="s">
        <v>3588</v>
      </c>
      <c r="H3229" s="7">
        <v>13.0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3592</v>
      </c>
    </row>
    <row r="3230" ht="14.25" customHeight="1">
      <c r="A3230" s="8" t="s">
        <v>4577</v>
      </c>
      <c r="B3230" s="8" t="s">
        <v>3586</v>
      </c>
      <c r="C3230" s="8" t="s">
        <v>3593</v>
      </c>
      <c r="D3230" s="8" t="s">
        <v>3621</v>
      </c>
      <c r="E3230" s="202">
        <v>41913.0</v>
      </c>
      <c r="F3230" s="202">
        <v>42004.0</v>
      </c>
      <c r="G3230" s="8" t="s">
        <v>3588</v>
      </c>
      <c r="H3230" s="8">
        <v>13.0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3592</v>
      </c>
    </row>
    <row r="3231" ht="14.25" customHeight="1">
      <c r="A3231" s="7" t="s">
        <v>4577</v>
      </c>
      <c r="B3231" s="7" t="s">
        <v>3586</v>
      </c>
      <c r="C3231" s="7" t="s">
        <v>3593</v>
      </c>
      <c r="D3231" s="7" t="s">
        <v>3621</v>
      </c>
      <c r="E3231" s="201">
        <v>41640.0</v>
      </c>
      <c r="F3231" s="201">
        <v>41729.0</v>
      </c>
      <c r="G3231" s="7" t="s">
        <v>3588</v>
      </c>
      <c r="H3231" s="7">
        <v>13.0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3592</v>
      </c>
    </row>
    <row r="3232" ht="14.25" customHeight="1">
      <c r="A3232" s="8" t="s">
        <v>4578</v>
      </c>
      <c r="B3232" s="8" t="s">
        <v>3586</v>
      </c>
      <c r="C3232" s="8" t="s">
        <v>3591</v>
      </c>
      <c r="D3232" s="8" t="s">
        <v>3587</v>
      </c>
      <c r="E3232" s="202">
        <v>41640.0</v>
      </c>
      <c r="F3232" s="202">
        <v>42004.0</v>
      </c>
      <c r="G3232" s="8" t="s">
        <v>3588</v>
      </c>
      <c r="H3232" s="8">
        <v>0.0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3592</v>
      </c>
    </row>
    <row r="3233" ht="14.25" customHeight="1">
      <c r="A3233" s="7" t="s">
        <v>4579</v>
      </c>
      <c r="B3233" s="7" t="s">
        <v>3627</v>
      </c>
      <c r="C3233" s="7" t="s">
        <v>3593</v>
      </c>
      <c r="D3233" s="7" t="s">
        <v>3587</v>
      </c>
      <c r="E3233" s="201">
        <v>41640.0</v>
      </c>
      <c r="F3233" s="201">
        <v>42004.0</v>
      </c>
      <c r="G3233" s="7" t="s">
        <v>3588</v>
      </c>
      <c r="H3233" s="7">
        <v>22.0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3592</v>
      </c>
    </row>
    <row r="3234" ht="14.25" customHeight="1">
      <c r="A3234" s="8" t="s">
        <v>4580</v>
      </c>
      <c r="B3234" s="8" t="s">
        <v>3627</v>
      </c>
      <c r="C3234" s="8" t="s">
        <v>3593</v>
      </c>
      <c r="D3234" s="8" t="s">
        <v>3587</v>
      </c>
      <c r="E3234" s="202">
        <v>41640.0</v>
      </c>
      <c r="F3234" s="202">
        <v>42004.0</v>
      </c>
      <c r="G3234" s="8" t="s">
        <v>3588</v>
      </c>
      <c r="H3234" s="8">
        <v>60.0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3592</v>
      </c>
    </row>
    <row r="3235" ht="14.25" customHeight="1">
      <c r="A3235" s="7" t="s">
        <v>4581</v>
      </c>
      <c r="B3235" s="7" t="s">
        <v>3627</v>
      </c>
      <c r="C3235" s="7" t="s">
        <v>3593</v>
      </c>
      <c r="D3235" s="7" t="s">
        <v>3587</v>
      </c>
      <c r="E3235" s="201">
        <v>41640.0</v>
      </c>
      <c r="F3235" s="201">
        <v>42004.0</v>
      </c>
      <c r="G3235" s="7" t="s">
        <v>3588</v>
      </c>
      <c r="H3235" s="7">
        <v>60.0</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3592</v>
      </c>
    </row>
    <row r="3236" ht="14.25" customHeight="1">
      <c r="A3236" s="8" t="s">
        <v>4582</v>
      </c>
      <c r="B3236" s="8" t="s">
        <v>3586</v>
      </c>
      <c r="C3236" s="8" t="s">
        <v>3593</v>
      </c>
      <c r="D3236" s="8" t="s">
        <v>3587</v>
      </c>
      <c r="E3236" s="202">
        <v>41640.0</v>
      </c>
      <c r="F3236" s="202">
        <v>42004.0</v>
      </c>
      <c r="G3236" s="8" t="s">
        <v>3588</v>
      </c>
      <c r="H3236" s="8">
        <v>12.8</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3592</v>
      </c>
    </row>
    <row r="3237" ht="14.25" customHeight="1">
      <c r="A3237" s="7" t="s">
        <v>4583</v>
      </c>
      <c r="B3237" s="7" t="s">
        <v>8</v>
      </c>
      <c r="C3237" s="7"/>
      <c r="D3237" s="7" t="s">
        <v>3596</v>
      </c>
      <c r="E3237" s="201">
        <v>41640.0</v>
      </c>
      <c r="F3237" s="201">
        <v>42004.0</v>
      </c>
      <c r="G3237" s="7" t="s">
        <v>3588</v>
      </c>
      <c r="H3237" s="7">
        <v>0.1773</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3592</v>
      </c>
    </row>
    <row r="3238" ht="14.25" customHeight="1">
      <c r="A3238" s="8" t="s">
        <v>4583</v>
      </c>
      <c r="B3238" s="8" t="s">
        <v>8</v>
      </c>
      <c r="C3238" s="8"/>
      <c r="D3238" s="8" t="s">
        <v>3597</v>
      </c>
      <c r="E3238" s="202">
        <v>41640.0</v>
      </c>
      <c r="F3238" s="202">
        <v>42004.0</v>
      </c>
      <c r="G3238" s="8" t="s">
        <v>3588</v>
      </c>
      <c r="H3238" s="8">
        <v>0.0</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3592</v>
      </c>
    </row>
    <row r="3239" ht="14.25" customHeight="1">
      <c r="A3239" s="7" t="s">
        <v>4583</v>
      </c>
      <c r="B3239" s="7" t="s">
        <v>8</v>
      </c>
      <c r="C3239" s="7"/>
      <c r="D3239" s="7" t="s">
        <v>3598</v>
      </c>
      <c r="E3239" s="201">
        <v>41640.0</v>
      </c>
      <c r="F3239" s="201">
        <v>42004.0</v>
      </c>
      <c r="G3239" s="7" t="s">
        <v>3588</v>
      </c>
      <c r="H3239" s="7">
        <v>1.0</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3592</v>
      </c>
    </row>
    <row r="3240" ht="14.25" customHeight="1">
      <c r="A3240" s="8" t="s">
        <v>4583</v>
      </c>
      <c r="B3240" s="8" t="s">
        <v>8</v>
      </c>
      <c r="C3240" s="8"/>
      <c r="D3240" s="8" t="s">
        <v>3605</v>
      </c>
      <c r="E3240" s="202">
        <v>41883.0</v>
      </c>
      <c r="F3240" s="202">
        <v>42004.0</v>
      </c>
      <c r="G3240" s="8" t="s">
        <v>3594</v>
      </c>
      <c r="H3240" s="8">
        <v>0.1773</v>
      </c>
      <c r="I3240" s="8">
        <v>0.1773</v>
      </c>
      <c r="J3240" s="8">
        <v>0.1773</v>
      </c>
      <c r="K3240" s="8">
        <v>0.1773</v>
      </c>
      <c r="L3240" s="8">
        <v>0.1773</v>
      </c>
      <c r="M3240" s="8">
        <v>0.1773</v>
      </c>
      <c r="N3240" s="8">
        <v>0.1773</v>
      </c>
      <c r="O3240" s="8">
        <v>0.468</v>
      </c>
      <c r="P3240" s="8">
        <v>0.468</v>
      </c>
      <c r="Q3240" s="8">
        <v>0.468</v>
      </c>
      <c r="R3240" s="8">
        <v>0.468</v>
      </c>
      <c r="S3240" s="8">
        <v>0.468</v>
      </c>
      <c r="T3240" s="8">
        <v>0.468</v>
      </c>
      <c r="U3240" s="8">
        <v>0.468</v>
      </c>
      <c r="V3240" s="8">
        <v>0.468</v>
      </c>
      <c r="W3240" s="8">
        <v>0.468</v>
      </c>
      <c r="X3240" s="8">
        <v>0.468</v>
      </c>
      <c r="Y3240" s="8">
        <v>0.468</v>
      </c>
      <c r="Z3240" s="8">
        <v>0.468</v>
      </c>
      <c r="AA3240" s="8">
        <v>0.468</v>
      </c>
      <c r="AB3240" s="8">
        <v>0.468</v>
      </c>
      <c r="AC3240" s="8">
        <v>0.1773</v>
      </c>
      <c r="AD3240" s="8">
        <v>0.1773</v>
      </c>
      <c r="AE3240" s="8">
        <v>0.1773</v>
      </c>
      <c r="AF3240" s="8" t="s">
        <v>3592</v>
      </c>
    </row>
    <row r="3241" ht="14.25" customHeight="1">
      <c r="A3241" s="7" t="s">
        <v>4583</v>
      </c>
      <c r="B3241" s="7" t="s">
        <v>8</v>
      </c>
      <c r="C3241" s="7"/>
      <c r="D3241" s="7" t="s">
        <v>3668</v>
      </c>
      <c r="E3241" s="201">
        <v>41821.0</v>
      </c>
      <c r="F3241" s="201">
        <v>41883.0</v>
      </c>
      <c r="G3241" s="7" t="s">
        <v>3588</v>
      </c>
      <c r="H3241" s="7">
        <v>0.1773</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3592</v>
      </c>
    </row>
    <row r="3242" ht="14.25" customHeight="1">
      <c r="A3242" s="8" t="s">
        <v>4583</v>
      </c>
      <c r="B3242" s="8" t="s">
        <v>8</v>
      </c>
      <c r="C3242" s="8"/>
      <c r="D3242" s="8" t="s">
        <v>3605</v>
      </c>
      <c r="E3242" s="202">
        <v>41821.0</v>
      </c>
      <c r="F3242" s="202">
        <v>41883.0</v>
      </c>
      <c r="G3242" s="8" t="s">
        <v>3594</v>
      </c>
      <c r="H3242" s="8">
        <v>0.1773</v>
      </c>
      <c r="I3242" s="8">
        <v>0.1773</v>
      </c>
      <c r="J3242" s="8">
        <v>0.1773</v>
      </c>
      <c r="K3242" s="8">
        <v>0.1773</v>
      </c>
      <c r="L3242" s="8">
        <v>0.1773</v>
      </c>
      <c r="M3242" s="8">
        <v>0.1773</v>
      </c>
      <c r="N3242" s="8">
        <v>0.1773</v>
      </c>
      <c r="O3242" s="8">
        <v>0.1773</v>
      </c>
      <c r="P3242" s="8">
        <v>0.26</v>
      </c>
      <c r="Q3242" s="8">
        <v>0.26</v>
      </c>
      <c r="R3242" s="8">
        <v>0.26</v>
      </c>
      <c r="S3242" s="8">
        <v>0.26</v>
      </c>
      <c r="T3242" s="8">
        <v>0.26</v>
      </c>
      <c r="U3242" s="8">
        <v>0.26</v>
      </c>
      <c r="V3242" s="8">
        <v>0.26</v>
      </c>
      <c r="W3242" s="8">
        <v>0.26</v>
      </c>
      <c r="X3242" s="8">
        <v>0.26</v>
      </c>
      <c r="Y3242" s="8">
        <v>0.26</v>
      </c>
      <c r="Z3242" s="8">
        <v>0.26</v>
      </c>
      <c r="AA3242" s="8">
        <v>0.26</v>
      </c>
      <c r="AB3242" s="8">
        <v>0.1773</v>
      </c>
      <c r="AC3242" s="8">
        <v>0.1773</v>
      </c>
      <c r="AD3242" s="8">
        <v>0.1773</v>
      </c>
      <c r="AE3242" s="8">
        <v>0.1773</v>
      </c>
      <c r="AF3242" s="8" t="s">
        <v>3592</v>
      </c>
    </row>
    <row r="3243" ht="14.25" customHeight="1">
      <c r="A3243" s="7" t="s">
        <v>4583</v>
      </c>
      <c r="B3243" s="7" t="s">
        <v>8</v>
      </c>
      <c r="C3243" s="7"/>
      <c r="D3243" s="7" t="s">
        <v>3668</v>
      </c>
      <c r="E3243" s="201">
        <v>41640.0</v>
      </c>
      <c r="F3243" s="201">
        <v>41820.0</v>
      </c>
      <c r="G3243" s="7" t="s">
        <v>3588</v>
      </c>
      <c r="H3243" s="7">
        <v>0.1773</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3592</v>
      </c>
    </row>
    <row r="3244" ht="14.25" customHeight="1">
      <c r="A3244" s="8" t="s">
        <v>4583</v>
      </c>
      <c r="B3244" s="8" t="s">
        <v>8</v>
      </c>
      <c r="C3244" s="8"/>
      <c r="D3244" s="8" t="s">
        <v>3605</v>
      </c>
      <c r="E3244" s="202">
        <v>41640.0</v>
      </c>
      <c r="F3244" s="202">
        <v>41820.0</v>
      </c>
      <c r="G3244" s="8" t="s">
        <v>3594</v>
      </c>
      <c r="H3244" s="8">
        <v>0.1773</v>
      </c>
      <c r="I3244" s="8">
        <v>0.1773</v>
      </c>
      <c r="J3244" s="8">
        <v>0.1773</v>
      </c>
      <c r="K3244" s="8">
        <v>0.1773</v>
      </c>
      <c r="L3244" s="8">
        <v>0.1773</v>
      </c>
      <c r="M3244" s="8">
        <v>0.1773</v>
      </c>
      <c r="N3244" s="8">
        <v>0.1773</v>
      </c>
      <c r="O3244" s="8">
        <v>0.468</v>
      </c>
      <c r="P3244" s="8">
        <v>0.468</v>
      </c>
      <c r="Q3244" s="8">
        <v>0.468</v>
      </c>
      <c r="R3244" s="8">
        <v>0.468</v>
      </c>
      <c r="S3244" s="8">
        <v>0.468</v>
      </c>
      <c r="T3244" s="8">
        <v>0.468</v>
      </c>
      <c r="U3244" s="8">
        <v>0.468</v>
      </c>
      <c r="V3244" s="8">
        <v>0.468</v>
      </c>
      <c r="W3244" s="8">
        <v>0.468</v>
      </c>
      <c r="X3244" s="8">
        <v>0.468</v>
      </c>
      <c r="Y3244" s="8">
        <v>0.468</v>
      </c>
      <c r="Z3244" s="8">
        <v>0.468</v>
      </c>
      <c r="AA3244" s="8">
        <v>0.468</v>
      </c>
      <c r="AB3244" s="8">
        <v>0.468</v>
      </c>
      <c r="AC3244" s="8">
        <v>0.1773</v>
      </c>
      <c r="AD3244" s="8">
        <v>0.1773</v>
      </c>
      <c r="AE3244" s="8">
        <v>0.1773</v>
      </c>
      <c r="AF3244" s="8" t="s">
        <v>3592</v>
      </c>
    </row>
    <row r="3245" ht="14.25" customHeight="1">
      <c r="A3245" s="7" t="s">
        <v>4584</v>
      </c>
      <c r="B3245" s="7" t="s">
        <v>3586</v>
      </c>
      <c r="C3245" s="7"/>
      <c r="D3245" s="7" t="s">
        <v>3587</v>
      </c>
      <c r="E3245" s="201">
        <v>41640.0</v>
      </c>
      <c r="F3245" s="201">
        <v>42004.0</v>
      </c>
      <c r="G3245" s="7" t="s">
        <v>3588</v>
      </c>
      <c r="H3245" s="7">
        <v>0.0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3592</v>
      </c>
    </row>
    <row r="3246" ht="14.25" customHeight="1">
      <c r="A3246" s="7" t="s">
        <v>1637</v>
      </c>
      <c r="B3246" s="7" t="s">
        <v>3590</v>
      </c>
      <c r="C3246" s="7" t="s">
        <v>3591</v>
      </c>
      <c r="D3246" s="7" t="s">
        <v>3587</v>
      </c>
      <c r="E3246" s="201">
        <v>41640.0</v>
      </c>
      <c r="F3246" s="201">
        <v>42004.0</v>
      </c>
      <c r="G3246" s="7" t="s">
        <v>3588</v>
      </c>
      <c r="H3246" s="7">
        <v>120.0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3589</v>
      </c>
    </row>
    <row r="3247" ht="14.25" customHeight="1">
      <c r="A3247" s="8" t="s">
        <v>1651</v>
      </c>
      <c r="B3247" s="8" t="s">
        <v>8</v>
      </c>
      <c r="C3247" s="8"/>
      <c r="D3247" s="93" t="s">
        <v>3596</v>
      </c>
      <c r="E3247" s="202">
        <v>41640.0</v>
      </c>
      <c r="F3247" s="202">
        <v>42004.0</v>
      </c>
      <c r="G3247" s="8" t="s">
        <v>3594</v>
      </c>
      <c r="H3247" s="8">
        <v>0.0</v>
      </c>
      <c r="I3247" s="8">
        <v>0.0</v>
      </c>
      <c r="J3247" s="8">
        <v>0.0</v>
      </c>
      <c r="K3247" s="8">
        <v>0.0</v>
      </c>
      <c r="L3247" s="8">
        <v>0.0</v>
      </c>
      <c r="M3247" s="8">
        <v>0.0</v>
      </c>
      <c r="N3247" s="8">
        <v>0.0</v>
      </c>
      <c r="O3247" s="8">
        <v>0.0</v>
      </c>
      <c r="P3247" s="8">
        <v>0.25</v>
      </c>
      <c r="Q3247" s="8">
        <v>0.25</v>
      </c>
      <c r="R3247" s="8">
        <v>0.25</v>
      </c>
      <c r="S3247" s="8">
        <v>0.25</v>
      </c>
      <c r="T3247" s="8">
        <v>0.25</v>
      </c>
      <c r="U3247" s="8">
        <v>0.25</v>
      </c>
      <c r="V3247" s="8">
        <v>0.25</v>
      </c>
      <c r="W3247" s="8">
        <v>0.95</v>
      </c>
      <c r="X3247" s="8">
        <v>0.95</v>
      </c>
      <c r="Y3247" s="8">
        <v>0.1</v>
      </c>
      <c r="Z3247" s="8">
        <v>0.1</v>
      </c>
      <c r="AA3247" s="8">
        <v>0.1</v>
      </c>
      <c r="AB3247" s="8">
        <v>0.0</v>
      </c>
      <c r="AC3247" s="8">
        <v>0.0</v>
      </c>
      <c r="AD3247" s="8">
        <v>0.0</v>
      </c>
      <c r="AE3247" s="8">
        <v>0.0</v>
      </c>
      <c r="AF3247" s="8" t="s">
        <v>3589</v>
      </c>
    </row>
    <row r="3248" ht="14.25" customHeight="1">
      <c r="A3248" s="7" t="s">
        <v>1651</v>
      </c>
      <c r="B3248" s="7" t="s">
        <v>8</v>
      </c>
      <c r="C3248" s="7"/>
      <c r="D3248" s="7" t="s">
        <v>3597</v>
      </c>
      <c r="E3248" s="201">
        <v>41640.0</v>
      </c>
      <c r="F3248" s="201">
        <v>42004.0</v>
      </c>
      <c r="G3248" s="7" t="s">
        <v>3588</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3589</v>
      </c>
    </row>
    <row r="3249" ht="14.25" customHeight="1">
      <c r="A3249" s="8" t="s">
        <v>1651</v>
      </c>
      <c r="B3249" s="8" t="s">
        <v>8</v>
      </c>
      <c r="C3249" s="8"/>
      <c r="D3249" s="8" t="s">
        <v>3668</v>
      </c>
      <c r="E3249" s="202">
        <v>41883.0</v>
      </c>
      <c r="F3249" s="202">
        <v>42004.0</v>
      </c>
      <c r="G3249" s="8" t="s">
        <v>3588</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3589</v>
      </c>
    </row>
    <row r="3250" ht="14.25" customHeight="1">
      <c r="A3250" s="7" t="s">
        <v>1651</v>
      </c>
      <c r="B3250" s="7" t="s">
        <v>8</v>
      </c>
      <c r="C3250" s="7"/>
      <c r="D3250" s="7" t="s">
        <v>3605</v>
      </c>
      <c r="E3250" s="201">
        <v>41883.0</v>
      </c>
      <c r="F3250" s="201">
        <v>42004.0</v>
      </c>
      <c r="G3250" s="7" t="s">
        <v>3594</v>
      </c>
      <c r="H3250" s="7">
        <v>0.0</v>
      </c>
      <c r="I3250" s="7">
        <v>0.0</v>
      </c>
      <c r="J3250" s="7">
        <v>0.0</v>
      </c>
      <c r="K3250" s="7">
        <v>0.0</v>
      </c>
      <c r="L3250" s="7">
        <v>0.0</v>
      </c>
      <c r="M3250" s="7">
        <v>0.0</v>
      </c>
      <c r="N3250" s="7">
        <v>0.0</v>
      </c>
      <c r="O3250" s="7">
        <v>0.0</v>
      </c>
      <c r="P3250" s="7">
        <v>0.25</v>
      </c>
      <c r="Q3250" s="7">
        <v>0.25</v>
      </c>
      <c r="R3250" s="7">
        <v>0.25</v>
      </c>
      <c r="S3250" s="7">
        <v>0.25</v>
      </c>
      <c r="T3250" s="7">
        <v>0.25</v>
      </c>
      <c r="U3250" s="7">
        <v>0.25</v>
      </c>
      <c r="V3250" s="7">
        <v>0.25</v>
      </c>
      <c r="W3250" s="7">
        <v>0.95</v>
      </c>
      <c r="X3250" s="7">
        <v>0.95</v>
      </c>
      <c r="Y3250" s="7">
        <v>0.1</v>
      </c>
      <c r="Z3250" s="7">
        <v>0.1</v>
      </c>
      <c r="AA3250" s="7">
        <v>0.1</v>
      </c>
      <c r="AB3250" s="7">
        <v>0.0</v>
      </c>
      <c r="AC3250" s="7">
        <v>0.0</v>
      </c>
      <c r="AD3250" s="7">
        <v>0.0</v>
      </c>
      <c r="AE3250" s="7">
        <v>0.0</v>
      </c>
      <c r="AF3250" s="7" t="s">
        <v>3589</v>
      </c>
    </row>
    <row r="3251" ht="14.25" customHeight="1">
      <c r="A3251" s="8" t="s">
        <v>1651</v>
      </c>
      <c r="B3251" s="8" t="s">
        <v>8</v>
      </c>
      <c r="C3251" s="8"/>
      <c r="D3251" s="8" t="s">
        <v>3668</v>
      </c>
      <c r="E3251" s="202">
        <v>41821.0</v>
      </c>
      <c r="F3251" s="202">
        <v>41883.0</v>
      </c>
      <c r="G3251" s="8" t="s">
        <v>3588</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3589</v>
      </c>
    </row>
    <row r="3252" ht="14.25" customHeight="1">
      <c r="A3252" s="7" t="s">
        <v>1651</v>
      </c>
      <c r="B3252" s="7" t="s">
        <v>8</v>
      </c>
      <c r="C3252" s="7"/>
      <c r="D3252" s="92" t="s">
        <v>3644</v>
      </c>
      <c r="E3252" s="201">
        <v>41821.0</v>
      </c>
      <c r="F3252" s="201">
        <v>41883.0</v>
      </c>
      <c r="G3252" s="7" t="s">
        <v>3594</v>
      </c>
      <c r="H3252" s="7">
        <v>0.0</v>
      </c>
      <c r="I3252" s="7">
        <v>0.0</v>
      </c>
      <c r="J3252" s="7">
        <v>0.0</v>
      </c>
      <c r="K3252" s="7">
        <v>0.0</v>
      </c>
      <c r="L3252" s="7">
        <v>0.0</v>
      </c>
      <c r="M3252" s="7">
        <v>0.0</v>
      </c>
      <c r="N3252" s="7">
        <v>0.0</v>
      </c>
      <c r="O3252" s="7">
        <v>0.0</v>
      </c>
      <c r="P3252" s="7">
        <v>0.15</v>
      </c>
      <c r="Q3252" s="7">
        <v>0.15</v>
      </c>
      <c r="R3252" s="7">
        <v>0.15</v>
      </c>
      <c r="S3252" s="7">
        <v>0.15</v>
      </c>
      <c r="T3252" s="7">
        <v>0.15</v>
      </c>
      <c r="U3252" s="7">
        <v>0.15</v>
      </c>
      <c r="V3252" s="7">
        <v>0.15</v>
      </c>
      <c r="W3252" s="7">
        <v>0.15</v>
      </c>
      <c r="X3252" s="7">
        <v>0.15</v>
      </c>
      <c r="Y3252" s="7">
        <v>0.35</v>
      </c>
      <c r="Z3252" s="7">
        <v>0.35</v>
      </c>
      <c r="AA3252" s="7">
        <v>0.0</v>
      </c>
      <c r="AB3252" s="7">
        <v>0.0</v>
      </c>
      <c r="AC3252" s="7">
        <v>0.0</v>
      </c>
      <c r="AD3252" s="7">
        <v>0.0</v>
      </c>
      <c r="AE3252" s="7">
        <v>0.0</v>
      </c>
      <c r="AF3252" s="7" t="s">
        <v>3589</v>
      </c>
    </row>
    <row r="3253" ht="14.25" customHeight="1">
      <c r="A3253" s="8" t="s">
        <v>1651</v>
      </c>
      <c r="B3253" s="8" t="s">
        <v>8</v>
      </c>
      <c r="C3253" s="8"/>
      <c r="D3253" s="8" t="s">
        <v>3668</v>
      </c>
      <c r="E3253" s="202">
        <v>41640.0</v>
      </c>
      <c r="F3253" s="202">
        <v>41820.0</v>
      </c>
      <c r="G3253" s="8" t="s">
        <v>3588</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3589</v>
      </c>
    </row>
    <row r="3254" ht="14.25" customHeight="1">
      <c r="A3254" s="7" t="s">
        <v>315</v>
      </c>
      <c r="B3254" s="7" t="s">
        <v>3595</v>
      </c>
      <c r="C3254" s="7"/>
      <c r="D3254" s="7" t="s">
        <v>3620</v>
      </c>
      <c r="E3254" s="201">
        <v>41640.0</v>
      </c>
      <c r="F3254" s="201">
        <v>42004.0</v>
      </c>
      <c r="G3254" s="7" t="s">
        <v>3594</v>
      </c>
      <c r="H3254" s="7">
        <v>0.0</v>
      </c>
      <c r="I3254" s="7">
        <v>0.0</v>
      </c>
      <c r="J3254" s="7">
        <v>0.0</v>
      </c>
      <c r="K3254" s="7">
        <v>0.0</v>
      </c>
      <c r="L3254" s="7">
        <v>0.0</v>
      </c>
      <c r="M3254" s="7">
        <v>0.0</v>
      </c>
      <c r="N3254" s="7">
        <v>0.0</v>
      </c>
      <c r="O3254" s="7">
        <v>0.0</v>
      </c>
      <c r="P3254" s="7">
        <v>0.3</v>
      </c>
      <c r="Q3254" s="7">
        <v>0.3</v>
      </c>
      <c r="R3254" s="7">
        <v>0.3</v>
      </c>
      <c r="S3254" s="7">
        <v>0.3</v>
      </c>
      <c r="T3254" s="7">
        <v>0.3</v>
      </c>
      <c r="U3254" s="7">
        <v>0.3</v>
      </c>
      <c r="V3254" s="7">
        <v>0.3</v>
      </c>
      <c r="W3254" s="7">
        <v>0.15</v>
      </c>
      <c r="X3254" s="7">
        <v>0.0</v>
      </c>
      <c r="Y3254" s="7">
        <v>0.0</v>
      </c>
      <c r="Z3254" s="7">
        <v>0.0</v>
      </c>
      <c r="AA3254" s="7">
        <v>0.0</v>
      </c>
      <c r="AB3254" s="7">
        <v>0.0</v>
      </c>
      <c r="AC3254" s="7">
        <v>0.0</v>
      </c>
      <c r="AD3254" s="7">
        <v>0.0</v>
      </c>
      <c r="AE3254" s="7">
        <v>0.0</v>
      </c>
      <c r="AF3254" s="7" t="s">
        <v>3589</v>
      </c>
    </row>
    <row r="3255" ht="14.25" customHeight="1">
      <c r="A3255" s="8" t="s">
        <v>315</v>
      </c>
      <c r="B3255" s="8" t="s">
        <v>3595</v>
      </c>
      <c r="C3255" s="8"/>
      <c r="D3255" s="8" t="s">
        <v>4011</v>
      </c>
      <c r="E3255" s="202">
        <v>41640.0</v>
      </c>
      <c r="F3255" s="202">
        <v>42004.0</v>
      </c>
      <c r="G3255" s="8" t="s">
        <v>3588</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3589</v>
      </c>
    </row>
    <row r="3256" ht="14.25" customHeight="1">
      <c r="A3256" s="7" t="s">
        <v>1639</v>
      </c>
      <c r="B3256" s="7" t="s">
        <v>3604</v>
      </c>
      <c r="C3256" s="7"/>
      <c r="D3256" s="92" t="s">
        <v>3596</v>
      </c>
      <c r="E3256" s="201">
        <v>41640.0</v>
      </c>
      <c r="F3256" s="201">
        <v>42004.0</v>
      </c>
      <c r="G3256" s="7" t="s">
        <v>3594</v>
      </c>
      <c r="H3256" s="7">
        <v>0.35</v>
      </c>
      <c r="I3256" s="7">
        <v>0.35</v>
      </c>
      <c r="J3256" s="7">
        <v>0.35</v>
      </c>
      <c r="K3256" s="7">
        <v>0.35</v>
      </c>
      <c r="L3256" s="7">
        <v>0.35</v>
      </c>
      <c r="M3256" s="7">
        <v>0.35</v>
      </c>
      <c r="N3256" s="7">
        <v>0.35</v>
      </c>
      <c r="O3256" s="7">
        <v>0.35</v>
      </c>
      <c r="P3256" s="7">
        <v>0.95</v>
      </c>
      <c r="Q3256" s="7">
        <v>0.95</v>
      </c>
      <c r="R3256" s="7">
        <v>0.95</v>
      </c>
      <c r="S3256" s="7">
        <v>0.95</v>
      </c>
      <c r="T3256" s="7">
        <v>0.95</v>
      </c>
      <c r="U3256" s="7">
        <v>0.95</v>
      </c>
      <c r="V3256" s="7">
        <v>0.95</v>
      </c>
      <c r="W3256" s="7">
        <v>0.95</v>
      </c>
      <c r="X3256" s="7">
        <v>0.95</v>
      </c>
      <c r="Y3256" s="7">
        <v>0.35</v>
      </c>
      <c r="Z3256" s="7">
        <v>0.35</v>
      </c>
      <c r="AA3256" s="7">
        <v>0.35</v>
      </c>
      <c r="AB3256" s="7">
        <v>0.35</v>
      </c>
      <c r="AC3256" s="7">
        <v>0.35</v>
      </c>
      <c r="AD3256" s="7">
        <v>0.35</v>
      </c>
      <c r="AE3256" s="7">
        <v>0.35</v>
      </c>
      <c r="AF3256" s="7" t="s">
        <v>3589</v>
      </c>
    </row>
    <row r="3257" ht="14.25" customHeight="1">
      <c r="A3257" s="8" t="s">
        <v>1639</v>
      </c>
      <c r="B3257" s="8" t="s">
        <v>3604</v>
      </c>
      <c r="C3257" s="8"/>
      <c r="D3257" s="8" t="s">
        <v>3597</v>
      </c>
      <c r="E3257" s="202">
        <v>41640.0</v>
      </c>
      <c r="F3257" s="202">
        <v>42004.0</v>
      </c>
      <c r="G3257" s="8" t="s">
        <v>3588</v>
      </c>
      <c r="H3257" s="8">
        <v>0.35</v>
      </c>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t="s">
        <v>3589</v>
      </c>
    </row>
    <row r="3258" ht="14.25" customHeight="1">
      <c r="A3258" s="7" t="s">
        <v>1639</v>
      </c>
      <c r="B3258" s="7" t="s">
        <v>3604</v>
      </c>
      <c r="C3258" s="7"/>
      <c r="D3258" s="7" t="s">
        <v>3668</v>
      </c>
      <c r="E3258" s="201">
        <v>41883.0</v>
      </c>
      <c r="F3258" s="201">
        <v>42004.0</v>
      </c>
      <c r="G3258" s="7" t="s">
        <v>3588</v>
      </c>
      <c r="H3258" s="7">
        <v>0.35</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3589</v>
      </c>
    </row>
    <row r="3259" ht="14.25" customHeight="1">
      <c r="A3259" s="8" t="s">
        <v>1639</v>
      </c>
      <c r="B3259" s="8" t="s">
        <v>3604</v>
      </c>
      <c r="C3259" s="8"/>
      <c r="D3259" s="8" t="s">
        <v>3605</v>
      </c>
      <c r="E3259" s="202">
        <v>41883.0</v>
      </c>
      <c r="F3259" s="202">
        <v>42004.0</v>
      </c>
      <c r="G3259" s="8" t="s">
        <v>3594</v>
      </c>
      <c r="H3259" s="8">
        <v>0.35</v>
      </c>
      <c r="I3259" s="8">
        <v>0.35</v>
      </c>
      <c r="J3259" s="8">
        <v>0.35</v>
      </c>
      <c r="K3259" s="8">
        <v>0.35</v>
      </c>
      <c r="L3259" s="8">
        <v>0.35</v>
      </c>
      <c r="M3259" s="8">
        <v>0.35</v>
      </c>
      <c r="N3259" s="8">
        <v>0.35</v>
      </c>
      <c r="O3259" s="8">
        <v>0.35</v>
      </c>
      <c r="P3259" s="8">
        <v>0.95</v>
      </c>
      <c r="Q3259" s="8">
        <v>0.95</v>
      </c>
      <c r="R3259" s="8">
        <v>0.95</v>
      </c>
      <c r="S3259" s="8">
        <v>0.95</v>
      </c>
      <c r="T3259" s="8">
        <v>0.95</v>
      </c>
      <c r="U3259" s="8">
        <v>0.95</v>
      </c>
      <c r="V3259" s="8">
        <v>0.95</v>
      </c>
      <c r="W3259" s="8">
        <v>0.95</v>
      </c>
      <c r="X3259" s="8">
        <v>0.95</v>
      </c>
      <c r="Y3259" s="8">
        <v>0.35</v>
      </c>
      <c r="Z3259" s="8">
        <v>0.35</v>
      </c>
      <c r="AA3259" s="8">
        <v>0.35</v>
      </c>
      <c r="AB3259" s="8">
        <v>0.35</v>
      </c>
      <c r="AC3259" s="8">
        <v>0.35</v>
      </c>
      <c r="AD3259" s="8">
        <v>0.35</v>
      </c>
      <c r="AE3259" s="8">
        <v>0.35</v>
      </c>
      <c r="AF3259" s="8" t="s">
        <v>3589</v>
      </c>
    </row>
    <row r="3260" ht="14.25" customHeight="1">
      <c r="A3260" s="7" t="s">
        <v>1639</v>
      </c>
      <c r="B3260" s="7" t="s">
        <v>3604</v>
      </c>
      <c r="C3260" s="7"/>
      <c r="D3260" s="7" t="s">
        <v>3668</v>
      </c>
      <c r="E3260" s="201">
        <v>41821.0</v>
      </c>
      <c r="F3260" s="201">
        <v>41883.0</v>
      </c>
      <c r="G3260" s="7" t="s">
        <v>3588</v>
      </c>
      <c r="H3260" s="7">
        <v>0.25</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3589</v>
      </c>
    </row>
    <row r="3261" ht="14.25" customHeight="1">
      <c r="A3261" s="8" t="s">
        <v>1639</v>
      </c>
      <c r="B3261" s="8" t="s">
        <v>3604</v>
      </c>
      <c r="C3261" s="8"/>
      <c r="D3261" s="93" t="s">
        <v>3644</v>
      </c>
      <c r="E3261" s="202">
        <v>41821.0</v>
      </c>
      <c r="F3261" s="202">
        <v>41883.0</v>
      </c>
      <c r="G3261" s="8" t="s">
        <v>3594</v>
      </c>
      <c r="H3261" s="8">
        <v>0.25</v>
      </c>
      <c r="I3261" s="8">
        <v>0.25</v>
      </c>
      <c r="J3261" s="8">
        <v>0.25</v>
      </c>
      <c r="K3261" s="8">
        <v>0.25</v>
      </c>
      <c r="L3261" s="8">
        <v>0.25</v>
      </c>
      <c r="M3261" s="8">
        <v>0.25</v>
      </c>
      <c r="N3261" s="8">
        <v>0.25</v>
      </c>
      <c r="O3261" s="8">
        <v>0.25</v>
      </c>
      <c r="P3261" s="8">
        <v>0.5</v>
      </c>
      <c r="Q3261" s="8">
        <v>0.5</v>
      </c>
      <c r="R3261" s="8">
        <v>0.5</v>
      </c>
      <c r="S3261" s="8">
        <v>0.5</v>
      </c>
      <c r="T3261" s="8">
        <v>0.5</v>
      </c>
      <c r="U3261" s="8">
        <v>0.5</v>
      </c>
      <c r="V3261" s="8">
        <v>0.5</v>
      </c>
      <c r="W3261" s="8">
        <v>0.5</v>
      </c>
      <c r="X3261" s="8">
        <v>0.5</v>
      </c>
      <c r="Y3261" s="8">
        <v>0.25</v>
      </c>
      <c r="Z3261" s="8">
        <v>0.25</v>
      </c>
      <c r="AA3261" s="8">
        <v>0.25</v>
      </c>
      <c r="AB3261" s="8">
        <v>0.25</v>
      </c>
      <c r="AC3261" s="8">
        <v>0.25</v>
      </c>
      <c r="AD3261" s="8">
        <v>0.25</v>
      </c>
      <c r="AE3261" s="8">
        <v>0.25</v>
      </c>
      <c r="AF3261" s="8" t="s">
        <v>3589</v>
      </c>
    </row>
    <row r="3262" ht="14.25" customHeight="1">
      <c r="A3262" s="7" t="s">
        <v>1639</v>
      </c>
      <c r="B3262" s="7" t="s">
        <v>3604</v>
      </c>
      <c r="C3262" s="7"/>
      <c r="D3262" s="7" t="s">
        <v>3668</v>
      </c>
      <c r="E3262" s="201">
        <v>41640.0</v>
      </c>
      <c r="F3262" s="201">
        <v>41820.0</v>
      </c>
      <c r="G3262" s="7" t="s">
        <v>3588</v>
      </c>
      <c r="H3262" s="7">
        <v>0.35</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3589</v>
      </c>
    </row>
    <row r="3263" ht="14.25" customHeight="1">
      <c r="A3263" s="8" t="s">
        <v>1635</v>
      </c>
      <c r="B3263" s="8" t="s">
        <v>1207</v>
      </c>
      <c r="C3263" s="8"/>
      <c r="D3263" s="93" t="s">
        <v>3596</v>
      </c>
      <c r="E3263" s="202">
        <v>41640.0</v>
      </c>
      <c r="F3263" s="202">
        <v>42004.0</v>
      </c>
      <c r="G3263" s="8" t="s">
        <v>3594</v>
      </c>
      <c r="H3263" s="8">
        <v>0.1773</v>
      </c>
      <c r="I3263" s="8">
        <v>0.1773</v>
      </c>
      <c r="J3263" s="8">
        <v>0.1773</v>
      </c>
      <c r="K3263" s="8">
        <v>0.1773</v>
      </c>
      <c r="L3263" s="8">
        <v>0.1773</v>
      </c>
      <c r="M3263" s="8">
        <v>0.1773</v>
      </c>
      <c r="N3263" s="8">
        <v>0.1773</v>
      </c>
      <c r="O3263" s="8">
        <v>0.9</v>
      </c>
      <c r="P3263" s="8">
        <v>0.9</v>
      </c>
      <c r="Q3263" s="8">
        <v>0.9</v>
      </c>
      <c r="R3263" s="8">
        <v>0.9</v>
      </c>
      <c r="S3263" s="8">
        <v>0.9</v>
      </c>
      <c r="T3263" s="8">
        <v>0.9</v>
      </c>
      <c r="U3263" s="8">
        <v>0.9</v>
      </c>
      <c r="V3263" s="8">
        <v>0.9</v>
      </c>
      <c r="W3263" s="8">
        <v>0.9</v>
      </c>
      <c r="X3263" s="8">
        <v>0.9</v>
      </c>
      <c r="Y3263" s="8">
        <v>0.9</v>
      </c>
      <c r="Z3263" s="8">
        <v>0.9</v>
      </c>
      <c r="AA3263" s="8">
        <v>0.9</v>
      </c>
      <c r="AB3263" s="8">
        <v>0.9</v>
      </c>
      <c r="AC3263" s="8">
        <v>0.1773</v>
      </c>
      <c r="AD3263" s="8">
        <v>0.1773</v>
      </c>
      <c r="AE3263" s="8">
        <v>0.1773</v>
      </c>
      <c r="AF3263" s="8" t="s">
        <v>3589</v>
      </c>
    </row>
    <row r="3264" ht="14.25" customHeight="1">
      <c r="A3264" s="7" t="s">
        <v>1635</v>
      </c>
      <c r="B3264" s="7" t="s">
        <v>1207</v>
      </c>
      <c r="C3264" s="7"/>
      <c r="D3264" s="7" t="s">
        <v>3597</v>
      </c>
      <c r="E3264" s="201">
        <v>41640.0</v>
      </c>
      <c r="F3264" s="201">
        <v>42004.0</v>
      </c>
      <c r="G3264" s="7" t="s">
        <v>3588</v>
      </c>
      <c r="H3264" s="7">
        <v>0.1773</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3589</v>
      </c>
    </row>
    <row r="3265" ht="14.25" customHeight="1">
      <c r="A3265" s="8" t="s">
        <v>1635</v>
      </c>
      <c r="B3265" s="8" t="s">
        <v>1207</v>
      </c>
      <c r="C3265" s="8"/>
      <c r="D3265" s="8" t="s">
        <v>3668</v>
      </c>
      <c r="E3265" s="202">
        <v>41883.0</v>
      </c>
      <c r="F3265" s="202">
        <v>42004.0</v>
      </c>
      <c r="G3265" s="8" t="s">
        <v>3588</v>
      </c>
      <c r="H3265" s="8">
        <v>0.1773</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3589</v>
      </c>
    </row>
    <row r="3266" ht="14.25" customHeight="1">
      <c r="A3266" s="7" t="s">
        <v>1635</v>
      </c>
      <c r="B3266" s="7" t="s">
        <v>1207</v>
      </c>
      <c r="C3266" s="7"/>
      <c r="D3266" s="7" t="s">
        <v>3605</v>
      </c>
      <c r="E3266" s="201">
        <v>41883.0</v>
      </c>
      <c r="F3266" s="201">
        <v>42004.0</v>
      </c>
      <c r="G3266" s="7" t="s">
        <v>3594</v>
      </c>
      <c r="H3266" s="7">
        <v>0.1773</v>
      </c>
      <c r="I3266" s="7">
        <v>0.1773</v>
      </c>
      <c r="J3266" s="7">
        <v>0.1773</v>
      </c>
      <c r="K3266" s="7">
        <v>0.1773</v>
      </c>
      <c r="L3266" s="7">
        <v>0.1773</v>
      </c>
      <c r="M3266" s="7">
        <v>0.1773</v>
      </c>
      <c r="N3266" s="7">
        <v>0.1773</v>
      </c>
      <c r="O3266" s="7">
        <v>0.9</v>
      </c>
      <c r="P3266" s="7">
        <v>0.9</v>
      </c>
      <c r="Q3266" s="7">
        <v>0.9</v>
      </c>
      <c r="R3266" s="7">
        <v>0.9</v>
      </c>
      <c r="S3266" s="7">
        <v>0.9</v>
      </c>
      <c r="T3266" s="7">
        <v>0.9</v>
      </c>
      <c r="U3266" s="7">
        <v>0.9</v>
      </c>
      <c r="V3266" s="7">
        <v>0.9</v>
      </c>
      <c r="W3266" s="7">
        <v>0.9</v>
      </c>
      <c r="X3266" s="7">
        <v>0.9</v>
      </c>
      <c r="Y3266" s="7">
        <v>0.9</v>
      </c>
      <c r="Z3266" s="7">
        <v>0.9</v>
      </c>
      <c r="AA3266" s="7">
        <v>0.9</v>
      </c>
      <c r="AB3266" s="7">
        <v>0.9</v>
      </c>
      <c r="AC3266" s="7">
        <v>0.1773</v>
      </c>
      <c r="AD3266" s="7">
        <v>0.1773</v>
      </c>
      <c r="AE3266" s="7">
        <v>0.1773</v>
      </c>
      <c r="AF3266" s="7" t="s">
        <v>3589</v>
      </c>
    </row>
    <row r="3267" ht="14.25" customHeight="1">
      <c r="A3267" s="8" t="s">
        <v>1635</v>
      </c>
      <c r="B3267" s="8" t="s">
        <v>1207</v>
      </c>
      <c r="C3267" s="8"/>
      <c r="D3267" s="8" t="s">
        <v>3668</v>
      </c>
      <c r="E3267" s="202">
        <v>41821.0</v>
      </c>
      <c r="F3267" s="202">
        <v>41883.0</v>
      </c>
      <c r="G3267" s="8" t="s">
        <v>3588</v>
      </c>
      <c r="H3267" s="8">
        <v>0.1773</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3589</v>
      </c>
    </row>
    <row r="3268" ht="14.25" customHeight="1">
      <c r="A3268" s="7" t="s">
        <v>1635</v>
      </c>
      <c r="B3268" s="7" t="s">
        <v>1207</v>
      </c>
      <c r="C3268" s="7"/>
      <c r="D3268" s="92" t="s">
        <v>3644</v>
      </c>
      <c r="E3268" s="201">
        <v>41821.0</v>
      </c>
      <c r="F3268" s="201">
        <v>41883.0</v>
      </c>
      <c r="G3268" s="7" t="s">
        <v>3594</v>
      </c>
      <c r="H3268" s="7">
        <v>0.1773</v>
      </c>
      <c r="I3268" s="7">
        <v>0.1773</v>
      </c>
      <c r="J3268" s="7">
        <v>0.1773</v>
      </c>
      <c r="K3268" s="7">
        <v>0.1773</v>
      </c>
      <c r="L3268" s="7">
        <v>0.1773</v>
      </c>
      <c r="M3268" s="7">
        <v>0.1773</v>
      </c>
      <c r="N3268" s="7">
        <v>0.1773</v>
      </c>
      <c r="O3268" s="7">
        <v>0.1773</v>
      </c>
      <c r="P3268" s="7">
        <v>0.5</v>
      </c>
      <c r="Q3268" s="7">
        <v>0.5</v>
      </c>
      <c r="R3268" s="7">
        <v>0.5</v>
      </c>
      <c r="S3268" s="7">
        <v>0.5</v>
      </c>
      <c r="T3268" s="7">
        <v>0.5</v>
      </c>
      <c r="U3268" s="7">
        <v>0.5</v>
      </c>
      <c r="V3268" s="7">
        <v>0.5</v>
      </c>
      <c r="W3268" s="7">
        <v>0.5</v>
      </c>
      <c r="X3268" s="7">
        <v>0.5</v>
      </c>
      <c r="Y3268" s="7">
        <v>0.5</v>
      </c>
      <c r="Z3268" s="7">
        <v>0.5</v>
      </c>
      <c r="AA3268" s="7">
        <v>0.5</v>
      </c>
      <c r="AB3268" s="7">
        <v>0.1773</v>
      </c>
      <c r="AC3268" s="7">
        <v>0.1773</v>
      </c>
      <c r="AD3268" s="7">
        <v>0.1773</v>
      </c>
      <c r="AE3268" s="7">
        <v>0.1773</v>
      </c>
      <c r="AF3268" s="7" t="s">
        <v>3589</v>
      </c>
    </row>
    <row r="3269" ht="14.25" customHeight="1">
      <c r="A3269" s="8" t="s">
        <v>1635</v>
      </c>
      <c r="B3269" s="8" t="s">
        <v>1207</v>
      </c>
      <c r="C3269" s="8"/>
      <c r="D3269" s="8" t="s">
        <v>3668</v>
      </c>
      <c r="E3269" s="202">
        <v>41640.0</v>
      </c>
      <c r="F3269" s="202">
        <v>41820.0</v>
      </c>
      <c r="G3269" s="8" t="s">
        <v>3588</v>
      </c>
      <c r="H3269" s="8">
        <v>0.1773</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3589</v>
      </c>
    </row>
    <row r="3270" ht="14.25" customHeight="1">
      <c r="A3270" s="7" t="s">
        <v>1636</v>
      </c>
      <c r="B3270" s="7" t="s">
        <v>8</v>
      </c>
      <c r="C3270" s="7"/>
      <c r="D3270" s="92" t="s">
        <v>3596</v>
      </c>
      <c r="E3270" s="201">
        <v>41640.0</v>
      </c>
      <c r="F3270" s="201">
        <v>42004.0</v>
      </c>
      <c r="G3270" s="7" t="s">
        <v>3594</v>
      </c>
      <c r="H3270" s="7">
        <v>0.0</v>
      </c>
      <c r="I3270" s="7">
        <v>0.0</v>
      </c>
      <c r="J3270" s="7">
        <v>0.0</v>
      </c>
      <c r="K3270" s="7">
        <v>0.0</v>
      </c>
      <c r="L3270" s="7">
        <v>0.0</v>
      </c>
      <c r="M3270" s="7">
        <v>0.0</v>
      </c>
      <c r="N3270" s="7">
        <v>0.0</v>
      </c>
      <c r="O3270" s="7">
        <v>0.0</v>
      </c>
      <c r="P3270" s="7">
        <v>0.7</v>
      </c>
      <c r="Q3270" s="7">
        <v>0.7</v>
      </c>
      <c r="R3270" s="7">
        <v>0.7</v>
      </c>
      <c r="S3270" s="7">
        <v>0.7</v>
      </c>
      <c r="T3270" s="7">
        <v>0.7</v>
      </c>
      <c r="U3270" s="7">
        <v>0.7</v>
      </c>
      <c r="V3270" s="7">
        <v>0.7</v>
      </c>
      <c r="W3270" s="7">
        <v>0.7</v>
      </c>
      <c r="X3270" s="7">
        <v>0.15</v>
      </c>
      <c r="Y3270" s="7">
        <v>0.15</v>
      </c>
      <c r="Z3270" s="7">
        <v>0.15</v>
      </c>
      <c r="AA3270" s="7">
        <v>0.15</v>
      </c>
      <c r="AB3270" s="7">
        <v>0.15</v>
      </c>
      <c r="AC3270" s="7">
        <v>0.0</v>
      </c>
      <c r="AD3270" s="7">
        <v>0.0</v>
      </c>
      <c r="AE3270" s="7">
        <v>0.0</v>
      </c>
      <c r="AF3270" s="7" t="s">
        <v>3589</v>
      </c>
    </row>
    <row r="3271" ht="14.25" customHeight="1">
      <c r="A3271" s="8" t="s">
        <v>1636</v>
      </c>
      <c r="B3271" s="8" t="s">
        <v>8</v>
      </c>
      <c r="C3271" s="8"/>
      <c r="D3271" s="8" t="s">
        <v>3597</v>
      </c>
      <c r="E3271" s="202">
        <v>41640.0</v>
      </c>
      <c r="F3271" s="202">
        <v>42004.0</v>
      </c>
      <c r="G3271" s="8" t="s">
        <v>3588</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3589</v>
      </c>
    </row>
    <row r="3272" ht="14.25" customHeight="1">
      <c r="A3272" s="7" t="s">
        <v>1636</v>
      </c>
      <c r="B3272" s="7" t="s">
        <v>8</v>
      </c>
      <c r="C3272" s="7"/>
      <c r="D3272" s="7" t="s">
        <v>3668</v>
      </c>
      <c r="E3272" s="201">
        <v>41883.0</v>
      </c>
      <c r="F3272" s="201">
        <v>42004.0</v>
      </c>
      <c r="G3272" s="7" t="s">
        <v>3588</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3589</v>
      </c>
    </row>
    <row r="3273" ht="14.25" customHeight="1">
      <c r="A3273" s="8" t="s">
        <v>1636</v>
      </c>
      <c r="B3273" s="8" t="s">
        <v>8</v>
      </c>
      <c r="C3273" s="8"/>
      <c r="D3273" s="8" t="s">
        <v>3605</v>
      </c>
      <c r="E3273" s="202">
        <v>41883.0</v>
      </c>
      <c r="F3273" s="202">
        <v>42004.0</v>
      </c>
      <c r="G3273" s="8" t="s">
        <v>3594</v>
      </c>
      <c r="H3273" s="8">
        <v>0.0</v>
      </c>
      <c r="I3273" s="8">
        <v>0.0</v>
      </c>
      <c r="J3273" s="8">
        <v>0.0</v>
      </c>
      <c r="K3273" s="8">
        <v>0.0</v>
      </c>
      <c r="L3273" s="8">
        <v>0.0</v>
      </c>
      <c r="M3273" s="8">
        <v>0.0</v>
      </c>
      <c r="N3273" s="8">
        <v>0.0</v>
      </c>
      <c r="O3273" s="8">
        <v>0.0</v>
      </c>
      <c r="P3273" s="8">
        <v>0.7</v>
      </c>
      <c r="Q3273" s="8">
        <v>0.7</v>
      </c>
      <c r="R3273" s="8">
        <v>0.7</v>
      </c>
      <c r="S3273" s="8">
        <v>0.7</v>
      </c>
      <c r="T3273" s="8">
        <v>0.7</v>
      </c>
      <c r="U3273" s="8">
        <v>0.7</v>
      </c>
      <c r="V3273" s="8">
        <v>0.7</v>
      </c>
      <c r="W3273" s="8">
        <v>0.7</v>
      </c>
      <c r="X3273" s="8">
        <v>0.15</v>
      </c>
      <c r="Y3273" s="8">
        <v>0.15</v>
      </c>
      <c r="Z3273" s="8">
        <v>0.15</v>
      </c>
      <c r="AA3273" s="8">
        <v>0.15</v>
      </c>
      <c r="AB3273" s="8">
        <v>0.15</v>
      </c>
      <c r="AC3273" s="8">
        <v>0.0</v>
      </c>
      <c r="AD3273" s="8">
        <v>0.0</v>
      </c>
      <c r="AE3273" s="8">
        <v>0.0</v>
      </c>
      <c r="AF3273" s="8" t="s">
        <v>3589</v>
      </c>
    </row>
    <row r="3274" ht="14.25" customHeight="1">
      <c r="A3274" s="7" t="s">
        <v>1636</v>
      </c>
      <c r="B3274" s="7" t="s">
        <v>8</v>
      </c>
      <c r="C3274" s="7"/>
      <c r="D3274" s="7" t="s">
        <v>3668</v>
      </c>
      <c r="E3274" s="201">
        <v>41821.0</v>
      </c>
      <c r="F3274" s="201">
        <v>41883.0</v>
      </c>
      <c r="G3274" s="7" t="s">
        <v>3588</v>
      </c>
      <c r="H3274" s="7">
        <v>0.0</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3589</v>
      </c>
    </row>
    <row r="3275" ht="14.25" customHeight="1">
      <c r="A3275" s="8" t="s">
        <v>1636</v>
      </c>
      <c r="B3275" s="8" t="s">
        <v>8</v>
      </c>
      <c r="C3275" s="8"/>
      <c r="D3275" s="93" t="s">
        <v>3644</v>
      </c>
      <c r="E3275" s="202">
        <v>41821.0</v>
      </c>
      <c r="F3275" s="202">
        <v>41883.0</v>
      </c>
      <c r="G3275" s="8" t="s">
        <v>3594</v>
      </c>
      <c r="H3275" s="8">
        <v>0.0</v>
      </c>
      <c r="I3275" s="8">
        <v>0.0</v>
      </c>
      <c r="J3275" s="8">
        <v>0.0</v>
      </c>
      <c r="K3275" s="8">
        <v>0.0</v>
      </c>
      <c r="L3275" s="8">
        <v>0.0</v>
      </c>
      <c r="M3275" s="8">
        <v>0.0</v>
      </c>
      <c r="N3275" s="8">
        <v>0.0</v>
      </c>
      <c r="O3275" s="8">
        <v>0.0</v>
      </c>
      <c r="P3275" s="8">
        <v>0.15</v>
      </c>
      <c r="Q3275" s="8">
        <v>0.15</v>
      </c>
      <c r="R3275" s="8">
        <v>0.15</v>
      </c>
      <c r="S3275" s="8">
        <v>0.15</v>
      </c>
      <c r="T3275" s="8">
        <v>0.15</v>
      </c>
      <c r="U3275" s="8">
        <v>0.15</v>
      </c>
      <c r="V3275" s="8">
        <v>0.15</v>
      </c>
      <c r="W3275" s="8">
        <v>0.15</v>
      </c>
      <c r="X3275" s="8">
        <v>0.15</v>
      </c>
      <c r="Y3275" s="8">
        <v>0.15</v>
      </c>
      <c r="Z3275" s="8">
        <v>0.15</v>
      </c>
      <c r="AA3275" s="8">
        <v>0.15</v>
      </c>
      <c r="AB3275" s="8">
        <v>0.15</v>
      </c>
      <c r="AC3275" s="8">
        <v>0.0</v>
      </c>
      <c r="AD3275" s="8">
        <v>0.0</v>
      </c>
      <c r="AE3275" s="8">
        <v>0.0</v>
      </c>
      <c r="AF3275" s="8" t="s">
        <v>3589</v>
      </c>
    </row>
    <row r="3276" ht="14.25" customHeight="1">
      <c r="A3276" s="7" t="s">
        <v>1636</v>
      </c>
      <c r="B3276" s="7" t="s">
        <v>8</v>
      </c>
      <c r="C3276" s="7"/>
      <c r="D3276" s="7" t="s">
        <v>3668</v>
      </c>
      <c r="E3276" s="201">
        <v>41640.0</v>
      </c>
      <c r="F3276" s="201">
        <v>41820.0</v>
      </c>
      <c r="G3276" s="7" t="s">
        <v>3588</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3589</v>
      </c>
    </row>
    <row r="3277" ht="14.25" customHeight="1">
      <c r="A3277" s="8" t="s">
        <v>4585</v>
      </c>
      <c r="B3277" s="8" t="s">
        <v>8</v>
      </c>
      <c r="C3277" s="8"/>
      <c r="D3277" s="93" t="s">
        <v>3596</v>
      </c>
      <c r="E3277" s="202">
        <v>41640.0</v>
      </c>
      <c r="F3277" s="202">
        <v>42004.0</v>
      </c>
      <c r="G3277" s="8" t="s">
        <v>3594</v>
      </c>
      <c r="H3277" s="8">
        <v>0.0</v>
      </c>
      <c r="I3277" s="8">
        <v>0.0</v>
      </c>
      <c r="J3277" s="8">
        <v>0.0</v>
      </c>
      <c r="K3277" s="8">
        <v>0.0</v>
      </c>
      <c r="L3277" s="8">
        <v>0.0</v>
      </c>
      <c r="M3277" s="8">
        <v>0.0</v>
      </c>
      <c r="N3277" s="8">
        <v>0.0</v>
      </c>
      <c r="O3277" s="8">
        <v>0.15</v>
      </c>
      <c r="P3277" s="8">
        <v>0.15</v>
      </c>
      <c r="Q3277" s="8">
        <v>0.05</v>
      </c>
      <c r="R3277" s="8">
        <v>0.05</v>
      </c>
      <c r="S3277" s="8">
        <v>0.95</v>
      </c>
      <c r="T3277" s="8">
        <v>0.95</v>
      </c>
      <c r="U3277" s="8">
        <v>0.15</v>
      </c>
      <c r="V3277" s="8">
        <v>0.15</v>
      </c>
      <c r="W3277" s="8">
        <v>0.0</v>
      </c>
      <c r="X3277" s="8">
        <v>0.0</v>
      </c>
      <c r="Y3277" s="8">
        <v>0.0</v>
      </c>
      <c r="Z3277" s="8">
        <v>0.0</v>
      </c>
      <c r="AA3277" s="8">
        <v>0.0</v>
      </c>
      <c r="AB3277" s="8">
        <v>0.0</v>
      </c>
      <c r="AC3277" s="8">
        <v>0.0</v>
      </c>
      <c r="AD3277" s="8">
        <v>0.0</v>
      </c>
      <c r="AE3277" s="8">
        <v>0.0</v>
      </c>
      <c r="AF3277" s="8" t="s">
        <v>3589</v>
      </c>
    </row>
    <row r="3278" ht="14.25" customHeight="1">
      <c r="A3278" s="7" t="s">
        <v>4585</v>
      </c>
      <c r="B3278" s="7" t="s">
        <v>8</v>
      </c>
      <c r="C3278" s="7"/>
      <c r="D3278" s="7" t="s">
        <v>3597</v>
      </c>
      <c r="E3278" s="201">
        <v>41640.0</v>
      </c>
      <c r="F3278" s="201">
        <v>42004.0</v>
      </c>
      <c r="G3278" s="7" t="s">
        <v>3588</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3589</v>
      </c>
    </row>
    <row r="3279" ht="14.25" customHeight="1">
      <c r="A3279" s="8" t="s">
        <v>4585</v>
      </c>
      <c r="B3279" s="8" t="s">
        <v>8</v>
      </c>
      <c r="C3279" s="8"/>
      <c r="D3279" s="8" t="s">
        <v>3668</v>
      </c>
      <c r="E3279" s="202">
        <v>41883.0</v>
      </c>
      <c r="F3279" s="202">
        <v>42004.0</v>
      </c>
      <c r="G3279" s="8" t="s">
        <v>3588</v>
      </c>
      <c r="H3279" s="8">
        <v>0.0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3589</v>
      </c>
    </row>
    <row r="3280" ht="14.25" customHeight="1">
      <c r="A3280" s="7" t="s">
        <v>4585</v>
      </c>
      <c r="B3280" s="7" t="s">
        <v>8</v>
      </c>
      <c r="C3280" s="7"/>
      <c r="D3280" s="7" t="s">
        <v>3605</v>
      </c>
      <c r="E3280" s="201">
        <v>41883.0</v>
      </c>
      <c r="F3280" s="201">
        <v>42004.0</v>
      </c>
      <c r="G3280" s="7" t="s">
        <v>3594</v>
      </c>
      <c r="H3280" s="7">
        <v>0.0</v>
      </c>
      <c r="I3280" s="7">
        <v>0.0</v>
      </c>
      <c r="J3280" s="7">
        <v>0.0</v>
      </c>
      <c r="K3280" s="7">
        <v>0.0</v>
      </c>
      <c r="L3280" s="7">
        <v>0.0</v>
      </c>
      <c r="M3280" s="7">
        <v>0.0</v>
      </c>
      <c r="N3280" s="7">
        <v>0.0</v>
      </c>
      <c r="O3280" s="7">
        <v>0.15</v>
      </c>
      <c r="P3280" s="7">
        <v>0.15</v>
      </c>
      <c r="Q3280" s="7">
        <v>0.05</v>
      </c>
      <c r="R3280" s="7">
        <v>0.05</v>
      </c>
      <c r="S3280" s="7">
        <v>0.95</v>
      </c>
      <c r="T3280" s="7">
        <v>0.95</v>
      </c>
      <c r="U3280" s="7">
        <v>0.15</v>
      </c>
      <c r="V3280" s="7">
        <v>0.15</v>
      </c>
      <c r="W3280" s="7">
        <v>0.0</v>
      </c>
      <c r="X3280" s="7">
        <v>0.0</v>
      </c>
      <c r="Y3280" s="7">
        <v>0.0</v>
      </c>
      <c r="Z3280" s="7">
        <v>0.0</v>
      </c>
      <c r="AA3280" s="7">
        <v>0.0</v>
      </c>
      <c r="AB3280" s="7">
        <v>0.0</v>
      </c>
      <c r="AC3280" s="7">
        <v>0.0</v>
      </c>
      <c r="AD3280" s="7">
        <v>0.0</v>
      </c>
      <c r="AE3280" s="7">
        <v>0.0</v>
      </c>
      <c r="AF3280" s="7" t="s">
        <v>3589</v>
      </c>
    </row>
    <row r="3281" ht="14.25" customHeight="1">
      <c r="A3281" s="8" t="s">
        <v>4585</v>
      </c>
      <c r="B3281" s="8" t="s">
        <v>8</v>
      </c>
      <c r="C3281" s="8"/>
      <c r="D3281" s="8" t="s">
        <v>3668</v>
      </c>
      <c r="E3281" s="202">
        <v>41821.0</v>
      </c>
      <c r="F3281" s="202">
        <v>41883.0</v>
      </c>
      <c r="G3281" s="8" t="s">
        <v>3588</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3589</v>
      </c>
    </row>
    <row r="3282" ht="14.25" customHeight="1">
      <c r="A3282" s="7" t="s">
        <v>4585</v>
      </c>
      <c r="B3282" s="7" t="s">
        <v>8</v>
      </c>
      <c r="C3282" s="7"/>
      <c r="D3282" s="92" t="s">
        <v>3644</v>
      </c>
      <c r="E3282" s="201">
        <v>41821.0</v>
      </c>
      <c r="F3282" s="201">
        <v>41883.0</v>
      </c>
      <c r="G3282" s="7" t="s">
        <v>3594</v>
      </c>
      <c r="H3282" s="7">
        <v>0.0</v>
      </c>
      <c r="I3282" s="7">
        <v>0.0</v>
      </c>
      <c r="J3282" s="7">
        <v>0.0</v>
      </c>
      <c r="K3282" s="7">
        <v>0.0</v>
      </c>
      <c r="L3282" s="7">
        <v>0.0</v>
      </c>
      <c r="M3282" s="7">
        <v>0.0</v>
      </c>
      <c r="N3282" s="7">
        <v>0.0</v>
      </c>
      <c r="O3282" s="7">
        <v>0.0</v>
      </c>
      <c r="P3282" s="7">
        <v>0.0</v>
      </c>
      <c r="Q3282" s="7">
        <v>0.25</v>
      </c>
      <c r="R3282" s="7">
        <v>0.25</v>
      </c>
      <c r="S3282" s="7">
        <v>0.25</v>
      </c>
      <c r="T3282" s="7">
        <v>0.25</v>
      </c>
      <c r="U3282" s="7">
        <v>0.25</v>
      </c>
      <c r="V3282" s="7">
        <v>0.25</v>
      </c>
      <c r="W3282" s="7">
        <v>0.0</v>
      </c>
      <c r="X3282" s="7">
        <v>0.0</v>
      </c>
      <c r="Y3282" s="7">
        <v>0.0</v>
      </c>
      <c r="Z3282" s="7">
        <v>0.0</v>
      </c>
      <c r="AA3282" s="7">
        <v>0.0</v>
      </c>
      <c r="AB3282" s="7">
        <v>0.0</v>
      </c>
      <c r="AC3282" s="7">
        <v>0.0</v>
      </c>
      <c r="AD3282" s="7">
        <v>0.0</v>
      </c>
      <c r="AE3282" s="7">
        <v>0.0</v>
      </c>
      <c r="AF3282" s="7" t="s">
        <v>3589</v>
      </c>
    </row>
    <row r="3283" ht="14.25" customHeight="1">
      <c r="A3283" s="8" t="s">
        <v>4585</v>
      </c>
      <c r="B3283" s="8" t="s">
        <v>8</v>
      </c>
      <c r="C3283" s="8"/>
      <c r="D3283" s="8" t="s">
        <v>3668</v>
      </c>
      <c r="E3283" s="202">
        <v>41640.0</v>
      </c>
      <c r="F3283" s="202">
        <v>41820.0</v>
      </c>
      <c r="G3283" s="8" t="s">
        <v>3588</v>
      </c>
      <c r="H3283" s="8">
        <v>0.0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3589</v>
      </c>
    </row>
    <row r="3284" ht="14.25" customHeight="1">
      <c r="A3284" s="7" t="s">
        <v>1645</v>
      </c>
      <c r="B3284" s="7" t="s">
        <v>3599</v>
      </c>
      <c r="C3284" s="7" t="s">
        <v>3593</v>
      </c>
      <c r="D3284" s="7" t="s">
        <v>3596</v>
      </c>
      <c r="E3284" s="201">
        <v>41640.0</v>
      </c>
      <c r="F3284" s="201">
        <v>42004.0</v>
      </c>
      <c r="G3284" s="7" t="s">
        <v>3594</v>
      </c>
      <c r="H3284" s="7">
        <v>27.0</v>
      </c>
      <c r="I3284" s="7">
        <v>27.0</v>
      </c>
      <c r="J3284" s="7">
        <v>27.0</v>
      </c>
      <c r="K3284" s="7">
        <v>27.0</v>
      </c>
      <c r="L3284" s="7">
        <v>27.0</v>
      </c>
      <c r="M3284" s="7">
        <v>27.0</v>
      </c>
      <c r="N3284" s="7">
        <v>24.0</v>
      </c>
      <c r="O3284" s="7">
        <v>24.0</v>
      </c>
      <c r="P3284" s="7">
        <v>24.0</v>
      </c>
      <c r="Q3284" s="7">
        <v>24.0</v>
      </c>
      <c r="R3284" s="7">
        <v>24.0</v>
      </c>
      <c r="S3284" s="7">
        <v>24.0</v>
      </c>
      <c r="T3284" s="7">
        <v>24.0</v>
      </c>
      <c r="U3284" s="7">
        <v>24.0</v>
      </c>
      <c r="V3284" s="7">
        <v>24.0</v>
      </c>
      <c r="W3284" s="7">
        <v>24.0</v>
      </c>
      <c r="X3284" s="7">
        <v>24.0</v>
      </c>
      <c r="Y3284" s="7">
        <v>24.0</v>
      </c>
      <c r="Z3284" s="7">
        <v>24.0</v>
      </c>
      <c r="AA3284" s="7">
        <v>24.0</v>
      </c>
      <c r="AB3284" s="7">
        <v>24.0</v>
      </c>
      <c r="AC3284" s="7">
        <v>27.0</v>
      </c>
      <c r="AD3284" s="7">
        <v>27.0</v>
      </c>
      <c r="AE3284" s="7">
        <v>27.0</v>
      </c>
      <c r="AF3284" s="7" t="s">
        <v>3589</v>
      </c>
    </row>
    <row r="3285" ht="14.25" customHeight="1">
      <c r="A3285" s="8" t="s">
        <v>1645</v>
      </c>
      <c r="B3285" s="8" t="s">
        <v>3599</v>
      </c>
      <c r="C3285" s="8" t="s">
        <v>3593</v>
      </c>
      <c r="D3285" s="8" t="s">
        <v>3597</v>
      </c>
      <c r="E3285" s="202">
        <v>41640.0</v>
      </c>
      <c r="F3285" s="202">
        <v>42004.0</v>
      </c>
      <c r="G3285" s="8" t="s">
        <v>3588</v>
      </c>
      <c r="H3285" s="8">
        <v>27.0</v>
      </c>
      <c r="I3285" s="8"/>
      <c r="J3285" s="8"/>
      <c r="K3285" s="8"/>
      <c r="L3285" s="8"/>
      <c r="M3285" s="8"/>
      <c r="N3285" s="8"/>
      <c r="O3285" s="8"/>
      <c r="P3285" s="8"/>
      <c r="Q3285" s="8"/>
      <c r="R3285" s="8"/>
      <c r="S3285" s="8"/>
      <c r="T3285" s="8"/>
      <c r="U3285" s="8"/>
      <c r="V3285" s="8"/>
      <c r="W3285" s="8"/>
      <c r="X3285" s="8"/>
      <c r="Y3285" s="8"/>
      <c r="Z3285" s="8"/>
      <c r="AA3285" s="8"/>
      <c r="AB3285" s="8"/>
      <c r="AC3285" s="8"/>
      <c r="AD3285" s="8"/>
      <c r="AE3285" s="8"/>
      <c r="AF3285" s="8" t="s">
        <v>3589</v>
      </c>
    </row>
    <row r="3286" ht="14.25" customHeight="1">
      <c r="A3286" s="7" t="s">
        <v>1645</v>
      </c>
      <c r="B3286" s="7" t="s">
        <v>3599</v>
      </c>
      <c r="C3286" s="7" t="s">
        <v>3593</v>
      </c>
      <c r="D3286" s="7" t="s">
        <v>3598</v>
      </c>
      <c r="E3286" s="201">
        <v>41640.0</v>
      </c>
      <c r="F3286" s="201">
        <v>42004.0</v>
      </c>
      <c r="G3286" s="7" t="s">
        <v>3588</v>
      </c>
      <c r="H3286" s="7">
        <v>24.0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3589</v>
      </c>
    </row>
    <row r="3287" ht="14.25" customHeight="1">
      <c r="A3287" s="8" t="s">
        <v>1645</v>
      </c>
      <c r="B3287" s="8" t="s">
        <v>3599</v>
      </c>
      <c r="C3287" s="8" t="s">
        <v>3593</v>
      </c>
      <c r="D3287" s="8" t="s">
        <v>3621</v>
      </c>
      <c r="E3287" s="202">
        <v>41883.0</v>
      </c>
      <c r="F3287" s="202">
        <v>42004.0</v>
      </c>
      <c r="G3287" s="8" t="s">
        <v>3594</v>
      </c>
      <c r="H3287" s="8">
        <v>27.0</v>
      </c>
      <c r="I3287" s="8">
        <v>27.0</v>
      </c>
      <c r="J3287" s="8">
        <v>27.0</v>
      </c>
      <c r="K3287" s="8">
        <v>27.0</v>
      </c>
      <c r="L3287" s="8">
        <v>27.0</v>
      </c>
      <c r="M3287" s="8">
        <v>27.0</v>
      </c>
      <c r="N3287" s="8">
        <v>24.0</v>
      </c>
      <c r="O3287" s="8">
        <v>24.0</v>
      </c>
      <c r="P3287" s="8">
        <v>24.0</v>
      </c>
      <c r="Q3287" s="8">
        <v>24.0</v>
      </c>
      <c r="R3287" s="8">
        <v>24.0</v>
      </c>
      <c r="S3287" s="8">
        <v>24.0</v>
      </c>
      <c r="T3287" s="8">
        <v>24.0</v>
      </c>
      <c r="U3287" s="8">
        <v>24.0</v>
      </c>
      <c r="V3287" s="8">
        <v>24.0</v>
      </c>
      <c r="W3287" s="8">
        <v>24.0</v>
      </c>
      <c r="X3287" s="8">
        <v>24.0</v>
      </c>
      <c r="Y3287" s="8">
        <v>24.0</v>
      </c>
      <c r="Z3287" s="8">
        <v>24.0</v>
      </c>
      <c r="AA3287" s="8">
        <v>24.0</v>
      </c>
      <c r="AB3287" s="8">
        <v>24.0</v>
      </c>
      <c r="AC3287" s="8">
        <v>27.0</v>
      </c>
      <c r="AD3287" s="8">
        <v>27.0</v>
      </c>
      <c r="AE3287" s="8">
        <v>27.0</v>
      </c>
      <c r="AF3287" s="8" t="s">
        <v>3589</v>
      </c>
    </row>
    <row r="3288" ht="14.25" customHeight="1">
      <c r="A3288" s="7" t="s">
        <v>1645</v>
      </c>
      <c r="B3288" s="7" t="s">
        <v>3599</v>
      </c>
      <c r="C3288" s="7" t="s">
        <v>3593</v>
      </c>
      <c r="D3288" s="7" t="s">
        <v>3621</v>
      </c>
      <c r="E3288" s="201">
        <v>41821.0</v>
      </c>
      <c r="F3288" s="201">
        <v>41883.0</v>
      </c>
      <c r="G3288" s="7" t="s">
        <v>3594</v>
      </c>
      <c r="H3288" s="7">
        <v>27.0</v>
      </c>
      <c r="I3288" s="7">
        <v>27.0</v>
      </c>
      <c r="J3288" s="7">
        <v>27.0</v>
      </c>
      <c r="K3288" s="7">
        <v>27.0</v>
      </c>
      <c r="L3288" s="7">
        <v>27.0</v>
      </c>
      <c r="M3288" s="7">
        <v>27.0</v>
      </c>
      <c r="N3288" s="7">
        <v>27.0</v>
      </c>
      <c r="O3288" s="7">
        <v>24.0</v>
      </c>
      <c r="P3288" s="7">
        <v>24.0</v>
      </c>
      <c r="Q3288" s="7">
        <v>24.0</v>
      </c>
      <c r="R3288" s="7">
        <v>24.0</v>
      </c>
      <c r="S3288" s="7">
        <v>24.0</v>
      </c>
      <c r="T3288" s="7">
        <v>24.0</v>
      </c>
      <c r="U3288" s="7">
        <v>24.0</v>
      </c>
      <c r="V3288" s="7">
        <v>24.0</v>
      </c>
      <c r="W3288" s="7">
        <v>24.0</v>
      </c>
      <c r="X3288" s="7">
        <v>24.0</v>
      </c>
      <c r="Y3288" s="7">
        <v>24.0</v>
      </c>
      <c r="Z3288" s="7">
        <v>27.0</v>
      </c>
      <c r="AA3288" s="7">
        <v>27.0</v>
      </c>
      <c r="AB3288" s="7">
        <v>27.0</v>
      </c>
      <c r="AC3288" s="7">
        <v>27.0</v>
      </c>
      <c r="AD3288" s="7">
        <v>27.0</v>
      </c>
      <c r="AE3288" s="7">
        <v>27.0</v>
      </c>
      <c r="AF3288" s="7" t="s">
        <v>3589</v>
      </c>
    </row>
    <row r="3289" ht="14.25" customHeight="1">
      <c r="A3289" s="8" t="s">
        <v>1641</v>
      </c>
      <c r="B3289" s="8" t="s">
        <v>3599</v>
      </c>
      <c r="C3289" s="8" t="s">
        <v>3593</v>
      </c>
      <c r="D3289" s="8" t="s">
        <v>3637</v>
      </c>
      <c r="E3289" s="202">
        <v>41640.0</v>
      </c>
      <c r="F3289" s="202">
        <v>42004.0</v>
      </c>
      <c r="G3289" s="8" t="s">
        <v>3588</v>
      </c>
      <c r="H3289" s="8">
        <v>27.0</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3589</v>
      </c>
    </row>
    <row r="3290" ht="14.25" customHeight="1">
      <c r="A3290" s="7" t="s">
        <v>1641</v>
      </c>
      <c r="B3290" s="7" t="s">
        <v>3599</v>
      </c>
      <c r="C3290" s="7" t="s">
        <v>3593</v>
      </c>
      <c r="D3290" s="7" t="s">
        <v>3598</v>
      </c>
      <c r="E3290" s="201">
        <v>41640.0</v>
      </c>
      <c r="F3290" s="201">
        <v>42004.0</v>
      </c>
      <c r="G3290" s="7" t="s">
        <v>3594</v>
      </c>
      <c r="H3290" s="7">
        <v>27.0</v>
      </c>
      <c r="I3290" s="7">
        <v>27.0</v>
      </c>
      <c r="J3290" s="7">
        <v>27.0</v>
      </c>
      <c r="K3290" s="7">
        <v>27.0</v>
      </c>
      <c r="L3290" s="7">
        <v>27.0</v>
      </c>
      <c r="M3290" s="7">
        <v>27.0</v>
      </c>
      <c r="N3290" s="7">
        <v>24.0</v>
      </c>
      <c r="O3290" s="7">
        <v>24.0</v>
      </c>
      <c r="P3290" s="7">
        <v>24.0</v>
      </c>
      <c r="Q3290" s="7">
        <v>24.0</v>
      </c>
      <c r="R3290" s="7">
        <v>24.0</v>
      </c>
      <c r="S3290" s="7">
        <v>24.0</v>
      </c>
      <c r="T3290" s="7">
        <v>24.0</v>
      </c>
      <c r="U3290" s="7">
        <v>24.0</v>
      </c>
      <c r="V3290" s="7">
        <v>24.0</v>
      </c>
      <c r="W3290" s="7">
        <v>24.0</v>
      </c>
      <c r="X3290" s="7">
        <v>24.0</v>
      </c>
      <c r="Y3290" s="7">
        <v>24.0</v>
      </c>
      <c r="Z3290" s="7">
        <v>24.0</v>
      </c>
      <c r="AA3290" s="7">
        <v>24.0</v>
      </c>
      <c r="AB3290" s="7">
        <v>24.0</v>
      </c>
      <c r="AC3290" s="7">
        <v>27.0</v>
      </c>
      <c r="AD3290" s="7">
        <v>27.0</v>
      </c>
      <c r="AE3290" s="7">
        <v>27.0</v>
      </c>
      <c r="AF3290" s="7" t="s">
        <v>3589</v>
      </c>
    </row>
    <row r="3291" ht="14.25" customHeight="1">
      <c r="A3291" s="8" t="s">
        <v>4586</v>
      </c>
      <c r="B3291" s="8" t="s">
        <v>3661</v>
      </c>
      <c r="C3291" s="8"/>
      <c r="D3291" s="8" t="s">
        <v>3637</v>
      </c>
      <c r="E3291" s="202">
        <v>41640.0</v>
      </c>
      <c r="F3291" s="202">
        <v>42004.0</v>
      </c>
      <c r="G3291" s="8" t="s">
        <v>3588</v>
      </c>
      <c r="H3291" s="8">
        <v>1.1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3589</v>
      </c>
    </row>
    <row r="3292" ht="14.25" customHeight="1">
      <c r="A3292" s="7" t="s">
        <v>4586</v>
      </c>
      <c r="B3292" s="7" t="s">
        <v>3661</v>
      </c>
      <c r="C3292" s="7"/>
      <c r="D3292" s="7" t="s">
        <v>3598</v>
      </c>
      <c r="E3292" s="201">
        <v>41640.0</v>
      </c>
      <c r="F3292" s="201">
        <v>42004.0</v>
      </c>
      <c r="G3292" s="7" t="s">
        <v>3588</v>
      </c>
      <c r="H3292" s="7">
        <v>0.6</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3589</v>
      </c>
    </row>
    <row r="3293" ht="14.25" customHeight="1">
      <c r="A3293" s="8" t="s">
        <v>4586</v>
      </c>
      <c r="B3293" s="8" t="s">
        <v>3661</v>
      </c>
      <c r="C3293" s="8"/>
      <c r="D3293" s="8" t="s">
        <v>3621</v>
      </c>
      <c r="E3293" s="202">
        <v>41913.0</v>
      </c>
      <c r="F3293" s="202">
        <v>42004.0</v>
      </c>
      <c r="G3293" s="8" t="s">
        <v>3588</v>
      </c>
      <c r="H3293" s="8">
        <v>1.1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3589</v>
      </c>
    </row>
    <row r="3294" ht="14.25" customHeight="1">
      <c r="A3294" s="7" t="s">
        <v>4586</v>
      </c>
      <c r="B3294" s="7" t="s">
        <v>3661</v>
      </c>
      <c r="C3294" s="7"/>
      <c r="D3294" s="7" t="s">
        <v>3621</v>
      </c>
      <c r="E3294" s="201">
        <v>41760.0</v>
      </c>
      <c r="F3294" s="201">
        <v>41912.0</v>
      </c>
      <c r="G3294" s="7" t="s">
        <v>3588</v>
      </c>
      <c r="H3294" s="7">
        <v>0.6</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3589</v>
      </c>
    </row>
    <row r="3295" ht="14.25" customHeight="1">
      <c r="A3295" s="8" t="s">
        <v>4587</v>
      </c>
      <c r="B3295" s="8" t="s">
        <v>8</v>
      </c>
      <c r="C3295" s="8"/>
      <c r="D3295" s="93" t="s">
        <v>3596</v>
      </c>
      <c r="E3295" s="202">
        <v>41640.0</v>
      </c>
      <c r="F3295" s="202">
        <v>42004.0</v>
      </c>
      <c r="G3295" s="8" t="s">
        <v>3594</v>
      </c>
      <c r="H3295" s="8">
        <v>0.0</v>
      </c>
      <c r="I3295" s="8">
        <v>0.0</v>
      </c>
      <c r="J3295" s="8">
        <v>0.0</v>
      </c>
      <c r="K3295" s="8">
        <v>0.0</v>
      </c>
      <c r="L3295" s="8">
        <v>0.0</v>
      </c>
      <c r="M3295" s="8">
        <v>0.0</v>
      </c>
      <c r="N3295" s="8">
        <v>0.0</v>
      </c>
      <c r="O3295" s="8">
        <v>0.0</v>
      </c>
      <c r="P3295" s="8">
        <v>0.7</v>
      </c>
      <c r="Q3295" s="8">
        <v>0.7</v>
      </c>
      <c r="R3295" s="8">
        <v>0.7</v>
      </c>
      <c r="S3295" s="8">
        <v>0.7</v>
      </c>
      <c r="T3295" s="8">
        <v>0.7</v>
      </c>
      <c r="U3295" s="8">
        <v>0.7</v>
      </c>
      <c r="V3295" s="8">
        <v>0.7</v>
      </c>
      <c r="W3295" s="8">
        <v>0.7</v>
      </c>
      <c r="X3295" s="8">
        <v>0.7</v>
      </c>
      <c r="Y3295" s="8">
        <v>0.7</v>
      </c>
      <c r="Z3295" s="8">
        <v>0.7</v>
      </c>
      <c r="AA3295" s="8">
        <v>0.7</v>
      </c>
      <c r="AB3295" s="8">
        <v>0.7</v>
      </c>
      <c r="AC3295" s="8">
        <v>0.0</v>
      </c>
      <c r="AD3295" s="8">
        <v>0.0</v>
      </c>
      <c r="AE3295" s="8">
        <v>0.0</v>
      </c>
      <c r="AF3295" s="8" t="s">
        <v>3589</v>
      </c>
    </row>
    <row r="3296" ht="14.25" customHeight="1">
      <c r="A3296" s="7" t="s">
        <v>4587</v>
      </c>
      <c r="B3296" s="7" t="s">
        <v>8</v>
      </c>
      <c r="C3296" s="7"/>
      <c r="D3296" s="7" t="s">
        <v>3597</v>
      </c>
      <c r="E3296" s="201">
        <v>41640.0</v>
      </c>
      <c r="F3296" s="201">
        <v>42004.0</v>
      </c>
      <c r="G3296" s="7" t="s">
        <v>3588</v>
      </c>
      <c r="H3296" s="7">
        <v>0.0</v>
      </c>
      <c r="I3296" s="7"/>
      <c r="J3296" s="7"/>
      <c r="K3296" s="7"/>
      <c r="L3296" s="7"/>
      <c r="M3296" s="7"/>
      <c r="N3296" s="7"/>
      <c r="O3296" s="7"/>
      <c r="P3296" s="7"/>
      <c r="Q3296" s="7"/>
      <c r="R3296" s="7"/>
      <c r="S3296" s="7"/>
      <c r="T3296" s="7"/>
      <c r="U3296" s="7"/>
      <c r="V3296" s="7"/>
      <c r="W3296" s="7"/>
      <c r="X3296" s="7"/>
      <c r="Y3296" s="7"/>
      <c r="Z3296" s="7"/>
      <c r="AA3296" s="7"/>
      <c r="AB3296" s="7"/>
      <c r="AC3296" s="7"/>
      <c r="AD3296" s="7"/>
      <c r="AE3296" s="7"/>
      <c r="AF3296" s="7" t="s">
        <v>3589</v>
      </c>
    </row>
    <row r="3297" ht="14.25" customHeight="1">
      <c r="A3297" s="8" t="s">
        <v>4587</v>
      </c>
      <c r="B3297" s="8" t="s">
        <v>8</v>
      </c>
      <c r="C3297" s="8"/>
      <c r="D3297" s="8" t="s">
        <v>3668</v>
      </c>
      <c r="E3297" s="202">
        <v>41883.0</v>
      </c>
      <c r="F3297" s="202">
        <v>42004.0</v>
      </c>
      <c r="G3297" s="8" t="s">
        <v>3588</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3589</v>
      </c>
    </row>
    <row r="3298" ht="14.25" customHeight="1">
      <c r="A3298" s="7" t="s">
        <v>4587</v>
      </c>
      <c r="B3298" s="7" t="s">
        <v>8</v>
      </c>
      <c r="C3298" s="7"/>
      <c r="D3298" s="7" t="s">
        <v>3605</v>
      </c>
      <c r="E3298" s="201">
        <v>41883.0</v>
      </c>
      <c r="F3298" s="201">
        <v>42004.0</v>
      </c>
      <c r="G3298" s="7" t="s">
        <v>3594</v>
      </c>
      <c r="H3298" s="7">
        <v>0.0</v>
      </c>
      <c r="I3298" s="7">
        <v>0.0</v>
      </c>
      <c r="J3298" s="7">
        <v>0.0</v>
      </c>
      <c r="K3298" s="7">
        <v>0.0</v>
      </c>
      <c r="L3298" s="7">
        <v>0.0</v>
      </c>
      <c r="M3298" s="7">
        <v>0.0</v>
      </c>
      <c r="N3298" s="7">
        <v>0.0</v>
      </c>
      <c r="O3298" s="7">
        <v>0.0</v>
      </c>
      <c r="P3298" s="7">
        <v>0.7</v>
      </c>
      <c r="Q3298" s="7">
        <v>0.7</v>
      </c>
      <c r="R3298" s="7">
        <v>0.7</v>
      </c>
      <c r="S3298" s="7">
        <v>0.7</v>
      </c>
      <c r="T3298" s="7">
        <v>0.7</v>
      </c>
      <c r="U3298" s="7">
        <v>0.7</v>
      </c>
      <c r="V3298" s="7">
        <v>0.7</v>
      </c>
      <c r="W3298" s="7">
        <v>0.7</v>
      </c>
      <c r="X3298" s="7">
        <v>0.7</v>
      </c>
      <c r="Y3298" s="7">
        <v>0.7</v>
      </c>
      <c r="Z3298" s="7">
        <v>0.7</v>
      </c>
      <c r="AA3298" s="7">
        <v>0.7</v>
      </c>
      <c r="AB3298" s="7">
        <v>0.7</v>
      </c>
      <c r="AC3298" s="7">
        <v>0.0</v>
      </c>
      <c r="AD3298" s="7">
        <v>0.0</v>
      </c>
      <c r="AE3298" s="7">
        <v>0.0</v>
      </c>
      <c r="AF3298" s="7" t="s">
        <v>3589</v>
      </c>
    </row>
    <row r="3299" ht="14.25" customHeight="1">
      <c r="A3299" s="8" t="s">
        <v>4587</v>
      </c>
      <c r="B3299" s="8" t="s">
        <v>8</v>
      </c>
      <c r="C3299" s="8"/>
      <c r="D3299" s="8" t="s">
        <v>3668</v>
      </c>
      <c r="E3299" s="202">
        <v>41821.0</v>
      </c>
      <c r="F3299" s="202">
        <v>41883.0</v>
      </c>
      <c r="G3299" s="8" t="s">
        <v>3588</v>
      </c>
      <c r="H3299" s="8">
        <v>0.0</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3589</v>
      </c>
    </row>
    <row r="3300" ht="14.25" customHeight="1">
      <c r="A3300" s="7" t="s">
        <v>4587</v>
      </c>
      <c r="B3300" s="7" t="s">
        <v>8</v>
      </c>
      <c r="C3300" s="7"/>
      <c r="D3300" s="92" t="s">
        <v>3644</v>
      </c>
      <c r="E3300" s="201">
        <v>41821.0</v>
      </c>
      <c r="F3300" s="201">
        <v>41883.0</v>
      </c>
      <c r="G3300" s="7" t="s">
        <v>3594</v>
      </c>
      <c r="H3300" s="7">
        <v>0.0</v>
      </c>
      <c r="I3300" s="7">
        <v>0.0</v>
      </c>
      <c r="J3300" s="7">
        <v>0.0</v>
      </c>
      <c r="K3300" s="7">
        <v>0.0</v>
      </c>
      <c r="L3300" s="7">
        <v>0.0</v>
      </c>
      <c r="M3300" s="7">
        <v>0.0</v>
      </c>
      <c r="N3300" s="7">
        <v>0.0</v>
      </c>
      <c r="O3300" s="7">
        <v>0.0</v>
      </c>
      <c r="P3300" s="7">
        <v>0.5</v>
      </c>
      <c r="Q3300" s="7">
        <v>0.5</v>
      </c>
      <c r="R3300" s="7">
        <v>0.5</v>
      </c>
      <c r="S3300" s="7">
        <v>0.5</v>
      </c>
      <c r="T3300" s="7">
        <v>0.5</v>
      </c>
      <c r="U3300" s="7">
        <v>0.5</v>
      </c>
      <c r="V3300" s="7">
        <v>0.5</v>
      </c>
      <c r="W3300" s="7">
        <v>0.5</v>
      </c>
      <c r="X3300" s="7">
        <v>0.5</v>
      </c>
      <c r="Y3300" s="7">
        <v>0.5</v>
      </c>
      <c r="Z3300" s="7">
        <v>0.5</v>
      </c>
      <c r="AA3300" s="7">
        <v>0.5</v>
      </c>
      <c r="AB3300" s="7">
        <v>0.5</v>
      </c>
      <c r="AC3300" s="7">
        <v>0.0</v>
      </c>
      <c r="AD3300" s="7">
        <v>0.0</v>
      </c>
      <c r="AE3300" s="7">
        <v>0.0</v>
      </c>
      <c r="AF3300" s="7" t="s">
        <v>3589</v>
      </c>
    </row>
    <row r="3301" ht="14.25" customHeight="1">
      <c r="A3301" s="8" t="s">
        <v>4587</v>
      </c>
      <c r="B3301" s="8" t="s">
        <v>8</v>
      </c>
      <c r="C3301" s="8"/>
      <c r="D3301" s="8" t="s">
        <v>3668</v>
      </c>
      <c r="E3301" s="202">
        <v>41640.0</v>
      </c>
      <c r="F3301" s="202">
        <v>41820.0</v>
      </c>
      <c r="G3301" s="8" t="s">
        <v>3588</v>
      </c>
      <c r="H3301" s="8">
        <v>0.0</v>
      </c>
      <c r="I3301" s="8"/>
      <c r="J3301" s="8"/>
      <c r="K3301" s="8"/>
      <c r="L3301" s="8"/>
      <c r="M3301" s="8"/>
      <c r="N3301" s="8"/>
      <c r="O3301" s="8"/>
      <c r="P3301" s="8"/>
      <c r="Q3301" s="8"/>
      <c r="R3301" s="8"/>
      <c r="S3301" s="8"/>
      <c r="T3301" s="8"/>
      <c r="U3301" s="8"/>
      <c r="V3301" s="8"/>
      <c r="W3301" s="8"/>
      <c r="X3301" s="8"/>
      <c r="Y3301" s="8"/>
      <c r="Z3301" s="8"/>
      <c r="AA3301" s="8"/>
      <c r="AB3301" s="8"/>
      <c r="AC3301" s="8"/>
      <c r="AD3301" s="8"/>
      <c r="AE3301" s="8"/>
      <c r="AF3301" s="8" t="s">
        <v>3589</v>
      </c>
    </row>
    <row r="3302" ht="14.25" customHeight="1">
      <c r="A3302" s="8" t="s">
        <v>4588</v>
      </c>
      <c r="B3302" s="8" t="s">
        <v>1207</v>
      </c>
      <c r="C3302" s="8" t="s">
        <v>4189</v>
      </c>
      <c r="D3302" s="8" t="s">
        <v>3587</v>
      </c>
      <c r="E3302" s="202">
        <v>41640.0</v>
      </c>
      <c r="F3302" s="202">
        <v>42004.0</v>
      </c>
      <c r="G3302" s="202" t="s">
        <v>3594</v>
      </c>
      <c r="H3302" s="216">
        <v>0.0</v>
      </c>
      <c r="I3302" s="216">
        <v>0.0</v>
      </c>
      <c r="J3302" s="216">
        <v>0.0</v>
      </c>
      <c r="K3302" s="216">
        <v>0.0</v>
      </c>
      <c r="L3302" s="216">
        <v>0.0</v>
      </c>
      <c r="M3302" s="216">
        <v>0.0</v>
      </c>
      <c r="N3302" s="216">
        <v>0.0</v>
      </c>
      <c r="O3302" s="216">
        <v>1.0</v>
      </c>
      <c r="P3302" s="216">
        <v>1.0</v>
      </c>
      <c r="Q3302" s="216">
        <v>1.0</v>
      </c>
      <c r="R3302" s="216">
        <v>1.0</v>
      </c>
      <c r="S3302" s="216">
        <v>1.0</v>
      </c>
      <c r="T3302" s="216">
        <v>1.0</v>
      </c>
      <c r="U3302" s="216">
        <v>1.0</v>
      </c>
      <c r="V3302" s="216">
        <v>1.0</v>
      </c>
      <c r="W3302" s="216">
        <v>1.0</v>
      </c>
      <c r="X3302" s="216">
        <v>1.0</v>
      </c>
      <c r="Y3302" s="216">
        <v>1.0</v>
      </c>
      <c r="Z3302" s="216">
        <v>1.0</v>
      </c>
      <c r="AA3302" s="216">
        <v>1.0</v>
      </c>
      <c r="AB3302" s="216">
        <v>1.0</v>
      </c>
      <c r="AC3302" s="216">
        <v>1.0</v>
      </c>
      <c r="AD3302" s="216">
        <v>1.0</v>
      </c>
      <c r="AE3302" s="216">
        <v>1.0</v>
      </c>
      <c r="AF3302" s="8"/>
    </row>
    <row r="3303" ht="14.25" customHeight="1">
      <c r="A3303" s="7" t="s">
        <v>312</v>
      </c>
      <c r="B3303" s="7" t="s">
        <v>1207</v>
      </c>
      <c r="C3303" s="7" t="s">
        <v>4189</v>
      </c>
      <c r="D3303" s="7" t="s">
        <v>3587</v>
      </c>
      <c r="E3303" s="201">
        <v>41640.0</v>
      </c>
      <c r="F3303" s="201">
        <v>42004.0</v>
      </c>
      <c r="G3303" s="201" t="s">
        <v>3588</v>
      </c>
      <c r="H3303" s="221">
        <v>1.0</v>
      </c>
      <c r="I3303" s="207"/>
      <c r="J3303" s="207"/>
      <c r="K3303" s="207"/>
      <c r="L3303" s="207"/>
      <c r="M3303" s="207"/>
      <c r="N3303" s="207"/>
      <c r="O3303" s="207"/>
      <c r="P3303" s="207"/>
      <c r="Q3303" s="207"/>
      <c r="R3303" s="207"/>
      <c r="S3303" s="207"/>
      <c r="T3303" s="207"/>
      <c r="U3303" s="207"/>
      <c r="V3303" s="207"/>
      <c r="W3303" s="207"/>
      <c r="X3303" s="207"/>
      <c r="Y3303" s="207"/>
      <c r="Z3303" s="207"/>
      <c r="AA3303" s="207"/>
      <c r="AB3303" s="207"/>
      <c r="AC3303" s="207"/>
      <c r="AD3303" s="207"/>
      <c r="AE3303" s="207"/>
      <c r="AF3303" s="7"/>
    </row>
    <row r="3304" ht="14.25" customHeight="1">
      <c r="A3304" s="7" t="s">
        <v>1649</v>
      </c>
      <c r="B3304" s="7" t="s">
        <v>8</v>
      </c>
      <c r="C3304" s="7"/>
      <c r="D3304" s="92" t="s">
        <v>3596</v>
      </c>
      <c r="E3304" s="201">
        <v>41640.0</v>
      </c>
      <c r="F3304" s="201">
        <v>42004.0</v>
      </c>
      <c r="G3304" s="7" t="s">
        <v>3594</v>
      </c>
      <c r="H3304" s="7">
        <v>0.0</v>
      </c>
      <c r="I3304" s="7">
        <v>0.0</v>
      </c>
      <c r="J3304" s="7">
        <v>0.0</v>
      </c>
      <c r="K3304" s="7">
        <v>0.0</v>
      </c>
      <c r="L3304" s="7">
        <v>0.0</v>
      </c>
      <c r="M3304" s="7">
        <v>0.0</v>
      </c>
      <c r="N3304" s="7">
        <v>0.0</v>
      </c>
      <c r="O3304" s="7">
        <v>0.0</v>
      </c>
      <c r="P3304" s="7">
        <v>0.35</v>
      </c>
      <c r="Q3304" s="7">
        <v>0.35</v>
      </c>
      <c r="R3304" s="7">
        <v>0.35</v>
      </c>
      <c r="S3304" s="7">
        <v>0.35</v>
      </c>
      <c r="T3304" s="7">
        <v>0.35</v>
      </c>
      <c r="U3304" s="7">
        <v>0.35</v>
      </c>
      <c r="V3304" s="7">
        <v>0.35</v>
      </c>
      <c r="W3304" s="7">
        <v>0.35</v>
      </c>
      <c r="X3304" s="7">
        <v>0.95</v>
      </c>
      <c r="Y3304" s="7">
        <v>0.95</v>
      </c>
      <c r="Z3304" s="7">
        <v>0.95</v>
      </c>
      <c r="AA3304" s="7">
        <v>0.95</v>
      </c>
      <c r="AB3304" s="7">
        <v>0.95</v>
      </c>
      <c r="AC3304" s="7">
        <v>0.0</v>
      </c>
      <c r="AD3304" s="7">
        <v>0.0</v>
      </c>
      <c r="AE3304" s="7">
        <v>0.0</v>
      </c>
      <c r="AF3304" s="7" t="s">
        <v>3589</v>
      </c>
    </row>
    <row r="3305" ht="14.25" customHeight="1">
      <c r="A3305" s="8" t="s">
        <v>1649</v>
      </c>
      <c r="B3305" s="8" t="s">
        <v>8</v>
      </c>
      <c r="C3305" s="8"/>
      <c r="D3305" s="8" t="s">
        <v>3597</v>
      </c>
      <c r="E3305" s="202">
        <v>41640.0</v>
      </c>
      <c r="F3305" s="202">
        <v>42004.0</v>
      </c>
      <c r="G3305" s="8" t="s">
        <v>3588</v>
      </c>
      <c r="H3305" s="8">
        <v>0.0</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3589</v>
      </c>
    </row>
    <row r="3306" ht="14.25" customHeight="1">
      <c r="A3306" s="7" t="s">
        <v>1649</v>
      </c>
      <c r="B3306" s="7" t="s">
        <v>8</v>
      </c>
      <c r="C3306" s="7"/>
      <c r="D3306" s="7" t="s">
        <v>3668</v>
      </c>
      <c r="E3306" s="201">
        <v>41883.0</v>
      </c>
      <c r="F3306" s="201">
        <v>42004.0</v>
      </c>
      <c r="G3306" s="7" t="s">
        <v>3588</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3589</v>
      </c>
    </row>
    <row r="3307" ht="14.25" customHeight="1">
      <c r="A3307" s="8" t="s">
        <v>1649</v>
      </c>
      <c r="B3307" s="8" t="s">
        <v>8</v>
      </c>
      <c r="C3307" s="8"/>
      <c r="D3307" s="8" t="s">
        <v>3605</v>
      </c>
      <c r="E3307" s="202">
        <v>41883.0</v>
      </c>
      <c r="F3307" s="202">
        <v>42004.0</v>
      </c>
      <c r="G3307" s="8" t="s">
        <v>3594</v>
      </c>
      <c r="H3307" s="8">
        <v>0.0</v>
      </c>
      <c r="I3307" s="8">
        <v>0.0</v>
      </c>
      <c r="J3307" s="8">
        <v>0.0</v>
      </c>
      <c r="K3307" s="8">
        <v>0.0</v>
      </c>
      <c r="L3307" s="8">
        <v>0.0</v>
      </c>
      <c r="M3307" s="8">
        <v>0.0</v>
      </c>
      <c r="N3307" s="8">
        <v>0.0</v>
      </c>
      <c r="O3307" s="8">
        <v>0.0</v>
      </c>
      <c r="P3307" s="8">
        <v>0.35</v>
      </c>
      <c r="Q3307" s="8">
        <v>0.35</v>
      </c>
      <c r="R3307" s="8">
        <v>0.35</v>
      </c>
      <c r="S3307" s="8">
        <v>0.35</v>
      </c>
      <c r="T3307" s="8">
        <v>0.35</v>
      </c>
      <c r="U3307" s="8">
        <v>0.35</v>
      </c>
      <c r="V3307" s="8">
        <v>0.35</v>
      </c>
      <c r="W3307" s="8">
        <v>0.35</v>
      </c>
      <c r="X3307" s="8">
        <v>0.95</v>
      </c>
      <c r="Y3307" s="8">
        <v>0.95</v>
      </c>
      <c r="Z3307" s="8">
        <v>0.95</v>
      </c>
      <c r="AA3307" s="8">
        <v>0.95</v>
      </c>
      <c r="AB3307" s="8">
        <v>0.95</v>
      </c>
      <c r="AC3307" s="8">
        <v>0.0</v>
      </c>
      <c r="AD3307" s="8">
        <v>0.0</v>
      </c>
      <c r="AE3307" s="8">
        <v>0.0</v>
      </c>
      <c r="AF3307" s="8" t="s">
        <v>3589</v>
      </c>
    </row>
    <row r="3308" ht="14.25" customHeight="1">
      <c r="A3308" s="7" t="s">
        <v>1649</v>
      </c>
      <c r="B3308" s="7" t="s">
        <v>8</v>
      </c>
      <c r="C3308" s="7"/>
      <c r="D3308" s="7" t="s">
        <v>3668</v>
      </c>
      <c r="E3308" s="201">
        <v>41821.0</v>
      </c>
      <c r="F3308" s="201">
        <v>41883.0</v>
      </c>
      <c r="G3308" s="7" t="s">
        <v>3588</v>
      </c>
      <c r="H3308" s="7">
        <v>0.0</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3589</v>
      </c>
    </row>
    <row r="3309" ht="14.25" customHeight="1">
      <c r="A3309" s="8" t="s">
        <v>1649</v>
      </c>
      <c r="B3309" s="8" t="s">
        <v>8</v>
      </c>
      <c r="C3309" s="8"/>
      <c r="D3309" s="93" t="s">
        <v>3644</v>
      </c>
      <c r="E3309" s="202">
        <v>41821.0</v>
      </c>
      <c r="F3309" s="202">
        <v>41883.0</v>
      </c>
      <c r="G3309" s="8" t="s">
        <v>3594</v>
      </c>
      <c r="H3309" s="8">
        <v>0.0</v>
      </c>
      <c r="I3309" s="8">
        <v>0.0</v>
      </c>
      <c r="J3309" s="8">
        <v>0.0</v>
      </c>
      <c r="K3309" s="8">
        <v>0.0</v>
      </c>
      <c r="L3309" s="8">
        <v>0.0</v>
      </c>
      <c r="M3309" s="8">
        <v>0.0</v>
      </c>
      <c r="N3309" s="8">
        <v>0.0</v>
      </c>
      <c r="O3309" s="8">
        <v>0.0</v>
      </c>
      <c r="P3309" s="8">
        <v>0.35</v>
      </c>
      <c r="Q3309" s="8">
        <v>0.35</v>
      </c>
      <c r="R3309" s="8">
        <v>0.35</v>
      </c>
      <c r="S3309" s="8">
        <v>0.35</v>
      </c>
      <c r="T3309" s="8">
        <v>0.35</v>
      </c>
      <c r="U3309" s="8">
        <v>0.35</v>
      </c>
      <c r="V3309" s="8">
        <v>0.35</v>
      </c>
      <c r="W3309" s="8">
        <v>0.35</v>
      </c>
      <c r="X3309" s="8">
        <v>0.35</v>
      </c>
      <c r="Y3309" s="8">
        <v>0.35</v>
      </c>
      <c r="Z3309" s="8">
        <v>0.35</v>
      </c>
      <c r="AA3309" s="8">
        <v>0.35</v>
      </c>
      <c r="AB3309" s="8">
        <v>0.35</v>
      </c>
      <c r="AC3309" s="8">
        <v>0.0</v>
      </c>
      <c r="AD3309" s="8">
        <v>0.0</v>
      </c>
      <c r="AE3309" s="8">
        <v>0.0</v>
      </c>
      <c r="AF3309" s="8" t="s">
        <v>3589</v>
      </c>
    </row>
    <row r="3310" ht="14.25" customHeight="1">
      <c r="A3310" s="7" t="s">
        <v>1649</v>
      </c>
      <c r="B3310" s="7" t="s">
        <v>8</v>
      </c>
      <c r="C3310" s="7"/>
      <c r="D3310" s="7" t="s">
        <v>3668</v>
      </c>
      <c r="E3310" s="201">
        <v>41640.0</v>
      </c>
      <c r="F3310" s="201">
        <v>41820.0</v>
      </c>
      <c r="G3310" s="7" t="s">
        <v>3588</v>
      </c>
      <c r="H3310" s="7">
        <v>0.0</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3589</v>
      </c>
    </row>
    <row r="3311" ht="14.25" customHeight="1">
      <c r="A3311" s="8" t="s">
        <v>1644</v>
      </c>
      <c r="B3311" s="8" t="s">
        <v>3599</v>
      </c>
      <c r="C3311" s="8" t="s">
        <v>3593</v>
      </c>
      <c r="D3311" s="8" t="s">
        <v>3596</v>
      </c>
      <c r="E3311" s="202">
        <v>41640.0</v>
      </c>
      <c r="F3311" s="202">
        <v>42004.0</v>
      </c>
      <c r="G3311" s="8" t="s">
        <v>3594</v>
      </c>
      <c r="H3311" s="8">
        <v>16.0</v>
      </c>
      <c r="I3311" s="8">
        <v>16.0</v>
      </c>
      <c r="J3311" s="8">
        <v>16.0</v>
      </c>
      <c r="K3311" s="8">
        <v>16.0</v>
      </c>
      <c r="L3311" s="8">
        <v>16.0</v>
      </c>
      <c r="M3311" s="8">
        <v>16.0</v>
      </c>
      <c r="N3311" s="8">
        <v>21.0</v>
      </c>
      <c r="O3311" s="8">
        <v>21.0</v>
      </c>
      <c r="P3311" s="8">
        <v>21.0</v>
      </c>
      <c r="Q3311" s="8">
        <v>21.0</v>
      </c>
      <c r="R3311" s="8">
        <v>21.0</v>
      </c>
      <c r="S3311" s="8">
        <v>21.0</v>
      </c>
      <c r="T3311" s="8">
        <v>21.0</v>
      </c>
      <c r="U3311" s="8">
        <v>21.0</v>
      </c>
      <c r="V3311" s="8">
        <v>21.0</v>
      </c>
      <c r="W3311" s="8">
        <v>21.0</v>
      </c>
      <c r="X3311" s="8">
        <v>21.0</v>
      </c>
      <c r="Y3311" s="8">
        <v>21.0</v>
      </c>
      <c r="Z3311" s="8">
        <v>21.0</v>
      </c>
      <c r="AA3311" s="8">
        <v>21.0</v>
      </c>
      <c r="AB3311" s="8">
        <v>21.0</v>
      </c>
      <c r="AC3311" s="8">
        <v>16.0</v>
      </c>
      <c r="AD3311" s="8">
        <v>16.0</v>
      </c>
      <c r="AE3311" s="8">
        <v>16.0</v>
      </c>
      <c r="AF3311" s="8" t="s">
        <v>3589</v>
      </c>
    </row>
    <row r="3312" ht="14.25" customHeight="1">
      <c r="A3312" s="7" t="s">
        <v>1644</v>
      </c>
      <c r="B3312" s="7" t="s">
        <v>3599</v>
      </c>
      <c r="C3312" s="7" t="s">
        <v>3593</v>
      </c>
      <c r="D3312" s="7" t="s">
        <v>3597</v>
      </c>
      <c r="E3312" s="201">
        <v>41640.0</v>
      </c>
      <c r="F3312" s="201">
        <v>42004.0</v>
      </c>
      <c r="G3312" s="7" t="s">
        <v>3588</v>
      </c>
      <c r="H3312" s="7">
        <v>21.0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3589</v>
      </c>
    </row>
    <row r="3313" ht="14.25" customHeight="1">
      <c r="A3313" s="8" t="s">
        <v>1644</v>
      </c>
      <c r="B3313" s="8" t="s">
        <v>3599</v>
      </c>
      <c r="C3313" s="8" t="s">
        <v>3593</v>
      </c>
      <c r="D3313" s="8" t="s">
        <v>3598</v>
      </c>
      <c r="E3313" s="202">
        <v>41640.0</v>
      </c>
      <c r="F3313" s="202">
        <v>42004.0</v>
      </c>
      <c r="G3313" s="8" t="s">
        <v>3588</v>
      </c>
      <c r="H3313" s="8">
        <v>16.0</v>
      </c>
      <c r="I3313" s="8"/>
      <c r="J3313" s="8"/>
      <c r="K3313" s="8"/>
      <c r="L3313" s="8"/>
      <c r="M3313" s="8"/>
      <c r="N3313" s="8"/>
      <c r="O3313" s="8"/>
      <c r="P3313" s="8"/>
      <c r="Q3313" s="8"/>
      <c r="R3313" s="8"/>
      <c r="S3313" s="8"/>
      <c r="T3313" s="8"/>
      <c r="U3313" s="8"/>
      <c r="V3313" s="8"/>
      <c r="W3313" s="8"/>
      <c r="X3313" s="8"/>
      <c r="Y3313" s="8"/>
      <c r="Z3313" s="8"/>
      <c r="AA3313" s="8"/>
      <c r="AB3313" s="8"/>
      <c r="AC3313" s="8"/>
      <c r="AD3313" s="8"/>
      <c r="AE3313" s="8"/>
      <c r="AF3313" s="8" t="s">
        <v>3589</v>
      </c>
    </row>
    <row r="3314" ht="14.25" customHeight="1">
      <c r="A3314" s="7" t="s">
        <v>1644</v>
      </c>
      <c r="B3314" s="7" t="s">
        <v>3599</v>
      </c>
      <c r="C3314" s="7" t="s">
        <v>3593</v>
      </c>
      <c r="D3314" s="7" t="s">
        <v>3621</v>
      </c>
      <c r="E3314" s="201">
        <v>41883.0</v>
      </c>
      <c r="F3314" s="201">
        <v>42004.0</v>
      </c>
      <c r="G3314" s="7" t="s">
        <v>3594</v>
      </c>
      <c r="H3314" s="7">
        <v>16.0</v>
      </c>
      <c r="I3314" s="7">
        <v>16.0</v>
      </c>
      <c r="J3314" s="7">
        <v>16.0</v>
      </c>
      <c r="K3314" s="7">
        <v>16.0</v>
      </c>
      <c r="L3314" s="7">
        <v>16.0</v>
      </c>
      <c r="M3314" s="7">
        <v>16.0</v>
      </c>
      <c r="N3314" s="7">
        <v>21.0</v>
      </c>
      <c r="O3314" s="7">
        <v>21.0</v>
      </c>
      <c r="P3314" s="7">
        <v>21.0</v>
      </c>
      <c r="Q3314" s="7">
        <v>21.0</v>
      </c>
      <c r="R3314" s="7">
        <v>21.0</v>
      </c>
      <c r="S3314" s="7">
        <v>21.0</v>
      </c>
      <c r="T3314" s="7">
        <v>21.0</v>
      </c>
      <c r="U3314" s="7">
        <v>21.0</v>
      </c>
      <c r="V3314" s="7">
        <v>21.0</v>
      </c>
      <c r="W3314" s="7">
        <v>21.0</v>
      </c>
      <c r="X3314" s="7">
        <v>21.0</v>
      </c>
      <c r="Y3314" s="7">
        <v>21.0</v>
      </c>
      <c r="Z3314" s="7">
        <v>21.0</v>
      </c>
      <c r="AA3314" s="7">
        <v>21.0</v>
      </c>
      <c r="AB3314" s="7">
        <v>21.0</v>
      </c>
      <c r="AC3314" s="7">
        <v>16.0</v>
      </c>
      <c r="AD3314" s="7">
        <v>16.0</v>
      </c>
      <c r="AE3314" s="7">
        <v>16.0</v>
      </c>
      <c r="AF3314" s="7" t="s">
        <v>3589</v>
      </c>
    </row>
    <row r="3315" ht="14.25" customHeight="1">
      <c r="A3315" s="8" t="s">
        <v>1644</v>
      </c>
      <c r="B3315" s="8" t="s">
        <v>3599</v>
      </c>
      <c r="C3315" s="8" t="s">
        <v>3593</v>
      </c>
      <c r="D3315" s="8" t="s">
        <v>3621</v>
      </c>
      <c r="E3315" s="202">
        <v>41821.0</v>
      </c>
      <c r="F3315" s="202">
        <v>41883.0</v>
      </c>
      <c r="G3315" s="8" t="s">
        <v>3594</v>
      </c>
      <c r="H3315" s="8">
        <v>16.0</v>
      </c>
      <c r="I3315" s="8">
        <v>16.0</v>
      </c>
      <c r="J3315" s="8">
        <v>16.0</v>
      </c>
      <c r="K3315" s="8">
        <v>16.0</v>
      </c>
      <c r="L3315" s="8">
        <v>16.0</v>
      </c>
      <c r="M3315" s="8">
        <v>16.0</v>
      </c>
      <c r="N3315" s="8">
        <v>16.0</v>
      </c>
      <c r="O3315" s="8">
        <v>21.0</v>
      </c>
      <c r="P3315" s="8">
        <v>21.0</v>
      </c>
      <c r="Q3315" s="8">
        <v>21.0</v>
      </c>
      <c r="R3315" s="8">
        <v>21.0</v>
      </c>
      <c r="S3315" s="8">
        <v>21.0</v>
      </c>
      <c r="T3315" s="8">
        <v>21.0</v>
      </c>
      <c r="U3315" s="8">
        <v>21.0</v>
      </c>
      <c r="V3315" s="8">
        <v>21.0</v>
      </c>
      <c r="W3315" s="8">
        <v>21.0</v>
      </c>
      <c r="X3315" s="8">
        <v>21.0</v>
      </c>
      <c r="Y3315" s="8">
        <v>21.0</v>
      </c>
      <c r="Z3315" s="8">
        <v>16.0</v>
      </c>
      <c r="AA3315" s="8">
        <v>16.0</v>
      </c>
      <c r="AB3315" s="8">
        <v>16.0</v>
      </c>
      <c r="AC3315" s="8">
        <v>16.0</v>
      </c>
      <c r="AD3315" s="8">
        <v>16.0</v>
      </c>
      <c r="AE3315" s="8">
        <v>16.0</v>
      </c>
      <c r="AF3315" s="8" t="s">
        <v>3589</v>
      </c>
    </row>
    <row r="3316" ht="14.25" customHeight="1">
      <c r="A3316" s="7" t="s">
        <v>1640</v>
      </c>
      <c r="B3316" s="7" t="s">
        <v>3599</v>
      </c>
      <c r="C3316" s="7" t="s">
        <v>3593</v>
      </c>
      <c r="D3316" s="7" t="s">
        <v>3620</v>
      </c>
      <c r="E3316" s="201">
        <v>41640.0</v>
      </c>
      <c r="F3316" s="201">
        <v>42004.0</v>
      </c>
      <c r="G3316" s="7" t="s">
        <v>3588</v>
      </c>
      <c r="H3316" s="7">
        <v>16.0</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3589</v>
      </c>
    </row>
    <row r="3317" ht="14.25" customHeight="1">
      <c r="A3317" s="8" t="s">
        <v>1640</v>
      </c>
      <c r="B3317" s="8" t="s">
        <v>3599</v>
      </c>
      <c r="C3317" s="8" t="s">
        <v>3593</v>
      </c>
      <c r="D3317" s="8" t="s">
        <v>3597</v>
      </c>
      <c r="E3317" s="202">
        <v>41640.0</v>
      </c>
      <c r="F3317" s="202">
        <v>42004.0</v>
      </c>
      <c r="G3317" s="8" t="s">
        <v>3594</v>
      </c>
      <c r="H3317" s="8">
        <v>16.0</v>
      </c>
      <c r="I3317" s="8">
        <v>16.0</v>
      </c>
      <c r="J3317" s="8">
        <v>16.0</v>
      </c>
      <c r="K3317" s="8">
        <v>16.0</v>
      </c>
      <c r="L3317" s="8">
        <v>16.0</v>
      </c>
      <c r="M3317" s="8">
        <v>16.0</v>
      </c>
      <c r="N3317" s="8">
        <v>21.0</v>
      </c>
      <c r="O3317" s="8">
        <v>21.0</v>
      </c>
      <c r="P3317" s="8">
        <v>21.0</v>
      </c>
      <c r="Q3317" s="8">
        <v>21.0</v>
      </c>
      <c r="R3317" s="8">
        <v>21.0</v>
      </c>
      <c r="S3317" s="8">
        <v>21.0</v>
      </c>
      <c r="T3317" s="8">
        <v>21.0</v>
      </c>
      <c r="U3317" s="8">
        <v>21.0</v>
      </c>
      <c r="V3317" s="8">
        <v>21.0</v>
      </c>
      <c r="W3317" s="8">
        <v>21.0</v>
      </c>
      <c r="X3317" s="8">
        <v>21.0</v>
      </c>
      <c r="Y3317" s="8">
        <v>21.0</v>
      </c>
      <c r="Z3317" s="8">
        <v>21.0</v>
      </c>
      <c r="AA3317" s="8">
        <v>21.0</v>
      </c>
      <c r="AB3317" s="8">
        <v>21.0</v>
      </c>
      <c r="AC3317" s="8">
        <v>16.0</v>
      </c>
      <c r="AD3317" s="8">
        <v>16.0</v>
      </c>
      <c r="AE3317" s="8">
        <v>16.0</v>
      </c>
      <c r="AF3317" s="8" t="s">
        <v>3589</v>
      </c>
    </row>
    <row r="3318" ht="14.25" customHeight="1">
      <c r="A3318" s="7" t="s">
        <v>1638</v>
      </c>
      <c r="B3318" s="7" t="s">
        <v>1209</v>
      </c>
      <c r="C3318" s="7"/>
      <c r="D3318" s="7" t="s">
        <v>3587</v>
      </c>
      <c r="E3318" s="201">
        <v>41640.0</v>
      </c>
      <c r="F3318" s="201">
        <v>42004.0</v>
      </c>
      <c r="G3318" s="7" t="s">
        <v>3594</v>
      </c>
      <c r="H3318" s="7">
        <v>1.0</v>
      </c>
      <c r="I3318" s="7">
        <v>1.0</v>
      </c>
      <c r="J3318" s="7">
        <v>1.0</v>
      </c>
      <c r="K3318" s="7">
        <v>1.0</v>
      </c>
      <c r="L3318" s="7">
        <v>1.0</v>
      </c>
      <c r="M3318" s="7">
        <v>1.0</v>
      </c>
      <c r="N3318" s="7">
        <v>1.0</v>
      </c>
      <c r="O3318" s="7">
        <v>0.5</v>
      </c>
      <c r="P3318" s="7">
        <v>0.5</v>
      </c>
      <c r="Q3318" s="7">
        <v>0.5</v>
      </c>
      <c r="R3318" s="7">
        <v>0.5</v>
      </c>
      <c r="S3318" s="7">
        <v>0.5</v>
      </c>
      <c r="T3318" s="7">
        <v>0.5</v>
      </c>
      <c r="U3318" s="7">
        <v>0.5</v>
      </c>
      <c r="V3318" s="7">
        <v>0.5</v>
      </c>
      <c r="W3318" s="7">
        <v>0.5</v>
      </c>
      <c r="X3318" s="7">
        <v>0.5</v>
      </c>
      <c r="Y3318" s="7">
        <v>0.5</v>
      </c>
      <c r="Z3318" s="7">
        <v>0.5</v>
      </c>
      <c r="AA3318" s="7">
        <v>0.5</v>
      </c>
      <c r="AB3318" s="7">
        <v>0.5</v>
      </c>
      <c r="AC3318" s="7">
        <v>1.0</v>
      </c>
      <c r="AD3318" s="7">
        <v>1.0</v>
      </c>
      <c r="AE3318" s="7">
        <v>1.0</v>
      </c>
      <c r="AF3318" s="7" t="s">
        <v>3589</v>
      </c>
    </row>
    <row r="3319" ht="14.25" customHeight="1">
      <c r="A3319" s="8" t="s">
        <v>1647</v>
      </c>
      <c r="B3319" s="8" t="s">
        <v>3604</v>
      </c>
      <c r="C3319" s="8"/>
      <c r="D3319" s="93" t="s">
        <v>3596</v>
      </c>
      <c r="E3319" s="202">
        <v>41640.0</v>
      </c>
      <c r="F3319" s="202">
        <v>42004.0</v>
      </c>
      <c r="G3319" s="8" t="s">
        <v>3594</v>
      </c>
      <c r="H3319" s="8">
        <v>0.1</v>
      </c>
      <c r="I3319" s="8">
        <v>0.1</v>
      </c>
      <c r="J3319" s="8">
        <v>0.1</v>
      </c>
      <c r="K3319" s="8">
        <v>0.1</v>
      </c>
      <c r="L3319" s="8">
        <v>0.1</v>
      </c>
      <c r="M3319" s="8">
        <v>0.1</v>
      </c>
      <c r="N3319" s="8">
        <v>0.1</v>
      </c>
      <c r="O3319" s="8">
        <v>0.1</v>
      </c>
      <c r="P3319" s="8">
        <v>0.15</v>
      </c>
      <c r="Q3319" s="8">
        <v>0.15</v>
      </c>
      <c r="R3319" s="8">
        <v>0.25</v>
      </c>
      <c r="S3319" s="8">
        <v>0.25</v>
      </c>
      <c r="T3319" s="8">
        <v>0.25</v>
      </c>
      <c r="U3319" s="8">
        <v>0.15</v>
      </c>
      <c r="V3319" s="8">
        <v>0.15</v>
      </c>
      <c r="W3319" s="8">
        <v>0.1</v>
      </c>
      <c r="X3319" s="8">
        <v>0.1</v>
      </c>
      <c r="Y3319" s="8">
        <v>0.1</v>
      </c>
      <c r="Z3319" s="8">
        <v>0.1</v>
      </c>
      <c r="AA3319" s="8">
        <v>0.1</v>
      </c>
      <c r="AB3319" s="8">
        <v>0.1</v>
      </c>
      <c r="AC3319" s="8">
        <v>0.1</v>
      </c>
      <c r="AD3319" s="8">
        <v>0.1</v>
      </c>
      <c r="AE3319" s="8">
        <v>0.1</v>
      </c>
      <c r="AF3319" s="8" t="s">
        <v>3589</v>
      </c>
    </row>
    <row r="3320" ht="14.25" customHeight="1">
      <c r="A3320" s="7" t="s">
        <v>1647</v>
      </c>
      <c r="B3320" s="7" t="s">
        <v>3604</v>
      </c>
      <c r="C3320" s="7"/>
      <c r="D3320" s="7" t="s">
        <v>3597</v>
      </c>
      <c r="E3320" s="201">
        <v>41640.0</v>
      </c>
      <c r="F3320" s="201">
        <v>42004.0</v>
      </c>
      <c r="G3320" s="7" t="s">
        <v>3588</v>
      </c>
      <c r="H3320" s="7">
        <v>0.1</v>
      </c>
      <c r="I3320" s="7"/>
      <c r="J3320" s="7"/>
      <c r="K3320" s="7"/>
      <c r="L3320" s="7"/>
      <c r="M3320" s="7"/>
      <c r="N3320" s="7"/>
      <c r="O3320" s="7"/>
      <c r="P3320" s="7"/>
      <c r="Q3320" s="7"/>
      <c r="R3320" s="7"/>
      <c r="S3320" s="7"/>
      <c r="T3320" s="7"/>
      <c r="U3320" s="7"/>
      <c r="V3320" s="7"/>
      <c r="W3320" s="7"/>
      <c r="X3320" s="7"/>
      <c r="Y3320" s="7"/>
      <c r="Z3320" s="7"/>
      <c r="AA3320" s="7"/>
      <c r="AB3320" s="7"/>
      <c r="AC3320" s="7"/>
      <c r="AD3320" s="7"/>
      <c r="AE3320" s="7"/>
      <c r="AF3320" s="7" t="s">
        <v>3589</v>
      </c>
    </row>
    <row r="3321" ht="14.25" customHeight="1">
      <c r="A3321" s="8" t="s">
        <v>1647</v>
      </c>
      <c r="B3321" s="8" t="s">
        <v>3604</v>
      </c>
      <c r="C3321" s="8"/>
      <c r="D3321" s="8" t="s">
        <v>3668</v>
      </c>
      <c r="E3321" s="202">
        <v>41883.0</v>
      </c>
      <c r="F3321" s="202">
        <v>42004.0</v>
      </c>
      <c r="G3321" s="8" t="s">
        <v>3588</v>
      </c>
      <c r="H3321" s="8">
        <v>0.1</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3589</v>
      </c>
    </row>
    <row r="3322" ht="14.25" customHeight="1">
      <c r="A3322" s="7" t="s">
        <v>1647</v>
      </c>
      <c r="B3322" s="7" t="s">
        <v>3604</v>
      </c>
      <c r="C3322" s="7"/>
      <c r="D3322" s="7" t="s">
        <v>3605</v>
      </c>
      <c r="E3322" s="201">
        <v>41883.0</v>
      </c>
      <c r="F3322" s="201">
        <v>42004.0</v>
      </c>
      <c r="G3322" s="7" t="s">
        <v>3594</v>
      </c>
      <c r="H3322" s="7">
        <v>0.1</v>
      </c>
      <c r="I3322" s="7">
        <v>0.1</v>
      </c>
      <c r="J3322" s="7">
        <v>0.1</v>
      </c>
      <c r="K3322" s="7">
        <v>0.1</v>
      </c>
      <c r="L3322" s="7">
        <v>0.1</v>
      </c>
      <c r="M3322" s="7">
        <v>0.1</v>
      </c>
      <c r="N3322" s="7">
        <v>0.1</v>
      </c>
      <c r="O3322" s="7">
        <v>0.1</v>
      </c>
      <c r="P3322" s="7">
        <v>0.15</v>
      </c>
      <c r="Q3322" s="7">
        <v>0.15</v>
      </c>
      <c r="R3322" s="7">
        <v>0.25</v>
      </c>
      <c r="S3322" s="7">
        <v>0.25</v>
      </c>
      <c r="T3322" s="7">
        <v>0.25</v>
      </c>
      <c r="U3322" s="7">
        <v>0.15</v>
      </c>
      <c r="V3322" s="7">
        <v>0.15</v>
      </c>
      <c r="W3322" s="7">
        <v>0.1</v>
      </c>
      <c r="X3322" s="7">
        <v>0.1</v>
      </c>
      <c r="Y3322" s="7">
        <v>0.1</v>
      </c>
      <c r="Z3322" s="7">
        <v>0.1</v>
      </c>
      <c r="AA3322" s="7">
        <v>0.1</v>
      </c>
      <c r="AB3322" s="7">
        <v>0.1</v>
      </c>
      <c r="AC3322" s="7">
        <v>0.1</v>
      </c>
      <c r="AD3322" s="7">
        <v>0.1</v>
      </c>
      <c r="AE3322" s="7">
        <v>0.1</v>
      </c>
      <c r="AF3322" s="7" t="s">
        <v>3589</v>
      </c>
    </row>
    <row r="3323" ht="14.25" customHeight="1">
      <c r="A3323" s="8" t="s">
        <v>1647</v>
      </c>
      <c r="B3323" s="8" t="s">
        <v>3604</v>
      </c>
      <c r="C3323" s="8"/>
      <c r="D3323" s="8" t="s">
        <v>3668</v>
      </c>
      <c r="E3323" s="202">
        <v>41821.0</v>
      </c>
      <c r="F3323" s="202">
        <v>41883.0</v>
      </c>
      <c r="G3323" s="8" t="s">
        <v>3588</v>
      </c>
      <c r="H3323" s="8">
        <v>0.1</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3589</v>
      </c>
    </row>
    <row r="3324" ht="14.25" customHeight="1">
      <c r="A3324" s="7" t="s">
        <v>1647</v>
      </c>
      <c r="B3324" s="7" t="s">
        <v>3604</v>
      </c>
      <c r="C3324" s="7"/>
      <c r="D3324" s="92" t="s">
        <v>3644</v>
      </c>
      <c r="E3324" s="201">
        <v>41821.0</v>
      </c>
      <c r="F3324" s="201">
        <v>41883.0</v>
      </c>
      <c r="G3324" s="7" t="s">
        <v>3594</v>
      </c>
      <c r="H3324" s="7">
        <v>0.1</v>
      </c>
      <c r="I3324" s="7">
        <v>0.1</v>
      </c>
      <c r="J3324" s="7">
        <v>0.1</v>
      </c>
      <c r="K3324" s="7">
        <v>0.1</v>
      </c>
      <c r="L3324" s="7">
        <v>0.1</v>
      </c>
      <c r="M3324" s="7">
        <v>0.1</v>
      </c>
      <c r="N3324" s="7">
        <v>0.1</v>
      </c>
      <c r="O3324" s="7">
        <v>0.1</v>
      </c>
      <c r="P3324" s="7">
        <v>0.13</v>
      </c>
      <c r="Q3324" s="7">
        <v>0.13</v>
      </c>
      <c r="R3324" s="7">
        <v>0.2</v>
      </c>
      <c r="S3324" s="7">
        <v>0.2</v>
      </c>
      <c r="T3324" s="7">
        <v>0.2</v>
      </c>
      <c r="U3324" s="7">
        <v>0.13</v>
      </c>
      <c r="V3324" s="7">
        <v>0.13</v>
      </c>
      <c r="W3324" s="7">
        <v>0.1</v>
      </c>
      <c r="X3324" s="7">
        <v>0.1</v>
      </c>
      <c r="Y3324" s="7">
        <v>0.1</v>
      </c>
      <c r="Z3324" s="7">
        <v>0.1</v>
      </c>
      <c r="AA3324" s="7">
        <v>0.1</v>
      </c>
      <c r="AB3324" s="7">
        <v>0.1</v>
      </c>
      <c r="AC3324" s="7">
        <v>0.1</v>
      </c>
      <c r="AD3324" s="7">
        <v>0.1</v>
      </c>
      <c r="AE3324" s="7">
        <v>0.1</v>
      </c>
      <c r="AF3324" s="7" t="s">
        <v>3589</v>
      </c>
    </row>
    <row r="3325" ht="14.25" customHeight="1">
      <c r="A3325" s="8" t="s">
        <v>1647</v>
      </c>
      <c r="B3325" s="8" t="s">
        <v>3604</v>
      </c>
      <c r="C3325" s="8"/>
      <c r="D3325" s="8" t="s">
        <v>3668</v>
      </c>
      <c r="E3325" s="202">
        <v>41640.0</v>
      </c>
      <c r="F3325" s="202">
        <v>41820.0</v>
      </c>
      <c r="G3325" s="8" t="s">
        <v>3588</v>
      </c>
      <c r="H3325" s="8">
        <v>0.1</v>
      </c>
      <c r="I3325" s="8"/>
      <c r="J3325" s="8"/>
      <c r="K3325" s="8"/>
      <c r="L3325" s="8"/>
      <c r="M3325" s="8"/>
      <c r="N3325" s="8"/>
      <c r="O3325" s="8"/>
      <c r="P3325" s="8"/>
      <c r="Q3325" s="8"/>
      <c r="R3325" s="8"/>
      <c r="S3325" s="8"/>
      <c r="T3325" s="8"/>
      <c r="U3325" s="8"/>
      <c r="V3325" s="8"/>
      <c r="W3325" s="8"/>
      <c r="X3325" s="8"/>
      <c r="Y3325" s="8"/>
      <c r="Z3325" s="8"/>
      <c r="AA3325" s="8"/>
      <c r="AB3325" s="8"/>
      <c r="AC3325" s="8"/>
      <c r="AD3325" s="8"/>
      <c r="AE3325" s="8"/>
      <c r="AF3325" s="8" t="s">
        <v>3589</v>
      </c>
    </row>
    <row r="3326" ht="14.25" customHeight="1">
      <c r="A3326" s="7" t="s">
        <v>1648</v>
      </c>
      <c r="B3326" s="7" t="s">
        <v>3604</v>
      </c>
      <c r="C3326" s="7"/>
      <c r="D3326" s="92" t="s">
        <v>3596</v>
      </c>
      <c r="E3326" s="201">
        <v>41640.0</v>
      </c>
      <c r="F3326" s="201">
        <v>42004.0</v>
      </c>
      <c r="G3326" s="7" t="s">
        <v>3594</v>
      </c>
      <c r="H3326" s="7">
        <v>0.0</v>
      </c>
      <c r="I3326" s="7">
        <v>0.0</v>
      </c>
      <c r="J3326" s="7">
        <v>0.0</v>
      </c>
      <c r="K3326" s="7">
        <v>0.0</v>
      </c>
      <c r="L3326" s="7">
        <v>0.0</v>
      </c>
      <c r="M3326" s="7">
        <v>0.0</v>
      </c>
      <c r="N3326" s="7">
        <v>1.0</v>
      </c>
      <c r="O3326" s="7">
        <v>1.0</v>
      </c>
      <c r="P3326" s="7">
        <v>1.0</v>
      </c>
      <c r="Q3326" s="7">
        <v>1.0</v>
      </c>
      <c r="R3326" s="7">
        <v>1.0</v>
      </c>
      <c r="S3326" s="7">
        <v>1.0</v>
      </c>
      <c r="T3326" s="7">
        <v>1.0</v>
      </c>
      <c r="U3326" s="7">
        <v>1.0</v>
      </c>
      <c r="V3326" s="7">
        <v>1.0</v>
      </c>
      <c r="W3326" s="7">
        <v>1.0</v>
      </c>
      <c r="X3326" s="7">
        <v>1.0</v>
      </c>
      <c r="Y3326" s="7">
        <v>1.0</v>
      </c>
      <c r="Z3326" s="7">
        <v>1.0</v>
      </c>
      <c r="AA3326" s="7">
        <v>1.0</v>
      </c>
      <c r="AB3326" s="7">
        <v>1.0</v>
      </c>
      <c r="AC3326" s="7">
        <v>0.0</v>
      </c>
      <c r="AD3326" s="7">
        <v>0.0</v>
      </c>
      <c r="AE3326" s="7">
        <v>0.0</v>
      </c>
      <c r="AF3326" s="7" t="s">
        <v>3589</v>
      </c>
    </row>
    <row r="3327" ht="14.25" customHeight="1">
      <c r="A3327" s="8" t="s">
        <v>1648</v>
      </c>
      <c r="B3327" s="8" t="s">
        <v>3604</v>
      </c>
      <c r="C3327" s="8"/>
      <c r="D3327" s="8" t="s">
        <v>4011</v>
      </c>
      <c r="E3327" s="202">
        <v>41640.0</v>
      </c>
      <c r="F3327" s="202">
        <v>42004.0</v>
      </c>
      <c r="G3327" s="8" t="s">
        <v>3588</v>
      </c>
      <c r="H3327" s="8">
        <v>0.0</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3589</v>
      </c>
    </row>
    <row r="3328" ht="14.25" customHeight="1">
      <c r="A3328" s="7" t="s">
        <v>1646</v>
      </c>
      <c r="B3328" s="7" t="s">
        <v>3604</v>
      </c>
      <c r="C3328" s="7"/>
      <c r="D3328" s="92" t="s">
        <v>3596</v>
      </c>
      <c r="E3328" s="201">
        <v>41640.0</v>
      </c>
      <c r="F3328" s="201">
        <v>42004.0</v>
      </c>
      <c r="G3328" s="7" t="s">
        <v>3594</v>
      </c>
      <c r="H3328" s="7">
        <v>0.02</v>
      </c>
      <c r="I3328" s="7">
        <v>0.02</v>
      </c>
      <c r="J3328" s="7">
        <v>0.02</v>
      </c>
      <c r="K3328" s="7">
        <v>0.02</v>
      </c>
      <c r="L3328" s="7">
        <v>0.02</v>
      </c>
      <c r="M3328" s="7">
        <v>0.02</v>
      </c>
      <c r="N3328" s="7">
        <v>0.02</v>
      </c>
      <c r="O3328" s="7">
        <v>0.02</v>
      </c>
      <c r="P3328" s="7">
        <v>0.15</v>
      </c>
      <c r="Q3328" s="7">
        <v>0.15</v>
      </c>
      <c r="R3328" s="7">
        <v>0.2</v>
      </c>
      <c r="S3328" s="7">
        <v>0.2</v>
      </c>
      <c r="T3328" s="7">
        <v>0.2</v>
      </c>
      <c r="U3328" s="7">
        <v>0.1</v>
      </c>
      <c r="V3328" s="7">
        <v>0.1</v>
      </c>
      <c r="W3328" s="7">
        <v>0.02</v>
      </c>
      <c r="X3328" s="7">
        <v>0.02</v>
      </c>
      <c r="Y3328" s="7">
        <v>0.02</v>
      </c>
      <c r="Z3328" s="7">
        <v>0.02</v>
      </c>
      <c r="AA3328" s="7">
        <v>0.02</v>
      </c>
      <c r="AB3328" s="7">
        <v>0.02</v>
      </c>
      <c r="AC3328" s="7">
        <v>0.02</v>
      </c>
      <c r="AD3328" s="7">
        <v>0.02</v>
      </c>
      <c r="AE3328" s="7">
        <v>0.02</v>
      </c>
      <c r="AF3328" s="7" t="s">
        <v>3589</v>
      </c>
    </row>
    <row r="3329" ht="14.25" customHeight="1">
      <c r="A3329" s="8" t="s">
        <v>1646</v>
      </c>
      <c r="B3329" s="8" t="s">
        <v>3604</v>
      </c>
      <c r="C3329" s="8"/>
      <c r="D3329" s="8" t="s">
        <v>3597</v>
      </c>
      <c r="E3329" s="202">
        <v>41640.0</v>
      </c>
      <c r="F3329" s="202">
        <v>42004.0</v>
      </c>
      <c r="G3329" s="8" t="s">
        <v>3588</v>
      </c>
      <c r="H3329" s="8">
        <v>0.02</v>
      </c>
      <c r="I3329" s="8"/>
      <c r="J3329" s="8"/>
      <c r="K3329" s="8"/>
      <c r="L3329" s="8"/>
      <c r="M3329" s="8"/>
      <c r="N3329" s="8"/>
      <c r="O3329" s="8"/>
      <c r="P3329" s="8"/>
      <c r="Q3329" s="8"/>
      <c r="R3329" s="8"/>
      <c r="S3329" s="8"/>
      <c r="T3329" s="8"/>
      <c r="U3329" s="8"/>
      <c r="V3329" s="8"/>
      <c r="W3329" s="8"/>
      <c r="X3329" s="8"/>
      <c r="Y3329" s="8"/>
      <c r="Z3329" s="8"/>
      <c r="AA3329" s="8"/>
      <c r="AB3329" s="8"/>
      <c r="AC3329" s="8"/>
      <c r="AD3329" s="8"/>
      <c r="AE3329" s="8"/>
      <c r="AF3329" s="8" t="s">
        <v>3589</v>
      </c>
    </row>
    <row r="3330" ht="14.25" customHeight="1">
      <c r="A3330" s="7" t="s">
        <v>1646</v>
      </c>
      <c r="B3330" s="7" t="s">
        <v>3604</v>
      </c>
      <c r="C3330" s="7"/>
      <c r="D3330" s="7" t="s">
        <v>3668</v>
      </c>
      <c r="E3330" s="201">
        <v>41883.0</v>
      </c>
      <c r="F3330" s="201">
        <v>42004.0</v>
      </c>
      <c r="G3330" s="7" t="s">
        <v>3588</v>
      </c>
      <c r="H3330" s="7">
        <v>0.02</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3589</v>
      </c>
    </row>
    <row r="3331" ht="14.25" customHeight="1">
      <c r="A3331" s="8" t="s">
        <v>1646</v>
      </c>
      <c r="B3331" s="8" t="s">
        <v>3604</v>
      </c>
      <c r="C3331" s="8"/>
      <c r="D3331" s="8" t="s">
        <v>3605</v>
      </c>
      <c r="E3331" s="202">
        <v>41883.0</v>
      </c>
      <c r="F3331" s="202">
        <v>42004.0</v>
      </c>
      <c r="G3331" s="8" t="s">
        <v>3594</v>
      </c>
      <c r="H3331" s="8">
        <v>0.02</v>
      </c>
      <c r="I3331" s="8">
        <v>0.02</v>
      </c>
      <c r="J3331" s="8">
        <v>0.02</v>
      </c>
      <c r="K3331" s="8">
        <v>0.02</v>
      </c>
      <c r="L3331" s="8">
        <v>0.02</v>
      </c>
      <c r="M3331" s="8">
        <v>0.02</v>
      </c>
      <c r="N3331" s="8">
        <v>0.02</v>
      </c>
      <c r="O3331" s="8">
        <v>0.02</v>
      </c>
      <c r="P3331" s="8">
        <v>0.15</v>
      </c>
      <c r="Q3331" s="8">
        <v>0.15</v>
      </c>
      <c r="R3331" s="8">
        <v>0.2</v>
      </c>
      <c r="S3331" s="8">
        <v>0.2</v>
      </c>
      <c r="T3331" s="8">
        <v>0.2</v>
      </c>
      <c r="U3331" s="8">
        <v>0.1</v>
      </c>
      <c r="V3331" s="8">
        <v>0.1</v>
      </c>
      <c r="W3331" s="8">
        <v>0.02</v>
      </c>
      <c r="X3331" s="8">
        <v>0.02</v>
      </c>
      <c r="Y3331" s="8">
        <v>0.02</v>
      </c>
      <c r="Z3331" s="8">
        <v>0.02</v>
      </c>
      <c r="AA3331" s="8">
        <v>0.02</v>
      </c>
      <c r="AB3331" s="8">
        <v>0.02</v>
      </c>
      <c r="AC3331" s="8">
        <v>0.02</v>
      </c>
      <c r="AD3331" s="8">
        <v>0.02</v>
      </c>
      <c r="AE3331" s="8">
        <v>0.02</v>
      </c>
      <c r="AF3331" s="8" t="s">
        <v>3589</v>
      </c>
    </row>
    <row r="3332" ht="14.25" customHeight="1">
      <c r="A3332" s="7" t="s">
        <v>1646</v>
      </c>
      <c r="B3332" s="7" t="s">
        <v>3604</v>
      </c>
      <c r="C3332" s="7"/>
      <c r="D3332" s="7" t="s">
        <v>3668</v>
      </c>
      <c r="E3332" s="201">
        <v>41821.0</v>
      </c>
      <c r="F3332" s="201">
        <v>41883.0</v>
      </c>
      <c r="G3332" s="7" t="s">
        <v>3588</v>
      </c>
      <c r="H3332" s="7">
        <v>0.02</v>
      </c>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7" t="s">
        <v>3589</v>
      </c>
    </row>
    <row r="3333" ht="14.25" customHeight="1">
      <c r="A3333" s="8" t="s">
        <v>1646</v>
      </c>
      <c r="B3333" s="8" t="s">
        <v>3604</v>
      </c>
      <c r="C3333" s="8"/>
      <c r="D3333" s="93" t="s">
        <v>3644</v>
      </c>
      <c r="E3333" s="202">
        <v>41821.0</v>
      </c>
      <c r="F3333" s="202">
        <v>41883.0</v>
      </c>
      <c r="G3333" s="8" t="s">
        <v>3594</v>
      </c>
      <c r="H3333" s="8">
        <v>0.02</v>
      </c>
      <c r="I3333" s="8">
        <v>0.02</v>
      </c>
      <c r="J3333" s="8">
        <v>0.02</v>
      </c>
      <c r="K3333" s="8">
        <v>0.02</v>
      </c>
      <c r="L3333" s="8">
        <v>0.02</v>
      </c>
      <c r="M3333" s="8">
        <v>0.02</v>
      </c>
      <c r="N3333" s="8">
        <v>0.02</v>
      </c>
      <c r="O3333" s="8">
        <v>0.02</v>
      </c>
      <c r="P3333" s="8">
        <v>0.1</v>
      </c>
      <c r="Q3333" s="8">
        <v>0.1</v>
      </c>
      <c r="R3333" s="8">
        <v>0.15</v>
      </c>
      <c r="S3333" s="8">
        <v>0.15</v>
      </c>
      <c r="T3333" s="8">
        <v>0.15</v>
      </c>
      <c r="U3333" s="8">
        <v>0.1</v>
      </c>
      <c r="V3333" s="8">
        <v>0.1</v>
      </c>
      <c r="W3333" s="8">
        <v>0.02</v>
      </c>
      <c r="X3333" s="8">
        <v>0.02</v>
      </c>
      <c r="Y3333" s="8">
        <v>0.02</v>
      </c>
      <c r="Z3333" s="8">
        <v>0.02</v>
      </c>
      <c r="AA3333" s="8">
        <v>0.02</v>
      </c>
      <c r="AB3333" s="8">
        <v>0.02</v>
      </c>
      <c r="AC3333" s="8">
        <v>0.02</v>
      </c>
      <c r="AD3333" s="8">
        <v>0.02</v>
      </c>
      <c r="AE3333" s="8">
        <v>0.02</v>
      </c>
      <c r="AF3333" s="8" t="s">
        <v>3589</v>
      </c>
    </row>
    <row r="3334" ht="14.25" customHeight="1">
      <c r="A3334" s="7" t="s">
        <v>1646</v>
      </c>
      <c r="B3334" s="7" t="s">
        <v>3604</v>
      </c>
      <c r="C3334" s="7"/>
      <c r="D3334" s="7" t="s">
        <v>3668</v>
      </c>
      <c r="E3334" s="201">
        <v>41640.0</v>
      </c>
      <c r="F3334" s="201">
        <v>41820.0</v>
      </c>
      <c r="G3334" s="7" t="s">
        <v>3588</v>
      </c>
      <c r="H3334" s="7">
        <v>0.02</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3589</v>
      </c>
    </row>
    <row r="3335" ht="14.25" customHeight="1">
      <c r="A3335" s="8" t="s">
        <v>1643</v>
      </c>
      <c r="B3335" s="8" t="s">
        <v>8</v>
      </c>
      <c r="C3335" s="8"/>
      <c r="D3335" s="93" t="s">
        <v>3596</v>
      </c>
      <c r="E3335" s="202">
        <v>41640.0</v>
      </c>
      <c r="F3335" s="202">
        <v>42004.0</v>
      </c>
      <c r="G3335" s="8" t="s">
        <v>3594</v>
      </c>
      <c r="H3335" s="8">
        <v>0.0</v>
      </c>
      <c r="I3335" s="8">
        <v>0.0</v>
      </c>
      <c r="J3335" s="8">
        <v>0.0</v>
      </c>
      <c r="K3335" s="8">
        <v>0.0</v>
      </c>
      <c r="L3335" s="8">
        <v>0.0</v>
      </c>
      <c r="M3335" s="8">
        <v>0.0</v>
      </c>
      <c r="N3335" s="8">
        <v>0.0</v>
      </c>
      <c r="O3335" s="8">
        <v>0.0</v>
      </c>
      <c r="P3335" s="8">
        <v>0.95</v>
      </c>
      <c r="Q3335" s="8">
        <v>0.95</v>
      </c>
      <c r="R3335" s="8">
        <v>0.95</v>
      </c>
      <c r="S3335" s="8">
        <v>0.95</v>
      </c>
      <c r="T3335" s="8">
        <v>0.95</v>
      </c>
      <c r="U3335" s="8">
        <v>0.95</v>
      </c>
      <c r="V3335" s="8">
        <v>0.95</v>
      </c>
      <c r="W3335" s="8">
        <v>0.95</v>
      </c>
      <c r="X3335" s="8">
        <v>0.95</v>
      </c>
      <c r="Y3335" s="8">
        <v>0.15</v>
      </c>
      <c r="Z3335" s="8">
        <v>0.15</v>
      </c>
      <c r="AA3335" s="8">
        <v>0.15</v>
      </c>
      <c r="AB3335" s="8">
        <v>0.15</v>
      </c>
      <c r="AC3335" s="8">
        <v>0.0</v>
      </c>
      <c r="AD3335" s="8">
        <v>0.0</v>
      </c>
      <c r="AE3335" s="8">
        <v>0.0</v>
      </c>
      <c r="AF3335" s="8" t="s">
        <v>3589</v>
      </c>
    </row>
    <row r="3336" ht="14.25" customHeight="1">
      <c r="A3336" s="7" t="s">
        <v>1643</v>
      </c>
      <c r="B3336" s="7" t="s">
        <v>8</v>
      </c>
      <c r="C3336" s="7"/>
      <c r="D3336" s="7" t="s">
        <v>3597</v>
      </c>
      <c r="E3336" s="201">
        <v>41640.0</v>
      </c>
      <c r="F3336" s="201">
        <v>42004.0</v>
      </c>
      <c r="G3336" s="7" t="s">
        <v>3588</v>
      </c>
      <c r="H3336" s="7">
        <v>0.0</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3589</v>
      </c>
    </row>
    <row r="3337" ht="14.25" customHeight="1">
      <c r="A3337" s="8" t="s">
        <v>1643</v>
      </c>
      <c r="B3337" s="8" t="s">
        <v>8</v>
      </c>
      <c r="C3337" s="8"/>
      <c r="D3337" s="8" t="s">
        <v>3668</v>
      </c>
      <c r="E3337" s="202">
        <v>41883.0</v>
      </c>
      <c r="F3337" s="202">
        <v>42004.0</v>
      </c>
      <c r="G3337" s="8" t="s">
        <v>3588</v>
      </c>
      <c r="H3337" s="8">
        <v>0.0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3589</v>
      </c>
    </row>
    <row r="3338" ht="14.25" customHeight="1">
      <c r="A3338" s="7" t="s">
        <v>1643</v>
      </c>
      <c r="B3338" s="7" t="s">
        <v>8</v>
      </c>
      <c r="C3338" s="7"/>
      <c r="D3338" s="7" t="s">
        <v>3605</v>
      </c>
      <c r="E3338" s="201">
        <v>41883.0</v>
      </c>
      <c r="F3338" s="201">
        <v>42004.0</v>
      </c>
      <c r="G3338" s="7" t="s">
        <v>3594</v>
      </c>
      <c r="H3338" s="7">
        <v>0.0</v>
      </c>
      <c r="I3338" s="7">
        <v>0.0</v>
      </c>
      <c r="J3338" s="7">
        <v>0.0</v>
      </c>
      <c r="K3338" s="7">
        <v>0.0</v>
      </c>
      <c r="L3338" s="7">
        <v>0.0</v>
      </c>
      <c r="M3338" s="7">
        <v>0.0</v>
      </c>
      <c r="N3338" s="7">
        <v>0.0</v>
      </c>
      <c r="O3338" s="7">
        <v>0.0</v>
      </c>
      <c r="P3338" s="7">
        <v>0.95</v>
      </c>
      <c r="Q3338" s="7">
        <v>0.95</v>
      </c>
      <c r="R3338" s="7">
        <v>0.95</v>
      </c>
      <c r="S3338" s="7">
        <v>0.95</v>
      </c>
      <c r="T3338" s="7">
        <v>0.95</v>
      </c>
      <c r="U3338" s="7">
        <v>0.95</v>
      </c>
      <c r="V3338" s="7">
        <v>0.95</v>
      </c>
      <c r="W3338" s="7">
        <v>0.95</v>
      </c>
      <c r="X3338" s="7">
        <v>0.95</v>
      </c>
      <c r="Y3338" s="7">
        <v>0.15</v>
      </c>
      <c r="Z3338" s="7">
        <v>0.15</v>
      </c>
      <c r="AA3338" s="7">
        <v>0.15</v>
      </c>
      <c r="AB3338" s="7">
        <v>0.15</v>
      </c>
      <c r="AC3338" s="7">
        <v>0.0</v>
      </c>
      <c r="AD3338" s="7">
        <v>0.0</v>
      </c>
      <c r="AE3338" s="7">
        <v>0.0</v>
      </c>
      <c r="AF3338" s="7" t="s">
        <v>3589</v>
      </c>
    </row>
    <row r="3339" ht="14.25" customHeight="1">
      <c r="A3339" s="8" t="s">
        <v>1643</v>
      </c>
      <c r="B3339" s="8" t="s">
        <v>8</v>
      </c>
      <c r="C3339" s="8"/>
      <c r="D3339" s="8" t="s">
        <v>3668</v>
      </c>
      <c r="E3339" s="202">
        <v>41821.0</v>
      </c>
      <c r="F3339" s="202">
        <v>41883.0</v>
      </c>
      <c r="G3339" s="8" t="s">
        <v>3588</v>
      </c>
      <c r="H3339" s="8">
        <v>0.0</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3589</v>
      </c>
    </row>
    <row r="3340" ht="14.25" customHeight="1">
      <c r="A3340" s="7" t="s">
        <v>1643</v>
      </c>
      <c r="B3340" s="7" t="s">
        <v>8</v>
      </c>
      <c r="C3340" s="7"/>
      <c r="D3340" s="92" t="s">
        <v>3644</v>
      </c>
      <c r="E3340" s="201">
        <v>41821.0</v>
      </c>
      <c r="F3340" s="201">
        <v>41883.0</v>
      </c>
      <c r="G3340" s="7" t="s">
        <v>3594</v>
      </c>
      <c r="H3340" s="7">
        <v>0.0</v>
      </c>
      <c r="I3340" s="7">
        <v>0.0</v>
      </c>
      <c r="J3340" s="7">
        <v>0.0</v>
      </c>
      <c r="K3340" s="7">
        <v>0.0</v>
      </c>
      <c r="L3340" s="7">
        <v>0.0</v>
      </c>
      <c r="M3340" s="7">
        <v>0.0</v>
      </c>
      <c r="N3340" s="7">
        <v>0.0</v>
      </c>
      <c r="O3340" s="7">
        <v>0.0</v>
      </c>
      <c r="P3340" s="7">
        <v>0.5</v>
      </c>
      <c r="Q3340" s="7">
        <v>0.5</v>
      </c>
      <c r="R3340" s="7">
        <v>0.5</v>
      </c>
      <c r="S3340" s="7">
        <v>0.5</v>
      </c>
      <c r="T3340" s="7">
        <v>0.5</v>
      </c>
      <c r="U3340" s="7">
        <v>0.5</v>
      </c>
      <c r="V3340" s="7">
        <v>0.5</v>
      </c>
      <c r="W3340" s="7">
        <v>0.5</v>
      </c>
      <c r="X3340" s="7">
        <v>0.5</v>
      </c>
      <c r="Y3340" s="7">
        <v>0.0</v>
      </c>
      <c r="Z3340" s="7">
        <v>0.0</v>
      </c>
      <c r="AA3340" s="7">
        <v>0.0</v>
      </c>
      <c r="AB3340" s="7">
        <v>0.0</v>
      </c>
      <c r="AC3340" s="7">
        <v>0.0</v>
      </c>
      <c r="AD3340" s="7">
        <v>0.0</v>
      </c>
      <c r="AE3340" s="7">
        <v>0.0</v>
      </c>
      <c r="AF3340" s="7" t="s">
        <v>3589</v>
      </c>
    </row>
    <row r="3341" ht="14.25" customHeight="1">
      <c r="A3341" s="8" t="s">
        <v>1643</v>
      </c>
      <c r="B3341" s="8" t="s">
        <v>8</v>
      </c>
      <c r="C3341" s="8"/>
      <c r="D3341" s="8" t="s">
        <v>3668</v>
      </c>
      <c r="E3341" s="202">
        <v>41640.0</v>
      </c>
      <c r="F3341" s="202">
        <v>41820.0</v>
      </c>
      <c r="G3341" s="8" t="s">
        <v>3588</v>
      </c>
      <c r="H3341" s="8">
        <v>0.0</v>
      </c>
      <c r="I3341" s="8"/>
      <c r="J3341" s="8"/>
      <c r="K3341" s="8"/>
      <c r="L3341" s="8"/>
      <c r="M3341" s="8"/>
      <c r="N3341" s="8"/>
      <c r="O3341" s="8"/>
      <c r="P3341" s="8"/>
      <c r="Q3341" s="8"/>
      <c r="R3341" s="8"/>
      <c r="S3341" s="8"/>
      <c r="T3341" s="8"/>
      <c r="U3341" s="8"/>
      <c r="V3341" s="8"/>
      <c r="W3341" s="8"/>
      <c r="X3341" s="8"/>
      <c r="Y3341" s="8"/>
      <c r="Z3341" s="8"/>
      <c r="AA3341" s="8"/>
      <c r="AB3341" s="8"/>
      <c r="AC3341" s="8"/>
      <c r="AD3341" s="8"/>
      <c r="AE3341" s="8"/>
      <c r="AF3341" s="8" t="s">
        <v>3589</v>
      </c>
    </row>
    <row r="3342" ht="14.25" customHeight="1">
      <c r="A3342" s="7" t="s">
        <v>311</v>
      </c>
      <c r="B3342" s="7" t="s">
        <v>3713</v>
      </c>
      <c r="C3342" s="7" t="s">
        <v>4189</v>
      </c>
      <c r="D3342" s="7" t="s">
        <v>3620</v>
      </c>
      <c r="E3342" s="201">
        <v>41640.0</v>
      </c>
      <c r="F3342" s="201">
        <v>42004.0</v>
      </c>
      <c r="G3342" s="201" t="s">
        <v>3594</v>
      </c>
      <c r="H3342" s="223">
        <v>0.0</v>
      </c>
      <c r="I3342" s="223">
        <v>0.0</v>
      </c>
      <c r="J3342" s="223">
        <v>0.0</v>
      </c>
      <c r="K3342" s="223">
        <v>0.0</v>
      </c>
      <c r="L3342" s="223">
        <v>0.0</v>
      </c>
      <c r="M3342" s="223">
        <v>0.0</v>
      </c>
      <c r="N3342" s="223">
        <v>1.0</v>
      </c>
      <c r="O3342" s="223">
        <v>1.0</v>
      </c>
      <c r="P3342" s="223">
        <v>1.0</v>
      </c>
      <c r="Q3342" s="223">
        <v>1.0</v>
      </c>
      <c r="R3342" s="223">
        <v>1.0</v>
      </c>
      <c r="S3342" s="223">
        <v>1.0</v>
      </c>
      <c r="T3342" s="223">
        <v>1.0</v>
      </c>
      <c r="U3342" s="223">
        <v>1.0</v>
      </c>
      <c r="V3342" s="223">
        <v>1.0</v>
      </c>
      <c r="W3342" s="223">
        <v>1.0</v>
      </c>
      <c r="X3342" s="223">
        <v>1.0</v>
      </c>
      <c r="Y3342" s="223">
        <v>1.0</v>
      </c>
      <c r="Z3342" s="223">
        <v>1.0</v>
      </c>
      <c r="AA3342" s="221">
        <v>0.0</v>
      </c>
      <c r="AB3342" s="221">
        <v>0.0</v>
      </c>
      <c r="AC3342" s="221">
        <v>0.0</v>
      </c>
      <c r="AD3342" s="221">
        <v>0.0</v>
      </c>
      <c r="AE3342" s="221">
        <v>0.0</v>
      </c>
      <c r="AF3342" s="7"/>
    </row>
    <row r="3343" ht="14.25" customHeight="1">
      <c r="A3343" s="8" t="s">
        <v>311</v>
      </c>
      <c r="B3343" s="8" t="s">
        <v>3713</v>
      </c>
      <c r="C3343" s="8" t="s">
        <v>4189</v>
      </c>
      <c r="D3343" s="93" t="s">
        <v>3597</v>
      </c>
      <c r="E3343" s="202">
        <v>41640.0</v>
      </c>
      <c r="F3343" s="202">
        <v>42004.0</v>
      </c>
      <c r="G3343" s="202" t="s">
        <v>3594</v>
      </c>
      <c r="H3343" s="222">
        <v>0.0</v>
      </c>
      <c r="I3343" s="222">
        <v>0.0</v>
      </c>
      <c r="J3343" s="222">
        <v>0.0</v>
      </c>
      <c r="K3343" s="222">
        <v>0.0</v>
      </c>
      <c r="L3343" s="222">
        <v>0.0</v>
      </c>
      <c r="M3343" s="222">
        <v>0.0</v>
      </c>
      <c r="N3343" s="222">
        <v>1.0</v>
      </c>
      <c r="O3343" s="222">
        <v>1.0</v>
      </c>
      <c r="P3343" s="222">
        <v>1.0</v>
      </c>
      <c r="Q3343" s="222">
        <v>1.0</v>
      </c>
      <c r="R3343" s="222">
        <v>1.0</v>
      </c>
      <c r="S3343" s="222">
        <v>1.0</v>
      </c>
      <c r="T3343" s="222">
        <v>1.0</v>
      </c>
      <c r="U3343" s="222">
        <v>1.0</v>
      </c>
      <c r="V3343" s="222">
        <v>1.0</v>
      </c>
      <c r="W3343" s="222">
        <v>1.0</v>
      </c>
      <c r="X3343" s="222">
        <v>1.0</v>
      </c>
      <c r="Y3343" s="222">
        <v>1.0</v>
      </c>
      <c r="Z3343" s="222">
        <v>1.0</v>
      </c>
      <c r="AA3343" s="216">
        <v>0.0</v>
      </c>
      <c r="AB3343" s="216">
        <v>0.0</v>
      </c>
      <c r="AC3343" s="216">
        <v>0.0</v>
      </c>
      <c r="AD3343" s="216">
        <v>0.0</v>
      </c>
      <c r="AE3343" s="216">
        <v>0.0</v>
      </c>
      <c r="AF3343" s="8"/>
    </row>
    <row r="3344" ht="14.25" customHeight="1">
      <c r="A3344" s="7" t="s">
        <v>311</v>
      </c>
      <c r="B3344" s="7" t="s">
        <v>3713</v>
      </c>
      <c r="C3344" s="7" t="s">
        <v>4189</v>
      </c>
      <c r="D3344" s="92" t="s">
        <v>4589</v>
      </c>
      <c r="E3344" s="201">
        <v>41640.0</v>
      </c>
      <c r="F3344" s="201">
        <v>42004.0</v>
      </c>
      <c r="G3344" s="201" t="s">
        <v>3588</v>
      </c>
      <c r="H3344" s="221">
        <v>0.0</v>
      </c>
      <c r="I3344" s="207"/>
      <c r="J3344" s="207"/>
      <c r="K3344" s="207"/>
      <c r="L3344" s="207"/>
      <c r="M3344" s="207"/>
      <c r="N3344" s="207"/>
      <c r="O3344" s="207"/>
      <c r="P3344" s="207"/>
      <c r="Q3344" s="207"/>
      <c r="R3344" s="207"/>
      <c r="S3344" s="207"/>
      <c r="T3344" s="207"/>
      <c r="U3344" s="207"/>
      <c r="V3344" s="207"/>
      <c r="W3344" s="207"/>
      <c r="X3344" s="207"/>
      <c r="Y3344" s="207"/>
      <c r="Z3344" s="207"/>
      <c r="AA3344" s="207"/>
      <c r="AB3344" s="207"/>
      <c r="AC3344" s="207"/>
      <c r="AD3344" s="207"/>
      <c r="AE3344" s="207"/>
      <c r="AF3344" s="7"/>
    </row>
    <row r="3345" ht="14.25" customHeight="1">
      <c r="A3345" s="8" t="s">
        <v>310</v>
      </c>
      <c r="B3345" s="8" t="s">
        <v>3713</v>
      </c>
      <c r="C3345" s="8" t="s">
        <v>4189</v>
      </c>
      <c r="D3345" s="8" t="s">
        <v>3620</v>
      </c>
      <c r="E3345" s="202">
        <v>41640.0</v>
      </c>
      <c r="F3345" s="202">
        <v>42004.0</v>
      </c>
      <c r="G3345" s="202" t="s">
        <v>3594</v>
      </c>
      <c r="H3345" s="222">
        <v>0.0</v>
      </c>
      <c r="I3345" s="222">
        <v>0.0</v>
      </c>
      <c r="J3345" s="222">
        <v>0.0</v>
      </c>
      <c r="K3345" s="222">
        <v>0.0</v>
      </c>
      <c r="L3345" s="222">
        <v>0.0</v>
      </c>
      <c r="M3345" s="222">
        <v>0.0</v>
      </c>
      <c r="N3345" s="222">
        <v>1.0</v>
      </c>
      <c r="O3345" s="222">
        <v>1.0</v>
      </c>
      <c r="P3345" s="222">
        <v>1.0</v>
      </c>
      <c r="Q3345" s="222">
        <v>1.0</v>
      </c>
      <c r="R3345" s="222">
        <v>1.0</v>
      </c>
      <c r="S3345" s="222">
        <v>1.0</v>
      </c>
      <c r="T3345" s="222">
        <v>1.0</v>
      </c>
      <c r="U3345" s="222">
        <v>1.0</v>
      </c>
      <c r="V3345" s="222">
        <v>1.0</v>
      </c>
      <c r="W3345" s="222">
        <v>1.0</v>
      </c>
      <c r="X3345" s="222">
        <v>1.0</v>
      </c>
      <c r="Y3345" s="222">
        <v>1.0</v>
      </c>
      <c r="Z3345" s="222">
        <v>1.0</v>
      </c>
      <c r="AA3345" s="216">
        <v>0.0</v>
      </c>
      <c r="AB3345" s="216">
        <v>0.0</v>
      </c>
      <c r="AC3345" s="216">
        <v>0.0</v>
      </c>
      <c r="AD3345" s="216">
        <v>0.0</v>
      </c>
      <c r="AE3345" s="216">
        <v>0.0</v>
      </c>
      <c r="AF3345" s="8"/>
    </row>
    <row r="3346" ht="14.25" customHeight="1">
      <c r="A3346" s="7" t="s">
        <v>310</v>
      </c>
      <c r="B3346" s="7" t="s">
        <v>3713</v>
      </c>
      <c r="C3346" s="7" t="s">
        <v>4189</v>
      </c>
      <c r="D3346" s="92" t="s">
        <v>3597</v>
      </c>
      <c r="E3346" s="201">
        <v>41640.0</v>
      </c>
      <c r="F3346" s="201">
        <v>42004.0</v>
      </c>
      <c r="G3346" s="201" t="s">
        <v>3594</v>
      </c>
      <c r="H3346" s="223">
        <v>0.0</v>
      </c>
      <c r="I3346" s="223">
        <v>0.0</v>
      </c>
      <c r="J3346" s="223">
        <v>0.0</v>
      </c>
      <c r="K3346" s="223">
        <v>0.0</v>
      </c>
      <c r="L3346" s="223">
        <v>0.0</v>
      </c>
      <c r="M3346" s="223">
        <v>0.0</v>
      </c>
      <c r="N3346" s="223">
        <v>1.0</v>
      </c>
      <c r="O3346" s="223">
        <v>1.0</v>
      </c>
      <c r="P3346" s="223">
        <v>1.0</v>
      </c>
      <c r="Q3346" s="223">
        <v>1.0</v>
      </c>
      <c r="R3346" s="223">
        <v>1.0</v>
      </c>
      <c r="S3346" s="223">
        <v>1.0</v>
      </c>
      <c r="T3346" s="223">
        <v>1.0</v>
      </c>
      <c r="U3346" s="223">
        <v>1.0</v>
      </c>
      <c r="V3346" s="223">
        <v>1.0</v>
      </c>
      <c r="W3346" s="223">
        <v>1.0</v>
      </c>
      <c r="X3346" s="223">
        <v>1.0</v>
      </c>
      <c r="Y3346" s="223">
        <v>1.0</v>
      </c>
      <c r="Z3346" s="223">
        <v>1.0</v>
      </c>
      <c r="AA3346" s="221">
        <v>0.0</v>
      </c>
      <c r="AB3346" s="221">
        <v>0.0</v>
      </c>
      <c r="AC3346" s="221">
        <v>0.0</v>
      </c>
      <c r="AD3346" s="221">
        <v>0.0</v>
      </c>
      <c r="AE3346" s="221">
        <v>0.0</v>
      </c>
      <c r="AF3346" s="7"/>
    </row>
    <row r="3347" ht="14.25" customHeight="1">
      <c r="A3347" s="8" t="s">
        <v>310</v>
      </c>
      <c r="B3347" s="8" t="s">
        <v>3713</v>
      </c>
      <c r="C3347" s="8" t="s">
        <v>4189</v>
      </c>
      <c r="D3347" s="93" t="s">
        <v>4589</v>
      </c>
      <c r="E3347" s="202">
        <v>41640.0</v>
      </c>
      <c r="F3347" s="202">
        <v>42004.0</v>
      </c>
      <c r="G3347" s="202" t="s">
        <v>3588</v>
      </c>
      <c r="H3347" s="216">
        <v>0.0</v>
      </c>
      <c r="I3347" s="217"/>
      <c r="J3347" s="217"/>
      <c r="K3347" s="217"/>
      <c r="L3347" s="217"/>
      <c r="M3347" s="217"/>
      <c r="N3347" s="217"/>
      <c r="O3347" s="217"/>
      <c r="P3347" s="217"/>
      <c r="Q3347" s="217"/>
      <c r="R3347" s="217"/>
      <c r="S3347" s="217"/>
      <c r="T3347" s="217"/>
      <c r="U3347" s="217"/>
      <c r="V3347" s="217"/>
      <c r="W3347" s="217"/>
      <c r="X3347" s="217"/>
      <c r="Y3347" s="217"/>
      <c r="Z3347" s="217"/>
      <c r="AA3347" s="217"/>
      <c r="AB3347" s="217"/>
      <c r="AC3347" s="217"/>
      <c r="AD3347" s="217"/>
      <c r="AE3347" s="217"/>
      <c r="AF3347" s="8"/>
    </row>
    <row r="3348" ht="14.25" customHeight="1">
      <c r="A3348" s="7" t="s">
        <v>314</v>
      </c>
      <c r="B3348" s="7" t="s">
        <v>3713</v>
      </c>
      <c r="C3348" s="7" t="s">
        <v>4189</v>
      </c>
      <c r="D3348" s="92" t="s">
        <v>3620</v>
      </c>
      <c r="E3348" s="201">
        <v>41640.0</v>
      </c>
      <c r="F3348" s="201">
        <v>42004.0</v>
      </c>
      <c r="G3348" s="201" t="s">
        <v>3594</v>
      </c>
      <c r="H3348" s="221">
        <v>0.0</v>
      </c>
      <c r="I3348" s="221">
        <v>0.0</v>
      </c>
      <c r="J3348" s="221">
        <v>0.0</v>
      </c>
      <c r="K3348" s="221">
        <v>0.0</v>
      </c>
      <c r="L3348" s="221">
        <v>0.0</v>
      </c>
      <c r="M3348" s="221">
        <v>0.0</v>
      </c>
      <c r="N3348" s="206">
        <v>1.0</v>
      </c>
      <c r="O3348" s="206">
        <v>1.0</v>
      </c>
      <c r="P3348" s="221">
        <v>1.0</v>
      </c>
      <c r="Q3348" s="221">
        <v>1.0</v>
      </c>
      <c r="R3348" s="221">
        <v>1.0</v>
      </c>
      <c r="S3348" s="221">
        <v>1.0</v>
      </c>
      <c r="T3348" s="221">
        <v>1.0</v>
      </c>
      <c r="U3348" s="221">
        <v>1.0</v>
      </c>
      <c r="V3348" s="221">
        <v>1.0</v>
      </c>
      <c r="W3348" s="221">
        <v>1.0</v>
      </c>
      <c r="X3348" s="221">
        <v>1.0</v>
      </c>
      <c r="Y3348" s="221">
        <v>1.0</v>
      </c>
      <c r="Z3348" s="221">
        <v>1.0</v>
      </c>
      <c r="AA3348" s="221">
        <v>1.0</v>
      </c>
      <c r="AB3348" s="206">
        <v>1.0</v>
      </c>
      <c r="AC3348" s="206">
        <v>1.0</v>
      </c>
      <c r="AD3348" s="221">
        <v>0.0</v>
      </c>
      <c r="AE3348" s="221">
        <v>0.0</v>
      </c>
      <c r="AF3348" s="7"/>
    </row>
    <row r="3349" ht="14.25" customHeight="1">
      <c r="A3349" s="7" t="s">
        <v>314</v>
      </c>
      <c r="B3349" s="7" t="s">
        <v>3713</v>
      </c>
      <c r="C3349" s="7" t="s">
        <v>4189</v>
      </c>
      <c r="D3349" s="92" t="s">
        <v>4190</v>
      </c>
      <c r="E3349" s="201">
        <v>41640.0</v>
      </c>
      <c r="F3349" s="201">
        <v>42004.0</v>
      </c>
      <c r="G3349" s="201" t="s">
        <v>3588</v>
      </c>
      <c r="H3349" s="221">
        <v>0.0</v>
      </c>
      <c r="I3349" s="207"/>
      <c r="J3349" s="207"/>
      <c r="K3349" s="207"/>
      <c r="L3349" s="207"/>
      <c r="M3349" s="207"/>
      <c r="N3349" s="207"/>
      <c r="O3349" s="207"/>
      <c r="P3349" s="207"/>
      <c r="Q3349" s="207"/>
      <c r="R3349" s="207"/>
      <c r="S3349" s="207"/>
      <c r="T3349" s="207"/>
      <c r="U3349" s="207"/>
      <c r="V3349" s="207"/>
      <c r="W3349" s="207"/>
      <c r="X3349" s="207"/>
      <c r="Y3349" s="207"/>
      <c r="Z3349" s="207"/>
      <c r="AA3349" s="207"/>
      <c r="AB3349" s="207"/>
      <c r="AC3349" s="207"/>
      <c r="AD3349" s="207"/>
      <c r="AE3349" s="207"/>
      <c r="AF3349" s="7"/>
    </row>
    <row r="3350" ht="14.25" customHeight="1">
      <c r="A3350" s="8" t="s">
        <v>313</v>
      </c>
      <c r="B3350" s="8" t="s">
        <v>3713</v>
      </c>
      <c r="C3350" s="8" t="s">
        <v>4189</v>
      </c>
      <c r="D3350" s="8" t="s">
        <v>3620</v>
      </c>
      <c r="E3350" s="202">
        <v>41640.0</v>
      </c>
      <c r="F3350" s="202">
        <v>42004.0</v>
      </c>
      <c r="G3350" s="202" t="s">
        <v>3594</v>
      </c>
      <c r="H3350" s="216">
        <v>0.0</v>
      </c>
      <c r="I3350" s="216">
        <v>0.0</v>
      </c>
      <c r="J3350" s="216">
        <v>0.0</v>
      </c>
      <c r="K3350" s="216">
        <v>0.0</v>
      </c>
      <c r="L3350" s="216">
        <v>0.0</v>
      </c>
      <c r="M3350" s="216">
        <v>0.0</v>
      </c>
      <c r="N3350" s="216">
        <v>1.0</v>
      </c>
      <c r="O3350" s="216">
        <v>1.0</v>
      </c>
      <c r="P3350" s="216">
        <v>1.0</v>
      </c>
      <c r="Q3350" s="216">
        <v>1.0</v>
      </c>
      <c r="R3350" s="216">
        <v>1.0</v>
      </c>
      <c r="S3350" s="216">
        <v>1.0</v>
      </c>
      <c r="T3350" s="216">
        <v>1.0</v>
      </c>
      <c r="U3350" s="216">
        <v>1.0</v>
      </c>
      <c r="V3350" s="216">
        <v>1.0</v>
      </c>
      <c r="W3350" s="216">
        <v>1.0</v>
      </c>
      <c r="X3350" s="216">
        <v>1.0</v>
      </c>
      <c r="Y3350" s="216">
        <v>1.0</v>
      </c>
      <c r="Z3350" s="216">
        <v>1.0</v>
      </c>
      <c r="AA3350" s="216">
        <v>1.0</v>
      </c>
      <c r="AB3350" s="216">
        <v>1.0</v>
      </c>
      <c r="AC3350" s="216">
        <v>1.0</v>
      </c>
      <c r="AD3350" s="216">
        <v>0.0</v>
      </c>
      <c r="AE3350" s="216">
        <v>0.0</v>
      </c>
      <c r="AF3350" s="8"/>
    </row>
    <row r="3351" ht="14.25" customHeight="1">
      <c r="A3351" s="7" t="s">
        <v>313</v>
      </c>
      <c r="B3351" s="7" t="s">
        <v>3713</v>
      </c>
      <c r="C3351" s="7" t="s">
        <v>4189</v>
      </c>
      <c r="D3351" s="7" t="s">
        <v>4590</v>
      </c>
      <c r="E3351" s="201">
        <v>41640.0</v>
      </c>
      <c r="F3351" s="201">
        <v>42004.0</v>
      </c>
      <c r="G3351" s="201" t="s">
        <v>3594</v>
      </c>
      <c r="H3351" s="221">
        <v>0.0</v>
      </c>
      <c r="I3351" s="221">
        <v>0.0</v>
      </c>
      <c r="J3351" s="221">
        <v>0.0</v>
      </c>
      <c r="K3351" s="221">
        <v>0.0</v>
      </c>
      <c r="L3351" s="221">
        <v>0.0</v>
      </c>
      <c r="M3351" s="221">
        <v>0.0</v>
      </c>
      <c r="N3351" s="221">
        <v>1.0</v>
      </c>
      <c r="O3351" s="221">
        <v>1.0</v>
      </c>
      <c r="P3351" s="221">
        <v>1.0</v>
      </c>
      <c r="Q3351" s="221">
        <v>1.0</v>
      </c>
      <c r="R3351" s="221">
        <v>1.0</v>
      </c>
      <c r="S3351" s="221">
        <v>1.0</v>
      </c>
      <c r="T3351" s="221">
        <v>1.0</v>
      </c>
      <c r="U3351" s="221">
        <v>1.0</v>
      </c>
      <c r="V3351" s="221">
        <v>1.0</v>
      </c>
      <c r="W3351" s="221">
        <v>1.0</v>
      </c>
      <c r="X3351" s="221">
        <v>1.0</v>
      </c>
      <c r="Y3351" s="221">
        <v>1.0</v>
      </c>
      <c r="Z3351" s="221">
        <v>0.0</v>
      </c>
      <c r="AA3351" s="221">
        <v>0.0</v>
      </c>
      <c r="AB3351" s="221">
        <v>0.0</v>
      </c>
      <c r="AC3351" s="221">
        <v>0.0</v>
      </c>
      <c r="AD3351" s="221">
        <v>0.0</v>
      </c>
      <c r="AE3351" s="221">
        <v>0.0</v>
      </c>
      <c r="AF3351" s="7"/>
    </row>
    <row r="3352" ht="14.25" customHeight="1">
      <c r="A3352" s="8" t="s">
        <v>313</v>
      </c>
      <c r="B3352" s="8" t="s">
        <v>3713</v>
      </c>
      <c r="C3352" s="8" t="s">
        <v>4189</v>
      </c>
      <c r="D3352" s="8" t="s">
        <v>3656</v>
      </c>
      <c r="E3352" s="202">
        <v>41640.0</v>
      </c>
      <c r="F3352" s="202">
        <v>42004.0</v>
      </c>
      <c r="G3352" s="202" t="s">
        <v>3588</v>
      </c>
      <c r="H3352" s="216">
        <v>0.0</v>
      </c>
      <c r="I3352" s="217"/>
      <c r="J3352" s="217"/>
      <c r="K3352" s="217"/>
      <c r="L3352" s="217"/>
      <c r="M3352" s="217"/>
      <c r="N3352" s="217"/>
      <c r="O3352" s="217"/>
      <c r="P3352" s="217"/>
      <c r="Q3352" s="217"/>
      <c r="R3352" s="217"/>
      <c r="S3352" s="217"/>
      <c r="T3352" s="217"/>
      <c r="U3352" s="217"/>
      <c r="V3352" s="217"/>
      <c r="W3352" s="217"/>
      <c r="X3352" s="217"/>
      <c r="Y3352" s="217"/>
      <c r="Z3352" s="217"/>
      <c r="AA3352" s="217"/>
      <c r="AB3352" s="217"/>
      <c r="AC3352" s="217"/>
      <c r="AD3352" s="217"/>
      <c r="AE3352" s="217"/>
      <c r="AF3352" s="8"/>
    </row>
    <row r="3353" ht="14.25" customHeight="1">
      <c r="A3353" s="7" t="s">
        <v>4591</v>
      </c>
      <c r="B3353" s="7" t="s">
        <v>3586</v>
      </c>
      <c r="C3353" s="7"/>
      <c r="D3353" s="7" t="s">
        <v>3587</v>
      </c>
      <c r="E3353" s="201">
        <v>41640.0</v>
      </c>
      <c r="F3353" s="201">
        <v>42004.0</v>
      </c>
      <c r="G3353" s="7" t="s">
        <v>3588</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3589</v>
      </c>
    </row>
    <row r="3354" ht="14.25" customHeight="1">
      <c r="A3354" s="8" t="s">
        <v>1455</v>
      </c>
      <c r="B3354" s="8" t="s">
        <v>3590</v>
      </c>
      <c r="C3354" s="8" t="s">
        <v>3591</v>
      </c>
      <c r="D3354" s="8" t="s">
        <v>3587</v>
      </c>
      <c r="E3354" s="202">
        <v>41640.0</v>
      </c>
      <c r="F3354" s="202">
        <v>42004.0</v>
      </c>
      <c r="G3354" s="8" t="s">
        <v>3588</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3589</v>
      </c>
    </row>
    <row r="3355" ht="14.25" customHeight="1">
      <c r="A3355" s="7" t="s">
        <v>1457</v>
      </c>
      <c r="B3355" s="7" t="s">
        <v>3604</v>
      </c>
      <c r="C3355" s="7"/>
      <c r="D3355" s="7" t="s">
        <v>3596</v>
      </c>
      <c r="E3355" s="201">
        <v>41640.0</v>
      </c>
      <c r="F3355" s="201">
        <v>42004.0</v>
      </c>
      <c r="G3355" s="7" t="s">
        <v>3594</v>
      </c>
      <c r="H3355" s="7">
        <v>0.4</v>
      </c>
      <c r="I3355" s="7">
        <v>0.4</v>
      </c>
      <c r="J3355" s="7">
        <v>0.4</v>
      </c>
      <c r="K3355" s="7">
        <v>0.4</v>
      </c>
      <c r="L3355" s="7">
        <v>0.4</v>
      </c>
      <c r="M3355" s="7">
        <v>0.4</v>
      </c>
      <c r="N3355" s="7">
        <v>0.4</v>
      </c>
      <c r="O3355" s="7">
        <v>0.4</v>
      </c>
      <c r="P3355" s="7">
        <v>0.9</v>
      </c>
      <c r="Q3355" s="7">
        <v>0.9</v>
      </c>
      <c r="R3355" s="7">
        <v>0.9</v>
      </c>
      <c r="S3355" s="7">
        <v>0.9</v>
      </c>
      <c r="T3355" s="7">
        <v>0.8</v>
      </c>
      <c r="U3355" s="7">
        <v>0.9</v>
      </c>
      <c r="V3355" s="7">
        <v>0.9</v>
      </c>
      <c r="W3355" s="7">
        <v>0.9</v>
      </c>
      <c r="X3355" s="7">
        <v>0.9</v>
      </c>
      <c r="Y3355" s="7">
        <v>0.5</v>
      </c>
      <c r="Z3355" s="7">
        <v>0.4</v>
      </c>
      <c r="AA3355" s="7">
        <v>0.4</v>
      </c>
      <c r="AB3355" s="7">
        <v>0.4</v>
      </c>
      <c r="AC3355" s="7">
        <v>0.4</v>
      </c>
      <c r="AD3355" s="7">
        <v>0.4</v>
      </c>
      <c r="AE3355" s="7">
        <v>0.4</v>
      </c>
      <c r="AF3355" s="7" t="s">
        <v>3589</v>
      </c>
    </row>
    <row r="3356" ht="14.25" customHeight="1">
      <c r="A3356" s="8" t="s">
        <v>1457</v>
      </c>
      <c r="B3356" s="8" t="s">
        <v>3604</v>
      </c>
      <c r="C3356" s="8"/>
      <c r="D3356" s="8" t="s">
        <v>3597</v>
      </c>
      <c r="E3356" s="202">
        <v>41640.0</v>
      </c>
      <c r="F3356" s="202">
        <v>42004.0</v>
      </c>
      <c r="G3356" s="8" t="s">
        <v>3588</v>
      </c>
      <c r="H3356" s="8">
        <v>0.0</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3589</v>
      </c>
    </row>
    <row r="3357" ht="14.25" customHeight="1">
      <c r="A3357" s="7" t="s">
        <v>1457</v>
      </c>
      <c r="B3357" s="7" t="s">
        <v>3604</v>
      </c>
      <c r="C3357" s="7"/>
      <c r="D3357" s="7" t="s">
        <v>3598</v>
      </c>
      <c r="E3357" s="201">
        <v>41640.0</v>
      </c>
      <c r="F3357" s="201">
        <v>42004.0</v>
      </c>
      <c r="G3357" s="7" t="s">
        <v>3588</v>
      </c>
      <c r="H3357" s="7">
        <v>1.0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3589</v>
      </c>
    </row>
    <row r="3358" ht="14.25" customHeight="1">
      <c r="A3358" s="8" t="s">
        <v>1457</v>
      </c>
      <c r="B3358" s="8" t="s">
        <v>3604</v>
      </c>
      <c r="C3358" s="8"/>
      <c r="D3358" s="8" t="s">
        <v>3656</v>
      </c>
      <c r="E3358" s="202">
        <v>41640.0</v>
      </c>
      <c r="F3358" s="202">
        <v>42004.0</v>
      </c>
      <c r="G3358" s="8" t="s">
        <v>3588</v>
      </c>
      <c r="H3358" s="8">
        <v>0.3</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3589</v>
      </c>
    </row>
    <row r="3359" ht="14.25" customHeight="1">
      <c r="A3359" s="7" t="s">
        <v>1457</v>
      </c>
      <c r="B3359" s="7" t="s">
        <v>3604</v>
      </c>
      <c r="C3359" s="7"/>
      <c r="D3359" s="7" t="s">
        <v>3657</v>
      </c>
      <c r="E3359" s="201">
        <v>41640.0</v>
      </c>
      <c r="F3359" s="201">
        <v>42004.0</v>
      </c>
      <c r="G3359" s="7" t="s">
        <v>3594</v>
      </c>
      <c r="H3359" s="7">
        <v>0.3</v>
      </c>
      <c r="I3359" s="7">
        <v>0.3</v>
      </c>
      <c r="J3359" s="7">
        <v>0.3</v>
      </c>
      <c r="K3359" s="7">
        <v>0.3</v>
      </c>
      <c r="L3359" s="7">
        <v>0.3</v>
      </c>
      <c r="M3359" s="7">
        <v>0.3</v>
      </c>
      <c r="N3359" s="7">
        <v>0.4</v>
      </c>
      <c r="O3359" s="7">
        <v>0.4</v>
      </c>
      <c r="P3359" s="7">
        <v>0.5</v>
      </c>
      <c r="Q3359" s="7">
        <v>0.5</v>
      </c>
      <c r="R3359" s="7">
        <v>0.5</v>
      </c>
      <c r="S3359" s="7">
        <v>0.5</v>
      </c>
      <c r="T3359" s="7">
        <v>0.35</v>
      </c>
      <c r="U3359" s="7">
        <v>0.35</v>
      </c>
      <c r="V3359" s="7">
        <v>0.35</v>
      </c>
      <c r="W3359" s="7">
        <v>0.35</v>
      </c>
      <c r="X3359" s="7">
        <v>0.35</v>
      </c>
      <c r="Y3359" s="7">
        <v>0.3</v>
      </c>
      <c r="Z3359" s="7">
        <v>0.3</v>
      </c>
      <c r="AA3359" s="7">
        <v>0.3</v>
      </c>
      <c r="AB3359" s="7">
        <v>0.3</v>
      </c>
      <c r="AC3359" s="7">
        <v>0.3</v>
      </c>
      <c r="AD3359" s="7">
        <v>0.3</v>
      </c>
      <c r="AE3359" s="7">
        <v>0.3</v>
      </c>
      <c r="AF3359" s="7" t="s">
        <v>3589</v>
      </c>
    </row>
    <row r="3360" ht="14.25" customHeight="1">
      <c r="A3360" s="8" t="s">
        <v>4592</v>
      </c>
      <c r="B3360" s="8" t="s">
        <v>1207</v>
      </c>
      <c r="C3360" s="8"/>
      <c r="D3360" s="8" t="s">
        <v>3596</v>
      </c>
      <c r="E3360" s="202">
        <v>41640.0</v>
      </c>
      <c r="F3360" s="202">
        <v>42004.0</v>
      </c>
      <c r="G3360" s="8" t="s">
        <v>3594</v>
      </c>
      <c r="H3360" s="8">
        <v>0.05</v>
      </c>
      <c r="I3360" s="8">
        <v>0.05</v>
      </c>
      <c r="J3360" s="8">
        <v>0.05</v>
      </c>
      <c r="K3360" s="8">
        <v>0.05</v>
      </c>
      <c r="L3360" s="8">
        <v>0.05</v>
      </c>
      <c r="M3360" s="8">
        <v>0.1</v>
      </c>
      <c r="N3360" s="8">
        <v>0.1</v>
      </c>
      <c r="O3360" s="8">
        <v>0.3</v>
      </c>
      <c r="P3360" s="8">
        <v>0.9</v>
      </c>
      <c r="Q3360" s="8">
        <v>0.9</v>
      </c>
      <c r="R3360" s="8">
        <v>0.9</v>
      </c>
      <c r="S3360" s="8">
        <v>0.9</v>
      </c>
      <c r="T3360" s="8">
        <v>0.9</v>
      </c>
      <c r="U3360" s="8">
        <v>0.9</v>
      </c>
      <c r="V3360" s="8">
        <v>0.9</v>
      </c>
      <c r="W3360" s="8">
        <v>0.9</v>
      </c>
      <c r="X3360" s="8">
        <v>0.9</v>
      </c>
      <c r="Y3360" s="8">
        <v>0.5</v>
      </c>
      <c r="Z3360" s="8">
        <v>0.3</v>
      </c>
      <c r="AA3360" s="8">
        <v>0.3</v>
      </c>
      <c r="AB3360" s="8">
        <v>0.2</v>
      </c>
      <c r="AC3360" s="8">
        <v>0.2</v>
      </c>
      <c r="AD3360" s="8">
        <v>0.1</v>
      </c>
      <c r="AE3360" s="8">
        <v>0.05</v>
      </c>
      <c r="AF3360" s="8" t="s">
        <v>3589</v>
      </c>
    </row>
    <row r="3361" ht="14.25" customHeight="1">
      <c r="A3361" s="7" t="s">
        <v>4592</v>
      </c>
      <c r="B3361" s="232" t="s">
        <v>1207</v>
      </c>
      <c r="C3361" s="232"/>
      <c r="D3361" s="232" t="s">
        <v>3597</v>
      </c>
      <c r="E3361" s="233">
        <v>41640.0</v>
      </c>
      <c r="F3361" s="233">
        <v>42004.0</v>
      </c>
      <c r="G3361" s="232" t="s">
        <v>3588</v>
      </c>
      <c r="H3361" s="232">
        <v>0.0</v>
      </c>
      <c r="I3361" s="232"/>
      <c r="J3361" s="232"/>
      <c r="K3361" s="232"/>
      <c r="L3361" s="232"/>
      <c r="M3361" s="232"/>
      <c r="N3361" s="232"/>
      <c r="O3361" s="232"/>
      <c r="P3361" s="232"/>
      <c r="Q3361" s="232"/>
      <c r="R3361" s="232"/>
      <c r="S3361" s="232"/>
      <c r="T3361" s="232"/>
      <c r="U3361" s="232"/>
      <c r="V3361" s="232"/>
      <c r="W3361" s="232"/>
      <c r="X3361" s="232"/>
      <c r="Y3361" s="232"/>
      <c r="Z3361" s="232"/>
      <c r="AA3361" s="232"/>
      <c r="AB3361" s="232"/>
      <c r="AC3361" s="232"/>
      <c r="AD3361" s="232"/>
      <c r="AE3361" s="232"/>
      <c r="AF3361" s="232" t="s">
        <v>3589</v>
      </c>
    </row>
    <row r="3362" ht="14.25" customHeight="1">
      <c r="A3362" s="8" t="s">
        <v>4592</v>
      </c>
      <c r="B3362" s="8" t="s">
        <v>1207</v>
      </c>
      <c r="C3362" s="8"/>
      <c r="D3362" s="8" t="s">
        <v>3598</v>
      </c>
      <c r="E3362" s="202">
        <v>41640.0</v>
      </c>
      <c r="F3362" s="202">
        <v>42004.0</v>
      </c>
      <c r="G3362" s="8" t="s">
        <v>3588</v>
      </c>
      <c r="H3362" s="8">
        <v>1.0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3589</v>
      </c>
    </row>
    <row r="3363" ht="14.25" customHeight="1">
      <c r="A3363" s="7" t="s">
        <v>4592</v>
      </c>
      <c r="B3363" s="232" t="s">
        <v>1207</v>
      </c>
      <c r="C3363" s="232"/>
      <c r="D3363" s="232" t="s">
        <v>3656</v>
      </c>
      <c r="E3363" s="233">
        <v>41640.0</v>
      </c>
      <c r="F3363" s="233">
        <v>42004.0</v>
      </c>
      <c r="G3363" s="232" t="s">
        <v>3588</v>
      </c>
      <c r="H3363" s="232">
        <v>0.05</v>
      </c>
      <c r="I3363" s="232"/>
      <c r="J3363" s="232"/>
      <c r="K3363" s="232"/>
      <c r="L3363" s="232"/>
      <c r="M3363" s="232"/>
      <c r="N3363" s="232"/>
      <c r="O3363" s="232"/>
      <c r="P3363" s="232"/>
      <c r="Q3363" s="232"/>
      <c r="R3363" s="232"/>
      <c r="S3363" s="232"/>
      <c r="T3363" s="232"/>
      <c r="U3363" s="232"/>
      <c r="V3363" s="232"/>
      <c r="W3363" s="232"/>
      <c r="X3363" s="232"/>
      <c r="Y3363" s="232"/>
      <c r="Z3363" s="232"/>
      <c r="AA3363" s="232"/>
      <c r="AB3363" s="232"/>
      <c r="AC3363" s="232"/>
      <c r="AD3363" s="232"/>
      <c r="AE3363" s="232"/>
      <c r="AF3363" s="232" t="s">
        <v>3589</v>
      </c>
    </row>
    <row r="3364" ht="14.25" customHeight="1">
      <c r="A3364" s="8" t="s">
        <v>4592</v>
      </c>
      <c r="B3364" s="8" t="s">
        <v>1207</v>
      </c>
      <c r="C3364" s="8"/>
      <c r="D3364" s="8" t="s">
        <v>3657</v>
      </c>
      <c r="E3364" s="202">
        <v>41640.0</v>
      </c>
      <c r="F3364" s="202">
        <v>42004.0</v>
      </c>
      <c r="G3364" s="8" t="s">
        <v>3594</v>
      </c>
      <c r="H3364" s="8">
        <v>0.05</v>
      </c>
      <c r="I3364" s="8">
        <v>0.05</v>
      </c>
      <c r="J3364" s="8">
        <v>0.05</v>
      </c>
      <c r="K3364" s="8">
        <v>0.05</v>
      </c>
      <c r="L3364" s="8">
        <v>0.05</v>
      </c>
      <c r="M3364" s="8">
        <v>0.05</v>
      </c>
      <c r="N3364" s="8">
        <v>0.1</v>
      </c>
      <c r="O3364" s="8">
        <v>0.1</v>
      </c>
      <c r="P3364" s="8">
        <v>0.3</v>
      </c>
      <c r="Q3364" s="8">
        <v>0.3</v>
      </c>
      <c r="R3364" s="8">
        <v>0.3</v>
      </c>
      <c r="S3364" s="8">
        <v>0.3</v>
      </c>
      <c r="T3364" s="8">
        <v>0.15</v>
      </c>
      <c r="U3364" s="8">
        <v>0.15</v>
      </c>
      <c r="V3364" s="8">
        <v>0.15</v>
      </c>
      <c r="W3364" s="8">
        <v>0.15</v>
      </c>
      <c r="X3364" s="8">
        <v>0.15</v>
      </c>
      <c r="Y3364" s="8">
        <v>0.05</v>
      </c>
      <c r="Z3364" s="8">
        <v>0.05</v>
      </c>
      <c r="AA3364" s="8">
        <v>0.05</v>
      </c>
      <c r="AB3364" s="8">
        <v>0.05</v>
      </c>
      <c r="AC3364" s="8">
        <v>0.05</v>
      </c>
      <c r="AD3364" s="8">
        <v>0.05</v>
      </c>
      <c r="AE3364" s="8">
        <v>0.05</v>
      </c>
      <c r="AF3364" s="8" t="s">
        <v>3589</v>
      </c>
    </row>
    <row r="3365" ht="14.25" customHeight="1">
      <c r="A3365" s="7" t="s">
        <v>1454</v>
      </c>
      <c r="B3365" s="7" t="s">
        <v>8</v>
      </c>
      <c r="C3365" s="7"/>
      <c r="D3365" s="7" t="s">
        <v>3596</v>
      </c>
      <c r="E3365" s="201">
        <v>41640.0</v>
      </c>
      <c r="F3365" s="201">
        <v>42004.0</v>
      </c>
      <c r="G3365" s="7" t="s">
        <v>3594</v>
      </c>
      <c r="H3365" s="7">
        <v>0.0</v>
      </c>
      <c r="I3365" s="7">
        <v>0.0</v>
      </c>
      <c r="J3365" s="7">
        <v>0.0</v>
      </c>
      <c r="K3365" s="7">
        <v>0.0</v>
      </c>
      <c r="L3365" s="7">
        <v>0.0</v>
      </c>
      <c r="M3365" s="7">
        <v>0.0</v>
      </c>
      <c r="N3365" s="7">
        <v>0.1</v>
      </c>
      <c r="O3365" s="7">
        <v>0.2</v>
      </c>
      <c r="P3365" s="7">
        <v>0.95</v>
      </c>
      <c r="Q3365" s="7">
        <v>0.95</v>
      </c>
      <c r="R3365" s="7">
        <v>0.95</v>
      </c>
      <c r="S3365" s="7">
        <v>0.95</v>
      </c>
      <c r="T3365" s="7">
        <v>0.5</v>
      </c>
      <c r="U3365" s="7">
        <v>0.95</v>
      </c>
      <c r="V3365" s="7">
        <v>0.95</v>
      </c>
      <c r="W3365" s="7">
        <v>0.95</v>
      </c>
      <c r="X3365" s="7">
        <v>0.95</v>
      </c>
      <c r="Y3365" s="7">
        <v>0.3</v>
      </c>
      <c r="Z3365" s="7">
        <v>0.1</v>
      </c>
      <c r="AA3365" s="7">
        <v>0.1</v>
      </c>
      <c r="AB3365" s="7">
        <v>0.05</v>
      </c>
      <c r="AC3365" s="7">
        <v>0.05</v>
      </c>
      <c r="AD3365" s="7">
        <v>0.05</v>
      </c>
      <c r="AE3365" s="7">
        <v>0.05</v>
      </c>
      <c r="AF3365" s="7" t="s">
        <v>3589</v>
      </c>
    </row>
    <row r="3366" ht="14.25" customHeight="1">
      <c r="A3366" s="8" t="s">
        <v>1454</v>
      </c>
      <c r="B3366" s="8" t="s">
        <v>8</v>
      </c>
      <c r="C3366" s="8"/>
      <c r="D3366" s="8" t="s">
        <v>3996</v>
      </c>
      <c r="E3366" s="202">
        <v>41640.0</v>
      </c>
      <c r="F3366" s="202">
        <v>42004.0</v>
      </c>
      <c r="G3366" s="8" t="s">
        <v>3588</v>
      </c>
      <c r="H3366" s="8">
        <v>0.0</v>
      </c>
      <c r="I3366" s="8"/>
      <c r="J3366" s="8"/>
      <c r="K3366" s="8"/>
      <c r="L3366" s="8"/>
      <c r="M3366" s="8"/>
      <c r="N3366" s="8"/>
      <c r="O3366" s="8"/>
      <c r="P3366" s="8"/>
      <c r="Q3366" s="8"/>
      <c r="R3366" s="8"/>
      <c r="S3366" s="8"/>
      <c r="T3366" s="8"/>
      <c r="U3366" s="8"/>
      <c r="V3366" s="8"/>
      <c r="W3366" s="8"/>
      <c r="X3366" s="8"/>
      <c r="Y3366" s="8"/>
      <c r="Z3366" s="8"/>
      <c r="AA3366" s="8"/>
      <c r="AB3366" s="8"/>
      <c r="AC3366" s="8"/>
      <c r="AD3366" s="8"/>
      <c r="AE3366" s="8"/>
      <c r="AF3366" s="8" t="s">
        <v>3589</v>
      </c>
    </row>
    <row r="3367" ht="14.25" customHeight="1">
      <c r="A3367" s="7" t="s">
        <v>1454</v>
      </c>
      <c r="B3367" s="7" t="s">
        <v>8</v>
      </c>
      <c r="C3367" s="7"/>
      <c r="D3367" s="7" t="s">
        <v>3598</v>
      </c>
      <c r="E3367" s="201">
        <v>41640.0</v>
      </c>
      <c r="F3367" s="201">
        <v>42004.0</v>
      </c>
      <c r="G3367" s="7" t="s">
        <v>3594</v>
      </c>
      <c r="H3367" s="7">
        <v>0.0</v>
      </c>
      <c r="I3367" s="7">
        <v>0.0</v>
      </c>
      <c r="J3367" s="7">
        <v>0.0</v>
      </c>
      <c r="K3367" s="7">
        <v>0.0</v>
      </c>
      <c r="L3367" s="7">
        <v>0.0</v>
      </c>
      <c r="M3367" s="7">
        <v>0.0</v>
      </c>
      <c r="N3367" s="7">
        <v>1.0</v>
      </c>
      <c r="O3367" s="7">
        <v>1.0</v>
      </c>
      <c r="P3367" s="7">
        <v>1.0</v>
      </c>
      <c r="Q3367" s="7">
        <v>1.0</v>
      </c>
      <c r="R3367" s="7">
        <v>1.0</v>
      </c>
      <c r="S3367" s="7">
        <v>1.0</v>
      </c>
      <c r="T3367" s="7">
        <v>1.0</v>
      </c>
      <c r="U3367" s="7">
        <v>1.0</v>
      </c>
      <c r="V3367" s="7">
        <v>1.0</v>
      </c>
      <c r="W3367" s="7">
        <v>1.0</v>
      </c>
      <c r="X3367" s="7">
        <v>1.0</v>
      </c>
      <c r="Y3367" s="7">
        <v>1.0</v>
      </c>
      <c r="Z3367" s="7">
        <v>1.0</v>
      </c>
      <c r="AA3367" s="7">
        <v>1.0</v>
      </c>
      <c r="AB3367" s="7">
        <v>1.0</v>
      </c>
      <c r="AC3367" s="7">
        <v>1.0</v>
      </c>
      <c r="AD3367" s="7">
        <v>0.05</v>
      </c>
      <c r="AE3367" s="7">
        <v>0.05</v>
      </c>
      <c r="AF3367" s="7" t="s">
        <v>3589</v>
      </c>
    </row>
    <row r="3368" ht="14.25" customHeight="1">
      <c r="A3368" s="8" t="s">
        <v>1454</v>
      </c>
      <c r="B3368" s="8" t="s">
        <v>8</v>
      </c>
      <c r="C3368" s="8"/>
      <c r="D3368" s="8" t="s">
        <v>3657</v>
      </c>
      <c r="E3368" s="202">
        <v>41640.0</v>
      </c>
      <c r="F3368" s="202">
        <v>42004.0</v>
      </c>
      <c r="G3368" s="8" t="s">
        <v>3594</v>
      </c>
      <c r="H3368" s="8">
        <v>0.0</v>
      </c>
      <c r="I3368" s="8">
        <v>0.0</v>
      </c>
      <c r="J3368" s="8">
        <v>0.0</v>
      </c>
      <c r="K3368" s="8">
        <v>0.0</v>
      </c>
      <c r="L3368" s="8">
        <v>0.0</v>
      </c>
      <c r="M3368" s="8">
        <v>0.0</v>
      </c>
      <c r="N3368" s="8">
        <v>0.1</v>
      </c>
      <c r="O3368" s="8">
        <v>0.1</v>
      </c>
      <c r="P3368" s="8">
        <v>0.3</v>
      </c>
      <c r="Q3368" s="8">
        <v>0.3</v>
      </c>
      <c r="R3368" s="8">
        <v>0.3</v>
      </c>
      <c r="S3368" s="8">
        <v>0.3</v>
      </c>
      <c r="T3368" s="8">
        <v>0.1</v>
      </c>
      <c r="U3368" s="8">
        <v>0.1</v>
      </c>
      <c r="V3368" s="8">
        <v>0.1</v>
      </c>
      <c r="W3368" s="8">
        <v>0.1</v>
      </c>
      <c r="X3368" s="8">
        <v>0.1</v>
      </c>
      <c r="Y3368" s="8">
        <v>0.0</v>
      </c>
      <c r="Z3368" s="8">
        <v>0.0</v>
      </c>
      <c r="AA3368" s="8">
        <v>0.0</v>
      </c>
      <c r="AB3368" s="8">
        <v>0.0</v>
      </c>
      <c r="AC3368" s="8">
        <v>0.0</v>
      </c>
      <c r="AD3368" s="8">
        <v>0.0</v>
      </c>
      <c r="AE3368" s="8">
        <v>0.0</v>
      </c>
      <c r="AF3368" s="8" t="s">
        <v>3589</v>
      </c>
    </row>
    <row r="3369" ht="14.25" customHeight="1">
      <c r="A3369" s="7" t="s">
        <v>343</v>
      </c>
      <c r="B3369" s="7" t="s">
        <v>3599</v>
      </c>
      <c r="C3369" s="7" t="s">
        <v>3593</v>
      </c>
      <c r="D3369" s="7" t="s">
        <v>3620</v>
      </c>
      <c r="E3369" s="201">
        <v>41640.0</v>
      </c>
      <c r="F3369" s="201">
        <v>42004.0</v>
      </c>
      <c r="G3369" s="7" t="s">
        <v>3594</v>
      </c>
      <c r="H3369" s="7">
        <v>26.7</v>
      </c>
      <c r="I3369" s="7">
        <v>26.7</v>
      </c>
      <c r="J3369" s="7">
        <v>26.7</v>
      </c>
      <c r="K3369" s="7">
        <v>26.7</v>
      </c>
      <c r="L3369" s="7">
        <v>26.7</v>
      </c>
      <c r="M3369" s="7">
        <v>26.7</v>
      </c>
      <c r="N3369" s="7">
        <v>24.0</v>
      </c>
      <c r="O3369" s="7">
        <v>24.0</v>
      </c>
      <c r="P3369" s="7">
        <v>24.0</v>
      </c>
      <c r="Q3369" s="7">
        <v>24.0</v>
      </c>
      <c r="R3369" s="7">
        <v>24.0</v>
      </c>
      <c r="S3369" s="7">
        <v>24.0</v>
      </c>
      <c r="T3369" s="7">
        <v>24.0</v>
      </c>
      <c r="U3369" s="7">
        <v>24.0</v>
      </c>
      <c r="V3369" s="7">
        <v>24.0</v>
      </c>
      <c r="W3369" s="7">
        <v>24.0</v>
      </c>
      <c r="X3369" s="7">
        <v>24.0</v>
      </c>
      <c r="Y3369" s="7">
        <v>24.0</v>
      </c>
      <c r="Z3369" s="7">
        <v>24.0</v>
      </c>
      <c r="AA3369" s="7">
        <v>24.0</v>
      </c>
      <c r="AB3369" s="7">
        <v>24.0</v>
      </c>
      <c r="AC3369" s="7">
        <v>24.0</v>
      </c>
      <c r="AD3369" s="7">
        <v>26.7</v>
      </c>
      <c r="AE3369" s="7">
        <v>26.7</v>
      </c>
      <c r="AF3369" s="7" t="s">
        <v>3589</v>
      </c>
    </row>
    <row r="3370" ht="14.25" customHeight="1">
      <c r="A3370" s="8" t="s">
        <v>343</v>
      </c>
      <c r="B3370" s="8" t="s">
        <v>3599</v>
      </c>
      <c r="C3370" s="8" t="s">
        <v>3593</v>
      </c>
      <c r="D3370" s="8" t="s">
        <v>3996</v>
      </c>
      <c r="E3370" s="202">
        <v>41640.0</v>
      </c>
      <c r="F3370" s="202">
        <v>42004.0</v>
      </c>
      <c r="G3370" s="8" t="s">
        <v>3588</v>
      </c>
      <c r="H3370" s="8">
        <v>26.7</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3589</v>
      </c>
    </row>
    <row r="3371" ht="14.25" customHeight="1">
      <c r="A3371" s="7" t="s">
        <v>343</v>
      </c>
      <c r="B3371" s="7" t="s">
        <v>3599</v>
      </c>
      <c r="C3371" s="7" t="s">
        <v>3593</v>
      </c>
      <c r="D3371" s="7" t="s">
        <v>3657</v>
      </c>
      <c r="E3371" s="201">
        <v>41640.0</v>
      </c>
      <c r="F3371" s="201">
        <v>42004.0</v>
      </c>
      <c r="G3371" s="7" t="s">
        <v>3594</v>
      </c>
      <c r="H3371" s="7">
        <v>26.7</v>
      </c>
      <c r="I3371" s="7">
        <v>26.7</v>
      </c>
      <c r="J3371" s="7">
        <v>26.7</v>
      </c>
      <c r="K3371" s="7">
        <v>26.7</v>
      </c>
      <c r="L3371" s="7">
        <v>26.7</v>
      </c>
      <c r="M3371" s="7">
        <v>26.7</v>
      </c>
      <c r="N3371" s="7">
        <v>24.0</v>
      </c>
      <c r="O3371" s="7">
        <v>24.0</v>
      </c>
      <c r="P3371" s="7">
        <v>24.0</v>
      </c>
      <c r="Q3371" s="7">
        <v>24.0</v>
      </c>
      <c r="R3371" s="7">
        <v>24.0</v>
      </c>
      <c r="S3371" s="7">
        <v>24.0</v>
      </c>
      <c r="T3371" s="7">
        <v>24.0</v>
      </c>
      <c r="U3371" s="7">
        <v>24.0</v>
      </c>
      <c r="V3371" s="7">
        <v>24.0</v>
      </c>
      <c r="W3371" s="7">
        <v>24.0</v>
      </c>
      <c r="X3371" s="7">
        <v>24.0</v>
      </c>
      <c r="Y3371" s="7">
        <v>24.0</v>
      </c>
      <c r="Z3371" s="7">
        <v>26.7</v>
      </c>
      <c r="AA3371" s="7">
        <v>26.7</v>
      </c>
      <c r="AB3371" s="7">
        <v>26.7</v>
      </c>
      <c r="AC3371" s="7">
        <v>26.7</v>
      </c>
      <c r="AD3371" s="7">
        <v>26.7</v>
      </c>
      <c r="AE3371" s="7">
        <v>26.7</v>
      </c>
      <c r="AF3371" s="7" t="s">
        <v>3589</v>
      </c>
    </row>
    <row r="3372" ht="14.25" customHeight="1">
      <c r="A3372" s="8" t="s">
        <v>4593</v>
      </c>
      <c r="B3372" s="8" t="s">
        <v>3661</v>
      </c>
      <c r="C3372" s="8"/>
      <c r="D3372" s="8" t="s">
        <v>3637</v>
      </c>
      <c r="E3372" s="202">
        <v>41640.0</v>
      </c>
      <c r="F3372" s="202">
        <v>42004.0</v>
      </c>
      <c r="G3372" s="8" t="s">
        <v>3588</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3589</v>
      </c>
    </row>
    <row r="3373" ht="14.25" customHeight="1">
      <c r="A3373" s="7" t="s">
        <v>4593</v>
      </c>
      <c r="B3373" s="7" t="s">
        <v>3661</v>
      </c>
      <c r="C3373" s="7"/>
      <c r="D3373" s="7" t="s">
        <v>3598</v>
      </c>
      <c r="E3373" s="201">
        <v>41640.0</v>
      </c>
      <c r="F3373" s="201">
        <v>42004.0</v>
      </c>
      <c r="G3373" s="7" t="s">
        <v>3588</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3589</v>
      </c>
    </row>
    <row r="3374" ht="14.25" customHeight="1">
      <c r="A3374" s="8" t="s">
        <v>4593</v>
      </c>
      <c r="B3374" s="8" t="s">
        <v>3661</v>
      </c>
      <c r="C3374" s="8"/>
      <c r="D3374" s="8" t="s">
        <v>3621</v>
      </c>
      <c r="E3374" s="202">
        <v>41913.0</v>
      </c>
      <c r="F3374" s="202">
        <v>42004.0</v>
      </c>
      <c r="G3374" s="8" t="s">
        <v>3588</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3589</v>
      </c>
    </row>
    <row r="3375" ht="14.25" customHeight="1">
      <c r="A3375" s="7" t="s">
        <v>4593</v>
      </c>
      <c r="B3375" s="7" t="s">
        <v>3661</v>
      </c>
      <c r="C3375" s="7"/>
      <c r="D3375" s="7" t="s">
        <v>3621</v>
      </c>
      <c r="E3375" s="201">
        <v>41760.0</v>
      </c>
      <c r="F3375" s="201">
        <v>41912.0</v>
      </c>
      <c r="G3375" s="7" t="s">
        <v>3588</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3589</v>
      </c>
    </row>
    <row r="3376" ht="14.25" customHeight="1">
      <c r="A3376" s="8" t="s">
        <v>342</v>
      </c>
      <c r="B3376" s="8" t="s">
        <v>3599</v>
      </c>
      <c r="C3376" s="8" t="s">
        <v>3593</v>
      </c>
      <c r="D3376" s="8" t="s">
        <v>3596</v>
      </c>
      <c r="E3376" s="202">
        <v>41640.0</v>
      </c>
      <c r="F3376" s="202">
        <v>42004.0</v>
      </c>
      <c r="G3376" s="8" t="s">
        <v>3594</v>
      </c>
      <c r="H3376" s="8">
        <v>15.6</v>
      </c>
      <c r="I3376" s="8">
        <v>15.6</v>
      </c>
      <c r="J3376" s="8">
        <v>15.6</v>
      </c>
      <c r="K3376" s="8">
        <v>15.6</v>
      </c>
      <c r="L3376" s="8">
        <v>15.6</v>
      </c>
      <c r="M3376" s="8">
        <v>15.6</v>
      </c>
      <c r="N3376" s="8">
        <v>21.0</v>
      </c>
      <c r="O3376" s="8">
        <v>21.0</v>
      </c>
      <c r="P3376" s="8">
        <v>21.0</v>
      </c>
      <c r="Q3376" s="8">
        <v>21.0</v>
      </c>
      <c r="R3376" s="8">
        <v>21.0</v>
      </c>
      <c r="S3376" s="8">
        <v>21.0</v>
      </c>
      <c r="T3376" s="8">
        <v>21.0</v>
      </c>
      <c r="U3376" s="8">
        <v>21.0</v>
      </c>
      <c r="V3376" s="8">
        <v>21.0</v>
      </c>
      <c r="W3376" s="8">
        <v>21.0</v>
      </c>
      <c r="X3376" s="8">
        <v>21.0</v>
      </c>
      <c r="Y3376" s="8">
        <v>21.0</v>
      </c>
      <c r="Z3376" s="8">
        <v>21.0</v>
      </c>
      <c r="AA3376" s="8">
        <v>21.0</v>
      </c>
      <c r="AB3376" s="8">
        <v>21.0</v>
      </c>
      <c r="AC3376" s="8">
        <v>21.0</v>
      </c>
      <c r="AD3376" s="8">
        <v>15.6</v>
      </c>
      <c r="AE3376" s="8">
        <v>15.6</v>
      </c>
      <c r="AF3376" s="8" t="s">
        <v>3589</v>
      </c>
    </row>
    <row r="3377" ht="14.25" customHeight="1">
      <c r="A3377" s="7" t="s">
        <v>342</v>
      </c>
      <c r="B3377" s="7" t="s">
        <v>3599</v>
      </c>
      <c r="C3377" s="7" t="s">
        <v>3593</v>
      </c>
      <c r="D3377" s="7" t="s">
        <v>3597</v>
      </c>
      <c r="E3377" s="201">
        <v>41640.0</v>
      </c>
      <c r="F3377" s="201">
        <v>42004.0</v>
      </c>
      <c r="G3377" s="7" t="s">
        <v>3588</v>
      </c>
      <c r="H3377" s="7">
        <v>21.0</v>
      </c>
      <c r="I3377" s="7"/>
      <c r="J3377" s="7"/>
      <c r="K3377" s="7"/>
      <c r="L3377" s="7"/>
      <c r="M3377" s="7"/>
      <c r="N3377" s="7"/>
      <c r="O3377" s="7"/>
      <c r="P3377" s="7"/>
      <c r="Q3377" s="7"/>
      <c r="R3377" s="7"/>
      <c r="S3377" s="7"/>
      <c r="T3377" s="7"/>
      <c r="U3377" s="7"/>
      <c r="V3377" s="7"/>
      <c r="W3377" s="7"/>
      <c r="X3377" s="7"/>
      <c r="Y3377" s="7"/>
      <c r="Z3377" s="7"/>
      <c r="AA3377" s="7"/>
      <c r="AB3377" s="7"/>
      <c r="AC3377" s="7"/>
      <c r="AD3377" s="7"/>
      <c r="AE3377" s="7"/>
      <c r="AF3377" s="7" t="s">
        <v>3589</v>
      </c>
    </row>
    <row r="3378" ht="14.25" customHeight="1">
      <c r="A3378" s="8" t="s">
        <v>342</v>
      </c>
      <c r="B3378" s="8" t="s">
        <v>3599</v>
      </c>
      <c r="C3378" s="8" t="s">
        <v>3593</v>
      </c>
      <c r="D3378" s="8" t="s">
        <v>3998</v>
      </c>
      <c r="E3378" s="202">
        <v>41640.0</v>
      </c>
      <c r="F3378" s="202">
        <v>42004.0</v>
      </c>
      <c r="G3378" s="8" t="s">
        <v>3588</v>
      </c>
      <c r="H3378" s="8">
        <v>15.6</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3589</v>
      </c>
    </row>
    <row r="3379" ht="14.25" customHeight="1">
      <c r="A3379" s="7" t="s">
        <v>342</v>
      </c>
      <c r="B3379" s="7" t="s">
        <v>3599</v>
      </c>
      <c r="C3379" s="7" t="s">
        <v>3593</v>
      </c>
      <c r="D3379" s="7" t="s">
        <v>3657</v>
      </c>
      <c r="E3379" s="201">
        <v>41640.0</v>
      </c>
      <c r="F3379" s="201">
        <v>42004.0</v>
      </c>
      <c r="G3379" s="7" t="s">
        <v>3594</v>
      </c>
      <c r="H3379" s="7">
        <v>15.6</v>
      </c>
      <c r="I3379" s="7">
        <v>15.6</v>
      </c>
      <c r="J3379" s="7">
        <v>15.6</v>
      </c>
      <c r="K3379" s="7">
        <v>15.6</v>
      </c>
      <c r="L3379" s="7">
        <v>15.6</v>
      </c>
      <c r="M3379" s="7">
        <v>15.6</v>
      </c>
      <c r="N3379" s="7">
        <v>21.0</v>
      </c>
      <c r="O3379" s="7">
        <v>21.0</v>
      </c>
      <c r="P3379" s="7">
        <v>21.0</v>
      </c>
      <c r="Q3379" s="7">
        <v>21.0</v>
      </c>
      <c r="R3379" s="7">
        <v>21.0</v>
      </c>
      <c r="S3379" s="7">
        <v>21.0</v>
      </c>
      <c r="T3379" s="7">
        <v>21.0</v>
      </c>
      <c r="U3379" s="7">
        <v>21.0</v>
      </c>
      <c r="V3379" s="7">
        <v>21.0</v>
      </c>
      <c r="W3379" s="7">
        <v>21.0</v>
      </c>
      <c r="X3379" s="7">
        <v>21.0</v>
      </c>
      <c r="Y3379" s="7">
        <v>21.0</v>
      </c>
      <c r="Z3379" s="7">
        <v>15.6</v>
      </c>
      <c r="AA3379" s="7">
        <v>15.6</v>
      </c>
      <c r="AB3379" s="7">
        <v>15.6</v>
      </c>
      <c r="AC3379" s="7">
        <v>15.6</v>
      </c>
      <c r="AD3379" s="7">
        <v>15.6</v>
      </c>
      <c r="AE3379" s="7">
        <v>15.6</v>
      </c>
      <c r="AF3379" s="7" t="s">
        <v>3589</v>
      </c>
    </row>
    <row r="3380" ht="14.25" customHeight="1">
      <c r="A3380" s="8" t="s">
        <v>1456</v>
      </c>
      <c r="B3380" s="8" t="s">
        <v>1209</v>
      </c>
      <c r="C3380" s="8"/>
      <c r="D3380" s="8" t="s">
        <v>3620</v>
      </c>
      <c r="E3380" s="202">
        <v>41640.0</v>
      </c>
      <c r="F3380" s="202">
        <v>42004.0</v>
      </c>
      <c r="G3380" s="8" t="s">
        <v>3594</v>
      </c>
      <c r="H3380" s="8">
        <v>1.0</v>
      </c>
      <c r="I3380" s="8">
        <v>1.0</v>
      </c>
      <c r="J3380" s="8">
        <v>1.0</v>
      </c>
      <c r="K3380" s="8">
        <v>1.0</v>
      </c>
      <c r="L3380" s="8">
        <v>1.0</v>
      </c>
      <c r="M3380" s="8">
        <v>1.0</v>
      </c>
      <c r="N3380" s="8">
        <v>0.25</v>
      </c>
      <c r="O3380" s="8">
        <v>0.25</v>
      </c>
      <c r="P3380" s="8">
        <v>0.25</v>
      </c>
      <c r="Q3380" s="8">
        <v>0.25</v>
      </c>
      <c r="R3380" s="8">
        <v>0.25</v>
      </c>
      <c r="S3380" s="8">
        <v>0.25</v>
      </c>
      <c r="T3380" s="8">
        <v>0.25</v>
      </c>
      <c r="U3380" s="8">
        <v>0.25</v>
      </c>
      <c r="V3380" s="8">
        <v>0.25</v>
      </c>
      <c r="W3380" s="8">
        <v>0.25</v>
      </c>
      <c r="X3380" s="8">
        <v>0.25</v>
      </c>
      <c r="Y3380" s="8">
        <v>0.25</v>
      </c>
      <c r="Z3380" s="8">
        <v>0.25</v>
      </c>
      <c r="AA3380" s="8">
        <v>0.25</v>
      </c>
      <c r="AB3380" s="8">
        <v>0.25</v>
      </c>
      <c r="AC3380" s="8">
        <v>0.25</v>
      </c>
      <c r="AD3380" s="8">
        <v>1.0</v>
      </c>
      <c r="AE3380" s="8">
        <v>1.0</v>
      </c>
      <c r="AF3380" s="8" t="s">
        <v>3589</v>
      </c>
    </row>
    <row r="3381" ht="14.25" customHeight="1">
      <c r="A3381" s="7" t="s">
        <v>1456</v>
      </c>
      <c r="B3381" s="7" t="s">
        <v>1209</v>
      </c>
      <c r="C3381" s="7"/>
      <c r="D3381" s="7" t="s">
        <v>3659</v>
      </c>
      <c r="E3381" s="201">
        <v>41640.0</v>
      </c>
      <c r="F3381" s="201">
        <v>42004.0</v>
      </c>
      <c r="G3381" s="7" t="s">
        <v>3594</v>
      </c>
      <c r="H3381" s="7">
        <v>1.0</v>
      </c>
      <c r="I3381" s="7">
        <v>1.0</v>
      </c>
      <c r="J3381" s="7">
        <v>1.0</v>
      </c>
      <c r="K3381" s="7">
        <v>1.0</v>
      </c>
      <c r="L3381" s="7">
        <v>1.0</v>
      </c>
      <c r="M3381" s="7">
        <v>1.0</v>
      </c>
      <c r="N3381" s="7">
        <v>0.25</v>
      </c>
      <c r="O3381" s="7">
        <v>0.25</v>
      </c>
      <c r="P3381" s="7">
        <v>0.25</v>
      </c>
      <c r="Q3381" s="7">
        <v>0.25</v>
      </c>
      <c r="R3381" s="7">
        <v>0.25</v>
      </c>
      <c r="S3381" s="7">
        <v>0.25</v>
      </c>
      <c r="T3381" s="7">
        <v>0.25</v>
      </c>
      <c r="U3381" s="7">
        <v>0.25</v>
      </c>
      <c r="V3381" s="7">
        <v>0.25</v>
      </c>
      <c r="W3381" s="7">
        <v>0.25</v>
      </c>
      <c r="X3381" s="7">
        <v>0.25</v>
      </c>
      <c r="Y3381" s="7">
        <v>0.25</v>
      </c>
      <c r="Z3381" s="7">
        <v>1.0</v>
      </c>
      <c r="AA3381" s="7">
        <v>1.0</v>
      </c>
      <c r="AB3381" s="7">
        <v>1.0</v>
      </c>
      <c r="AC3381" s="7">
        <v>1.0</v>
      </c>
      <c r="AD3381" s="7">
        <v>1.0</v>
      </c>
      <c r="AE3381" s="7">
        <v>1.0</v>
      </c>
      <c r="AF3381" s="7" t="s">
        <v>3589</v>
      </c>
    </row>
    <row r="3382" ht="14.25" customHeight="1">
      <c r="A3382" s="8" t="s">
        <v>1456</v>
      </c>
      <c r="B3382" s="8" t="s">
        <v>1209</v>
      </c>
      <c r="C3382" s="8"/>
      <c r="D3382" s="8" t="s">
        <v>3656</v>
      </c>
      <c r="E3382" s="202">
        <v>41640.0</v>
      </c>
      <c r="F3382" s="202">
        <v>42004.0</v>
      </c>
      <c r="G3382" s="8" t="s">
        <v>3588</v>
      </c>
      <c r="H3382" s="8">
        <v>1.0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3589</v>
      </c>
    </row>
    <row r="3383" ht="14.25" customHeight="1">
      <c r="A3383" s="7" t="s">
        <v>4594</v>
      </c>
      <c r="B3383" s="7" t="s">
        <v>3586</v>
      </c>
      <c r="C3383" s="7"/>
      <c r="D3383" s="7" t="s">
        <v>3587</v>
      </c>
      <c r="E3383" s="201">
        <v>41640.0</v>
      </c>
      <c r="F3383" s="201">
        <v>42004.0</v>
      </c>
      <c r="G3383" s="7" t="s">
        <v>3588</v>
      </c>
      <c r="H3383" s="7">
        <v>0.0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3589</v>
      </c>
    </row>
    <row r="3384" ht="14.25" customHeight="1">
      <c r="A3384" s="8" t="s">
        <v>1680</v>
      </c>
      <c r="B3384" s="8" t="s">
        <v>3590</v>
      </c>
      <c r="C3384" s="8" t="s">
        <v>3591</v>
      </c>
      <c r="D3384" s="8" t="s">
        <v>3587</v>
      </c>
      <c r="E3384" s="202">
        <v>41640.0</v>
      </c>
      <c r="F3384" s="202">
        <v>42004.0</v>
      </c>
      <c r="G3384" s="8" t="s">
        <v>3588</v>
      </c>
      <c r="H3384" s="8">
        <v>120.0</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3589</v>
      </c>
    </row>
    <row r="3385" ht="14.25" customHeight="1">
      <c r="A3385" s="7" t="s">
        <v>1766</v>
      </c>
      <c r="B3385" s="7" t="s">
        <v>3595</v>
      </c>
      <c r="C3385" s="7"/>
      <c r="D3385" s="7" t="s">
        <v>3587</v>
      </c>
      <c r="E3385" s="201">
        <v>41640.0</v>
      </c>
      <c r="F3385" s="201">
        <v>42004.0</v>
      </c>
      <c r="G3385" s="7" t="s">
        <v>3594</v>
      </c>
      <c r="H3385" s="7">
        <v>0.05</v>
      </c>
      <c r="I3385" s="7">
        <v>0.05</v>
      </c>
      <c r="J3385" s="7">
        <v>0.05</v>
      </c>
      <c r="K3385" s="7">
        <v>0.05</v>
      </c>
      <c r="L3385" s="7">
        <v>0.1</v>
      </c>
      <c r="M3385" s="7">
        <v>0.2</v>
      </c>
      <c r="N3385" s="7">
        <v>0.4</v>
      </c>
      <c r="O3385" s="7">
        <v>0.5</v>
      </c>
      <c r="P3385" s="7">
        <v>0.5</v>
      </c>
      <c r="Q3385" s="7">
        <v>0.35</v>
      </c>
      <c r="R3385" s="7">
        <v>0.15</v>
      </c>
      <c r="S3385" s="7">
        <v>0.15</v>
      </c>
      <c r="T3385" s="7">
        <v>0.15</v>
      </c>
      <c r="U3385" s="7">
        <v>0.15</v>
      </c>
      <c r="V3385" s="7">
        <v>0.15</v>
      </c>
      <c r="W3385" s="7">
        <v>0.15</v>
      </c>
      <c r="X3385" s="7">
        <v>0.35</v>
      </c>
      <c r="Y3385" s="7">
        <v>0.5</v>
      </c>
      <c r="Z3385" s="7">
        <v>0.5</v>
      </c>
      <c r="AA3385" s="7">
        <v>0.4</v>
      </c>
      <c r="AB3385" s="7">
        <v>0.4</v>
      </c>
      <c r="AC3385" s="7">
        <v>0.3</v>
      </c>
      <c r="AD3385" s="7">
        <v>0.2</v>
      </c>
      <c r="AE3385" s="7">
        <v>0.1</v>
      </c>
      <c r="AF3385" s="7" t="s">
        <v>3589</v>
      </c>
    </row>
    <row r="3386" ht="14.25" customHeight="1">
      <c r="A3386" s="8" t="s">
        <v>1682</v>
      </c>
      <c r="B3386" s="8" t="s">
        <v>3604</v>
      </c>
      <c r="C3386" s="8"/>
      <c r="D3386" s="8" t="s">
        <v>3596</v>
      </c>
      <c r="E3386" s="202">
        <v>41640.0</v>
      </c>
      <c r="F3386" s="202">
        <v>42004.0</v>
      </c>
      <c r="G3386" s="8" t="s">
        <v>3594</v>
      </c>
      <c r="H3386" s="8">
        <v>0.3</v>
      </c>
      <c r="I3386" s="8">
        <v>0.25</v>
      </c>
      <c r="J3386" s="8">
        <v>0.2</v>
      </c>
      <c r="K3386" s="8">
        <v>0.2</v>
      </c>
      <c r="L3386" s="8">
        <v>0.2</v>
      </c>
      <c r="M3386" s="8">
        <v>0.3</v>
      </c>
      <c r="N3386" s="8">
        <v>0.5</v>
      </c>
      <c r="O3386" s="8">
        <v>0.6</v>
      </c>
      <c r="P3386" s="8">
        <v>0.5</v>
      </c>
      <c r="Q3386" s="8">
        <v>0.5</v>
      </c>
      <c r="R3386" s="8">
        <v>0.35</v>
      </c>
      <c r="S3386" s="8">
        <v>0.35</v>
      </c>
      <c r="T3386" s="8">
        <v>0.35</v>
      </c>
      <c r="U3386" s="8">
        <v>0.35</v>
      </c>
      <c r="V3386" s="8">
        <v>0.35</v>
      </c>
      <c r="W3386" s="8">
        <v>0.35</v>
      </c>
      <c r="X3386" s="8">
        <v>0.35</v>
      </c>
      <c r="Y3386" s="8">
        <v>0.35</v>
      </c>
      <c r="Z3386" s="8">
        <v>0.7</v>
      </c>
      <c r="AA3386" s="8">
        <v>0.9</v>
      </c>
      <c r="AB3386" s="8">
        <v>0.95</v>
      </c>
      <c r="AC3386" s="8">
        <v>0.9</v>
      </c>
      <c r="AD3386" s="8">
        <v>0.7</v>
      </c>
      <c r="AE3386" s="8">
        <v>0.4</v>
      </c>
      <c r="AF3386" s="8" t="s">
        <v>3589</v>
      </c>
    </row>
    <row r="3387" ht="14.25" customHeight="1">
      <c r="A3387" s="7" t="s">
        <v>1682</v>
      </c>
      <c r="B3387" s="7" t="s">
        <v>3604</v>
      </c>
      <c r="C3387" s="7"/>
      <c r="D3387" s="7" t="s">
        <v>3597</v>
      </c>
      <c r="E3387" s="201">
        <v>41640.0</v>
      </c>
      <c r="F3387" s="201">
        <v>42004.0</v>
      </c>
      <c r="G3387" s="7" t="s">
        <v>3588</v>
      </c>
      <c r="H3387" s="7">
        <v>0.0</v>
      </c>
      <c r="I3387" s="7"/>
      <c r="J3387" s="7"/>
      <c r="K3387" s="7"/>
      <c r="L3387" s="7"/>
      <c r="M3387" s="7"/>
      <c r="N3387" s="7"/>
      <c r="O3387" s="7"/>
      <c r="P3387" s="7"/>
      <c r="Q3387" s="7"/>
      <c r="R3387" s="7"/>
      <c r="S3387" s="7"/>
      <c r="T3387" s="7"/>
      <c r="U3387" s="7"/>
      <c r="V3387" s="7"/>
      <c r="W3387" s="7"/>
      <c r="X3387" s="7"/>
      <c r="Y3387" s="7"/>
      <c r="Z3387" s="7"/>
      <c r="AA3387" s="7"/>
      <c r="AB3387" s="7"/>
      <c r="AC3387" s="7"/>
      <c r="AD3387" s="7"/>
      <c r="AE3387" s="7"/>
      <c r="AF3387" s="7" t="s">
        <v>3589</v>
      </c>
    </row>
    <row r="3388" ht="14.25" customHeight="1">
      <c r="A3388" s="8" t="s">
        <v>1682</v>
      </c>
      <c r="B3388" s="8" t="s">
        <v>3604</v>
      </c>
      <c r="C3388" s="8"/>
      <c r="D3388" s="8" t="s">
        <v>3598</v>
      </c>
      <c r="E3388" s="202">
        <v>41640.0</v>
      </c>
      <c r="F3388" s="202">
        <v>42004.0</v>
      </c>
      <c r="G3388" s="8" t="s">
        <v>3588</v>
      </c>
      <c r="H3388" s="8">
        <v>1.0</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3589</v>
      </c>
    </row>
    <row r="3389" ht="14.25" customHeight="1">
      <c r="A3389" s="7" t="s">
        <v>1682</v>
      </c>
      <c r="B3389" s="7" t="s">
        <v>3604</v>
      </c>
      <c r="C3389" s="7"/>
      <c r="D3389" s="7" t="s">
        <v>3656</v>
      </c>
      <c r="E3389" s="201">
        <v>41640.0</v>
      </c>
      <c r="F3389" s="201">
        <v>42004.0</v>
      </c>
      <c r="G3389" s="7" t="s">
        <v>3594</v>
      </c>
      <c r="H3389" s="7">
        <v>0.4</v>
      </c>
      <c r="I3389" s="7">
        <v>0.4</v>
      </c>
      <c r="J3389" s="7">
        <v>0.3</v>
      </c>
      <c r="K3389" s="7">
        <v>0.3</v>
      </c>
      <c r="L3389" s="7">
        <v>0.3</v>
      </c>
      <c r="M3389" s="7">
        <v>0.3</v>
      </c>
      <c r="N3389" s="7">
        <v>0.4</v>
      </c>
      <c r="O3389" s="7">
        <v>0.5</v>
      </c>
      <c r="P3389" s="7">
        <v>0.5</v>
      </c>
      <c r="Q3389" s="7">
        <v>0.4</v>
      </c>
      <c r="R3389" s="7">
        <v>0.4</v>
      </c>
      <c r="S3389" s="7">
        <v>0.4</v>
      </c>
      <c r="T3389" s="7">
        <v>0.4</v>
      </c>
      <c r="U3389" s="7">
        <v>0.3</v>
      </c>
      <c r="V3389" s="7">
        <v>0.3</v>
      </c>
      <c r="W3389" s="7">
        <v>0.3</v>
      </c>
      <c r="X3389" s="7">
        <v>0.3</v>
      </c>
      <c r="Y3389" s="7">
        <v>0.3</v>
      </c>
      <c r="Z3389" s="7">
        <v>0.6</v>
      </c>
      <c r="AA3389" s="7">
        <v>0.8</v>
      </c>
      <c r="AB3389" s="7">
        <v>0.9</v>
      </c>
      <c r="AC3389" s="7">
        <v>0.7</v>
      </c>
      <c r="AD3389" s="7">
        <v>0.6</v>
      </c>
      <c r="AE3389" s="7">
        <v>0.4</v>
      </c>
      <c r="AF3389" s="7" t="s">
        <v>3589</v>
      </c>
    </row>
    <row r="3390" ht="14.25" customHeight="1">
      <c r="A3390" s="8" t="s">
        <v>1682</v>
      </c>
      <c r="B3390" s="8" t="s">
        <v>3604</v>
      </c>
      <c r="C3390" s="8"/>
      <c r="D3390" s="8" t="s">
        <v>3657</v>
      </c>
      <c r="E3390" s="202">
        <v>41640.0</v>
      </c>
      <c r="F3390" s="202">
        <v>42004.0</v>
      </c>
      <c r="G3390" s="8" t="s">
        <v>3594</v>
      </c>
      <c r="H3390" s="8">
        <v>0.3</v>
      </c>
      <c r="I3390" s="8">
        <v>0.3</v>
      </c>
      <c r="J3390" s="8">
        <v>0.2</v>
      </c>
      <c r="K3390" s="8">
        <v>0.2</v>
      </c>
      <c r="L3390" s="8">
        <v>0.2</v>
      </c>
      <c r="M3390" s="8">
        <v>0.2</v>
      </c>
      <c r="N3390" s="8">
        <v>0.4</v>
      </c>
      <c r="O3390" s="8">
        <v>0.4</v>
      </c>
      <c r="P3390" s="8">
        <v>0.5</v>
      </c>
      <c r="Q3390" s="8">
        <v>0.5</v>
      </c>
      <c r="R3390" s="8">
        <v>0.4</v>
      </c>
      <c r="S3390" s="8">
        <v>0.35</v>
      </c>
      <c r="T3390" s="8">
        <v>0.35</v>
      </c>
      <c r="U3390" s="8">
        <v>0.35</v>
      </c>
      <c r="V3390" s="8">
        <v>0.35</v>
      </c>
      <c r="W3390" s="8">
        <v>0.35</v>
      </c>
      <c r="X3390" s="8">
        <v>0.35</v>
      </c>
      <c r="Y3390" s="8">
        <v>0.35</v>
      </c>
      <c r="Z3390" s="8">
        <v>0.7</v>
      </c>
      <c r="AA3390" s="8">
        <v>0.8</v>
      </c>
      <c r="AB3390" s="8">
        <v>0.8</v>
      </c>
      <c r="AC3390" s="8">
        <v>0.8</v>
      </c>
      <c r="AD3390" s="8">
        <v>0.7</v>
      </c>
      <c r="AE3390" s="8">
        <v>0.4</v>
      </c>
      <c r="AF3390" s="8" t="s">
        <v>3589</v>
      </c>
    </row>
    <row r="3391" ht="14.25" customHeight="1">
      <c r="A3391" s="7" t="s">
        <v>1685</v>
      </c>
      <c r="B3391" s="7" t="s">
        <v>1207</v>
      </c>
      <c r="C3391" s="7"/>
      <c r="D3391" s="7" t="s">
        <v>3596</v>
      </c>
      <c r="E3391" s="201">
        <v>41640.0</v>
      </c>
      <c r="F3391" s="201">
        <v>42004.0</v>
      </c>
      <c r="G3391" s="7" t="s">
        <v>3594</v>
      </c>
      <c r="H3391" s="7">
        <v>0.2</v>
      </c>
      <c r="I3391" s="7">
        <v>0.15</v>
      </c>
      <c r="J3391" s="7">
        <v>0.1</v>
      </c>
      <c r="K3391" s="7">
        <v>0.1</v>
      </c>
      <c r="L3391" s="7">
        <v>0.1</v>
      </c>
      <c r="M3391" s="7">
        <v>0.2</v>
      </c>
      <c r="N3391" s="7">
        <v>0.4</v>
      </c>
      <c r="O3391" s="7">
        <v>0.5</v>
      </c>
      <c r="P3391" s="7">
        <v>0.4</v>
      </c>
      <c r="Q3391" s="7">
        <v>0.4</v>
      </c>
      <c r="R3391" s="7">
        <v>0.25</v>
      </c>
      <c r="S3391" s="7">
        <v>0.25</v>
      </c>
      <c r="T3391" s="7">
        <v>0.25</v>
      </c>
      <c r="U3391" s="7">
        <v>0.25</v>
      </c>
      <c r="V3391" s="7">
        <v>0.25</v>
      </c>
      <c r="W3391" s="7">
        <v>0.25</v>
      </c>
      <c r="X3391" s="7">
        <v>0.25</v>
      </c>
      <c r="Y3391" s="7">
        <v>0.25</v>
      </c>
      <c r="Z3391" s="7">
        <v>0.6</v>
      </c>
      <c r="AA3391" s="7">
        <v>0.8</v>
      </c>
      <c r="AB3391" s="7">
        <v>0.9</v>
      </c>
      <c r="AC3391" s="7">
        <v>0.8</v>
      </c>
      <c r="AD3391" s="7">
        <v>0.6</v>
      </c>
      <c r="AE3391" s="7">
        <v>0.3</v>
      </c>
      <c r="AF3391" s="7" t="s">
        <v>3589</v>
      </c>
    </row>
    <row r="3392" ht="14.25" customHeight="1">
      <c r="A3392" s="8" t="s">
        <v>1685</v>
      </c>
      <c r="B3392" s="8" t="s">
        <v>1207</v>
      </c>
      <c r="C3392" s="8"/>
      <c r="D3392" s="8" t="s">
        <v>3597</v>
      </c>
      <c r="E3392" s="202">
        <v>41640.0</v>
      </c>
      <c r="F3392" s="202">
        <v>42004.0</v>
      </c>
      <c r="G3392" s="8" t="s">
        <v>3588</v>
      </c>
      <c r="H3392" s="8">
        <v>0.0</v>
      </c>
      <c r="I3392" s="8"/>
      <c r="J3392" s="8"/>
      <c r="K3392" s="8"/>
      <c r="L3392" s="8"/>
      <c r="M3392" s="8"/>
      <c r="N3392" s="8"/>
      <c r="O3392" s="8"/>
      <c r="P3392" s="8"/>
      <c r="Q3392" s="8"/>
      <c r="R3392" s="8"/>
      <c r="S3392" s="8"/>
      <c r="T3392" s="8"/>
      <c r="U3392" s="8"/>
      <c r="V3392" s="8"/>
      <c r="W3392" s="8"/>
      <c r="X3392" s="8"/>
      <c r="Y3392" s="8"/>
      <c r="Z3392" s="8"/>
      <c r="AA3392" s="8"/>
      <c r="AB3392" s="8"/>
      <c r="AC3392" s="8"/>
      <c r="AD3392" s="8"/>
      <c r="AE3392" s="8"/>
      <c r="AF3392" s="8" t="s">
        <v>3589</v>
      </c>
    </row>
    <row r="3393" ht="14.25" customHeight="1">
      <c r="A3393" s="7" t="s">
        <v>1685</v>
      </c>
      <c r="B3393" s="7" t="s">
        <v>1207</v>
      </c>
      <c r="C3393" s="7"/>
      <c r="D3393" s="7" t="s">
        <v>3598</v>
      </c>
      <c r="E3393" s="201">
        <v>41640.0</v>
      </c>
      <c r="F3393" s="201">
        <v>42004.0</v>
      </c>
      <c r="G3393" s="7" t="s">
        <v>3588</v>
      </c>
      <c r="H3393" s="7">
        <v>1.0</v>
      </c>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7" t="s">
        <v>3589</v>
      </c>
    </row>
    <row r="3394" ht="14.25" customHeight="1">
      <c r="A3394" s="8" t="s">
        <v>1685</v>
      </c>
      <c r="B3394" s="8" t="s">
        <v>1207</v>
      </c>
      <c r="C3394" s="8"/>
      <c r="D3394" s="8" t="s">
        <v>3656</v>
      </c>
      <c r="E3394" s="202">
        <v>41640.0</v>
      </c>
      <c r="F3394" s="202">
        <v>42004.0</v>
      </c>
      <c r="G3394" s="8" t="s">
        <v>3594</v>
      </c>
      <c r="H3394" s="8">
        <v>0.3</v>
      </c>
      <c r="I3394" s="8">
        <v>0.3</v>
      </c>
      <c r="J3394" s="8">
        <v>0.2</v>
      </c>
      <c r="K3394" s="8">
        <v>0.2</v>
      </c>
      <c r="L3394" s="8">
        <v>0.2</v>
      </c>
      <c r="M3394" s="8">
        <v>0.2</v>
      </c>
      <c r="N3394" s="8">
        <v>0.3</v>
      </c>
      <c r="O3394" s="8">
        <v>0.4</v>
      </c>
      <c r="P3394" s="8">
        <v>0.4</v>
      </c>
      <c r="Q3394" s="8">
        <v>0.3</v>
      </c>
      <c r="R3394" s="8">
        <v>0.3</v>
      </c>
      <c r="S3394" s="8">
        <v>0.3</v>
      </c>
      <c r="T3394" s="8">
        <v>0.3</v>
      </c>
      <c r="U3394" s="8">
        <v>0.2</v>
      </c>
      <c r="V3394" s="8">
        <v>0.2</v>
      </c>
      <c r="W3394" s="8">
        <v>0.2</v>
      </c>
      <c r="X3394" s="8">
        <v>0.2</v>
      </c>
      <c r="Y3394" s="8">
        <v>0.2</v>
      </c>
      <c r="Z3394" s="8">
        <v>0.5</v>
      </c>
      <c r="AA3394" s="8">
        <v>0.7</v>
      </c>
      <c r="AB3394" s="8">
        <v>0.8</v>
      </c>
      <c r="AC3394" s="8">
        <v>0.6</v>
      </c>
      <c r="AD3394" s="8">
        <v>0.5</v>
      </c>
      <c r="AE3394" s="8">
        <v>0.3</v>
      </c>
      <c r="AF3394" s="8" t="s">
        <v>3589</v>
      </c>
    </row>
    <row r="3395" ht="14.25" customHeight="1">
      <c r="A3395" s="7" t="s">
        <v>1685</v>
      </c>
      <c r="B3395" s="7" t="s">
        <v>1207</v>
      </c>
      <c r="C3395" s="7"/>
      <c r="D3395" s="7" t="s">
        <v>3657</v>
      </c>
      <c r="E3395" s="201">
        <v>41640.0</v>
      </c>
      <c r="F3395" s="201">
        <v>42004.0</v>
      </c>
      <c r="G3395" s="7" t="s">
        <v>3594</v>
      </c>
      <c r="H3395" s="7">
        <v>0.2</v>
      </c>
      <c r="I3395" s="7">
        <v>0.2</v>
      </c>
      <c r="J3395" s="7">
        <v>0.1</v>
      </c>
      <c r="K3395" s="7">
        <v>0.1</v>
      </c>
      <c r="L3395" s="7">
        <v>0.1</v>
      </c>
      <c r="M3395" s="7">
        <v>0.1</v>
      </c>
      <c r="N3395" s="7">
        <v>0.3</v>
      </c>
      <c r="O3395" s="7">
        <v>0.3</v>
      </c>
      <c r="P3395" s="7">
        <v>0.4</v>
      </c>
      <c r="Q3395" s="7">
        <v>0.4</v>
      </c>
      <c r="R3395" s="7">
        <v>0.3</v>
      </c>
      <c r="S3395" s="7">
        <v>0.25</v>
      </c>
      <c r="T3395" s="7">
        <v>0.25</v>
      </c>
      <c r="U3395" s="7">
        <v>0.25</v>
      </c>
      <c r="V3395" s="7">
        <v>0.25</v>
      </c>
      <c r="W3395" s="7">
        <v>0.25</v>
      </c>
      <c r="X3395" s="7">
        <v>0.25</v>
      </c>
      <c r="Y3395" s="7">
        <v>0.25</v>
      </c>
      <c r="Z3395" s="7">
        <v>0.6</v>
      </c>
      <c r="AA3395" s="7">
        <v>0.7</v>
      </c>
      <c r="AB3395" s="7">
        <v>0.7</v>
      </c>
      <c r="AC3395" s="7">
        <v>0.7</v>
      </c>
      <c r="AD3395" s="7">
        <v>0.6</v>
      </c>
      <c r="AE3395" s="7">
        <v>0.3</v>
      </c>
      <c r="AF3395" s="7" t="s">
        <v>3589</v>
      </c>
    </row>
    <row r="3396" ht="14.25" customHeight="1">
      <c r="A3396" s="8" t="s">
        <v>1679</v>
      </c>
      <c r="B3396" s="8" t="s">
        <v>8</v>
      </c>
      <c r="C3396" s="8"/>
      <c r="D3396" s="8" t="s">
        <v>3596</v>
      </c>
      <c r="E3396" s="202">
        <v>41640.0</v>
      </c>
      <c r="F3396" s="202">
        <v>42004.0</v>
      </c>
      <c r="G3396" s="8" t="s">
        <v>3594</v>
      </c>
      <c r="H3396" s="8">
        <v>0.9</v>
      </c>
      <c r="I3396" s="8">
        <v>0.9</v>
      </c>
      <c r="J3396" s="8">
        <v>0.9</v>
      </c>
      <c r="K3396" s="8">
        <v>0.9</v>
      </c>
      <c r="L3396" s="8">
        <v>0.9</v>
      </c>
      <c r="M3396" s="8">
        <v>0.9</v>
      </c>
      <c r="N3396" s="8">
        <v>0.7</v>
      </c>
      <c r="O3396" s="8">
        <v>0.4</v>
      </c>
      <c r="P3396" s="8">
        <v>0.4</v>
      </c>
      <c r="Q3396" s="8">
        <v>0.2</v>
      </c>
      <c r="R3396" s="8">
        <v>0.2</v>
      </c>
      <c r="S3396" s="8">
        <v>0.2</v>
      </c>
      <c r="T3396" s="8">
        <v>0.2</v>
      </c>
      <c r="U3396" s="8">
        <v>0.2</v>
      </c>
      <c r="V3396" s="8">
        <v>0.2</v>
      </c>
      <c r="W3396" s="8">
        <v>0.3</v>
      </c>
      <c r="X3396" s="8">
        <v>0.5</v>
      </c>
      <c r="Y3396" s="8">
        <v>0.5</v>
      </c>
      <c r="Z3396" s="8">
        <v>0.5</v>
      </c>
      <c r="AA3396" s="8">
        <v>0.7</v>
      </c>
      <c r="AB3396" s="8">
        <v>0.7</v>
      </c>
      <c r="AC3396" s="8">
        <v>0.8</v>
      </c>
      <c r="AD3396" s="8">
        <v>0.9</v>
      </c>
      <c r="AE3396" s="8">
        <v>0.9</v>
      </c>
      <c r="AF3396" s="8" t="s">
        <v>3589</v>
      </c>
    </row>
    <row r="3397" ht="14.25" customHeight="1">
      <c r="A3397" s="7" t="s">
        <v>1679</v>
      </c>
      <c r="B3397" s="7" t="s">
        <v>8</v>
      </c>
      <c r="C3397" s="7"/>
      <c r="D3397" s="7" t="s">
        <v>3597</v>
      </c>
      <c r="E3397" s="201">
        <v>41640.0</v>
      </c>
      <c r="F3397" s="201">
        <v>42004.0</v>
      </c>
      <c r="G3397" s="7" t="s">
        <v>3588</v>
      </c>
      <c r="H3397" s="7">
        <v>0.0</v>
      </c>
      <c r="I3397" s="7"/>
      <c r="J3397" s="7"/>
      <c r="K3397" s="7"/>
      <c r="L3397" s="7"/>
      <c r="M3397" s="7"/>
      <c r="N3397" s="7"/>
      <c r="O3397" s="7"/>
      <c r="P3397" s="7"/>
      <c r="Q3397" s="7"/>
      <c r="R3397" s="7"/>
      <c r="S3397" s="7"/>
      <c r="T3397" s="7"/>
      <c r="U3397" s="7"/>
      <c r="V3397" s="7"/>
      <c r="W3397" s="7"/>
      <c r="X3397" s="7"/>
      <c r="Y3397" s="7"/>
      <c r="Z3397" s="7"/>
      <c r="AA3397" s="7"/>
      <c r="AB3397" s="7"/>
      <c r="AC3397" s="7"/>
      <c r="AD3397" s="7"/>
      <c r="AE3397" s="7"/>
      <c r="AF3397" s="7" t="s">
        <v>3589</v>
      </c>
    </row>
    <row r="3398" ht="14.25" customHeight="1">
      <c r="A3398" s="8" t="s">
        <v>1679</v>
      </c>
      <c r="B3398" s="8" t="s">
        <v>8</v>
      </c>
      <c r="C3398" s="8"/>
      <c r="D3398" s="8" t="s">
        <v>3598</v>
      </c>
      <c r="E3398" s="202">
        <v>41640.0</v>
      </c>
      <c r="F3398" s="202">
        <v>42004.0</v>
      </c>
      <c r="G3398" s="8" t="s">
        <v>3588</v>
      </c>
      <c r="H3398" s="8">
        <v>1.0</v>
      </c>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t="s">
        <v>3589</v>
      </c>
    </row>
    <row r="3399" ht="14.25" customHeight="1">
      <c r="A3399" s="7" t="s">
        <v>1679</v>
      </c>
      <c r="B3399" s="7" t="s">
        <v>8</v>
      </c>
      <c r="C3399" s="7"/>
      <c r="D3399" s="7" t="s">
        <v>3656</v>
      </c>
      <c r="E3399" s="201">
        <v>41640.0</v>
      </c>
      <c r="F3399" s="201">
        <v>42004.0</v>
      </c>
      <c r="G3399" s="7" t="s">
        <v>3594</v>
      </c>
      <c r="H3399" s="7">
        <v>0.7</v>
      </c>
      <c r="I3399" s="7">
        <v>0.7</v>
      </c>
      <c r="J3399" s="7">
        <v>0.7</v>
      </c>
      <c r="K3399" s="7">
        <v>0.7</v>
      </c>
      <c r="L3399" s="7">
        <v>0.7</v>
      </c>
      <c r="M3399" s="7">
        <v>0.7</v>
      </c>
      <c r="N3399" s="7">
        <v>0.7</v>
      </c>
      <c r="O3399" s="7">
        <v>0.7</v>
      </c>
      <c r="P3399" s="7">
        <v>0.5</v>
      </c>
      <c r="Q3399" s="7">
        <v>0.5</v>
      </c>
      <c r="R3399" s="7">
        <v>0.5</v>
      </c>
      <c r="S3399" s="7">
        <v>0.3</v>
      </c>
      <c r="T3399" s="7">
        <v>0.3</v>
      </c>
      <c r="U3399" s="7">
        <v>0.2</v>
      </c>
      <c r="V3399" s="7">
        <v>0.2</v>
      </c>
      <c r="W3399" s="7">
        <v>0.2</v>
      </c>
      <c r="X3399" s="7">
        <v>0.3</v>
      </c>
      <c r="Y3399" s="7">
        <v>0.4</v>
      </c>
      <c r="Z3399" s="7">
        <v>0.4</v>
      </c>
      <c r="AA3399" s="7">
        <v>0.6</v>
      </c>
      <c r="AB3399" s="7">
        <v>0.6</v>
      </c>
      <c r="AC3399" s="7">
        <v>0.8</v>
      </c>
      <c r="AD3399" s="7">
        <v>0.8</v>
      </c>
      <c r="AE3399" s="7">
        <v>0.8</v>
      </c>
      <c r="AF3399" s="7" t="s">
        <v>3589</v>
      </c>
    </row>
    <row r="3400" ht="14.25" customHeight="1">
      <c r="A3400" s="8" t="s">
        <v>1679</v>
      </c>
      <c r="B3400" s="8" t="s">
        <v>8</v>
      </c>
      <c r="C3400" s="8"/>
      <c r="D3400" s="8" t="s">
        <v>3657</v>
      </c>
      <c r="E3400" s="202">
        <v>41640.0</v>
      </c>
      <c r="F3400" s="202">
        <v>42004.0</v>
      </c>
      <c r="G3400" s="8" t="s">
        <v>3594</v>
      </c>
      <c r="H3400" s="8">
        <v>0.9</v>
      </c>
      <c r="I3400" s="8">
        <v>0.9</v>
      </c>
      <c r="J3400" s="8">
        <v>0.9</v>
      </c>
      <c r="K3400" s="8">
        <v>0.9</v>
      </c>
      <c r="L3400" s="8">
        <v>0.9</v>
      </c>
      <c r="M3400" s="8">
        <v>0.9</v>
      </c>
      <c r="N3400" s="8">
        <v>0.7</v>
      </c>
      <c r="O3400" s="8">
        <v>0.5</v>
      </c>
      <c r="P3400" s="8">
        <v>0.5</v>
      </c>
      <c r="Q3400" s="8">
        <v>0.3</v>
      </c>
      <c r="R3400" s="8">
        <v>0.3</v>
      </c>
      <c r="S3400" s="8">
        <v>0.3</v>
      </c>
      <c r="T3400" s="8">
        <v>0.3</v>
      </c>
      <c r="U3400" s="8">
        <v>0.3</v>
      </c>
      <c r="V3400" s="8">
        <v>0.3</v>
      </c>
      <c r="W3400" s="8">
        <v>0.3</v>
      </c>
      <c r="X3400" s="8">
        <v>0.3</v>
      </c>
      <c r="Y3400" s="8">
        <v>0.5</v>
      </c>
      <c r="Z3400" s="8">
        <v>0.6</v>
      </c>
      <c r="AA3400" s="8">
        <v>0.6</v>
      </c>
      <c r="AB3400" s="8">
        <v>0.6</v>
      </c>
      <c r="AC3400" s="8">
        <v>0.7</v>
      </c>
      <c r="AD3400" s="8">
        <v>0.7</v>
      </c>
      <c r="AE3400" s="8">
        <v>0.7</v>
      </c>
      <c r="AF3400" s="8" t="s">
        <v>3589</v>
      </c>
    </row>
    <row r="3401" ht="14.25" customHeight="1">
      <c r="A3401" s="7" t="s">
        <v>1690</v>
      </c>
      <c r="B3401" s="7" t="s">
        <v>3599</v>
      </c>
      <c r="C3401" s="7" t="s">
        <v>3593</v>
      </c>
      <c r="D3401" s="7" t="s">
        <v>3587</v>
      </c>
      <c r="E3401" s="201">
        <v>41640.0</v>
      </c>
      <c r="F3401" s="201">
        <v>42004.0</v>
      </c>
      <c r="G3401" s="7" t="s">
        <v>3588</v>
      </c>
      <c r="H3401" s="7">
        <v>24.0</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3589</v>
      </c>
    </row>
    <row r="3402" ht="14.25" customHeight="1">
      <c r="A3402" s="8" t="s">
        <v>4595</v>
      </c>
      <c r="B3402" s="8" t="s">
        <v>3661</v>
      </c>
      <c r="C3402" s="8"/>
      <c r="D3402" s="8" t="s">
        <v>3637</v>
      </c>
      <c r="E3402" s="202">
        <v>41640.0</v>
      </c>
      <c r="F3402" s="202">
        <v>42004.0</v>
      </c>
      <c r="G3402" s="8" t="s">
        <v>3588</v>
      </c>
      <c r="H3402" s="8">
        <v>1.0</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3589</v>
      </c>
    </row>
    <row r="3403" ht="14.25" customHeight="1">
      <c r="A3403" s="7" t="s">
        <v>4595</v>
      </c>
      <c r="B3403" s="7" t="s">
        <v>3661</v>
      </c>
      <c r="C3403" s="7"/>
      <c r="D3403" s="7" t="s">
        <v>3598</v>
      </c>
      <c r="E3403" s="201">
        <v>41640.0</v>
      </c>
      <c r="F3403" s="201">
        <v>42004.0</v>
      </c>
      <c r="G3403" s="7" t="s">
        <v>3588</v>
      </c>
      <c r="H3403" s="7">
        <v>0.5</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3589</v>
      </c>
    </row>
    <row r="3404" ht="14.25" customHeight="1">
      <c r="A3404" s="8" t="s">
        <v>4595</v>
      </c>
      <c r="B3404" s="8" t="s">
        <v>3661</v>
      </c>
      <c r="C3404" s="8"/>
      <c r="D3404" s="8" t="s">
        <v>3621</v>
      </c>
      <c r="E3404" s="202">
        <v>41913.0</v>
      </c>
      <c r="F3404" s="202">
        <v>42004.0</v>
      </c>
      <c r="G3404" s="8" t="s">
        <v>3588</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3589</v>
      </c>
    </row>
    <row r="3405" ht="14.25" customHeight="1">
      <c r="A3405" s="7" t="s">
        <v>4595</v>
      </c>
      <c r="B3405" s="7" t="s">
        <v>3661</v>
      </c>
      <c r="C3405" s="7"/>
      <c r="D3405" s="7" t="s">
        <v>3621</v>
      </c>
      <c r="E3405" s="201">
        <v>41760.0</v>
      </c>
      <c r="F3405" s="201">
        <v>41912.0</v>
      </c>
      <c r="G3405" s="7" t="s">
        <v>3588</v>
      </c>
      <c r="H3405" s="7">
        <v>0.5</v>
      </c>
      <c r="I3405" s="7"/>
      <c r="J3405" s="7"/>
      <c r="K3405" s="7"/>
      <c r="L3405" s="7"/>
      <c r="M3405" s="7"/>
      <c r="N3405" s="7"/>
      <c r="O3405" s="7"/>
      <c r="P3405" s="7"/>
      <c r="Q3405" s="7"/>
      <c r="R3405" s="7"/>
      <c r="S3405" s="7"/>
      <c r="T3405" s="7"/>
      <c r="U3405" s="7"/>
      <c r="V3405" s="7"/>
      <c r="W3405" s="7"/>
      <c r="X3405" s="7"/>
      <c r="Y3405" s="7"/>
      <c r="Z3405" s="7"/>
      <c r="AA3405" s="7"/>
      <c r="AB3405" s="7"/>
      <c r="AC3405" s="7"/>
      <c r="AD3405" s="7"/>
      <c r="AE3405" s="7"/>
      <c r="AF3405" s="7" t="s">
        <v>3589</v>
      </c>
    </row>
    <row r="3406" ht="14.25" customHeight="1">
      <c r="A3406" s="8" t="s">
        <v>4596</v>
      </c>
      <c r="B3406" s="8" t="s">
        <v>1207</v>
      </c>
      <c r="C3406" s="8"/>
      <c r="D3406" s="8" t="s">
        <v>3587</v>
      </c>
      <c r="E3406" s="202">
        <v>41640.0</v>
      </c>
      <c r="F3406" s="202">
        <v>42004.0</v>
      </c>
      <c r="G3406" s="8" t="s">
        <v>3588</v>
      </c>
      <c r="H3406" s="8">
        <v>1.0</v>
      </c>
      <c r="I3406" s="8"/>
      <c r="J3406" s="8"/>
      <c r="K3406" s="8"/>
      <c r="L3406" s="8"/>
      <c r="M3406" s="8"/>
      <c r="N3406" s="8"/>
      <c r="O3406" s="8"/>
      <c r="P3406" s="8"/>
      <c r="Q3406" s="8"/>
      <c r="R3406" s="8"/>
      <c r="S3406" s="8"/>
      <c r="T3406" s="8"/>
      <c r="U3406" s="8"/>
      <c r="V3406" s="8"/>
      <c r="W3406" s="8"/>
      <c r="X3406" s="8"/>
      <c r="Y3406" s="8"/>
      <c r="Z3406" s="8"/>
      <c r="AA3406" s="8"/>
      <c r="AB3406" s="8"/>
      <c r="AC3406" s="8"/>
      <c r="AD3406" s="8"/>
      <c r="AE3406" s="8"/>
      <c r="AF3406" s="8" t="s">
        <v>3589</v>
      </c>
    </row>
    <row r="3407" ht="14.25" customHeight="1">
      <c r="A3407" s="7" t="s">
        <v>1708</v>
      </c>
      <c r="B3407" s="7" t="s">
        <v>3604</v>
      </c>
      <c r="C3407" s="7"/>
      <c r="D3407" s="7" t="s">
        <v>3587</v>
      </c>
      <c r="E3407" s="201">
        <v>41640.0</v>
      </c>
      <c r="F3407" s="201">
        <v>42004.0</v>
      </c>
      <c r="G3407" s="7" t="s">
        <v>3594</v>
      </c>
      <c r="H3407" s="7">
        <v>0.0</v>
      </c>
      <c r="I3407" s="7">
        <v>0.0</v>
      </c>
      <c r="J3407" s="7">
        <v>0.0</v>
      </c>
      <c r="K3407" s="7">
        <v>0.0</v>
      </c>
      <c r="L3407" s="7">
        <v>0.0</v>
      </c>
      <c r="M3407" s="7">
        <v>0.0</v>
      </c>
      <c r="N3407" s="7">
        <v>0.5</v>
      </c>
      <c r="O3407" s="7">
        <v>1.0</v>
      </c>
      <c r="P3407" s="7">
        <v>1.0</v>
      </c>
      <c r="Q3407" s="7">
        <v>0.5</v>
      </c>
      <c r="R3407" s="7">
        <v>0.5</v>
      </c>
      <c r="S3407" s="7">
        <v>0.5</v>
      </c>
      <c r="T3407" s="7">
        <v>0.0</v>
      </c>
      <c r="U3407" s="7">
        <v>0.5</v>
      </c>
      <c r="V3407" s="7">
        <v>0.5</v>
      </c>
      <c r="W3407" s="7">
        <v>0.5</v>
      </c>
      <c r="X3407" s="7">
        <v>1.0</v>
      </c>
      <c r="Y3407" s="7">
        <v>0.5</v>
      </c>
      <c r="Z3407" s="7">
        <v>0.5</v>
      </c>
      <c r="AA3407" s="7">
        <v>1.0</v>
      </c>
      <c r="AB3407" s="7">
        <v>1.0</v>
      </c>
      <c r="AC3407" s="7">
        <v>0.5</v>
      </c>
      <c r="AD3407" s="7">
        <v>0.5</v>
      </c>
      <c r="AE3407" s="7">
        <v>0.0</v>
      </c>
      <c r="AF3407" s="7" t="s">
        <v>3589</v>
      </c>
    </row>
    <row r="3408" ht="14.25" customHeight="1">
      <c r="A3408" s="8" t="s">
        <v>1706</v>
      </c>
      <c r="B3408" s="8" t="s">
        <v>1207</v>
      </c>
      <c r="C3408" s="8"/>
      <c r="D3408" s="8" t="s">
        <v>3587</v>
      </c>
      <c r="E3408" s="202">
        <v>41640.0</v>
      </c>
      <c r="F3408" s="202">
        <v>42004.0</v>
      </c>
      <c r="G3408" s="8" t="s">
        <v>3594</v>
      </c>
      <c r="H3408" s="8">
        <v>0.0</v>
      </c>
      <c r="I3408" s="8">
        <v>0.0</v>
      </c>
      <c r="J3408" s="8">
        <v>0.0</v>
      </c>
      <c r="K3408" s="8">
        <v>0.0</v>
      </c>
      <c r="L3408" s="8">
        <v>0.0</v>
      </c>
      <c r="M3408" s="8">
        <v>0.0</v>
      </c>
      <c r="N3408" s="8">
        <v>0.5</v>
      </c>
      <c r="O3408" s="8">
        <v>1.0</v>
      </c>
      <c r="P3408" s="8">
        <v>1.0</v>
      </c>
      <c r="Q3408" s="8">
        <v>1.0</v>
      </c>
      <c r="R3408" s="8">
        <v>1.0</v>
      </c>
      <c r="S3408" s="8">
        <v>1.0</v>
      </c>
      <c r="T3408" s="8">
        <v>1.0</v>
      </c>
      <c r="U3408" s="8">
        <v>1.0</v>
      </c>
      <c r="V3408" s="8">
        <v>1.0</v>
      </c>
      <c r="W3408" s="8">
        <v>1.0</v>
      </c>
      <c r="X3408" s="8">
        <v>1.0</v>
      </c>
      <c r="Y3408" s="8">
        <v>1.0</v>
      </c>
      <c r="Z3408" s="8">
        <v>1.0</v>
      </c>
      <c r="AA3408" s="8">
        <v>1.0</v>
      </c>
      <c r="AB3408" s="8">
        <v>1.0</v>
      </c>
      <c r="AC3408" s="8">
        <v>1.0</v>
      </c>
      <c r="AD3408" s="8">
        <v>0.5</v>
      </c>
      <c r="AE3408" s="8">
        <v>0.0</v>
      </c>
      <c r="AF3408" s="8" t="s">
        <v>3589</v>
      </c>
    </row>
    <row r="3409" ht="14.25" customHeight="1">
      <c r="A3409" s="7" t="s">
        <v>1707</v>
      </c>
      <c r="B3409" s="7" t="s">
        <v>8</v>
      </c>
      <c r="C3409" s="7"/>
      <c r="D3409" s="7" t="s">
        <v>3587</v>
      </c>
      <c r="E3409" s="201">
        <v>41640.0</v>
      </c>
      <c r="F3409" s="201">
        <v>42004.0</v>
      </c>
      <c r="G3409" s="7" t="s">
        <v>3594</v>
      </c>
      <c r="H3409" s="7">
        <v>0.0</v>
      </c>
      <c r="I3409" s="7">
        <v>0.0</v>
      </c>
      <c r="J3409" s="7">
        <v>0.0</v>
      </c>
      <c r="K3409" s="7">
        <v>0.0</v>
      </c>
      <c r="L3409" s="7">
        <v>0.0</v>
      </c>
      <c r="M3409" s="7">
        <v>0.0</v>
      </c>
      <c r="N3409" s="7">
        <v>0.5</v>
      </c>
      <c r="O3409" s="7">
        <v>1.0</v>
      </c>
      <c r="P3409" s="7">
        <v>1.0</v>
      </c>
      <c r="Q3409" s="7">
        <v>1.0</v>
      </c>
      <c r="R3409" s="7">
        <v>1.0</v>
      </c>
      <c r="S3409" s="7">
        <v>0.5</v>
      </c>
      <c r="T3409" s="7">
        <v>0.0</v>
      </c>
      <c r="U3409" s="7">
        <v>1.0</v>
      </c>
      <c r="V3409" s="7">
        <v>1.0</v>
      </c>
      <c r="W3409" s="7">
        <v>1.0</v>
      </c>
      <c r="X3409" s="7">
        <v>1.0</v>
      </c>
      <c r="Y3409" s="7">
        <v>1.0</v>
      </c>
      <c r="Z3409" s="7">
        <v>1.0</v>
      </c>
      <c r="AA3409" s="7">
        <v>1.0</v>
      </c>
      <c r="AB3409" s="7">
        <v>1.0</v>
      </c>
      <c r="AC3409" s="7">
        <v>1.0</v>
      </c>
      <c r="AD3409" s="7">
        <v>0.5</v>
      </c>
      <c r="AE3409" s="7">
        <v>0.0</v>
      </c>
      <c r="AF3409" s="7" t="s">
        <v>3589</v>
      </c>
    </row>
    <row r="3410" ht="14.25" customHeight="1">
      <c r="A3410" s="8" t="s">
        <v>327</v>
      </c>
      <c r="B3410" s="8" t="s">
        <v>1207</v>
      </c>
      <c r="C3410" s="8" t="s">
        <v>4189</v>
      </c>
      <c r="D3410" s="8" t="s">
        <v>3587</v>
      </c>
      <c r="E3410" s="202">
        <v>41640.0</v>
      </c>
      <c r="F3410" s="202">
        <v>42004.0</v>
      </c>
      <c r="G3410" s="202" t="s">
        <v>3588</v>
      </c>
      <c r="H3410" s="216">
        <v>1.0</v>
      </c>
      <c r="I3410" s="217"/>
      <c r="J3410" s="217"/>
      <c r="K3410" s="217"/>
      <c r="L3410" s="217"/>
      <c r="M3410" s="217"/>
      <c r="N3410" s="217"/>
      <c r="O3410" s="217"/>
      <c r="P3410" s="217"/>
      <c r="Q3410" s="217"/>
      <c r="R3410" s="217"/>
      <c r="S3410" s="217"/>
      <c r="T3410" s="217"/>
      <c r="U3410" s="217"/>
      <c r="V3410" s="217"/>
      <c r="W3410" s="217"/>
      <c r="X3410" s="217"/>
      <c r="Y3410" s="217"/>
      <c r="Z3410" s="217"/>
      <c r="AA3410" s="217"/>
      <c r="AB3410" s="217"/>
      <c r="AC3410" s="217"/>
      <c r="AD3410" s="217"/>
      <c r="AE3410" s="217"/>
      <c r="AF3410" s="8"/>
    </row>
    <row r="3411" ht="14.25" customHeight="1">
      <c r="A3411" s="8" t="s">
        <v>1704</v>
      </c>
      <c r="B3411" s="8" t="s">
        <v>3604</v>
      </c>
      <c r="C3411" s="8"/>
      <c r="D3411" s="8" t="s">
        <v>3596</v>
      </c>
      <c r="E3411" s="202">
        <v>41640.0</v>
      </c>
      <c r="F3411" s="202">
        <v>42004.0</v>
      </c>
      <c r="G3411" s="8" t="s">
        <v>3594</v>
      </c>
      <c r="H3411" s="8">
        <v>0.2</v>
      </c>
      <c r="I3411" s="8">
        <v>0.2</v>
      </c>
      <c r="J3411" s="8">
        <v>0.2</v>
      </c>
      <c r="K3411" s="8">
        <v>0.2</v>
      </c>
      <c r="L3411" s="8">
        <v>0.2</v>
      </c>
      <c r="M3411" s="8">
        <v>0.2</v>
      </c>
      <c r="N3411" s="8">
        <v>0.62</v>
      </c>
      <c r="O3411" s="8">
        <v>0.9</v>
      </c>
      <c r="P3411" s="8">
        <v>0.43</v>
      </c>
      <c r="Q3411" s="8">
        <v>0.43</v>
      </c>
      <c r="R3411" s="8">
        <v>0.26</v>
      </c>
      <c r="S3411" s="8">
        <v>0.26</v>
      </c>
      <c r="T3411" s="8">
        <v>0.26</v>
      </c>
      <c r="U3411" s="8">
        <v>0.26</v>
      </c>
      <c r="V3411" s="8">
        <v>0.26</v>
      </c>
      <c r="W3411" s="8">
        <v>0.26</v>
      </c>
      <c r="X3411" s="8">
        <v>0.26</v>
      </c>
      <c r="Y3411" s="8">
        <v>0.51</v>
      </c>
      <c r="Z3411" s="8">
        <v>0.51</v>
      </c>
      <c r="AA3411" s="8">
        <v>0.49</v>
      </c>
      <c r="AB3411" s="8">
        <v>0.66</v>
      </c>
      <c r="AC3411" s="8">
        <v>0.7</v>
      </c>
      <c r="AD3411" s="8">
        <v>0.35</v>
      </c>
      <c r="AE3411" s="8">
        <v>0.2</v>
      </c>
      <c r="AF3411" s="8" t="s">
        <v>3589</v>
      </c>
    </row>
    <row r="3412" ht="14.25" customHeight="1">
      <c r="A3412" s="7" t="s">
        <v>1704</v>
      </c>
      <c r="B3412" s="7" t="s">
        <v>3604</v>
      </c>
      <c r="C3412" s="7"/>
      <c r="D3412" s="7" t="s">
        <v>3597</v>
      </c>
      <c r="E3412" s="201">
        <v>41640.0</v>
      </c>
      <c r="F3412" s="201">
        <v>42004.0</v>
      </c>
      <c r="G3412" s="7" t="s">
        <v>3588</v>
      </c>
      <c r="H3412" s="7">
        <v>0.0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3589</v>
      </c>
    </row>
    <row r="3413" ht="14.25" customHeight="1">
      <c r="A3413" s="8" t="s">
        <v>1704</v>
      </c>
      <c r="B3413" s="8" t="s">
        <v>3604</v>
      </c>
      <c r="C3413" s="8"/>
      <c r="D3413" s="8" t="s">
        <v>3598</v>
      </c>
      <c r="E3413" s="202">
        <v>41640.0</v>
      </c>
      <c r="F3413" s="202">
        <v>42004.0</v>
      </c>
      <c r="G3413" s="8" t="s">
        <v>3588</v>
      </c>
      <c r="H3413" s="8">
        <v>1.0</v>
      </c>
      <c r="I3413" s="8"/>
      <c r="J3413" s="8"/>
      <c r="K3413" s="8"/>
      <c r="L3413" s="8"/>
      <c r="M3413" s="8"/>
      <c r="N3413" s="8"/>
      <c r="O3413" s="8"/>
      <c r="P3413" s="8"/>
      <c r="Q3413" s="8"/>
      <c r="R3413" s="8"/>
      <c r="S3413" s="8"/>
      <c r="T3413" s="8"/>
      <c r="U3413" s="8"/>
      <c r="V3413" s="8"/>
      <c r="W3413" s="8"/>
      <c r="X3413" s="8"/>
      <c r="Y3413" s="8"/>
      <c r="Z3413" s="8"/>
      <c r="AA3413" s="8"/>
      <c r="AB3413" s="8"/>
      <c r="AC3413" s="8"/>
      <c r="AD3413" s="8"/>
      <c r="AE3413" s="8"/>
      <c r="AF3413" s="8" t="s">
        <v>3589</v>
      </c>
    </row>
    <row r="3414" ht="14.25" customHeight="1">
      <c r="A3414" s="7" t="s">
        <v>1704</v>
      </c>
      <c r="B3414" s="7" t="s">
        <v>3604</v>
      </c>
      <c r="C3414" s="7"/>
      <c r="D3414" s="7" t="s">
        <v>3668</v>
      </c>
      <c r="E3414" s="201">
        <v>41640.0</v>
      </c>
      <c r="F3414" s="201">
        <v>42004.0</v>
      </c>
      <c r="G3414" s="7" t="s">
        <v>3594</v>
      </c>
      <c r="H3414" s="7">
        <v>0.2</v>
      </c>
      <c r="I3414" s="7">
        <v>0.2</v>
      </c>
      <c r="J3414" s="7">
        <v>0.2</v>
      </c>
      <c r="K3414" s="7">
        <v>0.2</v>
      </c>
      <c r="L3414" s="7">
        <v>0.2</v>
      </c>
      <c r="M3414" s="7">
        <v>0.2</v>
      </c>
      <c r="N3414" s="7">
        <v>0.3</v>
      </c>
      <c r="O3414" s="7">
        <v>0.62</v>
      </c>
      <c r="P3414" s="7">
        <v>0.9</v>
      </c>
      <c r="Q3414" s="7">
        <v>0.62</v>
      </c>
      <c r="R3414" s="7">
        <v>0.29</v>
      </c>
      <c r="S3414" s="7">
        <v>0.29</v>
      </c>
      <c r="T3414" s="7">
        <v>0.29</v>
      </c>
      <c r="U3414" s="7">
        <v>0.29</v>
      </c>
      <c r="V3414" s="7">
        <v>0.29</v>
      </c>
      <c r="W3414" s="7">
        <v>0.29</v>
      </c>
      <c r="X3414" s="7">
        <v>0.29</v>
      </c>
      <c r="Y3414" s="7">
        <v>0.43</v>
      </c>
      <c r="Z3414" s="7">
        <v>0.51</v>
      </c>
      <c r="AA3414" s="7">
        <v>0.49</v>
      </c>
      <c r="AB3414" s="7">
        <v>0.66</v>
      </c>
      <c r="AC3414" s="7">
        <v>0.7</v>
      </c>
      <c r="AD3414" s="7">
        <v>0.35</v>
      </c>
      <c r="AE3414" s="7">
        <v>0.2</v>
      </c>
      <c r="AF3414" s="7" t="s">
        <v>3589</v>
      </c>
    </row>
    <row r="3415" ht="14.25" customHeight="1">
      <c r="A3415" s="8" t="s">
        <v>1702</v>
      </c>
      <c r="B3415" s="8" t="s">
        <v>1207</v>
      </c>
      <c r="C3415" s="8"/>
      <c r="D3415" s="8" t="s">
        <v>3596</v>
      </c>
      <c r="E3415" s="202">
        <v>41640.0</v>
      </c>
      <c r="F3415" s="202">
        <v>42004.0</v>
      </c>
      <c r="G3415" s="8" t="s">
        <v>3594</v>
      </c>
      <c r="H3415" s="8">
        <v>0.22</v>
      </c>
      <c r="I3415" s="8">
        <v>0.17</v>
      </c>
      <c r="J3415" s="8">
        <v>0.11</v>
      </c>
      <c r="K3415" s="8">
        <v>0.11</v>
      </c>
      <c r="L3415" s="8">
        <v>0.11</v>
      </c>
      <c r="M3415" s="8">
        <v>0.22</v>
      </c>
      <c r="N3415" s="8">
        <v>0.44</v>
      </c>
      <c r="O3415" s="8">
        <v>0.56</v>
      </c>
      <c r="P3415" s="8">
        <v>0.44</v>
      </c>
      <c r="Q3415" s="8">
        <v>0.44</v>
      </c>
      <c r="R3415" s="8">
        <v>0.28</v>
      </c>
      <c r="S3415" s="8">
        <v>0.28</v>
      </c>
      <c r="T3415" s="8">
        <v>0.28</v>
      </c>
      <c r="U3415" s="8">
        <v>0.28</v>
      </c>
      <c r="V3415" s="8">
        <v>0.28</v>
      </c>
      <c r="W3415" s="8">
        <v>0.28</v>
      </c>
      <c r="X3415" s="8">
        <v>0.28</v>
      </c>
      <c r="Y3415" s="8">
        <v>0.28</v>
      </c>
      <c r="Z3415" s="8">
        <v>0.67</v>
      </c>
      <c r="AA3415" s="8">
        <v>0.89</v>
      </c>
      <c r="AB3415" s="8">
        <v>1.0</v>
      </c>
      <c r="AC3415" s="8">
        <v>0.89</v>
      </c>
      <c r="AD3415" s="8">
        <v>0.67</v>
      </c>
      <c r="AE3415" s="8">
        <v>0.33</v>
      </c>
      <c r="AF3415" s="8" t="s">
        <v>3589</v>
      </c>
    </row>
    <row r="3416" ht="14.25" customHeight="1">
      <c r="A3416" s="7" t="s">
        <v>1702</v>
      </c>
      <c r="B3416" s="7" t="s">
        <v>1207</v>
      </c>
      <c r="C3416" s="7"/>
      <c r="D3416" s="7" t="s">
        <v>3597</v>
      </c>
      <c r="E3416" s="201">
        <v>41640.0</v>
      </c>
      <c r="F3416" s="201">
        <v>42004.0</v>
      </c>
      <c r="G3416" s="7" t="s">
        <v>3588</v>
      </c>
      <c r="H3416" s="7">
        <v>0.0</v>
      </c>
      <c r="I3416" s="7"/>
      <c r="J3416" s="7"/>
      <c r="K3416" s="7"/>
      <c r="L3416" s="7"/>
      <c r="M3416" s="7"/>
      <c r="N3416" s="7"/>
      <c r="O3416" s="7"/>
      <c r="P3416" s="7"/>
      <c r="Q3416" s="7"/>
      <c r="R3416" s="7"/>
      <c r="S3416" s="7"/>
      <c r="T3416" s="7"/>
      <c r="U3416" s="7"/>
      <c r="V3416" s="7"/>
      <c r="W3416" s="7"/>
      <c r="X3416" s="7"/>
      <c r="Y3416" s="7"/>
      <c r="Z3416" s="7"/>
      <c r="AA3416" s="7"/>
      <c r="AB3416" s="7"/>
      <c r="AC3416" s="7"/>
      <c r="AD3416" s="7"/>
      <c r="AE3416" s="7"/>
      <c r="AF3416" s="7" t="s">
        <v>3589</v>
      </c>
    </row>
    <row r="3417" ht="14.25" customHeight="1">
      <c r="A3417" s="8" t="s">
        <v>1702</v>
      </c>
      <c r="B3417" s="8" t="s">
        <v>1207</v>
      </c>
      <c r="C3417" s="8"/>
      <c r="D3417" s="8" t="s">
        <v>3598</v>
      </c>
      <c r="E3417" s="202">
        <v>41640.0</v>
      </c>
      <c r="F3417" s="202">
        <v>42004.0</v>
      </c>
      <c r="G3417" s="8" t="s">
        <v>3588</v>
      </c>
      <c r="H3417" s="8">
        <v>1.0</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3589</v>
      </c>
    </row>
    <row r="3418" ht="14.25" customHeight="1">
      <c r="A3418" s="7" t="s">
        <v>1702</v>
      </c>
      <c r="B3418" s="7" t="s">
        <v>1207</v>
      </c>
      <c r="C3418" s="7"/>
      <c r="D3418" s="7" t="s">
        <v>3668</v>
      </c>
      <c r="E3418" s="201">
        <v>41640.0</v>
      </c>
      <c r="F3418" s="201">
        <v>42004.0</v>
      </c>
      <c r="G3418" s="7" t="s">
        <v>3594</v>
      </c>
      <c r="H3418" s="7">
        <v>0.26</v>
      </c>
      <c r="I3418" s="7">
        <v>0.26</v>
      </c>
      <c r="J3418" s="7">
        <v>0.11</v>
      </c>
      <c r="K3418" s="7">
        <v>0.11</v>
      </c>
      <c r="L3418" s="7">
        <v>0.11</v>
      </c>
      <c r="M3418" s="7">
        <v>0.11</v>
      </c>
      <c r="N3418" s="7">
        <v>0.41</v>
      </c>
      <c r="O3418" s="7">
        <v>0.41</v>
      </c>
      <c r="P3418" s="7">
        <v>0.56</v>
      </c>
      <c r="Q3418" s="7">
        <v>0.56</v>
      </c>
      <c r="R3418" s="7">
        <v>0.41</v>
      </c>
      <c r="S3418" s="7">
        <v>0.33</v>
      </c>
      <c r="T3418" s="7">
        <v>0.33</v>
      </c>
      <c r="U3418" s="7">
        <v>0.33</v>
      </c>
      <c r="V3418" s="7">
        <v>0.33</v>
      </c>
      <c r="W3418" s="7">
        <v>0.33</v>
      </c>
      <c r="X3418" s="7">
        <v>0.33</v>
      </c>
      <c r="Y3418" s="7">
        <v>0.33</v>
      </c>
      <c r="Z3418" s="7">
        <v>0.85</v>
      </c>
      <c r="AA3418" s="7">
        <v>1.0</v>
      </c>
      <c r="AB3418" s="7">
        <v>1.0</v>
      </c>
      <c r="AC3418" s="7">
        <v>1.0</v>
      </c>
      <c r="AD3418" s="7">
        <v>0.85</v>
      </c>
      <c r="AE3418" s="7">
        <v>0.41</v>
      </c>
      <c r="AF3418" s="7" t="s">
        <v>3589</v>
      </c>
    </row>
    <row r="3419" ht="14.25" customHeight="1">
      <c r="A3419" s="8" t="s">
        <v>1703</v>
      </c>
      <c r="B3419" s="8" t="s">
        <v>8</v>
      </c>
      <c r="C3419" s="8"/>
      <c r="D3419" s="8" t="s">
        <v>3596</v>
      </c>
      <c r="E3419" s="202">
        <v>41640.0</v>
      </c>
      <c r="F3419" s="202">
        <v>42004.0</v>
      </c>
      <c r="G3419" s="8" t="s">
        <v>3594</v>
      </c>
      <c r="H3419" s="8">
        <v>0.65</v>
      </c>
      <c r="I3419" s="8">
        <v>0.65</v>
      </c>
      <c r="J3419" s="8">
        <v>0.65</v>
      </c>
      <c r="K3419" s="8">
        <v>0.65</v>
      </c>
      <c r="L3419" s="8">
        <v>0.65</v>
      </c>
      <c r="M3419" s="8">
        <v>0.65</v>
      </c>
      <c r="N3419" s="8">
        <v>0.5</v>
      </c>
      <c r="O3419" s="8">
        <v>0.28</v>
      </c>
      <c r="P3419" s="8">
        <v>0.28</v>
      </c>
      <c r="Q3419" s="8">
        <v>0.13</v>
      </c>
      <c r="R3419" s="8">
        <v>0.13</v>
      </c>
      <c r="S3419" s="8">
        <v>0.13</v>
      </c>
      <c r="T3419" s="8">
        <v>0.13</v>
      </c>
      <c r="U3419" s="8">
        <v>0.13</v>
      </c>
      <c r="V3419" s="8">
        <v>0.13</v>
      </c>
      <c r="W3419" s="8">
        <v>0.2</v>
      </c>
      <c r="X3419" s="8">
        <v>0.35</v>
      </c>
      <c r="Y3419" s="8">
        <v>0.35</v>
      </c>
      <c r="Z3419" s="8">
        <v>0.35</v>
      </c>
      <c r="AA3419" s="8">
        <v>0.5</v>
      </c>
      <c r="AB3419" s="8">
        <v>0.5</v>
      </c>
      <c r="AC3419" s="8">
        <v>0.58</v>
      </c>
      <c r="AD3419" s="8">
        <v>0.65</v>
      </c>
      <c r="AE3419" s="8">
        <v>0.65</v>
      </c>
      <c r="AF3419" s="8" t="s">
        <v>3589</v>
      </c>
    </row>
    <row r="3420" ht="14.25" customHeight="1">
      <c r="A3420" s="7" t="s">
        <v>1703</v>
      </c>
      <c r="B3420" s="7" t="s">
        <v>8</v>
      </c>
      <c r="C3420" s="7"/>
      <c r="D3420" s="7" t="s">
        <v>3597</v>
      </c>
      <c r="E3420" s="201">
        <v>41640.0</v>
      </c>
      <c r="F3420" s="201">
        <v>42004.0</v>
      </c>
      <c r="G3420" s="7" t="s">
        <v>3588</v>
      </c>
      <c r="H3420" s="7">
        <v>0.0</v>
      </c>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7" t="s">
        <v>3589</v>
      </c>
    </row>
    <row r="3421" ht="14.25" customHeight="1">
      <c r="A3421" s="8" t="s">
        <v>1703</v>
      </c>
      <c r="B3421" s="8" t="s">
        <v>8</v>
      </c>
      <c r="C3421" s="8"/>
      <c r="D3421" s="8" t="s">
        <v>3598</v>
      </c>
      <c r="E3421" s="202">
        <v>41640.0</v>
      </c>
      <c r="F3421" s="202">
        <v>42004.0</v>
      </c>
      <c r="G3421" s="8" t="s">
        <v>3588</v>
      </c>
      <c r="H3421" s="8">
        <v>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3589</v>
      </c>
    </row>
    <row r="3422" ht="14.25" customHeight="1">
      <c r="A3422" s="7" t="s">
        <v>1703</v>
      </c>
      <c r="B3422" s="7" t="s">
        <v>8</v>
      </c>
      <c r="C3422" s="7"/>
      <c r="D3422" s="7" t="s">
        <v>3668</v>
      </c>
      <c r="E3422" s="201">
        <v>41640.0</v>
      </c>
      <c r="F3422" s="201">
        <v>42004.0</v>
      </c>
      <c r="G3422" s="7" t="s">
        <v>3594</v>
      </c>
      <c r="H3422" s="7">
        <v>0.65</v>
      </c>
      <c r="I3422" s="7">
        <v>0.65</v>
      </c>
      <c r="J3422" s="7">
        <v>0.65</v>
      </c>
      <c r="K3422" s="7">
        <v>0.65</v>
      </c>
      <c r="L3422" s="7">
        <v>0.65</v>
      </c>
      <c r="M3422" s="7">
        <v>0.65</v>
      </c>
      <c r="N3422" s="7">
        <v>0.5</v>
      </c>
      <c r="O3422" s="7">
        <v>0.34</v>
      </c>
      <c r="P3422" s="7">
        <v>0.34</v>
      </c>
      <c r="Q3422" s="7">
        <v>0.2</v>
      </c>
      <c r="R3422" s="7">
        <v>0.2</v>
      </c>
      <c r="S3422" s="7">
        <v>0.2</v>
      </c>
      <c r="T3422" s="7">
        <v>0.2</v>
      </c>
      <c r="U3422" s="7">
        <v>0.2</v>
      </c>
      <c r="V3422" s="7">
        <v>0.2</v>
      </c>
      <c r="W3422" s="7">
        <v>0.2</v>
      </c>
      <c r="X3422" s="7">
        <v>0.2</v>
      </c>
      <c r="Y3422" s="7">
        <v>0.34</v>
      </c>
      <c r="Z3422" s="7">
        <v>0.35</v>
      </c>
      <c r="AA3422" s="7">
        <v>0.65</v>
      </c>
      <c r="AB3422" s="7">
        <v>0.65</v>
      </c>
      <c r="AC3422" s="7">
        <v>0.5</v>
      </c>
      <c r="AD3422" s="7">
        <v>0.5</v>
      </c>
      <c r="AE3422" s="7">
        <v>0.5</v>
      </c>
      <c r="AF3422" s="7" t="s">
        <v>3589</v>
      </c>
    </row>
    <row r="3423" ht="14.25" customHeight="1">
      <c r="A3423" s="8" t="s">
        <v>1689</v>
      </c>
      <c r="B3423" s="8" t="s">
        <v>3599</v>
      </c>
      <c r="C3423" s="8" t="s">
        <v>3593</v>
      </c>
      <c r="D3423" s="8" t="s">
        <v>3587</v>
      </c>
      <c r="E3423" s="202">
        <v>41640.0</v>
      </c>
      <c r="F3423" s="202">
        <v>42004.0</v>
      </c>
      <c r="G3423" s="8" t="s">
        <v>3588</v>
      </c>
      <c r="H3423" s="8">
        <v>21.0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3589</v>
      </c>
    </row>
    <row r="3424" ht="14.25" customHeight="1">
      <c r="A3424" s="7" t="s">
        <v>4597</v>
      </c>
      <c r="B3424" s="7" t="s">
        <v>1209</v>
      </c>
      <c r="C3424" s="7"/>
      <c r="D3424" s="7" t="s">
        <v>3587</v>
      </c>
      <c r="E3424" s="201">
        <v>41640.0</v>
      </c>
      <c r="F3424" s="201">
        <v>42004.0</v>
      </c>
      <c r="G3424" s="7" t="s">
        <v>3588</v>
      </c>
      <c r="H3424" s="7">
        <v>1.0</v>
      </c>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7" t="s">
        <v>3589</v>
      </c>
    </row>
    <row r="3425" ht="14.25" customHeight="1">
      <c r="A3425" s="8" t="s">
        <v>1681</v>
      </c>
      <c r="B3425" s="8" t="s">
        <v>1209</v>
      </c>
      <c r="C3425" s="8"/>
      <c r="D3425" s="8" t="s">
        <v>3587</v>
      </c>
      <c r="E3425" s="202">
        <v>41640.0</v>
      </c>
      <c r="F3425" s="202">
        <v>42004.0</v>
      </c>
      <c r="G3425" s="8" t="s">
        <v>3588</v>
      </c>
      <c r="H3425" s="8">
        <v>0.5</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3589</v>
      </c>
    </row>
    <row r="3426" ht="14.25" customHeight="1">
      <c r="A3426" s="7" t="s">
        <v>1700</v>
      </c>
      <c r="B3426" s="7" t="s">
        <v>3604</v>
      </c>
      <c r="C3426" s="7"/>
      <c r="D3426" s="7" t="s">
        <v>3596</v>
      </c>
      <c r="E3426" s="201">
        <v>41640.0</v>
      </c>
      <c r="F3426" s="201">
        <v>42004.0</v>
      </c>
      <c r="G3426" s="7" t="s">
        <v>3594</v>
      </c>
      <c r="H3426" s="7">
        <v>0.0</v>
      </c>
      <c r="I3426" s="7">
        <v>0.0</v>
      </c>
      <c r="J3426" s="7">
        <v>0.0</v>
      </c>
      <c r="K3426" s="7">
        <v>0.0</v>
      </c>
      <c r="L3426" s="7">
        <v>0.0</v>
      </c>
      <c r="M3426" s="7">
        <v>0.0</v>
      </c>
      <c r="N3426" s="7">
        <v>0.0</v>
      </c>
      <c r="O3426" s="7">
        <v>0.0</v>
      </c>
      <c r="P3426" s="7">
        <v>1.0</v>
      </c>
      <c r="Q3426" s="7">
        <v>1.0</v>
      </c>
      <c r="R3426" s="7">
        <v>1.0</v>
      </c>
      <c r="S3426" s="7">
        <v>1.0</v>
      </c>
      <c r="T3426" s="7">
        <v>1.0</v>
      </c>
      <c r="U3426" s="7">
        <v>1.0</v>
      </c>
      <c r="V3426" s="7">
        <v>1.0</v>
      </c>
      <c r="W3426" s="7">
        <v>1.0</v>
      </c>
      <c r="X3426" s="7">
        <v>0.0</v>
      </c>
      <c r="Y3426" s="7">
        <v>0.0</v>
      </c>
      <c r="Z3426" s="7">
        <v>0.0</v>
      </c>
      <c r="AA3426" s="7">
        <v>0.0</v>
      </c>
      <c r="AB3426" s="7">
        <v>0.0</v>
      </c>
      <c r="AC3426" s="7">
        <v>0.0</v>
      </c>
      <c r="AD3426" s="7">
        <v>0.0</v>
      </c>
      <c r="AE3426" s="7">
        <v>0.0</v>
      </c>
      <c r="AF3426" s="7" t="s">
        <v>3589</v>
      </c>
    </row>
    <row r="3427" ht="14.25" customHeight="1">
      <c r="A3427" s="8" t="s">
        <v>1700</v>
      </c>
      <c r="B3427" s="8" t="s">
        <v>3604</v>
      </c>
      <c r="C3427" s="8"/>
      <c r="D3427" s="8" t="s">
        <v>3597</v>
      </c>
      <c r="E3427" s="202">
        <v>41640.0</v>
      </c>
      <c r="F3427" s="202">
        <v>42004.0</v>
      </c>
      <c r="G3427" s="8" t="s">
        <v>3588</v>
      </c>
      <c r="H3427" s="8">
        <v>0.0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3589</v>
      </c>
    </row>
    <row r="3428" ht="14.25" customHeight="1">
      <c r="A3428" s="7" t="s">
        <v>1700</v>
      </c>
      <c r="B3428" s="7" t="s">
        <v>3604</v>
      </c>
      <c r="C3428" s="7"/>
      <c r="D3428" s="7" t="s">
        <v>3598</v>
      </c>
      <c r="E3428" s="201">
        <v>41640.0</v>
      </c>
      <c r="F3428" s="201">
        <v>42004.0</v>
      </c>
      <c r="G3428" s="7" t="s">
        <v>3588</v>
      </c>
      <c r="H3428" s="7">
        <v>1.0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3589</v>
      </c>
    </row>
    <row r="3429" ht="14.25" customHeight="1">
      <c r="A3429" s="8" t="s">
        <v>1699</v>
      </c>
      <c r="B3429" s="8" t="s">
        <v>3604</v>
      </c>
      <c r="C3429" s="8"/>
      <c r="D3429" s="8" t="s">
        <v>3596</v>
      </c>
      <c r="E3429" s="202">
        <v>41640.0</v>
      </c>
      <c r="F3429" s="202">
        <v>42004.0</v>
      </c>
      <c r="G3429" s="8" t="s">
        <v>3594</v>
      </c>
      <c r="H3429" s="8">
        <v>0.0</v>
      </c>
      <c r="I3429" s="8">
        <v>0.0</v>
      </c>
      <c r="J3429" s="8">
        <v>0.0</v>
      </c>
      <c r="K3429" s="8">
        <v>0.0</v>
      </c>
      <c r="L3429" s="8">
        <v>0.0</v>
      </c>
      <c r="M3429" s="8">
        <v>0.0</v>
      </c>
      <c r="N3429" s="8">
        <v>0.0</v>
      </c>
      <c r="O3429" s="8">
        <v>0.0</v>
      </c>
      <c r="P3429" s="8">
        <v>0.0</v>
      </c>
      <c r="Q3429" s="8">
        <v>1.0</v>
      </c>
      <c r="R3429" s="8">
        <v>1.0</v>
      </c>
      <c r="S3429" s="8">
        <v>1.0</v>
      </c>
      <c r="T3429" s="8">
        <v>1.0</v>
      </c>
      <c r="U3429" s="8">
        <v>1.0</v>
      </c>
      <c r="V3429" s="8">
        <v>1.0</v>
      </c>
      <c r="W3429" s="8">
        <v>1.0</v>
      </c>
      <c r="X3429" s="8">
        <v>1.0</v>
      </c>
      <c r="Y3429" s="8">
        <v>0.0</v>
      </c>
      <c r="Z3429" s="8">
        <v>0.0</v>
      </c>
      <c r="AA3429" s="8">
        <v>0.0</v>
      </c>
      <c r="AB3429" s="8">
        <v>0.0</v>
      </c>
      <c r="AC3429" s="8">
        <v>0.0</v>
      </c>
      <c r="AD3429" s="8">
        <v>0.0</v>
      </c>
      <c r="AE3429" s="8">
        <v>0.0</v>
      </c>
      <c r="AF3429" s="8" t="s">
        <v>3589</v>
      </c>
    </row>
    <row r="3430" ht="14.25" customHeight="1">
      <c r="A3430" s="7" t="s">
        <v>1699</v>
      </c>
      <c r="B3430" s="7" t="s">
        <v>3604</v>
      </c>
      <c r="C3430" s="7"/>
      <c r="D3430" s="7" t="s">
        <v>3597</v>
      </c>
      <c r="E3430" s="201">
        <v>41640.0</v>
      </c>
      <c r="F3430" s="201">
        <v>42004.0</v>
      </c>
      <c r="G3430" s="7" t="s">
        <v>3588</v>
      </c>
      <c r="H3430" s="7">
        <v>0.0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3589</v>
      </c>
    </row>
    <row r="3431" ht="14.25" customHeight="1">
      <c r="A3431" s="8" t="s">
        <v>1699</v>
      </c>
      <c r="B3431" s="8" t="s">
        <v>3604</v>
      </c>
      <c r="C3431" s="8"/>
      <c r="D3431" s="8" t="s">
        <v>3598</v>
      </c>
      <c r="E3431" s="202">
        <v>41640.0</v>
      </c>
      <c r="F3431" s="202">
        <v>42004.0</v>
      </c>
      <c r="G3431" s="8" t="s">
        <v>3588</v>
      </c>
      <c r="H3431" s="8">
        <v>1.0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3589</v>
      </c>
    </row>
    <row r="3432" ht="14.25" customHeight="1">
      <c r="A3432" s="7" t="s">
        <v>1697</v>
      </c>
      <c r="B3432" s="7" t="s">
        <v>1207</v>
      </c>
      <c r="C3432" s="7"/>
      <c r="D3432" s="7" t="s">
        <v>3587</v>
      </c>
      <c r="E3432" s="201">
        <v>41640.0</v>
      </c>
      <c r="F3432" s="201">
        <v>42004.0</v>
      </c>
      <c r="G3432" s="7" t="s">
        <v>3594</v>
      </c>
      <c r="H3432" s="7">
        <v>0.0</v>
      </c>
      <c r="I3432" s="7">
        <v>0.0</v>
      </c>
      <c r="J3432" s="7">
        <v>0.0</v>
      </c>
      <c r="K3432" s="7">
        <v>0.0</v>
      </c>
      <c r="L3432" s="7">
        <v>0.0</v>
      </c>
      <c r="M3432" s="7">
        <v>0.0</v>
      </c>
      <c r="N3432" s="7">
        <v>0.0</v>
      </c>
      <c r="O3432" s="7">
        <v>0.0</v>
      </c>
      <c r="P3432" s="7">
        <v>1.0</v>
      </c>
      <c r="Q3432" s="7">
        <v>1.0</v>
      </c>
      <c r="R3432" s="7">
        <v>1.0</v>
      </c>
      <c r="S3432" s="7">
        <v>1.0</v>
      </c>
      <c r="T3432" s="7">
        <v>1.0</v>
      </c>
      <c r="U3432" s="7">
        <v>1.0</v>
      </c>
      <c r="V3432" s="7">
        <v>1.0</v>
      </c>
      <c r="W3432" s="7">
        <v>1.0</v>
      </c>
      <c r="X3432" s="7">
        <v>1.0</v>
      </c>
      <c r="Y3432" s="7">
        <v>0.0</v>
      </c>
      <c r="Z3432" s="7">
        <v>0.0</v>
      </c>
      <c r="AA3432" s="7">
        <v>0.0</v>
      </c>
      <c r="AB3432" s="7">
        <v>0.0</v>
      </c>
      <c r="AC3432" s="7">
        <v>0.0</v>
      </c>
      <c r="AD3432" s="7">
        <v>0.0</v>
      </c>
      <c r="AE3432" s="7">
        <v>0.0</v>
      </c>
      <c r="AF3432" s="7" t="s">
        <v>3589</v>
      </c>
    </row>
    <row r="3433" ht="14.25" customHeight="1">
      <c r="A3433" s="8" t="s">
        <v>1698</v>
      </c>
      <c r="B3433" s="8" t="s">
        <v>8</v>
      </c>
      <c r="C3433" s="8"/>
      <c r="D3433" s="8" t="s">
        <v>4598</v>
      </c>
      <c r="E3433" s="202">
        <v>41640.0</v>
      </c>
      <c r="F3433" s="202">
        <v>42004.0</v>
      </c>
      <c r="G3433" s="8" t="s">
        <v>3594</v>
      </c>
      <c r="H3433" s="8">
        <v>0.0</v>
      </c>
      <c r="I3433" s="8">
        <v>0.0</v>
      </c>
      <c r="J3433" s="8">
        <v>0.0</v>
      </c>
      <c r="K3433" s="8">
        <v>0.0</v>
      </c>
      <c r="L3433" s="8">
        <v>0.0</v>
      </c>
      <c r="M3433" s="8">
        <v>0.0</v>
      </c>
      <c r="N3433" s="8">
        <v>0.0</v>
      </c>
      <c r="O3433" s="8">
        <v>0.0</v>
      </c>
      <c r="P3433" s="8">
        <v>0.09</v>
      </c>
      <c r="Q3433" s="8">
        <v>0.09</v>
      </c>
      <c r="R3433" s="8">
        <v>0.18</v>
      </c>
      <c r="S3433" s="8">
        <v>0.18</v>
      </c>
      <c r="T3433" s="8">
        <v>0.0</v>
      </c>
      <c r="U3433" s="8">
        <v>0.18</v>
      </c>
      <c r="V3433" s="8">
        <v>0.18</v>
      </c>
      <c r="W3433" s="8">
        <v>0.18</v>
      </c>
      <c r="X3433" s="8">
        <v>0.09</v>
      </c>
      <c r="Y3433" s="8">
        <v>0.0</v>
      </c>
      <c r="Z3433" s="8">
        <v>0.0</v>
      </c>
      <c r="AA3433" s="8">
        <v>0.0</v>
      </c>
      <c r="AB3433" s="8">
        <v>0.0</v>
      </c>
      <c r="AC3433" s="8">
        <v>0.0</v>
      </c>
      <c r="AD3433" s="8">
        <v>0.0</v>
      </c>
      <c r="AE3433" s="8">
        <v>0.0</v>
      </c>
      <c r="AF3433" s="8" t="s">
        <v>3589</v>
      </c>
    </row>
    <row r="3434" ht="14.25" customHeight="1">
      <c r="A3434" s="7" t="s">
        <v>1698</v>
      </c>
      <c r="B3434" s="7" t="s">
        <v>8</v>
      </c>
      <c r="C3434" s="7"/>
      <c r="D3434" s="7" t="s">
        <v>3597</v>
      </c>
      <c r="E3434" s="201">
        <v>41640.0</v>
      </c>
      <c r="F3434" s="201">
        <v>42004.0</v>
      </c>
      <c r="G3434" s="7" t="s">
        <v>3588</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3589</v>
      </c>
    </row>
    <row r="3435" ht="14.25" customHeight="1">
      <c r="A3435" s="8" t="s">
        <v>1698</v>
      </c>
      <c r="B3435" s="8" t="s">
        <v>8</v>
      </c>
      <c r="C3435" s="8"/>
      <c r="D3435" s="8" t="s">
        <v>3598</v>
      </c>
      <c r="E3435" s="202">
        <v>41640.0</v>
      </c>
      <c r="F3435" s="202">
        <v>42004.0</v>
      </c>
      <c r="G3435" s="8" t="s">
        <v>3588</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3589</v>
      </c>
    </row>
    <row r="3436" ht="14.25" customHeight="1">
      <c r="A3436" s="7" t="s">
        <v>1696</v>
      </c>
      <c r="B3436" s="7" t="s">
        <v>3604</v>
      </c>
      <c r="C3436" s="7"/>
      <c r="D3436" s="7" t="s">
        <v>3587</v>
      </c>
      <c r="E3436" s="201">
        <v>41640.0</v>
      </c>
      <c r="F3436" s="201">
        <v>42004.0</v>
      </c>
      <c r="G3436" s="7" t="s">
        <v>3594</v>
      </c>
      <c r="H3436" s="7">
        <v>0.0</v>
      </c>
      <c r="I3436" s="7">
        <v>0.0</v>
      </c>
      <c r="J3436" s="7">
        <v>0.0</v>
      </c>
      <c r="K3436" s="7">
        <v>0.0</v>
      </c>
      <c r="L3436" s="7">
        <v>0.0</v>
      </c>
      <c r="M3436" s="7">
        <v>0.0</v>
      </c>
      <c r="N3436" s="7">
        <v>0.0</v>
      </c>
      <c r="O3436" s="7">
        <v>0.05</v>
      </c>
      <c r="P3436" s="7">
        <v>0.54</v>
      </c>
      <c r="Q3436" s="7">
        <v>0.54</v>
      </c>
      <c r="R3436" s="7">
        <v>0.26</v>
      </c>
      <c r="S3436" s="7">
        <v>0.26</v>
      </c>
      <c r="T3436" s="7">
        <v>0.05</v>
      </c>
      <c r="U3436" s="7">
        <v>0.54</v>
      </c>
      <c r="V3436" s="7">
        <v>0.54</v>
      </c>
      <c r="W3436" s="7">
        <v>0.26</v>
      </c>
      <c r="X3436" s="7">
        <v>0.26</v>
      </c>
      <c r="Y3436" s="7">
        <v>0.26</v>
      </c>
      <c r="Z3436" s="7">
        <v>0.05</v>
      </c>
      <c r="AA3436" s="7">
        <v>0.05</v>
      </c>
      <c r="AB3436" s="7">
        <v>0.0</v>
      </c>
      <c r="AC3436" s="7">
        <v>0.0</v>
      </c>
      <c r="AD3436" s="7">
        <v>0.0</v>
      </c>
      <c r="AE3436" s="7">
        <v>0.0</v>
      </c>
      <c r="AF3436" s="7" t="s">
        <v>3589</v>
      </c>
    </row>
    <row r="3437" ht="14.25" customHeight="1">
      <c r="A3437" s="8" t="s">
        <v>1694</v>
      </c>
      <c r="B3437" s="8" t="s">
        <v>1207</v>
      </c>
      <c r="C3437" s="8"/>
      <c r="D3437" s="8" t="s">
        <v>3596</v>
      </c>
      <c r="E3437" s="202">
        <v>41640.0</v>
      </c>
      <c r="F3437" s="202">
        <v>42004.0</v>
      </c>
      <c r="G3437" s="8" t="s">
        <v>3594</v>
      </c>
      <c r="H3437" s="8">
        <v>0.0</v>
      </c>
      <c r="I3437" s="8">
        <v>0.0</v>
      </c>
      <c r="J3437" s="8">
        <v>0.0</v>
      </c>
      <c r="K3437" s="8">
        <v>0.0</v>
      </c>
      <c r="L3437" s="8">
        <v>0.0</v>
      </c>
      <c r="M3437" s="8">
        <v>0.2</v>
      </c>
      <c r="N3437" s="8">
        <v>0.3</v>
      </c>
      <c r="O3437" s="8">
        <v>0.5</v>
      </c>
      <c r="P3437" s="8">
        <v>1.0</v>
      </c>
      <c r="Q3437" s="8">
        <v>1.0</v>
      </c>
      <c r="R3437" s="8">
        <v>1.0</v>
      </c>
      <c r="S3437" s="8">
        <v>1.0</v>
      </c>
      <c r="T3437" s="8">
        <v>1.0</v>
      </c>
      <c r="U3437" s="8">
        <v>1.0</v>
      </c>
      <c r="V3437" s="8">
        <v>1.0</v>
      </c>
      <c r="W3437" s="8">
        <v>1.0</v>
      </c>
      <c r="X3437" s="8">
        <v>1.0</v>
      </c>
      <c r="Y3437" s="8">
        <v>1.0</v>
      </c>
      <c r="Z3437" s="8">
        <v>0.5</v>
      </c>
      <c r="AA3437" s="8">
        <v>0.3</v>
      </c>
      <c r="AB3437" s="8">
        <v>0.2</v>
      </c>
      <c r="AC3437" s="8">
        <v>0.05</v>
      </c>
      <c r="AD3437" s="8">
        <v>0.0</v>
      </c>
      <c r="AE3437" s="8">
        <v>0.0</v>
      </c>
      <c r="AF3437" s="8" t="s">
        <v>3589</v>
      </c>
    </row>
    <row r="3438" ht="14.25" customHeight="1">
      <c r="A3438" s="7" t="s">
        <v>1694</v>
      </c>
      <c r="B3438" s="7" t="s">
        <v>1207</v>
      </c>
      <c r="C3438" s="7"/>
      <c r="D3438" s="7" t="s">
        <v>3597</v>
      </c>
      <c r="E3438" s="201">
        <v>41640.0</v>
      </c>
      <c r="F3438" s="201">
        <v>42004.0</v>
      </c>
      <c r="G3438" s="7" t="s">
        <v>3588</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3589</v>
      </c>
    </row>
    <row r="3439" ht="14.25" customHeight="1">
      <c r="A3439" s="8" t="s">
        <v>1694</v>
      </c>
      <c r="B3439" s="8" t="s">
        <v>1207</v>
      </c>
      <c r="C3439" s="8"/>
      <c r="D3439" s="8" t="s">
        <v>3598</v>
      </c>
      <c r="E3439" s="202">
        <v>41640.0</v>
      </c>
      <c r="F3439" s="202">
        <v>42004.0</v>
      </c>
      <c r="G3439" s="8" t="s">
        <v>3588</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3589</v>
      </c>
    </row>
    <row r="3440" ht="14.25" customHeight="1">
      <c r="A3440" s="7" t="s">
        <v>1695</v>
      </c>
      <c r="B3440" s="7" t="s">
        <v>8</v>
      </c>
      <c r="C3440" s="7"/>
      <c r="D3440" s="7" t="s">
        <v>4598</v>
      </c>
      <c r="E3440" s="201">
        <v>41640.0</v>
      </c>
      <c r="F3440" s="201">
        <v>42004.0</v>
      </c>
      <c r="G3440" s="7" t="s">
        <v>3594</v>
      </c>
      <c r="H3440" s="7">
        <v>0.0</v>
      </c>
      <c r="I3440" s="7">
        <v>0.0</v>
      </c>
      <c r="J3440" s="7">
        <v>0.0</v>
      </c>
      <c r="K3440" s="7">
        <v>0.0</v>
      </c>
      <c r="L3440" s="7">
        <v>0.0</v>
      </c>
      <c r="M3440" s="7">
        <v>0.0</v>
      </c>
      <c r="N3440" s="7">
        <v>0.0</v>
      </c>
      <c r="O3440" s="7">
        <v>0.05</v>
      </c>
      <c r="P3440" s="7">
        <v>0.5</v>
      </c>
      <c r="Q3440" s="7">
        <v>0.5</v>
      </c>
      <c r="R3440" s="7">
        <v>0.2</v>
      </c>
      <c r="S3440" s="7">
        <v>0.2</v>
      </c>
      <c r="T3440" s="7">
        <v>0.05</v>
      </c>
      <c r="U3440" s="7">
        <v>0.5</v>
      </c>
      <c r="V3440" s="7">
        <v>0.5</v>
      </c>
      <c r="W3440" s="7">
        <v>0.2</v>
      </c>
      <c r="X3440" s="7">
        <v>0.2</v>
      </c>
      <c r="Y3440" s="7">
        <v>0.2</v>
      </c>
      <c r="Z3440" s="7">
        <v>0.05</v>
      </c>
      <c r="AA3440" s="7">
        <v>0.05</v>
      </c>
      <c r="AB3440" s="7">
        <v>0.0</v>
      </c>
      <c r="AC3440" s="7">
        <v>0.0</v>
      </c>
      <c r="AD3440" s="7">
        <v>0.0</v>
      </c>
      <c r="AE3440" s="7">
        <v>0.0</v>
      </c>
      <c r="AF3440" s="7" t="s">
        <v>3589</v>
      </c>
    </row>
    <row r="3441" ht="14.25" customHeight="1">
      <c r="A3441" s="8" t="s">
        <v>1695</v>
      </c>
      <c r="B3441" s="8" t="s">
        <v>8</v>
      </c>
      <c r="C3441" s="8"/>
      <c r="D3441" s="8" t="s">
        <v>3597</v>
      </c>
      <c r="E3441" s="202">
        <v>41640.0</v>
      </c>
      <c r="F3441" s="202">
        <v>42004.0</v>
      </c>
      <c r="G3441" s="8" t="s">
        <v>3588</v>
      </c>
      <c r="H3441" s="8">
        <v>0.0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3589</v>
      </c>
    </row>
    <row r="3442" ht="14.25" customHeight="1">
      <c r="A3442" s="7" t="s">
        <v>1695</v>
      </c>
      <c r="B3442" s="7" t="s">
        <v>8</v>
      </c>
      <c r="C3442" s="7"/>
      <c r="D3442" s="7" t="s">
        <v>3598</v>
      </c>
      <c r="E3442" s="201">
        <v>41640.0</v>
      </c>
      <c r="F3442" s="201">
        <v>42004.0</v>
      </c>
      <c r="G3442" s="7" t="s">
        <v>3588</v>
      </c>
      <c r="H3442" s="7">
        <v>1.0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3589</v>
      </c>
    </row>
    <row r="3443" ht="14.25" customHeight="1">
      <c r="A3443" s="8" t="s">
        <v>1693</v>
      </c>
      <c r="B3443" s="8" t="s">
        <v>3604</v>
      </c>
      <c r="C3443" s="8"/>
      <c r="D3443" s="8" t="s">
        <v>3596</v>
      </c>
      <c r="E3443" s="202">
        <v>41640.0</v>
      </c>
      <c r="F3443" s="202">
        <v>42004.0</v>
      </c>
      <c r="G3443" s="8" t="s">
        <v>3594</v>
      </c>
      <c r="H3443" s="8">
        <v>0.33</v>
      </c>
      <c r="I3443" s="8">
        <v>0.33</v>
      </c>
      <c r="J3443" s="8">
        <v>0.33</v>
      </c>
      <c r="K3443" s="8">
        <v>0.33</v>
      </c>
      <c r="L3443" s="8">
        <v>0.33</v>
      </c>
      <c r="M3443" s="8">
        <v>0.38</v>
      </c>
      <c r="N3443" s="8">
        <v>0.38</v>
      </c>
      <c r="O3443" s="8">
        <v>0.43</v>
      </c>
      <c r="P3443" s="8">
        <v>0.43</v>
      </c>
      <c r="Q3443" s="8">
        <v>0.43</v>
      </c>
      <c r="R3443" s="8">
        <v>1.0</v>
      </c>
      <c r="S3443" s="8">
        <v>1.0</v>
      </c>
      <c r="T3443" s="8">
        <v>0.94</v>
      </c>
      <c r="U3443" s="8">
        <v>1.0</v>
      </c>
      <c r="V3443" s="8">
        <v>1.0</v>
      </c>
      <c r="W3443" s="8">
        <v>1.0</v>
      </c>
      <c r="X3443" s="8">
        <v>1.0</v>
      </c>
      <c r="Y3443" s="8">
        <v>0.75</v>
      </c>
      <c r="Z3443" s="8">
        <v>0.63</v>
      </c>
      <c r="AA3443" s="8">
        <v>0.63</v>
      </c>
      <c r="AB3443" s="8">
        <v>0.48</v>
      </c>
      <c r="AC3443" s="8">
        <v>0.48</v>
      </c>
      <c r="AD3443" s="8">
        <v>0.33</v>
      </c>
      <c r="AE3443" s="8">
        <v>0.33</v>
      </c>
      <c r="AF3443" s="8" t="s">
        <v>3589</v>
      </c>
    </row>
    <row r="3444" ht="14.25" customHeight="1">
      <c r="A3444" s="7" t="s">
        <v>1693</v>
      </c>
      <c r="B3444" s="7" t="s">
        <v>3604</v>
      </c>
      <c r="C3444" s="7"/>
      <c r="D3444" s="7" t="s">
        <v>3597</v>
      </c>
      <c r="E3444" s="201">
        <v>41640.0</v>
      </c>
      <c r="F3444" s="201">
        <v>42004.0</v>
      </c>
      <c r="G3444" s="7" t="s">
        <v>3588</v>
      </c>
      <c r="H3444" s="7">
        <v>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3589</v>
      </c>
    </row>
    <row r="3445" ht="14.25" customHeight="1">
      <c r="A3445" s="8" t="s">
        <v>1693</v>
      </c>
      <c r="B3445" s="8" t="s">
        <v>3604</v>
      </c>
      <c r="C3445" s="8"/>
      <c r="D3445" s="8" t="s">
        <v>3598</v>
      </c>
      <c r="E3445" s="202">
        <v>41640.0</v>
      </c>
      <c r="F3445" s="202">
        <v>42004.0</v>
      </c>
      <c r="G3445" s="8" t="s">
        <v>3588</v>
      </c>
      <c r="H3445" s="8">
        <v>1.0</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3589</v>
      </c>
    </row>
    <row r="3446" ht="14.25" customHeight="1">
      <c r="A3446" s="7" t="s">
        <v>1693</v>
      </c>
      <c r="B3446" s="7" t="s">
        <v>3604</v>
      </c>
      <c r="C3446" s="7"/>
      <c r="D3446" s="7" t="s">
        <v>3668</v>
      </c>
      <c r="E3446" s="201">
        <v>41640.0</v>
      </c>
      <c r="F3446" s="201">
        <v>42004.0</v>
      </c>
      <c r="G3446" s="7" t="s">
        <v>3594</v>
      </c>
      <c r="H3446" s="7">
        <v>0.33</v>
      </c>
      <c r="I3446" s="7">
        <v>0.33</v>
      </c>
      <c r="J3446" s="7">
        <v>0.33</v>
      </c>
      <c r="K3446" s="7">
        <v>0.33</v>
      </c>
      <c r="L3446" s="7">
        <v>0.33</v>
      </c>
      <c r="M3446" s="7">
        <v>0.38</v>
      </c>
      <c r="N3446" s="7">
        <v>0.38</v>
      </c>
      <c r="O3446" s="7">
        <v>0.43</v>
      </c>
      <c r="P3446" s="7">
        <v>0.63</v>
      </c>
      <c r="Q3446" s="7">
        <v>0.63</v>
      </c>
      <c r="R3446" s="7">
        <v>0.63</v>
      </c>
      <c r="S3446" s="7">
        <v>0.63</v>
      </c>
      <c r="T3446" s="7">
        <v>0.63</v>
      </c>
      <c r="U3446" s="7">
        <v>0.63</v>
      </c>
      <c r="V3446" s="7">
        <v>0.63</v>
      </c>
      <c r="W3446" s="7">
        <v>0.63</v>
      </c>
      <c r="X3446" s="7">
        <v>0.63</v>
      </c>
      <c r="Y3446" s="7">
        <v>0.63</v>
      </c>
      <c r="Z3446" s="7">
        <v>0.48</v>
      </c>
      <c r="AA3446" s="7">
        <v>0.48</v>
      </c>
      <c r="AB3446" s="7">
        <v>0.48</v>
      </c>
      <c r="AC3446" s="7">
        <v>0.48</v>
      </c>
      <c r="AD3446" s="7">
        <v>0.33</v>
      </c>
      <c r="AE3446" s="7">
        <v>0.33</v>
      </c>
      <c r="AF3446" s="7" t="s">
        <v>3589</v>
      </c>
    </row>
    <row r="3447" ht="14.25" customHeight="1">
      <c r="A3447" s="8" t="s">
        <v>1691</v>
      </c>
      <c r="B3447" s="8" t="s">
        <v>1207</v>
      </c>
      <c r="C3447" s="8"/>
      <c r="D3447" s="8" t="s">
        <v>3596</v>
      </c>
      <c r="E3447" s="202">
        <v>41640.0</v>
      </c>
      <c r="F3447" s="202">
        <v>42004.0</v>
      </c>
      <c r="G3447" s="8" t="s">
        <v>3594</v>
      </c>
      <c r="H3447" s="8">
        <v>0.5</v>
      </c>
      <c r="I3447" s="8">
        <v>0.5</v>
      </c>
      <c r="J3447" s="8">
        <v>0.5</v>
      </c>
      <c r="K3447" s="8">
        <v>0.5</v>
      </c>
      <c r="L3447" s="8">
        <v>0.5</v>
      </c>
      <c r="M3447" s="8">
        <v>0.5</v>
      </c>
      <c r="N3447" s="8">
        <v>0.5</v>
      </c>
      <c r="O3447" s="8">
        <v>0.61</v>
      </c>
      <c r="P3447" s="8">
        <v>0.9</v>
      </c>
      <c r="Q3447" s="8">
        <v>0.9</v>
      </c>
      <c r="R3447" s="8">
        <v>0.9</v>
      </c>
      <c r="S3447" s="8">
        <v>0.9</v>
      </c>
      <c r="T3447" s="8">
        <v>0.8</v>
      </c>
      <c r="U3447" s="8">
        <v>0.9</v>
      </c>
      <c r="V3447" s="8">
        <v>0.9</v>
      </c>
      <c r="W3447" s="8">
        <v>0.9</v>
      </c>
      <c r="X3447" s="8">
        <v>0.9</v>
      </c>
      <c r="Y3447" s="8">
        <v>0.61</v>
      </c>
      <c r="Z3447" s="8">
        <v>0.5</v>
      </c>
      <c r="AA3447" s="8">
        <v>0.5</v>
      </c>
      <c r="AB3447" s="8">
        <v>0.5</v>
      </c>
      <c r="AC3447" s="8">
        <v>0.5</v>
      </c>
      <c r="AD3447" s="8">
        <v>0.5</v>
      </c>
      <c r="AE3447" s="8">
        <v>0.5</v>
      </c>
      <c r="AF3447" s="8" t="s">
        <v>3589</v>
      </c>
    </row>
    <row r="3448" ht="14.25" customHeight="1">
      <c r="A3448" s="7" t="s">
        <v>1691</v>
      </c>
      <c r="B3448" s="7" t="s">
        <v>1207</v>
      </c>
      <c r="C3448" s="7"/>
      <c r="D3448" s="7" t="s">
        <v>3597</v>
      </c>
      <c r="E3448" s="201">
        <v>41640.0</v>
      </c>
      <c r="F3448" s="201">
        <v>42004.0</v>
      </c>
      <c r="G3448" s="7" t="s">
        <v>3588</v>
      </c>
      <c r="H3448" s="7">
        <v>0.0</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3589</v>
      </c>
    </row>
    <row r="3449" ht="14.25" customHeight="1">
      <c r="A3449" s="8" t="s">
        <v>1691</v>
      </c>
      <c r="B3449" s="8" t="s">
        <v>1207</v>
      </c>
      <c r="C3449" s="8"/>
      <c r="D3449" s="8" t="s">
        <v>3598</v>
      </c>
      <c r="E3449" s="202">
        <v>41640.0</v>
      </c>
      <c r="F3449" s="202">
        <v>42004.0</v>
      </c>
      <c r="G3449" s="8" t="s">
        <v>3588</v>
      </c>
      <c r="H3449" s="8">
        <v>1.0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3589</v>
      </c>
    </row>
    <row r="3450" ht="14.25" customHeight="1">
      <c r="A3450" s="7" t="s">
        <v>1692</v>
      </c>
      <c r="B3450" s="7" t="s">
        <v>8</v>
      </c>
      <c r="C3450" s="7"/>
      <c r="D3450" s="7" t="s">
        <v>3596</v>
      </c>
      <c r="E3450" s="201">
        <v>41640.0</v>
      </c>
      <c r="F3450" s="201">
        <v>42004.0</v>
      </c>
      <c r="G3450" s="7" t="s">
        <v>3594</v>
      </c>
      <c r="H3450" s="7">
        <v>0.2</v>
      </c>
      <c r="I3450" s="7">
        <v>0.2</v>
      </c>
      <c r="J3450" s="7">
        <v>0.2</v>
      </c>
      <c r="K3450" s="7">
        <v>0.2</v>
      </c>
      <c r="L3450" s="7">
        <v>0.2</v>
      </c>
      <c r="M3450" s="7">
        <v>0.2</v>
      </c>
      <c r="N3450" s="7">
        <v>0.3</v>
      </c>
      <c r="O3450" s="7">
        <v>0.4</v>
      </c>
      <c r="P3450" s="7">
        <v>1.0</v>
      </c>
      <c r="Q3450" s="7">
        <v>1.0</v>
      </c>
      <c r="R3450" s="7">
        <v>1.0</v>
      </c>
      <c r="S3450" s="7">
        <v>1.0</v>
      </c>
      <c r="T3450" s="7">
        <v>0.5</v>
      </c>
      <c r="U3450" s="7">
        <v>1.0</v>
      </c>
      <c r="V3450" s="7">
        <v>1.0</v>
      </c>
      <c r="W3450" s="7">
        <v>1.0</v>
      </c>
      <c r="X3450" s="7">
        <v>1.0</v>
      </c>
      <c r="Y3450" s="7">
        <v>0.4</v>
      </c>
      <c r="Z3450" s="7">
        <v>0.3</v>
      </c>
      <c r="AA3450" s="7">
        <v>0.2</v>
      </c>
      <c r="AB3450" s="7">
        <v>0.2</v>
      </c>
      <c r="AC3450" s="7">
        <v>0.2</v>
      </c>
      <c r="AD3450" s="7">
        <v>0.2</v>
      </c>
      <c r="AE3450" s="7">
        <v>0.2</v>
      </c>
      <c r="AF3450" s="7" t="s">
        <v>3589</v>
      </c>
    </row>
    <row r="3451" ht="14.25" customHeight="1">
      <c r="A3451" s="8" t="s">
        <v>1692</v>
      </c>
      <c r="B3451" s="8" t="s">
        <v>8</v>
      </c>
      <c r="C3451" s="8"/>
      <c r="D3451" s="8" t="s">
        <v>3597</v>
      </c>
      <c r="E3451" s="202">
        <v>41640.0</v>
      </c>
      <c r="F3451" s="202">
        <v>42004.0</v>
      </c>
      <c r="G3451" s="8" t="s">
        <v>3588</v>
      </c>
      <c r="H3451" s="8">
        <v>0.0</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3589</v>
      </c>
    </row>
    <row r="3452" ht="14.25" customHeight="1">
      <c r="A3452" s="7" t="s">
        <v>1692</v>
      </c>
      <c r="B3452" s="7" t="s">
        <v>8</v>
      </c>
      <c r="C3452" s="7"/>
      <c r="D3452" s="7" t="s">
        <v>3598</v>
      </c>
      <c r="E3452" s="201">
        <v>41640.0</v>
      </c>
      <c r="F3452" s="201">
        <v>42004.0</v>
      </c>
      <c r="G3452" s="7" t="s">
        <v>3588</v>
      </c>
      <c r="H3452" s="7">
        <v>1.0</v>
      </c>
      <c r="I3452" s="7"/>
      <c r="J3452" s="7"/>
      <c r="K3452" s="7"/>
      <c r="L3452" s="7"/>
      <c r="M3452" s="7"/>
      <c r="N3452" s="7"/>
      <c r="O3452" s="7"/>
      <c r="P3452" s="7"/>
      <c r="Q3452" s="7"/>
      <c r="R3452" s="7"/>
      <c r="S3452" s="7"/>
      <c r="T3452" s="7"/>
      <c r="U3452" s="7"/>
      <c r="V3452" s="7"/>
      <c r="W3452" s="7"/>
      <c r="X3452" s="7"/>
      <c r="Y3452" s="7"/>
      <c r="Z3452" s="7"/>
      <c r="AA3452" s="7"/>
      <c r="AB3452" s="7"/>
      <c r="AC3452" s="7"/>
      <c r="AD3452" s="7"/>
      <c r="AE3452" s="7"/>
      <c r="AF3452" s="7" t="s">
        <v>3589</v>
      </c>
    </row>
    <row r="3453" ht="14.25" customHeight="1">
      <c r="A3453" s="8" t="s">
        <v>1692</v>
      </c>
      <c r="B3453" s="8" t="s">
        <v>8</v>
      </c>
      <c r="C3453" s="8"/>
      <c r="D3453" s="8" t="s">
        <v>3668</v>
      </c>
      <c r="E3453" s="202">
        <v>41640.0</v>
      </c>
      <c r="F3453" s="202">
        <v>42004.0</v>
      </c>
      <c r="G3453" s="8" t="s">
        <v>3594</v>
      </c>
      <c r="H3453" s="8">
        <v>0.2</v>
      </c>
      <c r="I3453" s="8">
        <v>0.2</v>
      </c>
      <c r="J3453" s="8">
        <v>0.2</v>
      </c>
      <c r="K3453" s="8">
        <v>0.2</v>
      </c>
      <c r="L3453" s="8">
        <v>0.2</v>
      </c>
      <c r="M3453" s="8">
        <v>0.2</v>
      </c>
      <c r="N3453" s="8">
        <v>0.2</v>
      </c>
      <c r="O3453" s="8">
        <v>0.3</v>
      </c>
      <c r="P3453" s="8">
        <v>0.5</v>
      </c>
      <c r="Q3453" s="8">
        <v>0.5</v>
      </c>
      <c r="R3453" s="8">
        <v>0.5</v>
      </c>
      <c r="S3453" s="8">
        <v>0.5</v>
      </c>
      <c r="T3453" s="8">
        <v>0.5</v>
      </c>
      <c r="U3453" s="8">
        <v>0.5</v>
      </c>
      <c r="V3453" s="8">
        <v>0.5</v>
      </c>
      <c r="W3453" s="8">
        <v>0.5</v>
      </c>
      <c r="X3453" s="8">
        <v>0.5</v>
      </c>
      <c r="Y3453" s="8">
        <v>0.3</v>
      </c>
      <c r="Z3453" s="8">
        <v>0.2</v>
      </c>
      <c r="AA3453" s="8">
        <v>0.2</v>
      </c>
      <c r="AB3453" s="8">
        <v>0.2</v>
      </c>
      <c r="AC3453" s="8">
        <v>0.2</v>
      </c>
      <c r="AD3453" s="8">
        <v>0.2</v>
      </c>
      <c r="AE3453" s="8">
        <v>0.2</v>
      </c>
      <c r="AF3453" s="8" t="s">
        <v>3589</v>
      </c>
    </row>
    <row r="3454" ht="14.25" customHeight="1">
      <c r="A3454" s="8" t="s">
        <v>326</v>
      </c>
      <c r="B3454" s="8" t="s">
        <v>3713</v>
      </c>
      <c r="C3454" s="8" t="s">
        <v>4189</v>
      </c>
      <c r="D3454" s="8" t="s">
        <v>3596</v>
      </c>
      <c r="E3454" s="202">
        <v>41640.0</v>
      </c>
      <c r="F3454" s="202">
        <v>42004.0</v>
      </c>
      <c r="G3454" s="202" t="s">
        <v>3588</v>
      </c>
      <c r="H3454" s="216">
        <v>1.0</v>
      </c>
      <c r="I3454" s="217"/>
      <c r="J3454" s="217"/>
      <c r="K3454" s="217"/>
      <c r="L3454" s="217"/>
      <c r="M3454" s="217"/>
      <c r="N3454" s="217"/>
      <c r="O3454" s="217"/>
      <c r="P3454" s="217"/>
      <c r="Q3454" s="217"/>
      <c r="R3454" s="217"/>
      <c r="S3454" s="217"/>
      <c r="T3454" s="217"/>
      <c r="U3454" s="217"/>
      <c r="V3454" s="217"/>
      <c r="W3454" s="217"/>
      <c r="X3454" s="217"/>
      <c r="Y3454" s="217"/>
      <c r="Z3454" s="217"/>
      <c r="AA3454" s="217"/>
      <c r="AB3454" s="217"/>
      <c r="AC3454" s="217"/>
      <c r="AD3454" s="217"/>
      <c r="AE3454" s="217"/>
      <c r="AF3454" s="8"/>
    </row>
    <row r="3455" ht="14.25" customHeight="1">
      <c r="A3455" s="7" t="s">
        <v>325</v>
      </c>
      <c r="B3455" s="7" t="s">
        <v>3713</v>
      </c>
      <c r="C3455" s="7" t="s">
        <v>4189</v>
      </c>
      <c r="D3455" s="7" t="s">
        <v>3596</v>
      </c>
      <c r="E3455" s="201">
        <v>41640.0</v>
      </c>
      <c r="F3455" s="201">
        <v>42004.0</v>
      </c>
      <c r="G3455" s="201" t="s">
        <v>3588</v>
      </c>
      <c r="H3455" s="221">
        <v>1.0</v>
      </c>
      <c r="I3455" s="207"/>
      <c r="J3455" s="207"/>
      <c r="K3455" s="207"/>
      <c r="L3455" s="207"/>
      <c r="M3455" s="207"/>
      <c r="N3455" s="207"/>
      <c r="O3455" s="207"/>
      <c r="P3455" s="207"/>
      <c r="Q3455" s="207"/>
      <c r="R3455" s="207"/>
      <c r="S3455" s="207"/>
      <c r="T3455" s="207"/>
      <c r="U3455" s="207"/>
      <c r="V3455" s="207"/>
      <c r="W3455" s="207"/>
      <c r="X3455" s="207"/>
      <c r="Y3455" s="207"/>
      <c r="Z3455" s="207"/>
      <c r="AA3455" s="207"/>
      <c r="AB3455" s="207"/>
      <c r="AC3455" s="207"/>
      <c r="AD3455" s="207"/>
      <c r="AE3455" s="207"/>
      <c r="AF3455" s="7"/>
    </row>
    <row r="3456" ht="14.25" customHeight="1">
      <c r="A3456" s="8" t="s">
        <v>321</v>
      </c>
      <c r="B3456" s="8" t="s">
        <v>3713</v>
      </c>
      <c r="C3456" s="8" t="s">
        <v>4189</v>
      </c>
      <c r="D3456" s="8" t="s">
        <v>3596</v>
      </c>
      <c r="E3456" s="202">
        <v>41640.0</v>
      </c>
      <c r="F3456" s="202">
        <v>42004.0</v>
      </c>
      <c r="G3456" s="202" t="s">
        <v>3588</v>
      </c>
      <c r="H3456" s="216">
        <v>0.0</v>
      </c>
      <c r="I3456" s="217"/>
      <c r="J3456" s="217"/>
      <c r="K3456" s="217"/>
      <c r="L3456" s="217"/>
      <c r="M3456" s="217"/>
      <c r="N3456" s="217"/>
      <c r="O3456" s="217"/>
      <c r="P3456" s="217"/>
      <c r="Q3456" s="217"/>
      <c r="R3456" s="217"/>
      <c r="S3456" s="217"/>
      <c r="T3456" s="217"/>
      <c r="U3456" s="217"/>
      <c r="V3456" s="217"/>
      <c r="W3456" s="217"/>
      <c r="X3456" s="217"/>
      <c r="Y3456" s="217"/>
      <c r="Z3456" s="217"/>
      <c r="AA3456" s="217"/>
      <c r="AB3456" s="217"/>
      <c r="AC3456" s="217"/>
      <c r="AD3456" s="217"/>
      <c r="AE3456" s="217"/>
      <c r="AF3456" s="8"/>
    </row>
    <row r="3457" ht="14.25" customHeight="1">
      <c r="A3457" s="7" t="s">
        <v>320</v>
      </c>
      <c r="B3457" s="7" t="s">
        <v>3713</v>
      </c>
      <c r="C3457" s="7" t="s">
        <v>4189</v>
      </c>
      <c r="D3457" s="7" t="s">
        <v>3596</v>
      </c>
      <c r="E3457" s="201">
        <v>41640.0</v>
      </c>
      <c r="F3457" s="201">
        <v>42004.0</v>
      </c>
      <c r="G3457" s="201" t="s">
        <v>3588</v>
      </c>
      <c r="H3457" s="221">
        <v>1.0</v>
      </c>
      <c r="I3457" s="207"/>
      <c r="J3457" s="207"/>
      <c r="K3457" s="207"/>
      <c r="L3457" s="207"/>
      <c r="M3457" s="207"/>
      <c r="N3457" s="207"/>
      <c r="O3457" s="207"/>
      <c r="P3457" s="207"/>
      <c r="Q3457" s="207"/>
      <c r="R3457" s="207"/>
      <c r="S3457" s="207"/>
      <c r="T3457" s="207"/>
      <c r="U3457" s="207"/>
      <c r="V3457" s="207"/>
      <c r="W3457" s="207"/>
      <c r="X3457" s="207"/>
      <c r="Y3457" s="207"/>
      <c r="Z3457" s="207"/>
      <c r="AA3457" s="207"/>
      <c r="AB3457" s="207"/>
      <c r="AC3457" s="207"/>
      <c r="AD3457" s="207"/>
      <c r="AE3457" s="207"/>
      <c r="AF3457" s="7"/>
    </row>
    <row r="3458" ht="14.25" customHeight="1">
      <c r="A3458" s="8" t="s">
        <v>324</v>
      </c>
      <c r="B3458" s="8" t="s">
        <v>3713</v>
      </c>
      <c r="C3458" s="8" t="s">
        <v>4189</v>
      </c>
      <c r="D3458" s="8" t="s">
        <v>3596</v>
      </c>
      <c r="E3458" s="202">
        <v>41640.0</v>
      </c>
      <c r="F3458" s="202">
        <v>42004.0</v>
      </c>
      <c r="G3458" s="202" t="s">
        <v>3588</v>
      </c>
      <c r="H3458" s="216">
        <v>1.0</v>
      </c>
      <c r="I3458" s="217"/>
      <c r="J3458" s="217"/>
      <c r="K3458" s="217"/>
      <c r="L3458" s="217"/>
      <c r="M3458" s="217"/>
      <c r="N3458" s="217"/>
      <c r="O3458" s="217"/>
      <c r="P3458" s="217"/>
      <c r="Q3458" s="217"/>
      <c r="R3458" s="217"/>
      <c r="S3458" s="217"/>
      <c r="T3458" s="217"/>
      <c r="U3458" s="217"/>
      <c r="V3458" s="217"/>
      <c r="W3458" s="217"/>
      <c r="X3458" s="217"/>
      <c r="Y3458" s="217"/>
      <c r="Z3458" s="217"/>
      <c r="AA3458" s="217"/>
      <c r="AB3458" s="217"/>
      <c r="AC3458" s="217"/>
      <c r="AD3458" s="217"/>
      <c r="AE3458" s="217"/>
      <c r="AF3458" s="8"/>
    </row>
    <row r="3459" ht="14.25" customHeight="1">
      <c r="A3459" s="7" t="s">
        <v>322</v>
      </c>
      <c r="B3459" s="7" t="s">
        <v>3713</v>
      </c>
      <c r="C3459" s="7" t="s">
        <v>4189</v>
      </c>
      <c r="D3459" s="7" t="s">
        <v>3596</v>
      </c>
      <c r="E3459" s="201">
        <v>41640.0</v>
      </c>
      <c r="F3459" s="201">
        <v>42004.0</v>
      </c>
      <c r="G3459" s="201" t="s">
        <v>3588</v>
      </c>
      <c r="H3459" s="221">
        <v>1.0</v>
      </c>
      <c r="I3459" s="207"/>
      <c r="J3459" s="207"/>
      <c r="K3459" s="207"/>
      <c r="L3459" s="207"/>
      <c r="M3459" s="207"/>
      <c r="N3459" s="207"/>
      <c r="O3459" s="207"/>
      <c r="P3459" s="207"/>
      <c r="Q3459" s="207"/>
      <c r="R3459" s="207"/>
      <c r="S3459" s="207"/>
      <c r="T3459" s="207"/>
      <c r="U3459" s="207"/>
      <c r="V3459" s="207"/>
      <c r="W3459" s="207"/>
      <c r="X3459" s="207"/>
      <c r="Y3459" s="207"/>
      <c r="Z3459" s="207"/>
      <c r="AA3459" s="207"/>
      <c r="AB3459" s="207"/>
      <c r="AC3459" s="207"/>
      <c r="AD3459" s="207"/>
      <c r="AE3459" s="207"/>
      <c r="AF3459" s="7"/>
    </row>
    <row r="3460" ht="14.25" customHeight="1">
      <c r="A3460" s="7" t="s">
        <v>1688</v>
      </c>
      <c r="B3460" s="7" t="s">
        <v>3604</v>
      </c>
      <c r="C3460" s="7"/>
      <c r="D3460" s="7" t="s">
        <v>4598</v>
      </c>
      <c r="E3460" s="201">
        <v>41640.0</v>
      </c>
      <c r="F3460" s="201">
        <v>42004.0</v>
      </c>
      <c r="G3460" s="7" t="s">
        <v>3594</v>
      </c>
      <c r="H3460" s="7">
        <v>0.11</v>
      </c>
      <c r="I3460" s="7">
        <v>0.11</v>
      </c>
      <c r="J3460" s="7">
        <v>0.11</v>
      </c>
      <c r="K3460" s="7">
        <v>0.11</v>
      </c>
      <c r="L3460" s="7">
        <v>0.11</v>
      </c>
      <c r="M3460" s="7">
        <v>0.19</v>
      </c>
      <c r="N3460" s="7">
        <v>0.19</v>
      </c>
      <c r="O3460" s="7">
        <v>0.25</v>
      </c>
      <c r="P3460" s="7">
        <v>1.0</v>
      </c>
      <c r="Q3460" s="7">
        <v>1.0</v>
      </c>
      <c r="R3460" s="7">
        <v>0.86</v>
      </c>
      <c r="S3460" s="7">
        <v>0.86</v>
      </c>
      <c r="T3460" s="7">
        <v>1.0</v>
      </c>
      <c r="U3460" s="7">
        <v>0.86</v>
      </c>
      <c r="V3460" s="7">
        <v>0.86</v>
      </c>
      <c r="W3460" s="7">
        <v>0.86</v>
      </c>
      <c r="X3460" s="7">
        <v>0.86</v>
      </c>
      <c r="Y3460" s="7">
        <v>0.86</v>
      </c>
      <c r="Z3460" s="7">
        <v>0.25</v>
      </c>
      <c r="AA3460" s="7">
        <v>0.19</v>
      </c>
      <c r="AB3460" s="7">
        <v>0.11</v>
      </c>
      <c r="AC3460" s="7">
        <v>0.11</v>
      </c>
      <c r="AD3460" s="7">
        <v>0.11</v>
      </c>
      <c r="AE3460" s="7">
        <v>0.11</v>
      </c>
      <c r="AF3460" s="7" t="s">
        <v>3589</v>
      </c>
    </row>
    <row r="3461" ht="14.25" customHeight="1">
      <c r="A3461" s="8" t="s">
        <v>1688</v>
      </c>
      <c r="B3461" s="8" t="s">
        <v>3604</v>
      </c>
      <c r="C3461" s="8"/>
      <c r="D3461" s="8" t="s">
        <v>3597</v>
      </c>
      <c r="E3461" s="202">
        <v>41640.0</v>
      </c>
      <c r="F3461" s="202">
        <v>42004.0</v>
      </c>
      <c r="G3461" s="8" t="s">
        <v>3588</v>
      </c>
      <c r="H3461" s="8">
        <v>0.0</v>
      </c>
      <c r="I3461" s="8"/>
      <c r="J3461" s="8"/>
      <c r="K3461" s="8"/>
      <c r="L3461" s="8"/>
      <c r="M3461" s="8"/>
      <c r="N3461" s="8"/>
      <c r="O3461" s="8"/>
      <c r="P3461" s="8"/>
      <c r="Q3461" s="8"/>
      <c r="R3461" s="8"/>
      <c r="S3461" s="8"/>
      <c r="T3461" s="8"/>
      <c r="U3461" s="8"/>
      <c r="V3461" s="8"/>
      <c r="W3461" s="8"/>
      <c r="X3461" s="8"/>
      <c r="Y3461" s="8"/>
      <c r="Z3461" s="8"/>
      <c r="AA3461" s="8"/>
      <c r="AB3461" s="8"/>
      <c r="AC3461" s="8"/>
      <c r="AD3461" s="8"/>
      <c r="AE3461" s="8"/>
      <c r="AF3461" s="8" t="s">
        <v>3589</v>
      </c>
    </row>
    <row r="3462" ht="14.25" customHeight="1">
      <c r="A3462" s="7" t="s">
        <v>1688</v>
      </c>
      <c r="B3462" s="7" t="s">
        <v>3604</v>
      </c>
      <c r="C3462" s="7"/>
      <c r="D3462" s="7" t="s">
        <v>3598</v>
      </c>
      <c r="E3462" s="201">
        <v>41640.0</v>
      </c>
      <c r="F3462" s="201">
        <v>42004.0</v>
      </c>
      <c r="G3462" s="7" t="s">
        <v>3588</v>
      </c>
      <c r="H3462" s="7">
        <v>1.0</v>
      </c>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7" t="s">
        <v>3589</v>
      </c>
    </row>
    <row r="3463" ht="14.25" customHeight="1">
      <c r="A3463" s="8" t="s">
        <v>1686</v>
      </c>
      <c r="B3463" s="8" t="s">
        <v>1207</v>
      </c>
      <c r="C3463" s="8"/>
      <c r="D3463" s="8" t="s">
        <v>3596</v>
      </c>
      <c r="E3463" s="202">
        <v>41640.0</v>
      </c>
      <c r="F3463" s="202">
        <v>42004.0</v>
      </c>
      <c r="G3463" s="8" t="s">
        <v>3594</v>
      </c>
      <c r="H3463" s="8">
        <v>0.05</v>
      </c>
      <c r="I3463" s="8">
        <v>0.05</v>
      </c>
      <c r="J3463" s="8">
        <v>0.05</v>
      </c>
      <c r="K3463" s="8">
        <v>0.05</v>
      </c>
      <c r="L3463" s="8">
        <v>0.05</v>
      </c>
      <c r="M3463" s="8">
        <v>0.15</v>
      </c>
      <c r="N3463" s="8">
        <v>0.4</v>
      </c>
      <c r="O3463" s="8">
        <v>0.5</v>
      </c>
      <c r="P3463" s="8">
        <v>1.0</v>
      </c>
      <c r="Q3463" s="8">
        <v>1.0</v>
      </c>
      <c r="R3463" s="8">
        <v>1.0</v>
      </c>
      <c r="S3463" s="8">
        <v>1.0</v>
      </c>
      <c r="T3463" s="8">
        <v>1.0</v>
      </c>
      <c r="U3463" s="8">
        <v>1.0</v>
      </c>
      <c r="V3463" s="8">
        <v>1.0</v>
      </c>
      <c r="W3463" s="8">
        <v>1.0</v>
      </c>
      <c r="X3463" s="8">
        <v>1.0</v>
      </c>
      <c r="Y3463" s="8">
        <v>1.0</v>
      </c>
      <c r="Z3463" s="8">
        <v>0.5</v>
      </c>
      <c r="AA3463" s="8">
        <v>0.4</v>
      </c>
      <c r="AB3463" s="8">
        <v>0.15</v>
      </c>
      <c r="AC3463" s="8">
        <v>0.15</v>
      </c>
      <c r="AD3463" s="8">
        <v>0.05</v>
      </c>
      <c r="AE3463" s="8">
        <v>0.05</v>
      </c>
      <c r="AF3463" s="8" t="s">
        <v>3589</v>
      </c>
    </row>
    <row r="3464" ht="14.25" customHeight="1">
      <c r="A3464" s="7" t="s">
        <v>1686</v>
      </c>
      <c r="B3464" s="7" t="s">
        <v>1207</v>
      </c>
      <c r="C3464" s="7"/>
      <c r="D3464" s="7" t="s">
        <v>3597</v>
      </c>
      <c r="E3464" s="201">
        <v>41640.0</v>
      </c>
      <c r="F3464" s="201">
        <v>42004.0</v>
      </c>
      <c r="G3464" s="7" t="s">
        <v>3588</v>
      </c>
      <c r="H3464" s="7">
        <v>0.0</v>
      </c>
      <c r="I3464" s="7"/>
      <c r="J3464" s="7"/>
      <c r="K3464" s="7"/>
      <c r="L3464" s="7"/>
      <c r="M3464" s="7"/>
      <c r="N3464" s="7"/>
      <c r="O3464" s="7"/>
      <c r="P3464" s="7"/>
      <c r="Q3464" s="7"/>
      <c r="R3464" s="7"/>
      <c r="S3464" s="7"/>
      <c r="T3464" s="7"/>
      <c r="U3464" s="7"/>
      <c r="V3464" s="7"/>
      <c r="W3464" s="7"/>
      <c r="X3464" s="7"/>
      <c r="Y3464" s="7"/>
      <c r="Z3464" s="7"/>
      <c r="AA3464" s="7"/>
      <c r="AB3464" s="7"/>
      <c r="AC3464" s="7"/>
      <c r="AD3464" s="7"/>
      <c r="AE3464" s="7"/>
      <c r="AF3464" s="7" t="s">
        <v>3589</v>
      </c>
    </row>
    <row r="3465" ht="14.25" customHeight="1">
      <c r="A3465" s="8" t="s">
        <v>1686</v>
      </c>
      <c r="B3465" s="8" t="s">
        <v>1207</v>
      </c>
      <c r="C3465" s="8"/>
      <c r="D3465" s="8" t="s">
        <v>3598</v>
      </c>
      <c r="E3465" s="202">
        <v>41640.0</v>
      </c>
      <c r="F3465" s="202">
        <v>42004.0</v>
      </c>
      <c r="G3465" s="8" t="s">
        <v>3588</v>
      </c>
      <c r="H3465" s="8">
        <v>1.0</v>
      </c>
      <c r="I3465" s="8"/>
      <c r="J3465" s="8"/>
      <c r="K3465" s="8"/>
      <c r="L3465" s="8"/>
      <c r="M3465" s="8"/>
      <c r="N3465" s="8"/>
      <c r="O3465" s="8"/>
      <c r="P3465" s="8"/>
      <c r="Q3465" s="8"/>
      <c r="R3465" s="8"/>
      <c r="S3465" s="8"/>
      <c r="T3465" s="8"/>
      <c r="U3465" s="8"/>
      <c r="V3465" s="8"/>
      <c r="W3465" s="8"/>
      <c r="X3465" s="8"/>
      <c r="Y3465" s="8"/>
      <c r="Z3465" s="8"/>
      <c r="AA3465" s="8"/>
      <c r="AB3465" s="8"/>
      <c r="AC3465" s="8"/>
      <c r="AD3465" s="8"/>
      <c r="AE3465" s="8"/>
      <c r="AF3465" s="8" t="s">
        <v>3589</v>
      </c>
    </row>
    <row r="3466" ht="14.25" customHeight="1">
      <c r="A3466" s="7" t="s">
        <v>1686</v>
      </c>
      <c r="B3466" s="7" t="s">
        <v>1207</v>
      </c>
      <c r="C3466" s="7"/>
      <c r="D3466" s="7" t="s">
        <v>3668</v>
      </c>
      <c r="E3466" s="201">
        <v>41640.0</v>
      </c>
      <c r="F3466" s="201">
        <v>42004.0</v>
      </c>
      <c r="G3466" s="7" t="s">
        <v>3594</v>
      </c>
      <c r="H3466" s="7">
        <v>0.05</v>
      </c>
      <c r="I3466" s="7">
        <v>0.05</v>
      </c>
      <c r="J3466" s="7">
        <v>0.05</v>
      </c>
      <c r="K3466" s="7">
        <v>0.05</v>
      </c>
      <c r="L3466" s="7">
        <v>0.05</v>
      </c>
      <c r="M3466" s="7">
        <v>0.15</v>
      </c>
      <c r="N3466" s="7">
        <v>0.3</v>
      </c>
      <c r="O3466" s="7">
        <v>0.4</v>
      </c>
      <c r="P3466" s="7">
        <v>0.6</v>
      </c>
      <c r="Q3466" s="7">
        <v>0.6</v>
      </c>
      <c r="R3466" s="7">
        <v>0.6</v>
      </c>
      <c r="S3466" s="7">
        <v>0.6</v>
      </c>
      <c r="T3466" s="7">
        <v>0.6</v>
      </c>
      <c r="U3466" s="7">
        <v>0.6</v>
      </c>
      <c r="V3466" s="7">
        <v>0.6</v>
      </c>
      <c r="W3466" s="7">
        <v>0.6</v>
      </c>
      <c r="X3466" s="7">
        <v>0.6</v>
      </c>
      <c r="Y3466" s="7">
        <v>0.6</v>
      </c>
      <c r="Z3466" s="7">
        <v>0.4</v>
      </c>
      <c r="AA3466" s="7">
        <v>0.3</v>
      </c>
      <c r="AB3466" s="7">
        <v>0.15</v>
      </c>
      <c r="AC3466" s="7">
        <v>0.15</v>
      </c>
      <c r="AD3466" s="7">
        <v>0.05</v>
      </c>
      <c r="AE3466" s="7">
        <v>0.05</v>
      </c>
      <c r="AF3466" s="7" t="s">
        <v>3589</v>
      </c>
    </row>
    <row r="3467" ht="14.25" customHeight="1">
      <c r="A3467" s="8" t="s">
        <v>1687</v>
      </c>
      <c r="B3467" s="8" t="s">
        <v>8</v>
      </c>
      <c r="C3467" s="8"/>
      <c r="D3467" s="8" t="s">
        <v>3596</v>
      </c>
      <c r="E3467" s="202">
        <v>41640.0</v>
      </c>
      <c r="F3467" s="202">
        <v>42004.0</v>
      </c>
      <c r="G3467" s="8" t="s">
        <v>3594</v>
      </c>
      <c r="H3467" s="8">
        <v>0.0</v>
      </c>
      <c r="I3467" s="8">
        <v>0.0</v>
      </c>
      <c r="J3467" s="8">
        <v>0.0</v>
      </c>
      <c r="K3467" s="8">
        <v>0.0</v>
      </c>
      <c r="L3467" s="8">
        <v>0.0</v>
      </c>
      <c r="M3467" s="8">
        <v>0.1</v>
      </c>
      <c r="N3467" s="8">
        <v>0.1</v>
      </c>
      <c r="O3467" s="8">
        <v>0.2</v>
      </c>
      <c r="P3467" s="8">
        <v>0.2</v>
      </c>
      <c r="Q3467" s="8">
        <v>0.2</v>
      </c>
      <c r="R3467" s="8">
        <v>0.2</v>
      </c>
      <c r="S3467" s="8">
        <v>0.2</v>
      </c>
      <c r="T3467" s="8">
        <v>0.7</v>
      </c>
      <c r="U3467" s="8">
        <v>0.2</v>
      </c>
      <c r="V3467" s="8">
        <v>0.2</v>
      </c>
      <c r="W3467" s="8">
        <v>0.2</v>
      </c>
      <c r="X3467" s="8">
        <v>0.2</v>
      </c>
      <c r="Y3467" s="8">
        <v>0.2</v>
      </c>
      <c r="Z3467" s="8">
        <v>0.1</v>
      </c>
      <c r="AA3467" s="8">
        <v>0.1</v>
      </c>
      <c r="AB3467" s="8">
        <v>0.0</v>
      </c>
      <c r="AC3467" s="8">
        <v>0.0</v>
      </c>
      <c r="AD3467" s="8">
        <v>0.0</v>
      </c>
      <c r="AE3467" s="8">
        <v>0.0</v>
      </c>
      <c r="AF3467" s="8" t="s">
        <v>3589</v>
      </c>
    </row>
    <row r="3468" ht="14.25" customHeight="1">
      <c r="A3468" s="7" t="s">
        <v>1687</v>
      </c>
      <c r="B3468" s="7" t="s">
        <v>8</v>
      </c>
      <c r="C3468" s="7"/>
      <c r="D3468" s="7" t="s">
        <v>3597</v>
      </c>
      <c r="E3468" s="201">
        <v>41640.0</v>
      </c>
      <c r="F3468" s="201">
        <v>42004.0</v>
      </c>
      <c r="G3468" s="7" t="s">
        <v>3588</v>
      </c>
      <c r="H3468" s="7">
        <v>0.0</v>
      </c>
      <c r="I3468" s="7"/>
      <c r="J3468" s="7"/>
      <c r="K3468" s="7"/>
      <c r="L3468" s="7"/>
      <c r="M3468" s="7"/>
      <c r="N3468" s="7"/>
      <c r="O3468" s="7"/>
      <c r="P3468" s="7"/>
      <c r="Q3468" s="7"/>
      <c r="R3468" s="7"/>
      <c r="S3468" s="7"/>
      <c r="T3468" s="7"/>
      <c r="U3468" s="7"/>
      <c r="V3468" s="7"/>
      <c r="W3468" s="7"/>
      <c r="X3468" s="7"/>
      <c r="Y3468" s="7"/>
      <c r="Z3468" s="7"/>
      <c r="AA3468" s="7"/>
      <c r="AB3468" s="7"/>
      <c r="AC3468" s="7"/>
      <c r="AD3468" s="7"/>
      <c r="AE3468" s="7"/>
      <c r="AF3468" s="7" t="s">
        <v>3589</v>
      </c>
    </row>
    <row r="3469" ht="14.25" customHeight="1">
      <c r="A3469" s="8" t="s">
        <v>1687</v>
      </c>
      <c r="B3469" s="8" t="s">
        <v>8</v>
      </c>
      <c r="C3469" s="8"/>
      <c r="D3469" s="8" t="s">
        <v>3598</v>
      </c>
      <c r="E3469" s="202">
        <v>41640.0</v>
      </c>
      <c r="F3469" s="202">
        <v>42004.0</v>
      </c>
      <c r="G3469" s="8" t="s">
        <v>3588</v>
      </c>
      <c r="H3469" s="8">
        <v>1.0</v>
      </c>
      <c r="I3469" s="8"/>
      <c r="J3469" s="8"/>
      <c r="K3469" s="8"/>
      <c r="L3469" s="8"/>
      <c r="M3469" s="8"/>
      <c r="N3469" s="8"/>
      <c r="O3469" s="8"/>
      <c r="P3469" s="8"/>
      <c r="Q3469" s="8"/>
      <c r="R3469" s="8"/>
      <c r="S3469" s="8"/>
      <c r="T3469" s="8"/>
      <c r="U3469" s="8"/>
      <c r="V3469" s="8"/>
      <c r="W3469" s="8"/>
      <c r="X3469" s="8"/>
      <c r="Y3469" s="8"/>
      <c r="Z3469" s="8"/>
      <c r="AA3469" s="8"/>
      <c r="AB3469" s="8"/>
      <c r="AC3469" s="8"/>
      <c r="AD3469" s="8"/>
      <c r="AE3469" s="8"/>
      <c r="AF3469" s="8" t="s">
        <v>3589</v>
      </c>
    </row>
    <row r="3470" ht="14.25" customHeight="1">
      <c r="A3470" s="7" t="s">
        <v>1687</v>
      </c>
      <c r="B3470" s="7" t="s">
        <v>8</v>
      </c>
      <c r="C3470" s="7"/>
      <c r="D3470" s="7" t="s">
        <v>3668</v>
      </c>
      <c r="E3470" s="201">
        <v>41640.0</v>
      </c>
      <c r="F3470" s="201">
        <v>42004.0</v>
      </c>
      <c r="G3470" s="7" t="s">
        <v>3594</v>
      </c>
      <c r="H3470" s="7">
        <v>0.0</v>
      </c>
      <c r="I3470" s="7">
        <v>0.0</v>
      </c>
      <c r="J3470" s="7">
        <v>0.0</v>
      </c>
      <c r="K3470" s="7">
        <v>0.0</v>
      </c>
      <c r="L3470" s="7">
        <v>0.0</v>
      </c>
      <c r="M3470" s="7">
        <v>0.05</v>
      </c>
      <c r="N3470" s="7">
        <v>0.05</v>
      </c>
      <c r="O3470" s="7">
        <v>0.05</v>
      </c>
      <c r="P3470" s="7">
        <v>0.1</v>
      </c>
      <c r="Q3470" s="7">
        <v>0.1</v>
      </c>
      <c r="R3470" s="7">
        <v>0.1</v>
      </c>
      <c r="S3470" s="7">
        <v>0.1</v>
      </c>
      <c r="T3470" s="7">
        <v>0.2</v>
      </c>
      <c r="U3470" s="7">
        <v>0.1</v>
      </c>
      <c r="V3470" s="7">
        <v>0.1</v>
      </c>
      <c r="W3470" s="7">
        <v>0.1</v>
      </c>
      <c r="X3470" s="7">
        <v>0.1</v>
      </c>
      <c r="Y3470" s="7">
        <v>0.1</v>
      </c>
      <c r="Z3470" s="7">
        <v>0.05</v>
      </c>
      <c r="AA3470" s="7">
        <v>0.05</v>
      </c>
      <c r="AB3470" s="7">
        <v>0.0</v>
      </c>
      <c r="AC3470" s="7">
        <v>0.0</v>
      </c>
      <c r="AD3470" s="7">
        <v>0.0</v>
      </c>
      <c r="AE3470" s="7">
        <v>0.0</v>
      </c>
      <c r="AF3470" s="7" t="s">
        <v>3589</v>
      </c>
    </row>
    <row r="3471" ht="14.25" customHeight="1">
      <c r="A3471" s="8" t="s">
        <v>1678</v>
      </c>
      <c r="B3471" s="8" t="s">
        <v>1207</v>
      </c>
      <c r="C3471" s="8"/>
      <c r="D3471" s="8" t="s">
        <v>4598</v>
      </c>
      <c r="E3471" s="202">
        <v>41640.0</v>
      </c>
      <c r="F3471" s="202">
        <v>42004.0</v>
      </c>
      <c r="G3471" s="8" t="s">
        <v>3594</v>
      </c>
      <c r="H3471" s="8">
        <v>0.1</v>
      </c>
      <c r="I3471" s="8">
        <v>0.1</v>
      </c>
      <c r="J3471" s="8">
        <v>0.1</v>
      </c>
      <c r="K3471" s="8">
        <v>0.1</v>
      </c>
      <c r="L3471" s="8">
        <v>0.1</v>
      </c>
      <c r="M3471" s="8">
        <v>0.1</v>
      </c>
      <c r="N3471" s="8">
        <v>0.1</v>
      </c>
      <c r="O3471" s="8">
        <v>0.2</v>
      </c>
      <c r="P3471" s="8">
        <v>0.4</v>
      </c>
      <c r="Q3471" s="8">
        <v>0.4</v>
      </c>
      <c r="R3471" s="8">
        <v>0.4</v>
      </c>
      <c r="S3471" s="8">
        <v>0.4</v>
      </c>
      <c r="T3471" s="8">
        <v>0.4</v>
      </c>
      <c r="U3471" s="8">
        <v>0.4</v>
      </c>
      <c r="V3471" s="8">
        <v>0.4</v>
      </c>
      <c r="W3471" s="8">
        <v>0.4</v>
      </c>
      <c r="X3471" s="8">
        <v>0.4</v>
      </c>
      <c r="Y3471" s="8">
        <v>0.4</v>
      </c>
      <c r="Z3471" s="8">
        <v>0.2</v>
      </c>
      <c r="AA3471" s="8">
        <v>0.2</v>
      </c>
      <c r="AB3471" s="8">
        <v>0.2</v>
      </c>
      <c r="AC3471" s="8">
        <v>0.2</v>
      </c>
      <c r="AD3471" s="8">
        <v>0.1</v>
      </c>
      <c r="AE3471" s="8">
        <v>0.1</v>
      </c>
      <c r="AF3471" s="8" t="s">
        <v>3589</v>
      </c>
    </row>
    <row r="3472" ht="14.25" customHeight="1">
      <c r="A3472" s="7" t="s">
        <v>1678</v>
      </c>
      <c r="B3472" s="7" t="s">
        <v>1207</v>
      </c>
      <c r="C3472" s="7"/>
      <c r="D3472" s="7" t="s">
        <v>3597</v>
      </c>
      <c r="E3472" s="201">
        <v>41640.0</v>
      </c>
      <c r="F3472" s="201">
        <v>42004.0</v>
      </c>
      <c r="G3472" s="7" t="s">
        <v>3588</v>
      </c>
      <c r="H3472" s="7">
        <v>0.0</v>
      </c>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t="s">
        <v>3589</v>
      </c>
    </row>
    <row r="3473" ht="14.25" customHeight="1">
      <c r="A3473" s="8" t="s">
        <v>1678</v>
      </c>
      <c r="B3473" s="8" t="s">
        <v>1207</v>
      </c>
      <c r="C3473" s="8"/>
      <c r="D3473" s="8" t="s">
        <v>3598</v>
      </c>
      <c r="E3473" s="202">
        <v>41640.0</v>
      </c>
      <c r="F3473" s="202">
        <v>42004.0</v>
      </c>
      <c r="G3473" s="8" t="s">
        <v>3588</v>
      </c>
      <c r="H3473" s="8">
        <v>1.0</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3589</v>
      </c>
    </row>
    <row r="3474" ht="14.25" customHeight="1">
      <c r="A3474" s="7" t="s">
        <v>1684</v>
      </c>
      <c r="B3474" s="7" t="s">
        <v>3599</v>
      </c>
      <c r="C3474" s="7"/>
      <c r="D3474" s="7" t="s">
        <v>3587</v>
      </c>
      <c r="E3474" s="201">
        <v>41640.0</v>
      </c>
      <c r="F3474" s="201">
        <v>42004.0</v>
      </c>
      <c r="G3474" s="7" t="s">
        <v>3588</v>
      </c>
      <c r="H3474" s="7">
        <v>40.0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3589</v>
      </c>
    </row>
    <row r="3475" ht="14.25" customHeight="1">
      <c r="A3475" s="8" t="s">
        <v>1683</v>
      </c>
      <c r="B3475" s="8" t="s">
        <v>3599</v>
      </c>
      <c r="C3475" s="8"/>
      <c r="D3475" s="8" t="s">
        <v>3587</v>
      </c>
      <c r="E3475" s="202">
        <v>41640.0</v>
      </c>
      <c r="F3475" s="202">
        <v>42004.0</v>
      </c>
      <c r="G3475" s="8" t="s">
        <v>3588</v>
      </c>
      <c r="H3475" s="8">
        <v>15.6</v>
      </c>
      <c r="I3475" s="8"/>
      <c r="J3475" s="8"/>
      <c r="K3475" s="8"/>
      <c r="L3475" s="8"/>
      <c r="M3475" s="8"/>
      <c r="N3475" s="8"/>
      <c r="O3475" s="8"/>
      <c r="P3475" s="8"/>
      <c r="Q3475" s="8"/>
      <c r="R3475" s="8"/>
      <c r="S3475" s="8"/>
      <c r="T3475" s="8"/>
      <c r="U3475" s="8"/>
      <c r="V3475" s="8"/>
      <c r="W3475" s="8"/>
      <c r="X3475" s="8"/>
      <c r="Y3475" s="8"/>
      <c r="Z3475" s="8"/>
      <c r="AA3475" s="8"/>
      <c r="AB3475" s="8"/>
      <c r="AC3475" s="8"/>
      <c r="AD3475" s="8"/>
      <c r="AE3475" s="8"/>
      <c r="AF3475" s="8" t="s">
        <v>3589</v>
      </c>
    </row>
    <row r="3476" ht="14.25" customHeight="1">
      <c r="A3476" s="7" t="s">
        <v>4599</v>
      </c>
      <c r="B3476" s="7" t="s">
        <v>3586</v>
      </c>
      <c r="C3476" s="7"/>
      <c r="D3476" s="7" t="s">
        <v>3587</v>
      </c>
      <c r="E3476" s="201">
        <v>41640.0</v>
      </c>
      <c r="F3476" s="201">
        <v>42004.0</v>
      </c>
      <c r="G3476" s="7" t="s">
        <v>3588</v>
      </c>
      <c r="H3476" s="7">
        <v>0.0</v>
      </c>
      <c r="I3476" s="7"/>
      <c r="J3476" s="7"/>
      <c r="K3476" s="7"/>
      <c r="L3476" s="7"/>
      <c r="M3476" s="7"/>
      <c r="N3476" s="7"/>
      <c r="O3476" s="7"/>
      <c r="P3476" s="7"/>
      <c r="Q3476" s="7"/>
      <c r="R3476" s="7"/>
      <c r="S3476" s="7"/>
      <c r="T3476" s="7"/>
      <c r="U3476" s="7"/>
      <c r="V3476" s="7"/>
      <c r="W3476" s="7"/>
      <c r="X3476" s="7"/>
      <c r="Y3476" s="7"/>
      <c r="Z3476" s="7"/>
      <c r="AA3476" s="7"/>
      <c r="AB3476" s="7"/>
      <c r="AC3476" s="7"/>
      <c r="AD3476" s="7"/>
      <c r="AE3476" s="7"/>
      <c r="AF3476" s="7" t="s">
        <v>3589</v>
      </c>
    </row>
    <row r="3477" ht="14.25" customHeight="1">
      <c r="A3477" s="8" t="s">
        <v>4600</v>
      </c>
      <c r="B3477" s="8" t="s">
        <v>1207</v>
      </c>
      <c r="C3477" s="8" t="s">
        <v>4189</v>
      </c>
      <c r="D3477" s="8" t="s">
        <v>3587</v>
      </c>
      <c r="E3477" s="202">
        <v>41640.0</v>
      </c>
      <c r="F3477" s="202">
        <v>42004.0</v>
      </c>
      <c r="G3477" s="202" t="s">
        <v>3594</v>
      </c>
      <c r="H3477" s="216">
        <v>0.0</v>
      </c>
      <c r="I3477" s="216">
        <v>0.0</v>
      </c>
      <c r="J3477" s="216">
        <v>0.0</v>
      </c>
      <c r="K3477" s="216">
        <v>0.0</v>
      </c>
      <c r="L3477" s="216">
        <v>0.0</v>
      </c>
      <c r="M3477" s="216">
        <v>0.0</v>
      </c>
      <c r="N3477" s="216">
        <v>0.0</v>
      </c>
      <c r="O3477" s="216">
        <v>1.0</v>
      </c>
      <c r="P3477" s="216">
        <v>1.0</v>
      </c>
      <c r="Q3477" s="216">
        <v>1.0</v>
      </c>
      <c r="R3477" s="216">
        <v>1.0</v>
      </c>
      <c r="S3477" s="216">
        <v>1.0</v>
      </c>
      <c r="T3477" s="216">
        <v>1.0</v>
      </c>
      <c r="U3477" s="216">
        <v>1.0</v>
      </c>
      <c r="V3477" s="216">
        <v>1.0</v>
      </c>
      <c r="W3477" s="216">
        <v>1.0</v>
      </c>
      <c r="X3477" s="216">
        <v>1.0</v>
      </c>
      <c r="Y3477" s="216">
        <v>1.0</v>
      </c>
      <c r="Z3477" s="216">
        <v>1.0</v>
      </c>
      <c r="AA3477" s="216">
        <v>1.0</v>
      </c>
      <c r="AB3477" s="216">
        <v>1.0</v>
      </c>
      <c r="AC3477" s="216">
        <v>1.0</v>
      </c>
      <c r="AD3477" s="216">
        <v>1.0</v>
      </c>
      <c r="AE3477" s="216">
        <v>1.0</v>
      </c>
      <c r="AF3477" s="8"/>
    </row>
    <row r="3478" ht="14.25" customHeight="1">
      <c r="A3478" s="7" t="s">
        <v>341</v>
      </c>
      <c r="B3478" s="7" t="s">
        <v>1207</v>
      </c>
      <c r="C3478" s="7" t="s">
        <v>4189</v>
      </c>
      <c r="D3478" s="7" t="s">
        <v>3587</v>
      </c>
      <c r="E3478" s="201">
        <v>41640.0</v>
      </c>
      <c r="F3478" s="201">
        <v>42004.0</v>
      </c>
      <c r="G3478" s="201" t="s">
        <v>3588</v>
      </c>
      <c r="H3478" s="221">
        <v>1.0</v>
      </c>
      <c r="I3478" s="207"/>
      <c r="J3478" s="207"/>
      <c r="K3478" s="207"/>
      <c r="L3478" s="207"/>
      <c r="M3478" s="207"/>
      <c r="N3478" s="207"/>
      <c r="O3478" s="207"/>
      <c r="P3478" s="207"/>
      <c r="Q3478" s="207"/>
      <c r="R3478" s="207"/>
      <c r="S3478" s="207"/>
      <c r="T3478" s="207"/>
      <c r="U3478" s="207"/>
      <c r="V3478" s="207"/>
      <c r="W3478" s="207"/>
      <c r="X3478" s="207"/>
      <c r="Y3478" s="207"/>
      <c r="Z3478" s="207"/>
      <c r="AA3478" s="207"/>
      <c r="AB3478" s="207"/>
      <c r="AC3478" s="207"/>
      <c r="AD3478" s="207"/>
      <c r="AE3478" s="207"/>
      <c r="AF3478" s="7"/>
    </row>
    <row r="3479" ht="14.25" customHeight="1">
      <c r="A3479" s="8" t="s">
        <v>340</v>
      </c>
      <c r="B3479" s="8" t="s">
        <v>3713</v>
      </c>
      <c r="C3479" s="8" t="s">
        <v>4189</v>
      </c>
      <c r="D3479" s="8" t="s">
        <v>4590</v>
      </c>
      <c r="E3479" s="202">
        <v>41640.0</v>
      </c>
      <c r="F3479" s="202">
        <v>42004.0</v>
      </c>
      <c r="G3479" s="202" t="s">
        <v>3594</v>
      </c>
      <c r="H3479" s="216">
        <v>0.0</v>
      </c>
      <c r="I3479" s="216">
        <v>0.0</v>
      </c>
      <c r="J3479" s="216">
        <v>0.0</v>
      </c>
      <c r="K3479" s="216">
        <v>0.0</v>
      </c>
      <c r="L3479" s="216">
        <v>0.0</v>
      </c>
      <c r="M3479" s="216">
        <v>0.0</v>
      </c>
      <c r="N3479" s="216">
        <v>0.0</v>
      </c>
      <c r="O3479" s="216">
        <v>1.0</v>
      </c>
      <c r="P3479" s="216">
        <v>1.0</v>
      </c>
      <c r="Q3479" s="216">
        <v>1.0</v>
      </c>
      <c r="R3479" s="216">
        <v>1.0</v>
      </c>
      <c r="S3479" s="216">
        <v>1.0</v>
      </c>
      <c r="T3479" s="216">
        <v>1.0</v>
      </c>
      <c r="U3479" s="216">
        <v>1.0</v>
      </c>
      <c r="V3479" s="216">
        <v>1.0</v>
      </c>
      <c r="W3479" s="216">
        <v>1.0</v>
      </c>
      <c r="X3479" s="216">
        <v>1.0</v>
      </c>
      <c r="Y3479" s="216">
        <v>1.0</v>
      </c>
      <c r="Z3479" s="216">
        <v>0.0</v>
      </c>
      <c r="AA3479" s="216">
        <v>0.0</v>
      </c>
      <c r="AB3479" s="216">
        <v>0.0</v>
      </c>
      <c r="AC3479" s="216">
        <v>0.0</v>
      </c>
      <c r="AD3479" s="216">
        <v>0.0</v>
      </c>
      <c r="AE3479" s="216">
        <v>0.0</v>
      </c>
      <c r="AF3479" s="8"/>
    </row>
    <row r="3480" ht="14.25" customHeight="1">
      <c r="A3480" s="7" t="s">
        <v>340</v>
      </c>
      <c r="B3480" s="7" t="s">
        <v>3713</v>
      </c>
      <c r="C3480" s="7" t="s">
        <v>4189</v>
      </c>
      <c r="D3480" s="7" t="s">
        <v>3656</v>
      </c>
      <c r="E3480" s="201">
        <v>41640.0</v>
      </c>
      <c r="F3480" s="201">
        <v>42004.0</v>
      </c>
      <c r="G3480" s="201" t="s">
        <v>3588</v>
      </c>
      <c r="H3480" s="221">
        <v>0.0</v>
      </c>
      <c r="I3480" s="207"/>
      <c r="J3480" s="207"/>
      <c r="K3480" s="207"/>
      <c r="L3480" s="207"/>
      <c r="M3480" s="207"/>
      <c r="N3480" s="207"/>
      <c r="O3480" s="207"/>
      <c r="P3480" s="207"/>
      <c r="Q3480" s="207"/>
      <c r="R3480" s="207"/>
      <c r="S3480" s="207"/>
      <c r="T3480" s="207"/>
      <c r="U3480" s="207"/>
      <c r="V3480" s="207"/>
      <c r="W3480" s="207"/>
      <c r="X3480" s="207"/>
      <c r="Y3480" s="207"/>
      <c r="Z3480" s="207"/>
      <c r="AA3480" s="207"/>
      <c r="AB3480" s="207"/>
      <c r="AC3480" s="207"/>
      <c r="AD3480" s="207"/>
      <c r="AE3480" s="207"/>
      <c r="AF3480" s="7"/>
    </row>
    <row r="3481" ht="14.25" customHeight="1">
      <c r="A3481" s="7" t="s">
        <v>339</v>
      </c>
      <c r="B3481" s="7" t="s">
        <v>3713</v>
      </c>
      <c r="C3481" s="7" t="s">
        <v>4189</v>
      </c>
      <c r="D3481" s="7" t="s">
        <v>3620</v>
      </c>
      <c r="E3481" s="201">
        <v>41640.0</v>
      </c>
      <c r="F3481" s="201">
        <v>42004.0</v>
      </c>
      <c r="G3481" s="201" t="s">
        <v>3594</v>
      </c>
      <c r="H3481" s="223">
        <v>0.0</v>
      </c>
      <c r="I3481" s="223">
        <v>0.0</v>
      </c>
      <c r="J3481" s="223">
        <v>0.0</v>
      </c>
      <c r="K3481" s="223">
        <v>0.0</v>
      </c>
      <c r="L3481" s="223">
        <v>0.0</v>
      </c>
      <c r="M3481" s="223">
        <v>0.0</v>
      </c>
      <c r="N3481" s="223">
        <v>1.0</v>
      </c>
      <c r="O3481" s="223">
        <v>1.0</v>
      </c>
      <c r="P3481" s="223">
        <v>1.0</v>
      </c>
      <c r="Q3481" s="223">
        <v>1.0</v>
      </c>
      <c r="R3481" s="223">
        <v>1.0</v>
      </c>
      <c r="S3481" s="223">
        <v>1.0</v>
      </c>
      <c r="T3481" s="223">
        <v>1.0</v>
      </c>
      <c r="U3481" s="223">
        <v>1.0</v>
      </c>
      <c r="V3481" s="223">
        <v>1.0</v>
      </c>
      <c r="W3481" s="223">
        <v>1.0</v>
      </c>
      <c r="X3481" s="223">
        <v>1.0</v>
      </c>
      <c r="Y3481" s="223">
        <v>1.0</v>
      </c>
      <c r="Z3481" s="223">
        <v>1.0</v>
      </c>
      <c r="AA3481" s="221">
        <v>0.0</v>
      </c>
      <c r="AB3481" s="221">
        <v>0.0</v>
      </c>
      <c r="AC3481" s="221">
        <v>0.0</v>
      </c>
      <c r="AD3481" s="221">
        <v>0.0</v>
      </c>
      <c r="AE3481" s="221">
        <v>0.0</v>
      </c>
      <c r="AF3481" s="7"/>
    </row>
    <row r="3482" ht="14.25" customHeight="1">
      <c r="A3482" s="8" t="s">
        <v>339</v>
      </c>
      <c r="B3482" s="8" t="s">
        <v>3713</v>
      </c>
      <c r="C3482" s="8" t="s">
        <v>4189</v>
      </c>
      <c r="D3482" s="8" t="s">
        <v>4590</v>
      </c>
      <c r="E3482" s="202">
        <v>41640.0</v>
      </c>
      <c r="F3482" s="202">
        <v>42004.0</v>
      </c>
      <c r="G3482" s="202" t="s">
        <v>3588</v>
      </c>
      <c r="H3482" s="216">
        <v>0.0</v>
      </c>
      <c r="I3482" s="217"/>
      <c r="J3482" s="217"/>
      <c r="K3482" s="217"/>
      <c r="L3482" s="217"/>
      <c r="M3482" s="217"/>
      <c r="N3482" s="217"/>
      <c r="O3482" s="217"/>
      <c r="P3482" s="217"/>
      <c r="Q3482" s="217"/>
      <c r="R3482" s="217"/>
      <c r="S3482" s="217"/>
      <c r="T3482" s="217"/>
      <c r="U3482" s="217"/>
      <c r="V3482" s="217"/>
      <c r="W3482" s="217"/>
      <c r="X3482" s="217"/>
      <c r="Y3482" s="217"/>
      <c r="Z3482" s="217"/>
      <c r="AA3482" s="217"/>
      <c r="AB3482" s="217"/>
      <c r="AC3482" s="217"/>
      <c r="AD3482" s="217"/>
      <c r="AE3482" s="217"/>
      <c r="AF3482" s="8"/>
    </row>
    <row r="3483" ht="14.25" customHeight="1">
      <c r="A3483" s="7" t="s">
        <v>339</v>
      </c>
      <c r="B3483" s="7" t="s">
        <v>3713</v>
      </c>
      <c r="C3483" s="7" t="s">
        <v>4189</v>
      </c>
      <c r="D3483" s="7" t="s">
        <v>3620</v>
      </c>
      <c r="E3483" s="201">
        <v>41640.0</v>
      </c>
      <c r="F3483" s="201">
        <v>42004.0</v>
      </c>
      <c r="G3483" s="201" t="s">
        <v>3594</v>
      </c>
      <c r="H3483" s="221">
        <v>0.0</v>
      </c>
      <c r="I3483" s="221">
        <v>0.0</v>
      </c>
      <c r="J3483" s="221">
        <v>0.0</v>
      </c>
      <c r="K3483" s="221">
        <v>0.0</v>
      </c>
      <c r="L3483" s="221">
        <v>0.0</v>
      </c>
      <c r="M3483" s="221">
        <v>0.0</v>
      </c>
      <c r="N3483" s="221">
        <v>0.0</v>
      </c>
      <c r="O3483" s="221">
        <v>1.0</v>
      </c>
      <c r="P3483" s="221">
        <v>1.0</v>
      </c>
      <c r="Q3483" s="221">
        <v>1.0</v>
      </c>
      <c r="R3483" s="221">
        <v>1.0</v>
      </c>
      <c r="S3483" s="221">
        <v>1.0</v>
      </c>
      <c r="T3483" s="221">
        <v>1.0</v>
      </c>
      <c r="U3483" s="221">
        <v>1.0</v>
      </c>
      <c r="V3483" s="221">
        <v>1.0</v>
      </c>
      <c r="W3483" s="221">
        <v>1.0</v>
      </c>
      <c r="X3483" s="221">
        <v>1.0</v>
      </c>
      <c r="Y3483" s="221">
        <v>1.0</v>
      </c>
      <c r="Z3483" s="221">
        <v>1.0</v>
      </c>
      <c r="AA3483" s="221">
        <v>1.0</v>
      </c>
      <c r="AB3483" s="221">
        <v>1.0</v>
      </c>
      <c r="AC3483" s="221">
        <v>1.0</v>
      </c>
      <c r="AD3483" s="221">
        <v>0.0</v>
      </c>
      <c r="AE3483" s="221">
        <v>0.0</v>
      </c>
      <c r="AF3483" s="7"/>
    </row>
    <row r="3484" ht="14.25" customHeight="1">
      <c r="A3484" s="8" t="s">
        <v>1770</v>
      </c>
      <c r="B3484" s="8" t="s">
        <v>3590</v>
      </c>
      <c r="C3484" s="8" t="s">
        <v>3591</v>
      </c>
      <c r="D3484" s="8" t="s">
        <v>3587</v>
      </c>
      <c r="E3484" s="202">
        <v>41640.0</v>
      </c>
      <c r="F3484" s="202">
        <v>42004.0</v>
      </c>
      <c r="G3484" s="8" t="s">
        <v>3588</v>
      </c>
      <c r="H3484" s="8">
        <v>120.0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3589</v>
      </c>
    </row>
    <row r="3485" ht="14.25" customHeight="1">
      <c r="A3485" s="7" t="s">
        <v>1772</v>
      </c>
      <c r="B3485" s="7" t="s">
        <v>3604</v>
      </c>
      <c r="C3485" s="7"/>
      <c r="D3485" s="7" t="s">
        <v>3596</v>
      </c>
      <c r="E3485" s="201">
        <v>41640.0</v>
      </c>
      <c r="F3485" s="201">
        <v>42004.0</v>
      </c>
      <c r="G3485" s="7" t="s">
        <v>3594</v>
      </c>
      <c r="H3485" s="7">
        <v>0.2</v>
      </c>
      <c r="I3485" s="7">
        <v>0.2</v>
      </c>
      <c r="J3485" s="7">
        <v>0.2</v>
      </c>
      <c r="K3485" s="7">
        <v>0.2</v>
      </c>
      <c r="L3485" s="7">
        <v>0.2</v>
      </c>
      <c r="M3485" s="7">
        <v>0.2</v>
      </c>
      <c r="N3485" s="7">
        <v>0.2</v>
      </c>
      <c r="O3485" s="7">
        <v>0.4</v>
      </c>
      <c r="P3485" s="7">
        <v>0.7</v>
      </c>
      <c r="Q3485" s="7">
        <v>0.9</v>
      </c>
      <c r="R3485" s="7">
        <v>0.9</v>
      </c>
      <c r="S3485" s="7">
        <v>0.9</v>
      </c>
      <c r="T3485" s="7">
        <v>0.9</v>
      </c>
      <c r="U3485" s="7">
        <v>0.9</v>
      </c>
      <c r="V3485" s="7">
        <v>0.9</v>
      </c>
      <c r="W3485" s="7">
        <v>0.9</v>
      </c>
      <c r="X3485" s="7">
        <v>0.9</v>
      </c>
      <c r="Y3485" s="7">
        <v>0.9</v>
      </c>
      <c r="Z3485" s="7">
        <v>0.8</v>
      </c>
      <c r="AA3485" s="7">
        <v>0.8</v>
      </c>
      <c r="AB3485" s="7">
        <v>0.7</v>
      </c>
      <c r="AC3485" s="7">
        <v>0.4</v>
      </c>
      <c r="AD3485" s="7">
        <v>0.2</v>
      </c>
      <c r="AE3485" s="7">
        <v>0.2</v>
      </c>
      <c r="AF3485" s="7" t="s">
        <v>3589</v>
      </c>
    </row>
    <row r="3486" ht="14.25" customHeight="1">
      <c r="A3486" s="8" t="s">
        <v>1772</v>
      </c>
      <c r="B3486" s="8" t="s">
        <v>3604</v>
      </c>
      <c r="C3486" s="8"/>
      <c r="D3486" s="8" t="s">
        <v>3597</v>
      </c>
      <c r="E3486" s="202">
        <v>41640.0</v>
      </c>
      <c r="F3486" s="202">
        <v>42004.0</v>
      </c>
      <c r="G3486" s="8" t="s">
        <v>3588</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3589</v>
      </c>
    </row>
    <row r="3487" ht="14.25" customHeight="1">
      <c r="A3487" s="7" t="s">
        <v>1772</v>
      </c>
      <c r="B3487" s="7" t="s">
        <v>3604</v>
      </c>
      <c r="C3487" s="7"/>
      <c r="D3487" s="7" t="s">
        <v>3598</v>
      </c>
      <c r="E3487" s="201">
        <v>41640.0</v>
      </c>
      <c r="F3487" s="201">
        <v>42004.0</v>
      </c>
      <c r="G3487" s="7" t="s">
        <v>3588</v>
      </c>
      <c r="H3487" s="7">
        <v>1.0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3589</v>
      </c>
    </row>
    <row r="3488" ht="14.25" customHeight="1">
      <c r="A3488" s="8" t="s">
        <v>1772</v>
      </c>
      <c r="B3488" s="8" t="s">
        <v>3604</v>
      </c>
      <c r="C3488" s="8"/>
      <c r="D3488" s="8" t="s">
        <v>3656</v>
      </c>
      <c r="E3488" s="202">
        <v>41640.0</v>
      </c>
      <c r="F3488" s="202">
        <v>42004.0</v>
      </c>
      <c r="G3488" s="8" t="s">
        <v>3594</v>
      </c>
      <c r="H3488" s="8">
        <v>0.15</v>
      </c>
      <c r="I3488" s="8">
        <v>0.15</v>
      </c>
      <c r="J3488" s="8">
        <v>0.15</v>
      </c>
      <c r="K3488" s="8">
        <v>0.15</v>
      </c>
      <c r="L3488" s="8">
        <v>0.15</v>
      </c>
      <c r="M3488" s="8">
        <v>0.15</v>
      </c>
      <c r="N3488" s="8">
        <v>0.15</v>
      </c>
      <c r="O3488" s="8">
        <v>0.15</v>
      </c>
      <c r="P3488" s="8">
        <v>0.3</v>
      </c>
      <c r="Q3488" s="8">
        <v>0.3</v>
      </c>
      <c r="R3488" s="8">
        <v>0.6</v>
      </c>
      <c r="S3488" s="8">
        <v>0.6</v>
      </c>
      <c r="T3488" s="8">
        <v>0.8</v>
      </c>
      <c r="U3488" s="8">
        <v>0.8</v>
      </c>
      <c r="V3488" s="8">
        <v>0.8</v>
      </c>
      <c r="W3488" s="8">
        <v>0.8</v>
      </c>
      <c r="X3488" s="8">
        <v>0.8</v>
      </c>
      <c r="Y3488" s="8">
        <v>0.6</v>
      </c>
      <c r="Z3488" s="8">
        <v>0.4</v>
      </c>
      <c r="AA3488" s="8">
        <v>0.15</v>
      </c>
      <c r="AB3488" s="8">
        <v>0.15</v>
      </c>
      <c r="AC3488" s="8">
        <v>0.15</v>
      </c>
      <c r="AD3488" s="8">
        <v>0.15</v>
      </c>
      <c r="AE3488" s="8">
        <v>0.15</v>
      </c>
      <c r="AF3488" s="8" t="s">
        <v>3589</v>
      </c>
    </row>
    <row r="3489" ht="14.25" customHeight="1">
      <c r="A3489" s="7" t="s">
        <v>1772</v>
      </c>
      <c r="B3489" s="7" t="s">
        <v>3604</v>
      </c>
      <c r="C3489" s="7"/>
      <c r="D3489" s="7" t="s">
        <v>3657</v>
      </c>
      <c r="E3489" s="201">
        <v>41640.0</v>
      </c>
      <c r="F3489" s="201">
        <v>42004.0</v>
      </c>
      <c r="G3489" s="7" t="s">
        <v>3594</v>
      </c>
      <c r="H3489" s="7">
        <v>0.15</v>
      </c>
      <c r="I3489" s="7">
        <v>0.15</v>
      </c>
      <c r="J3489" s="7">
        <v>0.15</v>
      </c>
      <c r="K3489" s="7">
        <v>0.15</v>
      </c>
      <c r="L3489" s="7">
        <v>0.15</v>
      </c>
      <c r="M3489" s="7">
        <v>0.15</v>
      </c>
      <c r="N3489" s="7">
        <v>0.15</v>
      </c>
      <c r="O3489" s="7">
        <v>0.3</v>
      </c>
      <c r="P3489" s="7">
        <v>0.5</v>
      </c>
      <c r="Q3489" s="7">
        <v>0.8</v>
      </c>
      <c r="R3489" s="7">
        <v>0.9</v>
      </c>
      <c r="S3489" s="7">
        <v>0.9</v>
      </c>
      <c r="T3489" s="7">
        <v>0.9</v>
      </c>
      <c r="U3489" s="7">
        <v>0.9</v>
      </c>
      <c r="V3489" s="7">
        <v>0.9</v>
      </c>
      <c r="W3489" s="7">
        <v>0.9</v>
      </c>
      <c r="X3489" s="7">
        <v>0.9</v>
      </c>
      <c r="Y3489" s="7">
        <v>0.9</v>
      </c>
      <c r="Z3489" s="7">
        <v>0.7</v>
      </c>
      <c r="AA3489" s="7">
        <v>0.5</v>
      </c>
      <c r="AB3489" s="7">
        <v>0.5</v>
      </c>
      <c r="AC3489" s="7">
        <v>0.3</v>
      </c>
      <c r="AD3489" s="7">
        <v>0.15</v>
      </c>
      <c r="AE3489" s="7">
        <v>0.15</v>
      </c>
      <c r="AF3489" s="7" t="s">
        <v>3589</v>
      </c>
    </row>
    <row r="3490" ht="14.25" customHeight="1">
      <c r="A3490" s="8" t="s">
        <v>1768</v>
      </c>
      <c r="B3490" s="8" t="s">
        <v>1207</v>
      </c>
      <c r="C3490" s="8"/>
      <c r="D3490" s="8" t="s">
        <v>3596</v>
      </c>
      <c r="E3490" s="202">
        <v>41640.0</v>
      </c>
      <c r="F3490" s="202">
        <v>42004.0</v>
      </c>
      <c r="G3490" s="8" t="s">
        <v>3594</v>
      </c>
      <c r="H3490" s="8">
        <v>0.05</v>
      </c>
      <c r="I3490" s="8">
        <v>0.05</v>
      </c>
      <c r="J3490" s="8">
        <v>0.05</v>
      </c>
      <c r="K3490" s="8">
        <v>0.05</v>
      </c>
      <c r="L3490" s="8">
        <v>0.05</v>
      </c>
      <c r="M3490" s="8">
        <v>0.05</v>
      </c>
      <c r="N3490" s="8">
        <v>0.05</v>
      </c>
      <c r="O3490" s="8">
        <v>0.2</v>
      </c>
      <c r="P3490" s="8">
        <v>0.5</v>
      </c>
      <c r="Q3490" s="8">
        <v>0.9</v>
      </c>
      <c r="R3490" s="8">
        <v>0.9</v>
      </c>
      <c r="S3490" s="8">
        <v>0.9</v>
      </c>
      <c r="T3490" s="8">
        <v>0.9</v>
      </c>
      <c r="U3490" s="8">
        <v>0.9</v>
      </c>
      <c r="V3490" s="8">
        <v>0.9</v>
      </c>
      <c r="W3490" s="8">
        <v>0.9</v>
      </c>
      <c r="X3490" s="8">
        <v>0.9</v>
      </c>
      <c r="Y3490" s="8">
        <v>0.9</v>
      </c>
      <c r="Z3490" s="8">
        <v>0.6</v>
      </c>
      <c r="AA3490" s="8">
        <v>0.6</v>
      </c>
      <c r="AB3490" s="8">
        <v>0.5</v>
      </c>
      <c r="AC3490" s="8">
        <v>0.2</v>
      </c>
      <c r="AD3490" s="8">
        <v>0.05</v>
      </c>
      <c r="AE3490" s="8">
        <v>0.05</v>
      </c>
      <c r="AF3490" s="8" t="s">
        <v>3589</v>
      </c>
    </row>
    <row r="3491" ht="14.25" customHeight="1">
      <c r="A3491" s="7" t="s">
        <v>1768</v>
      </c>
      <c r="B3491" s="7" t="s">
        <v>1207</v>
      </c>
      <c r="C3491" s="7"/>
      <c r="D3491" s="7" t="s">
        <v>3597</v>
      </c>
      <c r="E3491" s="201">
        <v>41640.0</v>
      </c>
      <c r="F3491" s="201">
        <v>42004.0</v>
      </c>
      <c r="G3491" s="7" t="s">
        <v>3588</v>
      </c>
      <c r="H3491" s="7">
        <v>0.0</v>
      </c>
      <c r="I3491" s="7"/>
      <c r="J3491" s="7"/>
      <c r="K3491" s="7"/>
      <c r="L3491" s="7"/>
      <c r="M3491" s="7"/>
      <c r="N3491" s="7"/>
      <c r="O3491" s="7"/>
      <c r="P3491" s="7"/>
      <c r="Q3491" s="7"/>
      <c r="R3491" s="7"/>
      <c r="S3491" s="7"/>
      <c r="T3491" s="7"/>
      <c r="U3491" s="7"/>
      <c r="V3491" s="7"/>
      <c r="W3491" s="7"/>
      <c r="X3491" s="7"/>
      <c r="Y3491" s="7"/>
      <c r="Z3491" s="7"/>
      <c r="AA3491" s="7"/>
      <c r="AB3491" s="7"/>
      <c r="AC3491" s="7"/>
      <c r="AD3491" s="7"/>
      <c r="AE3491" s="7"/>
      <c r="AF3491" s="7" t="s">
        <v>3589</v>
      </c>
    </row>
    <row r="3492" ht="14.25" customHeight="1">
      <c r="A3492" s="8" t="s">
        <v>1768</v>
      </c>
      <c r="B3492" s="8" t="s">
        <v>1207</v>
      </c>
      <c r="C3492" s="8"/>
      <c r="D3492" s="8" t="s">
        <v>3598</v>
      </c>
      <c r="E3492" s="202">
        <v>41640.0</v>
      </c>
      <c r="F3492" s="202">
        <v>42004.0</v>
      </c>
      <c r="G3492" s="8" t="s">
        <v>3588</v>
      </c>
      <c r="H3492" s="8">
        <v>1.0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3589</v>
      </c>
    </row>
    <row r="3493" ht="14.25" customHeight="1">
      <c r="A3493" s="7" t="s">
        <v>1768</v>
      </c>
      <c r="B3493" s="7" t="s">
        <v>1207</v>
      </c>
      <c r="C3493" s="7"/>
      <c r="D3493" s="7" t="s">
        <v>3656</v>
      </c>
      <c r="E3493" s="201">
        <v>41640.0</v>
      </c>
      <c r="F3493" s="201">
        <v>42004.0</v>
      </c>
      <c r="G3493" s="7" t="s">
        <v>3594</v>
      </c>
      <c r="H3493" s="7">
        <v>0.05</v>
      </c>
      <c r="I3493" s="7">
        <v>0.05</v>
      </c>
      <c r="J3493" s="7">
        <v>0.05</v>
      </c>
      <c r="K3493" s="7">
        <v>0.05</v>
      </c>
      <c r="L3493" s="7">
        <v>0.05</v>
      </c>
      <c r="M3493" s="7">
        <v>0.05</v>
      </c>
      <c r="N3493" s="7">
        <v>0.05</v>
      </c>
      <c r="O3493" s="7">
        <v>0.05</v>
      </c>
      <c r="P3493" s="7">
        <v>0.1</v>
      </c>
      <c r="Q3493" s="7">
        <v>0.1</v>
      </c>
      <c r="R3493" s="7">
        <v>0.4</v>
      </c>
      <c r="S3493" s="7">
        <v>0.4</v>
      </c>
      <c r="T3493" s="7">
        <v>0.6</v>
      </c>
      <c r="U3493" s="7">
        <v>0.6</v>
      </c>
      <c r="V3493" s="7">
        <v>0.6</v>
      </c>
      <c r="W3493" s="7">
        <v>0.6</v>
      </c>
      <c r="X3493" s="7">
        <v>0.6</v>
      </c>
      <c r="Y3493" s="7">
        <v>0.4</v>
      </c>
      <c r="Z3493" s="7">
        <v>0.2</v>
      </c>
      <c r="AA3493" s="7">
        <v>0.05</v>
      </c>
      <c r="AB3493" s="7">
        <v>0.05</v>
      </c>
      <c r="AC3493" s="7">
        <v>0.05</v>
      </c>
      <c r="AD3493" s="7">
        <v>0.05</v>
      </c>
      <c r="AE3493" s="7">
        <v>0.05</v>
      </c>
      <c r="AF3493" s="7" t="s">
        <v>3589</v>
      </c>
    </row>
    <row r="3494" ht="14.25" customHeight="1">
      <c r="A3494" s="8" t="s">
        <v>1768</v>
      </c>
      <c r="B3494" s="8" t="s">
        <v>1207</v>
      </c>
      <c r="C3494" s="8"/>
      <c r="D3494" s="8" t="s">
        <v>3657</v>
      </c>
      <c r="E3494" s="202">
        <v>41640.0</v>
      </c>
      <c r="F3494" s="202">
        <v>42004.0</v>
      </c>
      <c r="G3494" s="8" t="s">
        <v>3594</v>
      </c>
      <c r="H3494" s="8">
        <v>0.05</v>
      </c>
      <c r="I3494" s="8">
        <v>0.05</v>
      </c>
      <c r="J3494" s="8">
        <v>0.05</v>
      </c>
      <c r="K3494" s="8">
        <v>0.05</v>
      </c>
      <c r="L3494" s="8">
        <v>0.05</v>
      </c>
      <c r="M3494" s="8">
        <v>0.05</v>
      </c>
      <c r="N3494" s="8">
        <v>0.05</v>
      </c>
      <c r="O3494" s="8">
        <v>0.1</v>
      </c>
      <c r="P3494" s="8">
        <v>0.3</v>
      </c>
      <c r="Q3494" s="8">
        <v>0.6</v>
      </c>
      <c r="R3494" s="8">
        <v>0.9</v>
      </c>
      <c r="S3494" s="8">
        <v>0.9</v>
      </c>
      <c r="T3494" s="8">
        <v>0.9</v>
      </c>
      <c r="U3494" s="8">
        <v>0.9</v>
      </c>
      <c r="V3494" s="8">
        <v>0.9</v>
      </c>
      <c r="W3494" s="8">
        <v>0.9</v>
      </c>
      <c r="X3494" s="8">
        <v>0.9</v>
      </c>
      <c r="Y3494" s="8">
        <v>0.9</v>
      </c>
      <c r="Z3494" s="8">
        <v>0.5</v>
      </c>
      <c r="AA3494" s="8">
        <v>0.3</v>
      </c>
      <c r="AB3494" s="8">
        <v>0.3</v>
      </c>
      <c r="AC3494" s="8">
        <v>0.1</v>
      </c>
      <c r="AD3494" s="8">
        <v>0.05</v>
      </c>
      <c r="AE3494" s="8">
        <v>0.05</v>
      </c>
      <c r="AF3494" s="8" t="s">
        <v>3589</v>
      </c>
    </row>
    <row r="3495" ht="14.25" customHeight="1">
      <c r="A3495" s="7" t="s">
        <v>1769</v>
      </c>
      <c r="B3495" s="7" t="s">
        <v>8</v>
      </c>
      <c r="C3495" s="7"/>
      <c r="D3495" s="7" t="s">
        <v>3596</v>
      </c>
      <c r="E3495" s="201">
        <v>41640.0</v>
      </c>
      <c r="F3495" s="201">
        <v>42004.0</v>
      </c>
      <c r="G3495" s="7" t="s">
        <v>3594</v>
      </c>
      <c r="H3495" s="7">
        <v>0.0</v>
      </c>
      <c r="I3495" s="7">
        <v>0.0</v>
      </c>
      <c r="J3495" s="7">
        <v>0.0</v>
      </c>
      <c r="K3495" s="7">
        <v>0.0</v>
      </c>
      <c r="L3495" s="7">
        <v>0.0</v>
      </c>
      <c r="M3495" s="7">
        <v>0.0</v>
      </c>
      <c r="N3495" s="7">
        <v>0.0</v>
      </c>
      <c r="O3495" s="7">
        <v>0.1</v>
      </c>
      <c r="P3495" s="7">
        <v>0.2</v>
      </c>
      <c r="Q3495" s="7">
        <v>0.5</v>
      </c>
      <c r="R3495" s="7">
        <v>0.5</v>
      </c>
      <c r="S3495" s="7">
        <v>0.7</v>
      </c>
      <c r="T3495" s="7">
        <v>0.7</v>
      </c>
      <c r="U3495" s="7">
        <v>0.7</v>
      </c>
      <c r="V3495" s="7">
        <v>0.7</v>
      </c>
      <c r="W3495" s="7">
        <v>0.8</v>
      </c>
      <c r="X3495" s="7">
        <v>0.7</v>
      </c>
      <c r="Y3495" s="7">
        <v>0.5</v>
      </c>
      <c r="Z3495" s="7">
        <v>0.5</v>
      </c>
      <c r="AA3495" s="7">
        <v>0.3</v>
      </c>
      <c r="AB3495" s="7">
        <v>0.3</v>
      </c>
      <c r="AC3495" s="7">
        <v>0.0</v>
      </c>
      <c r="AD3495" s="7">
        <v>0.0</v>
      </c>
      <c r="AE3495" s="7">
        <v>0.0</v>
      </c>
      <c r="AF3495" s="7" t="s">
        <v>3589</v>
      </c>
    </row>
    <row r="3496" ht="14.25" customHeight="1">
      <c r="A3496" s="8" t="s">
        <v>1769</v>
      </c>
      <c r="B3496" s="8" t="s">
        <v>8</v>
      </c>
      <c r="C3496" s="8"/>
      <c r="D3496" s="8" t="s">
        <v>3600</v>
      </c>
      <c r="E3496" s="202">
        <v>41640.0</v>
      </c>
      <c r="F3496" s="202">
        <v>42004.0</v>
      </c>
      <c r="G3496" s="8" t="s">
        <v>3588</v>
      </c>
      <c r="H3496" s="8">
        <v>1.0</v>
      </c>
      <c r="I3496" s="8"/>
      <c r="J3496" s="8"/>
      <c r="K3496" s="8"/>
      <c r="L3496" s="8"/>
      <c r="M3496" s="8"/>
      <c r="N3496" s="8"/>
      <c r="O3496" s="8"/>
      <c r="P3496" s="8"/>
      <c r="Q3496" s="8"/>
      <c r="R3496" s="8"/>
      <c r="S3496" s="8"/>
      <c r="T3496" s="8"/>
      <c r="U3496" s="8"/>
      <c r="V3496" s="8"/>
      <c r="W3496" s="8"/>
      <c r="X3496" s="8"/>
      <c r="Y3496" s="8"/>
      <c r="Z3496" s="8"/>
      <c r="AA3496" s="8"/>
      <c r="AB3496" s="8"/>
      <c r="AC3496" s="8"/>
      <c r="AD3496" s="8"/>
      <c r="AE3496" s="8"/>
      <c r="AF3496" s="8" t="s">
        <v>3589</v>
      </c>
    </row>
    <row r="3497" ht="14.25" customHeight="1">
      <c r="A3497" s="7" t="s">
        <v>1769</v>
      </c>
      <c r="B3497" s="7" t="s">
        <v>8</v>
      </c>
      <c r="C3497" s="7"/>
      <c r="D3497" s="7" t="s">
        <v>3656</v>
      </c>
      <c r="E3497" s="201">
        <v>41640.0</v>
      </c>
      <c r="F3497" s="201">
        <v>42004.0</v>
      </c>
      <c r="G3497" s="7" t="s">
        <v>3594</v>
      </c>
      <c r="H3497" s="7">
        <v>0.0</v>
      </c>
      <c r="I3497" s="7">
        <v>0.0</v>
      </c>
      <c r="J3497" s="7">
        <v>0.0</v>
      </c>
      <c r="K3497" s="7">
        <v>0.0</v>
      </c>
      <c r="L3497" s="7">
        <v>0.0</v>
      </c>
      <c r="M3497" s="7">
        <v>0.0</v>
      </c>
      <c r="N3497" s="7">
        <v>0.0</v>
      </c>
      <c r="O3497" s="7">
        <v>0.0</v>
      </c>
      <c r="P3497" s="7">
        <v>0.0</v>
      </c>
      <c r="Q3497" s="7">
        <v>0.1</v>
      </c>
      <c r="R3497" s="7">
        <v>0.2</v>
      </c>
      <c r="S3497" s="7">
        <v>0.2</v>
      </c>
      <c r="T3497" s="7">
        <v>0.4</v>
      </c>
      <c r="U3497" s="7">
        <v>0.4</v>
      </c>
      <c r="V3497" s="7">
        <v>0.4</v>
      </c>
      <c r="W3497" s="7">
        <v>0.4</v>
      </c>
      <c r="X3497" s="7">
        <v>0.4</v>
      </c>
      <c r="Y3497" s="7">
        <v>0.2</v>
      </c>
      <c r="Z3497" s="7">
        <v>0.1</v>
      </c>
      <c r="AA3497" s="7">
        <v>0.0</v>
      </c>
      <c r="AB3497" s="7">
        <v>0.0</v>
      </c>
      <c r="AC3497" s="7">
        <v>0.0</v>
      </c>
      <c r="AD3497" s="7">
        <v>0.0</v>
      </c>
      <c r="AE3497" s="7">
        <v>0.0</v>
      </c>
      <c r="AF3497" s="7" t="s">
        <v>3589</v>
      </c>
    </row>
    <row r="3498" ht="14.25" customHeight="1">
      <c r="A3498" s="8" t="s">
        <v>1769</v>
      </c>
      <c r="B3498" s="8" t="s">
        <v>8</v>
      </c>
      <c r="C3498" s="8"/>
      <c r="D3498" s="8" t="s">
        <v>3657</v>
      </c>
      <c r="E3498" s="202">
        <v>41640.0</v>
      </c>
      <c r="F3498" s="202">
        <v>42004.0</v>
      </c>
      <c r="G3498" s="8" t="s">
        <v>3594</v>
      </c>
      <c r="H3498" s="8">
        <v>0.0</v>
      </c>
      <c r="I3498" s="8">
        <v>0.0</v>
      </c>
      <c r="J3498" s="8">
        <v>0.0</v>
      </c>
      <c r="K3498" s="8">
        <v>0.0</v>
      </c>
      <c r="L3498" s="8">
        <v>0.0</v>
      </c>
      <c r="M3498" s="8">
        <v>0.0</v>
      </c>
      <c r="N3498" s="8">
        <v>0.0</v>
      </c>
      <c r="O3498" s="8">
        <v>0.1</v>
      </c>
      <c r="P3498" s="8">
        <v>0.2</v>
      </c>
      <c r="Q3498" s="8">
        <v>0.5</v>
      </c>
      <c r="R3498" s="8">
        <v>0.6</v>
      </c>
      <c r="S3498" s="8">
        <v>0.8</v>
      </c>
      <c r="T3498" s="8">
        <v>0.8</v>
      </c>
      <c r="U3498" s="8">
        <v>0.8</v>
      </c>
      <c r="V3498" s="8">
        <v>0.8</v>
      </c>
      <c r="W3498" s="8">
        <v>0.8</v>
      </c>
      <c r="X3498" s="8">
        <v>0.8</v>
      </c>
      <c r="Y3498" s="8">
        <v>0.6</v>
      </c>
      <c r="Z3498" s="8">
        <v>0.2</v>
      </c>
      <c r="AA3498" s="8">
        <v>0.2</v>
      </c>
      <c r="AB3498" s="8">
        <v>0.2</v>
      </c>
      <c r="AC3498" s="8">
        <v>0.1</v>
      </c>
      <c r="AD3498" s="8">
        <v>0.0</v>
      </c>
      <c r="AE3498" s="8">
        <v>0.0</v>
      </c>
      <c r="AF3498" s="8" t="s">
        <v>3589</v>
      </c>
    </row>
    <row r="3499" ht="14.25" customHeight="1">
      <c r="A3499" s="7" t="s">
        <v>299</v>
      </c>
      <c r="B3499" s="7" t="s">
        <v>3599</v>
      </c>
      <c r="C3499" s="7" t="s">
        <v>3593</v>
      </c>
      <c r="D3499" s="7" t="s">
        <v>3620</v>
      </c>
      <c r="E3499" s="201">
        <v>41640.0</v>
      </c>
      <c r="F3499" s="201">
        <v>42004.0</v>
      </c>
      <c r="G3499" s="7" t="s">
        <v>3594</v>
      </c>
      <c r="H3499" s="7">
        <v>30.0</v>
      </c>
      <c r="I3499" s="7">
        <v>30.0</v>
      </c>
      <c r="J3499" s="7">
        <v>30.0</v>
      </c>
      <c r="K3499" s="7">
        <v>30.0</v>
      </c>
      <c r="L3499" s="7">
        <v>30.0</v>
      </c>
      <c r="M3499" s="7">
        <v>30.0</v>
      </c>
      <c r="N3499" s="7">
        <v>24.0</v>
      </c>
      <c r="O3499" s="7">
        <v>24.0</v>
      </c>
      <c r="P3499" s="7">
        <v>24.0</v>
      </c>
      <c r="Q3499" s="7">
        <v>24.0</v>
      </c>
      <c r="R3499" s="7">
        <v>24.0</v>
      </c>
      <c r="S3499" s="7">
        <v>24.0</v>
      </c>
      <c r="T3499" s="7">
        <v>24.0</v>
      </c>
      <c r="U3499" s="7">
        <v>24.0</v>
      </c>
      <c r="V3499" s="7">
        <v>24.0</v>
      </c>
      <c r="W3499" s="7">
        <v>24.0</v>
      </c>
      <c r="X3499" s="7">
        <v>24.0</v>
      </c>
      <c r="Y3499" s="7">
        <v>24.0</v>
      </c>
      <c r="Z3499" s="7">
        <v>24.0</v>
      </c>
      <c r="AA3499" s="7">
        <v>24.0</v>
      </c>
      <c r="AB3499" s="7">
        <v>24.0</v>
      </c>
      <c r="AC3499" s="7">
        <v>30.0</v>
      </c>
      <c r="AD3499" s="7">
        <v>30.0</v>
      </c>
      <c r="AE3499" s="7">
        <v>30.0</v>
      </c>
      <c r="AF3499" s="7" t="s">
        <v>3589</v>
      </c>
    </row>
    <row r="3500" ht="14.25" customHeight="1">
      <c r="A3500" s="8" t="s">
        <v>299</v>
      </c>
      <c r="B3500" s="8" t="s">
        <v>3599</v>
      </c>
      <c r="C3500" s="8" t="s">
        <v>3593</v>
      </c>
      <c r="D3500" s="8" t="s">
        <v>3597</v>
      </c>
      <c r="E3500" s="202">
        <v>41640.0</v>
      </c>
      <c r="F3500" s="202">
        <v>42004.0</v>
      </c>
      <c r="G3500" s="8" t="s">
        <v>3588</v>
      </c>
      <c r="H3500" s="8">
        <v>30.0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3589</v>
      </c>
    </row>
    <row r="3501" ht="14.25" customHeight="1">
      <c r="A3501" s="7" t="s">
        <v>299</v>
      </c>
      <c r="B3501" s="7" t="s">
        <v>3599</v>
      </c>
      <c r="C3501" s="7" t="s">
        <v>3593</v>
      </c>
      <c r="D3501" s="7" t="s">
        <v>3656</v>
      </c>
      <c r="E3501" s="201">
        <v>41640.0</v>
      </c>
      <c r="F3501" s="201">
        <v>42004.0</v>
      </c>
      <c r="G3501" s="7" t="s">
        <v>3594</v>
      </c>
      <c r="H3501" s="7">
        <v>30.0</v>
      </c>
      <c r="I3501" s="7">
        <v>30.0</v>
      </c>
      <c r="J3501" s="7">
        <v>30.0</v>
      </c>
      <c r="K3501" s="7">
        <v>30.0</v>
      </c>
      <c r="L3501" s="7">
        <v>30.0</v>
      </c>
      <c r="M3501" s="7">
        <v>30.0</v>
      </c>
      <c r="N3501" s="7">
        <v>30.0</v>
      </c>
      <c r="O3501" s="7">
        <v>30.0</v>
      </c>
      <c r="P3501" s="7">
        <v>24.0</v>
      </c>
      <c r="Q3501" s="7">
        <v>24.0</v>
      </c>
      <c r="R3501" s="7">
        <v>24.0</v>
      </c>
      <c r="S3501" s="7">
        <v>24.0</v>
      </c>
      <c r="T3501" s="7">
        <v>24.0</v>
      </c>
      <c r="U3501" s="7">
        <v>24.0</v>
      </c>
      <c r="V3501" s="7">
        <v>24.0</v>
      </c>
      <c r="W3501" s="7">
        <v>24.0</v>
      </c>
      <c r="X3501" s="7">
        <v>24.0</v>
      </c>
      <c r="Y3501" s="7">
        <v>24.0</v>
      </c>
      <c r="Z3501" s="7">
        <v>24.0</v>
      </c>
      <c r="AA3501" s="7">
        <v>30.0</v>
      </c>
      <c r="AB3501" s="7">
        <v>30.0</v>
      </c>
      <c r="AC3501" s="7">
        <v>30.0</v>
      </c>
      <c r="AD3501" s="7">
        <v>30.0</v>
      </c>
      <c r="AE3501" s="7">
        <v>30.0</v>
      </c>
      <c r="AF3501" s="7" t="s">
        <v>3589</v>
      </c>
    </row>
    <row r="3502" ht="14.25" customHeight="1">
      <c r="A3502" s="8" t="s">
        <v>299</v>
      </c>
      <c r="B3502" s="8" t="s">
        <v>3599</v>
      </c>
      <c r="C3502" s="8" t="s">
        <v>3593</v>
      </c>
      <c r="D3502" s="8" t="s">
        <v>3657</v>
      </c>
      <c r="E3502" s="202">
        <v>41640.0</v>
      </c>
      <c r="F3502" s="202">
        <v>42004.0</v>
      </c>
      <c r="G3502" s="8" t="s">
        <v>3594</v>
      </c>
      <c r="H3502" s="8">
        <v>30.0</v>
      </c>
      <c r="I3502" s="8">
        <v>30.0</v>
      </c>
      <c r="J3502" s="8">
        <v>30.0</v>
      </c>
      <c r="K3502" s="8">
        <v>30.0</v>
      </c>
      <c r="L3502" s="8">
        <v>30.0</v>
      </c>
      <c r="M3502" s="8">
        <v>30.0</v>
      </c>
      <c r="N3502" s="8">
        <v>24.0</v>
      </c>
      <c r="O3502" s="8">
        <v>24.0</v>
      </c>
      <c r="P3502" s="8">
        <v>24.0</v>
      </c>
      <c r="Q3502" s="8">
        <v>24.0</v>
      </c>
      <c r="R3502" s="8">
        <v>24.0</v>
      </c>
      <c r="S3502" s="8">
        <v>24.0</v>
      </c>
      <c r="T3502" s="8">
        <v>24.0</v>
      </c>
      <c r="U3502" s="8">
        <v>24.0</v>
      </c>
      <c r="V3502" s="8">
        <v>24.0</v>
      </c>
      <c r="W3502" s="8">
        <v>24.0</v>
      </c>
      <c r="X3502" s="8">
        <v>24.0</v>
      </c>
      <c r="Y3502" s="8">
        <v>24.0</v>
      </c>
      <c r="Z3502" s="8">
        <v>24.0</v>
      </c>
      <c r="AA3502" s="8">
        <v>24.0</v>
      </c>
      <c r="AB3502" s="8">
        <v>24.0</v>
      </c>
      <c r="AC3502" s="8">
        <v>24.0</v>
      </c>
      <c r="AD3502" s="8">
        <v>30.0</v>
      </c>
      <c r="AE3502" s="8">
        <v>30.0</v>
      </c>
      <c r="AF3502" s="8" t="s">
        <v>3589</v>
      </c>
    </row>
    <row r="3503" ht="14.25" customHeight="1">
      <c r="A3503" s="7" t="s">
        <v>4601</v>
      </c>
      <c r="B3503" s="7" t="s">
        <v>3661</v>
      </c>
      <c r="C3503" s="7"/>
      <c r="D3503" s="7" t="s">
        <v>3637</v>
      </c>
      <c r="E3503" s="201">
        <v>41640.0</v>
      </c>
      <c r="F3503" s="201">
        <v>42004.0</v>
      </c>
      <c r="G3503" s="7" t="s">
        <v>3588</v>
      </c>
      <c r="H3503" s="7">
        <v>1.0</v>
      </c>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7" t="s">
        <v>3589</v>
      </c>
    </row>
    <row r="3504" ht="14.25" customHeight="1">
      <c r="A3504" s="8" t="s">
        <v>4601</v>
      </c>
      <c r="B3504" s="8" t="s">
        <v>3661</v>
      </c>
      <c r="C3504" s="8"/>
      <c r="D3504" s="8" t="s">
        <v>3598</v>
      </c>
      <c r="E3504" s="202">
        <v>41640.0</v>
      </c>
      <c r="F3504" s="202">
        <v>42004.0</v>
      </c>
      <c r="G3504" s="8" t="s">
        <v>3588</v>
      </c>
      <c r="H3504" s="8">
        <v>0.5</v>
      </c>
      <c r="I3504" s="8"/>
      <c r="J3504" s="8"/>
      <c r="K3504" s="8"/>
      <c r="L3504" s="8"/>
      <c r="M3504" s="8"/>
      <c r="N3504" s="8"/>
      <c r="O3504" s="8"/>
      <c r="P3504" s="8"/>
      <c r="Q3504" s="8"/>
      <c r="R3504" s="8"/>
      <c r="S3504" s="8"/>
      <c r="T3504" s="8"/>
      <c r="U3504" s="8"/>
      <c r="V3504" s="8"/>
      <c r="W3504" s="8"/>
      <c r="X3504" s="8"/>
      <c r="Y3504" s="8"/>
      <c r="Z3504" s="8"/>
      <c r="AA3504" s="8"/>
      <c r="AB3504" s="8"/>
      <c r="AC3504" s="8"/>
      <c r="AD3504" s="8"/>
      <c r="AE3504" s="8"/>
      <c r="AF3504" s="8" t="s">
        <v>3589</v>
      </c>
    </row>
    <row r="3505" ht="14.25" customHeight="1">
      <c r="A3505" s="7" t="s">
        <v>4601</v>
      </c>
      <c r="B3505" s="7" t="s">
        <v>3661</v>
      </c>
      <c r="C3505" s="7"/>
      <c r="D3505" s="7" t="s">
        <v>3621</v>
      </c>
      <c r="E3505" s="201">
        <v>41913.0</v>
      </c>
      <c r="F3505" s="201">
        <v>42004.0</v>
      </c>
      <c r="G3505" s="7" t="s">
        <v>3588</v>
      </c>
      <c r="H3505" s="7">
        <v>1.0</v>
      </c>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7" t="s">
        <v>3589</v>
      </c>
    </row>
    <row r="3506" ht="14.25" customHeight="1">
      <c r="A3506" s="8" t="s">
        <v>4601</v>
      </c>
      <c r="B3506" s="8" t="s">
        <v>3661</v>
      </c>
      <c r="C3506" s="8"/>
      <c r="D3506" s="8" t="s">
        <v>3621</v>
      </c>
      <c r="E3506" s="202">
        <v>41760.0</v>
      </c>
      <c r="F3506" s="202">
        <v>41912.0</v>
      </c>
      <c r="G3506" s="8" t="s">
        <v>3588</v>
      </c>
      <c r="H3506" s="8">
        <v>0.5</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3589</v>
      </c>
    </row>
    <row r="3507" ht="14.25" customHeight="1">
      <c r="A3507" s="7" t="s">
        <v>298</v>
      </c>
      <c r="B3507" s="7" t="s">
        <v>3599</v>
      </c>
      <c r="C3507" s="7" t="s">
        <v>3593</v>
      </c>
      <c r="D3507" s="7" t="s">
        <v>3596</v>
      </c>
      <c r="E3507" s="201">
        <v>41640.0</v>
      </c>
      <c r="F3507" s="201">
        <v>42004.0</v>
      </c>
      <c r="G3507" s="7" t="s">
        <v>3594</v>
      </c>
      <c r="H3507" s="7">
        <v>15.6</v>
      </c>
      <c r="I3507" s="7">
        <v>15.6</v>
      </c>
      <c r="J3507" s="7">
        <v>15.6</v>
      </c>
      <c r="K3507" s="7">
        <v>15.6</v>
      </c>
      <c r="L3507" s="7">
        <v>15.6</v>
      </c>
      <c r="M3507" s="7">
        <v>15.6</v>
      </c>
      <c r="N3507" s="7">
        <v>21.0</v>
      </c>
      <c r="O3507" s="7">
        <v>21.0</v>
      </c>
      <c r="P3507" s="7">
        <v>21.0</v>
      </c>
      <c r="Q3507" s="7">
        <v>21.0</v>
      </c>
      <c r="R3507" s="7">
        <v>21.0</v>
      </c>
      <c r="S3507" s="7">
        <v>21.0</v>
      </c>
      <c r="T3507" s="7">
        <v>21.0</v>
      </c>
      <c r="U3507" s="7">
        <v>21.0</v>
      </c>
      <c r="V3507" s="7">
        <v>21.0</v>
      </c>
      <c r="W3507" s="7">
        <v>21.0</v>
      </c>
      <c r="X3507" s="7">
        <v>21.0</v>
      </c>
      <c r="Y3507" s="7">
        <v>21.0</v>
      </c>
      <c r="Z3507" s="7">
        <v>21.0</v>
      </c>
      <c r="AA3507" s="7">
        <v>21.0</v>
      </c>
      <c r="AB3507" s="7">
        <v>21.0</v>
      </c>
      <c r="AC3507" s="7">
        <v>15.6</v>
      </c>
      <c r="AD3507" s="7">
        <v>15.6</v>
      </c>
      <c r="AE3507" s="7">
        <v>15.6</v>
      </c>
      <c r="AF3507" s="7" t="s">
        <v>3589</v>
      </c>
    </row>
    <row r="3508" ht="14.25" customHeight="1">
      <c r="A3508" s="8" t="s">
        <v>298</v>
      </c>
      <c r="B3508" s="8" t="s">
        <v>3599</v>
      </c>
      <c r="C3508" s="8" t="s">
        <v>3593</v>
      </c>
      <c r="D3508" s="8" t="s">
        <v>3597</v>
      </c>
      <c r="E3508" s="202">
        <v>41640.0</v>
      </c>
      <c r="F3508" s="202">
        <v>42004.0</v>
      </c>
      <c r="G3508" s="8" t="s">
        <v>3588</v>
      </c>
      <c r="H3508" s="8">
        <v>21.0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3589</v>
      </c>
    </row>
    <row r="3509" ht="14.25" customHeight="1">
      <c r="A3509" s="7" t="s">
        <v>298</v>
      </c>
      <c r="B3509" s="7" t="s">
        <v>3599</v>
      </c>
      <c r="C3509" s="7" t="s">
        <v>3593</v>
      </c>
      <c r="D3509" s="7" t="s">
        <v>3598</v>
      </c>
      <c r="E3509" s="201">
        <v>41640.0</v>
      </c>
      <c r="F3509" s="201">
        <v>42004.0</v>
      </c>
      <c r="G3509" s="7" t="s">
        <v>3588</v>
      </c>
      <c r="H3509" s="7">
        <v>15.6</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3589</v>
      </c>
    </row>
    <row r="3510" ht="14.25" customHeight="1">
      <c r="A3510" s="8" t="s">
        <v>298</v>
      </c>
      <c r="B3510" s="8" t="s">
        <v>3599</v>
      </c>
      <c r="C3510" s="8" t="s">
        <v>3593</v>
      </c>
      <c r="D3510" s="8" t="s">
        <v>3656</v>
      </c>
      <c r="E3510" s="202">
        <v>41640.0</v>
      </c>
      <c r="F3510" s="202">
        <v>42004.0</v>
      </c>
      <c r="G3510" s="8" t="s">
        <v>3594</v>
      </c>
      <c r="H3510" s="8">
        <v>15.6</v>
      </c>
      <c r="I3510" s="8">
        <v>15.6</v>
      </c>
      <c r="J3510" s="8">
        <v>15.6</v>
      </c>
      <c r="K3510" s="8">
        <v>15.6</v>
      </c>
      <c r="L3510" s="8">
        <v>15.6</v>
      </c>
      <c r="M3510" s="8">
        <v>15.6</v>
      </c>
      <c r="N3510" s="8">
        <v>15.6</v>
      </c>
      <c r="O3510" s="8">
        <v>15.6</v>
      </c>
      <c r="P3510" s="8">
        <v>21.0</v>
      </c>
      <c r="Q3510" s="8">
        <v>21.0</v>
      </c>
      <c r="R3510" s="8">
        <v>21.0</v>
      </c>
      <c r="S3510" s="8">
        <v>21.0</v>
      </c>
      <c r="T3510" s="8">
        <v>21.0</v>
      </c>
      <c r="U3510" s="8">
        <v>21.0</v>
      </c>
      <c r="V3510" s="8">
        <v>21.0</v>
      </c>
      <c r="W3510" s="8">
        <v>21.0</v>
      </c>
      <c r="X3510" s="8">
        <v>21.0</v>
      </c>
      <c r="Y3510" s="8">
        <v>21.0</v>
      </c>
      <c r="Z3510" s="8">
        <v>21.0</v>
      </c>
      <c r="AA3510" s="8">
        <v>15.6</v>
      </c>
      <c r="AB3510" s="8">
        <v>15.6</v>
      </c>
      <c r="AC3510" s="8">
        <v>15.6</v>
      </c>
      <c r="AD3510" s="8">
        <v>15.6</v>
      </c>
      <c r="AE3510" s="8">
        <v>15.6</v>
      </c>
      <c r="AF3510" s="8" t="s">
        <v>3589</v>
      </c>
    </row>
    <row r="3511" ht="14.25" customHeight="1">
      <c r="A3511" s="7" t="s">
        <v>298</v>
      </c>
      <c r="B3511" s="7" t="s">
        <v>3599</v>
      </c>
      <c r="C3511" s="7" t="s">
        <v>3593</v>
      </c>
      <c r="D3511" s="7" t="s">
        <v>3657</v>
      </c>
      <c r="E3511" s="201">
        <v>41640.0</v>
      </c>
      <c r="F3511" s="201">
        <v>42004.0</v>
      </c>
      <c r="G3511" s="7" t="s">
        <v>3594</v>
      </c>
      <c r="H3511" s="7">
        <v>15.6</v>
      </c>
      <c r="I3511" s="7">
        <v>15.6</v>
      </c>
      <c r="J3511" s="7">
        <v>15.6</v>
      </c>
      <c r="K3511" s="7">
        <v>15.6</v>
      </c>
      <c r="L3511" s="7">
        <v>15.6</v>
      </c>
      <c r="M3511" s="7">
        <v>15.6</v>
      </c>
      <c r="N3511" s="7">
        <v>21.0</v>
      </c>
      <c r="O3511" s="7">
        <v>21.0</v>
      </c>
      <c r="P3511" s="7">
        <v>21.0</v>
      </c>
      <c r="Q3511" s="7">
        <v>21.0</v>
      </c>
      <c r="R3511" s="7">
        <v>21.0</v>
      </c>
      <c r="S3511" s="7">
        <v>21.0</v>
      </c>
      <c r="T3511" s="7">
        <v>21.0</v>
      </c>
      <c r="U3511" s="7">
        <v>21.0</v>
      </c>
      <c r="V3511" s="7">
        <v>21.0</v>
      </c>
      <c r="W3511" s="7">
        <v>21.0</v>
      </c>
      <c r="X3511" s="7">
        <v>21.0</v>
      </c>
      <c r="Y3511" s="7">
        <v>21.0</v>
      </c>
      <c r="Z3511" s="7">
        <v>21.0</v>
      </c>
      <c r="AA3511" s="7">
        <v>21.0</v>
      </c>
      <c r="AB3511" s="7">
        <v>21.0</v>
      </c>
      <c r="AC3511" s="7">
        <v>21.0</v>
      </c>
      <c r="AD3511" s="7">
        <v>15.6</v>
      </c>
      <c r="AE3511" s="7">
        <v>15.6</v>
      </c>
      <c r="AF3511" s="7" t="s">
        <v>3589</v>
      </c>
    </row>
    <row r="3512" ht="14.25" customHeight="1">
      <c r="A3512" s="8" t="s">
        <v>1771</v>
      </c>
      <c r="B3512" s="8" t="s">
        <v>1209</v>
      </c>
      <c r="C3512" s="8"/>
      <c r="D3512" s="8" t="s">
        <v>3620</v>
      </c>
      <c r="E3512" s="202">
        <v>41640.0</v>
      </c>
      <c r="F3512" s="202">
        <v>42004.0</v>
      </c>
      <c r="G3512" s="8" t="s">
        <v>3594</v>
      </c>
      <c r="H3512" s="8">
        <v>1.0</v>
      </c>
      <c r="I3512" s="8">
        <v>1.0</v>
      </c>
      <c r="J3512" s="8">
        <v>1.0</v>
      </c>
      <c r="K3512" s="8">
        <v>1.0</v>
      </c>
      <c r="L3512" s="8">
        <v>1.0</v>
      </c>
      <c r="M3512" s="8">
        <v>1.0</v>
      </c>
      <c r="N3512" s="8">
        <v>0.5</v>
      </c>
      <c r="O3512" s="8">
        <v>0.5</v>
      </c>
      <c r="P3512" s="8">
        <v>0.5</v>
      </c>
      <c r="Q3512" s="8">
        <v>0.5</v>
      </c>
      <c r="R3512" s="8">
        <v>0.5</v>
      </c>
      <c r="S3512" s="8">
        <v>0.5</v>
      </c>
      <c r="T3512" s="8">
        <v>0.5</v>
      </c>
      <c r="U3512" s="8">
        <v>0.5</v>
      </c>
      <c r="V3512" s="8">
        <v>0.5</v>
      </c>
      <c r="W3512" s="8">
        <v>0.5</v>
      </c>
      <c r="X3512" s="8">
        <v>0.5</v>
      </c>
      <c r="Y3512" s="8">
        <v>0.5</v>
      </c>
      <c r="Z3512" s="8">
        <v>0.5</v>
      </c>
      <c r="AA3512" s="8">
        <v>0.5</v>
      </c>
      <c r="AB3512" s="8">
        <v>0.5</v>
      </c>
      <c r="AC3512" s="8">
        <v>1.0</v>
      </c>
      <c r="AD3512" s="8">
        <v>1.0</v>
      </c>
      <c r="AE3512" s="8">
        <v>1.0</v>
      </c>
      <c r="AF3512" s="8" t="s">
        <v>3589</v>
      </c>
    </row>
    <row r="3513" ht="14.25" customHeight="1">
      <c r="A3513" s="7" t="s">
        <v>1771</v>
      </c>
      <c r="B3513" s="7" t="s">
        <v>1209</v>
      </c>
      <c r="C3513" s="7"/>
      <c r="D3513" s="7" t="s">
        <v>3597</v>
      </c>
      <c r="E3513" s="201">
        <v>41640.0</v>
      </c>
      <c r="F3513" s="201">
        <v>42004.0</v>
      </c>
      <c r="G3513" s="7" t="s">
        <v>3588</v>
      </c>
      <c r="H3513" s="7">
        <v>1.0</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3589</v>
      </c>
    </row>
    <row r="3514" ht="14.25" customHeight="1">
      <c r="A3514" s="8" t="s">
        <v>1771</v>
      </c>
      <c r="B3514" s="8" t="s">
        <v>1209</v>
      </c>
      <c r="C3514" s="8"/>
      <c r="D3514" s="8" t="s">
        <v>3656</v>
      </c>
      <c r="E3514" s="202">
        <v>41640.0</v>
      </c>
      <c r="F3514" s="202">
        <v>42004.0</v>
      </c>
      <c r="G3514" s="8" t="s">
        <v>3594</v>
      </c>
      <c r="H3514" s="8">
        <v>1.0</v>
      </c>
      <c r="I3514" s="8">
        <v>1.0</v>
      </c>
      <c r="J3514" s="8">
        <v>1.0</v>
      </c>
      <c r="K3514" s="8">
        <v>1.0</v>
      </c>
      <c r="L3514" s="8">
        <v>1.0</v>
      </c>
      <c r="M3514" s="8">
        <v>1.0</v>
      </c>
      <c r="N3514" s="8">
        <v>1.0</v>
      </c>
      <c r="O3514" s="8">
        <v>1.0</v>
      </c>
      <c r="P3514" s="8">
        <v>0.5</v>
      </c>
      <c r="Q3514" s="8">
        <v>0.5</v>
      </c>
      <c r="R3514" s="8">
        <v>0.5</v>
      </c>
      <c r="S3514" s="8">
        <v>0.5</v>
      </c>
      <c r="T3514" s="8">
        <v>0.5</v>
      </c>
      <c r="U3514" s="8">
        <v>0.5</v>
      </c>
      <c r="V3514" s="8">
        <v>0.5</v>
      </c>
      <c r="W3514" s="8">
        <v>0.5</v>
      </c>
      <c r="X3514" s="8">
        <v>0.5</v>
      </c>
      <c r="Y3514" s="8">
        <v>1.0</v>
      </c>
      <c r="Z3514" s="8">
        <v>1.0</v>
      </c>
      <c r="AA3514" s="8">
        <v>1.0</v>
      </c>
      <c r="AB3514" s="8">
        <v>1.0</v>
      </c>
      <c r="AC3514" s="8">
        <v>1.0</v>
      </c>
      <c r="AD3514" s="8">
        <v>1.0</v>
      </c>
      <c r="AE3514" s="8">
        <v>1.0</v>
      </c>
      <c r="AF3514" s="8" t="s">
        <v>3589</v>
      </c>
    </row>
    <row r="3515" ht="14.25" customHeight="1">
      <c r="A3515" s="7" t="s">
        <v>1771</v>
      </c>
      <c r="B3515" s="7" t="s">
        <v>1209</v>
      </c>
      <c r="C3515" s="7"/>
      <c r="D3515" s="7" t="s">
        <v>3657</v>
      </c>
      <c r="E3515" s="201">
        <v>41640.0</v>
      </c>
      <c r="F3515" s="201">
        <v>42004.0</v>
      </c>
      <c r="G3515" s="7" t="s">
        <v>3594</v>
      </c>
      <c r="H3515" s="7">
        <v>1.0</v>
      </c>
      <c r="I3515" s="7">
        <v>1.0</v>
      </c>
      <c r="J3515" s="7">
        <v>1.0</v>
      </c>
      <c r="K3515" s="7">
        <v>1.0</v>
      </c>
      <c r="L3515" s="7">
        <v>1.0</v>
      </c>
      <c r="M3515" s="7">
        <v>1.0</v>
      </c>
      <c r="N3515" s="7">
        <v>0.5</v>
      </c>
      <c r="O3515" s="7">
        <v>0.5</v>
      </c>
      <c r="P3515" s="7">
        <v>0.5</v>
      </c>
      <c r="Q3515" s="7">
        <v>0.5</v>
      </c>
      <c r="R3515" s="7">
        <v>0.5</v>
      </c>
      <c r="S3515" s="7">
        <v>0.5</v>
      </c>
      <c r="T3515" s="7">
        <v>0.5</v>
      </c>
      <c r="U3515" s="7">
        <v>0.5</v>
      </c>
      <c r="V3515" s="7">
        <v>0.5</v>
      </c>
      <c r="W3515" s="7">
        <v>0.5</v>
      </c>
      <c r="X3515" s="7">
        <v>0.5</v>
      </c>
      <c r="Y3515" s="7">
        <v>0.5</v>
      </c>
      <c r="Z3515" s="7">
        <v>0.5</v>
      </c>
      <c r="AA3515" s="7">
        <v>0.5</v>
      </c>
      <c r="AB3515" s="7">
        <v>0.5</v>
      </c>
      <c r="AC3515" s="7">
        <v>0.5</v>
      </c>
      <c r="AD3515" s="7">
        <v>1.0</v>
      </c>
      <c r="AE3515" s="7">
        <v>1.0</v>
      </c>
      <c r="AF3515" s="7" t="s">
        <v>3589</v>
      </c>
    </row>
    <row r="3516" ht="14.25" customHeight="1">
      <c r="A3516" s="8" t="s">
        <v>4602</v>
      </c>
      <c r="B3516" s="8" t="s">
        <v>3586</v>
      </c>
      <c r="C3516" s="8"/>
      <c r="D3516" s="8" t="s">
        <v>3587</v>
      </c>
      <c r="E3516" s="202">
        <v>41640.0</v>
      </c>
      <c r="F3516" s="202">
        <v>42004.0</v>
      </c>
      <c r="G3516" s="8" t="s">
        <v>3588</v>
      </c>
      <c r="H3516" s="8">
        <v>0.0</v>
      </c>
      <c r="I3516" s="8"/>
      <c r="J3516" s="8"/>
      <c r="K3516" s="8"/>
      <c r="L3516" s="8"/>
      <c r="M3516" s="8"/>
      <c r="N3516" s="8"/>
      <c r="O3516" s="8"/>
      <c r="P3516" s="8"/>
      <c r="Q3516" s="8"/>
      <c r="R3516" s="8"/>
      <c r="S3516" s="8"/>
      <c r="T3516" s="8"/>
      <c r="U3516" s="8"/>
      <c r="V3516" s="8"/>
      <c r="W3516" s="8"/>
      <c r="X3516" s="8"/>
      <c r="Y3516" s="8"/>
      <c r="Z3516" s="8"/>
      <c r="AA3516" s="8"/>
      <c r="AB3516" s="8"/>
      <c r="AC3516" s="8"/>
      <c r="AD3516" s="8"/>
      <c r="AE3516" s="8"/>
      <c r="AF3516" s="8" t="s">
        <v>3589</v>
      </c>
    </row>
    <row r="3517" ht="14.25" customHeight="1">
      <c r="A3517" s="7" t="s">
        <v>1803</v>
      </c>
      <c r="B3517" s="7" t="s">
        <v>3590</v>
      </c>
      <c r="C3517" s="7" t="s">
        <v>3591</v>
      </c>
      <c r="D3517" s="7" t="s">
        <v>3587</v>
      </c>
      <c r="E3517" s="201">
        <v>41640.0</v>
      </c>
      <c r="F3517" s="201">
        <v>42004.0</v>
      </c>
      <c r="G3517" s="7" t="s">
        <v>3588</v>
      </c>
      <c r="H3517" s="7">
        <v>120.0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3589</v>
      </c>
    </row>
    <row r="3518" ht="14.25" customHeight="1">
      <c r="A3518" s="8" t="s">
        <v>1805</v>
      </c>
      <c r="B3518" s="8" t="s">
        <v>3604</v>
      </c>
      <c r="C3518" s="8"/>
      <c r="D3518" s="8" t="s">
        <v>3596</v>
      </c>
      <c r="E3518" s="202">
        <v>41640.0</v>
      </c>
      <c r="F3518" s="202">
        <v>42004.0</v>
      </c>
      <c r="G3518" s="8" t="s">
        <v>3594</v>
      </c>
      <c r="H3518" s="8">
        <v>0.2</v>
      </c>
      <c r="I3518" s="8">
        <v>0.2</v>
      </c>
      <c r="J3518" s="8">
        <v>0.2</v>
      </c>
      <c r="K3518" s="8">
        <v>0.2</v>
      </c>
      <c r="L3518" s="8">
        <v>0.2</v>
      </c>
      <c r="M3518" s="8">
        <v>0.2</v>
      </c>
      <c r="N3518" s="8">
        <v>0.4</v>
      </c>
      <c r="O3518" s="8">
        <v>0.4</v>
      </c>
      <c r="P3518" s="8">
        <v>0.7</v>
      </c>
      <c r="Q3518" s="8">
        <v>0.9</v>
      </c>
      <c r="R3518" s="8">
        <v>0.9</v>
      </c>
      <c r="S3518" s="8">
        <v>0.9</v>
      </c>
      <c r="T3518" s="8">
        <v>0.9</v>
      </c>
      <c r="U3518" s="8">
        <v>0.9</v>
      </c>
      <c r="V3518" s="8">
        <v>0.9</v>
      </c>
      <c r="W3518" s="8">
        <v>0.9</v>
      </c>
      <c r="X3518" s="8">
        <v>0.9</v>
      </c>
      <c r="Y3518" s="8">
        <v>0.9</v>
      </c>
      <c r="Z3518" s="8">
        <v>0.8</v>
      </c>
      <c r="AA3518" s="8">
        <v>0.8</v>
      </c>
      <c r="AB3518" s="8">
        <v>0.7</v>
      </c>
      <c r="AC3518" s="8">
        <v>0.4</v>
      </c>
      <c r="AD3518" s="8">
        <v>0.2</v>
      </c>
      <c r="AE3518" s="8">
        <v>0.2</v>
      </c>
      <c r="AF3518" s="8" t="s">
        <v>3589</v>
      </c>
    </row>
    <row r="3519" ht="14.25" customHeight="1">
      <c r="A3519" s="7" t="s">
        <v>1805</v>
      </c>
      <c r="B3519" s="7" t="s">
        <v>3604</v>
      </c>
      <c r="C3519" s="7"/>
      <c r="D3519" s="7" t="s">
        <v>3597</v>
      </c>
      <c r="E3519" s="201">
        <v>41640.0</v>
      </c>
      <c r="F3519" s="201">
        <v>42004.0</v>
      </c>
      <c r="G3519" s="7" t="s">
        <v>3588</v>
      </c>
      <c r="H3519" s="7">
        <v>0.0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3589</v>
      </c>
    </row>
    <row r="3520" ht="14.25" customHeight="1">
      <c r="A3520" s="8" t="s">
        <v>1805</v>
      </c>
      <c r="B3520" s="8" t="s">
        <v>3604</v>
      </c>
      <c r="C3520" s="8"/>
      <c r="D3520" s="8" t="s">
        <v>3598</v>
      </c>
      <c r="E3520" s="202">
        <v>41640.0</v>
      </c>
      <c r="F3520" s="202">
        <v>42004.0</v>
      </c>
      <c r="G3520" s="8" t="s">
        <v>3588</v>
      </c>
      <c r="H3520" s="8">
        <v>1.0</v>
      </c>
      <c r="I3520" s="8"/>
      <c r="J3520" s="8"/>
      <c r="K3520" s="8"/>
      <c r="L3520" s="8"/>
      <c r="M3520" s="8"/>
      <c r="N3520" s="8"/>
      <c r="O3520" s="8"/>
      <c r="P3520" s="8"/>
      <c r="Q3520" s="8"/>
      <c r="R3520" s="8"/>
      <c r="S3520" s="8"/>
      <c r="T3520" s="8"/>
      <c r="U3520" s="8"/>
      <c r="V3520" s="8"/>
      <c r="W3520" s="8"/>
      <c r="X3520" s="8"/>
      <c r="Y3520" s="8"/>
      <c r="Z3520" s="8"/>
      <c r="AA3520" s="8"/>
      <c r="AB3520" s="8"/>
      <c r="AC3520" s="8"/>
      <c r="AD3520" s="8"/>
      <c r="AE3520" s="8"/>
      <c r="AF3520" s="8" t="s">
        <v>3589</v>
      </c>
    </row>
    <row r="3521" ht="14.25" customHeight="1">
      <c r="A3521" s="7" t="s">
        <v>1805</v>
      </c>
      <c r="B3521" s="7" t="s">
        <v>3604</v>
      </c>
      <c r="C3521" s="7"/>
      <c r="D3521" s="7" t="s">
        <v>3656</v>
      </c>
      <c r="E3521" s="201">
        <v>41640.0</v>
      </c>
      <c r="F3521" s="201">
        <v>42004.0</v>
      </c>
      <c r="G3521" s="7" t="s">
        <v>3594</v>
      </c>
      <c r="H3521" s="7">
        <v>0.15</v>
      </c>
      <c r="I3521" s="7">
        <v>0.15</v>
      </c>
      <c r="J3521" s="7">
        <v>0.15</v>
      </c>
      <c r="K3521" s="7">
        <v>0.15</v>
      </c>
      <c r="L3521" s="7">
        <v>0.15</v>
      </c>
      <c r="M3521" s="7">
        <v>0.15</v>
      </c>
      <c r="N3521" s="7">
        <v>0.3</v>
      </c>
      <c r="O3521" s="7">
        <v>0.3</v>
      </c>
      <c r="P3521" s="7">
        <v>0.3</v>
      </c>
      <c r="Q3521" s="7">
        <v>0.3</v>
      </c>
      <c r="R3521" s="7">
        <v>0.6</v>
      </c>
      <c r="S3521" s="7">
        <v>0.6</v>
      </c>
      <c r="T3521" s="7">
        <v>0.8</v>
      </c>
      <c r="U3521" s="7">
        <v>0.8</v>
      </c>
      <c r="V3521" s="7">
        <v>0.8</v>
      </c>
      <c r="W3521" s="7">
        <v>0.8</v>
      </c>
      <c r="X3521" s="7">
        <v>0.8</v>
      </c>
      <c r="Y3521" s="7">
        <v>0.6</v>
      </c>
      <c r="Z3521" s="7">
        <v>0.4</v>
      </c>
      <c r="AA3521" s="7">
        <v>0.4</v>
      </c>
      <c r="AB3521" s="7">
        <v>0.4</v>
      </c>
      <c r="AC3521" s="7">
        <v>0.4</v>
      </c>
      <c r="AD3521" s="7">
        <v>0.15</v>
      </c>
      <c r="AE3521" s="7">
        <v>0.15</v>
      </c>
      <c r="AF3521" s="7" t="s">
        <v>3589</v>
      </c>
    </row>
    <row r="3522" ht="14.25" customHeight="1">
      <c r="A3522" s="8" t="s">
        <v>1805</v>
      </c>
      <c r="B3522" s="8" t="s">
        <v>3604</v>
      </c>
      <c r="C3522" s="8"/>
      <c r="D3522" s="8" t="s">
        <v>3657</v>
      </c>
      <c r="E3522" s="202">
        <v>41640.0</v>
      </c>
      <c r="F3522" s="202">
        <v>42004.0</v>
      </c>
      <c r="G3522" s="8" t="s">
        <v>3594</v>
      </c>
      <c r="H3522" s="8">
        <v>0.15</v>
      </c>
      <c r="I3522" s="8">
        <v>0.15</v>
      </c>
      <c r="J3522" s="8">
        <v>0.15</v>
      </c>
      <c r="K3522" s="8">
        <v>0.15</v>
      </c>
      <c r="L3522" s="8">
        <v>0.15</v>
      </c>
      <c r="M3522" s="8">
        <v>0.15</v>
      </c>
      <c r="N3522" s="8">
        <v>0.3</v>
      </c>
      <c r="O3522" s="8">
        <v>0.3</v>
      </c>
      <c r="P3522" s="8">
        <v>0.5</v>
      </c>
      <c r="Q3522" s="8">
        <v>0.8</v>
      </c>
      <c r="R3522" s="8">
        <v>0.9</v>
      </c>
      <c r="S3522" s="8">
        <v>0.9</v>
      </c>
      <c r="T3522" s="8">
        <v>0.9</v>
      </c>
      <c r="U3522" s="8">
        <v>0.9</v>
      </c>
      <c r="V3522" s="8">
        <v>0.9</v>
      </c>
      <c r="W3522" s="8">
        <v>0.9</v>
      </c>
      <c r="X3522" s="8">
        <v>0.9</v>
      </c>
      <c r="Y3522" s="8">
        <v>0.9</v>
      </c>
      <c r="Z3522" s="8">
        <v>0.7</v>
      </c>
      <c r="AA3522" s="8">
        <v>0.5</v>
      </c>
      <c r="AB3522" s="8">
        <v>0.5</v>
      </c>
      <c r="AC3522" s="8">
        <v>0.3</v>
      </c>
      <c r="AD3522" s="8">
        <v>0.15</v>
      </c>
      <c r="AE3522" s="8">
        <v>0.15</v>
      </c>
      <c r="AF3522" s="8" t="s">
        <v>3589</v>
      </c>
    </row>
    <row r="3523" ht="14.25" customHeight="1">
      <c r="A3523" s="7" t="s">
        <v>1801</v>
      </c>
      <c r="B3523" s="7" t="s">
        <v>1207</v>
      </c>
      <c r="C3523" s="7"/>
      <c r="D3523" s="7" t="s">
        <v>3596</v>
      </c>
      <c r="E3523" s="201">
        <v>41640.0</v>
      </c>
      <c r="F3523" s="201">
        <v>42004.0</v>
      </c>
      <c r="G3523" s="7" t="s">
        <v>3594</v>
      </c>
      <c r="H3523" s="7">
        <v>0.05</v>
      </c>
      <c r="I3523" s="7">
        <v>0.05</v>
      </c>
      <c r="J3523" s="7">
        <v>0.05</v>
      </c>
      <c r="K3523" s="7">
        <v>0.05</v>
      </c>
      <c r="L3523" s="7">
        <v>0.05</v>
      </c>
      <c r="M3523" s="7">
        <v>0.05</v>
      </c>
      <c r="N3523" s="7">
        <v>0.2</v>
      </c>
      <c r="O3523" s="7">
        <v>0.2</v>
      </c>
      <c r="P3523" s="7">
        <v>0.5</v>
      </c>
      <c r="Q3523" s="7">
        <v>0.9</v>
      </c>
      <c r="R3523" s="7">
        <v>0.9</v>
      </c>
      <c r="S3523" s="7">
        <v>0.9</v>
      </c>
      <c r="T3523" s="7">
        <v>0.9</v>
      </c>
      <c r="U3523" s="7">
        <v>0.9</v>
      </c>
      <c r="V3523" s="7">
        <v>0.9</v>
      </c>
      <c r="W3523" s="7">
        <v>0.9</v>
      </c>
      <c r="X3523" s="7">
        <v>0.9</v>
      </c>
      <c r="Y3523" s="7">
        <v>0.9</v>
      </c>
      <c r="Z3523" s="7">
        <v>0.6</v>
      </c>
      <c r="AA3523" s="7">
        <v>0.6</v>
      </c>
      <c r="AB3523" s="7">
        <v>0.5</v>
      </c>
      <c r="AC3523" s="7">
        <v>0.2</v>
      </c>
      <c r="AD3523" s="7">
        <v>0.05</v>
      </c>
      <c r="AE3523" s="7">
        <v>0.05</v>
      </c>
      <c r="AF3523" s="7" t="s">
        <v>3589</v>
      </c>
    </row>
    <row r="3524" ht="14.25" customHeight="1">
      <c r="A3524" s="8" t="s">
        <v>1801</v>
      </c>
      <c r="B3524" s="8" t="s">
        <v>1207</v>
      </c>
      <c r="C3524" s="8"/>
      <c r="D3524" s="8" t="s">
        <v>3597</v>
      </c>
      <c r="E3524" s="202">
        <v>41640.0</v>
      </c>
      <c r="F3524" s="202">
        <v>42004.0</v>
      </c>
      <c r="G3524" s="8" t="s">
        <v>3588</v>
      </c>
      <c r="H3524" s="8">
        <v>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3589</v>
      </c>
    </row>
    <row r="3525" ht="14.25" customHeight="1">
      <c r="A3525" s="7" t="s">
        <v>1801</v>
      </c>
      <c r="B3525" s="7" t="s">
        <v>1207</v>
      </c>
      <c r="C3525" s="7"/>
      <c r="D3525" s="7" t="s">
        <v>3598</v>
      </c>
      <c r="E3525" s="201">
        <v>41640.0</v>
      </c>
      <c r="F3525" s="201">
        <v>42004.0</v>
      </c>
      <c r="G3525" s="7" t="s">
        <v>3588</v>
      </c>
      <c r="H3525" s="7">
        <v>1.0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3589</v>
      </c>
    </row>
    <row r="3526" ht="14.25" customHeight="1">
      <c r="A3526" s="8" t="s">
        <v>1801</v>
      </c>
      <c r="B3526" s="8" t="s">
        <v>1207</v>
      </c>
      <c r="C3526" s="8"/>
      <c r="D3526" s="8" t="s">
        <v>3656</v>
      </c>
      <c r="E3526" s="202">
        <v>41640.0</v>
      </c>
      <c r="F3526" s="202">
        <v>42004.0</v>
      </c>
      <c r="G3526" s="8" t="s">
        <v>3594</v>
      </c>
      <c r="H3526" s="8">
        <v>0.05</v>
      </c>
      <c r="I3526" s="8">
        <v>0.05</v>
      </c>
      <c r="J3526" s="8">
        <v>0.05</v>
      </c>
      <c r="K3526" s="8">
        <v>0.05</v>
      </c>
      <c r="L3526" s="8">
        <v>0.05</v>
      </c>
      <c r="M3526" s="8">
        <v>0.05</v>
      </c>
      <c r="N3526" s="8">
        <v>0.1</v>
      </c>
      <c r="O3526" s="8">
        <v>0.1</v>
      </c>
      <c r="P3526" s="8">
        <v>0.1</v>
      </c>
      <c r="Q3526" s="8">
        <v>0.1</v>
      </c>
      <c r="R3526" s="8">
        <v>0.4</v>
      </c>
      <c r="S3526" s="8">
        <v>0.4</v>
      </c>
      <c r="T3526" s="8">
        <v>0.6</v>
      </c>
      <c r="U3526" s="8">
        <v>0.6</v>
      </c>
      <c r="V3526" s="8">
        <v>0.6</v>
      </c>
      <c r="W3526" s="8">
        <v>0.6</v>
      </c>
      <c r="X3526" s="8">
        <v>0.6</v>
      </c>
      <c r="Y3526" s="8">
        <v>0.4</v>
      </c>
      <c r="Z3526" s="8">
        <v>0.2</v>
      </c>
      <c r="AA3526" s="8">
        <v>0.2</v>
      </c>
      <c r="AB3526" s="8">
        <v>0.2</v>
      </c>
      <c r="AC3526" s="8">
        <v>0.2</v>
      </c>
      <c r="AD3526" s="8">
        <v>0.05</v>
      </c>
      <c r="AE3526" s="8">
        <v>0.05</v>
      </c>
      <c r="AF3526" s="8" t="s">
        <v>3589</v>
      </c>
    </row>
    <row r="3527" ht="14.25" customHeight="1">
      <c r="A3527" s="7" t="s">
        <v>1801</v>
      </c>
      <c r="B3527" s="7" t="s">
        <v>1207</v>
      </c>
      <c r="C3527" s="7"/>
      <c r="D3527" s="7" t="s">
        <v>3657</v>
      </c>
      <c r="E3527" s="201">
        <v>41640.0</v>
      </c>
      <c r="F3527" s="201">
        <v>42004.0</v>
      </c>
      <c r="G3527" s="7" t="s">
        <v>3594</v>
      </c>
      <c r="H3527" s="7">
        <v>0.05</v>
      </c>
      <c r="I3527" s="7">
        <v>0.05</v>
      </c>
      <c r="J3527" s="7">
        <v>0.05</v>
      </c>
      <c r="K3527" s="7">
        <v>0.05</v>
      </c>
      <c r="L3527" s="7">
        <v>0.05</v>
      </c>
      <c r="M3527" s="7">
        <v>0.05</v>
      </c>
      <c r="N3527" s="7">
        <v>0.1</v>
      </c>
      <c r="O3527" s="7">
        <v>0.1</v>
      </c>
      <c r="P3527" s="7">
        <v>0.3</v>
      </c>
      <c r="Q3527" s="7">
        <v>0.6</v>
      </c>
      <c r="R3527" s="7">
        <v>0.9</v>
      </c>
      <c r="S3527" s="7">
        <v>0.9</v>
      </c>
      <c r="T3527" s="7">
        <v>0.9</v>
      </c>
      <c r="U3527" s="7">
        <v>0.9</v>
      </c>
      <c r="V3527" s="7">
        <v>0.9</v>
      </c>
      <c r="W3527" s="7">
        <v>0.9</v>
      </c>
      <c r="X3527" s="7">
        <v>0.9</v>
      </c>
      <c r="Y3527" s="7">
        <v>0.9</v>
      </c>
      <c r="Z3527" s="7">
        <v>0.5</v>
      </c>
      <c r="AA3527" s="7">
        <v>0.3</v>
      </c>
      <c r="AB3527" s="7">
        <v>0.3</v>
      </c>
      <c r="AC3527" s="7">
        <v>0.1</v>
      </c>
      <c r="AD3527" s="7">
        <v>0.05</v>
      </c>
      <c r="AE3527" s="7">
        <v>0.05</v>
      </c>
      <c r="AF3527" s="7" t="s">
        <v>3589</v>
      </c>
    </row>
    <row r="3528" ht="14.25" customHeight="1">
      <c r="A3528" s="8" t="s">
        <v>1802</v>
      </c>
      <c r="B3528" s="8" t="s">
        <v>8</v>
      </c>
      <c r="C3528" s="8"/>
      <c r="D3528" s="8" t="s">
        <v>3596</v>
      </c>
      <c r="E3528" s="202">
        <v>41640.0</v>
      </c>
      <c r="F3528" s="202">
        <v>42004.0</v>
      </c>
      <c r="G3528" s="8" t="s">
        <v>3594</v>
      </c>
      <c r="H3528" s="8">
        <v>0.0</v>
      </c>
      <c r="I3528" s="8">
        <v>0.0</v>
      </c>
      <c r="J3528" s="8">
        <v>0.0</v>
      </c>
      <c r="K3528" s="8">
        <v>0.0</v>
      </c>
      <c r="L3528" s="8">
        <v>0.0</v>
      </c>
      <c r="M3528" s="8">
        <v>0.0</v>
      </c>
      <c r="N3528" s="8">
        <v>0.1</v>
      </c>
      <c r="O3528" s="8">
        <v>0.1</v>
      </c>
      <c r="P3528" s="8">
        <v>0.2</v>
      </c>
      <c r="Q3528" s="8">
        <v>0.5</v>
      </c>
      <c r="R3528" s="8">
        <v>0.5</v>
      </c>
      <c r="S3528" s="8">
        <v>0.7</v>
      </c>
      <c r="T3528" s="8">
        <v>0.7</v>
      </c>
      <c r="U3528" s="8">
        <v>0.7</v>
      </c>
      <c r="V3528" s="8">
        <v>0.7</v>
      </c>
      <c r="W3528" s="8">
        <v>0.8</v>
      </c>
      <c r="X3528" s="8">
        <v>0.7</v>
      </c>
      <c r="Y3528" s="8">
        <v>0.5</v>
      </c>
      <c r="Z3528" s="8">
        <v>0.5</v>
      </c>
      <c r="AA3528" s="8">
        <v>0.3</v>
      </c>
      <c r="AB3528" s="8">
        <v>0.3</v>
      </c>
      <c r="AC3528" s="8">
        <v>0.3</v>
      </c>
      <c r="AD3528" s="8">
        <v>0.0</v>
      </c>
      <c r="AE3528" s="8">
        <v>0.0</v>
      </c>
      <c r="AF3528" s="8" t="s">
        <v>3589</v>
      </c>
    </row>
    <row r="3529" ht="14.25" customHeight="1">
      <c r="A3529" s="7" t="s">
        <v>1802</v>
      </c>
      <c r="B3529" s="7" t="s">
        <v>8</v>
      </c>
      <c r="C3529" s="7"/>
      <c r="D3529" s="7" t="s">
        <v>3597</v>
      </c>
      <c r="E3529" s="201">
        <v>41640.0</v>
      </c>
      <c r="F3529" s="201">
        <v>42004.0</v>
      </c>
      <c r="G3529" s="7" t="s">
        <v>3588</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3589</v>
      </c>
    </row>
    <row r="3530" ht="14.25" customHeight="1">
      <c r="A3530" s="8" t="s">
        <v>1802</v>
      </c>
      <c r="B3530" s="8" t="s">
        <v>8</v>
      </c>
      <c r="C3530" s="8"/>
      <c r="D3530" s="8" t="s">
        <v>3598</v>
      </c>
      <c r="E3530" s="202">
        <v>41640.0</v>
      </c>
      <c r="F3530" s="202">
        <v>42004.0</v>
      </c>
      <c r="G3530" s="8" t="s">
        <v>3588</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3589</v>
      </c>
    </row>
    <row r="3531" ht="14.25" customHeight="1">
      <c r="A3531" s="7" t="s">
        <v>1802</v>
      </c>
      <c r="B3531" s="7" t="s">
        <v>8</v>
      </c>
      <c r="C3531" s="7"/>
      <c r="D3531" s="7" t="s">
        <v>3656</v>
      </c>
      <c r="E3531" s="201">
        <v>41640.0</v>
      </c>
      <c r="F3531" s="201">
        <v>42004.0</v>
      </c>
      <c r="G3531" s="7" t="s">
        <v>3594</v>
      </c>
      <c r="H3531" s="7">
        <v>0.0</v>
      </c>
      <c r="I3531" s="7">
        <v>0.0</v>
      </c>
      <c r="J3531" s="7">
        <v>0.0</v>
      </c>
      <c r="K3531" s="7">
        <v>0.0</v>
      </c>
      <c r="L3531" s="7">
        <v>0.0</v>
      </c>
      <c r="M3531" s="7">
        <v>0.0</v>
      </c>
      <c r="N3531" s="7">
        <v>0.1</v>
      </c>
      <c r="O3531" s="7">
        <v>0.1</v>
      </c>
      <c r="P3531" s="7">
        <v>0.1</v>
      </c>
      <c r="Q3531" s="7">
        <v>0.1</v>
      </c>
      <c r="R3531" s="7">
        <v>0.2</v>
      </c>
      <c r="S3531" s="7">
        <v>0.2</v>
      </c>
      <c r="T3531" s="7">
        <v>0.4</v>
      </c>
      <c r="U3531" s="7">
        <v>0.4</v>
      </c>
      <c r="V3531" s="7">
        <v>0.4</v>
      </c>
      <c r="W3531" s="7">
        <v>0.4</v>
      </c>
      <c r="X3531" s="7">
        <v>0.4</v>
      </c>
      <c r="Y3531" s="7">
        <v>0.2</v>
      </c>
      <c r="Z3531" s="7">
        <v>0.1</v>
      </c>
      <c r="AA3531" s="7">
        <v>0.1</v>
      </c>
      <c r="AB3531" s="7">
        <v>0.1</v>
      </c>
      <c r="AC3531" s="7">
        <v>0.1</v>
      </c>
      <c r="AD3531" s="7">
        <v>0.0</v>
      </c>
      <c r="AE3531" s="7">
        <v>0.0</v>
      </c>
      <c r="AF3531" s="7" t="s">
        <v>3589</v>
      </c>
    </row>
    <row r="3532" ht="14.25" customHeight="1">
      <c r="A3532" s="8" t="s">
        <v>1802</v>
      </c>
      <c r="B3532" s="8" t="s">
        <v>8</v>
      </c>
      <c r="C3532" s="8"/>
      <c r="D3532" s="8" t="s">
        <v>3657</v>
      </c>
      <c r="E3532" s="202">
        <v>41640.0</v>
      </c>
      <c r="F3532" s="202">
        <v>42004.0</v>
      </c>
      <c r="G3532" s="8" t="s">
        <v>3594</v>
      </c>
      <c r="H3532" s="8">
        <v>0.0</v>
      </c>
      <c r="I3532" s="8">
        <v>0.0</v>
      </c>
      <c r="J3532" s="8">
        <v>0.0</v>
      </c>
      <c r="K3532" s="8">
        <v>0.0</v>
      </c>
      <c r="L3532" s="8">
        <v>0.0</v>
      </c>
      <c r="M3532" s="8">
        <v>0.0</v>
      </c>
      <c r="N3532" s="8">
        <v>0.1</v>
      </c>
      <c r="O3532" s="8">
        <v>0.1</v>
      </c>
      <c r="P3532" s="8">
        <v>0.2</v>
      </c>
      <c r="Q3532" s="8">
        <v>0.5</v>
      </c>
      <c r="R3532" s="8">
        <v>0.6</v>
      </c>
      <c r="S3532" s="8">
        <v>0.8</v>
      </c>
      <c r="T3532" s="8">
        <v>0.8</v>
      </c>
      <c r="U3532" s="8">
        <v>0.8</v>
      </c>
      <c r="V3532" s="8">
        <v>0.8</v>
      </c>
      <c r="W3532" s="8">
        <v>0.8</v>
      </c>
      <c r="X3532" s="8">
        <v>0.8</v>
      </c>
      <c r="Y3532" s="8">
        <v>0.6</v>
      </c>
      <c r="Z3532" s="8">
        <v>0.2</v>
      </c>
      <c r="AA3532" s="8">
        <v>0.2</v>
      </c>
      <c r="AB3532" s="8">
        <v>0.2</v>
      </c>
      <c r="AC3532" s="8">
        <v>0.1</v>
      </c>
      <c r="AD3532" s="8">
        <v>0.0</v>
      </c>
      <c r="AE3532" s="8">
        <v>0.0</v>
      </c>
      <c r="AF3532" s="8" t="s">
        <v>3589</v>
      </c>
    </row>
    <row r="3533" ht="14.25" customHeight="1">
      <c r="A3533" s="7" t="s">
        <v>4603</v>
      </c>
      <c r="B3533" s="7" t="s">
        <v>3627</v>
      </c>
      <c r="C3533" s="7"/>
      <c r="D3533" s="7" t="s">
        <v>3620</v>
      </c>
      <c r="E3533" s="201">
        <v>41640.0</v>
      </c>
      <c r="F3533" s="201">
        <v>42004.0</v>
      </c>
      <c r="G3533" s="7" t="s">
        <v>3594</v>
      </c>
      <c r="H3533" s="7">
        <v>0.04</v>
      </c>
      <c r="I3533" s="7">
        <v>0.05</v>
      </c>
      <c r="J3533" s="7">
        <v>0.05</v>
      </c>
      <c r="K3533" s="7">
        <v>0.04</v>
      </c>
      <c r="L3533" s="7">
        <v>0.04</v>
      </c>
      <c r="M3533" s="7">
        <v>0.04</v>
      </c>
      <c r="N3533" s="7">
        <v>0.04</v>
      </c>
      <c r="O3533" s="7">
        <v>0.15</v>
      </c>
      <c r="P3533" s="7">
        <v>0.23</v>
      </c>
      <c r="Q3533" s="7">
        <v>0.32</v>
      </c>
      <c r="R3533" s="7">
        <v>0.41</v>
      </c>
      <c r="S3533" s="7">
        <v>0.57</v>
      </c>
      <c r="T3533" s="7">
        <v>0.62</v>
      </c>
      <c r="U3533" s="7">
        <v>0.61</v>
      </c>
      <c r="V3533" s="7">
        <v>0.5</v>
      </c>
      <c r="W3533" s="7">
        <v>0.45</v>
      </c>
      <c r="X3533" s="7">
        <v>0.46</v>
      </c>
      <c r="Y3533" s="7">
        <v>0.47</v>
      </c>
      <c r="Z3533" s="7">
        <v>0.42</v>
      </c>
      <c r="AA3533" s="7">
        <v>0.34</v>
      </c>
      <c r="AB3533" s="7">
        <v>0.33</v>
      </c>
      <c r="AC3533" s="7">
        <v>0.23</v>
      </c>
      <c r="AD3533" s="7">
        <v>0.13</v>
      </c>
      <c r="AE3533" s="7">
        <v>0.08</v>
      </c>
      <c r="AF3533" s="7" t="s">
        <v>3589</v>
      </c>
    </row>
    <row r="3534" ht="14.25" customHeight="1">
      <c r="A3534" s="8" t="s">
        <v>4603</v>
      </c>
      <c r="B3534" s="8" t="s">
        <v>3627</v>
      </c>
      <c r="C3534" s="8"/>
      <c r="D3534" s="8" t="s">
        <v>3659</v>
      </c>
      <c r="E3534" s="202">
        <v>41640.0</v>
      </c>
      <c r="F3534" s="202">
        <v>42004.0</v>
      </c>
      <c r="G3534" s="8" t="s">
        <v>3594</v>
      </c>
      <c r="H3534" s="8">
        <v>0.11</v>
      </c>
      <c r="I3534" s="8">
        <v>0.1</v>
      </c>
      <c r="J3534" s="8">
        <v>0.08</v>
      </c>
      <c r="K3534" s="8">
        <v>0.06</v>
      </c>
      <c r="L3534" s="8">
        <v>0.06</v>
      </c>
      <c r="M3534" s="8">
        <v>0.06</v>
      </c>
      <c r="N3534" s="8">
        <v>0.07</v>
      </c>
      <c r="O3534" s="8">
        <v>0.2</v>
      </c>
      <c r="P3534" s="8">
        <v>0.24</v>
      </c>
      <c r="Q3534" s="8">
        <v>0.27</v>
      </c>
      <c r="R3534" s="8">
        <v>0.42</v>
      </c>
      <c r="S3534" s="8">
        <v>0.54</v>
      </c>
      <c r="T3534" s="8">
        <v>0.59</v>
      </c>
      <c r="U3534" s="8">
        <v>0.6</v>
      </c>
      <c r="V3534" s="8">
        <v>0.49</v>
      </c>
      <c r="W3534" s="8">
        <v>0.48</v>
      </c>
      <c r="X3534" s="8">
        <v>0.47</v>
      </c>
      <c r="Y3534" s="8">
        <v>0.46</v>
      </c>
      <c r="Z3534" s="8">
        <v>0.44</v>
      </c>
      <c r="AA3534" s="8">
        <v>0.36</v>
      </c>
      <c r="AB3534" s="8">
        <v>0.29</v>
      </c>
      <c r="AC3534" s="8">
        <v>0.22</v>
      </c>
      <c r="AD3534" s="8">
        <v>0.16</v>
      </c>
      <c r="AE3534" s="8">
        <v>0.13</v>
      </c>
      <c r="AF3534" s="8" t="s">
        <v>3589</v>
      </c>
    </row>
    <row r="3535" ht="14.25" customHeight="1">
      <c r="A3535" s="7" t="s">
        <v>4603</v>
      </c>
      <c r="B3535" s="7" t="s">
        <v>3627</v>
      </c>
      <c r="C3535" s="7"/>
      <c r="D3535" s="7" t="s">
        <v>3656</v>
      </c>
      <c r="E3535" s="201">
        <v>41640.0</v>
      </c>
      <c r="F3535" s="201">
        <v>42004.0</v>
      </c>
      <c r="G3535" s="7" t="s">
        <v>3594</v>
      </c>
      <c r="H3535" s="7">
        <v>0.07</v>
      </c>
      <c r="I3535" s="7">
        <v>0.07</v>
      </c>
      <c r="J3535" s="7">
        <v>0.07</v>
      </c>
      <c r="K3535" s="7">
        <v>0.06</v>
      </c>
      <c r="L3535" s="7">
        <v>0.06</v>
      </c>
      <c r="M3535" s="7">
        <v>0.06</v>
      </c>
      <c r="N3535" s="7">
        <v>0.07</v>
      </c>
      <c r="O3535" s="7">
        <v>0.1</v>
      </c>
      <c r="P3535" s="7">
        <v>0.12</v>
      </c>
      <c r="Q3535" s="7">
        <v>0.14</v>
      </c>
      <c r="R3535" s="7">
        <v>0.29</v>
      </c>
      <c r="S3535" s="7">
        <v>0.31</v>
      </c>
      <c r="T3535" s="7">
        <v>0.36</v>
      </c>
      <c r="U3535" s="7">
        <v>0.36</v>
      </c>
      <c r="V3535" s="7">
        <v>0.34</v>
      </c>
      <c r="W3535" s="7">
        <v>0.35</v>
      </c>
      <c r="X3535" s="7">
        <v>0.37</v>
      </c>
      <c r="Y3535" s="7">
        <v>0.34</v>
      </c>
      <c r="Z3535" s="7">
        <v>0.25</v>
      </c>
      <c r="AA3535" s="7">
        <v>0.27</v>
      </c>
      <c r="AB3535" s="7">
        <v>0.21</v>
      </c>
      <c r="AC3535" s="7">
        <v>0.16</v>
      </c>
      <c r="AD3535" s="7">
        <v>0.1</v>
      </c>
      <c r="AE3535" s="7">
        <v>0.06</v>
      </c>
      <c r="AF3535" s="7" t="s">
        <v>3589</v>
      </c>
    </row>
    <row r="3536" ht="14.25" customHeight="1">
      <c r="A3536" s="8" t="s">
        <v>1807</v>
      </c>
      <c r="B3536" s="8" t="s">
        <v>3599</v>
      </c>
      <c r="C3536" s="8" t="s">
        <v>3593</v>
      </c>
      <c r="D3536" s="8" t="s">
        <v>3620</v>
      </c>
      <c r="E3536" s="202">
        <v>41640.0</v>
      </c>
      <c r="F3536" s="202">
        <v>42004.0</v>
      </c>
      <c r="G3536" s="8" t="s">
        <v>3594</v>
      </c>
      <c r="H3536" s="8">
        <v>30.0</v>
      </c>
      <c r="I3536" s="8">
        <v>30.0</v>
      </c>
      <c r="J3536" s="8">
        <v>30.0</v>
      </c>
      <c r="K3536" s="8">
        <v>30.0</v>
      </c>
      <c r="L3536" s="8">
        <v>30.0</v>
      </c>
      <c r="M3536" s="8">
        <v>30.0</v>
      </c>
      <c r="N3536" s="8">
        <v>24.0</v>
      </c>
      <c r="O3536" s="8">
        <v>24.0</v>
      </c>
      <c r="P3536" s="8">
        <v>24.0</v>
      </c>
      <c r="Q3536" s="8">
        <v>24.0</v>
      </c>
      <c r="R3536" s="8">
        <v>24.0</v>
      </c>
      <c r="S3536" s="8">
        <v>24.0</v>
      </c>
      <c r="T3536" s="8">
        <v>24.0</v>
      </c>
      <c r="U3536" s="8">
        <v>24.0</v>
      </c>
      <c r="V3536" s="8">
        <v>24.0</v>
      </c>
      <c r="W3536" s="8">
        <v>24.0</v>
      </c>
      <c r="X3536" s="8">
        <v>24.0</v>
      </c>
      <c r="Y3536" s="8">
        <v>24.0</v>
      </c>
      <c r="Z3536" s="8">
        <v>24.0</v>
      </c>
      <c r="AA3536" s="8">
        <v>24.0</v>
      </c>
      <c r="AB3536" s="8">
        <v>24.0</v>
      </c>
      <c r="AC3536" s="8">
        <v>24.0</v>
      </c>
      <c r="AD3536" s="8">
        <v>30.0</v>
      </c>
      <c r="AE3536" s="8">
        <v>30.0</v>
      </c>
      <c r="AF3536" s="8" t="s">
        <v>3589</v>
      </c>
    </row>
    <row r="3537" ht="14.25" customHeight="1">
      <c r="A3537" s="7" t="s">
        <v>1807</v>
      </c>
      <c r="B3537" s="7" t="s">
        <v>3599</v>
      </c>
      <c r="C3537" s="7" t="s">
        <v>3593</v>
      </c>
      <c r="D3537" s="7" t="s">
        <v>3597</v>
      </c>
      <c r="E3537" s="201">
        <v>41640.0</v>
      </c>
      <c r="F3537" s="201">
        <v>42004.0</v>
      </c>
      <c r="G3537" s="7" t="s">
        <v>3588</v>
      </c>
      <c r="H3537" s="7">
        <v>30.0</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3589</v>
      </c>
    </row>
    <row r="3538" ht="14.25" customHeight="1">
      <c r="A3538" s="8" t="s">
        <v>4604</v>
      </c>
      <c r="B3538" s="8" t="s">
        <v>3661</v>
      </c>
      <c r="C3538" s="8"/>
      <c r="D3538" s="8" t="s">
        <v>3637</v>
      </c>
      <c r="E3538" s="202">
        <v>41640.0</v>
      </c>
      <c r="F3538" s="202">
        <v>42004.0</v>
      </c>
      <c r="G3538" s="8" t="s">
        <v>3588</v>
      </c>
      <c r="H3538" s="8">
        <v>1.0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3589</v>
      </c>
    </row>
    <row r="3539" ht="14.25" customHeight="1">
      <c r="A3539" s="7" t="s">
        <v>4604</v>
      </c>
      <c r="B3539" s="7" t="s">
        <v>3661</v>
      </c>
      <c r="C3539" s="7"/>
      <c r="D3539" s="7" t="s">
        <v>3598</v>
      </c>
      <c r="E3539" s="201">
        <v>41640.0</v>
      </c>
      <c r="F3539" s="201">
        <v>42004.0</v>
      </c>
      <c r="G3539" s="7" t="s">
        <v>3588</v>
      </c>
      <c r="H3539" s="7">
        <v>0.5</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3589</v>
      </c>
    </row>
    <row r="3540" ht="14.25" customHeight="1">
      <c r="A3540" s="8" t="s">
        <v>4604</v>
      </c>
      <c r="B3540" s="8" t="s">
        <v>3661</v>
      </c>
      <c r="C3540" s="8"/>
      <c r="D3540" s="8" t="s">
        <v>3621</v>
      </c>
      <c r="E3540" s="202">
        <v>41913.0</v>
      </c>
      <c r="F3540" s="202">
        <v>42004.0</v>
      </c>
      <c r="G3540" s="8" t="s">
        <v>3588</v>
      </c>
      <c r="H3540" s="8">
        <v>1.0</v>
      </c>
      <c r="I3540" s="8"/>
      <c r="J3540" s="8"/>
      <c r="K3540" s="8"/>
      <c r="L3540" s="8"/>
      <c r="M3540" s="8"/>
      <c r="N3540" s="8"/>
      <c r="O3540" s="8"/>
      <c r="P3540" s="8"/>
      <c r="Q3540" s="8"/>
      <c r="R3540" s="8"/>
      <c r="S3540" s="8"/>
      <c r="T3540" s="8"/>
      <c r="U3540" s="8"/>
      <c r="V3540" s="8"/>
      <c r="W3540" s="8"/>
      <c r="X3540" s="8"/>
      <c r="Y3540" s="8"/>
      <c r="Z3540" s="8"/>
      <c r="AA3540" s="8"/>
      <c r="AB3540" s="8"/>
      <c r="AC3540" s="8"/>
      <c r="AD3540" s="8"/>
      <c r="AE3540" s="8"/>
      <c r="AF3540" s="8" t="s">
        <v>3589</v>
      </c>
    </row>
    <row r="3541" ht="14.25" customHeight="1">
      <c r="A3541" s="7" t="s">
        <v>4604</v>
      </c>
      <c r="B3541" s="7" t="s">
        <v>3661</v>
      </c>
      <c r="C3541" s="7"/>
      <c r="D3541" s="7" t="s">
        <v>3621</v>
      </c>
      <c r="E3541" s="201">
        <v>41760.0</v>
      </c>
      <c r="F3541" s="201">
        <v>41912.0</v>
      </c>
      <c r="G3541" s="7" t="s">
        <v>3588</v>
      </c>
      <c r="H3541" s="7">
        <v>0.5</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3589</v>
      </c>
    </row>
    <row r="3542" ht="14.25" customHeight="1">
      <c r="A3542" s="8" t="s">
        <v>1806</v>
      </c>
      <c r="B3542" s="8" t="s">
        <v>3599</v>
      </c>
      <c r="C3542" s="8" t="s">
        <v>3593</v>
      </c>
      <c r="D3542" s="8" t="s">
        <v>3637</v>
      </c>
      <c r="E3542" s="202">
        <v>41640.0</v>
      </c>
      <c r="F3542" s="202">
        <v>42004.0</v>
      </c>
      <c r="G3542" s="8" t="s">
        <v>3594</v>
      </c>
      <c r="H3542" s="8">
        <v>15.6</v>
      </c>
      <c r="I3542" s="8">
        <v>15.6</v>
      </c>
      <c r="J3542" s="8">
        <v>15.6</v>
      </c>
      <c r="K3542" s="8">
        <v>15.6</v>
      </c>
      <c r="L3542" s="8">
        <v>15.6</v>
      </c>
      <c r="M3542" s="8">
        <v>15.6</v>
      </c>
      <c r="N3542" s="8">
        <v>21.0</v>
      </c>
      <c r="O3542" s="8">
        <v>21.0</v>
      </c>
      <c r="P3542" s="8">
        <v>21.0</v>
      </c>
      <c r="Q3542" s="8">
        <v>21.0</v>
      </c>
      <c r="R3542" s="8">
        <v>21.0</v>
      </c>
      <c r="S3542" s="8">
        <v>21.0</v>
      </c>
      <c r="T3542" s="8">
        <v>21.0</v>
      </c>
      <c r="U3542" s="8">
        <v>21.0</v>
      </c>
      <c r="V3542" s="8">
        <v>21.0</v>
      </c>
      <c r="W3542" s="8">
        <v>21.0</v>
      </c>
      <c r="X3542" s="8">
        <v>21.0</v>
      </c>
      <c r="Y3542" s="8">
        <v>21.0</v>
      </c>
      <c r="Z3542" s="8">
        <v>21.0</v>
      </c>
      <c r="AA3542" s="8">
        <v>21.0</v>
      </c>
      <c r="AB3542" s="8">
        <v>21.0</v>
      </c>
      <c r="AC3542" s="8">
        <v>21.0</v>
      </c>
      <c r="AD3542" s="8">
        <v>15.6</v>
      </c>
      <c r="AE3542" s="8">
        <v>15.6</v>
      </c>
      <c r="AF3542" s="8" t="s">
        <v>3589</v>
      </c>
    </row>
    <row r="3543" ht="14.25" customHeight="1">
      <c r="A3543" s="7" t="s">
        <v>1806</v>
      </c>
      <c r="B3543" s="7" t="s">
        <v>3599</v>
      </c>
      <c r="C3543" s="7" t="s">
        <v>3593</v>
      </c>
      <c r="D3543" s="7" t="s">
        <v>3598</v>
      </c>
      <c r="E3543" s="201">
        <v>41640.0</v>
      </c>
      <c r="F3543" s="201">
        <v>42004.0</v>
      </c>
      <c r="G3543" s="7" t="s">
        <v>3588</v>
      </c>
      <c r="H3543" s="7">
        <v>15.6</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3589</v>
      </c>
    </row>
    <row r="3544" ht="14.25" customHeight="1">
      <c r="A3544" s="8" t="s">
        <v>1804</v>
      </c>
      <c r="B3544" s="8" t="s">
        <v>1209</v>
      </c>
      <c r="C3544" s="8"/>
      <c r="D3544" s="8" t="s">
        <v>4605</v>
      </c>
      <c r="E3544" s="202">
        <v>41640.0</v>
      </c>
      <c r="F3544" s="202">
        <v>42004.0</v>
      </c>
      <c r="G3544" s="8" t="s">
        <v>3594</v>
      </c>
      <c r="H3544" s="8">
        <v>1.0</v>
      </c>
      <c r="I3544" s="8">
        <v>1.0</v>
      </c>
      <c r="J3544" s="8">
        <v>1.0</v>
      </c>
      <c r="K3544" s="8">
        <v>1.0</v>
      </c>
      <c r="L3544" s="8">
        <v>1.0</v>
      </c>
      <c r="M3544" s="8">
        <v>1.0</v>
      </c>
      <c r="N3544" s="8">
        <v>0.5</v>
      </c>
      <c r="O3544" s="8">
        <v>0.5</v>
      </c>
      <c r="P3544" s="8">
        <v>0.5</v>
      </c>
      <c r="Q3544" s="8">
        <v>0.5</v>
      </c>
      <c r="R3544" s="8">
        <v>0.5</v>
      </c>
      <c r="S3544" s="8">
        <v>0.5</v>
      </c>
      <c r="T3544" s="8">
        <v>0.5</v>
      </c>
      <c r="U3544" s="8">
        <v>0.5</v>
      </c>
      <c r="V3544" s="8">
        <v>0.5</v>
      </c>
      <c r="W3544" s="8">
        <v>0.5</v>
      </c>
      <c r="X3544" s="8">
        <v>0.5</v>
      </c>
      <c r="Y3544" s="8">
        <v>0.5</v>
      </c>
      <c r="Z3544" s="8">
        <v>0.5</v>
      </c>
      <c r="AA3544" s="8">
        <v>0.5</v>
      </c>
      <c r="AB3544" s="8">
        <v>0.5</v>
      </c>
      <c r="AC3544" s="8">
        <v>0.5</v>
      </c>
      <c r="AD3544" s="8">
        <v>1.0</v>
      </c>
      <c r="AE3544" s="8">
        <v>1.0</v>
      </c>
      <c r="AF3544" s="8" t="s">
        <v>3589</v>
      </c>
    </row>
    <row r="3545" ht="14.25" customHeight="1">
      <c r="A3545" s="7" t="s">
        <v>1804</v>
      </c>
      <c r="B3545" s="7" t="s">
        <v>1209</v>
      </c>
      <c r="C3545" s="7"/>
      <c r="D3545" s="7" t="s">
        <v>3597</v>
      </c>
      <c r="E3545" s="201">
        <v>41640.0</v>
      </c>
      <c r="F3545" s="201">
        <v>42004.0</v>
      </c>
      <c r="G3545" s="7" t="s">
        <v>3588</v>
      </c>
      <c r="H3545" s="7">
        <v>1.0</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3589</v>
      </c>
    </row>
    <row r="3546" ht="14.25" customHeight="1">
      <c r="A3546" s="8" t="s">
        <v>1804</v>
      </c>
      <c r="B3546" s="8" t="s">
        <v>1209</v>
      </c>
      <c r="C3546" s="8"/>
      <c r="D3546" s="8" t="s">
        <v>3656</v>
      </c>
      <c r="E3546" s="202">
        <v>41640.0</v>
      </c>
      <c r="F3546" s="202">
        <v>42004.0</v>
      </c>
      <c r="G3546" s="8" t="s">
        <v>3594</v>
      </c>
      <c r="H3546" s="8">
        <v>1.0</v>
      </c>
      <c r="I3546" s="8">
        <v>1.0</v>
      </c>
      <c r="J3546" s="8">
        <v>1.0</v>
      </c>
      <c r="K3546" s="8">
        <v>1.0</v>
      </c>
      <c r="L3546" s="8">
        <v>1.0</v>
      </c>
      <c r="M3546" s="8">
        <v>1.0</v>
      </c>
      <c r="N3546" s="8">
        <v>1.0</v>
      </c>
      <c r="O3546" s="8">
        <v>1.0</v>
      </c>
      <c r="P3546" s="8">
        <v>0.5</v>
      </c>
      <c r="Q3546" s="8">
        <v>0.5</v>
      </c>
      <c r="R3546" s="8">
        <v>0.5</v>
      </c>
      <c r="S3546" s="8">
        <v>0.5</v>
      </c>
      <c r="T3546" s="8">
        <v>0.5</v>
      </c>
      <c r="U3546" s="8">
        <v>0.5</v>
      </c>
      <c r="V3546" s="8">
        <v>0.5</v>
      </c>
      <c r="W3546" s="8">
        <v>0.5</v>
      </c>
      <c r="X3546" s="8">
        <v>0.5</v>
      </c>
      <c r="Y3546" s="8">
        <v>1.0</v>
      </c>
      <c r="Z3546" s="8">
        <v>1.0</v>
      </c>
      <c r="AA3546" s="8">
        <v>1.0</v>
      </c>
      <c r="AB3546" s="8">
        <v>1.0</v>
      </c>
      <c r="AC3546" s="8">
        <v>1.0</v>
      </c>
      <c r="AD3546" s="8">
        <v>1.0</v>
      </c>
      <c r="AE3546" s="8">
        <v>1.0</v>
      </c>
      <c r="AF3546" s="8" t="s">
        <v>3589</v>
      </c>
    </row>
    <row r="3547" ht="14.25" customHeight="1">
      <c r="A3547" s="7" t="s">
        <v>4606</v>
      </c>
      <c r="B3547" s="7" t="s">
        <v>3586</v>
      </c>
      <c r="C3547" s="7"/>
      <c r="D3547" s="7" t="s">
        <v>3587</v>
      </c>
      <c r="E3547" s="201">
        <v>41640.0</v>
      </c>
      <c r="F3547" s="201">
        <v>42004.0</v>
      </c>
      <c r="G3547" s="7" t="s">
        <v>3588</v>
      </c>
      <c r="H3547" s="7">
        <v>0.0</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3589</v>
      </c>
    </row>
    <row r="3548" ht="14.25" customHeight="1">
      <c r="A3548" s="8" t="s">
        <v>1812</v>
      </c>
      <c r="B3548" s="8" t="s">
        <v>3590</v>
      </c>
      <c r="C3548" s="8" t="s">
        <v>3591</v>
      </c>
      <c r="D3548" s="8" t="s">
        <v>3587</v>
      </c>
      <c r="E3548" s="202">
        <v>41640.0</v>
      </c>
      <c r="F3548" s="202">
        <v>42004.0</v>
      </c>
      <c r="G3548" s="8" t="s">
        <v>3588</v>
      </c>
      <c r="H3548" s="8">
        <v>120.0</v>
      </c>
      <c r="I3548" s="8"/>
      <c r="J3548" s="8"/>
      <c r="K3548" s="8"/>
      <c r="L3548" s="8"/>
      <c r="M3548" s="8"/>
      <c r="N3548" s="8"/>
      <c r="O3548" s="8"/>
      <c r="P3548" s="8"/>
      <c r="Q3548" s="8"/>
      <c r="R3548" s="8"/>
      <c r="S3548" s="8"/>
      <c r="T3548" s="8"/>
      <c r="U3548" s="8"/>
      <c r="V3548" s="8"/>
      <c r="W3548" s="8"/>
      <c r="X3548" s="8"/>
      <c r="Y3548" s="8"/>
      <c r="Z3548" s="8"/>
      <c r="AA3548" s="8"/>
      <c r="AB3548" s="8"/>
      <c r="AC3548" s="8"/>
      <c r="AD3548" s="8"/>
      <c r="AE3548" s="8"/>
      <c r="AF3548" s="8" t="s">
        <v>3589</v>
      </c>
    </row>
    <row r="3549" ht="14.25" customHeight="1">
      <c r="A3549" s="8" t="s">
        <v>4607</v>
      </c>
      <c r="B3549" s="8" t="s">
        <v>3586</v>
      </c>
      <c r="C3549" s="8"/>
      <c r="D3549" s="8" t="s">
        <v>3587</v>
      </c>
      <c r="E3549" s="202">
        <v>41640.0</v>
      </c>
      <c r="F3549" s="202">
        <v>42004.0</v>
      </c>
      <c r="G3549" s="8" t="s">
        <v>3588</v>
      </c>
      <c r="H3549" s="8">
        <v>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3592</v>
      </c>
    </row>
    <row r="3550" ht="14.25" customHeight="1">
      <c r="A3550" s="7" t="s">
        <v>4608</v>
      </c>
      <c r="B3550" s="7" t="s">
        <v>3586</v>
      </c>
      <c r="C3550" s="7"/>
      <c r="D3550" s="7" t="s">
        <v>3587</v>
      </c>
      <c r="E3550" s="201">
        <v>41640.0</v>
      </c>
      <c r="F3550" s="201">
        <v>42004.0</v>
      </c>
      <c r="G3550" s="7" t="s">
        <v>3588</v>
      </c>
      <c r="H3550" s="7">
        <v>1.0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3592</v>
      </c>
    </row>
    <row r="3551" ht="14.25" customHeight="1">
      <c r="A3551" s="8" t="s">
        <v>4609</v>
      </c>
      <c r="B3551" s="8" t="s">
        <v>3586</v>
      </c>
      <c r="C3551" s="8"/>
      <c r="D3551" s="8" t="s">
        <v>3587</v>
      </c>
      <c r="E3551" s="202">
        <v>41640.0</v>
      </c>
      <c r="F3551" s="202">
        <v>42004.0</v>
      </c>
      <c r="G3551" s="8" t="s">
        <v>3588</v>
      </c>
      <c r="H3551" s="8">
        <v>0.0</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3592</v>
      </c>
    </row>
    <row r="3552" ht="14.25" customHeight="1">
      <c r="A3552" s="7" t="s">
        <v>1819</v>
      </c>
      <c r="B3552" s="7" t="s">
        <v>3586</v>
      </c>
      <c r="C3552" s="7"/>
      <c r="D3552" s="7" t="s">
        <v>3587</v>
      </c>
      <c r="E3552" s="201">
        <v>41640.0</v>
      </c>
      <c r="F3552" s="201">
        <v>42004.0</v>
      </c>
      <c r="G3552" s="7" t="s">
        <v>3588</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3592</v>
      </c>
    </row>
    <row r="3553" ht="14.25" customHeight="1">
      <c r="A3553" s="8" t="s">
        <v>1813</v>
      </c>
      <c r="B3553" s="8" t="s">
        <v>3604</v>
      </c>
      <c r="C3553" s="8"/>
      <c r="D3553" s="8" t="s">
        <v>3596</v>
      </c>
      <c r="E3553" s="202">
        <v>41640.0</v>
      </c>
      <c r="F3553" s="202">
        <v>42004.0</v>
      </c>
      <c r="G3553" s="8" t="s">
        <v>3594</v>
      </c>
      <c r="H3553" s="93">
        <v>0.25</v>
      </c>
      <c r="I3553" s="93">
        <v>0.25</v>
      </c>
      <c r="J3553" s="93">
        <v>0.25</v>
      </c>
      <c r="K3553" s="93">
        <v>0.25</v>
      </c>
      <c r="L3553" s="93">
        <v>0.25</v>
      </c>
      <c r="M3553" s="93">
        <v>0.25</v>
      </c>
      <c r="N3553" s="93">
        <v>0.25</v>
      </c>
      <c r="O3553" s="93">
        <v>0.25</v>
      </c>
      <c r="P3553" s="93">
        <v>1.0</v>
      </c>
      <c r="Q3553" s="93">
        <v>1.0</v>
      </c>
      <c r="R3553" s="93">
        <v>1.0</v>
      </c>
      <c r="S3553" s="93">
        <v>1.0</v>
      </c>
      <c r="T3553" s="93">
        <v>0.25</v>
      </c>
      <c r="U3553" s="93">
        <v>1.0</v>
      </c>
      <c r="V3553" s="93">
        <v>1.0</v>
      </c>
      <c r="W3553" s="93">
        <v>1.0</v>
      </c>
      <c r="X3553" s="93">
        <v>1.0</v>
      </c>
      <c r="Y3553" s="93">
        <v>0.25</v>
      </c>
      <c r="Z3553" s="93">
        <v>0.25</v>
      </c>
      <c r="AA3553" s="93">
        <v>0.25</v>
      </c>
      <c r="AB3553" s="93">
        <v>0.25</v>
      </c>
      <c r="AC3553" s="93">
        <v>0.25</v>
      </c>
      <c r="AD3553" s="93">
        <v>0.25</v>
      </c>
      <c r="AE3553" s="93">
        <v>0.25</v>
      </c>
      <c r="AF3553" s="8" t="s">
        <v>3589</v>
      </c>
    </row>
    <row r="3554" ht="14.25" customHeight="1">
      <c r="A3554" s="8" t="s">
        <v>1813</v>
      </c>
      <c r="B3554" s="8" t="s">
        <v>3604</v>
      </c>
      <c r="C3554" s="8"/>
      <c r="D3554" s="8" t="s">
        <v>3597</v>
      </c>
      <c r="E3554" s="202">
        <v>41640.0</v>
      </c>
      <c r="F3554" s="202">
        <v>42004.0</v>
      </c>
      <c r="G3554" s="8" t="s">
        <v>3594</v>
      </c>
      <c r="H3554" s="167">
        <v>0.25</v>
      </c>
      <c r="I3554" s="167">
        <v>0.25</v>
      </c>
      <c r="J3554" s="167">
        <v>0.25</v>
      </c>
      <c r="K3554" s="167">
        <v>0.25</v>
      </c>
      <c r="L3554" s="167">
        <v>0.25</v>
      </c>
      <c r="M3554" s="167">
        <v>0.25</v>
      </c>
      <c r="N3554" s="167">
        <v>0.25</v>
      </c>
      <c r="O3554" s="167">
        <v>0.25</v>
      </c>
      <c r="P3554" s="167">
        <v>1.0</v>
      </c>
      <c r="Q3554" s="167">
        <v>1.0</v>
      </c>
      <c r="R3554" s="167">
        <v>1.0</v>
      </c>
      <c r="S3554" s="167">
        <v>1.0</v>
      </c>
      <c r="T3554" s="167">
        <v>0.25</v>
      </c>
      <c r="U3554" s="167">
        <v>1.0</v>
      </c>
      <c r="V3554" s="167">
        <v>1.0</v>
      </c>
      <c r="W3554" s="167">
        <v>1.0</v>
      </c>
      <c r="X3554" s="167">
        <v>1.0</v>
      </c>
      <c r="Y3554" s="167">
        <v>0.25</v>
      </c>
      <c r="Z3554" s="167">
        <v>0.25</v>
      </c>
      <c r="AA3554" s="167">
        <v>0.25</v>
      </c>
      <c r="AB3554" s="167">
        <v>0.25</v>
      </c>
      <c r="AC3554" s="167">
        <v>0.25</v>
      </c>
      <c r="AD3554" s="167">
        <v>0.25</v>
      </c>
      <c r="AE3554" s="167">
        <v>0.25</v>
      </c>
      <c r="AF3554" s="8" t="s">
        <v>3589</v>
      </c>
    </row>
    <row r="3555" ht="14.25" customHeight="1">
      <c r="A3555" s="8" t="s">
        <v>1813</v>
      </c>
      <c r="B3555" s="8" t="s">
        <v>3604</v>
      </c>
      <c r="C3555" s="8"/>
      <c r="D3555" s="8" t="s">
        <v>3598</v>
      </c>
      <c r="E3555" s="202">
        <v>41640.0</v>
      </c>
      <c r="F3555" s="202">
        <v>42004.0</v>
      </c>
      <c r="G3555" s="8" t="s">
        <v>3594</v>
      </c>
      <c r="H3555" s="167">
        <v>0.25</v>
      </c>
      <c r="I3555" s="167">
        <v>0.25</v>
      </c>
      <c r="J3555" s="167">
        <v>0.25</v>
      </c>
      <c r="K3555" s="167">
        <v>0.25</v>
      </c>
      <c r="L3555" s="167">
        <v>0.25</v>
      </c>
      <c r="M3555" s="167">
        <v>0.25</v>
      </c>
      <c r="N3555" s="167">
        <v>0.25</v>
      </c>
      <c r="O3555" s="167">
        <v>0.25</v>
      </c>
      <c r="P3555" s="167">
        <v>1.0</v>
      </c>
      <c r="Q3555" s="167">
        <v>1.0</v>
      </c>
      <c r="R3555" s="167">
        <v>1.0</v>
      </c>
      <c r="S3555" s="167">
        <v>1.0</v>
      </c>
      <c r="T3555" s="167">
        <v>0.25</v>
      </c>
      <c r="U3555" s="167">
        <v>1.0</v>
      </c>
      <c r="V3555" s="167">
        <v>1.0</v>
      </c>
      <c r="W3555" s="167">
        <v>1.0</v>
      </c>
      <c r="X3555" s="167">
        <v>1.0</v>
      </c>
      <c r="Y3555" s="167">
        <v>0.25</v>
      </c>
      <c r="Z3555" s="167">
        <v>0.25</v>
      </c>
      <c r="AA3555" s="167">
        <v>0.25</v>
      </c>
      <c r="AB3555" s="167">
        <v>0.25</v>
      </c>
      <c r="AC3555" s="167">
        <v>0.25</v>
      </c>
      <c r="AD3555" s="167">
        <v>0.25</v>
      </c>
      <c r="AE3555" s="167">
        <v>0.25</v>
      </c>
      <c r="AF3555" s="8" t="s">
        <v>3589</v>
      </c>
    </row>
    <row r="3556" ht="14.25" customHeight="1">
      <c r="A3556" s="8" t="s">
        <v>1813</v>
      </c>
      <c r="B3556" s="8" t="s">
        <v>3604</v>
      </c>
      <c r="C3556" s="8"/>
      <c r="D3556" s="8" t="s">
        <v>3656</v>
      </c>
      <c r="E3556" s="202">
        <v>41640.0</v>
      </c>
      <c r="F3556" s="202">
        <v>42004.0</v>
      </c>
      <c r="G3556" s="8" t="s">
        <v>3588</v>
      </c>
      <c r="H3556" s="93">
        <v>0.0</v>
      </c>
      <c r="I3556" s="8"/>
      <c r="J3556" s="8"/>
      <c r="K3556" s="8"/>
      <c r="L3556" s="8"/>
      <c r="M3556" s="8"/>
      <c r="N3556" s="8"/>
      <c r="O3556" s="8"/>
      <c r="P3556" s="8"/>
      <c r="Q3556" s="8"/>
      <c r="R3556" s="8"/>
      <c r="S3556" s="8"/>
      <c r="T3556" s="8"/>
      <c r="U3556" s="8"/>
      <c r="V3556" s="8"/>
      <c r="W3556" s="8"/>
      <c r="X3556" s="8"/>
      <c r="Y3556" s="8"/>
      <c r="Z3556" s="8"/>
      <c r="AA3556" s="8"/>
      <c r="AB3556" s="8"/>
      <c r="AC3556" s="8"/>
      <c r="AD3556" s="8"/>
      <c r="AE3556" s="8"/>
      <c r="AF3556" s="8" t="s">
        <v>3589</v>
      </c>
    </row>
    <row r="3557" ht="14.25" customHeight="1">
      <c r="A3557" s="7" t="s">
        <v>1813</v>
      </c>
      <c r="B3557" s="7" t="s">
        <v>3604</v>
      </c>
      <c r="C3557" s="7"/>
      <c r="D3557" s="7" t="s">
        <v>3657</v>
      </c>
      <c r="E3557" s="201">
        <v>41640.0</v>
      </c>
      <c r="F3557" s="201">
        <v>42004.0</v>
      </c>
      <c r="G3557" s="92" t="s">
        <v>3588</v>
      </c>
      <c r="H3557" s="92">
        <v>0.0</v>
      </c>
      <c r="I3557" s="7"/>
      <c r="J3557" s="7"/>
      <c r="K3557" s="7"/>
      <c r="L3557" s="7"/>
      <c r="M3557" s="7"/>
      <c r="N3557" s="7"/>
      <c r="O3557" s="7"/>
      <c r="P3557" s="7"/>
      <c r="Q3557" s="7"/>
      <c r="R3557" s="7"/>
      <c r="S3557" s="7"/>
      <c r="T3557" s="7"/>
      <c r="U3557" s="7"/>
      <c r="V3557" s="7"/>
      <c r="W3557" s="7"/>
      <c r="X3557" s="7"/>
      <c r="Y3557" s="7"/>
      <c r="Z3557" s="7"/>
      <c r="AA3557" s="7"/>
      <c r="AB3557" s="7"/>
      <c r="AC3557" s="7"/>
      <c r="AD3557" s="7"/>
      <c r="AE3557" s="7"/>
      <c r="AF3557" s="7" t="s">
        <v>3589</v>
      </c>
    </row>
    <row r="3558" ht="14.25" customHeight="1">
      <c r="A3558" s="8" t="s">
        <v>1810</v>
      </c>
      <c r="B3558" s="8" t="s">
        <v>1207</v>
      </c>
      <c r="C3558" s="8"/>
      <c r="D3558" s="8" t="s">
        <v>3596</v>
      </c>
      <c r="E3558" s="202">
        <v>41640.0</v>
      </c>
      <c r="F3558" s="202">
        <v>42004.0</v>
      </c>
      <c r="G3558" s="8" t="s">
        <v>3594</v>
      </c>
      <c r="H3558" s="8">
        <v>0.1</v>
      </c>
      <c r="I3558" s="8">
        <v>0.1</v>
      </c>
      <c r="J3558" s="8">
        <v>0.1</v>
      </c>
      <c r="K3558" s="8">
        <v>0.1</v>
      </c>
      <c r="L3558" s="8">
        <v>0.1</v>
      </c>
      <c r="M3558" s="8">
        <v>0.1</v>
      </c>
      <c r="N3558" s="8">
        <v>0.1</v>
      </c>
      <c r="O3558" s="8">
        <v>0.4</v>
      </c>
      <c r="P3558" s="8">
        <v>0.7</v>
      </c>
      <c r="Q3558" s="8">
        <v>0.9</v>
      </c>
      <c r="R3558" s="8">
        <v>0.9</v>
      </c>
      <c r="S3558" s="8">
        <v>0.9</v>
      </c>
      <c r="T3558" s="8">
        <v>0.8</v>
      </c>
      <c r="U3558" s="8">
        <v>0.9</v>
      </c>
      <c r="V3558" s="8">
        <v>0.9</v>
      </c>
      <c r="W3558" s="8">
        <v>0.9</v>
      </c>
      <c r="X3558" s="8">
        <v>0.9</v>
      </c>
      <c r="Y3558" s="8">
        <v>0.3</v>
      </c>
      <c r="Z3558" s="8">
        <v>0.1</v>
      </c>
      <c r="AA3558" s="8">
        <v>0.1</v>
      </c>
      <c r="AB3558" s="8">
        <v>0.1</v>
      </c>
      <c r="AC3558" s="8">
        <v>0.1</v>
      </c>
      <c r="AD3558" s="8">
        <v>0.1</v>
      </c>
      <c r="AE3558" s="8">
        <v>0.1</v>
      </c>
      <c r="AF3558" s="8" t="s">
        <v>3589</v>
      </c>
    </row>
    <row r="3559" ht="14.25" customHeight="1">
      <c r="A3559" s="7" t="s">
        <v>1810</v>
      </c>
      <c r="B3559" s="7" t="s">
        <v>1207</v>
      </c>
      <c r="C3559" s="7"/>
      <c r="D3559" s="7" t="s">
        <v>3597</v>
      </c>
      <c r="E3559" s="201">
        <v>41640.0</v>
      </c>
      <c r="F3559" s="201">
        <v>42004.0</v>
      </c>
      <c r="G3559" s="7" t="s">
        <v>3588</v>
      </c>
      <c r="H3559" s="7">
        <v>0.0</v>
      </c>
      <c r="I3559" s="7"/>
      <c r="J3559" s="7"/>
      <c r="K3559" s="7"/>
      <c r="L3559" s="7"/>
      <c r="M3559" s="7"/>
      <c r="N3559" s="7"/>
      <c r="O3559" s="7"/>
      <c r="P3559" s="7"/>
      <c r="Q3559" s="7"/>
      <c r="R3559" s="7"/>
      <c r="S3559" s="7"/>
      <c r="T3559" s="7"/>
      <c r="U3559" s="7"/>
      <c r="V3559" s="7"/>
      <c r="W3559" s="7"/>
      <c r="X3559" s="7"/>
      <c r="Y3559" s="7"/>
      <c r="Z3559" s="7"/>
      <c r="AA3559" s="7"/>
      <c r="AB3559" s="7"/>
      <c r="AC3559" s="7"/>
      <c r="AD3559" s="7"/>
      <c r="AE3559" s="7"/>
      <c r="AF3559" s="7" t="s">
        <v>3589</v>
      </c>
    </row>
    <row r="3560" ht="14.25" customHeight="1">
      <c r="A3560" s="8" t="s">
        <v>1810</v>
      </c>
      <c r="B3560" s="8" t="s">
        <v>1207</v>
      </c>
      <c r="C3560" s="8"/>
      <c r="D3560" s="8" t="s">
        <v>3598</v>
      </c>
      <c r="E3560" s="202">
        <v>41640.0</v>
      </c>
      <c r="F3560" s="202">
        <v>42004.0</v>
      </c>
      <c r="G3560" s="8" t="s">
        <v>3588</v>
      </c>
      <c r="H3560" s="8">
        <v>1.0</v>
      </c>
      <c r="I3560" s="8"/>
      <c r="J3560" s="8"/>
      <c r="K3560" s="8"/>
      <c r="L3560" s="8"/>
      <c r="M3560" s="8"/>
      <c r="N3560" s="8"/>
      <c r="O3560" s="8"/>
      <c r="P3560" s="8"/>
      <c r="Q3560" s="8"/>
      <c r="R3560" s="8"/>
      <c r="S3560" s="8"/>
      <c r="T3560" s="8"/>
      <c r="U3560" s="8"/>
      <c r="V3560" s="8"/>
      <c r="W3560" s="8"/>
      <c r="X3560" s="8"/>
      <c r="Y3560" s="8"/>
      <c r="Z3560" s="8"/>
      <c r="AA3560" s="8"/>
      <c r="AB3560" s="8"/>
      <c r="AC3560" s="8"/>
      <c r="AD3560" s="8"/>
      <c r="AE3560" s="8"/>
      <c r="AF3560" s="8" t="s">
        <v>3589</v>
      </c>
    </row>
    <row r="3561" ht="14.25" customHeight="1">
      <c r="A3561" s="7" t="s">
        <v>1810</v>
      </c>
      <c r="B3561" s="7" t="s">
        <v>1207</v>
      </c>
      <c r="C3561" s="7"/>
      <c r="D3561" s="7" t="s">
        <v>3656</v>
      </c>
      <c r="E3561" s="201">
        <v>41640.0</v>
      </c>
      <c r="F3561" s="201">
        <v>42004.0</v>
      </c>
      <c r="G3561" s="7" t="s">
        <v>3588</v>
      </c>
      <c r="H3561" s="7">
        <v>0.1</v>
      </c>
      <c r="I3561" s="7"/>
      <c r="J3561" s="7"/>
      <c r="K3561" s="7"/>
      <c r="L3561" s="7"/>
      <c r="M3561" s="7"/>
      <c r="N3561" s="7"/>
      <c r="O3561" s="7"/>
      <c r="P3561" s="7"/>
      <c r="Q3561" s="7"/>
      <c r="R3561" s="7"/>
      <c r="S3561" s="7"/>
      <c r="T3561" s="7"/>
      <c r="U3561" s="7"/>
      <c r="V3561" s="7"/>
      <c r="W3561" s="7"/>
      <c r="X3561" s="7"/>
      <c r="Y3561" s="7"/>
      <c r="Z3561" s="7"/>
      <c r="AA3561" s="7"/>
      <c r="AB3561" s="7"/>
      <c r="AC3561" s="7"/>
      <c r="AD3561" s="7"/>
      <c r="AE3561" s="7"/>
      <c r="AF3561" s="7" t="s">
        <v>3589</v>
      </c>
    </row>
    <row r="3562" ht="14.25" customHeight="1">
      <c r="A3562" s="8" t="s">
        <v>1810</v>
      </c>
      <c r="B3562" s="8" t="s">
        <v>1207</v>
      </c>
      <c r="C3562" s="8"/>
      <c r="D3562" s="8" t="s">
        <v>3657</v>
      </c>
      <c r="E3562" s="202">
        <v>41640.0</v>
      </c>
      <c r="F3562" s="202">
        <v>42004.0</v>
      </c>
      <c r="G3562" s="8" t="s">
        <v>3594</v>
      </c>
      <c r="H3562" s="8">
        <v>0.1</v>
      </c>
      <c r="I3562" s="8">
        <v>0.1</v>
      </c>
      <c r="J3562" s="8">
        <v>0.1</v>
      </c>
      <c r="K3562" s="8">
        <v>0.1</v>
      </c>
      <c r="L3562" s="8">
        <v>0.1</v>
      </c>
      <c r="M3562" s="8">
        <v>0.1</v>
      </c>
      <c r="N3562" s="8">
        <v>0.1</v>
      </c>
      <c r="O3562" s="8">
        <v>0.1</v>
      </c>
      <c r="P3562" s="8">
        <v>0.1</v>
      </c>
      <c r="Q3562" s="8">
        <v>0.24</v>
      </c>
      <c r="R3562" s="8">
        <v>0.24</v>
      </c>
      <c r="S3562" s="8">
        <v>0.24</v>
      </c>
      <c r="T3562" s="8">
        <v>0.1</v>
      </c>
      <c r="U3562" s="8">
        <v>0.1</v>
      </c>
      <c r="V3562" s="8">
        <v>0.1</v>
      </c>
      <c r="W3562" s="8">
        <v>0.1</v>
      </c>
      <c r="X3562" s="8">
        <v>0.1</v>
      </c>
      <c r="Y3562" s="8">
        <v>0.1</v>
      </c>
      <c r="Z3562" s="8">
        <v>0.1</v>
      </c>
      <c r="AA3562" s="8">
        <v>0.1</v>
      </c>
      <c r="AB3562" s="8">
        <v>0.1</v>
      </c>
      <c r="AC3562" s="8">
        <v>0.1</v>
      </c>
      <c r="AD3562" s="8">
        <v>0.1</v>
      </c>
      <c r="AE3562" s="8">
        <v>0.1</v>
      </c>
      <c r="AF3562" s="8" t="s">
        <v>3589</v>
      </c>
    </row>
    <row r="3563" ht="14.25" customHeight="1">
      <c r="A3563" s="7" t="s">
        <v>1811</v>
      </c>
      <c r="B3563" s="7" t="s">
        <v>8</v>
      </c>
      <c r="C3563" s="7"/>
      <c r="D3563" s="7" t="s">
        <v>3596</v>
      </c>
      <c r="E3563" s="201">
        <v>41640.0</v>
      </c>
      <c r="F3563" s="201">
        <v>42004.0</v>
      </c>
      <c r="G3563" s="7" t="s">
        <v>3594</v>
      </c>
      <c r="H3563" s="7">
        <v>0.0</v>
      </c>
      <c r="I3563" s="7">
        <v>0.0</v>
      </c>
      <c r="J3563" s="7">
        <v>0.0</v>
      </c>
      <c r="K3563" s="7">
        <v>0.0</v>
      </c>
      <c r="L3563" s="7">
        <v>0.0</v>
      </c>
      <c r="M3563" s="7">
        <v>0.0</v>
      </c>
      <c r="N3563" s="7">
        <v>0.0</v>
      </c>
      <c r="O3563" s="7">
        <v>0.15</v>
      </c>
      <c r="P3563" s="7">
        <v>0.7</v>
      </c>
      <c r="Q3563" s="7">
        <v>0.9</v>
      </c>
      <c r="R3563" s="7">
        <v>0.9</v>
      </c>
      <c r="S3563" s="7">
        <v>0.9</v>
      </c>
      <c r="T3563" s="7">
        <v>0.5</v>
      </c>
      <c r="U3563" s="7">
        <v>0.85</v>
      </c>
      <c r="V3563" s="7">
        <v>0.85</v>
      </c>
      <c r="W3563" s="7">
        <v>0.85</v>
      </c>
      <c r="X3563" s="7">
        <v>0.2</v>
      </c>
      <c r="Y3563" s="7">
        <v>0.0</v>
      </c>
      <c r="Z3563" s="7">
        <v>0.0</v>
      </c>
      <c r="AA3563" s="7">
        <v>0.0</v>
      </c>
      <c r="AB3563" s="7">
        <v>0.0</v>
      </c>
      <c r="AC3563" s="7">
        <v>0.0</v>
      </c>
      <c r="AD3563" s="7">
        <v>0.0</v>
      </c>
      <c r="AE3563" s="7">
        <v>0.0</v>
      </c>
      <c r="AF3563" s="7" t="s">
        <v>3589</v>
      </c>
    </row>
    <row r="3564" ht="14.25" customHeight="1">
      <c r="A3564" s="8" t="s">
        <v>1811</v>
      </c>
      <c r="B3564" s="8" t="s">
        <v>8</v>
      </c>
      <c r="C3564" s="8"/>
      <c r="D3564" s="8" t="s">
        <v>3996</v>
      </c>
      <c r="E3564" s="202">
        <v>41640.0</v>
      </c>
      <c r="F3564" s="202">
        <v>42004.0</v>
      </c>
      <c r="G3564" s="8" t="s">
        <v>3588</v>
      </c>
      <c r="H3564" s="8">
        <v>0.0</v>
      </c>
      <c r="I3564" s="8"/>
      <c r="J3564" s="8"/>
      <c r="K3564" s="8"/>
      <c r="L3564" s="8"/>
      <c r="M3564" s="8"/>
      <c r="N3564" s="8"/>
      <c r="O3564" s="8"/>
      <c r="P3564" s="8"/>
      <c r="Q3564" s="8"/>
      <c r="R3564" s="8"/>
      <c r="S3564" s="8"/>
      <c r="T3564" s="8"/>
      <c r="U3564" s="8"/>
      <c r="V3564" s="8"/>
      <c r="W3564" s="8"/>
      <c r="X3564" s="8"/>
      <c r="Y3564" s="8"/>
      <c r="Z3564" s="8"/>
      <c r="AA3564" s="8"/>
      <c r="AB3564" s="8"/>
      <c r="AC3564" s="8"/>
      <c r="AD3564" s="8"/>
      <c r="AE3564" s="8"/>
      <c r="AF3564" s="8" t="s">
        <v>3589</v>
      </c>
    </row>
    <row r="3565" ht="14.25" customHeight="1">
      <c r="A3565" s="7" t="s">
        <v>1811</v>
      </c>
      <c r="B3565" s="7" t="s">
        <v>8</v>
      </c>
      <c r="C3565" s="7"/>
      <c r="D3565" s="7" t="s">
        <v>3598</v>
      </c>
      <c r="E3565" s="201">
        <v>41640.0</v>
      </c>
      <c r="F3565" s="201">
        <v>42004.0</v>
      </c>
      <c r="G3565" s="7" t="s">
        <v>3588</v>
      </c>
      <c r="H3565" s="7">
        <v>1.0</v>
      </c>
      <c r="I3565" s="7"/>
      <c r="J3565" s="7"/>
      <c r="K3565" s="7"/>
      <c r="L3565" s="7"/>
      <c r="M3565" s="7"/>
      <c r="N3565" s="7"/>
      <c r="O3565" s="7"/>
      <c r="P3565" s="7"/>
      <c r="Q3565" s="7"/>
      <c r="R3565" s="7"/>
      <c r="S3565" s="7"/>
      <c r="T3565" s="7"/>
      <c r="U3565" s="7"/>
      <c r="V3565" s="7"/>
      <c r="W3565" s="7"/>
      <c r="X3565" s="7"/>
      <c r="Y3565" s="7"/>
      <c r="Z3565" s="7"/>
      <c r="AA3565" s="7"/>
      <c r="AB3565" s="7"/>
      <c r="AC3565" s="7"/>
      <c r="AD3565" s="7"/>
      <c r="AE3565" s="7"/>
      <c r="AF3565" s="7" t="s">
        <v>3589</v>
      </c>
    </row>
    <row r="3566" ht="14.25" customHeight="1">
      <c r="A3566" s="8" t="s">
        <v>1811</v>
      </c>
      <c r="B3566" s="8" t="s">
        <v>8</v>
      </c>
      <c r="C3566" s="8"/>
      <c r="D3566" s="8" t="s">
        <v>3657</v>
      </c>
      <c r="E3566" s="202">
        <v>41640.0</v>
      </c>
      <c r="F3566" s="202">
        <v>42004.0</v>
      </c>
      <c r="G3566" s="8" t="s">
        <v>3594</v>
      </c>
      <c r="H3566" s="8">
        <v>0.0</v>
      </c>
      <c r="I3566" s="8">
        <v>0.0</v>
      </c>
      <c r="J3566" s="8">
        <v>0.0</v>
      </c>
      <c r="K3566" s="8">
        <v>0.0</v>
      </c>
      <c r="L3566" s="8">
        <v>0.0</v>
      </c>
      <c r="M3566" s="8">
        <v>0.0</v>
      </c>
      <c r="N3566" s="8">
        <v>0.0</v>
      </c>
      <c r="O3566" s="8">
        <v>0.0</v>
      </c>
      <c r="P3566" s="8">
        <v>0.2</v>
      </c>
      <c r="Q3566" s="8">
        <v>0.2</v>
      </c>
      <c r="R3566" s="8">
        <v>0.2</v>
      </c>
      <c r="S3566" s="8">
        <v>0.2</v>
      </c>
      <c r="T3566" s="8">
        <v>0.1</v>
      </c>
      <c r="U3566" s="8">
        <v>0.1</v>
      </c>
      <c r="V3566" s="8">
        <v>0.1</v>
      </c>
      <c r="W3566" s="8">
        <v>0.1</v>
      </c>
      <c r="X3566" s="8">
        <v>0.0</v>
      </c>
      <c r="Y3566" s="8">
        <v>0.0</v>
      </c>
      <c r="Z3566" s="8">
        <v>0.0</v>
      </c>
      <c r="AA3566" s="8">
        <v>0.0</v>
      </c>
      <c r="AB3566" s="8">
        <v>0.0</v>
      </c>
      <c r="AC3566" s="8">
        <v>0.0</v>
      </c>
      <c r="AD3566" s="8">
        <v>0.0</v>
      </c>
      <c r="AE3566" s="8">
        <v>0.0</v>
      </c>
      <c r="AF3566" s="8" t="s">
        <v>3589</v>
      </c>
    </row>
    <row r="3567" ht="14.25" customHeight="1">
      <c r="A3567" s="8" t="s">
        <v>1816</v>
      </c>
      <c r="B3567" s="8" t="s">
        <v>1207</v>
      </c>
      <c r="C3567" s="8"/>
      <c r="D3567" s="8" t="s">
        <v>3596</v>
      </c>
      <c r="E3567" s="202">
        <v>41640.0</v>
      </c>
      <c r="F3567" s="202">
        <v>42004.0</v>
      </c>
      <c r="G3567" s="8" t="s">
        <v>3588</v>
      </c>
      <c r="H3567" s="8">
        <v>0.18</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3592</v>
      </c>
    </row>
    <row r="3568" ht="14.25" customHeight="1">
      <c r="A3568" s="7" t="s">
        <v>1816</v>
      </c>
      <c r="B3568" s="7" t="s">
        <v>1207</v>
      </c>
      <c r="C3568" s="7"/>
      <c r="D3568" s="7" t="s">
        <v>3597</v>
      </c>
      <c r="E3568" s="201">
        <v>41640.0</v>
      </c>
      <c r="F3568" s="201">
        <v>42004.0</v>
      </c>
      <c r="G3568" s="7" t="s">
        <v>3588</v>
      </c>
      <c r="H3568" s="7">
        <v>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3592</v>
      </c>
    </row>
    <row r="3569" ht="14.25" customHeight="1">
      <c r="A3569" s="8" t="s">
        <v>1816</v>
      </c>
      <c r="B3569" s="8" t="s">
        <v>1207</v>
      </c>
      <c r="C3569" s="8"/>
      <c r="D3569" s="8" t="s">
        <v>3598</v>
      </c>
      <c r="E3569" s="202">
        <v>41640.0</v>
      </c>
      <c r="F3569" s="202">
        <v>42004.0</v>
      </c>
      <c r="G3569" s="8" t="s">
        <v>3588</v>
      </c>
      <c r="H3569" s="8">
        <v>1.0</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3592</v>
      </c>
    </row>
    <row r="3570" ht="14.25" customHeight="1">
      <c r="A3570" s="7" t="s">
        <v>1816</v>
      </c>
      <c r="B3570" s="7" t="s">
        <v>1207</v>
      </c>
      <c r="C3570" s="7"/>
      <c r="D3570" s="7" t="s">
        <v>4235</v>
      </c>
      <c r="E3570" s="201">
        <v>41640.0</v>
      </c>
      <c r="F3570" s="201">
        <v>42004.0</v>
      </c>
      <c r="G3570" s="7" t="s">
        <v>3594</v>
      </c>
      <c r="H3570" s="7">
        <v>0.18</v>
      </c>
      <c r="I3570" s="7">
        <v>0.18</v>
      </c>
      <c r="J3570" s="7">
        <v>0.18</v>
      </c>
      <c r="K3570" s="7">
        <v>0.18</v>
      </c>
      <c r="L3570" s="7">
        <v>0.18</v>
      </c>
      <c r="M3570" s="7">
        <v>0.18</v>
      </c>
      <c r="N3570" s="92">
        <v>0.196742</v>
      </c>
      <c r="O3570" s="92">
        <v>0.359268</v>
      </c>
      <c r="P3570" s="92">
        <v>0.658658</v>
      </c>
      <c r="Q3570" s="92">
        <v>0.658658</v>
      </c>
      <c r="R3570" s="92">
        <v>0.658658</v>
      </c>
      <c r="S3570" s="92">
        <v>0.658658</v>
      </c>
      <c r="T3570" s="92">
        <v>0.581672</v>
      </c>
      <c r="U3570" s="92">
        <v>0.658658</v>
      </c>
      <c r="V3570" s="92">
        <v>0.658658</v>
      </c>
      <c r="W3570" s="92">
        <v>0.658658</v>
      </c>
      <c r="X3570" s="92">
        <v>0.658658</v>
      </c>
      <c r="Y3570" s="92">
        <v>0.521794</v>
      </c>
      <c r="Z3570" s="7">
        <v>0.18</v>
      </c>
      <c r="AA3570" s="7">
        <v>0.18</v>
      </c>
      <c r="AB3570" s="7">
        <v>0.18</v>
      </c>
      <c r="AC3570" s="7">
        <v>0.18</v>
      </c>
      <c r="AD3570" s="7">
        <v>0.18</v>
      </c>
      <c r="AE3570" s="7">
        <v>0.18</v>
      </c>
      <c r="AF3570" s="7" t="s">
        <v>3592</v>
      </c>
    </row>
    <row r="3571" ht="14.25" customHeight="1">
      <c r="A3571" s="8" t="s">
        <v>1821</v>
      </c>
      <c r="B3571" s="8" t="s">
        <v>1207</v>
      </c>
      <c r="C3571" s="8"/>
      <c r="D3571" s="8" t="s">
        <v>3596</v>
      </c>
      <c r="E3571" s="202">
        <v>41640.0</v>
      </c>
      <c r="F3571" s="202">
        <v>42004.0</v>
      </c>
      <c r="G3571" s="8" t="s">
        <v>3588</v>
      </c>
      <c r="H3571" s="8">
        <v>0.1</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3592</v>
      </c>
    </row>
    <row r="3572" ht="14.25" customHeight="1">
      <c r="A3572" s="7" t="s">
        <v>1821</v>
      </c>
      <c r="B3572" s="7" t="s">
        <v>1207</v>
      </c>
      <c r="C3572" s="7"/>
      <c r="D3572" s="7" t="s">
        <v>3597</v>
      </c>
      <c r="E3572" s="201">
        <v>41640.0</v>
      </c>
      <c r="F3572" s="201">
        <v>42004.0</v>
      </c>
      <c r="G3572" s="7" t="s">
        <v>3588</v>
      </c>
      <c r="H3572" s="7">
        <v>0.0</v>
      </c>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7" t="s">
        <v>3592</v>
      </c>
    </row>
    <row r="3573" ht="14.25" customHeight="1">
      <c r="A3573" s="8" t="s">
        <v>1821</v>
      </c>
      <c r="B3573" s="8" t="s">
        <v>1207</v>
      </c>
      <c r="C3573" s="8"/>
      <c r="D3573" s="8" t="s">
        <v>3598</v>
      </c>
      <c r="E3573" s="202">
        <v>41640.0</v>
      </c>
      <c r="F3573" s="202">
        <v>42004.0</v>
      </c>
      <c r="G3573" s="8" t="s">
        <v>3588</v>
      </c>
      <c r="H3573" s="8">
        <v>1.0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3592</v>
      </c>
    </row>
    <row r="3574" ht="14.25" customHeight="1">
      <c r="A3574" s="7" t="s">
        <v>1821</v>
      </c>
      <c r="B3574" s="7" t="s">
        <v>1207</v>
      </c>
      <c r="C3574" s="7"/>
      <c r="D3574" s="7" t="s">
        <v>4235</v>
      </c>
      <c r="E3574" s="201">
        <v>41640.0</v>
      </c>
      <c r="F3574" s="201">
        <v>42004.0</v>
      </c>
      <c r="G3574" s="7" t="s">
        <v>3594</v>
      </c>
      <c r="H3574" s="7">
        <v>0.1</v>
      </c>
      <c r="I3574" s="7">
        <v>0.1</v>
      </c>
      <c r="J3574" s="7">
        <v>0.1</v>
      </c>
      <c r="K3574" s="7">
        <v>0.1</v>
      </c>
      <c r="L3574" s="7">
        <v>0.1</v>
      </c>
      <c r="M3574" s="7">
        <v>0.1</v>
      </c>
      <c r="N3574" s="7">
        <v>0.1</v>
      </c>
      <c r="O3574" s="7">
        <v>0.6</v>
      </c>
      <c r="P3574" s="7">
        <v>0.75</v>
      </c>
      <c r="Q3574" s="7">
        <v>0.85</v>
      </c>
      <c r="R3574" s="7">
        <v>0.85</v>
      </c>
      <c r="S3574" s="7">
        <v>0.85</v>
      </c>
      <c r="T3574" s="7">
        <v>0.85</v>
      </c>
      <c r="U3574" s="7">
        <v>0.85</v>
      </c>
      <c r="V3574" s="7">
        <v>0.85</v>
      </c>
      <c r="W3574" s="7">
        <v>0.85</v>
      </c>
      <c r="X3574" s="7">
        <v>0.75</v>
      </c>
      <c r="Y3574" s="7">
        <v>0.6</v>
      </c>
      <c r="Z3574" s="7">
        <v>0.1</v>
      </c>
      <c r="AA3574" s="7">
        <v>0.1</v>
      </c>
      <c r="AB3574" s="7">
        <v>0.1</v>
      </c>
      <c r="AC3574" s="7">
        <v>0.1</v>
      </c>
      <c r="AD3574" s="7">
        <v>0.1</v>
      </c>
      <c r="AE3574" s="7">
        <v>0.1</v>
      </c>
      <c r="AF3574" s="7" t="s">
        <v>3592</v>
      </c>
    </row>
    <row r="3575" ht="14.25" customHeight="1">
      <c r="A3575" s="8" t="s">
        <v>1817</v>
      </c>
      <c r="B3575" s="8" t="s">
        <v>8</v>
      </c>
      <c r="C3575" s="8"/>
      <c r="D3575" s="8" t="s">
        <v>3596</v>
      </c>
      <c r="E3575" s="202">
        <v>41640.0</v>
      </c>
      <c r="F3575" s="202">
        <v>42004.0</v>
      </c>
      <c r="G3575" s="8" t="s">
        <v>3588</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3592</v>
      </c>
    </row>
    <row r="3576" ht="14.25" customHeight="1">
      <c r="A3576" s="7" t="s">
        <v>1817</v>
      </c>
      <c r="B3576" s="7" t="s">
        <v>8</v>
      </c>
      <c r="C3576" s="7"/>
      <c r="D3576" s="7" t="s">
        <v>3674</v>
      </c>
      <c r="E3576" s="201">
        <v>41640.0</v>
      </c>
      <c r="F3576" s="201">
        <v>42004.0</v>
      </c>
      <c r="G3576" s="7" t="s">
        <v>3594</v>
      </c>
      <c r="H3576" s="7">
        <v>0.0</v>
      </c>
      <c r="I3576" s="7">
        <v>0.0</v>
      </c>
      <c r="J3576" s="7">
        <v>0.0</v>
      </c>
      <c r="K3576" s="7">
        <v>0.0</v>
      </c>
      <c r="L3576" s="7">
        <v>0.0</v>
      </c>
      <c r="M3576" s="7">
        <v>0.0</v>
      </c>
      <c r="N3576" s="7">
        <v>0.11</v>
      </c>
      <c r="O3576" s="7">
        <v>0.21</v>
      </c>
      <c r="P3576" s="7">
        <v>1.0</v>
      </c>
      <c r="Q3576" s="7">
        <v>1.0</v>
      </c>
      <c r="R3576" s="7">
        <v>1.0</v>
      </c>
      <c r="S3576" s="7">
        <v>1.0</v>
      </c>
      <c r="T3576" s="7">
        <v>0.53</v>
      </c>
      <c r="U3576" s="7">
        <v>1.0</v>
      </c>
      <c r="V3576" s="7">
        <v>1.0</v>
      </c>
      <c r="W3576" s="7">
        <v>1.0</v>
      </c>
      <c r="X3576" s="7">
        <v>1.0</v>
      </c>
      <c r="Y3576" s="7">
        <v>0.32</v>
      </c>
      <c r="Z3576" s="7">
        <v>0.0</v>
      </c>
      <c r="AA3576" s="7">
        <v>0.0</v>
      </c>
      <c r="AB3576" s="7">
        <v>0.0</v>
      </c>
      <c r="AC3576" s="7">
        <v>0.0</v>
      </c>
      <c r="AD3576" s="7">
        <v>0.0</v>
      </c>
      <c r="AE3576" s="7">
        <v>0.0</v>
      </c>
      <c r="AF3576" s="7" t="s">
        <v>3592</v>
      </c>
    </row>
    <row r="3577" ht="14.25" customHeight="1">
      <c r="A3577" s="8" t="s">
        <v>1824</v>
      </c>
      <c r="B3577" s="8" t="s">
        <v>3599</v>
      </c>
      <c r="C3577" s="8" t="s">
        <v>3593</v>
      </c>
      <c r="D3577" s="8" t="s">
        <v>3587</v>
      </c>
      <c r="E3577" s="202">
        <v>41640.0</v>
      </c>
      <c r="F3577" s="202">
        <v>42004.0</v>
      </c>
      <c r="G3577" s="8" t="s">
        <v>3588</v>
      </c>
      <c r="H3577" s="8">
        <v>10.0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3592</v>
      </c>
    </row>
    <row r="3578" ht="14.25" customHeight="1">
      <c r="A3578" s="93" t="s">
        <v>1826</v>
      </c>
      <c r="B3578" s="8" t="s">
        <v>3599</v>
      </c>
      <c r="C3578" s="8" t="s">
        <v>3593</v>
      </c>
      <c r="D3578" s="93" t="s">
        <v>3596</v>
      </c>
      <c r="E3578" s="202">
        <v>41640.0</v>
      </c>
      <c r="F3578" s="202">
        <v>42004.0</v>
      </c>
      <c r="G3578" s="8" t="s">
        <v>3588</v>
      </c>
      <c r="H3578" s="93">
        <v>30.0</v>
      </c>
      <c r="AF3578" s="8" t="s">
        <v>3589</v>
      </c>
    </row>
    <row r="3579" ht="14.25" customHeight="1">
      <c r="A3579" s="93" t="s">
        <v>1826</v>
      </c>
      <c r="B3579" s="8" t="s">
        <v>3599</v>
      </c>
      <c r="C3579" s="8" t="s">
        <v>3593</v>
      </c>
      <c r="D3579" s="93" t="s">
        <v>3644</v>
      </c>
      <c r="E3579" s="202">
        <v>41640.0</v>
      </c>
      <c r="F3579" s="202">
        <v>42004.0</v>
      </c>
      <c r="G3579" s="93" t="s">
        <v>3594</v>
      </c>
      <c r="H3579" s="93">
        <v>30.0</v>
      </c>
      <c r="I3579" s="93">
        <v>30.0</v>
      </c>
      <c r="J3579" s="93">
        <v>30.0</v>
      </c>
      <c r="K3579" s="93">
        <v>30.0</v>
      </c>
      <c r="L3579" s="93">
        <v>30.0</v>
      </c>
      <c r="M3579" s="93">
        <v>30.0</v>
      </c>
      <c r="N3579" s="93">
        <v>24.0</v>
      </c>
      <c r="O3579" s="93">
        <v>24.0</v>
      </c>
      <c r="P3579" s="93">
        <v>24.0</v>
      </c>
      <c r="Q3579" s="93">
        <v>24.0</v>
      </c>
      <c r="R3579" s="93">
        <v>24.0</v>
      </c>
      <c r="S3579" s="93">
        <v>24.0</v>
      </c>
      <c r="T3579" s="93">
        <v>24.0</v>
      </c>
      <c r="U3579" s="93">
        <v>24.0</v>
      </c>
      <c r="V3579" s="93">
        <v>24.0</v>
      </c>
      <c r="W3579" s="93">
        <v>24.0</v>
      </c>
      <c r="X3579" s="93">
        <v>24.0</v>
      </c>
      <c r="Y3579" s="93">
        <v>30.0</v>
      </c>
      <c r="Z3579" s="93">
        <v>30.0</v>
      </c>
      <c r="AA3579" s="93">
        <v>30.0</v>
      </c>
      <c r="AB3579" s="93">
        <v>30.0</v>
      </c>
      <c r="AC3579" s="93">
        <v>30.0</v>
      </c>
      <c r="AD3579" s="93">
        <v>30.0</v>
      </c>
      <c r="AE3579" s="93">
        <v>30.0</v>
      </c>
      <c r="AF3579" s="8" t="s">
        <v>3589</v>
      </c>
    </row>
    <row r="3580" ht="14.25" customHeight="1">
      <c r="A3580" s="93" t="s">
        <v>1826</v>
      </c>
      <c r="B3580" s="8" t="s">
        <v>3599</v>
      </c>
      <c r="C3580" s="8" t="s">
        <v>3593</v>
      </c>
      <c r="D3580" s="93" t="s">
        <v>3657</v>
      </c>
      <c r="E3580" s="202">
        <v>41640.0</v>
      </c>
      <c r="F3580" s="202">
        <v>42004.0</v>
      </c>
      <c r="G3580" s="93" t="s">
        <v>3594</v>
      </c>
      <c r="H3580" s="93">
        <v>30.0</v>
      </c>
      <c r="I3580" s="93">
        <v>30.0</v>
      </c>
      <c r="J3580" s="93">
        <v>30.0</v>
      </c>
      <c r="K3580" s="93">
        <v>30.0</v>
      </c>
      <c r="L3580" s="93">
        <v>30.0</v>
      </c>
      <c r="M3580" s="93">
        <v>30.0</v>
      </c>
      <c r="N3580" s="93">
        <v>30.0</v>
      </c>
      <c r="O3580" s="93">
        <v>30.0</v>
      </c>
      <c r="P3580" s="93">
        <v>24.0</v>
      </c>
      <c r="Q3580" s="93">
        <v>24.0</v>
      </c>
      <c r="R3580" s="93">
        <v>24.0</v>
      </c>
      <c r="S3580" s="93">
        <v>24.0</v>
      </c>
      <c r="T3580" s="93">
        <v>24.0</v>
      </c>
      <c r="U3580" s="93">
        <v>24.0</v>
      </c>
      <c r="V3580" s="93">
        <v>24.0</v>
      </c>
      <c r="W3580" s="93">
        <v>24.0</v>
      </c>
      <c r="X3580" s="93">
        <v>30.0</v>
      </c>
      <c r="Y3580" s="93">
        <v>30.0</v>
      </c>
      <c r="Z3580" s="93">
        <v>30.0</v>
      </c>
      <c r="AA3580" s="93">
        <v>30.0</v>
      </c>
      <c r="AB3580" s="93">
        <v>30.0</v>
      </c>
      <c r="AC3580" s="93">
        <v>30.0</v>
      </c>
      <c r="AD3580" s="93">
        <v>30.0</v>
      </c>
      <c r="AE3580" s="93">
        <v>30.0</v>
      </c>
      <c r="AF3580" s="8" t="s">
        <v>3589</v>
      </c>
    </row>
    <row r="3581" ht="14.25" customHeight="1">
      <c r="A3581" s="8" t="s">
        <v>350</v>
      </c>
      <c r="B3581" s="8" t="s">
        <v>3599</v>
      </c>
      <c r="C3581" s="8" t="s">
        <v>3593</v>
      </c>
      <c r="D3581" s="93" t="s">
        <v>3596</v>
      </c>
      <c r="E3581" s="202">
        <v>41640.0</v>
      </c>
      <c r="F3581" s="202">
        <v>42004.0</v>
      </c>
      <c r="G3581" s="8" t="s">
        <v>3594</v>
      </c>
      <c r="H3581" s="93">
        <v>29.4</v>
      </c>
      <c r="I3581" s="93">
        <v>29.4</v>
      </c>
      <c r="J3581" s="93">
        <v>29.4</v>
      </c>
      <c r="K3581" s="93">
        <v>29.4</v>
      </c>
      <c r="L3581" s="93">
        <v>29.4</v>
      </c>
      <c r="M3581" s="93">
        <v>29.4</v>
      </c>
      <c r="N3581" s="93">
        <v>23.9</v>
      </c>
      <c r="O3581" s="93">
        <v>23.9</v>
      </c>
      <c r="P3581" s="93">
        <v>23.9</v>
      </c>
      <c r="Q3581" s="93">
        <v>23.9</v>
      </c>
      <c r="R3581" s="93">
        <v>23.9</v>
      </c>
      <c r="S3581" s="93">
        <v>23.9</v>
      </c>
      <c r="T3581" s="93">
        <v>23.9</v>
      </c>
      <c r="U3581" s="93">
        <v>23.9</v>
      </c>
      <c r="V3581" s="93">
        <v>23.9</v>
      </c>
      <c r="W3581" s="93">
        <v>23.9</v>
      </c>
      <c r="X3581" s="93">
        <v>23.9</v>
      </c>
      <c r="Y3581" s="93">
        <v>23.9</v>
      </c>
      <c r="Z3581" s="93">
        <v>29.4</v>
      </c>
      <c r="AA3581" s="93">
        <v>29.4</v>
      </c>
      <c r="AB3581" s="93">
        <v>29.4</v>
      </c>
      <c r="AC3581" s="93">
        <v>29.4</v>
      </c>
      <c r="AD3581" s="93">
        <v>29.4</v>
      </c>
      <c r="AE3581" s="93">
        <v>29.4</v>
      </c>
      <c r="AF3581" s="8" t="s">
        <v>3589</v>
      </c>
    </row>
    <row r="3582" ht="14.25" customHeight="1">
      <c r="A3582" s="8" t="s">
        <v>350</v>
      </c>
      <c r="B3582" s="8" t="s">
        <v>3599</v>
      </c>
      <c r="C3582" s="8" t="s">
        <v>3593</v>
      </c>
      <c r="D3582" s="93" t="s">
        <v>3600</v>
      </c>
      <c r="E3582" s="202">
        <v>41640.0</v>
      </c>
      <c r="F3582" s="202">
        <v>42004.0</v>
      </c>
      <c r="G3582" s="93" t="s">
        <v>3594</v>
      </c>
      <c r="H3582" s="93">
        <v>29.4</v>
      </c>
      <c r="I3582" s="93">
        <v>29.4</v>
      </c>
      <c r="J3582" s="93">
        <v>29.4</v>
      </c>
      <c r="K3582" s="93">
        <v>29.4</v>
      </c>
      <c r="L3582" s="93">
        <v>29.4</v>
      </c>
      <c r="M3582" s="93">
        <v>29.4</v>
      </c>
      <c r="N3582" s="93">
        <v>27.8</v>
      </c>
      <c r="O3582" s="93">
        <v>25.6</v>
      </c>
      <c r="P3582" s="93">
        <v>23.9</v>
      </c>
      <c r="Q3582" s="93">
        <v>23.9</v>
      </c>
      <c r="R3582" s="93">
        <v>23.9</v>
      </c>
      <c r="S3582" s="93">
        <v>23.9</v>
      </c>
      <c r="T3582" s="93">
        <v>23.9</v>
      </c>
      <c r="U3582" s="93">
        <v>23.9</v>
      </c>
      <c r="V3582" s="93">
        <v>23.9</v>
      </c>
      <c r="W3582" s="93">
        <v>23.9</v>
      </c>
      <c r="X3582" s="93">
        <v>23.9</v>
      </c>
      <c r="Y3582" s="93">
        <v>23.9</v>
      </c>
      <c r="Z3582" s="93">
        <v>29.4</v>
      </c>
      <c r="AA3582" s="93">
        <v>29.4</v>
      </c>
      <c r="AB3582" s="93">
        <v>29.4</v>
      </c>
      <c r="AC3582" s="93">
        <v>29.4</v>
      </c>
      <c r="AD3582" s="93">
        <v>29.4</v>
      </c>
      <c r="AE3582" s="93">
        <v>29.4</v>
      </c>
      <c r="AF3582" s="8" t="s">
        <v>3589</v>
      </c>
    </row>
    <row r="3583" ht="14.25" customHeight="1">
      <c r="A3583" s="8" t="s">
        <v>350</v>
      </c>
      <c r="B3583" s="8" t="s">
        <v>3599</v>
      </c>
      <c r="C3583" s="8" t="s">
        <v>3593</v>
      </c>
      <c r="D3583" s="93" t="s">
        <v>3656</v>
      </c>
      <c r="E3583" s="202">
        <v>41640.0</v>
      </c>
      <c r="F3583" s="202">
        <v>42004.0</v>
      </c>
      <c r="G3583" s="93" t="s">
        <v>3588</v>
      </c>
      <c r="H3583" s="93">
        <v>29.4</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3589</v>
      </c>
    </row>
    <row r="3584" ht="14.25" customHeight="1">
      <c r="A3584" s="8" t="s">
        <v>1815</v>
      </c>
      <c r="B3584" s="8" t="s">
        <v>3599</v>
      </c>
      <c r="C3584" s="8" t="s">
        <v>3593</v>
      </c>
      <c r="D3584" s="8" t="s">
        <v>3587</v>
      </c>
      <c r="E3584" s="202">
        <v>41640.0</v>
      </c>
      <c r="F3584" s="202">
        <v>42004.0</v>
      </c>
      <c r="G3584" s="8" t="s">
        <v>3588</v>
      </c>
      <c r="H3584" s="8">
        <v>26.7</v>
      </c>
      <c r="I3584" s="8"/>
      <c r="J3584" s="8"/>
      <c r="K3584" s="8"/>
      <c r="L3584" s="8"/>
      <c r="M3584" s="8"/>
      <c r="N3584" s="8"/>
      <c r="O3584" s="8"/>
      <c r="P3584" s="8"/>
      <c r="Q3584" s="8"/>
      <c r="R3584" s="8"/>
      <c r="S3584" s="8"/>
      <c r="T3584" s="8"/>
      <c r="U3584" s="8"/>
      <c r="V3584" s="8"/>
      <c r="W3584" s="8"/>
      <c r="X3584" s="8"/>
      <c r="Y3584" s="8"/>
      <c r="Z3584" s="8"/>
      <c r="AA3584" s="8"/>
      <c r="AB3584" s="8"/>
      <c r="AC3584" s="8"/>
      <c r="AD3584" s="8"/>
      <c r="AE3584" s="8"/>
      <c r="AF3584" s="8" t="s">
        <v>3589</v>
      </c>
    </row>
    <row r="3585" ht="14.25" customHeight="1">
      <c r="A3585" s="93" t="s">
        <v>1825</v>
      </c>
      <c r="B3585" s="8" t="s">
        <v>3599</v>
      </c>
      <c r="C3585" s="8" t="s">
        <v>3593</v>
      </c>
      <c r="D3585" s="8" t="s">
        <v>3587</v>
      </c>
      <c r="E3585" s="202">
        <v>41640.0</v>
      </c>
      <c r="F3585" s="202">
        <v>42004.0</v>
      </c>
      <c r="G3585" s="8" t="s">
        <v>3588</v>
      </c>
      <c r="H3585" s="93">
        <v>50.0</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row>
    <row r="3586" ht="14.25" customHeight="1">
      <c r="A3586" s="7" t="s">
        <v>4610</v>
      </c>
      <c r="B3586" s="7" t="s">
        <v>3661</v>
      </c>
      <c r="C3586" s="7"/>
      <c r="D3586" s="7" t="s">
        <v>3637</v>
      </c>
      <c r="E3586" s="201">
        <v>41640.0</v>
      </c>
      <c r="F3586" s="201">
        <v>42004.0</v>
      </c>
      <c r="G3586" s="7" t="s">
        <v>3588</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3589</v>
      </c>
    </row>
    <row r="3587" ht="14.25" customHeight="1">
      <c r="A3587" s="8" t="s">
        <v>4610</v>
      </c>
      <c r="B3587" s="8" t="s">
        <v>3661</v>
      </c>
      <c r="C3587" s="8"/>
      <c r="D3587" s="8" t="s">
        <v>3598</v>
      </c>
      <c r="E3587" s="202">
        <v>41640.0</v>
      </c>
      <c r="F3587" s="202">
        <v>42004.0</v>
      </c>
      <c r="G3587" s="8" t="s">
        <v>3588</v>
      </c>
      <c r="H3587" s="8">
        <v>0.5</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3589</v>
      </c>
    </row>
    <row r="3588" ht="14.25" customHeight="1">
      <c r="A3588" s="7" t="s">
        <v>4610</v>
      </c>
      <c r="B3588" s="7" t="s">
        <v>3661</v>
      </c>
      <c r="C3588" s="7"/>
      <c r="D3588" s="7" t="s">
        <v>3621</v>
      </c>
      <c r="E3588" s="201">
        <v>41913.0</v>
      </c>
      <c r="F3588" s="201">
        <v>42004.0</v>
      </c>
      <c r="G3588" s="7" t="s">
        <v>3588</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3589</v>
      </c>
    </row>
    <row r="3589" ht="14.25" customHeight="1">
      <c r="A3589" s="8" t="s">
        <v>4610</v>
      </c>
      <c r="B3589" s="8" t="s">
        <v>3661</v>
      </c>
      <c r="C3589" s="8"/>
      <c r="D3589" s="8" t="s">
        <v>3621</v>
      </c>
      <c r="E3589" s="202">
        <v>41760.0</v>
      </c>
      <c r="F3589" s="202">
        <v>41912.0</v>
      </c>
      <c r="G3589" s="8" t="s">
        <v>3588</v>
      </c>
      <c r="H3589" s="8">
        <v>0.5</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3589</v>
      </c>
    </row>
    <row r="3590" ht="14.25" customHeight="1">
      <c r="A3590" s="7" t="s">
        <v>4611</v>
      </c>
      <c r="B3590" s="7" t="s">
        <v>3586</v>
      </c>
      <c r="C3590" s="7"/>
      <c r="D3590" s="7" t="s">
        <v>3587</v>
      </c>
      <c r="E3590" s="201">
        <v>41640.0</v>
      </c>
      <c r="F3590" s="201">
        <v>42004.0</v>
      </c>
      <c r="G3590" s="7" t="s">
        <v>3588</v>
      </c>
      <c r="H3590" s="7">
        <v>1.0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3592</v>
      </c>
    </row>
    <row r="3591" ht="14.25" customHeight="1">
      <c r="A3591" s="8" t="s">
        <v>4612</v>
      </c>
      <c r="B3591" s="8" t="s">
        <v>3586</v>
      </c>
      <c r="C3591" s="8"/>
      <c r="D3591" s="8" t="s">
        <v>3587</v>
      </c>
      <c r="E3591" s="202">
        <v>41640.0</v>
      </c>
      <c r="F3591" s="202">
        <v>42004.0</v>
      </c>
      <c r="G3591" s="8" t="s">
        <v>3588</v>
      </c>
      <c r="H3591" s="8">
        <v>4.0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3592</v>
      </c>
    </row>
    <row r="3592" ht="14.25" customHeight="1">
      <c r="A3592" s="7" t="s">
        <v>4613</v>
      </c>
      <c r="B3592" s="7" t="s">
        <v>3586</v>
      </c>
      <c r="C3592" s="7"/>
      <c r="D3592" s="7" t="s">
        <v>3587</v>
      </c>
      <c r="E3592" s="201">
        <v>41640.0</v>
      </c>
      <c r="F3592" s="201">
        <v>42004.0</v>
      </c>
      <c r="G3592" s="7" t="s">
        <v>3588</v>
      </c>
      <c r="H3592" s="7">
        <v>0.5</v>
      </c>
      <c r="I3592" s="7"/>
      <c r="J3592" s="7"/>
      <c r="K3592" s="7"/>
      <c r="L3592" s="7"/>
      <c r="M3592" s="7"/>
      <c r="N3592" s="7"/>
      <c r="O3592" s="7"/>
      <c r="P3592" s="7"/>
      <c r="Q3592" s="7"/>
      <c r="R3592" s="7"/>
      <c r="S3592" s="7"/>
      <c r="T3592" s="7"/>
      <c r="U3592" s="7"/>
      <c r="V3592" s="7"/>
      <c r="W3592" s="7"/>
      <c r="X3592" s="7"/>
      <c r="Y3592" s="7"/>
      <c r="Z3592" s="7"/>
      <c r="AA3592" s="7"/>
      <c r="AB3592" s="7"/>
      <c r="AC3592" s="7"/>
      <c r="AD3592" s="7"/>
      <c r="AE3592" s="7"/>
      <c r="AF3592" s="7" t="s">
        <v>3592</v>
      </c>
    </row>
    <row r="3593" ht="14.25" customHeight="1">
      <c r="A3593" s="8" t="s">
        <v>347</v>
      </c>
      <c r="B3593" s="8" t="s">
        <v>3586</v>
      </c>
      <c r="C3593" s="8"/>
      <c r="D3593" s="8" t="s">
        <v>3587</v>
      </c>
      <c r="E3593" s="202">
        <v>41640.0</v>
      </c>
      <c r="F3593" s="202">
        <v>42004.0</v>
      </c>
      <c r="G3593" s="8" t="s">
        <v>3588</v>
      </c>
      <c r="H3593" s="8">
        <v>1.0</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3592</v>
      </c>
    </row>
    <row r="3594" ht="14.25" customHeight="1">
      <c r="A3594" s="7" t="s">
        <v>352</v>
      </c>
      <c r="B3594" s="7" t="s">
        <v>1207</v>
      </c>
      <c r="C3594" s="7"/>
      <c r="D3594" s="7" t="s">
        <v>3587</v>
      </c>
      <c r="E3594" s="201">
        <v>41640.0</v>
      </c>
      <c r="F3594" s="201">
        <v>42004.0</v>
      </c>
      <c r="G3594" s="7" t="s">
        <v>3594</v>
      </c>
      <c r="H3594" s="7">
        <v>0.0</v>
      </c>
      <c r="I3594" s="7">
        <v>0.0</v>
      </c>
      <c r="J3594" s="7">
        <v>0.0</v>
      </c>
      <c r="K3594" s="7">
        <v>0.0</v>
      </c>
      <c r="L3594" s="7">
        <v>0.0</v>
      </c>
      <c r="M3594" s="7">
        <v>0.0</v>
      </c>
      <c r="N3594" s="7">
        <v>1.0</v>
      </c>
      <c r="O3594" s="7">
        <v>1.0</v>
      </c>
      <c r="P3594" s="7">
        <v>1.0</v>
      </c>
      <c r="Q3594" s="7">
        <v>1.0</v>
      </c>
      <c r="R3594" s="7">
        <v>1.0</v>
      </c>
      <c r="S3594" s="7">
        <v>1.0</v>
      </c>
      <c r="T3594" s="7">
        <v>1.0</v>
      </c>
      <c r="U3594" s="7">
        <v>1.0</v>
      </c>
      <c r="V3594" s="7">
        <v>1.0</v>
      </c>
      <c r="W3594" s="7">
        <v>1.0</v>
      </c>
      <c r="X3594" s="7">
        <v>1.0</v>
      </c>
      <c r="Y3594" s="7">
        <v>1.0</v>
      </c>
      <c r="Z3594" s="7">
        <v>1.0</v>
      </c>
      <c r="AA3594" s="7">
        <v>1.0</v>
      </c>
      <c r="AB3594" s="7">
        <v>1.0</v>
      </c>
      <c r="AC3594" s="7">
        <v>1.0</v>
      </c>
      <c r="AD3594" s="7">
        <v>1.0</v>
      </c>
      <c r="AE3594" s="7">
        <v>1.0</v>
      </c>
      <c r="AF3594" s="7" t="s">
        <v>3592</v>
      </c>
    </row>
    <row r="3595" ht="14.25" customHeight="1">
      <c r="A3595" s="8" t="s">
        <v>351</v>
      </c>
      <c r="B3595" s="8" t="s">
        <v>1207</v>
      </c>
      <c r="C3595" s="8"/>
      <c r="D3595" s="8" t="s">
        <v>3587</v>
      </c>
      <c r="E3595" s="202">
        <v>41640.0</v>
      </c>
      <c r="F3595" s="202">
        <v>42004.0</v>
      </c>
      <c r="G3595" s="8" t="s">
        <v>3594</v>
      </c>
      <c r="H3595" s="8">
        <v>0.7</v>
      </c>
      <c r="I3595" s="8">
        <v>0.7</v>
      </c>
      <c r="J3595" s="8">
        <v>0.7</v>
      </c>
      <c r="K3595" s="8">
        <v>0.7</v>
      </c>
      <c r="L3595" s="8">
        <v>0.7</v>
      </c>
      <c r="M3595" s="8">
        <v>0.7</v>
      </c>
      <c r="N3595" s="8">
        <v>1.0</v>
      </c>
      <c r="O3595" s="8">
        <v>1.0</v>
      </c>
      <c r="P3595" s="8">
        <v>1.0</v>
      </c>
      <c r="Q3595" s="8">
        <v>1.0</v>
      </c>
      <c r="R3595" s="8">
        <v>1.0</v>
      </c>
      <c r="S3595" s="8">
        <v>1.0</v>
      </c>
      <c r="T3595" s="8">
        <v>1.0</v>
      </c>
      <c r="U3595" s="8">
        <v>1.0</v>
      </c>
      <c r="V3595" s="8">
        <v>1.0</v>
      </c>
      <c r="W3595" s="8">
        <v>1.0</v>
      </c>
      <c r="X3595" s="8">
        <v>1.0</v>
      </c>
      <c r="Y3595" s="8">
        <v>1.0</v>
      </c>
      <c r="Z3595" s="8">
        <v>1.0</v>
      </c>
      <c r="AA3595" s="8">
        <v>1.0</v>
      </c>
      <c r="AB3595" s="8">
        <v>1.0</v>
      </c>
      <c r="AC3595" s="8">
        <v>1.0</v>
      </c>
      <c r="AD3595" s="8">
        <v>1.0</v>
      </c>
      <c r="AE3595" s="8">
        <v>1.0</v>
      </c>
      <c r="AF3595" s="8" t="s">
        <v>3592</v>
      </c>
    </row>
    <row r="3596" ht="14.25" customHeight="1">
      <c r="A3596" s="7" t="s">
        <v>4614</v>
      </c>
      <c r="B3596" s="7" t="s">
        <v>3586</v>
      </c>
      <c r="C3596" s="7"/>
      <c r="D3596" s="7" t="s">
        <v>3587</v>
      </c>
      <c r="E3596" s="201">
        <v>41640.0</v>
      </c>
      <c r="F3596" s="201">
        <v>42004.0</v>
      </c>
      <c r="G3596" s="7" t="s">
        <v>3594</v>
      </c>
      <c r="H3596" s="7">
        <v>1.0</v>
      </c>
      <c r="I3596" s="7">
        <v>1.0</v>
      </c>
      <c r="J3596" s="7">
        <v>1.0</v>
      </c>
      <c r="K3596" s="7">
        <v>1.0</v>
      </c>
      <c r="L3596" s="7">
        <v>0.0</v>
      </c>
      <c r="M3596" s="7">
        <v>1.0</v>
      </c>
      <c r="N3596" s="7">
        <v>1.0</v>
      </c>
      <c r="O3596" s="7">
        <v>0.0</v>
      </c>
      <c r="P3596" s="7">
        <v>0.0</v>
      </c>
      <c r="Q3596" s="7">
        <v>0.0</v>
      </c>
      <c r="R3596" s="7">
        <v>0.0</v>
      </c>
      <c r="S3596" s="7">
        <v>0.0</v>
      </c>
      <c r="T3596" s="7">
        <v>0.0</v>
      </c>
      <c r="U3596" s="7">
        <v>0.0</v>
      </c>
      <c r="V3596" s="7">
        <v>0.0</v>
      </c>
      <c r="W3596" s="7">
        <v>0.0</v>
      </c>
      <c r="X3596" s="7">
        <v>0.0</v>
      </c>
      <c r="Y3596" s="7">
        <v>0.0</v>
      </c>
      <c r="Z3596" s="7">
        <v>0.0</v>
      </c>
      <c r="AA3596" s="7">
        <v>1.0</v>
      </c>
      <c r="AB3596" s="7">
        <v>1.0</v>
      </c>
      <c r="AC3596" s="7">
        <v>1.0</v>
      </c>
      <c r="AD3596" s="7">
        <v>1.0</v>
      </c>
      <c r="AE3596" s="7">
        <v>1.0</v>
      </c>
      <c r="AF3596" s="7" t="s">
        <v>3592</v>
      </c>
    </row>
    <row r="3597" ht="14.25" customHeight="1">
      <c r="A3597" s="8" t="s">
        <v>345</v>
      </c>
      <c r="B3597" s="8" t="s">
        <v>3586</v>
      </c>
      <c r="C3597" s="8"/>
      <c r="D3597" s="8" t="s">
        <v>3596</v>
      </c>
      <c r="E3597" s="202">
        <v>41640.0</v>
      </c>
      <c r="F3597" s="202">
        <v>42004.0</v>
      </c>
      <c r="G3597" s="8" t="s">
        <v>3588</v>
      </c>
      <c r="H3597" s="8">
        <v>0.0</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3592</v>
      </c>
    </row>
    <row r="3598" ht="14.25" customHeight="1">
      <c r="A3598" s="7" t="s">
        <v>345</v>
      </c>
      <c r="B3598" s="7" t="s">
        <v>3586</v>
      </c>
      <c r="C3598" s="7"/>
      <c r="D3598" s="7" t="s">
        <v>3600</v>
      </c>
      <c r="E3598" s="201">
        <v>41640.0</v>
      </c>
      <c r="F3598" s="201">
        <v>42004.0</v>
      </c>
      <c r="G3598" s="7" t="s">
        <v>3588</v>
      </c>
      <c r="H3598" s="7">
        <v>1.0</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3592</v>
      </c>
    </row>
    <row r="3599" ht="14.25" customHeight="1">
      <c r="A3599" s="8" t="s">
        <v>345</v>
      </c>
      <c r="B3599" s="8" t="s">
        <v>3586</v>
      </c>
      <c r="C3599" s="8"/>
      <c r="D3599" s="8" t="s">
        <v>4235</v>
      </c>
      <c r="E3599" s="202">
        <v>41640.0</v>
      </c>
      <c r="F3599" s="202">
        <v>42004.0</v>
      </c>
      <c r="G3599" s="8" t="s">
        <v>3594</v>
      </c>
      <c r="H3599" s="8">
        <v>0.0</v>
      </c>
      <c r="I3599" s="8">
        <v>0.0</v>
      </c>
      <c r="J3599" s="8">
        <v>0.0</v>
      </c>
      <c r="K3599" s="8">
        <v>0.0</v>
      </c>
      <c r="L3599" s="8">
        <v>0.0</v>
      </c>
      <c r="M3599" s="8">
        <v>0.0</v>
      </c>
      <c r="N3599" s="8">
        <v>0.0</v>
      </c>
      <c r="O3599" s="8">
        <v>1.0</v>
      </c>
      <c r="P3599" s="8">
        <v>1.0</v>
      </c>
      <c r="Q3599" s="8">
        <v>1.0</v>
      </c>
      <c r="R3599" s="8">
        <v>1.0</v>
      </c>
      <c r="S3599" s="8">
        <v>1.0</v>
      </c>
      <c r="T3599" s="8">
        <v>1.0</v>
      </c>
      <c r="U3599" s="8">
        <v>1.0</v>
      </c>
      <c r="V3599" s="8">
        <v>1.0</v>
      </c>
      <c r="W3599" s="8">
        <v>1.0</v>
      </c>
      <c r="X3599" s="8">
        <v>1.0</v>
      </c>
      <c r="Y3599" s="8">
        <v>1.0</v>
      </c>
      <c r="Z3599" s="8">
        <v>0.0</v>
      </c>
      <c r="AA3599" s="8">
        <v>0.0</v>
      </c>
      <c r="AB3599" s="8">
        <v>0.0</v>
      </c>
      <c r="AC3599" s="8">
        <v>0.0</v>
      </c>
      <c r="AD3599" s="8">
        <v>0.0</v>
      </c>
      <c r="AE3599" s="8">
        <v>0.0</v>
      </c>
      <c r="AF3599" s="8" t="s">
        <v>3592</v>
      </c>
    </row>
    <row r="3600" ht="14.25" customHeight="1">
      <c r="A3600" s="7" t="s">
        <v>1823</v>
      </c>
      <c r="B3600" s="8" t="s">
        <v>3599</v>
      </c>
      <c r="C3600" s="7" t="s">
        <v>3593</v>
      </c>
      <c r="D3600" s="7" t="s">
        <v>3587</v>
      </c>
      <c r="E3600" s="201">
        <v>41640.0</v>
      </c>
      <c r="F3600" s="201">
        <v>42004.0</v>
      </c>
      <c r="G3600" s="7" t="s">
        <v>3588</v>
      </c>
      <c r="H3600" s="7">
        <v>26.7</v>
      </c>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7" t="s">
        <v>3592</v>
      </c>
    </row>
    <row r="3601" ht="14.25" customHeight="1">
      <c r="A3601" s="8" t="s">
        <v>1822</v>
      </c>
      <c r="B3601" s="8" t="s">
        <v>3599</v>
      </c>
      <c r="C3601" s="8" t="s">
        <v>3593</v>
      </c>
      <c r="D3601" s="8" t="s">
        <v>3587</v>
      </c>
      <c r="E3601" s="202">
        <v>41640.0</v>
      </c>
      <c r="F3601" s="202">
        <v>42004.0</v>
      </c>
      <c r="G3601" s="8" t="s">
        <v>3588</v>
      </c>
      <c r="H3601" s="8">
        <v>15.56</v>
      </c>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c r="AF3601" s="8" t="s">
        <v>3592</v>
      </c>
    </row>
    <row r="3602" ht="14.25" customHeight="1">
      <c r="A3602" s="7" t="s">
        <v>4615</v>
      </c>
      <c r="B3602" s="7" t="s">
        <v>3586</v>
      </c>
      <c r="C3602" s="7" t="s">
        <v>3591</v>
      </c>
      <c r="D3602" s="7" t="s">
        <v>3587</v>
      </c>
      <c r="E3602" s="201">
        <v>41640.0</v>
      </c>
      <c r="F3602" s="201">
        <v>42004.0</v>
      </c>
      <c r="G3602" s="7" t="s">
        <v>3588</v>
      </c>
      <c r="H3602" s="7">
        <v>60.0</v>
      </c>
      <c r="I3602" s="7"/>
      <c r="J3602" s="7"/>
      <c r="K3602" s="7"/>
      <c r="L3602" s="7"/>
      <c r="M3602" s="7"/>
      <c r="N3602" s="7"/>
      <c r="O3602" s="7"/>
      <c r="P3602" s="7"/>
      <c r="Q3602" s="7"/>
      <c r="R3602" s="7"/>
      <c r="S3602" s="7"/>
      <c r="T3602" s="7"/>
      <c r="U3602" s="7"/>
      <c r="V3602" s="7"/>
      <c r="W3602" s="7"/>
      <c r="X3602" s="7"/>
      <c r="Y3602" s="7"/>
      <c r="Z3602" s="7"/>
      <c r="AA3602" s="7"/>
      <c r="AB3602" s="7"/>
      <c r="AC3602" s="7"/>
      <c r="AD3602" s="7"/>
      <c r="AE3602" s="7"/>
      <c r="AF3602" s="7" t="s">
        <v>3592</v>
      </c>
    </row>
    <row r="3603" ht="14.25" customHeight="1">
      <c r="A3603" s="8" t="s">
        <v>349</v>
      </c>
      <c r="B3603" s="8" t="s">
        <v>3599</v>
      </c>
      <c r="C3603" s="8" t="s">
        <v>3593</v>
      </c>
      <c r="D3603" s="8" t="s">
        <v>3596</v>
      </c>
      <c r="E3603" s="202">
        <v>41640.0</v>
      </c>
      <c r="F3603" s="202">
        <v>42004.0</v>
      </c>
      <c r="G3603" s="8" t="s">
        <v>3594</v>
      </c>
      <c r="H3603" s="93">
        <v>15.6</v>
      </c>
      <c r="I3603" s="93">
        <v>15.6</v>
      </c>
      <c r="J3603" s="93">
        <v>15.6</v>
      </c>
      <c r="K3603" s="93">
        <v>15.6</v>
      </c>
      <c r="L3603" s="93">
        <v>15.6</v>
      </c>
      <c r="M3603" s="93">
        <v>15.6</v>
      </c>
      <c r="N3603" s="93">
        <v>21.1</v>
      </c>
      <c r="O3603" s="93">
        <v>21.1</v>
      </c>
      <c r="P3603" s="93">
        <v>21.1</v>
      </c>
      <c r="Q3603" s="93">
        <v>21.1</v>
      </c>
      <c r="R3603" s="93">
        <v>21.1</v>
      </c>
      <c r="S3603" s="93">
        <v>21.1</v>
      </c>
      <c r="T3603" s="93">
        <v>21.1</v>
      </c>
      <c r="U3603" s="93">
        <v>21.1</v>
      </c>
      <c r="V3603" s="93">
        <v>21.1</v>
      </c>
      <c r="W3603" s="93">
        <v>21.1</v>
      </c>
      <c r="X3603" s="93">
        <v>21.1</v>
      </c>
      <c r="Y3603" s="93">
        <v>21.1</v>
      </c>
      <c r="Z3603" s="93">
        <v>15.6</v>
      </c>
      <c r="AA3603" s="93">
        <v>15.6</v>
      </c>
      <c r="AB3603" s="93">
        <v>15.6</v>
      </c>
      <c r="AC3603" s="93">
        <v>15.6</v>
      </c>
      <c r="AD3603" s="93">
        <v>15.6</v>
      </c>
      <c r="AE3603" s="93">
        <v>15.6</v>
      </c>
      <c r="AF3603" s="8" t="s">
        <v>3589</v>
      </c>
    </row>
    <row r="3604" ht="14.25" customHeight="1">
      <c r="A3604" s="8" t="s">
        <v>349</v>
      </c>
      <c r="B3604" s="8" t="s">
        <v>3599</v>
      </c>
      <c r="C3604" s="8" t="s">
        <v>3593</v>
      </c>
      <c r="D3604" s="93" t="s">
        <v>3600</v>
      </c>
      <c r="E3604" s="202">
        <v>41640.0</v>
      </c>
      <c r="F3604" s="202">
        <v>42004.0</v>
      </c>
      <c r="G3604" s="8" t="s">
        <v>3594</v>
      </c>
      <c r="H3604" s="93">
        <v>15.6</v>
      </c>
      <c r="I3604" s="93">
        <v>15.6</v>
      </c>
      <c r="J3604" s="93">
        <v>15.6</v>
      </c>
      <c r="K3604" s="93">
        <v>15.6</v>
      </c>
      <c r="L3604" s="93">
        <v>15.6</v>
      </c>
      <c r="M3604" s="93">
        <v>15.6</v>
      </c>
      <c r="N3604" s="93">
        <v>17.8</v>
      </c>
      <c r="O3604" s="93">
        <v>20.0</v>
      </c>
      <c r="P3604" s="93">
        <v>21.0</v>
      </c>
      <c r="Q3604" s="93">
        <v>21.0</v>
      </c>
      <c r="R3604" s="93">
        <v>21.0</v>
      </c>
      <c r="S3604" s="93">
        <v>21.0</v>
      </c>
      <c r="T3604" s="93">
        <v>21.0</v>
      </c>
      <c r="U3604" s="93">
        <v>21.0</v>
      </c>
      <c r="V3604" s="93">
        <v>21.0</v>
      </c>
      <c r="W3604" s="93">
        <v>21.0</v>
      </c>
      <c r="X3604" s="93">
        <v>21.0</v>
      </c>
      <c r="Y3604" s="93">
        <v>21.0</v>
      </c>
      <c r="Z3604" s="93">
        <v>15.6</v>
      </c>
      <c r="AA3604" s="93">
        <v>15.6</v>
      </c>
      <c r="AB3604" s="93">
        <v>15.6</v>
      </c>
      <c r="AC3604" s="93">
        <v>15.6</v>
      </c>
      <c r="AD3604" s="93">
        <v>15.6</v>
      </c>
      <c r="AE3604" s="93">
        <v>15.6</v>
      </c>
      <c r="AF3604" s="8" t="s">
        <v>3589</v>
      </c>
    </row>
    <row r="3605" ht="14.25" customHeight="1">
      <c r="A3605" s="8" t="s">
        <v>349</v>
      </c>
      <c r="B3605" s="8" t="s">
        <v>3599</v>
      </c>
      <c r="C3605" s="8" t="s">
        <v>3593</v>
      </c>
      <c r="D3605" s="93" t="s">
        <v>3657</v>
      </c>
      <c r="E3605" s="202">
        <v>41640.0</v>
      </c>
      <c r="F3605" s="202">
        <v>42004.0</v>
      </c>
      <c r="G3605" s="8" t="s">
        <v>3594</v>
      </c>
      <c r="H3605" s="93">
        <v>15.6</v>
      </c>
      <c r="I3605" s="93">
        <v>15.6</v>
      </c>
      <c r="J3605" s="93">
        <v>15.6</v>
      </c>
      <c r="K3605" s="93">
        <v>15.6</v>
      </c>
      <c r="L3605" s="93">
        <v>15.6</v>
      </c>
      <c r="M3605" s="93">
        <v>15.6</v>
      </c>
      <c r="N3605" s="93">
        <v>21.1</v>
      </c>
      <c r="O3605" s="93">
        <v>21.1</v>
      </c>
      <c r="P3605" s="93">
        <v>21.1</v>
      </c>
      <c r="Q3605" s="93">
        <v>21.1</v>
      </c>
      <c r="R3605" s="93">
        <v>21.1</v>
      </c>
      <c r="S3605" s="93">
        <v>21.1</v>
      </c>
      <c r="T3605" s="93">
        <v>21.1</v>
      </c>
      <c r="U3605" s="93">
        <v>21.1</v>
      </c>
      <c r="V3605" s="93">
        <v>21.1</v>
      </c>
      <c r="W3605" s="93">
        <v>21.1</v>
      </c>
      <c r="X3605" s="93">
        <v>21.1</v>
      </c>
      <c r="Y3605" s="93">
        <v>21.1</v>
      </c>
      <c r="Z3605" s="93">
        <v>15.6</v>
      </c>
      <c r="AA3605" s="93">
        <v>15.6</v>
      </c>
      <c r="AB3605" s="93">
        <v>15.6</v>
      </c>
      <c r="AC3605" s="93">
        <v>15.6</v>
      </c>
      <c r="AD3605" s="93">
        <v>15.6</v>
      </c>
      <c r="AE3605" s="93">
        <v>15.6</v>
      </c>
      <c r="AF3605" s="8" t="s">
        <v>3589</v>
      </c>
    </row>
    <row r="3606" ht="14.25" customHeight="1">
      <c r="A3606" s="8" t="s">
        <v>349</v>
      </c>
      <c r="B3606" s="8" t="s">
        <v>3599</v>
      </c>
      <c r="C3606" s="8" t="s">
        <v>3593</v>
      </c>
      <c r="D3606" s="93" t="s">
        <v>3656</v>
      </c>
      <c r="E3606" s="202">
        <v>41640.0</v>
      </c>
      <c r="F3606" s="202">
        <v>42004.0</v>
      </c>
      <c r="G3606" s="93" t="s">
        <v>3588</v>
      </c>
      <c r="H3606" s="93">
        <v>15.6</v>
      </c>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c r="AF3606" s="8" t="s">
        <v>3589</v>
      </c>
    </row>
    <row r="3607" ht="14.25" customHeight="1">
      <c r="A3607" s="8" t="s">
        <v>362</v>
      </c>
      <c r="B3607" s="8" t="s">
        <v>3599</v>
      </c>
      <c r="C3607" s="8" t="s">
        <v>3593</v>
      </c>
      <c r="D3607" s="8" t="s">
        <v>3587</v>
      </c>
      <c r="E3607" s="202">
        <v>41640.0</v>
      </c>
      <c r="F3607" s="202">
        <v>42004.0</v>
      </c>
      <c r="G3607" s="8" t="s">
        <v>3588</v>
      </c>
      <c r="H3607" s="93">
        <v>7.2</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3589</v>
      </c>
    </row>
    <row r="3608" ht="14.25" customHeight="1">
      <c r="A3608" s="8" t="s">
        <v>1814</v>
      </c>
      <c r="B3608" s="8" t="s">
        <v>3599</v>
      </c>
      <c r="C3608" s="8" t="s">
        <v>3593</v>
      </c>
      <c r="D3608" s="8" t="s">
        <v>3587</v>
      </c>
      <c r="E3608" s="202">
        <v>41640.0</v>
      </c>
      <c r="F3608" s="202">
        <v>42004.0</v>
      </c>
      <c r="G3608" s="8" t="s">
        <v>3588</v>
      </c>
      <c r="H3608" s="93">
        <v>15.56</v>
      </c>
      <c r="I3608" s="8"/>
      <c r="J3608" s="8"/>
      <c r="K3608" s="8"/>
      <c r="L3608" s="8"/>
      <c r="M3608" s="8"/>
      <c r="N3608" s="8"/>
      <c r="O3608" s="8"/>
      <c r="P3608" s="8"/>
      <c r="Q3608" s="8"/>
      <c r="R3608" s="8"/>
      <c r="S3608" s="8"/>
      <c r="T3608" s="8"/>
      <c r="U3608" s="8"/>
      <c r="V3608" s="8"/>
      <c r="W3608" s="8"/>
      <c r="X3608" s="8"/>
      <c r="Y3608" s="8"/>
      <c r="Z3608" s="8"/>
      <c r="AA3608" s="8"/>
      <c r="AB3608" s="8"/>
      <c r="AC3608" s="8"/>
      <c r="AD3608" s="8"/>
      <c r="AE3608" s="8"/>
      <c r="AF3608" s="8" t="s">
        <v>3589</v>
      </c>
    </row>
    <row r="3609" ht="14.25" customHeight="1">
      <c r="A3609" s="8" t="s">
        <v>4616</v>
      </c>
      <c r="B3609" s="8" t="s">
        <v>1209</v>
      </c>
      <c r="C3609" s="8"/>
      <c r="D3609" s="8" t="s">
        <v>3587</v>
      </c>
      <c r="E3609" s="202">
        <v>41640.0</v>
      </c>
      <c r="F3609" s="202">
        <v>42004.0</v>
      </c>
      <c r="G3609" s="8" t="s">
        <v>3588</v>
      </c>
      <c r="H3609" s="8">
        <v>0.0</v>
      </c>
      <c r="I3609" s="8"/>
      <c r="J3609" s="8"/>
      <c r="K3609" s="8"/>
      <c r="L3609" s="8"/>
      <c r="M3609" s="8"/>
      <c r="N3609" s="8"/>
      <c r="O3609" s="8"/>
      <c r="P3609" s="8"/>
      <c r="Q3609" s="8"/>
      <c r="R3609" s="8"/>
      <c r="S3609" s="8"/>
      <c r="T3609" s="8"/>
      <c r="U3609" s="8"/>
      <c r="V3609" s="8"/>
      <c r="W3609" s="8"/>
      <c r="X3609" s="8"/>
      <c r="Y3609" s="8"/>
      <c r="Z3609" s="8"/>
      <c r="AA3609" s="8"/>
      <c r="AB3609" s="8"/>
      <c r="AC3609" s="8"/>
      <c r="AD3609" s="8"/>
      <c r="AE3609" s="8"/>
      <c r="AF3609" s="8" t="s">
        <v>3592</v>
      </c>
    </row>
    <row r="3610" ht="14.25" customHeight="1">
      <c r="A3610" s="7" t="s">
        <v>4616</v>
      </c>
      <c r="B3610" s="7" t="s">
        <v>1209</v>
      </c>
      <c r="C3610" s="7"/>
      <c r="D3610" s="7" t="s">
        <v>3605</v>
      </c>
      <c r="E3610" s="201">
        <v>41640.0</v>
      </c>
      <c r="F3610" s="201">
        <v>42004.0</v>
      </c>
      <c r="G3610" s="7" t="s">
        <v>3594</v>
      </c>
      <c r="H3610" s="7">
        <v>0.0</v>
      </c>
      <c r="I3610" s="7">
        <v>0.0</v>
      </c>
      <c r="J3610" s="7">
        <v>0.0</v>
      </c>
      <c r="K3610" s="7">
        <v>0.0</v>
      </c>
      <c r="L3610" s="7">
        <v>0.0</v>
      </c>
      <c r="M3610" s="7">
        <v>0.0</v>
      </c>
      <c r="N3610" s="7">
        <v>0.144</v>
      </c>
      <c r="O3610" s="7">
        <v>1.0</v>
      </c>
      <c r="P3610" s="7">
        <v>0.144</v>
      </c>
      <c r="Q3610" s="7">
        <v>0.144</v>
      </c>
      <c r="R3610" s="7">
        <v>0.144</v>
      </c>
      <c r="S3610" s="7">
        <v>0.144</v>
      </c>
      <c r="T3610" s="7">
        <v>1.0</v>
      </c>
      <c r="U3610" s="7">
        <v>0.144</v>
      </c>
      <c r="V3610" s="7">
        <v>0.144</v>
      </c>
      <c r="W3610" s="7">
        <v>0.144</v>
      </c>
      <c r="X3610" s="7">
        <v>0.144</v>
      </c>
      <c r="Y3610" s="7">
        <v>1.0</v>
      </c>
      <c r="Z3610" s="7">
        <v>0.144</v>
      </c>
      <c r="AA3610" s="7">
        <v>0.0</v>
      </c>
      <c r="AB3610" s="7">
        <v>0.0</v>
      </c>
      <c r="AC3610" s="7">
        <v>0.0</v>
      </c>
      <c r="AD3610" s="7">
        <v>0.0</v>
      </c>
      <c r="AE3610" s="7">
        <v>0.0</v>
      </c>
      <c r="AF3610" s="7" t="s">
        <v>3592</v>
      </c>
    </row>
    <row r="3611" ht="14.25" customHeight="1">
      <c r="A3611" s="8" t="s">
        <v>346</v>
      </c>
      <c r="B3611" s="8" t="s">
        <v>3673</v>
      </c>
      <c r="C3611" s="8"/>
      <c r="D3611" s="8" t="s">
        <v>3596</v>
      </c>
      <c r="E3611" s="202">
        <v>41640.0</v>
      </c>
      <c r="F3611" s="202">
        <v>42004.0</v>
      </c>
      <c r="G3611" s="8" t="s">
        <v>3588</v>
      </c>
      <c r="H3611" s="8">
        <v>0.0</v>
      </c>
      <c r="I3611" s="8"/>
      <c r="J3611" s="8"/>
      <c r="K3611" s="8"/>
      <c r="L3611" s="8"/>
      <c r="M3611" s="8"/>
      <c r="N3611" s="8"/>
      <c r="O3611" s="8"/>
      <c r="P3611" s="8"/>
      <c r="Q3611" s="8"/>
      <c r="R3611" s="8"/>
      <c r="S3611" s="8"/>
      <c r="T3611" s="8"/>
      <c r="U3611" s="8"/>
      <c r="V3611" s="8"/>
      <c r="W3611" s="8"/>
      <c r="X3611" s="8"/>
      <c r="Y3611" s="8"/>
      <c r="Z3611" s="8"/>
      <c r="AA3611" s="8"/>
      <c r="AB3611" s="8"/>
      <c r="AC3611" s="8"/>
      <c r="AD3611" s="8"/>
      <c r="AE3611" s="8"/>
      <c r="AF3611" s="8" t="s">
        <v>3592</v>
      </c>
    </row>
    <row r="3612" ht="14.25" customHeight="1">
      <c r="A3612" s="7" t="s">
        <v>346</v>
      </c>
      <c r="B3612" s="7" t="s">
        <v>3673</v>
      </c>
      <c r="C3612" s="7"/>
      <c r="D3612" s="7" t="s">
        <v>3600</v>
      </c>
      <c r="E3612" s="201">
        <v>41640.0</v>
      </c>
      <c r="F3612" s="201">
        <v>42004.0</v>
      </c>
      <c r="G3612" s="7" t="s">
        <v>3588</v>
      </c>
      <c r="H3612" s="7">
        <v>1.0</v>
      </c>
      <c r="I3612" s="7"/>
      <c r="J3612" s="7"/>
      <c r="K3612" s="7"/>
      <c r="L3612" s="7"/>
      <c r="M3612" s="7"/>
      <c r="N3612" s="7"/>
      <c r="O3612" s="7"/>
      <c r="P3612" s="7"/>
      <c r="Q3612" s="7"/>
      <c r="R3612" s="7"/>
      <c r="S3612" s="7"/>
      <c r="T3612" s="7"/>
      <c r="U3612" s="7"/>
      <c r="V3612" s="7"/>
      <c r="W3612" s="7"/>
      <c r="X3612" s="7"/>
      <c r="Y3612" s="7"/>
      <c r="Z3612" s="7"/>
      <c r="AA3612" s="7"/>
      <c r="AB3612" s="7"/>
      <c r="AC3612" s="7"/>
      <c r="AD3612" s="7"/>
      <c r="AE3612" s="7"/>
      <c r="AF3612" s="7" t="s">
        <v>3592</v>
      </c>
    </row>
    <row r="3613" ht="14.25" customHeight="1">
      <c r="A3613" s="8" t="s">
        <v>346</v>
      </c>
      <c r="B3613" s="8" t="s">
        <v>3673</v>
      </c>
      <c r="C3613" s="8"/>
      <c r="D3613" s="8" t="s">
        <v>4235</v>
      </c>
      <c r="E3613" s="202">
        <v>41640.0</v>
      </c>
      <c r="F3613" s="202">
        <v>42004.0</v>
      </c>
      <c r="G3613" s="8" t="s">
        <v>3594</v>
      </c>
      <c r="H3613" s="8">
        <v>0.0</v>
      </c>
      <c r="I3613" s="8">
        <v>0.0</v>
      </c>
      <c r="J3613" s="8">
        <v>0.0</v>
      </c>
      <c r="K3613" s="8">
        <v>0.0</v>
      </c>
      <c r="L3613" s="8">
        <v>0.0</v>
      </c>
      <c r="M3613" s="8">
        <v>0.0</v>
      </c>
      <c r="N3613" s="8">
        <v>0.0</v>
      </c>
      <c r="O3613" s="8">
        <v>0.0</v>
      </c>
      <c r="P3613" s="8">
        <v>1.0</v>
      </c>
      <c r="Q3613" s="8">
        <v>1.0</v>
      </c>
      <c r="R3613" s="8">
        <v>1.0</v>
      </c>
      <c r="S3613" s="8">
        <v>1.0</v>
      </c>
      <c r="T3613" s="8">
        <v>1.0</v>
      </c>
      <c r="U3613" s="8">
        <v>1.0</v>
      </c>
      <c r="V3613" s="8">
        <v>1.0</v>
      </c>
      <c r="W3613" s="8">
        <v>1.0</v>
      </c>
      <c r="X3613" s="8">
        <v>1.0</v>
      </c>
      <c r="Y3613" s="8">
        <v>1.0</v>
      </c>
      <c r="Z3613" s="8">
        <v>0.0</v>
      </c>
      <c r="AA3613" s="8">
        <v>0.0</v>
      </c>
      <c r="AB3613" s="8">
        <v>0.0</v>
      </c>
      <c r="AC3613" s="8">
        <v>0.0</v>
      </c>
      <c r="AD3613" s="8">
        <v>0.0</v>
      </c>
      <c r="AE3613" s="8">
        <v>0.0</v>
      </c>
      <c r="AF3613" s="8" t="s">
        <v>3592</v>
      </c>
    </row>
    <row r="3614" ht="14.25" customHeight="1">
      <c r="A3614" s="7" t="s">
        <v>4617</v>
      </c>
      <c r="B3614" s="7" t="s">
        <v>3673</v>
      </c>
      <c r="C3614" s="7"/>
      <c r="D3614" s="7" t="s">
        <v>3587</v>
      </c>
      <c r="E3614" s="201">
        <v>41640.0</v>
      </c>
      <c r="F3614" s="201">
        <v>42004.0</v>
      </c>
      <c r="G3614" s="7" t="s">
        <v>3588</v>
      </c>
      <c r="H3614" s="7">
        <v>1.0</v>
      </c>
      <c r="I3614" s="7"/>
      <c r="J3614" s="7"/>
      <c r="K3614" s="7"/>
      <c r="L3614" s="7"/>
      <c r="M3614" s="7"/>
      <c r="N3614" s="7"/>
      <c r="O3614" s="7"/>
      <c r="P3614" s="7"/>
      <c r="Q3614" s="7"/>
      <c r="R3614" s="7"/>
      <c r="S3614" s="7"/>
      <c r="T3614" s="7"/>
      <c r="U3614" s="7"/>
      <c r="V3614" s="7"/>
      <c r="W3614" s="7"/>
      <c r="X3614" s="7"/>
      <c r="Y3614" s="7"/>
      <c r="Z3614" s="7"/>
      <c r="AA3614" s="7"/>
      <c r="AB3614" s="7"/>
      <c r="AC3614" s="7"/>
      <c r="AD3614" s="7"/>
      <c r="AE3614" s="7"/>
      <c r="AF3614" s="7" t="s">
        <v>3592</v>
      </c>
    </row>
    <row r="3615" ht="14.25" customHeight="1">
      <c r="A3615" s="8" t="s">
        <v>4618</v>
      </c>
      <c r="B3615" s="8" t="s">
        <v>3673</v>
      </c>
      <c r="C3615" s="8"/>
      <c r="D3615" s="8" t="s">
        <v>3587</v>
      </c>
      <c r="E3615" s="202">
        <v>41640.0</v>
      </c>
      <c r="F3615" s="202">
        <v>42004.0</v>
      </c>
      <c r="G3615" s="8" t="s">
        <v>3588</v>
      </c>
      <c r="H3615" s="8">
        <v>1.0</v>
      </c>
      <c r="I3615" s="8"/>
      <c r="J3615" s="8"/>
      <c r="K3615" s="8"/>
      <c r="L3615" s="8"/>
      <c r="M3615" s="8"/>
      <c r="N3615" s="8"/>
      <c r="O3615" s="8"/>
      <c r="P3615" s="8"/>
      <c r="Q3615" s="8"/>
      <c r="R3615" s="8"/>
      <c r="S3615" s="8"/>
      <c r="T3615" s="8"/>
      <c r="U3615" s="8"/>
      <c r="V3615" s="8"/>
      <c r="W3615" s="8"/>
      <c r="X3615" s="8"/>
      <c r="Y3615" s="8"/>
      <c r="Z3615" s="8"/>
      <c r="AA3615" s="8"/>
      <c r="AB3615" s="8"/>
      <c r="AC3615" s="8"/>
      <c r="AD3615" s="8"/>
      <c r="AE3615" s="8"/>
      <c r="AF3615" s="8" t="s">
        <v>3592</v>
      </c>
    </row>
    <row r="3616" ht="14.25" customHeight="1">
      <c r="A3616" s="7" t="s">
        <v>4619</v>
      </c>
      <c r="B3616" s="7" t="s">
        <v>3673</v>
      </c>
      <c r="C3616" s="7"/>
      <c r="D3616" s="7" t="s">
        <v>3662</v>
      </c>
      <c r="E3616" s="201">
        <v>41640.0</v>
      </c>
      <c r="F3616" s="201">
        <v>42004.0</v>
      </c>
      <c r="G3616" s="7" t="s">
        <v>3588</v>
      </c>
      <c r="H3616" s="7">
        <v>0.0</v>
      </c>
      <c r="I3616" s="7"/>
      <c r="J3616" s="7"/>
      <c r="K3616" s="7"/>
      <c r="L3616" s="7"/>
      <c r="M3616" s="7"/>
      <c r="N3616" s="7"/>
      <c r="O3616" s="7"/>
      <c r="P3616" s="7"/>
      <c r="Q3616" s="7"/>
      <c r="R3616" s="7"/>
      <c r="S3616" s="7"/>
      <c r="T3616" s="7"/>
      <c r="U3616" s="7"/>
      <c r="V3616" s="7"/>
      <c r="W3616" s="7"/>
      <c r="X3616" s="7"/>
      <c r="Y3616" s="7"/>
      <c r="Z3616" s="7"/>
      <c r="AA3616" s="7"/>
      <c r="AB3616" s="7"/>
      <c r="AC3616" s="7"/>
      <c r="AD3616" s="7"/>
      <c r="AE3616" s="7"/>
      <c r="AF3616" s="7" t="s">
        <v>3592</v>
      </c>
    </row>
    <row r="3617" ht="14.25" customHeight="1">
      <c r="A3617" s="8" t="s">
        <v>4619</v>
      </c>
      <c r="B3617" s="8" t="s">
        <v>3673</v>
      </c>
      <c r="C3617" s="8"/>
      <c r="D3617" s="8" t="s">
        <v>3600</v>
      </c>
      <c r="E3617" s="202">
        <v>41640.0</v>
      </c>
      <c r="F3617" s="202">
        <v>42004.0</v>
      </c>
      <c r="G3617" s="8" t="s">
        <v>3588</v>
      </c>
      <c r="H3617" s="8">
        <v>1.0</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3592</v>
      </c>
    </row>
    <row r="3618" ht="14.25" customHeight="1">
      <c r="A3618" s="7" t="s">
        <v>4619</v>
      </c>
      <c r="B3618" s="7" t="s">
        <v>3673</v>
      </c>
      <c r="C3618" s="7"/>
      <c r="D3618" s="7" t="s">
        <v>3657</v>
      </c>
      <c r="E3618" s="201">
        <v>41640.0</v>
      </c>
      <c r="F3618" s="201">
        <v>42004.0</v>
      </c>
      <c r="G3618" s="7" t="s">
        <v>3594</v>
      </c>
      <c r="H3618" s="7">
        <v>0.0</v>
      </c>
      <c r="I3618" s="7">
        <v>0.0</v>
      </c>
      <c r="J3618" s="7">
        <v>0.0</v>
      </c>
      <c r="K3618" s="7">
        <v>0.0</v>
      </c>
      <c r="L3618" s="7">
        <v>0.0</v>
      </c>
      <c r="M3618" s="7">
        <v>0.0</v>
      </c>
      <c r="N3618" s="7">
        <v>0.0</v>
      </c>
      <c r="O3618" s="7">
        <v>0.0</v>
      </c>
      <c r="P3618" s="7">
        <v>1.0</v>
      </c>
      <c r="Q3618" s="7">
        <v>1.0</v>
      </c>
      <c r="R3618" s="7">
        <v>1.0</v>
      </c>
      <c r="S3618" s="7">
        <v>1.0</v>
      </c>
      <c r="T3618" s="7">
        <v>1.0</v>
      </c>
      <c r="U3618" s="7">
        <v>1.0</v>
      </c>
      <c r="V3618" s="7">
        <v>1.0</v>
      </c>
      <c r="W3618" s="7">
        <v>1.0</v>
      </c>
      <c r="X3618" s="7">
        <v>1.0</v>
      </c>
      <c r="Y3618" s="7">
        <v>0.0</v>
      </c>
      <c r="Z3618" s="7">
        <v>0.0</v>
      </c>
      <c r="AA3618" s="7">
        <v>0.0</v>
      </c>
      <c r="AB3618" s="7">
        <v>0.0</v>
      </c>
      <c r="AC3618" s="7">
        <v>0.0</v>
      </c>
      <c r="AD3618" s="7">
        <v>0.0</v>
      </c>
      <c r="AE3618" s="7">
        <v>0.0</v>
      </c>
      <c r="AF3618" s="7" t="s">
        <v>3592</v>
      </c>
    </row>
    <row r="3619" ht="14.25" customHeight="1">
      <c r="A3619" s="8" t="s">
        <v>1818</v>
      </c>
      <c r="B3619" s="8" t="s">
        <v>3590</v>
      </c>
      <c r="C3619" s="8" t="s">
        <v>3591</v>
      </c>
      <c r="D3619" s="8" t="s">
        <v>3587</v>
      </c>
      <c r="E3619" s="202">
        <v>41640.0</v>
      </c>
      <c r="F3619" s="202">
        <v>42004.0</v>
      </c>
      <c r="G3619" s="8" t="s">
        <v>3588</v>
      </c>
      <c r="H3619" s="8">
        <v>131.85</v>
      </c>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t="s">
        <v>3592</v>
      </c>
    </row>
    <row r="3620" ht="14.25" customHeight="1">
      <c r="A3620" s="8" t="s">
        <v>1820</v>
      </c>
      <c r="B3620" s="8" t="s">
        <v>3586</v>
      </c>
      <c r="C3620" s="8"/>
      <c r="D3620" s="8" t="s">
        <v>3596</v>
      </c>
      <c r="E3620" s="202">
        <v>41640.0</v>
      </c>
      <c r="F3620" s="202">
        <v>42004.0</v>
      </c>
      <c r="G3620" s="8" t="s">
        <v>3588</v>
      </c>
      <c r="H3620" s="93">
        <v>0.25545</v>
      </c>
      <c r="I3620" s="8"/>
      <c r="J3620" s="8"/>
      <c r="K3620" s="8"/>
      <c r="L3620" s="8"/>
      <c r="M3620" s="8"/>
      <c r="N3620" s="8"/>
      <c r="O3620" s="8"/>
      <c r="P3620" s="8"/>
      <c r="Q3620" s="8"/>
      <c r="R3620" s="8"/>
      <c r="S3620" s="8"/>
      <c r="T3620" s="8"/>
      <c r="U3620" s="8"/>
      <c r="V3620" s="8"/>
      <c r="W3620" s="8"/>
      <c r="X3620" s="8"/>
      <c r="Y3620" s="8"/>
      <c r="Z3620" s="8"/>
      <c r="AA3620" s="8"/>
      <c r="AB3620" s="8"/>
      <c r="AC3620" s="8"/>
      <c r="AD3620" s="8"/>
      <c r="AE3620" s="8"/>
      <c r="AF3620" s="8" t="s">
        <v>3592</v>
      </c>
    </row>
    <row r="3621" ht="14.25" customHeight="1">
      <c r="A3621" s="8" t="s">
        <v>1820</v>
      </c>
      <c r="B3621" s="8" t="s">
        <v>3586</v>
      </c>
      <c r="C3621" s="8"/>
      <c r="D3621" s="8" t="s">
        <v>3597</v>
      </c>
      <c r="E3621" s="202">
        <v>41640.0</v>
      </c>
      <c r="F3621" s="202">
        <v>42004.0</v>
      </c>
      <c r="G3621" s="8" t="s">
        <v>3588</v>
      </c>
      <c r="H3621" s="8">
        <v>0.0</v>
      </c>
      <c r="I3621" s="8"/>
      <c r="J3621" s="8"/>
      <c r="K3621" s="8"/>
      <c r="L3621" s="8"/>
      <c r="M3621" s="8"/>
      <c r="N3621" s="8"/>
      <c r="O3621" s="8"/>
      <c r="P3621" s="8"/>
      <c r="Q3621" s="8"/>
      <c r="R3621" s="8"/>
      <c r="S3621" s="8"/>
      <c r="T3621" s="8"/>
      <c r="U3621" s="8"/>
      <c r="V3621" s="8"/>
      <c r="W3621" s="8"/>
      <c r="X3621" s="8"/>
      <c r="Y3621" s="8"/>
      <c r="Z3621" s="8"/>
      <c r="AA3621" s="8"/>
      <c r="AB3621" s="8"/>
      <c r="AC3621" s="8"/>
      <c r="AD3621" s="8"/>
      <c r="AE3621" s="8"/>
      <c r="AF3621" s="8" t="s">
        <v>3592</v>
      </c>
    </row>
    <row r="3622" ht="14.25" customHeight="1">
      <c r="A3622" s="8" t="s">
        <v>1820</v>
      </c>
      <c r="B3622" s="8" t="s">
        <v>3586</v>
      </c>
      <c r="C3622" s="8"/>
      <c r="D3622" s="8" t="s">
        <v>3598</v>
      </c>
      <c r="E3622" s="202">
        <v>41640.0</v>
      </c>
      <c r="F3622" s="202">
        <v>42004.0</v>
      </c>
      <c r="G3622" s="8" t="s">
        <v>3588</v>
      </c>
      <c r="H3622" s="8">
        <v>1.0</v>
      </c>
      <c r="I3622" s="8"/>
      <c r="J3622" s="8"/>
      <c r="K3622" s="8"/>
      <c r="L3622" s="8"/>
      <c r="M3622" s="8"/>
      <c r="N3622" s="8"/>
      <c r="O3622" s="8"/>
      <c r="P3622" s="8"/>
      <c r="Q3622" s="8"/>
      <c r="R3622" s="8"/>
      <c r="S3622" s="8"/>
      <c r="T3622" s="8"/>
      <c r="U3622" s="8"/>
      <c r="V3622" s="8"/>
      <c r="W3622" s="8"/>
      <c r="X3622" s="8"/>
      <c r="Y3622" s="8"/>
      <c r="Z3622" s="8"/>
      <c r="AA3622" s="8"/>
      <c r="AB3622" s="8"/>
      <c r="AC3622" s="8"/>
      <c r="AD3622" s="8"/>
      <c r="AE3622" s="8"/>
      <c r="AF3622" s="8" t="s">
        <v>3592</v>
      </c>
    </row>
    <row r="3623" ht="14.25" customHeight="1">
      <c r="A3623" s="8" t="s">
        <v>1820</v>
      </c>
      <c r="B3623" s="8" t="s">
        <v>3586</v>
      </c>
      <c r="C3623" s="8"/>
      <c r="D3623" s="8" t="s">
        <v>4235</v>
      </c>
      <c r="E3623" s="202">
        <v>41640.0</v>
      </c>
      <c r="F3623" s="202">
        <v>42004.0</v>
      </c>
      <c r="G3623" s="8" t="s">
        <v>3594</v>
      </c>
      <c r="H3623" s="93">
        <v>0.25545</v>
      </c>
      <c r="I3623" s="93">
        <v>0.25545</v>
      </c>
      <c r="J3623" s="93">
        <v>0.25545</v>
      </c>
      <c r="K3623" s="93">
        <v>0.25545</v>
      </c>
      <c r="L3623" s="93">
        <v>0.25545</v>
      </c>
      <c r="M3623" s="93">
        <v>0.25545</v>
      </c>
      <c r="N3623" s="93">
        <v>0.2908065</v>
      </c>
      <c r="O3623" s="93">
        <v>0.4846775</v>
      </c>
      <c r="P3623" s="93">
        <v>0.969355</v>
      </c>
      <c r="Q3623" s="93">
        <v>0.969355</v>
      </c>
      <c r="R3623" s="93">
        <v>0.969355</v>
      </c>
      <c r="S3623" s="93">
        <v>0.969355</v>
      </c>
      <c r="T3623" s="93">
        <v>0.9111937</v>
      </c>
      <c r="U3623" s="93">
        <v>0.969355</v>
      </c>
      <c r="V3623" s="93">
        <v>0.969355</v>
      </c>
      <c r="W3623" s="93">
        <v>0.969355</v>
      </c>
      <c r="X3623" s="93">
        <v>0.969355</v>
      </c>
      <c r="Y3623" s="93">
        <v>0.4846775</v>
      </c>
      <c r="Z3623" s="93">
        <v>0.25545</v>
      </c>
      <c r="AA3623" s="93">
        <v>0.25545</v>
      </c>
      <c r="AB3623" s="93">
        <v>0.25545</v>
      </c>
      <c r="AC3623" s="93">
        <v>0.25545</v>
      </c>
      <c r="AD3623" s="93">
        <v>0.25545</v>
      </c>
      <c r="AE3623" s="93">
        <v>0.25545</v>
      </c>
      <c r="AF3623" s="8" t="s">
        <v>3592</v>
      </c>
    </row>
    <row r="3624" ht="14.25" customHeight="1">
      <c r="A3624" s="7" t="s">
        <v>4620</v>
      </c>
      <c r="B3624" s="7" t="s">
        <v>3586</v>
      </c>
      <c r="C3624" s="7"/>
      <c r="D3624" s="7" t="s">
        <v>3587</v>
      </c>
      <c r="E3624" s="201">
        <v>41640.0</v>
      </c>
      <c r="F3624" s="201">
        <v>42004.0</v>
      </c>
      <c r="G3624" s="7" t="s">
        <v>3588</v>
      </c>
      <c r="H3624" s="7">
        <v>0.0</v>
      </c>
      <c r="I3624" s="7"/>
      <c r="J3624" s="7"/>
      <c r="K3624" s="7"/>
      <c r="L3624" s="7"/>
      <c r="M3624" s="7"/>
      <c r="N3624" s="7"/>
      <c r="O3624" s="7"/>
      <c r="P3624" s="7"/>
      <c r="Q3624" s="7"/>
      <c r="R3624" s="7"/>
      <c r="S3624" s="7"/>
      <c r="T3624" s="7"/>
      <c r="U3624" s="7"/>
      <c r="V3624" s="7"/>
      <c r="W3624" s="7"/>
      <c r="X3624" s="7"/>
      <c r="Y3624" s="7"/>
      <c r="Z3624" s="7"/>
      <c r="AA3624" s="7"/>
      <c r="AB3624" s="7"/>
      <c r="AC3624" s="7"/>
      <c r="AD3624" s="7"/>
      <c r="AE3624" s="7"/>
      <c r="AF3624" s="7" t="s">
        <v>3589</v>
      </c>
    </row>
    <row r="3625" ht="14.25" customHeight="1">
      <c r="A3625" s="7" t="s">
        <v>4621</v>
      </c>
      <c r="B3625" s="7" t="s">
        <v>3586</v>
      </c>
      <c r="C3625" s="7"/>
      <c r="D3625" s="7" t="s">
        <v>3587</v>
      </c>
      <c r="E3625" s="201">
        <v>41640.0</v>
      </c>
      <c r="F3625" s="201">
        <v>42004.0</v>
      </c>
      <c r="G3625" s="7" t="s">
        <v>3588</v>
      </c>
      <c r="H3625" s="7">
        <v>1.0</v>
      </c>
      <c r="I3625" s="7"/>
      <c r="J3625" s="7"/>
      <c r="K3625" s="7"/>
      <c r="L3625" s="7"/>
      <c r="M3625" s="7"/>
      <c r="N3625" s="7"/>
      <c r="O3625" s="7"/>
      <c r="P3625" s="7"/>
      <c r="Q3625" s="7"/>
      <c r="R3625" s="7"/>
      <c r="S3625" s="7"/>
      <c r="T3625" s="7"/>
      <c r="U3625" s="7"/>
      <c r="V3625" s="7"/>
      <c r="W3625" s="7"/>
      <c r="X3625" s="7"/>
      <c r="Y3625" s="7"/>
      <c r="Z3625" s="7"/>
      <c r="AA3625" s="7"/>
      <c r="AB3625" s="7"/>
      <c r="AC3625" s="7"/>
      <c r="AD3625" s="7"/>
      <c r="AE3625" s="7"/>
      <c r="AF3625" s="7" t="s">
        <v>3592</v>
      </c>
    </row>
    <row r="3626" ht="14.25" customHeight="1">
      <c r="A3626" s="92" t="s">
        <v>348</v>
      </c>
      <c r="B3626" s="92" t="s">
        <v>3627</v>
      </c>
      <c r="C3626" s="7"/>
      <c r="D3626" s="7" t="s">
        <v>3587</v>
      </c>
      <c r="E3626" s="202">
        <v>41640.0</v>
      </c>
      <c r="F3626" s="202">
        <v>42004.0</v>
      </c>
      <c r="G3626" s="8" t="s">
        <v>3594</v>
      </c>
      <c r="H3626" s="234">
        <v>0.0</v>
      </c>
      <c r="I3626" s="234">
        <v>0.0</v>
      </c>
      <c r="J3626" s="234">
        <v>0.0</v>
      </c>
      <c r="K3626" s="234">
        <v>0.0</v>
      </c>
      <c r="L3626" s="234">
        <v>0.0</v>
      </c>
      <c r="M3626" s="234">
        <v>0.0</v>
      </c>
      <c r="N3626" s="234">
        <v>0.05</v>
      </c>
      <c r="O3626" s="234">
        <v>0.101</v>
      </c>
      <c r="P3626" s="234">
        <v>0.399</v>
      </c>
      <c r="Q3626" s="234">
        <v>0.501</v>
      </c>
      <c r="R3626" s="234">
        <v>0.501</v>
      </c>
      <c r="S3626" s="234">
        <v>0.696</v>
      </c>
      <c r="T3626" s="234">
        <v>0.9</v>
      </c>
      <c r="U3626" s="234">
        <v>0.798</v>
      </c>
      <c r="V3626" s="234">
        <v>0.696</v>
      </c>
      <c r="W3626" s="234">
        <v>0.798</v>
      </c>
      <c r="X3626" s="234">
        <v>0.297</v>
      </c>
      <c r="Y3626" s="234">
        <v>0.05</v>
      </c>
      <c r="Z3626" s="234">
        <v>0.0</v>
      </c>
      <c r="AA3626" s="234">
        <v>0.0</v>
      </c>
      <c r="AB3626" s="234">
        <v>0.0</v>
      </c>
      <c r="AC3626" s="234">
        <v>0.0</v>
      </c>
      <c r="AD3626" s="234">
        <v>0.0</v>
      </c>
      <c r="AE3626" s="234">
        <v>0.0</v>
      </c>
      <c r="AF3626" s="7"/>
    </row>
    <row r="3627" ht="14.25" customHeight="1">
      <c r="A3627" s="92" t="s">
        <v>348</v>
      </c>
      <c r="B3627" s="92" t="s">
        <v>3627</v>
      </c>
      <c r="C3627" s="7"/>
      <c r="D3627" s="92" t="s">
        <v>3656</v>
      </c>
      <c r="E3627" s="202">
        <v>41640.0</v>
      </c>
      <c r="F3627" s="202">
        <v>42004.0</v>
      </c>
      <c r="G3627" s="8" t="s">
        <v>3594</v>
      </c>
      <c r="H3627" s="234">
        <v>0.015</v>
      </c>
      <c r="I3627" s="234">
        <v>0.015</v>
      </c>
      <c r="J3627" s="234">
        <v>0.015</v>
      </c>
      <c r="K3627" s="234">
        <v>0.015</v>
      </c>
      <c r="L3627" s="234">
        <v>0.015</v>
      </c>
      <c r="M3627" s="234">
        <v>0.015</v>
      </c>
      <c r="N3627" s="234">
        <v>0.015</v>
      </c>
      <c r="O3627" s="234">
        <v>0.015</v>
      </c>
      <c r="P3627" s="234">
        <v>0.015</v>
      </c>
      <c r="Q3627" s="234">
        <v>0.015</v>
      </c>
      <c r="R3627" s="234">
        <v>0.015</v>
      </c>
      <c r="S3627" s="234">
        <v>0.015</v>
      </c>
      <c r="T3627" s="234">
        <v>0.015</v>
      </c>
      <c r="U3627" s="234">
        <v>0.015</v>
      </c>
      <c r="V3627" s="234">
        <v>0.015</v>
      </c>
      <c r="W3627" s="234">
        <v>0.015</v>
      </c>
      <c r="X3627" s="234">
        <v>0.015</v>
      </c>
      <c r="Y3627" s="234">
        <v>0.015</v>
      </c>
      <c r="Z3627" s="234">
        <v>0.015</v>
      </c>
      <c r="AA3627" s="234">
        <v>0.015</v>
      </c>
      <c r="AB3627" s="234">
        <v>0.015</v>
      </c>
      <c r="AC3627" s="234">
        <v>0.015</v>
      </c>
      <c r="AD3627" s="234">
        <v>0.015</v>
      </c>
      <c r="AE3627" s="234">
        <v>0.015</v>
      </c>
      <c r="AF3627" s="7"/>
    </row>
    <row r="3628" ht="14.25" customHeight="1">
      <c r="A3628" s="92" t="s">
        <v>296</v>
      </c>
      <c r="B3628" s="7" t="s">
        <v>3604</v>
      </c>
      <c r="C3628" s="7"/>
      <c r="D3628" s="92" t="s">
        <v>3596</v>
      </c>
      <c r="E3628" s="201">
        <v>41640.0</v>
      </c>
      <c r="F3628" s="201">
        <v>42004.0</v>
      </c>
      <c r="G3628" s="8" t="s">
        <v>3594</v>
      </c>
      <c r="H3628" s="235">
        <v>0.0</v>
      </c>
      <c r="I3628" s="235">
        <v>0.0</v>
      </c>
      <c r="J3628" s="235">
        <v>0.0</v>
      </c>
      <c r="K3628" s="235">
        <v>0.0</v>
      </c>
      <c r="L3628" s="235">
        <v>0.0</v>
      </c>
      <c r="M3628" s="235">
        <v>0.0</v>
      </c>
      <c r="N3628" s="235">
        <v>0.0</v>
      </c>
      <c r="O3628" s="235">
        <v>0.0</v>
      </c>
      <c r="P3628" s="235">
        <v>1.0</v>
      </c>
      <c r="Q3628" s="235">
        <v>1.0</v>
      </c>
      <c r="R3628" s="235">
        <v>1.0</v>
      </c>
      <c r="S3628" s="235">
        <v>1.0</v>
      </c>
      <c r="T3628" s="235">
        <v>1.0</v>
      </c>
      <c r="U3628" s="235">
        <v>1.0</v>
      </c>
      <c r="V3628" s="235">
        <v>1.0</v>
      </c>
      <c r="W3628" s="235">
        <v>1.0</v>
      </c>
      <c r="X3628" s="235">
        <v>1.0</v>
      </c>
      <c r="Y3628" s="235">
        <v>1.0</v>
      </c>
      <c r="Z3628" s="235">
        <v>1.0</v>
      </c>
      <c r="AA3628" s="235">
        <v>0.0</v>
      </c>
      <c r="AB3628" s="235">
        <v>0.0</v>
      </c>
      <c r="AC3628" s="235">
        <v>0.0</v>
      </c>
      <c r="AD3628" s="235">
        <v>0.0</v>
      </c>
      <c r="AE3628" s="235">
        <v>0.0</v>
      </c>
      <c r="AF3628" s="7" t="s">
        <v>3592</v>
      </c>
    </row>
    <row r="3629" ht="14.25" customHeight="1">
      <c r="A3629" s="92" t="s">
        <v>296</v>
      </c>
      <c r="B3629" s="7" t="s">
        <v>3604</v>
      </c>
      <c r="C3629" s="7"/>
      <c r="D3629" s="3" t="s">
        <v>3676</v>
      </c>
      <c r="E3629" s="201">
        <v>41640.0</v>
      </c>
      <c r="F3629" s="201">
        <v>42004.0</v>
      </c>
      <c r="G3629" s="8" t="s">
        <v>3594</v>
      </c>
      <c r="H3629" s="235">
        <v>0.0</v>
      </c>
      <c r="I3629" s="235">
        <v>0.0</v>
      </c>
      <c r="J3629" s="235">
        <v>0.0</v>
      </c>
      <c r="K3629" s="235">
        <v>0.0</v>
      </c>
      <c r="L3629" s="235">
        <v>0.0</v>
      </c>
      <c r="M3629" s="235">
        <v>0.0</v>
      </c>
      <c r="N3629" s="235">
        <v>1.0</v>
      </c>
      <c r="O3629" s="235">
        <v>1.0</v>
      </c>
      <c r="P3629" s="235">
        <v>1.0</v>
      </c>
      <c r="Q3629" s="235">
        <v>1.0</v>
      </c>
      <c r="R3629" s="235">
        <v>1.0</v>
      </c>
      <c r="S3629" s="235">
        <v>1.0</v>
      </c>
      <c r="T3629" s="235">
        <v>1.0</v>
      </c>
      <c r="U3629" s="235">
        <v>1.0</v>
      </c>
      <c r="V3629" s="235">
        <v>1.0</v>
      </c>
      <c r="W3629" s="235">
        <v>1.0</v>
      </c>
      <c r="X3629" s="235">
        <v>1.0</v>
      </c>
      <c r="Y3629" s="235">
        <v>1.0</v>
      </c>
      <c r="Z3629" s="235">
        <v>1.0</v>
      </c>
      <c r="AA3629" s="235">
        <v>1.0</v>
      </c>
      <c r="AB3629" s="235">
        <v>1.0</v>
      </c>
      <c r="AC3629" s="235">
        <v>0.0</v>
      </c>
      <c r="AD3629" s="235">
        <v>0.0</v>
      </c>
      <c r="AE3629" s="235">
        <v>0.0</v>
      </c>
      <c r="AF3629" s="7" t="s">
        <v>3592</v>
      </c>
    </row>
    <row r="3630" ht="14.25" customHeight="1">
      <c r="A3630" s="92" t="s">
        <v>296</v>
      </c>
      <c r="B3630" s="7" t="s">
        <v>3604</v>
      </c>
      <c r="C3630" s="7"/>
      <c r="D3630" s="93" t="s">
        <v>4590</v>
      </c>
      <c r="E3630" s="201">
        <v>41640.0</v>
      </c>
      <c r="F3630" s="201">
        <v>42004.0</v>
      </c>
      <c r="G3630" s="8" t="s">
        <v>3594</v>
      </c>
      <c r="H3630" s="235">
        <v>0.0</v>
      </c>
      <c r="I3630" s="235">
        <v>0.0</v>
      </c>
      <c r="J3630" s="235">
        <v>0.0</v>
      </c>
      <c r="K3630" s="235">
        <v>0.0</v>
      </c>
      <c r="L3630" s="235">
        <v>0.0</v>
      </c>
      <c r="M3630" s="235">
        <v>0.0</v>
      </c>
      <c r="N3630" s="235">
        <v>1.0</v>
      </c>
      <c r="O3630" s="235">
        <v>1.0</v>
      </c>
      <c r="P3630" s="235">
        <v>1.0</v>
      </c>
      <c r="Q3630" s="235">
        <v>1.0</v>
      </c>
      <c r="R3630" s="235">
        <v>1.0</v>
      </c>
      <c r="S3630" s="235">
        <v>1.0</v>
      </c>
      <c r="T3630" s="235">
        <v>1.0</v>
      </c>
      <c r="U3630" s="235">
        <v>1.0</v>
      </c>
      <c r="V3630" s="235">
        <v>1.0</v>
      </c>
      <c r="W3630" s="235">
        <v>1.0</v>
      </c>
      <c r="X3630" s="235">
        <v>1.0</v>
      </c>
      <c r="Y3630" s="235">
        <v>1.0</v>
      </c>
      <c r="Z3630" s="235">
        <v>1.0</v>
      </c>
      <c r="AA3630" s="235">
        <v>1.0</v>
      </c>
      <c r="AB3630" s="235">
        <v>1.0</v>
      </c>
      <c r="AC3630" s="235">
        <v>1.0</v>
      </c>
      <c r="AD3630" s="235">
        <v>0.0</v>
      </c>
      <c r="AE3630" s="235">
        <v>0.0</v>
      </c>
      <c r="AF3630" s="7" t="s">
        <v>3592</v>
      </c>
    </row>
    <row r="3631" ht="14.25" customHeight="1">
      <c r="A3631" s="92" t="s">
        <v>297</v>
      </c>
      <c r="B3631" s="7" t="s">
        <v>3604</v>
      </c>
      <c r="C3631" s="7"/>
      <c r="D3631" s="92" t="s">
        <v>3596</v>
      </c>
      <c r="E3631" s="201">
        <v>41640.0</v>
      </c>
      <c r="F3631" s="201">
        <v>42004.0</v>
      </c>
      <c r="G3631" s="8" t="s">
        <v>3594</v>
      </c>
      <c r="H3631" s="235">
        <v>0.0</v>
      </c>
      <c r="I3631" s="235">
        <v>0.0</v>
      </c>
      <c r="J3631" s="235">
        <v>0.0</v>
      </c>
      <c r="K3631" s="235">
        <v>0.0</v>
      </c>
      <c r="L3631" s="235">
        <v>0.0</v>
      </c>
      <c r="M3631" s="235">
        <v>0.0</v>
      </c>
      <c r="N3631" s="235">
        <v>0.0</v>
      </c>
      <c r="O3631" s="235">
        <v>0.0</v>
      </c>
      <c r="P3631" s="235">
        <v>1.0</v>
      </c>
      <c r="Q3631" s="235">
        <v>1.0</v>
      </c>
      <c r="R3631" s="235">
        <v>1.0</v>
      </c>
      <c r="S3631" s="235">
        <v>1.0</v>
      </c>
      <c r="T3631" s="235">
        <v>1.0</v>
      </c>
      <c r="U3631" s="235">
        <v>1.0</v>
      </c>
      <c r="V3631" s="235">
        <v>1.0</v>
      </c>
      <c r="W3631" s="235">
        <v>1.0</v>
      </c>
      <c r="X3631" s="235">
        <v>1.0</v>
      </c>
      <c r="Y3631" s="235">
        <v>1.0</v>
      </c>
      <c r="Z3631" s="235">
        <v>1.0</v>
      </c>
      <c r="AA3631" s="235">
        <v>0.0</v>
      </c>
      <c r="AB3631" s="235">
        <v>0.0</v>
      </c>
      <c r="AC3631" s="235">
        <v>0.0</v>
      </c>
      <c r="AD3631" s="235">
        <v>0.0</v>
      </c>
      <c r="AE3631" s="235">
        <v>0.0</v>
      </c>
      <c r="AF3631" s="7" t="s">
        <v>3592</v>
      </c>
    </row>
    <row r="3632" ht="14.25" customHeight="1">
      <c r="A3632" s="92" t="s">
        <v>297</v>
      </c>
      <c r="B3632" s="7" t="s">
        <v>3604</v>
      </c>
      <c r="C3632" s="7"/>
      <c r="D3632" s="3" t="s">
        <v>3676</v>
      </c>
      <c r="E3632" s="201">
        <v>41640.0</v>
      </c>
      <c r="F3632" s="201">
        <v>42004.0</v>
      </c>
      <c r="G3632" s="8" t="s">
        <v>3594</v>
      </c>
      <c r="H3632" s="235">
        <v>0.0</v>
      </c>
      <c r="I3632" s="235">
        <v>0.0</v>
      </c>
      <c r="J3632" s="235">
        <v>0.0</v>
      </c>
      <c r="K3632" s="235">
        <v>0.0</v>
      </c>
      <c r="L3632" s="235">
        <v>0.0</v>
      </c>
      <c r="M3632" s="235">
        <v>0.0</v>
      </c>
      <c r="N3632" s="235">
        <v>1.0</v>
      </c>
      <c r="O3632" s="235">
        <v>1.0</v>
      </c>
      <c r="P3632" s="235">
        <v>1.0</v>
      </c>
      <c r="Q3632" s="235">
        <v>1.0</v>
      </c>
      <c r="R3632" s="235">
        <v>1.0</v>
      </c>
      <c r="S3632" s="235">
        <v>1.0</v>
      </c>
      <c r="T3632" s="235">
        <v>1.0</v>
      </c>
      <c r="U3632" s="235">
        <v>1.0</v>
      </c>
      <c r="V3632" s="235">
        <v>1.0</v>
      </c>
      <c r="W3632" s="235">
        <v>1.0</v>
      </c>
      <c r="X3632" s="235">
        <v>1.0</v>
      </c>
      <c r="Y3632" s="235">
        <v>1.0</v>
      </c>
      <c r="Z3632" s="235">
        <v>1.0</v>
      </c>
      <c r="AA3632" s="235">
        <v>1.0</v>
      </c>
      <c r="AB3632" s="235">
        <v>1.0</v>
      </c>
      <c r="AC3632" s="235">
        <v>0.0</v>
      </c>
      <c r="AD3632" s="235">
        <v>0.0</v>
      </c>
      <c r="AE3632" s="235">
        <v>0.0</v>
      </c>
      <c r="AF3632" s="7" t="s">
        <v>3592</v>
      </c>
    </row>
    <row r="3633" ht="14.25" customHeight="1">
      <c r="A3633" s="92" t="s">
        <v>297</v>
      </c>
      <c r="B3633" s="7" t="s">
        <v>3604</v>
      </c>
      <c r="C3633" s="7"/>
      <c r="D3633" s="93" t="s">
        <v>4590</v>
      </c>
      <c r="E3633" s="201">
        <v>41640.0</v>
      </c>
      <c r="F3633" s="201">
        <v>42004.0</v>
      </c>
      <c r="G3633" s="8" t="s">
        <v>3594</v>
      </c>
      <c r="H3633" s="235">
        <v>0.0</v>
      </c>
      <c r="I3633" s="235">
        <v>0.0</v>
      </c>
      <c r="J3633" s="235">
        <v>0.0</v>
      </c>
      <c r="K3633" s="235">
        <v>0.0</v>
      </c>
      <c r="L3633" s="235">
        <v>0.0</v>
      </c>
      <c r="M3633" s="235">
        <v>0.0</v>
      </c>
      <c r="N3633" s="235">
        <v>1.0</v>
      </c>
      <c r="O3633" s="235">
        <v>1.0</v>
      </c>
      <c r="P3633" s="235">
        <v>1.0</v>
      </c>
      <c r="Q3633" s="235">
        <v>1.0</v>
      </c>
      <c r="R3633" s="235">
        <v>1.0</v>
      </c>
      <c r="S3633" s="235">
        <v>1.0</v>
      </c>
      <c r="T3633" s="235">
        <v>1.0</v>
      </c>
      <c r="U3633" s="235">
        <v>1.0</v>
      </c>
      <c r="V3633" s="235">
        <v>1.0</v>
      </c>
      <c r="W3633" s="235">
        <v>1.0</v>
      </c>
      <c r="X3633" s="235">
        <v>1.0</v>
      </c>
      <c r="Y3633" s="235">
        <v>1.0</v>
      </c>
      <c r="Z3633" s="235">
        <v>1.0</v>
      </c>
      <c r="AA3633" s="235">
        <v>1.0</v>
      </c>
      <c r="AB3633" s="235">
        <v>1.0</v>
      </c>
      <c r="AC3633" s="235">
        <v>1.0</v>
      </c>
      <c r="AD3633" s="235">
        <v>0.0</v>
      </c>
      <c r="AE3633" s="235">
        <v>0.0</v>
      </c>
      <c r="AF3633" s="7" t="s">
        <v>3592</v>
      </c>
    </row>
    <row r="3634" ht="14.25" customHeight="1">
      <c r="A3634" s="7"/>
      <c r="B3634" s="7"/>
      <c r="C3634" s="7"/>
      <c r="D3634" s="7"/>
      <c r="E3634" s="201"/>
      <c r="F3634" s="201"/>
      <c r="G3634" s="201"/>
      <c r="H3634" s="221"/>
      <c r="I3634" s="207"/>
      <c r="J3634" s="207"/>
      <c r="K3634" s="207"/>
      <c r="L3634" s="207"/>
      <c r="M3634" s="207"/>
      <c r="N3634" s="207"/>
      <c r="O3634" s="207"/>
      <c r="P3634" s="207"/>
      <c r="Q3634" s="207"/>
      <c r="R3634" s="207"/>
      <c r="S3634" s="207"/>
      <c r="T3634" s="207"/>
      <c r="U3634" s="207"/>
      <c r="V3634" s="207"/>
      <c r="W3634" s="207"/>
      <c r="X3634" s="207"/>
      <c r="Y3634" s="207"/>
      <c r="Z3634" s="207"/>
      <c r="AA3634" s="207"/>
      <c r="AB3634" s="207"/>
      <c r="AC3634" s="207"/>
      <c r="AD3634" s="207"/>
      <c r="AE3634" s="207"/>
      <c r="AF3634" s="7"/>
    </row>
    <row r="3635" ht="14.25" customHeight="1">
      <c r="A3635" s="7"/>
      <c r="B3635" s="7"/>
      <c r="C3635" s="7"/>
      <c r="D3635" s="7"/>
      <c r="E3635" s="201"/>
      <c r="F3635" s="201"/>
      <c r="G3635" s="201"/>
      <c r="H3635" s="221"/>
      <c r="I3635" s="207"/>
      <c r="J3635" s="207"/>
      <c r="K3635" s="207"/>
      <c r="L3635" s="207"/>
      <c r="M3635" s="207"/>
      <c r="N3635" s="207"/>
      <c r="O3635" s="207"/>
      <c r="P3635" s="207"/>
      <c r="Q3635" s="207"/>
      <c r="R3635" s="207"/>
      <c r="S3635" s="207"/>
      <c r="T3635" s="207"/>
      <c r="U3635" s="207"/>
      <c r="V3635" s="207"/>
      <c r="W3635" s="207"/>
      <c r="X3635" s="207"/>
      <c r="Y3635" s="207"/>
      <c r="Z3635" s="207"/>
      <c r="AA3635" s="207"/>
      <c r="AB3635" s="207"/>
      <c r="AC3635" s="207"/>
      <c r="AD3635" s="207"/>
      <c r="AE3635" s="207"/>
      <c r="AF3635" s="7"/>
    </row>
    <row r="3636" ht="14.25" customHeight="1">
      <c r="A3636" s="7"/>
      <c r="B3636" s="7"/>
      <c r="C3636" s="7"/>
      <c r="D3636" s="7"/>
      <c r="E3636" s="201"/>
      <c r="F3636" s="201"/>
      <c r="G3636" s="201"/>
      <c r="H3636" s="221"/>
      <c r="I3636" s="207"/>
      <c r="J3636" s="207"/>
      <c r="K3636" s="207"/>
      <c r="L3636" s="207"/>
      <c r="M3636" s="207"/>
      <c r="N3636" s="207"/>
      <c r="O3636" s="207"/>
      <c r="P3636" s="207"/>
      <c r="Q3636" s="207"/>
      <c r="R3636" s="207"/>
      <c r="S3636" s="207"/>
      <c r="T3636" s="207"/>
      <c r="U3636" s="207"/>
      <c r="V3636" s="207"/>
      <c r="W3636" s="207"/>
      <c r="X3636" s="207"/>
      <c r="Y3636" s="207"/>
      <c r="Z3636" s="207"/>
      <c r="AA3636" s="207"/>
      <c r="AB3636" s="207"/>
      <c r="AC3636" s="207"/>
      <c r="AD3636" s="207"/>
      <c r="AE3636" s="207"/>
      <c r="AF3636" s="7"/>
    </row>
    <row r="3637" ht="14.25" customHeight="1">
      <c r="A3637" s="7"/>
      <c r="B3637" s="7"/>
      <c r="C3637" s="7"/>
      <c r="D3637" s="7"/>
      <c r="E3637" s="201"/>
      <c r="F3637" s="201"/>
      <c r="G3637" s="201"/>
      <c r="H3637" s="221"/>
      <c r="I3637" s="207"/>
      <c r="J3637" s="207"/>
      <c r="K3637" s="207"/>
      <c r="L3637" s="207"/>
      <c r="M3637" s="207"/>
      <c r="N3637" s="207"/>
      <c r="O3637" s="207"/>
      <c r="P3637" s="207"/>
      <c r="Q3637" s="207"/>
      <c r="R3637" s="207"/>
      <c r="S3637" s="207"/>
      <c r="T3637" s="207"/>
      <c r="U3637" s="207"/>
      <c r="V3637" s="207"/>
      <c r="W3637" s="207"/>
      <c r="X3637" s="207"/>
      <c r="Y3637" s="207"/>
      <c r="Z3637" s="207"/>
      <c r="AA3637" s="207"/>
      <c r="AB3637" s="207"/>
      <c r="AC3637" s="207"/>
      <c r="AD3637" s="207"/>
      <c r="AE3637" s="207"/>
      <c r="AF3637" s="7"/>
    </row>
    <row r="3638" ht="14.25" customHeight="1">
      <c r="A3638" s="7"/>
      <c r="B3638" s="7"/>
      <c r="C3638" s="7"/>
      <c r="D3638" s="7"/>
      <c r="E3638" s="201"/>
      <c r="F3638" s="201"/>
      <c r="G3638" s="201"/>
      <c r="H3638" s="221"/>
      <c r="I3638" s="207"/>
      <c r="J3638" s="207"/>
      <c r="K3638" s="207"/>
      <c r="L3638" s="207"/>
      <c r="M3638" s="207"/>
      <c r="N3638" s="207"/>
      <c r="O3638" s="207"/>
      <c r="P3638" s="207"/>
      <c r="Q3638" s="207"/>
      <c r="R3638" s="207"/>
      <c r="S3638" s="207"/>
      <c r="T3638" s="207"/>
      <c r="U3638" s="207"/>
      <c r="V3638" s="207"/>
      <c r="W3638" s="207"/>
      <c r="X3638" s="207"/>
      <c r="Y3638" s="207"/>
      <c r="Z3638" s="207"/>
      <c r="AA3638" s="207"/>
      <c r="AB3638" s="207"/>
      <c r="AC3638" s="207"/>
      <c r="AD3638" s="207"/>
      <c r="AE3638" s="207"/>
      <c r="AF3638" s="7"/>
    </row>
    <row r="3639" ht="14.25" customHeight="1">
      <c r="A3639" s="7"/>
      <c r="B3639" s="7"/>
      <c r="C3639" s="7"/>
      <c r="D3639" s="7"/>
      <c r="E3639" s="201"/>
      <c r="F3639" s="201"/>
      <c r="G3639" s="201"/>
      <c r="H3639" s="221"/>
      <c r="I3639" s="207"/>
      <c r="J3639" s="207"/>
      <c r="K3639" s="207"/>
      <c r="L3639" s="207"/>
      <c r="M3639" s="207"/>
      <c r="N3639" s="207"/>
      <c r="O3639" s="207"/>
      <c r="P3639" s="207"/>
      <c r="Q3639" s="207"/>
      <c r="R3639" s="207"/>
      <c r="S3639" s="207"/>
      <c r="T3639" s="207"/>
      <c r="U3639" s="207"/>
      <c r="V3639" s="207"/>
      <c r="W3639" s="207"/>
      <c r="X3639" s="207"/>
      <c r="Y3639" s="207"/>
      <c r="Z3639" s="207"/>
      <c r="AA3639" s="207"/>
      <c r="AB3639" s="207"/>
      <c r="AC3639" s="207"/>
      <c r="AD3639" s="207"/>
      <c r="AE3639" s="207"/>
      <c r="AF3639" s="7"/>
    </row>
    <row r="3640" ht="14.25" customHeight="1">
      <c r="A3640" s="7"/>
      <c r="B3640" s="7"/>
      <c r="C3640" s="7"/>
      <c r="D3640" s="7"/>
      <c r="E3640" s="201"/>
      <c r="F3640" s="201"/>
      <c r="G3640" s="201"/>
      <c r="H3640" s="221"/>
      <c r="I3640" s="207"/>
      <c r="J3640" s="207"/>
      <c r="K3640" s="207"/>
      <c r="L3640" s="207"/>
      <c r="M3640" s="207"/>
      <c r="N3640" s="207"/>
      <c r="O3640" s="207"/>
      <c r="P3640" s="207"/>
      <c r="Q3640" s="207"/>
      <c r="R3640" s="207"/>
      <c r="S3640" s="207"/>
      <c r="T3640" s="207"/>
      <c r="U3640" s="207"/>
      <c r="V3640" s="207"/>
      <c r="W3640" s="207"/>
      <c r="X3640" s="207"/>
      <c r="Y3640" s="207"/>
      <c r="Z3640" s="207"/>
      <c r="AA3640" s="207"/>
      <c r="AB3640" s="207"/>
      <c r="AC3640" s="207"/>
      <c r="AD3640" s="207"/>
      <c r="AE3640" s="207"/>
      <c r="AF3640" s="7"/>
    </row>
    <row r="3641" ht="14.25" customHeight="1">
      <c r="A3641" s="7"/>
      <c r="B3641" s="7"/>
      <c r="C3641" s="7"/>
      <c r="D3641" s="7"/>
      <c r="E3641" s="201"/>
      <c r="F3641" s="201"/>
      <c r="G3641" s="201"/>
      <c r="H3641" s="221"/>
      <c r="I3641" s="207"/>
      <c r="J3641" s="207"/>
      <c r="K3641" s="207"/>
      <c r="L3641" s="207"/>
      <c r="M3641" s="207"/>
      <c r="N3641" s="207"/>
      <c r="O3641" s="207"/>
      <c r="P3641" s="207"/>
      <c r="Q3641" s="207"/>
      <c r="R3641" s="207"/>
      <c r="S3641" s="207"/>
      <c r="T3641" s="207"/>
      <c r="U3641" s="207"/>
      <c r="V3641" s="207"/>
      <c r="W3641" s="207"/>
      <c r="X3641" s="207"/>
      <c r="Y3641" s="207"/>
      <c r="Z3641" s="207"/>
      <c r="AA3641" s="207"/>
      <c r="AB3641" s="207"/>
      <c r="AC3641" s="207"/>
      <c r="AD3641" s="207"/>
      <c r="AE3641" s="207"/>
      <c r="AF3641" s="7"/>
    </row>
    <row r="3642" ht="14.25" customHeight="1">
      <c r="A3642" s="7"/>
      <c r="B3642" s="7"/>
      <c r="C3642" s="7"/>
      <c r="D3642" s="7"/>
      <c r="E3642" s="201"/>
      <c r="F3642" s="201"/>
      <c r="G3642" s="201"/>
      <c r="H3642" s="221"/>
      <c r="I3642" s="207"/>
      <c r="J3642" s="207"/>
      <c r="K3642" s="207"/>
      <c r="L3642" s="207"/>
      <c r="M3642" s="207"/>
      <c r="N3642" s="207"/>
      <c r="O3642" s="207"/>
      <c r="P3642" s="207"/>
      <c r="Q3642" s="207"/>
      <c r="R3642" s="207"/>
      <c r="S3642" s="207"/>
      <c r="T3642" s="207"/>
      <c r="U3642" s="207"/>
      <c r="V3642" s="207"/>
      <c r="W3642" s="207"/>
      <c r="X3642" s="207"/>
      <c r="Y3642" s="207"/>
      <c r="Z3642" s="207"/>
      <c r="AA3642" s="207"/>
      <c r="AB3642" s="207"/>
      <c r="AC3642" s="207"/>
      <c r="AD3642" s="207"/>
      <c r="AE3642" s="207"/>
      <c r="AF3642" s="7"/>
    </row>
    <row r="3643" ht="14.25" customHeight="1">
      <c r="A3643" s="7"/>
      <c r="B3643" s="7"/>
      <c r="C3643" s="7"/>
      <c r="D3643" s="7"/>
      <c r="E3643" s="201"/>
      <c r="F3643" s="201"/>
      <c r="G3643" s="201"/>
      <c r="H3643" s="221"/>
      <c r="I3643" s="207"/>
      <c r="J3643" s="207"/>
      <c r="K3643" s="207"/>
      <c r="L3643" s="207"/>
      <c r="M3643" s="207"/>
      <c r="N3643" s="207"/>
      <c r="O3643" s="207"/>
      <c r="P3643" s="207"/>
      <c r="Q3643" s="207"/>
      <c r="R3643" s="207"/>
      <c r="S3643" s="207"/>
      <c r="T3643" s="207"/>
      <c r="U3643" s="207"/>
      <c r="V3643" s="207"/>
      <c r="W3643" s="207"/>
      <c r="X3643" s="207"/>
      <c r="Y3643" s="207"/>
      <c r="Z3643" s="207"/>
      <c r="AA3643" s="207"/>
      <c r="AB3643" s="207"/>
      <c r="AC3643" s="207"/>
      <c r="AD3643" s="207"/>
      <c r="AE3643" s="207"/>
      <c r="AF3643" s="7"/>
    </row>
    <row r="3644" ht="14.25" customHeight="1">
      <c r="A3644" s="7"/>
      <c r="B3644" s="7"/>
      <c r="C3644" s="7"/>
      <c r="D3644" s="7"/>
      <c r="E3644" s="201"/>
      <c r="F3644" s="201"/>
      <c r="G3644" s="201"/>
      <c r="H3644" s="221"/>
      <c r="I3644" s="207"/>
      <c r="J3644" s="207"/>
      <c r="K3644" s="207"/>
      <c r="L3644" s="207"/>
      <c r="M3644" s="207"/>
      <c r="N3644" s="207"/>
      <c r="O3644" s="207"/>
      <c r="P3644" s="207"/>
      <c r="Q3644" s="207"/>
      <c r="R3644" s="207"/>
      <c r="S3644" s="207"/>
      <c r="T3644" s="207"/>
      <c r="U3644" s="207"/>
      <c r="V3644" s="207"/>
      <c r="W3644" s="207"/>
      <c r="X3644" s="207"/>
      <c r="Y3644" s="207"/>
      <c r="Z3644" s="207"/>
      <c r="AA3644" s="207"/>
      <c r="AB3644" s="207"/>
      <c r="AC3644" s="207"/>
      <c r="AD3644" s="207"/>
      <c r="AE3644" s="207"/>
      <c r="AF3644" s="7"/>
    </row>
    <row r="3645" ht="14.25" customHeight="1">
      <c r="A3645" s="7"/>
      <c r="B3645" s="7"/>
      <c r="C3645" s="7"/>
      <c r="D3645" s="7"/>
      <c r="E3645" s="201"/>
      <c r="F3645" s="201"/>
      <c r="G3645" s="201"/>
      <c r="H3645" s="221"/>
      <c r="I3645" s="207"/>
      <c r="J3645" s="207"/>
      <c r="K3645" s="207"/>
      <c r="L3645" s="207"/>
      <c r="M3645" s="207"/>
      <c r="N3645" s="207"/>
      <c r="O3645" s="207"/>
      <c r="P3645" s="207"/>
      <c r="Q3645" s="207"/>
      <c r="R3645" s="207"/>
      <c r="S3645" s="207"/>
      <c r="T3645" s="207"/>
      <c r="U3645" s="207"/>
      <c r="V3645" s="207"/>
      <c r="W3645" s="207"/>
      <c r="X3645" s="207"/>
      <c r="Y3645" s="207"/>
      <c r="Z3645" s="207"/>
      <c r="AA3645" s="207"/>
      <c r="AB3645" s="207"/>
      <c r="AC3645" s="207"/>
      <c r="AD3645" s="207"/>
      <c r="AE3645" s="207"/>
      <c r="AF3645" s="7"/>
    </row>
    <row r="3646" ht="14.25" customHeight="1">
      <c r="A3646" s="7"/>
      <c r="B3646" s="7"/>
      <c r="C3646" s="7"/>
      <c r="D3646" s="7"/>
      <c r="E3646" s="201"/>
      <c r="F3646" s="201"/>
      <c r="G3646" s="201"/>
      <c r="H3646" s="221"/>
      <c r="I3646" s="207"/>
      <c r="J3646" s="207"/>
      <c r="K3646" s="207"/>
      <c r="L3646" s="207"/>
      <c r="M3646" s="207"/>
      <c r="N3646" s="207"/>
      <c r="O3646" s="207"/>
      <c r="P3646" s="207"/>
      <c r="Q3646" s="207"/>
      <c r="R3646" s="207"/>
      <c r="S3646" s="207"/>
      <c r="T3646" s="207"/>
      <c r="U3646" s="207"/>
      <c r="V3646" s="207"/>
      <c r="W3646" s="207"/>
      <c r="X3646" s="207"/>
      <c r="Y3646" s="207"/>
      <c r="Z3646" s="207"/>
      <c r="AA3646" s="207"/>
      <c r="AB3646" s="207"/>
      <c r="AC3646" s="207"/>
      <c r="AD3646" s="207"/>
      <c r="AE3646" s="207"/>
      <c r="AF3646" s="7"/>
    </row>
    <row r="3647" ht="14.25" customHeight="1">
      <c r="A3647" s="7"/>
      <c r="B3647" s="7"/>
      <c r="C3647" s="7"/>
      <c r="D3647" s="7"/>
      <c r="E3647" s="201"/>
      <c r="F3647" s="201"/>
      <c r="G3647" s="201"/>
      <c r="H3647" s="221"/>
      <c r="I3647" s="207"/>
      <c r="J3647" s="207"/>
      <c r="K3647" s="207"/>
      <c r="L3647" s="207"/>
      <c r="M3647" s="207"/>
      <c r="N3647" s="207"/>
      <c r="O3647" s="207"/>
      <c r="P3647" s="207"/>
      <c r="Q3647" s="207"/>
      <c r="R3647" s="207"/>
      <c r="S3647" s="207"/>
      <c r="T3647" s="207"/>
      <c r="U3647" s="207"/>
      <c r="V3647" s="207"/>
      <c r="W3647" s="207"/>
      <c r="X3647" s="207"/>
      <c r="Y3647" s="207"/>
      <c r="Z3647" s="207"/>
      <c r="AA3647" s="207"/>
      <c r="AB3647" s="207"/>
      <c r="AC3647" s="207"/>
      <c r="AD3647" s="207"/>
      <c r="AE3647" s="207"/>
      <c r="AF3647" s="7"/>
    </row>
    <row r="3648" ht="14.25" customHeight="1">
      <c r="A3648" s="7"/>
      <c r="B3648" s="7"/>
      <c r="C3648" s="7"/>
      <c r="D3648" s="7"/>
      <c r="E3648" s="201"/>
      <c r="F3648" s="201"/>
      <c r="G3648" s="201"/>
      <c r="H3648" s="221"/>
      <c r="I3648" s="207"/>
      <c r="J3648" s="207"/>
      <c r="K3648" s="207"/>
      <c r="L3648" s="207"/>
      <c r="M3648" s="207"/>
      <c r="N3648" s="207"/>
      <c r="O3648" s="207"/>
      <c r="P3648" s="207"/>
      <c r="Q3648" s="207"/>
      <c r="R3648" s="207"/>
      <c r="S3648" s="207"/>
      <c r="T3648" s="207"/>
      <c r="U3648" s="207"/>
      <c r="V3648" s="207"/>
      <c r="W3648" s="207"/>
      <c r="X3648" s="207"/>
      <c r="Y3648" s="207"/>
      <c r="Z3648" s="207"/>
      <c r="AA3648" s="207"/>
      <c r="AB3648" s="207"/>
      <c r="AC3648" s="207"/>
      <c r="AD3648" s="207"/>
      <c r="AE3648" s="207"/>
      <c r="AF3648" s="7"/>
    </row>
    <row r="3649" ht="14.25" customHeight="1">
      <c r="A3649" s="7"/>
      <c r="B3649" s="7"/>
      <c r="C3649" s="7"/>
      <c r="D3649" s="7"/>
      <c r="E3649" s="201"/>
      <c r="F3649" s="201"/>
      <c r="G3649" s="201"/>
      <c r="H3649" s="221"/>
      <c r="I3649" s="207"/>
      <c r="J3649" s="207"/>
      <c r="K3649" s="207"/>
      <c r="L3649" s="207"/>
      <c r="M3649" s="207"/>
      <c r="N3649" s="207"/>
      <c r="O3649" s="207"/>
      <c r="P3649" s="207"/>
      <c r="Q3649" s="207"/>
      <c r="R3649" s="207"/>
      <c r="S3649" s="207"/>
      <c r="T3649" s="207"/>
      <c r="U3649" s="207"/>
      <c r="V3649" s="207"/>
      <c r="W3649" s="207"/>
      <c r="X3649" s="207"/>
      <c r="Y3649" s="207"/>
      <c r="Z3649" s="207"/>
      <c r="AA3649" s="207"/>
      <c r="AB3649" s="207"/>
      <c r="AC3649" s="207"/>
      <c r="AD3649" s="207"/>
      <c r="AE3649" s="207"/>
      <c r="AF3649" s="7"/>
    </row>
    <row r="3650" ht="14.25" customHeight="1">
      <c r="A3650" s="7"/>
      <c r="B3650" s="7"/>
      <c r="C3650" s="7"/>
      <c r="D3650" s="7"/>
      <c r="E3650" s="201"/>
      <c r="F3650" s="201"/>
      <c r="G3650" s="201"/>
      <c r="H3650" s="221"/>
      <c r="I3650" s="207"/>
      <c r="J3650" s="207"/>
      <c r="K3650" s="207"/>
      <c r="L3650" s="207"/>
      <c r="M3650" s="207"/>
      <c r="N3650" s="207"/>
      <c r="O3650" s="207"/>
      <c r="P3650" s="207"/>
      <c r="Q3650" s="207"/>
      <c r="R3650" s="207"/>
      <c r="S3650" s="207"/>
      <c r="T3650" s="207"/>
      <c r="U3650" s="207"/>
      <c r="V3650" s="207"/>
      <c r="W3650" s="207"/>
      <c r="X3650" s="207"/>
      <c r="Y3650" s="207"/>
      <c r="Z3650" s="207"/>
      <c r="AA3650" s="207"/>
      <c r="AB3650" s="207"/>
      <c r="AC3650" s="207"/>
      <c r="AD3650" s="207"/>
      <c r="AE3650" s="207"/>
      <c r="AF3650" s="7"/>
    </row>
    <row r="3651" ht="14.25" customHeight="1">
      <c r="A3651" s="7"/>
      <c r="B3651" s="7"/>
      <c r="C3651" s="7"/>
      <c r="D3651" s="7"/>
      <c r="E3651" s="201"/>
      <c r="F3651" s="201"/>
      <c r="G3651" s="201"/>
      <c r="H3651" s="221"/>
      <c r="I3651" s="207"/>
      <c r="J3651" s="207"/>
      <c r="K3651" s="207"/>
      <c r="L3651" s="207"/>
      <c r="M3651" s="207"/>
      <c r="N3651" s="207"/>
      <c r="O3651" s="207"/>
      <c r="P3651" s="207"/>
      <c r="Q3651" s="207"/>
      <c r="R3651" s="207"/>
      <c r="S3651" s="207"/>
      <c r="T3651" s="207"/>
      <c r="U3651" s="207"/>
      <c r="V3651" s="207"/>
      <c r="W3651" s="207"/>
      <c r="X3651" s="207"/>
      <c r="Y3651" s="207"/>
      <c r="Z3651" s="207"/>
      <c r="AA3651" s="207"/>
      <c r="AB3651" s="207"/>
      <c r="AC3651" s="207"/>
      <c r="AD3651" s="207"/>
      <c r="AE3651" s="207"/>
      <c r="AF3651" s="7"/>
    </row>
    <row r="3652" ht="14.25" customHeight="1">
      <c r="A3652" s="7"/>
      <c r="B3652" s="7"/>
      <c r="C3652" s="7"/>
      <c r="D3652" s="7"/>
      <c r="E3652" s="201"/>
      <c r="F3652" s="201"/>
      <c r="G3652" s="201"/>
      <c r="H3652" s="221"/>
      <c r="I3652" s="207"/>
      <c r="J3652" s="207"/>
      <c r="K3652" s="207"/>
      <c r="L3652" s="207"/>
      <c r="M3652" s="207"/>
      <c r="N3652" s="207"/>
      <c r="O3652" s="207"/>
      <c r="P3652" s="207"/>
      <c r="Q3652" s="207"/>
      <c r="R3652" s="207"/>
      <c r="S3652" s="207"/>
      <c r="T3652" s="207"/>
      <c r="U3652" s="207"/>
      <c r="V3652" s="207"/>
      <c r="W3652" s="207"/>
      <c r="X3652" s="207"/>
      <c r="Y3652" s="207"/>
      <c r="Z3652" s="207"/>
      <c r="AA3652" s="207"/>
      <c r="AB3652" s="207"/>
      <c r="AC3652" s="207"/>
      <c r="AD3652" s="207"/>
      <c r="AE3652" s="207"/>
      <c r="AF3652" s="7"/>
    </row>
    <row r="3653" ht="14.25" customHeight="1">
      <c r="A3653" s="7"/>
      <c r="B3653" s="7"/>
      <c r="C3653" s="7"/>
      <c r="D3653" s="7"/>
      <c r="E3653" s="201"/>
      <c r="F3653" s="201"/>
      <c r="G3653" s="201"/>
      <c r="H3653" s="221"/>
      <c r="I3653" s="207"/>
      <c r="J3653" s="207"/>
      <c r="K3653" s="207"/>
      <c r="L3653" s="207"/>
      <c r="M3653" s="207"/>
      <c r="N3653" s="207"/>
      <c r="O3653" s="207"/>
      <c r="P3653" s="207"/>
      <c r="Q3653" s="207"/>
      <c r="R3653" s="207"/>
      <c r="S3653" s="207"/>
      <c r="T3653" s="207"/>
      <c r="U3653" s="207"/>
      <c r="V3653" s="207"/>
      <c r="W3653" s="207"/>
      <c r="X3653" s="207"/>
      <c r="Y3653" s="207"/>
      <c r="Z3653" s="207"/>
      <c r="AA3653" s="207"/>
      <c r="AB3653" s="207"/>
      <c r="AC3653" s="207"/>
      <c r="AD3653" s="207"/>
      <c r="AE3653" s="207"/>
      <c r="AF3653" s="7"/>
    </row>
    <row r="3654" ht="14.25" customHeight="1">
      <c r="A3654" s="7"/>
      <c r="B3654" s="7"/>
      <c r="C3654" s="7"/>
      <c r="D3654" s="7"/>
      <c r="E3654" s="201"/>
      <c r="F3654" s="201"/>
      <c r="G3654" s="201"/>
      <c r="H3654" s="221"/>
      <c r="I3654" s="207"/>
      <c r="J3654" s="207"/>
      <c r="K3654" s="207"/>
      <c r="L3654" s="207"/>
      <c r="M3654" s="207"/>
      <c r="N3654" s="207"/>
      <c r="O3654" s="207"/>
      <c r="P3654" s="207"/>
      <c r="Q3654" s="207"/>
      <c r="R3654" s="207"/>
      <c r="S3654" s="207"/>
      <c r="T3654" s="207"/>
      <c r="U3654" s="207"/>
      <c r="V3654" s="207"/>
      <c r="W3654" s="207"/>
      <c r="X3654" s="207"/>
      <c r="Y3654" s="207"/>
      <c r="Z3654" s="207"/>
      <c r="AA3654" s="207"/>
      <c r="AB3654" s="207"/>
      <c r="AC3654" s="207"/>
      <c r="AD3654" s="207"/>
      <c r="AE3654" s="207"/>
      <c r="AF3654" s="7"/>
    </row>
    <row r="3655" ht="14.25" customHeight="1">
      <c r="A3655" s="7"/>
      <c r="B3655" s="7"/>
      <c r="C3655" s="7"/>
      <c r="D3655" s="7"/>
      <c r="E3655" s="201"/>
      <c r="F3655" s="201"/>
      <c r="G3655" s="201"/>
      <c r="H3655" s="221"/>
      <c r="I3655" s="207"/>
      <c r="J3655" s="207"/>
      <c r="K3655" s="207"/>
      <c r="L3655" s="207"/>
      <c r="M3655" s="207"/>
      <c r="N3655" s="207"/>
      <c r="O3655" s="207"/>
      <c r="P3655" s="207"/>
      <c r="Q3655" s="207"/>
      <c r="R3655" s="207"/>
      <c r="S3655" s="207"/>
      <c r="T3655" s="207"/>
      <c r="U3655" s="207"/>
      <c r="V3655" s="207"/>
      <c r="W3655" s="207"/>
      <c r="X3655" s="207"/>
      <c r="Y3655" s="207"/>
      <c r="Z3655" s="207"/>
      <c r="AA3655" s="207"/>
      <c r="AB3655" s="207"/>
      <c r="AC3655" s="207"/>
      <c r="AD3655" s="207"/>
      <c r="AE3655" s="207"/>
      <c r="AF3655" s="7"/>
    </row>
    <row r="3656" ht="14.25" customHeight="1">
      <c r="A3656" s="7"/>
      <c r="B3656" s="7"/>
      <c r="C3656" s="7"/>
      <c r="D3656" s="7"/>
      <c r="E3656" s="201"/>
      <c r="F3656" s="201"/>
      <c r="G3656" s="201"/>
      <c r="H3656" s="221"/>
      <c r="I3656" s="207"/>
      <c r="J3656" s="207"/>
      <c r="K3656" s="207"/>
      <c r="L3656" s="207"/>
      <c r="M3656" s="207"/>
      <c r="N3656" s="207"/>
      <c r="O3656" s="207"/>
      <c r="P3656" s="207"/>
      <c r="Q3656" s="207"/>
      <c r="R3656" s="207"/>
      <c r="S3656" s="207"/>
      <c r="T3656" s="207"/>
      <c r="U3656" s="207"/>
      <c r="V3656" s="207"/>
      <c r="W3656" s="207"/>
      <c r="X3656" s="207"/>
      <c r="Y3656" s="207"/>
      <c r="Z3656" s="207"/>
      <c r="AA3656" s="207"/>
      <c r="AB3656" s="207"/>
      <c r="AC3656" s="207"/>
      <c r="AD3656" s="207"/>
      <c r="AE3656" s="207"/>
      <c r="AF3656" s="7"/>
    </row>
    <row r="3657" ht="14.25" customHeight="1">
      <c r="A3657" s="7"/>
      <c r="B3657" s="7"/>
      <c r="C3657" s="7"/>
      <c r="D3657" s="7"/>
      <c r="E3657" s="201"/>
      <c r="F3657" s="201"/>
      <c r="G3657" s="201"/>
      <c r="H3657" s="221"/>
      <c r="I3657" s="207"/>
      <c r="J3657" s="207"/>
      <c r="K3657" s="207"/>
      <c r="L3657" s="207"/>
      <c r="M3657" s="207"/>
      <c r="N3657" s="207"/>
      <c r="O3657" s="207"/>
      <c r="P3657" s="207"/>
      <c r="Q3657" s="207"/>
      <c r="R3657" s="207"/>
      <c r="S3657" s="207"/>
      <c r="T3657" s="207"/>
      <c r="U3657" s="207"/>
      <c r="V3657" s="207"/>
      <c r="W3657" s="207"/>
      <c r="X3657" s="207"/>
      <c r="Y3657" s="207"/>
      <c r="Z3657" s="207"/>
      <c r="AA3657" s="207"/>
      <c r="AB3657" s="207"/>
      <c r="AC3657" s="207"/>
      <c r="AD3657" s="207"/>
      <c r="AE3657" s="207"/>
      <c r="AF3657" s="7"/>
    </row>
    <row r="3658" ht="14.25" customHeight="1">
      <c r="A3658" s="7"/>
      <c r="B3658" s="7"/>
      <c r="C3658" s="7"/>
      <c r="D3658" s="7"/>
      <c r="E3658" s="201"/>
      <c r="F3658" s="201"/>
      <c r="G3658" s="201"/>
      <c r="H3658" s="221"/>
      <c r="I3658" s="207"/>
      <c r="J3658" s="207"/>
      <c r="K3658" s="207"/>
      <c r="L3658" s="207"/>
      <c r="M3658" s="207"/>
      <c r="N3658" s="207"/>
      <c r="O3658" s="207"/>
      <c r="P3658" s="207"/>
      <c r="Q3658" s="207"/>
      <c r="R3658" s="207"/>
      <c r="S3658" s="207"/>
      <c r="T3658" s="207"/>
      <c r="U3658" s="207"/>
      <c r="V3658" s="207"/>
      <c r="W3658" s="207"/>
      <c r="X3658" s="207"/>
      <c r="Y3658" s="207"/>
      <c r="Z3658" s="207"/>
      <c r="AA3658" s="207"/>
      <c r="AB3658" s="207"/>
      <c r="AC3658" s="207"/>
      <c r="AD3658" s="207"/>
      <c r="AE3658" s="207"/>
      <c r="AF3658" s="7"/>
    </row>
    <row r="3659" ht="14.25" customHeight="1">
      <c r="A3659" s="7"/>
      <c r="B3659" s="7"/>
      <c r="C3659" s="7"/>
      <c r="D3659" s="7"/>
      <c r="E3659" s="201"/>
      <c r="F3659" s="201"/>
      <c r="G3659" s="201"/>
      <c r="H3659" s="221"/>
      <c r="I3659" s="207"/>
      <c r="J3659" s="207"/>
      <c r="K3659" s="207"/>
      <c r="L3659" s="207"/>
      <c r="M3659" s="207"/>
      <c r="N3659" s="207"/>
      <c r="O3659" s="207"/>
      <c r="P3659" s="207"/>
      <c r="Q3659" s="207"/>
      <c r="R3659" s="207"/>
      <c r="S3659" s="207"/>
      <c r="T3659" s="207"/>
      <c r="U3659" s="207"/>
      <c r="V3659" s="207"/>
      <c r="W3659" s="207"/>
      <c r="X3659" s="207"/>
      <c r="Y3659" s="207"/>
      <c r="Z3659" s="207"/>
      <c r="AA3659" s="207"/>
      <c r="AB3659" s="207"/>
      <c r="AC3659" s="207"/>
      <c r="AD3659" s="207"/>
      <c r="AE3659" s="207"/>
      <c r="AF3659" s="7"/>
    </row>
    <row r="3660" ht="14.25" customHeight="1">
      <c r="A3660" s="7"/>
      <c r="B3660" s="7"/>
      <c r="C3660" s="7"/>
      <c r="D3660" s="7"/>
      <c r="E3660" s="201"/>
      <c r="F3660" s="201"/>
      <c r="G3660" s="201"/>
      <c r="H3660" s="221"/>
      <c r="I3660" s="207"/>
      <c r="J3660" s="207"/>
      <c r="K3660" s="207"/>
      <c r="L3660" s="207"/>
      <c r="M3660" s="207"/>
      <c r="N3660" s="207"/>
      <c r="O3660" s="207"/>
      <c r="P3660" s="207"/>
      <c r="Q3660" s="207"/>
      <c r="R3660" s="207"/>
      <c r="S3660" s="207"/>
      <c r="T3660" s="207"/>
      <c r="U3660" s="207"/>
      <c r="V3660" s="207"/>
      <c r="W3660" s="207"/>
      <c r="X3660" s="207"/>
      <c r="Y3660" s="207"/>
      <c r="Z3660" s="207"/>
      <c r="AA3660" s="207"/>
      <c r="AB3660" s="207"/>
      <c r="AC3660" s="207"/>
      <c r="AD3660" s="207"/>
      <c r="AE3660" s="207"/>
      <c r="AF3660" s="7"/>
    </row>
    <row r="3661" ht="14.25" customHeight="1">
      <c r="A3661" s="7"/>
      <c r="B3661" s="7"/>
      <c r="C3661" s="7"/>
      <c r="D3661" s="7"/>
      <c r="E3661" s="201"/>
      <c r="F3661" s="201"/>
      <c r="G3661" s="201"/>
      <c r="H3661" s="221"/>
      <c r="I3661" s="207"/>
      <c r="J3661" s="207"/>
      <c r="K3661" s="207"/>
      <c r="L3661" s="207"/>
      <c r="M3661" s="207"/>
      <c r="N3661" s="207"/>
      <c r="O3661" s="207"/>
      <c r="P3661" s="207"/>
      <c r="Q3661" s="207"/>
      <c r="R3661" s="207"/>
      <c r="S3661" s="207"/>
      <c r="T3661" s="207"/>
      <c r="U3661" s="207"/>
      <c r="V3661" s="207"/>
      <c r="W3661" s="207"/>
      <c r="X3661" s="207"/>
      <c r="Y3661" s="207"/>
      <c r="Z3661" s="207"/>
      <c r="AA3661" s="207"/>
      <c r="AB3661" s="207"/>
      <c r="AC3661" s="207"/>
      <c r="AD3661" s="207"/>
      <c r="AE3661" s="207"/>
      <c r="AF3661" s="7"/>
    </row>
    <row r="3662" ht="14.25" customHeight="1">
      <c r="A3662" s="7"/>
      <c r="B3662" s="7"/>
      <c r="C3662" s="7"/>
      <c r="D3662" s="7"/>
      <c r="E3662" s="201"/>
      <c r="F3662" s="201"/>
      <c r="G3662" s="201"/>
      <c r="H3662" s="221"/>
      <c r="I3662" s="207"/>
      <c r="J3662" s="207"/>
      <c r="K3662" s="207"/>
      <c r="L3662" s="207"/>
      <c r="M3662" s="207"/>
      <c r="N3662" s="207"/>
      <c r="O3662" s="207"/>
      <c r="P3662" s="207"/>
      <c r="Q3662" s="207"/>
      <c r="R3662" s="207"/>
      <c r="S3662" s="207"/>
      <c r="T3662" s="207"/>
      <c r="U3662" s="207"/>
      <c r="V3662" s="207"/>
      <c r="W3662" s="207"/>
      <c r="X3662" s="207"/>
      <c r="Y3662" s="207"/>
      <c r="Z3662" s="207"/>
      <c r="AA3662" s="207"/>
      <c r="AB3662" s="207"/>
      <c r="AC3662" s="207"/>
      <c r="AD3662" s="207"/>
      <c r="AE3662" s="207"/>
      <c r="AF3662" s="7"/>
    </row>
    <row r="3663" ht="14.25" customHeight="1">
      <c r="A3663" s="7"/>
      <c r="B3663" s="7"/>
      <c r="C3663" s="7"/>
      <c r="D3663" s="7"/>
      <c r="E3663" s="201"/>
      <c r="F3663" s="201"/>
      <c r="G3663" s="201"/>
      <c r="H3663" s="221"/>
      <c r="I3663" s="207"/>
      <c r="J3663" s="207"/>
      <c r="K3663" s="207"/>
      <c r="L3663" s="207"/>
      <c r="M3663" s="207"/>
      <c r="N3663" s="207"/>
      <c r="O3663" s="207"/>
      <c r="P3663" s="207"/>
      <c r="Q3663" s="207"/>
      <c r="R3663" s="207"/>
      <c r="S3663" s="207"/>
      <c r="T3663" s="207"/>
      <c r="U3663" s="207"/>
      <c r="V3663" s="207"/>
      <c r="W3663" s="207"/>
      <c r="X3663" s="207"/>
      <c r="Y3663" s="207"/>
      <c r="Z3663" s="207"/>
      <c r="AA3663" s="207"/>
      <c r="AB3663" s="207"/>
      <c r="AC3663" s="207"/>
      <c r="AD3663" s="207"/>
      <c r="AE3663" s="207"/>
      <c r="AF3663" s="7"/>
    </row>
    <row r="3664" ht="14.25" customHeight="1">
      <c r="A3664" s="7"/>
      <c r="B3664" s="7"/>
      <c r="C3664" s="7"/>
      <c r="D3664" s="7"/>
      <c r="E3664" s="201"/>
      <c r="F3664" s="201"/>
      <c r="G3664" s="201"/>
      <c r="H3664" s="221"/>
      <c r="I3664" s="207"/>
      <c r="J3664" s="207"/>
      <c r="K3664" s="207"/>
      <c r="L3664" s="207"/>
      <c r="M3664" s="207"/>
      <c r="N3664" s="207"/>
      <c r="O3664" s="207"/>
      <c r="P3664" s="207"/>
      <c r="Q3664" s="207"/>
      <c r="R3664" s="207"/>
      <c r="S3664" s="207"/>
      <c r="T3664" s="207"/>
      <c r="U3664" s="207"/>
      <c r="V3664" s="207"/>
      <c r="W3664" s="207"/>
      <c r="X3664" s="207"/>
      <c r="Y3664" s="207"/>
      <c r="Z3664" s="207"/>
      <c r="AA3664" s="207"/>
      <c r="AB3664" s="207"/>
      <c r="AC3664" s="207"/>
      <c r="AD3664" s="207"/>
      <c r="AE3664" s="207"/>
      <c r="AF3664" s="7"/>
    </row>
    <row r="3665" ht="14.25" customHeight="1">
      <c r="A3665" s="7"/>
      <c r="B3665" s="7"/>
      <c r="C3665" s="7"/>
      <c r="D3665" s="7"/>
      <c r="E3665" s="201"/>
      <c r="F3665" s="201"/>
      <c r="G3665" s="201"/>
      <c r="H3665" s="221"/>
      <c r="I3665" s="207"/>
      <c r="J3665" s="207"/>
      <c r="K3665" s="207"/>
      <c r="L3665" s="207"/>
      <c r="M3665" s="207"/>
      <c r="N3665" s="207"/>
      <c r="O3665" s="207"/>
      <c r="P3665" s="207"/>
      <c r="Q3665" s="207"/>
      <c r="R3665" s="207"/>
      <c r="S3665" s="207"/>
      <c r="T3665" s="207"/>
      <c r="U3665" s="207"/>
      <c r="V3665" s="207"/>
      <c r="W3665" s="207"/>
      <c r="X3665" s="207"/>
      <c r="Y3665" s="207"/>
      <c r="Z3665" s="207"/>
      <c r="AA3665" s="207"/>
      <c r="AB3665" s="207"/>
      <c r="AC3665" s="207"/>
      <c r="AD3665" s="207"/>
      <c r="AE3665" s="207"/>
      <c r="AF3665" s="7"/>
    </row>
    <row r="3666" ht="14.25" customHeight="1">
      <c r="A3666" s="7"/>
      <c r="B3666" s="7"/>
      <c r="C3666" s="7"/>
      <c r="D3666" s="7"/>
      <c r="E3666" s="201"/>
      <c r="F3666" s="201"/>
      <c r="G3666" s="201"/>
      <c r="H3666" s="221"/>
      <c r="I3666" s="207"/>
      <c r="J3666" s="207"/>
      <c r="K3666" s="207"/>
      <c r="L3666" s="207"/>
      <c r="M3666" s="207"/>
      <c r="N3666" s="207"/>
      <c r="O3666" s="207"/>
      <c r="P3666" s="207"/>
      <c r="Q3666" s="207"/>
      <c r="R3666" s="207"/>
      <c r="S3666" s="207"/>
      <c r="T3666" s="207"/>
      <c r="U3666" s="207"/>
      <c r="V3666" s="207"/>
      <c r="W3666" s="207"/>
      <c r="X3666" s="207"/>
      <c r="Y3666" s="207"/>
      <c r="Z3666" s="207"/>
      <c r="AA3666" s="207"/>
      <c r="AB3666" s="207"/>
      <c r="AC3666" s="207"/>
      <c r="AD3666" s="207"/>
      <c r="AE3666" s="207"/>
      <c r="AF3666" s="7"/>
    </row>
    <row r="3667" ht="14.25" customHeight="1">
      <c r="A3667" s="7"/>
      <c r="B3667" s="7"/>
      <c r="C3667" s="7"/>
      <c r="D3667" s="7"/>
      <c r="E3667" s="201"/>
      <c r="F3667" s="201"/>
      <c r="G3667" s="201"/>
      <c r="H3667" s="221"/>
      <c r="I3667" s="207"/>
      <c r="J3667" s="207"/>
      <c r="K3667" s="207"/>
      <c r="L3667" s="207"/>
      <c r="M3667" s="207"/>
      <c r="N3667" s="207"/>
      <c r="O3667" s="207"/>
      <c r="P3667" s="207"/>
      <c r="Q3667" s="207"/>
      <c r="R3667" s="207"/>
      <c r="S3667" s="207"/>
      <c r="T3667" s="207"/>
      <c r="U3667" s="207"/>
      <c r="V3667" s="207"/>
      <c r="W3667" s="207"/>
      <c r="X3667" s="207"/>
      <c r="Y3667" s="207"/>
      <c r="Z3667" s="207"/>
      <c r="AA3667" s="207"/>
      <c r="AB3667" s="207"/>
      <c r="AC3667" s="207"/>
      <c r="AD3667" s="207"/>
      <c r="AE3667" s="207"/>
      <c r="AF3667" s="7"/>
    </row>
    <row r="3668" ht="14.25" customHeight="1">
      <c r="A3668" s="7"/>
      <c r="B3668" s="7"/>
      <c r="C3668" s="7"/>
      <c r="D3668" s="7"/>
      <c r="E3668" s="201"/>
      <c r="F3668" s="201"/>
      <c r="G3668" s="201"/>
      <c r="H3668" s="221"/>
      <c r="I3668" s="207"/>
      <c r="J3668" s="207"/>
      <c r="K3668" s="207"/>
      <c r="L3668" s="207"/>
      <c r="M3668" s="207"/>
      <c r="N3668" s="207"/>
      <c r="O3668" s="207"/>
      <c r="P3668" s="207"/>
      <c r="Q3668" s="207"/>
      <c r="R3668" s="207"/>
      <c r="S3668" s="207"/>
      <c r="T3668" s="207"/>
      <c r="U3668" s="207"/>
      <c r="V3668" s="207"/>
      <c r="W3668" s="207"/>
      <c r="X3668" s="207"/>
      <c r="Y3668" s="207"/>
      <c r="Z3668" s="207"/>
      <c r="AA3668" s="207"/>
      <c r="AB3668" s="207"/>
      <c r="AC3668" s="207"/>
      <c r="AD3668" s="207"/>
      <c r="AE3668" s="207"/>
      <c r="AF3668" s="7"/>
    </row>
    <row r="3669" ht="14.25" customHeight="1">
      <c r="A3669" s="7"/>
      <c r="B3669" s="7"/>
      <c r="C3669" s="7"/>
      <c r="D3669" s="7"/>
      <c r="E3669" s="201"/>
      <c r="F3669" s="201"/>
      <c r="G3669" s="201"/>
      <c r="H3669" s="221"/>
      <c r="I3669" s="207"/>
      <c r="J3669" s="207"/>
      <c r="K3669" s="207"/>
      <c r="L3669" s="207"/>
      <c r="M3669" s="207"/>
      <c r="N3669" s="207"/>
      <c r="O3669" s="207"/>
      <c r="P3669" s="207"/>
      <c r="Q3669" s="207"/>
      <c r="R3669" s="207"/>
      <c r="S3669" s="207"/>
      <c r="T3669" s="207"/>
      <c r="U3669" s="207"/>
      <c r="V3669" s="207"/>
      <c r="W3669" s="207"/>
      <c r="X3669" s="207"/>
      <c r="Y3669" s="207"/>
      <c r="Z3669" s="207"/>
      <c r="AA3669" s="207"/>
      <c r="AB3669" s="207"/>
      <c r="AC3669" s="207"/>
      <c r="AD3669" s="207"/>
      <c r="AE3669" s="207"/>
      <c r="AF3669" s="7"/>
    </row>
    <row r="3670" ht="14.25" customHeight="1">
      <c r="A3670" s="7"/>
      <c r="B3670" s="7"/>
      <c r="C3670" s="7"/>
      <c r="D3670" s="7"/>
      <c r="E3670" s="201"/>
      <c r="F3670" s="201"/>
      <c r="G3670" s="201"/>
      <c r="H3670" s="221"/>
      <c r="I3670" s="207"/>
      <c r="J3670" s="207"/>
      <c r="K3670" s="207"/>
      <c r="L3670" s="207"/>
      <c r="M3670" s="207"/>
      <c r="N3670" s="207"/>
      <c r="O3670" s="207"/>
      <c r="P3670" s="207"/>
      <c r="Q3670" s="207"/>
      <c r="R3670" s="207"/>
      <c r="S3670" s="207"/>
      <c r="T3670" s="207"/>
      <c r="U3670" s="207"/>
      <c r="V3670" s="207"/>
      <c r="W3670" s="207"/>
      <c r="X3670" s="207"/>
      <c r="Y3670" s="207"/>
      <c r="Z3670" s="207"/>
      <c r="AA3670" s="207"/>
      <c r="AB3670" s="207"/>
      <c r="AC3670" s="207"/>
      <c r="AD3670" s="207"/>
      <c r="AE3670" s="207"/>
      <c r="AF3670" s="7"/>
    </row>
    <row r="3671" ht="14.25" customHeight="1">
      <c r="A3671" s="7"/>
      <c r="B3671" s="7"/>
      <c r="C3671" s="7"/>
      <c r="D3671" s="7"/>
      <c r="E3671" s="201"/>
      <c r="F3671" s="201"/>
      <c r="G3671" s="201"/>
      <c r="H3671" s="221"/>
      <c r="I3671" s="207"/>
      <c r="J3671" s="207"/>
      <c r="K3671" s="207"/>
      <c r="L3671" s="207"/>
      <c r="M3671" s="207"/>
      <c r="N3671" s="207"/>
      <c r="O3671" s="207"/>
      <c r="P3671" s="207"/>
      <c r="Q3671" s="207"/>
      <c r="R3671" s="207"/>
      <c r="S3671" s="207"/>
      <c r="T3671" s="207"/>
      <c r="U3671" s="207"/>
      <c r="V3671" s="207"/>
      <c r="W3671" s="207"/>
      <c r="X3671" s="207"/>
      <c r="Y3671" s="207"/>
      <c r="Z3671" s="207"/>
      <c r="AA3671" s="207"/>
      <c r="AB3671" s="207"/>
      <c r="AC3671" s="207"/>
      <c r="AD3671" s="207"/>
      <c r="AE3671" s="207"/>
      <c r="AF3671" s="7"/>
    </row>
    <row r="3672" ht="14.25" customHeight="1">
      <c r="A3672" s="7"/>
      <c r="B3672" s="7"/>
      <c r="C3672" s="7"/>
      <c r="D3672" s="7"/>
      <c r="E3672" s="201"/>
      <c r="F3672" s="201"/>
      <c r="G3672" s="201"/>
      <c r="H3672" s="221"/>
      <c r="I3672" s="207"/>
      <c r="J3672" s="207"/>
      <c r="K3672" s="207"/>
      <c r="L3672" s="207"/>
      <c r="M3672" s="207"/>
      <c r="N3672" s="207"/>
      <c r="O3672" s="207"/>
      <c r="P3672" s="207"/>
      <c r="Q3672" s="207"/>
      <c r="R3672" s="207"/>
      <c r="S3672" s="207"/>
      <c r="T3672" s="207"/>
      <c r="U3672" s="207"/>
      <c r="V3672" s="207"/>
      <c r="W3672" s="207"/>
      <c r="X3672" s="207"/>
      <c r="Y3672" s="207"/>
      <c r="Z3672" s="207"/>
      <c r="AA3672" s="207"/>
      <c r="AB3672" s="207"/>
      <c r="AC3672" s="207"/>
      <c r="AD3672" s="207"/>
      <c r="AE3672" s="207"/>
      <c r="AF3672" s="7"/>
    </row>
    <row r="3673" ht="14.25" customHeight="1">
      <c r="A3673" s="7"/>
      <c r="B3673" s="7"/>
      <c r="C3673" s="7"/>
      <c r="D3673" s="7"/>
      <c r="E3673" s="201"/>
      <c r="F3673" s="201"/>
      <c r="G3673" s="201"/>
      <c r="H3673" s="221"/>
      <c r="I3673" s="207"/>
      <c r="J3673" s="207"/>
      <c r="K3673" s="207"/>
      <c r="L3673" s="207"/>
      <c r="M3673" s="207"/>
      <c r="N3673" s="207"/>
      <c r="O3673" s="207"/>
      <c r="P3673" s="207"/>
      <c r="Q3673" s="207"/>
      <c r="R3673" s="207"/>
      <c r="S3673" s="207"/>
      <c r="T3673" s="207"/>
      <c r="U3673" s="207"/>
      <c r="V3673" s="207"/>
      <c r="W3673" s="207"/>
      <c r="X3673" s="207"/>
      <c r="Y3673" s="207"/>
      <c r="Z3673" s="207"/>
      <c r="AA3673" s="207"/>
      <c r="AB3673" s="207"/>
      <c r="AC3673" s="207"/>
      <c r="AD3673" s="207"/>
      <c r="AE3673" s="207"/>
      <c r="AF3673" s="7"/>
    </row>
    <row r="3674" ht="14.25" customHeight="1">
      <c r="A3674" s="7"/>
      <c r="B3674" s="7"/>
      <c r="C3674" s="7"/>
      <c r="D3674" s="7"/>
      <c r="E3674" s="201"/>
      <c r="F3674" s="201"/>
      <c r="G3674" s="201"/>
      <c r="H3674" s="221"/>
      <c r="I3674" s="207"/>
      <c r="J3674" s="207"/>
      <c r="K3674" s="207"/>
      <c r="L3674" s="207"/>
      <c r="M3674" s="207"/>
      <c r="N3674" s="207"/>
      <c r="O3674" s="207"/>
      <c r="P3674" s="207"/>
      <c r="Q3674" s="207"/>
      <c r="R3674" s="207"/>
      <c r="S3674" s="207"/>
      <c r="T3674" s="207"/>
      <c r="U3674" s="207"/>
      <c r="V3674" s="207"/>
      <c r="W3674" s="207"/>
      <c r="X3674" s="207"/>
      <c r="Y3674" s="207"/>
      <c r="Z3674" s="207"/>
      <c r="AA3674" s="207"/>
      <c r="AB3674" s="207"/>
      <c r="AC3674" s="207"/>
      <c r="AD3674" s="207"/>
      <c r="AE3674" s="207"/>
      <c r="AF3674" s="7"/>
    </row>
    <row r="3675" ht="14.25" customHeight="1">
      <c r="A3675" s="7"/>
      <c r="B3675" s="7"/>
      <c r="C3675" s="7"/>
      <c r="D3675" s="7"/>
      <c r="E3675" s="201"/>
      <c r="F3675" s="201"/>
      <c r="G3675" s="201"/>
      <c r="H3675" s="221"/>
      <c r="I3675" s="207"/>
      <c r="J3675" s="207"/>
      <c r="K3675" s="207"/>
      <c r="L3675" s="207"/>
      <c r="M3675" s="207"/>
      <c r="N3675" s="207"/>
      <c r="O3675" s="207"/>
      <c r="P3675" s="207"/>
      <c r="Q3675" s="207"/>
      <c r="R3675" s="207"/>
      <c r="S3675" s="207"/>
      <c r="T3675" s="207"/>
      <c r="U3675" s="207"/>
      <c r="V3675" s="207"/>
      <c r="W3675" s="207"/>
      <c r="X3675" s="207"/>
      <c r="Y3675" s="207"/>
      <c r="Z3675" s="207"/>
      <c r="AA3675" s="207"/>
      <c r="AB3675" s="207"/>
      <c r="AC3675" s="207"/>
      <c r="AD3675" s="207"/>
      <c r="AE3675" s="207"/>
      <c r="AF3675" s="7"/>
    </row>
    <row r="3676" ht="14.25" customHeight="1">
      <c r="A3676" s="7"/>
      <c r="B3676" s="7"/>
      <c r="C3676" s="7"/>
      <c r="D3676" s="7"/>
      <c r="E3676" s="201"/>
      <c r="F3676" s="201"/>
      <c r="G3676" s="201"/>
      <c r="H3676" s="221"/>
      <c r="I3676" s="207"/>
      <c r="J3676" s="207"/>
      <c r="K3676" s="207"/>
      <c r="L3676" s="207"/>
      <c r="M3676" s="207"/>
      <c r="N3676" s="207"/>
      <c r="O3676" s="207"/>
      <c r="P3676" s="207"/>
      <c r="Q3676" s="207"/>
      <c r="R3676" s="207"/>
      <c r="S3676" s="207"/>
      <c r="T3676" s="207"/>
      <c r="U3676" s="207"/>
      <c r="V3676" s="207"/>
      <c r="W3676" s="207"/>
      <c r="X3676" s="207"/>
      <c r="Y3676" s="207"/>
      <c r="Z3676" s="207"/>
      <c r="AA3676" s="207"/>
      <c r="AB3676" s="207"/>
      <c r="AC3676" s="207"/>
      <c r="AD3676" s="207"/>
      <c r="AE3676" s="207"/>
      <c r="AF3676" s="7"/>
    </row>
    <row r="3677" ht="14.25" customHeight="1">
      <c r="A3677" s="7"/>
      <c r="B3677" s="7"/>
      <c r="C3677" s="7"/>
      <c r="D3677" s="7"/>
      <c r="E3677" s="201"/>
      <c r="F3677" s="201"/>
      <c r="G3677" s="201"/>
      <c r="H3677" s="221"/>
      <c r="I3677" s="207"/>
      <c r="J3677" s="207"/>
      <c r="K3677" s="207"/>
      <c r="L3677" s="207"/>
      <c r="M3677" s="207"/>
      <c r="N3677" s="207"/>
      <c r="O3677" s="207"/>
      <c r="P3677" s="207"/>
      <c r="Q3677" s="207"/>
      <c r="R3677" s="207"/>
      <c r="S3677" s="207"/>
      <c r="T3677" s="207"/>
      <c r="U3677" s="207"/>
      <c r="V3677" s="207"/>
      <c r="W3677" s="207"/>
      <c r="X3677" s="207"/>
      <c r="Y3677" s="207"/>
      <c r="Z3677" s="207"/>
      <c r="AA3677" s="207"/>
      <c r="AB3677" s="207"/>
      <c r="AC3677" s="207"/>
      <c r="AD3677" s="207"/>
      <c r="AE3677" s="207"/>
      <c r="AF3677" s="7"/>
    </row>
    <row r="3678" ht="14.25" customHeight="1">
      <c r="A3678" s="7"/>
      <c r="B3678" s="7"/>
      <c r="C3678" s="7"/>
      <c r="D3678" s="7"/>
      <c r="E3678" s="201"/>
      <c r="F3678" s="201"/>
      <c r="G3678" s="201"/>
      <c r="H3678" s="221"/>
      <c r="I3678" s="207"/>
      <c r="J3678" s="207"/>
      <c r="K3678" s="207"/>
      <c r="L3678" s="207"/>
      <c r="M3678" s="207"/>
      <c r="N3678" s="207"/>
      <c r="O3678" s="207"/>
      <c r="P3678" s="207"/>
      <c r="Q3678" s="207"/>
      <c r="R3678" s="207"/>
      <c r="S3678" s="207"/>
      <c r="T3678" s="207"/>
      <c r="U3678" s="207"/>
      <c r="V3678" s="207"/>
      <c r="W3678" s="207"/>
      <c r="X3678" s="207"/>
      <c r="Y3678" s="207"/>
      <c r="Z3678" s="207"/>
      <c r="AA3678" s="207"/>
      <c r="AB3678" s="207"/>
      <c r="AC3678" s="207"/>
      <c r="AD3678" s="207"/>
      <c r="AE3678" s="207"/>
      <c r="AF3678" s="7"/>
    </row>
    <row r="3679" ht="14.25" customHeight="1">
      <c r="A3679" s="7"/>
      <c r="B3679" s="7"/>
      <c r="C3679" s="7"/>
      <c r="D3679" s="7"/>
      <c r="E3679" s="201"/>
      <c r="F3679" s="201"/>
      <c r="G3679" s="201"/>
      <c r="H3679" s="221"/>
      <c r="I3679" s="207"/>
      <c r="J3679" s="207"/>
      <c r="K3679" s="207"/>
      <c r="L3679" s="207"/>
      <c r="M3679" s="207"/>
      <c r="N3679" s="207"/>
      <c r="O3679" s="207"/>
      <c r="P3679" s="207"/>
      <c r="Q3679" s="207"/>
      <c r="R3679" s="207"/>
      <c r="S3679" s="207"/>
      <c r="T3679" s="207"/>
      <c r="U3679" s="207"/>
      <c r="V3679" s="207"/>
      <c r="W3679" s="207"/>
      <c r="X3679" s="207"/>
      <c r="Y3679" s="207"/>
      <c r="Z3679" s="207"/>
      <c r="AA3679" s="207"/>
      <c r="AB3679" s="207"/>
      <c r="AC3679" s="207"/>
      <c r="AD3679" s="207"/>
      <c r="AE3679" s="207"/>
      <c r="AF3679" s="7"/>
    </row>
    <row r="3680" ht="14.25" customHeight="1">
      <c r="A3680" s="7"/>
      <c r="B3680" s="7"/>
      <c r="C3680" s="7"/>
      <c r="D3680" s="7"/>
      <c r="E3680" s="201"/>
      <c r="F3680" s="201"/>
      <c r="G3680" s="201"/>
      <c r="H3680" s="221"/>
      <c r="I3680" s="207"/>
      <c r="J3680" s="207"/>
      <c r="K3680" s="207"/>
      <c r="L3680" s="207"/>
      <c r="M3680" s="207"/>
      <c r="N3680" s="207"/>
      <c r="O3680" s="207"/>
      <c r="P3680" s="207"/>
      <c r="Q3680" s="207"/>
      <c r="R3680" s="207"/>
      <c r="S3680" s="207"/>
      <c r="T3680" s="207"/>
      <c r="U3680" s="207"/>
      <c r="V3680" s="207"/>
      <c r="W3680" s="207"/>
      <c r="X3680" s="207"/>
      <c r="Y3680" s="207"/>
      <c r="Z3680" s="207"/>
      <c r="AA3680" s="207"/>
      <c r="AB3680" s="207"/>
      <c r="AC3680" s="207"/>
      <c r="AD3680" s="207"/>
      <c r="AE3680" s="207"/>
      <c r="AF3680" s="7"/>
    </row>
    <row r="3681" ht="14.25" customHeight="1">
      <c r="A3681" s="7"/>
      <c r="B3681" s="7"/>
      <c r="C3681" s="7"/>
      <c r="D3681" s="7"/>
      <c r="E3681" s="201"/>
      <c r="F3681" s="201"/>
      <c r="G3681" s="201"/>
      <c r="H3681" s="221"/>
      <c r="I3681" s="207"/>
      <c r="J3681" s="207"/>
      <c r="K3681" s="207"/>
      <c r="L3681" s="207"/>
      <c r="M3681" s="207"/>
      <c r="N3681" s="207"/>
      <c r="O3681" s="207"/>
      <c r="P3681" s="207"/>
      <c r="Q3681" s="207"/>
      <c r="R3681" s="207"/>
      <c r="S3681" s="207"/>
      <c r="T3681" s="207"/>
      <c r="U3681" s="207"/>
      <c r="V3681" s="207"/>
      <c r="W3681" s="207"/>
      <c r="X3681" s="207"/>
      <c r="Y3681" s="207"/>
      <c r="Z3681" s="207"/>
      <c r="AA3681" s="207"/>
      <c r="AB3681" s="207"/>
      <c r="AC3681" s="207"/>
      <c r="AD3681" s="207"/>
      <c r="AE3681" s="207"/>
      <c r="AF3681" s="7"/>
    </row>
    <row r="3682" ht="14.25" customHeight="1">
      <c r="A3682" s="7"/>
      <c r="B3682" s="7"/>
      <c r="C3682" s="7"/>
      <c r="D3682" s="7"/>
      <c r="E3682" s="201"/>
      <c r="F3682" s="201"/>
      <c r="G3682" s="201"/>
      <c r="H3682" s="221"/>
      <c r="I3682" s="207"/>
      <c r="J3682" s="207"/>
      <c r="K3682" s="207"/>
      <c r="L3682" s="207"/>
      <c r="M3682" s="207"/>
      <c r="N3682" s="207"/>
      <c r="O3682" s="207"/>
      <c r="P3682" s="207"/>
      <c r="Q3682" s="207"/>
      <c r="R3682" s="207"/>
      <c r="S3682" s="207"/>
      <c r="T3682" s="207"/>
      <c r="U3682" s="207"/>
      <c r="V3682" s="207"/>
      <c r="W3682" s="207"/>
      <c r="X3682" s="207"/>
      <c r="Y3682" s="207"/>
      <c r="Z3682" s="207"/>
      <c r="AA3682" s="207"/>
      <c r="AB3682" s="207"/>
      <c r="AC3682" s="207"/>
      <c r="AD3682" s="207"/>
      <c r="AE3682" s="207"/>
      <c r="AF3682" s="7"/>
    </row>
    <row r="3683" ht="14.25" customHeight="1">
      <c r="A3683" s="7"/>
      <c r="B3683" s="7"/>
      <c r="C3683" s="7"/>
      <c r="D3683" s="7"/>
      <c r="E3683" s="201"/>
      <c r="F3683" s="201"/>
      <c r="G3683" s="201"/>
      <c r="H3683" s="221"/>
      <c r="I3683" s="207"/>
      <c r="J3683" s="207"/>
      <c r="K3683" s="207"/>
      <c r="L3683" s="207"/>
      <c r="M3683" s="207"/>
      <c r="N3683" s="207"/>
      <c r="O3683" s="207"/>
      <c r="P3683" s="207"/>
      <c r="Q3683" s="207"/>
      <c r="R3683" s="207"/>
      <c r="S3683" s="207"/>
      <c r="T3683" s="207"/>
      <c r="U3683" s="207"/>
      <c r="V3683" s="207"/>
      <c r="W3683" s="207"/>
      <c r="X3683" s="207"/>
      <c r="Y3683" s="207"/>
      <c r="Z3683" s="207"/>
      <c r="AA3683" s="207"/>
      <c r="AB3683" s="207"/>
      <c r="AC3683" s="207"/>
      <c r="AD3683" s="207"/>
      <c r="AE3683" s="207"/>
      <c r="AF3683" s="7"/>
    </row>
    <row r="3684" ht="14.25" customHeight="1">
      <c r="A3684" s="7"/>
      <c r="B3684" s="7"/>
      <c r="C3684" s="7"/>
      <c r="D3684" s="7"/>
      <c r="E3684" s="201"/>
      <c r="F3684" s="201"/>
      <c r="G3684" s="201"/>
      <c r="H3684" s="221"/>
      <c r="I3684" s="207"/>
      <c r="J3684" s="207"/>
      <c r="K3684" s="207"/>
      <c r="L3684" s="207"/>
      <c r="M3684" s="207"/>
      <c r="N3684" s="207"/>
      <c r="O3684" s="207"/>
      <c r="P3684" s="207"/>
      <c r="Q3684" s="207"/>
      <c r="R3684" s="207"/>
      <c r="S3684" s="207"/>
      <c r="T3684" s="207"/>
      <c r="U3684" s="207"/>
      <c r="V3684" s="207"/>
      <c r="W3684" s="207"/>
      <c r="X3684" s="207"/>
      <c r="Y3684" s="207"/>
      <c r="Z3684" s="207"/>
      <c r="AA3684" s="207"/>
      <c r="AB3684" s="207"/>
      <c r="AC3684" s="207"/>
      <c r="AD3684" s="207"/>
      <c r="AE3684" s="207"/>
      <c r="AF3684" s="7"/>
    </row>
    <row r="3685" ht="14.25" customHeight="1">
      <c r="A3685" s="7"/>
      <c r="B3685" s="7"/>
      <c r="C3685" s="7"/>
      <c r="D3685" s="7"/>
      <c r="E3685" s="201"/>
      <c r="F3685" s="201"/>
      <c r="G3685" s="201"/>
      <c r="H3685" s="221"/>
      <c r="I3685" s="207"/>
      <c r="J3685" s="207"/>
      <c r="K3685" s="207"/>
      <c r="L3685" s="207"/>
      <c r="M3685" s="207"/>
      <c r="N3685" s="207"/>
      <c r="O3685" s="207"/>
      <c r="P3685" s="207"/>
      <c r="Q3685" s="207"/>
      <c r="R3685" s="207"/>
      <c r="S3685" s="207"/>
      <c r="T3685" s="207"/>
      <c r="U3685" s="207"/>
      <c r="V3685" s="207"/>
      <c r="W3685" s="207"/>
      <c r="X3685" s="207"/>
      <c r="Y3685" s="207"/>
      <c r="Z3685" s="207"/>
      <c r="AA3685" s="207"/>
      <c r="AB3685" s="207"/>
      <c r="AC3685" s="207"/>
      <c r="AD3685" s="207"/>
      <c r="AE3685" s="207"/>
      <c r="AF3685" s="7"/>
    </row>
    <row r="3686" ht="14.25" customHeight="1">
      <c r="A3686" s="7"/>
      <c r="B3686" s="7"/>
      <c r="C3686" s="7"/>
      <c r="D3686" s="7"/>
      <c r="E3686" s="201"/>
      <c r="F3686" s="201"/>
      <c r="G3686" s="201"/>
      <c r="H3686" s="221"/>
      <c r="I3686" s="207"/>
      <c r="J3686" s="207"/>
      <c r="K3686" s="207"/>
      <c r="L3686" s="207"/>
      <c r="M3686" s="207"/>
      <c r="N3686" s="207"/>
      <c r="O3686" s="207"/>
      <c r="P3686" s="207"/>
      <c r="Q3686" s="207"/>
      <c r="R3686" s="207"/>
      <c r="S3686" s="207"/>
      <c r="T3686" s="207"/>
      <c r="U3686" s="207"/>
      <c r="V3686" s="207"/>
      <c r="W3686" s="207"/>
      <c r="X3686" s="207"/>
      <c r="Y3686" s="207"/>
      <c r="Z3686" s="207"/>
      <c r="AA3686" s="207"/>
      <c r="AB3686" s="207"/>
      <c r="AC3686" s="207"/>
      <c r="AD3686" s="207"/>
      <c r="AE3686" s="207"/>
      <c r="AF3686" s="7"/>
    </row>
    <row r="3687" ht="14.25" customHeight="1">
      <c r="A3687" s="7"/>
      <c r="B3687" s="7"/>
      <c r="C3687" s="7"/>
      <c r="D3687" s="7"/>
      <c r="E3687" s="201"/>
      <c r="F3687" s="201"/>
      <c r="G3687" s="201"/>
      <c r="H3687" s="221"/>
      <c r="I3687" s="207"/>
      <c r="J3687" s="207"/>
      <c r="K3687" s="207"/>
      <c r="L3687" s="207"/>
      <c r="M3687" s="207"/>
      <c r="N3687" s="207"/>
      <c r="O3687" s="207"/>
      <c r="P3687" s="207"/>
      <c r="Q3687" s="207"/>
      <c r="R3687" s="207"/>
      <c r="S3687" s="207"/>
      <c r="T3687" s="207"/>
      <c r="U3687" s="207"/>
      <c r="V3687" s="207"/>
      <c r="W3687" s="207"/>
      <c r="X3687" s="207"/>
      <c r="Y3687" s="207"/>
      <c r="Z3687" s="207"/>
      <c r="AA3687" s="207"/>
      <c r="AB3687" s="207"/>
      <c r="AC3687" s="207"/>
      <c r="AD3687" s="207"/>
      <c r="AE3687" s="207"/>
      <c r="AF3687" s="7"/>
    </row>
    <row r="3688" ht="14.25" customHeight="1">
      <c r="A3688" s="7"/>
      <c r="B3688" s="7"/>
      <c r="C3688" s="7"/>
      <c r="D3688" s="7"/>
      <c r="E3688" s="201"/>
      <c r="F3688" s="201"/>
      <c r="G3688" s="201"/>
      <c r="H3688" s="221"/>
      <c r="I3688" s="207"/>
      <c r="J3688" s="207"/>
      <c r="K3688" s="207"/>
      <c r="L3688" s="207"/>
      <c r="M3688" s="207"/>
      <c r="N3688" s="207"/>
      <c r="O3688" s="207"/>
      <c r="P3688" s="207"/>
      <c r="Q3688" s="207"/>
      <c r="R3688" s="207"/>
      <c r="S3688" s="207"/>
      <c r="T3688" s="207"/>
      <c r="U3688" s="207"/>
      <c r="V3688" s="207"/>
      <c r="W3688" s="207"/>
      <c r="X3688" s="207"/>
      <c r="Y3688" s="207"/>
      <c r="Z3688" s="207"/>
      <c r="AA3688" s="207"/>
      <c r="AB3688" s="207"/>
      <c r="AC3688" s="207"/>
      <c r="AD3688" s="207"/>
      <c r="AE3688" s="207"/>
      <c r="AF3688" s="7"/>
    </row>
    <row r="3689" ht="14.25" customHeight="1">
      <c r="A3689" s="7"/>
      <c r="B3689" s="7"/>
      <c r="C3689" s="7"/>
      <c r="D3689" s="7"/>
      <c r="E3689" s="201"/>
      <c r="F3689" s="201"/>
      <c r="G3689" s="201"/>
      <c r="H3689" s="221"/>
      <c r="I3689" s="207"/>
      <c r="J3689" s="207"/>
      <c r="K3689" s="207"/>
      <c r="L3689" s="207"/>
      <c r="M3689" s="207"/>
      <c r="N3689" s="207"/>
      <c r="O3689" s="207"/>
      <c r="P3689" s="207"/>
      <c r="Q3689" s="207"/>
      <c r="R3689" s="207"/>
      <c r="S3689" s="207"/>
      <c r="T3689" s="207"/>
      <c r="U3689" s="207"/>
      <c r="V3689" s="207"/>
      <c r="W3689" s="207"/>
      <c r="X3689" s="207"/>
      <c r="Y3689" s="207"/>
      <c r="Z3689" s="207"/>
      <c r="AA3689" s="207"/>
      <c r="AB3689" s="207"/>
      <c r="AC3689" s="207"/>
      <c r="AD3689" s="207"/>
      <c r="AE3689" s="207"/>
      <c r="AF3689" s="7"/>
    </row>
    <row r="3690" ht="14.25" customHeight="1">
      <c r="A3690" s="7"/>
      <c r="B3690" s="7"/>
      <c r="C3690" s="7"/>
      <c r="D3690" s="7"/>
      <c r="E3690" s="201"/>
      <c r="F3690" s="201"/>
      <c r="G3690" s="201"/>
      <c r="H3690" s="221"/>
      <c r="I3690" s="207"/>
      <c r="J3690" s="207"/>
      <c r="K3690" s="207"/>
      <c r="L3690" s="207"/>
      <c r="M3690" s="207"/>
      <c r="N3690" s="207"/>
      <c r="O3690" s="207"/>
      <c r="P3690" s="207"/>
      <c r="Q3690" s="207"/>
      <c r="R3690" s="207"/>
      <c r="S3690" s="207"/>
      <c r="T3690" s="207"/>
      <c r="U3690" s="207"/>
      <c r="V3690" s="207"/>
      <c r="W3690" s="207"/>
      <c r="X3690" s="207"/>
      <c r="Y3690" s="207"/>
      <c r="Z3690" s="207"/>
      <c r="AA3690" s="207"/>
      <c r="AB3690" s="207"/>
      <c r="AC3690" s="207"/>
      <c r="AD3690" s="207"/>
      <c r="AE3690" s="207"/>
      <c r="AF3690" s="7"/>
    </row>
    <row r="3691" ht="14.25" customHeight="1">
      <c r="A3691" s="7"/>
      <c r="B3691" s="7"/>
      <c r="C3691" s="7"/>
      <c r="D3691" s="7"/>
      <c r="E3691" s="201"/>
      <c r="F3691" s="201"/>
      <c r="G3691" s="201"/>
      <c r="H3691" s="221"/>
      <c r="I3691" s="207"/>
      <c r="J3691" s="207"/>
      <c r="K3691" s="207"/>
      <c r="L3691" s="207"/>
      <c r="M3691" s="207"/>
      <c r="N3691" s="207"/>
      <c r="O3691" s="207"/>
      <c r="P3691" s="207"/>
      <c r="Q3691" s="207"/>
      <c r="R3691" s="207"/>
      <c r="S3691" s="207"/>
      <c r="T3691" s="207"/>
      <c r="U3691" s="207"/>
      <c r="V3691" s="207"/>
      <c r="W3691" s="207"/>
      <c r="X3691" s="207"/>
      <c r="Y3691" s="207"/>
      <c r="Z3691" s="207"/>
      <c r="AA3691" s="207"/>
      <c r="AB3691" s="207"/>
      <c r="AC3691" s="207"/>
      <c r="AD3691" s="207"/>
      <c r="AE3691" s="207"/>
      <c r="AF3691" s="7"/>
    </row>
    <row r="3692" ht="14.25" customHeight="1">
      <c r="A3692" s="7"/>
      <c r="B3692" s="7"/>
      <c r="C3692" s="7"/>
      <c r="D3692" s="7"/>
      <c r="E3692" s="201"/>
      <c r="F3692" s="201"/>
      <c r="G3692" s="201"/>
      <c r="H3692" s="221"/>
      <c r="I3692" s="207"/>
      <c r="J3692" s="207"/>
      <c r="K3692" s="207"/>
      <c r="L3692" s="207"/>
      <c r="M3692" s="207"/>
      <c r="N3692" s="207"/>
      <c r="O3692" s="207"/>
      <c r="P3692" s="207"/>
      <c r="Q3692" s="207"/>
      <c r="R3692" s="207"/>
      <c r="S3692" s="207"/>
      <c r="T3692" s="207"/>
      <c r="U3692" s="207"/>
      <c r="V3692" s="207"/>
      <c r="W3692" s="207"/>
      <c r="X3692" s="207"/>
      <c r="Y3692" s="207"/>
      <c r="Z3692" s="207"/>
      <c r="AA3692" s="207"/>
      <c r="AB3692" s="207"/>
      <c r="AC3692" s="207"/>
      <c r="AD3692" s="207"/>
      <c r="AE3692" s="207"/>
      <c r="AF3692" s="7"/>
    </row>
    <row r="3693" ht="14.25" customHeight="1">
      <c r="A3693" s="7"/>
      <c r="B3693" s="7"/>
      <c r="C3693" s="7"/>
      <c r="D3693" s="7"/>
      <c r="E3693" s="201"/>
      <c r="F3693" s="201"/>
      <c r="G3693" s="201"/>
      <c r="H3693" s="221"/>
      <c r="I3693" s="207"/>
      <c r="J3693" s="207"/>
      <c r="K3693" s="207"/>
      <c r="L3693" s="207"/>
      <c r="M3693" s="207"/>
      <c r="N3693" s="207"/>
      <c r="O3693" s="207"/>
      <c r="P3693" s="207"/>
      <c r="Q3693" s="207"/>
      <c r="R3693" s="207"/>
      <c r="S3693" s="207"/>
      <c r="T3693" s="207"/>
      <c r="U3693" s="207"/>
      <c r="V3693" s="207"/>
      <c r="W3693" s="207"/>
      <c r="X3693" s="207"/>
      <c r="Y3693" s="207"/>
      <c r="Z3693" s="207"/>
      <c r="AA3693" s="207"/>
      <c r="AB3693" s="207"/>
      <c r="AC3693" s="207"/>
      <c r="AD3693" s="207"/>
      <c r="AE3693" s="207"/>
      <c r="AF3693" s="7"/>
    </row>
    <row r="3694" ht="14.25" customHeight="1">
      <c r="A3694" s="7"/>
      <c r="B3694" s="7"/>
      <c r="C3694" s="7"/>
      <c r="D3694" s="7"/>
      <c r="E3694" s="201"/>
      <c r="F3694" s="201"/>
      <c r="G3694" s="201"/>
      <c r="H3694" s="221"/>
      <c r="I3694" s="207"/>
      <c r="J3694" s="207"/>
      <c r="K3694" s="207"/>
      <c r="L3694" s="207"/>
      <c r="M3694" s="207"/>
      <c r="N3694" s="207"/>
      <c r="O3694" s="207"/>
      <c r="P3694" s="207"/>
      <c r="Q3694" s="207"/>
      <c r="R3694" s="207"/>
      <c r="S3694" s="207"/>
      <c r="T3694" s="207"/>
      <c r="U3694" s="207"/>
      <c r="V3694" s="207"/>
      <c r="W3694" s="207"/>
      <c r="X3694" s="207"/>
      <c r="Y3694" s="207"/>
      <c r="Z3694" s="207"/>
      <c r="AA3694" s="207"/>
      <c r="AB3694" s="207"/>
      <c r="AC3694" s="207"/>
      <c r="AD3694" s="207"/>
      <c r="AE3694" s="207"/>
      <c r="AF3694" s="7"/>
    </row>
    <row r="3695" ht="14.25" customHeight="1">
      <c r="A3695" s="7"/>
      <c r="B3695" s="7"/>
      <c r="C3695" s="7"/>
      <c r="D3695" s="7"/>
      <c r="E3695" s="201"/>
      <c r="F3695" s="201"/>
      <c r="G3695" s="201"/>
      <c r="H3695" s="221"/>
      <c r="I3695" s="207"/>
      <c r="J3695" s="207"/>
      <c r="K3695" s="207"/>
      <c r="L3695" s="207"/>
      <c r="M3695" s="207"/>
      <c r="N3695" s="207"/>
      <c r="O3695" s="207"/>
      <c r="P3695" s="207"/>
      <c r="Q3695" s="207"/>
      <c r="R3695" s="207"/>
      <c r="S3695" s="207"/>
      <c r="T3695" s="207"/>
      <c r="U3695" s="207"/>
      <c r="V3695" s="207"/>
      <c r="W3695" s="207"/>
      <c r="X3695" s="207"/>
      <c r="Y3695" s="207"/>
      <c r="Z3695" s="207"/>
      <c r="AA3695" s="207"/>
      <c r="AB3695" s="207"/>
      <c r="AC3695" s="207"/>
      <c r="AD3695" s="207"/>
      <c r="AE3695" s="207"/>
      <c r="AF3695" s="7"/>
    </row>
    <row r="3696" ht="14.25" customHeight="1">
      <c r="A3696" s="7"/>
      <c r="B3696" s="7"/>
      <c r="C3696" s="7"/>
      <c r="D3696" s="7"/>
      <c r="E3696" s="201"/>
      <c r="F3696" s="201"/>
      <c r="G3696" s="201"/>
      <c r="H3696" s="221"/>
      <c r="I3696" s="207"/>
      <c r="J3696" s="207"/>
      <c r="K3696" s="207"/>
      <c r="L3696" s="207"/>
      <c r="M3696" s="207"/>
      <c r="N3696" s="207"/>
      <c r="O3696" s="207"/>
      <c r="P3696" s="207"/>
      <c r="Q3696" s="207"/>
      <c r="R3696" s="207"/>
      <c r="S3696" s="207"/>
      <c r="T3696" s="207"/>
      <c r="U3696" s="207"/>
      <c r="V3696" s="207"/>
      <c r="W3696" s="207"/>
      <c r="X3696" s="207"/>
      <c r="Y3696" s="207"/>
      <c r="Z3696" s="207"/>
      <c r="AA3696" s="207"/>
      <c r="AB3696" s="207"/>
      <c r="AC3696" s="207"/>
      <c r="AD3696" s="207"/>
      <c r="AE3696" s="207"/>
      <c r="AF3696" s="7"/>
    </row>
    <row r="3697" ht="14.25" customHeight="1">
      <c r="A3697" s="7"/>
      <c r="B3697" s="7"/>
      <c r="C3697" s="7"/>
      <c r="D3697" s="7"/>
      <c r="E3697" s="201"/>
      <c r="F3697" s="201"/>
      <c r="G3697" s="201"/>
      <c r="H3697" s="221"/>
      <c r="I3697" s="207"/>
      <c r="J3697" s="207"/>
      <c r="K3697" s="207"/>
      <c r="L3697" s="207"/>
      <c r="M3697" s="207"/>
      <c r="N3697" s="207"/>
      <c r="O3697" s="207"/>
      <c r="P3697" s="207"/>
      <c r="Q3697" s="207"/>
      <c r="R3697" s="207"/>
      <c r="S3697" s="207"/>
      <c r="T3697" s="207"/>
      <c r="U3697" s="207"/>
      <c r="V3697" s="207"/>
      <c r="W3697" s="207"/>
      <c r="X3697" s="207"/>
      <c r="Y3697" s="207"/>
      <c r="Z3697" s="207"/>
      <c r="AA3697" s="207"/>
      <c r="AB3697" s="207"/>
      <c r="AC3697" s="207"/>
      <c r="AD3697" s="207"/>
      <c r="AE3697" s="207"/>
      <c r="AF3697" s="7"/>
    </row>
    <row r="3698" ht="14.25" customHeight="1">
      <c r="A3698" s="7"/>
      <c r="B3698" s="7"/>
      <c r="C3698" s="7"/>
      <c r="D3698" s="7"/>
      <c r="E3698" s="201"/>
      <c r="F3698" s="201"/>
      <c r="G3698" s="201"/>
      <c r="H3698" s="221"/>
      <c r="I3698" s="207"/>
      <c r="J3698" s="207"/>
      <c r="K3698" s="207"/>
      <c r="L3698" s="207"/>
      <c r="M3698" s="207"/>
      <c r="N3698" s="207"/>
      <c r="O3698" s="207"/>
      <c r="P3698" s="207"/>
      <c r="Q3698" s="207"/>
      <c r="R3698" s="207"/>
      <c r="S3698" s="207"/>
      <c r="T3698" s="207"/>
      <c r="U3698" s="207"/>
      <c r="V3698" s="207"/>
      <c r="W3698" s="207"/>
      <c r="X3698" s="207"/>
      <c r="Y3698" s="207"/>
      <c r="Z3698" s="207"/>
      <c r="AA3698" s="207"/>
      <c r="AB3698" s="207"/>
      <c r="AC3698" s="207"/>
      <c r="AD3698" s="207"/>
      <c r="AE3698" s="207"/>
      <c r="AF3698" s="7"/>
    </row>
    <row r="3699" ht="14.25" customHeight="1">
      <c r="A3699" s="7"/>
      <c r="B3699" s="7"/>
      <c r="C3699" s="7"/>
      <c r="D3699" s="7"/>
      <c r="E3699" s="201"/>
      <c r="F3699" s="201"/>
      <c r="G3699" s="201"/>
      <c r="H3699" s="221"/>
      <c r="I3699" s="207"/>
      <c r="J3699" s="207"/>
      <c r="K3699" s="207"/>
      <c r="L3699" s="207"/>
      <c r="M3699" s="207"/>
      <c r="N3699" s="207"/>
      <c r="O3699" s="207"/>
      <c r="P3699" s="207"/>
      <c r="Q3699" s="207"/>
      <c r="R3699" s="207"/>
      <c r="S3699" s="207"/>
      <c r="T3699" s="207"/>
      <c r="U3699" s="207"/>
      <c r="V3699" s="207"/>
      <c r="W3699" s="207"/>
      <c r="X3699" s="207"/>
      <c r="Y3699" s="207"/>
      <c r="Z3699" s="207"/>
      <c r="AA3699" s="207"/>
      <c r="AB3699" s="207"/>
      <c r="AC3699" s="207"/>
      <c r="AD3699" s="207"/>
      <c r="AE3699" s="207"/>
      <c r="AF3699" s="7"/>
    </row>
    <row r="3700" ht="14.25" customHeight="1">
      <c r="A3700" s="7"/>
      <c r="B3700" s="7"/>
      <c r="C3700" s="7"/>
      <c r="D3700" s="7"/>
      <c r="E3700" s="201"/>
      <c r="F3700" s="201"/>
      <c r="G3700" s="201"/>
      <c r="H3700" s="221"/>
      <c r="I3700" s="207"/>
      <c r="J3700" s="207"/>
      <c r="K3700" s="207"/>
      <c r="L3700" s="207"/>
      <c r="M3700" s="207"/>
      <c r="N3700" s="207"/>
      <c r="O3700" s="207"/>
      <c r="P3700" s="207"/>
      <c r="Q3700" s="207"/>
      <c r="R3700" s="207"/>
      <c r="S3700" s="207"/>
      <c r="T3700" s="207"/>
      <c r="U3700" s="207"/>
      <c r="V3700" s="207"/>
      <c r="W3700" s="207"/>
      <c r="X3700" s="207"/>
      <c r="Y3700" s="207"/>
      <c r="Z3700" s="207"/>
      <c r="AA3700" s="207"/>
      <c r="AB3700" s="207"/>
      <c r="AC3700" s="207"/>
      <c r="AD3700" s="207"/>
      <c r="AE3700" s="207"/>
      <c r="AF3700" s="7"/>
    </row>
    <row r="3701" ht="14.25" customHeight="1">
      <c r="A3701" s="7"/>
      <c r="B3701" s="7"/>
      <c r="C3701" s="7"/>
      <c r="D3701" s="7"/>
      <c r="E3701" s="201"/>
      <c r="F3701" s="201"/>
      <c r="G3701" s="201"/>
      <c r="H3701" s="221"/>
      <c r="I3701" s="207"/>
      <c r="J3701" s="207"/>
      <c r="K3701" s="207"/>
      <c r="L3701" s="207"/>
      <c r="M3701" s="207"/>
      <c r="N3701" s="207"/>
      <c r="O3701" s="207"/>
      <c r="P3701" s="207"/>
      <c r="Q3701" s="207"/>
      <c r="R3701" s="207"/>
      <c r="S3701" s="207"/>
      <c r="T3701" s="207"/>
      <c r="U3701" s="207"/>
      <c r="V3701" s="207"/>
      <c r="W3701" s="207"/>
      <c r="X3701" s="207"/>
      <c r="Y3701" s="207"/>
      <c r="Z3701" s="207"/>
      <c r="AA3701" s="207"/>
      <c r="AB3701" s="207"/>
      <c r="AC3701" s="207"/>
      <c r="AD3701" s="207"/>
      <c r="AE3701" s="207"/>
      <c r="AF3701" s="7"/>
    </row>
    <row r="3702" ht="14.25" customHeight="1">
      <c r="A3702" s="7"/>
      <c r="B3702" s="7"/>
      <c r="C3702" s="7"/>
      <c r="D3702" s="7"/>
      <c r="E3702" s="201"/>
      <c r="F3702" s="201"/>
      <c r="G3702" s="201"/>
      <c r="H3702" s="221"/>
      <c r="I3702" s="207"/>
      <c r="J3702" s="207"/>
      <c r="K3702" s="207"/>
      <c r="L3702" s="207"/>
      <c r="M3702" s="207"/>
      <c r="N3702" s="207"/>
      <c r="O3702" s="207"/>
      <c r="P3702" s="207"/>
      <c r="Q3702" s="207"/>
      <c r="R3702" s="207"/>
      <c r="S3702" s="207"/>
      <c r="T3702" s="207"/>
      <c r="U3702" s="207"/>
      <c r="V3702" s="207"/>
      <c r="W3702" s="207"/>
      <c r="X3702" s="207"/>
      <c r="Y3702" s="207"/>
      <c r="Z3702" s="207"/>
      <c r="AA3702" s="207"/>
      <c r="AB3702" s="207"/>
      <c r="AC3702" s="207"/>
      <c r="AD3702" s="207"/>
      <c r="AE3702" s="207"/>
      <c r="AF3702" s="7"/>
    </row>
    <row r="3703" ht="14.25" customHeight="1">
      <c r="A3703" s="7"/>
      <c r="B3703" s="7"/>
      <c r="C3703" s="7"/>
      <c r="D3703" s="7"/>
      <c r="E3703" s="201"/>
      <c r="F3703" s="201"/>
      <c r="G3703" s="201"/>
      <c r="H3703" s="221"/>
      <c r="I3703" s="207"/>
      <c r="J3703" s="207"/>
      <c r="K3703" s="207"/>
      <c r="L3703" s="207"/>
      <c r="M3703" s="207"/>
      <c r="N3703" s="207"/>
      <c r="O3703" s="207"/>
      <c r="P3703" s="207"/>
      <c r="Q3703" s="207"/>
      <c r="R3703" s="207"/>
      <c r="S3703" s="207"/>
      <c r="T3703" s="207"/>
      <c r="U3703" s="207"/>
      <c r="V3703" s="207"/>
      <c r="W3703" s="207"/>
      <c r="X3703" s="207"/>
      <c r="Y3703" s="207"/>
      <c r="Z3703" s="207"/>
      <c r="AA3703" s="207"/>
      <c r="AB3703" s="207"/>
      <c r="AC3703" s="207"/>
      <c r="AD3703" s="207"/>
      <c r="AE3703" s="207"/>
      <c r="AF3703" s="7"/>
    </row>
    <row r="3704" ht="14.25" customHeight="1">
      <c r="A3704" s="7"/>
      <c r="B3704" s="7"/>
      <c r="C3704" s="7"/>
      <c r="D3704" s="7"/>
      <c r="E3704" s="201"/>
      <c r="F3704" s="201"/>
      <c r="G3704" s="201"/>
      <c r="H3704" s="221"/>
      <c r="I3704" s="207"/>
      <c r="J3704" s="207"/>
      <c r="K3704" s="207"/>
      <c r="L3704" s="207"/>
      <c r="M3704" s="207"/>
      <c r="N3704" s="207"/>
      <c r="O3704" s="207"/>
      <c r="P3704" s="207"/>
      <c r="Q3704" s="207"/>
      <c r="R3704" s="207"/>
      <c r="S3704" s="207"/>
      <c r="T3704" s="207"/>
      <c r="U3704" s="207"/>
      <c r="V3704" s="207"/>
      <c r="W3704" s="207"/>
      <c r="X3704" s="207"/>
      <c r="Y3704" s="207"/>
      <c r="Z3704" s="207"/>
      <c r="AA3704" s="207"/>
      <c r="AB3704" s="207"/>
      <c r="AC3704" s="207"/>
      <c r="AD3704" s="207"/>
      <c r="AE3704" s="207"/>
      <c r="AF3704" s="7"/>
    </row>
    <row r="3705" ht="14.25" customHeight="1">
      <c r="A3705" s="7"/>
      <c r="B3705" s="7"/>
      <c r="C3705" s="7"/>
      <c r="D3705" s="7"/>
      <c r="E3705" s="201"/>
      <c r="F3705" s="201"/>
      <c r="G3705" s="201"/>
      <c r="H3705" s="221"/>
      <c r="I3705" s="207"/>
      <c r="J3705" s="207"/>
      <c r="K3705" s="207"/>
      <c r="L3705" s="207"/>
      <c r="M3705" s="207"/>
      <c r="N3705" s="207"/>
      <c r="O3705" s="207"/>
      <c r="P3705" s="207"/>
      <c r="Q3705" s="207"/>
      <c r="R3705" s="207"/>
      <c r="S3705" s="207"/>
      <c r="T3705" s="207"/>
      <c r="U3705" s="207"/>
      <c r="V3705" s="207"/>
      <c r="W3705" s="207"/>
      <c r="X3705" s="207"/>
      <c r="Y3705" s="207"/>
      <c r="Z3705" s="207"/>
      <c r="AA3705" s="207"/>
      <c r="AB3705" s="207"/>
      <c r="AC3705" s="207"/>
      <c r="AD3705" s="207"/>
      <c r="AE3705" s="207"/>
      <c r="AF3705" s="7"/>
    </row>
    <row r="3706" ht="14.25" customHeight="1">
      <c r="A3706" s="7"/>
      <c r="B3706" s="7"/>
      <c r="C3706" s="7"/>
      <c r="D3706" s="7"/>
      <c r="E3706" s="201"/>
      <c r="F3706" s="201"/>
      <c r="G3706" s="201"/>
      <c r="H3706" s="221"/>
      <c r="I3706" s="207"/>
      <c r="J3706" s="207"/>
      <c r="K3706" s="207"/>
      <c r="L3706" s="207"/>
      <c r="M3706" s="207"/>
      <c r="N3706" s="207"/>
      <c r="O3706" s="207"/>
      <c r="P3706" s="207"/>
      <c r="Q3706" s="207"/>
      <c r="R3706" s="207"/>
      <c r="S3706" s="207"/>
      <c r="T3706" s="207"/>
      <c r="U3706" s="207"/>
      <c r="V3706" s="207"/>
      <c r="W3706" s="207"/>
      <c r="X3706" s="207"/>
      <c r="Y3706" s="207"/>
      <c r="Z3706" s="207"/>
      <c r="AA3706" s="207"/>
      <c r="AB3706" s="207"/>
      <c r="AC3706" s="207"/>
      <c r="AD3706" s="207"/>
      <c r="AE3706" s="207"/>
      <c r="AF3706" s="7"/>
    </row>
    <row r="3707" ht="14.25" customHeight="1">
      <c r="A3707" s="7"/>
      <c r="B3707" s="7"/>
      <c r="C3707" s="7"/>
      <c r="D3707" s="7"/>
      <c r="E3707" s="201"/>
      <c r="F3707" s="201"/>
      <c r="G3707" s="201"/>
      <c r="H3707" s="221"/>
      <c r="I3707" s="207"/>
      <c r="J3707" s="207"/>
      <c r="K3707" s="207"/>
      <c r="L3707" s="207"/>
      <c r="M3707" s="207"/>
      <c r="N3707" s="207"/>
      <c r="O3707" s="207"/>
      <c r="P3707" s="207"/>
      <c r="Q3707" s="207"/>
      <c r="R3707" s="207"/>
      <c r="S3707" s="207"/>
      <c r="T3707" s="207"/>
      <c r="U3707" s="207"/>
      <c r="V3707" s="207"/>
      <c r="W3707" s="207"/>
      <c r="X3707" s="207"/>
      <c r="Y3707" s="207"/>
      <c r="Z3707" s="207"/>
      <c r="AA3707" s="207"/>
      <c r="AB3707" s="207"/>
      <c r="AC3707" s="207"/>
      <c r="AD3707" s="207"/>
      <c r="AE3707" s="207"/>
      <c r="AF3707" s="7"/>
    </row>
    <row r="3708" ht="14.25" customHeight="1">
      <c r="A3708" s="7"/>
      <c r="B3708" s="7"/>
      <c r="C3708" s="7"/>
      <c r="D3708" s="7"/>
      <c r="E3708" s="201"/>
      <c r="F3708" s="201"/>
      <c r="G3708" s="201"/>
      <c r="H3708" s="221"/>
      <c r="I3708" s="207"/>
      <c r="J3708" s="207"/>
      <c r="K3708" s="207"/>
      <c r="L3708" s="207"/>
      <c r="M3708" s="207"/>
      <c r="N3708" s="207"/>
      <c r="O3708" s="207"/>
      <c r="P3708" s="207"/>
      <c r="Q3708" s="207"/>
      <c r="R3708" s="207"/>
      <c r="S3708" s="207"/>
      <c r="T3708" s="207"/>
      <c r="U3708" s="207"/>
      <c r="V3708" s="207"/>
      <c r="W3708" s="207"/>
      <c r="X3708" s="207"/>
      <c r="Y3708" s="207"/>
      <c r="Z3708" s="207"/>
      <c r="AA3708" s="207"/>
      <c r="AB3708" s="207"/>
      <c r="AC3708" s="207"/>
      <c r="AD3708" s="207"/>
      <c r="AE3708" s="207"/>
      <c r="AF3708" s="7"/>
    </row>
    <row r="3709" ht="14.25" customHeight="1">
      <c r="A3709" s="7"/>
      <c r="B3709" s="7"/>
      <c r="C3709" s="7"/>
      <c r="D3709" s="7"/>
      <c r="E3709" s="201"/>
      <c r="F3709" s="201"/>
      <c r="G3709" s="201"/>
      <c r="H3709" s="221"/>
      <c r="I3709" s="207"/>
      <c r="J3709" s="207"/>
      <c r="K3709" s="207"/>
      <c r="L3709" s="207"/>
      <c r="M3709" s="207"/>
      <c r="N3709" s="207"/>
      <c r="O3709" s="207"/>
      <c r="P3709" s="207"/>
      <c r="Q3709" s="207"/>
      <c r="R3709" s="207"/>
      <c r="S3709" s="207"/>
      <c r="T3709" s="207"/>
      <c r="U3709" s="207"/>
      <c r="V3709" s="207"/>
      <c r="W3709" s="207"/>
      <c r="X3709" s="207"/>
      <c r="Y3709" s="207"/>
      <c r="Z3709" s="207"/>
      <c r="AA3709" s="207"/>
      <c r="AB3709" s="207"/>
      <c r="AC3709" s="207"/>
      <c r="AD3709" s="207"/>
      <c r="AE3709" s="207"/>
      <c r="AF3709" s="7"/>
    </row>
    <row r="3710" ht="14.25" customHeight="1">
      <c r="A3710" s="7"/>
      <c r="B3710" s="7"/>
      <c r="C3710" s="7"/>
      <c r="D3710" s="7"/>
      <c r="E3710" s="201"/>
      <c r="F3710" s="201"/>
      <c r="G3710" s="201"/>
      <c r="H3710" s="221"/>
      <c r="I3710" s="207"/>
      <c r="J3710" s="207"/>
      <c r="K3710" s="207"/>
      <c r="L3710" s="207"/>
      <c r="M3710" s="207"/>
      <c r="N3710" s="207"/>
      <c r="O3710" s="207"/>
      <c r="P3710" s="207"/>
      <c r="Q3710" s="207"/>
      <c r="R3710" s="207"/>
      <c r="S3710" s="207"/>
      <c r="T3710" s="207"/>
      <c r="U3710" s="207"/>
      <c r="V3710" s="207"/>
      <c r="W3710" s="207"/>
      <c r="X3710" s="207"/>
      <c r="Y3710" s="207"/>
      <c r="Z3710" s="207"/>
      <c r="AA3710" s="207"/>
      <c r="AB3710" s="207"/>
      <c r="AC3710" s="207"/>
      <c r="AD3710" s="207"/>
      <c r="AE3710" s="207"/>
      <c r="AF3710" s="7"/>
    </row>
    <row r="3711" ht="14.25" customHeight="1">
      <c r="A3711" s="7"/>
      <c r="B3711" s="7"/>
      <c r="C3711" s="7"/>
      <c r="D3711" s="7"/>
      <c r="E3711" s="201"/>
      <c r="F3711" s="201"/>
      <c r="G3711" s="201"/>
      <c r="H3711" s="221"/>
      <c r="I3711" s="207"/>
      <c r="J3711" s="207"/>
      <c r="K3711" s="207"/>
      <c r="L3711" s="207"/>
      <c r="M3711" s="207"/>
      <c r="N3711" s="207"/>
      <c r="O3711" s="207"/>
      <c r="P3711" s="207"/>
      <c r="Q3711" s="207"/>
      <c r="R3711" s="207"/>
      <c r="S3711" s="207"/>
      <c r="T3711" s="207"/>
      <c r="U3711" s="207"/>
      <c r="V3711" s="207"/>
      <c r="W3711" s="207"/>
      <c r="X3711" s="207"/>
      <c r="Y3711" s="207"/>
      <c r="Z3711" s="207"/>
      <c r="AA3711" s="207"/>
      <c r="AB3711" s="207"/>
      <c r="AC3711" s="207"/>
      <c r="AD3711" s="207"/>
      <c r="AE3711" s="207"/>
      <c r="AF3711" s="7"/>
    </row>
    <row r="3712" ht="14.25" customHeight="1">
      <c r="A3712" s="7"/>
      <c r="B3712" s="7"/>
      <c r="C3712" s="7"/>
      <c r="D3712" s="7"/>
      <c r="E3712" s="201"/>
      <c r="F3712" s="201"/>
      <c r="G3712" s="201"/>
      <c r="H3712" s="221"/>
      <c r="I3712" s="207"/>
      <c r="J3712" s="207"/>
      <c r="K3712" s="207"/>
      <c r="L3712" s="207"/>
      <c r="M3712" s="207"/>
      <c r="N3712" s="207"/>
      <c r="O3712" s="207"/>
      <c r="P3712" s="207"/>
      <c r="Q3712" s="207"/>
      <c r="R3712" s="207"/>
      <c r="S3712" s="207"/>
      <c r="T3712" s="207"/>
      <c r="U3712" s="207"/>
      <c r="V3712" s="207"/>
      <c r="W3712" s="207"/>
      <c r="X3712" s="207"/>
      <c r="Y3712" s="207"/>
      <c r="Z3712" s="207"/>
      <c r="AA3712" s="207"/>
      <c r="AB3712" s="207"/>
      <c r="AC3712" s="207"/>
      <c r="AD3712" s="207"/>
      <c r="AE3712" s="207"/>
      <c r="AF3712" s="7"/>
    </row>
    <row r="3713" ht="14.25" customHeight="1">
      <c r="A3713" s="7"/>
      <c r="B3713" s="7"/>
      <c r="C3713" s="7"/>
      <c r="D3713" s="7"/>
      <c r="E3713" s="201"/>
      <c r="F3713" s="201"/>
      <c r="G3713" s="201"/>
      <c r="H3713" s="221"/>
      <c r="I3713" s="207"/>
      <c r="J3713" s="207"/>
      <c r="K3713" s="207"/>
      <c r="L3713" s="207"/>
      <c r="M3713" s="207"/>
      <c r="N3713" s="207"/>
      <c r="O3713" s="207"/>
      <c r="P3713" s="207"/>
      <c r="Q3713" s="207"/>
      <c r="R3713" s="207"/>
      <c r="S3713" s="207"/>
      <c r="T3713" s="207"/>
      <c r="U3713" s="207"/>
      <c r="V3713" s="207"/>
      <c r="W3713" s="207"/>
      <c r="X3713" s="207"/>
      <c r="Y3713" s="207"/>
      <c r="Z3713" s="207"/>
      <c r="AA3713" s="207"/>
      <c r="AB3713" s="207"/>
      <c r="AC3713" s="207"/>
      <c r="AD3713" s="207"/>
      <c r="AE3713" s="207"/>
      <c r="AF3713" s="7"/>
    </row>
    <row r="3714" ht="14.25" customHeight="1">
      <c r="A3714" s="7"/>
      <c r="B3714" s="7"/>
      <c r="C3714" s="7"/>
      <c r="D3714" s="7"/>
      <c r="E3714" s="201"/>
      <c r="F3714" s="201"/>
      <c r="G3714" s="201"/>
      <c r="H3714" s="221"/>
      <c r="I3714" s="207"/>
      <c r="J3714" s="207"/>
      <c r="K3714" s="207"/>
      <c r="L3714" s="207"/>
      <c r="M3714" s="207"/>
      <c r="N3714" s="207"/>
      <c r="O3714" s="207"/>
      <c r="P3714" s="207"/>
      <c r="Q3714" s="207"/>
      <c r="R3714" s="207"/>
      <c r="S3714" s="207"/>
      <c r="T3714" s="207"/>
      <c r="U3714" s="207"/>
      <c r="V3714" s="207"/>
      <c r="W3714" s="207"/>
      <c r="X3714" s="207"/>
      <c r="Y3714" s="207"/>
      <c r="Z3714" s="207"/>
      <c r="AA3714" s="207"/>
      <c r="AB3714" s="207"/>
      <c r="AC3714" s="207"/>
      <c r="AD3714" s="207"/>
      <c r="AE3714" s="207"/>
      <c r="AF3714" s="7"/>
    </row>
    <row r="3715" ht="14.25" customHeight="1">
      <c r="A3715" s="7"/>
      <c r="B3715" s="7"/>
      <c r="C3715" s="7"/>
      <c r="D3715" s="7"/>
      <c r="E3715" s="201"/>
      <c r="F3715" s="201"/>
      <c r="G3715" s="201"/>
      <c r="H3715" s="221"/>
      <c r="I3715" s="207"/>
      <c r="J3715" s="207"/>
      <c r="K3715" s="207"/>
      <c r="L3715" s="207"/>
      <c r="M3715" s="207"/>
      <c r="N3715" s="207"/>
      <c r="O3715" s="207"/>
      <c r="P3715" s="207"/>
      <c r="Q3715" s="207"/>
      <c r="R3715" s="207"/>
      <c r="S3715" s="207"/>
      <c r="T3715" s="207"/>
      <c r="U3715" s="207"/>
      <c r="V3715" s="207"/>
      <c r="W3715" s="207"/>
      <c r="X3715" s="207"/>
      <c r="Y3715" s="207"/>
      <c r="Z3715" s="207"/>
      <c r="AA3715" s="207"/>
      <c r="AB3715" s="207"/>
      <c r="AC3715" s="207"/>
      <c r="AD3715" s="207"/>
      <c r="AE3715" s="207"/>
      <c r="AF3715" s="7"/>
    </row>
    <row r="3716" ht="14.25" customHeight="1">
      <c r="A3716" s="7"/>
      <c r="B3716" s="7"/>
      <c r="C3716" s="7"/>
      <c r="D3716" s="7"/>
      <c r="E3716" s="201"/>
      <c r="F3716" s="201"/>
      <c r="G3716" s="201"/>
      <c r="H3716" s="221"/>
      <c r="I3716" s="207"/>
      <c r="J3716" s="207"/>
      <c r="K3716" s="207"/>
      <c r="L3716" s="207"/>
      <c r="M3716" s="207"/>
      <c r="N3716" s="207"/>
      <c r="O3716" s="207"/>
      <c r="P3716" s="207"/>
      <c r="Q3716" s="207"/>
      <c r="R3716" s="207"/>
      <c r="S3716" s="207"/>
      <c r="T3716" s="207"/>
      <c r="U3716" s="207"/>
      <c r="V3716" s="207"/>
      <c r="W3716" s="207"/>
      <c r="X3716" s="207"/>
      <c r="Y3716" s="207"/>
      <c r="Z3716" s="207"/>
      <c r="AA3716" s="207"/>
      <c r="AB3716" s="207"/>
      <c r="AC3716" s="207"/>
      <c r="AD3716" s="207"/>
      <c r="AE3716" s="207"/>
      <c r="AF3716" s="7"/>
    </row>
    <row r="3717" ht="14.25" customHeight="1">
      <c r="A3717" s="7"/>
      <c r="B3717" s="7"/>
      <c r="C3717" s="7"/>
      <c r="D3717" s="7"/>
      <c r="E3717" s="201"/>
      <c r="F3717" s="201"/>
      <c r="G3717" s="201"/>
      <c r="H3717" s="221"/>
      <c r="I3717" s="207"/>
      <c r="J3717" s="207"/>
      <c r="K3717" s="207"/>
      <c r="L3717" s="207"/>
      <c r="M3717" s="207"/>
      <c r="N3717" s="207"/>
      <c r="O3717" s="207"/>
      <c r="P3717" s="207"/>
      <c r="Q3717" s="207"/>
      <c r="R3717" s="207"/>
      <c r="S3717" s="207"/>
      <c r="T3717" s="207"/>
      <c r="U3717" s="207"/>
      <c r="V3717" s="207"/>
      <c r="W3717" s="207"/>
      <c r="X3717" s="207"/>
      <c r="Y3717" s="207"/>
      <c r="Z3717" s="207"/>
      <c r="AA3717" s="207"/>
      <c r="AB3717" s="207"/>
      <c r="AC3717" s="207"/>
      <c r="AD3717" s="207"/>
      <c r="AE3717" s="207"/>
      <c r="AF3717" s="7"/>
    </row>
    <row r="3718" ht="14.25" customHeight="1">
      <c r="A3718" s="7"/>
      <c r="B3718" s="7"/>
      <c r="C3718" s="7"/>
      <c r="D3718" s="7"/>
      <c r="E3718" s="201"/>
      <c r="F3718" s="201"/>
      <c r="G3718" s="201"/>
      <c r="H3718" s="221"/>
      <c r="I3718" s="207"/>
      <c r="J3718" s="207"/>
      <c r="K3718" s="207"/>
      <c r="L3718" s="207"/>
      <c r="M3718" s="207"/>
      <c r="N3718" s="207"/>
      <c r="O3718" s="207"/>
      <c r="P3718" s="207"/>
      <c r="Q3718" s="207"/>
      <c r="R3718" s="207"/>
      <c r="S3718" s="207"/>
      <c r="T3718" s="207"/>
      <c r="U3718" s="207"/>
      <c r="V3718" s="207"/>
      <c r="W3718" s="207"/>
      <c r="X3718" s="207"/>
      <c r="Y3718" s="207"/>
      <c r="Z3718" s="207"/>
      <c r="AA3718" s="207"/>
      <c r="AB3718" s="207"/>
      <c r="AC3718" s="207"/>
      <c r="AD3718" s="207"/>
      <c r="AE3718" s="207"/>
      <c r="AF3718" s="7"/>
    </row>
    <row r="3719" ht="14.25" customHeight="1">
      <c r="A3719" s="7"/>
      <c r="B3719" s="7"/>
      <c r="C3719" s="7"/>
      <c r="D3719" s="7"/>
      <c r="E3719" s="201"/>
      <c r="F3719" s="201"/>
      <c r="G3719" s="201"/>
      <c r="H3719" s="221"/>
      <c r="I3719" s="207"/>
      <c r="J3719" s="207"/>
      <c r="K3719" s="207"/>
      <c r="L3719" s="207"/>
      <c r="M3719" s="207"/>
      <c r="N3719" s="207"/>
      <c r="O3719" s="207"/>
      <c r="P3719" s="207"/>
      <c r="Q3719" s="207"/>
      <c r="R3719" s="207"/>
      <c r="S3719" s="207"/>
      <c r="T3719" s="207"/>
      <c r="U3719" s="207"/>
      <c r="V3719" s="207"/>
      <c r="W3719" s="207"/>
      <c r="X3719" s="207"/>
      <c r="Y3719" s="207"/>
      <c r="Z3719" s="207"/>
      <c r="AA3719" s="207"/>
      <c r="AB3719" s="207"/>
      <c r="AC3719" s="207"/>
      <c r="AD3719" s="207"/>
      <c r="AE3719" s="207"/>
      <c r="AF3719" s="7"/>
    </row>
    <row r="3720" ht="14.25" customHeight="1">
      <c r="A3720" s="7"/>
      <c r="B3720" s="7"/>
      <c r="C3720" s="7"/>
      <c r="D3720" s="7"/>
      <c r="E3720" s="201"/>
      <c r="F3720" s="201"/>
      <c r="G3720" s="201"/>
      <c r="H3720" s="221"/>
      <c r="I3720" s="207"/>
      <c r="J3720" s="207"/>
      <c r="K3720" s="207"/>
      <c r="L3720" s="207"/>
      <c r="M3720" s="207"/>
      <c r="N3720" s="207"/>
      <c r="O3720" s="207"/>
      <c r="P3720" s="207"/>
      <c r="Q3720" s="207"/>
      <c r="R3720" s="207"/>
      <c r="S3720" s="207"/>
      <c r="T3720" s="207"/>
      <c r="U3720" s="207"/>
      <c r="V3720" s="207"/>
      <c r="W3720" s="207"/>
      <c r="X3720" s="207"/>
      <c r="Y3720" s="207"/>
      <c r="Z3720" s="207"/>
      <c r="AA3720" s="207"/>
      <c r="AB3720" s="207"/>
      <c r="AC3720" s="207"/>
      <c r="AD3720" s="207"/>
      <c r="AE3720" s="207"/>
      <c r="AF3720" s="7"/>
    </row>
    <row r="3721" ht="14.25" customHeight="1">
      <c r="A3721" s="7"/>
      <c r="B3721" s="7"/>
      <c r="C3721" s="7"/>
      <c r="D3721" s="7"/>
      <c r="E3721" s="201"/>
      <c r="F3721" s="201"/>
      <c r="G3721" s="201"/>
      <c r="H3721" s="221"/>
      <c r="I3721" s="207"/>
      <c r="J3721" s="207"/>
      <c r="K3721" s="207"/>
      <c r="L3721" s="207"/>
      <c r="M3721" s="207"/>
      <c r="N3721" s="207"/>
      <c r="O3721" s="207"/>
      <c r="P3721" s="207"/>
      <c r="Q3721" s="207"/>
      <c r="R3721" s="207"/>
      <c r="S3721" s="207"/>
      <c r="T3721" s="207"/>
      <c r="U3721" s="207"/>
      <c r="V3721" s="207"/>
      <c r="W3721" s="207"/>
      <c r="X3721" s="207"/>
      <c r="Y3721" s="207"/>
      <c r="Z3721" s="207"/>
      <c r="AA3721" s="207"/>
      <c r="AB3721" s="207"/>
      <c r="AC3721" s="207"/>
      <c r="AD3721" s="207"/>
      <c r="AE3721" s="207"/>
      <c r="AF3721" s="7"/>
    </row>
    <row r="3722" ht="14.25" customHeight="1">
      <c r="A3722" s="7"/>
      <c r="B3722" s="7"/>
      <c r="C3722" s="7"/>
      <c r="D3722" s="7"/>
      <c r="E3722" s="201"/>
      <c r="F3722" s="201"/>
      <c r="G3722" s="201"/>
      <c r="H3722" s="221"/>
      <c r="I3722" s="207"/>
      <c r="J3722" s="207"/>
      <c r="K3722" s="207"/>
      <c r="L3722" s="207"/>
      <c r="M3722" s="207"/>
      <c r="N3722" s="207"/>
      <c r="O3722" s="207"/>
      <c r="P3722" s="207"/>
      <c r="Q3722" s="207"/>
      <c r="R3722" s="207"/>
      <c r="S3722" s="207"/>
      <c r="T3722" s="207"/>
      <c r="U3722" s="207"/>
      <c r="V3722" s="207"/>
      <c r="W3722" s="207"/>
      <c r="X3722" s="207"/>
      <c r="Y3722" s="207"/>
      <c r="Z3722" s="207"/>
      <c r="AA3722" s="207"/>
      <c r="AB3722" s="207"/>
      <c r="AC3722" s="207"/>
      <c r="AD3722" s="207"/>
      <c r="AE3722" s="207"/>
      <c r="AF3722" s="7"/>
    </row>
    <row r="3723" ht="14.25" customHeight="1">
      <c r="A3723" s="7"/>
      <c r="B3723" s="7"/>
      <c r="C3723" s="7"/>
      <c r="D3723" s="7"/>
      <c r="E3723" s="201"/>
      <c r="F3723" s="201"/>
      <c r="G3723" s="201"/>
      <c r="H3723" s="221"/>
      <c r="I3723" s="207"/>
      <c r="J3723" s="207"/>
      <c r="K3723" s="207"/>
      <c r="L3723" s="207"/>
      <c r="M3723" s="207"/>
      <c r="N3723" s="207"/>
      <c r="O3723" s="207"/>
      <c r="P3723" s="207"/>
      <c r="Q3723" s="207"/>
      <c r="R3723" s="207"/>
      <c r="S3723" s="207"/>
      <c r="T3723" s="207"/>
      <c r="U3723" s="207"/>
      <c r="V3723" s="207"/>
      <c r="W3723" s="207"/>
      <c r="X3723" s="207"/>
      <c r="Y3723" s="207"/>
      <c r="Z3723" s="207"/>
      <c r="AA3723" s="207"/>
      <c r="AB3723" s="207"/>
      <c r="AC3723" s="207"/>
      <c r="AD3723" s="207"/>
      <c r="AE3723" s="207"/>
      <c r="AF3723" s="7"/>
    </row>
    <row r="3724" ht="14.25" customHeight="1">
      <c r="A3724" s="7"/>
      <c r="B3724" s="7"/>
      <c r="C3724" s="7"/>
      <c r="D3724" s="7"/>
      <c r="E3724" s="201"/>
      <c r="F3724" s="201"/>
      <c r="G3724" s="201"/>
      <c r="H3724" s="221"/>
      <c r="I3724" s="207"/>
      <c r="J3724" s="207"/>
      <c r="K3724" s="207"/>
      <c r="L3724" s="207"/>
      <c r="M3724" s="207"/>
      <c r="N3724" s="207"/>
      <c r="O3724" s="207"/>
      <c r="P3724" s="207"/>
      <c r="Q3724" s="207"/>
      <c r="R3724" s="207"/>
      <c r="S3724" s="207"/>
      <c r="T3724" s="207"/>
      <c r="U3724" s="207"/>
      <c r="V3724" s="207"/>
      <c r="W3724" s="207"/>
      <c r="X3724" s="207"/>
      <c r="Y3724" s="207"/>
      <c r="Z3724" s="207"/>
      <c r="AA3724" s="207"/>
      <c r="AB3724" s="207"/>
      <c r="AC3724" s="207"/>
      <c r="AD3724" s="207"/>
      <c r="AE3724" s="207"/>
      <c r="AF3724" s="7"/>
    </row>
    <row r="3725" ht="14.25" customHeight="1">
      <c r="A3725" s="7"/>
      <c r="B3725" s="7"/>
      <c r="C3725" s="7"/>
      <c r="D3725" s="7"/>
      <c r="E3725" s="201"/>
      <c r="F3725" s="201"/>
      <c r="G3725" s="201"/>
      <c r="H3725" s="221"/>
      <c r="I3725" s="207"/>
      <c r="J3725" s="207"/>
      <c r="K3725" s="207"/>
      <c r="L3725" s="207"/>
      <c r="M3725" s="207"/>
      <c r="N3725" s="207"/>
      <c r="O3725" s="207"/>
      <c r="P3725" s="207"/>
      <c r="Q3725" s="207"/>
      <c r="R3725" s="207"/>
      <c r="S3725" s="207"/>
      <c r="T3725" s="207"/>
      <c r="U3725" s="207"/>
      <c r="V3725" s="207"/>
      <c r="W3725" s="207"/>
      <c r="X3725" s="207"/>
      <c r="Y3725" s="207"/>
      <c r="Z3725" s="207"/>
      <c r="AA3725" s="207"/>
      <c r="AB3725" s="207"/>
      <c r="AC3725" s="207"/>
      <c r="AD3725" s="207"/>
      <c r="AE3725" s="207"/>
      <c r="AF3725" s="7"/>
    </row>
    <row r="3726" ht="14.25" customHeight="1">
      <c r="A3726" s="7"/>
      <c r="B3726" s="7"/>
      <c r="C3726" s="7"/>
      <c r="D3726" s="7"/>
      <c r="E3726" s="201"/>
      <c r="F3726" s="201"/>
      <c r="G3726" s="201"/>
      <c r="H3726" s="221"/>
      <c r="I3726" s="207"/>
      <c r="J3726" s="207"/>
      <c r="K3726" s="207"/>
      <c r="L3726" s="207"/>
      <c r="M3726" s="207"/>
      <c r="N3726" s="207"/>
      <c r="O3726" s="207"/>
      <c r="P3726" s="207"/>
      <c r="Q3726" s="207"/>
      <c r="R3726" s="207"/>
      <c r="S3726" s="207"/>
      <c r="T3726" s="207"/>
      <c r="U3726" s="207"/>
      <c r="V3726" s="207"/>
      <c r="W3726" s="207"/>
      <c r="X3726" s="207"/>
      <c r="Y3726" s="207"/>
      <c r="Z3726" s="207"/>
      <c r="AA3726" s="207"/>
      <c r="AB3726" s="207"/>
      <c r="AC3726" s="207"/>
      <c r="AD3726" s="207"/>
      <c r="AE3726" s="207"/>
      <c r="AF3726" s="7"/>
    </row>
    <row r="3727" ht="14.25" customHeight="1">
      <c r="A3727" s="7"/>
      <c r="B3727" s="7"/>
      <c r="C3727" s="7"/>
      <c r="D3727" s="7"/>
      <c r="E3727" s="201"/>
      <c r="F3727" s="201"/>
      <c r="G3727" s="201"/>
      <c r="H3727" s="221"/>
      <c r="I3727" s="207"/>
      <c r="J3727" s="207"/>
      <c r="K3727" s="207"/>
      <c r="L3727" s="207"/>
      <c r="M3727" s="207"/>
      <c r="N3727" s="207"/>
      <c r="O3727" s="207"/>
      <c r="P3727" s="207"/>
      <c r="Q3727" s="207"/>
      <c r="R3727" s="207"/>
      <c r="S3727" s="207"/>
      <c r="T3727" s="207"/>
      <c r="U3727" s="207"/>
      <c r="V3727" s="207"/>
      <c r="W3727" s="207"/>
      <c r="X3727" s="207"/>
      <c r="Y3727" s="207"/>
      <c r="Z3727" s="207"/>
      <c r="AA3727" s="207"/>
      <c r="AB3727" s="207"/>
      <c r="AC3727" s="207"/>
      <c r="AD3727" s="207"/>
      <c r="AE3727" s="207"/>
      <c r="AF3727" s="7"/>
    </row>
    <row r="3728" ht="14.25" customHeight="1">
      <c r="A3728" s="7"/>
      <c r="B3728" s="7"/>
      <c r="C3728" s="7"/>
      <c r="D3728" s="7"/>
      <c r="E3728" s="201"/>
      <c r="F3728" s="201"/>
      <c r="G3728" s="201"/>
      <c r="H3728" s="221"/>
      <c r="I3728" s="207"/>
      <c r="J3728" s="207"/>
      <c r="K3728" s="207"/>
      <c r="L3728" s="207"/>
      <c r="M3728" s="207"/>
      <c r="N3728" s="207"/>
      <c r="O3728" s="207"/>
      <c r="P3728" s="207"/>
      <c r="Q3728" s="207"/>
      <c r="R3728" s="207"/>
      <c r="S3728" s="207"/>
      <c r="T3728" s="207"/>
      <c r="U3728" s="207"/>
      <c r="V3728" s="207"/>
      <c r="W3728" s="207"/>
      <c r="X3728" s="207"/>
      <c r="Y3728" s="207"/>
      <c r="Z3728" s="207"/>
      <c r="AA3728" s="207"/>
      <c r="AB3728" s="207"/>
      <c r="AC3728" s="207"/>
      <c r="AD3728" s="207"/>
      <c r="AE3728" s="207"/>
      <c r="AF3728" s="7"/>
    </row>
    <row r="3729" ht="14.25" customHeight="1">
      <c r="A3729" s="7"/>
      <c r="B3729" s="7"/>
      <c r="C3729" s="7"/>
      <c r="D3729" s="7"/>
      <c r="E3729" s="201"/>
      <c r="F3729" s="201"/>
      <c r="G3729" s="201"/>
      <c r="H3729" s="221"/>
      <c r="I3729" s="207"/>
      <c r="J3729" s="207"/>
      <c r="K3729" s="207"/>
      <c r="L3729" s="207"/>
      <c r="M3729" s="207"/>
      <c r="N3729" s="207"/>
      <c r="O3729" s="207"/>
      <c r="P3729" s="207"/>
      <c r="Q3729" s="207"/>
      <c r="R3729" s="207"/>
      <c r="S3729" s="207"/>
      <c r="T3729" s="207"/>
      <c r="U3729" s="207"/>
      <c r="V3729" s="207"/>
      <c r="W3729" s="207"/>
      <c r="X3729" s="207"/>
      <c r="Y3729" s="207"/>
      <c r="Z3729" s="207"/>
      <c r="AA3729" s="207"/>
      <c r="AB3729" s="207"/>
      <c r="AC3729" s="207"/>
      <c r="AD3729" s="207"/>
      <c r="AE3729" s="207"/>
      <c r="AF3729" s="7"/>
    </row>
    <row r="3730" ht="14.25" customHeight="1">
      <c r="A3730" s="7"/>
      <c r="B3730" s="7"/>
      <c r="C3730" s="7"/>
      <c r="D3730" s="7"/>
      <c r="E3730" s="201"/>
      <c r="F3730" s="201"/>
      <c r="G3730" s="201"/>
      <c r="H3730" s="221"/>
      <c r="I3730" s="207"/>
      <c r="J3730" s="207"/>
      <c r="K3730" s="207"/>
      <c r="L3730" s="207"/>
      <c r="M3730" s="207"/>
      <c r="N3730" s="207"/>
      <c r="O3730" s="207"/>
      <c r="P3730" s="207"/>
      <c r="Q3730" s="207"/>
      <c r="R3730" s="207"/>
      <c r="S3730" s="207"/>
      <c r="T3730" s="207"/>
      <c r="U3730" s="207"/>
      <c r="V3730" s="207"/>
      <c r="W3730" s="207"/>
      <c r="X3730" s="207"/>
      <c r="Y3730" s="207"/>
      <c r="Z3730" s="207"/>
      <c r="AA3730" s="207"/>
      <c r="AB3730" s="207"/>
      <c r="AC3730" s="207"/>
      <c r="AD3730" s="207"/>
      <c r="AE3730" s="207"/>
      <c r="AF3730" s="7"/>
    </row>
    <row r="3731" ht="14.25" customHeight="1">
      <c r="A3731" s="7"/>
      <c r="B3731" s="7"/>
      <c r="C3731" s="7"/>
      <c r="D3731" s="7"/>
      <c r="E3731" s="201"/>
      <c r="F3731" s="201"/>
      <c r="G3731" s="201"/>
      <c r="H3731" s="221"/>
      <c r="I3731" s="207"/>
      <c r="J3731" s="207"/>
      <c r="K3731" s="207"/>
      <c r="L3731" s="207"/>
      <c r="M3731" s="207"/>
      <c r="N3731" s="207"/>
      <c r="O3731" s="207"/>
      <c r="P3731" s="207"/>
      <c r="Q3731" s="207"/>
      <c r="R3731" s="207"/>
      <c r="S3731" s="207"/>
      <c r="T3731" s="207"/>
      <c r="U3731" s="207"/>
      <c r="V3731" s="207"/>
      <c r="W3731" s="207"/>
      <c r="X3731" s="207"/>
      <c r="Y3731" s="207"/>
      <c r="Z3731" s="207"/>
      <c r="AA3731" s="207"/>
      <c r="AB3731" s="207"/>
      <c r="AC3731" s="207"/>
      <c r="AD3731" s="207"/>
      <c r="AE3731" s="207"/>
      <c r="AF3731" s="7"/>
    </row>
    <row r="3732" ht="14.25" customHeight="1">
      <c r="A3732" s="7"/>
      <c r="B3732" s="7"/>
      <c r="C3732" s="7"/>
      <c r="D3732" s="7"/>
      <c r="E3732" s="201"/>
      <c r="F3732" s="201"/>
      <c r="G3732" s="201"/>
      <c r="H3732" s="221"/>
      <c r="I3732" s="207"/>
      <c r="J3732" s="207"/>
      <c r="K3732" s="207"/>
      <c r="L3732" s="207"/>
      <c r="M3732" s="207"/>
      <c r="N3732" s="207"/>
      <c r="O3732" s="207"/>
      <c r="P3732" s="207"/>
      <c r="Q3732" s="207"/>
      <c r="R3732" s="207"/>
      <c r="S3732" s="207"/>
      <c r="T3732" s="207"/>
      <c r="U3732" s="207"/>
      <c r="V3732" s="207"/>
      <c r="W3732" s="207"/>
      <c r="X3732" s="207"/>
      <c r="Y3732" s="207"/>
      <c r="Z3732" s="207"/>
      <c r="AA3732" s="207"/>
      <c r="AB3732" s="207"/>
      <c r="AC3732" s="207"/>
      <c r="AD3732" s="207"/>
      <c r="AE3732" s="207"/>
      <c r="AF3732" s="7"/>
    </row>
    <row r="3733" ht="14.25" customHeight="1">
      <c r="A3733" s="7"/>
      <c r="B3733" s="7"/>
      <c r="C3733" s="7"/>
      <c r="D3733" s="7"/>
      <c r="E3733" s="201"/>
      <c r="F3733" s="201"/>
      <c r="G3733" s="201"/>
      <c r="H3733" s="221"/>
      <c r="I3733" s="207"/>
      <c r="J3733" s="207"/>
      <c r="K3733" s="207"/>
      <c r="L3733" s="207"/>
      <c r="M3733" s="207"/>
      <c r="N3733" s="207"/>
      <c r="O3733" s="207"/>
      <c r="P3733" s="207"/>
      <c r="Q3733" s="207"/>
      <c r="R3733" s="207"/>
      <c r="S3733" s="207"/>
      <c r="T3733" s="207"/>
      <c r="U3733" s="207"/>
      <c r="V3733" s="207"/>
      <c r="W3733" s="207"/>
      <c r="X3733" s="207"/>
      <c r="Y3733" s="207"/>
      <c r="Z3733" s="207"/>
      <c r="AA3733" s="207"/>
      <c r="AB3733" s="207"/>
      <c r="AC3733" s="207"/>
      <c r="AD3733" s="207"/>
      <c r="AE3733" s="207"/>
      <c r="AF3733" s="7"/>
    </row>
    <row r="3734" ht="14.25" customHeight="1">
      <c r="A3734" s="7"/>
      <c r="B3734" s="7"/>
      <c r="C3734" s="7"/>
      <c r="D3734" s="7"/>
      <c r="E3734" s="201"/>
      <c r="F3734" s="201"/>
      <c r="G3734" s="201"/>
      <c r="H3734" s="221"/>
      <c r="I3734" s="207"/>
      <c r="J3734" s="207"/>
      <c r="K3734" s="207"/>
      <c r="L3734" s="207"/>
      <c r="M3734" s="207"/>
      <c r="N3734" s="207"/>
      <c r="O3734" s="207"/>
      <c r="P3734" s="207"/>
      <c r="Q3734" s="207"/>
      <c r="R3734" s="207"/>
      <c r="S3734" s="207"/>
      <c r="T3734" s="207"/>
      <c r="U3734" s="207"/>
      <c r="V3734" s="207"/>
      <c r="W3734" s="207"/>
      <c r="X3734" s="207"/>
      <c r="Y3734" s="207"/>
      <c r="Z3734" s="207"/>
      <c r="AA3734" s="207"/>
      <c r="AB3734" s="207"/>
      <c r="AC3734" s="207"/>
      <c r="AD3734" s="207"/>
      <c r="AE3734" s="207"/>
      <c r="AF3734" s="7"/>
    </row>
    <row r="3735" ht="14.25" customHeight="1">
      <c r="A3735" s="7"/>
      <c r="B3735" s="7"/>
      <c r="C3735" s="7"/>
      <c r="D3735" s="7"/>
      <c r="E3735" s="201"/>
      <c r="F3735" s="201"/>
      <c r="G3735" s="201"/>
      <c r="H3735" s="221"/>
      <c r="I3735" s="207"/>
      <c r="J3735" s="207"/>
      <c r="K3735" s="207"/>
      <c r="L3735" s="207"/>
      <c r="M3735" s="207"/>
      <c r="N3735" s="207"/>
      <c r="O3735" s="207"/>
      <c r="P3735" s="207"/>
      <c r="Q3735" s="207"/>
      <c r="R3735" s="207"/>
      <c r="S3735" s="207"/>
      <c r="T3735" s="207"/>
      <c r="U3735" s="207"/>
      <c r="V3735" s="207"/>
      <c r="W3735" s="207"/>
      <c r="X3735" s="207"/>
      <c r="Y3735" s="207"/>
      <c r="Z3735" s="207"/>
      <c r="AA3735" s="207"/>
      <c r="AB3735" s="207"/>
      <c r="AC3735" s="207"/>
      <c r="AD3735" s="207"/>
      <c r="AE3735" s="207"/>
      <c r="AF3735" s="7"/>
    </row>
    <row r="3736" ht="14.25" customHeight="1">
      <c r="A3736" s="7"/>
      <c r="B3736" s="7"/>
      <c r="C3736" s="7"/>
      <c r="D3736" s="7"/>
      <c r="E3736" s="201"/>
      <c r="F3736" s="201"/>
      <c r="G3736" s="201"/>
      <c r="H3736" s="221"/>
      <c r="I3736" s="207"/>
      <c r="J3736" s="207"/>
      <c r="K3736" s="207"/>
      <c r="L3736" s="207"/>
      <c r="M3736" s="207"/>
      <c r="N3736" s="207"/>
      <c r="O3736" s="207"/>
      <c r="P3736" s="207"/>
      <c r="Q3736" s="207"/>
      <c r="R3736" s="207"/>
      <c r="S3736" s="207"/>
      <c r="T3736" s="207"/>
      <c r="U3736" s="207"/>
      <c r="V3736" s="207"/>
      <c r="W3736" s="207"/>
      <c r="X3736" s="207"/>
      <c r="Y3736" s="207"/>
      <c r="Z3736" s="207"/>
      <c r="AA3736" s="207"/>
      <c r="AB3736" s="207"/>
      <c r="AC3736" s="207"/>
      <c r="AD3736" s="207"/>
      <c r="AE3736" s="207"/>
      <c r="AF3736" s="7"/>
    </row>
    <row r="3737" ht="14.25" customHeight="1">
      <c r="A3737" s="7"/>
      <c r="B3737" s="7"/>
      <c r="C3737" s="7"/>
      <c r="D3737" s="7"/>
      <c r="E3737" s="201"/>
      <c r="F3737" s="201"/>
      <c r="G3737" s="201"/>
      <c r="H3737" s="221"/>
      <c r="I3737" s="207"/>
      <c r="J3737" s="207"/>
      <c r="K3737" s="207"/>
      <c r="L3737" s="207"/>
      <c r="M3737" s="207"/>
      <c r="N3737" s="207"/>
      <c r="O3737" s="207"/>
      <c r="P3737" s="207"/>
      <c r="Q3737" s="207"/>
      <c r="R3737" s="207"/>
      <c r="S3737" s="207"/>
      <c r="T3737" s="207"/>
      <c r="U3737" s="207"/>
      <c r="V3737" s="207"/>
      <c r="W3737" s="207"/>
      <c r="X3737" s="207"/>
      <c r="Y3737" s="207"/>
      <c r="Z3737" s="207"/>
      <c r="AA3737" s="207"/>
      <c r="AB3737" s="207"/>
      <c r="AC3737" s="207"/>
      <c r="AD3737" s="207"/>
      <c r="AE3737" s="207"/>
      <c r="AF3737" s="7"/>
    </row>
    <row r="3738" ht="14.25" customHeight="1">
      <c r="A3738" s="7"/>
      <c r="B3738" s="7"/>
      <c r="C3738" s="7"/>
      <c r="D3738" s="7"/>
      <c r="E3738" s="201"/>
      <c r="F3738" s="201"/>
      <c r="G3738" s="201"/>
      <c r="H3738" s="221"/>
      <c r="I3738" s="207"/>
      <c r="J3738" s="207"/>
      <c r="K3738" s="207"/>
      <c r="L3738" s="207"/>
      <c r="M3738" s="207"/>
      <c r="N3738" s="207"/>
      <c r="O3738" s="207"/>
      <c r="P3738" s="207"/>
      <c r="Q3738" s="207"/>
      <c r="R3738" s="207"/>
      <c r="S3738" s="207"/>
      <c r="T3738" s="207"/>
      <c r="U3738" s="207"/>
      <c r="V3738" s="207"/>
      <c r="W3738" s="207"/>
      <c r="X3738" s="207"/>
      <c r="Y3738" s="207"/>
      <c r="Z3738" s="207"/>
      <c r="AA3738" s="207"/>
      <c r="AB3738" s="207"/>
      <c r="AC3738" s="207"/>
      <c r="AD3738" s="207"/>
      <c r="AE3738" s="207"/>
      <c r="AF3738" s="7"/>
    </row>
    <row r="3739" ht="14.25" customHeight="1">
      <c r="A3739" s="7"/>
      <c r="B3739" s="7"/>
      <c r="C3739" s="7"/>
      <c r="D3739" s="7"/>
      <c r="E3739" s="201"/>
      <c r="F3739" s="201"/>
      <c r="G3739" s="201"/>
      <c r="H3739" s="221"/>
      <c r="I3739" s="207"/>
      <c r="J3739" s="207"/>
      <c r="K3739" s="207"/>
      <c r="L3739" s="207"/>
      <c r="M3739" s="207"/>
      <c r="N3739" s="207"/>
      <c r="O3739" s="207"/>
      <c r="P3739" s="207"/>
      <c r="Q3739" s="207"/>
      <c r="R3739" s="207"/>
      <c r="S3739" s="207"/>
      <c r="T3739" s="207"/>
      <c r="U3739" s="207"/>
      <c r="V3739" s="207"/>
      <c r="W3739" s="207"/>
      <c r="X3739" s="207"/>
      <c r="Y3739" s="207"/>
      <c r="Z3739" s="207"/>
      <c r="AA3739" s="207"/>
      <c r="AB3739" s="207"/>
      <c r="AC3739" s="207"/>
      <c r="AD3739" s="207"/>
      <c r="AE3739" s="207"/>
      <c r="AF3739" s="7"/>
    </row>
    <row r="3740" ht="14.25" customHeight="1">
      <c r="A3740" s="7"/>
      <c r="B3740" s="7"/>
      <c r="C3740" s="7"/>
      <c r="D3740" s="7"/>
      <c r="E3740" s="201"/>
      <c r="F3740" s="201"/>
      <c r="G3740" s="201"/>
      <c r="H3740" s="221"/>
      <c r="I3740" s="207"/>
      <c r="J3740" s="207"/>
      <c r="K3740" s="207"/>
      <c r="L3740" s="207"/>
      <c r="M3740" s="207"/>
      <c r="N3740" s="207"/>
      <c r="O3740" s="207"/>
      <c r="P3740" s="207"/>
      <c r="Q3740" s="207"/>
      <c r="R3740" s="207"/>
      <c r="S3740" s="207"/>
      <c r="T3740" s="207"/>
      <c r="U3740" s="207"/>
      <c r="V3740" s="207"/>
      <c r="W3740" s="207"/>
      <c r="X3740" s="207"/>
      <c r="Y3740" s="207"/>
      <c r="Z3740" s="207"/>
      <c r="AA3740" s="207"/>
      <c r="AB3740" s="207"/>
      <c r="AC3740" s="207"/>
      <c r="AD3740" s="207"/>
      <c r="AE3740" s="207"/>
      <c r="AF3740" s="7"/>
    </row>
    <row r="3741" ht="14.25" customHeight="1">
      <c r="A3741" s="7"/>
      <c r="B3741" s="7"/>
      <c r="C3741" s="7"/>
      <c r="D3741" s="7"/>
      <c r="E3741" s="201"/>
      <c r="F3741" s="201"/>
      <c r="G3741" s="201"/>
      <c r="H3741" s="221"/>
      <c r="I3741" s="207"/>
      <c r="J3741" s="207"/>
      <c r="K3741" s="207"/>
      <c r="L3741" s="207"/>
      <c r="M3741" s="207"/>
      <c r="N3741" s="207"/>
      <c r="O3741" s="207"/>
      <c r="P3741" s="207"/>
      <c r="Q3741" s="207"/>
      <c r="R3741" s="207"/>
      <c r="S3741" s="207"/>
      <c r="T3741" s="207"/>
      <c r="U3741" s="207"/>
      <c r="V3741" s="207"/>
      <c r="W3741" s="207"/>
      <c r="X3741" s="207"/>
      <c r="Y3741" s="207"/>
      <c r="Z3741" s="207"/>
      <c r="AA3741" s="207"/>
      <c r="AB3741" s="207"/>
      <c r="AC3741" s="207"/>
      <c r="AD3741" s="207"/>
      <c r="AE3741" s="207"/>
      <c r="AF3741" s="7"/>
    </row>
    <row r="3742" ht="14.25" customHeight="1">
      <c r="A3742" s="7"/>
      <c r="B3742" s="7"/>
      <c r="C3742" s="7"/>
      <c r="D3742" s="7"/>
      <c r="E3742" s="201"/>
      <c r="F3742" s="201"/>
      <c r="G3742" s="201"/>
      <c r="H3742" s="221"/>
      <c r="I3742" s="207"/>
      <c r="J3742" s="207"/>
      <c r="K3742" s="207"/>
      <c r="L3742" s="207"/>
      <c r="M3742" s="207"/>
      <c r="N3742" s="207"/>
      <c r="O3742" s="207"/>
      <c r="P3742" s="207"/>
      <c r="Q3742" s="207"/>
      <c r="R3742" s="207"/>
      <c r="S3742" s="207"/>
      <c r="T3742" s="207"/>
      <c r="U3742" s="207"/>
      <c r="V3742" s="207"/>
      <c r="W3742" s="207"/>
      <c r="X3742" s="207"/>
      <c r="Y3742" s="207"/>
      <c r="Z3742" s="207"/>
      <c r="AA3742" s="207"/>
      <c r="AB3742" s="207"/>
      <c r="AC3742" s="207"/>
      <c r="AD3742" s="207"/>
      <c r="AE3742" s="207"/>
      <c r="AF3742" s="7"/>
    </row>
    <row r="3743" ht="14.25" customHeight="1">
      <c r="A3743" s="7"/>
      <c r="B3743" s="7"/>
      <c r="C3743" s="7"/>
      <c r="D3743" s="7"/>
      <c r="E3743" s="201"/>
      <c r="F3743" s="201"/>
      <c r="G3743" s="201"/>
      <c r="H3743" s="221"/>
      <c r="I3743" s="207"/>
      <c r="J3743" s="207"/>
      <c r="K3743" s="207"/>
      <c r="L3743" s="207"/>
      <c r="M3743" s="207"/>
      <c r="N3743" s="207"/>
      <c r="O3743" s="207"/>
      <c r="P3743" s="207"/>
      <c r="Q3743" s="207"/>
      <c r="R3743" s="207"/>
      <c r="S3743" s="207"/>
      <c r="T3743" s="207"/>
      <c r="U3743" s="207"/>
      <c r="V3743" s="207"/>
      <c r="W3743" s="207"/>
      <c r="X3743" s="207"/>
      <c r="Y3743" s="207"/>
      <c r="Z3743" s="207"/>
      <c r="AA3743" s="207"/>
      <c r="AB3743" s="207"/>
      <c r="AC3743" s="207"/>
      <c r="AD3743" s="207"/>
      <c r="AE3743" s="207"/>
      <c r="AF3743" s="7"/>
    </row>
    <row r="3744" ht="14.25" customHeight="1">
      <c r="A3744" s="7"/>
      <c r="B3744" s="7"/>
      <c r="C3744" s="7"/>
      <c r="D3744" s="7"/>
      <c r="E3744" s="201"/>
      <c r="F3744" s="201"/>
      <c r="G3744" s="201"/>
      <c r="H3744" s="221"/>
      <c r="I3744" s="207"/>
      <c r="J3744" s="207"/>
      <c r="K3744" s="207"/>
      <c r="L3744" s="207"/>
      <c r="M3744" s="207"/>
      <c r="N3744" s="207"/>
      <c r="O3744" s="207"/>
      <c r="P3744" s="207"/>
      <c r="Q3744" s="207"/>
      <c r="R3744" s="207"/>
      <c r="S3744" s="207"/>
      <c r="T3744" s="207"/>
      <c r="U3744" s="207"/>
      <c r="V3744" s="207"/>
      <c r="W3744" s="207"/>
      <c r="X3744" s="207"/>
      <c r="Y3744" s="207"/>
      <c r="Z3744" s="207"/>
      <c r="AA3744" s="207"/>
      <c r="AB3744" s="207"/>
      <c r="AC3744" s="207"/>
      <c r="AD3744" s="207"/>
      <c r="AE3744" s="207"/>
      <c r="AF3744" s="7"/>
    </row>
    <row r="3745" ht="14.25" customHeight="1">
      <c r="A3745" s="7"/>
      <c r="B3745" s="7"/>
      <c r="C3745" s="7"/>
      <c r="D3745" s="7"/>
      <c r="E3745" s="201"/>
      <c r="F3745" s="201"/>
      <c r="G3745" s="201"/>
      <c r="H3745" s="221"/>
      <c r="I3745" s="207"/>
      <c r="J3745" s="207"/>
      <c r="K3745" s="207"/>
      <c r="L3745" s="207"/>
      <c r="M3745" s="207"/>
      <c r="N3745" s="207"/>
      <c r="O3745" s="207"/>
      <c r="P3745" s="207"/>
      <c r="Q3745" s="207"/>
      <c r="R3745" s="207"/>
      <c r="S3745" s="207"/>
      <c r="T3745" s="207"/>
      <c r="U3745" s="207"/>
      <c r="V3745" s="207"/>
      <c r="W3745" s="207"/>
      <c r="X3745" s="207"/>
      <c r="Y3745" s="207"/>
      <c r="Z3745" s="207"/>
      <c r="AA3745" s="207"/>
      <c r="AB3745" s="207"/>
      <c r="AC3745" s="207"/>
      <c r="AD3745" s="207"/>
      <c r="AE3745" s="207"/>
      <c r="AF3745" s="7"/>
    </row>
    <row r="3746" ht="14.25" customHeight="1">
      <c r="A3746" s="7"/>
      <c r="B3746" s="7"/>
      <c r="C3746" s="7"/>
      <c r="D3746" s="7"/>
      <c r="E3746" s="201"/>
      <c r="F3746" s="201"/>
      <c r="G3746" s="201"/>
      <c r="H3746" s="221"/>
      <c r="I3746" s="207"/>
      <c r="J3746" s="207"/>
      <c r="K3746" s="207"/>
      <c r="L3746" s="207"/>
      <c r="M3746" s="207"/>
      <c r="N3746" s="207"/>
      <c r="O3746" s="207"/>
      <c r="P3746" s="207"/>
      <c r="Q3746" s="207"/>
      <c r="R3746" s="207"/>
      <c r="S3746" s="207"/>
      <c r="T3746" s="207"/>
      <c r="U3746" s="207"/>
      <c r="V3746" s="207"/>
      <c r="W3746" s="207"/>
      <c r="X3746" s="207"/>
      <c r="Y3746" s="207"/>
      <c r="Z3746" s="207"/>
      <c r="AA3746" s="207"/>
      <c r="AB3746" s="207"/>
      <c r="AC3746" s="207"/>
      <c r="AD3746" s="207"/>
      <c r="AE3746" s="207"/>
      <c r="AF3746" s="7"/>
    </row>
    <row r="3747" ht="14.25" customHeight="1">
      <c r="A3747" s="7"/>
      <c r="B3747" s="7"/>
      <c r="C3747" s="7"/>
      <c r="D3747" s="7"/>
      <c r="E3747" s="201"/>
      <c r="F3747" s="201"/>
      <c r="G3747" s="201"/>
      <c r="H3747" s="221"/>
      <c r="I3747" s="207"/>
      <c r="J3747" s="207"/>
      <c r="K3747" s="207"/>
      <c r="L3747" s="207"/>
      <c r="M3747" s="207"/>
      <c r="N3747" s="207"/>
      <c r="O3747" s="207"/>
      <c r="P3747" s="207"/>
      <c r="Q3747" s="207"/>
      <c r="R3747" s="207"/>
      <c r="S3747" s="207"/>
      <c r="T3747" s="207"/>
      <c r="U3747" s="207"/>
      <c r="V3747" s="207"/>
      <c r="W3747" s="207"/>
      <c r="X3747" s="207"/>
      <c r="Y3747" s="207"/>
      <c r="Z3747" s="207"/>
      <c r="AA3747" s="207"/>
      <c r="AB3747" s="207"/>
      <c r="AC3747" s="207"/>
      <c r="AD3747" s="207"/>
      <c r="AE3747" s="207"/>
      <c r="AF3747" s="7"/>
    </row>
    <row r="3748" ht="14.25" customHeight="1">
      <c r="A3748" s="7"/>
      <c r="B3748" s="7"/>
      <c r="C3748" s="7"/>
      <c r="D3748" s="7"/>
      <c r="E3748" s="201"/>
      <c r="F3748" s="201"/>
      <c r="G3748" s="201"/>
      <c r="H3748" s="221"/>
      <c r="I3748" s="207"/>
      <c r="J3748" s="207"/>
      <c r="K3748" s="207"/>
      <c r="L3748" s="207"/>
      <c r="M3748" s="207"/>
      <c r="N3748" s="207"/>
      <c r="O3748" s="207"/>
      <c r="P3748" s="207"/>
      <c r="Q3748" s="207"/>
      <c r="R3748" s="207"/>
      <c r="S3748" s="207"/>
      <c r="T3748" s="207"/>
      <c r="U3748" s="207"/>
      <c r="V3748" s="207"/>
      <c r="W3748" s="207"/>
      <c r="X3748" s="207"/>
      <c r="Y3748" s="207"/>
      <c r="Z3748" s="207"/>
      <c r="AA3748" s="207"/>
      <c r="AB3748" s="207"/>
      <c r="AC3748" s="207"/>
      <c r="AD3748" s="207"/>
      <c r="AE3748" s="207"/>
      <c r="AF3748" s="7"/>
    </row>
    <row r="3749" ht="14.25" customHeight="1">
      <c r="A3749" s="7"/>
      <c r="B3749" s="7"/>
      <c r="C3749" s="7"/>
      <c r="D3749" s="7"/>
      <c r="E3749" s="201"/>
      <c r="F3749" s="201"/>
      <c r="G3749" s="201"/>
      <c r="H3749" s="221"/>
      <c r="I3749" s="207"/>
      <c r="J3749" s="207"/>
      <c r="K3749" s="207"/>
      <c r="L3749" s="207"/>
      <c r="M3749" s="207"/>
      <c r="N3749" s="207"/>
      <c r="O3749" s="207"/>
      <c r="P3749" s="207"/>
      <c r="Q3749" s="207"/>
      <c r="R3749" s="207"/>
      <c r="S3749" s="207"/>
      <c r="T3749" s="207"/>
      <c r="U3749" s="207"/>
      <c r="V3749" s="207"/>
      <c r="W3749" s="207"/>
      <c r="X3749" s="207"/>
      <c r="Y3749" s="207"/>
      <c r="Z3749" s="207"/>
      <c r="AA3749" s="207"/>
      <c r="AB3749" s="207"/>
      <c r="AC3749" s="207"/>
      <c r="AD3749" s="207"/>
      <c r="AE3749" s="207"/>
      <c r="AF3749" s="7"/>
    </row>
    <row r="3750" ht="14.25" customHeight="1">
      <c r="A3750" s="7"/>
      <c r="B3750" s="7"/>
      <c r="C3750" s="7"/>
      <c r="D3750" s="7"/>
      <c r="E3750" s="201"/>
      <c r="F3750" s="201"/>
      <c r="G3750" s="201"/>
      <c r="H3750" s="221"/>
      <c r="I3750" s="207"/>
      <c r="J3750" s="207"/>
      <c r="K3750" s="207"/>
      <c r="L3750" s="207"/>
      <c r="M3750" s="207"/>
      <c r="N3750" s="207"/>
      <c r="O3750" s="207"/>
      <c r="P3750" s="207"/>
      <c r="Q3750" s="207"/>
      <c r="R3750" s="207"/>
      <c r="S3750" s="207"/>
      <c r="T3750" s="207"/>
      <c r="U3750" s="207"/>
      <c r="V3750" s="207"/>
      <c r="W3750" s="207"/>
      <c r="X3750" s="207"/>
      <c r="Y3750" s="207"/>
      <c r="Z3750" s="207"/>
      <c r="AA3750" s="207"/>
      <c r="AB3750" s="207"/>
      <c r="AC3750" s="207"/>
      <c r="AD3750" s="207"/>
      <c r="AE3750" s="207"/>
      <c r="AF3750" s="7"/>
    </row>
    <row r="3751" ht="14.25" customHeight="1">
      <c r="A3751" s="7"/>
      <c r="B3751" s="7"/>
      <c r="C3751" s="7"/>
      <c r="D3751" s="7"/>
      <c r="E3751" s="201"/>
      <c r="F3751" s="201"/>
      <c r="G3751" s="201"/>
      <c r="H3751" s="221"/>
      <c r="I3751" s="207"/>
      <c r="J3751" s="207"/>
      <c r="K3751" s="207"/>
      <c r="L3751" s="207"/>
      <c r="M3751" s="207"/>
      <c r="N3751" s="207"/>
      <c r="O3751" s="207"/>
      <c r="P3751" s="207"/>
      <c r="Q3751" s="207"/>
      <c r="R3751" s="207"/>
      <c r="S3751" s="207"/>
      <c r="T3751" s="207"/>
      <c r="U3751" s="207"/>
      <c r="V3751" s="207"/>
      <c r="W3751" s="207"/>
      <c r="X3751" s="207"/>
      <c r="Y3751" s="207"/>
      <c r="Z3751" s="207"/>
      <c r="AA3751" s="207"/>
      <c r="AB3751" s="207"/>
      <c r="AC3751" s="207"/>
      <c r="AD3751" s="207"/>
      <c r="AE3751" s="207"/>
      <c r="AF3751" s="7"/>
    </row>
    <row r="3752" ht="14.25" customHeight="1">
      <c r="A3752" s="7"/>
      <c r="B3752" s="7"/>
      <c r="C3752" s="7"/>
      <c r="D3752" s="7"/>
      <c r="E3752" s="201"/>
      <c r="F3752" s="201"/>
      <c r="G3752" s="201"/>
      <c r="H3752" s="221"/>
      <c r="I3752" s="207"/>
      <c r="J3752" s="207"/>
      <c r="K3752" s="207"/>
      <c r="L3752" s="207"/>
      <c r="M3752" s="207"/>
      <c r="N3752" s="207"/>
      <c r="O3752" s="207"/>
      <c r="P3752" s="207"/>
      <c r="Q3752" s="207"/>
      <c r="R3752" s="207"/>
      <c r="S3752" s="207"/>
      <c r="T3752" s="207"/>
      <c r="U3752" s="207"/>
      <c r="V3752" s="207"/>
      <c r="W3752" s="207"/>
      <c r="X3752" s="207"/>
      <c r="Y3752" s="207"/>
      <c r="Z3752" s="207"/>
      <c r="AA3752" s="207"/>
      <c r="AB3752" s="207"/>
      <c r="AC3752" s="207"/>
      <c r="AD3752" s="207"/>
      <c r="AE3752" s="207"/>
      <c r="AF3752" s="7"/>
    </row>
    <row r="3753" ht="14.25" customHeight="1">
      <c r="A3753" s="7"/>
      <c r="B3753" s="7"/>
      <c r="C3753" s="7"/>
      <c r="D3753" s="7"/>
      <c r="E3753" s="201"/>
      <c r="F3753" s="201"/>
      <c r="G3753" s="201"/>
      <c r="H3753" s="221"/>
      <c r="I3753" s="207"/>
      <c r="J3753" s="207"/>
      <c r="K3753" s="207"/>
      <c r="L3753" s="207"/>
      <c r="M3753" s="207"/>
      <c r="N3753" s="207"/>
      <c r="O3753" s="207"/>
      <c r="P3753" s="207"/>
      <c r="Q3753" s="207"/>
      <c r="R3753" s="207"/>
      <c r="S3753" s="207"/>
      <c r="T3753" s="207"/>
      <c r="U3753" s="207"/>
      <c r="V3753" s="207"/>
      <c r="W3753" s="207"/>
      <c r="X3753" s="207"/>
      <c r="Y3753" s="207"/>
      <c r="Z3753" s="207"/>
      <c r="AA3753" s="207"/>
      <c r="AB3753" s="207"/>
      <c r="AC3753" s="207"/>
      <c r="AD3753" s="207"/>
      <c r="AE3753" s="207"/>
      <c r="AF3753" s="7"/>
    </row>
    <row r="3754" ht="14.25" customHeight="1">
      <c r="A3754" s="7"/>
      <c r="B3754" s="7"/>
      <c r="C3754" s="7"/>
      <c r="D3754" s="7"/>
      <c r="E3754" s="201"/>
      <c r="F3754" s="201"/>
      <c r="G3754" s="201"/>
      <c r="H3754" s="221"/>
      <c r="I3754" s="207"/>
      <c r="J3754" s="207"/>
      <c r="K3754" s="207"/>
      <c r="L3754" s="207"/>
      <c r="M3754" s="207"/>
      <c r="N3754" s="207"/>
      <c r="O3754" s="207"/>
      <c r="P3754" s="207"/>
      <c r="Q3754" s="207"/>
      <c r="R3754" s="207"/>
      <c r="S3754" s="207"/>
      <c r="T3754" s="207"/>
      <c r="U3754" s="207"/>
      <c r="V3754" s="207"/>
      <c r="W3754" s="207"/>
      <c r="X3754" s="207"/>
      <c r="Y3754" s="207"/>
      <c r="Z3754" s="207"/>
      <c r="AA3754" s="207"/>
      <c r="AB3754" s="207"/>
      <c r="AC3754" s="207"/>
      <c r="AD3754" s="207"/>
      <c r="AE3754" s="207"/>
      <c r="AF3754" s="7"/>
    </row>
    <row r="3755" ht="14.25" customHeight="1">
      <c r="A3755" s="7"/>
      <c r="B3755" s="7"/>
      <c r="C3755" s="7"/>
      <c r="D3755" s="7"/>
      <c r="E3755" s="201"/>
      <c r="F3755" s="201"/>
      <c r="G3755" s="201"/>
      <c r="H3755" s="221"/>
      <c r="I3755" s="207"/>
      <c r="J3755" s="207"/>
      <c r="K3755" s="207"/>
      <c r="L3755" s="207"/>
      <c r="M3755" s="207"/>
      <c r="N3755" s="207"/>
      <c r="O3755" s="207"/>
      <c r="P3755" s="207"/>
      <c r="Q3755" s="207"/>
      <c r="R3755" s="207"/>
      <c r="S3755" s="207"/>
      <c r="T3755" s="207"/>
      <c r="U3755" s="207"/>
      <c r="V3755" s="207"/>
      <c r="W3755" s="207"/>
      <c r="X3755" s="207"/>
      <c r="Y3755" s="207"/>
      <c r="Z3755" s="207"/>
      <c r="AA3755" s="207"/>
      <c r="AB3755" s="207"/>
      <c r="AC3755" s="207"/>
      <c r="AD3755" s="207"/>
      <c r="AE3755" s="207"/>
      <c r="AF3755" s="7"/>
    </row>
    <row r="3756" ht="14.25" customHeight="1">
      <c r="A3756" s="7"/>
      <c r="B3756" s="7"/>
      <c r="C3756" s="7"/>
      <c r="D3756" s="7"/>
      <c r="E3756" s="201"/>
      <c r="F3756" s="201"/>
      <c r="G3756" s="201"/>
      <c r="H3756" s="221"/>
      <c r="I3756" s="207"/>
      <c r="J3756" s="207"/>
      <c r="K3756" s="207"/>
      <c r="L3756" s="207"/>
      <c r="M3756" s="207"/>
      <c r="N3756" s="207"/>
      <c r="O3756" s="207"/>
      <c r="P3756" s="207"/>
      <c r="Q3756" s="207"/>
      <c r="R3756" s="207"/>
      <c r="S3756" s="207"/>
      <c r="T3756" s="207"/>
      <c r="U3756" s="207"/>
      <c r="V3756" s="207"/>
      <c r="W3756" s="207"/>
      <c r="X3756" s="207"/>
      <c r="Y3756" s="207"/>
      <c r="Z3756" s="207"/>
      <c r="AA3756" s="207"/>
      <c r="AB3756" s="207"/>
      <c r="AC3756" s="207"/>
      <c r="AD3756" s="207"/>
      <c r="AE3756" s="207"/>
      <c r="AF3756" s="7"/>
    </row>
    <row r="3757" ht="14.25" customHeight="1">
      <c r="A3757" s="7"/>
      <c r="B3757" s="7"/>
      <c r="C3757" s="7"/>
      <c r="D3757" s="7"/>
      <c r="E3757" s="201"/>
      <c r="F3757" s="201"/>
      <c r="G3757" s="201"/>
      <c r="H3757" s="221"/>
      <c r="I3757" s="207"/>
      <c r="J3757" s="207"/>
      <c r="K3757" s="207"/>
      <c r="L3757" s="207"/>
      <c r="M3757" s="207"/>
      <c r="N3757" s="207"/>
      <c r="O3757" s="207"/>
      <c r="P3757" s="207"/>
      <c r="Q3757" s="207"/>
      <c r="R3757" s="207"/>
      <c r="S3757" s="207"/>
      <c r="T3757" s="207"/>
      <c r="U3757" s="207"/>
      <c r="V3757" s="207"/>
      <c r="W3757" s="207"/>
      <c r="X3757" s="207"/>
      <c r="Y3757" s="207"/>
      <c r="Z3757" s="207"/>
      <c r="AA3757" s="207"/>
      <c r="AB3757" s="207"/>
      <c r="AC3757" s="207"/>
      <c r="AD3757" s="207"/>
      <c r="AE3757" s="207"/>
      <c r="AF3757" s="7"/>
    </row>
    <row r="3758" ht="14.25" customHeight="1">
      <c r="A3758" s="7"/>
      <c r="B3758" s="7"/>
      <c r="C3758" s="7"/>
      <c r="D3758" s="7"/>
      <c r="E3758" s="201"/>
      <c r="F3758" s="201"/>
      <c r="G3758" s="201"/>
      <c r="H3758" s="221"/>
      <c r="I3758" s="207"/>
      <c r="J3758" s="207"/>
      <c r="K3758" s="207"/>
      <c r="L3758" s="207"/>
      <c r="M3758" s="207"/>
      <c r="N3758" s="207"/>
      <c r="O3758" s="207"/>
      <c r="P3758" s="207"/>
      <c r="Q3758" s="207"/>
      <c r="R3758" s="207"/>
      <c r="S3758" s="207"/>
      <c r="T3758" s="207"/>
      <c r="U3758" s="207"/>
      <c r="V3758" s="207"/>
      <c r="W3758" s="207"/>
      <c r="X3758" s="207"/>
      <c r="Y3758" s="207"/>
      <c r="Z3758" s="207"/>
      <c r="AA3758" s="207"/>
      <c r="AB3758" s="207"/>
      <c r="AC3758" s="207"/>
      <c r="AD3758" s="207"/>
      <c r="AE3758" s="207"/>
      <c r="AF3758" s="7"/>
    </row>
    <row r="3759" ht="14.25" customHeight="1">
      <c r="A3759" s="7"/>
      <c r="B3759" s="7"/>
      <c r="C3759" s="7"/>
      <c r="D3759" s="7"/>
      <c r="E3759" s="201"/>
      <c r="F3759" s="201"/>
      <c r="G3759" s="201"/>
      <c r="H3759" s="221"/>
      <c r="I3759" s="207"/>
      <c r="J3759" s="207"/>
      <c r="K3759" s="207"/>
      <c r="L3759" s="207"/>
      <c r="M3759" s="207"/>
      <c r="N3759" s="207"/>
      <c r="O3759" s="207"/>
      <c r="P3759" s="207"/>
      <c r="Q3759" s="207"/>
      <c r="R3759" s="207"/>
      <c r="S3759" s="207"/>
      <c r="T3759" s="207"/>
      <c r="U3759" s="207"/>
      <c r="V3759" s="207"/>
      <c r="W3759" s="207"/>
      <c r="X3759" s="207"/>
      <c r="Y3759" s="207"/>
      <c r="Z3759" s="207"/>
      <c r="AA3759" s="207"/>
      <c r="AB3759" s="207"/>
      <c r="AC3759" s="207"/>
      <c r="AD3759" s="207"/>
      <c r="AE3759" s="207"/>
      <c r="AF3759" s="7"/>
    </row>
    <row r="3760" ht="14.25" customHeight="1">
      <c r="A3760" s="7"/>
      <c r="B3760" s="7"/>
      <c r="C3760" s="7"/>
      <c r="D3760" s="7"/>
      <c r="E3760" s="201"/>
      <c r="F3760" s="201"/>
      <c r="G3760" s="201"/>
      <c r="H3760" s="221"/>
      <c r="I3760" s="207"/>
      <c r="J3760" s="207"/>
      <c r="K3760" s="207"/>
      <c r="L3760" s="207"/>
      <c r="M3760" s="207"/>
      <c r="N3760" s="207"/>
      <c r="O3760" s="207"/>
      <c r="P3760" s="207"/>
      <c r="Q3760" s="207"/>
      <c r="R3760" s="207"/>
      <c r="S3760" s="207"/>
      <c r="T3760" s="207"/>
      <c r="U3760" s="207"/>
      <c r="V3760" s="207"/>
      <c r="W3760" s="207"/>
      <c r="X3760" s="207"/>
      <c r="Y3760" s="207"/>
      <c r="Z3760" s="207"/>
      <c r="AA3760" s="207"/>
      <c r="AB3760" s="207"/>
      <c r="AC3760" s="207"/>
      <c r="AD3760" s="207"/>
      <c r="AE3760" s="207"/>
      <c r="AF3760" s="7"/>
    </row>
    <row r="3761" ht="14.25" customHeight="1">
      <c r="A3761" s="7"/>
      <c r="B3761" s="7"/>
      <c r="C3761" s="7"/>
      <c r="D3761" s="7"/>
      <c r="E3761" s="201"/>
      <c r="F3761" s="201"/>
      <c r="G3761" s="201"/>
      <c r="H3761" s="221"/>
      <c r="I3761" s="207"/>
      <c r="J3761" s="207"/>
      <c r="K3761" s="207"/>
      <c r="L3761" s="207"/>
      <c r="M3761" s="207"/>
      <c r="N3761" s="207"/>
      <c r="O3761" s="207"/>
      <c r="P3761" s="207"/>
      <c r="Q3761" s="207"/>
      <c r="R3761" s="207"/>
      <c r="S3761" s="207"/>
      <c r="T3761" s="207"/>
      <c r="U3761" s="207"/>
      <c r="V3761" s="207"/>
      <c r="W3761" s="207"/>
      <c r="X3761" s="207"/>
      <c r="Y3761" s="207"/>
      <c r="Z3761" s="207"/>
      <c r="AA3761" s="207"/>
      <c r="AB3761" s="207"/>
      <c r="AC3761" s="207"/>
      <c r="AD3761" s="207"/>
      <c r="AE3761" s="207"/>
      <c r="AF3761" s="7"/>
    </row>
    <row r="3762" ht="14.25" customHeight="1">
      <c r="A3762" s="7"/>
      <c r="B3762" s="7"/>
      <c r="C3762" s="7"/>
      <c r="D3762" s="7"/>
      <c r="E3762" s="201"/>
      <c r="F3762" s="201"/>
      <c r="G3762" s="201"/>
      <c r="H3762" s="221"/>
      <c r="I3762" s="207"/>
      <c r="J3762" s="207"/>
      <c r="K3762" s="207"/>
      <c r="L3762" s="207"/>
      <c r="M3762" s="207"/>
      <c r="N3762" s="207"/>
      <c r="O3762" s="207"/>
      <c r="P3762" s="207"/>
      <c r="Q3762" s="207"/>
      <c r="R3762" s="207"/>
      <c r="S3762" s="207"/>
      <c r="T3762" s="207"/>
      <c r="U3762" s="207"/>
      <c r="V3762" s="207"/>
      <c r="W3762" s="207"/>
      <c r="X3762" s="207"/>
      <c r="Y3762" s="207"/>
      <c r="Z3762" s="207"/>
      <c r="AA3762" s="207"/>
      <c r="AB3762" s="207"/>
      <c r="AC3762" s="207"/>
      <c r="AD3762" s="207"/>
      <c r="AE3762" s="207"/>
      <c r="AF3762" s="7"/>
    </row>
    <row r="3763" ht="14.25" customHeight="1">
      <c r="A3763" s="7"/>
      <c r="B3763" s="7"/>
      <c r="C3763" s="7"/>
      <c r="D3763" s="7"/>
      <c r="E3763" s="201"/>
      <c r="F3763" s="201"/>
      <c r="G3763" s="201"/>
      <c r="H3763" s="221"/>
      <c r="I3763" s="207"/>
      <c r="J3763" s="207"/>
      <c r="K3763" s="207"/>
      <c r="L3763" s="207"/>
      <c r="M3763" s="207"/>
      <c r="N3763" s="207"/>
      <c r="O3763" s="207"/>
      <c r="P3763" s="207"/>
      <c r="Q3763" s="207"/>
      <c r="R3763" s="207"/>
      <c r="S3763" s="207"/>
      <c r="T3763" s="207"/>
      <c r="U3763" s="207"/>
      <c r="V3763" s="207"/>
      <c r="W3763" s="207"/>
      <c r="X3763" s="207"/>
      <c r="Y3763" s="207"/>
      <c r="Z3763" s="207"/>
      <c r="AA3763" s="207"/>
      <c r="AB3763" s="207"/>
      <c r="AC3763" s="207"/>
      <c r="AD3763" s="207"/>
      <c r="AE3763" s="207"/>
      <c r="AF3763" s="7"/>
    </row>
    <row r="3764" ht="14.25" customHeight="1">
      <c r="A3764" s="7"/>
      <c r="B3764" s="7"/>
      <c r="C3764" s="7"/>
      <c r="D3764" s="7"/>
      <c r="E3764" s="201"/>
      <c r="F3764" s="201"/>
      <c r="G3764" s="201"/>
      <c r="H3764" s="221"/>
      <c r="I3764" s="207"/>
      <c r="J3764" s="207"/>
      <c r="K3764" s="207"/>
      <c r="L3764" s="207"/>
      <c r="M3764" s="207"/>
      <c r="N3764" s="207"/>
      <c r="O3764" s="207"/>
      <c r="P3764" s="207"/>
      <c r="Q3764" s="207"/>
      <c r="R3764" s="207"/>
      <c r="S3764" s="207"/>
      <c r="T3764" s="207"/>
      <c r="U3764" s="207"/>
      <c r="V3764" s="207"/>
      <c r="W3764" s="207"/>
      <c r="X3764" s="207"/>
      <c r="Y3764" s="207"/>
      <c r="Z3764" s="207"/>
      <c r="AA3764" s="207"/>
      <c r="AB3764" s="207"/>
      <c r="AC3764" s="207"/>
      <c r="AD3764" s="207"/>
      <c r="AE3764" s="207"/>
      <c r="AF3764" s="7"/>
    </row>
    <row r="3765" ht="14.25" customHeight="1">
      <c r="A3765" s="7"/>
      <c r="B3765" s="7"/>
      <c r="C3765" s="7"/>
      <c r="D3765" s="7"/>
      <c r="E3765" s="201"/>
      <c r="F3765" s="201"/>
      <c r="G3765" s="201"/>
      <c r="H3765" s="221"/>
      <c r="I3765" s="207"/>
      <c r="J3765" s="207"/>
      <c r="K3765" s="207"/>
      <c r="L3765" s="207"/>
      <c r="M3765" s="207"/>
      <c r="N3765" s="207"/>
      <c r="O3765" s="207"/>
      <c r="P3765" s="207"/>
      <c r="Q3765" s="207"/>
      <c r="R3765" s="207"/>
      <c r="S3765" s="207"/>
      <c r="T3765" s="207"/>
      <c r="U3765" s="207"/>
      <c r="V3765" s="207"/>
      <c r="W3765" s="207"/>
      <c r="X3765" s="207"/>
      <c r="Y3765" s="207"/>
      <c r="Z3765" s="207"/>
      <c r="AA3765" s="207"/>
      <c r="AB3765" s="207"/>
      <c r="AC3765" s="207"/>
      <c r="AD3765" s="207"/>
      <c r="AE3765" s="207"/>
      <c r="AF3765" s="7"/>
    </row>
    <row r="3766" ht="14.25" customHeight="1">
      <c r="A3766" s="7"/>
      <c r="B3766" s="7"/>
      <c r="C3766" s="7"/>
      <c r="D3766" s="7"/>
      <c r="E3766" s="201"/>
      <c r="F3766" s="201"/>
      <c r="G3766" s="201"/>
      <c r="H3766" s="221"/>
      <c r="I3766" s="207"/>
      <c r="J3766" s="207"/>
      <c r="K3766" s="207"/>
      <c r="L3766" s="207"/>
      <c r="M3766" s="207"/>
      <c r="N3766" s="207"/>
      <c r="O3766" s="207"/>
      <c r="P3766" s="207"/>
      <c r="Q3766" s="207"/>
      <c r="R3766" s="207"/>
      <c r="S3766" s="207"/>
      <c r="T3766" s="207"/>
      <c r="U3766" s="207"/>
      <c r="V3766" s="207"/>
      <c r="W3766" s="207"/>
      <c r="X3766" s="207"/>
      <c r="Y3766" s="207"/>
      <c r="Z3766" s="207"/>
      <c r="AA3766" s="207"/>
      <c r="AB3766" s="207"/>
      <c r="AC3766" s="207"/>
      <c r="AD3766" s="207"/>
      <c r="AE3766" s="207"/>
      <c r="AF3766" s="7"/>
    </row>
    <row r="3767" ht="14.25" customHeight="1">
      <c r="A3767" s="7"/>
      <c r="B3767" s="7"/>
      <c r="C3767" s="7"/>
      <c r="D3767" s="7"/>
      <c r="E3767" s="201"/>
      <c r="F3767" s="201"/>
      <c r="G3767" s="201"/>
      <c r="H3767" s="221"/>
      <c r="I3767" s="207"/>
      <c r="J3767" s="207"/>
      <c r="K3767" s="207"/>
      <c r="L3767" s="207"/>
      <c r="M3767" s="207"/>
      <c r="N3767" s="207"/>
      <c r="O3767" s="207"/>
      <c r="P3767" s="207"/>
      <c r="Q3767" s="207"/>
      <c r="R3767" s="207"/>
      <c r="S3767" s="207"/>
      <c r="T3767" s="207"/>
      <c r="U3767" s="207"/>
      <c r="V3767" s="207"/>
      <c r="W3767" s="207"/>
      <c r="X3767" s="207"/>
      <c r="Y3767" s="207"/>
      <c r="Z3767" s="207"/>
      <c r="AA3767" s="207"/>
      <c r="AB3767" s="207"/>
      <c r="AC3767" s="207"/>
      <c r="AD3767" s="207"/>
      <c r="AE3767" s="207"/>
      <c r="AF3767" s="7"/>
    </row>
    <row r="3768" ht="14.25" customHeight="1">
      <c r="A3768" s="7"/>
      <c r="B3768" s="7"/>
      <c r="C3768" s="7"/>
      <c r="D3768" s="7"/>
      <c r="E3768" s="201"/>
      <c r="F3768" s="201"/>
      <c r="G3768" s="201"/>
      <c r="H3768" s="221"/>
      <c r="I3768" s="207"/>
      <c r="J3768" s="207"/>
      <c r="K3768" s="207"/>
      <c r="L3768" s="207"/>
      <c r="M3768" s="207"/>
      <c r="N3768" s="207"/>
      <c r="O3768" s="207"/>
      <c r="P3768" s="207"/>
      <c r="Q3768" s="207"/>
      <c r="R3768" s="207"/>
      <c r="S3768" s="207"/>
      <c r="T3768" s="207"/>
      <c r="U3768" s="207"/>
      <c r="V3768" s="207"/>
      <c r="W3768" s="207"/>
      <c r="X3768" s="207"/>
      <c r="Y3768" s="207"/>
      <c r="Z3768" s="207"/>
      <c r="AA3768" s="207"/>
      <c r="AB3768" s="207"/>
      <c r="AC3768" s="207"/>
      <c r="AD3768" s="207"/>
      <c r="AE3768" s="207"/>
      <c r="AF3768" s="7"/>
    </row>
    <row r="3769" ht="14.25" customHeight="1">
      <c r="A3769" s="7"/>
      <c r="B3769" s="7"/>
      <c r="C3769" s="7"/>
      <c r="D3769" s="7"/>
      <c r="E3769" s="201"/>
      <c r="F3769" s="201"/>
      <c r="G3769" s="201"/>
      <c r="H3769" s="221"/>
      <c r="I3769" s="207"/>
      <c r="J3769" s="207"/>
      <c r="K3769" s="207"/>
      <c r="L3769" s="207"/>
      <c r="M3769" s="207"/>
      <c r="N3769" s="207"/>
      <c r="O3769" s="207"/>
      <c r="P3769" s="207"/>
      <c r="Q3769" s="207"/>
      <c r="R3769" s="207"/>
      <c r="S3769" s="207"/>
      <c r="T3769" s="207"/>
      <c r="U3769" s="207"/>
      <c r="V3769" s="207"/>
      <c r="W3769" s="207"/>
      <c r="X3769" s="207"/>
      <c r="Y3769" s="207"/>
      <c r="Z3769" s="207"/>
      <c r="AA3769" s="207"/>
      <c r="AB3769" s="207"/>
      <c r="AC3769" s="207"/>
      <c r="AD3769" s="207"/>
      <c r="AE3769" s="207"/>
      <c r="AF3769" s="7"/>
    </row>
    <row r="3770" ht="14.25" customHeight="1">
      <c r="A3770" s="7"/>
      <c r="B3770" s="7"/>
      <c r="C3770" s="7"/>
      <c r="D3770" s="7"/>
      <c r="E3770" s="201"/>
      <c r="F3770" s="201"/>
      <c r="G3770" s="201"/>
      <c r="H3770" s="221"/>
      <c r="I3770" s="207"/>
      <c r="J3770" s="207"/>
      <c r="K3770" s="207"/>
      <c r="L3770" s="207"/>
      <c r="M3770" s="207"/>
      <c r="N3770" s="207"/>
      <c r="O3770" s="207"/>
      <c r="P3770" s="207"/>
      <c r="Q3770" s="207"/>
      <c r="R3770" s="207"/>
      <c r="S3770" s="207"/>
      <c r="T3770" s="207"/>
      <c r="U3770" s="207"/>
      <c r="V3770" s="207"/>
      <c r="W3770" s="207"/>
      <c r="X3770" s="207"/>
      <c r="Y3770" s="207"/>
      <c r="Z3770" s="207"/>
      <c r="AA3770" s="207"/>
      <c r="AB3770" s="207"/>
      <c r="AC3770" s="207"/>
      <c r="AD3770" s="207"/>
      <c r="AE3770" s="207"/>
      <c r="AF3770" s="7"/>
    </row>
    <row r="3771" ht="14.25" customHeight="1">
      <c r="A3771" s="7"/>
      <c r="B3771" s="7"/>
      <c r="C3771" s="7"/>
      <c r="D3771" s="7"/>
      <c r="E3771" s="201"/>
      <c r="F3771" s="201"/>
      <c r="G3771" s="201"/>
      <c r="H3771" s="221"/>
      <c r="I3771" s="207"/>
      <c r="J3771" s="207"/>
      <c r="K3771" s="207"/>
      <c r="L3771" s="207"/>
      <c r="M3771" s="207"/>
      <c r="N3771" s="207"/>
      <c r="O3771" s="207"/>
      <c r="P3771" s="207"/>
      <c r="Q3771" s="207"/>
      <c r="R3771" s="207"/>
      <c r="S3771" s="207"/>
      <c r="T3771" s="207"/>
      <c r="U3771" s="207"/>
      <c r="V3771" s="207"/>
      <c r="W3771" s="207"/>
      <c r="X3771" s="207"/>
      <c r="Y3771" s="207"/>
      <c r="Z3771" s="207"/>
      <c r="AA3771" s="207"/>
      <c r="AB3771" s="207"/>
      <c r="AC3771" s="207"/>
      <c r="AD3771" s="207"/>
      <c r="AE3771" s="207"/>
      <c r="AF3771" s="7"/>
    </row>
    <row r="3772" ht="14.25" customHeight="1">
      <c r="A3772" s="7"/>
      <c r="B3772" s="7"/>
      <c r="C3772" s="7"/>
      <c r="D3772" s="7"/>
      <c r="E3772" s="201"/>
      <c r="F3772" s="201"/>
      <c r="G3772" s="201"/>
      <c r="H3772" s="221"/>
      <c r="I3772" s="207"/>
      <c r="J3772" s="207"/>
      <c r="K3772" s="207"/>
      <c r="L3772" s="207"/>
      <c r="M3772" s="207"/>
      <c r="N3772" s="207"/>
      <c r="O3772" s="207"/>
      <c r="P3772" s="207"/>
      <c r="Q3772" s="207"/>
      <c r="R3772" s="207"/>
      <c r="S3772" s="207"/>
      <c r="T3772" s="207"/>
      <c r="U3772" s="207"/>
      <c r="V3772" s="207"/>
      <c r="W3772" s="207"/>
      <c r="X3772" s="207"/>
      <c r="Y3772" s="207"/>
      <c r="Z3772" s="207"/>
      <c r="AA3772" s="207"/>
      <c r="AB3772" s="207"/>
      <c r="AC3772" s="207"/>
      <c r="AD3772" s="207"/>
      <c r="AE3772" s="207"/>
      <c r="AF3772" s="7"/>
    </row>
    <row r="3773" ht="14.25" customHeight="1">
      <c r="A3773" s="7"/>
      <c r="B3773" s="7"/>
      <c r="C3773" s="7"/>
      <c r="D3773" s="7"/>
      <c r="E3773" s="201"/>
      <c r="F3773" s="201"/>
      <c r="G3773" s="201"/>
      <c r="H3773" s="221"/>
      <c r="I3773" s="207"/>
      <c r="J3773" s="207"/>
      <c r="K3773" s="207"/>
      <c r="L3773" s="207"/>
      <c r="M3773" s="207"/>
      <c r="N3773" s="207"/>
      <c r="O3773" s="207"/>
      <c r="P3773" s="207"/>
      <c r="Q3773" s="207"/>
      <c r="R3773" s="207"/>
      <c r="S3773" s="207"/>
      <c r="T3773" s="207"/>
      <c r="U3773" s="207"/>
      <c r="V3773" s="207"/>
      <c r="W3773" s="207"/>
      <c r="X3773" s="207"/>
      <c r="Y3773" s="207"/>
      <c r="Z3773" s="207"/>
      <c r="AA3773" s="207"/>
      <c r="AB3773" s="207"/>
      <c r="AC3773" s="207"/>
      <c r="AD3773" s="207"/>
      <c r="AE3773" s="207"/>
      <c r="AF3773" s="7"/>
    </row>
    <row r="3774" ht="14.25" customHeight="1">
      <c r="A3774" s="7"/>
      <c r="B3774" s="7"/>
      <c r="C3774" s="7"/>
      <c r="D3774" s="7"/>
      <c r="E3774" s="201"/>
      <c r="F3774" s="201"/>
      <c r="G3774" s="201"/>
      <c r="H3774" s="221"/>
      <c r="I3774" s="207"/>
      <c r="J3774" s="207"/>
      <c r="K3774" s="207"/>
      <c r="L3774" s="207"/>
      <c r="M3774" s="207"/>
      <c r="N3774" s="207"/>
      <c r="O3774" s="207"/>
      <c r="P3774" s="207"/>
      <c r="Q3774" s="207"/>
      <c r="R3774" s="207"/>
      <c r="S3774" s="207"/>
      <c r="T3774" s="207"/>
      <c r="U3774" s="207"/>
      <c r="V3774" s="207"/>
      <c r="W3774" s="207"/>
      <c r="X3774" s="207"/>
      <c r="Y3774" s="207"/>
      <c r="Z3774" s="207"/>
      <c r="AA3774" s="207"/>
      <c r="AB3774" s="207"/>
      <c r="AC3774" s="207"/>
      <c r="AD3774" s="207"/>
      <c r="AE3774" s="207"/>
      <c r="AF3774" s="7"/>
    </row>
    <row r="3775" ht="14.25" customHeight="1">
      <c r="A3775" s="7"/>
      <c r="B3775" s="7"/>
      <c r="C3775" s="7"/>
      <c r="D3775" s="7"/>
      <c r="E3775" s="201"/>
      <c r="F3775" s="201"/>
      <c r="G3775" s="201"/>
      <c r="H3775" s="221"/>
      <c r="I3775" s="207"/>
      <c r="J3775" s="207"/>
      <c r="K3775" s="207"/>
      <c r="L3775" s="207"/>
      <c r="M3775" s="207"/>
      <c r="N3775" s="207"/>
      <c r="O3775" s="207"/>
      <c r="P3775" s="207"/>
      <c r="Q3775" s="207"/>
      <c r="R3775" s="207"/>
      <c r="S3775" s="207"/>
      <c r="T3775" s="207"/>
      <c r="U3775" s="207"/>
      <c r="V3775" s="207"/>
      <c r="W3775" s="207"/>
      <c r="X3775" s="207"/>
      <c r="Y3775" s="207"/>
      <c r="Z3775" s="207"/>
      <c r="AA3775" s="207"/>
      <c r="AB3775" s="207"/>
      <c r="AC3775" s="207"/>
      <c r="AD3775" s="207"/>
      <c r="AE3775" s="207"/>
      <c r="AF3775" s="7"/>
    </row>
    <row r="3776" ht="14.25" customHeight="1">
      <c r="A3776" s="7"/>
      <c r="B3776" s="7"/>
      <c r="C3776" s="7"/>
      <c r="D3776" s="7"/>
      <c r="E3776" s="201"/>
      <c r="F3776" s="201"/>
      <c r="G3776" s="201"/>
      <c r="H3776" s="221"/>
      <c r="I3776" s="207"/>
      <c r="J3776" s="207"/>
      <c r="K3776" s="207"/>
      <c r="L3776" s="207"/>
      <c r="M3776" s="207"/>
      <c r="N3776" s="207"/>
      <c r="O3776" s="207"/>
      <c r="P3776" s="207"/>
      <c r="Q3776" s="207"/>
      <c r="R3776" s="207"/>
      <c r="S3776" s="207"/>
      <c r="T3776" s="207"/>
      <c r="U3776" s="207"/>
      <c r="V3776" s="207"/>
      <c r="W3776" s="207"/>
      <c r="X3776" s="207"/>
      <c r="Y3776" s="207"/>
      <c r="Z3776" s="207"/>
      <c r="AA3776" s="207"/>
      <c r="AB3776" s="207"/>
      <c r="AC3776" s="207"/>
      <c r="AD3776" s="207"/>
      <c r="AE3776" s="207"/>
      <c r="AF3776" s="7"/>
    </row>
    <row r="3777" ht="14.25" customHeight="1">
      <c r="A3777" s="7"/>
      <c r="B3777" s="7"/>
      <c r="C3777" s="7"/>
      <c r="D3777" s="7"/>
      <c r="E3777" s="201"/>
      <c r="F3777" s="201"/>
      <c r="G3777" s="201"/>
      <c r="H3777" s="221"/>
      <c r="I3777" s="207"/>
      <c r="J3777" s="207"/>
      <c r="K3777" s="207"/>
      <c r="L3777" s="207"/>
      <c r="M3777" s="207"/>
      <c r="N3777" s="207"/>
      <c r="O3777" s="207"/>
      <c r="P3777" s="207"/>
      <c r="Q3777" s="207"/>
      <c r="R3777" s="207"/>
      <c r="S3777" s="207"/>
      <c r="T3777" s="207"/>
      <c r="U3777" s="207"/>
      <c r="V3777" s="207"/>
      <c r="W3777" s="207"/>
      <c r="X3777" s="207"/>
      <c r="Y3777" s="207"/>
      <c r="Z3777" s="207"/>
      <c r="AA3777" s="207"/>
      <c r="AB3777" s="207"/>
      <c r="AC3777" s="207"/>
      <c r="AD3777" s="207"/>
      <c r="AE3777" s="207"/>
      <c r="AF3777" s="7"/>
    </row>
    <row r="3778" ht="14.25" customHeight="1">
      <c r="A3778" s="7"/>
      <c r="B3778" s="7"/>
      <c r="C3778" s="7"/>
      <c r="D3778" s="7"/>
      <c r="E3778" s="201"/>
      <c r="F3778" s="201"/>
      <c r="G3778" s="201"/>
      <c r="H3778" s="221"/>
      <c r="I3778" s="207"/>
      <c r="J3778" s="207"/>
      <c r="K3778" s="207"/>
      <c r="L3778" s="207"/>
      <c r="M3778" s="207"/>
      <c r="N3778" s="207"/>
      <c r="O3778" s="207"/>
      <c r="P3778" s="207"/>
      <c r="Q3778" s="207"/>
      <c r="R3778" s="207"/>
      <c r="S3778" s="207"/>
      <c r="T3778" s="207"/>
      <c r="U3778" s="207"/>
      <c r="V3778" s="207"/>
      <c r="W3778" s="207"/>
      <c r="X3778" s="207"/>
      <c r="Y3778" s="207"/>
      <c r="Z3778" s="207"/>
      <c r="AA3778" s="207"/>
      <c r="AB3778" s="207"/>
      <c r="AC3778" s="207"/>
      <c r="AD3778" s="207"/>
      <c r="AE3778" s="207"/>
      <c r="AF3778" s="7"/>
    </row>
    <row r="3779" ht="14.25" customHeight="1">
      <c r="A3779" s="7"/>
      <c r="B3779" s="7"/>
      <c r="C3779" s="7"/>
      <c r="D3779" s="7"/>
      <c r="E3779" s="201"/>
      <c r="F3779" s="201"/>
      <c r="G3779" s="201"/>
      <c r="H3779" s="221"/>
      <c r="I3779" s="207"/>
      <c r="J3779" s="207"/>
      <c r="K3779" s="207"/>
      <c r="L3779" s="207"/>
      <c r="M3779" s="207"/>
      <c r="N3779" s="207"/>
      <c r="O3779" s="207"/>
      <c r="P3779" s="207"/>
      <c r="Q3779" s="207"/>
      <c r="R3779" s="207"/>
      <c r="S3779" s="207"/>
      <c r="T3779" s="207"/>
      <c r="U3779" s="207"/>
      <c r="V3779" s="207"/>
      <c r="W3779" s="207"/>
      <c r="X3779" s="207"/>
      <c r="Y3779" s="207"/>
      <c r="Z3779" s="207"/>
      <c r="AA3779" s="207"/>
      <c r="AB3779" s="207"/>
      <c r="AC3779" s="207"/>
      <c r="AD3779" s="207"/>
      <c r="AE3779" s="207"/>
      <c r="AF3779" s="7"/>
    </row>
    <row r="3780" ht="14.25" customHeight="1">
      <c r="A3780" s="7"/>
      <c r="B3780" s="7"/>
      <c r="C3780" s="7"/>
      <c r="D3780" s="7"/>
      <c r="E3780" s="201"/>
      <c r="F3780" s="201"/>
      <c r="G3780" s="201"/>
      <c r="H3780" s="221"/>
      <c r="I3780" s="207"/>
      <c r="J3780" s="207"/>
      <c r="K3780" s="207"/>
      <c r="L3780" s="207"/>
      <c r="M3780" s="207"/>
      <c r="N3780" s="207"/>
      <c r="O3780" s="207"/>
      <c r="P3780" s="207"/>
      <c r="Q3780" s="207"/>
      <c r="R3780" s="207"/>
      <c r="S3780" s="207"/>
      <c r="T3780" s="207"/>
      <c r="U3780" s="207"/>
      <c r="V3780" s="207"/>
      <c r="W3780" s="207"/>
      <c r="X3780" s="207"/>
      <c r="Y3780" s="207"/>
      <c r="Z3780" s="207"/>
      <c r="AA3780" s="207"/>
      <c r="AB3780" s="207"/>
      <c r="AC3780" s="207"/>
      <c r="AD3780" s="207"/>
      <c r="AE3780" s="207"/>
      <c r="AF3780" s="7"/>
    </row>
    <row r="3781" ht="14.25" customHeight="1">
      <c r="A3781" s="7"/>
      <c r="B3781" s="7"/>
      <c r="C3781" s="7"/>
      <c r="D3781" s="7"/>
      <c r="E3781" s="201"/>
      <c r="F3781" s="201"/>
      <c r="G3781" s="201"/>
      <c r="H3781" s="221"/>
      <c r="I3781" s="207"/>
      <c r="J3781" s="207"/>
      <c r="K3781" s="207"/>
      <c r="L3781" s="207"/>
      <c r="M3781" s="207"/>
      <c r="N3781" s="207"/>
      <c r="O3781" s="207"/>
      <c r="P3781" s="207"/>
      <c r="Q3781" s="207"/>
      <c r="R3781" s="207"/>
      <c r="S3781" s="207"/>
      <c r="T3781" s="207"/>
      <c r="U3781" s="207"/>
      <c r="V3781" s="207"/>
      <c r="W3781" s="207"/>
      <c r="X3781" s="207"/>
      <c r="Y3781" s="207"/>
      <c r="Z3781" s="207"/>
      <c r="AA3781" s="207"/>
      <c r="AB3781" s="207"/>
      <c r="AC3781" s="207"/>
      <c r="AD3781" s="207"/>
      <c r="AE3781" s="207"/>
      <c r="AF3781" s="7"/>
    </row>
    <row r="3782" ht="14.25" customHeight="1">
      <c r="A3782" s="7"/>
      <c r="B3782" s="7"/>
      <c r="C3782" s="7"/>
      <c r="D3782" s="7"/>
      <c r="E3782" s="201"/>
      <c r="F3782" s="201"/>
      <c r="G3782" s="201"/>
      <c r="H3782" s="221"/>
      <c r="I3782" s="207"/>
      <c r="J3782" s="207"/>
      <c r="K3782" s="207"/>
      <c r="L3782" s="207"/>
      <c r="M3782" s="207"/>
      <c r="N3782" s="207"/>
      <c r="O3782" s="207"/>
      <c r="P3782" s="207"/>
      <c r="Q3782" s="207"/>
      <c r="R3782" s="207"/>
      <c r="S3782" s="207"/>
      <c r="T3782" s="207"/>
      <c r="U3782" s="207"/>
      <c r="V3782" s="207"/>
      <c r="W3782" s="207"/>
      <c r="X3782" s="207"/>
      <c r="Y3782" s="207"/>
      <c r="Z3782" s="207"/>
      <c r="AA3782" s="207"/>
      <c r="AB3782" s="207"/>
      <c r="AC3782" s="207"/>
      <c r="AD3782" s="207"/>
      <c r="AE3782" s="207"/>
      <c r="AF3782" s="7"/>
    </row>
    <row r="3783" ht="14.25" customHeight="1">
      <c r="A3783" s="7"/>
      <c r="B3783" s="7"/>
      <c r="C3783" s="7"/>
      <c r="D3783" s="7"/>
      <c r="E3783" s="201"/>
      <c r="F3783" s="201"/>
      <c r="G3783" s="201"/>
      <c r="H3783" s="221"/>
      <c r="I3783" s="207"/>
      <c r="J3783" s="207"/>
      <c r="K3783" s="207"/>
      <c r="L3783" s="207"/>
      <c r="M3783" s="207"/>
      <c r="N3783" s="207"/>
      <c r="O3783" s="207"/>
      <c r="P3783" s="207"/>
      <c r="Q3783" s="207"/>
      <c r="R3783" s="207"/>
      <c r="S3783" s="207"/>
      <c r="T3783" s="207"/>
      <c r="U3783" s="207"/>
      <c r="V3783" s="207"/>
      <c r="W3783" s="207"/>
      <c r="X3783" s="207"/>
      <c r="Y3783" s="207"/>
      <c r="Z3783" s="207"/>
      <c r="AA3783" s="207"/>
      <c r="AB3783" s="207"/>
      <c r="AC3783" s="207"/>
      <c r="AD3783" s="207"/>
      <c r="AE3783" s="207"/>
      <c r="AF3783" s="7"/>
    </row>
    <row r="3784" ht="14.25" customHeight="1">
      <c r="A3784" s="7"/>
      <c r="B3784" s="7"/>
      <c r="C3784" s="7"/>
      <c r="D3784" s="7"/>
      <c r="E3784" s="201"/>
      <c r="F3784" s="201"/>
      <c r="G3784" s="201"/>
      <c r="H3784" s="221"/>
      <c r="I3784" s="207"/>
      <c r="J3784" s="207"/>
      <c r="K3784" s="207"/>
      <c r="L3784" s="207"/>
      <c r="M3784" s="207"/>
      <c r="N3784" s="207"/>
      <c r="O3784" s="207"/>
      <c r="P3784" s="207"/>
      <c r="Q3784" s="207"/>
      <c r="R3784" s="207"/>
      <c r="S3784" s="207"/>
      <c r="T3784" s="207"/>
      <c r="U3784" s="207"/>
      <c r="V3784" s="207"/>
      <c r="W3784" s="207"/>
      <c r="X3784" s="207"/>
      <c r="Y3784" s="207"/>
      <c r="Z3784" s="207"/>
      <c r="AA3784" s="207"/>
      <c r="AB3784" s="207"/>
      <c r="AC3784" s="207"/>
      <c r="AD3784" s="207"/>
      <c r="AE3784" s="207"/>
      <c r="AF3784" s="7"/>
    </row>
    <row r="3785" ht="14.25" customHeight="1">
      <c r="A3785" s="7"/>
      <c r="B3785" s="7"/>
      <c r="C3785" s="7"/>
      <c r="D3785" s="7"/>
      <c r="E3785" s="201"/>
      <c r="F3785" s="201"/>
      <c r="G3785" s="201"/>
      <c r="H3785" s="221"/>
      <c r="I3785" s="207"/>
      <c r="J3785" s="207"/>
      <c r="K3785" s="207"/>
      <c r="L3785" s="207"/>
      <c r="M3785" s="207"/>
      <c r="N3785" s="207"/>
      <c r="O3785" s="207"/>
      <c r="P3785" s="207"/>
      <c r="Q3785" s="207"/>
      <c r="R3785" s="207"/>
      <c r="S3785" s="207"/>
      <c r="T3785" s="207"/>
      <c r="U3785" s="207"/>
      <c r="V3785" s="207"/>
      <c r="W3785" s="207"/>
      <c r="X3785" s="207"/>
      <c r="Y3785" s="207"/>
      <c r="Z3785" s="207"/>
      <c r="AA3785" s="207"/>
      <c r="AB3785" s="207"/>
      <c r="AC3785" s="207"/>
      <c r="AD3785" s="207"/>
      <c r="AE3785" s="207"/>
      <c r="AF3785" s="7"/>
    </row>
    <row r="3786" ht="14.25" customHeight="1">
      <c r="A3786" s="7"/>
      <c r="B3786" s="7"/>
      <c r="C3786" s="7"/>
      <c r="D3786" s="7"/>
      <c r="E3786" s="201"/>
      <c r="F3786" s="201"/>
      <c r="G3786" s="201"/>
      <c r="H3786" s="221"/>
      <c r="I3786" s="207"/>
      <c r="J3786" s="207"/>
      <c r="K3786" s="207"/>
      <c r="L3786" s="207"/>
      <c r="M3786" s="207"/>
      <c r="N3786" s="207"/>
      <c r="O3786" s="207"/>
      <c r="P3786" s="207"/>
      <c r="Q3786" s="207"/>
      <c r="R3786" s="207"/>
      <c r="S3786" s="207"/>
      <c r="T3786" s="207"/>
      <c r="U3786" s="207"/>
      <c r="V3786" s="207"/>
      <c r="W3786" s="207"/>
      <c r="X3786" s="207"/>
      <c r="Y3786" s="207"/>
      <c r="Z3786" s="207"/>
      <c r="AA3786" s="207"/>
      <c r="AB3786" s="207"/>
      <c r="AC3786" s="207"/>
      <c r="AD3786" s="207"/>
      <c r="AE3786" s="207"/>
      <c r="AF3786" s="7"/>
    </row>
    <row r="3787" ht="14.25" customHeight="1">
      <c r="A3787" s="7"/>
      <c r="B3787" s="7"/>
      <c r="C3787" s="7"/>
      <c r="D3787" s="7"/>
      <c r="E3787" s="201"/>
      <c r="F3787" s="201"/>
      <c r="G3787" s="201"/>
      <c r="H3787" s="221"/>
      <c r="I3787" s="207"/>
      <c r="J3787" s="207"/>
      <c r="K3787" s="207"/>
      <c r="L3787" s="207"/>
      <c r="M3787" s="207"/>
      <c r="N3787" s="207"/>
      <c r="O3787" s="207"/>
      <c r="P3787" s="207"/>
      <c r="Q3787" s="207"/>
      <c r="R3787" s="207"/>
      <c r="S3787" s="207"/>
      <c r="T3787" s="207"/>
      <c r="U3787" s="207"/>
      <c r="V3787" s="207"/>
      <c r="W3787" s="207"/>
      <c r="X3787" s="207"/>
      <c r="Y3787" s="207"/>
      <c r="Z3787" s="207"/>
      <c r="AA3787" s="207"/>
      <c r="AB3787" s="207"/>
      <c r="AC3787" s="207"/>
      <c r="AD3787" s="207"/>
      <c r="AE3787" s="207"/>
      <c r="AF3787" s="7"/>
    </row>
    <row r="3788" ht="14.25" customHeight="1">
      <c r="A3788" s="7"/>
      <c r="B3788" s="7"/>
      <c r="C3788" s="7"/>
      <c r="D3788" s="7"/>
      <c r="E3788" s="201"/>
      <c r="F3788" s="201"/>
      <c r="G3788" s="201"/>
      <c r="H3788" s="221"/>
      <c r="I3788" s="207"/>
      <c r="J3788" s="207"/>
      <c r="K3788" s="207"/>
      <c r="L3788" s="207"/>
      <c r="M3788" s="207"/>
      <c r="N3788" s="207"/>
      <c r="O3788" s="207"/>
      <c r="P3788" s="207"/>
      <c r="Q3788" s="207"/>
      <c r="R3788" s="207"/>
      <c r="S3788" s="207"/>
      <c r="T3788" s="207"/>
      <c r="U3788" s="207"/>
      <c r="V3788" s="207"/>
      <c r="W3788" s="207"/>
      <c r="X3788" s="207"/>
      <c r="Y3788" s="207"/>
      <c r="Z3788" s="207"/>
      <c r="AA3788" s="207"/>
      <c r="AB3788" s="207"/>
      <c r="AC3788" s="207"/>
      <c r="AD3788" s="207"/>
      <c r="AE3788" s="207"/>
      <c r="AF3788" s="7"/>
    </row>
    <row r="3789" ht="14.25" customHeight="1">
      <c r="A3789" s="7"/>
      <c r="B3789" s="7"/>
      <c r="C3789" s="7"/>
      <c r="D3789" s="7"/>
      <c r="E3789" s="201"/>
      <c r="F3789" s="201"/>
      <c r="G3789" s="201"/>
      <c r="H3789" s="221"/>
      <c r="I3789" s="207"/>
      <c r="J3789" s="207"/>
      <c r="K3789" s="207"/>
      <c r="L3789" s="207"/>
      <c r="M3789" s="207"/>
      <c r="N3789" s="207"/>
      <c r="O3789" s="207"/>
      <c r="P3789" s="207"/>
      <c r="Q3789" s="207"/>
      <c r="R3789" s="207"/>
      <c r="S3789" s="207"/>
      <c r="T3789" s="207"/>
      <c r="U3789" s="207"/>
      <c r="V3789" s="207"/>
      <c r="W3789" s="207"/>
      <c r="X3789" s="207"/>
      <c r="Y3789" s="207"/>
      <c r="Z3789" s="207"/>
      <c r="AA3789" s="207"/>
      <c r="AB3789" s="207"/>
      <c r="AC3789" s="207"/>
      <c r="AD3789" s="207"/>
      <c r="AE3789" s="207"/>
      <c r="AF3789" s="7"/>
    </row>
    <row r="3790" ht="14.25" customHeight="1">
      <c r="A3790" s="7"/>
      <c r="B3790" s="7"/>
      <c r="C3790" s="7"/>
      <c r="D3790" s="7"/>
      <c r="E3790" s="201"/>
      <c r="F3790" s="201"/>
      <c r="G3790" s="201"/>
      <c r="H3790" s="221"/>
      <c r="I3790" s="207"/>
      <c r="J3790" s="207"/>
      <c r="K3790" s="207"/>
      <c r="L3790" s="207"/>
      <c r="M3790" s="207"/>
      <c r="N3790" s="207"/>
      <c r="O3790" s="207"/>
      <c r="P3790" s="207"/>
      <c r="Q3790" s="207"/>
      <c r="R3790" s="207"/>
      <c r="S3790" s="207"/>
      <c r="T3790" s="207"/>
      <c r="U3790" s="207"/>
      <c r="V3790" s="207"/>
      <c r="W3790" s="207"/>
      <c r="X3790" s="207"/>
      <c r="Y3790" s="207"/>
      <c r="Z3790" s="207"/>
      <c r="AA3790" s="207"/>
      <c r="AB3790" s="207"/>
      <c r="AC3790" s="207"/>
      <c r="AD3790" s="207"/>
      <c r="AE3790" s="207"/>
      <c r="AF3790" s="7"/>
    </row>
    <row r="3791" ht="14.25" customHeight="1">
      <c r="A3791" s="7"/>
      <c r="B3791" s="7"/>
      <c r="C3791" s="7"/>
      <c r="D3791" s="7"/>
      <c r="E3791" s="201"/>
      <c r="F3791" s="201"/>
      <c r="G3791" s="201"/>
      <c r="H3791" s="221"/>
      <c r="I3791" s="207"/>
      <c r="J3791" s="207"/>
      <c r="K3791" s="207"/>
      <c r="L3791" s="207"/>
      <c r="M3791" s="207"/>
      <c r="N3791" s="207"/>
      <c r="O3791" s="207"/>
      <c r="P3791" s="207"/>
      <c r="Q3791" s="207"/>
      <c r="R3791" s="207"/>
      <c r="S3791" s="207"/>
      <c r="T3791" s="207"/>
      <c r="U3791" s="207"/>
      <c r="V3791" s="207"/>
      <c r="W3791" s="207"/>
      <c r="X3791" s="207"/>
      <c r="Y3791" s="207"/>
      <c r="Z3791" s="207"/>
      <c r="AA3791" s="207"/>
      <c r="AB3791" s="207"/>
      <c r="AC3791" s="207"/>
      <c r="AD3791" s="207"/>
      <c r="AE3791" s="207"/>
      <c r="AF3791" s="7"/>
    </row>
    <row r="3792" ht="14.25" customHeight="1">
      <c r="A3792" s="7"/>
      <c r="B3792" s="7"/>
      <c r="C3792" s="7"/>
      <c r="D3792" s="7"/>
      <c r="E3792" s="201"/>
      <c r="F3792" s="201"/>
      <c r="G3792" s="201"/>
      <c r="H3792" s="221"/>
      <c r="I3792" s="207"/>
      <c r="J3792" s="207"/>
      <c r="K3792" s="207"/>
      <c r="L3792" s="207"/>
      <c r="M3792" s="207"/>
      <c r="N3792" s="207"/>
      <c r="O3792" s="207"/>
      <c r="P3792" s="207"/>
      <c r="Q3792" s="207"/>
      <c r="R3792" s="207"/>
      <c r="S3792" s="207"/>
      <c r="T3792" s="207"/>
      <c r="U3792" s="207"/>
      <c r="V3792" s="207"/>
      <c r="W3792" s="207"/>
      <c r="X3792" s="207"/>
      <c r="Y3792" s="207"/>
      <c r="Z3792" s="207"/>
      <c r="AA3792" s="207"/>
      <c r="AB3792" s="207"/>
      <c r="AC3792" s="207"/>
      <c r="AD3792" s="207"/>
      <c r="AE3792" s="207"/>
      <c r="AF3792" s="7"/>
    </row>
    <row r="3793" ht="14.25" customHeight="1">
      <c r="A3793" s="7"/>
      <c r="B3793" s="7"/>
      <c r="C3793" s="7"/>
      <c r="D3793" s="7"/>
      <c r="E3793" s="201"/>
      <c r="F3793" s="201"/>
      <c r="G3793" s="201"/>
      <c r="H3793" s="221"/>
      <c r="I3793" s="207"/>
      <c r="J3793" s="207"/>
      <c r="K3793" s="207"/>
      <c r="L3793" s="207"/>
      <c r="M3793" s="207"/>
      <c r="N3793" s="207"/>
      <c r="O3793" s="207"/>
      <c r="P3793" s="207"/>
      <c r="Q3793" s="207"/>
      <c r="R3793" s="207"/>
      <c r="S3793" s="207"/>
      <c r="T3793" s="207"/>
      <c r="U3793" s="207"/>
      <c r="V3793" s="207"/>
      <c r="W3793" s="207"/>
      <c r="X3793" s="207"/>
      <c r="Y3793" s="207"/>
      <c r="Z3793" s="207"/>
      <c r="AA3793" s="207"/>
      <c r="AB3793" s="207"/>
      <c r="AC3793" s="207"/>
      <c r="AD3793" s="207"/>
      <c r="AE3793" s="207"/>
      <c r="AF3793" s="7"/>
    </row>
    <row r="3794" ht="14.25" customHeight="1">
      <c r="A3794" s="7"/>
      <c r="B3794" s="7"/>
      <c r="C3794" s="7"/>
      <c r="D3794" s="7"/>
      <c r="E3794" s="201"/>
      <c r="F3794" s="201"/>
      <c r="G3794" s="201"/>
      <c r="H3794" s="221"/>
      <c r="I3794" s="207"/>
      <c r="J3794" s="207"/>
      <c r="K3794" s="207"/>
      <c r="L3794" s="207"/>
      <c r="M3794" s="207"/>
      <c r="N3794" s="207"/>
      <c r="O3794" s="207"/>
      <c r="P3794" s="207"/>
      <c r="Q3794" s="207"/>
      <c r="R3794" s="207"/>
      <c r="S3794" s="207"/>
      <c r="T3794" s="207"/>
      <c r="U3794" s="207"/>
      <c r="V3794" s="207"/>
      <c r="W3794" s="207"/>
      <c r="X3794" s="207"/>
      <c r="Y3794" s="207"/>
      <c r="Z3794" s="207"/>
      <c r="AA3794" s="207"/>
      <c r="AB3794" s="207"/>
      <c r="AC3794" s="207"/>
      <c r="AD3794" s="207"/>
      <c r="AE3794" s="207"/>
      <c r="AF3794" s="7"/>
    </row>
    <row r="3795" ht="14.25" customHeight="1">
      <c r="A3795" s="7"/>
      <c r="B3795" s="7"/>
      <c r="C3795" s="7"/>
      <c r="D3795" s="7"/>
      <c r="E3795" s="201"/>
      <c r="F3795" s="201"/>
      <c r="G3795" s="201"/>
      <c r="H3795" s="221"/>
      <c r="I3795" s="207"/>
      <c r="J3795" s="207"/>
      <c r="K3795" s="207"/>
      <c r="L3795" s="207"/>
      <c r="M3795" s="207"/>
      <c r="N3795" s="207"/>
      <c r="O3795" s="207"/>
      <c r="P3795" s="207"/>
      <c r="Q3795" s="207"/>
      <c r="R3795" s="207"/>
      <c r="S3795" s="207"/>
      <c r="T3795" s="207"/>
      <c r="U3795" s="207"/>
      <c r="V3795" s="207"/>
      <c r="W3795" s="207"/>
      <c r="X3795" s="207"/>
      <c r="Y3795" s="207"/>
      <c r="Z3795" s="207"/>
      <c r="AA3795" s="207"/>
      <c r="AB3795" s="207"/>
      <c r="AC3795" s="207"/>
      <c r="AD3795" s="207"/>
      <c r="AE3795" s="207"/>
      <c r="AF3795" s="7"/>
    </row>
    <row r="3796" ht="14.25" customHeight="1">
      <c r="A3796" s="7"/>
      <c r="B3796" s="7"/>
      <c r="C3796" s="7"/>
      <c r="D3796" s="7"/>
      <c r="E3796" s="201"/>
      <c r="F3796" s="201"/>
      <c r="G3796" s="201"/>
      <c r="H3796" s="221"/>
      <c r="I3796" s="207"/>
      <c r="J3796" s="207"/>
      <c r="K3796" s="207"/>
      <c r="L3796" s="207"/>
      <c r="M3796" s="207"/>
      <c r="N3796" s="207"/>
      <c r="O3796" s="207"/>
      <c r="P3796" s="207"/>
      <c r="Q3796" s="207"/>
      <c r="R3796" s="207"/>
      <c r="S3796" s="207"/>
      <c r="T3796" s="207"/>
      <c r="U3796" s="207"/>
      <c r="V3796" s="207"/>
      <c r="W3796" s="207"/>
      <c r="X3796" s="207"/>
      <c r="Y3796" s="207"/>
      <c r="Z3796" s="207"/>
      <c r="AA3796" s="207"/>
      <c r="AB3796" s="207"/>
      <c r="AC3796" s="207"/>
      <c r="AD3796" s="207"/>
      <c r="AE3796" s="207"/>
      <c r="AF3796" s="7"/>
    </row>
    <row r="3797" ht="14.25" customHeight="1">
      <c r="A3797" s="7"/>
      <c r="B3797" s="7"/>
      <c r="C3797" s="7"/>
      <c r="D3797" s="7"/>
      <c r="E3797" s="201"/>
      <c r="F3797" s="201"/>
      <c r="G3797" s="201"/>
      <c r="H3797" s="221"/>
      <c r="I3797" s="207"/>
      <c r="J3797" s="207"/>
      <c r="K3797" s="207"/>
      <c r="L3797" s="207"/>
      <c r="M3797" s="207"/>
      <c r="N3797" s="207"/>
      <c r="O3797" s="207"/>
      <c r="P3797" s="207"/>
      <c r="Q3797" s="207"/>
      <c r="R3797" s="207"/>
      <c r="S3797" s="207"/>
      <c r="T3797" s="207"/>
      <c r="U3797" s="207"/>
      <c r="V3797" s="207"/>
      <c r="W3797" s="207"/>
      <c r="X3797" s="207"/>
      <c r="Y3797" s="207"/>
      <c r="Z3797" s="207"/>
      <c r="AA3797" s="207"/>
      <c r="AB3797" s="207"/>
      <c r="AC3797" s="207"/>
      <c r="AD3797" s="207"/>
      <c r="AE3797" s="207"/>
      <c r="AF3797" s="7"/>
    </row>
    <row r="3798" ht="14.25" customHeight="1">
      <c r="A3798" s="7"/>
      <c r="B3798" s="7"/>
      <c r="C3798" s="7"/>
      <c r="D3798" s="7"/>
      <c r="E3798" s="201"/>
      <c r="F3798" s="201"/>
      <c r="G3798" s="201"/>
      <c r="H3798" s="221"/>
      <c r="I3798" s="207"/>
      <c r="J3798" s="207"/>
      <c r="K3798" s="207"/>
      <c r="L3798" s="207"/>
      <c r="M3798" s="207"/>
      <c r="N3798" s="207"/>
      <c r="O3798" s="207"/>
      <c r="P3798" s="207"/>
      <c r="Q3798" s="207"/>
      <c r="R3798" s="207"/>
      <c r="S3798" s="207"/>
      <c r="T3798" s="207"/>
      <c r="U3798" s="207"/>
      <c r="V3798" s="207"/>
      <c r="W3798" s="207"/>
      <c r="X3798" s="207"/>
      <c r="Y3798" s="207"/>
      <c r="Z3798" s="207"/>
      <c r="AA3798" s="207"/>
      <c r="AB3798" s="207"/>
      <c r="AC3798" s="207"/>
      <c r="AD3798" s="207"/>
      <c r="AE3798" s="207"/>
      <c r="AF3798" s="7"/>
    </row>
    <row r="3799" ht="14.25" customHeight="1">
      <c r="A3799" s="7"/>
      <c r="B3799" s="7"/>
      <c r="C3799" s="7"/>
      <c r="D3799" s="7"/>
      <c r="E3799" s="201"/>
      <c r="F3799" s="201"/>
      <c r="G3799" s="201"/>
      <c r="H3799" s="221"/>
      <c r="I3799" s="207"/>
      <c r="J3799" s="207"/>
      <c r="K3799" s="207"/>
      <c r="L3799" s="207"/>
      <c r="M3799" s="207"/>
      <c r="N3799" s="207"/>
      <c r="O3799" s="207"/>
      <c r="P3799" s="207"/>
      <c r="Q3799" s="207"/>
      <c r="R3799" s="207"/>
      <c r="S3799" s="207"/>
      <c r="T3799" s="207"/>
      <c r="U3799" s="207"/>
      <c r="V3799" s="207"/>
      <c r="W3799" s="207"/>
      <c r="X3799" s="207"/>
      <c r="Y3799" s="207"/>
      <c r="Z3799" s="207"/>
      <c r="AA3799" s="207"/>
      <c r="AB3799" s="207"/>
      <c r="AC3799" s="207"/>
      <c r="AD3799" s="207"/>
      <c r="AE3799" s="207"/>
      <c r="AF3799" s="7"/>
    </row>
    <row r="3800" ht="14.25" customHeight="1">
      <c r="A3800" s="7"/>
      <c r="B3800" s="7"/>
      <c r="C3800" s="7"/>
      <c r="D3800" s="7"/>
      <c r="E3800" s="201"/>
      <c r="F3800" s="201"/>
      <c r="G3800" s="201"/>
      <c r="H3800" s="221"/>
      <c r="I3800" s="207"/>
      <c r="J3800" s="207"/>
      <c r="K3800" s="207"/>
      <c r="L3800" s="207"/>
      <c r="M3800" s="207"/>
      <c r="N3800" s="207"/>
      <c r="O3800" s="207"/>
      <c r="P3800" s="207"/>
      <c r="Q3800" s="207"/>
      <c r="R3800" s="207"/>
      <c r="S3800" s="207"/>
      <c r="T3800" s="207"/>
      <c r="U3800" s="207"/>
      <c r="V3800" s="207"/>
      <c r="W3800" s="207"/>
      <c r="X3800" s="207"/>
      <c r="Y3800" s="207"/>
      <c r="Z3800" s="207"/>
      <c r="AA3800" s="207"/>
      <c r="AB3800" s="207"/>
      <c r="AC3800" s="207"/>
      <c r="AD3800" s="207"/>
      <c r="AE3800" s="207"/>
      <c r="AF3800" s="7"/>
    </row>
    <row r="3801" ht="14.25" customHeight="1">
      <c r="A3801" s="7"/>
      <c r="B3801" s="7"/>
      <c r="C3801" s="7"/>
      <c r="D3801" s="7"/>
      <c r="E3801" s="201"/>
      <c r="F3801" s="201"/>
      <c r="G3801" s="201"/>
      <c r="H3801" s="221"/>
      <c r="I3801" s="207"/>
      <c r="J3801" s="207"/>
      <c r="K3801" s="207"/>
      <c r="L3801" s="207"/>
      <c r="M3801" s="207"/>
      <c r="N3801" s="207"/>
      <c r="O3801" s="207"/>
      <c r="P3801" s="207"/>
      <c r="Q3801" s="207"/>
      <c r="R3801" s="207"/>
      <c r="S3801" s="207"/>
      <c r="T3801" s="207"/>
      <c r="U3801" s="207"/>
      <c r="V3801" s="207"/>
      <c r="W3801" s="207"/>
      <c r="X3801" s="207"/>
      <c r="Y3801" s="207"/>
      <c r="Z3801" s="207"/>
      <c r="AA3801" s="207"/>
      <c r="AB3801" s="207"/>
      <c r="AC3801" s="207"/>
      <c r="AD3801" s="207"/>
      <c r="AE3801" s="207"/>
      <c r="AF3801" s="7"/>
    </row>
    <row r="3802" ht="14.25" customHeight="1">
      <c r="A3802" s="7"/>
      <c r="B3802" s="7"/>
      <c r="C3802" s="7"/>
      <c r="D3802" s="7"/>
      <c r="E3802" s="201"/>
      <c r="F3802" s="201"/>
      <c r="G3802" s="201"/>
      <c r="H3802" s="221"/>
      <c r="I3802" s="207"/>
      <c r="J3802" s="207"/>
      <c r="K3802" s="207"/>
      <c r="L3802" s="207"/>
      <c r="M3802" s="207"/>
      <c r="N3802" s="207"/>
      <c r="O3802" s="207"/>
      <c r="P3802" s="207"/>
      <c r="Q3802" s="207"/>
      <c r="R3802" s="207"/>
      <c r="S3802" s="207"/>
      <c r="T3802" s="207"/>
      <c r="U3802" s="207"/>
      <c r="V3802" s="207"/>
      <c r="W3802" s="207"/>
      <c r="X3802" s="207"/>
      <c r="Y3802" s="207"/>
      <c r="Z3802" s="207"/>
      <c r="AA3802" s="207"/>
      <c r="AB3802" s="207"/>
      <c r="AC3802" s="207"/>
      <c r="AD3802" s="207"/>
      <c r="AE3802" s="207"/>
      <c r="AF3802" s="7"/>
    </row>
    <row r="3803" ht="14.25" customHeight="1">
      <c r="A3803" s="7"/>
      <c r="B3803" s="7"/>
      <c r="C3803" s="7"/>
      <c r="D3803" s="7"/>
      <c r="E3803" s="201"/>
      <c r="F3803" s="201"/>
      <c r="G3803" s="201"/>
      <c r="H3803" s="221"/>
      <c r="I3803" s="207"/>
      <c r="J3803" s="207"/>
      <c r="K3803" s="207"/>
      <c r="L3803" s="207"/>
      <c r="M3803" s="207"/>
      <c r="N3803" s="207"/>
      <c r="O3803" s="207"/>
      <c r="P3803" s="207"/>
      <c r="Q3803" s="207"/>
      <c r="R3803" s="207"/>
      <c r="S3803" s="207"/>
      <c r="T3803" s="207"/>
      <c r="U3803" s="207"/>
      <c r="V3803" s="207"/>
      <c r="W3803" s="207"/>
      <c r="X3803" s="207"/>
      <c r="Y3803" s="207"/>
      <c r="Z3803" s="207"/>
      <c r="AA3803" s="207"/>
      <c r="AB3803" s="207"/>
      <c r="AC3803" s="207"/>
      <c r="AD3803" s="207"/>
      <c r="AE3803" s="207"/>
      <c r="AF3803" s="7"/>
    </row>
    <row r="3804" ht="14.25" customHeight="1">
      <c r="A3804" s="7"/>
      <c r="B3804" s="7"/>
      <c r="C3804" s="7"/>
      <c r="D3804" s="7"/>
      <c r="E3804" s="201"/>
      <c r="F3804" s="201"/>
      <c r="G3804" s="201"/>
      <c r="H3804" s="221"/>
      <c r="I3804" s="207"/>
      <c r="J3804" s="207"/>
      <c r="K3804" s="207"/>
      <c r="L3804" s="207"/>
      <c r="M3804" s="207"/>
      <c r="N3804" s="207"/>
      <c r="O3804" s="207"/>
      <c r="P3804" s="207"/>
      <c r="Q3804" s="207"/>
      <c r="R3804" s="207"/>
      <c r="S3804" s="207"/>
      <c r="T3804" s="207"/>
      <c r="U3804" s="207"/>
      <c r="V3804" s="207"/>
      <c r="W3804" s="207"/>
      <c r="X3804" s="207"/>
      <c r="Y3804" s="207"/>
      <c r="Z3804" s="207"/>
      <c r="AA3804" s="207"/>
      <c r="AB3804" s="207"/>
      <c r="AC3804" s="207"/>
      <c r="AD3804" s="207"/>
      <c r="AE3804" s="207"/>
      <c r="AF3804" s="7"/>
    </row>
    <row r="3805" ht="14.25" customHeight="1">
      <c r="A3805" s="7"/>
      <c r="B3805" s="7"/>
      <c r="C3805" s="7"/>
      <c r="D3805" s="7"/>
      <c r="E3805" s="201"/>
      <c r="F3805" s="201"/>
      <c r="G3805" s="201"/>
      <c r="H3805" s="221"/>
      <c r="I3805" s="207"/>
      <c r="J3805" s="207"/>
      <c r="K3805" s="207"/>
      <c r="L3805" s="207"/>
      <c r="M3805" s="207"/>
      <c r="N3805" s="207"/>
      <c r="O3805" s="207"/>
      <c r="P3805" s="207"/>
      <c r="Q3805" s="207"/>
      <c r="R3805" s="207"/>
      <c r="S3805" s="207"/>
      <c r="T3805" s="207"/>
      <c r="U3805" s="207"/>
      <c r="V3805" s="207"/>
      <c r="W3805" s="207"/>
      <c r="X3805" s="207"/>
      <c r="Y3805" s="207"/>
      <c r="Z3805" s="207"/>
      <c r="AA3805" s="207"/>
      <c r="AB3805" s="207"/>
      <c r="AC3805" s="207"/>
      <c r="AD3805" s="207"/>
      <c r="AE3805" s="207"/>
      <c r="AF3805" s="7"/>
    </row>
    <row r="3806" ht="14.25" customHeight="1">
      <c r="A3806" s="7"/>
      <c r="B3806" s="7"/>
      <c r="C3806" s="7"/>
      <c r="D3806" s="7"/>
      <c r="E3806" s="201"/>
      <c r="F3806" s="201"/>
      <c r="G3806" s="201"/>
      <c r="H3806" s="221"/>
      <c r="I3806" s="207"/>
      <c r="J3806" s="207"/>
      <c r="K3806" s="207"/>
      <c r="L3806" s="207"/>
      <c r="M3806" s="207"/>
      <c r="N3806" s="207"/>
      <c r="O3806" s="207"/>
      <c r="P3806" s="207"/>
      <c r="Q3806" s="207"/>
      <c r="R3806" s="207"/>
      <c r="S3806" s="207"/>
      <c r="T3806" s="207"/>
      <c r="U3806" s="207"/>
      <c r="V3806" s="207"/>
      <c r="W3806" s="207"/>
      <c r="X3806" s="207"/>
      <c r="Y3806" s="207"/>
      <c r="Z3806" s="207"/>
      <c r="AA3806" s="207"/>
      <c r="AB3806" s="207"/>
      <c r="AC3806" s="207"/>
      <c r="AD3806" s="207"/>
      <c r="AE3806" s="207"/>
      <c r="AF3806" s="7"/>
    </row>
    <row r="3807" ht="14.25" customHeight="1">
      <c r="A3807" s="7"/>
      <c r="B3807" s="7"/>
      <c r="C3807" s="7"/>
      <c r="D3807" s="7"/>
      <c r="E3807" s="201"/>
      <c r="F3807" s="201"/>
      <c r="G3807" s="201"/>
      <c r="H3807" s="221"/>
      <c r="I3807" s="207"/>
      <c r="J3807" s="207"/>
      <c r="K3807" s="207"/>
      <c r="L3807" s="207"/>
      <c r="M3807" s="207"/>
      <c r="N3807" s="207"/>
      <c r="O3807" s="207"/>
      <c r="P3807" s="207"/>
      <c r="Q3807" s="207"/>
      <c r="R3807" s="207"/>
      <c r="S3807" s="207"/>
      <c r="T3807" s="207"/>
      <c r="U3807" s="207"/>
      <c r="V3807" s="207"/>
      <c r="W3807" s="207"/>
      <c r="X3807" s="207"/>
      <c r="Y3807" s="207"/>
      <c r="Z3807" s="207"/>
      <c r="AA3807" s="207"/>
      <c r="AB3807" s="207"/>
      <c r="AC3807" s="207"/>
      <c r="AD3807" s="207"/>
      <c r="AE3807" s="207"/>
      <c r="AF3807" s="7"/>
    </row>
    <row r="3808" ht="14.25" customHeight="1">
      <c r="A3808" s="7"/>
      <c r="B3808" s="7"/>
      <c r="C3808" s="7"/>
      <c r="D3808" s="7"/>
      <c r="E3808" s="201"/>
      <c r="F3808" s="201"/>
      <c r="G3808" s="201"/>
      <c r="H3808" s="221"/>
      <c r="I3808" s="207"/>
      <c r="J3808" s="207"/>
      <c r="K3808" s="207"/>
      <c r="L3808" s="207"/>
      <c r="M3808" s="207"/>
      <c r="N3808" s="207"/>
      <c r="O3808" s="207"/>
      <c r="P3808" s="207"/>
      <c r="Q3808" s="207"/>
      <c r="R3808" s="207"/>
      <c r="S3808" s="207"/>
      <c r="T3808" s="207"/>
      <c r="U3808" s="207"/>
      <c r="V3808" s="207"/>
      <c r="W3808" s="207"/>
      <c r="X3808" s="207"/>
      <c r="Y3808" s="207"/>
      <c r="Z3808" s="207"/>
      <c r="AA3808" s="207"/>
      <c r="AB3808" s="207"/>
      <c r="AC3808" s="207"/>
      <c r="AD3808" s="207"/>
      <c r="AE3808" s="207"/>
      <c r="AF3808" s="7"/>
    </row>
    <row r="3809" ht="14.25" customHeight="1">
      <c r="A3809" s="7"/>
      <c r="B3809" s="7"/>
      <c r="C3809" s="7"/>
      <c r="D3809" s="7"/>
      <c r="E3809" s="201"/>
      <c r="F3809" s="201"/>
      <c r="G3809" s="201"/>
      <c r="H3809" s="221"/>
      <c r="I3809" s="207"/>
      <c r="J3809" s="207"/>
      <c r="K3809" s="207"/>
      <c r="L3809" s="207"/>
      <c r="M3809" s="207"/>
      <c r="N3809" s="207"/>
      <c r="O3809" s="207"/>
      <c r="P3809" s="207"/>
      <c r="Q3809" s="207"/>
      <c r="R3809" s="207"/>
      <c r="S3809" s="207"/>
      <c r="T3809" s="207"/>
      <c r="U3809" s="207"/>
      <c r="V3809" s="207"/>
      <c r="W3809" s="207"/>
      <c r="X3809" s="207"/>
      <c r="Y3809" s="207"/>
      <c r="Z3809" s="207"/>
      <c r="AA3809" s="207"/>
      <c r="AB3809" s="207"/>
      <c r="AC3809" s="207"/>
      <c r="AD3809" s="207"/>
      <c r="AE3809" s="207"/>
      <c r="AF3809" s="7"/>
    </row>
    <row r="3810" ht="14.25" customHeight="1">
      <c r="A3810" s="7"/>
      <c r="B3810" s="7"/>
      <c r="C3810" s="7"/>
      <c r="D3810" s="7"/>
      <c r="E3810" s="201"/>
      <c r="F3810" s="201"/>
      <c r="G3810" s="201"/>
      <c r="H3810" s="221"/>
      <c r="I3810" s="207"/>
      <c r="J3810" s="207"/>
      <c r="K3810" s="207"/>
      <c r="L3810" s="207"/>
      <c r="M3810" s="207"/>
      <c r="N3810" s="207"/>
      <c r="O3810" s="207"/>
      <c r="P3810" s="207"/>
      <c r="Q3810" s="207"/>
      <c r="R3810" s="207"/>
      <c r="S3810" s="207"/>
      <c r="T3810" s="207"/>
      <c r="U3810" s="207"/>
      <c r="V3810" s="207"/>
      <c r="W3810" s="207"/>
      <c r="X3810" s="207"/>
      <c r="Y3810" s="207"/>
      <c r="Z3810" s="207"/>
      <c r="AA3810" s="207"/>
      <c r="AB3810" s="207"/>
      <c r="AC3810" s="207"/>
      <c r="AD3810" s="207"/>
      <c r="AE3810" s="207"/>
      <c r="AF3810" s="7"/>
    </row>
    <row r="3811" ht="14.25" customHeight="1">
      <c r="A3811" s="7"/>
      <c r="B3811" s="7"/>
      <c r="C3811" s="7"/>
      <c r="D3811" s="7"/>
      <c r="E3811" s="201"/>
      <c r="F3811" s="201"/>
      <c r="G3811" s="201"/>
      <c r="H3811" s="221"/>
      <c r="I3811" s="207"/>
      <c r="J3811" s="207"/>
      <c r="K3811" s="207"/>
      <c r="L3811" s="207"/>
      <c r="M3811" s="207"/>
      <c r="N3811" s="207"/>
      <c r="O3811" s="207"/>
      <c r="P3811" s="207"/>
      <c r="Q3811" s="207"/>
      <c r="R3811" s="207"/>
      <c r="S3811" s="207"/>
      <c r="T3811" s="207"/>
      <c r="U3811" s="207"/>
      <c r="V3811" s="207"/>
      <c r="W3811" s="207"/>
      <c r="X3811" s="207"/>
      <c r="Y3811" s="207"/>
      <c r="Z3811" s="207"/>
      <c r="AA3811" s="207"/>
      <c r="AB3811" s="207"/>
      <c r="AC3811" s="207"/>
      <c r="AD3811" s="207"/>
      <c r="AE3811" s="207"/>
      <c r="AF3811" s="7"/>
    </row>
    <row r="3812" ht="14.25" customHeight="1">
      <c r="A3812" s="7"/>
      <c r="B3812" s="7"/>
      <c r="C3812" s="7"/>
      <c r="D3812" s="7"/>
      <c r="E3812" s="201"/>
      <c r="F3812" s="201"/>
      <c r="G3812" s="201"/>
      <c r="H3812" s="221"/>
      <c r="I3812" s="207"/>
      <c r="J3812" s="207"/>
      <c r="K3812" s="207"/>
      <c r="L3812" s="207"/>
      <c r="M3812" s="207"/>
      <c r="N3812" s="207"/>
      <c r="O3812" s="207"/>
      <c r="P3812" s="207"/>
      <c r="Q3812" s="207"/>
      <c r="R3812" s="207"/>
      <c r="S3812" s="207"/>
      <c r="T3812" s="207"/>
      <c r="U3812" s="207"/>
      <c r="V3812" s="207"/>
      <c r="W3812" s="207"/>
      <c r="X3812" s="207"/>
      <c r="Y3812" s="207"/>
      <c r="Z3812" s="207"/>
      <c r="AA3812" s="207"/>
      <c r="AB3812" s="207"/>
      <c r="AC3812" s="207"/>
      <c r="AD3812" s="207"/>
      <c r="AE3812" s="207"/>
      <c r="AF3812" s="7"/>
    </row>
    <row r="3813" ht="14.25" customHeight="1">
      <c r="A3813" s="7"/>
      <c r="B3813" s="7"/>
      <c r="C3813" s="7"/>
      <c r="D3813" s="7"/>
      <c r="E3813" s="201"/>
      <c r="F3813" s="201"/>
      <c r="G3813" s="201"/>
      <c r="H3813" s="221"/>
      <c r="I3813" s="207"/>
      <c r="J3813" s="207"/>
      <c r="K3813" s="207"/>
      <c r="L3813" s="207"/>
      <c r="M3813" s="207"/>
      <c r="N3813" s="207"/>
      <c r="O3813" s="207"/>
      <c r="P3813" s="207"/>
      <c r="Q3813" s="207"/>
      <c r="R3813" s="207"/>
      <c r="S3813" s="207"/>
      <c r="T3813" s="207"/>
      <c r="U3813" s="207"/>
      <c r="V3813" s="207"/>
      <c r="W3813" s="207"/>
      <c r="X3813" s="207"/>
      <c r="Y3813" s="207"/>
      <c r="Z3813" s="207"/>
      <c r="AA3813" s="207"/>
      <c r="AB3813" s="207"/>
      <c r="AC3813" s="207"/>
      <c r="AD3813" s="207"/>
      <c r="AE3813" s="207"/>
      <c r="AF3813" s="7"/>
    </row>
    <row r="3814" ht="14.25" customHeight="1">
      <c r="A3814" s="7"/>
      <c r="B3814" s="7"/>
      <c r="C3814" s="7"/>
      <c r="D3814" s="7"/>
      <c r="E3814" s="201"/>
      <c r="F3814" s="201"/>
      <c r="G3814" s="201"/>
      <c r="H3814" s="221"/>
      <c r="I3814" s="207"/>
      <c r="J3814" s="207"/>
      <c r="K3814" s="207"/>
      <c r="L3814" s="207"/>
      <c r="M3814" s="207"/>
      <c r="N3814" s="207"/>
      <c r="O3814" s="207"/>
      <c r="P3814" s="207"/>
      <c r="Q3814" s="207"/>
      <c r="R3814" s="207"/>
      <c r="S3814" s="207"/>
      <c r="T3814" s="207"/>
      <c r="U3814" s="207"/>
      <c r="V3814" s="207"/>
      <c r="W3814" s="207"/>
      <c r="X3814" s="207"/>
      <c r="Y3814" s="207"/>
      <c r="Z3814" s="207"/>
      <c r="AA3814" s="207"/>
      <c r="AB3814" s="207"/>
      <c r="AC3814" s="207"/>
      <c r="AD3814" s="207"/>
      <c r="AE3814" s="207"/>
      <c r="AF3814" s="7"/>
    </row>
    <row r="3815" ht="14.25" customHeight="1">
      <c r="A3815" s="7"/>
      <c r="B3815" s="7"/>
      <c r="C3815" s="7"/>
      <c r="D3815" s="7"/>
      <c r="E3815" s="201"/>
      <c r="F3815" s="201"/>
      <c r="G3815" s="201"/>
      <c r="H3815" s="221"/>
      <c r="I3815" s="207"/>
      <c r="J3815" s="207"/>
      <c r="K3815" s="207"/>
      <c r="L3815" s="207"/>
      <c r="M3815" s="207"/>
      <c r="N3815" s="207"/>
      <c r="O3815" s="207"/>
      <c r="P3815" s="207"/>
      <c r="Q3815" s="207"/>
      <c r="R3815" s="207"/>
      <c r="S3815" s="207"/>
      <c r="T3815" s="207"/>
      <c r="U3815" s="207"/>
      <c r="V3815" s="207"/>
      <c r="W3815" s="207"/>
      <c r="X3815" s="207"/>
      <c r="Y3815" s="207"/>
      <c r="Z3815" s="207"/>
      <c r="AA3815" s="207"/>
      <c r="AB3815" s="207"/>
      <c r="AC3815" s="207"/>
      <c r="AD3815" s="207"/>
      <c r="AE3815" s="207"/>
      <c r="AF3815" s="7"/>
    </row>
    <row r="3816" ht="14.25" customHeight="1">
      <c r="A3816" s="7"/>
      <c r="B3816" s="7"/>
      <c r="C3816" s="7"/>
      <c r="D3816" s="7"/>
      <c r="E3816" s="201"/>
      <c r="F3816" s="201"/>
      <c r="G3816" s="201"/>
      <c r="H3816" s="221"/>
      <c r="I3816" s="207"/>
      <c r="J3816" s="207"/>
      <c r="K3816" s="207"/>
      <c r="L3816" s="207"/>
      <c r="M3816" s="207"/>
      <c r="N3816" s="207"/>
      <c r="O3816" s="207"/>
      <c r="P3816" s="207"/>
      <c r="Q3816" s="207"/>
      <c r="R3816" s="207"/>
      <c r="S3816" s="207"/>
      <c r="T3816" s="207"/>
      <c r="U3816" s="207"/>
      <c r="V3816" s="207"/>
      <c r="W3816" s="207"/>
      <c r="X3816" s="207"/>
      <c r="Y3816" s="207"/>
      <c r="Z3816" s="207"/>
      <c r="AA3816" s="207"/>
      <c r="AB3816" s="207"/>
      <c r="AC3816" s="207"/>
      <c r="AD3816" s="207"/>
      <c r="AE3816" s="207"/>
      <c r="AF3816" s="7"/>
    </row>
    <row r="3817" ht="14.25" customHeight="1">
      <c r="A3817" s="7"/>
      <c r="B3817" s="7"/>
      <c r="C3817" s="7"/>
      <c r="D3817" s="7"/>
      <c r="E3817" s="201"/>
      <c r="F3817" s="201"/>
      <c r="G3817" s="201"/>
      <c r="H3817" s="221"/>
      <c r="I3817" s="207"/>
      <c r="J3817" s="207"/>
      <c r="K3817" s="207"/>
      <c r="L3817" s="207"/>
      <c r="M3817" s="207"/>
      <c r="N3817" s="207"/>
      <c r="O3817" s="207"/>
      <c r="P3817" s="207"/>
      <c r="Q3817" s="207"/>
      <c r="R3817" s="207"/>
      <c r="S3817" s="207"/>
      <c r="T3817" s="207"/>
      <c r="U3817" s="207"/>
      <c r="V3817" s="207"/>
      <c r="W3817" s="207"/>
      <c r="X3817" s="207"/>
      <c r="Y3817" s="207"/>
      <c r="Z3817" s="207"/>
      <c r="AA3817" s="207"/>
      <c r="AB3817" s="207"/>
      <c r="AC3817" s="207"/>
      <c r="AD3817" s="207"/>
      <c r="AE3817" s="207"/>
      <c r="AF3817" s="7"/>
    </row>
    <row r="3818" ht="14.25" customHeight="1">
      <c r="A3818" s="7"/>
      <c r="B3818" s="7"/>
      <c r="C3818" s="7"/>
      <c r="D3818" s="7"/>
      <c r="E3818" s="201"/>
      <c r="F3818" s="201"/>
      <c r="G3818" s="201"/>
      <c r="H3818" s="221"/>
      <c r="I3818" s="207"/>
      <c r="J3818" s="207"/>
      <c r="K3818" s="207"/>
      <c r="L3818" s="207"/>
      <c r="M3818" s="207"/>
      <c r="N3818" s="207"/>
      <c r="O3818" s="207"/>
      <c r="P3818" s="207"/>
      <c r="Q3818" s="207"/>
      <c r="R3818" s="207"/>
      <c r="S3818" s="207"/>
      <c r="T3818" s="207"/>
      <c r="U3818" s="207"/>
      <c r="V3818" s="207"/>
      <c r="W3818" s="207"/>
      <c r="X3818" s="207"/>
      <c r="Y3818" s="207"/>
      <c r="Z3818" s="207"/>
      <c r="AA3818" s="207"/>
      <c r="AB3818" s="207"/>
      <c r="AC3818" s="207"/>
      <c r="AD3818" s="207"/>
      <c r="AE3818" s="207"/>
      <c r="AF3818" s="7"/>
    </row>
    <row r="3819" ht="14.25" customHeight="1">
      <c r="A3819" s="7"/>
      <c r="B3819" s="7"/>
      <c r="C3819" s="7"/>
      <c r="D3819" s="7"/>
      <c r="E3819" s="201"/>
      <c r="F3819" s="201"/>
      <c r="G3819" s="201"/>
      <c r="H3819" s="221"/>
      <c r="I3819" s="207"/>
      <c r="J3819" s="207"/>
      <c r="K3819" s="207"/>
      <c r="L3819" s="207"/>
      <c r="M3819" s="207"/>
      <c r="N3819" s="207"/>
      <c r="O3819" s="207"/>
      <c r="P3819" s="207"/>
      <c r="Q3819" s="207"/>
      <c r="R3819" s="207"/>
      <c r="S3819" s="207"/>
      <c r="T3819" s="207"/>
      <c r="U3819" s="207"/>
      <c r="V3819" s="207"/>
      <c r="W3819" s="207"/>
      <c r="X3819" s="207"/>
      <c r="Y3819" s="207"/>
      <c r="Z3819" s="207"/>
      <c r="AA3819" s="207"/>
      <c r="AB3819" s="207"/>
      <c r="AC3819" s="207"/>
      <c r="AD3819" s="207"/>
      <c r="AE3819" s="207"/>
      <c r="AF3819" s="7"/>
    </row>
    <row r="3820" ht="14.25" customHeight="1">
      <c r="A3820" s="7"/>
      <c r="B3820" s="7"/>
      <c r="C3820" s="7"/>
      <c r="D3820" s="7"/>
      <c r="E3820" s="201"/>
      <c r="F3820" s="201"/>
      <c r="G3820" s="201"/>
      <c r="H3820" s="221"/>
      <c r="I3820" s="207"/>
      <c r="J3820" s="207"/>
      <c r="K3820" s="207"/>
      <c r="L3820" s="207"/>
      <c r="M3820" s="207"/>
      <c r="N3820" s="207"/>
      <c r="O3820" s="207"/>
      <c r="P3820" s="207"/>
      <c r="Q3820" s="207"/>
      <c r="R3820" s="207"/>
      <c r="S3820" s="207"/>
      <c r="T3820" s="207"/>
      <c r="U3820" s="207"/>
      <c r="V3820" s="207"/>
      <c r="W3820" s="207"/>
      <c r="X3820" s="207"/>
      <c r="Y3820" s="207"/>
      <c r="Z3820" s="207"/>
      <c r="AA3820" s="207"/>
      <c r="AB3820" s="207"/>
      <c r="AC3820" s="207"/>
      <c r="AD3820" s="207"/>
      <c r="AE3820" s="207"/>
      <c r="AF3820" s="7"/>
    </row>
    <row r="3821" ht="14.25" customHeight="1">
      <c r="A3821" s="7"/>
      <c r="B3821" s="7"/>
      <c r="C3821" s="7"/>
      <c r="D3821" s="7"/>
      <c r="E3821" s="201"/>
      <c r="F3821" s="201"/>
      <c r="G3821" s="201"/>
      <c r="H3821" s="221"/>
      <c r="I3821" s="207"/>
      <c r="J3821" s="207"/>
      <c r="K3821" s="207"/>
      <c r="L3821" s="207"/>
      <c r="M3821" s="207"/>
      <c r="N3821" s="207"/>
      <c r="O3821" s="207"/>
      <c r="P3821" s="207"/>
      <c r="Q3821" s="207"/>
      <c r="R3821" s="207"/>
      <c r="S3821" s="207"/>
      <c r="T3821" s="207"/>
      <c r="U3821" s="207"/>
      <c r="V3821" s="207"/>
      <c r="W3821" s="207"/>
      <c r="X3821" s="207"/>
      <c r="Y3821" s="207"/>
      <c r="Z3821" s="207"/>
      <c r="AA3821" s="207"/>
      <c r="AB3821" s="207"/>
      <c r="AC3821" s="207"/>
      <c r="AD3821" s="207"/>
      <c r="AE3821" s="207"/>
      <c r="AF3821" s="7"/>
    </row>
    <row r="3822" ht="14.25" customHeight="1">
      <c r="A3822" s="7"/>
      <c r="B3822" s="7"/>
      <c r="C3822" s="7"/>
      <c r="D3822" s="7"/>
      <c r="E3822" s="201"/>
      <c r="F3822" s="201"/>
      <c r="G3822" s="201"/>
      <c r="H3822" s="221"/>
      <c r="I3822" s="207"/>
      <c r="J3822" s="207"/>
      <c r="K3822" s="207"/>
      <c r="L3822" s="207"/>
      <c r="M3822" s="207"/>
      <c r="N3822" s="207"/>
      <c r="O3822" s="207"/>
      <c r="P3822" s="207"/>
      <c r="Q3822" s="207"/>
      <c r="R3822" s="207"/>
      <c r="S3822" s="207"/>
      <c r="T3822" s="207"/>
      <c r="U3822" s="207"/>
      <c r="V3822" s="207"/>
      <c r="W3822" s="207"/>
      <c r="X3822" s="207"/>
      <c r="Y3822" s="207"/>
      <c r="Z3822" s="207"/>
      <c r="AA3822" s="207"/>
      <c r="AB3822" s="207"/>
      <c r="AC3822" s="207"/>
      <c r="AD3822" s="207"/>
      <c r="AE3822" s="207"/>
      <c r="AF3822" s="7"/>
    </row>
    <row r="3823" ht="14.25" customHeight="1">
      <c r="A3823" s="7"/>
      <c r="B3823" s="7"/>
      <c r="C3823" s="7"/>
      <c r="D3823" s="7"/>
      <c r="E3823" s="201"/>
      <c r="F3823" s="201"/>
      <c r="G3823" s="201"/>
      <c r="H3823" s="221"/>
      <c r="I3823" s="207"/>
      <c r="J3823" s="207"/>
      <c r="K3823" s="207"/>
      <c r="L3823" s="207"/>
      <c r="M3823" s="207"/>
      <c r="N3823" s="207"/>
      <c r="O3823" s="207"/>
      <c r="P3823" s="207"/>
      <c r="Q3823" s="207"/>
      <c r="R3823" s="207"/>
      <c r="S3823" s="207"/>
      <c r="T3823" s="207"/>
      <c r="U3823" s="207"/>
      <c r="V3823" s="207"/>
      <c r="W3823" s="207"/>
      <c r="X3823" s="207"/>
      <c r="Y3823" s="207"/>
      <c r="Z3823" s="207"/>
      <c r="AA3823" s="207"/>
      <c r="AB3823" s="207"/>
      <c r="AC3823" s="207"/>
      <c r="AD3823" s="207"/>
      <c r="AE3823" s="207"/>
      <c r="AF3823" s="7"/>
    </row>
    <row r="3824" ht="14.25" customHeight="1">
      <c r="A3824" s="7"/>
      <c r="B3824" s="7"/>
      <c r="C3824" s="7"/>
      <c r="D3824" s="7"/>
      <c r="E3824" s="201"/>
      <c r="F3824" s="201"/>
      <c r="G3824" s="201"/>
      <c r="H3824" s="221"/>
      <c r="I3824" s="207"/>
      <c r="J3824" s="207"/>
      <c r="K3824" s="207"/>
      <c r="L3824" s="207"/>
      <c r="M3824" s="207"/>
      <c r="N3824" s="207"/>
      <c r="O3824" s="207"/>
      <c r="P3824" s="207"/>
      <c r="Q3824" s="207"/>
      <c r="R3824" s="207"/>
      <c r="S3824" s="207"/>
      <c r="T3824" s="207"/>
      <c r="U3824" s="207"/>
      <c r="V3824" s="207"/>
      <c r="W3824" s="207"/>
      <c r="X3824" s="207"/>
      <c r="Y3824" s="207"/>
      <c r="Z3824" s="207"/>
      <c r="AA3824" s="207"/>
      <c r="AB3824" s="207"/>
      <c r="AC3824" s="207"/>
      <c r="AD3824" s="207"/>
      <c r="AE3824" s="207"/>
      <c r="AF3824" s="7"/>
    </row>
    <row r="3825" ht="14.25" customHeight="1">
      <c r="A3825" s="7"/>
      <c r="B3825" s="7"/>
      <c r="C3825" s="7"/>
      <c r="D3825" s="7"/>
      <c r="E3825" s="201"/>
      <c r="F3825" s="201"/>
      <c r="G3825" s="201"/>
      <c r="H3825" s="221"/>
      <c r="I3825" s="207"/>
      <c r="J3825" s="207"/>
      <c r="K3825" s="207"/>
      <c r="L3825" s="207"/>
      <c r="M3825" s="207"/>
      <c r="N3825" s="207"/>
      <c r="O3825" s="207"/>
      <c r="P3825" s="207"/>
      <c r="Q3825" s="207"/>
      <c r="R3825" s="207"/>
      <c r="S3825" s="207"/>
      <c r="T3825" s="207"/>
      <c r="U3825" s="207"/>
      <c r="V3825" s="207"/>
      <c r="W3825" s="207"/>
      <c r="X3825" s="207"/>
      <c r="Y3825" s="207"/>
      <c r="Z3825" s="207"/>
      <c r="AA3825" s="207"/>
      <c r="AB3825" s="207"/>
      <c r="AC3825" s="207"/>
      <c r="AD3825" s="207"/>
      <c r="AE3825" s="207"/>
      <c r="AF3825" s="7"/>
    </row>
    <row r="3826" ht="14.25" customHeight="1">
      <c r="A3826" s="7"/>
      <c r="B3826" s="7"/>
      <c r="C3826" s="7"/>
      <c r="D3826" s="7"/>
      <c r="E3826" s="201"/>
      <c r="F3826" s="201"/>
      <c r="G3826" s="201"/>
      <c r="H3826" s="221"/>
      <c r="I3826" s="207"/>
      <c r="J3826" s="207"/>
      <c r="K3826" s="207"/>
      <c r="L3826" s="207"/>
      <c r="M3826" s="207"/>
      <c r="N3826" s="207"/>
      <c r="O3826" s="207"/>
      <c r="P3826" s="207"/>
      <c r="Q3826" s="207"/>
      <c r="R3826" s="207"/>
      <c r="S3826" s="207"/>
      <c r="T3826" s="207"/>
      <c r="U3826" s="207"/>
      <c r="V3826" s="207"/>
      <c r="W3826" s="207"/>
      <c r="X3826" s="207"/>
      <c r="Y3826" s="207"/>
      <c r="Z3826" s="207"/>
      <c r="AA3826" s="207"/>
      <c r="AB3826" s="207"/>
      <c r="AC3826" s="207"/>
      <c r="AD3826" s="207"/>
      <c r="AE3826" s="207"/>
      <c r="AF3826" s="7"/>
    </row>
    <row r="3827" ht="14.25" customHeight="1">
      <c r="A3827" s="7"/>
      <c r="B3827" s="7"/>
      <c r="C3827" s="7"/>
      <c r="D3827" s="7"/>
      <c r="E3827" s="201"/>
      <c r="F3827" s="201"/>
      <c r="G3827" s="201"/>
      <c r="H3827" s="221"/>
      <c r="I3827" s="207"/>
      <c r="J3827" s="207"/>
      <c r="K3827" s="207"/>
      <c r="L3827" s="207"/>
      <c r="M3827" s="207"/>
      <c r="N3827" s="207"/>
      <c r="O3827" s="207"/>
      <c r="P3827" s="207"/>
      <c r="Q3827" s="207"/>
      <c r="R3827" s="207"/>
      <c r="S3827" s="207"/>
      <c r="T3827" s="207"/>
      <c r="U3827" s="207"/>
      <c r="V3827" s="207"/>
      <c r="W3827" s="207"/>
      <c r="X3827" s="207"/>
      <c r="Y3827" s="207"/>
      <c r="Z3827" s="207"/>
      <c r="AA3827" s="207"/>
      <c r="AB3827" s="207"/>
      <c r="AC3827" s="207"/>
      <c r="AD3827" s="207"/>
      <c r="AE3827" s="207"/>
      <c r="AF3827" s="7"/>
    </row>
    <row r="3828" ht="14.25" customHeight="1">
      <c r="A3828" s="7"/>
      <c r="B3828" s="7"/>
      <c r="C3828" s="7"/>
      <c r="D3828" s="7"/>
      <c r="E3828" s="201"/>
      <c r="F3828" s="201"/>
      <c r="G3828" s="201"/>
      <c r="H3828" s="221"/>
      <c r="I3828" s="207"/>
      <c r="J3828" s="207"/>
      <c r="K3828" s="207"/>
      <c r="L3828" s="207"/>
      <c r="M3828" s="207"/>
      <c r="N3828" s="207"/>
      <c r="O3828" s="207"/>
      <c r="P3828" s="207"/>
      <c r="Q3828" s="207"/>
      <c r="R3828" s="207"/>
      <c r="S3828" s="207"/>
      <c r="T3828" s="207"/>
      <c r="U3828" s="207"/>
      <c r="V3828" s="207"/>
      <c r="W3828" s="207"/>
      <c r="X3828" s="207"/>
      <c r="Y3828" s="207"/>
      <c r="Z3828" s="207"/>
      <c r="AA3828" s="207"/>
      <c r="AB3828" s="207"/>
      <c r="AC3828" s="207"/>
      <c r="AD3828" s="207"/>
      <c r="AE3828" s="207"/>
      <c r="AF3828" s="7"/>
    </row>
    <row r="3829" ht="14.25" customHeight="1">
      <c r="A3829" s="7"/>
      <c r="B3829" s="7"/>
      <c r="C3829" s="7"/>
      <c r="D3829" s="7"/>
      <c r="E3829" s="201"/>
      <c r="F3829" s="201"/>
      <c r="G3829" s="201"/>
      <c r="H3829" s="221"/>
      <c r="I3829" s="207"/>
      <c r="J3829" s="207"/>
      <c r="K3829" s="207"/>
      <c r="L3829" s="207"/>
      <c r="M3829" s="207"/>
      <c r="N3829" s="207"/>
      <c r="O3829" s="207"/>
      <c r="P3829" s="207"/>
      <c r="Q3829" s="207"/>
      <c r="R3829" s="207"/>
      <c r="S3829" s="207"/>
      <c r="T3829" s="207"/>
      <c r="U3829" s="207"/>
      <c r="V3829" s="207"/>
      <c r="W3829" s="207"/>
      <c r="X3829" s="207"/>
      <c r="Y3829" s="207"/>
      <c r="Z3829" s="207"/>
      <c r="AA3829" s="207"/>
      <c r="AB3829" s="207"/>
      <c r="AC3829" s="207"/>
      <c r="AD3829" s="207"/>
      <c r="AE3829" s="207"/>
      <c r="AF3829" s="7"/>
    </row>
    <row r="3830" ht="14.25" customHeight="1">
      <c r="A3830" s="7"/>
      <c r="B3830" s="7"/>
      <c r="C3830" s="7"/>
      <c r="D3830" s="7"/>
      <c r="E3830" s="201"/>
      <c r="F3830" s="201"/>
      <c r="G3830" s="201"/>
      <c r="H3830" s="221"/>
      <c r="I3830" s="207"/>
      <c r="J3830" s="207"/>
      <c r="K3830" s="207"/>
      <c r="L3830" s="207"/>
      <c r="M3830" s="207"/>
      <c r="N3830" s="207"/>
      <c r="O3830" s="207"/>
      <c r="P3830" s="207"/>
      <c r="Q3830" s="207"/>
      <c r="R3830" s="207"/>
      <c r="S3830" s="207"/>
      <c r="T3830" s="207"/>
      <c r="U3830" s="207"/>
      <c r="V3830" s="207"/>
      <c r="W3830" s="207"/>
      <c r="X3830" s="207"/>
      <c r="Y3830" s="207"/>
      <c r="Z3830" s="207"/>
      <c r="AA3830" s="207"/>
      <c r="AB3830" s="207"/>
      <c r="AC3830" s="207"/>
      <c r="AD3830" s="207"/>
      <c r="AE3830" s="207"/>
      <c r="AF3830" s="7"/>
    </row>
    <row r="3831" ht="14.25" customHeight="1">
      <c r="A3831" s="7"/>
      <c r="B3831" s="7"/>
      <c r="C3831" s="7"/>
      <c r="D3831" s="7"/>
      <c r="E3831" s="201"/>
      <c r="F3831" s="201"/>
      <c r="G3831" s="201"/>
      <c r="H3831" s="221"/>
      <c r="I3831" s="207"/>
      <c r="J3831" s="207"/>
      <c r="K3831" s="207"/>
      <c r="L3831" s="207"/>
      <c r="M3831" s="207"/>
      <c r="N3831" s="207"/>
      <c r="O3831" s="207"/>
      <c r="P3831" s="207"/>
      <c r="Q3831" s="207"/>
      <c r="R3831" s="207"/>
      <c r="S3831" s="207"/>
      <c r="T3831" s="207"/>
      <c r="U3831" s="207"/>
      <c r="V3831" s="207"/>
      <c r="W3831" s="207"/>
      <c r="X3831" s="207"/>
      <c r="Y3831" s="207"/>
      <c r="Z3831" s="207"/>
      <c r="AA3831" s="207"/>
      <c r="AB3831" s="207"/>
      <c r="AC3831" s="207"/>
      <c r="AD3831" s="207"/>
      <c r="AE3831" s="207"/>
      <c r="AF3831" s="7"/>
    </row>
    <row r="3832" ht="14.25" customHeight="1">
      <c r="A3832" s="7"/>
      <c r="B3832" s="7"/>
      <c r="C3832" s="7"/>
      <c r="D3832" s="7"/>
      <c r="E3832" s="201"/>
      <c r="F3832" s="201"/>
      <c r="G3832" s="201"/>
      <c r="H3832" s="221"/>
      <c r="I3832" s="207"/>
      <c r="J3832" s="207"/>
      <c r="K3832" s="207"/>
      <c r="L3832" s="207"/>
      <c r="M3832" s="207"/>
      <c r="N3832" s="207"/>
      <c r="O3832" s="207"/>
      <c r="P3832" s="207"/>
      <c r="Q3832" s="207"/>
      <c r="R3832" s="207"/>
      <c r="S3832" s="207"/>
      <c r="T3832" s="207"/>
      <c r="U3832" s="207"/>
      <c r="V3832" s="207"/>
      <c r="W3832" s="207"/>
      <c r="X3832" s="207"/>
      <c r="Y3832" s="207"/>
      <c r="Z3832" s="207"/>
      <c r="AA3832" s="207"/>
      <c r="AB3832" s="207"/>
      <c r="AC3832" s="207"/>
      <c r="AD3832" s="207"/>
      <c r="AE3832" s="207"/>
      <c r="AF3832" s="7"/>
    </row>
    <row r="3833" ht="14.25" customHeight="1">
      <c r="A3833" s="7"/>
      <c r="B3833" s="7"/>
      <c r="C3833" s="7"/>
      <c r="D3833" s="7"/>
      <c r="E3833" s="201"/>
      <c r="F3833" s="201"/>
      <c r="G3833" s="201"/>
      <c r="H3833" s="221"/>
      <c r="I3833" s="207"/>
      <c r="J3833" s="207"/>
      <c r="K3833" s="207"/>
      <c r="L3833" s="207"/>
      <c r="M3833" s="207"/>
      <c r="N3833" s="207"/>
      <c r="O3833" s="207"/>
      <c r="P3833" s="207"/>
      <c r="Q3833" s="207"/>
      <c r="R3833" s="207"/>
      <c r="S3833" s="207"/>
      <c r="T3833" s="207"/>
      <c r="U3833" s="207"/>
      <c r="V3833" s="207"/>
      <c r="W3833" s="207"/>
      <c r="X3833" s="207"/>
      <c r="Y3833" s="207"/>
      <c r="Z3833" s="207"/>
      <c r="AA3833" s="207"/>
      <c r="AB3833" s="207"/>
      <c r="AC3833" s="207"/>
      <c r="AD3833" s="207"/>
      <c r="AE3833" s="207"/>
      <c r="AF3833" s="7"/>
    </row>
    <row r="3834" ht="14.25" customHeight="1">
      <c r="A3834" s="7"/>
      <c r="B3834" s="7"/>
      <c r="C3834" s="7"/>
      <c r="D3834" s="7"/>
      <c r="E3834" s="201"/>
      <c r="F3834" s="201"/>
      <c r="G3834" s="201"/>
      <c r="H3834" s="221"/>
      <c r="I3834" s="207"/>
      <c r="J3834" s="207"/>
      <c r="K3834" s="207"/>
      <c r="L3834" s="207"/>
      <c r="M3834" s="207"/>
      <c r="N3834" s="207"/>
      <c r="O3834" s="207"/>
      <c r="P3834" s="207"/>
      <c r="Q3834" s="207"/>
      <c r="R3834" s="207"/>
      <c r="S3834" s="207"/>
      <c r="T3834" s="207"/>
      <c r="U3834" s="207"/>
      <c r="V3834" s="207"/>
      <c r="W3834" s="207"/>
      <c r="X3834" s="207"/>
      <c r="Y3834" s="207"/>
      <c r="Z3834" s="207"/>
      <c r="AA3834" s="207"/>
      <c r="AB3834" s="207"/>
      <c r="AC3834" s="207"/>
      <c r="AD3834" s="207"/>
      <c r="AE3834" s="207"/>
      <c r="AF3834" s="7"/>
    </row>
    <row r="3835" ht="14.25" customHeight="1">
      <c r="A3835" s="7"/>
      <c r="B3835" s="7"/>
      <c r="C3835" s="7"/>
      <c r="D3835" s="7"/>
      <c r="E3835" s="201"/>
      <c r="F3835" s="201"/>
      <c r="G3835" s="201"/>
      <c r="H3835" s="221"/>
      <c r="I3835" s="207"/>
      <c r="J3835" s="207"/>
      <c r="K3835" s="207"/>
      <c r="L3835" s="207"/>
      <c r="M3835" s="207"/>
      <c r="N3835" s="207"/>
      <c r="O3835" s="207"/>
      <c r="P3835" s="207"/>
      <c r="Q3835" s="207"/>
      <c r="R3835" s="207"/>
      <c r="S3835" s="207"/>
      <c r="T3835" s="207"/>
      <c r="U3835" s="207"/>
      <c r="V3835" s="207"/>
      <c r="W3835" s="207"/>
      <c r="X3835" s="207"/>
      <c r="Y3835" s="207"/>
      <c r="Z3835" s="207"/>
      <c r="AA3835" s="207"/>
      <c r="AB3835" s="207"/>
      <c r="AC3835" s="207"/>
      <c r="AD3835" s="207"/>
      <c r="AE3835" s="207"/>
      <c r="AF3835" s="7"/>
    </row>
    <row r="3836" ht="14.25" customHeight="1">
      <c r="A3836" s="7"/>
      <c r="B3836" s="7"/>
      <c r="C3836" s="7"/>
      <c r="D3836" s="7"/>
      <c r="E3836" s="201"/>
      <c r="F3836" s="201"/>
      <c r="G3836" s="201"/>
      <c r="H3836" s="221"/>
      <c r="I3836" s="207"/>
      <c r="J3836" s="207"/>
      <c r="K3836" s="207"/>
      <c r="L3836" s="207"/>
      <c r="M3836" s="207"/>
      <c r="N3836" s="207"/>
      <c r="O3836" s="207"/>
      <c r="P3836" s="207"/>
      <c r="Q3836" s="207"/>
      <c r="R3836" s="207"/>
      <c r="S3836" s="207"/>
      <c r="T3836" s="207"/>
      <c r="U3836" s="207"/>
      <c r="V3836" s="207"/>
      <c r="W3836" s="207"/>
      <c r="X3836" s="207"/>
      <c r="Y3836" s="207"/>
      <c r="Z3836" s="207"/>
      <c r="AA3836" s="207"/>
      <c r="AB3836" s="207"/>
      <c r="AC3836" s="207"/>
      <c r="AD3836" s="207"/>
      <c r="AE3836" s="207"/>
      <c r="AF3836" s="7"/>
    </row>
    <row r="3837" ht="14.25" customHeight="1">
      <c r="A3837" s="7"/>
      <c r="B3837" s="7"/>
      <c r="C3837" s="7"/>
      <c r="D3837" s="7"/>
      <c r="E3837" s="201"/>
      <c r="F3837" s="201"/>
      <c r="G3837" s="201"/>
      <c r="H3837" s="221"/>
      <c r="I3837" s="207"/>
      <c r="J3837" s="207"/>
      <c r="K3837" s="207"/>
      <c r="L3837" s="207"/>
      <c r="M3837" s="207"/>
      <c r="N3837" s="207"/>
      <c r="O3837" s="207"/>
      <c r="P3837" s="207"/>
      <c r="Q3837" s="207"/>
      <c r="R3837" s="207"/>
      <c r="S3837" s="207"/>
      <c r="T3837" s="207"/>
      <c r="U3837" s="207"/>
      <c r="V3837" s="207"/>
      <c r="W3837" s="207"/>
      <c r="X3837" s="207"/>
      <c r="Y3837" s="207"/>
      <c r="Z3837" s="207"/>
      <c r="AA3837" s="207"/>
      <c r="AB3837" s="207"/>
      <c r="AC3837" s="207"/>
      <c r="AD3837" s="207"/>
      <c r="AE3837" s="207"/>
      <c r="AF3837" s="7"/>
    </row>
    <row r="3838" ht="14.25" customHeight="1">
      <c r="A3838" s="7"/>
      <c r="B3838" s="7"/>
      <c r="C3838" s="7"/>
      <c r="D3838" s="7"/>
      <c r="E3838" s="201"/>
      <c r="F3838" s="201"/>
      <c r="G3838" s="201"/>
      <c r="H3838" s="221"/>
      <c r="I3838" s="207"/>
      <c r="J3838" s="207"/>
      <c r="K3838" s="207"/>
      <c r="L3838" s="207"/>
      <c r="M3838" s="207"/>
      <c r="N3838" s="207"/>
      <c r="O3838" s="207"/>
      <c r="P3838" s="207"/>
      <c r="Q3838" s="207"/>
      <c r="R3838" s="207"/>
      <c r="S3838" s="207"/>
      <c r="T3838" s="207"/>
      <c r="U3838" s="207"/>
      <c r="V3838" s="207"/>
      <c r="W3838" s="207"/>
      <c r="X3838" s="207"/>
      <c r="Y3838" s="207"/>
      <c r="Z3838" s="207"/>
      <c r="AA3838" s="207"/>
      <c r="AB3838" s="207"/>
      <c r="AC3838" s="207"/>
      <c r="AD3838" s="207"/>
      <c r="AE3838" s="207"/>
      <c r="AF3838" s="7"/>
    </row>
    <row r="3839" ht="14.25" customHeight="1">
      <c r="A3839" s="7"/>
      <c r="B3839" s="7"/>
      <c r="C3839" s="7"/>
      <c r="D3839" s="7"/>
      <c r="E3839" s="201"/>
      <c r="F3839" s="201"/>
      <c r="G3839" s="201"/>
      <c r="H3839" s="221"/>
      <c r="I3839" s="207"/>
      <c r="J3839" s="207"/>
      <c r="K3839" s="207"/>
      <c r="L3839" s="207"/>
      <c r="M3839" s="207"/>
      <c r="N3839" s="207"/>
      <c r="O3839" s="207"/>
      <c r="P3839" s="207"/>
      <c r="Q3839" s="207"/>
      <c r="R3839" s="207"/>
      <c r="S3839" s="207"/>
      <c r="T3839" s="207"/>
      <c r="U3839" s="207"/>
      <c r="V3839" s="207"/>
      <c r="W3839" s="207"/>
      <c r="X3839" s="207"/>
      <c r="Y3839" s="207"/>
      <c r="Z3839" s="207"/>
      <c r="AA3839" s="207"/>
      <c r="AB3839" s="207"/>
      <c r="AC3839" s="207"/>
      <c r="AD3839" s="207"/>
      <c r="AE3839" s="207"/>
      <c r="AF3839" s="7"/>
    </row>
    <row r="3840" ht="14.25" customHeight="1">
      <c r="A3840" s="7"/>
      <c r="B3840" s="7"/>
      <c r="C3840" s="7"/>
      <c r="D3840" s="7"/>
      <c r="E3840" s="201"/>
      <c r="F3840" s="201"/>
      <c r="G3840" s="201"/>
      <c r="H3840" s="221"/>
      <c r="I3840" s="207"/>
      <c r="J3840" s="207"/>
      <c r="K3840" s="207"/>
      <c r="L3840" s="207"/>
      <c r="M3840" s="207"/>
      <c r="N3840" s="207"/>
      <c r="O3840" s="207"/>
      <c r="P3840" s="207"/>
      <c r="Q3840" s="207"/>
      <c r="R3840" s="207"/>
      <c r="S3840" s="207"/>
      <c r="T3840" s="207"/>
      <c r="U3840" s="207"/>
      <c r="V3840" s="207"/>
      <c r="W3840" s="207"/>
      <c r="X3840" s="207"/>
      <c r="Y3840" s="207"/>
      <c r="Z3840" s="207"/>
      <c r="AA3840" s="207"/>
      <c r="AB3840" s="207"/>
      <c r="AC3840" s="207"/>
      <c r="AD3840" s="207"/>
      <c r="AE3840" s="207"/>
      <c r="AF3840" s="7"/>
    </row>
    <row r="3841" ht="14.25" customHeight="1">
      <c r="A3841" s="7"/>
      <c r="B3841" s="7"/>
      <c r="C3841" s="7"/>
      <c r="D3841" s="7"/>
      <c r="E3841" s="201"/>
      <c r="F3841" s="201"/>
      <c r="G3841" s="201"/>
      <c r="H3841" s="221"/>
      <c r="I3841" s="207"/>
      <c r="J3841" s="207"/>
      <c r="K3841" s="207"/>
      <c r="L3841" s="207"/>
      <c r="M3841" s="207"/>
      <c r="N3841" s="207"/>
      <c r="O3841" s="207"/>
      <c r="P3841" s="207"/>
      <c r="Q3841" s="207"/>
      <c r="R3841" s="207"/>
      <c r="S3841" s="207"/>
      <c r="T3841" s="207"/>
      <c r="U3841" s="207"/>
      <c r="V3841" s="207"/>
      <c r="W3841" s="207"/>
      <c r="X3841" s="207"/>
      <c r="Y3841" s="207"/>
      <c r="Z3841" s="207"/>
      <c r="AA3841" s="207"/>
      <c r="AB3841" s="207"/>
      <c r="AC3841" s="207"/>
      <c r="AD3841" s="207"/>
      <c r="AE3841" s="207"/>
      <c r="AF3841" s="7"/>
    </row>
    <row r="3842" ht="14.25" customHeight="1">
      <c r="A3842" s="7"/>
      <c r="B3842" s="7"/>
      <c r="C3842" s="7"/>
      <c r="D3842" s="7"/>
      <c r="E3842" s="201"/>
      <c r="F3842" s="201"/>
      <c r="G3842" s="201"/>
      <c r="H3842" s="221"/>
      <c r="I3842" s="207"/>
      <c r="J3842" s="207"/>
      <c r="K3842" s="207"/>
      <c r="L3842" s="207"/>
      <c r="M3842" s="207"/>
      <c r="N3842" s="207"/>
      <c r="O3842" s="207"/>
      <c r="P3842" s="207"/>
      <c r="Q3842" s="207"/>
      <c r="R3842" s="207"/>
      <c r="S3842" s="207"/>
      <c r="T3842" s="207"/>
      <c r="U3842" s="207"/>
      <c r="V3842" s="207"/>
      <c r="W3842" s="207"/>
      <c r="X3842" s="207"/>
      <c r="Y3842" s="207"/>
      <c r="Z3842" s="207"/>
      <c r="AA3842" s="207"/>
      <c r="AB3842" s="207"/>
      <c r="AC3842" s="207"/>
      <c r="AD3842" s="207"/>
      <c r="AE3842" s="207"/>
      <c r="AF3842" s="7"/>
    </row>
    <row r="3843" ht="14.25" customHeight="1">
      <c r="A3843" s="7"/>
      <c r="B3843" s="7"/>
      <c r="C3843" s="7"/>
      <c r="D3843" s="7"/>
      <c r="E3843" s="201"/>
      <c r="F3843" s="201"/>
      <c r="G3843" s="201"/>
      <c r="H3843" s="221"/>
      <c r="I3843" s="207"/>
      <c r="J3843" s="207"/>
      <c r="K3843" s="207"/>
      <c r="L3843" s="207"/>
      <c r="M3843" s="207"/>
      <c r="N3843" s="207"/>
      <c r="O3843" s="207"/>
      <c r="P3843" s="207"/>
      <c r="Q3843" s="207"/>
      <c r="R3843" s="207"/>
      <c r="S3843" s="207"/>
      <c r="T3843" s="207"/>
      <c r="U3843" s="207"/>
      <c r="V3843" s="207"/>
      <c r="W3843" s="207"/>
      <c r="X3843" s="207"/>
      <c r="Y3843" s="207"/>
      <c r="Z3843" s="207"/>
      <c r="AA3843" s="207"/>
      <c r="AB3843" s="207"/>
      <c r="AC3843" s="207"/>
      <c r="AD3843" s="207"/>
      <c r="AE3843" s="207"/>
      <c r="AF3843" s="7"/>
    </row>
    <row r="3844" ht="14.25" customHeight="1">
      <c r="A3844" s="7"/>
      <c r="B3844" s="7"/>
      <c r="C3844" s="7"/>
      <c r="D3844" s="7"/>
      <c r="E3844" s="201"/>
      <c r="F3844" s="201"/>
      <c r="G3844" s="201"/>
      <c r="H3844" s="221"/>
      <c r="I3844" s="207"/>
      <c r="J3844" s="207"/>
      <c r="K3844" s="207"/>
      <c r="L3844" s="207"/>
      <c r="M3844" s="207"/>
      <c r="N3844" s="207"/>
      <c r="O3844" s="207"/>
      <c r="P3844" s="207"/>
      <c r="Q3844" s="207"/>
      <c r="R3844" s="207"/>
      <c r="S3844" s="207"/>
      <c r="T3844" s="207"/>
      <c r="U3844" s="207"/>
      <c r="V3844" s="207"/>
      <c r="W3844" s="207"/>
      <c r="X3844" s="207"/>
      <c r="Y3844" s="207"/>
      <c r="Z3844" s="207"/>
      <c r="AA3844" s="207"/>
      <c r="AB3844" s="207"/>
      <c r="AC3844" s="207"/>
      <c r="AD3844" s="207"/>
      <c r="AE3844" s="207"/>
      <c r="AF3844" s="7"/>
    </row>
    <row r="3845" ht="14.25" customHeight="1">
      <c r="A3845" s="7"/>
      <c r="B3845" s="7"/>
      <c r="C3845" s="7"/>
      <c r="D3845" s="7"/>
      <c r="E3845" s="201"/>
      <c r="F3845" s="201"/>
      <c r="G3845" s="201"/>
      <c r="H3845" s="221"/>
      <c r="I3845" s="207"/>
      <c r="J3845" s="207"/>
      <c r="K3845" s="207"/>
      <c r="L3845" s="207"/>
      <c r="M3845" s="207"/>
      <c r="N3845" s="207"/>
      <c r="O3845" s="207"/>
      <c r="P3845" s="207"/>
      <c r="Q3845" s="207"/>
      <c r="R3845" s="207"/>
      <c r="S3845" s="207"/>
      <c r="T3845" s="207"/>
      <c r="U3845" s="207"/>
      <c r="V3845" s="207"/>
      <c r="W3845" s="207"/>
      <c r="X3845" s="207"/>
      <c r="Y3845" s="207"/>
      <c r="Z3845" s="207"/>
      <c r="AA3845" s="207"/>
      <c r="AB3845" s="207"/>
      <c r="AC3845" s="207"/>
      <c r="AD3845" s="207"/>
      <c r="AE3845" s="207"/>
      <c r="AF3845" s="7"/>
    </row>
    <row r="3846" ht="14.25" customHeight="1">
      <c r="A3846" s="7"/>
      <c r="B3846" s="7"/>
      <c r="C3846" s="7"/>
      <c r="D3846" s="7"/>
      <c r="E3846" s="201"/>
      <c r="F3846" s="201"/>
      <c r="G3846" s="201"/>
      <c r="H3846" s="221"/>
      <c r="I3846" s="207"/>
      <c r="J3846" s="207"/>
      <c r="K3846" s="207"/>
      <c r="L3846" s="207"/>
      <c r="M3846" s="207"/>
      <c r="N3846" s="207"/>
      <c r="O3846" s="207"/>
      <c r="P3846" s="207"/>
      <c r="Q3846" s="207"/>
      <c r="R3846" s="207"/>
      <c r="S3846" s="207"/>
      <c r="T3846" s="207"/>
      <c r="U3846" s="207"/>
      <c r="V3846" s="207"/>
      <c r="W3846" s="207"/>
      <c r="X3846" s="207"/>
      <c r="Y3846" s="207"/>
      <c r="Z3846" s="207"/>
      <c r="AA3846" s="207"/>
      <c r="AB3846" s="207"/>
      <c r="AC3846" s="207"/>
      <c r="AD3846" s="207"/>
      <c r="AE3846" s="207"/>
      <c r="AF3846" s="7"/>
    </row>
    <row r="3847" ht="14.25" customHeight="1">
      <c r="A3847" s="7"/>
      <c r="B3847" s="7"/>
      <c r="C3847" s="7"/>
      <c r="D3847" s="7"/>
      <c r="E3847" s="201"/>
      <c r="F3847" s="201"/>
      <c r="G3847" s="201"/>
      <c r="H3847" s="221"/>
      <c r="I3847" s="207"/>
      <c r="J3847" s="207"/>
      <c r="K3847" s="207"/>
      <c r="L3847" s="207"/>
      <c r="M3847" s="207"/>
      <c r="N3847" s="207"/>
      <c r="O3847" s="207"/>
      <c r="P3847" s="207"/>
      <c r="Q3847" s="207"/>
      <c r="R3847" s="207"/>
      <c r="S3847" s="207"/>
      <c r="T3847" s="207"/>
      <c r="U3847" s="207"/>
      <c r="V3847" s="207"/>
      <c r="W3847" s="207"/>
      <c r="X3847" s="207"/>
      <c r="Y3847" s="207"/>
      <c r="Z3847" s="207"/>
      <c r="AA3847" s="207"/>
      <c r="AB3847" s="207"/>
      <c r="AC3847" s="207"/>
      <c r="AD3847" s="207"/>
      <c r="AE3847" s="207"/>
      <c r="AF3847" s="7"/>
    </row>
    <row r="3848" ht="14.25" customHeight="1">
      <c r="A3848" s="7"/>
      <c r="B3848" s="7"/>
      <c r="C3848" s="7"/>
      <c r="D3848" s="7"/>
      <c r="E3848" s="201"/>
      <c r="F3848" s="201"/>
      <c r="G3848" s="201"/>
      <c r="H3848" s="221"/>
      <c r="I3848" s="207"/>
      <c r="J3848" s="207"/>
      <c r="K3848" s="207"/>
      <c r="L3848" s="207"/>
      <c r="M3848" s="207"/>
      <c r="N3848" s="207"/>
      <c r="O3848" s="207"/>
      <c r="P3848" s="207"/>
      <c r="Q3848" s="207"/>
      <c r="R3848" s="207"/>
      <c r="S3848" s="207"/>
      <c r="T3848" s="207"/>
      <c r="U3848" s="207"/>
      <c r="V3848" s="207"/>
      <c r="W3848" s="207"/>
      <c r="X3848" s="207"/>
      <c r="Y3848" s="207"/>
      <c r="Z3848" s="207"/>
      <c r="AA3848" s="207"/>
      <c r="AB3848" s="207"/>
      <c r="AC3848" s="207"/>
      <c r="AD3848" s="207"/>
      <c r="AE3848" s="207"/>
      <c r="AF3848" s="7"/>
    </row>
    <row r="3849" ht="14.25" customHeight="1">
      <c r="A3849" s="7"/>
      <c r="B3849" s="7"/>
      <c r="C3849" s="7"/>
      <c r="D3849" s="7"/>
      <c r="E3849" s="201"/>
      <c r="F3849" s="201"/>
      <c r="G3849" s="201"/>
      <c r="H3849" s="221"/>
      <c r="I3849" s="207"/>
      <c r="J3849" s="207"/>
      <c r="K3849" s="207"/>
      <c r="L3849" s="207"/>
      <c r="M3849" s="207"/>
      <c r="N3849" s="207"/>
      <c r="O3849" s="207"/>
      <c r="P3849" s="207"/>
      <c r="Q3849" s="207"/>
      <c r="R3849" s="207"/>
      <c r="S3849" s="207"/>
      <c r="T3849" s="207"/>
      <c r="U3849" s="207"/>
      <c r="V3849" s="207"/>
      <c r="W3849" s="207"/>
      <c r="X3849" s="207"/>
      <c r="Y3849" s="207"/>
      <c r="Z3849" s="207"/>
      <c r="AA3849" s="207"/>
      <c r="AB3849" s="207"/>
      <c r="AC3849" s="207"/>
      <c r="AD3849" s="207"/>
      <c r="AE3849" s="207"/>
      <c r="AF3849" s="7"/>
    </row>
    <row r="3850" ht="14.25" customHeight="1">
      <c r="A3850" s="7"/>
      <c r="B3850" s="7"/>
      <c r="C3850" s="7"/>
      <c r="D3850" s="7"/>
      <c r="E3850" s="201"/>
      <c r="F3850" s="201"/>
      <c r="G3850" s="201"/>
      <c r="H3850" s="221"/>
      <c r="I3850" s="207"/>
      <c r="J3850" s="207"/>
      <c r="K3850" s="207"/>
      <c r="L3850" s="207"/>
      <c r="M3850" s="207"/>
      <c r="N3850" s="207"/>
      <c r="O3850" s="207"/>
      <c r="P3850" s="207"/>
      <c r="Q3850" s="207"/>
      <c r="R3850" s="207"/>
      <c r="S3850" s="207"/>
      <c r="T3850" s="207"/>
      <c r="U3850" s="207"/>
      <c r="V3850" s="207"/>
      <c r="W3850" s="207"/>
      <c r="X3850" s="207"/>
      <c r="Y3850" s="207"/>
      <c r="Z3850" s="207"/>
      <c r="AA3850" s="207"/>
      <c r="AB3850" s="207"/>
      <c r="AC3850" s="207"/>
      <c r="AD3850" s="207"/>
      <c r="AE3850" s="207"/>
      <c r="AF3850" s="7"/>
    </row>
    <row r="3851" ht="14.25" customHeight="1">
      <c r="A3851" s="7"/>
      <c r="B3851" s="7"/>
      <c r="C3851" s="7"/>
      <c r="D3851" s="7"/>
      <c r="E3851" s="201"/>
      <c r="F3851" s="201"/>
      <c r="G3851" s="201"/>
      <c r="H3851" s="221"/>
      <c r="I3851" s="207"/>
      <c r="J3851" s="207"/>
      <c r="K3851" s="207"/>
      <c r="L3851" s="207"/>
      <c r="M3851" s="207"/>
      <c r="N3851" s="207"/>
      <c r="O3851" s="207"/>
      <c r="P3851" s="207"/>
      <c r="Q3851" s="207"/>
      <c r="R3851" s="207"/>
      <c r="S3851" s="207"/>
      <c r="T3851" s="207"/>
      <c r="U3851" s="207"/>
      <c r="V3851" s="207"/>
      <c r="W3851" s="207"/>
      <c r="X3851" s="207"/>
      <c r="Y3851" s="207"/>
      <c r="Z3851" s="207"/>
      <c r="AA3851" s="207"/>
      <c r="AB3851" s="207"/>
      <c r="AC3851" s="207"/>
      <c r="AD3851" s="207"/>
      <c r="AE3851" s="207"/>
      <c r="AF3851" s="7"/>
    </row>
    <row r="3852" ht="14.25" customHeight="1">
      <c r="A3852" s="7"/>
      <c r="B3852" s="7"/>
      <c r="C3852" s="7"/>
      <c r="D3852" s="7"/>
      <c r="E3852" s="201"/>
      <c r="F3852" s="201"/>
      <c r="G3852" s="201"/>
      <c r="H3852" s="221"/>
      <c r="I3852" s="207"/>
      <c r="J3852" s="207"/>
      <c r="K3852" s="207"/>
      <c r="L3852" s="207"/>
      <c r="M3852" s="207"/>
      <c r="N3852" s="207"/>
      <c r="O3852" s="207"/>
      <c r="P3852" s="207"/>
      <c r="Q3852" s="207"/>
      <c r="R3852" s="207"/>
      <c r="S3852" s="207"/>
      <c r="T3852" s="207"/>
      <c r="U3852" s="207"/>
      <c r="V3852" s="207"/>
      <c r="W3852" s="207"/>
      <c r="X3852" s="207"/>
      <c r="Y3852" s="207"/>
      <c r="Z3852" s="207"/>
      <c r="AA3852" s="207"/>
      <c r="AB3852" s="207"/>
      <c r="AC3852" s="207"/>
      <c r="AD3852" s="207"/>
      <c r="AE3852" s="207"/>
      <c r="AF3852" s="7"/>
    </row>
    <row r="3853" ht="14.25" customHeight="1">
      <c r="A3853" s="7"/>
      <c r="B3853" s="7"/>
      <c r="C3853" s="7"/>
      <c r="D3853" s="7"/>
      <c r="E3853" s="201"/>
      <c r="F3853" s="201"/>
      <c r="G3853" s="201"/>
      <c r="H3853" s="221"/>
      <c r="I3853" s="207"/>
      <c r="J3853" s="207"/>
      <c r="K3853" s="207"/>
      <c r="L3853" s="207"/>
      <c r="M3853" s="207"/>
      <c r="N3853" s="207"/>
      <c r="O3853" s="207"/>
      <c r="P3853" s="207"/>
      <c r="Q3853" s="207"/>
      <c r="R3853" s="207"/>
      <c r="S3853" s="207"/>
      <c r="T3853" s="207"/>
      <c r="U3853" s="207"/>
      <c r="V3853" s="207"/>
      <c r="W3853" s="207"/>
      <c r="X3853" s="207"/>
      <c r="Y3853" s="207"/>
      <c r="Z3853" s="207"/>
      <c r="AA3853" s="207"/>
      <c r="AB3853" s="207"/>
      <c r="AC3853" s="207"/>
      <c r="AD3853" s="207"/>
      <c r="AE3853" s="207"/>
      <c r="AF3853" s="7"/>
    </row>
    <row r="3854" ht="14.25" customHeight="1">
      <c r="A3854" s="7"/>
      <c r="B3854" s="7"/>
      <c r="C3854" s="7"/>
      <c r="D3854" s="7"/>
      <c r="E3854" s="201"/>
      <c r="F3854" s="201"/>
      <c r="G3854" s="201"/>
      <c r="H3854" s="221"/>
      <c r="I3854" s="207"/>
      <c r="J3854" s="207"/>
      <c r="K3854" s="207"/>
      <c r="L3854" s="207"/>
      <c r="M3854" s="207"/>
      <c r="N3854" s="207"/>
      <c r="O3854" s="207"/>
      <c r="P3854" s="207"/>
      <c r="Q3854" s="207"/>
      <c r="R3854" s="207"/>
      <c r="S3854" s="207"/>
      <c r="T3854" s="207"/>
      <c r="U3854" s="207"/>
      <c r="V3854" s="207"/>
      <c r="W3854" s="207"/>
      <c r="X3854" s="207"/>
      <c r="Y3854" s="207"/>
      <c r="Z3854" s="207"/>
      <c r="AA3854" s="207"/>
      <c r="AB3854" s="207"/>
      <c r="AC3854" s="207"/>
      <c r="AD3854" s="207"/>
      <c r="AE3854" s="207"/>
      <c r="AF3854" s="7"/>
    </row>
    <row r="3855" ht="14.25" customHeight="1">
      <c r="A3855" s="7"/>
      <c r="B3855" s="7"/>
      <c r="C3855" s="7"/>
      <c r="D3855" s="7"/>
      <c r="E3855" s="201"/>
      <c r="F3855" s="201"/>
      <c r="G3855" s="201"/>
      <c r="H3855" s="221"/>
      <c r="I3855" s="207"/>
      <c r="J3855" s="207"/>
      <c r="K3855" s="207"/>
      <c r="L3855" s="207"/>
      <c r="M3855" s="207"/>
      <c r="N3855" s="207"/>
      <c r="O3855" s="207"/>
      <c r="P3855" s="207"/>
      <c r="Q3855" s="207"/>
      <c r="R3855" s="207"/>
      <c r="S3855" s="207"/>
      <c r="T3855" s="207"/>
      <c r="U3855" s="207"/>
      <c r="V3855" s="207"/>
      <c r="W3855" s="207"/>
      <c r="X3855" s="207"/>
      <c r="Y3855" s="207"/>
      <c r="Z3855" s="207"/>
      <c r="AA3855" s="207"/>
      <c r="AB3855" s="207"/>
      <c r="AC3855" s="207"/>
      <c r="AD3855" s="207"/>
      <c r="AE3855" s="207"/>
      <c r="AF3855" s="7"/>
    </row>
    <row r="3856" ht="14.25" customHeight="1">
      <c r="A3856" s="7"/>
      <c r="B3856" s="7"/>
      <c r="C3856" s="7"/>
      <c r="D3856" s="7"/>
      <c r="E3856" s="201"/>
      <c r="F3856" s="201"/>
      <c r="G3856" s="201"/>
      <c r="H3856" s="221"/>
      <c r="I3856" s="207"/>
      <c r="J3856" s="207"/>
      <c r="K3856" s="207"/>
      <c r="L3856" s="207"/>
      <c r="M3856" s="207"/>
      <c r="N3856" s="207"/>
      <c r="O3856" s="207"/>
      <c r="P3856" s="207"/>
      <c r="Q3856" s="207"/>
      <c r="R3856" s="207"/>
      <c r="S3856" s="207"/>
      <c r="T3856" s="207"/>
      <c r="U3856" s="207"/>
      <c r="V3856" s="207"/>
      <c r="W3856" s="207"/>
      <c r="X3856" s="207"/>
      <c r="Y3856" s="207"/>
      <c r="Z3856" s="207"/>
      <c r="AA3856" s="207"/>
      <c r="AB3856" s="207"/>
      <c r="AC3856" s="207"/>
      <c r="AD3856" s="207"/>
      <c r="AE3856" s="207"/>
      <c r="AF3856" s="7"/>
    </row>
    <row r="3857" ht="14.25" customHeight="1">
      <c r="A3857" s="7"/>
      <c r="B3857" s="7"/>
      <c r="C3857" s="7"/>
      <c r="D3857" s="7"/>
      <c r="E3857" s="201"/>
      <c r="F3857" s="201"/>
      <c r="G3857" s="201"/>
      <c r="H3857" s="221"/>
      <c r="I3857" s="207"/>
      <c r="J3857" s="207"/>
      <c r="K3857" s="207"/>
      <c r="L3857" s="207"/>
      <c r="M3857" s="207"/>
      <c r="N3857" s="207"/>
      <c r="O3857" s="207"/>
      <c r="P3857" s="207"/>
      <c r="Q3857" s="207"/>
      <c r="R3857" s="207"/>
      <c r="S3857" s="207"/>
      <c r="T3857" s="207"/>
      <c r="U3857" s="207"/>
      <c r="V3857" s="207"/>
      <c r="W3857" s="207"/>
      <c r="X3857" s="207"/>
      <c r="Y3857" s="207"/>
      <c r="Z3857" s="207"/>
      <c r="AA3857" s="207"/>
      <c r="AB3857" s="207"/>
      <c r="AC3857" s="207"/>
      <c r="AD3857" s="207"/>
      <c r="AE3857" s="207"/>
      <c r="AF3857" s="7"/>
    </row>
    <row r="3858" ht="14.25" customHeight="1">
      <c r="A3858" s="7"/>
      <c r="B3858" s="7"/>
      <c r="C3858" s="7"/>
      <c r="D3858" s="7"/>
      <c r="E3858" s="201"/>
      <c r="F3858" s="201"/>
      <c r="G3858" s="201"/>
      <c r="H3858" s="221"/>
      <c r="I3858" s="207"/>
      <c r="J3858" s="207"/>
      <c r="K3858" s="207"/>
      <c r="L3858" s="207"/>
      <c r="M3858" s="207"/>
      <c r="N3858" s="207"/>
      <c r="O3858" s="207"/>
      <c r="P3858" s="207"/>
      <c r="Q3858" s="207"/>
      <c r="R3858" s="207"/>
      <c r="S3858" s="207"/>
      <c r="T3858" s="207"/>
      <c r="U3858" s="207"/>
      <c r="V3858" s="207"/>
      <c r="W3858" s="207"/>
      <c r="X3858" s="207"/>
      <c r="Y3858" s="207"/>
      <c r="Z3858" s="207"/>
      <c r="AA3858" s="207"/>
      <c r="AB3858" s="207"/>
      <c r="AC3858" s="207"/>
      <c r="AD3858" s="207"/>
      <c r="AE3858" s="207"/>
      <c r="AF3858" s="7"/>
    </row>
    <row r="3859" ht="14.25" customHeight="1">
      <c r="A3859" s="7"/>
      <c r="B3859" s="7"/>
      <c r="C3859" s="7"/>
      <c r="D3859" s="7"/>
      <c r="E3859" s="201"/>
      <c r="F3859" s="201"/>
      <c r="G3859" s="201"/>
      <c r="H3859" s="221"/>
      <c r="I3859" s="207"/>
      <c r="J3859" s="207"/>
      <c r="K3859" s="207"/>
      <c r="L3859" s="207"/>
      <c r="M3859" s="207"/>
      <c r="N3859" s="207"/>
      <c r="O3859" s="207"/>
      <c r="P3859" s="207"/>
      <c r="Q3859" s="207"/>
      <c r="R3859" s="207"/>
      <c r="S3859" s="207"/>
      <c r="T3859" s="207"/>
      <c r="U3859" s="207"/>
      <c r="V3859" s="207"/>
      <c r="W3859" s="207"/>
      <c r="X3859" s="207"/>
      <c r="Y3859" s="207"/>
      <c r="Z3859" s="207"/>
      <c r="AA3859" s="207"/>
      <c r="AB3859" s="207"/>
      <c r="AC3859" s="207"/>
      <c r="AD3859" s="207"/>
      <c r="AE3859" s="207"/>
      <c r="AF3859" s="7"/>
    </row>
    <row r="3860" ht="14.25" customHeight="1">
      <c r="A3860" s="7"/>
      <c r="B3860" s="7"/>
      <c r="C3860" s="7"/>
      <c r="D3860" s="7"/>
      <c r="E3860" s="201"/>
      <c r="F3860" s="201"/>
      <c r="G3860" s="201"/>
      <c r="H3860" s="221"/>
      <c r="I3860" s="207"/>
      <c r="J3860" s="207"/>
      <c r="K3860" s="207"/>
      <c r="L3860" s="207"/>
      <c r="M3860" s="207"/>
      <c r="N3860" s="207"/>
      <c r="O3860" s="207"/>
      <c r="P3860" s="207"/>
      <c r="Q3860" s="207"/>
      <c r="R3860" s="207"/>
      <c r="S3860" s="207"/>
      <c r="T3860" s="207"/>
      <c r="U3860" s="207"/>
      <c r="V3860" s="207"/>
      <c r="W3860" s="207"/>
      <c r="X3860" s="207"/>
      <c r="Y3860" s="207"/>
      <c r="Z3860" s="207"/>
      <c r="AA3860" s="207"/>
      <c r="AB3860" s="207"/>
      <c r="AC3860" s="207"/>
      <c r="AD3860" s="207"/>
      <c r="AE3860" s="207"/>
      <c r="AF3860" s="7"/>
    </row>
    <row r="3861" ht="14.25" customHeight="1">
      <c r="A3861" s="7"/>
      <c r="B3861" s="7"/>
      <c r="C3861" s="7"/>
      <c r="D3861" s="7"/>
      <c r="E3861" s="201"/>
      <c r="F3861" s="201"/>
      <c r="G3861" s="201"/>
      <c r="H3861" s="221"/>
      <c r="I3861" s="207"/>
      <c r="J3861" s="207"/>
      <c r="K3861" s="207"/>
      <c r="L3861" s="207"/>
      <c r="M3861" s="207"/>
      <c r="N3861" s="207"/>
      <c r="O3861" s="207"/>
      <c r="P3861" s="207"/>
      <c r="Q3861" s="207"/>
      <c r="R3861" s="207"/>
      <c r="S3861" s="207"/>
      <c r="T3861" s="207"/>
      <c r="U3861" s="207"/>
      <c r="V3861" s="207"/>
      <c r="W3861" s="207"/>
      <c r="X3861" s="207"/>
      <c r="Y3861" s="207"/>
      <c r="Z3861" s="207"/>
      <c r="AA3861" s="207"/>
      <c r="AB3861" s="207"/>
      <c r="AC3861" s="207"/>
      <c r="AD3861" s="207"/>
      <c r="AE3861" s="207"/>
      <c r="AF3861" s="7"/>
    </row>
    <row r="3862" ht="14.25" customHeight="1">
      <c r="A3862" s="7"/>
      <c r="B3862" s="7"/>
      <c r="C3862" s="7"/>
      <c r="D3862" s="7"/>
      <c r="E3862" s="201"/>
      <c r="F3862" s="201"/>
      <c r="G3862" s="201"/>
      <c r="H3862" s="221"/>
      <c r="I3862" s="207"/>
      <c r="J3862" s="207"/>
      <c r="K3862" s="207"/>
      <c r="L3862" s="207"/>
      <c r="M3862" s="207"/>
      <c r="N3862" s="207"/>
      <c r="O3862" s="207"/>
      <c r="P3862" s="207"/>
      <c r="Q3862" s="207"/>
      <c r="R3862" s="207"/>
      <c r="S3862" s="207"/>
      <c r="T3862" s="207"/>
      <c r="U3862" s="207"/>
      <c r="V3862" s="207"/>
      <c r="W3862" s="207"/>
      <c r="X3862" s="207"/>
      <c r="Y3862" s="207"/>
      <c r="Z3862" s="207"/>
      <c r="AA3862" s="207"/>
      <c r="AB3862" s="207"/>
      <c r="AC3862" s="207"/>
      <c r="AD3862" s="207"/>
      <c r="AE3862" s="207"/>
      <c r="AF3862" s="7"/>
    </row>
    <row r="3863" ht="14.25" customHeight="1">
      <c r="A3863" s="7"/>
      <c r="B3863" s="7"/>
      <c r="C3863" s="7"/>
      <c r="D3863" s="7"/>
      <c r="E3863" s="201"/>
      <c r="F3863" s="201"/>
      <c r="G3863" s="201"/>
      <c r="H3863" s="221"/>
      <c r="I3863" s="207"/>
      <c r="J3863" s="207"/>
      <c r="K3863" s="207"/>
      <c r="L3863" s="207"/>
      <c r="M3863" s="207"/>
      <c r="N3863" s="207"/>
      <c r="O3863" s="207"/>
      <c r="P3863" s="207"/>
      <c r="Q3863" s="207"/>
      <c r="R3863" s="207"/>
      <c r="S3863" s="207"/>
      <c r="T3863" s="207"/>
      <c r="U3863" s="207"/>
      <c r="V3863" s="207"/>
      <c r="W3863" s="207"/>
      <c r="X3863" s="207"/>
      <c r="Y3863" s="207"/>
      <c r="Z3863" s="207"/>
      <c r="AA3863" s="207"/>
      <c r="AB3863" s="207"/>
      <c r="AC3863" s="207"/>
      <c r="AD3863" s="207"/>
      <c r="AE3863" s="207"/>
      <c r="AF3863" s="7"/>
    </row>
    <row r="3864" ht="14.25" customHeight="1">
      <c r="A3864" s="7"/>
      <c r="B3864" s="7"/>
      <c r="C3864" s="7"/>
      <c r="D3864" s="7"/>
      <c r="E3864" s="201"/>
      <c r="F3864" s="201"/>
      <c r="G3864" s="201"/>
      <c r="H3864" s="221"/>
      <c r="I3864" s="207"/>
      <c r="J3864" s="207"/>
      <c r="K3864" s="207"/>
      <c r="L3864" s="207"/>
      <c r="M3864" s="207"/>
      <c r="N3864" s="207"/>
      <c r="O3864" s="207"/>
      <c r="P3864" s="207"/>
      <c r="Q3864" s="207"/>
      <c r="R3864" s="207"/>
      <c r="S3864" s="207"/>
      <c r="T3864" s="207"/>
      <c r="U3864" s="207"/>
      <c r="V3864" s="207"/>
      <c r="W3864" s="207"/>
      <c r="X3864" s="207"/>
      <c r="Y3864" s="207"/>
      <c r="Z3864" s="207"/>
      <c r="AA3864" s="207"/>
      <c r="AB3864" s="207"/>
      <c r="AC3864" s="207"/>
      <c r="AD3864" s="207"/>
      <c r="AE3864" s="207"/>
      <c r="AF3864" s="7"/>
    </row>
    <row r="3865" ht="14.25" customHeight="1">
      <c r="A3865" s="7"/>
      <c r="B3865" s="7"/>
      <c r="C3865" s="7"/>
      <c r="D3865" s="7"/>
      <c r="E3865" s="201"/>
      <c r="F3865" s="201"/>
      <c r="G3865" s="201"/>
      <c r="H3865" s="221"/>
      <c r="I3865" s="207"/>
      <c r="J3865" s="207"/>
      <c r="K3865" s="207"/>
      <c r="L3865" s="207"/>
      <c r="M3865" s="207"/>
      <c r="N3865" s="207"/>
      <c r="O3865" s="207"/>
      <c r="P3865" s="207"/>
      <c r="Q3865" s="207"/>
      <c r="R3865" s="207"/>
      <c r="S3865" s="207"/>
      <c r="T3865" s="207"/>
      <c r="U3865" s="207"/>
      <c r="V3865" s="207"/>
      <c r="W3865" s="207"/>
      <c r="X3865" s="207"/>
      <c r="Y3865" s="207"/>
      <c r="Z3865" s="207"/>
      <c r="AA3865" s="207"/>
      <c r="AB3865" s="207"/>
      <c r="AC3865" s="207"/>
      <c r="AD3865" s="207"/>
      <c r="AE3865" s="207"/>
      <c r="AF3865" s="7"/>
    </row>
    <row r="3866" ht="14.25" customHeight="1">
      <c r="A3866" s="7"/>
      <c r="B3866" s="7"/>
      <c r="C3866" s="7"/>
      <c r="D3866" s="7"/>
      <c r="E3866" s="201"/>
      <c r="F3866" s="201"/>
      <c r="G3866" s="201"/>
      <c r="H3866" s="221"/>
      <c r="I3866" s="207"/>
      <c r="J3866" s="207"/>
      <c r="K3866" s="207"/>
      <c r="L3866" s="207"/>
      <c r="M3866" s="207"/>
      <c r="N3866" s="207"/>
      <c r="O3866" s="207"/>
      <c r="P3866" s="207"/>
      <c r="Q3866" s="207"/>
      <c r="R3866" s="207"/>
      <c r="S3866" s="207"/>
      <c r="T3866" s="207"/>
      <c r="U3866" s="207"/>
      <c r="V3866" s="207"/>
      <c r="W3866" s="207"/>
      <c r="X3866" s="207"/>
      <c r="Y3866" s="207"/>
      <c r="Z3866" s="207"/>
      <c r="AA3866" s="207"/>
      <c r="AB3866" s="207"/>
      <c r="AC3866" s="207"/>
      <c r="AD3866" s="207"/>
      <c r="AE3866" s="207"/>
      <c r="AF3866" s="7"/>
    </row>
    <row r="3867" ht="14.25" customHeight="1">
      <c r="A3867" s="7"/>
      <c r="B3867" s="7"/>
      <c r="C3867" s="7"/>
      <c r="D3867" s="7"/>
      <c r="E3867" s="201"/>
      <c r="F3867" s="201"/>
      <c r="G3867" s="201"/>
      <c r="H3867" s="221"/>
      <c r="I3867" s="207"/>
      <c r="J3867" s="207"/>
      <c r="K3867" s="207"/>
      <c r="L3867" s="207"/>
      <c r="M3867" s="207"/>
      <c r="N3867" s="207"/>
      <c r="O3867" s="207"/>
      <c r="P3867" s="207"/>
      <c r="Q3867" s="207"/>
      <c r="R3867" s="207"/>
      <c r="S3867" s="207"/>
      <c r="T3867" s="207"/>
      <c r="U3867" s="207"/>
      <c r="V3867" s="207"/>
      <c r="W3867" s="207"/>
      <c r="X3867" s="207"/>
      <c r="Y3867" s="207"/>
      <c r="Z3867" s="207"/>
      <c r="AA3867" s="207"/>
      <c r="AB3867" s="207"/>
      <c r="AC3867" s="207"/>
      <c r="AD3867" s="207"/>
      <c r="AE3867" s="207"/>
      <c r="AF3867" s="7"/>
    </row>
    <row r="3868" ht="14.25" customHeight="1">
      <c r="A3868" s="7"/>
      <c r="B3868" s="7"/>
      <c r="C3868" s="7"/>
      <c r="D3868" s="7"/>
      <c r="E3868" s="201"/>
      <c r="F3868" s="201"/>
      <c r="G3868" s="201"/>
      <c r="H3868" s="221"/>
      <c r="I3868" s="207"/>
      <c r="J3868" s="207"/>
      <c r="K3868" s="207"/>
      <c r="L3868" s="207"/>
      <c r="M3868" s="207"/>
      <c r="N3868" s="207"/>
      <c r="O3868" s="207"/>
      <c r="P3868" s="207"/>
      <c r="Q3868" s="207"/>
      <c r="R3868" s="207"/>
      <c r="S3868" s="207"/>
      <c r="T3868" s="207"/>
      <c r="U3868" s="207"/>
      <c r="V3868" s="207"/>
      <c r="W3868" s="207"/>
      <c r="X3868" s="207"/>
      <c r="Y3868" s="207"/>
      <c r="Z3868" s="207"/>
      <c r="AA3868" s="207"/>
      <c r="AB3868" s="207"/>
      <c r="AC3868" s="207"/>
      <c r="AD3868" s="207"/>
      <c r="AE3868" s="207"/>
      <c r="AF3868" s="7"/>
    </row>
    <row r="3869" ht="14.25" customHeight="1">
      <c r="A3869" s="7"/>
      <c r="B3869" s="7"/>
      <c r="C3869" s="7"/>
      <c r="D3869" s="7"/>
      <c r="E3869" s="201"/>
      <c r="F3869" s="201"/>
      <c r="G3869" s="201"/>
      <c r="H3869" s="221"/>
      <c r="I3869" s="207"/>
      <c r="J3869" s="207"/>
      <c r="K3869" s="207"/>
      <c r="L3869" s="207"/>
      <c r="M3869" s="207"/>
      <c r="N3869" s="207"/>
      <c r="O3869" s="207"/>
      <c r="P3869" s="207"/>
      <c r="Q3869" s="207"/>
      <c r="R3869" s="207"/>
      <c r="S3869" s="207"/>
      <c r="T3869" s="207"/>
      <c r="U3869" s="207"/>
      <c r="V3869" s="207"/>
      <c r="W3869" s="207"/>
      <c r="X3869" s="207"/>
      <c r="Y3869" s="207"/>
      <c r="Z3869" s="207"/>
      <c r="AA3869" s="207"/>
      <c r="AB3869" s="207"/>
      <c r="AC3869" s="207"/>
      <c r="AD3869" s="207"/>
      <c r="AE3869" s="207"/>
      <c r="AF3869" s="7"/>
    </row>
    <row r="3870" ht="14.25" customHeight="1">
      <c r="A3870" s="7"/>
      <c r="B3870" s="7"/>
      <c r="C3870" s="7"/>
      <c r="D3870" s="7"/>
      <c r="E3870" s="201"/>
      <c r="F3870" s="201"/>
      <c r="G3870" s="201"/>
      <c r="H3870" s="221"/>
      <c r="I3870" s="207"/>
      <c r="J3870" s="207"/>
      <c r="K3870" s="207"/>
      <c r="L3870" s="207"/>
      <c r="M3870" s="207"/>
      <c r="N3870" s="207"/>
      <c r="O3870" s="207"/>
      <c r="P3870" s="207"/>
      <c r="Q3870" s="207"/>
      <c r="R3870" s="207"/>
      <c r="S3870" s="207"/>
      <c r="T3870" s="207"/>
      <c r="U3870" s="207"/>
      <c r="V3870" s="207"/>
      <c r="W3870" s="207"/>
      <c r="X3870" s="207"/>
      <c r="Y3870" s="207"/>
      <c r="Z3870" s="207"/>
      <c r="AA3870" s="207"/>
      <c r="AB3870" s="207"/>
      <c r="AC3870" s="207"/>
      <c r="AD3870" s="207"/>
      <c r="AE3870" s="207"/>
      <c r="AF3870" s="7"/>
    </row>
    <row r="3871" ht="14.25" customHeight="1">
      <c r="A3871" s="7"/>
      <c r="B3871" s="7"/>
      <c r="C3871" s="7"/>
      <c r="D3871" s="7"/>
      <c r="E3871" s="201"/>
      <c r="F3871" s="201"/>
      <c r="G3871" s="201"/>
      <c r="H3871" s="221"/>
      <c r="I3871" s="207"/>
      <c r="J3871" s="207"/>
      <c r="K3871" s="207"/>
      <c r="L3871" s="207"/>
      <c r="M3871" s="207"/>
      <c r="N3871" s="207"/>
      <c r="O3871" s="207"/>
      <c r="P3871" s="207"/>
      <c r="Q3871" s="207"/>
      <c r="R3871" s="207"/>
      <c r="S3871" s="207"/>
      <c r="T3871" s="207"/>
      <c r="U3871" s="207"/>
      <c r="V3871" s="207"/>
      <c r="W3871" s="207"/>
      <c r="X3871" s="207"/>
      <c r="Y3871" s="207"/>
      <c r="Z3871" s="207"/>
      <c r="AA3871" s="207"/>
      <c r="AB3871" s="207"/>
      <c r="AC3871" s="207"/>
      <c r="AD3871" s="207"/>
      <c r="AE3871" s="207"/>
      <c r="AF3871" s="7"/>
    </row>
    <row r="3872" ht="14.25" customHeight="1">
      <c r="A3872" s="7"/>
      <c r="B3872" s="7"/>
      <c r="C3872" s="7"/>
      <c r="D3872" s="7"/>
      <c r="E3872" s="201"/>
      <c r="F3872" s="201"/>
      <c r="G3872" s="201"/>
      <c r="H3872" s="221"/>
      <c r="I3872" s="207"/>
      <c r="J3872" s="207"/>
      <c r="K3872" s="207"/>
      <c r="L3872" s="207"/>
      <c r="M3872" s="207"/>
      <c r="N3872" s="207"/>
      <c r="O3872" s="207"/>
      <c r="P3872" s="207"/>
      <c r="Q3872" s="207"/>
      <c r="R3872" s="207"/>
      <c r="S3872" s="207"/>
      <c r="T3872" s="207"/>
      <c r="U3872" s="207"/>
      <c r="V3872" s="207"/>
      <c r="W3872" s="207"/>
      <c r="X3872" s="207"/>
      <c r="Y3872" s="207"/>
      <c r="Z3872" s="207"/>
      <c r="AA3872" s="207"/>
      <c r="AB3872" s="207"/>
      <c r="AC3872" s="207"/>
      <c r="AD3872" s="207"/>
      <c r="AE3872" s="207"/>
      <c r="AF3872" s="7"/>
    </row>
    <row r="3873" ht="14.25" customHeight="1">
      <c r="A3873" s="7"/>
      <c r="B3873" s="7"/>
      <c r="C3873" s="7"/>
      <c r="D3873" s="7"/>
      <c r="E3873" s="201"/>
      <c r="F3873" s="201"/>
      <c r="G3873" s="201"/>
      <c r="H3873" s="221"/>
      <c r="I3873" s="207"/>
      <c r="J3873" s="207"/>
      <c r="K3873" s="207"/>
      <c r="L3873" s="207"/>
      <c r="M3873" s="207"/>
      <c r="N3873" s="207"/>
      <c r="O3873" s="207"/>
      <c r="P3873" s="207"/>
      <c r="Q3873" s="207"/>
      <c r="R3873" s="207"/>
      <c r="S3873" s="207"/>
      <c r="T3873" s="207"/>
      <c r="U3873" s="207"/>
      <c r="V3873" s="207"/>
      <c r="W3873" s="207"/>
      <c r="X3873" s="207"/>
      <c r="Y3873" s="207"/>
      <c r="Z3873" s="207"/>
      <c r="AA3873" s="207"/>
      <c r="AB3873" s="207"/>
      <c r="AC3873" s="207"/>
      <c r="AD3873" s="207"/>
      <c r="AE3873" s="207"/>
      <c r="AF3873" s="7"/>
    </row>
    <row r="3874" ht="14.25" customHeight="1">
      <c r="A3874" s="7"/>
      <c r="B3874" s="7"/>
      <c r="C3874" s="7"/>
      <c r="D3874" s="7"/>
      <c r="E3874" s="201"/>
      <c r="F3874" s="201"/>
      <c r="G3874" s="201"/>
      <c r="H3874" s="221"/>
      <c r="I3874" s="207"/>
      <c r="J3874" s="207"/>
      <c r="K3874" s="207"/>
      <c r="L3874" s="207"/>
      <c r="M3874" s="207"/>
      <c r="N3874" s="207"/>
      <c r="O3874" s="207"/>
      <c r="P3874" s="207"/>
      <c r="Q3874" s="207"/>
      <c r="R3874" s="207"/>
      <c r="S3874" s="207"/>
      <c r="T3874" s="207"/>
      <c r="U3874" s="207"/>
      <c r="V3874" s="207"/>
      <c r="W3874" s="207"/>
      <c r="X3874" s="207"/>
      <c r="Y3874" s="207"/>
      <c r="Z3874" s="207"/>
      <c r="AA3874" s="207"/>
      <c r="AB3874" s="207"/>
      <c r="AC3874" s="207"/>
      <c r="AD3874" s="207"/>
      <c r="AE3874" s="207"/>
      <c r="AF3874" s="7"/>
    </row>
    <row r="3875" ht="14.25" customHeight="1">
      <c r="A3875" s="7"/>
      <c r="B3875" s="7"/>
      <c r="C3875" s="7"/>
      <c r="D3875" s="7"/>
      <c r="E3875" s="201"/>
      <c r="F3875" s="201"/>
      <c r="G3875" s="201"/>
      <c r="H3875" s="221"/>
      <c r="I3875" s="207"/>
      <c r="J3875" s="207"/>
      <c r="K3875" s="207"/>
      <c r="L3875" s="207"/>
      <c r="M3875" s="207"/>
      <c r="N3875" s="207"/>
      <c r="O3875" s="207"/>
      <c r="P3875" s="207"/>
      <c r="Q3875" s="207"/>
      <c r="R3875" s="207"/>
      <c r="S3875" s="207"/>
      <c r="T3875" s="207"/>
      <c r="U3875" s="207"/>
      <c r="V3875" s="207"/>
      <c r="W3875" s="207"/>
      <c r="X3875" s="207"/>
      <c r="Y3875" s="207"/>
      <c r="Z3875" s="207"/>
      <c r="AA3875" s="207"/>
      <c r="AB3875" s="207"/>
      <c r="AC3875" s="207"/>
      <c r="AD3875" s="207"/>
      <c r="AE3875" s="207"/>
      <c r="AF3875" s="7"/>
    </row>
    <row r="3876" ht="14.25" customHeight="1">
      <c r="A3876" s="7"/>
      <c r="B3876" s="7"/>
      <c r="C3876" s="7"/>
      <c r="D3876" s="7"/>
      <c r="E3876" s="201"/>
      <c r="F3876" s="201"/>
      <c r="G3876" s="201"/>
      <c r="H3876" s="221"/>
      <c r="I3876" s="207"/>
      <c r="J3876" s="207"/>
      <c r="K3876" s="207"/>
      <c r="L3876" s="207"/>
      <c r="M3876" s="207"/>
      <c r="N3876" s="207"/>
      <c r="O3876" s="207"/>
      <c r="P3876" s="207"/>
      <c r="Q3876" s="207"/>
      <c r="R3876" s="207"/>
      <c r="S3876" s="207"/>
      <c r="T3876" s="207"/>
      <c r="U3876" s="207"/>
      <c r="V3876" s="207"/>
      <c r="W3876" s="207"/>
      <c r="X3876" s="207"/>
      <c r="Y3876" s="207"/>
      <c r="Z3876" s="207"/>
      <c r="AA3876" s="207"/>
      <c r="AB3876" s="207"/>
      <c r="AC3876" s="207"/>
      <c r="AD3876" s="207"/>
      <c r="AE3876" s="207"/>
      <c r="AF3876" s="7"/>
    </row>
    <row r="3877" ht="14.25" customHeight="1">
      <c r="A3877" s="7"/>
      <c r="B3877" s="7"/>
      <c r="C3877" s="7"/>
      <c r="D3877" s="7"/>
      <c r="E3877" s="201"/>
      <c r="F3877" s="201"/>
      <c r="G3877" s="201"/>
      <c r="H3877" s="221"/>
      <c r="I3877" s="207"/>
      <c r="J3877" s="207"/>
      <c r="K3877" s="207"/>
      <c r="L3877" s="207"/>
      <c r="M3877" s="207"/>
      <c r="N3877" s="207"/>
      <c r="O3877" s="207"/>
      <c r="P3877" s="207"/>
      <c r="Q3877" s="207"/>
      <c r="R3877" s="207"/>
      <c r="S3877" s="207"/>
      <c r="T3877" s="207"/>
      <c r="U3877" s="207"/>
      <c r="V3877" s="207"/>
      <c r="W3877" s="207"/>
      <c r="X3877" s="207"/>
      <c r="Y3877" s="207"/>
      <c r="Z3877" s="207"/>
      <c r="AA3877" s="207"/>
      <c r="AB3877" s="207"/>
      <c r="AC3877" s="207"/>
      <c r="AD3877" s="207"/>
      <c r="AE3877" s="207"/>
      <c r="AF3877" s="7"/>
    </row>
    <row r="3878" ht="14.25" customHeight="1">
      <c r="A3878" s="7"/>
      <c r="B3878" s="7"/>
      <c r="C3878" s="7"/>
      <c r="D3878" s="7"/>
      <c r="E3878" s="201"/>
      <c r="F3878" s="201"/>
      <c r="G3878" s="201"/>
      <c r="H3878" s="221"/>
      <c r="I3878" s="207"/>
      <c r="J3878" s="207"/>
      <c r="K3878" s="207"/>
      <c r="L3878" s="207"/>
      <c r="M3878" s="207"/>
      <c r="N3878" s="207"/>
      <c r="O3878" s="207"/>
      <c r="P3878" s="207"/>
      <c r="Q3878" s="207"/>
      <c r="R3878" s="207"/>
      <c r="S3878" s="207"/>
      <c r="T3878" s="207"/>
      <c r="U3878" s="207"/>
      <c r="V3878" s="207"/>
      <c r="W3878" s="207"/>
      <c r="X3878" s="207"/>
      <c r="Y3878" s="207"/>
      <c r="Z3878" s="207"/>
      <c r="AA3878" s="207"/>
      <c r="AB3878" s="207"/>
      <c r="AC3878" s="207"/>
      <c r="AD3878" s="207"/>
      <c r="AE3878" s="207"/>
      <c r="AF3878" s="7"/>
    </row>
    <row r="3879" ht="14.25" customHeight="1">
      <c r="A3879" s="7"/>
      <c r="B3879" s="7"/>
      <c r="C3879" s="7"/>
      <c r="D3879" s="7"/>
      <c r="E3879" s="201"/>
      <c r="F3879" s="201"/>
      <c r="G3879" s="201"/>
      <c r="H3879" s="221"/>
      <c r="I3879" s="207"/>
      <c r="J3879" s="207"/>
      <c r="K3879" s="207"/>
      <c r="L3879" s="207"/>
      <c r="M3879" s="207"/>
      <c r="N3879" s="207"/>
      <c r="O3879" s="207"/>
      <c r="P3879" s="207"/>
      <c r="Q3879" s="207"/>
      <c r="R3879" s="207"/>
      <c r="S3879" s="207"/>
      <c r="T3879" s="207"/>
      <c r="U3879" s="207"/>
      <c r="V3879" s="207"/>
      <c r="W3879" s="207"/>
      <c r="X3879" s="207"/>
      <c r="Y3879" s="207"/>
      <c r="Z3879" s="207"/>
      <c r="AA3879" s="207"/>
      <c r="AB3879" s="207"/>
      <c r="AC3879" s="207"/>
      <c r="AD3879" s="207"/>
      <c r="AE3879" s="207"/>
      <c r="AF3879" s="7"/>
    </row>
    <row r="3880" ht="14.25" customHeight="1">
      <c r="A3880" s="7"/>
      <c r="B3880" s="7"/>
      <c r="C3880" s="7"/>
      <c r="D3880" s="7"/>
      <c r="E3880" s="201"/>
      <c r="F3880" s="201"/>
      <c r="G3880" s="201"/>
      <c r="H3880" s="221"/>
      <c r="I3880" s="207"/>
      <c r="J3880" s="207"/>
      <c r="K3880" s="207"/>
      <c r="L3880" s="207"/>
      <c r="M3880" s="207"/>
      <c r="N3880" s="207"/>
      <c r="O3880" s="207"/>
      <c r="P3880" s="207"/>
      <c r="Q3880" s="207"/>
      <c r="R3880" s="207"/>
      <c r="S3880" s="207"/>
      <c r="T3880" s="207"/>
      <c r="U3880" s="207"/>
      <c r="V3880" s="207"/>
      <c r="W3880" s="207"/>
      <c r="X3880" s="207"/>
      <c r="Y3880" s="207"/>
      <c r="Z3880" s="207"/>
      <c r="AA3880" s="207"/>
      <c r="AB3880" s="207"/>
      <c r="AC3880" s="207"/>
      <c r="AD3880" s="207"/>
      <c r="AE3880" s="207"/>
      <c r="AF3880" s="7"/>
    </row>
    <row r="3881" ht="14.25" customHeight="1">
      <c r="A3881" s="7"/>
      <c r="B3881" s="7"/>
      <c r="C3881" s="7"/>
      <c r="D3881" s="7"/>
      <c r="E3881" s="201"/>
      <c r="F3881" s="201"/>
      <c r="G3881" s="201"/>
      <c r="H3881" s="221"/>
      <c r="I3881" s="207"/>
      <c r="J3881" s="207"/>
      <c r="K3881" s="207"/>
      <c r="L3881" s="207"/>
      <c r="M3881" s="207"/>
      <c r="N3881" s="207"/>
      <c r="O3881" s="207"/>
      <c r="P3881" s="207"/>
      <c r="Q3881" s="207"/>
      <c r="R3881" s="207"/>
      <c r="S3881" s="207"/>
      <c r="T3881" s="207"/>
      <c r="U3881" s="207"/>
      <c r="V3881" s="207"/>
      <c r="W3881" s="207"/>
      <c r="X3881" s="207"/>
      <c r="Y3881" s="207"/>
      <c r="Z3881" s="207"/>
      <c r="AA3881" s="207"/>
      <c r="AB3881" s="207"/>
      <c r="AC3881" s="207"/>
      <c r="AD3881" s="207"/>
      <c r="AE3881" s="207"/>
      <c r="AF3881" s="7"/>
    </row>
    <row r="3882" ht="14.25" customHeight="1">
      <c r="A3882" s="7"/>
      <c r="B3882" s="7"/>
      <c r="C3882" s="7"/>
      <c r="D3882" s="7"/>
      <c r="E3882" s="201"/>
      <c r="F3882" s="201"/>
      <c r="G3882" s="201"/>
      <c r="H3882" s="221"/>
      <c r="I3882" s="207"/>
      <c r="J3882" s="207"/>
      <c r="K3882" s="207"/>
      <c r="L3882" s="207"/>
      <c r="M3882" s="207"/>
      <c r="N3882" s="207"/>
      <c r="O3882" s="207"/>
      <c r="P3882" s="207"/>
      <c r="Q3882" s="207"/>
      <c r="R3882" s="207"/>
      <c r="S3882" s="207"/>
      <c r="T3882" s="207"/>
      <c r="U3882" s="207"/>
      <c r="V3882" s="207"/>
      <c r="W3882" s="207"/>
      <c r="X3882" s="207"/>
      <c r="Y3882" s="207"/>
      <c r="Z3882" s="207"/>
      <c r="AA3882" s="207"/>
      <c r="AB3882" s="207"/>
      <c r="AC3882" s="207"/>
      <c r="AD3882" s="207"/>
      <c r="AE3882" s="207"/>
      <c r="AF3882" s="7"/>
    </row>
    <row r="3883" ht="14.25" customHeight="1">
      <c r="A3883" s="7"/>
      <c r="B3883" s="7"/>
      <c r="C3883" s="7"/>
      <c r="D3883" s="7"/>
      <c r="E3883" s="201"/>
      <c r="F3883" s="201"/>
      <c r="G3883" s="201"/>
      <c r="H3883" s="221"/>
      <c r="I3883" s="207"/>
      <c r="J3883" s="207"/>
      <c r="K3883" s="207"/>
      <c r="L3883" s="207"/>
      <c r="M3883" s="207"/>
      <c r="N3883" s="207"/>
      <c r="O3883" s="207"/>
      <c r="P3883" s="207"/>
      <c r="Q3883" s="207"/>
      <c r="R3883" s="207"/>
      <c r="S3883" s="207"/>
      <c r="T3883" s="207"/>
      <c r="U3883" s="207"/>
      <c r="V3883" s="207"/>
      <c r="W3883" s="207"/>
      <c r="X3883" s="207"/>
      <c r="Y3883" s="207"/>
      <c r="Z3883" s="207"/>
      <c r="AA3883" s="207"/>
      <c r="AB3883" s="207"/>
      <c r="AC3883" s="207"/>
      <c r="AD3883" s="207"/>
      <c r="AE3883" s="207"/>
      <c r="AF3883" s="7"/>
    </row>
    <row r="3884" ht="14.25" customHeight="1">
      <c r="A3884" s="7"/>
      <c r="B3884" s="7"/>
      <c r="C3884" s="7"/>
      <c r="D3884" s="7"/>
      <c r="E3884" s="201"/>
      <c r="F3884" s="201"/>
      <c r="G3884" s="201"/>
      <c r="H3884" s="221"/>
      <c r="I3884" s="207"/>
      <c r="J3884" s="207"/>
      <c r="K3884" s="207"/>
      <c r="L3884" s="207"/>
      <c r="M3884" s="207"/>
      <c r="N3884" s="207"/>
      <c r="O3884" s="207"/>
      <c r="P3884" s="207"/>
      <c r="Q3884" s="207"/>
      <c r="R3884" s="207"/>
      <c r="S3884" s="207"/>
      <c r="T3884" s="207"/>
      <c r="U3884" s="207"/>
      <c r="V3884" s="207"/>
      <c r="W3884" s="207"/>
      <c r="X3884" s="207"/>
      <c r="Y3884" s="207"/>
      <c r="Z3884" s="207"/>
      <c r="AA3884" s="207"/>
      <c r="AB3884" s="207"/>
      <c r="AC3884" s="207"/>
      <c r="AD3884" s="207"/>
      <c r="AE3884" s="207"/>
      <c r="AF3884" s="7"/>
    </row>
    <row r="3885" ht="14.25" customHeight="1">
      <c r="A3885" s="7"/>
      <c r="B3885" s="7"/>
      <c r="C3885" s="7"/>
      <c r="D3885" s="7"/>
      <c r="E3885" s="201"/>
      <c r="F3885" s="201"/>
      <c r="G3885" s="201"/>
      <c r="H3885" s="221"/>
      <c r="I3885" s="207"/>
      <c r="J3885" s="207"/>
      <c r="K3885" s="207"/>
      <c r="L3885" s="207"/>
      <c r="M3885" s="207"/>
      <c r="N3885" s="207"/>
      <c r="O3885" s="207"/>
      <c r="P3885" s="207"/>
      <c r="Q3885" s="207"/>
      <c r="R3885" s="207"/>
      <c r="S3885" s="207"/>
      <c r="T3885" s="207"/>
      <c r="U3885" s="207"/>
      <c r="V3885" s="207"/>
      <c r="W3885" s="207"/>
      <c r="X3885" s="207"/>
      <c r="Y3885" s="207"/>
      <c r="Z3885" s="207"/>
      <c r="AA3885" s="207"/>
      <c r="AB3885" s="207"/>
      <c r="AC3885" s="207"/>
      <c r="AD3885" s="207"/>
      <c r="AE3885" s="207"/>
      <c r="AF3885" s="7"/>
    </row>
    <row r="3886" ht="14.25" customHeight="1">
      <c r="A3886" s="7"/>
      <c r="B3886" s="7"/>
      <c r="C3886" s="7"/>
      <c r="D3886" s="7"/>
      <c r="E3886" s="201"/>
      <c r="F3886" s="201"/>
      <c r="G3886" s="201"/>
      <c r="H3886" s="221"/>
      <c r="I3886" s="207"/>
      <c r="J3886" s="207"/>
      <c r="K3886" s="207"/>
      <c r="L3886" s="207"/>
      <c r="M3886" s="207"/>
      <c r="N3886" s="207"/>
      <c r="O3886" s="207"/>
      <c r="P3886" s="207"/>
      <c r="Q3886" s="207"/>
      <c r="R3886" s="207"/>
      <c r="S3886" s="207"/>
      <c r="T3886" s="207"/>
      <c r="U3886" s="207"/>
      <c r="V3886" s="207"/>
      <c r="W3886" s="207"/>
      <c r="X3886" s="207"/>
      <c r="Y3886" s="207"/>
      <c r="Z3886" s="207"/>
      <c r="AA3886" s="207"/>
      <c r="AB3886" s="207"/>
      <c r="AC3886" s="207"/>
      <c r="AD3886" s="207"/>
      <c r="AE3886" s="207"/>
      <c r="AF3886" s="7"/>
    </row>
    <row r="3887" ht="14.25" customHeight="1">
      <c r="A3887" s="7"/>
      <c r="B3887" s="7"/>
      <c r="C3887" s="7"/>
      <c r="D3887" s="7"/>
      <c r="E3887" s="201"/>
      <c r="F3887" s="201"/>
      <c r="G3887" s="201"/>
      <c r="H3887" s="221"/>
      <c r="I3887" s="207"/>
      <c r="J3887" s="207"/>
      <c r="K3887" s="207"/>
      <c r="L3887" s="207"/>
      <c r="M3887" s="207"/>
      <c r="N3887" s="207"/>
      <c r="O3887" s="207"/>
      <c r="P3887" s="207"/>
      <c r="Q3887" s="207"/>
      <c r="R3887" s="207"/>
      <c r="S3887" s="207"/>
      <c r="T3887" s="207"/>
      <c r="U3887" s="207"/>
      <c r="V3887" s="207"/>
      <c r="W3887" s="207"/>
      <c r="X3887" s="207"/>
      <c r="Y3887" s="207"/>
      <c r="Z3887" s="207"/>
      <c r="AA3887" s="207"/>
      <c r="AB3887" s="207"/>
      <c r="AC3887" s="207"/>
      <c r="AD3887" s="207"/>
      <c r="AE3887" s="207"/>
      <c r="AF3887" s="7"/>
    </row>
    <row r="3888" ht="14.25" customHeight="1">
      <c r="A3888" s="7"/>
      <c r="B3888" s="7"/>
      <c r="C3888" s="7"/>
      <c r="D3888" s="7"/>
      <c r="E3888" s="201"/>
      <c r="F3888" s="201"/>
      <c r="G3888" s="201"/>
      <c r="H3888" s="221"/>
      <c r="I3888" s="207"/>
      <c r="J3888" s="207"/>
      <c r="K3888" s="207"/>
      <c r="L3888" s="207"/>
      <c r="M3888" s="207"/>
      <c r="N3888" s="207"/>
      <c r="O3888" s="207"/>
      <c r="P3888" s="207"/>
      <c r="Q3888" s="207"/>
      <c r="R3888" s="207"/>
      <c r="S3888" s="207"/>
      <c r="T3888" s="207"/>
      <c r="U3888" s="207"/>
      <c r="V3888" s="207"/>
      <c r="W3888" s="207"/>
      <c r="X3888" s="207"/>
      <c r="Y3888" s="207"/>
      <c r="Z3888" s="207"/>
      <c r="AA3888" s="207"/>
      <c r="AB3888" s="207"/>
      <c r="AC3888" s="207"/>
      <c r="AD3888" s="207"/>
      <c r="AE3888" s="207"/>
      <c r="AF3888" s="7"/>
    </row>
    <row r="3889" ht="14.25" customHeight="1">
      <c r="A3889" s="7"/>
      <c r="B3889" s="7"/>
      <c r="C3889" s="7"/>
      <c r="D3889" s="7"/>
      <c r="E3889" s="201"/>
      <c r="F3889" s="201"/>
      <c r="G3889" s="201"/>
      <c r="H3889" s="221"/>
      <c r="I3889" s="207"/>
      <c r="J3889" s="207"/>
      <c r="K3889" s="207"/>
      <c r="L3889" s="207"/>
      <c r="M3889" s="207"/>
      <c r="N3889" s="207"/>
      <c r="O3889" s="207"/>
      <c r="P3889" s="207"/>
      <c r="Q3889" s="207"/>
      <c r="R3889" s="207"/>
      <c r="S3889" s="207"/>
      <c r="T3889" s="207"/>
      <c r="U3889" s="207"/>
      <c r="V3889" s="207"/>
      <c r="W3889" s="207"/>
      <c r="X3889" s="207"/>
      <c r="Y3889" s="207"/>
      <c r="Z3889" s="207"/>
      <c r="AA3889" s="207"/>
      <c r="AB3889" s="207"/>
      <c r="AC3889" s="207"/>
      <c r="AD3889" s="207"/>
      <c r="AE3889" s="207"/>
      <c r="AF3889" s="7"/>
    </row>
    <row r="3890" ht="14.25" customHeight="1">
      <c r="A3890" s="7"/>
      <c r="B3890" s="7"/>
      <c r="C3890" s="7"/>
      <c r="D3890" s="7"/>
      <c r="E3890" s="201"/>
      <c r="F3890" s="201"/>
      <c r="G3890" s="201"/>
      <c r="H3890" s="221"/>
      <c r="I3890" s="207"/>
      <c r="J3890" s="207"/>
      <c r="K3890" s="207"/>
      <c r="L3890" s="207"/>
      <c r="M3890" s="207"/>
      <c r="N3890" s="207"/>
      <c r="O3890" s="207"/>
      <c r="P3890" s="207"/>
      <c r="Q3890" s="207"/>
      <c r="R3890" s="207"/>
      <c r="S3890" s="207"/>
      <c r="T3890" s="207"/>
      <c r="U3890" s="207"/>
      <c r="V3890" s="207"/>
      <c r="W3890" s="207"/>
      <c r="X3890" s="207"/>
      <c r="Y3890" s="207"/>
      <c r="Z3890" s="207"/>
      <c r="AA3890" s="207"/>
      <c r="AB3890" s="207"/>
      <c r="AC3890" s="207"/>
      <c r="AD3890" s="207"/>
      <c r="AE3890" s="207"/>
      <c r="AF3890" s="7"/>
    </row>
    <row r="3891" ht="14.25" customHeight="1">
      <c r="A3891" s="7"/>
      <c r="B3891" s="7"/>
      <c r="C3891" s="7"/>
      <c r="D3891" s="7"/>
      <c r="E3891" s="201"/>
      <c r="F3891" s="201"/>
      <c r="G3891" s="201"/>
      <c r="H3891" s="221"/>
      <c r="I3891" s="207"/>
      <c r="J3891" s="207"/>
      <c r="K3891" s="207"/>
      <c r="L3891" s="207"/>
      <c r="M3891" s="207"/>
      <c r="N3891" s="207"/>
      <c r="O3891" s="207"/>
      <c r="P3891" s="207"/>
      <c r="Q3891" s="207"/>
      <c r="R3891" s="207"/>
      <c r="S3891" s="207"/>
      <c r="T3891" s="207"/>
      <c r="U3891" s="207"/>
      <c r="V3891" s="207"/>
      <c r="W3891" s="207"/>
      <c r="X3891" s="207"/>
      <c r="Y3891" s="207"/>
      <c r="Z3891" s="207"/>
      <c r="AA3891" s="207"/>
      <c r="AB3891" s="207"/>
      <c r="AC3891" s="207"/>
      <c r="AD3891" s="207"/>
      <c r="AE3891" s="207"/>
      <c r="AF3891" s="7"/>
    </row>
    <row r="3892" ht="14.25" customHeight="1">
      <c r="A3892" s="7"/>
      <c r="B3892" s="7"/>
      <c r="C3892" s="7"/>
      <c r="D3892" s="7"/>
      <c r="E3892" s="201"/>
      <c r="F3892" s="201"/>
      <c r="G3892" s="201"/>
      <c r="H3892" s="221"/>
      <c r="I3892" s="207"/>
      <c r="J3892" s="207"/>
      <c r="K3892" s="207"/>
      <c r="L3892" s="207"/>
      <c r="M3892" s="207"/>
      <c r="N3892" s="207"/>
      <c r="O3892" s="207"/>
      <c r="P3892" s="207"/>
      <c r="Q3892" s="207"/>
      <c r="R3892" s="207"/>
      <c r="S3892" s="207"/>
      <c r="T3892" s="207"/>
      <c r="U3892" s="207"/>
      <c r="V3892" s="207"/>
      <c r="W3892" s="207"/>
      <c r="X3892" s="207"/>
      <c r="Y3892" s="207"/>
      <c r="Z3892" s="207"/>
      <c r="AA3892" s="207"/>
      <c r="AB3892" s="207"/>
      <c r="AC3892" s="207"/>
      <c r="AD3892" s="207"/>
      <c r="AE3892" s="207"/>
      <c r="AF3892" s="7"/>
    </row>
    <row r="3893" ht="14.25" customHeight="1">
      <c r="A3893" s="7"/>
      <c r="B3893" s="7"/>
      <c r="C3893" s="7"/>
      <c r="D3893" s="7"/>
      <c r="E3893" s="201"/>
      <c r="F3893" s="201"/>
      <c r="G3893" s="201"/>
      <c r="H3893" s="221"/>
      <c r="I3893" s="207"/>
      <c r="J3893" s="207"/>
      <c r="K3893" s="207"/>
      <c r="L3893" s="207"/>
      <c r="M3893" s="207"/>
      <c r="N3893" s="207"/>
      <c r="O3893" s="207"/>
      <c r="P3893" s="207"/>
      <c r="Q3893" s="207"/>
      <c r="R3893" s="207"/>
      <c r="S3893" s="207"/>
      <c r="T3893" s="207"/>
      <c r="U3893" s="207"/>
      <c r="V3893" s="207"/>
      <c r="W3893" s="207"/>
      <c r="X3893" s="207"/>
      <c r="Y3893" s="207"/>
      <c r="Z3893" s="207"/>
      <c r="AA3893" s="207"/>
      <c r="AB3893" s="207"/>
      <c r="AC3893" s="207"/>
      <c r="AD3893" s="207"/>
      <c r="AE3893" s="207"/>
      <c r="AF3893" s="7"/>
    </row>
    <row r="3894" ht="14.25" customHeight="1">
      <c r="A3894" s="7"/>
      <c r="B3894" s="7"/>
      <c r="C3894" s="7"/>
      <c r="D3894" s="7"/>
      <c r="E3894" s="201"/>
      <c r="F3894" s="201"/>
      <c r="G3894" s="201"/>
      <c r="H3894" s="221"/>
      <c r="I3894" s="207"/>
      <c r="J3894" s="207"/>
      <c r="K3894" s="207"/>
      <c r="L3894" s="207"/>
      <c r="M3894" s="207"/>
      <c r="N3894" s="207"/>
      <c r="O3894" s="207"/>
      <c r="P3894" s="207"/>
      <c r="Q3894" s="207"/>
      <c r="R3894" s="207"/>
      <c r="S3894" s="207"/>
      <c r="T3894" s="207"/>
      <c r="U3894" s="207"/>
      <c r="V3894" s="207"/>
      <c r="W3894" s="207"/>
      <c r="X3894" s="207"/>
      <c r="Y3894" s="207"/>
      <c r="Z3894" s="207"/>
      <c r="AA3894" s="207"/>
      <c r="AB3894" s="207"/>
      <c r="AC3894" s="207"/>
      <c r="AD3894" s="207"/>
      <c r="AE3894" s="207"/>
      <c r="AF3894" s="7"/>
    </row>
    <row r="3895" ht="14.25" customHeight="1">
      <c r="A3895" s="7"/>
      <c r="B3895" s="7"/>
      <c r="C3895" s="7"/>
      <c r="D3895" s="7"/>
      <c r="E3895" s="201"/>
      <c r="F3895" s="201"/>
      <c r="G3895" s="201"/>
      <c r="H3895" s="221"/>
      <c r="I3895" s="207"/>
      <c r="J3895" s="207"/>
      <c r="K3895" s="207"/>
      <c r="L3895" s="207"/>
      <c r="M3895" s="207"/>
      <c r="N3895" s="207"/>
      <c r="O3895" s="207"/>
      <c r="P3895" s="207"/>
      <c r="Q3895" s="207"/>
      <c r="R3895" s="207"/>
      <c r="S3895" s="207"/>
      <c r="T3895" s="207"/>
      <c r="U3895" s="207"/>
      <c r="V3895" s="207"/>
      <c r="W3895" s="207"/>
      <c r="X3895" s="207"/>
      <c r="Y3895" s="207"/>
      <c r="Z3895" s="207"/>
      <c r="AA3895" s="207"/>
      <c r="AB3895" s="207"/>
      <c r="AC3895" s="207"/>
      <c r="AD3895" s="207"/>
      <c r="AE3895" s="207"/>
      <c r="AF3895" s="7"/>
    </row>
    <row r="3896" ht="14.25" customHeight="1">
      <c r="A3896" s="7"/>
      <c r="B3896" s="7"/>
      <c r="C3896" s="7"/>
      <c r="D3896" s="7"/>
      <c r="E3896" s="201"/>
      <c r="F3896" s="201"/>
      <c r="G3896" s="201"/>
      <c r="H3896" s="221"/>
      <c r="I3896" s="207"/>
      <c r="J3896" s="207"/>
      <c r="K3896" s="207"/>
      <c r="L3896" s="207"/>
      <c r="M3896" s="207"/>
      <c r="N3896" s="207"/>
      <c r="O3896" s="207"/>
      <c r="P3896" s="207"/>
      <c r="Q3896" s="207"/>
      <c r="R3896" s="207"/>
      <c r="S3896" s="207"/>
      <c r="T3896" s="207"/>
      <c r="U3896" s="207"/>
      <c r="V3896" s="207"/>
      <c r="W3896" s="207"/>
      <c r="X3896" s="207"/>
      <c r="Y3896" s="207"/>
      <c r="Z3896" s="207"/>
      <c r="AA3896" s="207"/>
      <c r="AB3896" s="207"/>
      <c r="AC3896" s="207"/>
      <c r="AD3896" s="207"/>
      <c r="AE3896" s="207"/>
      <c r="AF3896" s="7"/>
    </row>
    <row r="3897" ht="14.25" customHeight="1">
      <c r="A3897" s="7"/>
      <c r="B3897" s="7"/>
      <c r="C3897" s="7"/>
      <c r="D3897" s="7"/>
      <c r="E3897" s="201"/>
      <c r="F3897" s="201"/>
      <c r="G3897" s="201"/>
      <c r="H3897" s="221"/>
      <c r="I3897" s="207"/>
      <c r="J3897" s="207"/>
      <c r="K3897" s="207"/>
      <c r="L3897" s="207"/>
      <c r="M3897" s="207"/>
      <c r="N3897" s="207"/>
      <c r="O3897" s="207"/>
      <c r="P3897" s="207"/>
      <c r="Q3897" s="207"/>
      <c r="R3897" s="207"/>
      <c r="S3897" s="207"/>
      <c r="T3897" s="207"/>
      <c r="U3897" s="207"/>
      <c r="V3897" s="207"/>
      <c r="W3897" s="207"/>
      <c r="X3897" s="207"/>
      <c r="Y3897" s="207"/>
      <c r="Z3897" s="207"/>
      <c r="AA3897" s="207"/>
      <c r="AB3897" s="207"/>
      <c r="AC3897" s="207"/>
      <c r="AD3897" s="207"/>
      <c r="AE3897" s="207"/>
      <c r="AF3897" s="7"/>
    </row>
    <row r="3898" ht="14.25" customHeight="1">
      <c r="A3898" s="7"/>
      <c r="B3898" s="7"/>
      <c r="C3898" s="7"/>
      <c r="D3898" s="7"/>
      <c r="E3898" s="201"/>
      <c r="F3898" s="201"/>
      <c r="G3898" s="201"/>
      <c r="H3898" s="221"/>
      <c r="I3898" s="207"/>
      <c r="J3898" s="207"/>
      <c r="K3898" s="207"/>
      <c r="L3898" s="207"/>
      <c r="M3898" s="207"/>
      <c r="N3898" s="207"/>
      <c r="O3898" s="207"/>
      <c r="P3898" s="207"/>
      <c r="Q3898" s="207"/>
      <c r="R3898" s="207"/>
      <c r="S3898" s="207"/>
      <c r="T3898" s="207"/>
      <c r="U3898" s="207"/>
      <c r="V3898" s="207"/>
      <c r="W3898" s="207"/>
      <c r="X3898" s="207"/>
      <c r="Y3898" s="207"/>
      <c r="Z3898" s="207"/>
      <c r="AA3898" s="207"/>
      <c r="AB3898" s="207"/>
      <c r="AC3898" s="207"/>
      <c r="AD3898" s="207"/>
      <c r="AE3898" s="207"/>
      <c r="AF3898" s="7"/>
    </row>
    <row r="3899" ht="14.25" customHeight="1">
      <c r="A3899" s="7"/>
      <c r="B3899" s="7"/>
      <c r="C3899" s="7"/>
      <c r="D3899" s="7"/>
      <c r="E3899" s="201"/>
      <c r="F3899" s="201"/>
      <c r="G3899" s="201"/>
      <c r="H3899" s="221"/>
      <c r="I3899" s="207"/>
      <c r="J3899" s="207"/>
      <c r="K3899" s="207"/>
      <c r="L3899" s="207"/>
      <c r="M3899" s="207"/>
      <c r="N3899" s="207"/>
      <c r="O3899" s="207"/>
      <c r="P3899" s="207"/>
      <c r="Q3899" s="207"/>
      <c r="R3899" s="207"/>
      <c r="S3899" s="207"/>
      <c r="T3899" s="207"/>
      <c r="U3899" s="207"/>
      <c r="V3899" s="207"/>
      <c r="W3899" s="207"/>
      <c r="X3899" s="207"/>
      <c r="Y3899" s="207"/>
      <c r="Z3899" s="207"/>
      <c r="AA3899" s="207"/>
      <c r="AB3899" s="207"/>
      <c r="AC3899" s="207"/>
      <c r="AD3899" s="207"/>
      <c r="AE3899" s="207"/>
      <c r="AF3899" s="7"/>
    </row>
    <row r="3900" ht="14.25" customHeight="1">
      <c r="A3900" s="7"/>
      <c r="B3900" s="7"/>
      <c r="C3900" s="7"/>
      <c r="D3900" s="7"/>
      <c r="E3900" s="201"/>
      <c r="F3900" s="201"/>
      <c r="G3900" s="201"/>
      <c r="H3900" s="221"/>
      <c r="I3900" s="207"/>
      <c r="J3900" s="207"/>
      <c r="K3900" s="207"/>
      <c r="L3900" s="207"/>
      <c r="M3900" s="207"/>
      <c r="N3900" s="207"/>
      <c r="O3900" s="207"/>
      <c r="P3900" s="207"/>
      <c r="Q3900" s="207"/>
      <c r="R3900" s="207"/>
      <c r="S3900" s="207"/>
      <c r="T3900" s="207"/>
      <c r="U3900" s="207"/>
      <c r="V3900" s="207"/>
      <c r="W3900" s="207"/>
      <c r="X3900" s="207"/>
      <c r="Y3900" s="207"/>
      <c r="Z3900" s="207"/>
      <c r="AA3900" s="207"/>
      <c r="AB3900" s="207"/>
      <c r="AC3900" s="207"/>
      <c r="AD3900" s="207"/>
      <c r="AE3900" s="207"/>
      <c r="AF3900" s="7"/>
    </row>
    <row r="3901" ht="14.25" customHeight="1">
      <c r="A3901" s="7"/>
      <c r="B3901" s="7"/>
      <c r="C3901" s="7"/>
      <c r="D3901" s="7"/>
      <c r="E3901" s="201"/>
      <c r="F3901" s="201"/>
      <c r="G3901" s="201"/>
      <c r="H3901" s="221"/>
      <c r="I3901" s="207"/>
      <c r="J3901" s="207"/>
      <c r="K3901" s="207"/>
      <c r="L3901" s="207"/>
      <c r="M3901" s="207"/>
      <c r="N3901" s="207"/>
      <c r="O3901" s="207"/>
      <c r="P3901" s="207"/>
      <c r="Q3901" s="207"/>
      <c r="R3901" s="207"/>
      <c r="S3901" s="207"/>
      <c r="T3901" s="207"/>
      <c r="U3901" s="207"/>
      <c r="V3901" s="207"/>
      <c r="W3901" s="207"/>
      <c r="X3901" s="207"/>
      <c r="Y3901" s="207"/>
      <c r="Z3901" s="207"/>
      <c r="AA3901" s="207"/>
      <c r="AB3901" s="207"/>
      <c r="AC3901" s="207"/>
      <c r="AD3901" s="207"/>
      <c r="AE3901" s="207"/>
      <c r="AF3901" s="7"/>
    </row>
    <row r="3902" ht="14.25" customHeight="1">
      <c r="A3902" s="7"/>
      <c r="B3902" s="7"/>
      <c r="C3902" s="7"/>
      <c r="D3902" s="7"/>
      <c r="E3902" s="201"/>
      <c r="F3902" s="201"/>
      <c r="G3902" s="201"/>
      <c r="H3902" s="221"/>
      <c r="I3902" s="207"/>
      <c r="J3902" s="207"/>
      <c r="K3902" s="207"/>
      <c r="L3902" s="207"/>
      <c r="M3902" s="207"/>
      <c r="N3902" s="207"/>
      <c r="O3902" s="207"/>
      <c r="P3902" s="207"/>
      <c r="Q3902" s="207"/>
      <c r="R3902" s="207"/>
      <c r="S3902" s="207"/>
      <c r="T3902" s="207"/>
      <c r="U3902" s="207"/>
      <c r="V3902" s="207"/>
      <c r="W3902" s="207"/>
      <c r="X3902" s="207"/>
      <c r="Y3902" s="207"/>
      <c r="Z3902" s="207"/>
      <c r="AA3902" s="207"/>
      <c r="AB3902" s="207"/>
      <c r="AC3902" s="207"/>
      <c r="AD3902" s="207"/>
      <c r="AE3902" s="207"/>
      <c r="AF3902" s="7"/>
    </row>
    <row r="3903" ht="14.25" customHeight="1">
      <c r="A3903" s="7"/>
      <c r="B3903" s="7"/>
      <c r="C3903" s="7"/>
      <c r="D3903" s="7"/>
      <c r="E3903" s="201"/>
      <c r="F3903" s="201"/>
      <c r="G3903" s="201"/>
      <c r="H3903" s="221"/>
      <c r="I3903" s="207"/>
      <c r="J3903" s="207"/>
      <c r="K3903" s="207"/>
      <c r="L3903" s="207"/>
      <c r="M3903" s="207"/>
      <c r="N3903" s="207"/>
      <c r="O3903" s="207"/>
      <c r="P3903" s="207"/>
      <c r="Q3903" s="207"/>
      <c r="R3903" s="207"/>
      <c r="S3903" s="207"/>
      <c r="T3903" s="207"/>
      <c r="U3903" s="207"/>
      <c r="V3903" s="207"/>
      <c r="W3903" s="207"/>
      <c r="X3903" s="207"/>
      <c r="Y3903" s="207"/>
      <c r="Z3903" s="207"/>
      <c r="AA3903" s="207"/>
      <c r="AB3903" s="207"/>
      <c r="AC3903" s="207"/>
      <c r="AD3903" s="207"/>
      <c r="AE3903" s="207"/>
      <c r="AF3903" s="7"/>
    </row>
    <row r="3904" ht="14.25" customHeight="1">
      <c r="A3904" s="7"/>
      <c r="B3904" s="7"/>
      <c r="C3904" s="7"/>
      <c r="D3904" s="7"/>
      <c r="E3904" s="201"/>
      <c r="F3904" s="201"/>
      <c r="G3904" s="201"/>
      <c r="H3904" s="221"/>
      <c r="I3904" s="207"/>
      <c r="J3904" s="207"/>
      <c r="K3904" s="207"/>
      <c r="L3904" s="207"/>
      <c r="M3904" s="207"/>
      <c r="N3904" s="207"/>
      <c r="O3904" s="207"/>
      <c r="P3904" s="207"/>
      <c r="Q3904" s="207"/>
      <c r="R3904" s="207"/>
      <c r="S3904" s="207"/>
      <c r="T3904" s="207"/>
      <c r="U3904" s="207"/>
      <c r="V3904" s="207"/>
      <c r="W3904" s="207"/>
      <c r="X3904" s="207"/>
      <c r="Y3904" s="207"/>
      <c r="Z3904" s="207"/>
      <c r="AA3904" s="207"/>
      <c r="AB3904" s="207"/>
      <c r="AC3904" s="207"/>
      <c r="AD3904" s="207"/>
      <c r="AE3904" s="207"/>
      <c r="AF3904" s="7"/>
    </row>
    <row r="3905" ht="14.25" customHeight="1">
      <c r="A3905" s="7"/>
      <c r="B3905" s="7"/>
      <c r="C3905" s="7"/>
      <c r="D3905" s="7"/>
      <c r="E3905" s="201"/>
      <c r="F3905" s="201"/>
      <c r="G3905" s="201"/>
      <c r="H3905" s="221"/>
      <c r="I3905" s="207"/>
      <c r="J3905" s="207"/>
      <c r="K3905" s="207"/>
      <c r="L3905" s="207"/>
      <c r="M3905" s="207"/>
      <c r="N3905" s="207"/>
      <c r="O3905" s="207"/>
      <c r="P3905" s="207"/>
      <c r="Q3905" s="207"/>
      <c r="R3905" s="207"/>
      <c r="S3905" s="207"/>
      <c r="T3905" s="207"/>
      <c r="U3905" s="207"/>
      <c r="V3905" s="207"/>
      <c r="W3905" s="207"/>
      <c r="X3905" s="207"/>
      <c r="Y3905" s="207"/>
      <c r="Z3905" s="207"/>
      <c r="AA3905" s="207"/>
      <c r="AB3905" s="207"/>
      <c r="AC3905" s="207"/>
      <c r="AD3905" s="207"/>
      <c r="AE3905" s="207"/>
      <c r="AF3905" s="7"/>
    </row>
    <row r="3906" ht="14.25" customHeight="1">
      <c r="A3906" s="7"/>
      <c r="B3906" s="7"/>
      <c r="C3906" s="7"/>
      <c r="D3906" s="7"/>
      <c r="E3906" s="201"/>
      <c r="F3906" s="201"/>
      <c r="G3906" s="201"/>
      <c r="H3906" s="221"/>
      <c r="I3906" s="207"/>
      <c r="J3906" s="207"/>
      <c r="K3906" s="207"/>
      <c r="L3906" s="207"/>
      <c r="M3906" s="207"/>
      <c r="N3906" s="207"/>
      <c r="O3906" s="207"/>
      <c r="P3906" s="207"/>
      <c r="Q3906" s="207"/>
      <c r="R3906" s="207"/>
      <c r="S3906" s="207"/>
      <c r="T3906" s="207"/>
      <c r="U3906" s="207"/>
      <c r="V3906" s="207"/>
      <c r="W3906" s="207"/>
      <c r="X3906" s="207"/>
      <c r="Y3906" s="207"/>
      <c r="Z3906" s="207"/>
      <c r="AA3906" s="207"/>
      <c r="AB3906" s="207"/>
      <c r="AC3906" s="207"/>
      <c r="AD3906" s="207"/>
      <c r="AE3906" s="207"/>
      <c r="AF3906" s="7"/>
    </row>
    <row r="3907" ht="14.25" customHeight="1">
      <c r="A3907" s="7"/>
      <c r="B3907" s="7"/>
      <c r="C3907" s="7"/>
      <c r="D3907" s="7"/>
      <c r="E3907" s="201"/>
      <c r="F3907" s="201"/>
      <c r="G3907" s="201"/>
      <c r="H3907" s="221"/>
      <c r="I3907" s="207"/>
      <c r="J3907" s="207"/>
      <c r="K3907" s="207"/>
      <c r="L3907" s="207"/>
      <c r="M3907" s="207"/>
      <c r="N3907" s="207"/>
      <c r="O3907" s="207"/>
      <c r="P3907" s="207"/>
      <c r="Q3907" s="207"/>
      <c r="R3907" s="207"/>
      <c r="S3907" s="207"/>
      <c r="T3907" s="207"/>
      <c r="U3907" s="207"/>
      <c r="V3907" s="207"/>
      <c r="W3907" s="207"/>
      <c r="X3907" s="207"/>
      <c r="Y3907" s="207"/>
      <c r="Z3907" s="207"/>
      <c r="AA3907" s="207"/>
      <c r="AB3907" s="207"/>
      <c r="AC3907" s="207"/>
      <c r="AD3907" s="207"/>
      <c r="AE3907" s="207"/>
      <c r="AF3907" s="7"/>
    </row>
    <row r="3908" ht="14.25" customHeight="1">
      <c r="A3908" s="7"/>
      <c r="B3908" s="7"/>
      <c r="C3908" s="7"/>
      <c r="D3908" s="7"/>
      <c r="E3908" s="201"/>
      <c r="F3908" s="201"/>
      <c r="G3908" s="201"/>
      <c r="H3908" s="221"/>
      <c r="I3908" s="207"/>
      <c r="J3908" s="207"/>
      <c r="K3908" s="207"/>
      <c r="L3908" s="207"/>
      <c r="M3908" s="207"/>
      <c r="N3908" s="207"/>
      <c r="O3908" s="207"/>
      <c r="P3908" s="207"/>
      <c r="Q3908" s="207"/>
      <c r="R3908" s="207"/>
      <c r="S3908" s="207"/>
      <c r="T3908" s="207"/>
      <c r="U3908" s="207"/>
      <c r="V3908" s="207"/>
      <c r="W3908" s="207"/>
      <c r="X3908" s="207"/>
      <c r="Y3908" s="207"/>
      <c r="Z3908" s="207"/>
      <c r="AA3908" s="207"/>
      <c r="AB3908" s="207"/>
      <c r="AC3908" s="207"/>
      <c r="AD3908" s="207"/>
      <c r="AE3908" s="207"/>
      <c r="AF3908" s="7"/>
    </row>
    <row r="3909" ht="14.25" customHeight="1">
      <c r="A3909" s="7"/>
      <c r="B3909" s="7"/>
      <c r="C3909" s="7"/>
      <c r="D3909" s="7"/>
      <c r="E3909" s="201"/>
      <c r="F3909" s="201"/>
      <c r="G3909" s="201"/>
      <c r="H3909" s="221"/>
      <c r="I3909" s="207"/>
      <c r="J3909" s="207"/>
      <c r="K3909" s="207"/>
      <c r="L3909" s="207"/>
      <c r="M3909" s="207"/>
      <c r="N3909" s="207"/>
      <c r="O3909" s="207"/>
      <c r="P3909" s="207"/>
      <c r="Q3909" s="207"/>
      <c r="R3909" s="207"/>
      <c r="S3909" s="207"/>
      <c r="T3909" s="207"/>
      <c r="U3909" s="207"/>
      <c r="V3909" s="207"/>
      <c r="W3909" s="207"/>
      <c r="X3909" s="207"/>
      <c r="Y3909" s="207"/>
      <c r="Z3909" s="207"/>
      <c r="AA3909" s="207"/>
      <c r="AB3909" s="207"/>
      <c r="AC3909" s="207"/>
      <c r="AD3909" s="207"/>
      <c r="AE3909" s="207"/>
      <c r="AF3909" s="7"/>
    </row>
    <row r="3910" ht="14.25" customHeight="1">
      <c r="A3910" s="7"/>
      <c r="B3910" s="7"/>
      <c r="C3910" s="7"/>
      <c r="D3910" s="7"/>
      <c r="E3910" s="201"/>
      <c r="F3910" s="201"/>
      <c r="G3910" s="201"/>
      <c r="H3910" s="221"/>
      <c r="I3910" s="207"/>
      <c r="J3910" s="207"/>
      <c r="K3910" s="207"/>
      <c r="L3910" s="207"/>
      <c r="M3910" s="207"/>
      <c r="N3910" s="207"/>
      <c r="O3910" s="207"/>
      <c r="P3910" s="207"/>
      <c r="Q3910" s="207"/>
      <c r="R3910" s="207"/>
      <c r="S3910" s="207"/>
      <c r="T3910" s="207"/>
      <c r="U3910" s="207"/>
      <c r="V3910" s="207"/>
      <c r="W3910" s="207"/>
      <c r="X3910" s="207"/>
      <c r="Y3910" s="207"/>
      <c r="Z3910" s="207"/>
      <c r="AA3910" s="207"/>
      <c r="AB3910" s="207"/>
      <c r="AC3910" s="207"/>
      <c r="AD3910" s="207"/>
      <c r="AE3910" s="207"/>
      <c r="AF3910" s="7"/>
    </row>
    <row r="3911" ht="14.25" customHeight="1">
      <c r="A3911" s="7"/>
      <c r="B3911" s="7"/>
      <c r="C3911" s="7"/>
      <c r="D3911" s="7"/>
      <c r="E3911" s="201"/>
      <c r="F3911" s="201"/>
      <c r="G3911" s="201"/>
      <c r="H3911" s="221"/>
      <c r="I3911" s="207"/>
      <c r="J3911" s="207"/>
      <c r="K3911" s="207"/>
      <c r="L3911" s="207"/>
      <c r="M3911" s="207"/>
      <c r="N3911" s="207"/>
      <c r="O3911" s="207"/>
      <c r="P3911" s="207"/>
      <c r="Q3911" s="207"/>
      <c r="R3911" s="207"/>
      <c r="S3911" s="207"/>
      <c r="T3911" s="207"/>
      <c r="U3911" s="207"/>
      <c r="V3911" s="207"/>
      <c r="W3911" s="207"/>
      <c r="X3911" s="207"/>
      <c r="Y3911" s="207"/>
      <c r="Z3911" s="207"/>
      <c r="AA3911" s="207"/>
      <c r="AB3911" s="207"/>
      <c r="AC3911" s="207"/>
      <c r="AD3911" s="207"/>
      <c r="AE3911" s="207"/>
      <c r="AF3911" s="7"/>
    </row>
    <row r="3912" ht="14.25" customHeight="1">
      <c r="A3912" s="7"/>
      <c r="B3912" s="7"/>
      <c r="C3912" s="7"/>
      <c r="D3912" s="7"/>
      <c r="E3912" s="201"/>
      <c r="F3912" s="201"/>
      <c r="G3912" s="201"/>
      <c r="H3912" s="221"/>
      <c r="I3912" s="207"/>
      <c r="J3912" s="207"/>
      <c r="K3912" s="207"/>
      <c r="L3912" s="207"/>
      <c r="M3912" s="207"/>
      <c r="N3912" s="207"/>
      <c r="O3912" s="207"/>
      <c r="P3912" s="207"/>
      <c r="Q3912" s="207"/>
      <c r="R3912" s="207"/>
      <c r="S3912" s="207"/>
      <c r="T3912" s="207"/>
      <c r="U3912" s="207"/>
      <c r="V3912" s="207"/>
      <c r="W3912" s="207"/>
      <c r="X3912" s="207"/>
      <c r="Y3912" s="207"/>
      <c r="Z3912" s="207"/>
      <c r="AA3912" s="207"/>
      <c r="AB3912" s="207"/>
      <c r="AC3912" s="207"/>
      <c r="AD3912" s="207"/>
      <c r="AE3912" s="207"/>
      <c r="AF3912" s="7"/>
    </row>
    <row r="3913" ht="14.25" customHeight="1">
      <c r="A3913" s="7"/>
      <c r="B3913" s="7"/>
      <c r="C3913" s="7"/>
      <c r="D3913" s="7"/>
      <c r="E3913" s="201"/>
      <c r="F3913" s="201"/>
      <c r="G3913" s="201"/>
      <c r="H3913" s="221"/>
      <c r="I3913" s="207"/>
      <c r="J3913" s="207"/>
      <c r="K3913" s="207"/>
      <c r="L3913" s="207"/>
      <c r="M3913" s="207"/>
      <c r="N3913" s="207"/>
      <c r="O3913" s="207"/>
      <c r="P3913" s="207"/>
      <c r="Q3913" s="207"/>
      <c r="R3913" s="207"/>
      <c r="S3913" s="207"/>
      <c r="T3913" s="207"/>
      <c r="U3913" s="207"/>
      <c r="V3913" s="207"/>
      <c r="W3913" s="207"/>
      <c r="X3913" s="207"/>
      <c r="Y3913" s="207"/>
      <c r="Z3913" s="207"/>
      <c r="AA3913" s="207"/>
      <c r="AB3913" s="207"/>
      <c r="AC3913" s="207"/>
      <c r="AD3913" s="207"/>
      <c r="AE3913" s="207"/>
      <c r="AF3913" s="7"/>
    </row>
    <row r="3914" ht="14.25" customHeight="1">
      <c r="A3914" s="7"/>
      <c r="B3914" s="7"/>
      <c r="C3914" s="7"/>
      <c r="D3914" s="7"/>
      <c r="E3914" s="201"/>
      <c r="F3914" s="201"/>
      <c r="G3914" s="201"/>
      <c r="H3914" s="221"/>
      <c r="I3914" s="207"/>
      <c r="J3914" s="207"/>
      <c r="K3914" s="207"/>
      <c r="L3914" s="207"/>
      <c r="M3914" s="207"/>
      <c r="N3914" s="207"/>
      <c r="O3914" s="207"/>
      <c r="P3914" s="207"/>
      <c r="Q3914" s="207"/>
      <c r="R3914" s="207"/>
      <c r="S3914" s="207"/>
      <c r="T3914" s="207"/>
      <c r="U3914" s="207"/>
      <c r="V3914" s="207"/>
      <c r="W3914" s="207"/>
      <c r="X3914" s="207"/>
      <c r="Y3914" s="207"/>
      <c r="Z3914" s="207"/>
      <c r="AA3914" s="207"/>
      <c r="AB3914" s="207"/>
      <c r="AC3914" s="207"/>
      <c r="AD3914" s="207"/>
      <c r="AE3914" s="207"/>
      <c r="AF3914" s="7"/>
    </row>
    <row r="3915" ht="14.25" customHeight="1">
      <c r="A3915" s="7"/>
      <c r="B3915" s="7"/>
      <c r="C3915" s="7"/>
      <c r="D3915" s="7"/>
      <c r="E3915" s="201"/>
      <c r="F3915" s="201"/>
      <c r="G3915" s="201"/>
      <c r="H3915" s="221"/>
      <c r="I3915" s="207"/>
      <c r="J3915" s="207"/>
      <c r="K3915" s="207"/>
      <c r="L3915" s="207"/>
      <c r="M3915" s="207"/>
      <c r="N3915" s="207"/>
      <c r="O3915" s="207"/>
      <c r="P3915" s="207"/>
      <c r="Q3915" s="207"/>
      <c r="R3915" s="207"/>
      <c r="S3915" s="207"/>
      <c r="T3915" s="207"/>
      <c r="U3915" s="207"/>
      <c r="V3915" s="207"/>
      <c r="W3915" s="207"/>
      <c r="X3915" s="207"/>
      <c r="Y3915" s="207"/>
      <c r="Z3915" s="207"/>
      <c r="AA3915" s="207"/>
      <c r="AB3915" s="207"/>
      <c r="AC3915" s="207"/>
      <c r="AD3915" s="207"/>
      <c r="AE3915" s="207"/>
      <c r="AF3915" s="7"/>
    </row>
    <row r="3916" ht="14.25" customHeight="1">
      <c r="A3916" s="7"/>
      <c r="B3916" s="7"/>
      <c r="C3916" s="7"/>
      <c r="D3916" s="7"/>
      <c r="E3916" s="201"/>
      <c r="F3916" s="201"/>
      <c r="G3916" s="201"/>
      <c r="H3916" s="221"/>
      <c r="I3916" s="207"/>
      <c r="J3916" s="207"/>
      <c r="K3916" s="207"/>
      <c r="L3916" s="207"/>
      <c r="M3916" s="207"/>
      <c r="N3916" s="207"/>
      <c r="O3916" s="207"/>
      <c r="P3916" s="207"/>
      <c r="Q3916" s="207"/>
      <c r="R3916" s="207"/>
      <c r="S3916" s="207"/>
      <c r="T3916" s="207"/>
      <c r="U3916" s="207"/>
      <c r="V3916" s="207"/>
      <c r="W3916" s="207"/>
      <c r="X3916" s="207"/>
      <c r="Y3916" s="207"/>
      <c r="Z3916" s="207"/>
      <c r="AA3916" s="207"/>
      <c r="AB3916" s="207"/>
      <c r="AC3916" s="207"/>
      <c r="AD3916" s="207"/>
      <c r="AE3916" s="207"/>
      <c r="AF3916" s="7"/>
    </row>
    <row r="3917" ht="14.25" customHeight="1">
      <c r="A3917" s="7"/>
      <c r="B3917" s="7"/>
      <c r="C3917" s="7"/>
      <c r="D3917" s="7"/>
      <c r="E3917" s="201"/>
      <c r="F3917" s="201"/>
      <c r="G3917" s="201"/>
      <c r="H3917" s="221"/>
      <c r="I3917" s="207"/>
      <c r="J3917" s="207"/>
      <c r="K3917" s="207"/>
      <c r="L3917" s="207"/>
      <c r="M3917" s="207"/>
      <c r="N3917" s="207"/>
      <c r="O3917" s="207"/>
      <c r="P3917" s="207"/>
      <c r="Q3917" s="207"/>
      <c r="R3917" s="207"/>
      <c r="S3917" s="207"/>
      <c r="T3917" s="207"/>
      <c r="U3917" s="207"/>
      <c r="V3917" s="207"/>
      <c r="W3917" s="207"/>
      <c r="X3917" s="207"/>
      <c r="Y3917" s="207"/>
      <c r="Z3917" s="207"/>
      <c r="AA3917" s="207"/>
      <c r="AB3917" s="207"/>
      <c r="AC3917" s="207"/>
      <c r="AD3917" s="207"/>
      <c r="AE3917" s="207"/>
      <c r="AF3917" s="7"/>
    </row>
    <row r="3918" ht="14.25" customHeight="1">
      <c r="A3918" s="7"/>
      <c r="B3918" s="7"/>
      <c r="C3918" s="7"/>
      <c r="D3918" s="7"/>
      <c r="E3918" s="201"/>
      <c r="F3918" s="201"/>
      <c r="G3918" s="201"/>
      <c r="H3918" s="221"/>
      <c r="I3918" s="207"/>
      <c r="J3918" s="207"/>
      <c r="K3918" s="207"/>
      <c r="L3918" s="207"/>
      <c r="M3918" s="207"/>
      <c r="N3918" s="207"/>
      <c r="O3918" s="207"/>
      <c r="P3918" s="207"/>
      <c r="Q3918" s="207"/>
      <c r="R3918" s="207"/>
      <c r="S3918" s="207"/>
      <c r="T3918" s="207"/>
      <c r="U3918" s="207"/>
      <c r="V3918" s="207"/>
      <c r="W3918" s="207"/>
      <c r="X3918" s="207"/>
      <c r="Y3918" s="207"/>
      <c r="Z3918" s="207"/>
      <c r="AA3918" s="207"/>
      <c r="AB3918" s="207"/>
      <c r="AC3918" s="207"/>
      <c r="AD3918" s="207"/>
      <c r="AE3918" s="207"/>
      <c r="AF3918" s="7"/>
    </row>
    <row r="3919" ht="14.25" customHeight="1">
      <c r="A3919" s="7"/>
      <c r="B3919" s="7"/>
      <c r="C3919" s="7"/>
      <c r="D3919" s="7"/>
      <c r="E3919" s="201"/>
      <c r="F3919" s="201"/>
      <c r="G3919" s="201"/>
      <c r="H3919" s="221"/>
      <c r="I3919" s="207"/>
      <c r="J3919" s="207"/>
      <c r="K3919" s="207"/>
      <c r="L3919" s="207"/>
      <c r="M3919" s="207"/>
      <c r="N3919" s="207"/>
      <c r="O3919" s="207"/>
      <c r="P3919" s="207"/>
      <c r="Q3919" s="207"/>
      <c r="R3919" s="207"/>
      <c r="S3919" s="207"/>
      <c r="T3919" s="207"/>
      <c r="U3919" s="207"/>
      <c r="V3919" s="207"/>
      <c r="W3919" s="207"/>
      <c r="X3919" s="207"/>
      <c r="Y3919" s="207"/>
      <c r="Z3919" s="207"/>
      <c r="AA3919" s="207"/>
      <c r="AB3919" s="207"/>
      <c r="AC3919" s="207"/>
      <c r="AD3919" s="207"/>
      <c r="AE3919" s="207"/>
      <c r="AF3919" s="7"/>
    </row>
    <row r="3920" ht="14.25" customHeight="1">
      <c r="A3920" s="7"/>
      <c r="B3920" s="7"/>
      <c r="C3920" s="7"/>
      <c r="D3920" s="7"/>
      <c r="E3920" s="201"/>
      <c r="F3920" s="201"/>
      <c r="G3920" s="201"/>
      <c r="H3920" s="221"/>
      <c r="I3920" s="207"/>
      <c r="J3920" s="207"/>
      <c r="K3920" s="207"/>
      <c r="L3920" s="207"/>
      <c r="M3920" s="207"/>
      <c r="N3920" s="207"/>
      <c r="O3920" s="207"/>
      <c r="P3920" s="207"/>
      <c r="Q3920" s="207"/>
      <c r="R3920" s="207"/>
      <c r="S3920" s="207"/>
      <c r="T3920" s="207"/>
      <c r="U3920" s="207"/>
      <c r="V3920" s="207"/>
      <c r="W3920" s="207"/>
      <c r="X3920" s="207"/>
      <c r="Y3920" s="207"/>
      <c r="Z3920" s="207"/>
      <c r="AA3920" s="207"/>
      <c r="AB3920" s="207"/>
      <c r="AC3920" s="207"/>
      <c r="AD3920" s="207"/>
      <c r="AE3920" s="207"/>
      <c r="AF3920" s="7"/>
    </row>
    <row r="3921" ht="14.25" customHeight="1">
      <c r="A3921" s="7"/>
      <c r="B3921" s="7"/>
      <c r="C3921" s="7"/>
      <c r="D3921" s="7"/>
      <c r="E3921" s="201"/>
      <c r="F3921" s="201"/>
      <c r="G3921" s="201"/>
      <c r="H3921" s="221"/>
      <c r="I3921" s="207"/>
      <c r="J3921" s="207"/>
      <c r="K3921" s="207"/>
      <c r="L3921" s="207"/>
      <c r="M3921" s="207"/>
      <c r="N3921" s="207"/>
      <c r="O3921" s="207"/>
      <c r="P3921" s="207"/>
      <c r="Q3921" s="207"/>
      <c r="R3921" s="207"/>
      <c r="S3921" s="207"/>
      <c r="T3921" s="207"/>
      <c r="U3921" s="207"/>
      <c r="V3921" s="207"/>
      <c r="W3921" s="207"/>
      <c r="X3921" s="207"/>
      <c r="Y3921" s="207"/>
      <c r="Z3921" s="207"/>
      <c r="AA3921" s="207"/>
      <c r="AB3921" s="207"/>
      <c r="AC3921" s="207"/>
      <c r="AD3921" s="207"/>
      <c r="AE3921" s="207"/>
      <c r="AF3921" s="7"/>
    </row>
    <row r="3922" ht="14.25" customHeight="1">
      <c r="A3922" s="7"/>
      <c r="B3922" s="7"/>
      <c r="C3922" s="7"/>
      <c r="D3922" s="7"/>
      <c r="E3922" s="201"/>
      <c r="F3922" s="201"/>
      <c r="G3922" s="201"/>
      <c r="H3922" s="221"/>
      <c r="I3922" s="207"/>
      <c r="J3922" s="207"/>
      <c r="K3922" s="207"/>
      <c r="L3922" s="207"/>
      <c r="M3922" s="207"/>
      <c r="N3922" s="207"/>
      <c r="O3922" s="207"/>
      <c r="P3922" s="207"/>
      <c r="Q3922" s="207"/>
      <c r="R3922" s="207"/>
      <c r="S3922" s="207"/>
      <c r="T3922" s="207"/>
      <c r="U3922" s="207"/>
      <c r="V3922" s="207"/>
      <c r="W3922" s="207"/>
      <c r="X3922" s="207"/>
      <c r="Y3922" s="207"/>
      <c r="Z3922" s="207"/>
      <c r="AA3922" s="207"/>
      <c r="AB3922" s="207"/>
      <c r="AC3922" s="207"/>
      <c r="AD3922" s="207"/>
      <c r="AE3922" s="207"/>
      <c r="AF3922" s="7"/>
    </row>
    <row r="3923" ht="14.25" customHeight="1">
      <c r="A3923" s="7"/>
      <c r="B3923" s="7"/>
      <c r="C3923" s="7"/>
      <c r="D3923" s="7"/>
      <c r="E3923" s="201"/>
      <c r="F3923" s="201"/>
      <c r="G3923" s="201"/>
      <c r="H3923" s="221"/>
      <c r="I3923" s="207"/>
      <c r="J3923" s="207"/>
      <c r="K3923" s="207"/>
      <c r="L3923" s="207"/>
      <c r="M3923" s="207"/>
      <c r="N3923" s="207"/>
      <c r="O3923" s="207"/>
      <c r="P3923" s="207"/>
      <c r="Q3923" s="207"/>
      <c r="R3923" s="207"/>
      <c r="S3923" s="207"/>
      <c r="T3923" s="207"/>
      <c r="U3923" s="207"/>
      <c r="V3923" s="207"/>
      <c r="W3923" s="207"/>
      <c r="X3923" s="207"/>
      <c r="Y3923" s="207"/>
      <c r="Z3923" s="207"/>
      <c r="AA3923" s="207"/>
      <c r="AB3923" s="207"/>
      <c r="AC3923" s="207"/>
      <c r="AD3923" s="207"/>
      <c r="AE3923" s="207"/>
      <c r="AF3923" s="7"/>
    </row>
    <row r="3924" ht="14.25" customHeight="1">
      <c r="A3924" s="7"/>
      <c r="B3924" s="7"/>
      <c r="C3924" s="7"/>
      <c r="D3924" s="7"/>
      <c r="E3924" s="201"/>
      <c r="F3924" s="201"/>
      <c r="G3924" s="201"/>
      <c r="H3924" s="221"/>
      <c r="I3924" s="207"/>
      <c r="J3924" s="207"/>
      <c r="K3924" s="207"/>
      <c r="L3924" s="207"/>
      <c r="M3924" s="207"/>
      <c r="N3924" s="207"/>
      <c r="O3924" s="207"/>
      <c r="P3924" s="207"/>
      <c r="Q3924" s="207"/>
      <c r="R3924" s="207"/>
      <c r="S3924" s="207"/>
      <c r="T3924" s="207"/>
      <c r="U3924" s="207"/>
      <c r="V3924" s="207"/>
      <c r="W3924" s="207"/>
      <c r="X3924" s="207"/>
      <c r="Y3924" s="207"/>
      <c r="Z3924" s="207"/>
      <c r="AA3924" s="207"/>
      <c r="AB3924" s="207"/>
      <c r="AC3924" s="207"/>
      <c r="AD3924" s="207"/>
      <c r="AE3924" s="207"/>
      <c r="AF3924" s="7"/>
    </row>
    <row r="3925" ht="14.25" customHeight="1">
      <c r="A3925" s="7"/>
      <c r="B3925" s="7"/>
      <c r="C3925" s="7"/>
      <c r="D3925" s="7"/>
      <c r="E3925" s="201"/>
      <c r="F3925" s="201"/>
      <c r="G3925" s="201"/>
      <c r="H3925" s="221"/>
      <c r="I3925" s="207"/>
      <c r="J3925" s="207"/>
      <c r="K3925" s="207"/>
      <c r="L3925" s="207"/>
      <c r="M3925" s="207"/>
      <c r="N3925" s="207"/>
      <c r="O3925" s="207"/>
      <c r="P3925" s="207"/>
      <c r="Q3925" s="207"/>
      <c r="R3925" s="207"/>
      <c r="S3925" s="207"/>
      <c r="T3925" s="207"/>
      <c r="U3925" s="207"/>
      <c r="V3925" s="207"/>
      <c r="W3925" s="207"/>
      <c r="X3925" s="207"/>
      <c r="Y3925" s="207"/>
      <c r="Z3925" s="207"/>
      <c r="AA3925" s="207"/>
      <c r="AB3925" s="207"/>
      <c r="AC3925" s="207"/>
      <c r="AD3925" s="207"/>
      <c r="AE3925" s="207"/>
      <c r="AF3925" s="7"/>
    </row>
    <row r="3926" ht="14.25" customHeight="1">
      <c r="A3926" s="7"/>
      <c r="B3926" s="7"/>
      <c r="C3926" s="7"/>
      <c r="D3926" s="7"/>
      <c r="E3926" s="201"/>
      <c r="F3926" s="201"/>
      <c r="G3926" s="201"/>
      <c r="H3926" s="221"/>
      <c r="I3926" s="207"/>
      <c r="J3926" s="207"/>
      <c r="K3926" s="207"/>
      <c r="L3926" s="207"/>
      <c r="M3926" s="207"/>
      <c r="N3926" s="207"/>
      <c r="O3926" s="207"/>
      <c r="P3926" s="207"/>
      <c r="Q3926" s="207"/>
      <c r="R3926" s="207"/>
      <c r="S3926" s="207"/>
      <c r="T3926" s="207"/>
      <c r="U3926" s="207"/>
      <c r="V3926" s="207"/>
      <c r="W3926" s="207"/>
      <c r="X3926" s="207"/>
      <c r="Y3926" s="207"/>
      <c r="Z3926" s="207"/>
      <c r="AA3926" s="207"/>
      <c r="AB3926" s="207"/>
      <c r="AC3926" s="207"/>
      <c r="AD3926" s="207"/>
      <c r="AE3926" s="207"/>
      <c r="AF3926" s="7"/>
    </row>
    <row r="3927" ht="14.25" customHeight="1">
      <c r="A3927" s="7"/>
      <c r="B3927" s="7"/>
      <c r="C3927" s="7"/>
      <c r="D3927" s="7"/>
      <c r="E3927" s="201"/>
      <c r="F3927" s="201"/>
      <c r="G3927" s="201"/>
      <c r="H3927" s="221"/>
      <c r="I3927" s="207"/>
      <c r="J3927" s="207"/>
      <c r="K3927" s="207"/>
      <c r="L3927" s="207"/>
      <c r="M3927" s="207"/>
      <c r="N3927" s="207"/>
      <c r="O3927" s="207"/>
      <c r="P3927" s="207"/>
      <c r="Q3927" s="207"/>
      <c r="R3927" s="207"/>
      <c r="S3927" s="207"/>
      <c r="T3927" s="207"/>
      <c r="U3927" s="207"/>
      <c r="V3927" s="207"/>
      <c r="W3927" s="207"/>
      <c r="X3927" s="207"/>
      <c r="Y3927" s="207"/>
      <c r="Z3927" s="207"/>
      <c r="AA3927" s="207"/>
      <c r="AB3927" s="207"/>
      <c r="AC3927" s="207"/>
      <c r="AD3927" s="207"/>
      <c r="AE3927" s="207"/>
      <c r="AF3927" s="7"/>
    </row>
    <row r="3928" ht="14.25" customHeight="1">
      <c r="A3928" s="7"/>
      <c r="B3928" s="7"/>
      <c r="C3928" s="7"/>
      <c r="D3928" s="7"/>
      <c r="E3928" s="201"/>
      <c r="F3928" s="201"/>
      <c r="G3928" s="201"/>
      <c r="H3928" s="221"/>
      <c r="I3928" s="207"/>
      <c r="J3928" s="207"/>
      <c r="K3928" s="207"/>
      <c r="L3928" s="207"/>
      <c r="M3928" s="207"/>
      <c r="N3928" s="207"/>
      <c r="O3928" s="207"/>
      <c r="P3928" s="207"/>
      <c r="Q3928" s="207"/>
      <c r="R3928" s="207"/>
      <c r="S3928" s="207"/>
      <c r="T3928" s="207"/>
      <c r="U3928" s="207"/>
      <c r="V3928" s="207"/>
      <c r="W3928" s="207"/>
      <c r="X3928" s="207"/>
      <c r="Y3928" s="207"/>
      <c r="Z3928" s="207"/>
      <c r="AA3928" s="207"/>
      <c r="AB3928" s="207"/>
      <c r="AC3928" s="207"/>
      <c r="AD3928" s="207"/>
      <c r="AE3928" s="207"/>
      <c r="AF3928" s="7"/>
    </row>
    <row r="3929" ht="14.25" customHeight="1">
      <c r="A3929" s="7"/>
      <c r="B3929" s="7"/>
      <c r="C3929" s="7"/>
      <c r="D3929" s="7"/>
      <c r="E3929" s="201"/>
      <c r="F3929" s="201"/>
      <c r="G3929" s="201"/>
      <c r="H3929" s="221"/>
      <c r="I3929" s="207"/>
      <c r="J3929" s="207"/>
      <c r="K3929" s="207"/>
      <c r="L3929" s="207"/>
      <c r="M3929" s="207"/>
      <c r="N3929" s="207"/>
      <c r="O3929" s="207"/>
      <c r="P3929" s="207"/>
      <c r="Q3929" s="207"/>
      <c r="R3929" s="207"/>
      <c r="S3929" s="207"/>
      <c r="T3929" s="207"/>
      <c r="U3929" s="207"/>
      <c r="V3929" s="207"/>
      <c r="W3929" s="207"/>
      <c r="X3929" s="207"/>
      <c r="Y3929" s="207"/>
      <c r="Z3929" s="207"/>
      <c r="AA3929" s="207"/>
      <c r="AB3929" s="207"/>
      <c r="AC3929" s="207"/>
      <c r="AD3929" s="207"/>
      <c r="AE3929" s="207"/>
      <c r="AF3929" s="7"/>
    </row>
    <row r="3930" ht="14.25" customHeight="1">
      <c r="A3930" s="7"/>
      <c r="B3930" s="7"/>
      <c r="C3930" s="7"/>
      <c r="D3930" s="7"/>
      <c r="E3930" s="201"/>
      <c r="F3930" s="201"/>
      <c r="G3930" s="201"/>
      <c r="H3930" s="221"/>
      <c r="I3930" s="207"/>
      <c r="J3930" s="207"/>
      <c r="K3930" s="207"/>
      <c r="L3930" s="207"/>
      <c r="M3930" s="207"/>
      <c r="N3930" s="207"/>
      <c r="O3930" s="207"/>
      <c r="P3930" s="207"/>
      <c r="Q3930" s="207"/>
      <c r="R3930" s="207"/>
      <c r="S3930" s="207"/>
      <c r="T3930" s="207"/>
      <c r="U3930" s="207"/>
      <c r="V3930" s="207"/>
      <c r="W3930" s="207"/>
      <c r="X3930" s="207"/>
      <c r="Y3930" s="207"/>
      <c r="Z3930" s="207"/>
      <c r="AA3930" s="207"/>
      <c r="AB3930" s="207"/>
      <c r="AC3930" s="207"/>
      <c r="AD3930" s="207"/>
      <c r="AE3930" s="207"/>
      <c r="AF3930" s="7"/>
    </row>
    <row r="3931" ht="14.25" customHeight="1">
      <c r="A3931" s="7"/>
      <c r="B3931" s="7"/>
      <c r="C3931" s="7"/>
      <c r="D3931" s="7"/>
      <c r="E3931" s="201"/>
      <c r="F3931" s="201"/>
      <c r="G3931" s="201"/>
      <c r="H3931" s="221"/>
      <c r="I3931" s="207"/>
      <c r="J3931" s="207"/>
      <c r="K3931" s="207"/>
      <c r="L3931" s="207"/>
      <c r="M3931" s="207"/>
      <c r="N3931" s="207"/>
      <c r="O3931" s="207"/>
      <c r="P3931" s="207"/>
      <c r="Q3931" s="207"/>
      <c r="R3931" s="207"/>
      <c r="S3931" s="207"/>
      <c r="T3931" s="207"/>
      <c r="U3931" s="207"/>
      <c r="V3931" s="207"/>
      <c r="W3931" s="207"/>
      <c r="X3931" s="207"/>
      <c r="Y3931" s="207"/>
      <c r="Z3931" s="207"/>
      <c r="AA3931" s="207"/>
      <c r="AB3931" s="207"/>
      <c r="AC3931" s="207"/>
      <c r="AD3931" s="207"/>
      <c r="AE3931" s="207"/>
      <c r="AF3931" s="7"/>
    </row>
    <row r="3932" ht="14.25" customHeight="1">
      <c r="A3932" s="7"/>
      <c r="B3932" s="7"/>
      <c r="C3932" s="7"/>
      <c r="D3932" s="7"/>
      <c r="E3932" s="201"/>
      <c r="F3932" s="201"/>
      <c r="G3932" s="201"/>
      <c r="H3932" s="221"/>
      <c r="I3932" s="207"/>
      <c r="J3932" s="207"/>
      <c r="K3932" s="207"/>
      <c r="L3932" s="207"/>
      <c r="M3932" s="207"/>
      <c r="N3932" s="207"/>
      <c r="O3932" s="207"/>
      <c r="P3932" s="207"/>
      <c r="Q3932" s="207"/>
      <c r="R3932" s="207"/>
      <c r="S3932" s="207"/>
      <c r="T3932" s="207"/>
      <c r="U3932" s="207"/>
      <c r="V3932" s="207"/>
      <c r="W3932" s="207"/>
      <c r="X3932" s="207"/>
      <c r="Y3932" s="207"/>
      <c r="Z3932" s="207"/>
      <c r="AA3932" s="207"/>
      <c r="AB3932" s="207"/>
      <c r="AC3932" s="207"/>
      <c r="AD3932" s="207"/>
      <c r="AE3932" s="207"/>
      <c r="AF3932" s="7"/>
    </row>
    <row r="3933" ht="14.25" customHeight="1">
      <c r="A3933" s="7"/>
      <c r="B3933" s="7"/>
      <c r="C3933" s="7"/>
      <c r="D3933" s="7"/>
      <c r="E3933" s="201"/>
      <c r="F3933" s="201"/>
      <c r="G3933" s="201"/>
      <c r="H3933" s="221"/>
      <c r="I3933" s="207"/>
      <c r="J3933" s="207"/>
      <c r="K3933" s="207"/>
      <c r="L3933" s="207"/>
      <c r="M3933" s="207"/>
      <c r="N3933" s="207"/>
      <c r="O3933" s="207"/>
      <c r="P3933" s="207"/>
      <c r="Q3933" s="207"/>
      <c r="R3933" s="207"/>
      <c r="S3933" s="207"/>
      <c r="T3933" s="207"/>
      <c r="U3933" s="207"/>
      <c r="V3933" s="207"/>
      <c r="W3933" s="207"/>
      <c r="X3933" s="207"/>
      <c r="Y3933" s="207"/>
      <c r="Z3933" s="207"/>
      <c r="AA3933" s="207"/>
      <c r="AB3933" s="207"/>
      <c r="AC3933" s="207"/>
      <c r="AD3933" s="207"/>
      <c r="AE3933" s="207"/>
      <c r="AF3933" s="7"/>
    </row>
    <row r="3934" ht="14.25" customHeight="1">
      <c r="A3934" s="7"/>
      <c r="B3934" s="7"/>
      <c r="C3934" s="7"/>
      <c r="D3934" s="7"/>
      <c r="E3934" s="201"/>
      <c r="F3934" s="201"/>
      <c r="G3934" s="201"/>
      <c r="H3934" s="221"/>
      <c r="I3934" s="207"/>
      <c r="J3934" s="207"/>
      <c r="K3934" s="207"/>
      <c r="L3934" s="207"/>
      <c r="M3934" s="207"/>
      <c r="N3934" s="207"/>
      <c r="O3934" s="207"/>
      <c r="P3934" s="207"/>
      <c r="Q3934" s="207"/>
      <c r="R3934" s="207"/>
      <c r="S3934" s="207"/>
      <c r="T3934" s="207"/>
      <c r="U3934" s="207"/>
      <c r="V3934" s="207"/>
      <c r="W3934" s="207"/>
      <c r="X3934" s="207"/>
      <c r="Y3934" s="207"/>
      <c r="Z3934" s="207"/>
      <c r="AA3934" s="207"/>
      <c r="AB3934" s="207"/>
      <c r="AC3934" s="207"/>
      <c r="AD3934" s="207"/>
      <c r="AE3934" s="207"/>
      <c r="AF3934" s="7"/>
    </row>
    <row r="3935" ht="14.25" customHeight="1">
      <c r="A3935" s="7"/>
      <c r="B3935" s="7"/>
      <c r="C3935" s="7"/>
      <c r="D3935" s="7"/>
      <c r="E3935" s="201"/>
      <c r="F3935" s="201"/>
      <c r="G3935" s="201"/>
      <c r="H3935" s="221"/>
      <c r="I3935" s="207"/>
      <c r="J3935" s="207"/>
      <c r="K3935" s="207"/>
      <c r="L3935" s="207"/>
      <c r="M3935" s="207"/>
      <c r="N3935" s="207"/>
      <c r="O3935" s="207"/>
      <c r="P3935" s="207"/>
      <c r="Q3935" s="207"/>
      <c r="R3935" s="207"/>
      <c r="S3935" s="207"/>
      <c r="T3935" s="207"/>
      <c r="U3935" s="207"/>
      <c r="V3935" s="207"/>
      <c r="W3935" s="207"/>
      <c r="X3935" s="207"/>
      <c r="Y3935" s="207"/>
      <c r="Z3935" s="207"/>
      <c r="AA3935" s="207"/>
      <c r="AB3935" s="207"/>
      <c r="AC3935" s="207"/>
      <c r="AD3935" s="207"/>
      <c r="AE3935" s="207"/>
      <c r="AF3935" s="7"/>
    </row>
    <row r="3936" ht="14.25" customHeight="1">
      <c r="A3936" s="7"/>
      <c r="B3936" s="7"/>
      <c r="C3936" s="7"/>
      <c r="D3936" s="7"/>
      <c r="E3936" s="201"/>
      <c r="F3936" s="201"/>
      <c r="G3936" s="201"/>
      <c r="H3936" s="221"/>
      <c r="I3936" s="207"/>
      <c r="J3936" s="207"/>
      <c r="K3936" s="207"/>
      <c r="L3936" s="207"/>
      <c r="M3936" s="207"/>
      <c r="N3936" s="207"/>
      <c r="O3936" s="207"/>
      <c r="P3936" s="207"/>
      <c r="Q3936" s="207"/>
      <c r="R3936" s="207"/>
      <c r="S3936" s="207"/>
      <c r="T3936" s="207"/>
      <c r="U3936" s="207"/>
      <c r="V3936" s="207"/>
      <c r="W3936" s="207"/>
      <c r="X3936" s="207"/>
      <c r="Y3936" s="207"/>
      <c r="Z3936" s="207"/>
      <c r="AA3936" s="207"/>
      <c r="AB3936" s="207"/>
      <c r="AC3936" s="207"/>
      <c r="AD3936" s="207"/>
      <c r="AE3936" s="207"/>
      <c r="AF3936" s="7"/>
    </row>
    <row r="3937" ht="14.25" customHeight="1">
      <c r="A3937" s="7"/>
      <c r="B3937" s="7"/>
      <c r="C3937" s="7"/>
      <c r="D3937" s="7"/>
      <c r="E3937" s="201"/>
      <c r="F3937" s="201"/>
      <c r="G3937" s="201"/>
      <c r="H3937" s="221"/>
      <c r="I3937" s="207"/>
      <c r="J3937" s="207"/>
      <c r="K3937" s="207"/>
      <c r="L3937" s="207"/>
      <c r="M3937" s="207"/>
      <c r="N3937" s="207"/>
      <c r="O3937" s="207"/>
      <c r="P3937" s="207"/>
      <c r="Q3937" s="207"/>
      <c r="R3937" s="207"/>
      <c r="S3937" s="207"/>
      <c r="T3937" s="207"/>
      <c r="U3937" s="207"/>
      <c r="V3937" s="207"/>
      <c r="W3937" s="207"/>
      <c r="X3937" s="207"/>
      <c r="Y3937" s="207"/>
      <c r="Z3937" s="207"/>
      <c r="AA3937" s="207"/>
      <c r="AB3937" s="207"/>
      <c r="AC3937" s="207"/>
      <c r="AD3937" s="207"/>
      <c r="AE3937" s="207"/>
      <c r="AF3937" s="7"/>
    </row>
    <row r="3938" ht="14.25" customHeight="1">
      <c r="A3938" s="7"/>
      <c r="B3938" s="7"/>
      <c r="C3938" s="7"/>
      <c r="D3938" s="7"/>
      <c r="E3938" s="201"/>
      <c r="F3938" s="201"/>
      <c r="G3938" s="201"/>
      <c r="H3938" s="221"/>
      <c r="I3938" s="207"/>
      <c r="J3938" s="207"/>
      <c r="K3938" s="207"/>
      <c r="L3938" s="207"/>
      <c r="M3938" s="207"/>
      <c r="N3938" s="207"/>
      <c r="O3938" s="207"/>
      <c r="P3938" s="207"/>
      <c r="Q3938" s="207"/>
      <c r="R3938" s="207"/>
      <c r="S3938" s="207"/>
      <c r="T3938" s="207"/>
      <c r="U3938" s="207"/>
      <c r="V3938" s="207"/>
      <c r="W3938" s="207"/>
      <c r="X3938" s="207"/>
      <c r="Y3938" s="207"/>
      <c r="Z3938" s="207"/>
      <c r="AA3938" s="207"/>
      <c r="AB3938" s="207"/>
      <c r="AC3938" s="207"/>
      <c r="AD3938" s="207"/>
      <c r="AE3938" s="207"/>
      <c r="AF3938" s="7"/>
    </row>
    <row r="3939" ht="14.25" customHeight="1">
      <c r="A3939" s="7"/>
      <c r="B3939" s="7"/>
      <c r="C3939" s="7"/>
      <c r="D3939" s="7"/>
      <c r="E3939" s="201"/>
      <c r="F3939" s="201"/>
      <c r="G3939" s="201"/>
      <c r="H3939" s="221"/>
      <c r="I3939" s="207"/>
      <c r="J3939" s="207"/>
      <c r="K3939" s="207"/>
      <c r="L3939" s="207"/>
      <c r="M3939" s="207"/>
      <c r="N3939" s="207"/>
      <c r="O3939" s="207"/>
      <c r="P3939" s="207"/>
      <c r="Q3939" s="207"/>
      <c r="R3939" s="207"/>
      <c r="S3939" s="207"/>
      <c r="T3939" s="207"/>
      <c r="U3939" s="207"/>
      <c r="V3939" s="207"/>
      <c r="W3939" s="207"/>
      <c r="X3939" s="207"/>
      <c r="Y3939" s="207"/>
      <c r="Z3939" s="207"/>
      <c r="AA3939" s="207"/>
      <c r="AB3939" s="207"/>
      <c r="AC3939" s="207"/>
      <c r="AD3939" s="207"/>
      <c r="AE3939" s="207"/>
      <c r="AF3939" s="7"/>
    </row>
    <row r="3940" ht="14.25" customHeight="1">
      <c r="A3940" s="7"/>
      <c r="B3940" s="7"/>
      <c r="C3940" s="7"/>
      <c r="D3940" s="7"/>
      <c r="E3940" s="201"/>
      <c r="F3940" s="201"/>
      <c r="G3940" s="201"/>
      <c r="H3940" s="221"/>
      <c r="I3940" s="207"/>
      <c r="J3940" s="207"/>
      <c r="K3940" s="207"/>
      <c r="L3940" s="207"/>
      <c r="M3940" s="207"/>
      <c r="N3940" s="207"/>
      <c r="O3940" s="207"/>
      <c r="P3940" s="207"/>
      <c r="Q3940" s="207"/>
      <c r="R3940" s="207"/>
      <c r="S3940" s="207"/>
      <c r="T3940" s="207"/>
      <c r="U3940" s="207"/>
      <c r="V3940" s="207"/>
      <c r="W3940" s="207"/>
      <c r="X3940" s="207"/>
      <c r="Y3940" s="207"/>
      <c r="Z3940" s="207"/>
      <c r="AA3940" s="207"/>
      <c r="AB3940" s="207"/>
      <c r="AC3940" s="207"/>
      <c r="AD3940" s="207"/>
      <c r="AE3940" s="207"/>
      <c r="AF3940" s="7"/>
    </row>
    <row r="3941" ht="14.25" customHeight="1">
      <c r="A3941" s="7"/>
      <c r="B3941" s="7"/>
      <c r="C3941" s="7"/>
      <c r="D3941" s="7"/>
      <c r="E3941" s="201"/>
      <c r="F3941" s="201"/>
      <c r="G3941" s="201"/>
      <c r="H3941" s="221"/>
      <c r="I3941" s="207"/>
      <c r="J3941" s="207"/>
      <c r="K3941" s="207"/>
      <c r="L3941" s="207"/>
      <c r="M3941" s="207"/>
      <c r="N3941" s="207"/>
      <c r="O3941" s="207"/>
      <c r="P3941" s="207"/>
      <c r="Q3941" s="207"/>
      <c r="R3941" s="207"/>
      <c r="S3941" s="207"/>
      <c r="T3941" s="207"/>
      <c r="U3941" s="207"/>
      <c r="V3941" s="207"/>
      <c r="W3941" s="207"/>
      <c r="X3941" s="207"/>
      <c r="Y3941" s="207"/>
      <c r="Z3941" s="207"/>
      <c r="AA3941" s="207"/>
      <c r="AB3941" s="207"/>
      <c r="AC3941" s="207"/>
      <c r="AD3941" s="207"/>
      <c r="AE3941" s="207"/>
      <c r="AF3941" s="7"/>
    </row>
    <row r="3942" ht="14.25" customHeight="1">
      <c r="A3942" s="7"/>
      <c r="B3942" s="7"/>
      <c r="C3942" s="7"/>
      <c r="D3942" s="7"/>
      <c r="E3942" s="201"/>
      <c r="F3942" s="201"/>
      <c r="G3942" s="201"/>
      <c r="H3942" s="221"/>
      <c r="I3942" s="207"/>
      <c r="J3942" s="207"/>
      <c r="K3942" s="207"/>
      <c r="L3942" s="207"/>
      <c r="M3942" s="207"/>
      <c r="N3942" s="207"/>
      <c r="O3942" s="207"/>
      <c r="P3942" s="207"/>
      <c r="Q3942" s="207"/>
      <c r="R3942" s="207"/>
      <c r="S3942" s="207"/>
      <c r="T3942" s="207"/>
      <c r="U3942" s="207"/>
      <c r="V3942" s="207"/>
      <c r="W3942" s="207"/>
      <c r="X3942" s="207"/>
      <c r="Y3942" s="207"/>
      <c r="Z3942" s="207"/>
      <c r="AA3942" s="207"/>
      <c r="AB3942" s="207"/>
      <c r="AC3942" s="207"/>
      <c r="AD3942" s="207"/>
      <c r="AE3942" s="207"/>
      <c r="AF3942" s="7"/>
    </row>
    <row r="3943" ht="14.25" customHeight="1">
      <c r="A3943" s="7"/>
      <c r="B3943" s="7"/>
      <c r="C3943" s="7"/>
      <c r="D3943" s="7"/>
      <c r="E3943" s="201"/>
      <c r="F3943" s="201"/>
      <c r="G3943" s="201"/>
      <c r="H3943" s="221"/>
      <c r="I3943" s="207"/>
      <c r="J3943" s="207"/>
      <c r="K3943" s="207"/>
      <c r="L3943" s="207"/>
      <c r="M3943" s="207"/>
      <c r="N3943" s="207"/>
      <c r="O3943" s="207"/>
      <c r="P3943" s="207"/>
      <c r="Q3943" s="207"/>
      <c r="R3943" s="207"/>
      <c r="S3943" s="207"/>
      <c r="T3943" s="207"/>
      <c r="U3943" s="207"/>
      <c r="V3943" s="207"/>
      <c r="W3943" s="207"/>
      <c r="X3943" s="207"/>
      <c r="Y3943" s="207"/>
      <c r="Z3943" s="207"/>
      <c r="AA3943" s="207"/>
      <c r="AB3943" s="207"/>
      <c r="AC3943" s="207"/>
      <c r="AD3943" s="207"/>
      <c r="AE3943" s="207"/>
      <c r="AF3943" s="7"/>
    </row>
    <row r="3944" ht="14.25" customHeight="1">
      <c r="A3944" s="7"/>
      <c r="B3944" s="7"/>
      <c r="C3944" s="7"/>
      <c r="D3944" s="7"/>
      <c r="E3944" s="201"/>
      <c r="F3944" s="201"/>
      <c r="G3944" s="201"/>
      <c r="H3944" s="221"/>
      <c r="I3944" s="207"/>
      <c r="J3944" s="207"/>
      <c r="K3944" s="207"/>
      <c r="L3944" s="207"/>
      <c r="M3944" s="207"/>
      <c r="N3944" s="207"/>
      <c r="O3944" s="207"/>
      <c r="P3944" s="207"/>
      <c r="Q3944" s="207"/>
      <c r="R3944" s="207"/>
      <c r="S3944" s="207"/>
      <c r="T3944" s="207"/>
      <c r="U3944" s="207"/>
      <c r="V3944" s="207"/>
      <c r="W3944" s="207"/>
      <c r="X3944" s="207"/>
      <c r="Y3944" s="207"/>
      <c r="Z3944" s="207"/>
      <c r="AA3944" s="207"/>
      <c r="AB3944" s="207"/>
      <c r="AC3944" s="207"/>
      <c r="AD3944" s="207"/>
      <c r="AE3944" s="207"/>
      <c r="AF3944" s="7"/>
    </row>
    <row r="3945" ht="14.25" customHeight="1">
      <c r="A3945" s="7"/>
      <c r="B3945" s="7"/>
      <c r="C3945" s="7"/>
      <c r="D3945" s="7"/>
      <c r="E3945" s="201"/>
      <c r="F3945" s="201"/>
      <c r="G3945" s="201"/>
      <c r="H3945" s="221"/>
      <c r="I3945" s="207"/>
      <c r="J3945" s="207"/>
      <c r="K3945" s="207"/>
      <c r="L3945" s="207"/>
      <c r="M3945" s="207"/>
      <c r="N3945" s="207"/>
      <c r="O3945" s="207"/>
      <c r="P3945" s="207"/>
      <c r="Q3945" s="207"/>
      <c r="R3945" s="207"/>
      <c r="S3945" s="207"/>
      <c r="T3945" s="207"/>
      <c r="U3945" s="207"/>
      <c r="V3945" s="207"/>
      <c r="W3945" s="207"/>
      <c r="X3945" s="207"/>
      <c r="Y3945" s="207"/>
      <c r="Z3945" s="207"/>
      <c r="AA3945" s="207"/>
      <c r="AB3945" s="207"/>
      <c r="AC3945" s="207"/>
      <c r="AD3945" s="207"/>
      <c r="AE3945" s="207"/>
      <c r="AF3945" s="7"/>
    </row>
    <row r="3946" ht="14.25" customHeight="1">
      <c r="A3946" s="7"/>
      <c r="B3946" s="7"/>
      <c r="C3946" s="7"/>
      <c r="D3946" s="7"/>
      <c r="E3946" s="201"/>
      <c r="F3946" s="201"/>
      <c r="G3946" s="201"/>
      <c r="H3946" s="221"/>
      <c r="I3946" s="207"/>
      <c r="J3946" s="207"/>
      <c r="K3946" s="207"/>
      <c r="L3946" s="207"/>
      <c r="M3946" s="207"/>
      <c r="N3946" s="207"/>
      <c r="O3946" s="207"/>
      <c r="P3946" s="207"/>
      <c r="Q3946" s="207"/>
      <c r="R3946" s="207"/>
      <c r="S3946" s="207"/>
      <c r="T3946" s="207"/>
      <c r="U3946" s="207"/>
      <c r="V3946" s="207"/>
      <c r="W3946" s="207"/>
      <c r="X3946" s="207"/>
      <c r="Y3946" s="207"/>
      <c r="Z3946" s="207"/>
      <c r="AA3946" s="207"/>
      <c r="AB3946" s="207"/>
      <c r="AC3946" s="207"/>
      <c r="AD3946" s="207"/>
      <c r="AE3946" s="207"/>
      <c r="AF3946" s="7"/>
    </row>
    <row r="3947" ht="14.25" customHeight="1">
      <c r="A3947" s="7"/>
      <c r="B3947" s="7"/>
      <c r="C3947" s="7"/>
      <c r="D3947" s="7"/>
      <c r="E3947" s="201"/>
      <c r="F3947" s="201"/>
      <c r="G3947" s="201"/>
      <c r="H3947" s="221"/>
      <c r="I3947" s="207"/>
      <c r="J3947" s="207"/>
      <c r="K3947" s="207"/>
      <c r="L3947" s="207"/>
      <c r="M3947" s="207"/>
      <c r="N3947" s="207"/>
      <c r="O3947" s="207"/>
      <c r="P3947" s="207"/>
      <c r="Q3947" s="207"/>
      <c r="R3947" s="207"/>
      <c r="S3947" s="207"/>
      <c r="T3947" s="207"/>
      <c r="U3947" s="207"/>
      <c r="V3947" s="207"/>
      <c r="W3947" s="207"/>
      <c r="X3947" s="207"/>
      <c r="Y3947" s="207"/>
      <c r="Z3947" s="207"/>
      <c r="AA3947" s="207"/>
      <c r="AB3947" s="207"/>
      <c r="AC3947" s="207"/>
      <c r="AD3947" s="207"/>
      <c r="AE3947" s="207"/>
      <c r="AF3947" s="7"/>
    </row>
    <row r="3948" ht="14.25" customHeight="1">
      <c r="A3948" s="7"/>
      <c r="B3948" s="7"/>
      <c r="C3948" s="7"/>
      <c r="D3948" s="7"/>
      <c r="E3948" s="201"/>
      <c r="F3948" s="201"/>
      <c r="G3948" s="201"/>
      <c r="H3948" s="221"/>
      <c r="I3948" s="207"/>
      <c r="J3948" s="207"/>
      <c r="K3948" s="207"/>
      <c r="L3948" s="207"/>
      <c r="M3948" s="207"/>
      <c r="N3948" s="207"/>
      <c r="O3948" s="207"/>
      <c r="P3948" s="207"/>
      <c r="Q3948" s="207"/>
      <c r="R3948" s="207"/>
      <c r="S3948" s="207"/>
      <c r="T3948" s="207"/>
      <c r="U3948" s="207"/>
      <c r="V3948" s="207"/>
      <c r="W3948" s="207"/>
      <c r="X3948" s="207"/>
      <c r="Y3948" s="207"/>
      <c r="Z3948" s="207"/>
      <c r="AA3948" s="207"/>
      <c r="AB3948" s="207"/>
      <c r="AC3948" s="207"/>
      <c r="AD3948" s="207"/>
      <c r="AE3948" s="207"/>
      <c r="AF3948" s="7"/>
    </row>
    <row r="3949" ht="14.25" customHeight="1">
      <c r="A3949" s="7"/>
      <c r="B3949" s="7"/>
      <c r="C3949" s="7"/>
      <c r="D3949" s="7"/>
      <c r="E3949" s="201"/>
      <c r="F3949" s="201"/>
      <c r="G3949" s="201"/>
      <c r="H3949" s="221"/>
      <c r="I3949" s="207"/>
      <c r="J3949" s="207"/>
      <c r="K3949" s="207"/>
      <c r="L3949" s="207"/>
      <c r="M3949" s="207"/>
      <c r="N3949" s="207"/>
      <c r="O3949" s="207"/>
      <c r="P3949" s="207"/>
      <c r="Q3949" s="207"/>
      <c r="R3949" s="207"/>
      <c r="S3949" s="207"/>
      <c r="T3949" s="207"/>
      <c r="U3949" s="207"/>
      <c r="V3949" s="207"/>
      <c r="W3949" s="207"/>
      <c r="X3949" s="207"/>
      <c r="Y3949" s="207"/>
      <c r="Z3949" s="207"/>
      <c r="AA3949" s="207"/>
      <c r="AB3949" s="207"/>
      <c r="AC3949" s="207"/>
      <c r="AD3949" s="207"/>
      <c r="AE3949" s="207"/>
      <c r="AF3949" s="7"/>
    </row>
    <row r="3950" ht="14.25" customHeight="1">
      <c r="A3950" s="7"/>
      <c r="B3950" s="7"/>
      <c r="C3950" s="7"/>
      <c r="D3950" s="7"/>
      <c r="E3950" s="201"/>
      <c r="F3950" s="201"/>
      <c r="G3950" s="201"/>
      <c r="H3950" s="221"/>
      <c r="I3950" s="207"/>
      <c r="J3950" s="207"/>
      <c r="K3950" s="207"/>
      <c r="L3950" s="207"/>
      <c r="M3950" s="207"/>
      <c r="N3950" s="207"/>
      <c r="O3950" s="207"/>
      <c r="P3950" s="207"/>
      <c r="Q3950" s="207"/>
      <c r="R3950" s="207"/>
      <c r="S3950" s="207"/>
      <c r="T3950" s="207"/>
      <c r="U3950" s="207"/>
      <c r="V3950" s="207"/>
      <c r="W3950" s="207"/>
      <c r="X3950" s="207"/>
      <c r="Y3950" s="207"/>
      <c r="Z3950" s="207"/>
      <c r="AA3950" s="207"/>
      <c r="AB3950" s="207"/>
      <c r="AC3950" s="207"/>
      <c r="AD3950" s="207"/>
      <c r="AE3950" s="207"/>
      <c r="AF3950" s="7"/>
    </row>
    <row r="3951" ht="14.25" customHeight="1">
      <c r="A3951" s="7"/>
      <c r="B3951" s="7"/>
      <c r="C3951" s="7"/>
      <c r="D3951" s="7"/>
      <c r="E3951" s="201"/>
      <c r="F3951" s="201"/>
      <c r="G3951" s="201"/>
      <c r="H3951" s="221"/>
      <c r="I3951" s="207"/>
      <c r="J3951" s="207"/>
      <c r="K3951" s="207"/>
      <c r="L3951" s="207"/>
      <c r="M3951" s="207"/>
      <c r="N3951" s="207"/>
      <c r="O3951" s="207"/>
      <c r="P3951" s="207"/>
      <c r="Q3951" s="207"/>
      <c r="R3951" s="207"/>
      <c r="S3951" s="207"/>
      <c r="T3951" s="207"/>
      <c r="U3951" s="207"/>
      <c r="V3951" s="207"/>
      <c r="W3951" s="207"/>
      <c r="X3951" s="207"/>
      <c r="Y3951" s="207"/>
      <c r="Z3951" s="207"/>
      <c r="AA3951" s="207"/>
      <c r="AB3951" s="207"/>
      <c r="AC3951" s="207"/>
      <c r="AD3951" s="207"/>
      <c r="AE3951" s="207"/>
      <c r="AF3951" s="7"/>
    </row>
    <row r="3952" ht="14.25" customHeight="1">
      <c r="A3952" s="7"/>
      <c r="B3952" s="7"/>
      <c r="C3952" s="7"/>
      <c r="D3952" s="7"/>
      <c r="E3952" s="201"/>
      <c r="F3952" s="201"/>
      <c r="G3952" s="201"/>
      <c r="H3952" s="221"/>
      <c r="I3952" s="207"/>
      <c r="J3952" s="207"/>
      <c r="K3952" s="207"/>
      <c r="L3952" s="207"/>
      <c r="M3952" s="207"/>
      <c r="N3952" s="207"/>
      <c r="O3952" s="207"/>
      <c r="P3952" s="207"/>
      <c r="Q3952" s="207"/>
      <c r="R3952" s="207"/>
      <c r="S3952" s="207"/>
      <c r="T3952" s="207"/>
      <c r="U3952" s="207"/>
      <c r="V3952" s="207"/>
      <c r="W3952" s="207"/>
      <c r="X3952" s="207"/>
      <c r="Y3952" s="207"/>
      <c r="Z3952" s="207"/>
      <c r="AA3952" s="207"/>
      <c r="AB3952" s="207"/>
      <c r="AC3952" s="207"/>
      <c r="AD3952" s="207"/>
      <c r="AE3952" s="207"/>
      <c r="AF3952" s="7"/>
    </row>
    <row r="3953" ht="14.25" customHeight="1">
      <c r="A3953" s="7"/>
      <c r="B3953" s="7"/>
      <c r="C3953" s="7"/>
      <c r="D3953" s="7"/>
      <c r="E3953" s="201"/>
      <c r="F3953" s="201"/>
      <c r="G3953" s="201"/>
      <c r="H3953" s="221"/>
      <c r="I3953" s="207"/>
      <c r="J3953" s="207"/>
      <c r="K3953" s="207"/>
      <c r="L3953" s="207"/>
      <c r="M3953" s="207"/>
      <c r="N3953" s="207"/>
      <c r="O3953" s="207"/>
      <c r="P3953" s="207"/>
      <c r="Q3953" s="207"/>
      <c r="R3953" s="207"/>
      <c r="S3953" s="207"/>
      <c r="T3953" s="207"/>
      <c r="U3953" s="207"/>
      <c r="V3953" s="207"/>
      <c r="W3953" s="207"/>
      <c r="X3953" s="207"/>
      <c r="Y3953" s="207"/>
      <c r="Z3953" s="207"/>
      <c r="AA3953" s="207"/>
      <c r="AB3953" s="207"/>
      <c r="AC3953" s="207"/>
      <c r="AD3953" s="207"/>
      <c r="AE3953" s="207"/>
      <c r="AF3953" s="7"/>
    </row>
    <row r="3954" ht="14.25" customHeight="1">
      <c r="A3954" s="7"/>
      <c r="B3954" s="7"/>
      <c r="C3954" s="7"/>
      <c r="D3954" s="7"/>
      <c r="E3954" s="201"/>
      <c r="F3954" s="201"/>
      <c r="G3954" s="201"/>
      <c r="H3954" s="221"/>
      <c r="I3954" s="207"/>
      <c r="J3954" s="207"/>
      <c r="K3954" s="207"/>
      <c r="L3954" s="207"/>
      <c r="M3954" s="207"/>
      <c r="N3954" s="207"/>
      <c r="O3954" s="207"/>
      <c r="P3954" s="207"/>
      <c r="Q3954" s="207"/>
      <c r="R3954" s="207"/>
      <c r="S3954" s="207"/>
      <c r="T3954" s="207"/>
      <c r="U3954" s="207"/>
      <c r="V3954" s="207"/>
      <c r="W3954" s="207"/>
      <c r="X3954" s="207"/>
      <c r="Y3954" s="207"/>
      <c r="Z3954" s="207"/>
      <c r="AA3954" s="207"/>
      <c r="AB3954" s="207"/>
      <c r="AC3954" s="207"/>
      <c r="AD3954" s="207"/>
      <c r="AE3954" s="207"/>
      <c r="AF3954" s="7"/>
    </row>
    <row r="3955" ht="14.25" customHeight="1">
      <c r="A3955" s="7"/>
      <c r="B3955" s="7"/>
      <c r="C3955" s="7"/>
      <c r="D3955" s="7"/>
      <c r="E3955" s="201"/>
      <c r="F3955" s="201"/>
      <c r="G3955" s="201"/>
      <c r="H3955" s="221"/>
      <c r="I3955" s="207"/>
      <c r="J3955" s="207"/>
      <c r="K3955" s="207"/>
      <c r="L3955" s="207"/>
      <c r="M3955" s="207"/>
      <c r="N3955" s="207"/>
      <c r="O3955" s="207"/>
      <c r="P3955" s="207"/>
      <c r="Q3955" s="207"/>
      <c r="R3955" s="207"/>
      <c r="S3955" s="207"/>
      <c r="T3955" s="207"/>
      <c r="U3955" s="207"/>
      <c r="V3955" s="207"/>
      <c r="W3955" s="207"/>
      <c r="X3955" s="207"/>
      <c r="Y3955" s="207"/>
      <c r="Z3955" s="207"/>
      <c r="AA3955" s="207"/>
      <c r="AB3955" s="207"/>
      <c r="AC3955" s="207"/>
      <c r="AD3955" s="207"/>
      <c r="AE3955" s="207"/>
      <c r="AF3955" s="7"/>
    </row>
    <row r="3956" ht="14.25" customHeight="1">
      <c r="A3956" s="7"/>
      <c r="B3956" s="7"/>
      <c r="C3956" s="7"/>
      <c r="D3956" s="7"/>
      <c r="E3956" s="201"/>
      <c r="F3956" s="201"/>
      <c r="G3956" s="201"/>
      <c r="H3956" s="221"/>
      <c r="I3956" s="207"/>
      <c r="J3956" s="207"/>
      <c r="K3956" s="207"/>
      <c r="L3956" s="207"/>
      <c r="M3956" s="207"/>
      <c r="N3956" s="207"/>
      <c r="O3956" s="207"/>
      <c r="P3956" s="207"/>
      <c r="Q3956" s="207"/>
      <c r="R3956" s="207"/>
      <c r="S3956" s="207"/>
      <c r="T3956" s="207"/>
      <c r="U3956" s="207"/>
      <c r="V3956" s="207"/>
      <c r="W3956" s="207"/>
      <c r="X3956" s="207"/>
      <c r="Y3956" s="207"/>
      <c r="Z3956" s="207"/>
      <c r="AA3956" s="207"/>
      <c r="AB3956" s="207"/>
      <c r="AC3956" s="207"/>
      <c r="AD3956" s="207"/>
      <c r="AE3956" s="207"/>
      <c r="AF3956" s="7"/>
    </row>
    <row r="3957" ht="14.25" customHeight="1">
      <c r="A3957" s="7"/>
      <c r="B3957" s="7"/>
      <c r="C3957" s="7"/>
      <c r="D3957" s="7"/>
      <c r="E3957" s="201"/>
      <c r="F3957" s="201"/>
      <c r="G3957" s="201"/>
      <c r="H3957" s="221"/>
      <c r="I3957" s="207"/>
      <c r="J3957" s="207"/>
      <c r="K3957" s="207"/>
      <c r="L3957" s="207"/>
      <c r="M3957" s="207"/>
      <c r="N3957" s="207"/>
      <c r="O3957" s="207"/>
      <c r="P3957" s="207"/>
      <c r="Q3957" s="207"/>
      <c r="R3957" s="207"/>
      <c r="S3957" s="207"/>
      <c r="T3957" s="207"/>
      <c r="U3957" s="207"/>
      <c r="V3957" s="207"/>
      <c r="W3957" s="207"/>
      <c r="X3957" s="207"/>
      <c r="Y3957" s="207"/>
      <c r="Z3957" s="207"/>
      <c r="AA3957" s="207"/>
      <c r="AB3957" s="207"/>
      <c r="AC3957" s="207"/>
      <c r="AD3957" s="207"/>
      <c r="AE3957" s="207"/>
      <c r="AF3957" s="7"/>
    </row>
    <row r="3958" ht="14.25" customHeight="1">
      <c r="A3958" s="7"/>
      <c r="B3958" s="7"/>
      <c r="C3958" s="7"/>
      <c r="D3958" s="7"/>
      <c r="E3958" s="201"/>
      <c r="F3958" s="201"/>
      <c r="G3958" s="201"/>
      <c r="H3958" s="221"/>
      <c r="I3958" s="207"/>
      <c r="J3958" s="207"/>
      <c r="K3958" s="207"/>
      <c r="L3958" s="207"/>
      <c r="M3958" s="207"/>
      <c r="N3958" s="207"/>
      <c r="O3958" s="207"/>
      <c r="P3958" s="207"/>
      <c r="Q3958" s="207"/>
      <c r="R3958" s="207"/>
      <c r="S3958" s="207"/>
      <c r="T3958" s="207"/>
      <c r="U3958" s="207"/>
      <c r="V3958" s="207"/>
      <c r="W3958" s="207"/>
      <c r="X3958" s="207"/>
      <c r="Y3958" s="207"/>
      <c r="Z3958" s="207"/>
      <c r="AA3958" s="207"/>
      <c r="AB3958" s="207"/>
      <c r="AC3958" s="207"/>
      <c r="AD3958" s="207"/>
      <c r="AE3958" s="207"/>
      <c r="AF3958" s="7"/>
    </row>
    <row r="3959" ht="14.25" customHeight="1">
      <c r="A3959" s="7"/>
      <c r="B3959" s="7"/>
      <c r="C3959" s="7"/>
      <c r="D3959" s="7"/>
      <c r="E3959" s="201"/>
      <c r="F3959" s="201"/>
      <c r="G3959" s="201"/>
      <c r="H3959" s="221"/>
      <c r="I3959" s="207"/>
      <c r="J3959" s="207"/>
      <c r="K3959" s="207"/>
      <c r="L3959" s="207"/>
      <c r="M3959" s="207"/>
      <c r="N3959" s="207"/>
      <c r="O3959" s="207"/>
      <c r="P3959" s="207"/>
      <c r="Q3959" s="207"/>
      <c r="R3959" s="207"/>
      <c r="S3959" s="207"/>
      <c r="T3959" s="207"/>
      <c r="U3959" s="207"/>
      <c r="V3959" s="207"/>
      <c r="W3959" s="207"/>
      <c r="X3959" s="207"/>
      <c r="Y3959" s="207"/>
      <c r="Z3959" s="207"/>
      <c r="AA3959" s="207"/>
      <c r="AB3959" s="207"/>
      <c r="AC3959" s="207"/>
      <c r="AD3959" s="207"/>
      <c r="AE3959" s="207"/>
      <c r="AF3959" s="7"/>
    </row>
    <row r="3960" ht="14.25" customHeight="1">
      <c r="A3960" s="7"/>
      <c r="B3960" s="7"/>
      <c r="C3960" s="7"/>
      <c r="D3960" s="7"/>
      <c r="E3960" s="201"/>
      <c r="F3960" s="201"/>
      <c r="G3960" s="201"/>
      <c r="H3960" s="221"/>
      <c r="I3960" s="207"/>
      <c r="J3960" s="207"/>
      <c r="K3960" s="207"/>
      <c r="L3960" s="207"/>
      <c r="M3960" s="207"/>
      <c r="N3960" s="207"/>
      <c r="O3960" s="207"/>
      <c r="P3960" s="207"/>
      <c r="Q3960" s="207"/>
      <c r="R3960" s="207"/>
      <c r="S3960" s="207"/>
      <c r="T3960" s="207"/>
      <c r="U3960" s="207"/>
      <c r="V3960" s="207"/>
      <c r="W3960" s="207"/>
      <c r="X3960" s="207"/>
      <c r="Y3960" s="207"/>
      <c r="Z3960" s="207"/>
      <c r="AA3960" s="207"/>
      <c r="AB3960" s="207"/>
      <c r="AC3960" s="207"/>
      <c r="AD3960" s="207"/>
      <c r="AE3960" s="207"/>
      <c r="AF3960" s="7"/>
    </row>
    <row r="3961" ht="14.25" customHeight="1">
      <c r="A3961" s="7"/>
      <c r="B3961" s="7"/>
      <c r="C3961" s="7"/>
      <c r="D3961" s="7"/>
      <c r="E3961" s="201"/>
      <c r="F3961" s="201"/>
      <c r="G3961" s="201"/>
      <c r="H3961" s="221"/>
      <c r="I3961" s="207"/>
      <c r="J3961" s="207"/>
      <c r="K3961" s="207"/>
      <c r="L3961" s="207"/>
      <c r="M3961" s="207"/>
      <c r="N3961" s="207"/>
      <c r="O3961" s="207"/>
      <c r="P3961" s="207"/>
      <c r="Q3961" s="207"/>
      <c r="R3961" s="207"/>
      <c r="S3961" s="207"/>
      <c r="T3961" s="207"/>
      <c r="U3961" s="207"/>
      <c r="V3961" s="207"/>
      <c r="W3961" s="207"/>
      <c r="X3961" s="207"/>
      <c r="Y3961" s="207"/>
      <c r="Z3961" s="207"/>
      <c r="AA3961" s="207"/>
      <c r="AB3961" s="207"/>
      <c r="AC3961" s="207"/>
      <c r="AD3961" s="207"/>
      <c r="AE3961" s="207"/>
      <c r="AF3961" s="7"/>
    </row>
    <row r="3962" ht="14.25" customHeight="1">
      <c r="A3962" s="7"/>
      <c r="B3962" s="7"/>
      <c r="C3962" s="7"/>
      <c r="D3962" s="7"/>
      <c r="E3962" s="201"/>
      <c r="F3962" s="201"/>
      <c r="G3962" s="201"/>
      <c r="H3962" s="221"/>
      <c r="I3962" s="207"/>
      <c r="J3962" s="207"/>
      <c r="K3962" s="207"/>
      <c r="L3962" s="207"/>
      <c r="M3962" s="207"/>
      <c r="N3962" s="207"/>
      <c r="O3962" s="207"/>
      <c r="P3962" s="207"/>
      <c r="Q3962" s="207"/>
      <c r="R3962" s="207"/>
      <c r="S3962" s="207"/>
      <c r="T3962" s="207"/>
      <c r="U3962" s="207"/>
      <c r="V3962" s="207"/>
      <c r="W3962" s="207"/>
      <c r="X3962" s="207"/>
      <c r="Y3962" s="207"/>
      <c r="Z3962" s="207"/>
      <c r="AA3962" s="207"/>
      <c r="AB3962" s="207"/>
      <c r="AC3962" s="207"/>
      <c r="AD3962" s="207"/>
      <c r="AE3962" s="207"/>
      <c r="AF3962" s="7"/>
    </row>
    <row r="3963" ht="14.25" customHeight="1">
      <c r="A3963" s="7"/>
      <c r="B3963" s="7"/>
      <c r="C3963" s="7"/>
      <c r="D3963" s="7"/>
      <c r="E3963" s="201"/>
      <c r="F3963" s="201"/>
      <c r="G3963" s="201"/>
      <c r="H3963" s="221"/>
      <c r="I3963" s="207"/>
      <c r="J3963" s="207"/>
      <c r="K3963" s="207"/>
      <c r="L3963" s="207"/>
      <c r="M3963" s="207"/>
      <c r="N3963" s="207"/>
      <c r="O3963" s="207"/>
      <c r="P3963" s="207"/>
      <c r="Q3963" s="207"/>
      <c r="R3963" s="207"/>
      <c r="S3963" s="207"/>
      <c r="T3963" s="207"/>
      <c r="U3963" s="207"/>
      <c r="V3963" s="207"/>
      <c r="W3963" s="207"/>
      <c r="X3963" s="207"/>
      <c r="Y3963" s="207"/>
      <c r="Z3963" s="207"/>
      <c r="AA3963" s="207"/>
      <c r="AB3963" s="207"/>
      <c r="AC3963" s="207"/>
      <c r="AD3963" s="207"/>
      <c r="AE3963" s="207"/>
      <c r="AF3963" s="7"/>
    </row>
    <row r="3964" ht="14.25" customHeight="1">
      <c r="A3964" s="7"/>
      <c r="B3964" s="7"/>
      <c r="C3964" s="7"/>
      <c r="D3964" s="7"/>
      <c r="E3964" s="201"/>
      <c r="F3964" s="201"/>
      <c r="G3964" s="201"/>
      <c r="H3964" s="221"/>
      <c r="I3964" s="207"/>
      <c r="J3964" s="207"/>
      <c r="K3964" s="207"/>
      <c r="L3964" s="207"/>
      <c r="M3964" s="207"/>
      <c r="N3964" s="207"/>
      <c r="O3964" s="207"/>
      <c r="P3964" s="207"/>
      <c r="Q3964" s="207"/>
      <c r="R3964" s="207"/>
      <c r="S3964" s="207"/>
      <c r="T3964" s="207"/>
      <c r="U3964" s="207"/>
      <c r="V3964" s="207"/>
      <c r="W3964" s="207"/>
      <c r="X3964" s="207"/>
      <c r="Y3964" s="207"/>
      <c r="Z3964" s="207"/>
      <c r="AA3964" s="207"/>
      <c r="AB3964" s="207"/>
      <c r="AC3964" s="207"/>
      <c r="AD3964" s="207"/>
      <c r="AE3964" s="207"/>
      <c r="AF3964" s="7"/>
    </row>
    <row r="3965" ht="14.25" customHeight="1">
      <c r="A3965" s="7"/>
      <c r="B3965" s="7"/>
      <c r="C3965" s="7"/>
      <c r="D3965" s="7"/>
      <c r="E3965" s="201"/>
      <c r="F3965" s="201"/>
      <c r="G3965" s="201"/>
      <c r="H3965" s="221"/>
      <c r="I3965" s="207"/>
      <c r="J3965" s="207"/>
      <c r="K3965" s="207"/>
      <c r="L3965" s="207"/>
      <c r="M3965" s="207"/>
      <c r="N3965" s="207"/>
      <c r="O3965" s="207"/>
      <c r="P3965" s="207"/>
      <c r="Q3965" s="207"/>
      <c r="R3965" s="207"/>
      <c r="S3965" s="207"/>
      <c r="T3965" s="207"/>
      <c r="U3965" s="207"/>
      <c r="V3965" s="207"/>
      <c r="W3965" s="207"/>
      <c r="X3965" s="207"/>
      <c r="Y3965" s="207"/>
      <c r="Z3965" s="207"/>
      <c r="AA3965" s="207"/>
      <c r="AB3965" s="207"/>
      <c r="AC3965" s="207"/>
      <c r="AD3965" s="207"/>
      <c r="AE3965" s="207"/>
      <c r="AF3965" s="7"/>
    </row>
    <row r="3966" ht="14.25" customHeight="1">
      <c r="A3966" s="7"/>
      <c r="B3966" s="7"/>
      <c r="C3966" s="7"/>
      <c r="D3966" s="7"/>
      <c r="E3966" s="201"/>
      <c r="F3966" s="201"/>
      <c r="G3966" s="201"/>
      <c r="H3966" s="221"/>
      <c r="I3966" s="207"/>
      <c r="J3966" s="207"/>
      <c r="K3966" s="207"/>
      <c r="L3966" s="207"/>
      <c r="M3966" s="207"/>
      <c r="N3966" s="207"/>
      <c r="O3966" s="207"/>
      <c r="P3966" s="207"/>
      <c r="Q3966" s="207"/>
      <c r="R3966" s="207"/>
      <c r="S3966" s="207"/>
      <c r="T3966" s="207"/>
      <c r="U3966" s="207"/>
      <c r="V3966" s="207"/>
      <c r="W3966" s="207"/>
      <c r="X3966" s="207"/>
      <c r="Y3966" s="207"/>
      <c r="Z3966" s="207"/>
      <c r="AA3966" s="207"/>
      <c r="AB3966" s="207"/>
      <c r="AC3966" s="207"/>
      <c r="AD3966" s="207"/>
      <c r="AE3966" s="207"/>
      <c r="AF3966" s="7"/>
    </row>
    <row r="3967" ht="14.25" customHeight="1">
      <c r="A3967" s="7"/>
      <c r="B3967" s="7"/>
      <c r="C3967" s="7"/>
      <c r="D3967" s="7"/>
      <c r="E3967" s="201"/>
      <c r="F3967" s="201"/>
      <c r="G3967" s="201"/>
      <c r="H3967" s="221"/>
      <c r="I3967" s="207"/>
      <c r="J3967" s="207"/>
      <c r="K3967" s="207"/>
      <c r="L3967" s="207"/>
      <c r="M3967" s="207"/>
      <c r="N3967" s="207"/>
      <c r="O3967" s="207"/>
      <c r="P3967" s="207"/>
      <c r="Q3967" s="207"/>
      <c r="R3967" s="207"/>
      <c r="S3967" s="207"/>
      <c r="T3967" s="207"/>
      <c r="U3967" s="207"/>
      <c r="V3967" s="207"/>
      <c r="W3967" s="207"/>
      <c r="X3967" s="207"/>
      <c r="Y3967" s="207"/>
      <c r="Z3967" s="207"/>
      <c r="AA3967" s="207"/>
      <c r="AB3967" s="207"/>
      <c r="AC3967" s="207"/>
      <c r="AD3967" s="207"/>
      <c r="AE3967" s="207"/>
      <c r="AF3967" s="7"/>
    </row>
    <row r="3968" ht="14.25" customHeight="1">
      <c r="A3968" s="7"/>
      <c r="B3968" s="7"/>
      <c r="C3968" s="7"/>
      <c r="D3968" s="7"/>
      <c r="E3968" s="201"/>
      <c r="F3968" s="201"/>
      <c r="G3968" s="201"/>
      <c r="H3968" s="221"/>
      <c r="I3968" s="207"/>
      <c r="J3968" s="207"/>
      <c r="K3968" s="207"/>
      <c r="L3968" s="207"/>
      <c r="M3968" s="207"/>
      <c r="N3968" s="207"/>
      <c r="O3968" s="207"/>
      <c r="P3968" s="207"/>
      <c r="Q3968" s="207"/>
      <c r="R3968" s="207"/>
      <c r="S3968" s="207"/>
      <c r="T3968" s="207"/>
      <c r="U3968" s="207"/>
      <c r="V3968" s="207"/>
      <c r="W3968" s="207"/>
      <c r="X3968" s="207"/>
      <c r="Y3968" s="207"/>
      <c r="Z3968" s="207"/>
      <c r="AA3968" s="207"/>
      <c r="AB3968" s="207"/>
      <c r="AC3968" s="207"/>
      <c r="AD3968" s="207"/>
      <c r="AE3968" s="207"/>
      <c r="AF3968" s="7"/>
    </row>
    <row r="3969" ht="14.25" customHeight="1">
      <c r="A3969" s="7"/>
      <c r="B3969" s="7"/>
      <c r="C3969" s="7"/>
      <c r="D3969" s="7"/>
      <c r="E3969" s="201"/>
      <c r="F3969" s="201"/>
      <c r="G3969" s="201"/>
      <c r="H3969" s="221"/>
      <c r="I3969" s="207"/>
      <c r="J3969" s="207"/>
      <c r="K3969" s="207"/>
      <c r="L3969" s="207"/>
      <c r="M3969" s="207"/>
      <c r="N3969" s="207"/>
      <c r="O3969" s="207"/>
      <c r="P3969" s="207"/>
      <c r="Q3969" s="207"/>
      <c r="R3969" s="207"/>
      <c r="S3969" s="207"/>
      <c r="T3969" s="207"/>
      <c r="U3969" s="207"/>
      <c r="V3969" s="207"/>
      <c r="W3969" s="207"/>
      <c r="X3969" s="207"/>
      <c r="Y3969" s="207"/>
      <c r="Z3969" s="207"/>
      <c r="AA3969" s="207"/>
      <c r="AB3969" s="207"/>
      <c r="AC3969" s="207"/>
      <c r="AD3969" s="207"/>
      <c r="AE3969" s="207"/>
      <c r="AF3969" s="7"/>
    </row>
    <row r="3970" ht="14.25" customHeight="1">
      <c r="A3970" s="7"/>
      <c r="B3970" s="7"/>
      <c r="C3970" s="7"/>
      <c r="D3970" s="7"/>
      <c r="E3970" s="201"/>
      <c r="F3970" s="201"/>
      <c r="G3970" s="201"/>
      <c r="H3970" s="221"/>
      <c r="I3970" s="207"/>
      <c r="J3970" s="207"/>
      <c r="K3970" s="207"/>
      <c r="L3970" s="207"/>
      <c r="M3970" s="207"/>
      <c r="N3970" s="207"/>
      <c r="O3970" s="207"/>
      <c r="P3970" s="207"/>
      <c r="Q3970" s="207"/>
      <c r="R3970" s="207"/>
      <c r="S3970" s="207"/>
      <c r="T3970" s="207"/>
      <c r="U3970" s="207"/>
      <c r="V3970" s="207"/>
      <c r="W3970" s="207"/>
      <c r="X3970" s="207"/>
      <c r="Y3970" s="207"/>
      <c r="Z3970" s="207"/>
      <c r="AA3970" s="207"/>
      <c r="AB3970" s="207"/>
      <c r="AC3970" s="207"/>
      <c r="AD3970" s="207"/>
      <c r="AE3970" s="207"/>
      <c r="AF3970" s="7"/>
    </row>
    <row r="3971" ht="14.25" customHeight="1">
      <c r="A3971" s="7"/>
      <c r="B3971" s="7"/>
      <c r="C3971" s="7"/>
      <c r="D3971" s="7"/>
      <c r="E3971" s="201"/>
      <c r="F3971" s="201"/>
      <c r="G3971" s="201"/>
      <c r="H3971" s="221"/>
      <c r="I3971" s="207"/>
      <c r="J3971" s="207"/>
      <c r="K3971" s="207"/>
      <c r="L3971" s="207"/>
      <c r="M3971" s="207"/>
      <c r="N3971" s="207"/>
      <c r="O3971" s="207"/>
      <c r="P3971" s="207"/>
      <c r="Q3971" s="207"/>
      <c r="R3971" s="207"/>
      <c r="S3971" s="207"/>
      <c r="T3971" s="207"/>
      <c r="U3971" s="207"/>
      <c r="V3971" s="207"/>
      <c r="W3971" s="207"/>
      <c r="X3971" s="207"/>
      <c r="Y3971" s="207"/>
      <c r="Z3971" s="207"/>
      <c r="AA3971" s="207"/>
      <c r="AB3971" s="207"/>
      <c r="AC3971" s="207"/>
      <c r="AD3971" s="207"/>
      <c r="AE3971" s="207"/>
      <c r="AF3971" s="7"/>
    </row>
    <row r="3972" ht="14.25" customHeight="1">
      <c r="A3972" s="7"/>
      <c r="B3972" s="7"/>
      <c r="C3972" s="7"/>
      <c r="D3972" s="7"/>
      <c r="E3972" s="201"/>
      <c r="F3972" s="201"/>
      <c r="G3972" s="201"/>
      <c r="H3972" s="221"/>
      <c r="I3972" s="207"/>
      <c r="J3972" s="207"/>
      <c r="K3972" s="207"/>
      <c r="L3972" s="207"/>
      <c r="M3972" s="207"/>
      <c r="N3972" s="207"/>
      <c r="O3972" s="207"/>
      <c r="P3972" s="207"/>
      <c r="Q3972" s="207"/>
      <c r="R3972" s="207"/>
      <c r="S3972" s="207"/>
      <c r="T3972" s="207"/>
      <c r="U3972" s="207"/>
      <c r="V3972" s="207"/>
      <c r="W3972" s="207"/>
      <c r="X3972" s="207"/>
      <c r="Y3972" s="207"/>
      <c r="Z3972" s="207"/>
      <c r="AA3972" s="207"/>
      <c r="AB3972" s="207"/>
      <c r="AC3972" s="207"/>
      <c r="AD3972" s="207"/>
      <c r="AE3972" s="207"/>
      <c r="AF3972" s="7"/>
    </row>
    <row r="3973" ht="14.25" customHeight="1">
      <c r="A3973" s="7"/>
      <c r="B3973" s="7"/>
      <c r="C3973" s="7"/>
      <c r="D3973" s="7"/>
      <c r="E3973" s="201"/>
      <c r="F3973" s="201"/>
      <c r="G3973" s="201"/>
      <c r="H3973" s="221"/>
      <c r="I3973" s="207"/>
      <c r="J3973" s="207"/>
      <c r="K3973" s="207"/>
      <c r="L3973" s="207"/>
      <c r="M3973" s="207"/>
      <c r="N3973" s="207"/>
      <c r="O3973" s="207"/>
      <c r="P3973" s="207"/>
      <c r="Q3973" s="207"/>
      <c r="R3973" s="207"/>
      <c r="S3973" s="207"/>
      <c r="T3973" s="207"/>
      <c r="U3973" s="207"/>
      <c r="V3973" s="207"/>
      <c r="W3973" s="207"/>
      <c r="X3973" s="207"/>
      <c r="Y3973" s="207"/>
      <c r="Z3973" s="207"/>
      <c r="AA3973" s="207"/>
      <c r="AB3973" s="207"/>
      <c r="AC3973" s="207"/>
      <c r="AD3973" s="207"/>
      <c r="AE3973" s="207"/>
      <c r="AF3973" s="7"/>
    </row>
    <row r="3974" ht="14.25" customHeight="1">
      <c r="A3974" s="7"/>
      <c r="B3974" s="7"/>
      <c r="C3974" s="7"/>
      <c r="D3974" s="7"/>
      <c r="E3974" s="201"/>
      <c r="F3974" s="201"/>
      <c r="G3974" s="201"/>
      <c r="H3974" s="221"/>
      <c r="I3974" s="207"/>
      <c r="J3974" s="207"/>
      <c r="K3974" s="207"/>
      <c r="L3974" s="207"/>
      <c r="M3974" s="207"/>
      <c r="N3974" s="207"/>
      <c r="O3974" s="207"/>
      <c r="P3974" s="207"/>
      <c r="Q3974" s="207"/>
      <c r="R3974" s="207"/>
      <c r="S3974" s="207"/>
      <c r="T3974" s="207"/>
      <c r="U3974" s="207"/>
      <c r="V3974" s="207"/>
      <c r="W3974" s="207"/>
      <c r="X3974" s="207"/>
      <c r="Y3974" s="207"/>
      <c r="Z3974" s="207"/>
      <c r="AA3974" s="207"/>
      <c r="AB3974" s="207"/>
      <c r="AC3974" s="207"/>
      <c r="AD3974" s="207"/>
      <c r="AE3974" s="207"/>
      <c r="AF3974" s="7"/>
    </row>
    <row r="3975" ht="14.25" customHeight="1">
      <c r="A3975" s="7"/>
      <c r="B3975" s="7"/>
      <c r="C3975" s="7"/>
      <c r="D3975" s="7"/>
      <c r="E3975" s="201"/>
      <c r="F3975" s="201"/>
      <c r="G3975" s="201"/>
      <c r="H3975" s="221"/>
      <c r="I3975" s="207"/>
      <c r="J3975" s="207"/>
      <c r="K3975" s="207"/>
      <c r="L3975" s="207"/>
      <c r="M3975" s="207"/>
      <c r="N3975" s="207"/>
      <c r="O3975" s="207"/>
      <c r="P3975" s="207"/>
      <c r="Q3975" s="207"/>
      <c r="R3975" s="207"/>
      <c r="S3975" s="207"/>
      <c r="T3975" s="207"/>
      <c r="U3975" s="207"/>
      <c r="V3975" s="207"/>
      <c r="W3975" s="207"/>
      <c r="X3975" s="207"/>
      <c r="Y3975" s="207"/>
      <c r="Z3975" s="207"/>
      <c r="AA3975" s="207"/>
      <c r="AB3975" s="207"/>
      <c r="AC3975" s="207"/>
      <c r="AD3975" s="207"/>
      <c r="AE3975" s="207"/>
      <c r="AF3975" s="7"/>
    </row>
    <row r="3976" ht="14.25" customHeight="1">
      <c r="A3976" s="7"/>
      <c r="B3976" s="7"/>
      <c r="C3976" s="7"/>
      <c r="D3976" s="7"/>
      <c r="E3976" s="201"/>
      <c r="F3976" s="201"/>
      <c r="G3976" s="201"/>
      <c r="H3976" s="221"/>
      <c r="I3976" s="207"/>
      <c r="J3976" s="207"/>
      <c r="K3976" s="207"/>
      <c r="L3976" s="207"/>
      <c r="M3976" s="207"/>
      <c r="N3976" s="207"/>
      <c r="O3976" s="207"/>
      <c r="P3976" s="207"/>
      <c r="Q3976" s="207"/>
      <c r="R3976" s="207"/>
      <c r="S3976" s="207"/>
      <c r="T3976" s="207"/>
      <c r="U3976" s="207"/>
      <c r="V3976" s="207"/>
      <c r="W3976" s="207"/>
      <c r="X3976" s="207"/>
      <c r="Y3976" s="207"/>
      <c r="Z3976" s="207"/>
      <c r="AA3976" s="207"/>
      <c r="AB3976" s="207"/>
      <c r="AC3976" s="207"/>
      <c r="AD3976" s="207"/>
      <c r="AE3976" s="207"/>
      <c r="AF3976" s="7"/>
    </row>
    <row r="3977" ht="14.25" customHeight="1">
      <c r="A3977" s="7"/>
      <c r="B3977" s="7"/>
      <c r="C3977" s="7"/>
      <c r="D3977" s="7"/>
      <c r="E3977" s="201"/>
      <c r="F3977" s="201"/>
      <c r="G3977" s="201"/>
      <c r="H3977" s="221"/>
      <c r="I3977" s="207"/>
      <c r="J3977" s="207"/>
      <c r="K3977" s="207"/>
      <c r="L3977" s="207"/>
      <c r="M3977" s="207"/>
      <c r="N3977" s="207"/>
      <c r="O3977" s="207"/>
      <c r="P3977" s="207"/>
      <c r="Q3977" s="207"/>
      <c r="R3977" s="207"/>
      <c r="S3977" s="207"/>
      <c r="T3977" s="207"/>
      <c r="U3977" s="207"/>
      <c r="V3977" s="207"/>
      <c r="W3977" s="207"/>
      <c r="X3977" s="207"/>
      <c r="Y3977" s="207"/>
      <c r="Z3977" s="207"/>
      <c r="AA3977" s="207"/>
      <c r="AB3977" s="207"/>
      <c r="AC3977" s="207"/>
      <c r="AD3977" s="207"/>
      <c r="AE3977" s="207"/>
      <c r="AF3977" s="7"/>
    </row>
    <row r="3978" ht="14.25" customHeight="1">
      <c r="A3978" s="7"/>
      <c r="B3978" s="7"/>
      <c r="C3978" s="7"/>
      <c r="D3978" s="7"/>
      <c r="E3978" s="201"/>
      <c r="F3978" s="201"/>
      <c r="G3978" s="201"/>
      <c r="H3978" s="221"/>
      <c r="I3978" s="207"/>
      <c r="J3978" s="207"/>
      <c r="K3978" s="207"/>
      <c r="L3978" s="207"/>
      <c r="M3978" s="207"/>
      <c r="N3978" s="207"/>
      <c r="O3978" s="207"/>
      <c r="P3978" s="207"/>
      <c r="Q3978" s="207"/>
      <c r="R3978" s="207"/>
      <c r="S3978" s="207"/>
      <c r="T3978" s="207"/>
      <c r="U3978" s="207"/>
      <c r="V3978" s="207"/>
      <c r="W3978" s="207"/>
      <c r="X3978" s="207"/>
      <c r="Y3978" s="207"/>
      <c r="Z3978" s="207"/>
      <c r="AA3978" s="207"/>
      <c r="AB3978" s="207"/>
      <c r="AC3978" s="207"/>
      <c r="AD3978" s="207"/>
      <c r="AE3978" s="207"/>
      <c r="AF3978" s="7"/>
    </row>
    <row r="3979" ht="14.25" customHeight="1">
      <c r="A3979" s="7"/>
      <c r="B3979" s="7"/>
      <c r="C3979" s="7"/>
      <c r="D3979" s="7"/>
      <c r="E3979" s="201"/>
      <c r="F3979" s="201"/>
      <c r="G3979" s="201"/>
      <c r="H3979" s="221"/>
      <c r="I3979" s="207"/>
      <c r="J3979" s="207"/>
      <c r="K3979" s="207"/>
      <c r="L3979" s="207"/>
      <c r="M3979" s="207"/>
      <c r="N3979" s="207"/>
      <c r="O3979" s="207"/>
      <c r="P3979" s="207"/>
      <c r="Q3979" s="207"/>
      <c r="R3979" s="207"/>
      <c r="S3979" s="207"/>
      <c r="T3979" s="207"/>
      <c r="U3979" s="207"/>
      <c r="V3979" s="207"/>
      <c r="W3979" s="207"/>
      <c r="X3979" s="207"/>
      <c r="Y3979" s="207"/>
      <c r="Z3979" s="207"/>
      <c r="AA3979" s="207"/>
      <c r="AB3979" s="207"/>
      <c r="AC3979" s="207"/>
      <c r="AD3979" s="207"/>
      <c r="AE3979" s="207"/>
      <c r="AF3979" s="7"/>
    </row>
    <row r="3980" ht="14.25" customHeight="1">
      <c r="A3980" s="7"/>
      <c r="B3980" s="7"/>
      <c r="C3980" s="7"/>
      <c r="D3980" s="7"/>
      <c r="E3980" s="201"/>
      <c r="F3980" s="201"/>
      <c r="G3980" s="201"/>
      <c r="H3980" s="221"/>
      <c r="I3980" s="207"/>
      <c r="J3980" s="207"/>
      <c r="K3980" s="207"/>
      <c r="L3980" s="207"/>
      <c r="M3980" s="207"/>
      <c r="N3980" s="207"/>
      <c r="O3980" s="207"/>
      <c r="P3980" s="207"/>
      <c r="Q3980" s="207"/>
      <c r="R3980" s="207"/>
      <c r="S3980" s="207"/>
      <c r="T3980" s="207"/>
      <c r="U3980" s="207"/>
      <c r="V3980" s="207"/>
      <c r="W3980" s="207"/>
      <c r="X3980" s="207"/>
      <c r="Y3980" s="207"/>
      <c r="Z3980" s="207"/>
      <c r="AA3980" s="207"/>
      <c r="AB3980" s="207"/>
      <c r="AC3980" s="207"/>
      <c r="AD3980" s="207"/>
      <c r="AE3980" s="207"/>
      <c r="AF3980" s="7"/>
    </row>
    <row r="3981" ht="14.25" customHeight="1">
      <c r="A3981" s="7"/>
      <c r="B3981" s="7"/>
      <c r="C3981" s="7"/>
      <c r="D3981" s="7"/>
      <c r="E3981" s="201"/>
      <c r="F3981" s="201"/>
      <c r="G3981" s="201"/>
      <c r="H3981" s="221"/>
      <c r="I3981" s="207"/>
      <c r="J3981" s="207"/>
      <c r="K3981" s="207"/>
      <c r="L3981" s="207"/>
      <c r="M3981" s="207"/>
      <c r="N3981" s="207"/>
      <c r="O3981" s="207"/>
      <c r="P3981" s="207"/>
      <c r="Q3981" s="207"/>
      <c r="R3981" s="207"/>
      <c r="S3981" s="207"/>
      <c r="T3981" s="207"/>
      <c r="U3981" s="207"/>
      <c r="V3981" s="207"/>
      <c r="W3981" s="207"/>
      <c r="X3981" s="207"/>
      <c r="Y3981" s="207"/>
      <c r="Z3981" s="207"/>
      <c r="AA3981" s="207"/>
      <c r="AB3981" s="207"/>
      <c r="AC3981" s="207"/>
      <c r="AD3981" s="207"/>
      <c r="AE3981" s="207"/>
      <c r="AF3981" s="7"/>
    </row>
    <row r="3982" ht="14.25" customHeight="1">
      <c r="A3982" s="7"/>
      <c r="B3982" s="7"/>
      <c r="C3982" s="7"/>
      <c r="D3982" s="7"/>
      <c r="E3982" s="201"/>
      <c r="F3982" s="201"/>
      <c r="G3982" s="201"/>
      <c r="H3982" s="221"/>
      <c r="I3982" s="207"/>
      <c r="J3982" s="207"/>
      <c r="K3982" s="207"/>
      <c r="L3982" s="207"/>
      <c r="M3982" s="207"/>
      <c r="N3982" s="207"/>
      <c r="O3982" s="207"/>
      <c r="P3982" s="207"/>
      <c r="Q3982" s="207"/>
      <c r="R3982" s="207"/>
      <c r="S3982" s="207"/>
      <c r="T3982" s="207"/>
      <c r="U3982" s="207"/>
      <c r="V3982" s="207"/>
      <c r="W3982" s="207"/>
      <c r="X3982" s="207"/>
      <c r="Y3982" s="207"/>
      <c r="Z3982" s="207"/>
      <c r="AA3982" s="207"/>
      <c r="AB3982" s="207"/>
      <c r="AC3982" s="207"/>
      <c r="AD3982" s="207"/>
      <c r="AE3982" s="207"/>
      <c r="AF3982" s="7"/>
    </row>
    <row r="3983" ht="14.25" customHeight="1">
      <c r="A3983" s="7"/>
      <c r="B3983" s="7"/>
      <c r="C3983" s="7"/>
      <c r="D3983" s="7"/>
      <c r="E3983" s="201"/>
      <c r="F3983" s="201"/>
      <c r="G3983" s="201"/>
      <c r="H3983" s="221"/>
      <c r="I3983" s="207"/>
      <c r="J3983" s="207"/>
      <c r="K3983" s="207"/>
      <c r="L3983" s="207"/>
      <c r="M3983" s="207"/>
      <c r="N3983" s="207"/>
      <c r="O3983" s="207"/>
      <c r="P3983" s="207"/>
      <c r="Q3983" s="207"/>
      <c r="R3983" s="207"/>
      <c r="S3983" s="207"/>
      <c r="T3983" s="207"/>
      <c r="U3983" s="207"/>
      <c r="V3983" s="207"/>
      <c r="W3983" s="207"/>
      <c r="X3983" s="207"/>
      <c r="Y3983" s="207"/>
      <c r="Z3983" s="207"/>
      <c r="AA3983" s="207"/>
      <c r="AB3983" s="207"/>
      <c r="AC3983" s="207"/>
      <c r="AD3983" s="207"/>
      <c r="AE3983" s="207"/>
      <c r="AF3983" s="7"/>
    </row>
    <row r="3984" ht="14.25" customHeight="1">
      <c r="A3984" s="7"/>
      <c r="B3984" s="7"/>
      <c r="C3984" s="7"/>
      <c r="D3984" s="7"/>
      <c r="E3984" s="201"/>
      <c r="F3984" s="201"/>
      <c r="G3984" s="201"/>
      <c r="H3984" s="221"/>
      <c r="I3984" s="207"/>
      <c r="J3984" s="207"/>
      <c r="K3984" s="207"/>
      <c r="L3984" s="207"/>
      <c r="M3984" s="207"/>
      <c r="N3984" s="207"/>
      <c r="O3984" s="207"/>
      <c r="P3984" s="207"/>
      <c r="Q3984" s="207"/>
      <c r="R3984" s="207"/>
      <c r="S3984" s="207"/>
      <c r="T3984" s="207"/>
      <c r="U3984" s="207"/>
      <c r="V3984" s="207"/>
      <c r="W3984" s="207"/>
      <c r="X3984" s="207"/>
      <c r="Y3984" s="207"/>
      <c r="Z3984" s="207"/>
      <c r="AA3984" s="207"/>
      <c r="AB3984" s="207"/>
      <c r="AC3984" s="207"/>
      <c r="AD3984" s="207"/>
      <c r="AE3984" s="207"/>
      <c r="AF3984" s="7"/>
    </row>
    <row r="3985" ht="14.25" customHeight="1">
      <c r="A3985" s="7"/>
      <c r="B3985" s="7"/>
      <c r="C3985" s="7"/>
      <c r="D3985" s="7"/>
      <c r="E3985" s="201"/>
      <c r="F3985" s="201"/>
      <c r="G3985" s="201"/>
      <c r="H3985" s="221"/>
      <c r="I3985" s="207"/>
      <c r="J3985" s="207"/>
      <c r="K3985" s="207"/>
      <c r="L3985" s="207"/>
      <c r="M3985" s="207"/>
      <c r="N3985" s="207"/>
      <c r="O3985" s="207"/>
      <c r="P3985" s="207"/>
      <c r="Q3985" s="207"/>
      <c r="R3985" s="207"/>
      <c r="S3985" s="207"/>
      <c r="T3985" s="207"/>
      <c r="U3985" s="207"/>
      <c r="V3985" s="207"/>
      <c r="W3985" s="207"/>
      <c r="X3985" s="207"/>
      <c r="Y3985" s="207"/>
      <c r="Z3985" s="207"/>
      <c r="AA3985" s="207"/>
      <c r="AB3985" s="207"/>
      <c r="AC3985" s="207"/>
      <c r="AD3985" s="207"/>
      <c r="AE3985" s="207"/>
      <c r="AF3985" s="7"/>
    </row>
    <row r="3986" ht="14.25" customHeight="1">
      <c r="A3986" s="7"/>
      <c r="B3986" s="7"/>
      <c r="C3986" s="7"/>
      <c r="D3986" s="7"/>
      <c r="E3986" s="201"/>
      <c r="F3986" s="201"/>
      <c r="G3986" s="201"/>
      <c r="H3986" s="221"/>
      <c r="I3986" s="207"/>
      <c r="J3986" s="207"/>
      <c r="K3986" s="207"/>
      <c r="L3986" s="207"/>
      <c r="M3986" s="207"/>
      <c r="N3986" s="207"/>
      <c r="O3986" s="207"/>
      <c r="P3986" s="207"/>
      <c r="Q3986" s="207"/>
      <c r="R3986" s="207"/>
      <c r="S3986" s="207"/>
      <c r="T3986" s="207"/>
      <c r="U3986" s="207"/>
      <c r="V3986" s="207"/>
      <c r="W3986" s="207"/>
      <c r="X3986" s="207"/>
      <c r="Y3986" s="207"/>
      <c r="Z3986" s="207"/>
      <c r="AA3986" s="207"/>
      <c r="AB3986" s="207"/>
      <c r="AC3986" s="207"/>
      <c r="AD3986" s="207"/>
      <c r="AE3986" s="207"/>
      <c r="AF3986" s="7"/>
    </row>
    <row r="3987" ht="14.25" customHeight="1">
      <c r="A3987" s="7"/>
      <c r="B3987" s="7"/>
      <c r="C3987" s="7"/>
      <c r="D3987" s="7"/>
      <c r="E3987" s="201"/>
      <c r="F3987" s="201"/>
      <c r="G3987" s="201"/>
      <c r="H3987" s="221"/>
      <c r="I3987" s="207"/>
      <c r="J3987" s="207"/>
      <c r="K3987" s="207"/>
      <c r="L3987" s="207"/>
      <c r="M3987" s="207"/>
      <c r="N3987" s="207"/>
      <c r="O3987" s="207"/>
      <c r="P3987" s="207"/>
      <c r="Q3987" s="207"/>
      <c r="R3987" s="207"/>
      <c r="S3987" s="207"/>
      <c r="T3987" s="207"/>
      <c r="U3987" s="207"/>
      <c r="V3987" s="207"/>
      <c r="W3987" s="207"/>
      <c r="X3987" s="207"/>
      <c r="Y3987" s="207"/>
      <c r="Z3987" s="207"/>
      <c r="AA3987" s="207"/>
      <c r="AB3987" s="207"/>
      <c r="AC3987" s="207"/>
      <c r="AD3987" s="207"/>
      <c r="AE3987" s="207"/>
      <c r="AF3987" s="7"/>
    </row>
    <row r="3988" ht="14.25" customHeight="1">
      <c r="A3988" s="7"/>
      <c r="B3988" s="7"/>
      <c r="C3988" s="7"/>
      <c r="D3988" s="7"/>
      <c r="E3988" s="201"/>
      <c r="F3988" s="201"/>
      <c r="G3988" s="201"/>
      <c r="H3988" s="221"/>
      <c r="I3988" s="207"/>
      <c r="J3988" s="207"/>
      <c r="K3988" s="207"/>
      <c r="L3988" s="207"/>
      <c r="M3988" s="207"/>
      <c r="N3988" s="207"/>
      <c r="O3988" s="207"/>
      <c r="P3988" s="207"/>
      <c r="Q3988" s="207"/>
      <c r="R3988" s="207"/>
      <c r="S3988" s="207"/>
      <c r="T3988" s="207"/>
      <c r="U3988" s="207"/>
      <c r="V3988" s="207"/>
      <c r="W3988" s="207"/>
      <c r="X3988" s="207"/>
      <c r="Y3988" s="207"/>
      <c r="Z3988" s="207"/>
      <c r="AA3988" s="207"/>
      <c r="AB3988" s="207"/>
      <c r="AC3988" s="207"/>
      <c r="AD3988" s="207"/>
      <c r="AE3988" s="207"/>
      <c r="AF3988" s="7"/>
    </row>
    <row r="3989" ht="14.25" customHeight="1">
      <c r="A3989" s="7"/>
      <c r="B3989" s="7"/>
      <c r="C3989" s="7"/>
      <c r="D3989" s="7"/>
      <c r="E3989" s="201"/>
      <c r="F3989" s="201"/>
      <c r="G3989" s="201"/>
      <c r="H3989" s="221"/>
      <c r="I3989" s="207"/>
      <c r="J3989" s="207"/>
      <c r="K3989" s="207"/>
      <c r="L3989" s="207"/>
      <c r="M3989" s="207"/>
      <c r="N3989" s="207"/>
      <c r="O3989" s="207"/>
      <c r="P3989" s="207"/>
      <c r="Q3989" s="207"/>
      <c r="R3989" s="207"/>
      <c r="S3989" s="207"/>
      <c r="T3989" s="207"/>
      <c r="U3989" s="207"/>
      <c r="V3989" s="207"/>
      <c r="W3989" s="207"/>
      <c r="X3989" s="207"/>
      <c r="Y3989" s="207"/>
      <c r="Z3989" s="207"/>
      <c r="AA3989" s="207"/>
      <c r="AB3989" s="207"/>
      <c r="AC3989" s="207"/>
      <c r="AD3989" s="207"/>
      <c r="AE3989" s="207"/>
      <c r="AF3989" s="7"/>
    </row>
    <row r="3990" ht="14.25" customHeight="1">
      <c r="A3990" s="7"/>
      <c r="B3990" s="7"/>
      <c r="C3990" s="7"/>
      <c r="D3990" s="7"/>
      <c r="E3990" s="201"/>
      <c r="F3990" s="201"/>
      <c r="G3990" s="201"/>
      <c r="H3990" s="221"/>
      <c r="I3990" s="207"/>
      <c r="J3990" s="207"/>
      <c r="K3990" s="207"/>
      <c r="L3990" s="207"/>
      <c r="M3990" s="207"/>
      <c r="N3990" s="207"/>
      <c r="O3990" s="207"/>
      <c r="P3990" s="207"/>
      <c r="Q3990" s="207"/>
      <c r="R3990" s="207"/>
      <c r="S3990" s="207"/>
      <c r="T3990" s="207"/>
      <c r="U3990" s="207"/>
      <c r="V3990" s="207"/>
      <c r="W3990" s="207"/>
      <c r="X3990" s="207"/>
      <c r="Y3990" s="207"/>
      <c r="Z3990" s="207"/>
      <c r="AA3990" s="207"/>
      <c r="AB3990" s="207"/>
      <c r="AC3990" s="207"/>
      <c r="AD3990" s="207"/>
      <c r="AE3990" s="207"/>
      <c r="AF3990" s="7"/>
    </row>
    <row r="3991" ht="14.25" customHeight="1">
      <c r="A3991" s="7"/>
      <c r="B3991" s="7"/>
      <c r="C3991" s="7"/>
      <c r="D3991" s="7"/>
      <c r="E3991" s="201"/>
      <c r="F3991" s="201"/>
      <c r="G3991" s="201"/>
      <c r="H3991" s="221"/>
      <c r="I3991" s="207"/>
      <c r="J3991" s="207"/>
      <c r="K3991" s="207"/>
      <c r="L3991" s="207"/>
      <c r="M3991" s="207"/>
      <c r="N3991" s="207"/>
      <c r="O3991" s="207"/>
      <c r="P3991" s="207"/>
      <c r="Q3991" s="207"/>
      <c r="R3991" s="207"/>
      <c r="S3991" s="207"/>
      <c r="T3991" s="207"/>
      <c r="U3991" s="207"/>
      <c r="V3991" s="207"/>
      <c r="W3991" s="207"/>
      <c r="X3991" s="207"/>
      <c r="Y3991" s="207"/>
      <c r="Z3991" s="207"/>
      <c r="AA3991" s="207"/>
      <c r="AB3991" s="207"/>
      <c r="AC3991" s="207"/>
      <c r="AD3991" s="207"/>
      <c r="AE3991" s="207"/>
      <c r="AF3991" s="7"/>
    </row>
    <row r="3992" ht="14.25" customHeight="1">
      <c r="A3992" s="7"/>
      <c r="B3992" s="7"/>
      <c r="C3992" s="7"/>
      <c r="D3992" s="7"/>
      <c r="E3992" s="201"/>
      <c r="F3992" s="201"/>
      <c r="G3992" s="201"/>
      <c r="H3992" s="221"/>
      <c r="I3992" s="207"/>
      <c r="J3992" s="207"/>
      <c r="K3992" s="207"/>
      <c r="L3992" s="207"/>
      <c r="M3992" s="207"/>
      <c r="N3992" s="207"/>
      <c r="O3992" s="207"/>
      <c r="P3992" s="207"/>
      <c r="Q3992" s="207"/>
      <c r="R3992" s="207"/>
      <c r="S3992" s="207"/>
      <c r="T3992" s="207"/>
      <c r="U3992" s="207"/>
      <c r="V3992" s="207"/>
      <c r="W3992" s="207"/>
      <c r="X3992" s="207"/>
      <c r="Y3992" s="207"/>
      <c r="Z3992" s="207"/>
      <c r="AA3992" s="207"/>
      <c r="AB3992" s="207"/>
      <c r="AC3992" s="207"/>
      <c r="AD3992" s="207"/>
      <c r="AE3992" s="207"/>
      <c r="AF3992" s="7"/>
    </row>
    <row r="3993" ht="14.25" customHeight="1">
      <c r="A3993" s="7"/>
      <c r="B3993" s="7"/>
      <c r="C3993" s="7"/>
      <c r="D3993" s="7"/>
      <c r="E3993" s="201"/>
      <c r="F3993" s="201"/>
      <c r="G3993" s="201"/>
      <c r="H3993" s="221"/>
      <c r="I3993" s="207"/>
      <c r="J3993" s="207"/>
      <c r="K3993" s="207"/>
      <c r="L3993" s="207"/>
      <c r="M3993" s="207"/>
      <c r="N3993" s="207"/>
      <c r="O3993" s="207"/>
      <c r="P3993" s="207"/>
      <c r="Q3993" s="207"/>
      <c r="R3993" s="207"/>
      <c r="S3993" s="207"/>
      <c r="T3993" s="207"/>
      <c r="U3993" s="207"/>
      <c r="V3993" s="207"/>
      <c r="W3993" s="207"/>
      <c r="X3993" s="207"/>
      <c r="Y3993" s="207"/>
      <c r="Z3993" s="207"/>
      <c r="AA3993" s="207"/>
      <c r="AB3993" s="207"/>
      <c r="AC3993" s="207"/>
      <c r="AD3993" s="207"/>
      <c r="AE3993" s="207"/>
      <c r="AF3993" s="7"/>
    </row>
    <row r="3994" ht="14.25" customHeight="1">
      <c r="A3994" s="7"/>
      <c r="B3994" s="7"/>
      <c r="C3994" s="7"/>
      <c r="D3994" s="7"/>
      <c r="E3994" s="201"/>
      <c r="F3994" s="201"/>
      <c r="G3994" s="201"/>
      <c r="H3994" s="221"/>
      <c r="I3994" s="207"/>
      <c r="J3994" s="207"/>
      <c r="K3994" s="207"/>
      <c r="L3994" s="207"/>
      <c r="M3994" s="207"/>
      <c r="N3994" s="207"/>
      <c r="O3994" s="207"/>
      <c r="P3994" s="207"/>
      <c r="Q3994" s="207"/>
      <c r="R3994" s="207"/>
      <c r="S3994" s="207"/>
      <c r="T3994" s="207"/>
      <c r="U3994" s="207"/>
      <c r="V3994" s="207"/>
      <c r="W3994" s="207"/>
      <c r="X3994" s="207"/>
      <c r="Y3994" s="207"/>
      <c r="Z3994" s="207"/>
      <c r="AA3994" s="207"/>
      <c r="AB3994" s="207"/>
      <c r="AC3994" s="207"/>
      <c r="AD3994" s="207"/>
      <c r="AE3994" s="207"/>
      <c r="AF3994" s="7"/>
    </row>
    <row r="3995" ht="14.25" customHeight="1">
      <c r="A3995" s="7"/>
      <c r="B3995" s="7"/>
      <c r="C3995" s="7"/>
      <c r="D3995" s="7"/>
      <c r="E3995" s="201"/>
      <c r="F3995" s="201"/>
      <c r="G3995" s="201"/>
      <c r="H3995" s="221"/>
      <c r="I3995" s="207"/>
      <c r="J3995" s="207"/>
      <c r="K3995" s="207"/>
      <c r="L3995" s="207"/>
      <c r="M3995" s="207"/>
      <c r="N3995" s="207"/>
      <c r="O3995" s="207"/>
      <c r="P3995" s="207"/>
      <c r="Q3995" s="207"/>
      <c r="R3995" s="207"/>
      <c r="S3995" s="207"/>
      <c r="T3995" s="207"/>
      <c r="U3995" s="207"/>
      <c r="V3995" s="207"/>
      <c r="W3995" s="207"/>
      <c r="X3995" s="207"/>
      <c r="Y3995" s="207"/>
      <c r="Z3995" s="207"/>
      <c r="AA3995" s="207"/>
      <c r="AB3995" s="207"/>
      <c r="AC3995" s="207"/>
      <c r="AD3995" s="207"/>
      <c r="AE3995" s="207"/>
      <c r="AF3995" s="7"/>
    </row>
    <row r="3996" ht="14.25" customHeight="1">
      <c r="A3996" s="7"/>
      <c r="B3996" s="7"/>
      <c r="C3996" s="7"/>
      <c r="D3996" s="7"/>
      <c r="E3996" s="201"/>
      <c r="F3996" s="201"/>
      <c r="G3996" s="201"/>
      <c r="H3996" s="221"/>
      <c r="I3996" s="207"/>
      <c r="J3996" s="207"/>
      <c r="K3996" s="207"/>
      <c r="L3996" s="207"/>
      <c r="M3996" s="207"/>
      <c r="N3996" s="207"/>
      <c r="O3996" s="207"/>
      <c r="P3996" s="207"/>
      <c r="Q3996" s="207"/>
      <c r="R3996" s="207"/>
      <c r="S3996" s="207"/>
      <c r="T3996" s="207"/>
      <c r="U3996" s="207"/>
      <c r="V3996" s="207"/>
      <c r="W3996" s="207"/>
      <c r="X3996" s="207"/>
      <c r="Y3996" s="207"/>
      <c r="Z3996" s="207"/>
      <c r="AA3996" s="207"/>
      <c r="AB3996" s="207"/>
      <c r="AC3996" s="207"/>
      <c r="AD3996" s="207"/>
      <c r="AE3996" s="207"/>
      <c r="AF3996" s="7"/>
    </row>
    <row r="3997" ht="14.25" customHeight="1">
      <c r="A3997" s="7"/>
      <c r="B3997" s="7"/>
      <c r="C3997" s="7"/>
      <c r="D3997" s="7"/>
      <c r="E3997" s="201"/>
      <c r="F3997" s="201"/>
      <c r="G3997" s="201"/>
      <c r="H3997" s="221"/>
      <c r="I3997" s="207"/>
      <c r="J3997" s="207"/>
      <c r="K3997" s="207"/>
      <c r="L3997" s="207"/>
      <c r="M3997" s="207"/>
      <c r="N3997" s="207"/>
      <c r="O3997" s="207"/>
      <c r="P3997" s="207"/>
      <c r="Q3997" s="207"/>
      <c r="R3997" s="207"/>
      <c r="S3997" s="207"/>
      <c r="T3997" s="207"/>
      <c r="U3997" s="207"/>
      <c r="V3997" s="207"/>
      <c r="W3997" s="207"/>
      <c r="X3997" s="207"/>
      <c r="Y3997" s="207"/>
      <c r="Z3997" s="207"/>
      <c r="AA3997" s="207"/>
      <c r="AB3997" s="207"/>
      <c r="AC3997" s="207"/>
      <c r="AD3997" s="207"/>
      <c r="AE3997" s="207"/>
      <c r="AF3997" s="7"/>
    </row>
    <row r="3998" ht="14.25" customHeight="1">
      <c r="A3998" s="7"/>
      <c r="B3998" s="7"/>
      <c r="C3998" s="7"/>
      <c r="D3998" s="7"/>
      <c r="E3998" s="201"/>
      <c r="F3998" s="201"/>
      <c r="G3998" s="201"/>
      <c r="H3998" s="221"/>
      <c r="I3998" s="207"/>
      <c r="J3998" s="207"/>
      <c r="K3998" s="207"/>
      <c r="L3998" s="207"/>
      <c r="M3998" s="207"/>
      <c r="N3998" s="207"/>
      <c r="O3998" s="207"/>
      <c r="P3998" s="207"/>
      <c r="Q3998" s="207"/>
      <c r="R3998" s="207"/>
      <c r="S3998" s="207"/>
      <c r="T3998" s="207"/>
      <c r="U3998" s="207"/>
      <c r="V3998" s="207"/>
      <c r="W3998" s="207"/>
      <c r="X3998" s="207"/>
      <c r="Y3998" s="207"/>
      <c r="Z3998" s="207"/>
      <c r="AA3998" s="207"/>
      <c r="AB3998" s="207"/>
      <c r="AC3998" s="207"/>
      <c r="AD3998" s="207"/>
      <c r="AE3998" s="207"/>
      <c r="AF3998" s="7"/>
    </row>
    <row r="3999" ht="14.25" customHeight="1">
      <c r="A3999" s="7"/>
      <c r="B3999" s="7"/>
      <c r="C3999" s="7"/>
      <c r="D3999" s="7"/>
      <c r="E3999" s="201"/>
      <c r="F3999" s="201"/>
      <c r="G3999" s="201"/>
      <c r="H3999" s="221"/>
      <c r="I3999" s="207"/>
      <c r="J3999" s="207"/>
      <c r="K3999" s="207"/>
      <c r="L3999" s="207"/>
      <c r="M3999" s="207"/>
      <c r="N3999" s="207"/>
      <c r="O3999" s="207"/>
      <c r="P3999" s="207"/>
      <c r="Q3999" s="207"/>
      <c r="R3999" s="207"/>
      <c r="S3999" s="207"/>
      <c r="T3999" s="207"/>
      <c r="U3999" s="207"/>
      <c r="V3999" s="207"/>
      <c r="W3999" s="207"/>
      <c r="X3999" s="207"/>
      <c r="Y3999" s="207"/>
      <c r="Z3999" s="207"/>
      <c r="AA3999" s="207"/>
      <c r="AB3999" s="207"/>
      <c r="AC3999" s="207"/>
      <c r="AD3999" s="207"/>
      <c r="AE3999" s="207"/>
      <c r="AF3999" s="7"/>
    </row>
    <row r="4000" ht="14.25" customHeight="1">
      <c r="A4000" s="7"/>
      <c r="B4000" s="7"/>
      <c r="C4000" s="7"/>
      <c r="D4000" s="7"/>
      <c r="E4000" s="201"/>
      <c r="F4000" s="201"/>
      <c r="G4000" s="201"/>
      <c r="H4000" s="221"/>
      <c r="I4000" s="207"/>
      <c r="J4000" s="207"/>
      <c r="K4000" s="207"/>
      <c r="L4000" s="207"/>
      <c r="M4000" s="207"/>
      <c r="N4000" s="207"/>
      <c r="O4000" s="207"/>
      <c r="P4000" s="207"/>
      <c r="Q4000" s="207"/>
      <c r="R4000" s="207"/>
      <c r="S4000" s="207"/>
      <c r="T4000" s="207"/>
      <c r="U4000" s="207"/>
      <c r="V4000" s="207"/>
      <c r="W4000" s="207"/>
      <c r="X4000" s="207"/>
      <c r="Y4000" s="207"/>
      <c r="Z4000" s="207"/>
      <c r="AA4000" s="207"/>
      <c r="AB4000" s="207"/>
      <c r="AC4000" s="207"/>
      <c r="AD4000" s="207"/>
      <c r="AE4000" s="207"/>
      <c r="AF4000" s="7"/>
    </row>
    <row r="4001" ht="14.25" customHeight="1">
      <c r="A4001" s="7"/>
      <c r="B4001" s="7"/>
      <c r="C4001" s="7"/>
      <c r="D4001" s="7"/>
      <c r="E4001" s="201"/>
      <c r="F4001" s="201"/>
      <c r="G4001" s="201"/>
      <c r="H4001" s="221"/>
      <c r="I4001" s="207"/>
      <c r="J4001" s="207"/>
      <c r="K4001" s="207"/>
      <c r="L4001" s="207"/>
      <c r="M4001" s="207"/>
      <c r="N4001" s="207"/>
      <c r="O4001" s="207"/>
      <c r="P4001" s="207"/>
      <c r="Q4001" s="207"/>
      <c r="R4001" s="207"/>
      <c r="S4001" s="207"/>
      <c r="T4001" s="207"/>
      <c r="U4001" s="207"/>
      <c r="V4001" s="207"/>
      <c r="W4001" s="207"/>
      <c r="X4001" s="207"/>
      <c r="Y4001" s="207"/>
      <c r="Z4001" s="207"/>
      <c r="AA4001" s="207"/>
      <c r="AB4001" s="207"/>
      <c r="AC4001" s="207"/>
      <c r="AD4001" s="207"/>
      <c r="AE4001" s="207"/>
      <c r="AF4001" s="7"/>
    </row>
    <row r="4002" ht="14.25" customHeight="1">
      <c r="A4002" s="7"/>
      <c r="B4002" s="7"/>
      <c r="C4002" s="7"/>
      <c r="D4002" s="7"/>
      <c r="E4002" s="201"/>
      <c r="F4002" s="201"/>
      <c r="G4002" s="201"/>
      <c r="H4002" s="221"/>
      <c r="I4002" s="207"/>
      <c r="J4002" s="207"/>
      <c r="K4002" s="207"/>
      <c r="L4002" s="207"/>
      <c r="M4002" s="207"/>
      <c r="N4002" s="207"/>
      <c r="O4002" s="207"/>
      <c r="P4002" s="207"/>
      <c r="Q4002" s="207"/>
      <c r="R4002" s="207"/>
      <c r="S4002" s="207"/>
      <c r="T4002" s="207"/>
      <c r="U4002" s="207"/>
      <c r="V4002" s="207"/>
      <c r="W4002" s="207"/>
      <c r="X4002" s="207"/>
      <c r="Y4002" s="207"/>
      <c r="Z4002" s="207"/>
      <c r="AA4002" s="207"/>
      <c r="AB4002" s="207"/>
      <c r="AC4002" s="207"/>
      <c r="AD4002" s="207"/>
      <c r="AE4002" s="207"/>
      <c r="AF4002" s="7"/>
    </row>
    <row r="4003" ht="14.25" customHeight="1">
      <c r="A4003" s="7"/>
      <c r="B4003" s="7"/>
      <c r="C4003" s="7"/>
      <c r="D4003" s="7"/>
      <c r="E4003" s="201"/>
      <c r="F4003" s="201"/>
      <c r="G4003" s="201"/>
      <c r="H4003" s="221"/>
      <c r="I4003" s="207"/>
      <c r="J4003" s="207"/>
      <c r="K4003" s="207"/>
      <c r="L4003" s="207"/>
      <c r="M4003" s="207"/>
      <c r="N4003" s="207"/>
      <c r="O4003" s="207"/>
      <c r="P4003" s="207"/>
      <c r="Q4003" s="207"/>
      <c r="R4003" s="207"/>
      <c r="S4003" s="207"/>
      <c r="T4003" s="207"/>
      <c r="U4003" s="207"/>
      <c r="V4003" s="207"/>
      <c r="W4003" s="207"/>
      <c r="X4003" s="207"/>
      <c r="Y4003" s="207"/>
      <c r="Z4003" s="207"/>
      <c r="AA4003" s="207"/>
      <c r="AB4003" s="207"/>
      <c r="AC4003" s="207"/>
      <c r="AD4003" s="207"/>
      <c r="AE4003" s="207"/>
      <c r="AF4003" s="7"/>
    </row>
    <row r="4004" ht="14.25" customHeight="1">
      <c r="A4004" s="7"/>
      <c r="B4004" s="7"/>
      <c r="C4004" s="7"/>
      <c r="D4004" s="7"/>
      <c r="E4004" s="201"/>
      <c r="F4004" s="201"/>
      <c r="G4004" s="201"/>
      <c r="H4004" s="221"/>
      <c r="I4004" s="207"/>
      <c r="J4004" s="207"/>
      <c r="K4004" s="207"/>
      <c r="L4004" s="207"/>
      <c r="M4004" s="207"/>
      <c r="N4004" s="207"/>
      <c r="O4004" s="207"/>
      <c r="P4004" s="207"/>
      <c r="Q4004" s="207"/>
      <c r="R4004" s="207"/>
      <c r="S4004" s="207"/>
      <c r="T4004" s="207"/>
      <c r="U4004" s="207"/>
      <c r="V4004" s="207"/>
      <c r="W4004" s="207"/>
      <c r="X4004" s="207"/>
      <c r="Y4004" s="207"/>
      <c r="Z4004" s="207"/>
      <c r="AA4004" s="207"/>
      <c r="AB4004" s="207"/>
      <c r="AC4004" s="207"/>
      <c r="AD4004" s="207"/>
      <c r="AE4004" s="207"/>
      <c r="AF4004" s="7"/>
    </row>
    <row r="4005" ht="14.25" customHeight="1">
      <c r="A4005" s="7"/>
      <c r="B4005" s="7"/>
      <c r="C4005" s="7"/>
      <c r="D4005" s="7"/>
      <c r="E4005" s="201"/>
      <c r="F4005" s="201"/>
      <c r="G4005" s="201"/>
      <c r="H4005" s="221"/>
      <c r="I4005" s="207"/>
      <c r="J4005" s="207"/>
      <c r="K4005" s="207"/>
      <c r="L4005" s="207"/>
      <c r="M4005" s="207"/>
      <c r="N4005" s="207"/>
      <c r="O4005" s="207"/>
      <c r="P4005" s="207"/>
      <c r="Q4005" s="207"/>
      <c r="R4005" s="207"/>
      <c r="S4005" s="207"/>
      <c r="T4005" s="207"/>
      <c r="U4005" s="207"/>
      <c r="V4005" s="207"/>
      <c r="W4005" s="207"/>
      <c r="X4005" s="207"/>
      <c r="Y4005" s="207"/>
      <c r="Z4005" s="207"/>
      <c r="AA4005" s="207"/>
      <c r="AB4005" s="207"/>
      <c r="AC4005" s="207"/>
      <c r="AD4005" s="207"/>
      <c r="AE4005" s="207"/>
      <c r="AF4005" s="7"/>
    </row>
    <row r="4006" ht="14.25" customHeight="1">
      <c r="A4006" s="7"/>
      <c r="B4006" s="7"/>
      <c r="C4006" s="7"/>
      <c r="D4006" s="7"/>
      <c r="E4006" s="201"/>
      <c r="F4006" s="201"/>
      <c r="G4006" s="201"/>
      <c r="H4006" s="221"/>
      <c r="I4006" s="207"/>
      <c r="J4006" s="207"/>
      <c r="K4006" s="207"/>
      <c r="L4006" s="207"/>
      <c r="M4006" s="207"/>
      <c r="N4006" s="207"/>
      <c r="O4006" s="207"/>
      <c r="P4006" s="207"/>
      <c r="Q4006" s="207"/>
      <c r="R4006" s="207"/>
      <c r="S4006" s="207"/>
      <c r="T4006" s="207"/>
      <c r="U4006" s="207"/>
      <c r="V4006" s="207"/>
      <c r="W4006" s="207"/>
      <c r="X4006" s="207"/>
      <c r="Y4006" s="207"/>
      <c r="Z4006" s="207"/>
      <c r="AA4006" s="207"/>
      <c r="AB4006" s="207"/>
      <c r="AC4006" s="207"/>
      <c r="AD4006" s="207"/>
      <c r="AE4006" s="207"/>
      <c r="AF4006" s="7"/>
    </row>
    <row r="4007" ht="14.25" customHeight="1">
      <c r="A4007" s="7"/>
      <c r="B4007" s="7"/>
      <c r="C4007" s="7"/>
      <c r="D4007" s="7"/>
      <c r="E4007" s="201"/>
      <c r="F4007" s="201"/>
      <c r="G4007" s="201"/>
      <c r="H4007" s="221"/>
      <c r="I4007" s="207"/>
      <c r="J4007" s="207"/>
      <c r="K4007" s="207"/>
      <c r="L4007" s="207"/>
      <c r="M4007" s="207"/>
      <c r="N4007" s="207"/>
      <c r="O4007" s="207"/>
      <c r="P4007" s="207"/>
      <c r="Q4007" s="207"/>
      <c r="R4007" s="207"/>
      <c r="S4007" s="207"/>
      <c r="T4007" s="207"/>
      <c r="U4007" s="207"/>
      <c r="V4007" s="207"/>
      <c r="W4007" s="207"/>
      <c r="X4007" s="207"/>
      <c r="Y4007" s="207"/>
      <c r="Z4007" s="207"/>
      <c r="AA4007" s="207"/>
      <c r="AB4007" s="207"/>
      <c r="AC4007" s="207"/>
      <c r="AD4007" s="207"/>
      <c r="AE4007" s="207"/>
      <c r="AF4007" s="7"/>
    </row>
    <row r="4008" ht="14.25" customHeight="1">
      <c r="A4008" s="7"/>
      <c r="B4008" s="7"/>
      <c r="C4008" s="7"/>
      <c r="D4008" s="7"/>
      <c r="E4008" s="201"/>
      <c r="F4008" s="201"/>
      <c r="G4008" s="201"/>
      <c r="H4008" s="221"/>
      <c r="I4008" s="207"/>
      <c r="J4008" s="207"/>
      <c r="K4008" s="207"/>
      <c r="L4008" s="207"/>
      <c r="M4008" s="207"/>
      <c r="N4008" s="207"/>
      <c r="O4008" s="207"/>
      <c r="P4008" s="207"/>
      <c r="Q4008" s="207"/>
      <c r="R4008" s="207"/>
      <c r="S4008" s="207"/>
      <c r="T4008" s="207"/>
      <c r="U4008" s="207"/>
      <c r="V4008" s="207"/>
      <c r="W4008" s="207"/>
      <c r="X4008" s="207"/>
      <c r="Y4008" s="207"/>
      <c r="Z4008" s="207"/>
      <c r="AA4008" s="207"/>
      <c r="AB4008" s="207"/>
      <c r="AC4008" s="207"/>
      <c r="AD4008" s="207"/>
      <c r="AE4008" s="207"/>
      <c r="AF4008" s="7"/>
    </row>
    <row r="4009" ht="14.25" customHeight="1">
      <c r="A4009" s="7"/>
      <c r="B4009" s="7"/>
      <c r="C4009" s="7"/>
      <c r="D4009" s="7"/>
      <c r="E4009" s="201"/>
      <c r="F4009" s="201"/>
      <c r="G4009" s="201"/>
      <c r="H4009" s="221"/>
      <c r="I4009" s="207"/>
      <c r="J4009" s="207"/>
      <c r="K4009" s="207"/>
      <c r="L4009" s="207"/>
      <c r="M4009" s="207"/>
      <c r="N4009" s="207"/>
      <c r="O4009" s="207"/>
      <c r="P4009" s="207"/>
      <c r="Q4009" s="207"/>
      <c r="R4009" s="207"/>
      <c r="S4009" s="207"/>
      <c r="T4009" s="207"/>
      <c r="U4009" s="207"/>
      <c r="V4009" s="207"/>
      <c r="W4009" s="207"/>
      <c r="X4009" s="207"/>
      <c r="Y4009" s="207"/>
      <c r="Z4009" s="207"/>
      <c r="AA4009" s="207"/>
      <c r="AB4009" s="207"/>
      <c r="AC4009" s="207"/>
      <c r="AD4009" s="207"/>
      <c r="AE4009" s="207"/>
      <c r="AF4009" s="7"/>
    </row>
    <row r="4010" ht="14.25" customHeight="1">
      <c r="A4010" s="7"/>
      <c r="B4010" s="7"/>
      <c r="C4010" s="7"/>
      <c r="D4010" s="7"/>
      <c r="E4010" s="201"/>
      <c r="F4010" s="201"/>
      <c r="G4010" s="201"/>
      <c r="H4010" s="221"/>
      <c r="I4010" s="207"/>
      <c r="J4010" s="207"/>
      <c r="K4010" s="207"/>
      <c r="L4010" s="207"/>
      <c r="M4010" s="207"/>
      <c r="N4010" s="207"/>
      <c r="O4010" s="207"/>
      <c r="P4010" s="207"/>
      <c r="Q4010" s="207"/>
      <c r="R4010" s="207"/>
      <c r="S4010" s="207"/>
      <c r="T4010" s="207"/>
      <c r="U4010" s="207"/>
      <c r="V4010" s="207"/>
      <c r="W4010" s="207"/>
      <c r="X4010" s="207"/>
      <c r="Y4010" s="207"/>
      <c r="Z4010" s="207"/>
      <c r="AA4010" s="207"/>
      <c r="AB4010" s="207"/>
      <c r="AC4010" s="207"/>
      <c r="AD4010" s="207"/>
      <c r="AE4010" s="207"/>
      <c r="AF4010" s="7"/>
    </row>
    <row r="4011" ht="14.25" customHeight="1">
      <c r="A4011" s="7"/>
      <c r="B4011" s="7"/>
      <c r="C4011" s="7"/>
      <c r="D4011" s="7"/>
      <c r="E4011" s="201"/>
      <c r="F4011" s="201"/>
      <c r="G4011" s="201"/>
      <c r="H4011" s="221"/>
      <c r="I4011" s="207"/>
      <c r="J4011" s="207"/>
      <c r="K4011" s="207"/>
      <c r="L4011" s="207"/>
      <c r="M4011" s="207"/>
      <c r="N4011" s="207"/>
      <c r="O4011" s="207"/>
      <c r="P4011" s="207"/>
      <c r="Q4011" s="207"/>
      <c r="R4011" s="207"/>
      <c r="S4011" s="207"/>
      <c r="T4011" s="207"/>
      <c r="U4011" s="207"/>
      <c r="V4011" s="207"/>
      <c r="W4011" s="207"/>
      <c r="X4011" s="207"/>
      <c r="Y4011" s="207"/>
      <c r="Z4011" s="207"/>
      <c r="AA4011" s="207"/>
      <c r="AB4011" s="207"/>
      <c r="AC4011" s="207"/>
      <c r="AD4011" s="207"/>
      <c r="AE4011" s="207"/>
      <c r="AF4011" s="7"/>
    </row>
    <row r="4012" ht="14.25" customHeight="1">
      <c r="A4012" s="7"/>
      <c r="B4012" s="7"/>
      <c r="C4012" s="7"/>
      <c r="D4012" s="7"/>
      <c r="E4012" s="201"/>
      <c r="F4012" s="201"/>
      <c r="G4012" s="201"/>
      <c r="H4012" s="221"/>
      <c r="I4012" s="207"/>
      <c r="J4012" s="207"/>
      <c r="K4012" s="207"/>
      <c r="L4012" s="207"/>
      <c r="M4012" s="207"/>
      <c r="N4012" s="207"/>
      <c r="O4012" s="207"/>
      <c r="P4012" s="207"/>
      <c r="Q4012" s="207"/>
      <c r="R4012" s="207"/>
      <c r="S4012" s="207"/>
      <c r="T4012" s="207"/>
      <c r="U4012" s="207"/>
      <c r="V4012" s="207"/>
      <c r="W4012" s="207"/>
      <c r="X4012" s="207"/>
      <c r="Y4012" s="207"/>
      <c r="Z4012" s="207"/>
      <c r="AA4012" s="207"/>
      <c r="AB4012" s="207"/>
      <c r="AC4012" s="207"/>
      <c r="AD4012" s="207"/>
      <c r="AE4012" s="207"/>
      <c r="AF4012" s="7"/>
    </row>
    <row r="4013" ht="14.25" customHeight="1">
      <c r="A4013" s="7"/>
      <c r="B4013" s="7"/>
      <c r="C4013" s="7"/>
      <c r="D4013" s="7"/>
      <c r="E4013" s="201"/>
      <c r="F4013" s="201"/>
      <c r="G4013" s="201"/>
      <c r="H4013" s="221"/>
      <c r="I4013" s="207"/>
      <c r="J4013" s="207"/>
      <c r="K4013" s="207"/>
      <c r="L4013" s="207"/>
      <c r="M4013" s="207"/>
      <c r="N4013" s="207"/>
      <c r="O4013" s="207"/>
      <c r="P4013" s="207"/>
      <c r="Q4013" s="207"/>
      <c r="R4013" s="207"/>
      <c r="S4013" s="207"/>
      <c r="T4013" s="207"/>
      <c r="U4013" s="207"/>
      <c r="V4013" s="207"/>
      <c r="W4013" s="207"/>
      <c r="X4013" s="207"/>
      <c r="Y4013" s="207"/>
      <c r="Z4013" s="207"/>
      <c r="AA4013" s="207"/>
      <c r="AB4013" s="207"/>
      <c r="AC4013" s="207"/>
      <c r="AD4013" s="207"/>
      <c r="AE4013" s="207"/>
      <c r="AF4013" s="7"/>
    </row>
    <row r="4014" ht="14.25" customHeight="1">
      <c r="A4014" s="7"/>
      <c r="B4014" s="7"/>
      <c r="C4014" s="7"/>
      <c r="D4014" s="7"/>
      <c r="E4014" s="201"/>
      <c r="F4014" s="201"/>
      <c r="G4014" s="201"/>
      <c r="H4014" s="221"/>
      <c r="I4014" s="207"/>
      <c r="J4014" s="207"/>
      <c r="K4014" s="207"/>
      <c r="L4014" s="207"/>
      <c r="M4014" s="207"/>
      <c r="N4014" s="207"/>
      <c r="O4014" s="207"/>
      <c r="P4014" s="207"/>
      <c r="Q4014" s="207"/>
      <c r="R4014" s="207"/>
      <c r="S4014" s="207"/>
      <c r="T4014" s="207"/>
      <c r="U4014" s="207"/>
      <c r="V4014" s="207"/>
      <c r="W4014" s="207"/>
      <c r="X4014" s="207"/>
      <c r="Y4014" s="207"/>
      <c r="Z4014" s="207"/>
      <c r="AA4014" s="207"/>
      <c r="AB4014" s="207"/>
      <c r="AC4014" s="207"/>
      <c r="AD4014" s="207"/>
      <c r="AE4014" s="207"/>
      <c r="AF4014" s="7"/>
    </row>
    <row r="4015" ht="14.25" customHeight="1">
      <c r="A4015" s="7"/>
      <c r="B4015" s="7"/>
      <c r="C4015" s="7"/>
      <c r="D4015" s="7"/>
      <c r="E4015" s="201"/>
      <c r="F4015" s="201"/>
      <c r="G4015" s="201"/>
      <c r="H4015" s="221"/>
      <c r="I4015" s="207"/>
      <c r="J4015" s="207"/>
      <c r="K4015" s="207"/>
      <c r="L4015" s="207"/>
      <c r="M4015" s="207"/>
      <c r="N4015" s="207"/>
      <c r="O4015" s="207"/>
      <c r="P4015" s="207"/>
      <c r="Q4015" s="207"/>
      <c r="R4015" s="207"/>
      <c r="S4015" s="207"/>
      <c r="T4015" s="207"/>
      <c r="U4015" s="207"/>
      <c r="V4015" s="207"/>
      <c r="W4015" s="207"/>
      <c r="X4015" s="207"/>
      <c r="Y4015" s="207"/>
      <c r="Z4015" s="207"/>
      <c r="AA4015" s="207"/>
      <c r="AB4015" s="207"/>
      <c r="AC4015" s="207"/>
      <c r="AD4015" s="207"/>
      <c r="AE4015" s="207"/>
      <c r="AF4015" s="7"/>
    </row>
    <row r="4016" ht="14.25" customHeight="1">
      <c r="A4016" s="7"/>
      <c r="B4016" s="7"/>
      <c r="C4016" s="7"/>
      <c r="D4016" s="7"/>
      <c r="E4016" s="201"/>
      <c r="F4016" s="201"/>
      <c r="G4016" s="201"/>
      <c r="H4016" s="221"/>
      <c r="I4016" s="207"/>
      <c r="J4016" s="207"/>
      <c r="K4016" s="207"/>
      <c r="L4016" s="207"/>
      <c r="M4016" s="207"/>
      <c r="N4016" s="207"/>
      <c r="O4016" s="207"/>
      <c r="P4016" s="207"/>
      <c r="Q4016" s="207"/>
      <c r="R4016" s="207"/>
      <c r="S4016" s="207"/>
      <c r="T4016" s="207"/>
      <c r="U4016" s="207"/>
      <c r="V4016" s="207"/>
      <c r="W4016" s="207"/>
      <c r="X4016" s="207"/>
      <c r="Y4016" s="207"/>
      <c r="Z4016" s="207"/>
      <c r="AA4016" s="207"/>
      <c r="AB4016" s="207"/>
      <c r="AC4016" s="207"/>
      <c r="AD4016" s="207"/>
      <c r="AE4016" s="207"/>
      <c r="AF4016" s="7"/>
    </row>
    <row r="4017" ht="14.25" customHeight="1">
      <c r="A4017" s="7"/>
      <c r="B4017" s="7"/>
      <c r="C4017" s="7"/>
      <c r="D4017" s="7"/>
      <c r="E4017" s="201"/>
      <c r="F4017" s="201"/>
      <c r="G4017" s="201"/>
      <c r="H4017" s="221"/>
      <c r="I4017" s="207"/>
      <c r="J4017" s="207"/>
      <c r="K4017" s="207"/>
      <c r="L4017" s="207"/>
      <c r="M4017" s="207"/>
      <c r="N4017" s="207"/>
      <c r="O4017" s="207"/>
      <c r="P4017" s="207"/>
      <c r="Q4017" s="207"/>
      <c r="R4017" s="207"/>
      <c r="S4017" s="207"/>
      <c r="T4017" s="207"/>
      <c r="U4017" s="207"/>
      <c r="V4017" s="207"/>
      <c r="W4017" s="207"/>
      <c r="X4017" s="207"/>
      <c r="Y4017" s="207"/>
      <c r="Z4017" s="207"/>
      <c r="AA4017" s="207"/>
      <c r="AB4017" s="207"/>
      <c r="AC4017" s="207"/>
      <c r="AD4017" s="207"/>
      <c r="AE4017" s="207"/>
      <c r="AF4017" s="7"/>
    </row>
    <row r="4018" ht="14.25" customHeight="1">
      <c r="A4018" s="7"/>
      <c r="B4018" s="7"/>
      <c r="C4018" s="7"/>
      <c r="D4018" s="7"/>
      <c r="E4018" s="201"/>
      <c r="F4018" s="201"/>
      <c r="G4018" s="201"/>
      <c r="H4018" s="221"/>
      <c r="I4018" s="207"/>
      <c r="J4018" s="207"/>
      <c r="K4018" s="207"/>
      <c r="L4018" s="207"/>
      <c r="M4018" s="207"/>
      <c r="N4018" s="207"/>
      <c r="O4018" s="207"/>
      <c r="P4018" s="207"/>
      <c r="Q4018" s="207"/>
      <c r="R4018" s="207"/>
      <c r="S4018" s="207"/>
      <c r="T4018" s="207"/>
      <c r="U4018" s="207"/>
      <c r="V4018" s="207"/>
      <c r="W4018" s="207"/>
      <c r="X4018" s="207"/>
      <c r="Y4018" s="207"/>
      <c r="Z4018" s="207"/>
      <c r="AA4018" s="207"/>
      <c r="AB4018" s="207"/>
      <c r="AC4018" s="207"/>
      <c r="AD4018" s="207"/>
      <c r="AE4018" s="207"/>
      <c r="AF4018" s="7"/>
    </row>
    <row r="4019" ht="14.25" customHeight="1">
      <c r="A4019" s="7"/>
      <c r="B4019" s="7"/>
      <c r="C4019" s="7"/>
      <c r="D4019" s="7"/>
      <c r="E4019" s="201"/>
      <c r="F4019" s="201"/>
      <c r="G4019" s="201"/>
      <c r="H4019" s="221"/>
      <c r="I4019" s="207"/>
      <c r="J4019" s="207"/>
      <c r="K4019" s="207"/>
      <c r="L4019" s="207"/>
      <c r="M4019" s="207"/>
      <c r="N4019" s="207"/>
      <c r="O4019" s="207"/>
      <c r="P4019" s="207"/>
      <c r="Q4019" s="207"/>
      <c r="R4019" s="207"/>
      <c r="S4019" s="207"/>
      <c r="T4019" s="207"/>
      <c r="U4019" s="207"/>
      <c r="V4019" s="207"/>
      <c r="W4019" s="207"/>
      <c r="X4019" s="207"/>
      <c r="Y4019" s="207"/>
      <c r="Z4019" s="207"/>
      <c r="AA4019" s="207"/>
      <c r="AB4019" s="207"/>
      <c r="AC4019" s="207"/>
      <c r="AD4019" s="207"/>
      <c r="AE4019" s="207"/>
      <c r="AF4019" s="7"/>
    </row>
    <row r="4020" ht="14.25" customHeight="1">
      <c r="A4020" s="7"/>
      <c r="B4020" s="7"/>
      <c r="C4020" s="7"/>
      <c r="D4020" s="7"/>
      <c r="E4020" s="201"/>
      <c r="F4020" s="201"/>
      <c r="G4020" s="201"/>
      <c r="H4020" s="221"/>
      <c r="I4020" s="207"/>
      <c r="J4020" s="207"/>
      <c r="K4020" s="207"/>
      <c r="L4020" s="207"/>
      <c r="M4020" s="207"/>
      <c r="N4020" s="207"/>
      <c r="O4020" s="207"/>
      <c r="P4020" s="207"/>
      <c r="Q4020" s="207"/>
      <c r="R4020" s="207"/>
      <c r="S4020" s="207"/>
      <c r="T4020" s="207"/>
      <c r="U4020" s="207"/>
      <c r="V4020" s="207"/>
      <c r="W4020" s="207"/>
      <c r="X4020" s="207"/>
      <c r="Y4020" s="207"/>
      <c r="Z4020" s="207"/>
      <c r="AA4020" s="207"/>
      <c r="AB4020" s="207"/>
      <c r="AC4020" s="207"/>
      <c r="AD4020" s="207"/>
      <c r="AE4020" s="207"/>
      <c r="AF4020" s="7"/>
    </row>
    <row r="4021" ht="14.25" customHeight="1">
      <c r="A4021" s="7"/>
      <c r="B4021" s="7"/>
      <c r="C4021" s="7"/>
      <c r="D4021" s="7"/>
      <c r="E4021" s="201"/>
      <c r="F4021" s="201"/>
      <c r="G4021" s="201"/>
      <c r="H4021" s="221"/>
      <c r="I4021" s="207"/>
      <c r="J4021" s="207"/>
      <c r="K4021" s="207"/>
      <c r="L4021" s="207"/>
      <c r="M4021" s="207"/>
      <c r="N4021" s="207"/>
      <c r="O4021" s="207"/>
      <c r="P4021" s="207"/>
      <c r="Q4021" s="207"/>
      <c r="R4021" s="207"/>
      <c r="S4021" s="207"/>
      <c r="T4021" s="207"/>
      <c r="U4021" s="207"/>
      <c r="V4021" s="207"/>
      <c r="W4021" s="207"/>
      <c r="X4021" s="207"/>
      <c r="Y4021" s="207"/>
      <c r="Z4021" s="207"/>
      <c r="AA4021" s="207"/>
      <c r="AB4021" s="207"/>
      <c r="AC4021" s="207"/>
      <c r="AD4021" s="207"/>
      <c r="AE4021" s="207"/>
      <c r="AF4021" s="7"/>
    </row>
    <row r="4022" ht="14.25" customHeight="1">
      <c r="A4022" s="7"/>
      <c r="B4022" s="7"/>
      <c r="C4022" s="7"/>
      <c r="D4022" s="7"/>
      <c r="E4022" s="201"/>
      <c r="F4022" s="201"/>
      <c r="G4022" s="201"/>
      <c r="H4022" s="221"/>
      <c r="I4022" s="207"/>
      <c r="J4022" s="207"/>
      <c r="K4022" s="207"/>
      <c r="L4022" s="207"/>
      <c r="M4022" s="207"/>
      <c r="N4022" s="207"/>
      <c r="O4022" s="207"/>
      <c r="P4022" s="207"/>
      <c r="Q4022" s="207"/>
      <c r="R4022" s="207"/>
      <c r="S4022" s="207"/>
      <c r="T4022" s="207"/>
      <c r="U4022" s="207"/>
      <c r="V4022" s="207"/>
      <c r="W4022" s="207"/>
      <c r="X4022" s="207"/>
      <c r="Y4022" s="207"/>
      <c r="Z4022" s="207"/>
      <c r="AA4022" s="207"/>
      <c r="AB4022" s="207"/>
      <c r="AC4022" s="207"/>
      <c r="AD4022" s="207"/>
      <c r="AE4022" s="207"/>
      <c r="AF4022" s="7"/>
    </row>
    <row r="4023" ht="14.25" customHeight="1">
      <c r="A4023" s="7"/>
      <c r="B4023" s="7"/>
      <c r="C4023" s="7"/>
      <c r="D4023" s="7"/>
      <c r="E4023" s="201"/>
      <c r="F4023" s="201"/>
      <c r="G4023" s="201"/>
      <c r="H4023" s="221"/>
      <c r="I4023" s="207"/>
      <c r="J4023" s="207"/>
      <c r="K4023" s="207"/>
      <c r="L4023" s="207"/>
      <c r="M4023" s="207"/>
      <c r="N4023" s="207"/>
      <c r="O4023" s="207"/>
      <c r="P4023" s="207"/>
      <c r="Q4023" s="207"/>
      <c r="R4023" s="207"/>
      <c r="S4023" s="207"/>
      <c r="T4023" s="207"/>
      <c r="U4023" s="207"/>
      <c r="V4023" s="207"/>
      <c r="W4023" s="207"/>
      <c r="X4023" s="207"/>
      <c r="Y4023" s="207"/>
      <c r="Z4023" s="207"/>
      <c r="AA4023" s="207"/>
      <c r="AB4023" s="207"/>
      <c r="AC4023" s="207"/>
      <c r="AD4023" s="207"/>
      <c r="AE4023" s="207"/>
      <c r="AF4023" s="7"/>
    </row>
    <row r="4024" ht="14.25" customHeight="1">
      <c r="A4024" s="7"/>
      <c r="B4024" s="7"/>
      <c r="C4024" s="7"/>
      <c r="D4024" s="7"/>
      <c r="E4024" s="201"/>
      <c r="F4024" s="201"/>
      <c r="G4024" s="201"/>
      <c r="H4024" s="221"/>
      <c r="I4024" s="207"/>
      <c r="J4024" s="207"/>
      <c r="K4024" s="207"/>
      <c r="L4024" s="207"/>
      <c r="M4024" s="207"/>
      <c r="N4024" s="207"/>
      <c r="O4024" s="207"/>
      <c r="P4024" s="207"/>
      <c r="Q4024" s="207"/>
      <c r="R4024" s="207"/>
      <c r="S4024" s="207"/>
      <c r="T4024" s="207"/>
      <c r="U4024" s="207"/>
      <c r="V4024" s="207"/>
      <c r="W4024" s="207"/>
      <c r="X4024" s="207"/>
      <c r="Y4024" s="207"/>
      <c r="Z4024" s="207"/>
      <c r="AA4024" s="207"/>
      <c r="AB4024" s="207"/>
      <c r="AC4024" s="207"/>
      <c r="AD4024" s="207"/>
      <c r="AE4024" s="207"/>
      <c r="AF4024" s="7"/>
    </row>
    <row r="4025" ht="14.25" customHeight="1">
      <c r="A4025" s="7"/>
      <c r="B4025" s="7"/>
      <c r="C4025" s="7"/>
      <c r="D4025" s="7"/>
      <c r="E4025" s="201"/>
      <c r="F4025" s="201"/>
      <c r="G4025" s="201"/>
      <c r="H4025" s="221"/>
      <c r="I4025" s="207"/>
      <c r="J4025" s="207"/>
      <c r="K4025" s="207"/>
      <c r="L4025" s="207"/>
      <c r="M4025" s="207"/>
      <c r="N4025" s="207"/>
      <c r="O4025" s="207"/>
      <c r="P4025" s="207"/>
      <c r="Q4025" s="207"/>
      <c r="R4025" s="207"/>
      <c r="S4025" s="207"/>
      <c r="T4025" s="207"/>
      <c r="U4025" s="207"/>
      <c r="V4025" s="207"/>
      <c r="W4025" s="207"/>
      <c r="X4025" s="207"/>
      <c r="Y4025" s="207"/>
      <c r="Z4025" s="207"/>
      <c r="AA4025" s="207"/>
      <c r="AB4025" s="207"/>
      <c r="AC4025" s="207"/>
      <c r="AD4025" s="207"/>
      <c r="AE4025" s="207"/>
      <c r="AF4025" s="7"/>
    </row>
    <row r="4026" ht="14.25" customHeight="1">
      <c r="A4026" s="7"/>
      <c r="B4026" s="7"/>
      <c r="C4026" s="7"/>
      <c r="D4026" s="7"/>
      <c r="E4026" s="201"/>
      <c r="F4026" s="201"/>
      <c r="G4026" s="201"/>
      <c r="H4026" s="221"/>
      <c r="I4026" s="207"/>
      <c r="J4026" s="207"/>
      <c r="K4026" s="207"/>
      <c r="L4026" s="207"/>
      <c r="M4026" s="207"/>
      <c r="N4026" s="207"/>
      <c r="O4026" s="207"/>
      <c r="P4026" s="207"/>
      <c r="Q4026" s="207"/>
      <c r="R4026" s="207"/>
      <c r="S4026" s="207"/>
      <c r="T4026" s="207"/>
      <c r="U4026" s="207"/>
      <c r="V4026" s="207"/>
      <c r="W4026" s="207"/>
      <c r="X4026" s="207"/>
      <c r="Y4026" s="207"/>
      <c r="Z4026" s="207"/>
      <c r="AA4026" s="207"/>
      <c r="AB4026" s="207"/>
      <c r="AC4026" s="207"/>
      <c r="AD4026" s="207"/>
      <c r="AE4026" s="207"/>
      <c r="AF4026" s="7"/>
    </row>
    <row r="4027" ht="14.25" customHeight="1">
      <c r="A4027" s="7"/>
      <c r="B4027" s="7"/>
      <c r="C4027" s="7"/>
      <c r="D4027" s="7"/>
      <c r="E4027" s="201"/>
      <c r="F4027" s="201"/>
      <c r="G4027" s="201"/>
      <c r="H4027" s="221"/>
      <c r="I4027" s="207"/>
      <c r="J4027" s="207"/>
      <c r="K4027" s="207"/>
      <c r="L4027" s="207"/>
      <c r="M4027" s="207"/>
      <c r="N4027" s="207"/>
      <c r="O4027" s="207"/>
      <c r="P4027" s="207"/>
      <c r="Q4027" s="207"/>
      <c r="R4027" s="207"/>
      <c r="S4027" s="207"/>
      <c r="T4027" s="207"/>
      <c r="U4027" s="207"/>
      <c r="V4027" s="207"/>
      <c r="W4027" s="207"/>
      <c r="X4027" s="207"/>
      <c r="Y4027" s="207"/>
      <c r="Z4027" s="207"/>
      <c r="AA4027" s="207"/>
      <c r="AB4027" s="207"/>
      <c r="AC4027" s="207"/>
      <c r="AD4027" s="207"/>
      <c r="AE4027" s="207"/>
      <c r="AF4027" s="7"/>
    </row>
    <row r="4028" ht="14.25" customHeight="1">
      <c r="A4028" s="7"/>
      <c r="B4028" s="7"/>
      <c r="C4028" s="7"/>
      <c r="D4028" s="7"/>
      <c r="E4028" s="201"/>
      <c r="F4028" s="201"/>
      <c r="G4028" s="201"/>
      <c r="H4028" s="221"/>
      <c r="I4028" s="207"/>
      <c r="J4028" s="207"/>
      <c r="K4028" s="207"/>
      <c r="L4028" s="207"/>
      <c r="M4028" s="207"/>
      <c r="N4028" s="207"/>
      <c r="O4028" s="207"/>
      <c r="P4028" s="207"/>
      <c r="Q4028" s="207"/>
      <c r="R4028" s="207"/>
      <c r="S4028" s="207"/>
      <c r="T4028" s="207"/>
      <c r="U4028" s="207"/>
      <c r="V4028" s="207"/>
      <c r="W4028" s="207"/>
      <c r="X4028" s="207"/>
      <c r="Y4028" s="207"/>
      <c r="Z4028" s="207"/>
      <c r="AA4028" s="207"/>
      <c r="AB4028" s="207"/>
      <c r="AC4028" s="207"/>
      <c r="AD4028" s="207"/>
      <c r="AE4028" s="207"/>
      <c r="AF4028" s="7"/>
    </row>
    <row r="4029" ht="14.25" customHeight="1">
      <c r="A4029" s="7"/>
      <c r="B4029" s="7"/>
      <c r="C4029" s="7"/>
      <c r="D4029" s="7"/>
      <c r="E4029" s="201"/>
      <c r="F4029" s="201"/>
      <c r="G4029" s="201"/>
      <c r="H4029" s="221"/>
      <c r="I4029" s="207"/>
      <c r="J4029" s="207"/>
      <c r="K4029" s="207"/>
      <c r="L4029" s="207"/>
      <c r="M4029" s="207"/>
      <c r="N4029" s="207"/>
      <c r="O4029" s="207"/>
      <c r="P4029" s="207"/>
      <c r="Q4029" s="207"/>
      <c r="R4029" s="207"/>
      <c r="S4029" s="207"/>
      <c r="T4029" s="207"/>
      <c r="U4029" s="207"/>
      <c r="V4029" s="207"/>
      <c r="W4029" s="207"/>
      <c r="X4029" s="207"/>
      <c r="Y4029" s="207"/>
      <c r="Z4029" s="207"/>
      <c r="AA4029" s="207"/>
      <c r="AB4029" s="207"/>
      <c r="AC4029" s="207"/>
      <c r="AD4029" s="207"/>
      <c r="AE4029" s="207"/>
      <c r="AF4029" s="7"/>
    </row>
    <row r="4030" ht="14.25" customHeight="1">
      <c r="A4030" s="7"/>
      <c r="B4030" s="7"/>
      <c r="C4030" s="7"/>
      <c r="D4030" s="7"/>
      <c r="E4030" s="201"/>
      <c r="F4030" s="201"/>
      <c r="G4030" s="201"/>
      <c r="H4030" s="221"/>
      <c r="I4030" s="207"/>
      <c r="J4030" s="207"/>
      <c r="K4030" s="207"/>
      <c r="L4030" s="207"/>
      <c r="M4030" s="207"/>
      <c r="N4030" s="207"/>
      <c r="O4030" s="207"/>
      <c r="P4030" s="207"/>
      <c r="Q4030" s="207"/>
      <c r="R4030" s="207"/>
      <c r="S4030" s="207"/>
      <c r="T4030" s="207"/>
      <c r="U4030" s="207"/>
      <c r="V4030" s="207"/>
      <c r="W4030" s="207"/>
      <c r="X4030" s="207"/>
      <c r="Y4030" s="207"/>
      <c r="Z4030" s="207"/>
      <c r="AA4030" s="207"/>
      <c r="AB4030" s="207"/>
      <c r="AC4030" s="207"/>
      <c r="AD4030" s="207"/>
      <c r="AE4030" s="207"/>
      <c r="AF4030" s="7"/>
    </row>
    <row r="4031" ht="14.25" customHeight="1">
      <c r="A4031" s="7"/>
      <c r="B4031" s="7"/>
      <c r="C4031" s="7"/>
      <c r="D4031" s="7"/>
      <c r="E4031" s="201"/>
      <c r="F4031" s="201"/>
      <c r="G4031" s="201"/>
      <c r="H4031" s="221"/>
      <c r="I4031" s="207"/>
      <c r="J4031" s="207"/>
      <c r="K4031" s="207"/>
      <c r="L4031" s="207"/>
      <c r="M4031" s="207"/>
      <c r="N4031" s="207"/>
      <c r="O4031" s="207"/>
      <c r="P4031" s="207"/>
      <c r="Q4031" s="207"/>
      <c r="R4031" s="207"/>
      <c r="S4031" s="207"/>
      <c r="T4031" s="207"/>
      <c r="U4031" s="207"/>
      <c r="V4031" s="207"/>
      <c r="W4031" s="207"/>
      <c r="X4031" s="207"/>
      <c r="Y4031" s="207"/>
      <c r="Z4031" s="207"/>
      <c r="AA4031" s="207"/>
      <c r="AB4031" s="207"/>
      <c r="AC4031" s="207"/>
      <c r="AD4031" s="207"/>
      <c r="AE4031" s="207"/>
      <c r="AF4031" s="7"/>
    </row>
    <row r="4032" ht="14.25" customHeight="1">
      <c r="A4032" s="7"/>
      <c r="B4032" s="7"/>
      <c r="C4032" s="7"/>
      <c r="D4032" s="7"/>
      <c r="E4032" s="201"/>
      <c r="F4032" s="201"/>
      <c r="G4032" s="201"/>
      <c r="H4032" s="221"/>
      <c r="I4032" s="207"/>
      <c r="J4032" s="207"/>
      <c r="K4032" s="207"/>
      <c r="L4032" s="207"/>
      <c r="M4032" s="207"/>
      <c r="N4032" s="207"/>
      <c r="O4032" s="207"/>
      <c r="P4032" s="207"/>
      <c r="Q4032" s="207"/>
      <c r="R4032" s="207"/>
      <c r="S4032" s="207"/>
      <c r="T4032" s="207"/>
      <c r="U4032" s="207"/>
      <c r="V4032" s="207"/>
      <c r="W4032" s="207"/>
      <c r="X4032" s="207"/>
      <c r="Y4032" s="207"/>
      <c r="Z4032" s="207"/>
      <c r="AA4032" s="207"/>
      <c r="AB4032" s="207"/>
      <c r="AC4032" s="207"/>
      <c r="AD4032" s="207"/>
      <c r="AE4032" s="207"/>
      <c r="AF4032" s="7"/>
    </row>
    <row r="4033" ht="14.25" customHeight="1">
      <c r="A4033" s="7"/>
      <c r="B4033" s="7"/>
      <c r="C4033" s="7"/>
      <c r="D4033" s="7"/>
      <c r="E4033" s="201"/>
      <c r="F4033" s="201"/>
      <c r="G4033" s="201"/>
      <c r="H4033" s="221"/>
      <c r="I4033" s="207"/>
      <c r="J4033" s="207"/>
      <c r="K4033" s="207"/>
      <c r="L4033" s="207"/>
      <c r="M4033" s="207"/>
      <c r="N4033" s="207"/>
      <c r="O4033" s="207"/>
      <c r="P4033" s="207"/>
      <c r="Q4033" s="207"/>
      <c r="R4033" s="207"/>
      <c r="S4033" s="207"/>
      <c r="T4033" s="207"/>
      <c r="U4033" s="207"/>
      <c r="V4033" s="207"/>
      <c r="W4033" s="207"/>
      <c r="X4033" s="207"/>
      <c r="Y4033" s="207"/>
      <c r="Z4033" s="207"/>
      <c r="AA4033" s="207"/>
      <c r="AB4033" s="207"/>
      <c r="AC4033" s="207"/>
      <c r="AD4033" s="207"/>
      <c r="AE4033" s="207"/>
      <c r="AF4033" s="7"/>
    </row>
    <row r="4034" ht="14.25" customHeight="1">
      <c r="A4034" s="7"/>
      <c r="B4034" s="7"/>
      <c r="C4034" s="7"/>
      <c r="D4034" s="7"/>
      <c r="E4034" s="201"/>
      <c r="F4034" s="201"/>
      <c r="G4034" s="201"/>
      <c r="H4034" s="221"/>
      <c r="I4034" s="207"/>
      <c r="J4034" s="207"/>
      <c r="K4034" s="207"/>
      <c r="L4034" s="207"/>
      <c r="M4034" s="207"/>
      <c r="N4034" s="207"/>
      <c r="O4034" s="207"/>
      <c r="P4034" s="207"/>
      <c r="Q4034" s="207"/>
      <c r="R4034" s="207"/>
      <c r="S4034" s="207"/>
      <c r="T4034" s="207"/>
      <c r="U4034" s="207"/>
      <c r="V4034" s="207"/>
      <c r="W4034" s="207"/>
      <c r="X4034" s="207"/>
      <c r="Y4034" s="207"/>
      <c r="Z4034" s="207"/>
      <c r="AA4034" s="207"/>
      <c r="AB4034" s="207"/>
      <c r="AC4034" s="207"/>
      <c r="AD4034" s="207"/>
      <c r="AE4034" s="207"/>
      <c r="AF4034" s="7"/>
    </row>
    <row r="4035" ht="14.25" customHeight="1">
      <c r="A4035" s="7"/>
      <c r="B4035" s="7"/>
      <c r="C4035" s="7"/>
      <c r="D4035" s="7"/>
      <c r="E4035" s="201"/>
      <c r="F4035" s="201"/>
      <c r="G4035" s="201"/>
      <c r="H4035" s="221"/>
      <c r="I4035" s="207"/>
      <c r="J4035" s="207"/>
      <c r="K4035" s="207"/>
      <c r="L4035" s="207"/>
      <c r="M4035" s="207"/>
      <c r="N4035" s="207"/>
      <c r="O4035" s="207"/>
      <c r="P4035" s="207"/>
      <c r="Q4035" s="207"/>
      <c r="R4035" s="207"/>
      <c r="S4035" s="207"/>
      <c r="T4035" s="207"/>
      <c r="U4035" s="207"/>
      <c r="V4035" s="207"/>
      <c r="W4035" s="207"/>
      <c r="X4035" s="207"/>
      <c r="Y4035" s="207"/>
      <c r="Z4035" s="207"/>
      <c r="AA4035" s="207"/>
      <c r="AB4035" s="207"/>
      <c r="AC4035" s="207"/>
      <c r="AD4035" s="207"/>
      <c r="AE4035" s="207"/>
      <c r="AF4035" s="7"/>
    </row>
    <row r="4036" ht="14.25" customHeight="1">
      <c r="A4036" s="7"/>
      <c r="B4036" s="7"/>
      <c r="C4036" s="7"/>
      <c r="D4036" s="7"/>
      <c r="E4036" s="201"/>
      <c r="F4036" s="201"/>
      <c r="G4036" s="201"/>
      <c r="H4036" s="221"/>
      <c r="I4036" s="207"/>
      <c r="J4036" s="207"/>
      <c r="K4036" s="207"/>
      <c r="L4036" s="207"/>
      <c r="M4036" s="207"/>
      <c r="N4036" s="207"/>
      <c r="O4036" s="207"/>
      <c r="P4036" s="207"/>
      <c r="Q4036" s="207"/>
      <c r="R4036" s="207"/>
      <c r="S4036" s="207"/>
      <c r="T4036" s="207"/>
      <c r="U4036" s="207"/>
      <c r="V4036" s="207"/>
      <c r="W4036" s="207"/>
      <c r="X4036" s="207"/>
      <c r="Y4036" s="207"/>
      <c r="Z4036" s="207"/>
      <c r="AA4036" s="207"/>
      <c r="AB4036" s="207"/>
      <c r="AC4036" s="207"/>
      <c r="AD4036" s="207"/>
      <c r="AE4036" s="207"/>
      <c r="AF4036" s="7"/>
    </row>
    <row r="4037" ht="14.25" customHeight="1">
      <c r="A4037" s="7"/>
      <c r="B4037" s="7"/>
      <c r="C4037" s="7"/>
      <c r="D4037" s="7"/>
      <c r="E4037" s="201"/>
      <c r="F4037" s="201"/>
      <c r="G4037" s="201"/>
      <c r="H4037" s="221"/>
      <c r="I4037" s="207"/>
      <c r="J4037" s="207"/>
      <c r="K4037" s="207"/>
      <c r="L4037" s="207"/>
      <c r="M4037" s="207"/>
      <c r="N4037" s="207"/>
      <c r="O4037" s="207"/>
      <c r="P4037" s="207"/>
      <c r="Q4037" s="207"/>
      <c r="R4037" s="207"/>
      <c r="S4037" s="207"/>
      <c r="T4037" s="207"/>
      <c r="U4037" s="207"/>
      <c r="V4037" s="207"/>
      <c r="W4037" s="207"/>
      <c r="X4037" s="207"/>
      <c r="Y4037" s="207"/>
      <c r="Z4037" s="207"/>
      <c r="AA4037" s="207"/>
      <c r="AB4037" s="207"/>
      <c r="AC4037" s="207"/>
      <c r="AD4037" s="207"/>
      <c r="AE4037" s="207"/>
      <c r="AF4037" s="7"/>
    </row>
    <row r="4038" ht="14.25" customHeight="1">
      <c r="A4038" s="7"/>
      <c r="B4038" s="7"/>
      <c r="C4038" s="7"/>
      <c r="D4038" s="7"/>
      <c r="E4038" s="201"/>
      <c r="F4038" s="201"/>
      <c r="G4038" s="201"/>
      <c r="H4038" s="221"/>
      <c r="I4038" s="207"/>
      <c r="J4038" s="207"/>
      <c r="K4038" s="207"/>
      <c r="L4038" s="207"/>
      <c r="M4038" s="207"/>
      <c r="N4038" s="207"/>
      <c r="O4038" s="207"/>
      <c r="P4038" s="207"/>
      <c r="Q4038" s="207"/>
      <c r="R4038" s="207"/>
      <c r="S4038" s="207"/>
      <c r="T4038" s="207"/>
      <c r="U4038" s="207"/>
      <c r="V4038" s="207"/>
      <c r="W4038" s="207"/>
      <c r="X4038" s="207"/>
      <c r="Y4038" s="207"/>
      <c r="Z4038" s="207"/>
      <c r="AA4038" s="207"/>
      <c r="AB4038" s="207"/>
      <c r="AC4038" s="207"/>
      <c r="AD4038" s="207"/>
      <c r="AE4038" s="207"/>
      <c r="AF4038" s="7"/>
    </row>
    <row r="4039" ht="14.25" customHeight="1">
      <c r="A4039" s="7"/>
      <c r="B4039" s="7"/>
      <c r="C4039" s="7"/>
      <c r="D4039" s="7"/>
      <c r="E4039" s="201"/>
      <c r="F4039" s="201"/>
      <c r="G4039" s="201"/>
      <c r="H4039" s="221"/>
      <c r="I4039" s="207"/>
      <c r="J4039" s="207"/>
      <c r="K4039" s="207"/>
      <c r="L4039" s="207"/>
      <c r="M4039" s="207"/>
      <c r="N4039" s="207"/>
      <c r="O4039" s="207"/>
      <c r="P4039" s="207"/>
      <c r="Q4039" s="207"/>
      <c r="R4039" s="207"/>
      <c r="S4039" s="207"/>
      <c r="T4039" s="207"/>
      <c r="U4039" s="207"/>
      <c r="V4039" s="207"/>
      <c r="W4039" s="207"/>
      <c r="X4039" s="207"/>
      <c r="Y4039" s="207"/>
      <c r="Z4039" s="207"/>
      <c r="AA4039" s="207"/>
      <c r="AB4039" s="207"/>
      <c r="AC4039" s="207"/>
      <c r="AD4039" s="207"/>
      <c r="AE4039" s="207"/>
      <c r="AF4039" s="7"/>
    </row>
    <row r="4040" ht="14.25" customHeight="1">
      <c r="A4040" s="7"/>
      <c r="B4040" s="7"/>
      <c r="C4040" s="7"/>
      <c r="D4040" s="7"/>
      <c r="E4040" s="201"/>
      <c r="F4040" s="201"/>
      <c r="G4040" s="201"/>
      <c r="H4040" s="221"/>
      <c r="I4040" s="207"/>
      <c r="J4040" s="207"/>
      <c r="K4040" s="207"/>
      <c r="L4040" s="207"/>
      <c r="M4040" s="207"/>
      <c r="N4040" s="207"/>
      <c r="O4040" s="207"/>
      <c r="P4040" s="207"/>
      <c r="Q4040" s="207"/>
      <c r="R4040" s="207"/>
      <c r="S4040" s="207"/>
      <c r="T4040" s="207"/>
      <c r="U4040" s="207"/>
      <c r="V4040" s="207"/>
      <c r="W4040" s="207"/>
      <c r="X4040" s="207"/>
      <c r="Y4040" s="207"/>
      <c r="Z4040" s="207"/>
      <c r="AA4040" s="207"/>
      <c r="AB4040" s="207"/>
      <c r="AC4040" s="207"/>
      <c r="AD4040" s="207"/>
      <c r="AE4040" s="207"/>
      <c r="AF4040" s="7"/>
    </row>
    <row r="4041" ht="14.25" customHeight="1">
      <c r="A4041" s="7"/>
      <c r="B4041" s="7"/>
      <c r="C4041" s="7"/>
      <c r="D4041" s="7"/>
      <c r="E4041" s="201"/>
      <c r="F4041" s="201"/>
      <c r="G4041" s="201"/>
      <c r="H4041" s="221"/>
      <c r="I4041" s="207"/>
      <c r="J4041" s="207"/>
      <c r="K4041" s="207"/>
      <c r="L4041" s="207"/>
      <c r="M4041" s="207"/>
      <c r="N4041" s="207"/>
      <c r="O4041" s="207"/>
      <c r="P4041" s="207"/>
      <c r="Q4041" s="207"/>
      <c r="R4041" s="207"/>
      <c r="S4041" s="207"/>
      <c r="T4041" s="207"/>
      <c r="U4041" s="207"/>
      <c r="V4041" s="207"/>
      <c r="W4041" s="207"/>
      <c r="X4041" s="207"/>
      <c r="Y4041" s="207"/>
      <c r="Z4041" s="207"/>
      <c r="AA4041" s="207"/>
      <c r="AB4041" s="207"/>
      <c r="AC4041" s="207"/>
      <c r="AD4041" s="207"/>
      <c r="AE4041" s="207"/>
      <c r="AF4041" s="7"/>
    </row>
    <row r="4042" ht="14.25" customHeight="1">
      <c r="A4042" s="7"/>
      <c r="B4042" s="7"/>
      <c r="C4042" s="7"/>
      <c r="D4042" s="7"/>
      <c r="E4042" s="201"/>
      <c r="F4042" s="201"/>
      <c r="G4042" s="201"/>
      <c r="H4042" s="221"/>
      <c r="I4042" s="207"/>
      <c r="J4042" s="207"/>
      <c r="K4042" s="207"/>
      <c r="L4042" s="207"/>
      <c r="M4042" s="207"/>
      <c r="N4042" s="207"/>
      <c r="O4042" s="207"/>
      <c r="P4042" s="207"/>
      <c r="Q4042" s="207"/>
      <c r="R4042" s="207"/>
      <c r="S4042" s="207"/>
      <c r="T4042" s="207"/>
      <c r="U4042" s="207"/>
      <c r="V4042" s="207"/>
      <c r="W4042" s="207"/>
      <c r="X4042" s="207"/>
      <c r="Y4042" s="207"/>
      <c r="Z4042" s="207"/>
      <c r="AA4042" s="207"/>
      <c r="AB4042" s="207"/>
      <c r="AC4042" s="207"/>
      <c r="AD4042" s="207"/>
      <c r="AE4042" s="207"/>
      <c r="AF4042" s="7"/>
    </row>
    <row r="4043" ht="14.25" customHeight="1">
      <c r="A4043" s="7"/>
      <c r="B4043" s="7"/>
      <c r="C4043" s="7"/>
      <c r="D4043" s="7"/>
      <c r="E4043" s="201"/>
      <c r="F4043" s="201"/>
      <c r="G4043" s="201"/>
      <c r="H4043" s="221"/>
      <c r="I4043" s="207"/>
      <c r="J4043" s="207"/>
      <c r="K4043" s="207"/>
      <c r="L4043" s="207"/>
      <c r="M4043" s="207"/>
      <c r="N4043" s="207"/>
      <c r="O4043" s="207"/>
      <c r="P4043" s="207"/>
      <c r="Q4043" s="207"/>
      <c r="R4043" s="207"/>
      <c r="S4043" s="207"/>
      <c r="T4043" s="207"/>
      <c r="U4043" s="207"/>
      <c r="V4043" s="207"/>
      <c r="W4043" s="207"/>
      <c r="X4043" s="207"/>
      <c r="Y4043" s="207"/>
      <c r="Z4043" s="207"/>
      <c r="AA4043" s="207"/>
      <c r="AB4043" s="207"/>
      <c r="AC4043" s="207"/>
      <c r="AD4043" s="207"/>
      <c r="AE4043" s="207"/>
      <c r="AF4043" s="7"/>
    </row>
    <row r="4044" ht="14.25" customHeight="1">
      <c r="A4044" s="7"/>
      <c r="B4044" s="7"/>
      <c r="C4044" s="7"/>
      <c r="D4044" s="7"/>
      <c r="E4044" s="201"/>
      <c r="F4044" s="201"/>
      <c r="G4044" s="201"/>
      <c r="H4044" s="221"/>
      <c r="I4044" s="207"/>
      <c r="J4044" s="207"/>
      <c r="K4044" s="207"/>
      <c r="L4044" s="207"/>
      <c r="M4044" s="207"/>
      <c r="N4044" s="207"/>
      <c r="O4044" s="207"/>
      <c r="P4044" s="207"/>
      <c r="Q4044" s="207"/>
      <c r="R4044" s="207"/>
      <c r="S4044" s="207"/>
      <c r="T4044" s="207"/>
      <c r="U4044" s="207"/>
      <c r="V4044" s="207"/>
      <c r="W4044" s="207"/>
      <c r="X4044" s="207"/>
      <c r="Y4044" s="207"/>
      <c r="Z4044" s="207"/>
      <c r="AA4044" s="207"/>
      <c r="AB4044" s="207"/>
      <c r="AC4044" s="207"/>
      <c r="AD4044" s="207"/>
      <c r="AE4044" s="207"/>
      <c r="AF4044" s="7"/>
    </row>
    <row r="4045" ht="14.25" customHeight="1">
      <c r="A4045" s="7"/>
      <c r="B4045" s="7"/>
      <c r="C4045" s="7"/>
      <c r="D4045" s="7"/>
      <c r="E4045" s="201"/>
      <c r="F4045" s="201"/>
      <c r="G4045" s="201"/>
      <c r="H4045" s="221"/>
      <c r="I4045" s="207"/>
      <c r="J4045" s="207"/>
      <c r="K4045" s="207"/>
      <c r="L4045" s="207"/>
      <c r="M4045" s="207"/>
      <c r="N4045" s="207"/>
      <c r="O4045" s="207"/>
      <c r="P4045" s="207"/>
      <c r="Q4045" s="207"/>
      <c r="R4045" s="207"/>
      <c r="S4045" s="207"/>
      <c r="T4045" s="207"/>
      <c r="U4045" s="207"/>
      <c r="V4045" s="207"/>
      <c r="W4045" s="207"/>
      <c r="X4045" s="207"/>
      <c r="Y4045" s="207"/>
      <c r="Z4045" s="207"/>
      <c r="AA4045" s="207"/>
      <c r="AB4045" s="207"/>
      <c r="AC4045" s="207"/>
      <c r="AD4045" s="207"/>
      <c r="AE4045" s="207"/>
      <c r="AF4045" s="7"/>
    </row>
    <row r="4046" ht="14.25" customHeight="1">
      <c r="A4046" s="7"/>
      <c r="B4046" s="7"/>
      <c r="C4046" s="7"/>
      <c r="D4046" s="7"/>
      <c r="E4046" s="201"/>
      <c r="F4046" s="201"/>
      <c r="G4046" s="201"/>
      <c r="H4046" s="221"/>
      <c r="I4046" s="207"/>
      <c r="J4046" s="207"/>
      <c r="K4046" s="207"/>
      <c r="L4046" s="207"/>
      <c r="M4046" s="207"/>
      <c r="N4046" s="207"/>
      <c r="O4046" s="207"/>
      <c r="P4046" s="207"/>
      <c r="Q4046" s="207"/>
      <c r="R4046" s="207"/>
      <c r="S4046" s="207"/>
      <c r="T4046" s="207"/>
      <c r="U4046" s="207"/>
      <c r="V4046" s="207"/>
      <c r="W4046" s="207"/>
      <c r="X4046" s="207"/>
      <c r="Y4046" s="207"/>
      <c r="Z4046" s="207"/>
      <c r="AA4046" s="207"/>
      <c r="AB4046" s="207"/>
      <c r="AC4046" s="207"/>
      <c r="AD4046" s="207"/>
      <c r="AE4046" s="207"/>
      <c r="AF4046" s="7"/>
    </row>
    <row r="4047" ht="14.25" customHeight="1">
      <c r="A4047" s="7"/>
      <c r="B4047" s="7"/>
      <c r="C4047" s="7"/>
      <c r="D4047" s="7"/>
      <c r="E4047" s="201"/>
      <c r="F4047" s="201"/>
      <c r="G4047" s="201"/>
      <c r="H4047" s="221"/>
      <c r="I4047" s="207"/>
      <c r="J4047" s="207"/>
      <c r="K4047" s="207"/>
      <c r="L4047" s="207"/>
      <c r="M4047" s="207"/>
      <c r="N4047" s="207"/>
      <c r="O4047" s="207"/>
      <c r="P4047" s="207"/>
      <c r="Q4047" s="207"/>
      <c r="R4047" s="207"/>
      <c r="S4047" s="207"/>
      <c r="T4047" s="207"/>
      <c r="U4047" s="207"/>
      <c r="V4047" s="207"/>
      <c r="W4047" s="207"/>
      <c r="X4047" s="207"/>
      <c r="Y4047" s="207"/>
      <c r="Z4047" s="207"/>
      <c r="AA4047" s="207"/>
      <c r="AB4047" s="207"/>
      <c r="AC4047" s="207"/>
      <c r="AD4047" s="207"/>
      <c r="AE4047" s="207"/>
      <c r="AF4047" s="7"/>
    </row>
    <row r="4048" ht="14.25" customHeight="1">
      <c r="A4048" s="7"/>
      <c r="B4048" s="7"/>
      <c r="C4048" s="7"/>
      <c r="D4048" s="7"/>
      <c r="E4048" s="201"/>
      <c r="F4048" s="201"/>
      <c r="G4048" s="201"/>
      <c r="H4048" s="221"/>
      <c r="I4048" s="207"/>
      <c r="J4048" s="207"/>
      <c r="K4048" s="207"/>
      <c r="L4048" s="207"/>
      <c r="M4048" s="207"/>
      <c r="N4048" s="207"/>
      <c r="O4048" s="207"/>
      <c r="P4048" s="207"/>
      <c r="Q4048" s="207"/>
      <c r="R4048" s="207"/>
      <c r="S4048" s="207"/>
      <c r="T4048" s="207"/>
      <c r="U4048" s="207"/>
      <c r="V4048" s="207"/>
      <c r="W4048" s="207"/>
      <c r="X4048" s="207"/>
      <c r="Y4048" s="207"/>
      <c r="Z4048" s="207"/>
      <c r="AA4048" s="207"/>
      <c r="AB4048" s="207"/>
      <c r="AC4048" s="207"/>
      <c r="AD4048" s="207"/>
      <c r="AE4048" s="207"/>
      <c r="AF4048" s="7"/>
    </row>
    <row r="4049" ht="14.25" customHeight="1">
      <c r="A4049" s="7"/>
      <c r="B4049" s="7"/>
      <c r="C4049" s="7"/>
      <c r="D4049" s="7"/>
      <c r="E4049" s="201"/>
      <c r="F4049" s="201"/>
      <c r="G4049" s="201"/>
      <c r="H4049" s="221"/>
      <c r="I4049" s="207"/>
      <c r="J4049" s="207"/>
      <c r="K4049" s="207"/>
      <c r="L4049" s="207"/>
      <c r="M4049" s="207"/>
      <c r="N4049" s="207"/>
      <c r="O4049" s="207"/>
      <c r="P4049" s="207"/>
      <c r="Q4049" s="207"/>
      <c r="R4049" s="207"/>
      <c r="S4049" s="207"/>
      <c r="T4049" s="207"/>
      <c r="U4049" s="207"/>
      <c r="V4049" s="207"/>
      <c r="W4049" s="207"/>
      <c r="X4049" s="207"/>
      <c r="Y4049" s="207"/>
      <c r="Z4049" s="207"/>
      <c r="AA4049" s="207"/>
      <c r="AB4049" s="207"/>
      <c r="AC4049" s="207"/>
      <c r="AD4049" s="207"/>
      <c r="AE4049" s="207"/>
      <c r="AF4049" s="7"/>
    </row>
    <row r="4050" ht="14.25" customHeight="1">
      <c r="A4050" s="7"/>
      <c r="B4050" s="7"/>
      <c r="C4050" s="7"/>
      <c r="D4050" s="7"/>
      <c r="E4050" s="201"/>
      <c r="F4050" s="201"/>
      <c r="G4050" s="201"/>
      <c r="H4050" s="221"/>
      <c r="I4050" s="207"/>
      <c r="J4050" s="207"/>
      <c r="K4050" s="207"/>
      <c r="L4050" s="207"/>
      <c r="M4050" s="207"/>
      <c r="N4050" s="207"/>
      <c r="O4050" s="207"/>
      <c r="P4050" s="207"/>
      <c r="Q4050" s="207"/>
      <c r="R4050" s="207"/>
      <c r="S4050" s="207"/>
      <c r="T4050" s="207"/>
      <c r="U4050" s="207"/>
      <c r="V4050" s="207"/>
      <c r="W4050" s="207"/>
      <c r="X4050" s="207"/>
      <c r="Y4050" s="207"/>
      <c r="Z4050" s="207"/>
      <c r="AA4050" s="207"/>
      <c r="AB4050" s="207"/>
      <c r="AC4050" s="207"/>
      <c r="AD4050" s="207"/>
      <c r="AE4050" s="207"/>
      <c r="AF4050" s="7"/>
    </row>
    <row r="4051" ht="14.25" customHeight="1">
      <c r="A4051" s="7"/>
      <c r="B4051" s="7"/>
      <c r="C4051" s="7"/>
      <c r="D4051" s="7"/>
      <c r="E4051" s="201"/>
      <c r="F4051" s="201"/>
      <c r="G4051" s="201"/>
      <c r="H4051" s="221"/>
      <c r="I4051" s="207"/>
      <c r="J4051" s="207"/>
      <c r="K4051" s="207"/>
      <c r="L4051" s="207"/>
      <c r="M4051" s="207"/>
      <c r="N4051" s="207"/>
      <c r="O4051" s="207"/>
      <c r="P4051" s="207"/>
      <c r="Q4051" s="207"/>
      <c r="R4051" s="207"/>
      <c r="S4051" s="207"/>
      <c r="T4051" s="207"/>
      <c r="U4051" s="207"/>
      <c r="V4051" s="207"/>
      <c r="W4051" s="207"/>
      <c r="X4051" s="207"/>
      <c r="Y4051" s="207"/>
      <c r="Z4051" s="207"/>
      <c r="AA4051" s="207"/>
      <c r="AB4051" s="207"/>
      <c r="AC4051" s="207"/>
      <c r="AD4051" s="207"/>
      <c r="AE4051" s="207"/>
      <c r="AF4051" s="7"/>
    </row>
    <row r="4052" ht="14.25" customHeight="1">
      <c r="A4052" s="7"/>
      <c r="B4052" s="7"/>
      <c r="C4052" s="7"/>
      <c r="D4052" s="7"/>
      <c r="E4052" s="201"/>
      <c r="F4052" s="201"/>
      <c r="G4052" s="201"/>
      <c r="H4052" s="221"/>
      <c r="I4052" s="207"/>
      <c r="J4052" s="207"/>
      <c r="K4052" s="207"/>
      <c r="L4052" s="207"/>
      <c r="M4052" s="207"/>
      <c r="N4052" s="207"/>
      <c r="O4052" s="207"/>
      <c r="P4052" s="207"/>
      <c r="Q4052" s="207"/>
      <c r="R4052" s="207"/>
      <c r="S4052" s="207"/>
      <c r="T4052" s="207"/>
      <c r="U4052" s="207"/>
      <c r="V4052" s="207"/>
      <c r="W4052" s="207"/>
      <c r="X4052" s="207"/>
      <c r="Y4052" s="207"/>
      <c r="Z4052" s="207"/>
      <c r="AA4052" s="207"/>
      <c r="AB4052" s="207"/>
      <c r="AC4052" s="207"/>
      <c r="AD4052" s="207"/>
      <c r="AE4052" s="207"/>
      <c r="AF4052" s="7"/>
    </row>
    <row r="4053" ht="14.25" customHeight="1">
      <c r="A4053" s="7"/>
      <c r="B4053" s="7"/>
      <c r="C4053" s="7"/>
      <c r="D4053" s="7"/>
      <c r="E4053" s="201"/>
      <c r="F4053" s="201"/>
      <c r="G4053" s="201"/>
      <c r="H4053" s="221"/>
      <c r="I4053" s="207"/>
      <c r="J4053" s="207"/>
      <c r="K4053" s="207"/>
      <c r="L4053" s="207"/>
      <c r="M4053" s="207"/>
      <c r="N4053" s="207"/>
      <c r="O4053" s="207"/>
      <c r="P4053" s="207"/>
      <c r="Q4053" s="207"/>
      <c r="R4053" s="207"/>
      <c r="S4053" s="207"/>
      <c r="T4053" s="207"/>
      <c r="U4053" s="207"/>
      <c r="V4053" s="207"/>
      <c r="W4053" s="207"/>
      <c r="X4053" s="207"/>
      <c r="Y4053" s="207"/>
      <c r="Z4053" s="207"/>
      <c r="AA4053" s="207"/>
      <c r="AB4053" s="207"/>
      <c r="AC4053" s="207"/>
      <c r="AD4053" s="207"/>
      <c r="AE4053" s="207"/>
      <c r="AF4053" s="7"/>
    </row>
    <row r="4054" ht="14.25" customHeight="1">
      <c r="A4054" s="7"/>
      <c r="B4054" s="7"/>
      <c r="C4054" s="7"/>
      <c r="D4054" s="7"/>
      <c r="E4054" s="201"/>
      <c r="F4054" s="201"/>
      <c r="G4054" s="201"/>
      <c r="H4054" s="221"/>
      <c r="I4054" s="207"/>
      <c r="J4054" s="207"/>
      <c r="K4054" s="207"/>
      <c r="L4054" s="207"/>
      <c r="M4054" s="207"/>
      <c r="N4054" s="207"/>
      <c r="O4054" s="207"/>
      <c r="P4054" s="207"/>
      <c r="Q4054" s="207"/>
      <c r="R4054" s="207"/>
      <c r="S4054" s="207"/>
      <c r="T4054" s="207"/>
      <c r="U4054" s="207"/>
      <c r="V4054" s="207"/>
      <c r="W4054" s="207"/>
      <c r="X4054" s="207"/>
      <c r="Y4054" s="207"/>
      <c r="Z4054" s="207"/>
      <c r="AA4054" s="207"/>
      <c r="AB4054" s="207"/>
      <c r="AC4054" s="207"/>
      <c r="AD4054" s="207"/>
      <c r="AE4054" s="207"/>
      <c r="AF4054" s="7"/>
    </row>
    <row r="4055" ht="14.25" customHeight="1">
      <c r="A4055" s="7"/>
      <c r="B4055" s="7"/>
      <c r="C4055" s="7"/>
      <c r="D4055" s="7"/>
      <c r="E4055" s="201"/>
      <c r="F4055" s="201"/>
      <c r="G4055" s="201"/>
      <c r="H4055" s="221"/>
      <c r="I4055" s="207"/>
      <c r="J4055" s="207"/>
      <c r="K4055" s="207"/>
      <c r="L4055" s="207"/>
      <c r="M4055" s="207"/>
      <c r="N4055" s="207"/>
      <c r="O4055" s="207"/>
      <c r="P4055" s="207"/>
      <c r="Q4055" s="207"/>
      <c r="R4055" s="207"/>
      <c r="S4055" s="207"/>
      <c r="T4055" s="207"/>
      <c r="U4055" s="207"/>
      <c r="V4055" s="207"/>
      <c r="W4055" s="207"/>
      <c r="X4055" s="207"/>
      <c r="Y4055" s="207"/>
      <c r="Z4055" s="207"/>
      <c r="AA4055" s="207"/>
      <c r="AB4055" s="207"/>
      <c r="AC4055" s="207"/>
      <c r="AD4055" s="207"/>
      <c r="AE4055" s="207"/>
      <c r="AF4055" s="7"/>
    </row>
    <row r="4056" ht="14.25" customHeight="1">
      <c r="A4056" s="7"/>
      <c r="B4056" s="7"/>
      <c r="C4056" s="7"/>
      <c r="D4056" s="7"/>
      <c r="E4056" s="201"/>
      <c r="F4056" s="201"/>
      <c r="G4056" s="201"/>
      <c r="H4056" s="221"/>
      <c r="I4056" s="207"/>
      <c r="J4056" s="207"/>
      <c r="K4056" s="207"/>
      <c r="L4056" s="207"/>
      <c r="M4056" s="207"/>
      <c r="N4056" s="207"/>
      <c r="O4056" s="207"/>
      <c r="P4056" s="207"/>
      <c r="Q4056" s="207"/>
      <c r="R4056" s="207"/>
      <c r="S4056" s="207"/>
      <c r="T4056" s="207"/>
      <c r="U4056" s="207"/>
      <c r="V4056" s="207"/>
      <c r="W4056" s="207"/>
      <c r="X4056" s="207"/>
      <c r="Y4056" s="207"/>
      <c r="Z4056" s="207"/>
      <c r="AA4056" s="207"/>
      <c r="AB4056" s="207"/>
      <c r="AC4056" s="207"/>
      <c r="AD4056" s="207"/>
      <c r="AE4056" s="207"/>
      <c r="AF4056" s="7"/>
    </row>
    <row r="4057" ht="14.25" customHeight="1">
      <c r="A4057" s="7"/>
      <c r="B4057" s="7"/>
      <c r="C4057" s="7"/>
      <c r="D4057" s="7"/>
      <c r="E4057" s="201"/>
      <c r="F4057" s="201"/>
      <c r="G4057" s="201"/>
      <c r="H4057" s="221"/>
      <c r="I4057" s="207"/>
      <c r="J4057" s="207"/>
      <c r="K4057" s="207"/>
      <c r="L4057" s="207"/>
      <c r="M4057" s="207"/>
      <c r="N4057" s="207"/>
      <c r="O4057" s="207"/>
      <c r="P4057" s="207"/>
      <c r="Q4057" s="207"/>
      <c r="R4057" s="207"/>
      <c r="S4057" s="207"/>
      <c r="T4057" s="207"/>
      <c r="U4057" s="207"/>
      <c r="V4057" s="207"/>
      <c r="W4057" s="207"/>
      <c r="X4057" s="207"/>
      <c r="Y4057" s="207"/>
      <c r="Z4057" s="207"/>
      <c r="AA4057" s="207"/>
      <c r="AB4057" s="207"/>
      <c r="AC4057" s="207"/>
      <c r="AD4057" s="207"/>
      <c r="AE4057" s="207"/>
      <c r="AF4057" s="7"/>
    </row>
    <row r="4058" ht="14.25" customHeight="1">
      <c r="A4058" s="7"/>
      <c r="B4058" s="7"/>
      <c r="C4058" s="7"/>
      <c r="D4058" s="7"/>
      <c r="E4058" s="201"/>
      <c r="F4058" s="201"/>
      <c r="G4058" s="201"/>
      <c r="H4058" s="221"/>
      <c r="I4058" s="207"/>
      <c r="J4058" s="207"/>
      <c r="K4058" s="207"/>
      <c r="L4058" s="207"/>
      <c r="M4058" s="207"/>
      <c r="N4058" s="207"/>
      <c r="O4058" s="207"/>
      <c r="P4058" s="207"/>
      <c r="Q4058" s="207"/>
      <c r="R4058" s="207"/>
      <c r="S4058" s="207"/>
      <c r="T4058" s="207"/>
      <c r="U4058" s="207"/>
      <c r="V4058" s="207"/>
      <c r="W4058" s="207"/>
      <c r="X4058" s="207"/>
      <c r="Y4058" s="207"/>
      <c r="Z4058" s="207"/>
      <c r="AA4058" s="207"/>
      <c r="AB4058" s="207"/>
      <c r="AC4058" s="207"/>
      <c r="AD4058" s="207"/>
      <c r="AE4058" s="207"/>
      <c r="AF4058" s="7"/>
    </row>
    <row r="4059" ht="14.25" customHeight="1">
      <c r="A4059" s="7"/>
      <c r="B4059" s="7"/>
      <c r="C4059" s="7"/>
      <c r="D4059" s="7"/>
      <c r="E4059" s="201"/>
      <c r="F4059" s="201"/>
      <c r="G4059" s="201"/>
      <c r="H4059" s="221"/>
      <c r="I4059" s="207"/>
      <c r="J4059" s="207"/>
      <c r="K4059" s="207"/>
      <c r="L4059" s="207"/>
      <c r="M4059" s="207"/>
      <c r="N4059" s="207"/>
      <c r="O4059" s="207"/>
      <c r="P4059" s="207"/>
      <c r="Q4059" s="207"/>
      <c r="R4059" s="207"/>
      <c r="S4059" s="207"/>
      <c r="T4059" s="207"/>
      <c r="U4059" s="207"/>
      <c r="V4059" s="207"/>
      <c r="W4059" s="207"/>
      <c r="X4059" s="207"/>
      <c r="Y4059" s="207"/>
      <c r="Z4059" s="207"/>
      <c r="AA4059" s="207"/>
      <c r="AB4059" s="207"/>
      <c r="AC4059" s="207"/>
      <c r="AD4059" s="207"/>
      <c r="AE4059" s="207"/>
      <c r="AF4059" s="7"/>
    </row>
    <row r="4060" ht="14.25" customHeight="1">
      <c r="A4060" s="7"/>
      <c r="B4060" s="7"/>
      <c r="C4060" s="7"/>
      <c r="D4060" s="7"/>
      <c r="E4060" s="201"/>
      <c r="F4060" s="201"/>
      <c r="G4060" s="201"/>
      <c r="H4060" s="221"/>
      <c r="I4060" s="207"/>
      <c r="J4060" s="207"/>
      <c r="K4060" s="207"/>
      <c r="L4060" s="207"/>
      <c r="M4060" s="207"/>
      <c r="N4060" s="207"/>
      <c r="O4060" s="207"/>
      <c r="P4060" s="207"/>
      <c r="Q4060" s="207"/>
      <c r="R4060" s="207"/>
      <c r="S4060" s="207"/>
      <c r="T4060" s="207"/>
      <c r="U4060" s="207"/>
      <c r="V4060" s="207"/>
      <c r="W4060" s="207"/>
      <c r="X4060" s="207"/>
      <c r="Y4060" s="207"/>
      <c r="Z4060" s="207"/>
      <c r="AA4060" s="207"/>
      <c r="AB4060" s="207"/>
      <c r="AC4060" s="207"/>
      <c r="AD4060" s="207"/>
      <c r="AE4060" s="207"/>
      <c r="AF4060" s="7"/>
    </row>
    <row r="4061" ht="14.25" customHeight="1">
      <c r="A4061" s="7"/>
      <c r="B4061" s="7"/>
      <c r="C4061" s="7"/>
      <c r="D4061" s="7"/>
      <c r="E4061" s="201"/>
      <c r="F4061" s="201"/>
      <c r="G4061" s="201"/>
      <c r="H4061" s="221"/>
      <c r="I4061" s="207"/>
      <c r="J4061" s="207"/>
      <c r="K4061" s="207"/>
      <c r="L4061" s="207"/>
      <c r="M4061" s="207"/>
      <c r="N4061" s="207"/>
      <c r="O4061" s="207"/>
      <c r="P4061" s="207"/>
      <c r="Q4061" s="207"/>
      <c r="R4061" s="207"/>
      <c r="S4061" s="207"/>
      <c r="T4061" s="207"/>
      <c r="U4061" s="207"/>
      <c r="V4061" s="207"/>
      <c r="W4061" s="207"/>
      <c r="X4061" s="207"/>
      <c r="Y4061" s="207"/>
      <c r="Z4061" s="207"/>
      <c r="AA4061" s="207"/>
      <c r="AB4061" s="207"/>
      <c r="AC4061" s="207"/>
      <c r="AD4061" s="207"/>
      <c r="AE4061" s="207"/>
      <c r="AF4061" s="7"/>
    </row>
    <row r="4062" ht="14.25" customHeight="1">
      <c r="A4062" s="7"/>
      <c r="B4062" s="7"/>
      <c r="C4062" s="7"/>
      <c r="D4062" s="7"/>
      <c r="E4062" s="201"/>
      <c r="F4062" s="201"/>
      <c r="G4062" s="201"/>
      <c r="H4062" s="221"/>
      <c r="I4062" s="207"/>
      <c r="J4062" s="207"/>
      <c r="K4062" s="207"/>
      <c r="L4062" s="207"/>
      <c r="M4062" s="207"/>
      <c r="N4062" s="207"/>
      <c r="O4062" s="207"/>
      <c r="P4062" s="207"/>
      <c r="Q4062" s="207"/>
      <c r="R4062" s="207"/>
      <c r="S4062" s="207"/>
      <c r="T4062" s="207"/>
      <c r="U4062" s="207"/>
      <c r="V4062" s="207"/>
      <c r="W4062" s="207"/>
      <c r="X4062" s="207"/>
      <c r="Y4062" s="207"/>
      <c r="Z4062" s="207"/>
      <c r="AA4062" s="207"/>
      <c r="AB4062" s="207"/>
      <c r="AC4062" s="207"/>
      <c r="AD4062" s="207"/>
      <c r="AE4062" s="207"/>
      <c r="AF4062" s="7"/>
    </row>
    <row r="4063" ht="14.25" customHeight="1">
      <c r="A4063" s="7"/>
      <c r="B4063" s="7"/>
      <c r="C4063" s="7"/>
      <c r="D4063" s="7"/>
      <c r="E4063" s="201"/>
      <c r="F4063" s="201"/>
      <c r="G4063" s="201"/>
      <c r="H4063" s="221"/>
      <c r="I4063" s="207"/>
      <c r="J4063" s="207"/>
      <c r="K4063" s="207"/>
      <c r="L4063" s="207"/>
      <c r="M4063" s="207"/>
      <c r="N4063" s="207"/>
      <c r="O4063" s="207"/>
      <c r="P4063" s="207"/>
      <c r="Q4063" s="207"/>
      <c r="R4063" s="207"/>
      <c r="S4063" s="207"/>
      <c r="T4063" s="207"/>
      <c r="U4063" s="207"/>
      <c r="V4063" s="207"/>
      <c r="W4063" s="207"/>
      <c r="X4063" s="207"/>
      <c r="Y4063" s="207"/>
      <c r="Z4063" s="207"/>
      <c r="AA4063" s="207"/>
      <c r="AB4063" s="207"/>
      <c r="AC4063" s="207"/>
      <c r="AD4063" s="207"/>
      <c r="AE4063" s="207"/>
      <c r="AF4063" s="7"/>
    </row>
    <row r="4064" ht="14.25" customHeight="1">
      <c r="A4064" s="7"/>
      <c r="B4064" s="7"/>
      <c r="C4064" s="7"/>
      <c r="D4064" s="7"/>
      <c r="E4064" s="201"/>
      <c r="F4064" s="201"/>
      <c r="G4064" s="201"/>
      <c r="H4064" s="221"/>
      <c r="I4064" s="207"/>
      <c r="J4064" s="207"/>
      <c r="K4064" s="207"/>
      <c r="L4064" s="207"/>
      <c r="M4064" s="207"/>
      <c r="N4064" s="207"/>
      <c r="O4064" s="207"/>
      <c r="P4064" s="207"/>
      <c r="Q4064" s="207"/>
      <c r="R4064" s="207"/>
      <c r="S4064" s="207"/>
      <c r="T4064" s="207"/>
      <c r="U4064" s="207"/>
      <c r="V4064" s="207"/>
      <c r="W4064" s="207"/>
      <c r="X4064" s="207"/>
      <c r="Y4064" s="207"/>
      <c r="Z4064" s="207"/>
      <c r="AA4064" s="207"/>
      <c r="AB4064" s="207"/>
      <c r="AC4064" s="207"/>
      <c r="AD4064" s="207"/>
      <c r="AE4064" s="207"/>
      <c r="AF4064" s="7"/>
    </row>
    <row r="4065" ht="14.25" customHeight="1">
      <c r="A4065" s="7"/>
      <c r="B4065" s="7"/>
      <c r="C4065" s="7"/>
      <c r="D4065" s="7"/>
      <c r="E4065" s="201"/>
      <c r="F4065" s="201"/>
      <c r="G4065" s="201"/>
      <c r="H4065" s="221"/>
      <c r="I4065" s="207"/>
      <c r="J4065" s="207"/>
      <c r="K4065" s="207"/>
      <c r="L4065" s="207"/>
      <c r="M4065" s="207"/>
      <c r="N4065" s="207"/>
      <c r="O4065" s="207"/>
      <c r="P4065" s="207"/>
      <c r="Q4065" s="207"/>
      <c r="R4065" s="207"/>
      <c r="S4065" s="207"/>
      <c r="T4065" s="207"/>
      <c r="U4065" s="207"/>
      <c r="V4065" s="207"/>
      <c r="W4065" s="207"/>
      <c r="X4065" s="207"/>
      <c r="Y4065" s="207"/>
      <c r="Z4065" s="207"/>
      <c r="AA4065" s="207"/>
      <c r="AB4065" s="207"/>
      <c r="AC4065" s="207"/>
      <c r="AD4065" s="207"/>
      <c r="AE4065" s="207"/>
      <c r="AF4065" s="7"/>
    </row>
    <row r="4066" ht="14.25" customHeight="1">
      <c r="A4066" s="7"/>
      <c r="B4066" s="7"/>
      <c r="C4066" s="7"/>
      <c r="D4066" s="7"/>
      <c r="E4066" s="201"/>
      <c r="F4066" s="201"/>
      <c r="G4066" s="201"/>
      <c r="H4066" s="221"/>
      <c r="I4066" s="207"/>
      <c r="J4066" s="207"/>
      <c r="K4066" s="207"/>
      <c r="L4066" s="207"/>
      <c r="M4066" s="207"/>
      <c r="N4066" s="207"/>
      <c r="O4066" s="207"/>
      <c r="P4066" s="207"/>
      <c r="Q4066" s="207"/>
      <c r="R4066" s="207"/>
      <c r="S4066" s="207"/>
      <c r="T4066" s="207"/>
      <c r="U4066" s="207"/>
      <c r="V4066" s="207"/>
      <c r="W4066" s="207"/>
      <c r="X4066" s="207"/>
      <c r="Y4066" s="207"/>
      <c r="Z4066" s="207"/>
      <c r="AA4066" s="207"/>
      <c r="AB4066" s="207"/>
      <c r="AC4066" s="207"/>
      <c r="AD4066" s="207"/>
      <c r="AE4066" s="207"/>
      <c r="AF4066" s="7"/>
    </row>
    <row r="4067" ht="14.25" customHeight="1">
      <c r="A4067" s="7"/>
      <c r="B4067" s="7"/>
      <c r="C4067" s="7"/>
      <c r="D4067" s="7"/>
      <c r="E4067" s="201"/>
      <c r="F4067" s="201"/>
      <c r="G4067" s="201"/>
      <c r="H4067" s="221"/>
      <c r="I4067" s="207"/>
      <c r="J4067" s="207"/>
      <c r="K4067" s="207"/>
      <c r="L4067" s="207"/>
      <c r="M4067" s="207"/>
      <c r="N4067" s="207"/>
      <c r="O4067" s="207"/>
      <c r="P4067" s="207"/>
      <c r="Q4067" s="207"/>
      <c r="R4067" s="207"/>
      <c r="S4067" s="207"/>
      <c r="T4067" s="207"/>
      <c r="U4067" s="207"/>
      <c r="V4067" s="207"/>
      <c r="W4067" s="207"/>
      <c r="X4067" s="207"/>
      <c r="Y4067" s="207"/>
      <c r="Z4067" s="207"/>
      <c r="AA4067" s="207"/>
      <c r="AB4067" s="207"/>
      <c r="AC4067" s="207"/>
      <c r="AD4067" s="207"/>
      <c r="AE4067" s="207"/>
      <c r="AF4067" s="7"/>
    </row>
    <row r="4068" ht="14.25" customHeight="1">
      <c r="A4068" s="7"/>
      <c r="B4068" s="7"/>
      <c r="C4068" s="7"/>
      <c r="D4068" s="7"/>
      <c r="E4068" s="201"/>
      <c r="F4068" s="201"/>
      <c r="G4068" s="201"/>
      <c r="H4068" s="221"/>
      <c r="I4068" s="207"/>
      <c r="J4068" s="207"/>
      <c r="K4068" s="207"/>
      <c r="L4068" s="207"/>
      <c r="M4068" s="207"/>
      <c r="N4068" s="207"/>
      <c r="O4068" s="207"/>
      <c r="P4068" s="207"/>
      <c r="Q4068" s="207"/>
      <c r="R4068" s="207"/>
      <c r="S4068" s="207"/>
      <c r="T4068" s="207"/>
      <c r="U4068" s="207"/>
      <c r="V4068" s="207"/>
      <c r="W4068" s="207"/>
      <c r="X4068" s="207"/>
      <c r="Y4068" s="207"/>
      <c r="Z4068" s="207"/>
      <c r="AA4068" s="207"/>
      <c r="AB4068" s="207"/>
      <c r="AC4068" s="207"/>
      <c r="AD4068" s="207"/>
      <c r="AE4068" s="207"/>
      <c r="AF4068" s="7"/>
    </row>
    <row r="4069" ht="14.25" customHeight="1">
      <c r="A4069" s="7"/>
      <c r="B4069" s="7"/>
      <c r="C4069" s="7"/>
      <c r="D4069" s="7"/>
      <c r="E4069" s="201"/>
      <c r="F4069" s="201"/>
      <c r="G4069" s="201"/>
      <c r="H4069" s="221"/>
      <c r="I4069" s="207"/>
      <c r="J4069" s="207"/>
      <c r="K4069" s="207"/>
      <c r="L4069" s="207"/>
      <c r="M4069" s="207"/>
      <c r="N4069" s="207"/>
      <c r="O4069" s="207"/>
      <c r="P4069" s="207"/>
      <c r="Q4069" s="207"/>
      <c r="R4069" s="207"/>
      <c r="S4069" s="207"/>
      <c r="T4069" s="207"/>
      <c r="U4069" s="207"/>
      <c r="V4069" s="207"/>
      <c r="W4069" s="207"/>
      <c r="X4069" s="207"/>
      <c r="Y4069" s="207"/>
      <c r="Z4069" s="207"/>
      <c r="AA4069" s="207"/>
      <c r="AB4069" s="207"/>
      <c r="AC4069" s="207"/>
      <c r="AD4069" s="207"/>
      <c r="AE4069" s="207"/>
      <c r="AF4069" s="7"/>
    </row>
    <row r="4070" ht="14.25" customHeight="1">
      <c r="A4070" s="7"/>
      <c r="B4070" s="7"/>
      <c r="C4070" s="7"/>
      <c r="D4070" s="7"/>
      <c r="E4070" s="201"/>
      <c r="F4070" s="201"/>
      <c r="G4070" s="201"/>
      <c r="H4070" s="221"/>
      <c r="I4070" s="207"/>
      <c r="J4070" s="207"/>
      <c r="K4070" s="207"/>
      <c r="L4070" s="207"/>
      <c r="M4070" s="207"/>
      <c r="N4070" s="207"/>
      <c r="O4070" s="207"/>
      <c r="P4070" s="207"/>
      <c r="Q4070" s="207"/>
      <c r="R4070" s="207"/>
      <c r="S4070" s="207"/>
      <c r="T4070" s="207"/>
      <c r="U4070" s="207"/>
      <c r="V4070" s="207"/>
      <c r="W4070" s="207"/>
      <c r="X4070" s="207"/>
      <c r="Y4070" s="207"/>
      <c r="Z4070" s="207"/>
      <c r="AA4070" s="207"/>
      <c r="AB4070" s="207"/>
      <c r="AC4070" s="207"/>
      <c r="AD4070" s="207"/>
      <c r="AE4070" s="207"/>
      <c r="AF4070" s="7"/>
    </row>
    <row r="4071" ht="14.25" customHeight="1">
      <c r="A4071" s="7"/>
      <c r="B4071" s="7"/>
      <c r="C4071" s="7"/>
      <c r="D4071" s="7"/>
      <c r="E4071" s="201"/>
      <c r="F4071" s="201"/>
      <c r="G4071" s="201"/>
      <c r="H4071" s="221"/>
      <c r="I4071" s="207"/>
      <c r="J4071" s="207"/>
      <c r="K4071" s="207"/>
      <c r="L4071" s="207"/>
      <c r="M4071" s="207"/>
      <c r="N4071" s="207"/>
      <c r="O4071" s="207"/>
      <c r="P4071" s="207"/>
      <c r="Q4071" s="207"/>
      <c r="R4071" s="207"/>
      <c r="S4071" s="207"/>
      <c r="T4071" s="207"/>
      <c r="U4071" s="207"/>
      <c r="V4071" s="207"/>
      <c r="W4071" s="207"/>
      <c r="X4071" s="207"/>
      <c r="Y4071" s="207"/>
      <c r="Z4071" s="207"/>
      <c r="AA4071" s="207"/>
      <c r="AB4071" s="207"/>
      <c r="AC4071" s="207"/>
      <c r="AD4071" s="207"/>
      <c r="AE4071" s="207"/>
      <c r="AF4071" s="7"/>
    </row>
    <row r="4072" ht="14.25" customHeight="1">
      <c r="A4072" s="7"/>
      <c r="B4072" s="7"/>
      <c r="C4072" s="7"/>
      <c r="D4072" s="7"/>
      <c r="E4072" s="201"/>
      <c r="F4072" s="201"/>
      <c r="G4072" s="201"/>
      <c r="H4072" s="221"/>
      <c r="I4072" s="207"/>
      <c r="J4072" s="207"/>
      <c r="K4072" s="207"/>
      <c r="L4072" s="207"/>
      <c r="M4072" s="207"/>
      <c r="N4072" s="207"/>
      <c r="O4072" s="207"/>
      <c r="P4072" s="207"/>
      <c r="Q4072" s="207"/>
      <c r="R4072" s="207"/>
      <c r="S4072" s="207"/>
      <c r="T4072" s="207"/>
      <c r="U4072" s="207"/>
      <c r="V4072" s="207"/>
      <c r="W4072" s="207"/>
      <c r="X4072" s="207"/>
      <c r="Y4072" s="207"/>
      <c r="Z4072" s="207"/>
      <c r="AA4072" s="207"/>
      <c r="AB4072" s="207"/>
      <c r="AC4072" s="207"/>
      <c r="AD4072" s="207"/>
      <c r="AE4072" s="207"/>
      <c r="AF4072" s="7"/>
    </row>
    <row r="4073" ht="14.25" customHeight="1">
      <c r="A4073" s="7"/>
      <c r="B4073" s="7"/>
      <c r="C4073" s="7"/>
      <c r="D4073" s="7"/>
      <c r="E4073" s="201"/>
      <c r="F4073" s="201"/>
      <c r="G4073" s="201"/>
      <c r="H4073" s="221"/>
      <c r="I4073" s="207"/>
      <c r="J4073" s="207"/>
      <c r="K4073" s="207"/>
      <c r="L4073" s="207"/>
      <c r="M4073" s="207"/>
      <c r="N4073" s="207"/>
      <c r="O4073" s="207"/>
      <c r="P4073" s="207"/>
      <c r="Q4073" s="207"/>
      <c r="R4073" s="207"/>
      <c r="S4073" s="207"/>
      <c r="T4073" s="207"/>
      <c r="U4073" s="207"/>
      <c r="V4073" s="207"/>
      <c r="W4073" s="207"/>
      <c r="X4073" s="207"/>
      <c r="Y4073" s="207"/>
      <c r="Z4073" s="207"/>
      <c r="AA4073" s="207"/>
      <c r="AB4073" s="207"/>
      <c r="AC4073" s="207"/>
      <c r="AD4073" s="207"/>
      <c r="AE4073" s="207"/>
      <c r="AF4073" s="7"/>
    </row>
    <row r="4074" ht="14.25" customHeight="1">
      <c r="A4074" s="7"/>
      <c r="B4074" s="7"/>
      <c r="C4074" s="7"/>
      <c r="D4074" s="7"/>
      <c r="E4074" s="201"/>
      <c r="F4074" s="201"/>
      <c r="G4074" s="201"/>
      <c r="H4074" s="221"/>
      <c r="I4074" s="207"/>
      <c r="J4074" s="207"/>
      <c r="K4074" s="207"/>
      <c r="L4074" s="207"/>
      <c r="M4074" s="207"/>
      <c r="N4074" s="207"/>
      <c r="O4074" s="207"/>
      <c r="P4074" s="207"/>
      <c r="Q4074" s="207"/>
      <c r="R4074" s="207"/>
      <c r="S4074" s="207"/>
      <c r="T4074" s="207"/>
      <c r="U4074" s="207"/>
      <c r="V4074" s="207"/>
      <c r="W4074" s="207"/>
      <c r="X4074" s="207"/>
      <c r="Y4074" s="207"/>
      <c r="Z4074" s="207"/>
      <c r="AA4074" s="207"/>
      <c r="AB4074" s="207"/>
      <c r="AC4074" s="207"/>
      <c r="AD4074" s="207"/>
      <c r="AE4074" s="207"/>
      <c r="AF4074" s="7"/>
    </row>
    <row r="4075" ht="14.25" customHeight="1">
      <c r="A4075" s="7"/>
      <c r="B4075" s="7"/>
      <c r="C4075" s="7"/>
      <c r="D4075" s="7"/>
      <c r="E4075" s="201"/>
      <c r="F4075" s="201"/>
      <c r="G4075" s="201"/>
      <c r="H4075" s="221"/>
      <c r="I4075" s="207"/>
      <c r="J4075" s="207"/>
      <c r="K4075" s="207"/>
      <c r="L4075" s="207"/>
      <c r="M4075" s="207"/>
      <c r="N4075" s="207"/>
      <c r="O4075" s="207"/>
      <c r="P4075" s="207"/>
      <c r="Q4075" s="207"/>
      <c r="R4075" s="207"/>
      <c r="S4075" s="207"/>
      <c r="T4075" s="207"/>
      <c r="U4075" s="207"/>
      <c r="V4075" s="207"/>
      <c r="W4075" s="207"/>
      <c r="X4075" s="207"/>
      <c r="Y4075" s="207"/>
      <c r="Z4075" s="207"/>
      <c r="AA4075" s="207"/>
      <c r="AB4075" s="207"/>
      <c r="AC4075" s="207"/>
      <c r="AD4075" s="207"/>
      <c r="AE4075" s="207"/>
      <c r="AF4075" s="7"/>
    </row>
    <row r="4076" ht="14.25" customHeight="1">
      <c r="A4076" s="7"/>
      <c r="B4076" s="7"/>
      <c r="C4076" s="7"/>
      <c r="D4076" s="7"/>
      <c r="E4076" s="201"/>
      <c r="F4076" s="201"/>
      <c r="G4076" s="201"/>
      <c r="H4076" s="221"/>
      <c r="I4076" s="207"/>
      <c r="J4076" s="207"/>
      <c r="K4076" s="207"/>
      <c r="L4076" s="207"/>
      <c r="M4076" s="207"/>
      <c r="N4076" s="207"/>
      <c r="O4076" s="207"/>
      <c r="P4076" s="207"/>
      <c r="Q4076" s="207"/>
      <c r="R4076" s="207"/>
      <c r="S4076" s="207"/>
      <c r="T4076" s="207"/>
      <c r="U4076" s="207"/>
      <c r="V4076" s="207"/>
      <c r="W4076" s="207"/>
      <c r="X4076" s="207"/>
      <c r="Y4076" s="207"/>
      <c r="Z4076" s="207"/>
      <c r="AA4076" s="207"/>
      <c r="AB4076" s="207"/>
      <c r="AC4076" s="207"/>
      <c r="AD4076" s="207"/>
      <c r="AE4076" s="207"/>
      <c r="AF4076" s="7"/>
    </row>
    <row r="4077" ht="14.25" customHeight="1">
      <c r="A4077" s="7"/>
      <c r="B4077" s="7"/>
      <c r="C4077" s="7"/>
      <c r="D4077" s="7"/>
      <c r="E4077" s="201"/>
      <c r="F4077" s="201"/>
      <c r="G4077" s="201"/>
      <c r="H4077" s="221"/>
      <c r="I4077" s="207"/>
      <c r="J4077" s="207"/>
      <c r="K4077" s="207"/>
      <c r="L4077" s="207"/>
      <c r="M4077" s="207"/>
      <c r="N4077" s="207"/>
      <c r="O4077" s="207"/>
      <c r="P4077" s="207"/>
      <c r="Q4077" s="207"/>
      <c r="R4077" s="207"/>
      <c r="S4077" s="207"/>
      <c r="T4077" s="207"/>
      <c r="U4077" s="207"/>
      <c r="V4077" s="207"/>
      <c r="W4077" s="207"/>
      <c r="X4077" s="207"/>
      <c r="Y4077" s="207"/>
      <c r="Z4077" s="207"/>
      <c r="AA4077" s="207"/>
      <c r="AB4077" s="207"/>
      <c r="AC4077" s="207"/>
      <c r="AD4077" s="207"/>
      <c r="AE4077" s="207"/>
      <c r="AF4077" s="7"/>
    </row>
    <row r="4078" ht="14.25" customHeight="1">
      <c r="A4078" s="7"/>
      <c r="B4078" s="7"/>
      <c r="C4078" s="7"/>
      <c r="D4078" s="7"/>
      <c r="E4078" s="201"/>
      <c r="F4078" s="201"/>
      <c r="G4078" s="201"/>
      <c r="H4078" s="221"/>
      <c r="I4078" s="207"/>
      <c r="J4078" s="207"/>
      <c r="K4078" s="207"/>
      <c r="L4078" s="207"/>
      <c r="M4078" s="207"/>
      <c r="N4078" s="207"/>
      <c r="O4078" s="207"/>
      <c r="P4078" s="207"/>
      <c r="Q4078" s="207"/>
      <c r="R4078" s="207"/>
      <c r="S4078" s="207"/>
      <c r="T4078" s="207"/>
      <c r="U4078" s="207"/>
      <c r="V4078" s="207"/>
      <c r="W4078" s="207"/>
      <c r="X4078" s="207"/>
      <c r="Y4078" s="207"/>
      <c r="Z4078" s="207"/>
      <c r="AA4078" s="207"/>
      <c r="AB4078" s="207"/>
      <c r="AC4078" s="207"/>
      <c r="AD4078" s="207"/>
      <c r="AE4078" s="207"/>
      <c r="AF4078" s="7"/>
    </row>
    <row r="4079" ht="14.25" customHeight="1">
      <c r="A4079" s="7"/>
      <c r="B4079" s="7"/>
      <c r="C4079" s="7"/>
      <c r="D4079" s="7"/>
      <c r="E4079" s="201"/>
      <c r="F4079" s="201"/>
      <c r="G4079" s="201"/>
      <c r="H4079" s="221"/>
      <c r="I4079" s="207"/>
      <c r="J4079" s="207"/>
      <c r="K4079" s="207"/>
      <c r="L4079" s="207"/>
      <c r="M4079" s="207"/>
      <c r="N4079" s="207"/>
      <c r="O4079" s="207"/>
      <c r="P4079" s="207"/>
      <c r="Q4079" s="207"/>
      <c r="R4079" s="207"/>
      <c r="S4079" s="207"/>
      <c r="T4079" s="207"/>
      <c r="U4079" s="207"/>
      <c r="V4079" s="207"/>
      <c r="W4079" s="207"/>
      <c r="X4079" s="207"/>
      <c r="Y4079" s="207"/>
      <c r="Z4079" s="207"/>
      <c r="AA4079" s="207"/>
      <c r="AB4079" s="207"/>
      <c r="AC4079" s="207"/>
      <c r="AD4079" s="207"/>
      <c r="AE4079" s="207"/>
      <c r="AF4079" s="7"/>
    </row>
    <row r="4080" ht="14.25" customHeight="1">
      <c r="A4080" s="7"/>
      <c r="B4080" s="7"/>
      <c r="C4080" s="7"/>
      <c r="D4080" s="7"/>
      <c r="E4080" s="201"/>
      <c r="F4080" s="201"/>
      <c r="G4080" s="201"/>
      <c r="H4080" s="221"/>
      <c r="I4080" s="207"/>
      <c r="J4080" s="207"/>
      <c r="K4080" s="207"/>
      <c r="L4080" s="207"/>
      <c r="M4080" s="207"/>
      <c r="N4080" s="207"/>
      <c r="O4080" s="207"/>
      <c r="P4080" s="207"/>
      <c r="Q4080" s="207"/>
      <c r="R4080" s="207"/>
      <c r="S4080" s="207"/>
      <c r="T4080" s="207"/>
      <c r="U4080" s="207"/>
      <c r="V4080" s="207"/>
      <c r="W4080" s="207"/>
      <c r="X4080" s="207"/>
      <c r="Y4080" s="207"/>
      <c r="Z4080" s="207"/>
      <c r="AA4080" s="207"/>
      <c r="AB4080" s="207"/>
      <c r="AC4080" s="207"/>
      <c r="AD4080" s="207"/>
      <c r="AE4080" s="207"/>
      <c r="AF4080" s="7"/>
    </row>
    <row r="4081" ht="14.25" customHeight="1">
      <c r="A4081" s="7"/>
      <c r="B4081" s="7"/>
      <c r="C4081" s="7"/>
      <c r="D4081" s="7"/>
      <c r="E4081" s="201"/>
      <c r="F4081" s="201"/>
      <c r="G4081" s="201"/>
      <c r="H4081" s="221"/>
      <c r="I4081" s="207"/>
      <c r="J4081" s="207"/>
      <c r="K4081" s="207"/>
      <c r="L4081" s="207"/>
      <c r="M4081" s="207"/>
      <c r="N4081" s="207"/>
      <c r="O4081" s="207"/>
      <c r="P4081" s="207"/>
      <c r="Q4081" s="207"/>
      <c r="R4081" s="207"/>
      <c r="S4081" s="207"/>
      <c r="T4081" s="207"/>
      <c r="U4081" s="207"/>
      <c r="V4081" s="207"/>
      <c r="W4081" s="207"/>
      <c r="X4081" s="207"/>
      <c r="Y4081" s="207"/>
      <c r="Z4081" s="207"/>
      <c r="AA4081" s="207"/>
      <c r="AB4081" s="207"/>
      <c r="AC4081" s="207"/>
      <c r="AD4081" s="207"/>
      <c r="AE4081" s="207"/>
      <c r="AF4081" s="7"/>
    </row>
    <row r="4082" ht="14.25" customHeight="1">
      <c r="A4082" s="7"/>
      <c r="B4082" s="7"/>
      <c r="C4082" s="7"/>
      <c r="D4082" s="7"/>
      <c r="E4082" s="201"/>
      <c r="F4082" s="201"/>
      <c r="G4082" s="201"/>
      <c r="H4082" s="221"/>
      <c r="I4082" s="207"/>
      <c r="J4082" s="207"/>
      <c r="K4082" s="207"/>
      <c r="L4082" s="207"/>
      <c r="M4082" s="207"/>
      <c r="N4082" s="207"/>
      <c r="O4082" s="207"/>
      <c r="P4082" s="207"/>
      <c r="Q4082" s="207"/>
      <c r="R4082" s="207"/>
      <c r="S4082" s="207"/>
      <c r="T4082" s="207"/>
      <c r="U4082" s="207"/>
      <c r="V4082" s="207"/>
      <c r="W4082" s="207"/>
      <c r="X4082" s="207"/>
      <c r="Y4082" s="207"/>
      <c r="Z4082" s="207"/>
      <c r="AA4082" s="207"/>
      <c r="AB4082" s="207"/>
      <c r="AC4082" s="207"/>
      <c r="AD4082" s="207"/>
      <c r="AE4082" s="207"/>
      <c r="AF4082" s="7"/>
    </row>
    <row r="4083" ht="14.25" customHeight="1">
      <c r="A4083" s="7"/>
      <c r="B4083" s="7"/>
      <c r="C4083" s="7"/>
      <c r="D4083" s="7"/>
      <c r="E4083" s="201"/>
      <c r="F4083" s="201"/>
      <c r="G4083" s="201"/>
      <c r="H4083" s="221"/>
      <c r="I4083" s="207"/>
      <c r="J4083" s="207"/>
      <c r="K4083" s="207"/>
      <c r="L4083" s="207"/>
      <c r="M4083" s="207"/>
      <c r="N4083" s="207"/>
      <c r="O4083" s="207"/>
      <c r="P4083" s="207"/>
      <c r="Q4083" s="207"/>
      <c r="R4083" s="207"/>
      <c r="S4083" s="207"/>
      <c r="T4083" s="207"/>
      <c r="U4083" s="207"/>
      <c r="V4083" s="207"/>
      <c r="W4083" s="207"/>
      <c r="X4083" s="207"/>
      <c r="Y4083" s="207"/>
      <c r="Z4083" s="207"/>
      <c r="AA4083" s="207"/>
      <c r="AB4083" s="207"/>
      <c r="AC4083" s="207"/>
      <c r="AD4083" s="207"/>
      <c r="AE4083" s="207"/>
      <c r="AF4083" s="7"/>
    </row>
    <row r="4084" ht="14.25" customHeight="1">
      <c r="A4084" s="7"/>
      <c r="B4084" s="7"/>
      <c r="C4084" s="7"/>
      <c r="D4084" s="7"/>
      <c r="E4084" s="201"/>
      <c r="F4084" s="201"/>
      <c r="G4084" s="201"/>
      <c r="H4084" s="221"/>
      <c r="I4084" s="207"/>
      <c r="J4084" s="207"/>
      <c r="K4084" s="207"/>
      <c r="L4084" s="207"/>
      <c r="M4084" s="207"/>
      <c r="N4084" s="207"/>
      <c r="O4084" s="207"/>
      <c r="P4084" s="207"/>
      <c r="Q4084" s="207"/>
      <c r="R4084" s="207"/>
      <c r="S4084" s="207"/>
      <c r="T4084" s="207"/>
      <c r="U4084" s="207"/>
      <c r="V4084" s="207"/>
      <c r="W4084" s="207"/>
      <c r="X4084" s="207"/>
      <c r="Y4084" s="207"/>
      <c r="Z4084" s="207"/>
      <c r="AA4084" s="207"/>
      <c r="AB4084" s="207"/>
      <c r="AC4084" s="207"/>
      <c r="AD4084" s="207"/>
      <c r="AE4084" s="207"/>
      <c r="AF4084" s="7"/>
    </row>
    <row r="4085" ht="14.25" customHeight="1">
      <c r="A4085" s="7"/>
      <c r="B4085" s="7"/>
      <c r="C4085" s="7"/>
      <c r="D4085" s="7"/>
      <c r="E4085" s="201"/>
      <c r="F4085" s="201"/>
      <c r="G4085" s="201"/>
      <c r="H4085" s="221"/>
      <c r="I4085" s="207"/>
      <c r="J4085" s="207"/>
      <c r="K4085" s="207"/>
      <c r="L4085" s="207"/>
      <c r="M4085" s="207"/>
      <c r="N4085" s="207"/>
      <c r="O4085" s="207"/>
      <c r="P4085" s="207"/>
      <c r="Q4085" s="207"/>
      <c r="R4085" s="207"/>
      <c r="S4085" s="207"/>
      <c r="T4085" s="207"/>
      <c r="U4085" s="207"/>
      <c r="V4085" s="207"/>
      <c r="W4085" s="207"/>
      <c r="X4085" s="207"/>
      <c r="Y4085" s="207"/>
      <c r="Z4085" s="207"/>
      <c r="AA4085" s="207"/>
      <c r="AB4085" s="207"/>
      <c r="AC4085" s="207"/>
      <c r="AD4085" s="207"/>
      <c r="AE4085" s="207"/>
      <c r="AF4085" s="7"/>
    </row>
    <row r="4086" ht="14.25" customHeight="1">
      <c r="A4086" s="7"/>
      <c r="B4086" s="7"/>
      <c r="C4086" s="7"/>
      <c r="D4086" s="7"/>
      <c r="E4086" s="201"/>
      <c r="F4086" s="201"/>
      <c r="G4086" s="201"/>
      <c r="H4086" s="221"/>
      <c r="I4086" s="207"/>
      <c r="J4086" s="207"/>
      <c r="K4086" s="207"/>
      <c r="L4086" s="207"/>
      <c r="M4086" s="207"/>
      <c r="N4086" s="207"/>
      <c r="O4086" s="207"/>
      <c r="P4086" s="207"/>
      <c r="Q4086" s="207"/>
      <c r="R4086" s="207"/>
      <c r="S4086" s="207"/>
      <c r="T4086" s="207"/>
      <c r="U4086" s="207"/>
      <c r="V4086" s="207"/>
      <c r="W4086" s="207"/>
      <c r="X4086" s="207"/>
      <c r="Y4086" s="207"/>
      <c r="Z4086" s="207"/>
      <c r="AA4086" s="207"/>
      <c r="AB4086" s="207"/>
      <c r="AC4086" s="207"/>
      <c r="AD4086" s="207"/>
      <c r="AE4086" s="207"/>
      <c r="AF4086" s="7"/>
    </row>
    <row r="4087" ht="14.25" customHeight="1">
      <c r="A4087" s="7"/>
      <c r="B4087" s="7"/>
      <c r="C4087" s="7"/>
      <c r="D4087" s="7"/>
      <c r="E4087" s="201"/>
      <c r="F4087" s="201"/>
      <c r="G4087" s="201"/>
      <c r="H4087" s="221"/>
      <c r="I4087" s="207"/>
      <c r="J4087" s="207"/>
      <c r="K4087" s="207"/>
      <c r="L4087" s="207"/>
      <c r="M4087" s="207"/>
      <c r="N4087" s="207"/>
      <c r="O4087" s="207"/>
      <c r="P4087" s="207"/>
      <c r="Q4087" s="207"/>
      <c r="R4087" s="207"/>
      <c r="S4087" s="207"/>
      <c r="T4087" s="207"/>
      <c r="U4087" s="207"/>
      <c r="V4087" s="207"/>
      <c r="W4087" s="207"/>
      <c r="X4087" s="207"/>
      <c r="Y4087" s="207"/>
      <c r="Z4087" s="207"/>
      <c r="AA4087" s="207"/>
      <c r="AB4087" s="207"/>
      <c r="AC4087" s="207"/>
      <c r="AD4087" s="207"/>
      <c r="AE4087" s="207"/>
      <c r="AF4087" s="7"/>
    </row>
    <row r="4088" ht="14.25" customHeight="1">
      <c r="A4088" s="7"/>
      <c r="B4088" s="7"/>
      <c r="C4088" s="7"/>
      <c r="D4088" s="7"/>
      <c r="E4088" s="201"/>
      <c r="F4088" s="201"/>
      <c r="G4088" s="201"/>
      <c r="H4088" s="221"/>
      <c r="I4088" s="207"/>
      <c r="J4088" s="207"/>
      <c r="K4088" s="207"/>
      <c r="L4088" s="207"/>
      <c r="M4088" s="207"/>
      <c r="N4088" s="207"/>
      <c r="O4088" s="207"/>
      <c r="P4088" s="207"/>
      <c r="Q4088" s="207"/>
      <c r="R4088" s="207"/>
      <c r="S4088" s="207"/>
      <c r="T4088" s="207"/>
      <c r="U4088" s="207"/>
      <c r="V4088" s="207"/>
      <c r="W4088" s="207"/>
      <c r="X4088" s="207"/>
      <c r="Y4088" s="207"/>
      <c r="Z4088" s="207"/>
      <c r="AA4088" s="207"/>
      <c r="AB4088" s="207"/>
      <c r="AC4088" s="207"/>
      <c r="AD4088" s="207"/>
      <c r="AE4088" s="207"/>
      <c r="AF4088" s="7"/>
    </row>
    <row r="4089" ht="14.25" customHeight="1">
      <c r="A4089" s="7"/>
      <c r="B4089" s="7"/>
      <c r="C4089" s="7"/>
      <c r="D4089" s="7"/>
      <c r="E4089" s="201"/>
      <c r="F4089" s="201"/>
      <c r="G4089" s="201"/>
      <c r="H4089" s="221"/>
      <c r="I4089" s="207"/>
      <c r="J4089" s="207"/>
      <c r="K4089" s="207"/>
      <c r="L4089" s="207"/>
      <c r="M4089" s="207"/>
      <c r="N4089" s="207"/>
      <c r="O4089" s="207"/>
      <c r="P4089" s="207"/>
      <c r="Q4089" s="207"/>
      <c r="R4089" s="207"/>
      <c r="S4089" s="207"/>
      <c r="T4089" s="207"/>
      <c r="U4089" s="207"/>
      <c r="V4089" s="207"/>
      <c r="W4089" s="207"/>
      <c r="X4089" s="207"/>
      <c r="Y4089" s="207"/>
      <c r="Z4089" s="207"/>
      <c r="AA4089" s="207"/>
      <c r="AB4089" s="207"/>
      <c r="AC4089" s="207"/>
      <c r="AD4089" s="207"/>
      <c r="AE4089" s="207"/>
      <c r="AF4089" s="7"/>
    </row>
    <row r="4090" ht="14.25" customHeight="1">
      <c r="A4090" s="7"/>
      <c r="B4090" s="7"/>
      <c r="C4090" s="7"/>
      <c r="D4090" s="7"/>
      <c r="E4090" s="201"/>
      <c r="F4090" s="201"/>
      <c r="G4090" s="201"/>
      <c r="H4090" s="221"/>
      <c r="I4090" s="207"/>
      <c r="J4090" s="207"/>
      <c r="K4090" s="207"/>
      <c r="L4090" s="207"/>
      <c r="M4090" s="207"/>
      <c r="N4090" s="207"/>
      <c r="O4090" s="207"/>
      <c r="P4090" s="207"/>
      <c r="Q4090" s="207"/>
      <c r="R4090" s="207"/>
      <c r="S4090" s="207"/>
      <c r="T4090" s="207"/>
      <c r="U4090" s="207"/>
      <c r="V4090" s="207"/>
      <c r="W4090" s="207"/>
      <c r="X4090" s="207"/>
      <c r="Y4090" s="207"/>
      <c r="Z4090" s="207"/>
      <c r="AA4090" s="207"/>
      <c r="AB4090" s="207"/>
      <c r="AC4090" s="207"/>
      <c r="AD4090" s="207"/>
      <c r="AE4090" s="207"/>
      <c r="AF4090" s="7"/>
    </row>
    <row r="4091" ht="14.25" customHeight="1">
      <c r="A4091" s="7"/>
      <c r="B4091" s="7"/>
      <c r="C4091" s="7"/>
      <c r="D4091" s="7"/>
      <c r="E4091" s="201"/>
      <c r="F4091" s="201"/>
      <c r="G4091" s="201"/>
      <c r="H4091" s="221"/>
      <c r="I4091" s="207"/>
      <c r="J4091" s="207"/>
      <c r="K4091" s="207"/>
      <c r="L4091" s="207"/>
      <c r="M4091" s="207"/>
      <c r="N4091" s="207"/>
      <c r="O4091" s="207"/>
      <c r="P4091" s="207"/>
      <c r="Q4091" s="207"/>
      <c r="R4091" s="207"/>
      <c r="S4091" s="207"/>
      <c r="T4091" s="207"/>
      <c r="U4091" s="207"/>
      <c r="V4091" s="207"/>
      <c r="W4091" s="207"/>
      <c r="X4091" s="207"/>
      <c r="Y4091" s="207"/>
      <c r="Z4091" s="207"/>
      <c r="AA4091" s="207"/>
      <c r="AB4091" s="207"/>
      <c r="AC4091" s="207"/>
      <c r="AD4091" s="207"/>
      <c r="AE4091" s="207"/>
      <c r="AF4091" s="7"/>
    </row>
    <row r="4092" ht="14.25" customHeight="1">
      <c r="A4092" s="7"/>
      <c r="B4092" s="7"/>
      <c r="C4092" s="7"/>
      <c r="D4092" s="7"/>
      <c r="E4092" s="201"/>
      <c r="F4092" s="201"/>
      <c r="G4092" s="201"/>
      <c r="H4092" s="221"/>
      <c r="I4092" s="207"/>
      <c r="J4092" s="207"/>
      <c r="K4092" s="207"/>
      <c r="L4092" s="207"/>
      <c r="M4092" s="207"/>
      <c r="N4092" s="207"/>
      <c r="O4092" s="207"/>
      <c r="P4092" s="207"/>
      <c r="Q4092" s="207"/>
      <c r="R4092" s="207"/>
      <c r="S4092" s="207"/>
      <c r="T4092" s="207"/>
      <c r="U4092" s="207"/>
      <c r="V4092" s="207"/>
      <c r="W4092" s="207"/>
      <c r="X4092" s="207"/>
      <c r="Y4092" s="207"/>
      <c r="Z4092" s="207"/>
      <c r="AA4092" s="207"/>
      <c r="AB4092" s="207"/>
      <c r="AC4092" s="207"/>
      <c r="AD4092" s="207"/>
      <c r="AE4092" s="207"/>
      <c r="AF4092" s="7"/>
    </row>
    <row r="4093" ht="14.25" customHeight="1">
      <c r="A4093" s="7"/>
      <c r="B4093" s="7"/>
      <c r="C4093" s="7"/>
      <c r="D4093" s="7"/>
      <c r="E4093" s="201"/>
      <c r="F4093" s="201"/>
      <c r="G4093" s="201"/>
      <c r="H4093" s="221"/>
      <c r="I4093" s="207"/>
      <c r="J4093" s="207"/>
      <c r="K4093" s="207"/>
      <c r="L4093" s="207"/>
      <c r="M4093" s="207"/>
      <c r="N4093" s="207"/>
      <c r="O4093" s="207"/>
      <c r="P4093" s="207"/>
      <c r="Q4093" s="207"/>
      <c r="R4093" s="207"/>
      <c r="S4093" s="207"/>
      <c r="T4093" s="207"/>
      <c r="U4093" s="207"/>
      <c r="V4093" s="207"/>
      <c r="W4093" s="207"/>
      <c r="X4093" s="207"/>
      <c r="Y4093" s="207"/>
      <c r="Z4093" s="207"/>
      <c r="AA4093" s="207"/>
      <c r="AB4093" s="207"/>
      <c r="AC4093" s="207"/>
      <c r="AD4093" s="207"/>
      <c r="AE4093" s="207"/>
      <c r="AF4093" s="7"/>
    </row>
    <row r="4094" ht="14.25" customHeight="1">
      <c r="A4094" s="7"/>
      <c r="B4094" s="7"/>
      <c r="C4094" s="7"/>
      <c r="D4094" s="7"/>
      <c r="E4094" s="201"/>
      <c r="F4094" s="201"/>
      <c r="G4094" s="201"/>
      <c r="H4094" s="221"/>
      <c r="I4094" s="207"/>
      <c r="J4094" s="207"/>
      <c r="K4094" s="207"/>
      <c r="L4094" s="207"/>
      <c r="M4094" s="207"/>
      <c r="N4094" s="207"/>
      <c r="O4094" s="207"/>
      <c r="P4094" s="207"/>
      <c r="Q4094" s="207"/>
      <c r="R4094" s="207"/>
      <c r="S4094" s="207"/>
      <c r="T4094" s="207"/>
      <c r="U4094" s="207"/>
      <c r="V4094" s="207"/>
      <c r="W4094" s="207"/>
      <c r="X4094" s="207"/>
      <c r="Y4094" s="207"/>
      <c r="Z4094" s="207"/>
      <c r="AA4094" s="207"/>
      <c r="AB4094" s="207"/>
      <c r="AC4094" s="207"/>
      <c r="AD4094" s="207"/>
      <c r="AE4094" s="207"/>
      <c r="AF4094" s="7"/>
    </row>
    <row r="4095" ht="14.25" customHeight="1">
      <c r="A4095" s="7"/>
      <c r="B4095" s="7"/>
      <c r="C4095" s="7"/>
      <c r="D4095" s="7"/>
      <c r="E4095" s="201"/>
      <c r="F4095" s="201"/>
      <c r="G4095" s="201"/>
      <c r="H4095" s="221"/>
      <c r="I4095" s="207"/>
      <c r="J4095" s="207"/>
      <c r="K4095" s="207"/>
      <c r="L4095" s="207"/>
      <c r="M4095" s="207"/>
      <c r="N4095" s="207"/>
      <c r="O4095" s="207"/>
      <c r="P4095" s="207"/>
      <c r="Q4095" s="207"/>
      <c r="R4095" s="207"/>
      <c r="S4095" s="207"/>
      <c r="T4095" s="207"/>
      <c r="U4095" s="207"/>
      <c r="V4095" s="207"/>
      <c r="W4095" s="207"/>
      <c r="X4095" s="207"/>
      <c r="Y4095" s="207"/>
      <c r="Z4095" s="207"/>
      <c r="AA4095" s="207"/>
      <c r="AB4095" s="207"/>
      <c r="AC4095" s="207"/>
      <c r="AD4095" s="207"/>
      <c r="AE4095" s="207"/>
      <c r="AF4095" s="7"/>
    </row>
    <row r="4096" ht="14.25" customHeight="1">
      <c r="A4096" s="7"/>
      <c r="B4096" s="7"/>
      <c r="C4096" s="7"/>
      <c r="D4096" s="7"/>
      <c r="E4096" s="201"/>
      <c r="F4096" s="201"/>
      <c r="G4096" s="201"/>
      <c r="H4096" s="221"/>
      <c r="I4096" s="207"/>
      <c r="J4096" s="207"/>
      <c r="K4096" s="207"/>
      <c r="L4096" s="207"/>
      <c r="M4096" s="207"/>
      <c r="N4096" s="207"/>
      <c r="O4096" s="207"/>
      <c r="P4096" s="207"/>
      <c r="Q4096" s="207"/>
      <c r="R4096" s="207"/>
      <c r="S4096" s="207"/>
      <c r="T4096" s="207"/>
      <c r="U4096" s="207"/>
      <c r="V4096" s="207"/>
      <c r="W4096" s="207"/>
      <c r="X4096" s="207"/>
      <c r="Y4096" s="207"/>
      <c r="Z4096" s="207"/>
      <c r="AA4096" s="207"/>
      <c r="AB4096" s="207"/>
      <c r="AC4096" s="207"/>
      <c r="AD4096" s="207"/>
      <c r="AE4096" s="207"/>
      <c r="AF4096" s="7"/>
    </row>
    <row r="4097" ht="14.25" customHeight="1">
      <c r="A4097" s="7"/>
      <c r="B4097" s="7"/>
      <c r="C4097" s="7"/>
      <c r="D4097" s="7"/>
      <c r="E4097" s="201"/>
      <c r="F4097" s="201"/>
      <c r="G4097" s="201"/>
      <c r="H4097" s="221"/>
      <c r="I4097" s="207"/>
      <c r="J4097" s="207"/>
      <c r="K4097" s="207"/>
      <c r="L4097" s="207"/>
      <c r="M4097" s="207"/>
      <c r="N4097" s="207"/>
      <c r="O4097" s="207"/>
      <c r="P4097" s="207"/>
      <c r="Q4097" s="207"/>
      <c r="R4097" s="207"/>
      <c r="S4097" s="207"/>
      <c r="T4097" s="207"/>
      <c r="U4097" s="207"/>
      <c r="V4097" s="207"/>
      <c r="W4097" s="207"/>
      <c r="X4097" s="207"/>
      <c r="Y4097" s="207"/>
      <c r="Z4097" s="207"/>
      <c r="AA4097" s="207"/>
      <c r="AB4097" s="207"/>
      <c r="AC4097" s="207"/>
      <c r="AD4097" s="207"/>
      <c r="AE4097" s="207"/>
      <c r="AF4097" s="7"/>
    </row>
    <row r="4098" ht="14.25" customHeight="1">
      <c r="A4098" s="7"/>
      <c r="B4098" s="7"/>
      <c r="C4098" s="7"/>
      <c r="D4098" s="7"/>
      <c r="E4098" s="201"/>
      <c r="F4098" s="201"/>
      <c r="G4098" s="201"/>
      <c r="H4098" s="221"/>
      <c r="I4098" s="207"/>
      <c r="J4098" s="207"/>
      <c r="K4098" s="207"/>
      <c r="L4098" s="207"/>
      <c r="M4098" s="207"/>
      <c r="N4098" s="207"/>
      <c r="O4098" s="207"/>
      <c r="P4098" s="207"/>
      <c r="Q4098" s="207"/>
      <c r="R4098" s="207"/>
      <c r="S4098" s="207"/>
      <c r="T4098" s="207"/>
      <c r="U4098" s="207"/>
      <c r="V4098" s="207"/>
      <c r="W4098" s="207"/>
      <c r="X4098" s="207"/>
      <c r="Y4098" s="207"/>
      <c r="Z4098" s="207"/>
      <c r="AA4098" s="207"/>
      <c r="AB4098" s="207"/>
      <c r="AC4098" s="207"/>
      <c r="AD4098" s="207"/>
      <c r="AE4098" s="207"/>
      <c r="AF4098" s="7"/>
    </row>
    <row r="4099" ht="14.25" customHeight="1">
      <c r="A4099" s="7"/>
      <c r="B4099" s="7"/>
      <c r="C4099" s="7"/>
      <c r="D4099" s="7"/>
      <c r="E4099" s="201"/>
      <c r="F4099" s="201"/>
      <c r="G4099" s="201"/>
      <c r="H4099" s="221"/>
      <c r="I4099" s="207"/>
      <c r="J4099" s="207"/>
      <c r="K4099" s="207"/>
      <c r="L4099" s="207"/>
      <c r="M4099" s="207"/>
      <c r="N4099" s="207"/>
      <c r="O4099" s="207"/>
      <c r="P4099" s="207"/>
      <c r="Q4099" s="207"/>
      <c r="R4099" s="207"/>
      <c r="S4099" s="207"/>
      <c r="T4099" s="207"/>
      <c r="U4099" s="207"/>
      <c r="V4099" s="207"/>
      <c r="W4099" s="207"/>
      <c r="X4099" s="207"/>
      <c r="Y4099" s="207"/>
      <c r="Z4099" s="207"/>
      <c r="AA4099" s="207"/>
      <c r="AB4099" s="207"/>
      <c r="AC4099" s="207"/>
      <c r="AD4099" s="207"/>
      <c r="AE4099" s="207"/>
      <c r="AF4099" s="7"/>
    </row>
    <row r="4100" ht="14.25" customHeight="1">
      <c r="A4100" s="7"/>
      <c r="B4100" s="7"/>
      <c r="C4100" s="7"/>
      <c r="D4100" s="7"/>
      <c r="E4100" s="201"/>
      <c r="F4100" s="201"/>
      <c r="G4100" s="201"/>
      <c r="H4100" s="221"/>
      <c r="I4100" s="207"/>
      <c r="J4100" s="207"/>
      <c r="K4100" s="207"/>
      <c r="L4100" s="207"/>
      <c r="M4100" s="207"/>
      <c r="N4100" s="207"/>
      <c r="O4100" s="207"/>
      <c r="P4100" s="207"/>
      <c r="Q4100" s="207"/>
      <c r="R4100" s="207"/>
      <c r="S4100" s="207"/>
      <c r="T4100" s="207"/>
      <c r="U4100" s="207"/>
      <c r="V4100" s="207"/>
      <c r="W4100" s="207"/>
      <c r="X4100" s="207"/>
      <c r="Y4100" s="207"/>
      <c r="Z4100" s="207"/>
      <c r="AA4100" s="207"/>
      <c r="AB4100" s="207"/>
      <c r="AC4100" s="207"/>
      <c r="AD4100" s="207"/>
      <c r="AE4100" s="207"/>
      <c r="AF4100" s="7"/>
    </row>
    <row r="4101" ht="14.25" customHeight="1">
      <c r="A4101" s="7"/>
      <c r="B4101" s="7"/>
      <c r="C4101" s="7"/>
      <c r="D4101" s="7"/>
      <c r="E4101" s="201"/>
      <c r="F4101" s="201"/>
      <c r="G4101" s="201"/>
      <c r="H4101" s="221"/>
      <c r="I4101" s="207"/>
      <c r="J4101" s="207"/>
      <c r="K4101" s="207"/>
      <c r="L4101" s="207"/>
      <c r="M4101" s="207"/>
      <c r="N4101" s="207"/>
      <c r="O4101" s="207"/>
      <c r="P4101" s="207"/>
      <c r="Q4101" s="207"/>
      <c r="R4101" s="207"/>
      <c r="S4101" s="207"/>
      <c r="T4101" s="207"/>
      <c r="U4101" s="207"/>
      <c r="V4101" s="207"/>
      <c r="W4101" s="207"/>
      <c r="X4101" s="207"/>
      <c r="Y4101" s="207"/>
      <c r="Z4101" s="207"/>
      <c r="AA4101" s="207"/>
      <c r="AB4101" s="207"/>
      <c r="AC4101" s="207"/>
      <c r="AD4101" s="207"/>
      <c r="AE4101" s="207"/>
      <c r="AF4101" s="7"/>
    </row>
    <row r="4102" ht="14.25" customHeight="1">
      <c r="A4102" s="7"/>
      <c r="B4102" s="7"/>
      <c r="C4102" s="7"/>
      <c r="D4102" s="7"/>
      <c r="E4102" s="201"/>
      <c r="F4102" s="201"/>
      <c r="G4102" s="201"/>
      <c r="H4102" s="221"/>
      <c r="I4102" s="207"/>
      <c r="J4102" s="207"/>
      <c r="K4102" s="207"/>
      <c r="L4102" s="207"/>
      <c r="M4102" s="207"/>
      <c r="N4102" s="207"/>
      <c r="O4102" s="207"/>
      <c r="P4102" s="207"/>
      <c r="Q4102" s="207"/>
      <c r="R4102" s="207"/>
      <c r="S4102" s="207"/>
      <c r="T4102" s="207"/>
      <c r="U4102" s="207"/>
      <c r="V4102" s="207"/>
      <c r="W4102" s="207"/>
      <c r="X4102" s="207"/>
      <c r="Y4102" s="207"/>
      <c r="Z4102" s="207"/>
      <c r="AA4102" s="207"/>
      <c r="AB4102" s="207"/>
      <c r="AC4102" s="207"/>
      <c r="AD4102" s="207"/>
      <c r="AE4102" s="207"/>
      <c r="AF4102" s="7"/>
    </row>
    <row r="4103" ht="14.25" customHeight="1">
      <c r="A4103" s="7"/>
      <c r="B4103" s="7"/>
      <c r="C4103" s="7"/>
      <c r="D4103" s="7"/>
      <c r="E4103" s="201"/>
      <c r="F4103" s="201"/>
      <c r="G4103" s="201"/>
      <c r="H4103" s="221"/>
      <c r="I4103" s="207"/>
      <c r="J4103" s="207"/>
      <c r="K4103" s="207"/>
      <c r="L4103" s="207"/>
      <c r="M4103" s="207"/>
      <c r="N4103" s="207"/>
      <c r="O4103" s="207"/>
      <c r="P4103" s="207"/>
      <c r="Q4103" s="207"/>
      <c r="R4103" s="207"/>
      <c r="S4103" s="207"/>
      <c r="T4103" s="207"/>
      <c r="U4103" s="207"/>
      <c r="V4103" s="207"/>
      <c r="W4103" s="207"/>
      <c r="X4103" s="207"/>
      <c r="Y4103" s="207"/>
      <c r="Z4103" s="207"/>
      <c r="AA4103" s="207"/>
      <c r="AB4103" s="207"/>
      <c r="AC4103" s="207"/>
      <c r="AD4103" s="207"/>
      <c r="AE4103" s="207"/>
      <c r="AF4103" s="7"/>
    </row>
    <row r="4104" ht="14.25" customHeight="1">
      <c r="A4104" s="7"/>
      <c r="B4104" s="7"/>
      <c r="C4104" s="7"/>
      <c r="D4104" s="7"/>
      <c r="E4104" s="201"/>
      <c r="F4104" s="201"/>
      <c r="G4104" s="201"/>
      <c r="H4104" s="221"/>
      <c r="I4104" s="207"/>
      <c r="J4104" s="207"/>
      <c r="K4104" s="207"/>
      <c r="L4104" s="207"/>
      <c r="M4104" s="207"/>
      <c r="N4104" s="207"/>
      <c r="O4104" s="207"/>
      <c r="P4104" s="207"/>
      <c r="Q4104" s="207"/>
      <c r="R4104" s="207"/>
      <c r="S4104" s="207"/>
      <c r="T4104" s="207"/>
      <c r="U4104" s="207"/>
      <c r="V4104" s="207"/>
      <c r="W4104" s="207"/>
      <c r="X4104" s="207"/>
      <c r="Y4104" s="207"/>
      <c r="Z4104" s="207"/>
      <c r="AA4104" s="207"/>
      <c r="AB4104" s="207"/>
      <c r="AC4104" s="207"/>
      <c r="AD4104" s="207"/>
      <c r="AE4104" s="207"/>
      <c r="AF4104" s="7"/>
    </row>
    <row r="4105" ht="14.25" customHeight="1">
      <c r="A4105" s="7"/>
      <c r="B4105" s="7"/>
      <c r="C4105" s="7"/>
      <c r="D4105" s="7"/>
      <c r="E4105" s="201"/>
      <c r="F4105" s="201"/>
      <c r="G4105" s="201"/>
      <c r="H4105" s="221"/>
      <c r="I4105" s="207"/>
      <c r="J4105" s="207"/>
      <c r="K4105" s="207"/>
      <c r="L4105" s="207"/>
      <c r="M4105" s="207"/>
      <c r="N4105" s="207"/>
      <c r="O4105" s="207"/>
      <c r="P4105" s="207"/>
      <c r="Q4105" s="207"/>
      <c r="R4105" s="207"/>
      <c r="S4105" s="207"/>
      <c r="T4105" s="207"/>
      <c r="U4105" s="207"/>
      <c r="V4105" s="207"/>
      <c r="W4105" s="207"/>
      <c r="X4105" s="207"/>
      <c r="Y4105" s="207"/>
      <c r="Z4105" s="207"/>
      <c r="AA4105" s="207"/>
      <c r="AB4105" s="207"/>
      <c r="AC4105" s="207"/>
      <c r="AD4105" s="207"/>
      <c r="AE4105" s="207"/>
      <c r="AF4105" s="7"/>
    </row>
    <row r="4106" ht="14.25" customHeight="1">
      <c r="A4106" s="7"/>
      <c r="B4106" s="7"/>
      <c r="C4106" s="7"/>
      <c r="D4106" s="7"/>
      <c r="E4106" s="201"/>
      <c r="F4106" s="201"/>
      <c r="G4106" s="201"/>
      <c r="H4106" s="221"/>
      <c r="I4106" s="207"/>
      <c r="J4106" s="207"/>
      <c r="K4106" s="207"/>
      <c r="L4106" s="207"/>
      <c r="M4106" s="207"/>
      <c r="N4106" s="207"/>
      <c r="O4106" s="207"/>
      <c r="P4106" s="207"/>
      <c r="Q4106" s="207"/>
      <c r="R4106" s="207"/>
      <c r="S4106" s="207"/>
      <c r="T4106" s="207"/>
      <c r="U4106" s="207"/>
      <c r="V4106" s="207"/>
      <c r="W4106" s="207"/>
      <c r="X4106" s="207"/>
      <c r="Y4106" s="207"/>
      <c r="Z4106" s="207"/>
      <c r="AA4106" s="207"/>
      <c r="AB4106" s="207"/>
      <c r="AC4106" s="207"/>
      <c r="AD4106" s="207"/>
      <c r="AE4106" s="207"/>
      <c r="AF4106" s="7"/>
    </row>
    <row r="4107" ht="14.25" customHeight="1">
      <c r="A4107" s="7"/>
      <c r="B4107" s="7"/>
      <c r="C4107" s="7"/>
      <c r="D4107" s="7"/>
      <c r="E4107" s="201"/>
      <c r="F4107" s="201"/>
      <c r="G4107" s="201"/>
      <c r="H4107" s="221"/>
      <c r="I4107" s="207"/>
      <c r="J4107" s="207"/>
      <c r="K4107" s="207"/>
      <c r="L4107" s="207"/>
      <c r="M4107" s="207"/>
      <c r="N4107" s="207"/>
      <c r="O4107" s="207"/>
      <c r="P4107" s="207"/>
      <c r="Q4107" s="207"/>
      <c r="R4107" s="207"/>
      <c r="S4107" s="207"/>
      <c r="T4107" s="207"/>
      <c r="U4107" s="207"/>
      <c r="V4107" s="207"/>
      <c r="W4107" s="207"/>
      <c r="X4107" s="207"/>
      <c r="Y4107" s="207"/>
      <c r="Z4107" s="207"/>
      <c r="AA4107" s="207"/>
      <c r="AB4107" s="207"/>
      <c r="AC4107" s="207"/>
      <c r="AD4107" s="207"/>
      <c r="AE4107" s="207"/>
      <c r="AF4107" s="7"/>
    </row>
    <row r="4108" ht="14.25" customHeight="1">
      <c r="A4108" s="7"/>
      <c r="B4108" s="7"/>
      <c r="C4108" s="7"/>
      <c r="D4108" s="7"/>
      <c r="E4108" s="201"/>
      <c r="F4108" s="201"/>
      <c r="G4108" s="201"/>
      <c r="H4108" s="221"/>
      <c r="I4108" s="207"/>
      <c r="J4108" s="207"/>
      <c r="K4108" s="207"/>
      <c r="L4108" s="207"/>
      <c r="M4108" s="207"/>
      <c r="N4108" s="207"/>
      <c r="O4108" s="207"/>
      <c r="P4108" s="207"/>
      <c r="Q4108" s="207"/>
      <c r="R4108" s="207"/>
      <c r="S4108" s="207"/>
      <c r="T4108" s="207"/>
      <c r="U4108" s="207"/>
      <c r="V4108" s="207"/>
      <c r="W4108" s="207"/>
      <c r="X4108" s="207"/>
      <c r="Y4108" s="207"/>
      <c r="Z4108" s="207"/>
      <c r="AA4108" s="207"/>
      <c r="AB4108" s="207"/>
      <c r="AC4108" s="207"/>
      <c r="AD4108" s="207"/>
      <c r="AE4108" s="207"/>
      <c r="AF4108" s="7"/>
    </row>
    <row r="4109" ht="14.25" customHeight="1">
      <c r="A4109" s="7"/>
      <c r="B4109" s="7"/>
      <c r="C4109" s="7"/>
      <c r="D4109" s="7"/>
      <c r="E4109" s="201"/>
      <c r="F4109" s="201"/>
      <c r="G4109" s="201"/>
      <c r="H4109" s="221"/>
      <c r="I4109" s="207"/>
      <c r="J4109" s="207"/>
      <c r="K4109" s="207"/>
      <c r="L4109" s="207"/>
      <c r="M4109" s="207"/>
      <c r="N4109" s="207"/>
      <c r="O4109" s="207"/>
      <c r="P4109" s="207"/>
      <c r="Q4109" s="207"/>
      <c r="R4109" s="207"/>
      <c r="S4109" s="207"/>
      <c r="T4109" s="207"/>
      <c r="U4109" s="207"/>
      <c r="V4109" s="207"/>
      <c r="W4109" s="207"/>
      <c r="X4109" s="207"/>
      <c r="Y4109" s="207"/>
      <c r="Z4109" s="207"/>
      <c r="AA4109" s="207"/>
      <c r="AB4109" s="207"/>
      <c r="AC4109" s="207"/>
      <c r="AD4109" s="207"/>
      <c r="AE4109" s="207"/>
      <c r="AF4109" s="7"/>
    </row>
    <row r="4110" ht="14.25" customHeight="1">
      <c r="A4110" s="7"/>
      <c r="B4110" s="7"/>
      <c r="C4110" s="7"/>
      <c r="D4110" s="7"/>
      <c r="E4110" s="201"/>
      <c r="F4110" s="201"/>
      <c r="G4110" s="201"/>
      <c r="H4110" s="221"/>
      <c r="I4110" s="207"/>
      <c r="J4110" s="207"/>
      <c r="K4110" s="207"/>
      <c r="L4110" s="207"/>
      <c r="M4110" s="207"/>
      <c r="N4110" s="207"/>
      <c r="O4110" s="207"/>
      <c r="P4110" s="207"/>
      <c r="Q4110" s="207"/>
      <c r="R4110" s="207"/>
      <c r="S4110" s="207"/>
      <c r="T4110" s="207"/>
      <c r="U4110" s="207"/>
      <c r="V4110" s="207"/>
      <c r="W4110" s="207"/>
      <c r="X4110" s="207"/>
      <c r="Y4110" s="207"/>
      <c r="Z4110" s="207"/>
      <c r="AA4110" s="207"/>
      <c r="AB4110" s="207"/>
      <c r="AC4110" s="207"/>
      <c r="AD4110" s="207"/>
      <c r="AE4110" s="207"/>
      <c r="AF4110" s="7"/>
    </row>
    <row r="4111" ht="14.25" customHeight="1">
      <c r="A4111" s="7"/>
      <c r="B4111" s="7"/>
      <c r="C4111" s="7"/>
      <c r="D4111" s="7"/>
      <c r="E4111" s="201"/>
      <c r="F4111" s="201"/>
      <c r="G4111" s="201"/>
      <c r="H4111" s="221"/>
      <c r="I4111" s="207"/>
      <c r="J4111" s="207"/>
      <c r="K4111" s="207"/>
      <c r="L4111" s="207"/>
      <c r="M4111" s="207"/>
      <c r="N4111" s="207"/>
      <c r="O4111" s="207"/>
      <c r="P4111" s="207"/>
      <c r="Q4111" s="207"/>
      <c r="R4111" s="207"/>
      <c r="S4111" s="207"/>
      <c r="T4111" s="207"/>
      <c r="U4111" s="207"/>
      <c r="V4111" s="207"/>
      <c r="W4111" s="207"/>
      <c r="X4111" s="207"/>
      <c r="Y4111" s="207"/>
      <c r="Z4111" s="207"/>
      <c r="AA4111" s="207"/>
      <c r="AB4111" s="207"/>
      <c r="AC4111" s="207"/>
      <c r="AD4111" s="207"/>
      <c r="AE4111" s="207"/>
      <c r="AF4111" s="7"/>
    </row>
    <row r="4112" ht="14.25" customHeight="1">
      <c r="A4112" s="7"/>
      <c r="B4112" s="7"/>
      <c r="C4112" s="7"/>
      <c r="D4112" s="7"/>
      <c r="E4112" s="201"/>
      <c r="F4112" s="201"/>
      <c r="G4112" s="201"/>
      <c r="H4112" s="221"/>
      <c r="I4112" s="207"/>
      <c r="J4112" s="207"/>
      <c r="K4112" s="207"/>
      <c r="L4112" s="207"/>
      <c r="M4112" s="207"/>
      <c r="N4112" s="207"/>
      <c r="O4112" s="207"/>
      <c r="P4112" s="207"/>
      <c r="Q4112" s="207"/>
      <c r="R4112" s="207"/>
      <c r="S4112" s="207"/>
      <c r="T4112" s="207"/>
      <c r="U4112" s="207"/>
      <c r="V4112" s="207"/>
      <c r="W4112" s="207"/>
      <c r="X4112" s="207"/>
      <c r="Y4112" s="207"/>
      <c r="Z4112" s="207"/>
      <c r="AA4112" s="207"/>
      <c r="AB4112" s="207"/>
      <c r="AC4112" s="207"/>
      <c r="AD4112" s="207"/>
      <c r="AE4112" s="207"/>
      <c r="AF4112" s="7"/>
    </row>
    <row r="4113" ht="14.25" customHeight="1">
      <c r="A4113" s="7"/>
      <c r="B4113" s="7"/>
      <c r="C4113" s="7"/>
      <c r="D4113" s="7"/>
      <c r="E4113" s="201"/>
      <c r="F4113" s="201"/>
      <c r="G4113" s="201"/>
      <c r="H4113" s="221"/>
      <c r="I4113" s="207"/>
      <c r="J4113" s="207"/>
      <c r="K4113" s="207"/>
      <c r="L4113" s="207"/>
      <c r="M4113" s="207"/>
      <c r="N4113" s="207"/>
      <c r="O4113" s="207"/>
      <c r="P4113" s="207"/>
      <c r="Q4113" s="207"/>
      <c r="R4113" s="207"/>
      <c r="S4113" s="207"/>
      <c r="T4113" s="207"/>
      <c r="U4113" s="207"/>
      <c r="V4113" s="207"/>
      <c r="W4113" s="207"/>
      <c r="X4113" s="207"/>
      <c r="Y4113" s="207"/>
      <c r="Z4113" s="207"/>
      <c r="AA4113" s="207"/>
      <c r="AB4113" s="207"/>
      <c r="AC4113" s="207"/>
      <c r="AD4113" s="207"/>
      <c r="AE4113" s="207"/>
      <c r="AF4113" s="7"/>
    </row>
    <row r="4114" ht="14.25" customHeight="1">
      <c r="A4114" s="7"/>
      <c r="B4114" s="7"/>
      <c r="C4114" s="7"/>
      <c r="D4114" s="7"/>
      <c r="E4114" s="201"/>
      <c r="F4114" s="201"/>
      <c r="G4114" s="201"/>
      <c r="H4114" s="221"/>
      <c r="I4114" s="207"/>
      <c r="J4114" s="207"/>
      <c r="K4114" s="207"/>
      <c r="L4114" s="207"/>
      <c r="M4114" s="207"/>
      <c r="N4114" s="207"/>
      <c r="O4114" s="207"/>
      <c r="P4114" s="207"/>
      <c r="Q4114" s="207"/>
      <c r="R4114" s="207"/>
      <c r="S4114" s="207"/>
      <c r="T4114" s="207"/>
      <c r="U4114" s="207"/>
      <c r="V4114" s="207"/>
      <c r="W4114" s="207"/>
      <c r="X4114" s="207"/>
      <c r="Y4114" s="207"/>
      <c r="Z4114" s="207"/>
      <c r="AA4114" s="207"/>
      <c r="AB4114" s="207"/>
      <c r="AC4114" s="207"/>
      <c r="AD4114" s="207"/>
      <c r="AE4114" s="207"/>
      <c r="AF4114" s="7"/>
    </row>
    <row r="4115" ht="14.25" customHeight="1">
      <c r="A4115" s="7"/>
      <c r="B4115" s="7"/>
      <c r="C4115" s="7"/>
      <c r="D4115" s="7"/>
      <c r="E4115" s="201"/>
      <c r="F4115" s="201"/>
      <c r="G4115" s="201"/>
      <c r="H4115" s="221"/>
      <c r="I4115" s="207"/>
      <c r="J4115" s="207"/>
      <c r="K4115" s="207"/>
      <c r="L4115" s="207"/>
      <c r="M4115" s="207"/>
      <c r="N4115" s="207"/>
      <c r="O4115" s="207"/>
      <c r="P4115" s="207"/>
      <c r="Q4115" s="207"/>
      <c r="R4115" s="207"/>
      <c r="S4115" s="207"/>
      <c r="T4115" s="207"/>
      <c r="U4115" s="207"/>
      <c r="V4115" s="207"/>
      <c r="W4115" s="207"/>
      <c r="X4115" s="207"/>
      <c r="Y4115" s="207"/>
      <c r="Z4115" s="207"/>
      <c r="AA4115" s="207"/>
      <c r="AB4115" s="207"/>
      <c r="AC4115" s="207"/>
      <c r="AD4115" s="207"/>
      <c r="AE4115" s="207"/>
      <c r="AF4115" s="7"/>
    </row>
    <row r="4116" ht="14.25" customHeight="1">
      <c r="A4116" s="7"/>
      <c r="B4116" s="7"/>
      <c r="C4116" s="7"/>
      <c r="D4116" s="7"/>
      <c r="E4116" s="201"/>
      <c r="F4116" s="201"/>
      <c r="G4116" s="201"/>
      <c r="H4116" s="221"/>
      <c r="I4116" s="207"/>
      <c r="J4116" s="207"/>
      <c r="K4116" s="207"/>
      <c r="L4116" s="207"/>
      <c r="M4116" s="207"/>
      <c r="N4116" s="207"/>
      <c r="O4116" s="207"/>
      <c r="P4116" s="207"/>
      <c r="Q4116" s="207"/>
      <c r="R4116" s="207"/>
      <c r="S4116" s="207"/>
      <c r="T4116" s="207"/>
      <c r="U4116" s="207"/>
      <c r="V4116" s="207"/>
      <c r="W4116" s="207"/>
      <c r="X4116" s="207"/>
      <c r="Y4116" s="207"/>
      <c r="Z4116" s="207"/>
      <c r="AA4116" s="207"/>
      <c r="AB4116" s="207"/>
      <c r="AC4116" s="207"/>
      <c r="AD4116" s="207"/>
      <c r="AE4116" s="207"/>
      <c r="AF4116" s="7"/>
    </row>
    <row r="4117" ht="14.25" customHeight="1">
      <c r="A4117" s="7"/>
      <c r="B4117" s="7"/>
      <c r="C4117" s="7"/>
      <c r="D4117" s="7"/>
      <c r="E4117" s="201"/>
      <c r="F4117" s="201"/>
      <c r="G4117" s="201"/>
      <c r="H4117" s="221"/>
      <c r="I4117" s="207"/>
      <c r="J4117" s="207"/>
      <c r="K4117" s="207"/>
      <c r="L4117" s="207"/>
      <c r="M4117" s="207"/>
      <c r="N4117" s="207"/>
      <c r="O4117" s="207"/>
      <c r="P4117" s="207"/>
      <c r="Q4117" s="207"/>
      <c r="R4117" s="207"/>
      <c r="S4117" s="207"/>
      <c r="T4117" s="207"/>
      <c r="U4117" s="207"/>
      <c r="V4117" s="207"/>
      <c r="W4117" s="207"/>
      <c r="X4117" s="207"/>
      <c r="Y4117" s="207"/>
      <c r="Z4117" s="207"/>
      <c r="AA4117" s="207"/>
      <c r="AB4117" s="207"/>
      <c r="AC4117" s="207"/>
      <c r="AD4117" s="207"/>
      <c r="AE4117" s="207"/>
      <c r="AF4117" s="7"/>
    </row>
    <row r="4118" ht="14.25" customHeight="1">
      <c r="A4118" s="7"/>
      <c r="B4118" s="7"/>
      <c r="C4118" s="7"/>
      <c r="D4118" s="7"/>
      <c r="E4118" s="201"/>
      <c r="F4118" s="201"/>
      <c r="G4118" s="201"/>
      <c r="H4118" s="221"/>
      <c r="I4118" s="207"/>
      <c r="J4118" s="207"/>
      <c r="K4118" s="207"/>
      <c r="L4118" s="207"/>
      <c r="M4118" s="207"/>
      <c r="N4118" s="207"/>
      <c r="O4118" s="207"/>
      <c r="P4118" s="207"/>
      <c r="Q4118" s="207"/>
      <c r="R4118" s="207"/>
      <c r="S4118" s="207"/>
      <c r="T4118" s="207"/>
      <c r="U4118" s="207"/>
      <c r="V4118" s="207"/>
      <c r="W4118" s="207"/>
      <c r="X4118" s="207"/>
      <c r="Y4118" s="207"/>
      <c r="Z4118" s="207"/>
      <c r="AA4118" s="207"/>
      <c r="AB4118" s="207"/>
      <c r="AC4118" s="207"/>
      <c r="AD4118" s="207"/>
      <c r="AE4118" s="207"/>
      <c r="AF4118" s="7"/>
    </row>
    <row r="4119" ht="14.25" customHeight="1">
      <c r="A4119" s="7"/>
      <c r="B4119" s="7"/>
      <c r="C4119" s="7"/>
      <c r="D4119" s="7"/>
      <c r="E4119" s="201"/>
      <c r="F4119" s="201"/>
      <c r="G4119" s="201"/>
      <c r="H4119" s="221"/>
      <c r="I4119" s="207"/>
      <c r="J4119" s="207"/>
      <c r="K4119" s="207"/>
      <c r="L4119" s="207"/>
      <c r="M4119" s="207"/>
      <c r="N4119" s="207"/>
      <c r="O4119" s="207"/>
      <c r="P4119" s="207"/>
      <c r="Q4119" s="207"/>
      <c r="R4119" s="207"/>
      <c r="S4119" s="207"/>
      <c r="T4119" s="207"/>
      <c r="U4119" s="207"/>
      <c r="V4119" s="207"/>
      <c r="W4119" s="207"/>
      <c r="X4119" s="207"/>
      <c r="Y4119" s="207"/>
      <c r="Z4119" s="207"/>
      <c r="AA4119" s="207"/>
      <c r="AB4119" s="207"/>
      <c r="AC4119" s="207"/>
      <c r="AD4119" s="207"/>
      <c r="AE4119" s="207"/>
      <c r="AF4119" s="7"/>
    </row>
    <row r="4120" ht="14.25" customHeight="1">
      <c r="A4120" s="7"/>
      <c r="B4120" s="7"/>
      <c r="C4120" s="7"/>
      <c r="D4120" s="7"/>
      <c r="E4120" s="201"/>
      <c r="F4120" s="201"/>
      <c r="G4120" s="201"/>
      <c r="H4120" s="221"/>
      <c r="I4120" s="207"/>
      <c r="J4120" s="207"/>
      <c r="K4120" s="207"/>
      <c r="L4120" s="207"/>
      <c r="M4120" s="207"/>
      <c r="N4120" s="207"/>
      <c r="O4120" s="207"/>
      <c r="P4120" s="207"/>
      <c r="Q4120" s="207"/>
      <c r="R4120" s="207"/>
      <c r="S4120" s="207"/>
      <c r="T4120" s="207"/>
      <c r="U4120" s="207"/>
      <c r="V4120" s="207"/>
      <c r="W4120" s="207"/>
      <c r="X4120" s="207"/>
      <c r="Y4120" s="207"/>
      <c r="Z4120" s="207"/>
      <c r="AA4120" s="207"/>
      <c r="AB4120" s="207"/>
      <c r="AC4120" s="207"/>
      <c r="AD4120" s="207"/>
      <c r="AE4120" s="207"/>
      <c r="AF4120" s="7"/>
    </row>
    <row r="4121" ht="14.25" customHeight="1">
      <c r="A4121" s="7"/>
      <c r="B4121" s="7"/>
      <c r="C4121" s="7"/>
      <c r="D4121" s="7"/>
      <c r="E4121" s="201"/>
      <c r="F4121" s="201"/>
      <c r="G4121" s="201"/>
      <c r="H4121" s="221"/>
      <c r="I4121" s="207"/>
      <c r="J4121" s="207"/>
      <c r="K4121" s="207"/>
      <c r="L4121" s="207"/>
      <c r="M4121" s="207"/>
      <c r="N4121" s="207"/>
      <c r="O4121" s="207"/>
      <c r="P4121" s="207"/>
      <c r="Q4121" s="207"/>
      <c r="R4121" s="207"/>
      <c r="S4121" s="207"/>
      <c r="T4121" s="207"/>
      <c r="U4121" s="207"/>
      <c r="V4121" s="207"/>
      <c r="W4121" s="207"/>
      <c r="X4121" s="207"/>
      <c r="Y4121" s="207"/>
      <c r="Z4121" s="207"/>
      <c r="AA4121" s="207"/>
      <c r="AB4121" s="207"/>
      <c r="AC4121" s="207"/>
      <c r="AD4121" s="207"/>
      <c r="AE4121" s="207"/>
      <c r="AF4121" s="7"/>
    </row>
    <row r="4122" ht="14.25" customHeight="1">
      <c r="A4122" s="7"/>
      <c r="B4122" s="7"/>
      <c r="C4122" s="7"/>
      <c r="D4122" s="7"/>
      <c r="E4122" s="201"/>
      <c r="F4122" s="201"/>
      <c r="G4122" s="201"/>
      <c r="H4122" s="221"/>
      <c r="I4122" s="207"/>
      <c r="J4122" s="207"/>
      <c r="K4122" s="207"/>
      <c r="L4122" s="207"/>
      <c r="M4122" s="207"/>
      <c r="N4122" s="207"/>
      <c r="O4122" s="207"/>
      <c r="P4122" s="207"/>
      <c r="Q4122" s="207"/>
      <c r="R4122" s="207"/>
      <c r="S4122" s="207"/>
      <c r="T4122" s="207"/>
      <c r="U4122" s="207"/>
      <c r="V4122" s="207"/>
      <c r="W4122" s="207"/>
      <c r="X4122" s="207"/>
      <c r="Y4122" s="207"/>
      <c r="Z4122" s="207"/>
      <c r="AA4122" s="207"/>
      <c r="AB4122" s="207"/>
      <c r="AC4122" s="207"/>
      <c r="AD4122" s="207"/>
      <c r="AE4122" s="207"/>
      <c r="AF4122" s="7"/>
    </row>
    <row r="4123" ht="14.25" customHeight="1">
      <c r="A4123" s="7"/>
      <c r="B4123" s="7"/>
      <c r="C4123" s="7"/>
      <c r="D4123" s="7"/>
      <c r="E4123" s="201"/>
      <c r="F4123" s="201"/>
      <c r="G4123" s="201"/>
      <c r="H4123" s="221"/>
      <c r="I4123" s="207"/>
      <c r="J4123" s="207"/>
      <c r="K4123" s="207"/>
      <c r="L4123" s="207"/>
      <c r="M4123" s="207"/>
      <c r="N4123" s="207"/>
      <c r="O4123" s="207"/>
      <c r="P4123" s="207"/>
      <c r="Q4123" s="207"/>
      <c r="R4123" s="207"/>
      <c r="S4123" s="207"/>
      <c r="T4123" s="207"/>
      <c r="U4123" s="207"/>
      <c r="V4123" s="207"/>
      <c r="W4123" s="207"/>
      <c r="X4123" s="207"/>
      <c r="Y4123" s="207"/>
      <c r="Z4123" s="207"/>
      <c r="AA4123" s="207"/>
      <c r="AB4123" s="207"/>
      <c r="AC4123" s="207"/>
      <c r="AD4123" s="207"/>
      <c r="AE4123" s="207"/>
      <c r="AF4123" s="7"/>
    </row>
    <row r="4124" ht="14.25" customHeight="1">
      <c r="A4124" s="7"/>
      <c r="B4124" s="7"/>
      <c r="C4124" s="7"/>
      <c r="D4124" s="7"/>
      <c r="E4124" s="201"/>
      <c r="F4124" s="201"/>
      <c r="G4124" s="201"/>
      <c r="H4124" s="221"/>
      <c r="I4124" s="207"/>
      <c r="J4124" s="207"/>
      <c r="K4124" s="207"/>
      <c r="L4124" s="207"/>
      <c r="M4124" s="207"/>
      <c r="N4124" s="207"/>
      <c r="O4124" s="207"/>
      <c r="P4124" s="207"/>
      <c r="Q4124" s="207"/>
      <c r="R4124" s="207"/>
      <c r="S4124" s="207"/>
      <c r="T4124" s="207"/>
      <c r="U4124" s="207"/>
      <c r="V4124" s="207"/>
      <c r="W4124" s="207"/>
      <c r="X4124" s="207"/>
      <c r="Y4124" s="207"/>
      <c r="Z4124" s="207"/>
      <c r="AA4124" s="207"/>
      <c r="AB4124" s="207"/>
      <c r="AC4124" s="207"/>
      <c r="AD4124" s="207"/>
      <c r="AE4124" s="207"/>
      <c r="AF4124" s="7"/>
    </row>
    <row r="4125" ht="14.25" customHeight="1">
      <c r="A4125" s="7"/>
      <c r="B4125" s="7"/>
      <c r="C4125" s="7"/>
      <c r="D4125" s="7"/>
      <c r="E4125" s="201"/>
      <c r="F4125" s="201"/>
      <c r="G4125" s="201"/>
      <c r="H4125" s="221"/>
      <c r="I4125" s="207"/>
      <c r="J4125" s="207"/>
      <c r="K4125" s="207"/>
      <c r="L4125" s="207"/>
      <c r="M4125" s="207"/>
      <c r="N4125" s="207"/>
      <c r="O4125" s="207"/>
      <c r="P4125" s="207"/>
      <c r="Q4125" s="207"/>
      <c r="R4125" s="207"/>
      <c r="S4125" s="207"/>
      <c r="T4125" s="207"/>
      <c r="U4125" s="207"/>
      <c r="V4125" s="207"/>
      <c r="W4125" s="207"/>
      <c r="X4125" s="207"/>
      <c r="Y4125" s="207"/>
      <c r="Z4125" s="207"/>
      <c r="AA4125" s="207"/>
      <c r="AB4125" s="207"/>
      <c r="AC4125" s="207"/>
      <c r="AD4125" s="207"/>
      <c r="AE4125" s="207"/>
      <c r="AF4125" s="7"/>
    </row>
    <row r="4126" ht="14.25" customHeight="1">
      <c r="A4126" s="7"/>
      <c r="B4126" s="7"/>
      <c r="C4126" s="7"/>
      <c r="D4126" s="7"/>
      <c r="E4126" s="201"/>
      <c r="F4126" s="201"/>
      <c r="G4126" s="201"/>
      <c r="H4126" s="221"/>
      <c r="I4126" s="207"/>
      <c r="J4126" s="207"/>
      <c r="K4126" s="207"/>
      <c r="L4126" s="207"/>
      <c r="M4126" s="207"/>
      <c r="N4126" s="207"/>
      <c r="O4126" s="207"/>
      <c r="P4126" s="207"/>
      <c r="Q4126" s="207"/>
      <c r="R4126" s="207"/>
      <c r="S4126" s="207"/>
      <c r="T4126" s="207"/>
      <c r="U4126" s="207"/>
      <c r="V4126" s="207"/>
      <c r="W4126" s="207"/>
      <c r="X4126" s="207"/>
      <c r="Y4126" s="207"/>
      <c r="Z4126" s="207"/>
      <c r="AA4126" s="207"/>
      <c r="AB4126" s="207"/>
      <c r="AC4126" s="207"/>
      <c r="AD4126" s="207"/>
      <c r="AE4126" s="207"/>
      <c r="AF4126" s="7"/>
    </row>
    <row r="4127" ht="14.25" customHeight="1">
      <c r="A4127" s="7"/>
      <c r="B4127" s="7"/>
      <c r="C4127" s="7"/>
      <c r="D4127" s="7"/>
      <c r="E4127" s="201"/>
      <c r="F4127" s="201"/>
      <c r="G4127" s="201"/>
      <c r="H4127" s="221"/>
      <c r="I4127" s="207"/>
      <c r="J4127" s="207"/>
      <c r="K4127" s="207"/>
      <c r="L4127" s="207"/>
      <c r="M4127" s="207"/>
      <c r="N4127" s="207"/>
      <c r="O4127" s="207"/>
      <c r="P4127" s="207"/>
      <c r="Q4127" s="207"/>
      <c r="R4127" s="207"/>
      <c r="S4127" s="207"/>
      <c r="T4127" s="207"/>
      <c r="U4127" s="207"/>
      <c r="V4127" s="207"/>
      <c r="W4127" s="207"/>
      <c r="X4127" s="207"/>
      <c r="Y4127" s="207"/>
      <c r="Z4127" s="207"/>
      <c r="AA4127" s="207"/>
      <c r="AB4127" s="207"/>
      <c r="AC4127" s="207"/>
      <c r="AD4127" s="207"/>
      <c r="AE4127" s="207"/>
      <c r="AF4127" s="7"/>
    </row>
    <row r="4128" ht="14.25" customHeight="1">
      <c r="A4128" s="7"/>
      <c r="B4128" s="7"/>
      <c r="C4128" s="7"/>
      <c r="D4128" s="7"/>
      <c r="E4128" s="201"/>
      <c r="F4128" s="201"/>
      <c r="G4128" s="201"/>
      <c r="H4128" s="221"/>
      <c r="I4128" s="207"/>
      <c r="J4128" s="207"/>
      <c r="K4128" s="207"/>
      <c r="L4128" s="207"/>
      <c r="M4128" s="207"/>
      <c r="N4128" s="207"/>
      <c r="O4128" s="207"/>
      <c r="P4128" s="207"/>
      <c r="Q4128" s="207"/>
      <c r="R4128" s="207"/>
      <c r="S4128" s="207"/>
      <c r="T4128" s="207"/>
      <c r="U4128" s="207"/>
      <c r="V4128" s="207"/>
      <c r="W4128" s="207"/>
      <c r="X4128" s="207"/>
      <c r="Y4128" s="207"/>
      <c r="Z4128" s="207"/>
      <c r="AA4128" s="207"/>
      <c r="AB4128" s="207"/>
      <c r="AC4128" s="207"/>
      <c r="AD4128" s="207"/>
      <c r="AE4128" s="207"/>
      <c r="AF4128" s="7"/>
    </row>
    <row r="4129" ht="14.25" customHeight="1">
      <c r="A4129" s="7"/>
      <c r="B4129" s="7"/>
      <c r="C4129" s="7"/>
      <c r="D4129" s="7"/>
      <c r="E4129" s="201"/>
      <c r="F4129" s="201"/>
      <c r="G4129" s="201"/>
      <c r="H4129" s="221"/>
      <c r="I4129" s="207"/>
      <c r="J4129" s="207"/>
      <c r="K4129" s="207"/>
      <c r="L4129" s="207"/>
      <c r="M4129" s="207"/>
      <c r="N4129" s="207"/>
      <c r="O4129" s="207"/>
      <c r="P4129" s="207"/>
      <c r="Q4129" s="207"/>
      <c r="R4129" s="207"/>
      <c r="S4129" s="207"/>
      <c r="T4129" s="207"/>
      <c r="U4129" s="207"/>
      <c r="V4129" s="207"/>
      <c r="W4129" s="207"/>
      <c r="X4129" s="207"/>
      <c r="Y4129" s="207"/>
      <c r="Z4129" s="207"/>
      <c r="AA4129" s="207"/>
      <c r="AB4129" s="207"/>
      <c r="AC4129" s="207"/>
      <c r="AD4129" s="207"/>
      <c r="AE4129" s="207"/>
      <c r="AF4129" s="7"/>
    </row>
    <row r="4130" ht="14.25" customHeight="1">
      <c r="A4130" s="7"/>
      <c r="B4130" s="7"/>
      <c r="C4130" s="7"/>
      <c r="D4130" s="7"/>
      <c r="E4130" s="201"/>
      <c r="F4130" s="201"/>
      <c r="G4130" s="201"/>
      <c r="H4130" s="221"/>
      <c r="I4130" s="207"/>
      <c r="J4130" s="207"/>
      <c r="K4130" s="207"/>
      <c r="L4130" s="207"/>
      <c r="M4130" s="207"/>
      <c r="N4130" s="207"/>
      <c r="O4130" s="207"/>
      <c r="P4130" s="207"/>
      <c r="Q4130" s="207"/>
      <c r="R4130" s="207"/>
      <c r="S4130" s="207"/>
      <c r="T4130" s="207"/>
      <c r="U4130" s="207"/>
      <c r="V4130" s="207"/>
      <c r="W4130" s="207"/>
      <c r="X4130" s="207"/>
      <c r="Y4130" s="207"/>
      <c r="Z4130" s="207"/>
      <c r="AA4130" s="207"/>
      <c r="AB4130" s="207"/>
      <c r="AC4130" s="207"/>
      <c r="AD4130" s="207"/>
      <c r="AE4130" s="207"/>
      <c r="AF4130" s="7"/>
    </row>
    <row r="4131" ht="14.25" customHeight="1">
      <c r="A4131" s="7"/>
      <c r="B4131" s="7"/>
      <c r="C4131" s="7"/>
      <c r="D4131" s="7"/>
      <c r="E4131" s="201"/>
      <c r="F4131" s="201"/>
      <c r="G4131" s="201"/>
      <c r="H4131" s="221"/>
      <c r="I4131" s="207"/>
      <c r="J4131" s="207"/>
      <c r="K4131" s="207"/>
      <c r="L4131" s="207"/>
      <c r="M4131" s="207"/>
      <c r="N4131" s="207"/>
      <c r="O4131" s="207"/>
      <c r="P4131" s="207"/>
      <c r="Q4131" s="207"/>
      <c r="R4131" s="207"/>
      <c r="S4131" s="207"/>
      <c r="T4131" s="207"/>
      <c r="U4131" s="207"/>
      <c r="V4131" s="207"/>
      <c r="W4131" s="207"/>
      <c r="X4131" s="207"/>
      <c r="Y4131" s="207"/>
      <c r="Z4131" s="207"/>
      <c r="AA4131" s="207"/>
      <c r="AB4131" s="207"/>
      <c r="AC4131" s="207"/>
      <c r="AD4131" s="207"/>
      <c r="AE4131" s="207"/>
      <c r="AF4131" s="7"/>
    </row>
    <row r="4132" ht="14.25" customHeight="1">
      <c r="A4132" s="7"/>
      <c r="B4132" s="7"/>
      <c r="C4132" s="7"/>
      <c r="D4132" s="7"/>
      <c r="E4132" s="201"/>
      <c r="F4132" s="201"/>
      <c r="G4132" s="201"/>
      <c r="H4132" s="221"/>
      <c r="I4132" s="207"/>
      <c r="J4132" s="207"/>
      <c r="K4132" s="207"/>
      <c r="L4132" s="207"/>
      <c r="M4132" s="207"/>
      <c r="N4132" s="207"/>
      <c r="O4132" s="207"/>
      <c r="P4132" s="207"/>
      <c r="Q4132" s="207"/>
      <c r="R4132" s="207"/>
      <c r="S4132" s="207"/>
      <c r="T4132" s="207"/>
      <c r="U4132" s="207"/>
      <c r="V4132" s="207"/>
      <c r="W4132" s="207"/>
      <c r="X4132" s="207"/>
      <c r="Y4132" s="207"/>
      <c r="Z4132" s="207"/>
      <c r="AA4132" s="207"/>
      <c r="AB4132" s="207"/>
      <c r="AC4132" s="207"/>
      <c r="AD4132" s="207"/>
      <c r="AE4132" s="207"/>
      <c r="AF4132" s="7"/>
    </row>
    <row r="4133" ht="14.25" customHeight="1">
      <c r="A4133" s="7"/>
      <c r="B4133" s="7"/>
      <c r="C4133" s="7"/>
      <c r="D4133" s="7"/>
      <c r="E4133" s="201"/>
      <c r="F4133" s="201"/>
      <c r="G4133" s="201"/>
      <c r="H4133" s="221"/>
      <c r="I4133" s="207"/>
      <c r="J4133" s="207"/>
      <c r="K4133" s="207"/>
      <c r="L4133" s="207"/>
      <c r="M4133" s="207"/>
      <c r="N4133" s="207"/>
      <c r="O4133" s="207"/>
      <c r="P4133" s="207"/>
      <c r="Q4133" s="207"/>
      <c r="R4133" s="207"/>
      <c r="S4133" s="207"/>
      <c r="T4133" s="207"/>
      <c r="U4133" s="207"/>
      <c r="V4133" s="207"/>
      <c r="W4133" s="207"/>
      <c r="X4133" s="207"/>
      <c r="Y4133" s="207"/>
      <c r="Z4133" s="207"/>
      <c r="AA4133" s="207"/>
      <c r="AB4133" s="207"/>
      <c r="AC4133" s="207"/>
      <c r="AD4133" s="207"/>
      <c r="AE4133" s="207"/>
      <c r="AF4133" s="7"/>
    </row>
    <row r="4134" ht="14.25" customHeight="1">
      <c r="A4134" s="7"/>
      <c r="B4134" s="7"/>
      <c r="C4134" s="7"/>
      <c r="D4134" s="7"/>
      <c r="E4134" s="201"/>
      <c r="F4134" s="201"/>
      <c r="G4134" s="201"/>
      <c r="H4134" s="221"/>
      <c r="I4134" s="207"/>
      <c r="J4134" s="207"/>
      <c r="K4134" s="207"/>
      <c r="L4134" s="207"/>
      <c r="M4134" s="207"/>
      <c r="N4134" s="207"/>
      <c r="O4134" s="207"/>
      <c r="P4134" s="207"/>
      <c r="Q4134" s="207"/>
      <c r="R4134" s="207"/>
      <c r="S4134" s="207"/>
      <c r="T4134" s="207"/>
      <c r="U4134" s="207"/>
      <c r="V4134" s="207"/>
      <c r="W4134" s="207"/>
      <c r="X4134" s="207"/>
      <c r="Y4134" s="207"/>
      <c r="Z4134" s="207"/>
      <c r="AA4134" s="207"/>
      <c r="AB4134" s="207"/>
      <c r="AC4134" s="207"/>
      <c r="AD4134" s="207"/>
      <c r="AE4134" s="207"/>
      <c r="AF4134" s="7"/>
    </row>
    <row r="4135" ht="14.25" customHeight="1">
      <c r="A4135" s="7"/>
      <c r="B4135" s="7"/>
      <c r="C4135" s="7"/>
      <c r="D4135" s="7"/>
      <c r="E4135" s="201"/>
      <c r="F4135" s="201"/>
      <c r="G4135" s="201"/>
      <c r="H4135" s="221"/>
      <c r="I4135" s="207"/>
      <c r="J4135" s="207"/>
      <c r="K4135" s="207"/>
      <c r="L4135" s="207"/>
      <c r="M4135" s="207"/>
      <c r="N4135" s="207"/>
      <c r="O4135" s="207"/>
      <c r="P4135" s="207"/>
      <c r="Q4135" s="207"/>
      <c r="R4135" s="207"/>
      <c r="S4135" s="207"/>
      <c r="T4135" s="207"/>
      <c r="U4135" s="207"/>
      <c r="V4135" s="207"/>
      <c r="W4135" s="207"/>
      <c r="X4135" s="207"/>
      <c r="Y4135" s="207"/>
      <c r="Z4135" s="207"/>
      <c r="AA4135" s="207"/>
      <c r="AB4135" s="207"/>
      <c r="AC4135" s="207"/>
      <c r="AD4135" s="207"/>
      <c r="AE4135" s="207"/>
      <c r="AF4135" s="7"/>
    </row>
    <row r="4136" ht="14.25" customHeight="1">
      <c r="A4136" s="7"/>
      <c r="B4136" s="7"/>
      <c r="C4136" s="7"/>
      <c r="D4136" s="7"/>
      <c r="E4136" s="201"/>
      <c r="F4136" s="201"/>
      <c r="G4136" s="201"/>
      <c r="H4136" s="221"/>
      <c r="I4136" s="207"/>
      <c r="J4136" s="207"/>
      <c r="K4136" s="207"/>
      <c r="L4136" s="207"/>
      <c r="M4136" s="207"/>
      <c r="N4136" s="207"/>
      <c r="O4136" s="207"/>
      <c r="P4136" s="207"/>
      <c r="Q4136" s="207"/>
      <c r="R4136" s="207"/>
      <c r="S4136" s="207"/>
      <c r="T4136" s="207"/>
      <c r="U4136" s="207"/>
      <c r="V4136" s="207"/>
      <c r="W4136" s="207"/>
      <c r="X4136" s="207"/>
      <c r="Y4136" s="207"/>
      <c r="Z4136" s="207"/>
      <c r="AA4136" s="207"/>
      <c r="AB4136" s="207"/>
      <c r="AC4136" s="207"/>
      <c r="AD4136" s="207"/>
      <c r="AE4136" s="207"/>
      <c r="AF4136" s="7"/>
    </row>
    <row r="4137" ht="14.25" customHeight="1">
      <c r="A4137" s="7"/>
      <c r="B4137" s="7"/>
      <c r="C4137" s="7"/>
      <c r="D4137" s="7"/>
      <c r="E4137" s="201"/>
      <c r="F4137" s="201"/>
      <c r="G4137" s="201"/>
      <c r="H4137" s="221"/>
      <c r="I4137" s="207"/>
      <c r="J4137" s="207"/>
      <c r="K4137" s="207"/>
      <c r="L4137" s="207"/>
      <c r="M4137" s="207"/>
      <c r="N4137" s="207"/>
      <c r="O4137" s="207"/>
      <c r="P4137" s="207"/>
      <c r="Q4137" s="207"/>
      <c r="R4137" s="207"/>
      <c r="S4137" s="207"/>
      <c r="T4137" s="207"/>
      <c r="U4137" s="207"/>
      <c r="V4137" s="207"/>
      <c r="W4137" s="207"/>
      <c r="X4137" s="207"/>
      <c r="Y4137" s="207"/>
      <c r="Z4137" s="207"/>
      <c r="AA4137" s="207"/>
      <c r="AB4137" s="207"/>
      <c r="AC4137" s="207"/>
      <c r="AD4137" s="207"/>
      <c r="AE4137" s="207"/>
      <c r="AF4137" s="7"/>
    </row>
    <row r="4138" ht="14.25" customHeight="1">
      <c r="A4138" s="7"/>
      <c r="B4138" s="7"/>
      <c r="C4138" s="7"/>
      <c r="D4138" s="7"/>
      <c r="E4138" s="201"/>
      <c r="F4138" s="201"/>
      <c r="G4138" s="201"/>
      <c r="H4138" s="221"/>
      <c r="I4138" s="207"/>
      <c r="J4138" s="207"/>
      <c r="K4138" s="207"/>
      <c r="L4138" s="207"/>
      <c r="M4138" s="207"/>
      <c r="N4138" s="207"/>
      <c r="O4138" s="207"/>
      <c r="P4138" s="207"/>
      <c r="Q4138" s="207"/>
      <c r="R4138" s="207"/>
      <c r="S4138" s="207"/>
      <c r="T4138" s="207"/>
      <c r="U4138" s="207"/>
      <c r="V4138" s="207"/>
      <c r="W4138" s="207"/>
      <c r="X4138" s="207"/>
      <c r="Y4138" s="207"/>
      <c r="Z4138" s="207"/>
      <c r="AA4138" s="207"/>
      <c r="AB4138" s="207"/>
      <c r="AC4138" s="207"/>
      <c r="AD4138" s="207"/>
      <c r="AE4138" s="207"/>
      <c r="AF4138" s="7"/>
    </row>
    <row r="4139" ht="14.25" customHeight="1">
      <c r="A4139" s="7"/>
      <c r="B4139" s="7"/>
      <c r="C4139" s="7"/>
      <c r="D4139" s="7"/>
      <c r="E4139" s="201"/>
      <c r="F4139" s="201"/>
      <c r="G4139" s="201"/>
      <c r="H4139" s="221"/>
      <c r="I4139" s="207"/>
      <c r="J4139" s="207"/>
      <c r="K4139" s="207"/>
      <c r="L4139" s="207"/>
      <c r="M4139" s="207"/>
      <c r="N4139" s="207"/>
      <c r="O4139" s="207"/>
      <c r="P4139" s="207"/>
      <c r="Q4139" s="207"/>
      <c r="R4139" s="207"/>
      <c r="S4139" s="207"/>
      <c r="T4139" s="207"/>
      <c r="U4139" s="207"/>
      <c r="V4139" s="207"/>
      <c r="W4139" s="207"/>
      <c r="X4139" s="207"/>
      <c r="Y4139" s="207"/>
      <c r="Z4139" s="207"/>
      <c r="AA4139" s="207"/>
      <c r="AB4139" s="207"/>
      <c r="AC4139" s="207"/>
      <c r="AD4139" s="207"/>
      <c r="AE4139" s="207"/>
      <c r="AF4139" s="7"/>
    </row>
    <row r="4140" ht="14.25" customHeight="1">
      <c r="A4140" s="7"/>
      <c r="B4140" s="7"/>
      <c r="C4140" s="7"/>
      <c r="D4140" s="7"/>
      <c r="E4140" s="201"/>
      <c r="F4140" s="201"/>
      <c r="G4140" s="201"/>
      <c r="H4140" s="221"/>
      <c r="I4140" s="207"/>
      <c r="J4140" s="207"/>
      <c r="K4140" s="207"/>
      <c r="L4140" s="207"/>
      <c r="M4140" s="207"/>
      <c r="N4140" s="207"/>
      <c r="O4140" s="207"/>
      <c r="P4140" s="207"/>
      <c r="Q4140" s="207"/>
      <c r="R4140" s="207"/>
      <c r="S4140" s="207"/>
      <c r="T4140" s="207"/>
      <c r="U4140" s="207"/>
      <c r="V4140" s="207"/>
      <c r="W4140" s="207"/>
      <c r="X4140" s="207"/>
      <c r="Y4140" s="207"/>
      <c r="Z4140" s="207"/>
      <c r="AA4140" s="207"/>
      <c r="AB4140" s="207"/>
      <c r="AC4140" s="207"/>
      <c r="AD4140" s="207"/>
      <c r="AE4140" s="207"/>
      <c r="AF4140" s="7"/>
    </row>
    <row r="4141" ht="14.25" customHeight="1">
      <c r="A4141" s="7"/>
      <c r="B4141" s="7"/>
      <c r="C4141" s="7"/>
      <c r="D4141" s="7"/>
      <c r="E4141" s="201"/>
      <c r="F4141" s="201"/>
      <c r="G4141" s="201"/>
      <c r="H4141" s="221"/>
      <c r="I4141" s="207"/>
      <c r="J4141" s="207"/>
      <c r="K4141" s="207"/>
      <c r="L4141" s="207"/>
      <c r="M4141" s="207"/>
      <c r="N4141" s="207"/>
      <c r="O4141" s="207"/>
      <c r="P4141" s="207"/>
      <c r="Q4141" s="207"/>
      <c r="R4141" s="207"/>
      <c r="S4141" s="207"/>
      <c r="T4141" s="207"/>
      <c r="U4141" s="207"/>
      <c r="V4141" s="207"/>
      <c r="W4141" s="207"/>
      <c r="X4141" s="207"/>
      <c r="Y4141" s="207"/>
      <c r="Z4141" s="207"/>
      <c r="AA4141" s="207"/>
      <c r="AB4141" s="207"/>
      <c r="AC4141" s="207"/>
      <c r="AD4141" s="207"/>
      <c r="AE4141" s="207"/>
      <c r="AF4141" s="7"/>
    </row>
    <row r="4142" ht="14.25" customHeight="1">
      <c r="A4142" s="7"/>
      <c r="B4142" s="7"/>
      <c r="C4142" s="7"/>
      <c r="D4142" s="7"/>
      <c r="E4142" s="201"/>
      <c r="F4142" s="201"/>
      <c r="G4142" s="201"/>
      <c r="H4142" s="221"/>
      <c r="I4142" s="207"/>
      <c r="J4142" s="207"/>
      <c r="K4142" s="207"/>
      <c r="L4142" s="207"/>
      <c r="M4142" s="207"/>
      <c r="N4142" s="207"/>
      <c r="O4142" s="207"/>
      <c r="P4142" s="207"/>
      <c r="Q4142" s="207"/>
      <c r="R4142" s="207"/>
      <c r="S4142" s="207"/>
      <c r="T4142" s="207"/>
      <c r="U4142" s="207"/>
      <c r="V4142" s="207"/>
      <c r="W4142" s="207"/>
      <c r="X4142" s="207"/>
      <c r="Y4142" s="207"/>
      <c r="Z4142" s="207"/>
      <c r="AA4142" s="207"/>
      <c r="AB4142" s="207"/>
      <c r="AC4142" s="207"/>
      <c r="AD4142" s="207"/>
      <c r="AE4142" s="207"/>
      <c r="AF4142" s="7"/>
    </row>
    <row r="4143" ht="14.25" customHeight="1">
      <c r="A4143" s="7"/>
      <c r="B4143" s="7"/>
      <c r="C4143" s="7"/>
      <c r="D4143" s="7"/>
      <c r="E4143" s="201"/>
      <c r="F4143" s="201"/>
      <c r="G4143" s="201"/>
      <c r="H4143" s="221"/>
      <c r="I4143" s="207"/>
      <c r="J4143" s="207"/>
      <c r="K4143" s="207"/>
      <c r="L4143" s="207"/>
      <c r="M4143" s="207"/>
      <c r="N4143" s="207"/>
      <c r="O4143" s="207"/>
      <c r="P4143" s="207"/>
      <c r="Q4143" s="207"/>
      <c r="R4143" s="207"/>
      <c r="S4143" s="207"/>
      <c r="T4143" s="207"/>
      <c r="U4143" s="207"/>
      <c r="V4143" s="207"/>
      <c r="W4143" s="207"/>
      <c r="X4143" s="207"/>
      <c r="Y4143" s="207"/>
      <c r="Z4143" s="207"/>
      <c r="AA4143" s="207"/>
      <c r="AB4143" s="207"/>
      <c r="AC4143" s="207"/>
      <c r="AD4143" s="207"/>
      <c r="AE4143" s="207"/>
      <c r="AF4143" s="7"/>
    </row>
    <row r="4144" ht="14.25" customHeight="1">
      <c r="A4144" s="7"/>
      <c r="B4144" s="7"/>
      <c r="C4144" s="7"/>
      <c r="D4144" s="7"/>
      <c r="E4144" s="201"/>
      <c r="F4144" s="201"/>
      <c r="G4144" s="201"/>
      <c r="H4144" s="221"/>
      <c r="I4144" s="207"/>
      <c r="J4144" s="207"/>
      <c r="K4144" s="207"/>
      <c r="L4144" s="207"/>
      <c r="M4144" s="207"/>
      <c r="N4144" s="207"/>
      <c r="O4144" s="207"/>
      <c r="P4144" s="207"/>
      <c r="Q4144" s="207"/>
      <c r="R4144" s="207"/>
      <c r="S4144" s="207"/>
      <c r="T4144" s="207"/>
      <c r="U4144" s="207"/>
      <c r="V4144" s="207"/>
      <c r="W4144" s="207"/>
      <c r="X4144" s="207"/>
      <c r="Y4144" s="207"/>
      <c r="Z4144" s="207"/>
      <c r="AA4144" s="207"/>
      <c r="AB4144" s="207"/>
      <c r="AC4144" s="207"/>
      <c r="AD4144" s="207"/>
      <c r="AE4144" s="207"/>
      <c r="AF4144" s="7"/>
    </row>
    <row r="4145" ht="14.25" customHeight="1">
      <c r="A4145" s="7"/>
      <c r="B4145" s="7"/>
      <c r="C4145" s="7"/>
      <c r="D4145" s="7"/>
      <c r="E4145" s="201"/>
      <c r="F4145" s="201"/>
      <c r="G4145" s="201"/>
      <c r="H4145" s="221"/>
      <c r="I4145" s="207"/>
      <c r="J4145" s="207"/>
      <c r="K4145" s="207"/>
      <c r="L4145" s="207"/>
      <c r="M4145" s="207"/>
      <c r="N4145" s="207"/>
      <c r="O4145" s="207"/>
      <c r="P4145" s="207"/>
      <c r="Q4145" s="207"/>
      <c r="R4145" s="207"/>
      <c r="S4145" s="207"/>
      <c r="T4145" s="207"/>
      <c r="U4145" s="207"/>
      <c r="V4145" s="207"/>
      <c r="W4145" s="207"/>
      <c r="X4145" s="207"/>
      <c r="Y4145" s="207"/>
      <c r="Z4145" s="207"/>
      <c r="AA4145" s="207"/>
      <c r="AB4145" s="207"/>
      <c r="AC4145" s="207"/>
      <c r="AD4145" s="207"/>
      <c r="AE4145" s="207"/>
      <c r="AF4145" s="7"/>
    </row>
    <row r="4146" ht="14.25" customHeight="1">
      <c r="A4146" s="7"/>
      <c r="B4146" s="7"/>
      <c r="C4146" s="7"/>
      <c r="D4146" s="7"/>
      <c r="E4146" s="201"/>
      <c r="F4146" s="201"/>
      <c r="G4146" s="201"/>
      <c r="H4146" s="221"/>
      <c r="I4146" s="207"/>
      <c r="J4146" s="207"/>
      <c r="K4146" s="207"/>
      <c r="L4146" s="207"/>
      <c r="M4146" s="207"/>
      <c r="N4146" s="207"/>
      <c r="O4146" s="207"/>
      <c r="P4146" s="207"/>
      <c r="Q4146" s="207"/>
      <c r="R4146" s="207"/>
      <c r="S4146" s="207"/>
      <c r="T4146" s="207"/>
      <c r="U4146" s="207"/>
      <c r="V4146" s="207"/>
      <c r="W4146" s="207"/>
      <c r="X4146" s="207"/>
      <c r="Y4146" s="207"/>
      <c r="Z4146" s="207"/>
      <c r="AA4146" s="207"/>
      <c r="AB4146" s="207"/>
      <c r="AC4146" s="207"/>
      <c r="AD4146" s="207"/>
      <c r="AE4146" s="207"/>
      <c r="AF4146" s="7"/>
    </row>
    <row r="4147" ht="14.25" customHeight="1">
      <c r="A4147" s="7"/>
      <c r="B4147" s="7"/>
      <c r="C4147" s="7"/>
      <c r="D4147" s="7"/>
      <c r="E4147" s="201"/>
      <c r="F4147" s="201"/>
      <c r="G4147" s="201"/>
      <c r="H4147" s="221"/>
      <c r="I4147" s="207"/>
      <c r="J4147" s="207"/>
      <c r="K4147" s="207"/>
      <c r="L4147" s="207"/>
      <c r="M4147" s="207"/>
      <c r="N4147" s="207"/>
      <c r="O4147" s="207"/>
      <c r="P4147" s="207"/>
      <c r="Q4147" s="207"/>
      <c r="R4147" s="207"/>
      <c r="S4147" s="207"/>
      <c r="T4147" s="207"/>
      <c r="U4147" s="207"/>
      <c r="V4147" s="207"/>
      <c r="W4147" s="207"/>
      <c r="X4147" s="207"/>
      <c r="Y4147" s="207"/>
      <c r="Z4147" s="207"/>
      <c r="AA4147" s="207"/>
      <c r="AB4147" s="207"/>
      <c r="AC4147" s="207"/>
      <c r="AD4147" s="207"/>
      <c r="AE4147" s="207"/>
      <c r="AF4147" s="7"/>
    </row>
    <row r="4148" ht="14.25" customHeight="1">
      <c r="A4148" s="7"/>
      <c r="B4148" s="7"/>
      <c r="C4148" s="7"/>
      <c r="D4148" s="7"/>
      <c r="E4148" s="201"/>
      <c r="F4148" s="201"/>
      <c r="G4148" s="201"/>
      <c r="H4148" s="221"/>
      <c r="I4148" s="207"/>
      <c r="J4148" s="207"/>
      <c r="K4148" s="207"/>
      <c r="L4148" s="207"/>
      <c r="M4148" s="207"/>
      <c r="N4148" s="207"/>
      <c r="O4148" s="207"/>
      <c r="P4148" s="207"/>
      <c r="Q4148" s="207"/>
      <c r="R4148" s="207"/>
      <c r="S4148" s="207"/>
      <c r="T4148" s="207"/>
      <c r="U4148" s="207"/>
      <c r="V4148" s="207"/>
      <c r="W4148" s="207"/>
      <c r="X4148" s="207"/>
      <c r="Y4148" s="207"/>
      <c r="Z4148" s="207"/>
      <c r="AA4148" s="207"/>
      <c r="AB4148" s="207"/>
      <c r="AC4148" s="207"/>
      <c r="AD4148" s="207"/>
      <c r="AE4148" s="207"/>
      <c r="AF4148" s="7"/>
    </row>
    <row r="4149" ht="14.25" customHeight="1">
      <c r="A4149" s="7"/>
      <c r="B4149" s="7"/>
      <c r="C4149" s="7"/>
      <c r="D4149" s="7"/>
      <c r="E4149" s="201"/>
      <c r="F4149" s="201"/>
      <c r="G4149" s="201"/>
      <c r="H4149" s="221"/>
      <c r="I4149" s="207"/>
      <c r="J4149" s="207"/>
      <c r="K4149" s="207"/>
      <c r="L4149" s="207"/>
      <c r="M4149" s="207"/>
      <c r="N4149" s="207"/>
      <c r="O4149" s="207"/>
      <c r="P4149" s="207"/>
      <c r="Q4149" s="207"/>
      <c r="R4149" s="207"/>
      <c r="S4149" s="207"/>
      <c r="T4149" s="207"/>
      <c r="U4149" s="207"/>
      <c r="V4149" s="207"/>
      <c r="W4149" s="207"/>
      <c r="X4149" s="207"/>
      <c r="Y4149" s="207"/>
      <c r="Z4149" s="207"/>
      <c r="AA4149" s="207"/>
      <c r="AB4149" s="207"/>
      <c r="AC4149" s="207"/>
      <c r="AD4149" s="207"/>
      <c r="AE4149" s="207"/>
      <c r="AF4149" s="7"/>
    </row>
    <row r="4150" ht="14.25" customHeight="1">
      <c r="A4150" s="7"/>
      <c r="B4150" s="7"/>
      <c r="C4150" s="7"/>
      <c r="D4150" s="7"/>
      <c r="E4150" s="201"/>
      <c r="F4150" s="201"/>
      <c r="G4150" s="201"/>
      <c r="H4150" s="221"/>
      <c r="I4150" s="207"/>
      <c r="J4150" s="207"/>
      <c r="K4150" s="207"/>
      <c r="L4150" s="207"/>
      <c r="M4150" s="207"/>
      <c r="N4150" s="207"/>
      <c r="O4150" s="207"/>
      <c r="P4150" s="207"/>
      <c r="Q4150" s="207"/>
      <c r="R4150" s="207"/>
      <c r="S4150" s="207"/>
      <c r="T4150" s="207"/>
      <c r="U4150" s="207"/>
      <c r="V4150" s="207"/>
      <c r="W4150" s="207"/>
      <c r="X4150" s="207"/>
      <c r="Y4150" s="207"/>
      <c r="Z4150" s="207"/>
      <c r="AA4150" s="207"/>
      <c r="AB4150" s="207"/>
      <c r="AC4150" s="207"/>
      <c r="AD4150" s="207"/>
      <c r="AE4150" s="207"/>
      <c r="AF4150" s="7"/>
    </row>
    <row r="4151" ht="14.25" customHeight="1">
      <c r="A4151" s="7"/>
      <c r="B4151" s="7"/>
      <c r="C4151" s="7"/>
      <c r="D4151" s="7"/>
      <c r="E4151" s="201"/>
      <c r="F4151" s="201"/>
      <c r="G4151" s="201"/>
      <c r="H4151" s="221"/>
      <c r="I4151" s="207"/>
      <c r="J4151" s="207"/>
      <c r="K4151" s="207"/>
      <c r="L4151" s="207"/>
      <c r="M4151" s="207"/>
      <c r="N4151" s="207"/>
      <c r="O4151" s="207"/>
      <c r="P4151" s="207"/>
      <c r="Q4151" s="207"/>
      <c r="R4151" s="207"/>
      <c r="S4151" s="207"/>
      <c r="T4151" s="207"/>
      <c r="U4151" s="207"/>
      <c r="V4151" s="207"/>
      <c r="W4151" s="207"/>
      <c r="X4151" s="207"/>
      <c r="Y4151" s="207"/>
      <c r="Z4151" s="207"/>
      <c r="AA4151" s="207"/>
      <c r="AB4151" s="207"/>
      <c r="AC4151" s="207"/>
      <c r="AD4151" s="207"/>
      <c r="AE4151" s="207"/>
      <c r="AF4151" s="7"/>
    </row>
    <row r="4152" ht="14.25" customHeight="1">
      <c r="A4152" s="7"/>
      <c r="B4152" s="7"/>
      <c r="C4152" s="7"/>
      <c r="D4152" s="7"/>
      <c r="E4152" s="201"/>
      <c r="F4152" s="201"/>
      <c r="G4152" s="201"/>
      <c r="H4152" s="221"/>
      <c r="I4152" s="207"/>
      <c r="J4152" s="207"/>
      <c r="K4152" s="207"/>
      <c r="L4152" s="207"/>
      <c r="M4152" s="207"/>
      <c r="N4152" s="207"/>
      <c r="O4152" s="207"/>
      <c r="P4152" s="207"/>
      <c r="Q4152" s="207"/>
      <c r="R4152" s="207"/>
      <c r="S4152" s="207"/>
      <c r="T4152" s="207"/>
      <c r="U4152" s="207"/>
      <c r="V4152" s="207"/>
      <c r="W4152" s="207"/>
      <c r="X4152" s="207"/>
      <c r="Y4152" s="207"/>
      <c r="Z4152" s="207"/>
      <c r="AA4152" s="207"/>
      <c r="AB4152" s="207"/>
      <c r="AC4152" s="207"/>
      <c r="AD4152" s="207"/>
      <c r="AE4152" s="207"/>
      <c r="AF4152" s="7"/>
    </row>
    <row r="4153" ht="14.25" customHeight="1">
      <c r="A4153" s="7"/>
      <c r="B4153" s="7"/>
      <c r="C4153" s="7"/>
      <c r="D4153" s="7"/>
      <c r="E4153" s="201"/>
      <c r="F4153" s="201"/>
      <c r="G4153" s="201"/>
      <c r="H4153" s="221"/>
      <c r="I4153" s="207"/>
      <c r="J4153" s="207"/>
      <c r="K4153" s="207"/>
      <c r="L4153" s="207"/>
      <c r="M4153" s="207"/>
      <c r="N4153" s="207"/>
      <c r="O4153" s="207"/>
      <c r="P4153" s="207"/>
      <c r="Q4153" s="207"/>
      <c r="R4153" s="207"/>
      <c r="S4153" s="207"/>
      <c r="T4153" s="207"/>
      <c r="U4153" s="207"/>
      <c r="V4153" s="207"/>
      <c r="W4153" s="207"/>
      <c r="X4153" s="207"/>
      <c r="Y4153" s="207"/>
      <c r="Z4153" s="207"/>
      <c r="AA4153" s="207"/>
      <c r="AB4153" s="207"/>
      <c r="AC4153" s="207"/>
      <c r="AD4153" s="207"/>
      <c r="AE4153" s="207"/>
      <c r="AF4153" s="7"/>
    </row>
    <row r="4154" ht="14.25" customHeight="1">
      <c r="A4154" s="7"/>
      <c r="B4154" s="7"/>
      <c r="C4154" s="7"/>
      <c r="D4154" s="7"/>
      <c r="E4154" s="201"/>
      <c r="F4154" s="201"/>
      <c r="G4154" s="201"/>
      <c r="H4154" s="221"/>
      <c r="I4154" s="207"/>
      <c r="J4154" s="207"/>
      <c r="K4154" s="207"/>
      <c r="L4154" s="207"/>
      <c r="M4154" s="207"/>
      <c r="N4154" s="207"/>
      <c r="O4154" s="207"/>
      <c r="P4154" s="207"/>
      <c r="Q4154" s="207"/>
      <c r="R4154" s="207"/>
      <c r="S4154" s="207"/>
      <c r="T4154" s="207"/>
      <c r="U4154" s="207"/>
      <c r="V4154" s="207"/>
      <c r="W4154" s="207"/>
      <c r="X4154" s="207"/>
      <c r="Y4154" s="207"/>
      <c r="Z4154" s="207"/>
      <c r="AA4154" s="207"/>
      <c r="AB4154" s="207"/>
      <c r="AC4154" s="207"/>
      <c r="AD4154" s="207"/>
      <c r="AE4154" s="207"/>
      <c r="AF4154" s="7"/>
    </row>
    <row r="4155" ht="14.25" customHeight="1">
      <c r="A4155" s="7"/>
      <c r="B4155" s="7"/>
      <c r="C4155" s="7"/>
      <c r="D4155" s="7"/>
      <c r="E4155" s="201"/>
      <c r="F4155" s="201"/>
      <c r="G4155" s="201"/>
      <c r="H4155" s="221"/>
      <c r="I4155" s="207"/>
      <c r="J4155" s="207"/>
      <c r="K4155" s="207"/>
      <c r="L4155" s="207"/>
      <c r="M4155" s="207"/>
      <c r="N4155" s="207"/>
      <c r="O4155" s="207"/>
      <c r="P4155" s="207"/>
      <c r="Q4155" s="207"/>
      <c r="R4155" s="207"/>
      <c r="S4155" s="207"/>
      <c r="T4155" s="207"/>
      <c r="U4155" s="207"/>
      <c r="V4155" s="207"/>
      <c r="W4155" s="207"/>
      <c r="X4155" s="207"/>
      <c r="Y4155" s="207"/>
      <c r="Z4155" s="207"/>
      <c r="AA4155" s="207"/>
      <c r="AB4155" s="207"/>
      <c r="AC4155" s="207"/>
      <c r="AD4155" s="207"/>
      <c r="AE4155" s="207"/>
      <c r="AF4155" s="7"/>
    </row>
    <row r="4156" ht="14.25" customHeight="1">
      <c r="A4156" s="7"/>
      <c r="B4156" s="7"/>
      <c r="C4156" s="7"/>
      <c r="D4156" s="7"/>
      <c r="E4156" s="201"/>
      <c r="F4156" s="201"/>
      <c r="G4156" s="201"/>
      <c r="H4156" s="221"/>
      <c r="I4156" s="207"/>
      <c r="J4156" s="207"/>
      <c r="K4156" s="207"/>
      <c r="L4156" s="207"/>
      <c r="M4156" s="207"/>
      <c r="N4156" s="207"/>
      <c r="O4156" s="207"/>
      <c r="P4156" s="207"/>
      <c r="Q4156" s="207"/>
      <c r="R4156" s="207"/>
      <c r="S4156" s="207"/>
      <c r="T4156" s="207"/>
      <c r="U4156" s="207"/>
      <c r="V4156" s="207"/>
      <c r="W4156" s="207"/>
      <c r="X4156" s="207"/>
      <c r="Y4156" s="207"/>
      <c r="Z4156" s="207"/>
      <c r="AA4156" s="207"/>
      <c r="AB4156" s="207"/>
      <c r="AC4156" s="207"/>
      <c r="AD4156" s="207"/>
      <c r="AE4156" s="207"/>
      <c r="AF4156" s="7"/>
    </row>
    <row r="4157" ht="14.25" customHeight="1">
      <c r="A4157" s="7"/>
      <c r="B4157" s="7"/>
      <c r="C4157" s="7"/>
      <c r="D4157" s="7"/>
      <c r="E4157" s="201"/>
      <c r="F4157" s="201"/>
      <c r="G4157" s="201"/>
      <c r="H4157" s="221"/>
      <c r="I4157" s="207"/>
      <c r="J4157" s="207"/>
      <c r="K4157" s="207"/>
      <c r="L4157" s="207"/>
      <c r="M4157" s="207"/>
      <c r="N4157" s="207"/>
      <c r="O4157" s="207"/>
      <c r="P4157" s="207"/>
      <c r="Q4157" s="207"/>
      <c r="R4157" s="207"/>
      <c r="S4157" s="207"/>
      <c r="T4157" s="207"/>
      <c r="U4157" s="207"/>
      <c r="V4157" s="207"/>
      <c r="W4157" s="207"/>
      <c r="X4157" s="207"/>
      <c r="Y4157" s="207"/>
      <c r="Z4157" s="207"/>
      <c r="AA4157" s="207"/>
      <c r="AB4157" s="207"/>
      <c r="AC4157" s="207"/>
      <c r="AD4157" s="207"/>
      <c r="AE4157" s="207"/>
      <c r="AF4157" s="7"/>
    </row>
    <row r="4158" ht="14.25" customHeight="1">
      <c r="A4158" s="7"/>
      <c r="B4158" s="7"/>
      <c r="C4158" s="7"/>
      <c r="D4158" s="7"/>
      <c r="E4158" s="201"/>
      <c r="F4158" s="201"/>
      <c r="G4158" s="201"/>
      <c r="H4158" s="221"/>
      <c r="I4158" s="207"/>
      <c r="J4158" s="207"/>
      <c r="K4158" s="207"/>
      <c r="L4158" s="207"/>
      <c r="M4158" s="207"/>
      <c r="N4158" s="207"/>
      <c r="O4158" s="207"/>
      <c r="P4158" s="207"/>
      <c r="Q4158" s="207"/>
      <c r="R4158" s="207"/>
      <c r="S4158" s="207"/>
      <c r="T4158" s="207"/>
      <c r="U4158" s="207"/>
      <c r="V4158" s="207"/>
      <c r="W4158" s="207"/>
      <c r="X4158" s="207"/>
      <c r="Y4158" s="207"/>
      <c r="Z4158" s="207"/>
      <c r="AA4158" s="207"/>
      <c r="AB4158" s="207"/>
      <c r="AC4158" s="207"/>
      <c r="AD4158" s="207"/>
      <c r="AE4158" s="207"/>
      <c r="AF4158" s="7"/>
    </row>
    <row r="4159" ht="14.25" customHeight="1">
      <c r="A4159" s="7"/>
      <c r="B4159" s="7"/>
      <c r="C4159" s="7"/>
      <c r="D4159" s="7"/>
      <c r="E4159" s="201"/>
      <c r="F4159" s="201"/>
      <c r="G4159" s="201"/>
      <c r="H4159" s="221"/>
      <c r="I4159" s="207"/>
      <c r="J4159" s="207"/>
      <c r="K4159" s="207"/>
      <c r="L4159" s="207"/>
      <c r="M4159" s="207"/>
      <c r="N4159" s="207"/>
      <c r="O4159" s="207"/>
      <c r="P4159" s="207"/>
      <c r="Q4159" s="207"/>
      <c r="R4159" s="207"/>
      <c r="S4159" s="207"/>
      <c r="T4159" s="207"/>
      <c r="U4159" s="207"/>
      <c r="V4159" s="207"/>
      <c r="W4159" s="207"/>
      <c r="X4159" s="207"/>
      <c r="Y4159" s="207"/>
      <c r="Z4159" s="207"/>
      <c r="AA4159" s="207"/>
      <c r="AB4159" s="207"/>
      <c r="AC4159" s="207"/>
      <c r="AD4159" s="207"/>
      <c r="AE4159" s="207"/>
      <c r="AF4159" s="7"/>
    </row>
    <row r="4160" ht="14.25" customHeight="1">
      <c r="A4160" s="7"/>
      <c r="B4160" s="7"/>
      <c r="C4160" s="7"/>
      <c r="D4160" s="7"/>
      <c r="E4160" s="201"/>
      <c r="F4160" s="201"/>
      <c r="G4160" s="201"/>
      <c r="H4160" s="221"/>
      <c r="I4160" s="207"/>
      <c r="J4160" s="207"/>
      <c r="K4160" s="207"/>
      <c r="L4160" s="207"/>
      <c r="M4160" s="207"/>
      <c r="N4160" s="207"/>
      <c r="O4160" s="207"/>
      <c r="P4160" s="207"/>
      <c r="Q4160" s="207"/>
      <c r="R4160" s="207"/>
      <c r="S4160" s="207"/>
      <c r="T4160" s="207"/>
      <c r="U4160" s="207"/>
      <c r="V4160" s="207"/>
      <c r="W4160" s="207"/>
      <c r="X4160" s="207"/>
      <c r="Y4160" s="207"/>
      <c r="Z4160" s="207"/>
      <c r="AA4160" s="207"/>
      <c r="AB4160" s="207"/>
      <c r="AC4160" s="207"/>
      <c r="AD4160" s="207"/>
      <c r="AE4160" s="207"/>
      <c r="AF4160" s="7"/>
    </row>
    <row r="4161" ht="14.25" customHeight="1">
      <c r="A4161" s="7"/>
      <c r="B4161" s="7"/>
      <c r="C4161" s="7"/>
      <c r="D4161" s="7"/>
      <c r="E4161" s="201"/>
      <c r="F4161" s="201"/>
      <c r="G4161" s="201"/>
      <c r="H4161" s="221"/>
      <c r="I4161" s="207"/>
      <c r="J4161" s="207"/>
      <c r="K4161" s="207"/>
      <c r="L4161" s="207"/>
      <c r="M4161" s="207"/>
      <c r="N4161" s="207"/>
      <c r="O4161" s="207"/>
      <c r="P4161" s="207"/>
      <c r="Q4161" s="207"/>
      <c r="R4161" s="207"/>
      <c r="S4161" s="207"/>
      <c r="T4161" s="207"/>
      <c r="U4161" s="207"/>
      <c r="V4161" s="207"/>
      <c r="W4161" s="207"/>
      <c r="X4161" s="207"/>
      <c r="Y4161" s="207"/>
      <c r="Z4161" s="207"/>
      <c r="AA4161" s="207"/>
      <c r="AB4161" s="207"/>
      <c r="AC4161" s="207"/>
      <c r="AD4161" s="207"/>
      <c r="AE4161" s="207"/>
      <c r="AF4161" s="7"/>
    </row>
    <row r="4162" ht="14.25" customHeight="1">
      <c r="A4162" s="7"/>
      <c r="B4162" s="7"/>
      <c r="C4162" s="7"/>
      <c r="D4162" s="7"/>
      <c r="E4162" s="201"/>
      <c r="F4162" s="201"/>
      <c r="G4162" s="201"/>
      <c r="H4162" s="221"/>
      <c r="I4162" s="207"/>
      <c r="J4162" s="207"/>
      <c r="K4162" s="207"/>
      <c r="L4162" s="207"/>
      <c r="M4162" s="207"/>
      <c r="N4162" s="207"/>
      <c r="O4162" s="207"/>
      <c r="P4162" s="207"/>
      <c r="Q4162" s="207"/>
      <c r="R4162" s="207"/>
      <c r="S4162" s="207"/>
      <c r="T4162" s="207"/>
      <c r="U4162" s="207"/>
      <c r="V4162" s="207"/>
      <c r="W4162" s="207"/>
      <c r="X4162" s="207"/>
      <c r="Y4162" s="207"/>
      <c r="Z4162" s="207"/>
      <c r="AA4162" s="207"/>
      <c r="AB4162" s="207"/>
      <c r="AC4162" s="207"/>
      <c r="AD4162" s="207"/>
      <c r="AE4162" s="207"/>
      <c r="AF4162" s="7"/>
    </row>
    <row r="4163" ht="14.25" customHeight="1">
      <c r="A4163" s="7"/>
      <c r="B4163" s="7"/>
      <c r="C4163" s="7"/>
      <c r="D4163" s="7"/>
      <c r="E4163" s="201"/>
      <c r="F4163" s="201"/>
      <c r="G4163" s="201"/>
      <c r="H4163" s="221"/>
      <c r="I4163" s="207"/>
      <c r="J4163" s="207"/>
      <c r="K4163" s="207"/>
      <c r="L4163" s="207"/>
      <c r="M4163" s="207"/>
      <c r="N4163" s="207"/>
      <c r="O4163" s="207"/>
      <c r="P4163" s="207"/>
      <c r="Q4163" s="207"/>
      <c r="R4163" s="207"/>
      <c r="S4163" s="207"/>
      <c r="T4163" s="207"/>
      <c r="U4163" s="207"/>
      <c r="V4163" s="207"/>
      <c r="W4163" s="207"/>
      <c r="X4163" s="207"/>
      <c r="Y4163" s="207"/>
      <c r="Z4163" s="207"/>
      <c r="AA4163" s="207"/>
      <c r="AB4163" s="207"/>
      <c r="AC4163" s="207"/>
      <c r="AD4163" s="207"/>
      <c r="AE4163" s="207"/>
      <c r="AF4163" s="7"/>
    </row>
    <row r="4164" ht="14.25" customHeight="1">
      <c r="A4164" s="7"/>
      <c r="B4164" s="7"/>
      <c r="C4164" s="7"/>
      <c r="D4164" s="7"/>
      <c r="E4164" s="201"/>
      <c r="F4164" s="201"/>
      <c r="G4164" s="201"/>
      <c r="H4164" s="221"/>
      <c r="I4164" s="207"/>
      <c r="J4164" s="207"/>
      <c r="K4164" s="207"/>
      <c r="L4164" s="207"/>
      <c r="M4164" s="207"/>
      <c r="N4164" s="207"/>
      <c r="O4164" s="207"/>
      <c r="P4164" s="207"/>
      <c r="Q4164" s="207"/>
      <c r="R4164" s="207"/>
      <c r="S4164" s="207"/>
      <c r="T4164" s="207"/>
      <c r="U4164" s="207"/>
      <c r="V4164" s="207"/>
      <c r="W4164" s="207"/>
      <c r="X4164" s="207"/>
      <c r="Y4164" s="207"/>
      <c r="Z4164" s="207"/>
      <c r="AA4164" s="207"/>
      <c r="AB4164" s="207"/>
      <c r="AC4164" s="207"/>
      <c r="AD4164" s="207"/>
      <c r="AE4164" s="207"/>
      <c r="AF4164" s="7"/>
    </row>
    <row r="4165" ht="14.25" customHeight="1">
      <c r="A4165" s="7"/>
      <c r="B4165" s="7"/>
      <c r="C4165" s="7"/>
      <c r="D4165" s="7"/>
      <c r="E4165" s="201"/>
      <c r="F4165" s="201"/>
      <c r="G4165" s="201"/>
      <c r="H4165" s="221"/>
      <c r="I4165" s="207"/>
      <c r="J4165" s="207"/>
      <c r="K4165" s="207"/>
      <c r="L4165" s="207"/>
      <c r="M4165" s="207"/>
      <c r="N4165" s="207"/>
      <c r="O4165" s="207"/>
      <c r="P4165" s="207"/>
      <c r="Q4165" s="207"/>
      <c r="R4165" s="207"/>
      <c r="S4165" s="207"/>
      <c r="T4165" s="207"/>
      <c r="U4165" s="207"/>
      <c r="V4165" s="207"/>
      <c r="W4165" s="207"/>
      <c r="X4165" s="207"/>
      <c r="Y4165" s="207"/>
      <c r="Z4165" s="207"/>
      <c r="AA4165" s="207"/>
      <c r="AB4165" s="207"/>
      <c r="AC4165" s="207"/>
      <c r="AD4165" s="207"/>
      <c r="AE4165" s="207"/>
      <c r="AF4165" s="7"/>
    </row>
    <row r="4166" ht="14.25" customHeight="1">
      <c r="A4166" s="7"/>
      <c r="B4166" s="7"/>
      <c r="C4166" s="7"/>
      <c r="D4166" s="7"/>
      <c r="E4166" s="201"/>
      <c r="F4166" s="201"/>
      <c r="G4166" s="201"/>
      <c r="H4166" s="221"/>
      <c r="I4166" s="207"/>
      <c r="J4166" s="207"/>
      <c r="K4166" s="207"/>
      <c r="L4166" s="207"/>
      <c r="M4166" s="207"/>
      <c r="N4166" s="207"/>
      <c r="O4166" s="207"/>
      <c r="P4166" s="207"/>
      <c r="Q4166" s="207"/>
      <c r="R4166" s="207"/>
      <c r="S4166" s="207"/>
      <c r="T4166" s="207"/>
      <c r="U4166" s="207"/>
      <c r="V4166" s="207"/>
      <c r="W4166" s="207"/>
      <c r="X4166" s="207"/>
      <c r="Y4166" s="207"/>
      <c r="Z4166" s="207"/>
      <c r="AA4166" s="207"/>
      <c r="AB4166" s="207"/>
      <c r="AC4166" s="207"/>
      <c r="AD4166" s="207"/>
      <c r="AE4166" s="207"/>
      <c r="AF4166" s="7"/>
    </row>
    <row r="4167" ht="14.25" customHeight="1">
      <c r="A4167" s="7"/>
      <c r="B4167" s="7"/>
      <c r="C4167" s="7"/>
      <c r="D4167" s="7"/>
      <c r="E4167" s="201"/>
      <c r="F4167" s="201"/>
      <c r="G4167" s="201"/>
      <c r="H4167" s="221"/>
      <c r="I4167" s="207"/>
      <c r="J4167" s="207"/>
      <c r="K4167" s="207"/>
      <c r="L4167" s="207"/>
      <c r="M4167" s="207"/>
      <c r="N4167" s="207"/>
      <c r="O4167" s="207"/>
      <c r="P4167" s="207"/>
      <c r="Q4167" s="207"/>
      <c r="R4167" s="207"/>
      <c r="S4167" s="207"/>
      <c r="T4167" s="207"/>
      <c r="U4167" s="207"/>
      <c r="V4167" s="207"/>
      <c r="W4167" s="207"/>
      <c r="X4167" s="207"/>
      <c r="Y4167" s="207"/>
      <c r="Z4167" s="207"/>
      <c r="AA4167" s="207"/>
      <c r="AB4167" s="207"/>
      <c r="AC4167" s="207"/>
      <c r="AD4167" s="207"/>
      <c r="AE4167" s="207"/>
      <c r="AF4167" s="7"/>
    </row>
    <row r="4168" ht="14.25" customHeight="1">
      <c r="A4168" s="7"/>
      <c r="B4168" s="7"/>
      <c r="C4168" s="7"/>
      <c r="D4168" s="7"/>
      <c r="E4168" s="201"/>
      <c r="F4168" s="201"/>
      <c r="G4168" s="201"/>
      <c r="H4168" s="221"/>
      <c r="I4168" s="207"/>
      <c r="J4168" s="207"/>
      <c r="K4168" s="207"/>
      <c r="L4168" s="207"/>
      <c r="M4168" s="207"/>
      <c r="N4168" s="207"/>
      <c r="O4168" s="207"/>
      <c r="P4168" s="207"/>
      <c r="Q4168" s="207"/>
      <c r="R4168" s="207"/>
      <c r="S4168" s="207"/>
      <c r="T4168" s="207"/>
      <c r="U4168" s="207"/>
      <c r="V4168" s="207"/>
      <c r="W4168" s="207"/>
      <c r="X4168" s="207"/>
      <c r="Y4168" s="207"/>
      <c r="Z4168" s="207"/>
      <c r="AA4168" s="207"/>
      <c r="AB4168" s="207"/>
      <c r="AC4168" s="207"/>
      <c r="AD4168" s="207"/>
      <c r="AE4168" s="207"/>
      <c r="AF4168" s="7"/>
    </row>
    <row r="4169" ht="14.25" customHeight="1">
      <c r="A4169" s="7"/>
      <c r="B4169" s="7"/>
      <c r="C4169" s="7"/>
      <c r="D4169" s="7"/>
      <c r="E4169" s="201"/>
      <c r="F4169" s="201"/>
      <c r="G4169" s="201"/>
      <c r="H4169" s="221"/>
      <c r="I4169" s="207"/>
      <c r="J4169" s="207"/>
      <c r="K4169" s="207"/>
      <c r="L4169" s="207"/>
      <c r="M4169" s="207"/>
      <c r="N4169" s="207"/>
      <c r="O4169" s="207"/>
      <c r="P4169" s="207"/>
      <c r="Q4169" s="207"/>
      <c r="R4169" s="207"/>
      <c r="S4169" s="207"/>
      <c r="T4169" s="207"/>
      <c r="U4169" s="207"/>
      <c r="V4169" s="207"/>
      <c r="W4169" s="207"/>
      <c r="X4169" s="207"/>
      <c r="Y4169" s="207"/>
      <c r="Z4169" s="207"/>
      <c r="AA4169" s="207"/>
      <c r="AB4169" s="207"/>
      <c r="AC4169" s="207"/>
      <c r="AD4169" s="207"/>
      <c r="AE4169" s="207"/>
      <c r="AF4169" s="7"/>
    </row>
    <row r="4170" ht="14.25" customHeight="1">
      <c r="A4170" s="7"/>
      <c r="B4170" s="7"/>
      <c r="C4170" s="7"/>
      <c r="D4170" s="7"/>
      <c r="E4170" s="201"/>
      <c r="F4170" s="201"/>
      <c r="G4170" s="201"/>
      <c r="H4170" s="221"/>
      <c r="I4170" s="207"/>
      <c r="J4170" s="207"/>
      <c r="K4170" s="207"/>
      <c r="L4170" s="207"/>
      <c r="M4170" s="207"/>
      <c r="N4170" s="207"/>
      <c r="O4170" s="207"/>
      <c r="P4170" s="207"/>
      <c r="Q4170" s="207"/>
      <c r="R4170" s="207"/>
      <c r="S4170" s="207"/>
      <c r="T4170" s="207"/>
      <c r="U4170" s="207"/>
      <c r="V4170" s="207"/>
      <c r="W4170" s="207"/>
      <c r="X4170" s="207"/>
      <c r="Y4170" s="207"/>
      <c r="Z4170" s="207"/>
      <c r="AA4170" s="207"/>
      <c r="AB4170" s="207"/>
      <c r="AC4170" s="207"/>
      <c r="AD4170" s="207"/>
      <c r="AE4170" s="207"/>
      <c r="AF4170" s="7"/>
    </row>
    <row r="4171" ht="14.25" customHeight="1">
      <c r="A4171" s="7"/>
      <c r="B4171" s="7"/>
      <c r="C4171" s="7"/>
      <c r="D4171" s="7"/>
      <c r="E4171" s="201"/>
      <c r="F4171" s="201"/>
      <c r="G4171" s="201"/>
      <c r="H4171" s="221"/>
      <c r="I4171" s="207"/>
      <c r="J4171" s="207"/>
      <c r="K4171" s="207"/>
      <c r="L4171" s="207"/>
      <c r="M4171" s="207"/>
      <c r="N4171" s="207"/>
      <c r="O4171" s="207"/>
      <c r="P4171" s="207"/>
      <c r="Q4171" s="207"/>
      <c r="R4171" s="207"/>
      <c r="S4171" s="207"/>
      <c r="T4171" s="207"/>
      <c r="U4171" s="207"/>
      <c r="V4171" s="207"/>
      <c r="W4171" s="207"/>
      <c r="X4171" s="207"/>
      <c r="Y4171" s="207"/>
      <c r="Z4171" s="207"/>
      <c r="AA4171" s="207"/>
      <c r="AB4171" s="207"/>
      <c r="AC4171" s="207"/>
      <c r="AD4171" s="207"/>
      <c r="AE4171" s="207"/>
      <c r="AF4171" s="7"/>
    </row>
    <row r="4172" ht="14.25" customHeight="1">
      <c r="A4172" s="7"/>
      <c r="B4172" s="7"/>
      <c r="C4172" s="7"/>
      <c r="D4172" s="7"/>
      <c r="E4172" s="201"/>
      <c r="F4172" s="201"/>
      <c r="G4172" s="201"/>
      <c r="H4172" s="221"/>
      <c r="I4172" s="207"/>
      <c r="J4172" s="207"/>
      <c r="K4172" s="207"/>
      <c r="L4172" s="207"/>
      <c r="M4172" s="207"/>
      <c r="N4172" s="207"/>
      <c r="O4172" s="207"/>
      <c r="P4172" s="207"/>
      <c r="Q4172" s="207"/>
      <c r="R4172" s="207"/>
      <c r="S4172" s="207"/>
      <c r="T4172" s="207"/>
      <c r="U4172" s="207"/>
      <c r="V4172" s="207"/>
      <c r="W4172" s="207"/>
      <c r="X4172" s="207"/>
      <c r="Y4172" s="207"/>
      <c r="Z4172" s="207"/>
      <c r="AA4172" s="207"/>
      <c r="AB4172" s="207"/>
      <c r="AC4172" s="207"/>
      <c r="AD4172" s="207"/>
      <c r="AE4172" s="207"/>
      <c r="AF4172" s="7"/>
    </row>
    <row r="4173" ht="14.25" customHeight="1">
      <c r="A4173" s="7"/>
      <c r="B4173" s="7"/>
      <c r="C4173" s="7"/>
      <c r="D4173" s="7"/>
      <c r="E4173" s="201"/>
      <c r="F4173" s="201"/>
      <c r="G4173" s="201"/>
      <c r="H4173" s="221"/>
      <c r="I4173" s="207"/>
      <c r="J4173" s="207"/>
      <c r="K4173" s="207"/>
      <c r="L4173" s="207"/>
      <c r="M4173" s="207"/>
      <c r="N4173" s="207"/>
      <c r="O4173" s="207"/>
      <c r="P4173" s="207"/>
      <c r="Q4173" s="207"/>
      <c r="R4173" s="207"/>
      <c r="S4173" s="207"/>
      <c r="T4173" s="207"/>
      <c r="U4173" s="207"/>
      <c r="V4173" s="207"/>
      <c r="W4173" s="207"/>
      <c r="X4173" s="207"/>
      <c r="Y4173" s="207"/>
      <c r="Z4173" s="207"/>
      <c r="AA4173" s="207"/>
      <c r="AB4173" s="207"/>
      <c r="AC4173" s="207"/>
      <c r="AD4173" s="207"/>
      <c r="AE4173" s="207"/>
      <c r="AF4173" s="7"/>
    </row>
    <row r="4174" ht="14.25" customHeight="1">
      <c r="A4174" s="7"/>
      <c r="B4174" s="7"/>
      <c r="C4174" s="7"/>
      <c r="D4174" s="7"/>
      <c r="E4174" s="201"/>
      <c r="F4174" s="201"/>
      <c r="G4174" s="201"/>
      <c r="H4174" s="221"/>
      <c r="I4174" s="207"/>
      <c r="J4174" s="207"/>
      <c r="K4174" s="207"/>
      <c r="L4174" s="207"/>
      <c r="M4174" s="207"/>
      <c r="N4174" s="207"/>
      <c r="O4174" s="207"/>
      <c r="P4174" s="207"/>
      <c r="Q4174" s="207"/>
      <c r="R4174" s="207"/>
      <c r="S4174" s="207"/>
      <c r="T4174" s="207"/>
      <c r="U4174" s="207"/>
      <c r="V4174" s="207"/>
      <c r="W4174" s="207"/>
      <c r="X4174" s="207"/>
      <c r="Y4174" s="207"/>
      <c r="Z4174" s="207"/>
      <c r="AA4174" s="207"/>
      <c r="AB4174" s="207"/>
      <c r="AC4174" s="207"/>
      <c r="AD4174" s="207"/>
      <c r="AE4174" s="207"/>
      <c r="AF4174" s="7"/>
    </row>
    <row r="4175" ht="14.25" customHeight="1">
      <c r="A4175" s="7"/>
      <c r="B4175" s="7"/>
      <c r="C4175" s="7"/>
      <c r="D4175" s="7"/>
      <c r="E4175" s="201"/>
      <c r="F4175" s="201"/>
      <c r="G4175" s="201"/>
      <c r="H4175" s="221"/>
      <c r="I4175" s="207"/>
      <c r="J4175" s="207"/>
      <c r="K4175" s="207"/>
      <c r="L4175" s="207"/>
      <c r="M4175" s="207"/>
      <c r="N4175" s="207"/>
      <c r="O4175" s="207"/>
      <c r="P4175" s="207"/>
      <c r="Q4175" s="207"/>
      <c r="R4175" s="207"/>
      <c r="S4175" s="207"/>
      <c r="T4175" s="207"/>
      <c r="U4175" s="207"/>
      <c r="V4175" s="207"/>
      <c r="W4175" s="207"/>
      <c r="X4175" s="207"/>
      <c r="Y4175" s="207"/>
      <c r="Z4175" s="207"/>
      <c r="AA4175" s="207"/>
      <c r="AB4175" s="207"/>
      <c r="AC4175" s="207"/>
      <c r="AD4175" s="207"/>
      <c r="AE4175" s="207"/>
      <c r="AF4175" s="7"/>
    </row>
    <row r="4176" ht="14.25" customHeight="1">
      <c r="A4176" s="7"/>
      <c r="B4176" s="7"/>
      <c r="C4176" s="7"/>
      <c r="D4176" s="7"/>
      <c r="E4176" s="201"/>
      <c r="F4176" s="201"/>
      <c r="G4176" s="201"/>
      <c r="H4176" s="221"/>
      <c r="I4176" s="207"/>
      <c r="J4176" s="207"/>
      <c r="K4176" s="207"/>
      <c r="L4176" s="207"/>
      <c r="M4176" s="207"/>
      <c r="N4176" s="207"/>
      <c r="O4176" s="207"/>
      <c r="P4176" s="207"/>
      <c r="Q4176" s="207"/>
      <c r="R4176" s="207"/>
      <c r="S4176" s="207"/>
      <c r="T4176" s="207"/>
      <c r="U4176" s="207"/>
      <c r="V4176" s="207"/>
      <c r="W4176" s="207"/>
      <c r="X4176" s="207"/>
      <c r="Y4176" s="207"/>
      <c r="Z4176" s="207"/>
      <c r="AA4176" s="207"/>
      <c r="AB4176" s="207"/>
      <c r="AC4176" s="207"/>
      <c r="AD4176" s="207"/>
      <c r="AE4176" s="207"/>
      <c r="AF4176" s="7"/>
    </row>
    <row r="4177" ht="14.25" customHeight="1">
      <c r="A4177" s="7"/>
      <c r="B4177" s="7"/>
      <c r="C4177" s="7"/>
      <c r="D4177" s="7"/>
      <c r="E4177" s="201"/>
      <c r="F4177" s="201"/>
      <c r="G4177" s="201"/>
      <c r="H4177" s="221"/>
      <c r="I4177" s="207"/>
      <c r="J4177" s="207"/>
      <c r="K4177" s="207"/>
      <c r="L4177" s="207"/>
      <c r="M4177" s="207"/>
      <c r="N4177" s="207"/>
      <c r="O4177" s="207"/>
      <c r="P4177" s="207"/>
      <c r="Q4177" s="207"/>
      <c r="R4177" s="207"/>
      <c r="S4177" s="207"/>
      <c r="T4177" s="207"/>
      <c r="U4177" s="207"/>
      <c r="V4177" s="207"/>
      <c r="W4177" s="207"/>
      <c r="X4177" s="207"/>
      <c r="Y4177" s="207"/>
      <c r="Z4177" s="207"/>
      <c r="AA4177" s="207"/>
      <c r="AB4177" s="207"/>
      <c r="AC4177" s="207"/>
      <c r="AD4177" s="207"/>
      <c r="AE4177" s="207"/>
      <c r="AF4177" s="7"/>
    </row>
    <row r="4178" ht="14.25" customHeight="1">
      <c r="A4178" s="7"/>
      <c r="B4178" s="7"/>
      <c r="C4178" s="7"/>
      <c r="D4178" s="7"/>
      <c r="E4178" s="201"/>
      <c r="F4178" s="201"/>
      <c r="G4178" s="201"/>
      <c r="H4178" s="221"/>
      <c r="I4178" s="207"/>
      <c r="J4178" s="207"/>
      <c r="K4178" s="207"/>
      <c r="L4178" s="207"/>
      <c r="M4178" s="207"/>
      <c r="N4178" s="207"/>
      <c r="O4178" s="207"/>
      <c r="P4178" s="207"/>
      <c r="Q4178" s="207"/>
      <c r="R4178" s="207"/>
      <c r="S4178" s="207"/>
      <c r="T4178" s="207"/>
      <c r="U4178" s="207"/>
      <c r="V4178" s="207"/>
      <c r="W4178" s="207"/>
      <c r="X4178" s="207"/>
      <c r="Y4178" s="207"/>
      <c r="Z4178" s="207"/>
      <c r="AA4178" s="207"/>
      <c r="AB4178" s="207"/>
      <c r="AC4178" s="207"/>
      <c r="AD4178" s="207"/>
      <c r="AE4178" s="207"/>
      <c r="AF4178" s="7"/>
    </row>
    <row r="4179" ht="14.25" customHeight="1">
      <c r="A4179" s="7"/>
      <c r="B4179" s="7"/>
      <c r="C4179" s="7"/>
      <c r="D4179" s="7"/>
      <c r="E4179" s="201"/>
      <c r="F4179" s="201"/>
      <c r="G4179" s="201"/>
      <c r="H4179" s="221"/>
      <c r="I4179" s="207"/>
      <c r="J4179" s="207"/>
      <c r="K4179" s="207"/>
      <c r="L4179" s="207"/>
      <c r="M4179" s="207"/>
      <c r="N4179" s="207"/>
      <c r="O4179" s="207"/>
      <c r="P4179" s="207"/>
      <c r="Q4179" s="207"/>
      <c r="R4179" s="207"/>
      <c r="S4179" s="207"/>
      <c r="T4179" s="207"/>
      <c r="U4179" s="207"/>
      <c r="V4179" s="207"/>
      <c r="W4179" s="207"/>
      <c r="X4179" s="207"/>
      <c r="Y4179" s="207"/>
      <c r="Z4179" s="207"/>
      <c r="AA4179" s="207"/>
      <c r="AB4179" s="207"/>
      <c r="AC4179" s="207"/>
      <c r="AD4179" s="207"/>
      <c r="AE4179" s="207"/>
      <c r="AF4179" s="7"/>
    </row>
    <row r="4180" ht="14.25" customHeight="1">
      <c r="A4180" s="7"/>
      <c r="B4180" s="7"/>
      <c r="C4180" s="7"/>
      <c r="D4180" s="7"/>
      <c r="E4180" s="201"/>
      <c r="F4180" s="201"/>
      <c r="G4180" s="201"/>
      <c r="H4180" s="221"/>
      <c r="I4180" s="207"/>
      <c r="J4180" s="207"/>
      <c r="K4180" s="207"/>
      <c r="L4180" s="207"/>
      <c r="M4180" s="207"/>
      <c r="N4180" s="207"/>
      <c r="O4180" s="207"/>
      <c r="P4180" s="207"/>
      <c r="Q4180" s="207"/>
      <c r="R4180" s="207"/>
      <c r="S4180" s="207"/>
      <c r="T4180" s="207"/>
      <c r="U4180" s="207"/>
      <c r="V4180" s="207"/>
      <c r="W4180" s="207"/>
      <c r="X4180" s="207"/>
      <c r="Y4180" s="207"/>
      <c r="Z4180" s="207"/>
      <c r="AA4180" s="207"/>
      <c r="AB4180" s="207"/>
      <c r="AC4180" s="207"/>
      <c r="AD4180" s="207"/>
      <c r="AE4180" s="207"/>
      <c r="AF4180" s="7"/>
    </row>
    <row r="4181" ht="14.25" customHeight="1">
      <c r="A4181" s="7"/>
      <c r="B4181" s="7"/>
      <c r="C4181" s="7"/>
      <c r="D4181" s="7"/>
      <c r="E4181" s="201"/>
      <c r="F4181" s="201"/>
      <c r="G4181" s="201"/>
      <c r="H4181" s="221"/>
      <c r="I4181" s="207"/>
      <c r="J4181" s="207"/>
      <c r="K4181" s="207"/>
      <c r="L4181" s="207"/>
      <c r="M4181" s="207"/>
      <c r="N4181" s="207"/>
      <c r="O4181" s="207"/>
      <c r="P4181" s="207"/>
      <c r="Q4181" s="207"/>
      <c r="R4181" s="207"/>
      <c r="S4181" s="207"/>
      <c r="T4181" s="207"/>
      <c r="U4181" s="207"/>
      <c r="V4181" s="207"/>
      <c r="W4181" s="207"/>
      <c r="X4181" s="207"/>
      <c r="Y4181" s="207"/>
      <c r="Z4181" s="207"/>
      <c r="AA4181" s="207"/>
      <c r="AB4181" s="207"/>
      <c r="AC4181" s="207"/>
      <c r="AD4181" s="207"/>
      <c r="AE4181" s="207"/>
      <c r="AF4181" s="7"/>
    </row>
    <row r="4182" ht="14.25" customHeight="1">
      <c r="A4182" s="7"/>
      <c r="B4182" s="7"/>
      <c r="C4182" s="7"/>
      <c r="D4182" s="7"/>
      <c r="E4182" s="201"/>
      <c r="F4182" s="201"/>
      <c r="G4182" s="201"/>
      <c r="H4182" s="221"/>
      <c r="I4182" s="207"/>
      <c r="J4182" s="207"/>
      <c r="K4182" s="207"/>
      <c r="L4182" s="207"/>
      <c r="M4182" s="207"/>
      <c r="N4182" s="207"/>
      <c r="O4182" s="207"/>
      <c r="P4182" s="207"/>
      <c r="Q4182" s="207"/>
      <c r="R4182" s="207"/>
      <c r="S4182" s="207"/>
      <c r="T4182" s="207"/>
      <c r="U4182" s="207"/>
      <c r="V4182" s="207"/>
      <c r="W4182" s="207"/>
      <c r="X4182" s="207"/>
      <c r="Y4182" s="207"/>
      <c r="Z4182" s="207"/>
      <c r="AA4182" s="207"/>
      <c r="AB4182" s="207"/>
      <c r="AC4182" s="207"/>
      <c r="AD4182" s="207"/>
      <c r="AE4182" s="207"/>
      <c r="AF4182" s="7"/>
    </row>
    <row r="4183" ht="14.25" customHeight="1">
      <c r="A4183" s="7"/>
      <c r="B4183" s="7"/>
      <c r="C4183" s="7"/>
      <c r="D4183" s="7"/>
      <c r="E4183" s="201"/>
      <c r="F4183" s="201"/>
      <c r="G4183" s="201"/>
      <c r="H4183" s="221"/>
      <c r="I4183" s="207"/>
      <c r="J4183" s="207"/>
      <c r="K4183" s="207"/>
      <c r="L4183" s="207"/>
      <c r="M4183" s="207"/>
      <c r="N4183" s="207"/>
      <c r="O4183" s="207"/>
      <c r="P4183" s="207"/>
      <c r="Q4183" s="207"/>
      <c r="R4183" s="207"/>
      <c r="S4183" s="207"/>
      <c r="T4183" s="207"/>
      <c r="U4183" s="207"/>
      <c r="V4183" s="207"/>
      <c r="W4183" s="207"/>
      <c r="X4183" s="207"/>
      <c r="Y4183" s="207"/>
      <c r="Z4183" s="207"/>
      <c r="AA4183" s="207"/>
      <c r="AB4183" s="207"/>
      <c r="AC4183" s="207"/>
      <c r="AD4183" s="207"/>
      <c r="AE4183" s="207"/>
      <c r="AF4183" s="7"/>
    </row>
    <row r="4184" ht="14.25" customHeight="1">
      <c r="A4184" s="7"/>
      <c r="B4184" s="7"/>
      <c r="C4184" s="7"/>
      <c r="D4184" s="7"/>
      <c r="E4184" s="201"/>
      <c r="F4184" s="201"/>
      <c r="G4184" s="201"/>
      <c r="H4184" s="221"/>
      <c r="I4184" s="207"/>
      <c r="J4184" s="207"/>
      <c r="K4184" s="207"/>
      <c r="L4184" s="207"/>
      <c r="M4184" s="207"/>
      <c r="N4184" s="207"/>
      <c r="O4184" s="207"/>
      <c r="P4184" s="207"/>
      <c r="Q4184" s="207"/>
      <c r="R4184" s="207"/>
      <c r="S4184" s="207"/>
      <c r="T4184" s="207"/>
      <c r="U4184" s="207"/>
      <c r="V4184" s="207"/>
      <c r="W4184" s="207"/>
      <c r="X4184" s="207"/>
      <c r="Y4184" s="207"/>
      <c r="Z4184" s="207"/>
      <c r="AA4184" s="207"/>
      <c r="AB4184" s="207"/>
      <c r="AC4184" s="207"/>
      <c r="AD4184" s="207"/>
      <c r="AE4184" s="207"/>
      <c r="AF4184" s="7"/>
    </row>
    <row r="4185" ht="14.25" customHeight="1">
      <c r="A4185" s="7"/>
      <c r="B4185" s="7"/>
      <c r="C4185" s="7"/>
      <c r="D4185" s="7"/>
      <c r="E4185" s="201"/>
      <c r="F4185" s="201"/>
      <c r="G4185" s="201"/>
      <c r="H4185" s="221"/>
      <c r="I4185" s="207"/>
      <c r="J4185" s="207"/>
      <c r="K4185" s="207"/>
      <c r="L4185" s="207"/>
      <c r="M4185" s="207"/>
      <c r="N4185" s="207"/>
      <c r="O4185" s="207"/>
      <c r="P4185" s="207"/>
      <c r="Q4185" s="207"/>
      <c r="R4185" s="207"/>
      <c r="S4185" s="207"/>
      <c r="T4185" s="207"/>
      <c r="U4185" s="207"/>
      <c r="V4185" s="207"/>
      <c r="W4185" s="207"/>
      <c r="X4185" s="207"/>
      <c r="Y4185" s="207"/>
      <c r="Z4185" s="207"/>
      <c r="AA4185" s="207"/>
      <c r="AB4185" s="207"/>
      <c r="AC4185" s="207"/>
      <c r="AD4185" s="207"/>
      <c r="AE4185" s="207"/>
      <c r="AF4185" s="7"/>
    </row>
    <row r="4186" ht="14.25" customHeight="1">
      <c r="A4186" s="7"/>
      <c r="B4186" s="7"/>
      <c r="C4186" s="7"/>
      <c r="D4186" s="7"/>
      <c r="E4186" s="201"/>
      <c r="F4186" s="201"/>
      <c r="G4186" s="201"/>
      <c r="H4186" s="221"/>
      <c r="I4186" s="207"/>
      <c r="J4186" s="207"/>
      <c r="K4186" s="207"/>
      <c r="L4186" s="207"/>
      <c r="M4186" s="207"/>
      <c r="N4186" s="207"/>
      <c r="O4186" s="207"/>
      <c r="P4186" s="207"/>
      <c r="Q4186" s="207"/>
      <c r="R4186" s="207"/>
      <c r="S4186" s="207"/>
      <c r="T4186" s="207"/>
      <c r="U4186" s="207"/>
      <c r="V4186" s="207"/>
      <c r="W4186" s="207"/>
      <c r="X4186" s="207"/>
      <c r="Y4186" s="207"/>
      <c r="Z4186" s="207"/>
      <c r="AA4186" s="207"/>
      <c r="AB4186" s="207"/>
      <c r="AC4186" s="207"/>
      <c r="AD4186" s="207"/>
      <c r="AE4186" s="207"/>
      <c r="AF4186" s="7"/>
    </row>
    <row r="4187" ht="14.25" customHeight="1">
      <c r="A4187" s="7"/>
      <c r="B4187" s="7"/>
      <c r="C4187" s="7"/>
      <c r="D4187" s="7"/>
      <c r="E4187" s="201"/>
      <c r="F4187" s="201"/>
      <c r="G4187" s="201"/>
      <c r="H4187" s="221"/>
      <c r="I4187" s="207"/>
      <c r="J4187" s="207"/>
      <c r="K4187" s="207"/>
      <c r="L4187" s="207"/>
      <c r="M4187" s="207"/>
      <c r="N4187" s="207"/>
      <c r="O4187" s="207"/>
      <c r="P4187" s="207"/>
      <c r="Q4187" s="207"/>
      <c r="R4187" s="207"/>
      <c r="S4187" s="207"/>
      <c r="T4187" s="207"/>
      <c r="U4187" s="207"/>
      <c r="V4187" s="207"/>
      <c r="W4187" s="207"/>
      <c r="X4187" s="207"/>
      <c r="Y4187" s="207"/>
      <c r="Z4187" s="207"/>
      <c r="AA4187" s="207"/>
      <c r="AB4187" s="207"/>
      <c r="AC4187" s="207"/>
      <c r="AD4187" s="207"/>
      <c r="AE4187" s="207"/>
      <c r="AF4187" s="7"/>
    </row>
    <row r="4188" ht="14.25" customHeight="1">
      <c r="A4188" s="7"/>
      <c r="B4188" s="7"/>
      <c r="C4188" s="7"/>
      <c r="D4188" s="7"/>
      <c r="E4188" s="201"/>
      <c r="F4188" s="201"/>
      <c r="G4188" s="201"/>
      <c r="H4188" s="221"/>
      <c r="I4188" s="207"/>
      <c r="J4188" s="207"/>
      <c r="K4188" s="207"/>
      <c r="L4188" s="207"/>
      <c r="M4188" s="207"/>
      <c r="N4188" s="207"/>
      <c r="O4188" s="207"/>
      <c r="P4188" s="207"/>
      <c r="Q4188" s="207"/>
      <c r="R4188" s="207"/>
      <c r="S4188" s="207"/>
      <c r="T4188" s="207"/>
      <c r="U4188" s="207"/>
      <c r="V4188" s="207"/>
      <c r="W4188" s="207"/>
      <c r="X4188" s="207"/>
      <c r="Y4188" s="207"/>
      <c r="Z4188" s="207"/>
      <c r="AA4188" s="207"/>
      <c r="AB4188" s="207"/>
      <c r="AC4188" s="207"/>
      <c r="AD4188" s="207"/>
      <c r="AE4188" s="207"/>
      <c r="AF4188" s="7"/>
    </row>
    <row r="4189" ht="14.25" customHeight="1">
      <c r="A4189" s="7"/>
      <c r="B4189" s="7"/>
      <c r="C4189" s="7"/>
      <c r="D4189" s="7"/>
      <c r="E4189" s="201"/>
      <c r="F4189" s="201"/>
      <c r="G4189" s="201"/>
      <c r="H4189" s="221"/>
      <c r="I4189" s="207"/>
      <c r="J4189" s="207"/>
      <c r="K4189" s="207"/>
      <c r="L4189" s="207"/>
      <c r="M4189" s="207"/>
      <c r="N4189" s="207"/>
      <c r="O4189" s="207"/>
      <c r="P4189" s="207"/>
      <c r="Q4189" s="207"/>
      <c r="R4189" s="207"/>
      <c r="S4189" s="207"/>
      <c r="T4189" s="207"/>
      <c r="U4189" s="207"/>
      <c r="V4189" s="207"/>
      <c r="W4189" s="207"/>
      <c r="X4189" s="207"/>
      <c r="Y4189" s="207"/>
      <c r="Z4189" s="207"/>
      <c r="AA4189" s="207"/>
      <c r="AB4189" s="207"/>
      <c r="AC4189" s="207"/>
      <c r="AD4189" s="207"/>
      <c r="AE4189" s="207"/>
      <c r="AF4189" s="7"/>
    </row>
    <row r="4190" ht="14.25" customHeight="1">
      <c r="A4190" s="7"/>
      <c r="B4190" s="7"/>
      <c r="C4190" s="7"/>
      <c r="D4190" s="7"/>
      <c r="E4190" s="201"/>
      <c r="F4190" s="201"/>
      <c r="G4190" s="201"/>
      <c r="H4190" s="221"/>
      <c r="I4190" s="207"/>
      <c r="J4190" s="207"/>
      <c r="K4190" s="207"/>
      <c r="L4190" s="207"/>
      <c r="M4190" s="207"/>
      <c r="N4190" s="207"/>
      <c r="O4190" s="207"/>
      <c r="P4190" s="207"/>
      <c r="Q4190" s="207"/>
      <c r="R4190" s="207"/>
      <c r="S4190" s="207"/>
      <c r="T4190" s="207"/>
      <c r="U4190" s="207"/>
      <c r="V4190" s="207"/>
      <c r="W4190" s="207"/>
      <c r="X4190" s="207"/>
      <c r="Y4190" s="207"/>
      <c r="Z4190" s="207"/>
      <c r="AA4190" s="207"/>
      <c r="AB4190" s="207"/>
      <c r="AC4190" s="207"/>
      <c r="AD4190" s="207"/>
      <c r="AE4190" s="207"/>
      <c r="AF4190" s="7"/>
    </row>
    <row r="4191" ht="14.25" customHeight="1">
      <c r="A4191" s="7"/>
      <c r="B4191" s="7"/>
      <c r="C4191" s="7"/>
      <c r="D4191" s="7"/>
      <c r="E4191" s="201"/>
      <c r="F4191" s="201"/>
      <c r="G4191" s="201"/>
      <c r="H4191" s="221"/>
      <c r="I4191" s="207"/>
      <c r="J4191" s="207"/>
      <c r="K4191" s="207"/>
      <c r="L4191" s="207"/>
      <c r="M4191" s="207"/>
      <c r="N4191" s="207"/>
      <c r="O4191" s="207"/>
      <c r="P4191" s="207"/>
      <c r="Q4191" s="207"/>
      <c r="R4191" s="207"/>
      <c r="S4191" s="207"/>
      <c r="T4191" s="207"/>
      <c r="U4191" s="207"/>
      <c r="V4191" s="207"/>
      <c r="W4191" s="207"/>
      <c r="X4191" s="207"/>
      <c r="Y4191" s="207"/>
      <c r="Z4191" s="207"/>
      <c r="AA4191" s="207"/>
      <c r="AB4191" s="207"/>
      <c r="AC4191" s="207"/>
      <c r="AD4191" s="207"/>
      <c r="AE4191" s="207"/>
      <c r="AF4191" s="7"/>
    </row>
    <row r="4192" ht="14.25" customHeight="1">
      <c r="A4192" s="7"/>
      <c r="B4192" s="7"/>
      <c r="C4192" s="7"/>
      <c r="D4192" s="7"/>
      <c r="E4192" s="201"/>
      <c r="F4192" s="201"/>
      <c r="G4192" s="201"/>
      <c r="H4192" s="221"/>
      <c r="I4192" s="207"/>
      <c r="J4192" s="207"/>
      <c r="K4192" s="207"/>
      <c r="L4192" s="207"/>
      <c r="M4192" s="207"/>
      <c r="N4192" s="207"/>
      <c r="O4192" s="207"/>
      <c r="P4192" s="207"/>
      <c r="Q4192" s="207"/>
      <c r="R4192" s="207"/>
      <c r="S4192" s="207"/>
      <c r="T4192" s="207"/>
      <c r="U4192" s="207"/>
      <c r="V4192" s="207"/>
      <c r="W4192" s="207"/>
      <c r="X4192" s="207"/>
      <c r="Y4192" s="207"/>
      <c r="Z4192" s="207"/>
      <c r="AA4192" s="207"/>
      <c r="AB4192" s="207"/>
      <c r="AC4192" s="207"/>
      <c r="AD4192" s="207"/>
      <c r="AE4192" s="207"/>
      <c r="AF4192" s="7"/>
    </row>
    <row r="4193" ht="14.25" customHeight="1">
      <c r="A4193" s="7"/>
      <c r="B4193" s="7"/>
      <c r="C4193" s="7"/>
      <c r="D4193" s="7"/>
      <c r="E4193" s="201"/>
      <c r="F4193" s="201"/>
      <c r="G4193" s="201"/>
      <c r="H4193" s="221"/>
      <c r="I4193" s="207"/>
      <c r="J4193" s="207"/>
      <c r="K4193" s="207"/>
      <c r="L4193" s="207"/>
      <c r="M4193" s="207"/>
      <c r="N4193" s="207"/>
      <c r="O4193" s="207"/>
      <c r="P4193" s="207"/>
      <c r="Q4193" s="207"/>
      <c r="R4193" s="207"/>
      <c r="S4193" s="207"/>
      <c r="T4193" s="207"/>
      <c r="U4193" s="207"/>
      <c r="V4193" s="207"/>
      <c r="W4193" s="207"/>
      <c r="X4193" s="207"/>
      <c r="Y4193" s="207"/>
      <c r="Z4193" s="207"/>
      <c r="AA4193" s="207"/>
      <c r="AB4193" s="207"/>
      <c r="AC4193" s="207"/>
      <c r="AD4193" s="207"/>
      <c r="AE4193" s="207"/>
      <c r="AF4193" s="7"/>
    </row>
    <row r="4194" ht="14.25" customHeight="1">
      <c r="A4194" s="7"/>
      <c r="B4194" s="7"/>
      <c r="C4194" s="7"/>
      <c r="D4194" s="7"/>
      <c r="E4194" s="201"/>
      <c r="F4194" s="201"/>
      <c r="G4194" s="201"/>
      <c r="H4194" s="221"/>
      <c r="I4194" s="207"/>
      <c r="J4194" s="207"/>
      <c r="K4194" s="207"/>
      <c r="L4194" s="207"/>
      <c r="M4194" s="207"/>
      <c r="N4194" s="207"/>
      <c r="O4194" s="207"/>
      <c r="P4194" s="207"/>
      <c r="Q4194" s="207"/>
      <c r="R4194" s="207"/>
      <c r="S4194" s="207"/>
      <c r="T4194" s="207"/>
      <c r="U4194" s="207"/>
      <c r="V4194" s="207"/>
      <c r="W4194" s="207"/>
      <c r="X4194" s="207"/>
      <c r="Y4194" s="207"/>
      <c r="Z4194" s="207"/>
      <c r="AA4194" s="207"/>
      <c r="AB4194" s="207"/>
      <c r="AC4194" s="207"/>
      <c r="AD4194" s="207"/>
      <c r="AE4194" s="207"/>
      <c r="AF4194" s="7"/>
    </row>
    <row r="4195" ht="14.25" customHeight="1">
      <c r="A4195" s="7"/>
      <c r="B4195" s="7"/>
      <c r="C4195" s="7"/>
      <c r="D4195" s="7"/>
      <c r="E4195" s="201"/>
      <c r="F4195" s="201"/>
      <c r="G4195" s="201"/>
      <c r="H4195" s="221"/>
      <c r="I4195" s="207"/>
      <c r="J4195" s="207"/>
      <c r="K4195" s="207"/>
      <c r="L4195" s="207"/>
      <c r="M4195" s="207"/>
      <c r="N4195" s="207"/>
      <c r="O4195" s="207"/>
      <c r="P4195" s="207"/>
      <c r="Q4195" s="207"/>
      <c r="R4195" s="207"/>
      <c r="S4195" s="207"/>
      <c r="T4195" s="207"/>
      <c r="U4195" s="207"/>
      <c r="V4195" s="207"/>
      <c r="W4195" s="207"/>
      <c r="X4195" s="207"/>
      <c r="Y4195" s="207"/>
      <c r="Z4195" s="207"/>
      <c r="AA4195" s="207"/>
      <c r="AB4195" s="207"/>
      <c r="AC4195" s="207"/>
      <c r="AD4195" s="207"/>
      <c r="AE4195" s="207"/>
      <c r="AF4195" s="7"/>
    </row>
    <row r="4196" ht="14.25" customHeight="1">
      <c r="A4196" s="7"/>
      <c r="B4196" s="7"/>
      <c r="C4196" s="7"/>
      <c r="D4196" s="7"/>
      <c r="E4196" s="201"/>
      <c r="F4196" s="201"/>
      <c r="G4196" s="201"/>
      <c r="H4196" s="221"/>
      <c r="I4196" s="207"/>
      <c r="J4196" s="207"/>
      <c r="K4196" s="207"/>
      <c r="L4196" s="207"/>
      <c r="M4196" s="207"/>
      <c r="N4196" s="207"/>
      <c r="O4196" s="207"/>
      <c r="P4196" s="207"/>
      <c r="Q4196" s="207"/>
      <c r="R4196" s="207"/>
      <c r="S4196" s="207"/>
      <c r="T4196" s="207"/>
      <c r="U4196" s="207"/>
      <c r="V4196" s="207"/>
      <c r="W4196" s="207"/>
      <c r="X4196" s="207"/>
      <c r="Y4196" s="207"/>
      <c r="Z4196" s="207"/>
      <c r="AA4196" s="207"/>
      <c r="AB4196" s="207"/>
      <c r="AC4196" s="207"/>
      <c r="AD4196" s="207"/>
      <c r="AE4196" s="207"/>
      <c r="AF4196" s="7"/>
    </row>
    <row r="4197" ht="14.25" customHeight="1">
      <c r="A4197" s="7"/>
      <c r="B4197" s="7"/>
      <c r="C4197" s="7"/>
      <c r="D4197" s="7"/>
      <c r="E4197" s="201"/>
      <c r="F4197" s="201"/>
      <c r="G4197" s="201"/>
      <c r="H4197" s="221"/>
      <c r="I4197" s="207"/>
      <c r="J4197" s="207"/>
      <c r="K4197" s="207"/>
      <c r="L4197" s="207"/>
      <c r="M4197" s="207"/>
      <c r="N4197" s="207"/>
      <c r="O4197" s="207"/>
      <c r="P4197" s="207"/>
      <c r="Q4197" s="207"/>
      <c r="R4197" s="207"/>
      <c r="S4197" s="207"/>
      <c r="T4197" s="207"/>
      <c r="U4197" s="207"/>
      <c r="V4197" s="207"/>
      <c r="W4197" s="207"/>
      <c r="X4197" s="207"/>
      <c r="Y4197" s="207"/>
      <c r="Z4197" s="207"/>
      <c r="AA4197" s="207"/>
      <c r="AB4197" s="207"/>
      <c r="AC4197" s="207"/>
      <c r="AD4197" s="207"/>
      <c r="AE4197" s="207"/>
      <c r="AF4197" s="7"/>
    </row>
    <row r="4198" ht="14.25" customHeight="1">
      <c r="A4198" s="7"/>
      <c r="B4198" s="7"/>
      <c r="C4198" s="7"/>
      <c r="D4198" s="7"/>
      <c r="E4198" s="201"/>
      <c r="F4198" s="201"/>
      <c r="G4198" s="201"/>
      <c r="H4198" s="221"/>
      <c r="I4198" s="207"/>
      <c r="J4198" s="207"/>
      <c r="K4198" s="207"/>
      <c r="L4198" s="207"/>
      <c r="M4198" s="207"/>
      <c r="N4198" s="207"/>
      <c r="O4198" s="207"/>
      <c r="P4198" s="207"/>
      <c r="Q4198" s="207"/>
      <c r="R4198" s="207"/>
      <c r="S4198" s="207"/>
      <c r="T4198" s="207"/>
      <c r="U4198" s="207"/>
      <c r="V4198" s="207"/>
      <c r="W4198" s="207"/>
      <c r="X4198" s="207"/>
      <c r="Y4198" s="207"/>
      <c r="Z4198" s="207"/>
      <c r="AA4198" s="207"/>
      <c r="AB4198" s="207"/>
      <c r="AC4198" s="207"/>
      <c r="AD4198" s="207"/>
      <c r="AE4198" s="207"/>
      <c r="AF4198" s="7"/>
    </row>
    <row r="4199" ht="14.25" customHeight="1">
      <c r="A4199" s="7"/>
      <c r="B4199" s="7"/>
      <c r="C4199" s="7"/>
      <c r="D4199" s="7"/>
      <c r="E4199" s="201"/>
      <c r="F4199" s="201"/>
      <c r="G4199" s="201"/>
      <c r="H4199" s="221"/>
      <c r="I4199" s="207"/>
      <c r="J4199" s="207"/>
      <c r="K4199" s="207"/>
      <c r="L4199" s="207"/>
      <c r="M4199" s="207"/>
      <c r="N4199" s="207"/>
      <c r="O4199" s="207"/>
      <c r="P4199" s="207"/>
      <c r="Q4199" s="207"/>
      <c r="R4199" s="207"/>
      <c r="S4199" s="207"/>
      <c r="T4199" s="207"/>
      <c r="U4199" s="207"/>
      <c r="V4199" s="207"/>
      <c r="W4199" s="207"/>
      <c r="X4199" s="207"/>
      <c r="Y4199" s="207"/>
      <c r="Z4199" s="207"/>
      <c r="AA4199" s="207"/>
      <c r="AB4199" s="207"/>
      <c r="AC4199" s="207"/>
      <c r="AD4199" s="207"/>
      <c r="AE4199" s="207"/>
      <c r="AF4199" s="7"/>
    </row>
    <row r="4200" ht="14.25" customHeight="1">
      <c r="A4200" s="7"/>
      <c r="B4200" s="7"/>
      <c r="C4200" s="7"/>
      <c r="D4200" s="7"/>
      <c r="E4200" s="201"/>
      <c r="F4200" s="201"/>
      <c r="G4200" s="201"/>
      <c r="H4200" s="221"/>
      <c r="I4200" s="207"/>
      <c r="J4200" s="207"/>
      <c r="K4200" s="207"/>
      <c r="L4200" s="207"/>
      <c r="M4200" s="207"/>
      <c r="N4200" s="207"/>
      <c r="O4200" s="207"/>
      <c r="P4200" s="207"/>
      <c r="Q4200" s="207"/>
      <c r="R4200" s="207"/>
      <c r="S4200" s="207"/>
      <c r="T4200" s="207"/>
      <c r="U4200" s="207"/>
      <c r="V4200" s="207"/>
      <c r="W4200" s="207"/>
      <c r="X4200" s="207"/>
      <c r="Y4200" s="207"/>
      <c r="Z4200" s="207"/>
      <c r="AA4200" s="207"/>
      <c r="AB4200" s="207"/>
      <c r="AC4200" s="207"/>
      <c r="AD4200" s="207"/>
      <c r="AE4200" s="207"/>
      <c r="AF4200" s="7"/>
    </row>
    <row r="4201" ht="14.25" customHeight="1">
      <c r="A4201" s="7"/>
      <c r="B4201" s="7"/>
      <c r="C4201" s="7"/>
      <c r="D4201" s="7"/>
      <c r="E4201" s="201"/>
      <c r="F4201" s="201"/>
      <c r="G4201" s="201"/>
      <c r="H4201" s="221"/>
      <c r="I4201" s="207"/>
      <c r="J4201" s="207"/>
      <c r="K4201" s="207"/>
      <c r="L4201" s="207"/>
      <c r="M4201" s="207"/>
      <c r="N4201" s="207"/>
      <c r="O4201" s="207"/>
      <c r="P4201" s="207"/>
      <c r="Q4201" s="207"/>
      <c r="R4201" s="207"/>
      <c r="S4201" s="207"/>
      <c r="T4201" s="207"/>
      <c r="U4201" s="207"/>
      <c r="V4201" s="207"/>
      <c r="W4201" s="207"/>
      <c r="X4201" s="207"/>
      <c r="Y4201" s="207"/>
      <c r="Z4201" s="207"/>
      <c r="AA4201" s="207"/>
      <c r="AB4201" s="207"/>
      <c r="AC4201" s="207"/>
      <c r="AD4201" s="207"/>
      <c r="AE4201" s="207"/>
      <c r="AF4201" s="7"/>
    </row>
    <row r="4202" ht="14.25" customHeight="1">
      <c r="A4202" s="7"/>
      <c r="B4202" s="7"/>
      <c r="C4202" s="7"/>
      <c r="D4202" s="7"/>
      <c r="E4202" s="201"/>
      <c r="F4202" s="201"/>
      <c r="G4202" s="201"/>
      <c r="H4202" s="221"/>
      <c r="I4202" s="207"/>
      <c r="J4202" s="207"/>
      <c r="K4202" s="207"/>
      <c r="L4202" s="207"/>
      <c r="M4202" s="207"/>
      <c r="N4202" s="207"/>
      <c r="O4202" s="207"/>
      <c r="P4202" s="207"/>
      <c r="Q4202" s="207"/>
      <c r="R4202" s="207"/>
      <c r="S4202" s="207"/>
      <c r="T4202" s="207"/>
      <c r="U4202" s="207"/>
      <c r="V4202" s="207"/>
      <c r="W4202" s="207"/>
      <c r="X4202" s="207"/>
      <c r="Y4202" s="207"/>
      <c r="Z4202" s="207"/>
      <c r="AA4202" s="207"/>
      <c r="AB4202" s="207"/>
      <c r="AC4202" s="207"/>
      <c r="AD4202" s="207"/>
      <c r="AE4202" s="207"/>
      <c r="AF4202" s="7"/>
    </row>
    <row r="4203" ht="14.25" customHeight="1">
      <c r="A4203" s="7"/>
      <c r="B4203" s="7"/>
      <c r="C4203" s="7"/>
      <c r="D4203" s="7"/>
      <c r="E4203" s="201"/>
      <c r="F4203" s="201"/>
      <c r="G4203" s="201"/>
      <c r="H4203" s="221"/>
      <c r="I4203" s="207"/>
      <c r="J4203" s="207"/>
      <c r="K4203" s="207"/>
      <c r="L4203" s="207"/>
      <c r="M4203" s="207"/>
      <c r="N4203" s="207"/>
      <c r="O4203" s="207"/>
      <c r="P4203" s="207"/>
      <c r="Q4203" s="207"/>
      <c r="R4203" s="207"/>
      <c r="S4203" s="207"/>
      <c r="T4203" s="207"/>
      <c r="U4203" s="207"/>
      <c r="V4203" s="207"/>
      <c r="W4203" s="207"/>
      <c r="X4203" s="207"/>
      <c r="Y4203" s="207"/>
      <c r="Z4203" s="207"/>
      <c r="AA4203" s="207"/>
      <c r="AB4203" s="207"/>
      <c r="AC4203" s="207"/>
      <c r="AD4203" s="207"/>
      <c r="AE4203" s="207"/>
      <c r="AF4203" s="7"/>
    </row>
    <row r="4204" ht="14.25" customHeight="1">
      <c r="A4204" s="7"/>
      <c r="B4204" s="7"/>
      <c r="C4204" s="7"/>
      <c r="D4204" s="7"/>
      <c r="E4204" s="201"/>
      <c r="F4204" s="201"/>
      <c r="G4204" s="201"/>
      <c r="H4204" s="221"/>
      <c r="I4204" s="207"/>
      <c r="J4204" s="207"/>
      <c r="K4204" s="207"/>
      <c r="L4204" s="207"/>
      <c r="M4204" s="207"/>
      <c r="N4204" s="207"/>
      <c r="O4204" s="207"/>
      <c r="P4204" s="207"/>
      <c r="Q4204" s="207"/>
      <c r="R4204" s="207"/>
      <c r="S4204" s="207"/>
      <c r="T4204" s="207"/>
      <c r="U4204" s="207"/>
      <c r="V4204" s="207"/>
      <c r="W4204" s="207"/>
      <c r="X4204" s="207"/>
      <c r="Y4204" s="207"/>
      <c r="Z4204" s="207"/>
      <c r="AA4204" s="207"/>
      <c r="AB4204" s="207"/>
      <c r="AC4204" s="207"/>
      <c r="AD4204" s="207"/>
      <c r="AE4204" s="207"/>
      <c r="AF4204" s="7"/>
    </row>
    <row r="4205" ht="14.25" customHeight="1">
      <c r="A4205" s="7"/>
      <c r="B4205" s="7"/>
      <c r="C4205" s="7"/>
      <c r="D4205" s="7"/>
      <c r="E4205" s="201"/>
      <c r="F4205" s="201"/>
      <c r="G4205" s="201"/>
      <c r="H4205" s="221"/>
      <c r="I4205" s="207"/>
      <c r="J4205" s="207"/>
      <c r="K4205" s="207"/>
      <c r="L4205" s="207"/>
      <c r="M4205" s="207"/>
      <c r="N4205" s="207"/>
      <c r="O4205" s="207"/>
      <c r="P4205" s="207"/>
      <c r="Q4205" s="207"/>
      <c r="R4205" s="207"/>
      <c r="S4205" s="207"/>
      <c r="T4205" s="207"/>
      <c r="U4205" s="207"/>
      <c r="V4205" s="207"/>
      <c r="W4205" s="207"/>
      <c r="X4205" s="207"/>
      <c r="Y4205" s="207"/>
      <c r="Z4205" s="207"/>
      <c r="AA4205" s="207"/>
      <c r="AB4205" s="207"/>
      <c r="AC4205" s="207"/>
      <c r="AD4205" s="207"/>
      <c r="AE4205" s="207"/>
      <c r="AF4205" s="7"/>
    </row>
    <row r="4206" ht="14.25" customHeight="1">
      <c r="A4206" s="7"/>
      <c r="B4206" s="7"/>
      <c r="C4206" s="7"/>
      <c r="D4206" s="7"/>
      <c r="E4206" s="201"/>
      <c r="F4206" s="201"/>
      <c r="G4206" s="201"/>
      <c r="H4206" s="221"/>
      <c r="I4206" s="207"/>
      <c r="J4206" s="207"/>
      <c r="K4206" s="207"/>
      <c r="L4206" s="207"/>
      <c r="M4206" s="207"/>
      <c r="N4206" s="207"/>
      <c r="O4206" s="207"/>
      <c r="P4206" s="207"/>
      <c r="Q4206" s="207"/>
      <c r="R4206" s="207"/>
      <c r="S4206" s="207"/>
      <c r="T4206" s="207"/>
      <c r="U4206" s="207"/>
      <c r="V4206" s="207"/>
      <c r="W4206" s="207"/>
      <c r="X4206" s="207"/>
      <c r="Y4206" s="207"/>
      <c r="Z4206" s="207"/>
      <c r="AA4206" s="207"/>
      <c r="AB4206" s="207"/>
      <c r="AC4206" s="207"/>
      <c r="AD4206" s="207"/>
      <c r="AE4206" s="207"/>
      <c r="AF4206" s="7"/>
    </row>
    <row r="4207" ht="14.25" customHeight="1">
      <c r="A4207" s="7"/>
      <c r="B4207" s="7"/>
      <c r="C4207" s="7"/>
      <c r="D4207" s="7"/>
      <c r="E4207" s="201"/>
      <c r="F4207" s="201"/>
      <c r="G4207" s="201"/>
      <c r="H4207" s="221"/>
      <c r="I4207" s="207"/>
      <c r="J4207" s="207"/>
      <c r="K4207" s="207"/>
      <c r="L4207" s="207"/>
      <c r="M4207" s="207"/>
      <c r="N4207" s="207"/>
      <c r="O4207" s="207"/>
      <c r="P4207" s="207"/>
      <c r="Q4207" s="207"/>
      <c r="R4207" s="207"/>
      <c r="S4207" s="207"/>
      <c r="T4207" s="207"/>
      <c r="U4207" s="207"/>
      <c r="V4207" s="207"/>
      <c r="W4207" s="207"/>
      <c r="X4207" s="207"/>
      <c r="Y4207" s="207"/>
      <c r="Z4207" s="207"/>
      <c r="AA4207" s="207"/>
      <c r="AB4207" s="207"/>
      <c r="AC4207" s="207"/>
      <c r="AD4207" s="207"/>
      <c r="AE4207" s="207"/>
      <c r="AF4207" s="7"/>
    </row>
    <row r="4208" ht="14.25" customHeight="1">
      <c r="A4208" s="7"/>
      <c r="B4208" s="7"/>
      <c r="C4208" s="7"/>
      <c r="D4208" s="7"/>
      <c r="E4208" s="201"/>
      <c r="F4208" s="201"/>
      <c r="G4208" s="201"/>
      <c r="H4208" s="221"/>
      <c r="I4208" s="207"/>
      <c r="J4208" s="207"/>
      <c r="K4208" s="207"/>
      <c r="L4208" s="207"/>
      <c r="M4208" s="207"/>
      <c r="N4208" s="207"/>
      <c r="O4208" s="207"/>
      <c r="P4208" s="207"/>
      <c r="Q4208" s="207"/>
      <c r="R4208" s="207"/>
      <c r="S4208" s="207"/>
      <c r="T4208" s="207"/>
      <c r="U4208" s="207"/>
      <c r="V4208" s="207"/>
      <c r="W4208" s="207"/>
      <c r="X4208" s="207"/>
      <c r="Y4208" s="207"/>
      <c r="Z4208" s="207"/>
      <c r="AA4208" s="207"/>
      <c r="AB4208" s="207"/>
      <c r="AC4208" s="207"/>
      <c r="AD4208" s="207"/>
      <c r="AE4208" s="207"/>
      <c r="AF4208" s="7"/>
    </row>
    <row r="4209" ht="14.25" customHeight="1">
      <c r="A4209" s="7"/>
      <c r="B4209" s="7"/>
      <c r="C4209" s="7"/>
      <c r="D4209" s="7"/>
      <c r="E4209" s="201"/>
      <c r="F4209" s="201"/>
      <c r="G4209" s="201"/>
      <c r="H4209" s="221"/>
      <c r="I4209" s="207"/>
      <c r="J4209" s="207"/>
      <c r="K4209" s="207"/>
      <c r="L4209" s="207"/>
      <c r="M4209" s="207"/>
      <c r="N4209" s="207"/>
      <c r="O4209" s="207"/>
      <c r="P4209" s="207"/>
      <c r="Q4209" s="207"/>
      <c r="R4209" s="207"/>
      <c r="S4209" s="207"/>
      <c r="T4209" s="207"/>
      <c r="U4209" s="207"/>
      <c r="V4209" s="207"/>
      <c r="W4209" s="207"/>
      <c r="X4209" s="207"/>
      <c r="Y4209" s="207"/>
      <c r="Z4209" s="207"/>
      <c r="AA4209" s="207"/>
      <c r="AB4209" s="207"/>
      <c r="AC4209" s="207"/>
      <c r="AD4209" s="207"/>
      <c r="AE4209" s="207"/>
      <c r="AF4209" s="7"/>
    </row>
    <row r="4210" ht="14.25" customHeight="1">
      <c r="A4210" s="7"/>
      <c r="B4210" s="7"/>
      <c r="C4210" s="7"/>
      <c r="D4210" s="7"/>
      <c r="E4210" s="201"/>
      <c r="F4210" s="201"/>
      <c r="G4210" s="201"/>
      <c r="H4210" s="221"/>
      <c r="I4210" s="207"/>
      <c r="J4210" s="207"/>
      <c r="K4210" s="207"/>
      <c r="L4210" s="207"/>
      <c r="M4210" s="207"/>
      <c r="N4210" s="207"/>
      <c r="O4210" s="207"/>
      <c r="P4210" s="207"/>
      <c r="Q4210" s="207"/>
      <c r="R4210" s="207"/>
      <c r="S4210" s="207"/>
      <c r="T4210" s="207"/>
      <c r="U4210" s="207"/>
      <c r="V4210" s="207"/>
      <c r="W4210" s="207"/>
      <c r="X4210" s="207"/>
      <c r="Y4210" s="207"/>
      <c r="Z4210" s="207"/>
      <c r="AA4210" s="207"/>
      <c r="AB4210" s="207"/>
      <c r="AC4210" s="207"/>
      <c r="AD4210" s="207"/>
      <c r="AE4210" s="207"/>
      <c r="AF4210" s="7"/>
    </row>
    <row r="4211" ht="14.25" customHeight="1">
      <c r="A4211" s="7"/>
      <c r="B4211" s="7"/>
      <c r="C4211" s="7"/>
      <c r="D4211" s="7"/>
      <c r="E4211" s="201"/>
      <c r="F4211" s="201"/>
      <c r="G4211" s="201"/>
      <c r="H4211" s="221"/>
      <c r="I4211" s="207"/>
      <c r="J4211" s="207"/>
      <c r="K4211" s="207"/>
      <c r="L4211" s="207"/>
      <c r="M4211" s="207"/>
      <c r="N4211" s="207"/>
      <c r="O4211" s="207"/>
      <c r="P4211" s="207"/>
      <c r="Q4211" s="207"/>
      <c r="R4211" s="207"/>
      <c r="S4211" s="207"/>
      <c r="T4211" s="207"/>
      <c r="U4211" s="207"/>
      <c r="V4211" s="207"/>
      <c r="W4211" s="207"/>
      <c r="X4211" s="207"/>
      <c r="Y4211" s="207"/>
      <c r="Z4211" s="207"/>
      <c r="AA4211" s="207"/>
      <c r="AB4211" s="207"/>
      <c r="AC4211" s="207"/>
      <c r="AD4211" s="207"/>
      <c r="AE4211" s="207"/>
      <c r="AF4211" s="7"/>
    </row>
    <row r="4212" ht="14.25" customHeight="1">
      <c r="A4212" s="7"/>
      <c r="B4212" s="7"/>
      <c r="C4212" s="7"/>
      <c r="D4212" s="7"/>
      <c r="E4212" s="201"/>
      <c r="F4212" s="201"/>
      <c r="G4212" s="201"/>
      <c r="H4212" s="221"/>
      <c r="I4212" s="207"/>
      <c r="J4212" s="207"/>
      <c r="K4212" s="207"/>
      <c r="L4212" s="207"/>
      <c r="M4212" s="207"/>
      <c r="N4212" s="207"/>
      <c r="O4212" s="207"/>
      <c r="P4212" s="207"/>
      <c r="Q4212" s="207"/>
      <c r="R4212" s="207"/>
      <c r="S4212" s="207"/>
      <c r="T4212" s="207"/>
      <c r="U4212" s="207"/>
      <c r="V4212" s="207"/>
      <c r="W4212" s="207"/>
      <c r="X4212" s="207"/>
      <c r="Y4212" s="207"/>
      <c r="Z4212" s="207"/>
      <c r="AA4212" s="207"/>
      <c r="AB4212" s="207"/>
      <c r="AC4212" s="207"/>
      <c r="AD4212" s="207"/>
      <c r="AE4212" s="207"/>
      <c r="AF4212" s="7"/>
    </row>
    <row r="4213" ht="14.25" customHeight="1">
      <c r="A4213" s="7"/>
      <c r="B4213" s="7"/>
      <c r="C4213" s="7"/>
      <c r="D4213" s="7"/>
      <c r="E4213" s="201"/>
      <c r="F4213" s="201"/>
      <c r="G4213" s="201"/>
      <c r="H4213" s="221"/>
      <c r="I4213" s="207"/>
      <c r="J4213" s="207"/>
      <c r="K4213" s="207"/>
      <c r="L4213" s="207"/>
      <c r="M4213" s="207"/>
      <c r="N4213" s="207"/>
      <c r="O4213" s="207"/>
      <c r="P4213" s="207"/>
      <c r="Q4213" s="207"/>
      <c r="R4213" s="207"/>
      <c r="S4213" s="207"/>
      <c r="T4213" s="207"/>
      <c r="U4213" s="207"/>
      <c r="V4213" s="207"/>
      <c r="W4213" s="207"/>
      <c r="X4213" s="207"/>
      <c r="Y4213" s="207"/>
      <c r="Z4213" s="207"/>
      <c r="AA4213" s="207"/>
      <c r="AB4213" s="207"/>
      <c r="AC4213" s="207"/>
      <c r="AD4213" s="207"/>
      <c r="AE4213" s="207"/>
      <c r="AF4213" s="7"/>
    </row>
    <row r="4214" ht="14.25" customHeight="1">
      <c r="A4214" s="7"/>
      <c r="B4214" s="7"/>
      <c r="C4214" s="7"/>
      <c r="D4214" s="7"/>
      <c r="E4214" s="201"/>
      <c r="F4214" s="201"/>
      <c r="G4214" s="201"/>
      <c r="H4214" s="221"/>
      <c r="I4214" s="207"/>
      <c r="J4214" s="207"/>
      <c r="K4214" s="207"/>
      <c r="L4214" s="207"/>
      <c r="M4214" s="207"/>
      <c r="N4214" s="207"/>
      <c r="O4214" s="207"/>
      <c r="P4214" s="207"/>
      <c r="Q4214" s="207"/>
      <c r="R4214" s="207"/>
      <c r="S4214" s="207"/>
      <c r="T4214" s="207"/>
      <c r="U4214" s="207"/>
      <c r="V4214" s="207"/>
      <c r="W4214" s="207"/>
      <c r="X4214" s="207"/>
      <c r="Y4214" s="207"/>
      <c r="Z4214" s="207"/>
      <c r="AA4214" s="207"/>
      <c r="AB4214" s="207"/>
      <c r="AC4214" s="207"/>
      <c r="AD4214" s="207"/>
      <c r="AE4214" s="207"/>
      <c r="AF4214" s="7"/>
    </row>
    <row r="4215" ht="14.25" customHeight="1">
      <c r="A4215" s="7"/>
      <c r="B4215" s="7"/>
      <c r="C4215" s="7"/>
      <c r="D4215" s="7"/>
      <c r="E4215" s="201"/>
      <c r="F4215" s="201"/>
      <c r="G4215" s="201"/>
      <c r="H4215" s="221"/>
      <c r="I4215" s="207"/>
      <c r="J4215" s="207"/>
      <c r="K4215" s="207"/>
      <c r="L4215" s="207"/>
      <c r="M4215" s="207"/>
      <c r="N4215" s="207"/>
      <c r="O4215" s="207"/>
      <c r="P4215" s="207"/>
      <c r="Q4215" s="207"/>
      <c r="R4215" s="207"/>
      <c r="S4215" s="207"/>
      <c r="T4215" s="207"/>
      <c r="U4215" s="207"/>
      <c r="V4215" s="207"/>
      <c r="W4215" s="207"/>
      <c r="X4215" s="207"/>
      <c r="Y4215" s="207"/>
      <c r="Z4215" s="207"/>
      <c r="AA4215" s="207"/>
      <c r="AB4215" s="207"/>
      <c r="AC4215" s="207"/>
      <c r="AD4215" s="207"/>
      <c r="AE4215" s="207"/>
      <c r="AF4215" s="7"/>
    </row>
    <row r="4216" ht="14.25" customHeight="1">
      <c r="A4216" s="7"/>
      <c r="B4216" s="7"/>
      <c r="C4216" s="7"/>
      <c r="D4216" s="7"/>
      <c r="E4216" s="201"/>
      <c r="F4216" s="201"/>
      <c r="G4216" s="201"/>
      <c r="H4216" s="221"/>
      <c r="I4216" s="207"/>
      <c r="J4216" s="207"/>
      <c r="K4216" s="207"/>
      <c r="L4216" s="207"/>
      <c r="M4216" s="207"/>
      <c r="N4216" s="207"/>
      <c r="O4216" s="207"/>
      <c r="P4216" s="207"/>
      <c r="Q4216" s="207"/>
      <c r="R4216" s="207"/>
      <c r="S4216" s="207"/>
      <c r="T4216" s="207"/>
      <c r="U4216" s="207"/>
      <c r="V4216" s="207"/>
      <c r="W4216" s="207"/>
      <c r="X4216" s="207"/>
      <c r="Y4216" s="207"/>
      <c r="Z4216" s="207"/>
      <c r="AA4216" s="207"/>
      <c r="AB4216" s="207"/>
      <c r="AC4216" s="207"/>
      <c r="AD4216" s="207"/>
      <c r="AE4216" s="207"/>
      <c r="AF4216" s="7"/>
    </row>
    <row r="4217" ht="14.25" customHeight="1">
      <c r="A4217" s="7"/>
      <c r="B4217" s="7"/>
      <c r="C4217" s="7"/>
      <c r="D4217" s="7"/>
      <c r="E4217" s="201"/>
      <c r="F4217" s="201"/>
      <c r="G4217" s="201"/>
      <c r="H4217" s="221"/>
      <c r="I4217" s="207"/>
      <c r="J4217" s="207"/>
      <c r="K4217" s="207"/>
      <c r="L4217" s="207"/>
      <c r="M4217" s="207"/>
      <c r="N4217" s="207"/>
      <c r="O4217" s="207"/>
      <c r="P4217" s="207"/>
      <c r="Q4217" s="207"/>
      <c r="R4217" s="207"/>
      <c r="S4217" s="207"/>
      <c r="T4217" s="207"/>
      <c r="U4217" s="207"/>
      <c r="V4217" s="207"/>
      <c r="W4217" s="207"/>
      <c r="X4217" s="207"/>
      <c r="Y4217" s="207"/>
      <c r="Z4217" s="207"/>
      <c r="AA4217" s="207"/>
      <c r="AB4217" s="207"/>
      <c r="AC4217" s="207"/>
      <c r="AD4217" s="207"/>
      <c r="AE4217" s="207"/>
      <c r="AF4217" s="7"/>
    </row>
    <row r="4218" ht="14.25" customHeight="1">
      <c r="A4218" s="7"/>
      <c r="B4218" s="7"/>
      <c r="C4218" s="7"/>
      <c r="D4218" s="7"/>
      <c r="E4218" s="201"/>
      <c r="F4218" s="201"/>
      <c r="G4218" s="201"/>
      <c r="H4218" s="221"/>
      <c r="I4218" s="207"/>
      <c r="J4218" s="207"/>
      <c r="K4218" s="207"/>
      <c r="L4218" s="207"/>
      <c r="M4218" s="207"/>
      <c r="N4218" s="207"/>
      <c r="O4218" s="207"/>
      <c r="P4218" s="207"/>
      <c r="Q4218" s="207"/>
      <c r="R4218" s="207"/>
      <c r="S4218" s="207"/>
      <c r="T4218" s="207"/>
      <c r="U4218" s="207"/>
      <c r="V4218" s="207"/>
      <c r="W4218" s="207"/>
      <c r="X4218" s="207"/>
      <c r="Y4218" s="207"/>
      <c r="Z4218" s="207"/>
      <c r="AA4218" s="207"/>
      <c r="AB4218" s="207"/>
      <c r="AC4218" s="207"/>
      <c r="AD4218" s="207"/>
      <c r="AE4218" s="207"/>
      <c r="AF4218" s="7"/>
    </row>
    <row r="4219" ht="14.25" customHeight="1">
      <c r="A4219" s="7"/>
      <c r="B4219" s="7"/>
      <c r="C4219" s="7"/>
      <c r="D4219" s="7"/>
      <c r="E4219" s="201"/>
      <c r="F4219" s="201"/>
      <c r="G4219" s="201"/>
      <c r="H4219" s="221"/>
      <c r="I4219" s="207"/>
      <c r="J4219" s="207"/>
      <c r="K4219" s="207"/>
      <c r="L4219" s="207"/>
      <c r="M4219" s="207"/>
      <c r="N4219" s="207"/>
      <c r="O4219" s="207"/>
      <c r="P4219" s="207"/>
      <c r="Q4219" s="207"/>
      <c r="R4219" s="207"/>
      <c r="S4219" s="207"/>
      <c r="T4219" s="207"/>
      <c r="U4219" s="207"/>
      <c r="V4219" s="207"/>
      <c r="W4219" s="207"/>
      <c r="X4219" s="207"/>
      <c r="Y4219" s="207"/>
      <c r="Z4219" s="207"/>
      <c r="AA4219" s="207"/>
      <c r="AB4219" s="207"/>
      <c r="AC4219" s="207"/>
      <c r="AD4219" s="207"/>
      <c r="AE4219" s="207"/>
      <c r="AF4219" s="7"/>
    </row>
    <row r="4220" ht="14.25" customHeight="1">
      <c r="A4220" s="7"/>
      <c r="B4220" s="7"/>
      <c r="C4220" s="7"/>
      <c r="D4220" s="7"/>
      <c r="E4220" s="201"/>
      <c r="F4220" s="201"/>
      <c r="G4220" s="201"/>
      <c r="H4220" s="221"/>
      <c r="I4220" s="207"/>
      <c r="J4220" s="207"/>
      <c r="K4220" s="207"/>
      <c r="L4220" s="207"/>
      <c r="M4220" s="207"/>
      <c r="N4220" s="207"/>
      <c r="O4220" s="207"/>
      <c r="P4220" s="207"/>
      <c r="Q4220" s="207"/>
      <c r="R4220" s="207"/>
      <c r="S4220" s="207"/>
      <c r="T4220" s="207"/>
      <c r="U4220" s="207"/>
      <c r="V4220" s="207"/>
      <c r="W4220" s="207"/>
      <c r="X4220" s="207"/>
      <c r="Y4220" s="207"/>
      <c r="Z4220" s="207"/>
      <c r="AA4220" s="207"/>
      <c r="AB4220" s="207"/>
      <c r="AC4220" s="207"/>
      <c r="AD4220" s="207"/>
      <c r="AE4220" s="207"/>
      <c r="AF4220" s="7"/>
    </row>
    <row r="4221" ht="14.25" customHeight="1">
      <c r="A4221" s="7"/>
      <c r="B4221" s="7"/>
      <c r="C4221" s="7"/>
      <c r="D4221" s="7"/>
      <c r="E4221" s="201"/>
      <c r="F4221" s="201"/>
      <c r="G4221" s="201"/>
      <c r="H4221" s="221"/>
      <c r="I4221" s="207"/>
      <c r="J4221" s="207"/>
      <c r="K4221" s="207"/>
      <c r="L4221" s="207"/>
      <c r="M4221" s="207"/>
      <c r="N4221" s="207"/>
      <c r="O4221" s="207"/>
      <c r="P4221" s="207"/>
      <c r="Q4221" s="207"/>
      <c r="R4221" s="207"/>
      <c r="S4221" s="207"/>
      <c r="T4221" s="207"/>
      <c r="U4221" s="207"/>
      <c r="V4221" s="207"/>
      <c r="W4221" s="207"/>
      <c r="X4221" s="207"/>
      <c r="Y4221" s="207"/>
      <c r="Z4221" s="207"/>
      <c r="AA4221" s="207"/>
      <c r="AB4221" s="207"/>
      <c r="AC4221" s="207"/>
      <c r="AD4221" s="207"/>
      <c r="AE4221" s="207"/>
      <c r="AF4221" s="7"/>
    </row>
    <row r="4222" ht="14.25" customHeight="1">
      <c r="A4222" s="7"/>
      <c r="B4222" s="7"/>
      <c r="C4222" s="7"/>
      <c r="D4222" s="7"/>
      <c r="E4222" s="201"/>
      <c r="F4222" s="201"/>
      <c r="G4222" s="201"/>
      <c r="H4222" s="221"/>
      <c r="I4222" s="207"/>
      <c r="J4222" s="207"/>
      <c r="K4222" s="207"/>
      <c r="L4222" s="207"/>
      <c r="M4222" s="207"/>
      <c r="N4222" s="207"/>
      <c r="O4222" s="207"/>
      <c r="P4222" s="207"/>
      <c r="Q4222" s="207"/>
      <c r="R4222" s="207"/>
      <c r="S4222" s="207"/>
      <c r="T4222" s="207"/>
      <c r="U4222" s="207"/>
      <c r="V4222" s="207"/>
      <c r="W4222" s="207"/>
      <c r="X4222" s="207"/>
      <c r="Y4222" s="207"/>
      <c r="Z4222" s="207"/>
      <c r="AA4222" s="207"/>
      <c r="AB4222" s="207"/>
      <c r="AC4222" s="207"/>
      <c r="AD4222" s="207"/>
      <c r="AE4222" s="207"/>
      <c r="AF4222" s="7"/>
    </row>
    <row r="4223" ht="14.25" customHeight="1">
      <c r="A4223" s="7"/>
      <c r="B4223" s="7"/>
      <c r="C4223" s="7"/>
      <c r="D4223" s="7"/>
      <c r="E4223" s="201"/>
      <c r="F4223" s="201"/>
      <c r="G4223" s="201"/>
      <c r="H4223" s="221"/>
      <c r="I4223" s="207"/>
      <c r="J4223" s="207"/>
      <c r="K4223" s="207"/>
      <c r="L4223" s="207"/>
      <c r="M4223" s="207"/>
      <c r="N4223" s="207"/>
      <c r="O4223" s="207"/>
      <c r="P4223" s="207"/>
      <c r="Q4223" s="207"/>
      <c r="R4223" s="207"/>
      <c r="S4223" s="207"/>
      <c r="T4223" s="207"/>
      <c r="U4223" s="207"/>
      <c r="V4223" s="207"/>
      <c r="W4223" s="207"/>
      <c r="X4223" s="207"/>
      <c r="Y4223" s="207"/>
      <c r="Z4223" s="207"/>
      <c r="AA4223" s="207"/>
      <c r="AB4223" s="207"/>
      <c r="AC4223" s="207"/>
      <c r="AD4223" s="207"/>
      <c r="AE4223" s="207"/>
      <c r="AF4223" s="7"/>
    </row>
    <row r="4224" ht="14.25" customHeight="1">
      <c r="A4224" s="7"/>
      <c r="B4224" s="7"/>
      <c r="C4224" s="7"/>
      <c r="D4224" s="7"/>
      <c r="E4224" s="201"/>
      <c r="F4224" s="201"/>
      <c r="G4224" s="201"/>
      <c r="H4224" s="221"/>
      <c r="I4224" s="207"/>
      <c r="J4224" s="207"/>
      <c r="K4224" s="207"/>
      <c r="L4224" s="207"/>
      <c r="M4224" s="207"/>
      <c r="N4224" s="207"/>
      <c r="O4224" s="207"/>
      <c r="P4224" s="207"/>
      <c r="Q4224" s="207"/>
      <c r="R4224" s="207"/>
      <c r="S4224" s="207"/>
      <c r="T4224" s="207"/>
      <c r="U4224" s="207"/>
      <c r="V4224" s="207"/>
      <c r="W4224" s="207"/>
      <c r="X4224" s="207"/>
      <c r="Y4224" s="207"/>
      <c r="Z4224" s="207"/>
      <c r="AA4224" s="207"/>
      <c r="AB4224" s="207"/>
      <c r="AC4224" s="207"/>
      <c r="AD4224" s="207"/>
      <c r="AE4224" s="207"/>
      <c r="AF4224" s="7"/>
    </row>
    <row r="4225" ht="14.25" customHeight="1">
      <c r="A4225" s="7"/>
      <c r="B4225" s="7"/>
      <c r="C4225" s="7"/>
      <c r="D4225" s="7"/>
      <c r="E4225" s="201"/>
      <c r="F4225" s="201"/>
      <c r="G4225" s="201"/>
      <c r="H4225" s="221"/>
      <c r="I4225" s="207"/>
      <c r="J4225" s="207"/>
      <c r="K4225" s="207"/>
      <c r="L4225" s="207"/>
      <c r="M4225" s="207"/>
      <c r="N4225" s="207"/>
      <c r="O4225" s="207"/>
      <c r="P4225" s="207"/>
      <c r="Q4225" s="207"/>
      <c r="R4225" s="207"/>
      <c r="S4225" s="207"/>
      <c r="T4225" s="207"/>
      <c r="U4225" s="207"/>
      <c r="V4225" s="207"/>
      <c r="W4225" s="207"/>
      <c r="X4225" s="207"/>
      <c r="Y4225" s="207"/>
      <c r="Z4225" s="207"/>
      <c r="AA4225" s="207"/>
      <c r="AB4225" s="207"/>
      <c r="AC4225" s="207"/>
      <c r="AD4225" s="207"/>
      <c r="AE4225" s="207"/>
      <c r="AF4225" s="7"/>
    </row>
    <row r="4226" ht="14.25" customHeight="1">
      <c r="A4226" s="7"/>
      <c r="B4226" s="7"/>
      <c r="C4226" s="7"/>
      <c r="D4226" s="7"/>
      <c r="E4226" s="201"/>
      <c r="F4226" s="201"/>
      <c r="G4226" s="201"/>
      <c r="H4226" s="221"/>
      <c r="I4226" s="207"/>
      <c r="J4226" s="207"/>
      <c r="K4226" s="207"/>
      <c r="L4226" s="207"/>
      <c r="M4226" s="207"/>
      <c r="N4226" s="207"/>
      <c r="O4226" s="207"/>
      <c r="P4226" s="207"/>
      <c r="Q4226" s="207"/>
      <c r="R4226" s="207"/>
      <c r="S4226" s="207"/>
      <c r="T4226" s="207"/>
      <c r="U4226" s="207"/>
      <c r="V4226" s="207"/>
      <c r="W4226" s="207"/>
      <c r="X4226" s="207"/>
      <c r="Y4226" s="207"/>
      <c r="Z4226" s="207"/>
      <c r="AA4226" s="207"/>
      <c r="AB4226" s="207"/>
      <c r="AC4226" s="207"/>
      <c r="AD4226" s="207"/>
      <c r="AE4226" s="207"/>
      <c r="AF4226" s="7"/>
    </row>
    <row r="4227" ht="14.25" customHeight="1">
      <c r="A4227" s="7"/>
      <c r="B4227" s="7"/>
      <c r="C4227" s="7"/>
      <c r="D4227" s="7"/>
      <c r="E4227" s="201"/>
      <c r="F4227" s="201"/>
      <c r="G4227" s="201"/>
      <c r="H4227" s="221"/>
      <c r="I4227" s="207"/>
      <c r="J4227" s="207"/>
      <c r="K4227" s="207"/>
      <c r="L4227" s="207"/>
      <c r="M4227" s="207"/>
      <c r="N4227" s="207"/>
      <c r="O4227" s="207"/>
      <c r="P4227" s="207"/>
      <c r="Q4227" s="207"/>
      <c r="R4227" s="207"/>
      <c r="S4227" s="207"/>
      <c r="T4227" s="207"/>
      <c r="U4227" s="207"/>
      <c r="V4227" s="207"/>
      <c r="W4227" s="207"/>
      <c r="X4227" s="207"/>
      <c r="Y4227" s="207"/>
      <c r="Z4227" s="207"/>
      <c r="AA4227" s="207"/>
      <c r="AB4227" s="207"/>
      <c r="AC4227" s="207"/>
      <c r="AD4227" s="207"/>
      <c r="AE4227" s="207"/>
      <c r="AF4227" s="7"/>
    </row>
    <row r="4228" ht="14.25" customHeight="1">
      <c r="A4228" s="7"/>
      <c r="B4228" s="7"/>
      <c r="C4228" s="7"/>
      <c r="D4228" s="7"/>
      <c r="E4228" s="201"/>
      <c r="F4228" s="201"/>
      <c r="G4228" s="201"/>
      <c r="H4228" s="221"/>
      <c r="I4228" s="207"/>
      <c r="J4228" s="207"/>
      <c r="K4228" s="207"/>
      <c r="L4228" s="207"/>
      <c r="M4228" s="207"/>
      <c r="N4228" s="207"/>
      <c r="O4228" s="207"/>
      <c r="P4228" s="207"/>
      <c r="Q4228" s="207"/>
      <c r="R4228" s="207"/>
      <c r="S4228" s="207"/>
      <c r="T4228" s="207"/>
      <c r="U4228" s="207"/>
      <c r="V4228" s="207"/>
      <c r="W4228" s="207"/>
      <c r="X4228" s="207"/>
      <c r="Y4228" s="207"/>
      <c r="Z4228" s="207"/>
      <c r="AA4228" s="207"/>
      <c r="AB4228" s="207"/>
      <c r="AC4228" s="207"/>
      <c r="AD4228" s="207"/>
      <c r="AE4228" s="207"/>
      <c r="AF4228" s="7"/>
    </row>
    <row r="4229" ht="14.25" customHeight="1">
      <c r="A4229" s="7"/>
      <c r="B4229" s="7"/>
      <c r="C4229" s="7"/>
      <c r="D4229" s="7"/>
      <c r="E4229" s="201"/>
      <c r="F4229" s="201"/>
      <c r="G4229" s="201"/>
      <c r="H4229" s="221"/>
      <c r="I4229" s="207"/>
      <c r="J4229" s="207"/>
      <c r="K4229" s="207"/>
      <c r="L4229" s="207"/>
      <c r="M4229" s="207"/>
      <c r="N4229" s="207"/>
      <c r="O4229" s="207"/>
      <c r="P4229" s="207"/>
      <c r="Q4229" s="207"/>
      <c r="R4229" s="207"/>
      <c r="S4229" s="207"/>
      <c r="T4229" s="207"/>
      <c r="U4229" s="207"/>
      <c r="V4229" s="207"/>
      <c r="W4229" s="207"/>
      <c r="X4229" s="207"/>
      <c r="Y4229" s="207"/>
      <c r="Z4229" s="207"/>
      <c r="AA4229" s="207"/>
      <c r="AB4229" s="207"/>
      <c r="AC4229" s="207"/>
      <c r="AD4229" s="207"/>
      <c r="AE4229" s="207"/>
      <c r="AF4229" s="7"/>
    </row>
    <row r="4230" ht="14.25" customHeight="1">
      <c r="A4230" s="7"/>
      <c r="B4230" s="7"/>
      <c r="C4230" s="7"/>
      <c r="D4230" s="7"/>
      <c r="E4230" s="201"/>
      <c r="F4230" s="201"/>
      <c r="G4230" s="201"/>
      <c r="H4230" s="221"/>
      <c r="I4230" s="207"/>
      <c r="J4230" s="207"/>
      <c r="K4230" s="207"/>
      <c r="L4230" s="207"/>
      <c r="M4230" s="207"/>
      <c r="N4230" s="207"/>
      <c r="O4230" s="207"/>
      <c r="P4230" s="207"/>
      <c r="Q4230" s="207"/>
      <c r="R4230" s="207"/>
      <c r="S4230" s="207"/>
      <c r="T4230" s="207"/>
      <c r="U4230" s="207"/>
      <c r="V4230" s="207"/>
      <c r="W4230" s="207"/>
      <c r="X4230" s="207"/>
      <c r="Y4230" s="207"/>
      <c r="Z4230" s="207"/>
      <c r="AA4230" s="207"/>
      <c r="AB4230" s="207"/>
      <c r="AC4230" s="207"/>
      <c r="AD4230" s="207"/>
      <c r="AE4230" s="207"/>
      <c r="AF4230" s="7"/>
    </row>
    <row r="4231" ht="14.25" customHeight="1">
      <c r="A4231" s="7"/>
      <c r="B4231" s="7"/>
      <c r="C4231" s="7"/>
      <c r="D4231" s="7"/>
      <c r="E4231" s="201"/>
      <c r="F4231" s="201"/>
      <c r="G4231" s="201"/>
      <c r="H4231" s="221"/>
      <c r="I4231" s="207"/>
      <c r="J4231" s="207"/>
      <c r="K4231" s="207"/>
      <c r="L4231" s="207"/>
      <c r="M4231" s="207"/>
      <c r="N4231" s="207"/>
      <c r="O4231" s="207"/>
      <c r="P4231" s="207"/>
      <c r="Q4231" s="207"/>
      <c r="R4231" s="207"/>
      <c r="S4231" s="207"/>
      <c r="T4231" s="207"/>
      <c r="U4231" s="207"/>
      <c r="V4231" s="207"/>
      <c r="W4231" s="207"/>
      <c r="X4231" s="207"/>
      <c r="Y4231" s="207"/>
      <c r="Z4231" s="207"/>
      <c r="AA4231" s="207"/>
      <c r="AB4231" s="207"/>
      <c r="AC4231" s="207"/>
      <c r="AD4231" s="207"/>
      <c r="AE4231" s="207"/>
      <c r="AF4231" s="7"/>
    </row>
    <row r="4232" ht="14.25" customHeight="1">
      <c r="A4232" s="7"/>
      <c r="B4232" s="7"/>
      <c r="C4232" s="7"/>
      <c r="D4232" s="7"/>
      <c r="E4232" s="201"/>
      <c r="F4232" s="201"/>
      <c r="G4232" s="201"/>
      <c r="H4232" s="221"/>
      <c r="I4232" s="207"/>
      <c r="J4232" s="207"/>
      <c r="K4232" s="207"/>
      <c r="L4232" s="207"/>
      <c r="M4232" s="207"/>
      <c r="N4232" s="207"/>
      <c r="O4232" s="207"/>
      <c r="P4232" s="207"/>
      <c r="Q4232" s="207"/>
      <c r="R4232" s="207"/>
      <c r="S4232" s="207"/>
      <c r="T4232" s="207"/>
      <c r="U4232" s="207"/>
      <c r="V4232" s="207"/>
      <c r="W4232" s="207"/>
      <c r="X4232" s="207"/>
      <c r="Y4232" s="207"/>
      <c r="Z4232" s="207"/>
      <c r="AA4232" s="207"/>
      <c r="AB4232" s="207"/>
      <c r="AC4232" s="207"/>
      <c r="AD4232" s="207"/>
      <c r="AE4232" s="207"/>
      <c r="AF4232" s="7"/>
    </row>
    <row r="4233" ht="14.25" customHeight="1">
      <c r="A4233" s="7"/>
      <c r="B4233" s="7"/>
      <c r="C4233" s="7"/>
      <c r="D4233" s="7"/>
      <c r="E4233" s="201"/>
      <c r="F4233" s="201"/>
      <c r="G4233" s="201"/>
      <c r="H4233" s="221"/>
      <c r="I4233" s="207"/>
      <c r="J4233" s="207"/>
      <c r="K4233" s="207"/>
      <c r="L4233" s="207"/>
      <c r="M4233" s="207"/>
      <c r="N4233" s="207"/>
      <c r="O4233" s="207"/>
      <c r="P4233" s="207"/>
      <c r="Q4233" s="207"/>
      <c r="R4233" s="207"/>
      <c r="S4233" s="207"/>
      <c r="T4233" s="207"/>
      <c r="U4233" s="207"/>
      <c r="V4233" s="207"/>
      <c r="W4233" s="207"/>
      <c r="X4233" s="207"/>
      <c r="Y4233" s="207"/>
      <c r="Z4233" s="207"/>
      <c r="AA4233" s="207"/>
      <c r="AB4233" s="207"/>
      <c r="AC4233" s="207"/>
      <c r="AD4233" s="207"/>
      <c r="AE4233" s="207"/>
      <c r="AF4233" s="7"/>
    </row>
    <row r="4234" ht="14.25" customHeight="1">
      <c r="A4234" s="7"/>
      <c r="B4234" s="7"/>
      <c r="C4234" s="7"/>
      <c r="D4234" s="7"/>
      <c r="E4234" s="201"/>
      <c r="F4234" s="201"/>
      <c r="G4234" s="201"/>
      <c r="H4234" s="221"/>
      <c r="I4234" s="207"/>
      <c r="J4234" s="207"/>
      <c r="K4234" s="207"/>
      <c r="L4234" s="207"/>
      <c r="M4234" s="207"/>
      <c r="N4234" s="207"/>
      <c r="O4234" s="207"/>
      <c r="P4234" s="207"/>
      <c r="Q4234" s="207"/>
      <c r="R4234" s="207"/>
      <c r="S4234" s="207"/>
      <c r="T4234" s="207"/>
      <c r="U4234" s="207"/>
      <c r="V4234" s="207"/>
      <c r="W4234" s="207"/>
      <c r="X4234" s="207"/>
      <c r="Y4234" s="207"/>
      <c r="Z4234" s="207"/>
      <c r="AA4234" s="207"/>
      <c r="AB4234" s="207"/>
      <c r="AC4234" s="207"/>
      <c r="AD4234" s="207"/>
      <c r="AE4234" s="207"/>
      <c r="AF4234" s="7"/>
    </row>
    <row r="4235" ht="14.25" customHeight="1">
      <c r="A4235" s="7"/>
      <c r="B4235" s="7"/>
      <c r="C4235" s="7"/>
      <c r="D4235" s="7"/>
      <c r="E4235" s="201"/>
      <c r="F4235" s="201"/>
      <c r="G4235" s="201"/>
      <c r="H4235" s="221"/>
      <c r="I4235" s="207"/>
      <c r="J4235" s="207"/>
      <c r="K4235" s="207"/>
      <c r="L4235" s="207"/>
      <c r="M4235" s="207"/>
      <c r="N4235" s="207"/>
      <c r="O4235" s="207"/>
      <c r="P4235" s="207"/>
      <c r="Q4235" s="207"/>
      <c r="R4235" s="207"/>
      <c r="S4235" s="207"/>
      <c r="T4235" s="207"/>
      <c r="U4235" s="207"/>
      <c r="V4235" s="207"/>
      <c r="W4235" s="207"/>
      <c r="X4235" s="207"/>
      <c r="Y4235" s="207"/>
      <c r="Z4235" s="207"/>
      <c r="AA4235" s="207"/>
      <c r="AB4235" s="207"/>
      <c r="AC4235" s="207"/>
      <c r="AD4235" s="207"/>
      <c r="AE4235" s="207"/>
      <c r="AF4235" s="7"/>
    </row>
    <row r="4236" ht="14.25" customHeight="1">
      <c r="A4236" s="7"/>
      <c r="B4236" s="7"/>
      <c r="C4236" s="7"/>
      <c r="D4236" s="7"/>
      <c r="E4236" s="201"/>
      <c r="F4236" s="201"/>
      <c r="G4236" s="201"/>
      <c r="H4236" s="221"/>
      <c r="I4236" s="207"/>
      <c r="J4236" s="207"/>
      <c r="K4236" s="207"/>
      <c r="L4236" s="207"/>
      <c r="M4236" s="207"/>
      <c r="N4236" s="207"/>
      <c r="O4236" s="207"/>
      <c r="P4236" s="207"/>
      <c r="Q4236" s="207"/>
      <c r="R4236" s="207"/>
      <c r="S4236" s="207"/>
      <c r="T4236" s="207"/>
      <c r="U4236" s="207"/>
      <c r="V4236" s="207"/>
      <c r="W4236" s="207"/>
      <c r="X4236" s="207"/>
      <c r="Y4236" s="207"/>
      <c r="Z4236" s="207"/>
      <c r="AA4236" s="207"/>
      <c r="AB4236" s="207"/>
      <c r="AC4236" s="207"/>
      <c r="AD4236" s="207"/>
      <c r="AE4236" s="207"/>
      <c r="AF4236" s="7"/>
    </row>
    <row r="4237" ht="14.25" customHeight="1">
      <c r="A4237" s="7"/>
      <c r="B4237" s="7"/>
      <c r="C4237" s="7"/>
      <c r="D4237" s="7"/>
      <c r="E4237" s="201"/>
      <c r="F4237" s="201"/>
      <c r="G4237" s="201"/>
      <c r="H4237" s="221"/>
      <c r="I4237" s="207"/>
      <c r="J4237" s="207"/>
      <c r="K4237" s="207"/>
      <c r="L4237" s="207"/>
      <c r="M4237" s="207"/>
      <c r="N4237" s="207"/>
      <c r="O4237" s="207"/>
      <c r="P4237" s="207"/>
      <c r="Q4237" s="207"/>
      <c r="R4237" s="207"/>
      <c r="S4237" s="207"/>
      <c r="T4237" s="207"/>
      <c r="U4237" s="207"/>
      <c r="V4237" s="207"/>
      <c r="W4237" s="207"/>
      <c r="X4237" s="207"/>
      <c r="Y4237" s="207"/>
      <c r="Z4237" s="207"/>
      <c r="AA4237" s="207"/>
      <c r="AB4237" s="207"/>
      <c r="AC4237" s="207"/>
      <c r="AD4237" s="207"/>
      <c r="AE4237" s="207"/>
      <c r="AF4237" s="7"/>
    </row>
    <row r="4238" ht="14.25" customHeight="1">
      <c r="A4238" s="7"/>
      <c r="B4238" s="7"/>
      <c r="C4238" s="7"/>
      <c r="D4238" s="7"/>
      <c r="E4238" s="201"/>
      <c r="F4238" s="201"/>
      <c r="G4238" s="201"/>
      <c r="H4238" s="221"/>
      <c r="I4238" s="207"/>
      <c r="J4238" s="207"/>
      <c r="K4238" s="207"/>
      <c r="L4238" s="207"/>
      <c r="M4238" s="207"/>
      <c r="N4238" s="207"/>
      <c r="O4238" s="207"/>
      <c r="P4238" s="207"/>
      <c r="Q4238" s="207"/>
      <c r="R4238" s="207"/>
      <c r="S4238" s="207"/>
      <c r="T4238" s="207"/>
      <c r="U4238" s="207"/>
      <c r="V4238" s="207"/>
      <c r="W4238" s="207"/>
      <c r="X4238" s="207"/>
      <c r="Y4238" s="207"/>
      <c r="Z4238" s="207"/>
      <c r="AA4238" s="207"/>
      <c r="AB4238" s="207"/>
      <c r="AC4238" s="207"/>
      <c r="AD4238" s="207"/>
      <c r="AE4238" s="207"/>
      <c r="AF4238" s="7"/>
    </row>
    <row r="4239" ht="14.25" customHeight="1">
      <c r="A4239" s="7"/>
      <c r="B4239" s="7"/>
      <c r="C4239" s="7"/>
      <c r="D4239" s="7"/>
      <c r="E4239" s="201"/>
      <c r="F4239" s="201"/>
      <c r="G4239" s="201"/>
      <c r="H4239" s="221"/>
      <c r="I4239" s="207"/>
      <c r="J4239" s="207"/>
      <c r="K4239" s="207"/>
      <c r="L4239" s="207"/>
      <c r="M4239" s="207"/>
      <c r="N4239" s="207"/>
      <c r="O4239" s="207"/>
      <c r="P4239" s="207"/>
      <c r="Q4239" s="207"/>
      <c r="R4239" s="207"/>
      <c r="S4239" s="207"/>
      <c r="T4239" s="207"/>
      <c r="U4239" s="207"/>
      <c r="V4239" s="207"/>
      <c r="W4239" s="207"/>
      <c r="X4239" s="207"/>
      <c r="Y4239" s="207"/>
      <c r="Z4239" s="207"/>
      <c r="AA4239" s="207"/>
      <c r="AB4239" s="207"/>
      <c r="AC4239" s="207"/>
      <c r="AD4239" s="207"/>
      <c r="AE4239" s="207"/>
      <c r="AF4239" s="7"/>
    </row>
    <row r="4240" ht="14.25" customHeight="1">
      <c r="A4240" s="7"/>
      <c r="B4240" s="7"/>
      <c r="C4240" s="7"/>
      <c r="D4240" s="7"/>
      <c r="E4240" s="201"/>
      <c r="F4240" s="201"/>
      <c r="G4240" s="201"/>
      <c r="H4240" s="221"/>
      <c r="I4240" s="207"/>
      <c r="J4240" s="207"/>
      <c r="K4240" s="207"/>
      <c r="L4240" s="207"/>
      <c r="M4240" s="207"/>
      <c r="N4240" s="207"/>
      <c r="O4240" s="207"/>
      <c r="P4240" s="207"/>
      <c r="Q4240" s="207"/>
      <c r="R4240" s="207"/>
      <c r="S4240" s="207"/>
      <c r="T4240" s="207"/>
      <c r="U4240" s="207"/>
      <c r="V4240" s="207"/>
      <c r="W4240" s="207"/>
      <c r="X4240" s="207"/>
      <c r="Y4240" s="207"/>
      <c r="Z4240" s="207"/>
      <c r="AA4240" s="207"/>
      <c r="AB4240" s="207"/>
      <c r="AC4240" s="207"/>
      <c r="AD4240" s="207"/>
      <c r="AE4240" s="207"/>
      <c r="AF4240" s="7"/>
    </row>
    <row r="4241" ht="14.25" customHeight="1">
      <c r="A4241" s="7"/>
      <c r="B4241" s="7"/>
      <c r="C4241" s="7"/>
      <c r="D4241" s="7"/>
      <c r="E4241" s="201"/>
      <c r="F4241" s="201"/>
      <c r="G4241" s="201"/>
      <c r="H4241" s="221"/>
      <c r="I4241" s="207"/>
      <c r="J4241" s="207"/>
      <c r="K4241" s="207"/>
      <c r="L4241" s="207"/>
      <c r="M4241" s="207"/>
      <c r="N4241" s="207"/>
      <c r="O4241" s="207"/>
      <c r="P4241" s="207"/>
      <c r="Q4241" s="207"/>
      <c r="R4241" s="207"/>
      <c r="S4241" s="207"/>
      <c r="T4241" s="207"/>
      <c r="U4241" s="207"/>
      <c r="V4241" s="207"/>
      <c r="W4241" s="207"/>
      <c r="X4241" s="207"/>
      <c r="Y4241" s="207"/>
      <c r="Z4241" s="207"/>
      <c r="AA4241" s="207"/>
      <c r="AB4241" s="207"/>
      <c r="AC4241" s="207"/>
      <c r="AD4241" s="207"/>
      <c r="AE4241" s="207"/>
      <c r="AF4241" s="7"/>
    </row>
    <row r="4242" ht="14.25" customHeight="1">
      <c r="A4242" s="7"/>
      <c r="B4242" s="7"/>
      <c r="C4242" s="7"/>
      <c r="D4242" s="7"/>
      <c r="E4242" s="201"/>
      <c r="F4242" s="201"/>
      <c r="G4242" s="201"/>
      <c r="H4242" s="221"/>
      <c r="I4242" s="207"/>
      <c r="J4242" s="207"/>
      <c r="K4242" s="207"/>
      <c r="L4242" s="207"/>
      <c r="M4242" s="207"/>
      <c r="N4242" s="207"/>
      <c r="O4242" s="207"/>
      <c r="P4242" s="207"/>
      <c r="Q4242" s="207"/>
      <c r="R4242" s="207"/>
      <c r="S4242" s="207"/>
      <c r="T4242" s="207"/>
      <c r="U4242" s="207"/>
      <c r="V4242" s="207"/>
      <c r="W4242" s="207"/>
      <c r="X4242" s="207"/>
      <c r="Y4242" s="207"/>
      <c r="Z4242" s="207"/>
      <c r="AA4242" s="207"/>
      <c r="AB4242" s="207"/>
      <c r="AC4242" s="207"/>
      <c r="AD4242" s="207"/>
      <c r="AE4242" s="207"/>
      <c r="AF4242" s="7"/>
    </row>
    <row r="4243" ht="14.25" customHeight="1">
      <c r="A4243" s="7"/>
      <c r="B4243" s="7"/>
      <c r="C4243" s="7"/>
      <c r="D4243" s="7"/>
      <c r="E4243" s="201"/>
      <c r="F4243" s="201"/>
      <c r="G4243" s="201"/>
      <c r="H4243" s="221"/>
      <c r="I4243" s="207"/>
      <c r="J4243" s="207"/>
      <c r="K4243" s="207"/>
      <c r="L4243" s="207"/>
      <c r="M4243" s="207"/>
      <c r="N4243" s="207"/>
      <c r="O4243" s="207"/>
      <c r="P4243" s="207"/>
      <c r="Q4243" s="207"/>
      <c r="R4243" s="207"/>
      <c r="S4243" s="207"/>
      <c r="T4243" s="207"/>
      <c r="U4243" s="207"/>
      <c r="V4243" s="207"/>
      <c r="W4243" s="207"/>
      <c r="X4243" s="207"/>
      <c r="Y4243" s="207"/>
      <c r="Z4243" s="207"/>
      <c r="AA4243" s="207"/>
      <c r="AB4243" s="207"/>
      <c r="AC4243" s="207"/>
      <c r="AD4243" s="207"/>
      <c r="AE4243" s="207"/>
      <c r="AF4243" s="7"/>
    </row>
    <row r="4244" ht="14.25" customHeight="1">
      <c r="A4244" s="7"/>
      <c r="B4244" s="7"/>
      <c r="C4244" s="7"/>
      <c r="D4244" s="7"/>
      <c r="E4244" s="201"/>
      <c r="F4244" s="201"/>
      <c r="G4244" s="201"/>
      <c r="H4244" s="221"/>
      <c r="I4244" s="207"/>
      <c r="J4244" s="207"/>
      <c r="K4244" s="207"/>
      <c r="L4244" s="207"/>
      <c r="M4244" s="207"/>
      <c r="N4244" s="207"/>
      <c r="O4244" s="207"/>
      <c r="P4244" s="207"/>
      <c r="Q4244" s="207"/>
      <c r="R4244" s="207"/>
      <c r="S4244" s="207"/>
      <c r="T4244" s="207"/>
      <c r="U4244" s="207"/>
      <c r="V4244" s="207"/>
      <c r="W4244" s="207"/>
      <c r="X4244" s="207"/>
      <c r="Y4244" s="207"/>
      <c r="Z4244" s="207"/>
      <c r="AA4244" s="207"/>
      <c r="AB4244" s="207"/>
      <c r="AC4244" s="207"/>
      <c r="AD4244" s="207"/>
      <c r="AE4244" s="207"/>
      <c r="AF4244" s="7"/>
    </row>
    <row r="4245" ht="14.25" customHeight="1">
      <c r="A4245" s="7"/>
      <c r="B4245" s="7"/>
      <c r="C4245" s="7"/>
      <c r="D4245" s="7"/>
      <c r="E4245" s="201"/>
      <c r="F4245" s="201"/>
      <c r="G4245" s="201"/>
      <c r="H4245" s="221"/>
      <c r="I4245" s="207"/>
      <c r="J4245" s="207"/>
      <c r="K4245" s="207"/>
      <c r="L4245" s="207"/>
      <c r="M4245" s="207"/>
      <c r="N4245" s="207"/>
      <c r="O4245" s="207"/>
      <c r="P4245" s="207"/>
      <c r="Q4245" s="207"/>
      <c r="R4245" s="207"/>
      <c r="S4245" s="207"/>
      <c r="T4245" s="207"/>
      <c r="U4245" s="207"/>
      <c r="V4245" s="207"/>
      <c r="W4245" s="207"/>
      <c r="X4245" s="207"/>
      <c r="Y4245" s="207"/>
      <c r="Z4245" s="207"/>
      <c r="AA4245" s="207"/>
      <c r="AB4245" s="207"/>
      <c r="AC4245" s="207"/>
      <c r="AD4245" s="207"/>
      <c r="AE4245" s="207"/>
      <c r="AF4245" s="7"/>
    </row>
    <row r="4246" ht="14.25" customHeight="1">
      <c r="A4246" s="7"/>
      <c r="B4246" s="7"/>
      <c r="C4246" s="7"/>
      <c r="D4246" s="7"/>
      <c r="E4246" s="201"/>
      <c r="F4246" s="201"/>
      <c r="G4246" s="201"/>
      <c r="H4246" s="221"/>
      <c r="I4246" s="207"/>
      <c r="J4246" s="207"/>
      <c r="K4246" s="207"/>
      <c r="L4246" s="207"/>
      <c r="M4246" s="207"/>
      <c r="N4246" s="207"/>
      <c r="O4246" s="207"/>
      <c r="P4246" s="207"/>
      <c r="Q4246" s="207"/>
      <c r="R4246" s="207"/>
      <c r="S4246" s="207"/>
      <c r="T4246" s="207"/>
      <c r="U4246" s="207"/>
      <c r="V4246" s="207"/>
      <c r="W4246" s="207"/>
      <c r="X4246" s="207"/>
      <c r="Y4246" s="207"/>
      <c r="Z4246" s="207"/>
      <c r="AA4246" s="207"/>
      <c r="AB4246" s="207"/>
      <c r="AC4246" s="207"/>
      <c r="AD4246" s="207"/>
      <c r="AE4246" s="207"/>
      <c r="AF4246" s="7"/>
    </row>
    <row r="4247" ht="14.25" customHeight="1">
      <c r="A4247" s="7"/>
      <c r="B4247" s="7"/>
      <c r="C4247" s="7"/>
      <c r="D4247" s="7"/>
      <c r="E4247" s="201"/>
      <c r="F4247" s="201"/>
      <c r="G4247" s="201"/>
      <c r="H4247" s="221"/>
      <c r="I4247" s="207"/>
      <c r="J4247" s="207"/>
      <c r="K4247" s="207"/>
      <c r="L4247" s="207"/>
      <c r="M4247" s="207"/>
      <c r="N4247" s="207"/>
      <c r="O4247" s="207"/>
      <c r="P4247" s="207"/>
      <c r="Q4247" s="207"/>
      <c r="R4247" s="207"/>
      <c r="S4247" s="207"/>
      <c r="T4247" s="207"/>
      <c r="U4247" s="207"/>
      <c r="V4247" s="207"/>
      <c r="W4247" s="207"/>
      <c r="X4247" s="207"/>
      <c r="Y4247" s="207"/>
      <c r="Z4247" s="207"/>
      <c r="AA4247" s="207"/>
      <c r="AB4247" s="207"/>
      <c r="AC4247" s="207"/>
      <c r="AD4247" s="207"/>
      <c r="AE4247" s="207"/>
      <c r="AF4247" s="7"/>
    </row>
    <row r="4248" ht="14.25" customHeight="1">
      <c r="A4248" s="7"/>
      <c r="B4248" s="7"/>
      <c r="C4248" s="7"/>
      <c r="D4248" s="7"/>
      <c r="E4248" s="201"/>
      <c r="F4248" s="201"/>
      <c r="G4248" s="201"/>
      <c r="H4248" s="221"/>
      <c r="I4248" s="207"/>
      <c r="J4248" s="207"/>
      <c r="K4248" s="207"/>
      <c r="L4248" s="207"/>
      <c r="M4248" s="207"/>
      <c r="N4248" s="207"/>
      <c r="O4248" s="207"/>
      <c r="P4248" s="207"/>
      <c r="Q4248" s="207"/>
      <c r="R4248" s="207"/>
      <c r="S4248" s="207"/>
      <c r="T4248" s="207"/>
      <c r="U4248" s="207"/>
      <c r="V4248" s="207"/>
      <c r="W4248" s="207"/>
      <c r="X4248" s="207"/>
      <c r="Y4248" s="207"/>
      <c r="Z4248" s="207"/>
      <c r="AA4248" s="207"/>
      <c r="AB4248" s="207"/>
      <c r="AC4248" s="207"/>
      <c r="AD4248" s="207"/>
      <c r="AE4248" s="207"/>
      <c r="AF4248" s="7"/>
    </row>
    <row r="4249" ht="14.25" customHeight="1">
      <c r="A4249" s="7"/>
      <c r="B4249" s="7"/>
      <c r="C4249" s="7"/>
      <c r="D4249" s="7"/>
      <c r="E4249" s="201"/>
      <c r="F4249" s="201"/>
      <c r="G4249" s="201"/>
      <c r="H4249" s="221"/>
      <c r="I4249" s="207"/>
      <c r="J4249" s="207"/>
      <c r="K4249" s="207"/>
      <c r="L4249" s="207"/>
      <c r="M4249" s="207"/>
      <c r="N4249" s="207"/>
      <c r="O4249" s="207"/>
      <c r="P4249" s="207"/>
      <c r="Q4249" s="207"/>
      <c r="R4249" s="207"/>
      <c r="S4249" s="207"/>
      <c r="T4249" s="207"/>
      <c r="U4249" s="207"/>
      <c r="V4249" s="207"/>
      <c r="W4249" s="207"/>
      <c r="X4249" s="207"/>
      <c r="Y4249" s="207"/>
      <c r="Z4249" s="207"/>
      <c r="AA4249" s="207"/>
      <c r="AB4249" s="207"/>
      <c r="AC4249" s="207"/>
      <c r="AD4249" s="207"/>
      <c r="AE4249" s="207"/>
      <c r="AF4249" s="7"/>
    </row>
    <row r="4250" ht="14.25" customHeight="1">
      <c r="A4250" s="7"/>
      <c r="B4250" s="7"/>
      <c r="C4250" s="7"/>
      <c r="D4250" s="7"/>
      <c r="E4250" s="201"/>
      <c r="F4250" s="201"/>
      <c r="G4250" s="201"/>
      <c r="H4250" s="221"/>
      <c r="I4250" s="207"/>
      <c r="J4250" s="207"/>
      <c r="K4250" s="207"/>
      <c r="L4250" s="207"/>
      <c r="M4250" s="207"/>
      <c r="N4250" s="207"/>
      <c r="O4250" s="207"/>
      <c r="P4250" s="207"/>
      <c r="Q4250" s="207"/>
      <c r="R4250" s="207"/>
      <c r="S4250" s="207"/>
      <c r="T4250" s="207"/>
      <c r="U4250" s="207"/>
      <c r="V4250" s="207"/>
      <c r="W4250" s="207"/>
      <c r="X4250" s="207"/>
      <c r="Y4250" s="207"/>
      <c r="Z4250" s="207"/>
      <c r="AA4250" s="207"/>
      <c r="AB4250" s="207"/>
      <c r="AC4250" s="207"/>
      <c r="AD4250" s="207"/>
      <c r="AE4250" s="207"/>
      <c r="AF4250" s="7"/>
    </row>
    <row r="4251" ht="14.25" customHeight="1">
      <c r="A4251" s="7"/>
      <c r="B4251" s="7"/>
      <c r="C4251" s="7"/>
      <c r="D4251" s="7"/>
      <c r="E4251" s="201"/>
      <c r="F4251" s="201"/>
      <c r="G4251" s="201"/>
      <c r="H4251" s="221"/>
      <c r="I4251" s="207"/>
      <c r="J4251" s="207"/>
      <c r="K4251" s="207"/>
      <c r="L4251" s="207"/>
      <c r="M4251" s="207"/>
      <c r="N4251" s="207"/>
      <c r="O4251" s="207"/>
      <c r="P4251" s="207"/>
      <c r="Q4251" s="207"/>
      <c r="R4251" s="207"/>
      <c r="S4251" s="207"/>
      <c r="T4251" s="207"/>
      <c r="U4251" s="207"/>
      <c r="V4251" s="207"/>
      <c r="W4251" s="207"/>
      <c r="X4251" s="207"/>
      <c r="Y4251" s="207"/>
      <c r="Z4251" s="207"/>
      <c r="AA4251" s="207"/>
      <c r="AB4251" s="207"/>
      <c r="AC4251" s="207"/>
      <c r="AD4251" s="207"/>
      <c r="AE4251" s="207"/>
      <c r="AF4251" s="7"/>
    </row>
    <row r="4252" ht="14.25" customHeight="1">
      <c r="A4252" s="7"/>
      <c r="B4252" s="7"/>
      <c r="C4252" s="7"/>
      <c r="D4252" s="7"/>
      <c r="E4252" s="201"/>
      <c r="F4252" s="201"/>
      <c r="G4252" s="201"/>
      <c r="H4252" s="221"/>
      <c r="I4252" s="207"/>
      <c r="J4252" s="207"/>
      <c r="K4252" s="207"/>
      <c r="L4252" s="207"/>
      <c r="M4252" s="207"/>
      <c r="N4252" s="207"/>
      <c r="O4252" s="207"/>
      <c r="P4252" s="207"/>
      <c r="Q4252" s="207"/>
      <c r="R4252" s="207"/>
      <c r="S4252" s="207"/>
      <c r="T4252" s="207"/>
      <c r="U4252" s="207"/>
      <c r="V4252" s="207"/>
      <c r="W4252" s="207"/>
      <c r="X4252" s="207"/>
      <c r="Y4252" s="207"/>
      <c r="Z4252" s="207"/>
      <c r="AA4252" s="207"/>
      <c r="AB4252" s="207"/>
      <c r="AC4252" s="207"/>
      <c r="AD4252" s="207"/>
      <c r="AE4252" s="207"/>
      <c r="AF4252" s="7"/>
    </row>
    <row r="4253" ht="14.25" customHeight="1">
      <c r="A4253" s="7"/>
      <c r="B4253" s="7"/>
      <c r="C4253" s="7"/>
      <c r="D4253" s="7"/>
      <c r="E4253" s="201"/>
      <c r="F4253" s="201"/>
      <c r="G4253" s="201"/>
      <c r="H4253" s="221"/>
      <c r="I4253" s="207"/>
      <c r="J4253" s="207"/>
      <c r="K4253" s="207"/>
      <c r="L4253" s="207"/>
      <c r="M4253" s="207"/>
      <c r="N4253" s="207"/>
      <c r="O4253" s="207"/>
      <c r="P4253" s="207"/>
      <c r="Q4253" s="207"/>
      <c r="R4253" s="207"/>
      <c r="S4253" s="207"/>
      <c r="T4253" s="207"/>
      <c r="U4253" s="207"/>
      <c r="V4253" s="207"/>
      <c r="W4253" s="207"/>
      <c r="X4253" s="207"/>
      <c r="Y4253" s="207"/>
      <c r="Z4253" s="207"/>
      <c r="AA4253" s="207"/>
      <c r="AB4253" s="207"/>
      <c r="AC4253" s="207"/>
      <c r="AD4253" s="207"/>
      <c r="AE4253" s="207"/>
      <c r="AF4253" s="7"/>
    </row>
    <row r="4254" ht="14.25" customHeight="1">
      <c r="A4254" s="7"/>
      <c r="B4254" s="7"/>
      <c r="C4254" s="7"/>
      <c r="D4254" s="7"/>
      <c r="E4254" s="201"/>
      <c r="F4254" s="201"/>
      <c r="G4254" s="201"/>
      <c r="H4254" s="221"/>
      <c r="I4254" s="207"/>
      <c r="J4254" s="207"/>
      <c r="K4254" s="207"/>
      <c r="L4254" s="207"/>
      <c r="M4254" s="207"/>
      <c r="N4254" s="207"/>
      <c r="O4254" s="207"/>
      <c r="P4254" s="207"/>
      <c r="Q4254" s="207"/>
      <c r="R4254" s="207"/>
      <c r="S4254" s="207"/>
      <c r="T4254" s="207"/>
      <c r="U4254" s="207"/>
      <c r="V4254" s="207"/>
      <c r="W4254" s="207"/>
      <c r="X4254" s="207"/>
      <c r="Y4254" s="207"/>
      <c r="Z4254" s="207"/>
      <c r="AA4254" s="207"/>
      <c r="AB4254" s="207"/>
      <c r="AC4254" s="207"/>
      <c r="AD4254" s="207"/>
      <c r="AE4254" s="207"/>
      <c r="AF4254" s="7"/>
    </row>
    <row r="4255" ht="14.25" customHeight="1">
      <c r="A4255" s="7"/>
      <c r="B4255" s="7"/>
      <c r="C4255" s="7"/>
      <c r="D4255" s="7"/>
      <c r="E4255" s="201"/>
      <c r="F4255" s="201"/>
      <c r="G4255" s="201"/>
      <c r="H4255" s="221"/>
      <c r="I4255" s="207"/>
      <c r="J4255" s="207"/>
      <c r="K4255" s="207"/>
      <c r="L4255" s="207"/>
      <c r="M4255" s="207"/>
      <c r="N4255" s="207"/>
      <c r="O4255" s="207"/>
      <c r="P4255" s="207"/>
      <c r="Q4255" s="207"/>
      <c r="R4255" s="207"/>
      <c r="S4255" s="207"/>
      <c r="T4255" s="207"/>
      <c r="U4255" s="207"/>
      <c r="V4255" s="207"/>
      <c r="W4255" s="207"/>
      <c r="X4255" s="207"/>
      <c r="Y4255" s="207"/>
      <c r="Z4255" s="207"/>
      <c r="AA4255" s="207"/>
      <c r="AB4255" s="207"/>
      <c r="AC4255" s="207"/>
      <c r="AD4255" s="207"/>
      <c r="AE4255" s="207"/>
      <c r="AF4255" s="7"/>
    </row>
    <row r="4256" ht="14.25" customHeight="1">
      <c r="A4256" s="7"/>
      <c r="B4256" s="7"/>
      <c r="C4256" s="7"/>
      <c r="D4256" s="7"/>
      <c r="E4256" s="201"/>
      <c r="F4256" s="201"/>
      <c r="G4256" s="201"/>
      <c r="H4256" s="221"/>
      <c r="I4256" s="207"/>
      <c r="J4256" s="207"/>
      <c r="K4256" s="207"/>
      <c r="L4256" s="207"/>
      <c r="M4256" s="207"/>
      <c r="N4256" s="207"/>
      <c r="O4256" s="207"/>
      <c r="P4256" s="207"/>
      <c r="Q4256" s="207"/>
      <c r="R4256" s="207"/>
      <c r="S4256" s="207"/>
      <c r="T4256" s="207"/>
      <c r="U4256" s="207"/>
      <c r="V4256" s="207"/>
      <c r="W4256" s="207"/>
      <c r="X4256" s="207"/>
      <c r="Y4256" s="207"/>
      <c r="Z4256" s="207"/>
      <c r="AA4256" s="207"/>
      <c r="AB4256" s="207"/>
      <c r="AC4256" s="207"/>
      <c r="AD4256" s="207"/>
      <c r="AE4256" s="207"/>
      <c r="AF4256" s="7"/>
    </row>
    <row r="4257" ht="14.25" customHeight="1">
      <c r="A4257" s="7"/>
      <c r="B4257" s="7"/>
      <c r="C4257" s="7"/>
      <c r="D4257" s="7"/>
      <c r="E4257" s="201"/>
      <c r="F4257" s="201"/>
      <c r="G4257" s="201"/>
      <c r="H4257" s="221"/>
      <c r="I4257" s="207"/>
      <c r="J4257" s="207"/>
      <c r="K4257" s="207"/>
      <c r="L4257" s="207"/>
      <c r="M4257" s="207"/>
      <c r="N4257" s="207"/>
      <c r="O4257" s="207"/>
      <c r="P4257" s="207"/>
      <c r="Q4257" s="207"/>
      <c r="R4257" s="207"/>
      <c r="S4257" s="207"/>
      <c r="T4257" s="207"/>
      <c r="U4257" s="207"/>
      <c r="V4257" s="207"/>
      <c r="W4257" s="207"/>
      <c r="X4257" s="207"/>
      <c r="Y4257" s="207"/>
      <c r="Z4257" s="207"/>
      <c r="AA4257" s="207"/>
      <c r="AB4257" s="207"/>
      <c r="AC4257" s="207"/>
      <c r="AD4257" s="207"/>
      <c r="AE4257" s="207"/>
      <c r="AF4257" s="7"/>
    </row>
    <row r="4258" ht="14.25" customHeight="1">
      <c r="A4258" s="7"/>
      <c r="B4258" s="7"/>
      <c r="C4258" s="7"/>
      <c r="D4258" s="7"/>
      <c r="E4258" s="201"/>
      <c r="F4258" s="201"/>
      <c r="G4258" s="201"/>
      <c r="H4258" s="221"/>
      <c r="I4258" s="207"/>
      <c r="J4258" s="207"/>
      <c r="K4258" s="207"/>
      <c r="L4258" s="207"/>
      <c r="M4258" s="207"/>
      <c r="N4258" s="207"/>
      <c r="O4258" s="207"/>
      <c r="P4258" s="207"/>
      <c r="Q4258" s="207"/>
      <c r="R4258" s="207"/>
      <c r="S4258" s="207"/>
      <c r="T4258" s="207"/>
      <c r="U4258" s="207"/>
      <c r="V4258" s="207"/>
      <c r="W4258" s="207"/>
      <c r="X4258" s="207"/>
      <c r="Y4258" s="207"/>
      <c r="Z4258" s="207"/>
      <c r="AA4258" s="207"/>
      <c r="AB4258" s="207"/>
      <c r="AC4258" s="207"/>
      <c r="AD4258" s="207"/>
      <c r="AE4258" s="207"/>
      <c r="AF4258" s="7"/>
    </row>
    <row r="4259" ht="14.25" customHeight="1">
      <c r="A4259" s="7"/>
      <c r="B4259" s="7"/>
      <c r="C4259" s="7"/>
      <c r="D4259" s="7"/>
      <c r="E4259" s="201"/>
      <c r="F4259" s="201"/>
      <c r="G4259" s="201"/>
      <c r="H4259" s="221"/>
      <c r="I4259" s="207"/>
      <c r="J4259" s="207"/>
      <c r="K4259" s="207"/>
      <c r="L4259" s="207"/>
      <c r="M4259" s="207"/>
      <c r="N4259" s="207"/>
      <c r="O4259" s="207"/>
      <c r="P4259" s="207"/>
      <c r="Q4259" s="207"/>
      <c r="R4259" s="207"/>
      <c r="S4259" s="207"/>
      <c r="T4259" s="207"/>
      <c r="U4259" s="207"/>
      <c r="V4259" s="207"/>
      <c r="W4259" s="207"/>
      <c r="X4259" s="207"/>
      <c r="Y4259" s="207"/>
      <c r="Z4259" s="207"/>
      <c r="AA4259" s="207"/>
      <c r="AB4259" s="207"/>
      <c r="AC4259" s="207"/>
      <c r="AD4259" s="207"/>
      <c r="AE4259" s="207"/>
      <c r="AF4259" s="7"/>
    </row>
    <row r="4260" ht="14.25" customHeight="1">
      <c r="A4260" s="7"/>
      <c r="B4260" s="7"/>
      <c r="C4260" s="7"/>
      <c r="D4260" s="7"/>
      <c r="E4260" s="201"/>
      <c r="F4260" s="201"/>
      <c r="G4260" s="201"/>
      <c r="H4260" s="221"/>
      <c r="I4260" s="207"/>
      <c r="J4260" s="207"/>
      <c r="K4260" s="207"/>
      <c r="L4260" s="207"/>
      <c r="M4260" s="207"/>
      <c r="N4260" s="207"/>
      <c r="O4260" s="207"/>
      <c r="P4260" s="207"/>
      <c r="Q4260" s="207"/>
      <c r="R4260" s="207"/>
      <c r="S4260" s="207"/>
      <c r="T4260" s="207"/>
      <c r="U4260" s="207"/>
      <c r="V4260" s="207"/>
      <c r="W4260" s="207"/>
      <c r="X4260" s="207"/>
      <c r="Y4260" s="207"/>
      <c r="Z4260" s="207"/>
      <c r="AA4260" s="207"/>
      <c r="AB4260" s="207"/>
      <c r="AC4260" s="207"/>
      <c r="AD4260" s="207"/>
      <c r="AE4260" s="207"/>
      <c r="AF4260" s="7"/>
    </row>
    <row r="4261" ht="14.25" customHeight="1">
      <c r="A4261" s="7"/>
      <c r="B4261" s="7"/>
      <c r="C4261" s="7"/>
      <c r="D4261" s="7"/>
      <c r="E4261" s="201"/>
      <c r="F4261" s="201"/>
      <c r="G4261" s="201"/>
      <c r="H4261" s="221"/>
      <c r="I4261" s="207"/>
      <c r="J4261" s="207"/>
      <c r="K4261" s="207"/>
      <c r="L4261" s="207"/>
      <c r="M4261" s="207"/>
      <c r="N4261" s="207"/>
      <c r="O4261" s="207"/>
      <c r="P4261" s="207"/>
      <c r="Q4261" s="207"/>
      <c r="R4261" s="207"/>
      <c r="S4261" s="207"/>
      <c r="T4261" s="207"/>
      <c r="U4261" s="207"/>
      <c r="V4261" s="207"/>
      <c r="W4261" s="207"/>
      <c r="X4261" s="207"/>
      <c r="Y4261" s="207"/>
      <c r="Z4261" s="207"/>
      <c r="AA4261" s="207"/>
      <c r="AB4261" s="207"/>
      <c r="AC4261" s="207"/>
      <c r="AD4261" s="207"/>
      <c r="AE4261" s="207"/>
      <c r="AF4261" s="7"/>
    </row>
    <row r="4262" ht="14.25" customHeight="1">
      <c r="A4262" s="7"/>
      <c r="B4262" s="7"/>
      <c r="C4262" s="7"/>
      <c r="D4262" s="7"/>
      <c r="E4262" s="201"/>
      <c r="F4262" s="201"/>
      <c r="G4262" s="201"/>
      <c r="H4262" s="221"/>
      <c r="I4262" s="207"/>
      <c r="J4262" s="207"/>
      <c r="K4262" s="207"/>
      <c r="L4262" s="207"/>
      <c r="M4262" s="207"/>
      <c r="N4262" s="207"/>
      <c r="O4262" s="207"/>
      <c r="P4262" s="207"/>
      <c r="Q4262" s="207"/>
      <c r="R4262" s="207"/>
      <c r="S4262" s="207"/>
      <c r="T4262" s="207"/>
      <c r="U4262" s="207"/>
      <c r="V4262" s="207"/>
      <c r="W4262" s="207"/>
      <c r="X4262" s="207"/>
      <c r="Y4262" s="207"/>
      <c r="Z4262" s="207"/>
      <c r="AA4262" s="207"/>
      <c r="AB4262" s="207"/>
      <c r="AC4262" s="207"/>
      <c r="AD4262" s="207"/>
      <c r="AE4262" s="207"/>
      <c r="AF4262" s="7"/>
    </row>
    <row r="4263" ht="14.25" customHeight="1">
      <c r="A4263" s="7"/>
      <c r="B4263" s="7"/>
      <c r="C4263" s="7"/>
      <c r="D4263" s="7"/>
      <c r="E4263" s="201"/>
      <c r="F4263" s="201"/>
      <c r="G4263" s="201"/>
      <c r="H4263" s="221"/>
      <c r="I4263" s="207"/>
      <c r="J4263" s="207"/>
      <c r="K4263" s="207"/>
      <c r="L4263" s="207"/>
      <c r="M4263" s="207"/>
      <c r="N4263" s="207"/>
      <c r="O4263" s="207"/>
      <c r="P4263" s="207"/>
      <c r="Q4263" s="207"/>
      <c r="R4263" s="207"/>
      <c r="S4263" s="207"/>
      <c r="T4263" s="207"/>
      <c r="U4263" s="207"/>
      <c r="V4263" s="207"/>
      <c r="W4263" s="207"/>
      <c r="X4263" s="207"/>
      <c r="Y4263" s="207"/>
      <c r="Z4263" s="207"/>
      <c r="AA4263" s="207"/>
      <c r="AB4263" s="207"/>
      <c r="AC4263" s="207"/>
      <c r="AD4263" s="207"/>
      <c r="AE4263" s="207"/>
      <c r="AF4263" s="7"/>
    </row>
    <row r="4264" ht="14.25" customHeight="1">
      <c r="A4264" s="7"/>
      <c r="B4264" s="7"/>
      <c r="C4264" s="7"/>
      <c r="D4264" s="7"/>
      <c r="E4264" s="201"/>
      <c r="F4264" s="201"/>
      <c r="G4264" s="201"/>
      <c r="H4264" s="221"/>
      <c r="I4264" s="207"/>
      <c r="J4264" s="207"/>
      <c r="K4264" s="207"/>
      <c r="L4264" s="207"/>
      <c r="M4264" s="207"/>
      <c r="N4264" s="207"/>
      <c r="O4264" s="207"/>
      <c r="P4264" s="207"/>
      <c r="Q4264" s="207"/>
      <c r="R4264" s="207"/>
      <c r="S4264" s="207"/>
      <c r="T4264" s="207"/>
      <c r="U4264" s="207"/>
      <c r="V4264" s="207"/>
      <c r="W4264" s="207"/>
      <c r="X4264" s="207"/>
      <c r="Y4264" s="207"/>
      <c r="Z4264" s="207"/>
      <c r="AA4264" s="207"/>
      <c r="AB4264" s="207"/>
      <c r="AC4264" s="207"/>
      <c r="AD4264" s="207"/>
      <c r="AE4264" s="207"/>
      <c r="AF4264" s="7"/>
    </row>
    <row r="4265" ht="14.25" customHeight="1">
      <c r="A4265" s="7"/>
      <c r="B4265" s="7"/>
      <c r="C4265" s="7"/>
      <c r="D4265" s="7"/>
      <c r="E4265" s="201"/>
      <c r="F4265" s="201"/>
      <c r="G4265" s="201"/>
      <c r="H4265" s="221"/>
      <c r="I4265" s="207"/>
      <c r="J4265" s="207"/>
      <c r="K4265" s="207"/>
      <c r="L4265" s="207"/>
      <c r="M4265" s="207"/>
      <c r="N4265" s="207"/>
      <c r="O4265" s="207"/>
      <c r="P4265" s="207"/>
      <c r="Q4265" s="207"/>
      <c r="R4265" s="207"/>
      <c r="S4265" s="207"/>
      <c r="T4265" s="207"/>
      <c r="U4265" s="207"/>
      <c r="V4265" s="207"/>
      <c r="W4265" s="207"/>
      <c r="X4265" s="207"/>
      <c r="Y4265" s="207"/>
      <c r="Z4265" s="207"/>
      <c r="AA4265" s="207"/>
      <c r="AB4265" s="207"/>
      <c r="AC4265" s="207"/>
      <c r="AD4265" s="207"/>
      <c r="AE4265" s="207"/>
      <c r="AF4265" s="7"/>
    </row>
    <row r="4266" ht="14.25" customHeight="1">
      <c r="A4266" s="7"/>
      <c r="B4266" s="7"/>
      <c r="C4266" s="7"/>
      <c r="D4266" s="7"/>
      <c r="E4266" s="201"/>
      <c r="F4266" s="201"/>
      <c r="G4266" s="201"/>
      <c r="H4266" s="221"/>
      <c r="I4266" s="207"/>
      <c r="J4266" s="207"/>
      <c r="K4266" s="207"/>
      <c r="L4266" s="207"/>
      <c r="M4266" s="207"/>
      <c r="N4266" s="207"/>
      <c r="O4266" s="207"/>
      <c r="P4266" s="207"/>
      <c r="Q4266" s="207"/>
      <c r="R4266" s="207"/>
      <c r="S4266" s="207"/>
      <c r="T4266" s="207"/>
      <c r="U4266" s="207"/>
      <c r="V4266" s="207"/>
      <c r="W4266" s="207"/>
      <c r="X4266" s="207"/>
      <c r="Y4266" s="207"/>
      <c r="Z4266" s="207"/>
      <c r="AA4266" s="207"/>
      <c r="AB4266" s="207"/>
      <c r="AC4266" s="207"/>
      <c r="AD4266" s="207"/>
      <c r="AE4266" s="207"/>
      <c r="AF4266" s="7"/>
    </row>
    <row r="4267" ht="14.25" customHeight="1">
      <c r="A4267" s="7"/>
      <c r="B4267" s="7"/>
      <c r="C4267" s="7"/>
      <c r="D4267" s="7"/>
      <c r="E4267" s="201"/>
      <c r="F4267" s="201"/>
      <c r="G4267" s="201"/>
      <c r="H4267" s="221"/>
      <c r="I4267" s="207"/>
      <c r="J4267" s="207"/>
      <c r="K4267" s="207"/>
      <c r="L4267" s="207"/>
      <c r="M4267" s="207"/>
      <c r="N4267" s="207"/>
      <c r="O4267" s="207"/>
      <c r="P4267" s="207"/>
      <c r="Q4267" s="207"/>
      <c r="R4267" s="207"/>
      <c r="S4267" s="207"/>
      <c r="T4267" s="207"/>
      <c r="U4267" s="207"/>
      <c r="V4267" s="207"/>
      <c r="W4267" s="207"/>
      <c r="X4267" s="207"/>
      <c r="Y4267" s="207"/>
      <c r="Z4267" s="207"/>
      <c r="AA4267" s="207"/>
      <c r="AB4267" s="207"/>
      <c r="AC4267" s="207"/>
      <c r="AD4267" s="207"/>
      <c r="AE4267" s="207"/>
      <c r="AF4267" s="7"/>
    </row>
    <row r="4268" ht="14.25" customHeight="1">
      <c r="A4268" s="7"/>
      <c r="B4268" s="7"/>
      <c r="C4268" s="7"/>
      <c r="D4268" s="7"/>
      <c r="E4268" s="201"/>
      <c r="F4268" s="201"/>
      <c r="G4268" s="201"/>
      <c r="H4268" s="221"/>
      <c r="I4268" s="207"/>
      <c r="J4268" s="207"/>
      <c r="K4268" s="207"/>
      <c r="L4268" s="207"/>
      <c r="M4268" s="207"/>
      <c r="N4268" s="207"/>
      <c r="O4268" s="207"/>
      <c r="P4268" s="207"/>
      <c r="Q4268" s="207"/>
      <c r="R4268" s="207"/>
      <c r="S4268" s="207"/>
      <c r="T4268" s="207"/>
      <c r="U4268" s="207"/>
      <c r="V4268" s="207"/>
      <c r="W4268" s="207"/>
      <c r="X4268" s="207"/>
      <c r="Y4268" s="207"/>
      <c r="Z4268" s="207"/>
      <c r="AA4268" s="207"/>
      <c r="AB4268" s="207"/>
      <c r="AC4268" s="207"/>
      <c r="AD4268" s="207"/>
      <c r="AE4268" s="207"/>
      <c r="AF4268" s="7"/>
    </row>
    <row r="4269" ht="14.25" customHeight="1">
      <c r="A4269" s="7"/>
      <c r="B4269" s="7"/>
      <c r="C4269" s="7"/>
      <c r="D4269" s="7"/>
      <c r="E4269" s="201"/>
      <c r="F4269" s="201"/>
      <c r="G4269" s="201"/>
      <c r="H4269" s="221"/>
      <c r="I4269" s="207"/>
      <c r="J4269" s="207"/>
      <c r="K4269" s="207"/>
      <c r="L4269" s="207"/>
      <c r="M4269" s="207"/>
      <c r="N4269" s="207"/>
      <c r="O4269" s="207"/>
      <c r="P4269" s="207"/>
      <c r="Q4269" s="207"/>
      <c r="R4269" s="207"/>
      <c r="S4269" s="207"/>
      <c r="T4269" s="207"/>
      <c r="U4269" s="207"/>
      <c r="V4269" s="207"/>
      <c r="W4269" s="207"/>
      <c r="X4269" s="207"/>
      <c r="Y4269" s="207"/>
      <c r="Z4269" s="207"/>
      <c r="AA4269" s="207"/>
      <c r="AB4269" s="207"/>
      <c r="AC4269" s="207"/>
      <c r="AD4269" s="207"/>
      <c r="AE4269" s="207"/>
      <c r="AF4269" s="7"/>
    </row>
    <row r="4270" ht="14.25" customHeight="1">
      <c r="A4270" s="7"/>
      <c r="B4270" s="7"/>
      <c r="C4270" s="7"/>
      <c r="D4270" s="7"/>
      <c r="E4270" s="201"/>
      <c r="F4270" s="201"/>
      <c r="G4270" s="201"/>
      <c r="H4270" s="221"/>
      <c r="I4270" s="207"/>
      <c r="J4270" s="207"/>
      <c r="K4270" s="207"/>
      <c r="L4270" s="207"/>
      <c r="M4270" s="207"/>
      <c r="N4270" s="207"/>
      <c r="O4270" s="207"/>
      <c r="P4270" s="207"/>
      <c r="Q4270" s="207"/>
      <c r="R4270" s="207"/>
      <c r="S4270" s="207"/>
      <c r="T4270" s="207"/>
      <c r="U4270" s="207"/>
      <c r="V4270" s="207"/>
      <c r="W4270" s="207"/>
      <c r="X4270" s="207"/>
      <c r="Y4270" s="207"/>
      <c r="Z4270" s="207"/>
      <c r="AA4270" s="207"/>
      <c r="AB4270" s="207"/>
      <c r="AC4270" s="207"/>
      <c r="AD4270" s="207"/>
      <c r="AE4270" s="207"/>
      <c r="AF4270" s="7"/>
    </row>
    <row r="4271" ht="14.25" customHeight="1">
      <c r="A4271" s="7"/>
      <c r="B4271" s="7"/>
      <c r="C4271" s="7"/>
      <c r="D4271" s="7"/>
      <c r="E4271" s="201"/>
      <c r="F4271" s="201"/>
      <c r="G4271" s="201"/>
      <c r="H4271" s="221"/>
      <c r="I4271" s="207"/>
      <c r="J4271" s="207"/>
      <c r="K4271" s="207"/>
      <c r="L4271" s="207"/>
      <c r="M4271" s="207"/>
      <c r="N4271" s="207"/>
      <c r="O4271" s="207"/>
      <c r="P4271" s="207"/>
      <c r="Q4271" s="207"/>
      <c r="R4271" s="207"/>
      <c r="S4271" s="207"/>
      <c r="T4271" s="207"/>
      <c r="U4271" s="207"/>
      <c r="V4271" s="207"/>
      <c r="W4271" s="207"/>
      <c r="X4271" s="207"/>
      <c r="Y4271" s="207"/>
      <c r="Z4271" s="207"/>
      <c r="AA4271" s="207"/>
      <c r="AB4271" s="207"/>
      <c r="AC4271" s="207"/>
      <c r="AD4271" s="207"/>
      <c r="AE4271" s="207"/>
      <c r="AF4271" s="7"/>
    </row>
    <row r="4272" ht="14.25" customHeight="1">
      <c r="A4272" s="7"/>
      <c r="B4272" s="7"/>
      <c r="C4272" s="7"/>
      <c r="D4272" s="7"/>
      <c r="E4272" s="201"/>
      <c r="F4272" s="201"/>
      <c r="G4272" s="201"/>
      <c r="H4272" s="221"/>
      <c r="I4272" s="207"/>
      <c r="J4272" s="207"/>
      <c r="K4272" s="207"/>
      <c r="L4272" s="207"/>
      <c r="M4272" s="207"/>
      <c r="N4272" s="207"/>
      <c r="O4272" s="207"/>
      <c r="P4272" s="207"/>
      <c r="Q4272" s="207"/>
      <c r="R4272" s="207"/>
      <c r="S4272" s="207"/>
      <c r="T4272" s="207"/>
      <c r="U4272" s="207"/>
      <c r="V4272" s="207"/>
      <c r="W4272" s="207"/>
      <c r="X4272" s="207"/>
      <c r="Y4272" s="207"/>
      <c r="Z4272" s="207"/>
      <c r="AA4272" s="207"/>
      <c r="AB4272" s="207"/>
      <c r="AC4272" s="207"/>
      <c r="AD4272" s="207"/>
      <c r="AE4272" s="207"/>
      <c r="AF4272" s="7"/>
    </row>
    <row r="4273" ht="14.25" customHeight="1">
      <c r="A4273" s="7"/>
      <c r="B4273" s="7"/>
      <c r="C4273" s="7"/>
      <c r="D4273" s="7"/>
      <c r="E4273" s="201"/>
      <c r="F4273" s="201"/>
      <c r="G4273" s="201"/>
      <c r="H4273" s="221"/>
      <c r="I4273" s="207"/>
      <c r="J4273" s="207"/>
      <c r="K4273" s="207"/>
      <c r="L4273" s="207"/>
      <c r="M4273" s="207"/>
      <c r="N4273" s="207"/>
      <c r="O4273" s="207"/>
      <c r="P4273" s="207"/>
      <c r="Q4273" s="207"/>
      <c r="R4273" s="207"/>
      <c r="S4273" s="207"/>
      <c r="T4273" s="207"/>
      <c r="U4273" s="207"/>
      <c r="V4273" s="207"/>
      <c r="W4273" s="207"/>
      <c r="X4273" s="207"/>
      <c r="Y4273" s="207"/>
      <c r="Z4273" s="207"/>
      <c r="AA4273" s="207"/>
      <c r="AB4273" s="207"/>
      <c r="AC4273" s="207"/>
      <c r="AD4273" s="207"/>
      <c r="AE4273" s="207"/>
      <c r="AF4273" s="7"/>
    </row>
    <row r="4274" ht="14.25" customHeight="1">
      <c r="A4274" s="7"/>
      <c r="B4274" s="7"/>
      <c r="C4274" s="7"/>
      <c r="D4274" s="7"/>
      <c r="E4274" s="201"/>
      <c r="F4274" s="201"/>
      <c r="G4274" s="201"/>
      <c r="H4274" s="221"/>
      <c r="I4274" s="207"/>
      <c r="J4274" s="207"/>
      <c r="K4274" s="207"/>
      <c r="L4274" s="207"/>
      <c r="M4274" s="207"/>
      <c r="N4274" s="207"/>
      <c r="O4274" s="207"/>
      <c r="P4274" s="207"/>
      <c r="Q4274" s="207"/>
      <c r="R4274" s="207"/>
      <c r="S4274" s="207"/>
      <c r="T4274" s="207"/>
      <c r="U4274" s="207"/>
      <c r="V4274" s="207"/>
      <c r="W4274" s="207"/>
      <c r="X4274" s="207"/>
      <c r="Y4274" s="207"/>
      <c r="Z4274" s="207"/>
      <c r="AA4274" s="207"/>
      <c r="AB4274" s="207"/>
      <c r="AC4274" s="207"/>
      <c r="AD4274" s="207"/>
      <c r="AE4274" s="207"/>
      <c r="AF4274" s="7"/>
    </row>
    <row r="4275" ht="14.25" customHeight="1">
      <c r="A4275" s="7"/>
      <c r="B4275" s="7"/>
      <c r="C4275" s="7"/>
      <c r="D4275" s="7"/>
      <c r="E4275" s="201"/>
      <c r="F4275" s="201"/>
      <c r="G4275" s="201"/>
      <c r="H4275" s="221"/>
      <c r="I4275" s="207"/>
      <c r="J4275" s="207"/>
      <c r="K4275" s="207"/>
      <c r="L4275" s="207"/>
      <c r="M4275" s="207"/>
      <c r="N4275" s="207"/>
      <c r="O4275" s="207"/>
      <c r="P4275" s="207"/>
      <c r="Q4275" s="207"/>
      <c r="R4275" s="207"/>
      <c r="S4275" s="207"/>
      <c r="T4275" s="207"/>
      <c r="U4275" s="207"/>
      <c r="V4275" s="207"/>
      <c r="W4275" s="207"/>
      <c r="X4275" s="207"/>
      <c r="Y4275" s="207"/>
      <c r="Z4275" s="207"/>
      <c r="AA4275" s="207"/>
      <c r="AB4275" s="207"/>
      <c r="AC4275" s="207"/>
      <c r="AD4275" s="207"/>
      <c r="AE4275" s="207"/>
      <c r="AF4275" s="7"/>
    </row>
    <row r="4276" ht="14.25" customHeight="1">
      <c r="A4276" s="7"/>
      <c r="B4276" s="7"/>
      <c r="C4276" s="7"/>
      <c r="D4276" s="7"/>
      <c r="E4276" s="201"/>
      <c r="F4276" s="201"/>
      <c r="G4276" s="201"/>
      <c r="H4276" s="221"/>
      <c r="I4276" s="207"/>
      <c r="J4276" s="207"/>
      <c r="K4276" s="207"/>
      <c r="L4276" s="207"/>
      <c r="M4276" s="207"/>
      <c r="N4276" s="207"/>
      <c r="O4276" s="207"/>
      <c r="P4276" s="207"/>
      <c r="Q4276" s="207"/>
      <c r="R4276" s="207"/>
      <c r="S4276" s="207"/>
      <c r="T4276" s="207"/>
      <c r="U4276" s="207"/>
      <c r="V4276" s="207"/>
      <c r="W4276" s="207"/>
      <c r="X4276" s="207"/>
      <c r="Y4276" s="207"/>
      <c r="Z4276" s="207"/>
      <c r="AA4276" s="207"/>
      <c r="AB4276" s="207"/>
      <c r="AC4276" s="207"/>
      <c r="AD4276" s="207"/>
      <c r="AE4276" s="207"/>
      <c r="AF4276" s="7"/>
    </row>
    <row r="4277" ht="14.25" customHeight="1">
      <c r="A4277" s="7"/>
      <c r="B4277" s="7"/>
      <c r="C4277" s="7"/>
      <c r="D4277" s="7"/>
      <c r="E4277" s="201"/>
      <c r="F4277" s="201"/>
      <c r="G4277" s="201"/>
      <c r="H4277" s="221"/>
      <c r="I4277" s="207"/>
      <c r="J4277" s="207"/>
      <c r="K4277" s="207"/>
      <c r="L4277" s="207"/>
      <c r="M4277" s="207"/>
      <c r="N4277" s="207"/>
      <c r="O4277" s="207"/>
      <c r="P4277" s="207"/>
      <c r="Q4277" s="207"/>
      <c r="R4277" s="207"/>
      <c r="S4277" s="207"/>
      <c r="T4277" s="207"/>
      <c r="U4277" s="207"/>
      <c r="V4277" s="207"/>
      <c r="W4277" s="207"/>
      <c r="X4277" s="207"/>
      <c r="Y4277" s="207"/>
      <c r="Z4277" s="207"/>
      <c r="AA4277" s="207"/>
      <c r="AB4277" s="207"/>
      <c r="AC4277" s="207"/>
      <c r="AD4277" s="207"/>
      <c r="AE4277" s="207"/>
      <c r="AF4277" s="7"/>
    </row>
    <row r="4278" ht="14.25" customHeight="1">
      <c r="A4278" s="7"/>
      <c r="B4278" s="7"/>
      <c r="C4278" s="7"/>
      <c r="D4278" s="7"/>
      <c r="E4278" s="201"/>
      <c r="F4278" s="201"/>
      <c r="G4278" s="201"/>
      <c r="H4278" s="221"/>
      <c r="I4278" s="207"/>
      <c r="J4278" s="207"/>
      <c r="K4278" s="207"/>
      <c r="L4278" s="207"/>
      <c r="M4278" s="207"/>
      <c r="N4278" s="207"/>
      <c r="O4278" s="207"/>
      <c r="P4278" s="207"/>
      <c r="Q4278" s="207"/>
      <c r="R4278" s="207"/>
      <c r="S4278" s="207"/>
      <c r="T4278" s="207"/>
      <c r="U4278" s="207"/>
      <c r="V4278" s="207"/>
      <c r="W4278" s="207"/>
      <c r="X4278" s="207"/>
      <c r="Y4278" s="207"/>
      <c r="Z4278" s="207"/>
      <c r="AA4278" s="207"/>
      <c r="AB4278" s="207"/>
      <c r="AC4278" s="207"/>
      <c r="AD4278" s="207"/>
      <c r="AE4278" s="207"/>
      <c r="AF4278" s="7"/>
    </row>
    <row r="4279" ht="14.25" customHeight="1">
      <c r="A4279" s="7"/>
      <c r="B4279" s="7"/>
      <c r="C4279" s="7"/>
      <c r="D4279" s="7"/>
      <c r="E4279" s="201"/>
      <c r="F4279" s="201"/>
      <c r="G4279" s="201"/>
      <c r="H4279" s="221"/>
      <c r="I4279" s="207"/>
      <c r="J4279" s="207"/>
      <c r="K4279" s="207"/>
      <c r="L4279" s="207"/>
      <c r="M4279" s="207"/>
      <c r="N4279" s="207"/>
      <c r="O4279" s="207"/>
      <c r="P4279" s="207"/>
      <c r="Q4279" s="207"/>
      <c r="R4279" s="207"/>
      <c r="S4279" s="207"/>
      <c r="T4279" s="207"/>
      <c r="U4279" s="207"/>
      <c r="V4279" s="207"/>
      <c r="W4279" s="207"/>
      <c r="X4279" s="207"/>
      <c r="Y4279" s="207"/>
      <c r="Z4279" s="207"/>
      <c r="AA4279" s="207"/>
      <c r="AB4279" s="207"/>
      <c r="AC4279" s="207"/>
      <c r="AD4279" s="207"/>
      <c r="AE4279" s="207"/>
      <c r="AF4279" s="7"/>
    </row>
    <row r="4280" ht="14.25" customHeight="1">
      <c r="A4280" s="7"/>
      <c r="B4280" s="7"/>
      <c r="C4280" s="7"/>
      <c r="D4280" s="7"/>
      <c r="E4280" s="201"/>
      <c r="F4280" s="201"/>
      <c r="G4280" s="201"/>
      <c r="H4280" s="221"/>
      <c r="I4280" s="207"/>
      <c r="J4280" s="207"/>
      <c r="K4280" s="207"/>
      <c r="L4280" s="207"/>
      <c r="M4280" s="207"/>
      <c r="N4280" s="207"/>
      <c r="O4280" s="207"/>
      <c r="P4280" s="207"/>
      <c r="Q4280" s="207"/>
      <c r="R4280" s="207"/>
      <c r="S4280" s="207"/>
      <c r="T4280" s="207"/>
      <c r="U4280" s="207"/>
      <c r="V4280" s="207"/>
      <c r="W4280" s="207"/>
      <c r="X4280" s="207"/>
      <c r="Y4280" s="207"/>
      <c r="Z4280" s="207"/>
      <c r="AA4280" s="207"/>
      <c r="AB4280" s="207"/>
      <c r="AC4280" s="207"/>
      <c r="AD4280" s="207"/>
      <c r="AE4280" s="207"/>
      <c r="AF4280" s="7"/>
    </row>
    <row r="4281" ht="14.25" customHeight="1">
      <c r="A4281" s="7"/>
      <c r="B4281" s="7"/>
      <c r="C4281" s="7"/>
      <c r="D4281" s="7"/>
      <c r="E4281" s="201"/>
      <c r="F4281" s="201"/>
      <c r="G4281" s="201"/>
      <c r="H4281" s="221"/>
      <c r="I4281" s="207"/>
      <c r="J4281" s="207"/>
      <c r="K4281" s="207"/>
      <c r="L4281" s="207"/>
      <c r="M4281" s="207"/>
      <c r="N4281" s="207"/>
      <c r="O4281" s="207"/>
      <c r="P4281" s="207"/>
      <c r="Q4281" s="207"/>
      <c r="R4281" s="207"/>
      <c r="S4281" s="207"/>
      <c r="T4281" s="207"/>
      <c r="U4281" s="207"/>
      <c r="V4281" s="207"/>
      <c r="W4281" s="207"/>
      <c r="X4281" s="207"/>
      <c r="Y4281" s="207"/>
      <c r="Z4281" s="207"/>
      <c r="AA4281" s="207"/>
      <c r="AB4281" s="207"/>
      <c r="AC4281" s="207"/>
      <c r="AD4281" s="207"/>
      <c r="AE4281" s="207"/>
      <c r="AF4281" s="7"/>
    </row>
    <row r="4282" ht="14.25" customHeight="1">
      <c r="A4282" s="7"/>
      <c r="B4282" s="7"/>
      <c r="C4282" s="7"/>
      <c r="D4282" s="7"/>
      <c r="E4282" s="201"/>
      <c r="F4282" s="201"/>
      <c r="G4282" s="201"/>
      <c r="H4282" s="221"/>
      <c r="I4282" s="207"/>
      <c r="J4282" s="207"/>
      <c r="K4282" s="207"/>
      <c r="L4282" s="207"/>
      <c r="M4282" s="207"/>
      <c r="N4282" s="207"/>
      <c r="O4282" s="207"/>
      <c r="P4282" s="207"/>
      <c r="Q4282" s="207"/>
      <c r="R4282" s="207"/>
      <c r="S4282" s="207"/>
      <c r="T4282" s="207"/>
      <c r="U4282" s="207"/>
      <c r="V4282" s="207"/>
      <c r="W4282" s="207"/>
      <c r="X4282" s="207"/>
      <c r="Y4282" s="207"/>
      <c r="Z4282" s="207"/>
      <c r="AA4282" s="207"/>
      <c r="AB4282" s="207"/>
      <c r="AC4282" s="207"/>
      <c r="AD4282" s="207"/>
      <c r="AE4282" s="207"/>
      <c r="AF4282" s="7"/>
    </row>
    <row r="4283" ht="14.25" customHeight="1">
      <c r="A4283" s="7"/>
      <c r="B4283" s="7"/>
      <c r="C4283" s="7"/>
      <c r="D4283" s="7"/>
      <c r="E4283" s="201"/>
      <c r="F4283" s="201"/>
      <c r="G4283" s="201"/>
      <c r="H4283" s="221"/>
      <c r="I4283" s="207"/>
      <c r="J4283" s="207"/>
      <c r="K4283" s="207"/>
      <c r="L4283" s="207"/>
      <c r="M4283" s="207"/>
      <c r="N4283" s="207"/>
      <c r="O4283" s="207"/>
      <c r="P4283" s="207"/>
      <c r="Q4283" s="207"/>
      <c r="R4283" s="207"/>
      <c r="S4283" s="207"/>
      <c r="T4283" s="207"/>
      <c r="U4283" s="207"/>
      <c r="V4283" s="207"/>
      <c r="W4283" s="207"/>
      <c r="X4283" s="207"/>
      <c r="Y4283" s="207"/>
      <c r="Z4283" s="207"/>
      <c r="AA4283" s="207"/>
      <c r="AB4283" s="207"/>
      <c r="AC4283" s="207"/>
      <c r="AD4283" s="207"/>
      <c r="AE4283" s="207"/>
      <c r="AF4283" s="7"/>
    </row>
    <row r="4284" ht="14.25" customHeight="1">
      <c r="A4284" s="7"/>
      <c r="B4284" s="7"/>
      <c r="C4284" s="7"/>
      <c r="D4284" s="7"/>
      <c r="E4284" s="201"/>
      <c r="F4284" s="201"/>
      <c r="G4284" s="201"/>
      <c r="H4284" s="221"/>
      <c r="I4284" s="207"/>
      <c r="J4284" s="207"/>
      <c r="K4284" s="207"/>
      <c r="L4284" s="207"/>
      <c r="M4284" s="207"/>
      <c r="N4284" s="207"/>
      <c r="O4284" s="207"/>
      <c r="P4284" s="207"/>
      <c r="Q4284" s="207"/>
      <c r="R4284" s="207"/>
      <c r="S4284" s="207"/>
      <c r="T4284" s="207"/>
      <c r="U4284" s="207"/>
      <c r="V4284" s="207"/>
      <c r="W4284" s="207"/>
      <c r="X4284" s="207"/>
      <c r="Y4284" s="207"/>
      <c r="Z4284" s="207"/>
      <c r="AA4284" s="207"/>
      <c r="AB4284" s="207"/>
      <c r="AC4284" s="207"/>
      <c r="AD4284" s="207"/>
      <c r="AE4284" s="207"/>
      <c r="AF4284" s="7"/>
    </row>
    <row r="4285" ht="14.25" customHeight="1">
      <c r="A4285" s="7"/>
      <c r="B4285" s="7"/>
      <c r="C4285" s="7"/>
      <c r="D4285" s="7"/>
      <c r="E4285" s="201"/>
      <c r="F4285" s="201"/>
      <c r="G4285" s="201"/>
      <c r="H4285" s="221"/>
      <c r="I4285" s="207"/>
      <c r="J4285" s="207"/>
      <c r="K4285" s="207"/>
      <c r="L4285" s="207"/>
      <c r="M4285" s="207"/>
      <c r="N4285" s="207"/>
      <c r="O4285" s="207"/>
      <c r="P4285" s="207"/>
      <c r="Q4285" s="207"/>
      <c r="R4285" s="207"/>
      <c r="S4285" s="207"/>
      <c r="T4285" s="207"/>
      <c r="U4285" s="207"/>
      <c r="V4285" s="207"/>
      <c r="W4285" s="207"/>
      <c r="X4285" s="207"/>
      <c r="Y4285" s="207"/>
      <c r="Z4285" s="207"/>
      <c r="AA4285" s="207"/>
      <c r="AB4285" s="207"/>
      <c r="AC4285" s="207"/>
      <c r="AD4285" s="207"/>
      <c r="AE4285" s="207"/>
      <c r="AF4285" s="7"/>
    </row>
    <row r="4286" ht="14.25" customHeight="1">
      <c r="A4286" s="7"/>
      <c r="B4286" s="7"/>
      <c r="C4286" s="7"/>
      <c r="D4286" s="7"/>
      <c r="E4286" s="201"/>
      <c r="F4286" s="201"/>
      <c r="G4286" s="201"/>
      <c r="H4286" s="221"/>
      <c r="I4286" s="207"/>
      <c r="J4286" s="207"/>
      <c r="K4286" s="207"/>
      <c r="L4286" s="207"/>
      <c r="M4286" s="207"/>
      <c r="N4286" s="207"/>
      <c r="O4286" s="207"/>
      <c r="P4286" s="207"/>
      <c r="Q4286" s="207"/>
      <c r="R4286" s="207"/>
      <c r="S4286" s="207"/>
      <c r="T4286" s="207"/>
      <c r="U4286" s="207"/>
      <c r="V4286" s="207"/>
      <c r="W4286" s="207"/>
      <c r="X4286" s="207"/>
      <c r="Y4286" s="207"/>
      <c r="Z4286" s="207"/>
      <c r="AA4286" s="207"/>
      <c r="AB4286" s="207"/>
      <c r="AC4286" s="207"/>
      <c r="AD4286" s="207"/>
      <c r="AE4286" s="207"/>
      <c r="AF4286" s="7"/>
    </row>
    <row r="4287" ht="14.25" customHeight="1">
      <c r="A4287" s="7"/>
      <c r="B4287" s="7"/>
      <c r="C4287" s="7"/>
      <c r="D4287" s="7"/>
      <c r="E4287" s="201"/>
      <c r="F4287" s="201"/>
      <c r="G4287" s="201"/>
      <c r="H4287" s="221"/>
      <c r="I4287" s="207"/>
      <c r="J4287" s="207"/>
      <c r="K4287" s="207"/>
      <c r="L4287" s="207"/>
      <c r="M4287" s="207"/>
      <c r="N4287" s="207"/>
      <c r="O4287" s="207"/>
      <c r="P4287" s="207"/>
      <c r="Q4287" s="207"/>
      <c r="R4287" s="207"/>
      <c r="S4287" s="207"/>
      <c r="T4287" s="207"/>
      <c r="U4287" s="207"/>
      <c r="V4287" s="207"/>
      <c r="W4287" s="207"/>
      <c r="X4287" s="207"/>
      <c r="Y4287" s="207"/>
      <c r="Z4287" s="207"/>
      <c r="AA4287" s="207"/>
      <c r="AB4287" s="207"/>
      <c r="AC4287" s="207"/>
      <c r="AD4287" s="207"/>
      <c r="AE4287" s="207"/>
      <c r="AF4287" s="7"/>
    </row>
    <row r="4288" ht="14.25" customHeight="1">
      <c r="A4288" s="7"/>
      <c r="B4288" s="7"/>
      <c r="C4288" s="7"/>
      <c r="D4288" s="7"/>
      <c r="E4288" s="201"/>
      <c r="F4288" s="201"/>
      <c r="G4288" s="201"/>
      <c r="H4288" s="221"/>
      <c r="I4288" s="207"/>
      <c r="J4288" s="207"/>
      <c r="K4288" s="207"/>
      <c r="L4288" s="207"/>
      <c r="M4288" s="207"/>
      <c r="N4288" s="207"/>
      <c r="O4288" s="207"/>
      <c r="P4288" s="207"/>
      <c r="Q4288" s="207"/>
      <c r="R4288" s="207"/>
      <c r="S4288" s="207"/>
      <c r="T4288" s="207"/>
      <c r="U4288" s="207"/>
      <c r="V4288" s="207"/>
      <c r="W4288" s="207"/>
      <c r="X4288" s="207"/>
      <c r="Y4288" s="207"/>
      <c r="Z4288" s="207"/>
      <c r="AA4288" s="207"/>
      <c r="AB4288" s="207"/>
      <c r="AC4288" s="207"/>
      <c r="AD4288" s="207"/>
      <c r="AE4288" s="207"/>
      <c r="AF4288" s="7"/>
    </row>
    <row r="4289" ht="14.25" customHeight="1">
      <c r="A4289" s="7"/>
      <c r="B4289" s="7"/>
      <c r="C4289" s="7"/>
      <c r="D4289" s="7"/>
      <c r="E4289" s="201"/>
      <c r="F4289" s="201"/>
      <c r="G4289" s="201"/>
      <c r="H4289" s="221"/>
      <c r="I4289" s="207"/>
      <c r="J4289" s="207"/>
      <c r="K4289" s="207"/>
      <c r="L4289" s="207"/>
      <c r="M4289" s="207"/>
      <c r="N4289" s="207"/>
      <c r="O4289" s="207"/>
      <c r="P4289" s="207"/>
      <c r="Q4289" s="207"/>
      <c r="R4289" s="207"/>
      <c r="S4289" s="207"/>
      <c r="T4289" s="207"/>
      <c r="U4289" s="207"/>
      <c r="V4289" s="207"/>
      <c r="W4289" s="207"/>
      <c r="X4289" s="207"/>
      <c r="Y4289" s="207"/>
      <c r="Z4289" s="207"/>
      <c r="AA4289" s="207"/>
      <c r="AB4289" s="207"/>
      <c r="AC4289" s="207"/>
      <c r="AD4289" s="207"/>
      <c r="AE4289" s="207"/>
      <c r="AF4289" s="7"/>
    </row>
    <row r="4290" ht="14.25" customHeight="1">
      <c r="A4290" s="7"/>
      <c r="B4290" s="7"/>
      <c r="C4290" s="7"/>
      <c r="D4290" s="7"/>
      <c r="E4290" s="201"/>
      <c r="F4290" s="201"/>
      <c r="G4290" s="201"/>
      <c r="H4290" s="221"/>
      <c r="I4290" s="207"/>
      <c r="J4290" s="207"/>
      <c r="K4290" s="207"/>
      <c r="L4290" s="207"/>
      <c r="M4290" s="207"/>
      <c r="N4290" s="207"/>
      <c r="O4290" s="207"/>
      <c r="P4290" s="207"/>
      <c r="Q4290" s="207"/>
      <c r="R4290" s="207"/>
      <c r="S4290" s="207"/>
      <c r="T4290" s="207"/>
      <c r="U4290" s="207"/>
      <c r="V4290" s="207"/>
      <c r="W4290" s="207"/>
      <c r="X4290" s="207"/>
      <c r="Y4290" s="207"/>
      <c r="Z4290" s="207"/>
      <c r="AA4290" s="207"/>
      <c r="AB4290" s="207"/>
      <c r="AC4290" s="207"/>
      <c r="AD4290" s="207"/>
      <c r="AE4290" s="207"/>
      <c r="AF4290" s="7"/>
    </row>
    <row r="4291" ht="14.25" customHeight="1">
      <c r="A4291" s="7"/>
      <c r="B4291" s="7"/>
      <c r="C4291" s="7"/>
      <c r="D4291" s="7"/>
      <c r="E4291" s="201"/>
      <c r="F4291" s="201"/>
      <c r="G4291" s="201"/>
      <c r="H4291" s="221"/>
      <c r="I4291" s="207"/>
      <c r="J4291" s="207"/>
      <c r="K4291" s="207"/>
      <c r="L4291" s="207"/>
      <c r="M4291" s="207"/>
      <c r="N4291" s="207"/>
      <c r="O4291" s="207"/>
      <c r="P4291" s="207"/>
      <c r="Q4291" s="207"/>
      <c r="R4291" s="207"/>
      <c r="S4291" s="207"/>
      <c r="T4291" s="207"/>
      <c r="U4291" s="207"/>
      <c r="V4291" s="207"/>
      <c r="W4291" s="207"/>
      <c r="X4291" s="207"/>
      <c r="Y4291" s="207"/>
      <c r="Z4291" s="207"/>
      <c r="AA4291" s="207"/>
      <c r="AB4291" s="207"/>
      <c r="AC4291" s="207"/>
      <c r="AD4291" s="207"/>
      <c r="AE4291" s="207"/>
      <c r="AF4291" s="7"/>
    </row>
    <row r="4292" ht="14.25" customHeight="1">
      <c r="A4292" s="7"/>
      <c r="B4292" s="7"/>
      <c r="C4292" s="7"/>
      <c r="D4292" s="7"/>
      <c r="E4292" s="201"/>
      <c r="F4292" s="201"/>
      <c r="G4292" s="201"/>
      <c r="H4292" s="221"/>
      <c r="I4292" s="207"/>
      <c r="J4292" s="207"/>
      <c r="K4292" s="207"/>
      <c r="L4292" s="207"/>
      <c r="M4292" s="207"/>
      <c r="N4292" s="207"/>
      <c r="O4292" s="207"/>
      <c r="P4292" s="207"/>
      <c r="Q4292" s="207"/>
      <c r="R4292" s="207"/>
      <c r="S4292" s="207"/>
      <c r="T4292" s="207"/>
      <c r="U4292" s="207"/>
      <c r="V4292" s="207"/>
      <c r="W4292" s="207"/>
      <c r="X4292" s="207"/>
      <c r="Y4292" s="207"/>
      <c r="Z4292" s="207"/>
      <c r="AA4292" s="207"/>
      <c r="AB4292" s="207"/>
      <c r="AC4292" s="207"/>
      <c r="AD4292" s="207"/>
      <c r="AE4292" s="207"/>
      <c r="AF4292" s="7"/>
    </row>
    <row r="4293" ht="14.25" customHeight="1">
      <c r="A4293" s="7"/>
      <c r="B4293" s="7"/>
      <c r="C4293" s="7"/>
      <c r="D4293" s="7"/>
      <c r="E4293" s="201"/>
      <c r="F4293" s="201"/>
      <c r="G4293" s="201"/>
      <c r="H4293" s="221"/>
      <c r="I4293" s="207"/>
      <c r="J4293" s="207"/>
      <c r="K4293" s="207"/>
      <c r="L4293" s="207"/>
      <c r="M4293" s="207"/>
      <c r="N4293" s="207"/>
      <c r="O4293" s="207"/>
      <c r="P4293" s="207"/>
      <c r="Q4293" s="207"/>
      <c r="R4293" s="207"/>
      <c r="S4293" s="207"/>
      <c r="T4293" s="207"/>
      <c r="U4293" s="207"/>
      <c r="V4293" s="207"/>
      <c r="W4293" s="207"/>
      <c r="X4293" s="207"/>
      <c r="Y4293" s="207"/>
      <c r="Z4293" s="207"/>
      <c r="AA4293" s="207"/>
      <c r="AB4293" s="207"/>
      <c r="AC4293" s="207"/>
      <c r="AD4293" s="207"/>
      <c r="AE4293" s="207"/>
      <c r="AF4293" s="7"/>
    </row>
    <row r="4294" ht="14.25" customHeight="1">
      <c r="A4294" s="7"/>
      <c r="B4294" s="7"/>
      <c r="C4294" s="7"/>
      <c r="D4294" s="7"/>
      <c r="E4294" s="201"/>
      <c r="F4294" s="201"/>
      <c r="G4294" s="201"/>
      <c r="H4294" s="221"/>
      <c r="I4294" s="207"/>
      <c r="J4294" s="207"/>
      <c r="K4294" s="207"/>
      <c r="L4294" s="207"/>
      <c r="M4294" s="207"/>
      <c r="N4294" s="207"/>
      <c r="O4294" s="207"/>
      <c r="P4294" s="207"/>
      <c r="Q4294" s="207"/>
      <c r="R4294" s="207"/>
      <c r="S4294" s="207"/>
      <c r="T4294" s="207"/>
      <c r="U4294" s="207"/>
      <c r="V4294" s="207"/>
      <c r="W4294" s="207"/>
      <c r="X4294" s="207"/>
      <c r="Y4294" s="207"/>
      <c r="Z4294" s="207"/>
      <c r="AA4294" s="207"/>
      <c r="AB4294" s="207"/>
      <c r="AC4294" s="207"/>
      <c r="AD4294" s="207"/>
      <c r="AE4294" s="207"/>
      <c r="AF4294" s="7"/>
    </row>
    <row r="4295" ht="14.25" customHeight="1">
      <c r="A4295" s="7"/>
      <c r="B4295" s="7"/>
      <c r="C4295" s="7"/>
      <c r="D4295" s="7"/>
      <c r="E4295" s="201"/>
      <c r="F4295" s="201"/>
      <c r="G4295" s="201"/>
      <c r="H4295" s="221"/>
      <c r="I4295" s="207"/>
      <c r="J4295" s="207"/>
      <c r="K4295" s="207"/>
      <c r="L4295" s="207"/>
      <c r="M4295" s="207"/>
      <c r="N4295" s="207"/>
      <c r="O4295" s="207"/>
      <c r="P4295" s="207"/>
      <c r="Q4295" s="207"/>
      <c r="R4295" s="207"/>
      <c r="S4295" s="207"/>
      <c r="T4295" s="207"/>
      <c r="U4295" s="207"/>
      <c r="V4295" s="207"/>
      <c r="W4295" s="207"/>
      <c r="X4295" s="207"/>
      <c r="Y4295" s="207"/>
      <c r="Z4295" s="207"/>
      <c r="AA4295" s="207"/>
      <c r="AB4295" s="207"/>
      <c r="AC4295" s="207"/>
      <c r="AD4295" s="207"/>
      <c r="AE4295" s="207"/>
      <c r="AF4295" s="7"/>
    </row>
    <row r="4296" ht="14.25" customHeight="1">
      <c r="A4296" s="7"/>
      <c r="B4296" s="7"/>
      <c r="C4296" s="7"/>
      <c r="D4296" s="7"/>
      <c r="E4296" s="201"/>
      <c r="F4296" s="201"/>
      <c r="G4296" s="201"/>
      <c r="H4296" s="221"/>
      <c r="I4296" s="207"/>
      <c r="J4296" s="207"/>
      <c r="K4296" s="207"/>
      <c r="L4296" s="207"/>
      <c r="M4296" s="207"/>
      <c r="N4296" s="207"/>
      <c r="O4296" s="207"/>
      <c r="P4296" s="207"/>
      <c r="Q4296" s="207"/>
      <c r="R4296" s="207"/>
      <c r="S4296" s="207"/>
      <c r="T4296" s="207"/>
      <c r="U4296" s="207"/>
      <c r="V4296" s="207"/>
      <c r="W4296" s="207"/>
      <c r="X4296" s="207"/>
      <c r="Y4296" s="207"/>
      <c r="Z4296" s="207"/>
      <c r="AA4296" s="207"/>
      <c r="AB4296" s="207"/>
      <c r="AC4296" s="207"/>
      <c r="AD4296" s="207"/>
      <c r="AE4296" s="207"/>
      <c r="AF4296" s="7"/>
    </row>
    <row r="4297" ht="14.25" customHeight="1">
      <c r="A4297" s="7"/>
      <c r="B4297" s="7"/>
      <c r="C4297" s="7"/>
      <c r="D4297" s="7"/>
      <c r="E4297" s="201"/>
      <c r="F4297" s="201"/>
      <c r="G4297" s="201"/>
      <c r="H4297" s="221"/>
      <c r="I4297" s="207"/>
      <c r="J4297" s="207"/>
      <c r="K4297" s="207"/>
      <c r="L4297" s="207"/>
      <c r="M4297" s="207"/>
      <c r="N4297" s="207"/>
      <c r="O4297" s="207"/>
      <c r="P4297" s="207"/>
      <c r="Q4297" s="207"/>
      <c r="R4297" s="207"/>
      <c r="S4297" s="207"/>
      <c r="T4297" s="207"/>
      <c r="U4297" s="207"/>
      <c r="V4297" s="207"/>
      <c r="W4297" s="207"/>
      <c r="X4297" s="207"/>
      <c r="Y4297" s="207"/>
      <c r="Z4297" s="207"/>
      <c r="AA4297" s="207"/>
      <c r="AB4297" s="207"/>
      <c r="AC4297" s="207"/>
      <c r="AD4297" s="207"/>
      <c r="AE4297" s="207"/>
      <c r="AF4297" s="7"/>
    </row>
    <row r="4298" ht="14.25" customHeight="1">
      <c r="A4298" s="7"/>
      <c r="B4298" s="7"/>
      <c r="C4298" s="7"/>
      <c r="D4298" s="7"/>
      <c r="E4298" s="201"/>
      <c r="F4298" s="201"/>
      <c r="G4298" s="201"/>
      <c r="H4298" s="221"/>
      <c r="I4298" s="207"/>
      <c r="J4298" s="207"/>
      <c r="K4298" s="207"/>
      <c r="L4298" s="207"/>
      <c r="M4298" s="207"/>
      <c r="N4298" s="207"/>
      <c r="O4298" s="207"/>
      <c r="P4298" s="207"/>
      <c r="Q4298" s="207"/>
      <c r="R4298" s="207"/>
      <c r="S4298" s="207"/>
      <c r="T4298" s="207"/>
      <c r="U4298" s="207"/>
      <c r="V4298" s="207"/>
      <c r="W4298" s="207"/>
      <c r="X4298" s="207"/>
      <c r="Y4298" s="207"/>
      <c r="Z4298" s="207"/>
      <c r="AA4298" s="207"/>
      <c r="AB4298" s="207"/>
      <c r="AC4298" s="207"/>
      <c r="AD4298" s="207"/>
      <c r="AE4298" s="207"/>
      <c r="AF4298" s="7"/>
    </row>
    <row r="4299" ht="14.25" customHeight="1">
      <c r="A4299" s="7"/>
      <c r="B4299" s="7"/>
      <c r="C4299" s="7"/>
      <c r="D4299" s="7"/>
      <c r="E4299" s="201"/>
      <c r="F4299" s="201"/>
      <c r="G4299" s="201"/>
      <c r="H4299" s="221"/>
      <c r="I4299" s="207"/>
      <c r="J4299" s="207"/>
      <c r="K4299" s="207"/>
      <c r="L4299" s="207"/>
      <c r="M4299" s="207"/>
      <c r="N4299" s="207"/>
      <c r="O4299" s="207"/>
      <c r="P4299" s="207"/>
      <c r="Q4299" s="207"/>
      <c r="R4299" s="207"/>
      <c r="S4299" s="207"/>
      <c r="T4299" s="207"/>
      <c r="U4299" s="207"/>
      <c r="V4299" s="207"/>
      <c r="W4299" s="207"/>
      <c r="X4299" s="207"/>
      <c r="Y4299" s="207"/>
      <c r="Z4299" s="207"/>
      <c r="AA4299" s="207"/>
      <c r="AB4299" s="207"/>
      <c r="AC4299" s="207"/>
      <c r="AD4299" s="207"/>
      <c r="AE4299" s="207"/>
      <c r="AF4299" s="7"/>
    </row>
    <row r="4300" ht="14.25" customHeight="1">
      <c r="A4300" s="7"/>
      <c r="B4300" s="7"/>
      <c r="C4300" s="7"/>
      <c r="D4300" s="7"/>
      <c r="E4300" s="201"/>
      <c r="F4300" s="201"/>
      <c r="G4300" s="201"/>
      <c r="H4300" s="221"/>
      <c r="I4300" s="207"/>
      <c r="J4300" s="207"/>
      <c r="K4300" s="207"/>
      <c r="L4300" s="207"/>
      <c r="M4300" s="207"/>
      <c r="N4300" s="207"/>
      <c r="O4300" s="207"/>
      <c r="P4300" s="207"/>
      <c r="Q4300" s="207"/>
      <c r="R4300" s="207"/>
      <c r="S4300" s="207"/>
      <c r="T4300" s="207"/>
      <c r="U4300" s="207"/>
      <c r="V4300" s="207"/>
      <c r="W4300" s="207"/>
      <c r="X4300" s="207"/>
      <c r="Y4300" s="207"/>
      <c r="Z4300" s="207"/>
      <c r="AA4300" s="207"/>
      <c r="AB4300" s="207"/>
      <c r="AC4300" s="207"/>
      <c r="AD4300" s="207"/>
      <c r="AE4300" s="207"/>
      <c r="AF4300" s="7"/>
    </row>
    <row r="4301" ht="14.25" customHeight="1">
      <c r="A4301" s="7"/>
      <c r="B4301" s="7"/>
      <c r="C4301" s="7"/>
      <c r="D4301" s="7"/>
      <c r="E4301" s="201"/>
      <c r="F4301" s="201"/>
      <c r="G4301" s="201"/>
      <c r="H4301" s="221"/>
      <c r="I4301" s="207"/>
      <c r="J4301" s="207"/>
      <c r="K4301" s="207"/>
      <c r="L4301" s="207"/>
      <c r="M4301" s="207"/>
      <c r="N4301" s="207"/>
      <c r="O4301" s="207"/>
      <c r="P4301" s="207"/>
      <c r="Q4301" s="207"/>
      <c r="R4301" s="207"/>
      <c r="S4301" s="207"/>
      <c r="T4301" s="207"/>
      <c r="U4301" s="207"/>
      <c r="V4301" s="207"/>
      <c r="W4301" s="207"/>
      <c r="X4301" s="207"/>
      <c r="Y4301" s="207"/>
      <c r="Z4301" s="207"/>
      <c r="AA4301" s="207"/>
      <c r="AB4301" s="207"/>
      <c r="AC4301" s="207"/>
      <c r="AD4301" s="207"/>
      <c r="AE4301" s="207"/>
      <c r="AF4301" s="7"/>
    </row>
    <row r="4302" ht="14.25" customHeight="1">
      <c r="A4302" s="7"/>
      <c r="B4302" s="7"/>
      <c r="C4302" s="7"/>
      <c r="D4302" s="7"/>
      <c r="E4302" s="201"/>
      <c r="F4302" s="201"/>
      <c r="G4302" s="201"/>
      <c r="H4302" s="221"/>
      <c r="I4302" s="207"/>
      <c r="J4302" s="207"/>
      <c r="K4302" s="207"/>
      <c r="L4302" s="207"/>
      <c r="M4302" s="207"/>
      <c r="N4302" s="207"/>
      <c r="O4302" s="207"/>
      <c r="P4302" s="207"/>
      <c r="Q4302" s="207"/>
      <c r="R4302" s="207"/>
      <c r="S4302" s="207"/>
      <c r="T4302" s="207"/>
      <c r="U4302" s="207"/>
      <c r="V4302" s="207"/>
      <c r="W4302" s="207"/>
      <c r="X4302" s="207"/>
      <c r="Y4302" s="207"/>
      <c r="Z4302" s="207"/>
      <c r="AA4302" s="207"/>
      <c r="AB4302" s="207"/>
      <c r="AC4302" s="207"/>
      <c r="AD4302" s="207"/>
      <c r="AE4302" s="207"/>
      <c r="AF4302" s="7"/>
    </row>
    <row r="4303" ht="14.25" customHeight="1">
      <c r="A4303" s="7"/>
      <c r="B4303" s="7"/>
      <c r="C4303" s="7"/>
      <c r="D4303" s="7"/>
      <c r="E4303" s="201"/>
      <c r="F4303" s="201"/>
      <c r="G4303" s="201"/>
      <c r="H4303" s="221"/>
      <c r="I4303" s="207"/>
      <c r="J4303" s="207"/>
      <c r="K4303" s="207"/>
      <c r="L4303" s="207"/>
      <c r="M4303" s="207"/>
      <c r="N4303" s="207"/>
      <c r="O4303" s="207"/>
      <c r="P4303" s="207"/>
      <c r="Q4303" s="207"/>
      <c r="R4303" s="207"/>
      <c r="S4303" s="207"/>
      <c r="T4303" s="207"/>
      <c r="U4303" s="207"/>
      <c r="V4303" s="207"/>
      <c r="W4303" s="207"/>
      <c r="X4303" s="207"/>
      <c r="Y4303" s="207"/>
      <c r="Z4303" s="207"/>
      <c r="AA4303" s="207"/>
      <c r="AB4303" s="207"/>
      <c r="AC4303" s="207"/>
      <c r="AD4303" s="207"/>
      <c r="AE4303" s="207"/>
      <c r="AF4303" s="7"/>
    </row>
    <row r="4304" ht="14.25" customHeight="1">
      <c r="A4304" s="7"/>
      <c r="B4304" s="7"/>
      <c r="C4304" s="7"/>
      <c r="D4304" s="7"/>
      <c r="E4304" s="201"/>
      <c r="F4304" s="201"/>
      <c r="G4304" s="201"/>
      <c r="H4304" s="221"/>
      <c r="I4304" s="207"/>
      <c r="J4304" s="207"/>
      <c r="K4304" s="207"/>
      <c r="L4304" s="207"/>
      <c r="M4304" s="207"/>
      <c r="N4304" s="207"/>
      <c r="O4304" s="207"/>
      <c r="P4304" s="207"/>
      <c r="Q4304" s="207"/>
      <c r="R4304" s="207"/>
      <c r="S4304" s="207"/>
      <c r="T4304" s="207"/>
      <c r="U4304" s="207"/>
      <c r="V4304" s="207"/>
      <c r="W4304" s="207"/>
      <c r="X4304" s="207"/>
      <c r="Y4304" s="207"/>
      <c r="Z4304" s="207"/>
      <c r="AA4304" s="207"/>
      <c r="AB4304" s="207"/>
      <c r="AC4304" s="207"/>
      <c r="AD4304" s="207"/>
      <c r="AE4304" s="207"/>
      <c r="AF4304" s="7"/>
    </row>
    <row r="4305" ht="14.25" customHeight="1">
      <c r="A4305" s="7"/>
      <c r="B4305" s="7"/>
      <c r="C4305" s="7"/>
      <c r="D4305" s="7"/>
      <c r="E4305" s="201"/>
      <c r="F4305" s="201"/>
      <c r="G4305" s="201"/>
      <c r="H4305" s="221"/>
      <c r="I4305" s="207"/>
      <c r="J4305" s="207"/>
      <c r="K4305" s="207"/>
      <c r="L4305" s="207"/>
      <c r="M4305" s="207"/>
      <c r="N4305" s="207"/>
      <c r="O4305" s="207"/>
      <c r="P4305" s="207"/>
      <c r="Q4305" s="207"/>
      <c r="R4305" s="207"/>
      <c r="S4305" s="207"/>
      <c r="T4305" s="207"/>
      <c r="U4305" s="207"/>
      <c r="V4305" s="207"/>
      <c r="W4305" s="207"/>
      <c r="X4305" s="207"/>
      <c r="Y4305" s="207"/>
      <c r="Z4305" s="207"/>
      <c r="AA4305" s="207"/>
      <c r="AB4305" s="207"/>
      <c r="AC4305" s="207"/>
      <c r="AD4305" s="207"/>
      <c r="AE4305" s="207"/>
      <c r="AF4305" s="7"/>
    </row>
    <row r="4306" ht="14.25" customHeight="1">
      <c r="A4306" s="7"/>
      <c r="B4306" s="7"/>
      <c r="C4306" s="7"/>
      <c r="D4306" s="7"/>
      <c r="E4306" s="201"/>
      <c r="F4306" s="201"/>
      <c r="G4306" s="201"/>
      <c r="H4306" s="221"/>
      <c r="I4306" s="207"/>
      <c r="J4306" s="207"/>
      <c r="K4306" s="207"/>
      <c r="L4306" s="207"/>
      <c r="M4306" s="207"/>
      <c r="N4306" s="207"/>
      <c r="O4306" s="207"/>
      <c r="P4306" s="207"/>
      <c r="Q4306" s="207"/>
      <c r="R4306" s="207"/>
      <c r="S4306" s="207"/>
      <c r="T4306" s="207"/>
      <c r="U4306" s="207"/>
      <c r="V4306" s="207"/>
      <c r="W4306" s="207"/>
      <c r="X4306" s="207"/>
      <c r="Y4306" s="207"/>
      <c r="Z4306" s="207"/>
      <c r="AA4306" s="207"/>
      <c r="AB4306" s="207"/>
      <c r="AC4306" s="207"/>
      <c r="AD4306" s="207"/>
      <c r="AE4306" s="207"/>
      <c r="AF4306" s="7"/>
    </row>
    <row r="4307" ht="14.25" customHeight="1">
      <c r="A4307" s="7"/>
      <c r="B4307" s="7"/>
      <c r="C4307" s="7"/>
      <c r="D4307" s="7"/>
      <c r="E4307" s="201"/>
      <c r="F4307" s="201"/>
      <c r="G4307" s="201"/>
      <c r="H4307" s="221"/>
      <c r="I4307" s="207"/>
      <c r="J4307" s="207"/>
      <c r="K4307" s="207"/>
      <c r="L4307" s="207"/>
      <c r="M4307" s="207"/>
      <c r="N4307" s="207"/>
      <c r="O4307" s="207"/>
      <c r="P4307" s="207"/>
      <c r="Q4307" s="207"/>
      <c r="R4307" s="207"/>
      <c r="S4307" s="207"/>
      <c r="T4307" s="207"/>
      <c r="U4307" s="207"/>
      <c r="V4307" s="207"/>
      <c r="W4307" s="207"/>
      <c r="X4307" s="207"/>
      <c r="Y4307" s="207"/>
      <c r="Z4307" s="207"/>
      <c r="AA4307" s="207"/>
      <c r="AB4307" s="207"/>
      <c r="AC4307" s="207"/>
      <c r="AD4307" s="207"/>
      <c r="AE4307" s="207"/>
      <c r="AF4307" s="7"/>
    </row>
    <row r="4308" ht="14.25" customHeight="1">
      <c r="A4308" s="7"/>
      <c r="B4308" s="7"/>
      <c r="C4308" s="7"/>
      <c r="D4308" s="7"/>
      <c r="E4308" s="201"/>
      <c r="F4308" s="201"/>
      <c r="G4308" s="201"/>
      <c r="H4308" s="221"/>
      <c r="I4308" s="207"/>
      <c r="J4308" s="207"/>
      <c r="K4308" s="207"/>
      <c r="L4308" s="207"/>
      <c r="M4308" s="207"/>
      <c r="N4308" s="207"/>
      <c r="O4308" s="207"/>
      <c r="P4308" s="207"/>
      <c r="Q4308" s="207"/>
      <c r="R4308" s="207"/>
      <c r="S4308" s="207"/>
      <c r="T4308" s="207"/>
      <c r="U4308" s="207"/>
      <c r="V4308" s="207"/>
      <c r="W4308" s="207"/>
      <c r="X4308" s="207"/>
      <c r="Y4308" s="207"/>
      <c r="Z4308" s="207"/>
      <c r="AA4308" s="207"/>
      <c r="AB4308" s="207"/>
      <c r="AC4308" s="207"/>
      <c r="AD4308" s="207"/>
      <c r="AE4308" s="207"/>
      <c r="AF4308" s="7"/>
    </row>
    <row r="4309" ht="14.25" customHeight="1">
      <c r="A4309" s="7"/>
      <c r="B4309" s="7"/>
      <c r="C4309" s="7"/>
      <c r="D4309" s="7"/>
      <c r="E4309" s="201"/>
      <c r="F4309" s="201"/>
      <c r="G4309" s="201"/>
      <c r="H4309" s="221"/>
      <c r="I4309" s="207"/>
      <c r="J4309" s="207"/>
      <c r="K4309" s="207"/>
      <c r="L4309" s="207"/>
      <c r="M4309" s="207"/>
      <c r="N4309" s="207"/>
      <c r="O4309" s="207"/>
      <c r="P4309" s="207"/>
      <c r="Q4309" s="207"/>
      <c r="R4309" s="207"/>
      <c r="S4309" s="207"/>
      <c r="T4309" s="207"/>
      <c r="U4309" s="207"/>
      <c r="V4309" s="207"/>
      <c r="W4309" s="207"/>
      <c r="X4309" s="207"/>
      <c r="Y4309" s="207"/>
      <c r="Z4309" s="207"/>
      <c r="AA4309" s="207"/>
      <c r="AB4309" s="207"/>
      <c r="AC4309" s="207"/>
      <c r="AD4309" s="207"/>
      <c r="AE4309" s="207"/>
      <c r="AF4309" s="7"/>
    </row>
    <row r="4310" ht="14.25" customHeight="1">
      <c r="A4310" s="7"/>
      <c r="B4310" s="7"/>
      <c r="C4310" s="7"/>
      <c r="D4310" s="7"/>
      <c r="E4310" s="201"/>
      <c r="F4310" s="201"/>
      <c r="G4310" s="201"/>
      <c r="H4310" s="221"/>
      <c r="I4310" s="207"/>
      <c r="J4310" s="207"/>
      <c r="K4310" s="207"/>
      <c r="L4310" s="207"/>
      <c r="M4310" s="207"/>
      <c r="N4310" s="207"/>
      <c r="O4310" s="207"/>
      <c r="P4310" s="207"/>
      <c r="Q4310" s="207"/>
      <c r="R4310" s="207"/>
      <c r="S4310" s="207"/>
      <c r="T4310" s="207"/>
      <c r="U4310" s="207"/>
      <c r="V4310" s="207"/>
      <c r="W4310" s="207"/>
      <c r="X4310" s="207"/>
      <c r="Y4310" s="207"/>
      <c r="Z4310" s="207"/>
      <c r="AA4310" s="207"/>
      <c r="AB4310" s="207"/>
      <c r="AC4310" s="207"/>
      <c r="AD4310" s="207"/>
      <c r="AE4310" s="207"/>
      <c r="AF4310" s="7"/>
    </row>
    <row r="4311" ht="14.25" customHeight="1">
      <c r="A4311" s="7"/>
      <c r="B4311" s="7"/>
      <c r="C4311" s="7"/>
      <c r="D4311" s="7"/>
      <c r="E4311" s="201"/>
      <c r="F4311" s="201"/>
      <c r="G4311" s="201"/>
      <c r="H4311" s="221"/>
      <c r="I4311" s="207"/>
      <c r="J4311" s="207"/>
      <c r="K4311" s="207"/>
      <c r="L4311" s="207"/>
      <c r="M4311" s="207"/>
      <c r="N4311" s="207"/>
      <c r="O4311" s="207"/>
      <c r="P4311" s="207"/>
      <c r="Q4311" s="207"/>
      <c r="R4311" s="207"/>
      <c r="S4311" s="207"/>
      <c r="T4311" s="207"/>
      <c r="U4311" s="207"/>
      <c r="V4311" s="207"/>
      <c r="W4311" s="207"/>
      <c r="X4311" s="207"/>
      <c r="Y4311" s="207"/>
      <c r="Z4311" s="207"/>
      <c r="AA4311" s="207"/>
      <c r="AB4311" s="207"/>
      <c r="AC4311" s="207"/>
      <c r="AD4311" s="207"/>
      <c r="AE4311" s="207"/>
      <c r="AF4311" s="7"/>
    </row>
    <row r="4312" ht="14.25" customHeight="1">
      <c r="A4312" s="7"/>
      <c r="B4312" s="7"/>
      <c r="C4312" s="7"/>
      <c r="D4312" s="7"/>
      <c r="E4312" s="201"/>
      <c r="F4312" s="201"/>
      <c r="G4312" s="201"/>
      <c r="H4312" s="221"/>
      <c r="I4312" s="207"/>
      <c r="J4312" s="207"/>
      <c r="K4312" s="207"/>
      <c r="L4312" s="207"/>
      <c r="M4312" s="207"/>
      <c r="N4312" s="207"/>
      <c r="O4312" s="207"/>
      <c r="P4312" s="207"/>
      <c r="Q4312" s="207"/>
      <c r="R4312" s="207"/>
      <c r="S4312" s="207"/>
      <c r="T4312" s="207"/>
      <c r="U4312" s="207"/>
      <c r="V4312" s="207"/>
      <c r="W4312" s="207"/>
      <c r="X4312" s="207"/>
      <c r="Y4312" s="207"/>
      <c r="Z4312" s="207"/>
      <c r="AA4312" s="207"/>
      <c r="AB4312" s="207"/>
      <c r="AC4312" s="207"/>
      <c r="AD4312" s="207"/>
      <c r="AE4312" s="207"/>
      <c r="AF4312" s="7"/>
    </row>
    <row r="4313" ht="14.25" customHeight="1">
      <c r="A4313" s="7"/>
      <c r="B4313" s="7"/>
      <c r="C4313" s="7"/>
      <c r="D4313" s="7"/>
      <c r="E4313" s="201"/>
      <c r="F4313" s="201"/>
      <c r="G4313" s="201"/>
      <c r="H4313" s="221"/>
      <c r="I4313" s="207"/>
      <c r="J4313" s="207"/>
      <c r="K4313" s="207"/>
      <c r="L4313" s="207"/>
      <c r="M4313" s="207"/>
      <c r="N4313" s="207"/>
      <c r="O4313" s="207"/>
      <c r="P4313" s="207"/>
      <c r="Q4313" s="207"/>
      <c r="R4313" s="207"/>
      <c r="S4313" s="207"/>
      <c r="T4313" s="207"/>
      <c r="U4313" s="207"/>
      <c r="V4313" s="207"/>
      <c r="W4313" s="207"/>
      <c r="X4313" s="207"/>
      <c r="Y4313" s="207"/>
      <c r="Z4313" s="207"/>
      <c r="AA4313" s="207"/>
      <c r="AB4313" s="207"/>
      <c r="AC4313" s="207"/>
      <c r="AD4313" s="207"/>
      <c r="AE4313" s="207"/>
      <c r="AF4313" s="7"/>
    </row>
    <row r="4314" ht="14.25" customHeight="1">
      <c r="A4314" s="7"/>
      <c r="B4314" s="7"/>
      <c r="C4314" s="7"/>
      <c r="D4314" s="7"/>
      <c r="E4314" s="201"/>
      <c r="F4314" s="201"/>
      <c r="G4314" s="201"/>
      <c r="H4314" s="221"/>
      <c r="I4314" s="207"/>
      <c r="J4314" s="207"/>
      <c r="K4314" s="207"/>
      <c r="L4314" s="207"/>
      <c r="M4314" s="207"/>
      <c r="N4314" s="207"/>
      <c r="O4314" s="207"/>
      <c r="P4314" s="207"/>
      <c r="Q4314" s="207"/>
      <c r="R4314" s="207"/>
      <c r="S4314" s="207"/>
      <c r="T4314" s="207"/>
      <c r="U4314" s="207"/>
      <c r="V4314" s="207"/>
      <c r="W4314" s="207"/>
      <c r="X4314" s="207"/>
      <c r="Y4314" s="207"/>
      <c r="Z4314" s="207"/>
      <c r="AA4314" s="207"/>
      <c r="AB4314" s="207"/>
      <c r="AC4314" s="207"/>
      <c r="AD4314" s="207"/>
      <c r="AE4314" s="207"/>
      <c r="AF4314" s="7"/>
    </row>
    <row r="4315" ht="14.25" customHeight="1">
      <c r="A4315" s="7"/>
      <c r="B4315" s="7"/>
      <c r="C4315" s="7"/>
      <c r="D4315" s="7"/>
      <c r="E4315" s="201"/>
      <c r="F4315" s="201"/>
      <c r="G4315" s="201"/>
      <c r="H4315" s="221"/>
      <c r="I4315" s="207"/>
      <c r="J4315" s="207"/>
      <c r="K4315" s="207"/>
      <c r="L4315" s="207"/>
      <c r="M4315" s="207"/>
      <c r="N4315" s="207"/>
      <c r="O4315" s="207"/>
      <c r="P4315" s="207"/>
      <c r="Q4315" s="207"/>
      <c r="R4315" s="207"/>
      <c r="S4315" s="207"/>
      <c r="T4315" s="207"/>
      <c r="U4315" s="207"/>
      <c r="V4315" s="207"/>
      <c r="W4315" s="207"/>
      <c r="X4315" s="207"/>
      <c r="Y4315" s="207"/>
      <c r="Z4315" s="207"/>
      <c r="AA4315" s="207"/>
      <c r="AB4315" s="207"/>
      <c r="AC4315" s="207"/>
      <c r="AD4315" s="207"/>
      <c r="AE4315" s="207"/>
      <c r="AF4315" s="7"/>
    </row>
    <row r="4316" ht="14.25" customHeight="1">
      <c r="A4316" s="7"/>
      <c r="B4316" s="7"/>
      <c r="C4316" s="7"/>
      <c r="D4316" s="7"/>
      <c r="E4316" s="201"/>
      <c r="F4316" s="201"/>
      <c r="G4316" s="201"/>
      <c r="H4316" s="221"/>
      <c r="I4316" s="207"/>
      <c r="J4316" s="207"/>
      <c r="K4316" s="207"/>
      <c r="L4316" s="207"/>
      <c r="M4316" s="207"/>
      <c r="N4316" s="207"/>
      <c r="O4316" s="207"/>
      <c r="P4316" s="207"/>
      <c r="Q4316" s="207"/>
      <c r="R4316" s="207"/>
      <c r="S4316" s="207"/>
      <c r="T4316" s="207"/>
      <c r="U4316" s="207"/>
      <c r="V4316" s="207"/>
      <c r="W4316" s="207"/>
      <c r="X4316" s="207"/>
      <c r="Y4316" s="207"/>
      <c r="Z4316" s="207"/>
      <c r="AA4316" s="207"/>
      <c r="AB4316" s="207"/>
      <c r="AC4316" s="207"/>
      <c r="AD4316" s="207"/>
      <c r="AE4316" s="207"/>
      <c r="AF4316" s="7"/>
    </row>
    <row r="4317" ht="14.25" customHeight="1">
      <c r="A4317" s="7"/>
      <c r="B4317" s="7"/>
      <c r="C4317" s="7"/>
      <c r="D4317" s="7"/>
      <c r="E4317" s="201"/>
      <c r="F4317" s="201"/>
      <c r="G4317" s="201"/>
      <c r="H4317" s="221"/>
      <c r="I4317" s="207"/>
      <c r="J4317" s="207"/>
      <c r="K4317" s="207"/>
      <c r="L4317" s="207"/>
      <c r="M4317" s="207"/>
      <c r="N4317" s="207"/>
      <c r="O4317" s="207"/>
      <c r="P4317" s="207"/>
      <c r="Q4317" s="207"/>
      <c r="R4317" s="207"/>
      <c r="S4317" s="207"/>
      <c r="T4317" s="207"/>
      <c r="U4317" s="207"/>
      <c r="V4317" s="207"/>
      <c r="W4317" s="207"/>
      <c r="X4317" s="207"/>
      <c r="Y4317" s="207"/>
      <c r="Z4317" s="207"/>
      <c r="AA4317" s="207"/>
      <c r="AB4317" s="207"/>
      <c r="AC4317" s="207"/>
      <c r="AD4317" s="207"/>
      <c r="AE4317" s="207"/>
      <c r="AF4317" s="7"/>
    </row>
    <row r="4318" ht="14.25" customHeight="1">
      <c r="A4318" s="7"/>
      <c r="B4318" s="7"/>
      <c r="C4318" s="7"/>
      <c r="D4318" s="7"/>
      <c r="E4318" s="201"/>
      <c r="F4318" s="201"/>
      <c r="G4318" s="201"/>
      <c r="H4318" s="221"/>
      <c r="I4318" s="207"/>
      <c r="J4318" s="207"/>
      <c r="K4318" s="207"/>
      <c r="L4318" s="207"/>
      <c r="M4318" s="207"/>
      <c r="N4318" s="207"/>
      <c r="O4318" s="207"/>
      <c r="P4318" s="207"/>
      <c r="Q4318" s="207"/>
      <c r="R4318" s="207"/>
      <c r="S4318" s="207"/>
      <c r="T4318" s="207"/>
      <c r="U4318" s="207"/>
      <c r="V4318" s="207"/>
      <c r="W4318" s="207"/>
      <c r="X4318" s="207"/>
      <c r="Y4318" s="207"/>
      <c r="Z4318" s="207"/>
      <c r="AA4318" s="207"/>
      <c r="AB4318" s="207"/>
      <c r="AC4318" s="207"/>
      <c r="AD4318" s="207"/>
      <c r="AE4318" s="207"/>
      <c r="AF4318" s="7"/>
    </row>
    <row r="4319" ht="14.25" customHeight="1">
      <c r="A4319" s="7"/>
      <c r="B4319" s="7"/>
      <c r="C4319" s="7"/>
      <c r="D4319" s="7"/>
      <c r="E4319" s="201"/>
      <c r="F4319" s="201"/>
      <c r="G4319" s="201"/>
      <c r="H4319" s="221"/>
      <c r="I4319" s="207"/>
      <c r="J4319" s="207"/>
      <c r="K4319" s="207"/>
      <c r="L4319" s="207"/>
      <c r="M4319" s="207"/>
      <c r="N4319" s="207"/>
      <c r="O4319" s="207"/>
      <c r="P4319" s="207"/>
      <c r="Q4319" s="207"/>
      <c r="R4319" s="207"/>
      <c r="S4319" s="207"/>
      <c r="T4319" s="207"/>
      <c r="U4319" s="207"/>
      <c r="V4319" s="207"/>
      <c r="W4319" s="207"/>
      <c r="X4319" s="207"/>
      <c r="Y4319" s="207"/>
      <c r="Z4319" s="207"/>
      <c r="AA4319" s="207"/>
      <c r="AB4319" s="207"/>
      <c r="AC4319" s="207"/>
      <c r="AD4319" s="207"/>
      <c r="AE4319" s="207"/>
      <c r="AF4319" s="7"/>
    </row>
    <row r="4320" ht="14.25" customHeight="1">
      <c r="A4320" s="7"/>
      <c r="B4320" s="7"/>
      <c r="C4320" s="7"/>
      <c r="D4320" s="7"/>
      <c r="E4320" s="201"/>
      <c r="F4320" s="201"/>
      <c r="G4320" s="201"/>
      <c r="H4320" s="221"/>
      <c r="I4320" s="207"/>
      <c r="J4320" s="207"/>
      <c r="K4320" s="207"/>
      <c r="L4320" s="207"/>
      <c r="M4320" s="207"/>
      <c r="N4320" s="207"/>
      <c r="O4320" s="207"/>
      <c r="P4320" s="207"/>
      <c r="Q4320" s="207"/>
      <c r="R4320" s="207"/>
      <c r="S4320" s="207"/>
      <c r="T4320" s="207"/>
      <c r="U4320" s="207"/>
      <c r="V4320" s="207"/>
      <c r="W4320" s="207"/>
      <c r="X4320" s="207"/>
      <c r="Y4320" s="207"/>
      <c r="Z4320" s="207"/>
      <c r="AA4320" s="207"/>
      <c r="AB4320" s="207"/>
      <c r="AC4320" s="207"/>
      <c r="AD4320" s="207"/>
      <c r="AE4320" s="207"/>
      <c r="AF4320" s="7"/>
    </row>
    <row r="4321" ht="14.25" customHeight="1">
      <c r="A4321" s="7"/>
      <c r="B4321" s="7"/>
      <c r="C4321" s="7"/>
      <c r="D4321" s="7"/>
      <c r="E4321" s="201"/>
      <c r="F4321" s="201"/>
      <c r="G4321" s="201"/>
      <c r="H4321" s="221"/>
      <c r="I4321" s="207"/>
      <c r="J4321" s="207"/>
      <c r="K4321" s="207"/>
      <c r="L4321" s="207"/>
      <c r="M4321" s="207"/>
      <c r="N4321" s="207"/>
      <c r="O4321" s="207"/>
      <c r="P4321" s="207"/>
      <c r="Q4321" s="207"/>
      <c r="R4321" s="207"/>
      <c r="S4321" s="207"/>
      <c r="T4321" s="207"/>
      <c r="U4321" s="207"/>
      <c r="V4321" s="207"/>
      <c r="W4321" s="207"/>
      <c r="X4321" s="207"/>
      <c r="Y4321" s="207"/>
      <c r="Z4321" s="207"/>
      <c r="AA4321" s="207"/>
      <c r="AB4321" s="207"/>
      <c r="AC4321" s="207"/>
      <c r="AD4321" s="207"/>
      <c r="AE4321" s="207"/>
      <c r="AF4321" s="7"/>
    </row>
    <row r="4322" ht="14.25" customHeight="1">
      <c r="A4322" s="7"/>
      <c r="B4322" s="7"/>
      <c r="C4322" s="7"/>
      <c r="D4322" s="7"/>
      <c r="E4322" s="201"/>
      <c r="F4322" s="201"/>
      <c r="G4322" s="201"/>
      <c r="H4322" s="221"/>
      <c r="I4322" s="207"/>
      <c r="J4322" s="207"/>
      <c r="K4322" s="207"/>
      <c r="L4322" s="207"/>
      <c r="M4322" s="207"/>
      <c r="N4322" s="207"/>
      <c r="O4322" s="207"/>
      <c r="P4322" s="207"/>
      <c r="Q4322" s="207"/>
      <c r="R4322" s="207"/>
      <c r="S4322" s="207"/>
      <c r="T4322" s="207"/>
      <c r="U4322" s="207"/>
      <c r="V4322" s="207"/>
      <c r="W4322" s="207"/>
      <c r="X4322" s="207"/>
      <c r="Y4322" s="207"/>
      <c r="Z4322" s="207"/>
      <c r="AA4322" s="207"/>
      <c r="AB4322" s="207"/>
      <c r="AC4322" s="207"/>
      <c r="AD4322" s="207"/>
      <c r="AE4322" s="207"/>
      <c r="AF4322" s="7"/>
    </row>
    <row r="4323" ht="14.25" customHeight="1">
      <c r="A4323" s="7"/>
      <c r="B4323" s="7"/>
      <c r="C4323" s="7"/>
      <c r="D4323" s="7"/>
      <c r="E4323" s="201"/>
      <c r="F4323" s="201"/>
      <c r="G4323" s="201"/>
      <c r="H4323" s="221"/>
      <c r="I4323" s="207"/>
      <c r="J4323" s="207"/>
      <c r="K4323" s="207"/>
      <c r="L4323" s="207"/>
      <c r="M4323" s="207"/>
      <c r="N4323" s="207"/>
      <c r="O4323" s="207"/>
      <c r="P4323" s="207"/>
      <c r="Q4323" s="207"/>
      <c r="R4323" s="207"/>
      <c r="S4323" s="207"/>
      <c r="T4323" s="207"/>
      <c r="U4323" s="207"/>
      <c r="V4323" s="207"/>
      <c r="W4323" s="207"/>
      <c r="X4323" s="207"/>
      <c r="Y4323" s="207"/>
      <c r="Z4323" s="207"/>
      <c r="AA4323" s="207"/>
      <c r="AB4323" s="207"/>
      <c r="AC4323" s="207"/>
      <c r="AD4323" s="207"/>
      <c r="AE4323" s="207"/>
      <c r="AF4323" s="7"/>
    </row>
    <row r="4324" ht="14.25" customHeight="1">
      <c r="A4324" s="7"/>
      <c r="B4324" s="7"/>
      <c r="C4324" s="7"/>
      <c r="D4324" s="7"/>
      <c r="E4324" s="201"/>
      <c r="F4324" s="201"/>
      <c r="G4324" s="201"/>
      <c r="H4324" s="221"/>
      <c r="I4324" s="207"/>
      <c r="J4324" s="207"/>
      <c r="K4324" s="207"/>
      <c r="L4324" s="207"/>
      <c r="M4324" s="207"/>
      <c r="N4324" s="207"/>
      <c r="O4324" s="207"/>
      <c r="P4324" s="207"/>
      <c r="Q4324" s="207"/>
      <c r="R4324" s="207"/>
      <c r="S4324" s="207"/>
      <c r="T4324" s="207"/>
      <c r="U4324" s="207"/>
      <c r="V4324" s="207"/>
      <c r="W4324" s="207"/>
      <c r="X4324" s="207"/>
      <c r="Y4324" s="207"/>
      <c r="Z4324" s="207"/>
      <c r="AA4324" s="207"/>
      <c r="AB4324" s="207"/>
      <c r="AC4324" s="207"/>
      <c r="AD4324" s="207"/>
      <c r="AE4324" s="207"/>
      <c r="AF4324" s="7"/>
    </row>
    <row r="4325" ht="14.25" customHeight="1">
      <c r="A4325" s="7"/>
      <c r="B4325" s="7"/>
      <c r="C4325" s="7"/>
      <c r="D4325" s="7"/>
      <c r="E4325" s="201"/>
      <c r="F4325" s="201"/>
      <c r="G4325" s="201"/>
      <c r="H4325" s="221"/>
      <c r="I4325" s="207"/>
      <c r="J4325" s="207"/>
      <c r="K4325" s="207"/>
      <c r="L4325" s="207"/>
      <c r="M4325" s="207"/>
      <c r="N4325" s="207"/>
      <c r="O4325" s="207"/>
      <c r="P4325" s="207"/>
      <c r="Q4325" s="207"/>
      <c r="R4325" s="207"/>
      <c r="S4325" s="207"/>
      <c r="T4325" s="207"/>
      <c r="U4325" s="207"/>
      <c r="V4325" s="207"/>
      <c r="W4325" s="207"/>
      <c r="X4325" s="207"/>
      <c r="Y4325" s="207"/>
      <c r="Z4325" s="207"/>
      <c r="AA4325" s="207"/>
      <c r="AB4325" s="207"/>
      <c r="AC4325" s="207"/>
      <c r="AD4325" s="207"/>
      <c r="AE4325" s="207"/>
      <c r="AF4325" s="7"/>
    </row>
    <row r="4326" ht="14.25" customHeight="1">
      <c r="A4326" s="7"/>
      <c r="B4326" s="7"/>
      <c r="C4326" s="7"/>
      <c r="D4326" s="7"/>
      <c r="E4326" s="201"/>
      <c r="F4326" s="201"/>
      <c r="G4326" s="201"/>
      <c r="H4326" s="221"/>
      <c r="I4326" s="207"/>
      <c r="J4326" s="207"/>
      <c r="K4326" s="207"/>
      <c r="L4326" s="207"/>
      <c r="M4326" s="207"/>
      <c r="N4326" s="207"/>
      <c r="O4326" s="207"/>
      <c r="P4326" s="207"/>
      <c r="Q4326" s="207"/>
      <c r="R4326" s="207"/>
      <c r="S4326" s="207"/>
      <c r="T4326" s="207"/>
      <c r="U4326" s="207"/>
      <c r="V4326" s="207"/>
      <c r="W4326" s="207"/>
      <c r="X4326" s="207"/>
      <c r="Y4326" s="207"/>
      <c r="Z4326" s="207"/>
      <c r="AA4326" s="207"/>
      <c r="AB4326" s="207"/>
      <c r="AC4326" s="207"/>
      <c r="AD4326" s="207"/>
      <c r="AE4326" s="207"/>
      <c r="AF4326" s="7"/>
    </row>
    <row r="4327" ht="14.25" customHeight="1">
      <c r="A4327" s="7"/>
      <c r="B4327" s="7"/>
      <c r="C4327" s="7"/>
      <c r="D4327" s="7"/>
      <c r="E4327" s="201"/>
      <c r="F4327" s="201"/>
      <c r="G4327" s="201"/>
      <c r="H4327" s="221"/>
      <c r="I4327" s="207"/>
      <c r="J4327" s="207"/>
      <c r="K4327" s="207"/>
      <c r="L4327" s="207"/>
      <c r="M4327" s="207"/>
      <c r="N4327" s="207"/>
      <c r="O4327" s="207"/>
      <c r="P4327" s="207"/>
      <c r="Q4327" s="207"/>
      <c r="R4327" s="207"/>
      <c r="S4327" s="207"/>
      <c r="T4327" s="207"/>
      <c r="U4327" s="207"/>
      <c r="V4327" s="207"/>
      <c r="W4327" s="207"/>
      <c r="X4327" s="207"/>
      <c r="Y4327" s="207"/>
      <c r="Z4327" s="207"/>
      <c r="AA4327" s="207"/>
      <c r="AB4327" s="207"/>
      <c r="AC4327" s="207"/>
      <c r="AD4327" s="207"/>
      <c r="AE4327" s="207"/>
      <c r="AF4327" s="7"/>
    </row>
    <row r="4328" ht="14.25" customHeight="1">
      <c r="A4328" s="7"/>
      <c r="B4328" s="7"/>
      <c r="C4328" s="7"/>
      <c r="D4328" s="7"/>
      <c r="E4328" s="201"/>
      <c r="F4328" s="201"/>
      <c r="G4328" s="201"/>
      <c r="H4328" s="221"/>
      <c r="I4328" s="207"/>
      <c r="J4328" s="207"/>
      <c r="K4328" s="207"/>
      <c r="L4328" s="207"/>
      <c r="M4328" s="207"/>
      <c r="N4328" s="207"/>
      <c r="O4328" s="207"/>
      <c r="P4328" s="207"/>
      <c r="Q4328" s="207"/>
      <c r="R4328" s="207"/>
      <c r="S4328" s="207"/>
      <c r="T4328" s="207"/>
      <c r="U4328" s="207"/>
      <c r="V4328" s="207"/>
      <c r="W4328" s="207"/>
      <c r="X4328" s="207"/>
      <c r="Y4328" s="207"/>
      <c r="Z4328" s="207"/>
      <c r="AA4328" s="207"/>
      <c r="AB4328" s="207"/>
      <c r="AC4328" s="207"/>
      <c r="AD4328" s="207"/>
      <c r="AE4328" s="207"/>
      <c r="AF4328" s="7"/>
    </row>
    <row r="4329" ht="14.25" customHeight="1">
      <c r="A4329" s="7"/>
      <c r="B4329" s="7"/>
      <c r="C4329" s="7"/>
      <c r="D4329" s="7"/>
      <c r="E4329" s="201"/>
      <c r="F4329" s="201"/>
      <c r="G4329" s="201"/>
      <c r="H4329" s="221"/>
      <c r="I4329" s="207"/>
      <c r="J4329" s="207"/>
      <c r="K4329" s="207"/>
      <c r="L4329" s="207"/>
      <c r="M4329" s="207"/>
      <c r="N4329" s="207"/>
      <c r="O4329" s="207"/>
      <c r="P4329" s="207"/>
      <c r="Q4329" s="207"/>
      <c r="R4329" s="207"/>
      <c r="S4329" s="207"/>
      <c r="T4329" s="207"/>
      <c r="U4329" s="207"/>
      <c r="V4329" s="207"/>
      <c r="W4329" s="207"/>
      <c r="X4329" s="207"/>
      <c r="Y4329" s="207"/>
      <c r="Z4329" s="207"/>
      <c r="AA4329" s="207"/>
      <c r="AB4329" s="207"/>
      <c r="AC4329" s="207"/>
      <c r="AD4329" s="207"/>
      <c r="AE4329" s="207"/>
      <c r="AF4329" s="7"/>
    </row>
    <row r="4330" ht="14.25" customHeight="1">
      <c r="A4330" s="7"/>
      <c r="B4330" s="7"/>
      <c r="C4330" s="7"/>
      <c r="D4330" s="7"/>
      <c r="E4330" s="201"/>
      <c r="F4330" s="201"/>
      <c r="G4330" s="201"/>
      <c r="H4330" s="221"/>
      <c r="I4330" s="207"/>
      <c r="J4330" s="207"/>
      <c r="K4330" s="207"/>
      <c r="L4330" s="207"/>
      <c r="M4330" s="207"/>
      <c r="N4330" s="207"/>
      <c r="O4330" s="207"/>
      <c r="P4330" s="207"/>
      <c r="Q4330" s="207"/>
      <c r="R4330" s="207"/>
      <c r="S4330" s="207"/>
      <c r="T4330" s="207"/>
      <c r="U4330" s="207"/>
      <c r="V4330" s="207"/>
      <c r="W4330" s="207"/>
      <c r="X4330" s="207"/>
      <c r="Y4330" s="207"/>
      <c r="Z4330" s="207"/>
      <c r="AA4330" s="207"/>
      <c r="AB4330" s="207"/>
      <c r="AC4330" s="207"/>
      <c r="AD4330" s="207"/>
      <c r="AE4330" s="207"/>
      <c r="AF4330" s="7"/>
    </row>
    <row r="4331" ht="14.25" customHeight="1">
      <c r="A4331" s="7"/>
      <c r="B4331" s="7"/>
      <c r="C4331" s="7"/>
      <c r="D4331" s="7"/>
      <c r="E4331" s="201"/>
      <c r="F4331" s="201"/>
      <c r="G4331" s="201"/>
      <c r="H4331" s="221"/>
      <c r="I4331" s="207"/>
      <c r="J4331" s="207"/>
      <c r="K4331" s="207"/>
      <c r="L4331" s="207"/>
      <c r="M4331" s="207"/>
      <c r="N4331" s="207"/>
      <c r="O4331" s="207"/>
      <c r="P4331" s="207"/>
      <c r="Q4331" s="207"/>
      <c r="R4331" s="207"/>
      <c r="S4331" s="207"/>
      <c r="T4331" s="207"/>
      <c r="U4331" s="207"/>
      <c r="V4331" s="207"/>
      <c r="W4331" s="207"/>
      <c r="X4331" s="207"/>
      <c r="Y4331" s="207"/>
      <c r="Z4331" s="207"/>
      <c r="AA4331" s="207"/>
      <c r="AB4331" s="207"/>
      <c r="AC4331" s="207"/>
      <c r="AD4331" s="207"/>
      <c r="AE4331" s="207"/>
      <c r="AF4331" s="7"/>
    </row>
    <row r="4332" ht="14.25" customHeight="1">
      <c r="A4332" s="7"/>
      <c r="B4332" s="7"/>
      <c r="C4332" s="7"/>
      <c r="D4332" s="7"/>
      <c r="E4332" s="201"/>
      <c r="F4332" s="201"/>
      <c r="G4332" s="201"/>
      <c r="H4332" s="221"/>
      <c r="I4332" s="207"/>
      <c r="J4332" s="207"/>
      <c r="K4332" s="207"/>
      <c r="L4332" s="207"/>
      <c r="M4332" s="207"/>
      <c r="N4332" s="207"/>
      <c r="O4332" s="207"/>
      <c r="P4332" s="207"/>
      <c r="Q4332" s="207"/>
      <c r="R4332" s="207"/>
      <c r="S4332" s="207"/>
      <c r="T4332" s="207"/>
      <c r="U4332" s="207"/>
      <c r="V4332" s="207"/>
      <c r="W4332" s="207"/>
      <c r="X4332" s="207"/>
      <c r="Y4332" s="207"/>
      <c r="Z4332" s="207"/>
      <c r="AA4332" s="207"/>
      <c r="AB4332" s="207"/>
      <c r="AC4332" s="207"/>
      <c r="AD4332" s="207"/>
      <c r="AE4332" s="207"/>
      <c r="AF4332" s="7"/>
    </row>
    <row r="4333" ht="14.25" customHeight="1">
      <c r="A4333" s="7"/>
      <c r="B4333" s="7"/>
      <c r="C4333" s="7"/>
      <c r="D4333" s="7"/>
      <c r="E4333" s="201"/>
      <c r="F4333" s="201"/>
      <c r="G4333" s="201"/>
      <c r="H4333" s="221"/>
      <c r="I4333" s="207"/>
      <c r="J4333" s="207"/>
      <c r="K4333" s="207"/>
      <c r="L4333" s="207"/>
      <c r="M4333" s="207"/>
      <c r="N4333" s="207"/>
      <c r="O4333" s="207"/>
      <c r="P4333" s="207"/>
      <c r="Q4333" s="207"/>
      <c r="R4333" s="207"/>
      <c r="S4333" s="207"/>
      <c r="T4333" s="207"/>
      <c r="U4333" s="207"/>
      <c r="V4333" s="207"/>
      <c r="W4333" s="207"/>
      <c r="X4333" s="207"/>
      <c r="Y4333" s="207"/>
      <c r="Z4333" s="207"/>
      <c r="AA4333" s="207"/>
      <c r="AB4333" s="207"/>
      <c r="AC4333" s="207"/>
      <c r="AD4333" s="207"/>
      <c r="AE4333" s="207"/>
      <c r="AF4333" s="7"/>
    </row>
    <row r="4334" ht="14.25" customHeight="1">
      <c r="A4334" s="7"/>
      <c r="B4334" s="7"/>
      <c r="C4334" s="7"/>
      <c r="D4334" s="7"/>
      <c r="E4334" s="201"/>
      <c r="F4334" s="201"/>
      <c r="G4334" s="201"/>
      <c r="H4334" s="221"/>
      <c r="I4334" s="207"/>
      <c r="J4334" s="207"/>
      <c r="K4334" s="207"/>
      <c r="L4334" s="207"/>
      <c r="M4334" s="207"/>
      <c r="N4334" s="207"/>
      <c r="O4334" s="207"/>
      <c r="P4334" s="207"/>
      <c r="Q4334" s="207"/>
      <c r="R4334" s="207"/>
      <c r="S4334" s="207"/>
      <c r="T4334" s="207"/>
      <c r="U4334" s="207"/>
      <c r="V4334" s="207"/>
      <c r="W4334" s="207"/>
      <c r="X4334" s="207"/>
      <c r="Y4334" s="207"/>
      <c r="Z4334" s="207"/>
      <c r="AA4334" s="207"/>
      <c r="AB4334" s="207"/>
      <c r="AC4334" s="207"/>
      <c r="AD4334" s="207"/>
      <c r="AE4334" s="207"/>
      <c r="AF4334" s="7"/>
    </row>
    <row r="4335" ht="14.25" customHeight="1">
      <c r="A4335" s="7"/>
      <c r="B4335" s="7"/>
      <c r="C4335" s="7"/>
      <c r="D4335" s="7"/>
      <c r="E4335" s="201"/>
      <c r="F4335" s="201"/>
      <c r="G4335" s="201"/>
      <c r="H4335" s="221"/>
      <c r="I4335" s="207"/>
      <c r="J4335" s="207"/>
      <c r="K4335" s="207"/>
      <c r="L4335" s="207"/>
      <c r="M4335" s="207"/>
      <c r="N4335" s="207"/>
      <c r="O4335" s="207"/>
      <c r="P4335" s="207"/>
      <c r="Q4335" s="207"/>
      <c r="R4335" s="207"/>
      <c r="S4335" s="207"/>
      <c r="T4335" s="207"/>
      <c r="U4335" s="207"/>
      <c r="V4335" s="207"/>
      <c r="W4335" s="207"/>
      <c r="X4335" s="207"/>
      <c r="Y4335" s="207"/>
      <c r="Z4335" s="207"/>
      <c r="AA4335" s="207"/>
      <c r="AB4335" s="207"/>
      <c r="AC4335" s="207"/>
      <c r="AD4335" s="207"/>
      <c r="AE4335" s="207"/>
      <c r="AF4335" s="7"/>
    </row>
    <row r="4336" ht="14.25" customHeight="1">
      <c r="A4336" s="7"/>
      <c r="B4336" s="7"/>
      <c r="C4336" s="7"/>
      <c r="D4336" s="7"/>
      <c r="E4336" s="201"/>
      <c r="F4336" s="201"/>
      <c r="G4336" s="201"/>
      <c r="H4336" s="221"/>
      <c r="I4336" s="207"/>
      <c r="J4336" s="207"/>
      <c r="K4336" s="207"/>
      <c r="L4336" s="207"/>
      <c r="M4336" s="207"/>
      <c r="N4336" s="207"/>
      <c r="O4336" s="207"/>
      <c r="P4336" s="207"/>
      <c r="Q4336" s="207"/>
      <c r="R4336" s="207"/>
      <c r="S4336" s="207"/>
      <c r="T4336" s="207"/>
      <c r="U4336" s="207"/>
      <c r="V4336" s="207"/>
      <c r="W4336" s="207"/>
      <c r="X4336" s="207"/>
      <c r="Y4336" s="207"/>
      <c r="Z4336" s="207"/>
      <c r="AA4336" s="207"/>
      <c r="AB4336" s="207"/>
      <c r="AC4336" s="207"/>
      <c r="AD4336" s="207"/>
      <c r="AE4336" s="207"/>
      <c r="AF4336" s="7"/>
    </row>
    <row r="4337" ht="14.25" customHeight="1">
      <c r="A4337" s="7"/>
      <c r="B4337" s="7"/>
      <c r="C4337" s="7"/>
      <c r="D4337" s="7"/>
      <c r="E4337" s="201"/>
      <c r="F4337" s="201"/>
      <c r="G4337" s="201"/>
      <c r="H4337" s="221"/>
      <c r="I4337" s="207"/>
      <c r="J4337" s="207"/>
      <c r="K4337" s="207"/>
      <c r="L4337" s="207"/>
      <c r="M4337" s="207"/>
      <c r="N4337" s="207"/>
      <c r="O4337" s="207"/>
      <c r="P4337" s="207"/>
      <c r="Q4337" s="207"/>
      <c r="R4337" s="207"/>
      <c r="S4337" s="207"/>
      <c r="T4337" s="207"/>
      <c r="U4337" s="207"/>
      <c r="V4337" s="207"/>
      <c r="W4337" s="207"/>
      <c r="X4337" s="207"/>
      <c r="Y4337" s="207"/>
      <c r="Z4337" s="207"/>
      <c r="AA4337" s="207"/>
      <c r="AB4337" s="207"/>
      <c r="AC4337" s="207"/>
      <c r="AD4337" s="207"/>
      <c r="AE4337" s="207"/>
      <c r="AF4337" s="7"/>
    </row>
    <row r="4338" ht="14.25" customHeight="1">
      <c r="A4338" s="7"/>
      <c r="B4338" s="7"/>
      <c r="C4338" s="7"/>
      <c r="D4338" s="7"/>
      <c r="E4338" s="201"/>
      <c r="F4338" s="201"/>
      <c r="G4338" s="201"/>
      <c r="H4338" s="221"/>
      <c r="I4338" s="207"/>
      <c r="J4338" s="207"/>
      <c r="K4338" s="207"/>
      <c r="L4338" s="207"/>
      <c r="M4338" s="207"/>
      <c r="N4338" s="207"/>
      <c r="O4338" s="207"/>
      <c r="P4338" s="207"/>
      <c r="Q4338" s="207"/>
      <c r="R4338" s="207"/>
      <c r="S4338" s="207"/>
      <c r="T4338" s="207"/>
      <c r="U4338" s="207"/>
      <c r="V4338" s="207"/>
      <c r="W4338" s="207"/>
      <c r="X4338" s="207"/>
      <c r="Y4338" s="207"/>
      <c r="Z4338" s="207"/>
      <c r="AA4338" s="207"/>
      <c r="AB4338" s="207"/>
      <c r="AC4338" s="207"/>
      <c r="AD4338" s="207"/>
      <c r="AE4338" s="207"/>
      <c r="AF4338" s="7"/>
    </row>
    <row r="4339" ht="14.25" customHeight="1">
      <c r="A4339" s="7"/>
      <c r="B4339" s="7"/>
      <c r="C4339" s="7"/>
      <c r="D4339" s="7"/>
      <c r="E4339" s="201"/>
      <c r="F4339" s="201"/>
      <c r="G4339" s="201"/>
      <c r="H4339" s="221"/>
      <c r="I4339" s="207"/>
      <c r="J4339" s="207"/>
      <c r="K4339" s="207"/>
      <c r="L4339" s="207"/>
      <c r="M4339" s="207"/>
      <c r="N4339" s="207"/>
      <c r="O4339" s="207"/>
      <c r="P4339" s="207"/>
      <c r="Q4339" s="207"/>
      <c r="R4339" s="207"/>
      <c r="S4339" s="207"/>
      <c r="T4339" s="207"/>
      <c r="U4339" s="207"/>
      <c r="V4339" s="207"/>
      <c r="W4339" s="207"/>
      <c r="X4339" s="207"/>
      <c r="Y4339" s="207"/>
      <c r="Z4339" s="207"/>
      <c r="AA4339" s="207"/>
      <c r="AB4339" s="207"/>
      <c r="AC4339" s="207"/>
      <c r="AD4339" s="207"/>
      <c r="AE4339" s="207"/>
      <c r="AF4339" s="7"/>
    </row>
    <row r="4340" ht="14.25" customHeight="1">
      <c r="A4340" s="7"/>
      <c r="B4340" s="7"/>
      <c r="C4340" s="7"/>
      <c r="D4340" s="7"/>
      <c r="E4340" s="201"/>
      <c r="F4340" s="201"/>
      <c r="G4340" s="201"/>
      <c r="H4340" s="221"/>
      <c r="I4340" s="207"/>
      <c r="J4340" s="207"/>
      <c r="K4340" s="207"/>
      <c r="L4340" s="207"/>
      <c r="M4340" s="207"/>
      <c r="N4340" s="207"/>
      <c r="O4340" s="207"/>
      <c r="P4340" s="207"/>
      <c r="Q4340" s="207"/>
      <c r="R4340" s="207"/>
      <c r="S4340" s="207"/>
      <c r="T4340" s="207"/>
      <c r="U4340" s="207"/>
      <c r="V4340" s="207"/>
      <c r="W4340" s="207"/>
      <c r="X4340" s="207"/>
      <c r="Y4340" s="207"/>
      <c r="Z4340" s="207"/>
      <c r="AA4340" s="207"/>
      <c r="AB4340" s="207"/>
      <c r="AC4340" s="207"/>
      <c r="AD4340" s="207"/>
      <c r="AE4340" s="207"/>
      <c r="AF4340" s="7"/>
    </row>
    <row r="4341" ht="14.25" customHeight="1">
      <c r="A4341" s="7"/>
      <c r="B4341" s="7"/>
      <c r="C4341" s="7"/>
      <c r="D4341" s="7"/>
      <c r="E4341" s="201"/>
      <c r="F4341" s="201"/>
      <c r="G4341" s="201"/>
      <c r="H4341" s="221"/>
      <c r="I4341" s="207"/>
      <c r="J4341" s="207"/>
      <c r="K4341" s="207"/>
      <c r="L4341" s="207"/>
      <c r="M4341" s="207"/>
      <c r="N4341" s="207"/>
      <c r="O4341" s="207"/>
      <c r="P4341" s="207"/>
      <c r="Q4341" s="207"/>
      <c r="R4341" s="207"/>
      <c r="S4341" s="207"/>
      <c r="T4341" s="207"/>
      <c r="U4341" s="207"/>
      <c r="V4341" s="207"/>
      <c r="W4341" s="207"/>
      <c r="X4341" s="207"/>
      <c r="Y4341" s="207"/>
      <c r="Z4341" s="207"/>
      <c r="AA4341" s="207"/>
      <c r="AB4341" s="207"/>
      <c r="AC4341" s="207"/>
      <c r="AD4341" s="207"/>
      <c r="AE4341" s="207"/>
      <c r="AF4341" s="7"/>
    </row>
    <row r="4342" ht="14.25" customHeight="1">
      <c r="A4342" s="7"/>
      <c r="B4342" s="7"/>
      <c r="C4342" s="7"/>
      <c r="D4342" s="7"/>
      <c r="E4342" s="201"/>
      <c r="F4342" s="201"/>
      <c r="G4342" s="201"/>
      <c r="H4342" s="221"/>
      <c r="I4342" s="207"/>
      <c r="J4342" s="207"/>
      <c r="K4342" s="207"/>
      <c r="L4342" s="207"/>
      <c r="M4342" s="207"/>
      <c r="N4342" s="207"/>
      <c r="O4342" s="207"/>
      <c r="P4342" s="207"/>
      <c r="Q4342" s="207"/>
      <c r="R4342" s="207"/>
      <c r="S4342" s="207"/>
      <c r="T4342" s="207"/>
      <c r="U4342" s="207"/>
      <c r="V4342" s="207"/>
      <c r="W4342" s="207"/>
      <c r="X4342" s="207"/>
      <c r="Y4342" s="207"/>
      <c r="Z4342" s="207"/>
      <c r="AA4342" s="207"/>
      <c r="AB4342" s="207"/>
      <c r="AC4342" s="207"/>
      <c r="AD4342" s="207"/>
      <c r="AE4342" s="207"/>
      <c r="AF4342" s="7"/>
    </row>
    <row r="4343" ht="14.25" customHeight="1">
      <c r="A4343" s="7"/>
      <c r="B4343" s="7"/>
      <c r="C4343" s="7"/>
      <c r="D4343" s="7"/>
      <c r="E4343" s="201"/>
      <c r="F4343" s="201"/>
      <c r="G4343" s="201"/>
      <c r="H4343" s="221"/>
      <c r="I4343" s="207"/>
      <c r="J4343" s="207"/>
      <c r="K4343" s="207"/>
      <c r="L4343" s="207"/>
      <c r="M4343" s="207"/>
      <c r="N4343" s="207"/>
      <c r="O4343" s="207"/>
      <c r="P4343" s="207"/>
      <c r="Q4343" s="207"/>
      <c r="R4343" s="207"/>
      <c r="S4343" s="207"/>
      <c r="T4343" s="207"/>
      <c r="U4343" s="207"/>
      <c r="V4343" s="207"/>
      <c r="W4343" s="207"/>
      <c r="X4343" s="207"/>
      <c r="Y4343" s="207"/>
      <c r="Z4343" s="207"/>
      <c r="AA4343" s="207"/>
      <c r="AB4343" s="207"/>
      <c r="AC4343" s="207"/>
      <c r="AD4343" s="207"/>
      <c r="AE4343" s="207"/>
      <c r="AF4343" s="7"/>
    </row>
    <row r="4344" ht="14.25" customHeight="1">
      <c r="A4344" s="7"/>
      <c r="B4344" s="7"/>
      <c r="C4344" s="7"/>
      <c r="D4344" s="7"/>
      <c r="E4344" s="201"/>
      <c r="F4344" s="201"/>
      <c r="G4344" s="201"/>
      <c r="H4344" s="221"/>
      <c r="I4344" s="207"/>
      <c r="J4344" s="207"/>
      <c r="K4344" s="207"/>
      <c r="L4344" s="207"/>
      <c r="M4344" s="207"/>
      <c r="N4344" s="207"/>
      <c r="O4344" s="207"/>
      <c r="P4344" s="207"/>
      <c r="Q4344" s="207"/>
      <c r="R4344" s="207"/>
      <c r="S4344" s="207"/>
      <c r="T4344" s="207"/>
      <c r="U4344" s="207"/>
      <c r="V4344" s="207"/>
      <c r="W4344" s="207"/>
      <c r="X4344" s="207"/>
      <c r="Y4344" s="207"/>
      <c r="Z4344" s="207"/>
      <c r="AA4344" s="207"/>
      <c r="AB4344" s="207"/>
      <c r="AC4344" s="207"/>
      <c r="AD4344" s="207"/>
      <c r="AE4344" s="207"/>
      <c r="AF4344" s="7"/>
    </row>
    <row r="4345" ht="14.25" customHeight="1">
      <c r="A4345" s="7"/>
      <c r="B4345" s="7"/>
      <c r="C4345" s="7"/>
      <c r="D4345" s="7"/>
      <c r="E4345" s="201"/>
      <c r="F4345" s="201"/>
      <c r="G4345" s="201"/>
      <c r="H4345" s="221"/>
      <c r="I4345" s="207"/>
      <c r="J4345" s="207"/>
      <c r="K4345" s="207"/>
      <c r="L4345" s="207"/>
      <c r="M4345" s="207"/>
      <c r="N4345" s="207"/>
      <c r="O4345" s="207"/>
      <c r="P4345" s="207"/>
      <c r="Q4345" s="207"/>
      <c r="R4345" s="207"/>
      <c r="S4345" s="207"/>
      <c r="T4345" s="207"/>
      <c r="U4345" s="207"/>
      <c r="V4345" s="207"/>
      <c r="W4345" s="207"/>
      <c r="X4345" s="207"/>
      <c r="Y4345" s="207"/>
      <c r="Z4345" s="207"/>
      <c r="AA4345" s="207"/>
      <c r="AB4345" s="207"/>
      <c r="AC4345" s="207"/>
      <c r="AD4345" s="207"/>
      <c r="AE4345" s="207"/>
      <c r="AF4345" s="7"/>
    </row>
    <row r="4346" ht="14.25" customHeight="1">
      <c r="A4346" s="7"/>
      <c r="B4346" s="7"/>
      <c r="C4346" s="7"/>
      <c r="D4346" s="7"/>
      <c r="E4346" s="201"/>
      <c r="F4346" s="201"/>
      <c r="G4346" s="201"/>
      <c r="H4346" s="221"/>
      <c r="I4346" s="207"/>
      <c r="J4346" s="207"/>
      <c r="K4346" s="207"/>
      <c r="L4346" s="207"/>
      <c r="M4346" s="207"/>
      <c r="N4346" s="207"/>
      <c r="O4346" s="207"/>
      <c r="P4346" s="207"/>
      <c r="Q4346" s="207"/>
      <c r="R4346" s="207"/>
      <c r="S4346" s="207"/>
      <c r="T4346" s="207"/>
      <c r="U4346" s="207"/>
      <c r="V4346" s="207"/>
      <c r="W4346" s="207"/>
      <c r="X4346" s="207"/>
      <c r="Y4346" s="207"/>
      <c r="Z4346" s="207"/>
      <c r="AA4346" s="207"/>
      <c r="AB4346" s="207"/>
      <c r="AC4346" s="207"/>
      <c r="AD4346" s="207"/>
      <c r="AE4346" s="207"/>
      <c r="AF4346" s="7"/>
    </row>
    <row r="4347" ht="14.25" customHeight="1">
      <c r="A4347" s="7"/>
      <c r="B4347" s="7"/>
      <c r="C4347" s="7"/>
      <c r="D4347" s="7"/>
      <c r="E4347" s="201"/>
      <c r="F4347" s="201"/>
      <c r="G4347" s="201"/>
      <c r="H4347" s="221"/>
      <c r="I4347" s="207"/>
      <c r="J4347" s="207"/>
      <c r="K4347" s="207"/>
      <c r="L4347" s="207"/>
      <c r="M4347" s="207"/>
      <c r="N4347" s="207"/>
      <c r="O4347" s="207"/>
      <c r="P4347" s="207"/>
      <c r="Q4347" s="207"/>
      <c r="R4347" s="207"/>
      <c r="S4347" s="207"/>
      <c r="T4347" s="207"/>
      <c r="U4347" s="207"/>
      <c r="V4347" s="207"/>
      <c r="W4347" s="207"/>
      <c r="X4347" s="207"/>
      <c r="Y4347" s="207"/>
      <c r="Z4347" s="207"/>
      <c r="AA4347" s="207"/>
      <c r="AB4347" s="207"/>
      <c r="AC4347" s="207"/>
      <c r="AD4347" s="207"/>
      <c r="AE4347" s="207"/>
      <c r="AF4347" s="7"/>
    </row>
    <row r="4348" ht="14.25" customHeight="1">
      <c r="A4348" s="7"/>
      <c r="B4348" s="7"/>
      <c r="C4348" s="7"/>
      <c r="D4348" s="7"/>
      <c r="E4348" s="201"/>
      <c r="F4348" s="201"/>
      <c r="G4348" s="201"/>
      <c r="H4348" s="221"/>
      <c r="I4348" s="207"/>
      <c r="J4348" s="207"/>
      <c r="K4348" s="207"/>
      <c r="L4348" s="207"/>
      <c r="M4348" s="207"/>
      <c r="N4348" s="207"/>
      <c r="O4348" s="207"/>
      <c r="P4348" s="207"/>
      <c r="Q4348" s="207"/>
      <c r="R4348" s="207"/>
      <c r="S4348" s="207"/>
      <c r="T4348" s="207"/>
      <c r="U4348" s="207"/>
      <c r="V4348" s="207"/>
      <c r="W4348" s="207"/>
      <c r="X4348" s="207"/>
      <c r="Y4348" s="207"/>
      <c r="Z4348" s="207"/>
      <c r="AA4348" s="207"/>
      <c r="AB4348" s="207"/>
      <c r="AC4348" s="207"/>
      <c r="AD4348" s="207"/>
      <c r="AE4348" s="207"/>
      <c r="AF4348" s="7"/>
    </row>
    <row r="4349" ht="14.25" customHeight="1">
      <c r="A4349" s="7"/>
      <c r="B4349" s="7"/>
      <c r="C4349" s="7"/>
      <c r="D4349" s="7"/>
      <c r="E4349" s="201"/>
      <c r="F4349" s="201"/>
      <c r="G4349" s="201"/>
      <c r="H4349" s="221"/>
      <c r="I4349" s="207"/>
      <c r="J4349" s="207"/>
      <c r="K4349" s="207"/>
      <c r="L4349" s="207"/>
      <c r="M4349" s="207"/>
      <c r="N4349" s="207"/>
      <c r="O4349" s="207"/>
      <c r="P4349" s="207"/>
      <c r="Q4349" s="207"/>
      <c r="R4349" s="207"/>
      <c r="S4349" s="207"/>
      <c r="T4349" s="207"/>
      <c r="U4349" s="207"/>
      <c r="V4349" s="207"/>
      <c r="W4349" s="207"/>
      <c r="X4349" s="207"/>
      <c r="Y4349" s="207"/>
      <c r="Z4349" s="207"/>
      <c r="AA4349" s="207"/>
      <c r="AB4349" s="207"/>
      <c r="AC4349" s="207"/>
      <c r="AD4349" s="207"/>
      <c r="AE4349" s="207"/>
      <c r="AF4349" s="7"/>
    </row>
    <row r="4350" ht="14.25" customHeight="1">
      <c r="A4350" s="7"/>
      <c r="B4350" s="7"/>
      <c r="C4350" s="7"/>
      <c r="D4350" s="7"/>
      <c r="E4350" s="201"/>
      <c r="F4350" s="201"/>
      <c r="G4350" s="201"/>
      <c r="H4350" s="221"/>
      <c r="I4350" s="207"/>
      <c r="J4350" s="207"/>
      <c r="K4350" s="207"/>
      <c r="L4350" s="207"/>
      <c r="M4350" s="207"/>
      <c r="N4350" s="207"/>
      <c r="O4350" s="207"/>
      <c r="P4350" s="207"/>
      <c r="Q4350" s="207"/>
      <c r="R4350" s="207"/>
      <c r="S4350" s="207"/>
      <c r="T4350" s="207"/>
      <c r="U4350" s="207"/>
      <c r="V4350" s="207"/>
      <c r="W4350" s="207"/>
      <c r="X4350" s="207"/>
      <c r="Y4350" s="207"/>
      <c r="Z4350" s="207"/>
      <c r="AA4350" s="207"/>
      <c r="AB4350" s="207"/>
      <c r="AC4350" s="207"/>
      <c r="AD4350" s="207"/>
      <c r="AE4350" s="207"/>
      <c r="AF4350" s="7"/>
    </row>
    <row r="4351" ht="14.25" customHeight="1">
      <c r="A4351" s="7"/>
      <c r="B4351" s="7"/>
      <c r="C4351" s="7"/>
      <c r="D4351" s="7"/>
      <c r="E4351" s="201"/>
      <c r="F4351" s="201"/>
      <c r="G4351" s="201"/>
      <c r="H4351" s="221"/>
      <c r="I4351" s="207"/>
      <c r="J4351" s="207"/>
      <c r="K4351" s="207"/>
      <c r="L4351" s="207"/>
      <c r="M4351" s="207"/>
      <c r="N4351" s="207"/>
      <c r="O4351" s="207"/>
      <c r="P4351" s="207"/>
      <c r="Q4351" s="207"/>
      <c r="R4351" s="207"/>
      <c r="S4351" s="207"/>
      <c r="T4351" s="207"/>
      <c r="U4351" s="207"/>
      <c r="V4351" s="207"/>
      <c r="W4351" s="207"/>
      <c r="X4351" s="207"/>
      <c r="Y4351" s="207"/>
      <c r="Z4351" s="207"/>
      <c r="AA4351" s="207"/>
      <c r="AB4351" s="207"/>
      <c r="AC4351" s="207"/>
      <c r="AD4351" s="207"/>
      <c r="AE4351" s="207"/>
      <c r="AF4351" s="7"/>
    </row>
    <row r="4352" ht="14.25" customHeight="1">
      <c r="A4352" s="7"/>
      <c r="B4352" s="7"/>
      <c r="C4352" s="7"/>
      <c r="D4352" s="7"/>
      <c r="E4352" s="201"/>
      <c r="F4352" s="201"/>
      <c r="G4352" s="201"/>
      <c r="H4352" s="221"/>
      <c r="I4352" s="207"/>
      <c r="J4352" s="207"/>
      <c r="K4352" s="207"/>
      <c r="L4352" s="207"/>
      <c r="M4352" s="207"/>
      <c r="N4352" s="207"/>
      <c r="O4352" s="207"/>
      <c r="P4352" s="207"/>
      <c r="Q4352" s="207"/>
      <c r="R4352" s="207"/>
      <c r="S4352" s="207"/>
      <c r="T4352" s="207"/>
      <c r="U4352" s="207"/>
      <c r="V4352" s="207"/>
      <c r="W4352" s="207"/>
      <c r="X4352" s="207"/>
      <c r="Y4352" s="207"/>
      <c r="Z4352" s="207"/>
      <c r="AA4352" s="207"/>
      <c r="AB4352" s="207"/>
      <c r="AC4352" s="207"/>
      <c r="AD4352" s="207"/>
      <c r="AE4352" s="207"/>
      <c r="AF4352" s="7"/>
    </row>
    <row r="4353" ht="14.25" customHeight="1">
      <c r="A4353" s="7"/>
      <c r="B4353" s="7"/>
      <c r="C4353" s="7"/>
      <c r="D4353" s="7"/>
      <c r="E4353" s="201"/>
      <c r="F4353" s="201"/>
      <c r="G4353" s="201"/>
      <c r="H4353" s="221"/>
      <c r="I4353" s="207"/>
      <c r="J4353" s="207"/>
      <c r="K4353" s="207"/>
      <c r="L4353" s="207"/>
      <c r="M4353" s="207"/>
      <c r="N4353" s="207"/>
      <c r="O4353" s="207"/>
      <c r="P4353" s="207"/>
      <c r="Q4353" s="207"/>
      <c r="R4353" s="207"/>
      <c r="S4353" s="207"/>
      <c r="T4353" s="207"/>
      <c r="U4353" s="207"/>
      <c r="V4353" s="207"/>
      <c r="W4353" s="207"/>
      <c r="X4353" s="207"/>
      <c r="Y4353" s="207"/>
      <c r="Z4353" s="207"/>
      <c r="AA4353" s="207"/>
      <c r="AB4353" s="207"/>
      <c r="AC4353" s="207"/>
      <c r="AD4353" s="207"/>
      <c r="AE4353" s="207"/>
      <c r="AF4353" s="7"/>
    </row>
    <row r="4354" ht="14.25" customHeight="1">
      <c r="A4354" s="7"/>
      <c r="B4354" s="7"/>
      <c r="C4354" s="7"/>
      <c r="D4354" s="7"/>
      <c r="E4354" s="201"/>
      <c r="F4354" s="201"/>
      <c r="G4354" s="201"/>
      <c r="H4354" s="221"/>
      <c r="I4354" s="207"/>
      <c r="J4354" s="207"/>
      <c r="K4354" s="207"/>
      <c r="L4354" s="207"/>
      <c r="M4354" s="207"/>
      <c r="N4354" s="207"/>
      <c r="O4354" s="207"/>
      <c r="P4354" s="207"/>
      <c r="Q4354" s="207"/>
      <c r="R4354" s="207"/>
      <c r="S4354" s="207"/>
      <c r="T4354" s="207"/>
      <c r="U4354" s="207"/>
      <c r="V4354" s="207"/>
      <c r="W4354" s="207"/>
      <c r="X4354" s="207"/>
      <c r="Y4354" s="207"/>
      <c r="Z4354" s="207"/>
      <c r="AA4354" s="207"/>
      <c r="AB4354" s="207"/>
      <c r="AC4354" s="207"/>
      <c r="AD4354" s="207"/>
      <c r="AE4354" s="207"/>
      <c r="AF4354" s="7"/>
    </row>
    <row r="4355" ht="14.25" customHeight="1">
      <c r="A4355" s="7"/>
      <c r="B4355" s="7"/>
      <c r="C4355" s="7"/>
      <c r="D4355" s="7"/>
      <c r="E4355" s="201"/>
      <c r="F4355" s="201"/>
      <c r="G4355" s="201"/>
      <c r="H4355" s="221"/>
      <c r="I4355" s="207"/>
      <c r="J4355" s="207"/>
      <c r="K4355" s="207"/>
      <c r="L4355" s="207"/>
      <c r="M4355" s="207"/>
      <c r="N4355" s="207"/>
      <c r="O4355" s="207"/>
      <c r="P4355" s="207"/>
      <c r="Q4355" s="207"/>
      <c r="R4355" s="207"/>
      <c r="S4355" s="207"/>
      <c r="T4355" s="207"/>
      <c r="U4355" s="207"/>
      <c r="V4355" s="207"/>
      <c r="W4355" s="207"/>
      <c r="X4355" s="207"/>
      <c r="Y4355" s="207"/>
      <c r="Z4355" s="207"/>
      <c r="AA4355" s="207"/>
      <c r="AB4355" s="207"/>
      <c r="AC4355" s="207"/>
      <c r="AD4355" s="207"/>
      <c r="AE4355" s="207"/>
      <c r="AF4355" s="7"/>
    </row>
    <row r="4356" ht="14.25" customHeight="1">
      <c r="A4356" s="7"/>
      <c r="B4356" s="7"/>
      <c r="C4356" s="7"/>
      <c r="D4356" s="7"/>
      <c r="E4356" s="201"/>
      <c r="F4356" s="201"/>
      <c r="G4356" s="201"/>
      <c r="H4356" s="221"/>
      <c r="I4356" s="207"/>
      <c r="J4356" s="207"/>
      <c r="K4356" s="207"/>
      <c r="L4356" s="207"/>
      <c r="M4356" s="207"/>
      <c r="N4356" s="207"/>
      <c r="O4356" s="207"/>
      <c r="P4356" s="207"/>
      <c r="Q4356" s="207"/>
      <c r="R4356" s="207"/>
      <c r="S4356" s="207"/>
      <c r="T4356" s="207"/>
      <c r="U4356" s="207"/>
      <c r="V4356" s="207"/>
      <c r="W4356" s="207"/>
      <c r="X4356" s="207"/>
      <c r="Y4356" s="207"/>
      <c r="Z4356" s="207"/>
      <c r="AA4356" s="207"/>
      <c r="AB4356" s="207"/>
      <c r="AC4356" s="207"/>
      <c r="AD4356" s="207"/>
      <c r="AE4356" s="207"/>
      <c r="AF4356" s="7"/>
    </row>
    <row r="4357" ht="14.25" customHeight="1">
      <c r="A4357" s="7"/>
      <c r="B4357" s="7"/>
      <c r="C4357" s="7"/>
      <c r="D4357" s="7"/>
      <c r="E4357" s="201"/>
      <c r="F4357" s="201"/>
      <c r="G4357" s="201"/>
      <c r="H4357" s="221"/>
      <c r="I4357" s="207"/>
      <c r="J4357" s="207"/>
      <c r="K4357" s="207"/>
      <c r="L4357" s="207"/>
      <c r="M4357" s="207"/>
      <c r="N4357" s="207"/>
      <c r="O4357" s="207"/>
      <c r="P4357" s="207"/>
      <c r="Q4357" s="207"/>
      <c r="R4357" s="207"/>
      <c r="S4357" s="207"/>
      <c r="T4357" s="207"/>
      <c r="U4357" s="207"/>
      <c r="V4357" s="207"/>
      <c r="W4357" s="207"/>
      <c r="X4357" s="207"/>
      <c r="Y4357" s="207"/>
      <c r="Z4357" s="207"/>
      <c r="AA4357" s="207"/>
      <c r="AB4357" s="207"/>
      <c r="AC4357" s="207"/>
      <c r="AD4357" s="207"/>
      <c r="AE4357" s="207"/>
      <c r="AF4357" s="7"/>
    </row>
    <row r="4358" ht="14.25" customHeight="1">
      <c r="A4358" s="7"/>
      <c r="B4358" s="7"/>
      <c r="C4358" s="7"/>
      <c r="D4358" s="7"/>
      <c r="E4358" s="201"/>
      <c r="F4358" s="201"/>
      <c r="G4358" s="201"/>
      <c r="H4358" s="221"/>
      <c r="I4358" s="207"/>
      <c r="J4358" s="207"/>
      <c r="K4358" s="207"/>
      <c r="L4358" s="207"/>
      <c r="M4358" s="207"/>
      <c r="N4358" s="207"/>
      <c r="O4358" s="207"/>
      <c r="P4358" s="207"/>
      <c r="Q4358" s="207"/>
      <c r="R4358" s="207"/>
      <c r="S4358" s="207"/>
      <c r="T4358" s="207"/>
      <c r="U4358" s="207"/>
      <c r="V4358" s="207"/>
      <c r="W4358" s="207"/>
      <c r="X4358" s="207"/>
      <c r="Y4358" s="207"/>
      <c r="Z4358" s="207"/>
      <c r="AA4358" s="207"/>
      <c r="AB4358" s="207"/>
      <c r="AC4358" s="207"/>
      <c r="AD4358" s="207"/>
      <c r="AE4358" s="207"/>
      <c r="AF4358" s="7"/>
    </row>
    <row r="4359" ht="14.25" customHeight="1">
      <c r="A4359" s="7"/>
      <c r="B4359" s="7"/>
      <c r="C4359" s="7"/>
      <c r="D4359" s="7"/>
      <c r="E4359" s="201"/>
      <c r="F4359" s="201"/>
      <c r="G4359" s="201"/>
      <c r="H4359" s="221"/>
      <c r="I4359" s="207"/>
      <c r="J4359" s="207"/>
      <c r="K4359" s="207"/>
      <c r="L4359" s="207"/>
      <c r="M4359" s="207"/>
      <c r="N4359" s="207"/>
      <c r="O4359" s="207"/>
      <c r="P4359" s="207"/>
      <c r="Q4359" s="207"/>
      <c r="R4359" s="207"/>
      <c r="S4359" s="207"/>
      <c r="T4359" s="207"/>
      <c r="U4359" s="207"/>
      <c r="V4359" s="207"/>
      <c r="W4359" s="207"/>
      <c r="X4359" s="207"/>
      <c r="Y4359" s="207"/>
      <c r="Z4359" s="207"/>
      <c r="AA4359" s="207"/>
      <c r="AB4359" s="207"/>
      <c r="AC4359" s="207"/>
      <c r="AD4359" s="207"/>
      <c r="AE4359" s="207"/>
      <c r="AF4359" s="7"/>
    </row>
    <row r="4360" ht="14.25" customHeight="1">
      <c r="A4360" s="7"/>
      <c r="B4360" s="7"/>
      <c r="C4360" s="7"/>
      <c r="D4360" s="7"/>
      <c r="E4360" s="201"/>
      <c r="F4360" s="201"/>
      <c r="G4360" s="201"/>
      <c r="H4360" s="221"/>
      <c r="I4360" s="207"/>
      <c r="J4360" s="207"/>
      <c r="K4360" s="207"/>
      <c r="L4360" s="207"/>
      <c r="M4360" s="207"/>
      <c r="N4360" s="207"/>
      <c r="O4360" s="207"/>
      <c r="P4360" s="207"/>
      <c r="Q4360" s="207"/>
      <c r="R4360" s="207"/>
      <c r="S4360" s="207"/>
      <c r="T4360" s="207"/>
      <c r="U4360" s="207"/>
      <c r="V4360" s="207"/>
      <c r="W4360" s="207"/>
      <c r="X4360" s="207"/>
      <c r="Y4360" s="207"/>
      <c r="Z4360" s="207"/>
      <c r="AA4360" s="207"/>
      <c r="AB4360" s="207"/>
      <c r="AC4360" s="207"/>
      <c r="AD4360" s="207"/>
      <c r="AE4360" s="207"/>
      <c r="AF4360" s="7"/>
    </row>
    <row r="4361" ht="14.25" customHeight="1">
      <c r="A4361" s="7"/>
      <c r="B4361" s="7"/>
      <c r="C4361" s="7"/>
      <c r="D4361" s="7"/>
      <c r="E4361" s="201"/>
      <c r="F4361" s="201"/>
      <c r="G4361" s="201"/>
      <c r="H4361" s="221"/>
      <c r="I4361" s="207"/>
      <c r="J4361" s="207"/>
      <c r="K4361" s="207"/>
      <c r="L4361" s="207"/>
      <c r="M4361" s="207"/>
      <c r="N4361" s="207"/>
      <c r="O4361" s="207"/>
      <c r="P4361" s="207"/>
      <c r="Q4361" s="207"/>
      <c r="R4361" s="207"/>
      <c r="S4361" s="207"/>
      <c r="T4361" s="207"/>
      <c r="U4361" s="207"/>
      <c r="V4361" s="207"/>
      <c r="W4361" s="207"/>
      <c r="X4361" s="207"/>
      <c r="Y4361" s="207"/>
      <c r="Z4361" s="207"/>
      <c r="AA4361" s="207"/>
      <c r="AB4361" s="207"/>
      <c r="AC4361" s="207"/>
      <c r="AD4361" s="207"/>
      <c r="AE4361" s="207"/>
      <c r="AF4361" s="7"/>
    </row>
    <row r="4362" ht="14.25" customHeight="1">
      <c r="A4362" s="7"/>
      <c r="B4362" s="7"/>
      <c r="C4362" s="7"/>
      <c r="D4362" s="7"/>
      <c r="E4362" s="201"/>
      <c r="F4362" s="201"/>
      <c r="G4362" s="201"/>
      <c r="H4362" s="221"/>
      <c r="I4362" s="207"/>
      <c r="J4362" s="207"/>
      <c r="K4362" s="207"/>
      <c r="L4362" s="207"/>
      <c r="M4362" s="207"/>
      <c r="N4362" s="207"/>
      <c r="O4362" s="207"/>
      <c r="P4362" s="207"/>
      <c r="Q4362" s="207"/>
      <c r="R4362" s="207"/>
      <c r="S4362" s="207"/>
      <c r="T4362" s="207"/>
      <c r="U4362" s="207"/>
      <c r="V4362" s="207"/>
      <c r="W4362" s="207"/>
      <c r="X4362" s="207"/>
      <c r="Y4362" s="207"/>
      <c r="Z4362" s="207"/>
      <c r="AA4362" s="207"/>
      <c r="AB4362" s="207"/>
      <c r="AC4362" s="207"/>
      <c r="AD4362" s="207"/>
      <c r="AE4362" s="207"/>
      <c r="AF4362" s="7"/>
    </row>
    <row r="4363" ht="14.25" customHeight="1">
      <c r="A4363" s="7"/>
      <c r="B4363" s="7"/>
      <c r="C4363" s="7"/>
      <c r="D4363" s="7"/>
      <c r="E4363" s="201"/>
      <c r="F4363" s="201"/>
      <c r="G4363" s="201"/>
      <c r="H4363" s="221"/>
      <c r="I4363" s="207"/>
      <c r="J4363" s="207"/>
      <c r="K4363" s="207"/>
      <c r="L4363" s="207"/>
      <c r="M4363" s="207"/>
      <c r="N4363" s="207"/>
      <c r="O4363" s="207"/>
      <c r="P4363" s="207"/>
      <c r="Q4363" s="207"/>
      <c r="R4363" s="207"/>
      <c r="S4363" s="207"/>
      <c r="T4363" s="207"/>
      <c r="U4363" s="207"/>
      <c r="V4363" s="207"/>
      <c r="W4363" s="207"/>
      <c r="X4363" s="207"/>
      <c r="Y4363" s="207"/>
      <c r="Z4363" s="207"/>
      <c r="AA4363" s="207"/>
      <c r="AB4363" s="207"/>
      <c r="AC4363" s="207"/>
      <c r="AD4363" s="207"/>
      <c r="AE4363" s="207"/>
      <c r="AF4363" s="7"/>
    </row>
    <row r="4364" ht="14.25" customHeight="1">
      <c r="A4364" s="7"/>
      <c r="B4364" s="7"/>
      <c r="C4364" s="7"/>
      <c r="D4364" s="7"/>
      <c r="E4364" s="201"/>
      <c r="F4364" s="201"/>
      <c r="G4364" s="201"/>
      <c r="H4364" s="221"/>
      <c r="I4364" s="207"/>
      <c r="J4364" s="207"/>
      <c r="K4364" s="207"/>
      <c r="L4364" s="207"/>
      <c r="M4364" s="207"/>
      <c r="N4364" s="207"/>
      <c r="O4364" s="207"/>
      <c r="P4364" s="207"/>
      <c r="Q4364" s="207"/>
      <c r="R4364" s="207"/>
      <c r="S4364" s="207"/>
      <c r="T4364" s="207"/>
      <c r="U4364" s="207"/>
      <c r="V4364" s="207"/>
      <c r="W4364" s="207"/>
      <c r="X4364" s="207"/>
      <c r="Y4364" s="207"/>
      <c r="Z4364" s="207"/>
      <c r="AA4364" s="207"/>
      <c r="AB4364" s="207"/>
      <c r="AC4364" s="207"/>
      <c r="AD4364" s="207"/>
      <c r="AE4364" s="207"/>
      <c r="AF4364" s="7"/>
    </row>
    <row r="4365" ht="14.25" customHeight="1">
      <c r="A4365" s="7"/>
      <c r="B4365" s="7"/>
      <c r="C4365" s="7"/>
      <c r="D4365" s="7"/>
      <c r="E4365" s="201"/>
      <c r="F4365" s="201"/>
      <c r="G4365" s="201"/>
      <c r="H4365" s="221"/>
      <c r="I4365" s="207"/>
      <c r="J4365" s="207"/>
      <c r="K4365" s="207"/>
      <c r="L4365" s="207"/>
      <c r="M4365" s="207"/>
      <c r="N4365" s="207"/>
      <c r="O4365" s="207"/>
      <c r="P4365" s="207"/>
      <c r="Q4365" s="207"/>
      <c r="R4365" s="207"/>
      <c r="S4365" s="207"/>
      <c r="T4365" s="207"/>
      <c r="U4365" s="207"/>
      <c r="V4365" s="207"/>
      <c r="W4365" s="207"/>
      <c r="X4365" s="207"/>
      <c r="Y4365" s="207"/>
      <c r="Z4365" s="207"/>
      <c r="AA4365" s="207"/>
      <c r="AB4365" s="207"/>
      <c r="AC4365" s="207"/>
      <c r="AD4365" s="207"/>
      <c r="AE4365" s="207"/>
      <c r="AF4365" s="7"/>
    </row>
    <row r="4366" ht="14.25" customHeight="1">
      <c r="A4366" s="7"/>
      <c r="B4366" s="7"/>
      <c r="C4366" s="7"/>
      <c r="D4366" s="7"/>
      <c r="E4366" s="201"/>
      <c r="F4366" s="201"/>
      <c r="G4366" s="201"/>
      <c r="H4366" s="221"/>
      <c r="I4366" s="207"/>
      <c r="J4366" s="207"/>
      <c r="K4366" s="207"/>
      <c r="L4366" s="207"/>
      <c r="M4366" s="207"/>
      <c r="N4366" s="207"/>
      <c r="O4366" s="207"/>
      <c r="P4366" s="207"/>
      <c r="Q4366" s="207"/>
      <c r="R4366" s="207"/>
      <c r="S4366" s="207"/>
      <c r="T4366" s="207"/>
      <c r="U4366" s="207"/>
      <c r="V4366" s="207"/>
      <c r="W4366" s="207"/>
      <c r="X4366" s="207"/>
      <c r="Y4366" s="207"/>
      <c r="Z4366" s="207"/>
      <c r="AA4366" s="207"/>
      <c r="AB4366" s="207"/>
      <c r="AC4366" s="207"/>
      <c r="AD4366" s="207"/>
      <c r="AE4366" s="207"/>
      <c r="AF4366" s="7"/>
    </row>
    <row r="4367" ht="14.25" customHeight="1">
      <c r="A4367" s="7"/>
      <c r="B4367" s="7"/>
      <c r="C4367" s="7"/>
      <c r="D4367" s="7"/>
      <c r="E4367" s="201"/>
      <c r="F4367" s="201"/>
      <c r="G4367" s="201"/>
      <c r="H4367" s="221"/>
      <c r="I4367" s="207"/>
      <c r="J4367" s="207"/>
      <c r="K4367" s="207"/>
      <c r="L4367" s="207"/>
      <c r="M4367" s="207"/>
      <c r="N4367" s="207"/>
      <c r="O4367" s="207"/>
      <c r="P4367" s="207"/>
      <c r="Q4367" s="207"/>
      <c r="R4367" s="207"/>
      <c r="S4367" s="207"/>
      <c r="T4367" s="207"/>
      <c r="U4367" s="207"/>
      <c r="V4367" s="207"/>
      <c r="W4367" s="207"/>
      <c r="X4367" s="207"/>
      <c r="Y4367" s="207"/>
      <c r="Z4367" s="207"/>
      <c r="AA4367" s="207"/>
      <c r="AB4367" s="207"/>
      <c r="AC4367" s="207"/>
      <c r="AD4367" s="207"/>
      <c r="AE4367" s="207"/>
      <c r="AF4367" s="7"/>
    </row>
    <row r="4368" ht="14.25" customHeight="1">
      <c r="A4368" s="7"/>
      <c r="B4368" s="7"/>
      <c r="C4368" s="7"/>
      <c r="D4368" s="7"/>
      <c r="E4368" s="201"/>
      <c r="F4368" s="201"/>
      <c r="G4368" s="201"/>
      <c r="H4368" s="221"/>
      <c r="I4368" s="207"/>
      <c r="J4368" s="207"/>
      <c r="K4368" s="207"/>
      <c r="L4368" s="207"/>
      <c r="M4368" s="207"/>
      <c r="N4368" s="207"/>
      <c r="O4368" s="207"/>
      <c r="P4368" s="207"/>
      <c r="Q4368" s="207"/>
      <c r="R4368" s="207"/>
      <c r="S4368" s="207"/>
      <c r="T4368" s="207"/>
      <c r="U4368" s="207"/>
      <c r="V4368" s="207"/>
      <c r="W4368" s="207"/>
      <c r="X4368" s="207"/>
      <c r="Y4368" s="207"/>
      <c r="Z4368" s="207"/>
      <c r="AA4368" s="207"/>
      <c r="AB4368" s="207"/>
      <c r="AC4368" s="207"/>
      <c r="AD4368" s="207"/>
      <c r="AE4368" s="207"/>
      <c r="AF4368" s="7"/>
    </row>
    <row r="4369" ht="14.25" customHeight="1">
      <c r="A4369" s="7"/>
      <c r="B4369" s="7"/>
      <c r="C4369" s="7"/>
      <c r="D4369" s="7"/>
      <c r="E4369" s="201"/>
      <c r="F4369" s="201"/>
      <c r="G4369" s="201"/>
      <c r="H4369" s="221"/>
      <c r="I4369" s="207"/>
      <c r="J4369" s="207"/>
      <c r="K4369" s="207"/>
      <c r="L4369" s="207"/>
      <c r="M4369" s="207"/>
      <c r="N4369" s="207"/>
      <c r="O4369" s="207"/>
      <c r="P4369" s="207"/>
      <c r="Q4369" s="207"/>
      <c r="R4369" s="207"/>
      <c r="S4369" s="207"/>
      <c r="T4369" s="207"/>
      <c r="U4369" s="207"/>
      <c r="V4369" s="207"/>
      <c r="W4369" s="207"/>
      <c r="X4369" s="207"/>
      <c r="Y4369" s="207"/>
      <c r="Z4369" s="207"/>
      <c r="AA4369" s="207"/>
      <c r="AB4369" s="207"/>
      <c r="AC4369" s="207"/>
      <c r="AD4369" s="207"/>
      <c r="AE4369" s="207"/>
      <c r="AF4369" s="7"/>
    </row>
    <row r="4370" ht="14.25" customHeight="1">
      <c r="A4370" s="7"/>
      <c r="B4370" s="7"/>
      <c r="C4370" s="7"/>
      <c r="D4370" s="7"/>
      <c r="E4370" s="201"/>
      <c r="F4370" s="201"/>
      <c r="G4370" s="201"/>
      <c r="H4370" s="221"/>
      <c r="I4370" s="207"/>
      <c r="J4370" s="207"/>
      <c r="K4370" s="207"/>
      <c r="L4370" s="207"/>
      <c r="M4370" s="207"/>
      <c r="N4370" s="207"/>
      <c r="O4370" s="207"/>
      <c r="P4370" s="207"/>
      <c r="Q4370" s="207"/>
      <c r="R4370" s="207"/>
      <c r="S4370" s="207"/>
      <c r="T4370" s="207"/>
      <c r="U4370" s="207"/>
      <c r="V4370" s="207"/>
      <c r="W4370" s="207"/>
      <c r="X4370" s="207"/>
      <c r="Y4370" s="207"/>
      <c r="Z4370" s="207"/>
      <c r="AA4370" s="207"/>
      <c r="AB4370" s="207"/>
      <c r="AC4370" s="207"/>
      <c r="AD4370" s="207"/>
      <c r="AE4370" s="207"/>
      <c r="AF4370" s="7"/>
    </row>
    <row r="4371" ht="14.25" customHeight="1">
      <c r="A4371" s="7"/>
      <c r="B4371" s="7"/>
      <c r="C4371" s="7"/>
      <c r="D4371" s="7"/>
      <c r="E4371" s="201"/>
      <c r="F4371" s="201"/>
      <c r="G4371" s="201"/>
      <c r="H4371" s="221"/>
      <c r="I4371" s="207"/>
      <c r="J4371" s="207"/>
      <c r="K4371" s="207"/>
      <c r="L4371" s="207"/>
      <c r="M4371" s="207"/>
      <c r="N4371" s="207"/>
      <c r="O4371" s="207"/>
      <c r="P4371" s="207"/>
      <c r="Q4371" s="207"/>
      <c r="R4371" s="207"/>
      <c r="S4371" s="207"/>
      <c r="T4371" s="207"/>
      <c r="U4371" s="207"/>
      <c r="V4371" s="207"/>
      <c r="W4371" s="207"/>
      <c r="X4371" s="207"/>
      <c r="Y4371" s="207"/>
      <c r="Z4371" s="207"/>
      <c r="AA4371" s="207"/>
      <c r="AB4371" s="207"/>
      <c r="AC4371" s="207"/>
      <c r="AD4371" s="207"/>
      <c r="AE4371" s="207"/>
      <c r="AF4371" s="7"/>
    </row>
    <row r="4372" ht="14.25" customHeight="1">
      <c r="A4372" s="7"/>
      <c r="B4372" s="7"/>
      <c r="C4372" s="7"/>
      <c r="D4372" s="7"/>
      <c r="E4372" s="201"/>
      <c r="F4372" s="201"/>
      <c r="G4372" s="201"/>
      <c r="H4372" s="221"/>
      <c r="I4372" s="207"/>
      <c r="J4372" s="207"/>
      <c r="K4372" s="207"/>
      <c r="L4372" s="207"/>
      <c r="M4372" s="207"/>
      <c r="N4372" s="207"/>
      <c r="O4372" s="207"/>
      <c r="P4372" s="207"/>
      <c r="Q4372" s="207"/>
      <c r="R4372" s="207"/>
      <c r="S4372" s="207"/>
      <c r="T4372" s="207"/>
      <c r="U4372" s="207"/>
      <c r="V4372" s="207"/>
      <c r="W4372" s="207"/>
      <c r="X4372" s="207"/>
      <c r="Y4372" s="207"/>
      <c r="Z4372" s="207"/>
      <c r="AA4372" s="207"/>
      <c r="AB4372" s="207"/>
      <c r="AC4372" s="207"/>
      <c r="AD4372" s="207"/>
      <c r="AE4372" s="207"/>
      <c r="AF4372" s="7"/>
    </row>
    <row r="4373" ht="14.25" customHeight="1">
      <c r="A4373" s="7"/>
      <c r="B4373" s="7"/>
      <c r="C4373" s="7"/>
      <c r="D4373" s="7"/>
      <c r="E4373" s="201"/>
      <c r="F4373" s="201"/>
      <c r="G4373" s="201"/>
      <c r="H4373" s="221"/>
      <c r="I4373" s="207"/>
      <c r="J4373" s="207"/>
      <c r="K4373" s="207"/>
      <c r="L4373" s="207"/>
      <c r="M4373" s="207"/>
      <c r="N4373" s="207"/>
      <c r="O4373" s="207"/>
      <c r="P4373" s="207"/>
      <c r="Q4373" s="207"/>
      <c r="R4373" s="207"/>
      <c r="S4373" s="207"/>
      <c r="T4373" s="207"/>
      <c r="U4373" s="207"/>
      <c r="V4373" s="207"/>
      <c r="W4373" s="207"/>
      <c r="X4373" s="207"/>
      <c r="Y4373" s="207"/>
      <c r="Z4373" s="207"/>
      <c r="AA4373" s="207"/>
      <c r="AB4373" s="207"/>
      <c r="AC4373" s="207"/>
      <c r="AD4373" s="207"/>
      <c r="AE4373" s="207"/>
      <c r="AF4373" s="7"/>
    </row>
    <row r="4374" ht="14.25" customHeight="1">
      <c r="A4374" s="7"/>
      <c r="B4374" s="7"/>
      <c r="C4374" s="7"/>
      <c r="D4374" s="7"/>
      <c r="E4374" s="201"/>
      <c r="F4374" s="201"/>
      <c r="G4374" s="201"/>
      <c r="H4374" s="221"/>
      <c r="I4374" s="207"/>
      <c r="J4374" s="207"/>
      <c r="K4374" s="207"/>
      <c r="L4374" s="207"/>
      <c r="M4374" s="207"/>
      <c r="N4374" s="207"/>
      <c r="O4374" s="207"/>
      <c r="P4374" s="207"/>
      <c r="Q4374" s="207"/>
      <c r="R4374" s="207"/>
      <c r="S4374" s="207"/>
      <c r="T4374" s="207"/>
      <c r="U4374" s="207"/>
      <c r="V4374" s="207"/>
      <c r="W4374" s="207"/>
      <c r="X4374" s="207"/>
      <c r="Y4374" s="207"/>
      <c r="Z4374" s="207"/>
      <c r="AA4374" s="207"/>
      <c r="AB4374" s="207"/>
      <c r="AC4374" s="207"/>
      <c r="AD4374" s="207"/>
      <c r="AE4374" s="207"/>
      <c r="AF4374" s="7"/>
    </row>
    <row r="4375" ht="14.25" customHeight="1">
      <c r="A4375" s="7"/>
      <c r="B4375" s="7"/>
      <c r="C4375" s="7"/>
      <c r="D4375" s="7"/>
      <c r="E4375" s="201"/>
      <c r="F4375" s="201"/>
      <c r="G4375" s="201"/>
      <c r="H4375" s="221"/>
      <c r="I4375" s="207"/>
      <c r="J4375" s="207"/>
      <c r="K4375" s="207"/>
      <c r="L4375" s="207"/>
      <c r="M4375" s="207"/>
      <c r="N4375" s="207"/>
      <c r="O4375" s="207"/>
      <c r="P4375" s="207"/>
      <c r="Q4375" s="207"/>
      <c r="R4375" s="207"/>
      <c r="S4375" s="207"/>
      <c r="T4375" s="207"/>
      <c r="U4375" s="207"/>
      <c r="V4375" s="207"/>
      <c r="W4375" s="207"/>
      <c r="X4375" s="207"/>
      <c r="Y4375" s="207"/>
      <c r="Z4375" s="207"/>
      <c r="AA4375" s="207"/>
      <c r="AB4375" s="207"/>
      <c r="AC4375" s="207"/>
      <c r="AD4375" s="207"/>
      <c r="AE4375" s="207"/>
      <c r="AF4375" s="7"/>
    </row>
    <row r="4376" ht="14.25" customHeight="1">
      <c r="A4376" s="7"/>
      <c r="B4376" s="7"/>
      <c r="C4376" s="7"/>
      <c r="D4376" s="7"/>
      <c r="E4376" s="201"/>
      <c r="F4376" s="201"/>
      <c r="G4376" s="201"/>
      <c r="H4376" s="221"/>
      <c r="I4376" s="207"/>
      <c r="J4376" s="207"/>
      <c r="K4376" s="207"/>
      <c r="L4376" s="207"/>
      <c r="M4376" s="207"/>
      <c r="N4376" s="207"/>
      <c r="O4376" s="207"/>
      <c r="P4376" s="207"/>
      <c r="Q4376" s="207"/>
      <c r="R4376" s="207"/>
      <c r="S4376" s="207"/>
      <c r="T4376" s="207"/>
      <c r="U4376" s="207"/>
      <c r="V4376" s="207"/>
      <c r="W4376" s="207"/>
      <c r="X4376" s="207"/>
      <c r="Y4376" s="207"/>
      <c r="Z4376" s="207"/>
      <c r="AA4376" s="207"/>
      <c r="AB4376" s="207"/>
      <c r="AC4376" s="207"/>
      <c r="AD4376" s="207"/>
      <c r="AE4376" s="207"/>
      <c r="AF4376" s="7"/>
    </row>
    <row r="4377" ht="14.25" customHeight="1">
      <c r="A4377" s="7"/>
      <c r="B4377" s="7"/>
      <c r="C4377" s="7"/>
      <c r="D4377" s="7"/>
      <c r="E4377" s="201"/>
      <c r="F4377" s="201"/>
      <c r="G4377" s="201"/>
      <c r="H4377" s="221"/>
      <c r="I4377" s="207"/>
      <c r="J4377" s="207"/>
      <c r="K4377" s="207"/>
      <c r="L4377" s="207"/>
      <c r="M4377" s="207"/>
      <c r="N4377" s="207"/>
      <c r="O4377" s="207"/>
      <c r="P4377" s="207"/>
      <c r="Q4377" s="207"/>
      <c r="R4377" s="207"/>
      <c r="S4377" s="207"/>
      <c r="T4377" s="207"/>
      <c r="U4377" s="207"/>
      <c r="V4377" s="207"/>
      <c r="W4377" s="207"/>
      <c r="X4377" s="207"/>
      <c r="Y4377" s="207"/>
      <c r="Z4377" s="207"/>
      <c r="AA4377" s="207"/>
      <c r="AB4377" s="207"/>
      <c r="AC4377" s="207"/>
      <c r="AD4377" s="207"/>
      <c r="AE4377" s="207"/>
      <c r="AF4377" s="7"/>
    </row>
    <row r="4378" ht="14.25" customHeight="1">
      <c r="A4378" s="7"/>
      <c r="B4378" s="7"/>
      <c r="C4378" s="7"/>
      <c r="D4378" s="7"/>
      <c r="E4378" s="201"/>
      <c r="F4378" s="201"/>
      <c r="G4378" s="201"/>
      <c r="H4378" s="221"/>
      <c r="I4378" s="207"/>
      <c r="J4378" s="207"/>
      <c r="K4378" s="207"/>
      <c r="L4378" s="207"/>
      <c r="M4378" s="207"/>
      <c r="N4378" s="207"/>
      <c r="O4378" s="207"/>
      <c r="P4378" s="207"/>
      <c r="Q4378" s="207"/>
      <c r="R4378" s="207"/>
      <c r="S4378" s="207"/>
      <c r="T4378" s="207"/>
      <c r="U4378" s="207"/>
      <c r="V4378" s="207"/>
      <c r="W4378" s="207"/>
      <c r="X4378" s="207"/>
      <c r="Y4378" s="207"/>
      <c r="Z4378" s="207"/>
      <c r="AA4378" s="207"/>
      <c r="AB4378" s="207"/>
      <c r="AC4378" s="207"/>
      <c r="AD4378" s="207"/>
      <c r="AE4378" s="207"/>
      <c r="AF4378" s="7"/>
    </row>
    <row r="4379" ht="14.25" customHeight="1">
      <c r="A4379" s="7"/>
      <c r="B4379" s="7"/>
      <c r="C4379" s="7"/>
      <c r="D4379" s="7"/>
      <c r="E4379" s="201"/>
      <c r="F4379" s="201"/>
      <c r="G4379" s="201"/>
      <c r="H4379" s="221"/>
      <c r="I4379" s="207"/>
      <c r="J4379" s="207"/>
      <c r="K4379" s="207"/>
      <c r="L4379" s="207"/>
      <c r="M4379" s="207"/>
      <c r="N4379" s="207"/>
      <c r="O4379" s="207"/>
      <c r="P4379" s="207"/>
      <c r="Q4379" s="207"/>
      <c r="R4379" s="207"/>
      <c r="S4379" s="207"/>
      <c r="T4379" s="207"/>
      <c r="U4379" s="207"/>
      <c r="V4379" s="207"/>
      <c r="W4379" s="207"/>
      <c r="X4379" s="207"/>
      <c r="Y4379" s="207"/>
      <c r="Z4379" s="207"/>
      <c r="AA4379" s="207"/>
      <c r="AB4379" s="207"/>
      <c r="AC4379" s="207"/>
      <c r="AD4379" s="207"/>
      <c r="AE4379" s="207"/>
      <c r="AF4379" s="7"/>
    </row>
    <row r="4380" ht="14.25" customHeight="1">
      <c r="A4380" s="7"/>
      <c r="B4380" s="7"/>
      <c r="C4380" s="7"/>
      <c r="D4380" s="7"/>
      <c r="E4380" s="201"/>
      <c r="F4380" s="201"/>
      <c r="G4380" s="201"/>
      <c r="H4380" s="221"/>
      <c r="I4380" s="207"/>
      <c r="J4380" s="207"/>
      <c r="K4380" s="207"/>
      <c r="L4380" s="207"/>
      <c r="M4380" s="207"/>
      <c r="N4380" s="207"/>
      <c r="O4380" s="207"/>
      <c r="P4380" s="207"/>
      <c r="Q4380" s="207"/>
      <c r="R4380" s="207"/>
      <c r="S4380" s="207"/>
      <c r="T4380" s="207"/>
      <c r="U4380" s="207"/>
      <c r="V4380" s="207"/>
      <c r="W4380" s="207"/>
      <c r="X4380" s="207"/>
      <c r="Y4380" s="207"/>
      <c r="Z4380" s="207"/>
      <c r="AA4380" s="207"/>
      <c r="AB4380" s="207"/>
      <c r="AC4380" s="207"/>
      <c r="AD4380" s="207"/>
      <c r="AE4380" s="207"/>
      <c r="AF4380" s="7"/>
    </row>
    <row r="4381" ht="14.25" customHeight="1">
      <c r="A4381" s="7"/>
      <c r="B4381" s="7"/>
      <c r="C4381" s="7"/>
      <c r="D4381" s="7"/>
      <c r="E4381" s="201"/>
      <c r="F4381" s="201"/>
      <c r="G4381" s="201"/>
      <c r="H4381" s="221"/>
      <c r="I4381" s="207"/>
      <c r="J4381" s="207"/>
      <c r="K4381" s="207"/>
      <c r="L4381" s="207"/>
      <c r="M4381" s="207"/>
      <c r="N4381" s="207"/>
      <c r="O4381" s="207"/>
      <c r="P4381" s="207"/>
      <c r="Q4381" s="207"/>
      <c r="R4381" s="207"/>
      <c r="S4381" s="207"/>
      <c r="T4381" s="207"/>
      <c r="U4381" s="207"/>
      <c r="V4381" s="207"/>
      <c r="W4381" s="207"/>
      <c r="X4381" s="207"/>
      <c r="Y4381" s="207"/>
      <c r="Z4381" s="207"/>
      <c r="AA4381" s="207"/>
      <c r="AB4381" s="207"/>
      <c r="AC4381" s="207"/>
      <c r="AD4381" s="207"/>
      <c r="AE4381" s="207"/>
      <c r="AF4381" s="7"/>
    </row>
    <row r="4382" ht="14.25" customHeight="1">
      <c r="A4382" s="7"/>
      <c r="B4382" s="7"/>
      <c r="C4382" s="7"/>
      <c r="D4382" s="7"/>
      <c r="E4382" s="201"/>
      <c r="F4382" s="201"/>
      <c r="G4382" s="201"/>
      <c r="H4382" s="221"/>
      <c r="I4382" s="207"/>
      <c r="J4382" s="207"/>
      <c r="K4382" s="207"/>
      <c r="L4382" s="207"/>
      <c r="M4382" s="207"/>
      <c r="N4382" s="207"/>
      <c r="O4382" s="207"/>
      <c r="P4382" s="207"/>
      <c r="Q4382" s="207"/>
      <c r="R4382" s="207"/>
      <c r="S4382" s="207"/>
      <c r="T4382" s="207"/>
      <c r="U4382" s="207"/>
      <c r="V4382" s="207"/>
      <c r="W4382" s="207"/>
      <c r="X4382" s="207"/>
      <c r="Y4382" s="207"/>
      <c r="Z4382" s="207"/>
      <c r="AA4382" s="207"/>
      <c r="AB4382" s="207"/>
      <c r="AC4382" s="207"/>
      <c r="AD4382" s="207"/>
      <c r="AE4382" s="207"/>
      <c r="AF4382" s="7"/>
    </row>
    <row r="4383" ht="14.25" customHeight="1">
      <c r="A4383" s="7"/>
      <c r="B4383" s="7"/>
      <c r="C4383" s="7"/>
      <c r="D4383" s="7"/>
      <c r="E4383" s="201"/>
      <c r="F4383" s="201"/>
      <c r="G4383" s="201"/>
      <c r="H4383" s="221"/>
      <c r="I4383" s="207"/>
      <c r="J4383" s="207"/>
      <c r="K4383" s="207"/>
      <c r="L4383" s="207"/>
      <c r="M4383" s="207"/>
      <c r="N4383" s="207"/>
      <c r="O4383" s="207"/>
      <c r="P4383" s="207"/>
      <c r="Q4383" s="207"/>
      <c r="R4383" s="207"/>
      <c r="S4383" s="207"/>
      <c r="T4383" s="207"/>
      <c r="U4383" s="207"/>
      <c r="V4383" s="207"/>
      <c r="W4383" s="207"/>
      <c r="X4383" s="207"/>
      <c r="Y4383" s="207"/>
      <c r="Z4383" s="207"/>
      <c r="AA4383" s="207"/>
      <c r="AB4383" s="207"/>
      <c r="AC4383" s="207"/>
      <c r="AD4383" s="207"/>
      <c r="AE4383" s="207"/>
      <c r="AF4383" s="7"/>
    </row>
    <row r="4384" ht="14.25" customHeight="1">
      <c r="A4384" s="7"/>
      <c r="B4384" s="7"/>
      <c r="C4384" s="7"/>
      <c r="D4384" s="7"/>
      <c r="E4384" s="201"/>
      <c r="F4384" s="201"/>
      <c r="G4384" s="201"/>
      <c r="H4384" s="221"/>
      <c r="I4384" s="207"/>
      <c r="J4384" s="207"/>
      <c r="K4384" s="207"/>
      <c r="L4384" s="207"/>
      <c r="M4384" s="207"/>
      <c r="N4384" s="207"/>
      <c r="O4384" s="207"/>
      <c r="P4384" s="207"/>
      <c r="Q4384" s="207"/>
      <c r="R4384" s="207"/>
      <c r="S4384" s="207"/>
      <c r="T4384" s="207"/>
      <c r="U4384" s="207"/>
      <c r="V4384" s="207"/>
      <c r="W4384" s="207"/>
      <c r="X4384" s="207"/>
      <c r="Y4384" s="207"/>
      <c r="Z4384" s="207"/>
      <c r="AA4384" s="207"/>
      <c r="AB4384" s="207"/>
      <c r="AC4384" s="207"/>
      <c r="AD4384" s="207"/>
      <c r="AE4384" s="207"/>
      <c r="AF4384" s="7"/>
    </row>
    <row r="4385" ht="14.25" customHeight="1">
      <c r="A4385" s="7"/>
      <c r="B4385" s="7"/>
      <c r="C4385" s="7"/>
      <c r="D4385" s="7"/>
      <c r="E4385" s="201"/>
      <c r="F4385" s="201"/>
      <c r="G4385" s="201"/>
      <c r="H4385" s="221"/>
      <c r="I4385" s="207"/>
      <c r="J4385" s="207"/>
      <c r="K4385" s="207"/>
      <c r="L4385" s="207"/>
      <c r="M4385" s="207"/>
      <c r="N4385" s="207"/>
      <c r="O4385" s="207"/>
      <c r="P4385" s="207"/>
      <c r="Q4385" s="207"/>
      <c r="R4385" s="207"/>
      <c r="S4385" s="207"/>
      <c r="T4385" s="207"/>
      <c r="U4385" s="207"/>
      <c r="V4385" s="207"/>
      <c r="W4385" s="207"/>
      <c r="X4385" s="207"/>
      <c r="Y4385" s="207"/>
      <c r="Z4385" s="207"/>
      <c r="AA4385" s="207"/>
      <c r="AB4385" s="207"/>
      <c r="AC4385" s="207"/>
      <c r="AD4385" s="207"/>
      <c r="AE4385" s="207"/>
      <c r="AF4385" s="7"/>
    </row>
    <row r="4386" ht="14.25" customHeight="1">
      <c r="A4386" s="7"/>
      <c r="B4386" s="7"/>
      <c r="C4386" s="7"/>
      <c r="D4386" s="7"/>
      <c r="E4386" s="201"/>
      <c r="F4386" s="201"/>
      <c r="G4386" s="201"/>
      <c r="H4386" s="221"/>
      <c r="I4386" s="207"/>
      <c r="J4386" s="207"/>
      <c r="K4386" s="207"/>
      <c r="L4386" s="207"/>
      <c r="M4386" s="207"/>
      <c r="N4386" s="207"/>
      <c r="O4386" s="207"/>
      <c r="P4386" s="207"/>
      <c r="Q4386" s="207"/>
      <c r="R4386" s="207"/>
      <c r="S4386" s="207"/>
      <c r="T4386" s="207"/>
      <c r="U4386" s="207"/>
      <c r="V4386" s="207"/>
      <c r="W4386" s="207"/>
      <c r="X4386" s="207"/>
      <c r="Y4386" s="207"/>
      <c r="Z4386" s="207"/>
      <c r="AA4386" s="207"/>
      <c r="AB4386" s="207"/>
      <c r="AC4386" s="207"/>
      <c r="AD4386" s="207"/>
      <c r="AE4386" s="207"/>
      <c r="AF4386" s="7"/>
    </row>
    <row r="4387" ht="14.25" customHeight="1">
      <c r="A4387" s="7"/>
      <c r="B4387" s="7"/>
      <c r="C4387" s="7"/>
      <c r="D4387" s="7"/>
      <c r="E4387" s="201"/>
      <c r="F4387" s="201"/>
      <c r="G4387" s="201"/>
      <c r="H4387" s="221"/>
      <c r="I4387" s="207"/>
      <c r="J4387" s="207"/>
      <c r="K4387" s="207"/>
      <c r="L4387" s="207"/>
      <c r="M4387" s="207"/>
      <c r="N4387" s="207"/>
      <c r="O4387" s="207"/>
      <c r="P4387" s="207"/>
      <c r="Q4387" s="207"/>
      <c r="R4387" s="207"/>
      <c r="S4387" s="207"/>
      <c r="T4387" s="207"/>
      <c r="U4387" s="207"/>
      <c r="V4387" s="207"/>
      <c r="W4387" s="207"/>
      <c r="X4387" s="207"/>
      <c r="Y4387" s="207"/>
      <c r="Z4387" s="207"/>
      <c r="AA4387" s="207"/>
      <c r="AB4387" s="207"/>
      <c r="AC4387" s="207"/>
      <c r="AD4387" s="207"/>
      <c r="AE4387" s="207"/>
      <c r="AF4387" s="7"/>
    </row>
    <row r="4388" ht="14.25" customHeight="1">
      <c r="A4388" s="7"/>
      <c r="B4388" s="7"/>
      <c r="C4388" s="7"/>
      <c r="D4388" s="7"/>
      <c r="E4388" s="201"/>
      <c r="F4388" s="201"/>
      <c r="G4388" s="201"/>
      <c r="H4388" s="221"/>
      <c r="I4388" s="207"/>
      <c r="J4388" s="207"/>
      <c r="K4388" s="207"/>
      <c r="L4388" s="207"/>
      <c r="M4388" s="207"/>
      <c r="N4388" s="207"/>
      <c r="O4388" s="207"/>
      <c r="P4388" s="207"/>
      <c r="Q4388" s="207"/>
      <c r="R4388" s="207"/>
      <c r="S4388" s="207"/>
      <c r="T4388" s="207"/>
      <c r="U4388" s="207"/>
      <c r="V4388" s="207"/>
      <c r="W4388" s="207"/>
      <c r="X4388" s="207"/>
      <c r="Y4388" s="207"/>
      <c r="Z4388" s="207"/>
      <c r="AA4388" s="207"/>
      <c r="AB4388" s="207"/>
      <c r="AC4388" s="207"/>
      <c r="AD4388" s="207"/>
      <c r="AE4388" s="207"/>
      <c r="AF4388" s="7"/>
    </row>
    <row r="4389" ht="14.25" customHeight="1">
      <c r="A4389" s="7"/>
      <c r="B4389" s="7"/>
      <c r="C4389" s="7"/>
      <c r="D4389" s="7"/>
      <c r="E4389" s="201"/>
      <c r="F4389" s="201"/>
      <c r="G4389" s="201"/>
      <c r="H4389" s="221"/>
      <c r="I4389" s="207"/>
      <c r="J4389" s="207"/>
      <c r="K4389" s="207"/>
      <c r="L4389" s="207"/>
      <c r="M4389" s="207"/>
      <c r="N4389" s="207"/>
      <c r="O4389" s="207"/>
      <c r="P4389" s="207"/>
      <c r="Q4389" s="207"/>
      <c r="R4389" s="207"/>
      <c r="S4389" s="207"/>
      <c r="T4389" s="207"/>
      <c r="U4389" s="207"/>
      <c r="V4389" s="207"/>
      <c r="W4389" s="207"/>
      <c r="X4389" s="207"/>
      <c r="Y4389" s="207"/>
      <c r="Z4389" s="207"/>
      <c r="AA4389" s="207"/>
      <c r="AB4389" s="207"/>
      <c r="AC4389" s="207"/>
      <c r="AD4389" s="207"/>
      <c r="AE4389" s="207"/>
      <c r="AF4389" s="7"/>
    </row>
    <row r="4390" ht="14.25" customHeight="1">
      <c r="A4390" s="7"/>
      <c r="B4390" s="7"/>
      <c r="C4390" s="7"/>
      <c r="D4390" s="7"/>
      <c r="E4390" s="201"/>
      <c r="F4390" s="201"/>
      <c r="G4390" s="201"/>
      <c r="H4390" s="221"/>
      <c r="I4390" s="207"/>
      <c r="J4390" s="207"/>
      <c r="K4390" s="207"/>
      <c r="L4390" s="207"/>
      <c r="M4390" s="207"/>
      <c r="N4390" s="207"/>
      <c r="O4390" s="207"/>
      <c r="P4390" s="207"/>
      <c r="Q4390" s="207"/>
      <c r="R4390" s="207"/>
      <c r="S4390" s="207"/>
      <c r="T4390" s="207"/>
      <c r="U4390" s="207"/>
      <c r="V4390" s="207"/>
      <c r="W4390" s="207"/>
      <c r="X4390" s="207"/>
      <c r="Y4390" s="207"/>
      <c r="Z4390" s="207"/>
      <c r="AA4390" s="207"/>
      <c r="AB4390" s="207"/>
      <c r="AC4390" s="207"/>
      <c r="AD4390" s="207"/>
      <c r="AE4390" s="207"/>
      <c r="AF4390" s="7"/>
    </row>
    <row r="4391" ht="14.25" customHeight="1">
      <c r="A4391" s="7"/>
      <c r="B4391" s="7"/>
      <c r="C4391" s="7"/>
      <c r="D4391" s="7"/>
      <c r="E4391" s="201"/>
      <c r="F4391" s="201"/>
      <c r="G4391" s="201"/>
      <c r="H4391" s="221"/>
      <c r="I4391" s="207"/>
      <c r="J4391" s="207"/>
      <c r="K4391" s="207"/>
      <c r="L4391" s="207"/>
      <c r="M4391" s="207"/>
      <c r="N4391" s="207"/>
      <c r="O4391" s="207"/>
      <c r="P4391" s="207"/>
      <c r="Q4391" s="207"/>
      <c r="R4391" s="207"/>
      <c r="S4391" s="207"/>
      <c r="T4391" s="207"/>
      <c r="U4391" s="207"/>
      <c r="V4391" s="207"/>
      <c r="W4391" s="207"/>
      <c r="X4391" s="207"/>
      <c r="Y4391" s="207"/>
      <c r="Z4391" s="207"/>
      <c r="AA4391" s="207"/>
      <c r="AB4391" s="207"/>
      <c r="AC4391" s="207"/>
      <c r="AD4391" s="207"/>
      <c r="AE4391" s="207"/>
      <c r="AF4391" s="7"/>
    </row>
    <row r="4392" ht="14.25" customHeight="1">
      <c r="A4392" s="7"/>
      <c r="B4392" s="7"/>
      <c r="C4392" s="7"/>
      <c r="D4392" s="7"/>
      <c r="E4392" s="201"/>
      <c r="F4392" s="201"/>
      <c r="G4392" s="201"/>
      <c r="H4392" s="221"/>
      <c r="I4392" s="207"/>
      <c r="J4392" s="207"/>
      <c r="K4392" s="207"/>
      <c r="L4392" s="207"/>
      <c r="M4392" s="207"/>
      <c r="N4392" s="207"/>
      <c r="O4392" s="207"/>
      <c r="P4392" s="207"/>
      <c r="Q4392" s="207"/>
      <c r="R4392" s="207"/>
      <c r="S4392" s="207"/>
      <c r="T4392" s="207"/>
      <c r="U4392" s="207"/>
      <c r="V4392" s="207"/>
      <c r="W4392" s="207"/>
      <c r="X4392" s="207"/>
      <c r="Y4392" s="207"/>
      <c r="Z4392" s="207"/>
      <c r="AA4392" s="207"/>
      <c r="AB4392" s="207"/>
      <c r="AC4392" s="207"/>
      <c r="AD4392" s="207"/>
      <c r="AE4392" s="207"/>
      <c r="AF4392" s="7"/>
    </row>
    <row r="4393" ht="14.25" customHeight="1">
      <c r="A4393" s="7"/>
      <c r="B4393" s="7"/>
      <c r="C4393" s="7"/>
      <c r="D4393" s="7"/>
      <c r="E4393" s="201"/>
      <c r="F4393" s="201"/>
      <c r="G4393" s="201"/>
      <c r="H4393" s="221"/>
      <c r="I4393" s="207"/>
      <c r="J4393" s="207"/>
      <c r="K4393" s="207"/>
      <c r="L4393" s="207"/>
      <c r="M4393" s="207"/>
      <c r="N4393" s="207"/>
      <c r="O4393" s="207"/>
      <c r="P4393" s="207"/>
      <c r="Q4393" s="207"/>
      <c r="R4393" s="207"/>
      <c r="S4393" s="207"/>
      <c r="T4393" s="207"/>
      <c r="U4393" s="207"/>
      <c r="V4393" s="207"/>
      <c r="W4393" s="207"/>
      <c r="X4393" s="207"/>
      <c r="Y4393" s="207"/>
      <c r="Z4393" s="207"/>
      <c r="AA4393" s="207"/>
      <c r="AB4393" s="207"/>
      <c r="AC4393" s="207"/>
      <c r="AD4393" s="207"/>
      <c r="AE4393" s="207"/>
      <c r="AF4393" s="7"/>
    </row>
    <row r="4394" ht="14.25" customHeight="1">
      <c r="A4394" s="7"/>
      <c r="B4394" s="7"/>
      <c r="C4394" s="7"/>
      <c r="D4394" s="7"/>
      <c r="E4394" s="201"/>
      <c r="F4394" s="201"/>
      <c r="G4394" s="201"/>
      <c r="H4394" s="221"/>
      <c r="I4394" s="207"/>
      <c r="J4394" s="207"/>
      <c r="K4394" s="207"/>
      <c r="L4394" s="207"/>
      <c r="M4394" s="207"/>
      <c r="N4394" s="207"/>
      <c r="O4394" s="207"/>
      <c r="P4394" s="207"/>
      <c r="Q4394" s="207"/>
      <c r="R4394" s="207"/>
      <c r="S4394" s="207"/>
      <c r="T4394" s="207"/>
      <c r="U4394" s="207"/>
      <c r="V4394" s="207"/>
      <c r="W4394" s="207"/>
      <c r="X4394" s="207"/>
      <c r="Y4394" s="207"/>
      <c r="Z4394" s="207"/>
      <c r="AA4394" s="207"/>
      <c r="AB4394" s="207"/>
      <c r="AC4394" s="207"/>
      <c r="AD4394" s="207"/>
      <c r="AE4394" s="207"/>
      <c r="AF4394" s="7"/>
    </row>
    <row r="4395" ht="14.25" customHeight="1">
      <c r="A4395" s="7"/>
      <c r="B4395" s="7"/>
      <c r="C4395" s="7"/>
      <c r="D4395" s="7"/>
      <c r="E4395" s="201"/>
      <c r="F4395" s="201"/>
      <c r="G4395" s="201"/>
      <c r="H4395" s="221"/>
      <c r="I4395" s="207"/>
      <c r="J4395" s="207"/>
      <c r="K4395" s="207"/>
      <c r="L4395" s="207"/>
      <c r="M4395" s="207"/>
      <c r="N4395" s="207"/>
      <c r="O4395" s="207"/>
      <c r="P4395" s="207"/>
      <c r="Q4395" s="207"/>
      <c r="R4395" s="207"/>
      <c r="S4395" s="207"/>
      <c r="T4395" s="207"/>
      <c r="U4395" s="207"/>
      <c r="V4395" s="207"/>
      <c r="W4395" s="207"/>
      <c r="X4395" s="207"/>
      <c r="Y4395" s="207"/>
      <c r="Z4395" s="207"/>
      <c r="AA4395" s="207"/>
      <c r="AB4395" s="207"/>
      <c r="AC4395" s="207"/>
      <c r="AD4395" s="207"/>
      <c r="AE4395" s="207"/>
      <c r="AF4395" s="7"/>
    </row>
  </sheetData>
  <autoFilter ref="$A$3:$AF$3633"/>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3553</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57</v>
      </c>
      <c r="B3" s="14" t="s">
        <v>4622</v>
      </c>
      <c r="C3" s="14" t="s">
        <v>4623</v>
      </c>
      <c r="D3" s="14" t="s">
        <v>4624</v>
      </c>
      <c r="E3" s="14" t="s">
        <v>4625</v>
      </c>
      <c r="F3" s="14" t="s">
        <v>4626</v>
      </c>
      <c r="G3" s="14" t="s">
        <v>4627</v>
      </c>
      <c r="H3" s="14" t="s">
        <v>4628</v>
      </c>
      <c r="I3" s="14" t="s">
        <v>4629</v>
      </c>
      <c r="J3" s="48" t="s">
        <v>4630</v>
      </c>
      <c r="K3" s="48" t="s">
        <v>4631</v>
      </c>
      <c r="L3" s="48" t="s">
        <v>4632</v>
      </c>
      <c r="M3" s="48" t="s">
        <v>29</v>
      </c>
    </row>
    <row r="4" ht="14.25" customHeight="1">
      <c r="A4" s="11" t="s">
        <v>34</v>
      </c>
      <c r="B4" s="11" t="s">
        <v>176</v>
      </c>
      <c r="C4" s="11" t="s">
        <v>177</v>
      </c>
      <c r="D4" s="11"/>
      <c r="E4" s="11"/>
      <c r="F4" s="11">
        <v>0.0</v>
      </c>
      <c r="G4" s="11">
        <v>9999.0</v>
      </c>
      <c r="H4" s="11">
        <v>1.256</v>
      </c>
      <c r="I4" s="11">
        <v>1.153</v>
      </c>
      <c r="J4" s="11" t="s">
        <v>4633</v>
      </c>
      <c r="K4" s="11" t="s">
        <v>4634</v>
      </c>
      <c r="L4" s="11" t="s">
        <v>4635</v>
      </c>
      <c r="M4" s="11"/>
    </row>
    <row r="5" ht="14.25" customHeight="1">
      <c r="A5" s="11" t="s">
        <v>34</v>
      </c>
      <c r="B5" s="11" t="s">
        <v>176</v>
      </c>
      <c r="C5" s="11" t="s">
        <v>4636</v>
      </c>
      <c r="D5" s="11"/>
      <c r="E5" s="11"/>
      <c r="F5" s="11">
        <v>0.0</v>
      </c>
      <c r="G5" s="11">
        <v>9999.0</v>
      </c>
      <c r="H5" s="11">
        <v>1.135</v>
      </c>
      <c r="I5" s="11">
        <v>1.019</v>
      </c>
      <c r="J5" s="17" t="s">
        <v>4637</v>
      </c>
      <c r="K5" s="17" t="s">
        <v>4638</v>
      </c>
      <c r="L5" s="17" t="s">
        <v>4639</v>
      </c>
      <c r="M5" s="11"/>
    </row>
    <row r="6" ht="14.25" customHeight="1">
      <c r="A6" s="11" t="s">
        <v>34</v>
      </c>
      <c r="B6" s="11" t="s">
        <v>176</v>
      </c>
      <c r="C6" s="11"/>
      <c r="D6" s="11"/>
      <c r="E6" s="11" t="s">
        <v>4640</v>
      </c>
      <c r="F6" s="11">
        <v>0.0</v>
      </c>
      <c r="G6" s="11">
        <v>9999.0</v>
      </c>
      <c r="H6" s="11">
        <v>5.862</v>
      </c>
      <c r="I6" s="11"/>
      <c r="J6" s="11"/>
      <c r="K6" s="11"/>
      <c r="L6" s="11"/>
      <c r="M6" s="11"/>
    </row>
    <row r="7" ht="14.25" customHeight="1">
      <c r="A7" s="11" t="s">
        <v>34</v>
      </c>
      <c r="B7" s="11" t="s">
        <v>161</v>
      </c>
      <c r="C7" s="11"/>
      <c r="D7" s="11" t="s">
        <v>4641</v>
      </c>
      <c r="E7" s="11"/>
      <c r="F7" s="11">
        <v>0.0</v>
      </c>
      <c r="G7" s="11">
        <v>149.99</v>
      </c>
      <c r="H7" s="11">
        <v>0.837</v>
      </c>
      <c r="I7" s="11">
        <v>0.696</v>
      </c>
      <c r="J7" s="17" t="s">
        <v>4642</v>
      </c>
      <c r="K7" s="17" t="s">
        <v>4643</v>
      </c>
      <c r="L7" s="17" t="s">
        <v>4644</v>
      </c>
      <c r="M7" s="11"/>
    </row>
    <row r="8" ht="14.25" customHeight="1">
      <c r="A8" s="11" t="s">
        <v>34</v>
      </c>
      <c r="B8" s="11" t="s">
        <v>161</v>
      </c>
      <c r="C8" s="11"/>
      <c r="D8" s="11" t="s">
        <v>4641</v>
      </c>
      <c r="E8" s="11"/>
      <c r="F8" s="11">
        <v>150.0</v>
      </c>
      <c r="G8" s="11">
        <v>9999.0</v>
      </c>
      <c r="H8" s="11">
        <v>0.837</v>
      </c>
      <c r="I8" s="11">
        <v>0.696</v>
      </c>
      <c r="J8" s="17" t="s">
        <v>4642</v>
      </c>
      <c r="K8" s="17" t="s">
        <v>4643</v>
      </c>
      <c r="L8" s="17" t="s">
        <v>4644</v>
      </c>
      <c r="M8" s="11"/>
    </row>
    <row r="9" ht="14.25" customHeight="1">
      <c r="A9" s="11" t="s">
        <v>34</v>
      </c>
      <c r="B9" s="11" t="s">
        <v>161</v>
      </c>
      <c r="C9" s="11"/>
      <c r="D9" s="11" t="s">
        <v>4645</v>
      </c>
      <c r="E9" s="11"/>
      <c r="F9" s="11">
        <v>0.0</v>
      </c>
      <c r="G9" s="11">
        <v>149.99</v>
      </c>
      <c r="H9" s="11">
        <v>0.79</v>
      </c>
      <c r="I9" s="11">
        <v>0.676</v>
      </c>
      <c r="J9" s="17" t="s">
        <v>4642</v>
      </c>
      <c r="K9" s="17" t="s">
        <v>4643</v>
      </c>
      <c r="L9" s="17" t="s">
        <v>4644</v>
      </c>
      <c r="M9" s="11"/>
    </row>
    <row r="10" ht="14.25" customHeight="1">
      <c r="A10" s="11" t="s">
        <v>34</v>
      </c>
      <c r="B10" s="11" t="s">
        <v>161</v>
      </c>
      <c r="C10" s="11"/>
      <c r="D10" s="11" t="s">
        <v>4645</v>
      </c>
      <c r="E10" s="11"/>
      <c r="F10" s="11">
        <v>150.0</v>
      </c>
      <c r="G10" s="11">
        <v>299.99</v>
      </c>
      <c r="H10" s="11">
        <v>0.718</v>
      </c>
      <c r="I10" s="11">
        <v>0.628</v>
      </c>
      <c r="J10" s="17" t="s">
        <v>4642</v>
      </c>
      <c r="K10" s="17" t="s">
        <v>4643</v>
      </c>
      <c r="L10" s="17" t="s">
        <v>4644</v>
      </c>
      <c r="M10" s="11"/>
    </row>
    <row r="11" ht="14.25" customHeight="1">
      <c r="A11" s="11" t="s">
        <v>34</v>
      </c>
      <c r="B11" s="11" t="s">
        <v>161</v>
      </c>
      <c r="C11" s="11"/>
      <c r="D11" s="11" t="s">
        <v>4645</v>
      </c>
      <c r="E11" s="11"/>
      <c r="F11" s="11">
        <v>300.0</v>
      </c>
      <c r="G11" s="11">
        <v>9999.0</v>
      </c>
      <c r="H11" s="11">
        <v>0.639</v>
      </c>
      <c r="I11" s="11">
        <v>0.572</v>
      </c>
      <c r="J11" s="17" t="s">
        <v>4642</v>
      </c>
      <c r="K11" s="17" t="s">
        <v>4643</v>
      </c>
      <c r="L11" s="17" t="s">
        <v>4644</v>
      </c>
      <c r="M11" s="11"/>
    </row>
    <row r="12" ht="14.25" customHeight="1">
      <c r="A12" s="11" t="s">
        <v>34</v>
      </c>
      <c r="B12" s="11" t="s">
        <v>161</v>
      </c>
      <c r="C12" s="11"/>
      <c r="D12" s="11" t="s">
        <v>4646</v>
      </c>
      <c r="E12" s="11"/>
      <c r="F12" s="11">
        <v>0.0</v>
      </c>
      <c r="G12" s="11">
        <v>149.99</v>
      </c>
      <c r="H12" s="11">
        <v>0.79</v>
      </c>
      <c r="I12" s="11">
        <v>0.676</v>
      </c>
      <c r="J12" s="17" t="s">
        <v>4642</v>
      </c>
      <c r="K12" s="17" t="s">
        <v>4643</v>
      </c>
      <c r="L12" s="17" t="s">
        <v>4644</v>
      </c>
      <c r="M12" s="11"/>
    </row>
    <row r="13" ht="14.25" customHeight="1">
      <c r="A13" s="11" t="s">
        <v>34</v>
      </c>
      <c r="B13" s="11" t="s">
        <v>161</v>
      </c>
      <c r="C13" s="11"/>
      <c r="D13" s="11" t="s">
        <v>4646</v>
      </c>
      <c r="E13" s="11"/>
      <c r="F13" s="11">
        <v>150.0</v>
      </c>
      <c r="G13" s="11">
        <v>299.99</v>
      </c>
      <c r="H13" s="11">
        <v>0.718</v>
      </c>
      <c r="I13" s="11">
        <v>0.628</v>
      </c>
      <c r="J13" s="17" t="s">
        <v>4642</v>
      </c>
      <c r="K13" s="17" t="s">
        <v>4643</v>
      </c>
      <c r="L13" s="17" t="s">
        <v>4644</v>
      </c>
      <c r="M13" s="11"/>
    </row>
    <row r="14" ht="14.25" customHeight="1">
      <c r="A14" s="11" t="s">
        <v>34</v>
      </c>
      <c r="B14" s="11" t="s">
        <v>161</v>
      </c>
      <c r="C14" s="11"/>
      <c r="D14" s="11" t="s">
        <v>4646</v>
      </c>
      <c r="E14" s="11"/>
      <c r="F14" s="11">
        <v>300.0</v>
      </c>
      <c r="G14" s="11">
        <v>9999.0</v>
      </c>
      <c r="H14" s="11">
        <v>0.639</v>
      </c>
      <c r="I14" s="11">
        <v>0.572</v>
      </c>
      <c r="J14" s="17" t="s">
        <v>4642</v>
      </c>
      <c r="K14" s="17" t="s">
        <v>4643</v>
      </c>
      <c r="L14" s="17" t="s">
        <v>4644</v>
      </c>
      <c r="M14" s="11"/>
    </row>
    <row r="15" ht="14.25" customHeight="1">
      <c r="A15" s="11" t="s">
        <v>34</v>
      </c>
      <c r="B15" s="11" t="s">
        <v>161</v>
      </c>
      <c r="C15" s="11"/>
      <c r="D15" s="11" t="s">
        <v>162</v>
      </c>
      <c r="E15" s="11"/>
      <c r="F15" s="11">
        <v>150.0</v>
      </c>
      <c r="G15" s="11">
        <v>299.99</v>
      </c>
      <c r="H15" s="11">
        <v>0.634</v>
      </c>
      <c r="I15" s="11">
        <v>0.596</v>
      </c>
      <c r="J15" s="17" t="s">
        <v>4647</v>
      </c>
      <c r="K15" s="17" t="s">
        <v>4648</v>
      </c>
      <c r="L15" s="236" t="s">
        <v>4649</v>
      </c>
      <c r="M15" s="11"/>
    </row>
    <row r="16" ht="14.25" customHeight="1">
      <c r="A16" s="11" t="s">
        <v>34</v>
      </c>
      <c r="B16" s="11" t="s">
        <v>161</v>
      </c>
      <c r="C16" s="11"/>
      <c r="D16" s="11" t="s">
        <v>162</v>
      </c>
      <c r="E16" s="11"/>
      <c r="F16" s="11">
        <v>0.0</v>
      </c>
      <c r="G16" s="11">
        <v>149.99</v>
      </c>
      <c r="H16" s="11">
        <v>0.703</v>
      </c>
      <c r="I16" s="11">
        <v>0.67</v>
      </c>
      <c r="J16" s="17" t="s">
        <v>4647</v>
      </c>
      <c r="K16" s="17" t="s">
        <v>4648</v>
      </c>
      <c r="L16" s="236" t="s">
        <v>4649</v>
      </c>
      <c r="M16" s="11"/>
    </row>
    <row r="17" ht="14.25" customHeight="1">
      <c r="A17" s="11" t="s">
        <v>34</v>
      </c>
      <c r="B17" s="11" t="s">
        <v>161</v>
      </c>
      <c r="C17" s="11"/>
      <c r="D17" s="11" t="s">
        <v>162</v>
      </c>
      <c r="E17" s="11"/>
      <c r="F17" s="11">
        <v>300.0</v>
      </c>
      <c r="G17" s="11">
        <v>9999.0</v>
      </c>
      <c r="H17" s="11">
        <v>0.577</v>
      </c>
      <c r="I17" s="11">
        <v>0.55</v>
      </c>
      <c r="J17" s="17" t="s">
        <v>4650</v>
      </c>
      <c r="K17" s="17" t="s">
        <v>4651</v>
      </c>
      <c r="L17" s="236" t="s">
        <v>4652</v>
      </c>
      <c r="M17" s="11"/>
    </row>
    <row r="18" ht="14.25" customHeight="1">
      <c r="A18" s="11" t="s">
        <v>34</v>
      </c>
      <c r="B18" s="11" t="s">
        <v>161</v>
      </c>
      <c r="C18" s="11"/>
      <c r="D18" s="11"/>
      <c r="E18" s="11" t="s">
        <v>4640</v>
      </c>
      <c r="F18" s="11">
        <v>0.0</v>
      </c>
      <c r="G18" s="11">
        <v>9999.0</v>
      </c>
      <c r="H18" s="11">
        <v>5.024</v>
      </c>
      <c r="I18" s="11"/>
      <c r="J18" s="11"/>
      <c r="K18" s="11"/>
      <c r="L18" s="11"/>
      <c r="M18" s="11"/>
    </row>
    <row r="19" ht="14.25" customHeight="1">
      <c r="A19" s="11" t="s">
        <v>34</v>
      </c>
      <c r="B19" s="11"/>
      <c r="C19" s="11"/>
      <c r="D19" s="11"/>
      <c r="E19" s="11" t="s">
        <v>4653</v>
      </c>
      <c r="F19" s="11">
        <v>0.0</v>
      </c>
      <c r="G19" s="11">
        <v>9999.0</v>
      </c>
      <c r="H19" s="11">
        <v>3.517</v>
      </c>
      <c r="I19" s="11">
        <v>3.35</v>
      </c>
      <c r="J19" s="11"/>
      <c r="K19" s="11"/>
      <c r="L19" s="11"/>
      <c r="M19" s="11"/>
    </row>
    <row r="20" ht="14.25" customHeight="1">
      <c r="A20" s="11" t="s">
        <v>34</v>
      </c>
      <c r="B20" s="11"/>
      <c r="D20" s="11"/>
      <c r="E20" s="11" t="s">
        <v>4654</v>
      </c>
      <c r="F20" s="11">
        <v>0.0</v>
      </c>
      <c r="G20" s="11">
        <v>9999.0</v>
      </c>
      <c r="H20" s="11">
        <v>3.517</v>
      </c>
      <c r="I20" s="11">
        <v>3.517</v>
      </c>
      <c r="J20" s="11"/>
      <c r="K20" s="11"/>
      <c r="L20" s="11"/>
      <c r="M20" s="11"/>
    </row>
    <row r="21" ht="14.25" customHeight="1">
      <c r="A21" s="17" t="s">
        <v>38</v>
      </c>
      <c r="B21" s="11" t="s">
        <v>176</v>
      </c>
      <c r="C21" s="11" t="s">
        <v>177</v>
      </c>
      <c r="D21" s="11"/>
      <c r="E21" s="11"/>
      <c r="F21" s="17">
        <v>0.0</v>
      </c>
      <c r="G21" s="17">
        <v>9999.0</v>
      </c>
      <c r="H21" s="17">
        <v>1.29</v>
      </c>
      <c r="I21" s="17">
        <v>1.164</v>
      </c>
      <c r="J21" s="11" t="s">
        <v>4633</v>
      </c>
      <c r="K21" s="11" t="s">
        <v>4634</v>
      </c>
      <c r="L21" s="11" t="s">
        <v>4635</v>
      </c>
      <c r="M21" s="17" t="s">
        <v>4655</v>
      </c>
    </row>
    <row r="22" ht="14.25" customHeight="1">
      <c r="A22" s="17" t="s">
        <v>38</v>
      </c>
      <c r="B22" s="11" t="s">
        <v>161</v>
      </c>
      <c r="C22" s="11"/>
      <c r="D22" s="11" t="s">
        <v>4641</v>
      </c>
      <c r="E22" s="11"/>
      <c r="F22" s="11">
        <v>0.0</v>
      </c>
      <c r="G22" s="11">
        <v>74.99</v>
      </c>
      <c r="H22" s="11">
        <v>0.78</v>
      </c>
      <c r="I22" s="11">
        <v>0.63</v>
      </c>
      <c r="J22" s="11" t="s">
        <v>4656</v>
      </c>
      <c r="K22" s="11" t="s">
        <v>4657</v>
      </c>
      <c r="L22" s="236" t="s">
        <v>4644</v>
      </c>
      <c r="M22" s="11" t="s">
        <v>4658</v>
      </c>
    </row>
    <row r="23" ht="14.25" customHeight="1">
      <c r="A23" s="17" t="s">
        <v>38</v>
      </c>
      <c r="B23" s="11" t="s">
        <v>161</v>
      </c>
      <c r="C23" s="11"/>
      <c r="D23" s="11" t="s">
        <v>4641</v>
      </c>
      <c r="E23" s="11"/>
      <c r="F23" s="11">
        <v>75.0</v>
      </c>
      <c r="G23" s="11">
        <v>149.99</v>
      </c>
      <c r="H23" s="11">
        <v>0.775</v>
      </c>
      <c r="I23" s="11">
        <v>0.615</v>
      </c>
      <c r="J23" s="11" t="s">
        <v>4656</v>
      </c>
      <c r="K23" s="11" t="s">
        <v>4657</v>
      </c>
      <c r="L23" s="236" t="s">
        <v>4644</v>
      </c>
      <c r="M23" s="11" t="s">
        <v>4658</v>
      </c>
    </row>
    <row r="24" ht="14.25" customHeight="1">
      <c r="A24" s="17" t="s">
        <v>38</v>
      </c>
      <c r="B24" s="11" t="s">
        <v>161</v>
      </c>
      <c r="C24" s="11"/>
      <c r="D24" s="11" t="s">
        <v>4641</v>
      </c>
      <c r="E24" s="11"/>
      <c r="F24" s="11">
        <v>150.0</v>
      </c>
      <c r="G24" s="11">
        <v>299.99</v>
      </c>
      <c r="H24" s="11">
        <v>0.68</v>
      </c>
      <c r="I24" s="11">
        <v>0.58</v>
      </c>
      <c r="J24" s="11" t="s">
        <v>4659</v>
      </c>
      <c r="K24" s="11" t="s">
        <v>4660</v>
      </c>
      <c r="L24" s="236" t="s">
        <v>4644</v>
      </c>
      <c r="M24" s="11" t="s">
        <v>4658</v>
      </c>
    </row>
    <row r="25" ht="14.25" customHeight="1">
      <c r="A25" s="17" t="s">
        <v>38</v>
      </c>
      <c r="B25" s="11" t="s">
        <v>161</v>
      </c>
      <c r="C25" s="11"/>
      <c r="D25" s="11" t="s">
        <v>4641</v>
      </c>
      <c r="E25" s="11"/>
      <c r="F25" s="11">
        <v>300.0</v>
      </c>
      <c r="G25" s="11">
        <v>9999.0</v>
      </c>
      <c r="H25" s="11">
        <v>0.62</v>
      </c>
      <c r="I25" s="11">
        <v>0.54</v>
      </c>
      <c r="J25" s="11" t="s">
        <v>4659</v>
      </c>
      <c r="K25" s="11" t="s">
        <v>4660</v>
      </c>
      <c r="L25" s="236" t="s">
        <v>4644</v>
      </c>
      <c r="M25" s="11" t="s">
        <v>4658</v>
      </c>
    </row>
    <row r="26" ht="14.25" customHeight="1">
      <c r="A26" s="17" t="s">
        <v>38</v>
      </c>
      <c r="B26" s="11" t="s">
        <v>161</v>
      </c>
      <c r="C26" s="11"/>
      <c r="D26" s="11" t="s">
        <v>4646</v>
      </c>
      <c r="E26" s="11"/>
      <c r="F26" s="11">
        <v>0.0</v>
      </c>
      <c r="G26" s="11">
        <v>74.99</v>
      </c>
      <c r="H26" s="11">
        <v>0.78</v>
      </c>
      <c r="I26" s="11">
        <v>0.63</v>
      </c>
      <c r="J26" s="11" t="s">
        <v>4656</v>
      </c>
      <c r="K26" s="11" t="s">
        <v>4657</v>
      </c>
      <c r="L26" s="236" t="s">
        <v>4644</v>
      </c>
      <c r="M26" s="11" t="s">
        <v>4658</v>
      </c>
    </row>
    <row r="27" ht="14.25" customHeight="1">
      <c r="A27" s="17" t="s">
        <v>38</v>
      </c>
      <c r="B27" s="11" t="s">
        <v>161</v>
      </c>
      <c r="C27" s="11"/>
      <c r="D27" s="11" t="s">
        <v>4646</v>
      </c>
      <c r="E27" s="11"/>
      <c r="F27" s="11">
        <v>75.0</v>
      </c>
      <c r="G27" s="11">
        <v>149.99</v>
      </c>
      <c r="H27" s="11">
        <v>0.775</v>
      </c>
      <c r="I27" s="11">
        <v>0.615</v>
      </c>
      <c r="J27" s="11" t="s">
        <v>4656</v>
      </c>
      <c r="K27" s="11" t="s">
        <v>4657</v>
      </c>
      <c r="L27" s="236" t="s">
        <v>4644</v>
      </c>
      <c r="M27" s="11" t="s">
        <v>4658</v>
      </c>
    </row>
    <row r="28" ht="14.25" customHeight="1">
      <c r="A28" s="17" t="s">
        <v>38</v>
      </c>
      <c r="B28" s="11" t="s">
        <v>161</v>
      </c>
      <c r="C28" s="11"/>
      <c r="D28" s="11" t="s">
        <v>4646</v>
      </c>
      <c r="E28" s="11"/>
      <c r="F28" s="11">
        <v>150.0</v>
      </c>
      <c r="G28" s="11">
        <v>299.99</v>
      </c>
      <c r="H28" s="11">
        <v>0.68</v>
      </c>
      <c r="I28" s="11">
        <v>0.58</v>
      </c>
      <c r="J28" s="11" t="s">
        <v>4659</v>
      </c>
      <c r="K28" s="11" t="s">
        <v>4660</v>
      </c>
      <c r="L28" s="236" t="s">
        <v>4644</v>
      </c>
      <c r="M28" s="11" t="s">
        <v>4658</v>
      </c>
    </row>
    <row r="29" ht="14.25" customHeight="1">
      <c r="A29" s="17" t="s">
        <v>38</v>
      </c>
      <c r="B29" s="11" t="s">
        <v>161</v>
      </c>
      <c r="C29" s="11"/>
      <c r="D29" s="11" t="s">
        <v>4646</v>
      </c>
      <c r="E29" s="11"/>
      <c r="F29" s="11">
        <v>300.0</v>
      </c>
      <c r="G29" s="11">
        <v>9999.0</v>
      </c>
      <c r="H29" s="11">
        <v>0.62</v>
      </c>
      <c r="I29" s="11">
        <v>0.54</v>
      </c>
      <c r="J29" s="11" t="s">
        <v>4659</v>
      </c>
      <c r="K29" s="11" t="s">
        <v>4660</v>
      </c>
      <c r="L29" s="236" t="s">
        <v>4644</v>
      </c>
      <c r="M29" s="11" t="s">
        <v>4658</v>
      </c>
    </row>
    <row r="30" ht="14.25" customHeight="1">
      <c r="A30" s="17" t="s">
        <v>38</v>
      </c>
      <c r="B30" s="11" t="s">
        <v>161</v>
      </c>
      <c r="C30" s="11"/>
      <c r="D30" s="11" t="s">
        <v>4645</v>
      </c>
      <c r="E30" s="11"/>
      <c r="F30" s="11">
        <v>0.0</v>
      </c>
      <c r="G30" s="11">
        <v>74.99</v>
      </c>
      <c r="H30" s="11">
        <v>0.78</v>
      </c>
      <c r="I30" s="11">
        <v>0.63</v>
      </c>
      <c r="J30" s="11" t="s">
        <v>4656</v>
      </c>
      <c r="K30" s="11" t="s">
        <v>4657</v>
      </c>
      <c r="L30" s="236" t="s">
        <v>4644</v>
      </c>
      <c r="M30" s="11" t="s">
        <v>4658</v>
      </c>
    </row>
    <row r="31" ht="14.25" customHeight="1">
      <c r="A31" s="17" t="s">
        <v>38</v>
      </c>
      <c r="B31" s="11" t="s">
        <v>161</v>
      </c>
      <c r="C31" s="11"/>
      <c r="D31" s="11" t="s">
        <v>4645</v>
      </c>
      <c r="E31" s="11"/>
      <c r="F31" s="11">
        <v>75.0</v>
      </c>
      <c r="G31" s="11">
        <v>149.99</v>
      </c>
      <c r="H31" s="11">
        <v>0.775</v>
      </c>
      <c r="I31" s="11">
        <v>0.615</v>
      </c>
      <c r="J31" s="11" t="s">
        <v>4656</v>
      </c>
      <c r="K31" s="11" t="s">
        <v>4657</v>
      </c>
      <c r="L31" s="236" t="s">
        <v>4644</v>
      </c>
      <c r="M31" s="11" t="s">
        <v>4658</v>
      </c>
    </row>
    <row r="32" ht="14.25" customHeight="1">
      <c r="A32" s="17" t="s">
        <v>38</v>
      </c>
      <c r="B32" s="11" t="s">
        <v>161</v>
      </c>
      <c r="C32" s="11"/>
      <c r="D32" s="11" t="s">
        <v>4645</v>
      </c>
      <c r="E32" s="11"/>
      <c r="F32" s="11">
        <v>150.0</v>
      </c>
      <c r="G32" s="11">
        <v>299.99</v>
      </c>
      <c r="H32" s="11">
        <v>0.68</v>
      </c>
      <c r="I32" s="11">
        <v>0.58</v>
      </c>
      <c r="J32" s="11" t="s">
        <v>4659</v>
      </c>
      <c r="K32" s="11" t="s">
        <v>4660</v>
      </c>
      <c r="L32" s="236" t="s">
        <v>4644</v>
      </c>
      <c r="M32" s="11" t="s">
        <v>4658</v>
      </c>
    </row>
    <row r="33" ht="14.25" customHeight="1">
      <c r="A33" s="17" t="s">
        <v>38</v>
      </c>
      <c r="B33" s="11" t="s">
        <v>161</v>
      </c>
      <c r="C33" s="11"/>
      <c r="D33" s="11" t="s">
        <v>4645</v>
      </c>
      <c r="E33" s="11"/>
      <c r="F33" s="11">
        <v>300.0</v>
      </c>
      <c r="G33" s="11">
        <v>9999.0</v>
      </c>
      <c r="H33" s="11">
        <v>0.62</v>
      </c>
      <c r="I33" s="11">
        <v>0.54</v>
      </c>
      <c r="J33" s="11" t="s">
        <v>4659</v>
      </c>
      <c r="K33" s="11" t="s">
        <v>4660</v>
      </c>
      <c r="L33" s="236" t="s">
        <v>4644</v>
      </c>
      <c r="M33" s="11" t="s">
        <v>4658</v>
      </c>
    </row>
    <row r="34" ht="14.25" customHeight="1">
      <c r="A34" s="17" t="s">
        <v>38</v>
      </c>
      <c r="B34" s="11" t="s">
        <v>161</v>
      </c>
      <c r="C34" s="11"/>
      <c r="D34" s="11" t="s">
        <v>162</v>
      </c>
      <c r="E34" s="11"/>
      <c r="F34" s="11">
        <v>0.0</v>
      </c>
      <c r="G34" s="11">
        <v>149.99</v>
      </c>
      <c r="H34" s="11">
        <v>0.634</v>
      </c>
      <c r="I34" s="11">
        <v>0.596</v>
      </c>
      <c r="J34" s="17" t="s">
        <v>4647</v>
      </c>
      <c r="K34" s="17" t="s">
        <v>4648</v>
      </c>
      <c r="L34" s="236" t="s">
        <v>4649</v>
      </c>
      <c r="M34" s="11" t="s">
        <v>4658</v>
      </c>
    </row>
    <row r="35" ht="14.25" customHeight="1">
      <c r="A35" s="17" t="s">
        <v>38</v>
      </c>
      <c r="B35" s="11" t="s">
        <v>161</v>
      </c>
      <c r="C35" s="11"/>
      <c r="D35" s="11" t="s">
        <v>162</v>
      </c>
      <c r="E35" s="11"/>
      <c r="F35" s="11">
        <v>150.0</v>
      </c>
      <c r="G35" s="11">
        <v>299.99</v>
      </c>
      <c r="H35" s="11">
        <v>0.634</v>
      </c>
      <c r="I35" s="11">
        <v>0.596</v>
      </c>
      <c r="J35" s="17" t="s">
        <v>4647</v>
      </c>
      <c r="K35" s="17" t="s">
        <v>4648</v>
      </c>
      <c r="L35" s="236" t="s">
        <v>4649</v>
      </c>
      <c r="M35" s="11" t="s">
        <v>4658</v>
      </c>
    </row>
    <row r="36" ht="14.25" customHeight="1">
      <c r="A36" s="17" t="s">
        <v>38</v>
      </c>
      <c r="B36" s="11" t="s">
        <v>161</v>
      </c>
      <c r="C36" s="11"/>
      <c r="D36" s="11" t="s">
        <v>162</v>
      </c>
      <c r="E36" s="11"/>
      <c r="F36" s="11">
        <v>300.0</v>
      </c>
      <c r="G36" s="11">
        <v>599.99</v>
      </c>
      <c r="H36" s="11">
        <v>0.576</v>
      </c>
      <c r="I36" s="11">
        <v>0.549</v>
      </c>
      <c r="J36" s="17" t="s">
        <v>4650</v>
      </c>
      <c r="K36" s="17" t="s">
        <v>4651</v>
      </c>
      <c r="L36" s="236" t="s">
        <v>4661</v>
      </c>
      <c r="M36" s="11" t="s">
        <v>4658</v>
      </c>
    </row>
    <row r="37" ht="14.25" customHeight="1">
      <c r="A37" s="17" t="s">
        <v>38</v>
      </c>
      <c r="B37" s="11" t="s">
        <v>161</v>
      </c>
      <c r="C37" s="11"/>
      <c r="D37" s="11" t="s">
        <v>162</v>
      </c>
      <c r="E37" s="11"/>
      <c r="F37" s="11">
        <v>600.0</v>
      </c>
      <c r="G37" s="11">
        <v>9999.0</v>
      </c>
      <c r="H37" s="11">
        <v>0.57</v>
      </c>
      <c r="I37" s="11">
        <v>0.539</v>
      </c>
      <c r="J37" s="17" t="s">
        <v>4650</v>
      </c>
      <c r="K37" s="17" t="s">
        <v>4651</v>
      </c>
      <c r="L37" s="236" t="s">
        <v>4652</v>
      </c>
      <c r="M37" s="11" t="s">
        <v>4658</v>
      </c>
    </row>
    <row r="38" ht="14.25" customHeight="1">
      <c r="A38" s="11" t="s">
        <v>40</v>
      </c>
      <c r="B38" s="11" t="s">
        <v>176</v>
      </c>
      <c r="C38" s="11" t="s">
        <v>177</v>
      </c>
      <c r="D38" s="11"/>
      <c r="E38" s="11"/>
      <c r="F38" s="11">
        <v>0.0</v>
      </c>
      <c r="G38" s="11">
        <v>149.99</v>
      </c>
      <c r="H38" s="11">
        <v>1.255</v>
      </c>
      <c r="I38" s="11">
        <v>0.941</v>
      </c>
      <c r="J38" s="11" t="s">
        <v>4633</v>
      </c>
      <c r="K38" s="11" t="s">
        <v>4634</v>
      </c>
      <c r="L38" s="11" t="s">
        <v>4635</v>
      </c>
      <c r="M38" s="11"/>
    </row>
    <row r="39" ht="14.25" customHeight="1">
      <c r="A39" s="11" t="s">
        <v>40</v>
      </c>
      <c r="B39" s="11" t="s">
        <v>176</v>
      </c>
      <c r="C39" s="11" t="s">
        <v>177</v>
      </c>
      <c r="D39" s="11"/>
      <c r="E39" s="11"/>
      <c r="F39" s="11">
        <v>150.0</v>
      </c>
      <c r="G39" s="11">
        <v>9999.0</v>
      </c>
      <c r="H39" s="11">
        <v>1.255</v>
      </c>
      <c r="I39" s="11">
        <v>0.941</v>
      </c>
      <c r="J39" s="11" t="s">
        <v>4633</v>
      </c>
      <c r="K39" s="11" t="s">
        <v>4634</v>
      </c>
      <c r="L39" s="11" t="s">
        <v>4635</v>
      </c>
      <c r="M39" s="11"/>
    </row>
    <row r="40" ht="14.25" customHeight="1">
      <c r="A40" s="11" t="s">
        <v>40</v>
      </c>
      <c r="B40" s="11" t="s">
        <v>176</v>
      </c>
      <c r="C40" s="11" t="s">
        <v>4636</v>
      </c>
      <c r="D40" s="11"/>
      <c r="E40" s="11"/>
      <c r="F40" s="11">
        <v>0.0</v>
      </c>
      <c r="G40" s="11">
        <v>9999.0</v>
      </c>
      <c r="H40" s="11">
        <v>1.255</v>
      </c>
      <c r="I40" s="11">
        <v>0.941</v>
      </c>
      <c r="J40" s="11" t="s">
        <v>4633</v>
      </c>
      <c r="K40" s="11" t="s">
        <v>4634</v>
      </c>
      <c r="L40" s="11" t="s">
        <v>4635</v>
      </c>
      <c r="M40" s="11"/>
    </row>
    <row r="41" ht="14.25" customHeight="1">
      <c r="A41" s="11" t="s">
        <v>40</v>
      </c>
      <c r="B41" s="11" t="s">
        <v>176</v>
      </c>
      <c r="C41" s="11"/>
      <c r="D41" s="11"/>
      <c r="E41" s="11" t="s">
        <v>4640</v>
      </c>
      <c r="F41" s="11">
        <v>0.0</v>
      </c>
      <c r="G41" s="11">
        <v>9999.0</v>
      </c>
      <c r="H41" s="11">
        <v>5.862</v>
      </c>
      <c r="I41" s="11"/>
      <c r="J41" s="11"/>
      <c r="K41" s="11"/>
      <c r="L41" s="11"/>
      <c r="M41" s="11"/>
    </row>
    <row r="42" ht="14.25" customHeight="1">
      <c r="A42" s="11" t="s">
        <v>40</v>
      </c>
      <c r="B42" s="11" t="s">
        <v>161</v>
      </c>
      <c r="C42" s="11"/>
      <c r="D42" s="11" t="s">
        <v>4641</v>
      </c>
      <c r="E42" s="11"/>
      <c r="F42" s="11">
        <v>0.0</v>
      </c>
      <c r="G42" s="11">
        <v>74.99</v>
      </c>
      <c r="H42" s="11">
        <v>0.78</v>
      </c>
      <c r="I42" s="11">
        <v>0.63</v>
      </c>
      <c r="J42" s="11" t="s">
        <v>4656</v>
      </c>
      <c r="K42" s="11" t="s">
        <v>4657</v>
      </c>
      <c r="L42" s="236" t="s">
        <v>4644</v>
      </c>
      <c r="M42" s="11" t="s">
        <v>4658</v>
      </c>
    </row>
    <row r="43" ht="14.25" customHeight="1">
      <c r="A43" s="11" t="s">
        <v>40</v>
      </c>
      <c r="B43" s="11" t="s">
        <v>161</v>
      </c>
      <c r="C43" s="11"/>
      <c r="D43" s="11" t="s">
        <v>4641</v>
      </c>
      <c r="E43" s="11"/>
      <c r="F43" s="11">
        <v>75.0</v>
      </c>
      <c r="G43" s="11">
        <v>149.99</v>
      </c>
      <c r="H43" s="11">
        <v>0.775</v>
      </c>
      <c r="I43" s="11">
        <v>0.615</v>
      </c>
      <c r="J43" s="11" t="s">
        <v>4656</v>
      </c>
      <c r="K43" s="11" t="s">
        <v>4657</v>
      </c>
      <c r="L43" s="236" t="s">
        <v>4644</v>
      </c>
      <c r="M43" s="11" t="s">
        <v>4658</v>
      </c>
    </row>
    <row r="44" ht="14.25" customHeight="1">
      <c r="A44" s="11" t="s">
        <v>40</v>
      </c>
      <c r="B44" s="11" t="s">
        <v>161</v>
      </c>
      <c r="C44" s="11"/>
      <c r="D44" s="11" t="s">
        <v>4641</v>
      </c>
      <c r="E44" s="11"/>
      <c r="F44" s="11">
        <v>150.0</v>
      </c>
      <c r="G44" s="11">
        <v>299.99</v>
      </c>
      <c r="H44" s="11">
        <v>0.68</v>
      </c>
      <c r="I44" s="11">
        <v>0.58</v>
      </c>
      <c r="J44" s="11" t="s">
        <v>4659</v>
      </c>
      <c r="K44" s="11" t="s">
        <v>4660</v>
      </c>
      <c r="L44" s="236" t="s">
        <v>4644</v>
      </c>
      <c r="M44" s="11" t="s">
        <v>4658</v>
      </c>
    </row>
    <row r="45" ht="14.25" customHeight="1">
      <c r="A45" s="11" t="s">
        <v>40</v>
      </c>
      <c r="B45" s="11" t="s">
        <v>161</v>
      </c>
      <c r="C45" s="11"/>
      <c r="D45" s="11" t="s">
        <v>4641</v>
      </c>
      <c r="E45" s="11"/>
      <c r="F45" s="11">
        <v>300.0</v>
      </c>
      <c r="G45" s="11">
        <v>9999.0</v>
      </c>
      <c r="H45" s="11">
        <v>0.62</v>
      </c>
      <c r="I45" s="11">
        <v>0.54</v>
      </c>
      <c r="J45" s="11" t="s">
        <v>4659</v>
      </c>
      <c r="K45" s="11" t="s">
        <v>4660</v>
      </c>
      <c r="L45" s="236" t="s">
        <v>4644</v>
      </c>
      <c r="M45" s="11" t="s">
        <v>4658</v>
      </c>
    </row>
    <row r="46" ht="14.25" customHeight="1">
      <c r="A46" s="11" t="s">
        <v>40</v>
      </c>
      <c r="B46" s="11" t="s">
        <v>161</v>
      </c>
      <c r="C46" s="11"/>
      <c r="D46" s="11" t="s">
        <v>4646</v>
      </c>
      <c r="E46" s="11"/>
      <c r="F46" s="11">
        <v>0.0</v>
      </c>
      <c r="G46" s="11">
        <v>74.99</v>
      </c>
      <c r="H46" s="11">
        <v>0.78</v>
      </c>
      <c r="I46" s="11">
        <v>0.63</v>
      </c>
      <c r="J46" s="11" t="s">
        <v>4656</v>
      </c>
      <c r="K46" s="11" t="s">
        <v>4657</v>
      </c>
      <c r="L46" s="236" t="s">
        <v>4644</v>
      </c>
      <c r="M46" s="11" t="s">
        <v>4658</v>
      </c>
    </row>
    <row r="47" ht="14.25" customHeight="1">
      <c r="A47" s="11" t="s">
        <v>40</v>
      </c>
      <c r="B47" s="11" t="s">
        <v>161</v>
      </c>
      <c r="C47" s="11"/>
      <c r="D47" s="11" t="s">
        <v>4646</v>
      </c>
      <c r="E47" s="11"/>
      <c r="F47" s="11">
        <v>75.0</v>
      </c>
      <c r="G47" s="11">
        <v>149.99</v>
      </c>
      <c r="H47" s="11">
        <v>0.775</v>
      </c>
      <c r="I47" s="11">
        <v>0.615</v>
      </c>
      <c r="J47" s="11" t="s">
        <v>4656</v>
      </c>
      <c r="K47" s="11" t="s">
        <v>4657</v>
      </c>
      <c r="L47" s="236" t="s">
        <v>4644</v>
      </c>
      <c r="M47" s="11" t="s">
        <v>4658</v>
      </c>
    </row>
    <row r="48" ht="14.25" customHeight="1">
      <c r="A48" s="11" t="s">
        <v>40</v>
      </c>
      <c r="B48" s="11" t="s">
        <v>161</v>
      </c>
      <c r="C48" s="11"/>
      <c r="D48" s="11" t="s">
        <v>4646</v>
      </c>
      <c r="E48" s="11"/>
      <c r="F48" s="11">
        <v>150.0</v>
      </c>
      <c r="G48" s="11">
        <v>299.99</v>
      </c>
      <c r="H48" s="11">
        <v>0.68</v>
      </c>
      <c r="I48" s="11">
        <v>0.58</v>
      </c>
      <c r="J48" s="11" t="s">
        <v>4659</v>
      </c>
      <c r="K48" s="11" t="s">
        <v>4660</v>
      </c>
      <c r="L48" s="236" t="s">
        <v>4644</v>
      </c>
      <c r="M48" s="11" t="s">
        <v>4658</v>
      </c>
    </row>
    <row r="49" ht="14.25" customHeight="1">
      <c r="A49" s="11" t="s">
        <v>40</v>
      </c>
      <c r="B49" s="11" t="s">
        <v>161</v>
      </c>
      <c r="C49" s="11"/>
      <c r="D49" s="11" t="s">
        <v>4646</v>
      </c>
      <c r="E49" s="11"/>
      <c r="F49" s="11">
        <v>300.0</v>
      </c>
      <c r="G49" s="11">
        <v>9999.0</v>
      </c>
      <c r="H49" s="11">
        <v>0.62</v>
      </c>
      <c r="I49" s="11">
        <v>0.54</v>
      </c>
      <c r="J49" s="11" t="s">
        <v>4659</v>
      </c>
      <c r="K49" s="11" t="s">
        <v>4660</v>
      </c>
      <c r="L49" s="236" t="s">
        <v>4644</v>
      </c>
      <c r="M49" s="11" t="s">
        <v>4658</v>
      </c>
    </row>
    <row r="50" ht="14.25" customHeight="1">
      <c r="A50" s="11" t="s">
        <v>40</v>
      </c>
      <c r="B50" s="11" t="s">
        <v>161</v>
      </c>
      <c r="C50" s="11"/>
      <c r="D50" s="11" t="s">
        <v>4645</v>
      </c>
      <c r="E50" s="11"/>
      <c r="F50" s="11">
        <v>0.0</v>
      </c>
      <c r="G50" s="11">
        <v>74.99</v>
      </c>
      <c r="H50" s="11">
        <v>0.78</v>
      </c>
      <c r="I50" s="11">
        <v>0.63</v>
      </c>
      <c r="J50" s="11" t="s">
        <v>4656</v>
      </c>
      <c r="K50" s="11" t="s">
        <v>4657</v>
      </c>
      <c r="L50" s="236" t="s">
        <v>4644</v>
      </c>
      <c r="M50" s="11" t="s">
        <v>4658</v>
      </c>
    </row>
    <row r="51" ht="14.25" customHeight="1">
      <c r="A51" s="11" t="s">
        <v>40</v>
      </c>
      <c r="B51" s="11" t="s">
        <v>161</v>
      </c>
      <c r="C51" s="11"/>
      <c r="D51" s="11" t="s">
        <v>4645</v>
      </c>
      <c r="E51" s="11"/>
      <c r="F51" s="11">
        <v>75.0</v>
      </c>
      <c r="G51" s="11">
        <v>149.99</v>
      </c>
      <c r="H51" s="11">
        <v>0.775</v>
      </c>
      <c r="I51" s="11">
        <v>0.615</v>
      </c>
      <c r="J51" s="11" t="s">
        <v>4656</v>
      </c>
      <c r="K51" s="11" t="s">
        <v>4657</v>
      </c>
      <c r="L51" s="236" t="s">
        <v>4644</v>
      </c>
      <c r="M51" s="11" t="s">
        <v>4658</v>
      </c>
    </row>
    <row r="52" ht="14.25" customHeight="1">
      <c r="A52" s="11" t="s">
        <v>40</v>
      </c>
      <c r="B52" s="11" t="s">
        <v>161</v>
      </c>
      <c r="C52" s="11"/>
      <c r="D52" s="11" t="s">
        <v>4645</v>
      </c>
      <c r="E52" s="11"/>
      <c r="F52" s="11">
        <v>150.0</v>
      </c>
      <c r="G52" s="11">
        <v>299.99</v>
      </c>
      <c r="H52" s="11">
        <v>0.68</v>
      </c>
      <c r="I52" s="11">
        <v>0.58</v>
      </c>
      <c r="J52" s="11" t="s">
        <v>4659</v>
      </c>
      <c r="K52" s="11" t="s">
        <v>4660</v>
      </c>
      <c r="L52" s="236" t="s">
        <v>4644</v>
      </c>
      <c r="M52" s="11" t="s">
        <v>4658</v>
      </c>
    </row>
    <row r="53" ht="14.25" customHeight="1">
      <c r="A53" s="11" t="s">
        <v>40</v>
      </c>
      <c r="B53" s="11" t="s">
        <v>161</v>
      </c>
      <c r="C53" s="11"/>
      <c r="D53" s="11" t="s">
        <v>4645</v>
      </c>
      <c r="E53" s="11"/>
      <c r="F53" s="11">
        <v>300.0</v>
      </c>
      <c r="G53" s="11">
        <v>9999.0</v>
      </c>
      <c r="H53" s="11">
        <v>0.62</v>
      </c>
      <c r="I53" s="11">
        <v>0.54</v>
      </c>
      <c r="J53" s="11" t="s">
        <v>4659</v>
      </c>
      <c r="K53" s="11" t="s">
        <v>4660</v>
      </c>
      <c r="L53" s="236" t="s">
        <v>4644</v>
      </c>
      <c r="M53" s="11" t="s">
        <v>4658</v>
      </c>
    </row>
    <row r="54" ht="14.25" customHeight="1">
      <c r="A54" s="11" t="s">
        <v>40</v>
      </c>
      <c r="B54" s="11" t="s">
        <v>161</v>
      </c>
      <c r="C54" s="11"/>
      <c r="D54" s="11" t="s">
        <v>162</v>
      </c>
      <c r="E54" s="11"/>
      <c r="F54" s="11">
        <v>0.0</v>
      </c>
      <c r="G54" s="11">
        <v>149.99</v>
      </c>
      <c r="H54" s="11">
        <v>0.634</v>
      </c>
      <c r="I54" s="11">
        <v>0.596</v>
      </c>
      <c r="J54" s="11" t="s">
        <v>4656</v>
      </c>
      <c r="K54" s="11" t="s">
        <v>4657</v>
      </c>
      <c r="L54" s="236" t="s">
        <v>4649</v>
      </c>
      <c r="M54" s="11" t="s">
        <v>4658</v>
      </c>
    </row>
    <row r="55" ht="14.25" customHeight="1">
      <c r="A55" s="11" t="s">
        <v>40</v>
      </c>
      <c r="B55" s="11" t="s">
        <v>161</v>
      </c>
      <c r="C55" s="11"/>
      <c r="D55" s="11" t="s">
        <v>162</v>
      </c>
      <c r="E55" s="11"/>
      <c r="F55" s="11">
        <v>150.0</v>
      </c>
      <c r="G55" s="11">
        <v>299.99</v>
      </c>
      <c r="H55" s="11">
        <v>0.634</v>
      </c>
      <c r="I55" s="11">
        <v>0.596</v>
      </c>
      <c r="J55" s="11" t="s">
        <v>4656</v>
      </c>
      <c r="K55" s="11" t="s">
        <v>4657</v>
      </c>
      <c r="L55" s="236" t="s">
        <v>4649</v>
      </c>
      <c r="M55" s="11" t="s">
        <v>4658</v>
      </c>
    </row>
    <row r="56" ht="14.25" customHeight="1">
      <c r="A56" s="11" t="s">
        <v>40</v>
      </c>
      <c r="B56" s="11" t="s">
        <v>161</v>
      </c>
      <c r="C56" s="11"/>
      <c r="D56" s="11" t="s">
        <v>162</v>
      </c>
      <c r="E56" s="11"/>
      <c r="F56" s="11">
        <v>300.0</v>
      </c>
      <c r="G56" s="11">
        <v>599.99</v>
      </c>
      <c r="H56" s="11">
        <v>0.576</v>
      </c>
      <c r="I56" s="11">
        <v>0.549</v>
      </c>
      <c r="J56" s="11" t="s">
        <v>4659</v>
      </c>
      <c r="K56" s="11" t="s">
        <v>4660</v>
      </c>
      <c r="L56" s="236" t="s">
        <v>4649</v>
      </c>
      <c r="M56" s="11" t="s">
        <v>4658</v>
      </c>
    </row>
    <row r="57" ht="14.25" customHeight="1">
      <c r="A57" s="11" t="s">
        <v>40</v>
      </c>
      <c r="B57" s="11" t="s">
        <v>161</v>
      </c>
      <c r="C57" s="11"/>
      <c r="D57" s="11" t="s">
        <v>162</v>
      </c>
      <c r="E57" s="11"/>
      <c r="F57" s="11">
        <v>600.0</v>
      </c>
      <c r="G57" s="11">
        <v>9999.0</v>
      </c>
      <c r="H57" s="11">
        <v>0.57</v>
      </c>
      <c r="I57" s="11">
        <v>0.539</v>
      </c>
      <c r="J57" s="11" t="s">
        <v>4659</v>
      </c>
      <c r="K57" s="11" t="s">
        <v>4660</v>
      </c>
      <c r="L57" s="236" t="s">
        <v>4649</v>
      </c>
      <c r="M57" s="11" t="s">
        <v>4658</v>
      </c>
    </row>
    <row r="58" ht="14.25" customHeight="1">
      <c r="A58" s="11" t="s">
        <v>40</v>
      </c>
      <c r="B58" s="11" t="s">
        <v>161</v>
      </c>
      <c r="C58" s="11"/>
      <c r="D58" s="11"/>
      <c r="E58" s="11" t="s">
        <v>4640</v>
      </c>
      <c r="F58" s="11">
        <v>0.0</v>
      </c>
      <c r="G58" s="11">
        <v>9999.0</v>
      </c>
      <c r="H58" s="11">
        <v>5.024</v>
      </c>
      <c r="I58" s="11"/>
      <c r="J58" s="11"/>
      <c r="K58" s="11"/>
      <c r="L58" s="11"/>
      <c r="M58" s="11"/>
    </row>
    <row r="59" ht="14.25" customHeight="1">
      <c r="A59" s="11" t="s">
        <v>40</v>
      </c>
      <c r="B59" s="11"/>
      <c r="C59" s="11"/>
      <c r="D59" s="11"/>
      <c r="E59" s="11" t="s">
        <v>4653</v>
      </c>
      <c r="F59" s="11">
        <v>0.0</v>
      </c>
      <c r="G59" s="11">
        <v>9999.0</v>
      </c>
      <c r="H59" s="11">
        <v>3.517</v>
      </c>
      <c r="I59" s="11">
        <v>3.35</v>
      </c>
      <c r="J59" s="11"/>
      <c r="K59" s="11"/>
      <c r="L59" s="11"/>
      <c r="M59" s="11"/>
    </row>
    <row r="60" ht="14.25" customHeight="1">
      <c r="A60" s="11" t="s">
        <v>40</v>
      </c>
      <c r="B60" s="11"/>
      <c r="C60" s="11"/>
      <c r="D60" s="11"/>
      <c r="E60" s="11" t="s">
        <v>4654</v>
      </c>
      <c r="F60" s="11">
        <v>0.0</v>
      </c>
      <c r="G60" s="11">
        <v>9999.0</v>
      </c>
      <c r="H60" s="11">
        <v>3.517</v>
      </c>
      <c r="I60" s="11">
        <v>3.517</v>
      </c>
      <c r="J60" s="11"/>
      <c r="K60" s="11"/>
      <c r="L60" s="11"/>
      <c r="M60" s="11"/>
    </row>
    <row r="61" ht="14.25" customHeight="1">
      <c r="A61" s="11" t="s">
        <v>42</v>
      </c>
      <c r="B61" s="11" t="s">
        <v>176</v>
      </c>
      <c r="C61" s="11" t="s">
        <v>177</v>
      </c>
      <c r="D61" s="11"/>
      <c r="E61" s="11"/>
      <c r="F61" s="11">
        <v>0.0</v>
      </c>
      <c r="G61" s="11">
        <v>149.99</v>
      </c>
      <c r="H61" s="11">
        <v>1.188</v>
      </c>
      <c r="I61" s="11">
        <v>0.876</v>
      </c>
      <c r="J61" s="11" t="s">
        <v>4633</v>
      </c>
      <c r="K61" s="11" t="s">
        <v>4634</v>
      </c>
      <c r="L61" s="11" t="s">
        <v>4635</v>
      </c>
      <c r="M61" s="11"/>
    </row>
    <row r="62" ht="14.25" customHeight="1">
      <c r="A62" s="11" t="s">
        <v>42</v>
      </c>
      <c r="B62" s="11" t="s">
        <v>176</v>
      </c>
      <c r="C62" s="11" t="s">
        <v>177</v>
      </c>
      <c r="D62" s="11"/>
      <c r="E62" s="11"/>
      <c r="F62" s="11">
        <v>150.0</v>
      </c>
      <c r="G62" s="11">
        <v>9999.0</v>
      </c>
      <c r="H62" s="11">
        <v>1.188</v>
      </c>
      <c r="I62" s="11">
        <v>0.857</v>
      </c>
      <c r="J62" s="11" t="s">
        <v>4633</v>
      </c>
      <c r="K62" s="11" t="s">
        <v>4634</v>
      </c>
      <c r="L62" s="11" t="s">
        <v>4635</v>
      </c>
      <c r="M62" s="11"/>
    </row>
    <row r="63" ht="14.25" customHeight="1">
      <c r="A63" s="11" t="s">
        <v>42</v>
      </c>
      <c r="B63" s="11" t="s">
        <v>176</v>
      </c>
      <c r="C63" s="11" t="s">
        <v>4636</v>
      </c>
      <c r="D63" s="11"/>
      <c r="E63" s="11"/>
      <c r="F63" s="11">
        <v>0.0</v>
      </c>
      <c r="G63" s="11">
        <v>149.99</v>
      </c>
      <c r="H63" s="11">
        <v>1.188</v>
      </c>
      <c r="I63" s="11">
        <v>0.876</v>
      </c>
      <c r="J63" s="17" t="s">
        <v>4662</v>
      </c>
      <c r="K63" s="17" t="s">
        <v>4663</v>
      </c>
      <c r="L63" s="17" t="s">
        <v>4664</v>
      </c>
      <c r="M63" s="11"/>
    </row>
    <row r="64" ht="14.25" customHeight="1">
      <c r="A64" s="11" t="s">
        <v>42</v>
      </c>
      <c r="B64" s="11" t="s">
        <v>176</v>
      </c>
      <c r="C64" s="11" t="s">
        <v>4636</v>
      </c>
      <c r="D64" s="11"/>
      <c r="E64" s="11"/>
      <c r="F64" s="11">
        <v>150.0</v>
      </c>
      <c r="G64" s="11">
        <v>9999.0</v>
      </c>
      <c r="H64" s="11">
        <v>1.188</v>
      </c>
      <c r="I64" s="11">
        <v>0.857</v>
      </c>
      <c r="J64" s="17" t="s">
        <v>4662</v>
      </c>
      <c r="K64" s="17" t="s">
        <v>4663</v>
      </c>
      <c r="L64" s="17" t="s">
        <v>4664</v>
      </c>
      <c r="M64" s="11"/>
    </row>
    <row r="65" ht="14.25" customHeight="1">
      <c r="A65" s="11" t="s">
        <v>42</v>
      </c>
      <c r="B65" s="11" t="s">
        <v>176</v>
      </c>
      <c r="C65" s="11"/>
      <c r="D65" s="11"/>
      <c r="E65" s="11" t="s">
        <v>4640</v>
      </c>
      <c r="F65" s="11">
        <v>0.0</v>
      </c>
      <c r="G65" s="11">
        <v>9999.0</v>
      </c>
      <c r="H65" s="11">
        <v>5.862</v>
      </c>
      <c r="I65" s="11"/>
      <c r="J65" s="11"/>
      <c r="K65" s="11"/>
      <c r="L65" s="11"/>
      <c r="M65" s="11"/>
    </row>
    <row r="66" ht="14.25" customHeight="1">
      <c r="A66" s="11" t="s">
        <v>42</v>
      </c>
      <c r="B66" s="11" t="s">
        <v>161</v>
      </c>
      <c r="C66" s="11"/>
      <c r="D66" s="11" t="s">
        <v>4641</v>
      </c>
      <c r="E66" s="11"/>
      <c r="F66" s="11">
        <v>0.0</v>
      </c>
      <c r="G66" s="11">
        <v>74.99</v>
      </c>
      <c r="H66" s="11">
        <v>0.75</v>
      </c>
      <c r="I66" s="11">
        <v>0.6</v>
      </c>
      <c r="J66" s="17" t="s">
        <v>4642</v>
      </c>
      <c r="K66" s="17" t="s">
        <v>4643</v>
      </c>
      <c r="L66" s="17" t="s">
        <v>4644</v>
      </c>
      <c r="M66" s="11"/>
    </row>
    <row r="67" ht="14.25" customHeight="1">
      <c r="A67" s="11" t="s">
        <v>42</v>
      </c>
      <c r="B67" s="11" t="s">
        <v>161</v>
      </c>
      <c r="C67" s="11"/>
      <c r="D67" s="11" t="s">
        <v>4641</v>
      </c>
      <c r="E67" s="11"/>
      <c r="F67" s="11">
        <v>75.0</v>
      </c>
      <c r="G67" s="11">
        <v>149.99</v>
      </c>
      <c r="H67" s="11">
        <v>0.72</v>
      </c>
      <c r="I67" s="11">
        <v>0.56</v>
      </c>
      <c r="J67" s="17" t="s">
        <v>4642</v>
      </c>
      <c r="K67" s="17" t="s">
        <v>4643</v>
      </c>
      <c r="L67" s="17" t="s">
        <v>4644</v>
      </c>
      <c r="M67" s="11"/>
    </row>
    <row r="68" ht="14.25" customHeight="1">
      <c r="A68" s="11" t="s">
        <v>42</v>
      </c>
      <c r="B68" s="11" t="s">
        <v>161</v>
      </c>
      <c r="C68" s="11"/>
      <c r="D68" s="11" t="s">
        <v>4641</v>
      </c>
      <c r="E68" s="11"/>
      <c r="F68" s="11">
        <v>150.0</v>
      </c>
      <c r="G68" s="11">
        <v>299.99</v>
      </c>
      <c r="H68" s="11">
        <v>0.66</v>
      </c>
      <c r="I68" s="11">
        <v>0.54</v>
      </c>
      <c r="J68" s="17" t="s">
        <v>4642</v>
      </c>
      <c r="K68" s="17" t="s">
        <v>4643</v>
      </c>
      <c r="L68" s="17" t="s">
        <v>4644</v>
      </c>
      <c r="M68" s="11"/>
    </row>
    <row r="69" ht="14.25" customHeight="1">
      <c r="A69" s="11" t="s">
        <v>42</v>
      </c>
      <c r="B69" s="11" t="s">
        <v>161</v>
      </c>
      <c r="C69" s="11"/>
      <c r="D69" s="11" t="s">
        <v>4641</v>
      </c>
      <c r="E69" s="11"/>
      <c r="F69" s="11">
        <v>300.0</v>
      </c>
      <c r="G69" s="11">
        <v>599.99</v>
      </c>
      <c r="H69" s="11">
        <v>0.61</v>
      </c>
      <c r="I69" s="11">
        <v>0.52</v>
      </c>
      <c r="J69" s="17" t="s">
        <v>4642</v>
      </c>
      <c r="K69" s="17" t="s">
        <v>4643</v>
      </c>
      <c r="L69" s="17" t="s">
        <v>4644</v>
      </c>
      <c r="M69" s="11"/>
    </row>
    <row r="70" ht="14.25" customHeight="1">
      <c r="A70" s="11" t="s">
        <v>42</v>
      </c>
      <c r="B70" s="11" t="s">
        <v>161</v>
      </c>
      <c r="C70" s="11"/>
      <c r="D70" s="11" t="s">
        <v>4641</v>
      </c>
      <c r="E70" s="11"/>
      <c r="F70" s="11">
        <v>600.0</v>
      </c>
      <c r="G70" s="11">
        <v>9999.0</v>
      </c>
      <c r="H70" s="11">
        <v>0.56</v>
      </c>
      <c r="I70" s="11">
        <v>0.5</v>
      </c>
      <c r="J70" s="17" t="s">
        <v>4642</v>
      </c>
      <c r="K70" s="17" t="s">
        <v>4643</v>
      </c>
      <c r="L70" s="17" t="s">
        <v>4644</v>
      </c>
      <c r="M70" s="11"/>
    </row>
    <row r="71" ht="14.25" customHeight="1">
      <c r="A71" s="11" t="s">
        <v>42</v>
      </c>
      <c r="B71" s="11" t="s">
        <v>161</v>
      </c>
      <c r="C71" s="11"/>
      <c r="D71" s="11" t="s">
        <v>4646</v>
      </c>
      <c r="E71" s="11"/>
      <c r="F71" s="11">
        <v>0.0</v>
      </c>
      <c r="G71" s="11">
        <v>74.99</v>
      </c>
      <c r="H71" s="11">
        <v>0.75</v>
      </c>
      <c r="I71" s="11">
        <v>0.6</v>
      </c>
      <c r="J71" s="17" t="s">
        <v>4642</v>
      </c>
      <c r="K71" s="17" t="s">
        <v>4643</v>
      </c>
      <c r="L71" s="17" t="s">
        <v>4644</v>
      </c>
      <c r="M71" s="11"/>
    </row>
    <row r="72" ht="14.25" customHeight="1">
      <c r="A72" s="11" t="s">
        <v>42</v>
      </c>
      <c r="B72" s="11" t="s">
        <v>161</v>
      </c>
      <c r="C72" s="11"/>
      <c r="D72" s="11" t="s">
        <v>4646</v>
      </c>
      <c r="E72" s="11"/>
      <c r="F72" s="11">
        <v>75.0</v>
      </c>
      <c r="G72" s="11">
        <v>149.99</v>
      </c>
      <c r="H72" s="11">
        <v>0.72</v>
      </c>
      <c r="I72" s="11">
        <v>0.56</v>
      </c>
      <c r="J72" s="17" t="s">
        <v>4642</v>
      </c>
      <c r="K72" s="17" t="s">
        <v>4643</v>
      </c>
      <c r="L72" s="17" t="s">
        <v>4644</v>
      </c>
      <c r="M72" s="11"/>
    </row>
    <row r="73" ht="14.25" customHeight="1">
      <c r="A73" s="11" t="s">
        <v>42</v>
      </c>
      <c r="B73" s="11" t="s">
        <v>161</v>
      </c>
      <c r="C73" s="11"/>
      <c r="D73" s="11" t="s">
        <v>4646</v>
      </c>
      <c r="E73" s="11"/>
      <c r="F73" s="11">
        <v>150.0</v>
      </c>
      <c r="G73" s="11">
        <v>299.99</v>
      </c>
      <c r="H73" s="11">
        <v>0.66</v>
      </c>
      <c r="I73" s="11">
        <v>0.54</v>
      </c>
      <c r="J73" s="17" t="s">
        <v>4642</v>
      </c>
      <c r="K73" s="17" t="s">
        <v>4643</v>
      </c>
      <c r="L73" s="17" t="s">
        <v>4644</v>
      </c>
      <c r="M73" s="11"/>
    </row>
    <row r="74" ht="14.25" customHeight="1">
      <c r="A74" s="11" t="s">
        <v>42</v>
      </c>
      <c r="B74" s="11" t="s">
        <v>161</v>
      </c>
      <c r="C74" s="11"/>
      <c r="D74" s="11" t="s">
        <v>4646</v>
      </c>
      <c r="E74" s="11"/>
      <c r="F74" s="11">
        <v>300.0</v>
      </c>
      <c r="G74" s="11">
        <v>599.99</v>
      </c>
      <c r="H74" s="11">
        <v>0.61</v>
      </c>
      <c r="I74" s="11">
        <v>0.52</v>
      </c>
      <c r="J74" s="17" t="s">
        <v>4642</v>
      </c>
      <c r="K74" s="17" t="s">
        <v>4643</v>
      </c>
      <c r="L74" s="17" t="s">
        <v>4644</v>
      </c>
      <c r="M74" s="11"/>
    </row>
    <row r="75" ht="14.25" customHeight="1">
      <c r="A75" s="11" t="s">
        <v>42</v>
      </c>
      <c r="B75" s="11" t="s">
        <v>161</v>
      </c>
      <c r="C75" s="11"/>
      <c r="D75" s="11" t="s">
        <v>4646</v>
      </c>
      <c r="E75" s="11"/>
      <c r="F75" s="11">
        <v>600.0</v>
      </c>
      <c r="G75" s="11">
        <v>9999.0</v>
      </c>
      <c r="H75" s="11">
        <v>0.56</v>
      </c>
      <c r="I75" s="11">
        <v>0.5</v>
      </c>
      <c r="J75" s="17" t="s">
        <v>4642</v>
      </c>
      <c r="K75" s="17" t="s">
        <v>4643</v>
      </c>
      <c r="L75" s="17" t="s">
        <v>4644</v>
      </c>
      <c r="M75" s="11"/>
    </row>
    <row r="76" ht="14.25" customHeight="1">
      <c r="A76" s="11" t="s">
        <v>42</v>
      </c>
      <c r="B76" s="11" t="s">
        <v>161</v>
      </c>
      <c r="C76" s="11"/>
      <c r="D76" s="11" t="s">
        <v>4645</v>
      </c>
      <c r="E76" s="11"/>
      <c r="F76" s="11">
        <v>0.0</v>
      </c>
      <c r="G76" s="11">
        <v>74.99</v>
      </c>
      <c r="H76" s="11">
        <v>0.75</v>
      </c>
      <c r="I76" s="11">
        <v>0.6</v>
      </c>
      <c r="J76" s="17" t="s">
        <v>4642</v>
      </c>
      <c r="K76" s="17" t="s">
        <v>4643</v>
      </c>
      <c r="L76" s="17" t="s">
        <v>4644</v>
      </c>
      <c r="M76" s="11"/>
    </row>
    <row r="77" ht="14.25" customHeight="1">
      <c r="A77" s="11" t="s">
        <v>42</v>
      </c>
      <c r="B77" s="11" t="s">
        <v>161</v>
      </c>
      <c r="C77" s="11"/>
      <c r="D77" s="11" t="s">
        <v>4645</v>
      </c>
      <c r="E77" s="11"/>
      <c r="F77" s="11">
        <v>75.0</v>
      </c>
      <c r="G77" s="11">
        <v>149.99</v>
      </c>
      <c r="H77" s="11">
        <v>0.72</v>
      </c>
      <c r="I77" s="11">
        <v>0.56</v>
      </c>
      <c r="J77" s="17" t="s">
        <v>4642</v>
      </c>
      <c r="K77" s="17" t="s">
        <v>4643</v>
      </c>
      <c r="L77" s="17" t="s">
        <v>4644</v>
      </c>
      <c r="M77" s="11"/>
    </row>
    <row r="78" ht="14.25" customHeight="1">
      <c r="A78" s="11" t="s">
        <v>42</v>
      </c>
      <c r="B78" s="11" t="s">
        <v>161</v>
      </c>
      <c r="C78" s="11"/>
      <c r="D78" s="11" t="s">
        <v>4645</v>
      </c>
      <c r="E78" s="11"/>
      <c r="F78" s="11">
        <v>150.0</v>
      </c>
      <c r="G78" s="11">
        <v>299.99</v>
      </c>
      <c r="H78" s="11">
        <v>0.66</v>
      </c>
      <c r="I78" s="11">
        <v>0.54</v>
      </c>
      <c r="J78" s="17" t="s">
        <v>4642</v>
      </c>
      <c r="K78" s="17" t="s">
        <v>4643</v>
      </c>
      <c r="L78" s="17" t="s">
        <v>4644</v>
      </c>
      <c r="M78" s="11"/>
    </row>
    <row r="79" ht="14.25" customHeight="1">
      <c r="A79" s="11" t="s">
        <v>42</v>
      </c>
      <c r="B79" s="11" t="s">
        <v>161</v>
      </c>
      <c r="C79" s="11"/>
      <c r="D79" s="11" t="s">
        <v>4645</v>
      </c>
      <c r="E79" s="11"/>
      <c r="F79" s="11">
        <v>300.0</v>
      </c>
      <c r="G79" s="11">
        <v>599.99</v>
      </c>
      <c r="H79" s="11">
        <v>0.61</v>
      </c>
      <c r="I79" s="11">
        <v>0.52</v>
      </c>
      <c r="J79" s="17" t="s">
        <v>4642</v>
      </c>
      <c r="K79" s="17" t="s">
        <v>4643</v>
      </c>
      <c r="L79" s="17" t="s">
        <v>4644</v>
      </c>
      <c r="M79" s="11"/>
    </row>
    <row r="80" ht="14.25" customHeight="1">
      <c r="A80" s="11" t="s">
        <v>42</v>
      </c>
      <c r="B80" s="11" t="s">
        <v>161</v>
      </c>
      <c r="C80" s="11"/>
      <c r="D80" s="11" t="s">
        <v>4645</v>
      </c>
      <c r="E80" s="11"/>
      <c r="F80" s="11">
        <v>600.0</v>
      </c>
      <c r="G80" s="11">
        <v>9999.0</v>
      </c>
      <c r="H80" s="11">
        <v>0.56</v>
      </c>
      <c r="I80" s="11">
        <v>0.5</v>
      </c>
      <c r="J80" s="17" t="s">
        <v>4642</v>
      </c>
      <c r="K80" s="17" t="s">
        <v>4643</v>
      </c>
      <c r="L80" s="17" t="s">
        <v>4644</v>
      </c>
      <c r="M80" s="11"/>
    </row>
    <row r="81" ht="14.25" customHeight="1">
      <c r="A81" s="11" t="s">
        <v>42</v>
      </c>
      <c r="B81" s="11" t="s">
        <v>161</v>
      </c>
      <c r="C81" s="11"/>
      <c r="D81" s="11" t="s">
        <v>162</v>
      </c>
      <c r="E81" s="11"/>
      <c r="F81" s="11">
        <v>0.0</v>
      </c>
      <c r="G81" s="11">
        <v>149.99</v>
      </c>
      <c r="H81" s="11">
        <v>0.61</v>
      </c>
      <c r="I81" s="11">
        <v>0.55</v>
      </c>
      <c r="J81" s="17" t="s">
        <v>4665</v>
      </c>
      <c r="K81" s="17" t="s">
        <v>4666</v>
      </c>
      <c r="L81" s="236" t="s">
        <v>4649</v>
      </c>
      <c r="M81" s="11"/>
    </row>
    <row r="82" ht="14.25" customHeight="1">
      <c r="A82" s="11" t="s">
        <v>42</v>
      </c>
      <c r="B82" s="11" t="s">
        <v>161</v>
      </c>
      <c r="C82" s="11"/>
      <c r="D82" s="11" t="s">
        <v>162</v>
      </c>
      <c r="E82" s="11"/>
      <c r="F82" s="11">
        <v>300.0</v>
      </c>
      <c r="G82" s="11">
        <v>399.99</v>
      </c>
      <c r="H82" s="11">
        <v>0.56</v>
      </c>
      <c r="I82" s="11">
        <v>0.52</v>
      </c>
      <c r="J82" s="17" t="s">
        <v>4665</v>
      </c>
      <c r="K82" s="17" t="s">
        <v>4666</v>
      </c>
      <c r="L82" s="236" t="s">
        <v>4649</v>
      </c>
      <c r="M82" s="11"/>
    </row>
    <row r="83" ht="14.25" customHeight="1">
      <c r="A83" s="11" t="s">
        <v>42</v>
      </c>
      <c r="B83" s="11" t="s">
        <v>161</v>
      </c>
      <c r="C83" s="11"/>
      <c r="D83" s="11" t="s">
        <v>162</v>
      </c>
      <c r="E83" s="11"/>
      <c r="F83" s="11">
        <v>400.0</v>
      </c>
      <c r="G83" s="11">
        <v>599.99</v>
      </c>
      <c r="H83" s="11">
        <v>0.56</v>
      </c>
      <c r="I83" s="11">
        <v>0.5</v>
      </c>
      <c r="J83" s="17" t="s">
        <v>4667</v>
      </c>
      <c r="K83" s="17" t="s">
        <v>4668</v>
      </c>
      <c r="L83" s="236" t="s">
        <v>4661</v>
      </c>
      <c r="M83" s="11"/>
    </row>
    <row r="84" ht="14.25" customHeight="1">
      <c r="A84" s="11" t="s">
        <v>42</v>
      </c>
      <c r="B84" s="11" t="s">
        <v>161</v>
      </c>
      <c r="C84" s="11"/>
      <c r="D84" s="11" t="s">
        <v>162</v>
      </c>
      <c r="E84" s="11"/>
      <c r="F84" s="17">
        <v>600.0</v>
      </c>
      <c r="G84" s="11">
        <v>9999.0</v>
      </c>
      <c r="H84" s="11">
        <v>0.56</v>
      </c>
      <c r="I84" s="11">
        <v>0.5</v>
      </c>
      <c r="J84" s="17" t="s">
        <v>4667</v>
      </c>
      <c r="K84" s="17" t="s">
        <v>4668</v>
      </c>
      <c r="L84" s="236" t="s">
        <v>4652</v>
      </c>
      <c r="M84" s="17" t="s">
        <v>4669</v>
      </c>
    </row>
    <row r="85" ht="14.25" customHeight="1">
      <c r="A85" s="11" t="s">
        <v>42</v>
      </c>
      <c r="B85" s="11" t="s">
        <v>161</v>
      </c>
      <c r="C85" s="11"/>
      <c r="D85" s="11"/>
      <c r="E85" s="11" t="s">
        <v>4640</v>
      </c>
      <c r="F85" s="11">
        <v>0.0</v>
      </c>
      <c r="G85" s="11">
        <v>9999.0</v>
      </c>
      <c r="H85" s="11">
        <v>5.024</v>
      </c>
      <c r="I85" s="11"/>
      <c r="J85" s="11"/>
      <c r="K85" s="11"/>
      <c r="L85" s="11"/>
      <c r="M85" s="11"/>
    </row>
    <row r="86" ht="14.25" customHeight="1">
      <c r="A86" s="11" t="s">
        <v>42</v>
      </c>
      <c r="B86" s="11"/>
      <c r="C86" s="11"/>
      <c r="D86" s="11"/>
      <c r="E86" s="11" t="s">
        <v>4653</v>
      </c>
      <c r="F86" s="11">
        <v>0.0</v>
      </c>
      <c r="G86" s="11">
        <v>9999.0</v>
      </c>
      <c r="H86" s="11">
        <v>3.517</v>
      </c>
      <c r="I86" s="11">
        <v>3.35</v>
      </c>
      <c r="J86" s="11"/>
      <c r="K86" s="11"/>
      <c r="L86" s="11"/>
      <c r="M86" s="11"/>
    </row>
    <row r="87" ht="14.25" customHeight="1">
      <c r="A87" s="11" t="s">
        <v>42</v>
      </c>
      <c r="B87" s="11"/>
      <c r="C87" s="11"/>
      <c r="D87" s="11"/>
      <c r="E87" s="11" t="s">
        <v>4654</v>
      </c>
      <c r="F87" s="11">
        <v>0.0</v>
      </c>
      <c r="G87" s="11">
        <v>9999.0</v>
      </c>
      <c r="H87" s="11">
        <v>3.517</v>
      </c>
      <c r="I87" s="11">
        <v>3.517</v>
      </c>
      <c r="J87" s="11"/>
      <c r="K87" s="11"/>
      <c r="L87" s="11"/>
      <c r="M87" s="11"/>
    </row>
    <row r="88" ht="14.25" customHeight="1">
      <c r="A88" s="11" t="s">
        <v>32</v>
      </c>
      <c r="B88" s="11" t="s">
        <v>176</v>
      </c>
      <c r="C88" s="11" t="s">
        <v>177</v>
      </c>
      <c r="D88" s="11"/>
      <c r="E88" s="11"/>
      <c r="F88" s="11">
        <v>150.0</v>
      </c>
      <c r="G88" s="11">
        <v>9999.0</v>
      </c>
      <c r="H88" s="11">
        <v>1.407</v>
      </c>
      <c r="I88" s="11">
        <v>1.407</v>
      </c>
      <c r="J88" s="17" t="s">
        <v>4637</v>
      </c>
      <c r="K88" s="17" t="s">
        <v>4638</v>
      </c>
      <c r="L88" s="17" t="s">
        <v>4639</v>
      </c>
      <c r="M88" s="11" t="s">
        <v>4670</v>
      </c>
    </row>
    <row r="89" ht="14.25" customHeight="1">
      <c r="A89" s="11" t="s">
        <v>32</v>
      </c>
      <c r="B89" s="11" t="s">
        <v>176</v>
      </c>
      <c r="C89" s="11" t="s">
        <v>4636</v>
      </c>
      <c r="D89" s="11"/>
      <c r="E89" s="11"/>
      <c r="F89" s="11">
        <v>0.0</v>
      </c>
      <c r="G89" s="11">
        <v>9999.0</v>
      </c>
      <c r="H89" s="11">
        <v>1.135</v>
      </c>
      <c r="I89" s="11">
        <v>1.099</v>
      </c>
      <c r="J89" s="17" t="s">
        <v>4637</v>
      </c>
      <c r="K89" s="17" t="s">
        <v>4638</v>
      </c>
      <c r="L89" s="17" t="s">
        <v>4639</v>
      </c>
      <c r="M89" s="11" t="s">
        <v>4670</v>
      </c>
    </row>
    <row r="90" ht="14.25" customHeight="1">
      <c r="A90" s="11" t="s">
        <v>32</v>
      </c>
      <c r="B90" s="11" t="s">
        <v>161</v>
      </c>
      <c r="C90" s="11"/>
      <c r="D90" s="11" t="s">
        <v>4641</v>
      </c>
      <c r="E90" s="11"/>
      <c r="F90" s="11">
        <v>0.0</v>
      </c>
      <c r="G90" s="11">
        <v>149.99</v>
      </c>
      <c r="H90" s="11">
        <v>0.926</v>
      </c>
      <c r="I90" s="11">
        <v>0.902</v>
      </c>
      <c r="J90" s="17" t="s">
        <v>4642</v>
      </c>
      <c r="K90" s="17" t="s">
        <v>4643</v>
      </c>
      <c r="L90" s="17" t="s">
        <v>4644</v>
      </c>
      <c r="M90" s="11" t="s">
        <v>4670</v>
      </c>
    </row>
    <row r="91" ht="14.25" customHeight="1">
      <c r="A91" s="11" t="s">
        <v>32</v>
      </c>
      <c r="B91" s="11" t="s">
        <v>161</v>
      </c>
      <c r="C91" s="11"/>
      <c r="D91" s="11" t="s">
        <v>4641</v>
      </c>
      <c r="E91" s="11"/>
      <c r="F91" s="11">
        <v>150.0</v>
      </c>
      <c r="G91" s="11">
        <v>299.99</v>
      </c>
      <c r="H91" s="11">
        <v>0.837</v>
      </c>
      <c r="I91" s="11">
        <v>0.782</v>
      </c>
      <c r="J91" s="17" t="s">
        <v>4642</v>
      </c>
      <c r="K91" s="17" t="s">
        <v>4643</v>
      </c>
      <c r="L91" s="17" t="s">
        <v>4644</v>
      </c>
      <c r="M91" s="11" t="s">
        <v>4670</v>
      </c>
    </row>
    <row r="92" ht="14.25" customHeight="1">
      <c r="A92" s="11" t="s">
        <v>32</v>
      </c>
      <c r="B92" s="11" t="s">
        <v>161</v>
      </c>
      <c r="C92" s="11"/>
      <c r="D92" s="11" t="s">
        <v>4641</v>
      </c>
      <c r="E92" s="11"/>
      <c r="F92" s="11">
        <v>300.0</v>
      </c>
      <c r="G92" s="11">
        <v>9999.0</v>
      </c>
      <c r="H92" s="11">
        <v>0.676</v>
      </c>
      <c r="I92" s="11">
        <v>0.664</v>
      </c>
      <c r="J92" s="17" t="s">
        <v>4642</v>
      </c>
      <c r="K92" s="17" t="s">
        <v>4643</v>
      </c>
      <c r="L92" s="17" t="s">
        <v>4644</v>
      </c>
      <c r="M92" s="11" t="s">
        <v>4670</v>
      </c>
    </row>
    <row r="93" ht="14.25" customHeight="1">
      <c r="A93" s="11" t="s">
        <v>32</v>
      </c>
      <c r="B93" s="11" t="s">
        <v>161</v>
      </c>
      <c r="C93" s="11"/>
      <c r="D93" s="11" t="s">
        <v>4645</v>
      </c>
      <c r="E93" s="11"/>
      <c r="F93" s="11">
        <v>0.0</v>
      </c>
      <c r="G93" s="11">
        <v>149.99</v>
      </c>
      <c r="H93" s="11">
        <v>0.926</v>
      </c>
      <c r="I93" s="11">
        <v>0.902</v>
      </c>
      <c r="J93" s="17" t="s">
        <v>4642</v>
      </c>
      <c r="K93" s="17" t="s">
        <v>4643</v>
      </c>
      <c r="L93" s="17" t="s">
        <v>4644</v>
      </c>
      <c r="M93" s="11" t="s">
        <v>4670</v>
      </c>
    </row>
    <row r="94" ht="14.25" customHeight="1">
      <c r="A94" s="11" t="s">
        <v>32</v>
      </c>
      <c r="B94" s="11" t="s">
        <v>161</v>
      </c>
      <c r="C94" s="11"/>
      <c r="D94" s="11" t="s">
        <v>4645</v>
      </c>
      <c r="E94" s="11"/>
      <c r="F94" s="11">
        <v>150.0</v>
      </c>
      <c r="G94" s="11">
        <v>299.99</v>
      </c>
      <c r="H94" s="11">
        <v>0.837</v>
      </c>
      <c r="I94" s="11">
        <v>0.782</v>
      </c>
      <c r="J94" s="17" t="s">
        <v>4642</v>
      </c>
      <c r="K94" s="17" t="s">
        <v>4643</v>
      </c>
      <c r="L94" s="17" t="s">
        <v>4644</v>
      </c>
      <c r="M94" s="11" t="s">
        <v>4670</v>
      </c>
    </row>
    <row r="95" ht="14.25" customHeight="1">
      <c r="A95" s="11" t="s">
        <v>32</v>
      </c>
      <c r="B95" s="11" t="s">
        <v>161</v>
      </c>
      <c r="C95" s="11"/>
      <c r="D95" s="11" t="s">
        <v>4645</v>
      </c>
      <c r="E95" s="11"/>
      <c r="F95" s="11">
        <v>300.0</v>
      </c>
      <c r="G95" s="11">
        <v>9999.0</v>
      </c>
      <c r="H95" s="11">
        <v>0.676</v>
      </c>
      <c r="I95" s="11">
        <v>0.664</v>
      </c>
      <c r="J95" s="17" t="s">
        <v>4642</v>
      </c>
      <c r="K95" s="17" t="s">
        <v>4643</v>
      </c>
      <c r="L95" s="17" t="s">
        <v>4644</v>
      </c>
      <c r="M95" s="11" t="s">
        <v>4670</v>
      </c>
    </row>
    <row r="96" ht="14.25" customHeight="1">
      <c r="A96" s="11" t="s">
        <v>32</v>
      </c>
      <c r="B96" s="11" t="s">
        <v>161</v>
      </c>
      <c r="C96" s="11"/>
      <c r="D96" s="11" t="s">
        <v>4646</v>
      </c>
      <c r="E96" s="11"/>
      <c r="F96" s="11">
        <v>0.0</v>
      </c>
      <c r="G96" s="11">
        <v>149.99</v>
      </c>
      <c r="H96" s="11">
        <v>0.926</v>
      </c>
      <c r="I96" s="11">
        <v>0.902</v>
      </c>
      <c r="J96" s="17" t="s">
        <v>4642</v>
      </c>
      <c r="K96" s="17" t="s">
        <v>4643</v>
      </c>
      <c r="L96" s="17" t="s">
        <v>4644</v>
      </c>
      <c r="M96" s="11" t="s">
        <v>4670</v>
      </c>
    </row>
    <row r="97" ht="14.25" customHeight="1">
      <c r="A97" s="11" t="s">
        <v>32</v>
      </c>
      <c r="B97" s="11" t="s">
        <v>161</v>
      </c>
      <c r="C97" s="11"/>
      <c r="D97" s="11" t="s">
        <v>4646</v>
      </c>
      <c r="E97" s="11"/>
      <c r="F97" s="11">
        <v>150.0</v>
      </c>
      <c r="G97" s="11">
        <v>299.99</v>
      </c>
      <c r="H97" s="11">
        <v>0.837</v>
      </c>
      <c r="I97" s="11">
        <v>0.782</v>
      </c>
      <c r="J97" s="17" t="s">
        <v>4642</v>
      </c>
      <c r="K97" s="17" t="s">
        <v>4643</v>
      </c>
      <c r="L97" s="17" t="s">
        <v>4644</v>
      </c>
      <c r="M97" s="11" t="s">
        <v>4670</v>
      </c>
    </row>
    <row r="98" ht="14.25" customHeight="1">
      <c r="A98" s="11" t="s">
        <v>32</v>
      </c>
      <c r="B98" s="11" t="s">
        <v>161</v>
      </c>
      <c r="C98" s="11"/>
      <c r="D98" s="11" t="s">
        <v>4646</v>
      </c>
      <c r="E98" s="11"/>
      <c r="F98" s="11">
        <v>300.0</v>
      </c>
      <c r="G98" s="11">
        <v>9999.0</v>
      </c>
      <c r="H98" s="11">
        <v>0.676</v>
      </c>
      <c r="I98" s="11">
        <v>0.664</v>
      </c>
      <c r="J98" s="17" t="s">
        <v>4642</v>
      </c>
      <c r="K98" s="17" t="s">
        <v>4643</v>
      </c>
      <c r="L98" s="17" t="s">
        <v>4644</v>
      </c>
      <c r="M98" s="11" t="s">
        <v>4670</v>
      </c>
    </row>
    <row r="99" ht="14.25" customHeight="1">
      <c r="A99" s="11" t="s">
        <v>32</v>
      </c>
      <c r="B99" s="11" t="s">
        <v>161</v>
      </c>
      <c r="C99" s="11"/>
      <c r="D99" s="11" t="s">
        <v>162</v>
      </c>
      <c r="E99" s="11"/>
      <c r="F99" s="11">
        <v>0.0</v>
      </c>
      <c r="G99" s="11">
        <v>149.99</v>
      </c>
      <c r="H99" s="11">
        <v>0.926</v>
      </c>
      <c r="I99" s="11">
        <v>0.902</v>
      </c>
      <c r="J99" s="17" t="s">
        <v>4671</v>
      </c>
      <c r="K99" s="17" t="s">
        <v>4672</v>
      </c>
      <c r="L99" s="17" t="s">
        <v>4649</v>
      </c>
      <c r="M99" s="11" t="s">
        <v>4670</v>
      </c>
    </row>
    <row r="100" ht="14.25" customHeight="1">
      <c r="A100" s="11" t="s">
        <v>32</v>
      </c>
      <c r="B100" s="11" t="s">
        <v>161</v>
      </c>
      <c r="C100" s="11"/>
      <c r="D100" s="11" t="s">
        <v>162</v>
      </c>
      <c r="E100" s="11"/>
      <c r="F100" s="11">
        <v>150.0</v>
      </c>
      <c r="G100" s="11">
        <v>299.99</v>
      </c>
      <c r="H100" s="11">
        <v>0.837</v>
      </c>
      <c r="I100" s="11">
        <v>0.782</v>
      </c>
      <c r="J100" s="17" t="s">
        <v>4671</v>
      </c>
      <c r="K100" s="17" t="s">
        <v>4672</v>
      </c>
      <c r="L100" s="17" t="s">
        <v>4649</v>
      </c>
      <c r="M100" s="11" t="s">
        <v>4670</v>
      </c>
    </row>
    <row r="101" ht="14.25" customHeight="1">
      <c r="A101" s="11" t="s">
        <v>32</v>
      </c>
      <c r="B101" s="11" t="s">
        <v>161</v>
      </c>
      <c r="C101" s="11"/>
      <c r="D101" s="11" t="s">
        <v>162</v>
      </c>
      <c r="E101" s="11"/>
      <c r="F101" s="11">
        <v>300.0</v>
      </c>
      <c r="G101" s="11">
        <v>9999.0</v>
      </c>
      <c r="H101" s="11">
        <v>0.676</v>
      </c>
      <c r="I101" s="11">
        <v>0.664</v>
      </c>
      <c r="J101" s="17" t="s">
        <v>4671</v>
      </c>
      <c r="K101" s="17" t="s">
        <v>4672</v>
      </c>
      <c r="L101" s="17" t="s">
        <v>4649</v>
      </c>
      <c r="M101" s="11" t="s">
        <v>4670</v>
      </c>
    </row>
    <row r="102" ht="14.25" customHeight="1">
      <c r="A102" s="11" t="s">
        <v>30</v>
      </c>
      <c r="B102" s="11" t="s">
        <v>176</v>
      </c>
      <c r="C102" s="11" t="s">
        <v>177</v>
      </c>
      <c r="D102" s="11"/>
      <c r="E102" s="11"/>
      <c r="F102" s="11">
        <v>0.0</v>
      </c>
      <c r="G102" s="11">
        <v>149.99</v>
      </c>
      <c r="H102" s="11">
        <v>1.303</v>
      </c>
      <c r="I102" s="11"/>
      <c r="J102" s="17" t="s">
        <v>4637</v>
      </c>
      <c r="K102" s="17" t="s">
        <v>4638</v>
      </c>
      <c r="L102" s="17" t="s">
        <v>4639</v>
      </c>
      <c r="M102" s="11" t="s">
        <v>4673</v>
      </c>
    </row>
    <row r="103" ht="14.25" customHeight="1">
      <c r="A103" s="11" t="s">
        <v>30</v>
      </c>
      <c r="B103" s="11" t="s">
        <v>176</v>
      </c>
      <c r="C103" s="11" t="s">
        <v>177</v>
      </c>
      <c r="D103" s="11"/>
      <c r="E103" s="11"/>
      <c r="F103" s="11">
        <v>150.0</v>
      </c>
      <c r="G103" s="11">
        <v>299.99</v>
      </c>
      <c r="H103" s="11">
        <v>1.332</v>
      </c>
      <c r="I103" s="11"/>
      <c r="J103" s="17" t="s">
        <v>4637</v>
      </c>
      <c r="K103" s="17" t="s">
        <v>4638</v>
      </c>
      <c r="L103" s="17" t="s">
        <v>4639</v>
      </c>
      <c r="M103" s="11" t="s">
        <v>4673</v>
      </c>
    </row>
    <row r="104" ht="14.25" customHeight="1">
      <c r="A104" s="11" t="s">
        <v>30</v>
      </c>
      <c r="B104" s="11" t="s">
        <v>176</v>
      </c>
      <c r="C104" s="11" t="s">
        <v>177</v>
      </c>
      <c r="D104" s="11"/>
      <c r="E104" s="11"/>
      <c r="F104" s="11">
        <v>300.0</v>
      </c>
      <c r="G104" s="11">
        <v>9999.0</v>
      </c>
      <c r="H104" s="11">
        <v>1.332</v>
      </c>
      <c r="I104" s="11"/>
      <c r="J104" s="17" t="s">
        <v>4637</v>
      </c>
      <c r="K104" s="17" t="s">
        <v>4638</v>
      </c>
      <c r="L104" s="17" t="s">
        <v>4639</v>
      </c>
      <c r="M104" s="11" t="s">
        <v>4673</v>
      </c>
    </row>
    <row r="105" ht="14.25" customHeight="1">
      <c r="A105" s="11" t="s">
        <v>30</v>
      </c>
      <c r="B105" s="11" t="s">
        <v>176</v>
      </c>
      <c r="C105" s="11" t="s">
        <v>4636</v>
      </c>
      <c r="D105" s="11"/>
      <c r="E105" s="11"/>
      <c r="F105" s="11">
        <v>0.0</v>
      </c>
      <c r="G105" s="11">
        <v>149.99</v>
      </c>
      <c r="H105" s="11">
        <v>1.303</v>
      </c>
      <c r="I105" s="11"/>
      <c r="J105" s="17" t="s">
        <v>4637</v>
      </c>
      <c r="K105" s="17" t="s">
        <v>4638</v>
      </c>
      <c r="L105" s="17" t="s">
        <v>4639</v>
      </c>
      <c r="M105" s="11" t="s">
        <v>4673</v>
      </c>
    </row>
    <row r="106" ht="14.25" customHeight="1">
      <c r="A106" s="11" t="s">
        <v>30</v>
      </c>
      <c r="B106" s="11" t="s">
        <v>176</v>
      </c>
      <c r="C106" s="11" t="s">
        <v>4636</v>
      </c>
      <c r="D106" s="11"/>
      <c r="E106" s="11"/>
      <c r="F106" s="11">
        <v>150.0</v>
      </c>
      <c r="G106" s="11">
        <v>299.99</v>
      </c>
      <c r="H106" s="11">
        <v>1.332</v>
      </c>
      <c r="I106" s="11"/>
      <c r="J106" s="17" t="s">
        <v>4637</v>
      </c>
      <c r="K106" s="17" t="s">
        <v>4638</v>
      </c>
      <c r="L106" s="17" t="s">
        <v>4639</v>
      </c>
      <c r="M106" s="11" t="s">
        <v>4673</v>
      </c>
    </row>
    <row r="107" ht="14.25" customHeight="1">
      <c r="A107" s="11" t="s">
        <v>30</v>
      </c>
      <c r="B107" s="11" t="s">
        <v>176</v>
      </c>
      <c r="C107" s="11" t="s">
        <v>4636</v>
      </c>
      <c r="D107" s="11"/>
      <c r="E107" s="11"/>
      <c r="F107" s="11">
        <v>300.0</v>
      </c>
      <c r="G107" s="11">
        <v>9999.0</v>
      </c>
      <c r="H107" s="11">
        <v>1.332</v>
      </c>
      <c r="I107" s="11"/>
      <c r="J107" s="17" t="s">
        <v>4637</v>
      </c>
      <c r="K107" s="17" t="s">
        <v>4638</v>
      </c>
      <c r="L107" s="17" t="s">
        <v>4639</v>
      </c>
      <c r="M107" s="11" t="s">
        <v>4673</v>
      </c>
    </row>
    <row r="108" ht="14.25" customHeight="1">
      <c r="A108" s="11" t="s">
        <v>30</v>
      </c>
      <c r="B108" s="11" t="s">
        <v>176</v>
      </c>
      <c r="C108" s="11"/>
      <c r="D108" s="11"/>
      <c r="E108" s="11" t="s">
        <v>4640</v>
      </c>
      <c r="F108" s="11">
        <v>0.0</v>
      </c>
      <c r="G108" s="11">
        <v>9999.0</v>
      </c>
      <c r="H108" s="11">
        <v>6.395</v>
      </c>
      <c r="I108" s="11"/>
      <c r="J108" s="17" t="s">
        <v>4637</v>
      </c>
      <c r="K108" s="11"/>
      <c r="L108" s="11"/>
      <c r="M108" s="11" t="s">
        <v>4673</v>
      </c>
    </row>
    <row r="109" ht="14.25" customHeight="1">
      <c r="A109" s="11" t="s">
        <v>30</v>
      </c>
      <c r="B109" s="11" t="s">
        <v>161</v>
      </c>
      <c r="C109" s="11"/>
      <c r="D109" s="11" t="s">
        <v>4641</v>
      </c>
      <c r="E109" s="11"/>
      <c r="F109" s="11">
        <v>0.0</v>
      </c>
      <c r="G109" s="11">
        <v>149.99</v>
      </c>
      <c r="H109" s="11">
        <v>0.884</v>
      </c>
      <c r="I109" s="11"/>
      <c r="J109" s="17" t="s">
        <v>4642</v>
      </c>
      <c r="K109" s="17" t="s">
        <v>4643</v>
      </c>
      <c r="L109" s="17" t="s">
        <v>4644</v>
      </c>
      <c r="M109" s="11" t="s">
        <v>4673</v>
      </c>
    </row>
    <row r="110" ht="14.25" customHeight="1">
      <c r="A110" s="11" t="s">
        <v>30</v>
      </c>
      <c r="B110" s="11" t="s">
        <v>161</v>
      </c>
      <c r="C110" s="11"/>
      <c r="D110" s="11" t="s">
        <v>4641</v>
      </c>
      <c r="E110" s="11"/>
      <c r="F110" s="11">
        <v>150.0</v>
      </c>
      <c r="G110" s="11">
        <v>299.99</v>
      </c>
      <c r="H110" s="11">
        <v>0.884</v>
      </c>
      <c r="I110" s="11"/>
      <c r="J110" s="17" t="s">
        <v>4642</v>
      </c>
      <c r="K110" s="17" t="s">
        <v>4643</v>
      </c>
      <c r="L110" s="17" t="s">
        <v>4644</v>
      </c>
      <c r="M110" s="11" t="s">
        <v>4673</v>
      </c>
    </row>
    <row r="111" ht="14.25" customHeight="1">
      <c r="A111" s="11" t="s">
        <v>30</v>
      </c>
      <c r="B111" s="11" t="s">
        <v>161</v>
      </c>
      <c r="C111" s="11"/>
      <c r="D111" s="11" t="s">
        <v>4641</v>
      </c>
      <c r="E111" s="11"/>
      <c r="F111" s="11">
        <v>300.0</v>
      </c>
      <c r="G111" s="11">
        <v>9999.0</v>
      </c>
      <c r="H111" s="11">
        <v>0.884</v>
      </c>
      <c r="I111" s="11"/>
      <c r="J111" s="17" t="s">
        <v>4642</v>
      </c>
      <c r="K111" s="17" t="s">
        <v>4643</v>
      </c>
      <c r="L111" s="17" t="s">
        <v>4644</v>
      </c>
      <c r="M111" s="11" t="s">
        <v>4673</v>
      </c>
    </row>
    <row r="112" ht="14.25" customHeight="1">
      <c r="A112" s="11" t="s">
        <v>30</v>
      </c>
      <c r="B112" s="11" t="s">
        <v>161</v>
      </c>
      <c r="C112" s="11"/>
      <c r="D112" s="11" t="s">
        <v>4645</v>
      </c>
      <c r="E112" s="11"/>
      <c r="F112" s="11">
        <v>0.0</v>
      </c>
      <c r="G112" s="11">
        <v>149.99</v>
      </c>
      <c r="H112" s="11">
        <v>0.852</v>
      </c>
      <c r="I112" s="11"/>
      <c r="J112" s="17" t="s">
        <v>4642</v>
      </c>
      <c r="K112" s="17" t="s">
        <v>4643</v>
      </c>
      <c r="L112" s="17" t="s">
        <v>4644</v>
      </c>
      <c r="M112" s="11" t="s">
        <v>4673</v>
      </c>
    </row>
    <row r="113" ht="14.25" customHeight="1">
      <c r="A113" s="11" t="s">
        <v>30</v>
      </c>
      <c r="B113" s="11" t="s">
        <v>161</v>
      </c>
      <c r="C113" s="11"/>
      <c r="D113" s="11" t="s">
        <v>4645</v>
      </c>
      <c r="E113" s="11"/>
      <c r="F113" s="11">
        <v>150.0</v>
      </c>
      <c r="G113" s="11">
        <v>299.99</v>
      </c>
      <c r="H113" s="11">
        <v>0.782</v>
      </c>
      <c r="I113" s="11"/>
      <c r="J113" s="17" t="s">
        <v>4642</v>
      </c>
      <c r="K113" s="17" t="s">
        <v>4643</v>
      </c>
      <c r="L113" s="17" t="s">
        <v>4644</v>
      </c>
      <c r="M113" s="11" t="s">
        <v>4673</v>
      </c>
    </row>
    <row r="114" ht="14.25" customHeight="1">
      <c r="A114" s="11" t="s">
        <v>30</v>
      </c>
      <c r="B114" s="11" t="s">
        <v>161</v>
      </c>
      <c r="C114" s="11"/>
      <c r="D114" s="11" t="s">
        <v>4645</v>
      </c>
      <c r="E114" s="11"/>
      <c r="F114" s="11">
        <v>300.0</v>
      </c>
      <c r="G114" s="11">
        <v>9999.0</v>
      </c>
      <c r="H114" s="11">
        <v>0.688</v>
      </c>
      <c r="I114" s="11"/>
      <c r="J114" s="17" t="s">
        <v>4642</v>
      </c>
      <c r="K114" s="17" t="s">
        <v>4643</v>
      </c>
      <c r="L114" s="17" t="s">
        <v>4644</v>
      </c>
      <c r="M114" s="11" t="s">
        <v>4673</v>
      </c>
    </row>
    <row r="115" ht="14.25" customHeight="1">
      <c r="A115" s="11" t="s">
        <v>30</v>
      </c>
      <c r="B115" s="11" t="s">
        <v>161</v>
      </c>
      <c r="C115" s="11"/>
      <c r="D115" s="11" t="s">
        <v>4646</v>
      </c>
      <c r="E115" s="11"/>
      <c r="F115" s="11">
        <v>0.0</v>
      </c>
      <c r="G115" s="11">
        <v>149.99</v>
      </c>
      <c r="H115" s="11">
        <v>0.852</v>
      </c>
      <c r="I115" s="11"/>
      <c r="J115" s="17" t="s">
        <v>4642</v>
      </c>
      <c r="K115" s="17" t="s">
        <v>4643</v>
      </c>
      <c r="L115" s="17" t="s">
        <v>4644</v>
      </c>
      <c r="M115" s="11" t="s">
        <v>4673</v>
      </c>
    </row>
    <row r="116" ht="14.25" customHeight="1">
      <c r="A116" s="11" t="s">
        <v>30</v>
      </c>
      <c r="B116" s="11" t="s">
        <v>161</v>
      </c>
      <c r="C116" s="11"/>
      <c r="D116" s="11" t="s">
        <v>4646</v>
      </c>
      <c r="E116" s="11"/>
      <c r="F116" s="11">
        <v>150.0</v>
      </c>
      <c r="G116" s="11">
        <v>299.99</v>
      </c>
      <c r="H116" s="11">
        <v>0.782</v>
      </c>
      <c r="I116" s="11"/>
      <c r="J116" s="17" t="s">
        <v>4642</v>
      </c>
      <c r="K116" s="17" t="s">
        <v>4643</v>
      </c>
      <c r="L116" s="17" t="s">
        <v>4644</v>
      </c>
      <c r="M116" s="11" t="s">
        <v>4673</v>
      </c>
    </row>
    <row r="117" ht="14.25" customHeight="1">
      <c r="A117" s="11" t="s">
        <v>30</v>
      </c>
      <c r="B117" s="11" t="s">
        <v>161</v>
      </c>
      <c r="C117" s="11"/>
      <c r="D117" s="11" t="s">
        <v>4646</v>
      </c>
      <c r="E117" s="11"/>
      <c r="F117" s="11">
        <v>300.0</v>
      </c>
      <c r="G117" s="11">
        <v>9999.0</v>
      </c>
      <c r="H117" s="11">
        <v>0.688</v>
      </c>
      <c r="I117" s="11"/>
      <c r="J117" s="17" t="s">
        <v>4642</v>
      </c>
      <c r="K117" s="17" t="s">
        <v>4643</v>
      </c>
      <c r="L117" s="17" t="s">
        <v>4644</v>
      </c>
      <c r="M117" s="11" t="s">
        <v>4673</v>
      </c>
    </row>
    <row r="118" ht="14.25" customHeight="1">
      <c r="A118" s="11" t="s">
        <v>30</v>
      </c>
      <c r="B118" s="11" t="s">
        <v>161</v>
      </c>
      <c r="C118" s="11"/>
      <c r="D118" s="11" t="s">
        <v>162</v>
      </c>
      <c r="E118" s="11"/>
      <c r="F118" s="11">
        <v>0.0</v>
      </c>
      <c r="G118" s="11">
        <v>149.99</v>
      </c>
      <c r="H118" s="11">
        <v>0.776</v>
      </c>
      <c r="I118" s="11"/>
      <c r="J118" s="17" t="s">
        <v>4671</v>
      </c>
      <c r="K118" s="17" t="s">
        <v>4672</v>
      </c>
      <c r="L118" s="17" t="s">
        <v>4649</v>
      </c>
      <c r="M118" s="11" t="s">
        <v>4673</v>
      </c>
    </row>
    <row r="119" ht="14.25" customHeight="1">
      <c r="A119" s="11" t="s">
        <v>30</v>
      </c>
      <c r="B119" s="11" t="s">
        <v>161</v>
      </c>
      <c r="C119" s="11"/>
      <c r="D119" s="11" t="s">
        <v>162</v>
      </c>
      <c r="E119" s="11"/>
      <c r="F119" s="11">
        <v>150.0</v>
      </c>
      <c r="G119" s="11">
        <v>299.99</v>
      </c>
      <c r="H119" s="11">
        <v>0.713</v>
      </c>
      <c r="I119" s="11"/>
      <c r="J119" s="17" t="s">
        <v>4671</v>
      </c>
      <c r="K119" s="17" t="s">
        <v>4672</v>
      </c>
      <c r="L119" s="17" t="s">
        <v>4649</v>
      </c>
      <c r="M119" s="11" t="s">
        <v>4673</v>
      </c>
    </row>
    <row r="120" ht="14.25" customHeight="1">
      <c r="A120" s="11" t="s">
        <v>30</v>
      </c>
      <c r="B120" s="11" t="s">
        <v>161</v>
      </c>
      <c r="C120" s="11"/>
      <c r="D120" s="11" t="s">
        <v>162</v>
      </c>
      <c r="E120" s="11"/>
      <c r="F120" s="11">
        <v>300.0</v>
      </c>
      <c r="G120" s="11">
        <v>9999.0</v>
      </c>
      <c r="H120" s="11">
        <v>0.635</v>
      </c>
      <c r="I120" s="11"/>
      <c r="J120" s="17" t="s">
        <v>4671</v>
      </c>
      <c r="K120" s="17" t="s">
        <v>4672</v>
      </c>
      <c r="L120" s="17" t="s">
        <v>4649</v>
      </c>
      <c r="M120" s="11" t="s">
        <v>4673</v>
      </c>
    </row>
    <row r="121" ht="14.25" customHeight="1">
      <c r="A121" s="11" t="s">
        <v>30</v>
      </c>
      <c r="B121" s="11" t="s">
        <v>161</v>
      </c>
      <c r="C121" s="11"/>
      <c r="D121" s="11"/>
      <c r="E121" s="11" t="s">
        <v>4640</v>
      </c>
      <c r="F121" s="11">
        <v>0.0</v>
      </c>
      <c r="G121" s="11">
        <v>9999.0</v>
      </c>
      <c r="H121" s="11">
        <v>5.097</v>
      </c>
      <c r="I121" s="11"/>
      <c r="J121" s="11"/>
      <c r="K121" s="11"/>
      <c r="L121" s="11"/>
      <c r="M121" s="11" t="s">
        <v>4673</v>
      </c>
    </row>
    <row r="122" ht="14.25" customHeight="1">
      <c r="A122" s="11" t="s">
        <v>30</v>
      </c>
      <c r="B122" s="11"/>
      <c r="C122" s="11"/>
      <c r="D122" s="11"/>
      <c r="E122" s="11" t="s">
        <v>4653</v>
      </c>
      <c r="F122" s="11">
        <v>0.0</v>
      </c>
      <c r="G122" s="11">
        <v>9999.0</v>
      </c>
      <c r="H122" s="11">
        <v>3.589</v>
      </c>
      <c r="I122" s="11"/>
      <c r="J122" s="11"/>
      <c r="K122" s="11"/>
      <c r="L122" s="11"/>
      <c r="M122" s="11" t="s">
        <v>4673</v>
      </c>
    </row>
    <row r="123" ht="14.25" customHeight="1">
      <c r="A123" s="11" t="s">
        <v>30</v>
      </c>
      <c r="B123" s="11"/>
      <c r="C123" s="11"/>
      <c r="D123" s="11"/>
      <c r="E123" s="11" t="s">
        <v>4654</v>
      </c>
      <c r="F123" s="11">
        <v>0.0</v>
      </c>
      <c r="G123" s="11">
        <v>9999.0</v>
      </c>
      <c r="H123" s="11">
        <v>3.589</v>
      </c>
      <c r="I123" s="11"/>
      <c r="J123" s="11"/>
      <c r="K123" s="11"/>
      <c r="L123" s="11"/>
      <c r="M123" s="11" t="s">
        <v>4673</v>
      </c>
    </row>
    <row r="124" ht="14.25" customHeight="1">
      <c r="A124" s="46" t="s">
        <v>44</v>
      </c>
      <c r="B124" s="46" t="s">
        <v>161</v>
      </c>
      <c r="C124" s="237"/>
      <c r="D124" s="46" t="s">
        <v>4646</v>
      </c>
      <c r="F124" s="46">
        <v>0.0</v>
      </c>
      <c r="G124" s="46">
        <v>9999.0</v>
      </c>
      <c r="H124" s="46">
        <v>1.406</v>
      </c>
      <c r="I124" s="237"/>
      <c r="J124" s="46" t="s">
        <v>4674</v>
      </c>
      <c r="K124" s="46" t="s">
        <v>4675</v>
      </c>
      <c r="L124" s="46" t="s">
        <v>4676</v>
      </c>
      <c r="M124" s="5"/>
    </row>
    <row r="125" ht="14.25" customHeight="1">
      <c r="A125" s="46" t="s">
        <v>44</v>
      </c>
      <c r="B125" s="46" t="s">
        <v>161</v>
      </c>
      <c r="C125" s="237"/>
      <c r="D125" s="46" t="s">
        <v>4641</v>
      </c>
      <c r="F125" s="46">
        <v>0.0</v>
      </c>
      <c r="G125" s="46">
        <v>9999.0</v>
      </c>
      <c r="H125" s="46">
        <v>1.406</v>
      </c>
      <c r="I125" s="237"/>
      <c r="J125" s="46" t="s">
        <v>4677</v>
      </c>
      <c r="K125" s="46" t="s">
        <v>4678</v>
      </c>
      <c r="L125" s="46" t="s">
        <v>4679</v>
      </c>
      <c r="M125" s="5"/>
    </row>
    <row r="126" ht="14.25" customHeight="1">
      <c r="A126" s="46" t="s">
        <v>44</v>
      </c>
      <c r="B126" s="46" t="s">
        <v>161</v>
      </c>
      <c r="C126" s="237"/>
      <c r="D126" s="46" t="s">
        <v>4645</v>
      </c>
      <c r="F126" s="46">
        <v>0.0</v>
      </c>
      <c r="G126" s="46">
        <v>9999.0</v>
      </c>
      <c r="H126" s="46">
        <v>1.406</v>
      </c>
      <c r="I126" s="237"/>
      <c r="J126" s="46" t="s">
        <v>4680</v>
      </c>
      <c r="K126" s="46" t="s">
        <v>4681</v>
      </c>
      <c r="L126" s="46" t="s">
        <v>4682</v>
      </c>
      <c r="M126" s="5"/>
    </row>
    <row r="127" ht="14.25" customHeight="1">
      <c r="A127" s="46" t="s">
        <v>44</v>
      </c>
      <c r="B127" s="46" t="s">
        <v>161</v>
      </c>
      <c r="C127" s="237"/>
      <c r="D127" s="46" t="s">
        <v>162</v>
      </c>
      <c r="F127" s="46">
        <v>0.0</v>
      </c>
      <c r="G127" s="46">
        <v>9999.0</v>
      </c>
      <c r="H127" s="46">
        <v>1.406</v>
      </c>
      <c r="I127" s="237"/>
      <c r="J127" s="46" t="s">
        <v>4683</v>
      </c>
      <c r="K127" s="46" t="s">
        <v>4684</v>
      </c>
      <c r="L127" s="46" t="s">
        <v>4685</v>
      </c>
      <c r="M127" s="5"/>
    </row>
    <row r="128" ht="14.25" customHeight="1">
      <c r="A128" s="124" t="s">
        <v>50</v>
      </c>
      <c r="B128" s="11" t="s">
        <v>176</v>
      </c>
      <c r="C128" s="11" t="s">
        <v>177</v>
      </c>
      <c r="D128" s="11"/>
      <c r="E128" s="11"/>
      <c r="F128" s="11">
        <v>0.0</v>
      </c>
      <c r="G128" s="11">
        <v>149.99</v>
      </c>
      <c r="H128" s="11">
        <v>1.188</v>
      </c>
      <c r="I128" s="11">
        <v>0.876</v>
      </c>
      <c r="J128" s="11" t="s">
        <v>4633</v>
      </c>
      <c r="K128" s="11" t="s">
        <v>4634</v>
      </c>
      <c r="L128" s="11" t="s">
        <v>4635</v>
      </c>
      <c r="M128" s="11"/>
    </row>
    <row r="129" ht="14.25" customHeight="1">
      <c r="A129" s="124" t="s">
        <v>50</v>
      </c>
      <c r="B129" s="11" t="s">
        <v>176</v>
      </c>
      <c r="C129" s="11" t="s">
        <v>177</v>
      </c>
      <c r="D129" s="11"/>
      <c r="E129" s="11"/>
      <c r="F129" s="11">
        <v>150.0</v>
      </c>
      <c r="G129" s="11">
        <v>9999.0</v>
      </c>
      <c r="H129" s="11">
        <v>1.188</v>
      </c>
      <c r="I129" s="11">
        <v>0.857</v>
      </c>
      <c r="J129" s="11" t="s">
        <v>4633</v>
      </c>
      <c r="K129" s="11" t="s">
        <v>4634</v>
      </c>
      <c r="L129" s="11" t="s">
        <v>4635</v>
      </c>
      <c r="M129" s="11"/>
    </row>
    <row r="130" ht="14.25" customHeight="1">
      <c r="A130" s="124" t="s">
        <v>50</v>
      </c>
      <c r="B130" s="11" t="s">
        <v>176</v>
      </c>
      <c r="C130" s="11" t="s">
        <v>4636</v>
      </c>
      <c r="D130" s="11"/>
      <c r="E130" s="11"/>
      <c r="F130" s="11">
        <v>0.0</v>
      </c>
      <c r="G130" s="11">
        <v>149.99</v>
      </c>
      <c r="H130" s="11">
        <v>1.188</v>
      </c>
      <c r="I130" s="11">
        <v>0.876</v>
      </c>
      <c r="J130" s="17" t="s">
        <v>4662</v>
      </c>
      <c r="K130" s="17" t="s">
        <v>4663</v>
      </c>
      <c r="L130" s="17" t="s">
        <v>4664</v>
      </c>
      <c r="M130" s="11"/>
    </row>
    <row r="131" ht="14.25" customHeight="1">
      <c r="A131" s="124" t="s">
        <v>50</v>
      </c>
      <c r="B131" s="11" t="s">
        <v>176</v>
      </c>
      <c r="C131" s="11" t="s">
        <v>4636</v>
      </c>
      <c r="D131" s="11"/>
      <c r="E131" s="11"/>
      <c r="F131" s="11">
        <v>150.0</v>
      </c>
      <c r="G131" s="11">
        <v>9999.0</v>
      </c>
      <c r="H131" s="11">
        <v>1.188</v>
      </c>
      <c r="I131" s="11">
        <v>0.857</v>
      </c>
      <c r="J131" s="17" t="s">
        <v>4662</v>
      </c>
      <c r="K131" s="17" t="s">
        <v>4663</v>
      </c>
      <c r="L131" s="17" t="s">
        <v>4664</v>
      </c>
      <c r="M131" s="11"/>
    </row>
    <row r="132" ht="14.25" customHeight="1">
      <c r="A132" s="124" t="s">
        <v>50</v>
      </c>
      <c r="B132" s="11" t="s">
        <v>176</v>
      </c>
      <c r="C132" s="11"/>
      <c r="D132" s="11"/>
      <c r="E132" s="11" t="s">
        <v>4640</v>
      </c>
      <c r="F132" s="11">
        <v>0.0</v>
      </c>
      <c r="G132" s="11">
        <v>9999.0</v>
      </c>
      <c r="H132" s="11">
        <v>5.862</v>
      </c>
      <c r="I132" s="11"/>
      <c r="J132" s="11"/>
      <c r="K132" s="11"/>
      <c r="L132" s="11"/>
      <c r="M132" s="11"/>
    </row>
    <row r="133" ht="14.25" customHeight="1">
      <c r="A133" s="124" t="s">
        <v>50</v>
      </c>
      <c r="B133" s="11" t="s">
        <v>161</v>
      </c>
      <c r="C133" s="11"/>
      <c r="D133" s="11" t="s">
        <v>4641</v>
      </c>
      <c r="E133" s="11"/>
      <c r="F133" s="11">
        <v>0.0</v>
      </c>
      <c r="G133" s="11">
        <v>74.99</v>
      </c>
      <c r="H133" s="11">
        <v>0.75</v>
      </c>
      <c r="I133" s="11">
        <v>0.6</v>
      </c>
      <c r="J133" s="17" t="s">
        <v>4642</v>
      </c>
      <c r="K133" s="17" t="s">
        <v>4643</v>
      </c>
      <c r="L133" s="17" t="s">
        <v>4644</v>
      </c>
      <c r="M133" s="11"/>
    </row>
    <row r="134" ht="14.25" customHeight="1">
      <c r="A134" s="124" t="s">
        <v>50</v>
      </c>
      <c r="B134" s="11" t="s">
        <v>161</v>
      </c>
      <c r="C134" s="11"/>
      <c r="D134" s="11" t="s">
        <v>4641</v>
      </c>
      <c r="E134" s="11"/>
      <c r="F134" s="11">
        <v>75.0</v>
      </c>
      <c r="G134" s="11">
        <v>149.99</v>
      </c>
      <c r="H134" s="11">
        <v>0.72</v>
      </c>
      <c r="I134" s="11">
        <v>0.56</v>
      </c>
      <c r="J134" s="17" t="s">
        <v>4642</v>
      </c>
      <c r="K134" s="17" t="s">
        <v>4643</v>
      </c>
      <c r="L134" s="17" t="s">
        <v>4644</v>
      </c>
      <c r="M134" s="11"/>
    </row>
    <row r="135" ht="14.25" customHeight="1">
      <c r="A135" s="124" t="s">
        <v>50</v>
      </c>
      <c r="B135" s="11" t="s">
        <v>161</v>
      </c>
      <c r="C135" s="11"/>
      <c r="D135" s="11" t="s">
        <v>4641</v>
      </c>
      <c r="E135" s="11"/>
      <c r="F135" s="11">
        <v>150.0</v>
      </c>
      <c r="G135" s="11">
        <v>299.99</v>
      </c>
      <c r="H135" s="11">
        <v>0.66</v>
      </c>
      <c r="I135" s="11">
        <v>0.54</v>
      </c>
      <c r="J135" s="17" t="s">
        <v>4642</v>
      </c>
      <c r="K135" s="17" t="s">
        <v>4643</v>
      </c>
      <c r="L135" s="17" t="s">
        <v>4644</v>
      </c>
      <c r="M135" s="11"/>
    </row>
    <row r="136" ht="14.25" customHeight="1">
      <c r="A136" s="124" t="s">
        <v>50</v>
      </c>
      <c r="B136" s="11" t="s">
        <v>161</v>
      </c>
      <c r="C136" s="11"/>
      <c r="D136" s="11" t="s">
        <v>4641</v>
      </c>
      <c r="E136" s="11"/>
      <c r="F136" s="11">
        <v>300.0</v>
      </c>
      <c r="G136" s="11">
        <v>599.99</v>
      </c>
      <c r="H136" s="11">
        <v>0.61</v>
      </c>
      <c r="I136" s="11">
        <v>0.52</v>
      </c>
      <c r="J136" s="17" t="s">
        <v>4642</v>
      </c>
      <c r="K136" s="17" t="s">
        <v>4643</v>
      </c>
      <c r="L136" s="17" t="s">
        <v>4644</v>
      </c>
      <c r="M136" s="11"/>
    </row>
    <row r="137" ht="14.25" customHeight="1">
      <c r="A137" s="124" t="s">
        <v>50</v>
      </c>
      <c r="B137" s="11" t="s">
        <v>161</v>
      </c>
      <c r="C137" s="11"/>
      <c r="D137" s="11" t="s">
        <v>4641</v>
      </c>
      <c r="E137" s="11"/>
      <c r="F137" s="11">
        <v>600.0</v>
      </c>
      <c r="G137" s="11">
        <v>9999.0</v>
      </c>
      <c r="H137" s="11">
        <v>0.56</v>
      </c>
      <c r="I137" s="11">
        <v>0.5</v>
      </c>
      <c r="J137" s="17" t="s">
        <v>4642</v>
      </c>
      <c r="K137" s="17" t="s">
        <v>4643</v>
      </c>
      <c r="L137" s="17" t="s">
        <v>4644</v>
      </c>
      <c r="M137" s="11"/>
    </row>
    <row r="138" ht="14.25" customHeight="1">
      <c r="A138" s="124" t="s">
        <v>50</v>
      </c>
      <c r="B138" s="11" t="s">
        <v>161</v>
      </c>
      <c r="C138" s="11"/>
      <c r="D138" s="11" t="s">
        <v>4646</v>
      </c>
      <c r="E138" s="11"/>
      <c r="F138" s="11">
        <v>0.0</v>
      </c>
      <c r="G138" s="11">
        <v>74.99</v>
      </c>
      <c r="H138" s="11">
        <v>0.75</v>
      </c>
      <c r="I138" s="11">
        <v>0.6</v>
      </c>
      <c r="J138" s="17" t="s">
        <v>4642</v>
      </c>
      <c r="K138" s="17" t="s">
        <v>4643</v>
      </c>
      <c r="L138" s="17" t="s">
        <v>4644</v>
      </c>
      <c r="M138" s="11"/>
    </row>
    <row r="139" ht="14.25" customHeight="1">
      <c r="A139" s="124" t="s">
        <v>50</v>
      </c>
      <c r="B139" s="11" t="s">
        <v>161</v>
      </c>
      <c r="C139" s="11"/>
      <c r="D139" s="11" t="s">
        <v>4646</v>
      </c>
      <c r="E139" s="11"/>
      <c r="F139" s="11">
        <v>75.0</v>
      </c>
      <c r="G139" s="11">
        <v>149.99</v>
      </c>
      <c r="H139" s="11">
        <v>0.72</v>
      </c>
      <c r="I139" s="11">
        <v>0.56</v>
      </c>
      <c r="J139" s="17" t="s">
        <v>4642</v>
      </c>
      <c r="K139" s="17" t="s">
        <v>4643</v>
      </c>
      <c r="L139" s="17" t="s">
        <v>4644</v>
      </c>
      <c r="M139" s="11"/>
    </row>
    <row r="140" ht="14.25" customHeight="1">
      <c r="A140" s="124" t="s">
        <v>50</v>
      </c>
      <c r="B140" s="11" t="s">
        <v>161</v>
      </c>
      <c r="C140" s="11"/>
      <c r="D140" s="11" t="s">
        <v>4646</v>
      </c>
      <c r="E140" s="11"/>
      <c r="F140" s="11">
        <v>150.0</v>
      </c>
      <c r="G140" s="11">
        <v>299.99</v>
      </c>
      <c r="H140" s="11">
        <v>0.66</v>
      </c>
      <c r="I140" s="11">
        <v>0.54</v>
      </c>
      <c r="J140" s="17" t="s">
        <v>4642</v>
      </c>
      <c r="K140" s="17" t="s">
        <v>4643</v>
      </c>
      <c r="L140" s="17" t="s">
        <v>4644</v>
      </c>
      <c r="M140" s="11"/>
    </row>
    <row r="141" ht="14.25" customHeight="1">
      <c r="A141" s="124" t="s">
        <v>50</v>
      </c>
      <c r="B141" s="11" t="s">
        <v>161</v>
      </c>
      <c r="C141" s="11"/>
      <c r="D141" s="11" t="s">
        <v>4646</v>
      </c>
      <c r="E141" s="11"/>
      <c r="F141" s="11">
        <v>300.0</v>
      </c>
      <c r="G141" s="11">
        <v>599.99</v>
      </c>
      <c r="H141" s="11">
        <v>0.61</v>
      </c>
      <c r="I141" s="11">
        <v>0.52</v>
      </c>
      <c r="J141" s="17" t="s">
        <v>4642</v>
      </c>
      <c r="K141" s="17" t="s">
        <v>4643</v>
      </c>
      <c r="L141" s="17" t="s">
        <v>4644</v>
      </c>
      <c r="M141" s="11"/>
    </row>
    <row r="142" ht="14.25" customHeight="1">
      <c r="A142" s="124" t="s">
        <v>50</v>
      </c>
      <c r="B142" s="11" t="s">
        <v>161</v>
      </c>
      <c r="C142" s="11"/>
      <c r="D142" s="11" t="s">
        <v>4646</v>
      </c>
      <c r="E142" s="11"/>
      <c r="F142" s="11">
        <v>600.0</v>
      </c>
      <c r="G142" s="11">
        <v>9999.0</v>
      </c>
      <c r="H142" s="11">
        <v>0.56</v>
      </c>
      <c r="I142" s="11">
        <v>0.5</v>
      </c>
      <c r="J142" s="17" t="s">
        <v>4642</v>
      </c>
      <c r="K142" s="17" t="s">
        <v>4643</v>
      </c>
      <c r="L142" s="17" t="s">
        <v>4644</v>
      </c>
      <c r="M142" s="11"/>
    </row>
    <row r="143" ht="14.25" customHeight="1">
      <c r="A143" s="124" t="s">
        <v>50</v>
      </c>
      <c r="B143" s="11" t="s">
        <v>161</v>
      </c>
      <c r="C143" s="11"/>
      <c r="D143" s="11" t="s">
        <v>4645</v>
      </c>
      <c r="E143" s="11"/>
      <c r="F143" s="11">
        <v>0.0</v>
      </c>
      <c r="G143" s="11">
        <v>74.99</v>
      </c>
      <c r="H143" s="11">
        <v>0.75</v>
      </c>
      <c r="I143" s="11">
        <v>0.6</v>
      </c>
      <c r="J143" s="17" t="s">
        <v>4642</v>
      </c>
      <c r="K143" s="17" t="s">
        <v>4643</v>
      </c>
      <c r="L143" s="17" t="s">
        <v>4644</v>
      </c>
      <c r="M143" s="11"/>
    </row>
    <row r="144" ht="14.25" customHeight="1">
      <c r="A144" s="124" t="s">
        <v>50</v>
      </c>
      <c r="B144" s="11" t="s">
        <v>161</v>
      </c>
      <c r="C144" s="11"/>
      <c r="D144" s="11" t="s">
        <v>4645</v>
      </c>
      <c r="E144" s="11"/>
      <c r="F144" s="11">
        <v>75.0</v>
      </c>
      <c r="G144" s="11">
        <v>149.99</v>
      </c>
      <c r="H144" s="11">
        <v>0.72</v>
      </c>
      <c r="I144" s="11">
        <v>0.56</v>
      </c>
      <c r="J144" s="17" t="s">
        <v>4642</v>
      </c>
      <c r="K144" s="17" t="s">
        <v>4643</v>
      </c>
      <c r="L144" s="17" t="s">
        <v>4644</v>
      </c>
      <c r="M144" s="11"/>
    </row>
    <row r="145" ht="14.25" customHeight="1">
      <c r="A145" s="124" t="s">
        <v>50</v>
      </c>
      <c r="B145" s="11" t="s">
        <v>161</v>
      </c>
      <c r="C145" s="11"/>
      <c r="D145" s="11" t="s">
        <v>4645</v>
      </c>
      <c r="E145" s="11"/>
      <c r="F145" s="11">
        <v>150.0</v>
      </c>
      <c r="G145" s="11">
        <v>299.99</v>
      </c>
      <c r="H145" s="11">
        <v>0.66</v>
      </c>
      <c r="I145" s="11">
        <v>0.54</v>
      </c>
      <c r="J145" s="17" t="s">
        <v>4642</v>
      </c>
      <c r="K145" s="17" t="s">
        <v>4643</v>
      </c>
      <c r="L145" s="17" t="s">
        <v>4644</v>
      </c>
      <c r="M145" s="11"/>
    </row>
    <row r="146" ht="14.25" customHeight="1">
      <c r="A146" s="124" t="s">
        <v>50</v>
      </c>
      <c r="B146" s="11" t="s">
        <v>161</v>
      </c>
      <c r="C146" s="11"/>
      <c r="D146" s="11" t="s">
        <v>4645</v>
      </c>
      <c r="E146" s="11"/>
      <c r="F146" s="11">
        <v>300.0</v>
      </c>
      <c r="G146" s="11">
        <v>599.99</v>
      </c>
      <c r="H146" s="11">
        <v>0.61</v>
      </c>
      <c r="I146" s="11">
        <v>0.52</v>
      </c>
      <c r="J146" s="17" t="s">
        <v>4642</v>
      </c>
      <c r="K146" s="17" t="s">
        <v>4643</v>
      </c>
      <c r="L146" s="17" t="s">
        <v>4644</v>
      </c>
      <c r="M146" s="11"/>
    </row>
    <row r="147" ht="14.25" customHeight="1">
      <c r="A147" s="124" t="s">
        <v>50</v>
      </c>
      <c r="B147" s="11" t="s">
        <v>161</v>
      </c>
      <c r="C147" s="11"/>
      <c r="D147" s="11" t="s">
        <v>4645</v>
      </c>
      <c r="E147" s="11"/>
      <c r="F147" s="11">
        <v>600.0</v>
      </c>
      <c r="G147" s="11">
        <v>9999.0</v>
      </c>
      <c r="H147" s="11">
        <v>0.56</v>
      </c>
      <c r="I147" s="11">
        <v>0.5</v>
      </c>
      <c r="J147" s="17" t="s">
        <v>4642</v>
      </c>
      <c r="K147" s="17" t="s">
        <v>4643</v>
      </c>
      <c r="L147" s="17" t="s">
        <v>4644</v>
      </c>
      <c r="M147" s="11"/>
    </row>
    <row r="148" ht="14.25" customHeight="1">
      <c r="A148" s="124" t="s">
        <v>50</v>
      </c>
      <c r="B148" s="11" t="s">
        <v>161</v>
      </c>
      <c r="C148" s="11"/>
      <c r="D148" s="11" t="s">
        <v>162</v>
      </c>
      <c r="E148" s="11"/>
      <c r="F148" s="11">
        <v>0.0</v>
      </c>
      <c r="G148" s="11">
        <v>149.99</v>
      </c>
      <c r="H148" s="11">
        <v>0.61</v>
      </c>
      <c r="I148" s="11">
        <v>0.55</v>
      </c>
      <c r="J148" s="17" t="s">
        <v>4665</v>
      </c>
      <c r="K148" s="17" t="s">
        <v>4666</v>
      </c>
      <c r="L148" s="236" t="s">
        <v>4649</v>
      </c>
      <c r="M148" s="11"/>
    </row>
    <row r="149" ht="14.25" customHeight="1">
      <c r="A149" s="124" t="s">
        <v>50</v>
      </c>
      <c r="B149" s="11" t="s">
        <v>161</v>
      </c>
      <c r="C149" s="11"/>
      <c r="D149" s="11" t="s">
        <v>162</v>
      </c>
      <c r="E149" s="11"/>
      <c r="F149" s="11">
        <v>300.0</v>
      </c>
      <c r="G149" s="11">
        <v>399.99</v>
      </c>
      <c r="H149" s="11">
        <v>0.56</v>
      </c>
      <c r="I149" s="11">
        <v>0.52</v>
      </c>
      <c r="J149" s="17" t="s">
        <v>4665</v>
      </c>
      <c r="K149" s="17" t="s">
        <v>4666</v>
      </c>
      <c r="L149" s="236" t="s">
        <v>4649</v>
      </c>
      <c r="M149" s="11"/>
    </row>
    <row r="150" ht="14.25" customHeight="1">
      <c r="A150" s="124" t="s">
        <v>50</v>
      </c>
      <c r="B150" s="11" t="s">
        <v>161</v>
      </c>
      <c r="C150" s="11"/>
      <c r="D150" s="11" t="s">
        <v>162</v>
      </c>
      <c r="E150" s="11"/>
      <c r="F150" s="11">
        <v>400.0</v>
      </c>
      <c r="G150" s="11">
        <v>599.99</v>
      </c>
      <c r="H150" s="11">
        <v>0.56</v>
      </c>
      <c r="I150" s="11">
        <v>0.5</v>
      </c>
      <c r="J150" s="17" t="s">
        <v>4667</v>
      </c>
      <c r="K150" s="17" t="s">
        <v>4668</v>
      </c>
      <c r="L150" s="236" t="s">
        <v>4661</v>
      </c>
      <c r="M150" s="11"/>
    </row>
    <row r="151" ht="14.25" customHeight="1">
      <c r="A151" s="124" t="s">
        <v>50</v>
      </c>
      <c r="B151" s="11" t="s">
        <v>161</v>
      </c>
      <c r="C151" s="11"/>
      <c r="D151" s="11" t="s">
        <v>162</v>
      </c>
      <c r="E151" s="11"/>
      <c r="F151" s="17">
        <v>600.0</v>
      </c>
      <c r="G151" s="11">
        <v>9999.0</v>
      </c>
      <c r="H151" s="11">
        <v>0.56</v>
      </c>
      <c r="I151" s="11">
        <v>0.5</v>
      </c>
      <c r="J151" s="17" t="s">
        <v>4667</v>
      </c>
      <c r="K151" s="17" t="s">
        <v>4668</v>
      </c>
      <c r="L151" s="236" t="s">
        <v>4652</v>
      </c>
      <c r="M151" s="17" t="s">
        <v>4669</v>
      </c>
    </row>
    <row r="152" ht="14.25" customHeight="1">
      <c r="A152" s="124" t="s">
        <v>50</v>
      </c>
      <c r="B152" s="11" t="s">
        <v>161</v>
      </c>
      <c r="C152" s="11"/>
      <c r="D152" s="11"/>
      <c r="E152" s="11" t="s">
        <v>4640</v>
      </c>
      <c r="F152" s="11">
        <v>0.0</v>
      </c>
      <c r="G152" s="11">
        <v>9999.0</v>
      </c>
      <c r="H152" s="11">
        <v>5.024</v>
      </c>
      <c r="I152" s="11"/>
      <c r="J152" s="11"/>
      <c r="K152" s="11"/>
      <c r="L152" s="11"/>
      <c r="M152" s="11"/>
    </row>
    <row r="153" ht="14.25" customHeight="1">
      <c r="A153" s="124" t="s">
        <v>50</v>
      </c>
      <c r="B153" s="11"/>
      <c r="C153" s="11"/>
      <c r="D153" s="11"/>
      <c r="E153" s="11" t="s">
        <v>4653</v>
      </c>
      <c r="F153" s="11">
        <v>0.0</v>
      </c>
      <c r="G153" s="11">
        <v>9999.0</v>
      </c>
      <c r="H153" s="11">
        <v>3.517</v>
      </c>
      <c r="I153" s="11">
        <v>3.35</v>
      </c>
      <c r="J153" s="11"/>
      <c r="K153" s="11"/>
      <c r="L153" s="11"/>
      <c r="M153" s="11"/>
    </row>
    <row r="154" ht="14.25" customHeight="1">
      <c r="A154" s="124" t="s">
        <v>50</v>
      </c>
      <c r="B154" s="11"/>
      <c r="C154" s="11"/>
      <c r="D154" s="11"/>
      <c r="E154" s="11" t="s">
        <v>4654</v>
      </c>
      <c r="F154" s="11">
        <v>0.0</v>
      </c>
      <c r="G154" s="11">
        <v>9999.0</v>
      </c>
      <c r="H154" s="11">
        <v>3.517</v>
      </c>
      <c r="I154" s="238">
        <v>1.05</v>
      </c>
      <c r="J154" s="11"/>
      <c r="K154" s="11"/>
      <c r="L154" s="11"/>
      <c r="M154" s="11"/>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54"/>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4686</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57</v>
      </c>
      <c r="B3" s="14" t="s">
        <v>4622</v>
      </c>
      <c r="C3" s="14" t="s">
        <v>4687</v>
      </c>
      <c r="D3" s="14" t="s">
        <v>4688</v>
      </c>
      <c r="E3" s="14" t="s">
        <v>4689</v>
      </c>
      <c r="F3" s="14" t="s">
        <v>4690</v>
      </c>
      <c r="G3" s="14" t="s">
        <v>4691</v>
      </c>
      <c r="H3" s="14" t="s">
        <v>4692</v>
      </c>
      <c r="I3" s="14" t="s">
        <v>4629</v>
      </c>
      <c r="J3" s="14" t="s">
        <v>4693</v>
      </c>
      <c r="K3" s="15" t="s">
        <v>4694</v>
      </c>
      <c r="L3" s="15" t="s">
        <v>4695</v>
      </c>
      <c r="M3" s="14" t="s">
        <v>4696</v>
      </c>
      <c r="N3" s="14" t="s">
        <v>4697</v>
      </c>
      <c r="O3" s="14" t="s">
        <v>4698</v>
      </c>
      <c r="P3" s="14" t="s">
        <v>4699</v>
      </c>
      <c r="Q3" s="14" t="s">
        <v>4700</v>
      </c>
      <c r="R3" s="14" t="s">
        <v>29</v>
      </c>
    </row>
    <row r="4" ht="14.25" customHeight="1">
      <c r="A4" s="11" t="s">
        <v>30</v>
      </c>
      <c r="B4" s="11" t="s">
        <v>176</v>
      </c>
      <c r="C4" s="11" t="s">
        <v>4701</v>
      </c>
      <c r="D4" s="11" t="s">
        <v>4702</v>
      </c>
      <c r="E4" s="20">
        <v>0.0</v>
      </c>
      <c r="F4" s="20">
        <v>64999.0</v>
      </c>
      <c r="G4" s="11">
        <v>11.09</v>
      </c>
      <c r="H4" s="11"/>
      <c r="I4" s="11"/>
      <c r="J4" s="11"/>
      <c r="K4" s="11"/>
      <c r="L4" s="11"/>
      <c r="M4" s="11" t="s">
        <v>4703</v>
      </c>
      <c r="N4" s="11" t="s">
        <v>4704</v>
      </c>
      <c r="O4" s="11" t="s">
        <v>4705</v>
      </c>
      <c r="P4" s="11" t="s">
        <v>4706</v>
      </c>
      <c r="Q4" s="11" t="s">
        <v>4707</v>
      </c>
      <c r="R4" s="11" t="s">
        <v>4708</v>
      </c>
    </row>
    <row r="5" ht="14.25" customHeight="1">
      <c r="A5" s="11" t="s">
        <v>30</v>
      </c>
      <c r="B5" s="11" t="s">
        <v>176</v>
      </c>
      <c r="C5" s="11" t="s">
        <v>4709</v>
      </c>
      <c r="D5" s="11" t="s">
        <v>4702</v>
      </c>
      <c r="E5" s="20">
        <v>0.0</v>
      </c>
      <c r="F5" s="20">
        <v>64999.0</v>
      </c>
      <c r="G5" s="11">
        <v>11.09</v>
      </c>
      <c r="H5" s="11"/>
      <c r="I5" s="11"/>
      <c r="J5" s="11"/>
      <c r="K5" s="11"/>
      <c r="L5" s="11"/>
      <c r="M5" s="11" t="s">
        <v>4703</v>
      </c>
      <c r="N5" s="11" t="s">
        <v>4704</v>
      </c>
      <c r="O5" s="11" t="s">
        <v>4705</v>
      </c>
      <c r="P5" s="11" t="s">
        <v>4706</v>
      </c>
      <c r="Q5" s="11" t="s">
        <v>4707</v>
      </c>
      <c r="R5" s="11" t="s">
        <v>4708</v>
      </c>
    </row>
    <row r="6" ht="14.25" customHeight="1">
      <c r="A6" s="11" t="s">
        <v>30</v>
      </c>
      <c r="B6" s="11" t="s">
        <v>176</v>
      </c>
      <c r="C6" s="11" t="s">
        <v>4701</v>
      </c>
      <c r="D6" s="11" t="s">
        <v>4710</v>
      </c>
      <c r="E6" s="20">
        <v>0.0</v>
      </c>
      <c r="F6" s="20">
        <v>64999.0</v>
      </c>
      <c r="G6" s="11">
        <v>11.06</v>
      </c>
      <c r="H6" s="11"/>
      <c r="I6" s="11"/>
      <c r="J6" s="11"/>
      <c r="K6" s="11"/>
      <c r="L6" s="11"/>
      <c r="M6" s="11" t="s">
        <v>4703</v>
      </c>
      <c r="N6" s="11" t="s">
        <v>4704</v>
      </c>
      <c r="O6" s="11" t="s">
        <v>4705</v>
      </c>
      <c r="P6" s="11" t="s">
        <v>4706</v>
      </c>
      <c r="Q6" s="11" t="s">
        <v>4707</v>
      </c>
      <c r="R6" s="11" t="s">
        <v>4708</v>
      </c>
    </row>
    <row r="7" ht="14.25" customHeight="1">
      <c r="A7" s="11" t="s">
        <v>30</v>
      </c>
      <c r="B7" s="11" t="s">
        <v>176</v>
      </c>
      <c r="C7" s="11" t="s">
        <v>4709</v>
      </c>
      <c r="D7" s="11" t="s">
        <v>4710</v>
      </c>
      <c r="E7" s="20">
        <v>0.0</v>
      </c>
      <c r="F7" s="20">
        <v>64999.0</v>
      </c>
      <c r="G7" s="11">
        <v>11.06</v>
      </c>
      <c r="H7" s="11"/>
      <c r="I7" s="11"/>
      <c r="J7" s="11"/>
      <c r="K7" s="11"/>
      <c r="L7" s="11"/>
      <c r="M7" s="11" t="s">
        <v>4703</v>
      </c>
      <c r="N7" s="11" t="s">
        <v>4704</v>
      </c>
      <c r="O7" s="11" t="s">
        <v>4705</v>
      </c>
      <c r="P7" s="11" t="s">
        <v>4706</v>
      </c>
      <c r="Q7" s="11" t="s">
        <v>4707</v>
      </c>
      <c r="R7" s="11" t="s">
        <v>4708</v>
      </c>
    </row>
    <row r="8" ht="14.25" customHeight="1">
      <c r="A8" s="11" t="s">
        <v>30</v>
      </c>
      <c r="B8" s="11" t="s">
        <v>176</v>
      </c>
      <c r="C8" s="11" t="s">
        <v>4701</v>
      </c>
      <c r="D8" s="17" t="s">
        <v>4711</v>
      </c>
      <c r="E8" s="20">
        <v>0.0</v>
      </c>
      <c r="F8" s="20">
        <v>9999999.0</v>
      </c>
      <c r="G8" s="17"/>
      <c r="H8" s="11"/>
      <c r="I8" s="11"/>
      <c r="J8" s="11"/>
      <c r="K8" s="17">
        <v>10.0</v>
      </c>
      <c r="L8" s="17">
        <v>-1.6E-4</v>
      </c>
      <c r="M8" s="11" t="s">
        <v>4703</v>
      </c>
      <c r="N8" s="11" t="s">
        <v>4704</v>
      </c>
      <c r="O8" s="11" t="s">
        <v>4705</v>
      </c>
      <c r="P8" s="11" t="s">
        <v>4706</v>
      </c>
      <c r="Q8" s="11" t="s">
        <v>4707</v>
      </c>
      <c r="R8" s="11" t="s">
        <v>4708</v>
      </c>
    </row>
    <row r="9" ht="14.25" customHeight="1">
      <c r="A9" s="11" t="s">
        <v>30</v>
      </c>
      <c r="B9" s="11" t="s">
        <v>176</v>
      </c>
      <c r="C9" s="11" t="s">
        <v>4709</v>
      </c>
      <c r="D9" s="17" t="s">
        <v>4711</v>
      </c>
      <c r="E9" s="20">
        <v>0.0</v>
      </c>
      <c r="F9" s="20">
        <v>9999999.0</v>
      </c>
      <c r="G9" s="17"/>
      <c r="H9" s="11"/>
      <c r="I9" s="11"/>
      <c r="J9" s="11"/>
      <c r="K9" s="17">
        <v>10.0</v>
      </c>
      <c r="L9" s="17">
        <v>-1.6E-4</v>
      </c>
      <c r="M9" s="11" t="s">
        <v>4703</v>
      </c>
      <c r="N9" s="11" t="s">
        <v>4704</v>
      </c>
      <c r="O9" s="11" t="s">
        <v>4705</v>
      </c>
      <c r="P9" s="11" t="s">
        <v>4706</v>
      </c>
      <c r="Q9" s="11" t="s">
        <v>4707</v>
      </c>
      <c r="R9" s="11" t="s">
        <v>4708</v>
      </c>
    </row>
    <row r="10" ht="14.25" customHeight="1">
      <c r="A10" s="11" t="s">
        <v>30</v>
      </c>
      <c r="B10" s="11" t="s">
        <v>176</v>
      </c>
      <c r="C10" s="11" t="s">
        <v>4701</v>
      </c>
      <c r="D10" s="11" t="s">
        <v>4702</v>
      </c>
      <c r="E10" s="20">
        <v>65000.0</v>
      </c>
      <c r="F10" s="20">
        <v>134999.0</v>
      </c>
      <c r="G10" s="11"/>
      <c r="H10" s="11">
        <v>9.63</v>
      </c>
      <c r="I10" s="11"/>
      <c r="J10" s="11"/>
      <c r="K10" s="11"/>
      <c r="L10" s="11"/>
      <c r="M10" s="11" t="s">
        <v>4703</v>
      </c>
      <c r="N10" s="11" t="s">
        <v>4704</v>
      </c>
      <c r="O10" s="11" t="s">
        <v>4705</v>
      </c>
      <c r="P10" s="11" t="s">
        <v>4706</v>
      </c>
      <c r="Q10" s="11" t="s">
        <v>4707</v>
      </c>
      <c r="R10" s="11" t="s">
        <v>4708</v>
      </c>
    </row>
    <row r="11" ht="14.25" customHeight="1">
      <c r="A11" s="11" t="s">
        <v>30</v>
      </c>
      <c r="B11" s="11" t="s">
        <v>176</v>
      </c>
      <c r="C11" s="11" t="s">
        <v>4701</v>
      </c>
      <c r="D11" s="11" t="s">
        <v>4710</v>
      </c>
      <c r="E11" s="20">
        <v>65000.0</v>
      </c>
      <c r="F11" s="20">
        <v>134999.0</v>
      </c>
      <c r="G11" s="11"/>
      <c r="H11" s="11">
        <v>9.63</v>
      </c>
      <c r="I11" s="11"/>
      <c r="J11" s="11"/>
      <c r="K11" s="11"/>
      <c r="L11" s="11"/>
      <c r="M11" s="11" t="s">
        <v>4703</v>
      </c>
      <c r="N11" s="11" t="s">
        <v>4704</v>
      </c>
      <c r="O11" s="11" t="s">
        <v>4705</v>
      </c>
      <c r="P11" s="11" t="s">
        <v>4706</v>
      </c>
      <c r="Q11" s="11" t="s">
        <v>4707</v>
      </c>
      <c r="R11" s="11" t="s">
        <v>4708</v>
      </c>
    </row>
    <row r="12" ht="14.25" customHeight="1">
      <c r="A12" s="11" t="s">
        <v>30</v>
      </c>
      <c r="B12" s="11" t="s">
        <v>176</v>
      </c>
      <c r="C12" s="11" t="s">
        <v>4709</v>
      </c>
      <c r="D12" s="11" t="s">
        <v>4702</v>
      </c>
      <c r="E12" s="20">
        <v>65000.0</v>
      </c>
      <c r="F12" s="20">
        <v>134999.0</v>
      </c>
      <c r="G12" s="11"/>
      <c r="H12" s="11">
        <v>9.63</v>
      </c>
      <c r="I12" s="11"/>
      <c r="J12" s="11"/>
      <c r="K12" s="11"/>
      <c r="L12" s="11"/>
      <c r="M12" s="11" t="s">
        <v>4703</v>
      </c>
      <c r="N12" s="11" t="s">
        <v>4704</v>
      </c>
      <c r="O12" s="11" t="s">
        <v>4705</v>
      </c>
      <c r="P12" s="11" t="s">
        <v>4706</v>
      </c>
      <c r="Q12" s="11" t="s">
        <v>4707</v>
      </c>
      <c r="R12" s="11" t="s">
        <v>4708</v>
      </c>
    </row>
    <row r="13" ht="14.25" customHeight="1">
      <c r="A13" s="11" t="s">
        <v>30</v>
      </c>
      <c r="B13" s="11" t="s">
        <v>176</v>
      </c>
      <c r="C13" s="11" t="s">
        <v>4709</v>
      </c>
      <c r="D13" s="11" t="s">
        <v>4710</v>
      </c>
      <c r="E13" s="20">
        <v>65000.0</v>
      </c>
      <c r="F13" s="20">
        <v>134999.0</v>
      </c>
      <c r="G13" s="11"/>
      <c r="H13" s="11">
        <v>9.63</v>
      </c>
      <c r="I13" s="11"/>
      <c r="J13" s="11"/>
      <c r="K13" s="11"/>
      <c r="L13" s="11"/>
      <c r="M13" s="11" t="s">
        <v>4703</v>
      </c>
      <c r="N13" s="11" t="s">
        <v>4704</v>
      </c>
      <c r="O13" s="11" t="s">
        <v>4705</v>
      </c>
      <c r="P13" s="11" t="s">
        <v>4706</v>
      </c>
      <c r="Q13" s="11" t="s">
        <v>4707</v>
      </c>
      <c r="R13" s="11" t="s">
        <v>4708</v>
      </c>
    </row>
    <row r="14" ht="14.25" customHeight="1">
      <c r="A14" s="11" t="s">
        <v>30</v>
      </c>
      <c r="B14" s="11" t="s">
        <v>176</v>
      </c>
      <c r="C14" s="11" t="s">
        <v>4701</v>
      </c>
      <c r="D14" s="11" t="s">
        <v>4702</v>
      </c>
      <c r="E14" s="20">
        <v>135000.0</v>
      </c>
      <c r="F14" s="20">
        <v>239999.0</v>
      </c>
      <c r="G14" s="11"/>
      <c r="H14" s="11">
        <v>9.28</v>
      </c>
      <c r="I14" s="11"/>
      <c r="J14" s="11"/>
      <c r="K14" s="11"/>
      <c r="L14" s="11"/>
      <c r="M14" s="11" t="s">
        <v>4703</v>
      </c>
      <c r="N14" s="11" t="s">
        <v>4704</v>
      </c>
      <c r="O14" s="11" t="s">
        <v>4705</v>
      </c>
      <c r="P14" s="11" t="s">
        <v>4706</v>
      </c>
      <c r="Q14" s="11" t="s">
        <v>4707</v>
      </c>
      <c r="R14" s="11" t="s">
        <v>4708</v>
      </c>
    </row>
    <row r="15" ht="14.25" customHeight="1">
      <c r="A15" s="11" t="s">
        <v>30</v>
      </c>
      <c r="B15" s="11" t="s">
        <v>176</v>
      </c>
      <c r="C15" s="11" t="s">
        <v>4701</v>
      </c>
      <c r="D15" s="11" t="s">
        <v>4710</v>
      </c>
      <c r="E15" s="20">
        <v>135000.0</v>
      </c>
      <c r="F15" s="20">
        <v>239999.0</v>
      </c>
      <c r="G15" s="11"/>
      <c r="H15" s="11">
        <v>9.28</v>
      </c>
      <c r="I15" s="11"/>
      <c r="J15" s="11"/>
      <c r="K15" s="11"/>
      <c r="L15" s="11"/>
      <c r="M15" s="11" t="s">
        <v>4703</v>
      </c>
      <c r="N15" s="11" t="s">
        <v>4704</v>
      </c>
      <c r="O15" s="11" t="s">
        <v>4705</v>
      </c>
      <c r="P15" s="11" t="s">
        <v>4706</v>
      </c>
      <c r="Q15" s="11" t="s">
        <v>4707</v>
      </c>
      <c r="R15" s="11" t="s">
        <v>4708</v>
      </c>
    </row>
    <row r="16" ht="14.25" customHeight="1">
      <c r="A16" s="11" t="s">
        <v>30</v>
      </c>
      <c r="B16" s="11" t="s">
        <v>176</v>
      </c>
      <c r="C16" s="11" t="s">
        <v>4709</v>
      </c>
      <c r="D16" s="11" t="s">
        <v>4702</v>
      </c>
      <c r="E16" s="20">
        <v>135000.0</v>
      </c>
      <c r="F16" s="20">
        <v>239999.0</v>
      </c>
      <c r="G16" s="11"/>
      <c r="H16" s="11">
        <v>9.28</v>
      </c>
      <c r="I16" s="11"/>
      <c r="J16" s="11"/>
      <c r="K16" s="11"/>
      <c r="L16" s="11"/>
      <c r="M16" s="11" t="s">
        <v>4703</v>
      </c>
      <c r="N16" s="11" t="s">
        <v>4704</v>
      </c>
      <c r="O16" s="11" t="s">
        <v>4705</v>
      </c>
      <c r="P16" s="11" t="s">
        <v>4706</v>
      </c>
      <c r="Q16" s="11" t="s">
        <v>4707</v>
      </c>
      <c r="R16" s="11" t="s">
        <v>4708</v>
      </c>
    </row>
    <row r="17" ht="14.25" customHeight="1">
      <c r="A17" s="11" t="s">
        <v>30</v>
      </c>
      <c r="B17" s="11" t="s">
        <v>176</v>
      </c>
      <c r="C17" s="11" t="s">
        <v>4709</v>
      </c>
      <c r="D17" s="11" t="s">
        <v>4710</v>
      </c>
      <c r="E17" s="20">
        <v>135000.0</v>
      </c>
      <c r="F17" s="20">
        <v>239999.0</v>
      </c>
      <c r="G17" s="11"/>
      <c r="H17" s="11">
        <v>9.28</v>
      </c>
      <c r="I17" s="11"/>
      <c r="J17" s="11"/>
      <c r="K17" s="11"/>
      <c r="L17" s="11"/>
      <c r="M17" s="11" t="s">
        <v>4703</v>
      </c>
      <c r="N17" s="11" t="s">
        <v>4704</v>
      </c>
      <c r="O17" s="11" t="s">
        <v>4705</v>
      </c>
      <c r="P17" s="11" t="s">
        <v>4706</v>
      </c>
      <c r="Q17" s="11" t="s">
        <v>4707</v>
      </c>
      <c r="R17" s="11" t="s">
        <v>4708</v>
      </c>
    </row>
    <row r="18" ht="14.25" customHeight="1">
      <c r="A18" s="11" t="s">
        <v>30</v>
      </c>
      <c r="B18" s="11" t="s">
        <v>176</v>
      </c>
      <c r="C18" s="11" t="s">
        <v>4701</v>
      </c>
      <c r="D18" s="11" t="s">
        <v>4702</v>
      </c>
      <c r="E18" s="20">
        <v>240000.0</v>
      </c>
      <c r="F18" s="20">
        <v>759999.0</v>
      </c>
      <c r="G18" s="11"/>
      <c r="H18" s="11">
        <v>8.92</v>
      </c>
      <c r="I18" s="11"/>
      <c r="J18" s="11"/>
      <c r="K18" s="11"/>
      <c r="L18" s="11"/>
      <c r="M18" s="11" t="s">
        <v>4703</v>
      </c>
      <c r="N18" s="11" t="s">
        <v>4704</v>
      </c>
      <c r="O18" s="11" t="s">
        <v>4705</v>
      </c>
      <c r="P18" s="11" t="s">
        <v>4706</v>
      </c>
      <c r="Q18" s="11" t="s">
        <v>4707</v>
      </c>
      <c r="R18" s="11" t="s">
        <v>4708</v>
      </c>
    </row>
    <row r="19" ht="14.25" customHeight="1">
      <c r="A19" s="11" t="s">
        <v>30</v>
      </c>
      <c r="B19" s="11" t="s">
        <v>176</v>
      </c>
      <c r="C19" s="11" t="s">
        <v>4701</v>
      </c>
      <c r="D19" s="11" t="s">
        <v>4710</v>
      </c>
      <c r="E19" s="20">
        <v>240000.0</v>
      </c>
      <c r="F19" s="20">
        <v>759999.0</v>
      </c>
      <c r="G19" s="11"/>
      <c r="H19" s="11">
        <v>8.92</v>
      </c>
      <c r="I19" s="11"/>
      <c r="J19" s="11"/>
      <c r="K19" s="11"/>
      <c r="L19" s="11"/>
      <c r="M19" s="11" t="s">
        <v>4703</v>
      </c>
      <c r="N19" s="11" t="s">
        <v>4704</v>
      </c>
      <c r="O19" s="11" t="s">
        <v>4705</v>
      </c>
      <c r="P19" s="11" t="s">
        <v>4706</v>
      </c>
      <c r="Q19" s="11" t="s">
        <v>4707</v>
      </c>
      <c r="R19" s="11" t="s">
        <v>4708</v>
      </c>
    </row>
    <row r="20" ht="14.25" customHeight="1">
      <c r="A20" s="11" t="s">
        <v>30</v>
      </c>
      <c r="B20" s="11" t="s">
        <v>176</v>
      </c>
      <c r="C20" s="11" t="s">
        <v>4709</v>
      </c>
      <c r="D20" s="11" t="s">
        <v>4702</v>
      </c>
      <c r="E20" s="20">
        <v>240000.0</v>
      </c>
      <c r="F20" s="20">
        <v>759999.0</v>
      </c>
      <c r="G20" s="11"/>
      <c r="H20" s="11">
        <v>8.92</v>
      </c>
      <c r="I20" s="11"/>
      <c r="J20" s="11"/>
      <c r="K20" s="11"/>
      <c r="L20" s="11"/>
      <c r="M20" s="11" t="s">
        <v>4703</v>
      </c>
      <c r="N20" s="11" t="s">
        <v>4704</v>
      </c>
      <c r="O20" s="11" t="s">
        <v>4705</v>
      </c>
      <c r="P20" s="11" t="s">
        <v>4706</v>
      </c>
      <c r="Q20" s="11" t="s">
        <v>4707</v>
      </c>
      <c r="R20" s="11" t="s">
        <v>4708</v>
      </c>
    </row>
    <row r="21" ht="14.25" customHeight="1">
      <c r="A21" s="11" t="s">
        <v>30</v>
      </c>
      <c r="B21" s="11" t="s">
        <v>176</v>
      </c>
      <c r="C21" s="11" t="s">
        <v>4709</v>
      </c>
      <c r="D21" s="11" t="s">
        <v>4710</v>
      </c>
      <c r="E21" s="20">
        <v>240000.0</v>
      </c>
      <c r="F21" s="20">
        <v>759999.0</v>
      </c>
      <c r="G21" s="11"/>
      <c r="H21" s="11">
        <v>8.92</v>
      </c>
      <c r="I21" s="11"/>
      <c r="J21" s="11"/>
      <c r="K21" s="11"/>
      <c r="L21" s="11"/>
      <c r="M21" s="11" t="s">
        <v>4703</v>
      </c>
      <c r="N21" s="11" t="s">
        <v>4704</v>
      </c>
      <c r="O21" s="11" t="s">
        <v>4705</v>
      </c>
      <c r="P21" s="11" t="s">
        <v>4706</v>
      </c>
      <c r="Q21" s="11" t="s">
        <v>4707</v>
      </c>
      <c r="R21" s="11" t="s">
        <v>4708</v>
      </c>
    </row>
    <row r="22" ht="14.25" customHeight="1">
      <c r="A22" s="11" t="s">
        <v>30</v>
      </c>
      <c r="B22" s="11" t="s">
        <v>176</v>
      </c>
      <c r="C22" s="11" t="s">
        <v>4701</v>
      </c>
      <c r="D22" s="11" t="s">
        <v>4702</v>
      </c>
      <c r="E22" s="20">
        <v>760000.0</v>
      </c>
      <c r="F22" s="20">
        <v>9999999.0</v>
      </c>
      <c r="G22" s="11"/>
      <c r="H22" s="11">
        <v>8.63</v>
      </c>
      <c r="I22" s="11"/>
      <c r="J22" s="11"/>
      <c r="K22" s="11"/>
      <c r="L22" s="11"/>
      <c r="M22" s="11" t="s">
        <v>4703</v>
      </c>
      <c r="N22" s="11" t="s">
        <v>4704</v>
      </c>
      <c r="O22" s="11" t="s">
        <v>4705</v>
      </c>
      <c r="P22" s="11" t="s">
        <v>4706</v>
      </c>
      <c r="Q22" s="11" t="s">
        <v>4707</v>
      </c>
      <c r="R22" s="11" t="s">
        <v>4708</v>
      </c>
    </row>
    <row r="23" ht="14.25" customHeight="1">
      <c r="A23" s="11" t="s">
        <v>30</v>
      </c>
      <c r="B23" s="11" t="s">
        <v>176</v>
      </c>
      <c r="C23" s="11" t="s">
        <v>4701</v>
      </c>
      <c r="D23" s="11" t="s">
        <v>4710</v>
      </c>
      <c r="E23" s="20">
        <v>760000.0</v>
      </c>
      <c r="F23" s="20">
        <v>9999999.0</v>
      </c>
      <c r="G23" s="11"/>
      <c r="H23" s="11">
        <v>8.63</v>
      </c>
      <c r="I23" s="11"/>
      <c r="J23" s="11"/>
      <c r="K23" s="11"/>
      <c r="L23" s="11"/>
      <c r="M23" s="11" t="s">
        <v>4703</v>
      </c>
      <c r="N23" s="11" t="s">
        <v>4704</v>
      </c>
      <c r="O23" s="11" t="s">
        <v>4705</v>
      </c>
      <c r="P23" s="11" t="s">
        <v>4706</v>
      </c>
      <c r="Q23" s="11" t="s">
        <v>4707</v>
      </c>
      <c r="R23" s="11" t="s">
        <v>4708</v>
      </c>
    </row>
    <row r="24" ht="14.25" customHeight="1">
      <c r="A24" s="11" t="s">
        <v>30</v>
      </c>
      <c r="B24" s="11" t="s">
        <v>176</v>
      </c>
      <c r="C24" s="11" t="s">
        <v>4709</v>
      </c>
      <c r="D24" s="11" t="s">
        <v>4702</v>
      </c>
      <c r="E24" s="20">
        <v>760000.0</v>
      </c>
      <c r="F24" s="20">
        <v>9999999.0</v>
      </c>
      <c r="G24" s="11"/>
      <c r="H24" s="11">
        <v>8.63</v>
      </c>
      <c r="I24" s="11"/>
      <c r="J24" s="11"/>
      <c r="K24" s="11"/>
      <c r="L24" s="11"/>
      <c r="M24" s="11" t="s">
        <v>4703</v>
      </c>
      <c r="N24" s="11" t="s">
        <v>4704</v>
      </c>
      <c r="O24" s="11" t="s">
        <v>4705</v>
      </c>
      <c r="P24" s="11" t="s">
        <v>4706</v>
      </c>
      <c r="Q24" s="11" t="s">
        <v>4707</v>
      </c>
      <c r="R24" s="11" t="s">
        <v>4708</v>
      </c>
    </row>
    <row r="25" ht="14.25" customHeight="1">
      <c r="A25" s="11" t="s">
        <v>30</v>
      </c>
      <c r="B25" s="11" t="s">
        <v>176</v>
      </c>
      <c r="C25" s="11" t="s">
        <v>4709</v>
      </c>
      <c r="D25" s="11" t="s">
        <v>4710</v>
      </c>
      <c r="E25" s="20">
        <v>760000.0</v>
      </c>
      <c r="F25" s="20">
        <v>9999999.0</v>
      </c>
      <c r="G25" s="11"/>
      <c r="H25" s="11">
        <v>8.63</v>
      </c>
      <c r="I25" s="11"/>
      <c r="J25" s="11"/>
      <c r="K25" s="11"/>
      <c r="L25" s="11"/>
      <c r="M25" s="11" t="s">
        <v>4703</v>
      </c>
      <c r="N25" s="11" t="s">
        <v>4704</v>
      </c>
      <c r="O25" s="11" t="s">
        <v>4705</v>
      </c>
      <c r="P25" s="11" t="s">
        <v>4706</v>
      </c>
      <c r="Q25" s="11" t="s">
        <v>4707</v>
      </c>
      <c r="R25" s="11" t="s">
        <v>4708</v>
      </c>
    </row>
    <row r="26" ht="14.25" customHeight="1">
      <c r="A26" s="11" t="s">
        <v>32</v>
      </c>
      <c r="B26" s="11" t="s">
        <v>176</v>
      </c>
      <c r="C26" s="11" t="s">
        <v>4709</v>
      </c>
      <c r="D26" s="11" t="s">
        <v>4702</v>
      </c>
      <c r="E26" s="20">
        <v>0.0</v>
      </c>
      <c r="F26" s="20">
        <v>64999.0</v>
      </c>
      <c r="G26" s="11">
        <v>10.0</v>
      </c>
      <c r="H26" s="11"/>
      <c r="I26" s="11"/>
      <c r="J26" s="11"/>
      <c r="K26" s="11"/>
      <c r="L26" s="11"/>
      <c r="M26" s="11" t="s">
        <v>4703</v>
      </c>
      <c r="N26" s="11" t="s">
        <v>4704</v>
      </c>
      <c r="O26" s="11" t="s">
        <v>4705</v>
      </c>
      <c r="P26" s="11" t="s">
        <v>4706</v>
      </c>
      <c r="Q26" s="11" t="s">
        <v>4707</v>
      </c>
      <c r="R26" s="11" t="s">
        <v>4670</v>
      </c>
    </row>
    <row r="27" ht="14.25" customHeight="1">
      <c r="A27" s="11" t="s">
        <v>32</v>
      </c>
      <c r="B27" s="11" t="s">
        <v>176</v>
      </c>
      <c r="C27" s="11" t="s">
        <v>4701</v>
      </c>
      <c r="D27" s="11" t="s">
        <v>4702</v>
      </c>
      <c r="E27" s="20">
        <v>0.0</v>
      </c>
      <c r="F27" s="20">
        <v>64999.0</v>
      </c>
      <c r="G27" s="11">
        <v>10.0</v>
      </c>
      <c r="H27" s="11"/>
      <c r="I27" s="11"/>
      <c r="J27" s="11"/>
      <c r="K27" s="11"/>
      <c r="L27" s="11"/>
      <c r="M27" s="11" t="s">
        <v>4703</v>
      </c>
      <c r="N27" s="11" t="s">
        <v>4704</v>
      </c>
      <c r="O27" s="11" t="s">
        <v>4705</v>
      </c>
      <c r="P27" s="11" t="s">
        <v>4706</v>
      </c>
      <c r="Q27" s="11" t="s">
        <v>4707</v>
      </c>
      <c r="R27" s="11" t="s">
        <v>4670</v>
      </c>
    </row>
    <row r="28" ht="14.25" customHeight="1">
      <c r="A28" s="11" t="s">
        <v>32</v>
      </c>
      <c r="B28" s="11" t="s">
        <v>176</v>
      </c>
      <c r="C28" s="11" t="s">
        <v>4709</v>
      </c>
      <c r="D28" s="11" t="s">
        <v>4710</v>
      </c>
      <c r="E28" s="20">
        <v>0.0</v>
      </c>
      <c r="F28" s="20">
        <v>64999.0</v>
      </c>
      <c r="G28" s="11">
        <v>9.7</v>
      </c>
      <c r="H28" s="11"/>
      <c r="I28" s="11"/>
      <c r="J28" s="11"/>
      <c r="K28" s="11"/>
      <c r="L28" s="11"/>
      <c r="M28" s="11" t="s">
        <v>4703</v>
      </c>
      <c r="N28" s="11" t="s">
        <v>4704</v>
      </c>
      <c r="O28" s="11" t="s">
        <v>4705</v>
      </c>
      <c r="P28" s="11" t="s">
        <v>4706</v>
      </c>
      <c r="Q28" s="11" t="s">
        <v>4707</v>
      </c>
      <c r="R28" s="11" t="s">
        <v>4670</v>
      </c>
    </row>
    <row r="29" ht="14.25" customHeight="1">
      <c r="A29" s="11" t="s">
        <v>32</v>
      </c>
      <c r="B29" s="11" t="s">
        <v>176</v>
      </c>
      <c r="C29" s="11" t="s">
        <v>4701</v>
      </c>
      <c r="D29" s="11" t="s">
        <v>4710</v>
      </c>
      <c r="E29" s="20">
        <v>0.0</v>
      </c>
      <c r="F29" s="20">
        <v>64999.0</v>
      </c>
      <c r="G29" s="11">
        <v>9.7</v>
      </c>
      <c r="H29" s="11"/>
      <c r="I29" s="11"/>
      <c r="J29" s="11"/>
      <c r="K29" s="11"/>
      <c r="L29" s="11"/>
      <c r="M29" s="11" t="s">
        <v>4703</v>
      </c>
      <c r="N29" s="11" t="s">
        <v>4704</v>
      </c>
      <c r="O29" s="11" t="s">
        <v>4705</v>
      </c>
      <c r="P29" s="11" t="s">
        <v>4706</v>
      </c>
      <c r="Q29" s="11" t="s">
        <v>4707</v>
      </c>
      <c r="R29" s="11" t="s">
        <v>4670</v>
      </c>
    </row>
    <row r="30" ht="14.25" customHeight="1">
      <c r="A30" s="11" t="s">
        <v>32</v>
      </c>
      <c r="B30" s="11" t="s">
        <v>176</v>
      </c>
      <c r="C30" s="11" t="s">
        <v>4709</v>
      </c>
      <c r="D30" s="17" t="s">
        <v>4711</v>
      </c>
      <c r="E30" s="20">
        <v>0.0</v>
      </c>
      <c r="F30" s="20">
        <v>9999999.0</v>
      </c>
      <c r="G30" s="17"/>
      <c r="H30" s="11"/>
      <c r="I30" s="11"/>
      <c r="J30" s="11"/>
      <c r="K30" s="17">
        <v>10.0</v>
      </c>
      <c r="L30" s="17">
        <v>-1.6E-4</v>
      </c>
      <c r="M30" s="11" t="s">
        <v>4703</v>
      </c>
      <c r="N30" s="11" t="s">
        <v>4704</v>
      </c>
      <c r="O30" s="11" t="s">
        <v>4705</v>
      </c>
      <c r="P30" s="11" t="s">
        <v>4706</v>
      </c>
      <c r="Q30" s="11" t="s">
        <v>4707</v>
      </c>
      <c r="R30" s="11" t="s">
        <v>4670</v>
      </c>
    </row>
    <row r="31" ht="14.25" customHeight="1">
      <c r="A31" s="11" t="s">
        <v>32</v>
      </c>
      <c r="B31" s="11" t="s">
        <v>176</v>
      </c>
      <c r="C31" s="11" t="s">
        <v>4701</v>
      </c>
      <c r="D31" s="17" t="s">
        <v>4711</v>
      </c>
      <c r="E31" s="20">
        <v>0.0</v>
      </c>
      <c r="F31" s="20">
        <v>9999999.0</v>
      </c>
      <c r="G31" s="17"/>
      <c r="H31" s="11"/>
      <c r="I31" s="11"/>
      <c r="J31" s="11"/>
      <c r="K31" s="17">
        <v>10.0</v>
      </c>
      <c r="L31" s="17">
        <v>-1.6E-4</v>
      </c>
      <c r="M31" s="11" t="s">
        <v>4703</v>
      </c>
      <c r="N31" s="11" t="s">
        <v>4704</v>
      </c>
      <c r="O31" s="11" t="s">
        <v>4705</v>
      </c>
      <c r="P31" s="11" t="s">
        <v>4706</v>
      </c>
      <c r="Q31" s="11" t="s">
        <v>4707</v>
      </c>
      <c r="R31" s="11" t="s">
        <v>4670</v>
      </c>
    </row>
    <row r="32" ht="14.25" customHeight="1">
      <c r="A32" s="11" t="s">
        <v>32</v>
      </c>
      <c r="B32" s="11" t="s">
        <v>176</v>
      </c>
      <c r="C32" s="11" t="s">
        <v>4709</v>
      </c>
      <c r="D32" s="11" t="s">
        <v>4702</v>
      </c>
      <c r="E32" s="20">
        <v>65000.0</v>
      </c>
      <c r="F32" s="20">
        <v>134999.0</v>
      </c>
      <c r="G32" s="11"/>
      <c r="H32" s="11">
        <v>8.9</v>
      </c>
      <c r="I32" s="11">
        <v>8.3</v>
      </c>
      <c r="J32" s="11"/>
      <c r="K32" s="11"/>
      <c r="L32" s="11"/>
      <c r="M32" s="11" t="s">
        <v>4703</v>
      </c>
      <c r="N32" s="11" t="s">
        <v>4704</v>
      </c>
      <c r="O32" s="11" t="s">
        <v>4705</v>
      </c>
      <c r="P32" s="11" t="s">
        <v>4706</v>
      </c>
      <c r="Q32" s="11" t="s">
        <v>4707</v>
      </c>
      <c r="R32" s="11" t="s">
        <v>4670</v>
      </c>
    </row>
    <row r="33" ht="14.25" customHeight="1">
      <c r="A33" s="11" t="s">
        <v>32</v>
      </c>
      <c r="B33" s="11" t="s">
        <v>176</v>
      </c>
      <c r="C33" s="11" t="s">
        <v>4701</v>
      </c>
      <c r="D33" s="11" t="s">
        <v>4702</v>
      </c>
      <c r="E33" s="20">
        <v>65000.0</v>
      </c>
      <c r="F33" s="20">
        <v>134999.0</v>
      </c>
      <c r="G33" s="11"/>
      <c r="H33" s="11">
        <v>8.9</v>
      </c>
      <c r="I33" s="11">
        <v>8.3</v>
      </c>
      <c r="J33" s="11"/>
      <c r="K33" s="11"/>
      <c r="L33" s="11"/>
      <c r="M33" s="11" t="s">
        <v>4703</v>
      </c>
      <c r="N33" s="11" t="s">
        <v>4704</v>
      </c>
      <c r="O33" s="11" t="s">
        <v>4705</v>
      </c>
      <c r="P33" s="11" t="s">
        <v>4706</v>
      </c>
      <c r="Q33" s="11" t="s">
        <v>4707</v>
      </c>
      <c r="R33" s="11" t="s">
        <v>4670</v>
      </c>
    </row>
    <row r="34" ht="14.25" customHeight="1">
      <c r="A34" s="11" t="s">
        <v>32</v>
      </c>
      <c r="B34" s="11" t="s">
        <v>176</v>
      </c>
      <c r="C34" s="11" t="s">
        <v>4709</v>
      </c>
      <c r="D34" s="11" t="s">
        <v>4710</v>
      </c>
      <c r="E34" s="20">
        <v>65000.0</v>
      </c>
      <c r="F34" s="20">
        <v>134999.0</v>
      </c>
      <c r="G34" s="11"/>
      <c r="H34" s="11">
        <v>8.9</v>
      </c>
      <c r="I34" s="11">
        <v>8.3</v>
      </c>
      <c r="J34" s="11"/>
      <c r="K34" s="11"/>
      <c r="L34" s="11"/>
      <c r="M34" s="11" t="s">
        <v>4703</v>
      </c>
      <c r="N34" s="11" t="s">
        <v>4704</v>
      </c>
      <c r="O34" s="11" t="s">
        <v>4705</v>
      </c>
      <c r="P34" s="11" t="s">
        <v>4706</v>
      </c>
      <c r="Q34" s="11" t="s">
        <v>4707</v>
      </c>
      <c r="R34" s="11" t="s">
        <v>4670</v>
      </c>
    </row>
    <row r="35" ht="14.25" customHeight="1">
      <c r="A35" s="11" t="s">
        <v>32</v>
      </c>
      <c r="B35" s="11" t="s">
        <v>176</v>
      </c>
      <c r="C35" s="11" t="s">
        <v>4701</v>
      </c>
      <c r="D35" s="11" t="s">
        <v>4710</v>
      </c>
      <c r="E35" s="20">
        <v>65000.0</v>
      </c>
      <c r="F35" s="20">
        <v>134999.0</v>
      </c>
      <c r="G35" s="11"/>
      <c r="H35" s="11">
        <v>8.9</v>
      </c>
      <c r="I35" s="11">
        <v>8.3</v>
      </c>
      <c r="J35" s="11"/>
      <c r="K35" s="11"/>
      <c r="L35" s="11"/>
      <c r="M35" s="11" t="s">
        <v>4703</v>
      </c>
      <c r="N35" s="11" t="s">
        <v>4704</v>
      </c>
      <c r="O35" s="11" t="s">
        <v>4705</v>
      </c>
      <c r="P35" s="11" t="s">
        <v>4706</v>
      </c>
      <c r="Q35" s="11" t="s">
        <v>4707</v>
      </c>
      <c r="R35" s="11" t="s">
        <v>4670</v>
      </c>
    </row>
    <row r="36" ht="14.25" customHeight="1">
      <c r="A36" s="11" t="s">
        <v>32</v>
      </c>
      <c r="B36" s="11" t="s">
        <v>176</v>
      </c>
      <c r="C36" s="11" t="s">
        <v>4709</v>
      </c>
      <c r="D36" s="11" t="s">
        <v>4702</v>
      </c>
      <c r="E36" s="20">
        <v>135000.0</v>
      </c>
      <c r="F36" s="20">
        <v>759999.0</v>
      </c>
      <c r="G36" s="11"/>
      <c r="H36" s="11">
        <v>8.5</v>
      </c>
      <c r="I36" s="11">
        <v>7.5</v>
      </c>
      <c r="J36" s="11"/>
      <c r="K36" s="11"/>
      <c r="L36" s="11"/>
      <c r="M36" s="11" t="s">
        <v>4703</v>
      </c>
      <c r="N36" s="11" t="s">
        <v>4704</v>
      </c>
      <c r="O36" s="11" t="s">
        <v>4705</v>
      </c>
      <c r="P36" s="11" t="s">
        <v>4706</v>
      </c>
      <c r="Q36" s="11" t="s">
        <v>4707</v>
      </c>
      <c r="R36" s="11" t="s">
        <v>4670</v>
      </c>
    </row>
    <row r="37" ht="14.25" customHeight="1">
      <c r="A37" s="11" t="s">
        <v>32</v>
      </c>
      <c r="B37" s="11" t="s">
        <v>176</v>
      </c>
      <c r="C37" s="11" t="s">
        <v>4701</v>
      </c>
      <c r="D37" s="11" t="s">
        <v>4702</v>
      </c>
      <c r="E37" s="20">
        <v>135000.0</v>
      </c>
      <c r="F37" s="20">
        <v>759999.0</v>
      </c>
      <c r="G37" s="11"/>
      <c r="H37" s="11">
        <v>8.5</v>
      </c>
      <c r="I37" s="11">
        <v>7.5</v>
      </c>
      <c r="J37" s="11"/>
      <c r="K37" s="11"/>
      <c r="L37" s="11"/>
      <c r="M37" s="11" t="s">
        <v>4703</v>
      </c>
      <c r="N37" s="11" t="s">
        <v>4704</v>
      </c>
      <c r="O37" s="11" t="s">
        <v>4705</v>
      </c>
      <c r="P37" s="11" t="s">
        <v>4706</v>
      </c>
      <c r="Q37" s="11" t="s">
        <v>4707</v>
      </c>
      <c r="R37" s="11" t="s">
        <v>4670</v>
      </c>
    </row>
    <row r="38" ht="14.25" customHeight="1">
      <c r="A38" s="11" t="s">
        <v>32</v>
      </c>
      <c r="B38" s="11" t="s">
        <v>176</v>
      </c>
      <c r="C38" s="11" t="s">
        <v>4709</v>
      </c>
      <c r="D38" s="11" t="s">
        <v>4710</v>
      </c>
      <c r="E38" s="20">
        <v>135000.0</v>
      </c>
      <c r="F38" s="20">
        <v>759999.0</v>
      </c>
      <c r="G38" s="11"/>
      <c r="H38" s="11">
        <v>8.5</v>
      </c>
      <c r="I38" s="11">
        <v>7.5</v>
      </c>
      <c r="J38" s="11"/>
      <c r="K38" s="11"/>
      <c r="L38" s="11"/>
      <c r="M38" s="11" t="s">
        <v>4703</v>
      </c>
      <c r="N38" s="11" t="s">
        <v>4704</v>
      </c>
      <c r="O38" s="11" t="s">
        <v>4705</v>
      </c>
      <c r="P38" s="11" t="s">
        <v>4706</v>
      </c>
      <c r="Q38" s="11" t="s">
        <v>4707</v>
      </c>
      <c r="R38" s="11" t="s">
        <v>4670</v>
      </c>
    </row>
    <row r="39" ht="14.25" customHeight="1">
      <c r="A39" s="11" t="s">
        <v>32</v>
      </c>
      <c r="B39" s="11" t="s">
        <v>176</v>
      </c>
      <c r="C39" s="11" t="s">
        <v>4701</v>
      </c>
      <c r="D39" s="11" t="s">
        <v>4710</v>
      </c>
      <c r="E39" s="20">
        <v>135000.0</v>
      </c>
      <c r="F39" s="20">
        <v>759999.0</v>
      </c>
      <c r="G39" s="11"/>
      <c r="H39" s="11">
        <v>8.5</v>
      </c>
      <c r="I39" s="11">
        <v>7.5</v>
      </c>
      <c r="J39" s="11"/>
      <c r="K39" s="11"/>
      <c r="L39" s="11"/>
      <c r="M39" s="11" t="s">
        <v>4703</v>
      </c>
      <c r="N39" s="11" t="s">
        <v>4704</v>
      </c>
      <c r="O39" s="11" t="s">
        <v>4705</v>
      </c>
      <c r="P39" s="11" t="s">
        <v>4706</v>
      </c>
      <c r="Q39" s="11" t="s">
        <v>4707</v>
      </c>
      <c r="R39" s="11" t="s">
        <v>4670</v>
      </c>
    </row>
    <row r="40" ht="14.25" customHeight="1">
      <c r="A40" s="11" t="s">
        <v>32</v>
      </c>
      <c r="B40" s="11" t="s">
        <v>176</v>
      </c>
      <c r="C40" s="11" t="s">
        <v>4709</v>
      </c>
      <c r="D40" s="11" t="s">
        <v>4702</v>
      </c>
      <c r="E40" s="20">
        <v>760000.0</v>
      </c>
      <c r="F40" s="20">
        <v>9999999.0</v>
      </c>
      <c r="G40" s="11"/>
      <c r="H40" s="11">
        <v>8.2</v>
      </c>
      <c r="I40" s="11">
        <v>7.5</v>
      </c>
      <c r="J40" s="11"/>
      <c r="K40" s="11"/>
      <c r="L40" s="11"/>
      <c r="M40" s="11" t="s">
        <v>4703</v>
      </c>
      <c r="N40" s="11" t="s">
        <v>4704</v>
      </c>
      <c r="O40" s="11" t="s">
        <v>4705</v>
      </c>
      <c r="P40" s="11" t="s">
        <v>4706</v>
      </c>
      <c r="Q40" s="11" t="s">
        <v>4707</v>
      </c>
      <c r="R40" s="11" t="s">
        <v>4670</v>
      </c>
    </row>
    <row r="41" ht="14.25" customHeight="1">
      <c r="A41" s="11" t="s">
        <v>32</v>
      </c>
      <c r="B41" s="11" t="s">
        <v>176</v>
      </c>
      <c r="C41" s="11" t="s">
        <v>4701</v>
      </c>
      <c r="D41" s="11" t="s">
        <v>4702</v>
      </c>
      <c r="E41" s="20">
        <v>760000.0</v>
      </c>
      <c r="F41" s="20">
        <v>9999999.0</v>
      </c>
      <c r="G41" s="11"/>
      <c r="H41" s="11">
        <v>8.2</v>
      </c>
      <c r="I41" s="11">
        <v>7.5</v>
      </c>
      <c r="J41" s="11"/>
      <c r="K41" s="11"/>
      <c r="L41" s="11"/>
      <c r="M41" s="11" t="s">
        <v>4703</v>
      </c>
      <c r="N41" s="11" t="s">
        <v>4704</v>
      </c>
      <c r="O41" s="11" t="s">
        <v>4705</v>
      </c>
      <c r="P41" s="11" t="s">
        <v>4706</v>
      </c>
      <c r="Q41" s="11" t="s">
        <v>4707</v>
      </c>
      <c r="R41" s="11" t="s">
        <v>4670</v>
      </c>
    </row>
    <row r="42" ht="14.25" customHeight="1">
      <c r="A42" s="11" t="s">
        <v>32</v>
      </c>
      <c r="B42" s="11" t="s">
        <v>176</v>
      </c>
      <c r="C42" s="11" t="s">
        <v>4709</v>
      </c>
      <c r="D42" s="11" t="s">
        <v>4710</v>
      </c>
      <c r="E42" s="20">
        <v>760000.0</v>
      </c>
      <c r="F42" s="20">
        <v>9999999.0</v>
      </c>
      <c r="G42" s="11"/>
      <c r="H42" s="11">
        <v>8.2</v>
      </c>
      <c r="I42" s="11">
        <v>7.5</v>
      </c>
      <c r="J42" s="11"/>
      <c r="K42" s="11"/>
      <c r="L42" s="11"/>
      <c r="M42" s="11" t="s">
        <v>4703</v>
      </c>
      <c r="N42" s="11" t="s">
        <v>4704</v>
      </c>
      <c r="O42" s="11" t="s">
        <v>4705</v>
      </c>
      <c r="P42" s="11" t="s">
        <v>4706</v>
      </c>
      <c r="Q42" s="11" t="s">
        <v>4707</v>
      </c>
      <c r="R42" s="11" t="s">
        <v>4670</v>
      </c>
    </row>
    <row r="43" ht="14.25" customHeight="1">
      <c r="A43" s="11" t="s">
        <v>32</v>
      </c>
      <c r="B43" s="11" t="s">
        <v>176</v>
      </c>
      <c r="C43" s="11" t="s">
        <v>4701</v>
      </c>
      <c r="D43" s="11" t="s">
        <v>4710</v>
      </c>
      <c r="E43" s="20">
        <v>760000.0</v>
      </c>
      <c r="F43" s="20">
        <v>9999999.0</v>
      </c>
      <c r="G43" s="11"/>
      <c r="H43" s="11">
        <v>8.2</v>
      </c>
      <c r="I43" s="11">
        <v>7.5</v>
      </c>
      <c r="J43" s="11"/>
      <c r="K43" s="11"/>
      <c r="L43" s="11"/>
      <c r="M43" s="11" t="s">
        <v>4703</v>
      </c>
      <c r="N43" s="11" t="s">
        <v>4704</v>
      </c>
      <c r="O43" s="11" t="s">
        <v>4705</v>
      </c>
      <c r="P43" s="11" t="s">
        <v>4706</v>
      </c>
      <c r="Q43" s="11" t="s">
        <v>4707</v>
      </c>
      <c r="R43" s="11" t="s">
        <v>4670</v>
      </c>
    </row>
    <row r="44" ht="14.25" customHeight="1">
      <c r="A44" s="11" t="s">
        <v>34</v>
      </c>
      <c r="B44" s="11" t="s">
        <v>176</v>
      </c>
      <c r="C44" s="11" t="s">
        <v>4701</v>
      </c>
      <c r="D44" s="11" t="s">
        <v>4702</v>
      </c>
      <c r="E44" s="20">
        <v>0.0</v>
      </c>
      <c r="F44" s="20">
        <v>64999.0</v>
      </c>
      <c r="G44" s="11">
        <v>10.0</v>
      </c>
      <c r="H44" s="11"/>
      <c r="I44" s="11"/>
      <c r="J44" s="11"/>
      <c r="K44" s="11"/>
      <c r="L44" s="11"/>
      <c r="M44" s="17" t="s">
        <v>4712</v>
      </c>
      <c r="N44" s="215" t="s">
        <v>4713</v>
      </c>
      <c r="O44" s="17" t="s">
        <v>4714</v>
      </c>
      <c r="P44" s="215" t="s">
        <v>4715</v>
      </c>
      <c r="Q44" s="17" t="s">
        <v>4716</v>
      </c>
      <c r="R44" s="11"/>
    </row>
    <row r="45" ht="14.25" customHeight="1">
      <c r="A45" s="11" t="s">
        <v>34</v>
      </c>
      <c r="B45" s="11" t="s">
        <v>176</v>
      </c>
      <c r="C45" s="11" t="s">
        <v>4709</v>
      </c>
      <c r="D45" s="11" t="s">
        <v>4702</v>
      </c>
      <c r="E45" s="20">
        <v>0.0</v>
      </c>
      <c r="F45" s="20">
        <v>64999.0</v>
      </c>
      <c r="G45" s="11">
        <v>10.0</v>
      </c>
      <c r="H45" s="11"/>
      <c r="I45" s="11"/>
      <c r="J45" s="11"/>
      <c r="K45" s="11"/>
      <c r="L45" s="11"/>
      <c r="M45" s="17" t="s">
        <v>4712</v>
      </c>
      <c r="N45" s="215" t="s">
        <v>4713</v>
      </c>
      <c r="O45" s="17" t="s">
        <v>4714</v>
      </c>
      <c r="P45" s="215" t="s">
        <v>4715</v>
      </c>
      <c r="Q45" s="17" t="s">
        <v>4716</v>
      </c>
      <c r="R45" s="11"/>
    </row>
    <row r="46" ht="14.25" customHeight="1">
      <c r="A46" s="11" t="s">
        <v>34</v>
      </c>
      <c r="B46" s="11" t="s">
        <v>176</v>
      </c>
      <c r="C46" s="11" t="s">
        <v>4701</v>
      </c>
      <c r="D46" s="11" t="s">
        <v>4710</v>
      </c>
      <c r="E46" s="20">
        <v>0.0</v>
      </c>
      <c r="F46" s="20">
        <v>64999.0</v>
      </c>
      <c r="G46" s="11">
        <v>9.7</v>
      </c>
      <c r="H46" s="11"/>
      <c r="I46" s="11"/>
      <c r="J46" s="11"/>
      <c r="K46" s="11"/>
      <c r="L46" s="11"/>
      <c r="M46" s="17" t="s">
        <v>4712</v>
      </c>
      <c r="N46" s="215" t="s">
        <v>4713</v>
      </c>
      <c r="O46" s="17" t="s">
        <v>4714</v>
      </c>
      <c r="P46" s="215" t="s">
        <v>4715</v>
      </c>
      <c r="Q46" s="17" t="s">
        <v>4716</v>
      </c>
      <c r="R46" s="11"/>
    </row>
    <row r="47" ht="14.25" customHeight="1">
      <c r="A47" s="11" t="s">
        <v>34</v>
      </c>
      <c r="B47" s="11" t="s">
        <v>176</v>
      </c>
      <c r="C47" s="11" t="s">
        <v>4709</v>
      </c>
      <c r="D47" s="11" t="s">
        <v>4710</v>
      </c>
      <c r="E47" s="20">
        <v>0.0</v>
      </c>
      <c r="F47" s="20">
        <v>64999.0</v>
      </c>
      <c r="G47" s="11">
        <v>9.7</v>
      </c>
      <c r="H47" s="11"/>
      <c r="I47" s="11"/>
      <c r="J47" s="11"/>
      <c r="K47" s="11"/>
      <c r="L47" s="11"/>
      <c r="M47" s="17" t="s">
        <v>4712</v>
      </c>
      <c r="N47" s="215" t="s">
        <v>4713</v>
      </c>
      <c r="O47" s="17" t="s">
        <v>4714</v>
      </c>
      <c r="P47" s="215" t="s">
        <v>4715</v>
      </c>
      <c r="Q47" s="17" t="s">
        <v>4716</v>
      </c>
      <c r="R47" s="11"/>
    </row>
    <row r="48" ht="14.25" customHeight="1">
      <c r="A48" s="11" t="s">
        <v>34</v>
      </c>
      <c r="B48" s="11" t="s">
        <v>176</v>
      </c>
      <c r="C48" s="11" t="s">
        <v>4701</v>
      </c>
      <c r="D48" s="17" t="s">
        <v>4711</v>
      </c>
      <c r="E48" s="20">
        <v>0.0</v>
      </c>
      <c r="F48" s="20">
        <v>9999999.0</v>
      </c>
      <c r="G48" s="17"/>
      <c r="H48" s="11"/>
      <c r="I48" s="11"/>
      <c r="J48" s="11"/>
      <c r="K48" s="17">
        <v>12.5</v>
      </c>
      <c r="L48" s="17">
        <v>-2.13E-4</v>
      </c>
      <c r="M48" s="11" t="s">
        <v>4717</v>
      </c>
      <c r="N48" s="11" t="s">
        <v>4718</v>
      </c>
      <c r="O48" s="11" t="s">
        <v>4719</v>
      </c>
      <c r="P48" s="11" t="s">
        <v>4720</v>
      </c>
      <c r="Q48" s="11" t="s">
        <v>4721</v>
      </c>
      <c r="R48" s="11"/>
    </row>
    <row r="49" ht="14.25" customHeight="1">
      <c r="A49" s="11" t="s">
        <v>34</v>
      </c>
      <c r="B49" s="11" t="s">
        <v>176</v>
      </c>
      <c r="C49" s="11" t="s">
        <v>4709</v>
      </c>
      <c r="D49" s="17" t="s">
        <v>4711</v>
      </c>
      <c r="E49" s="20">
        <v>0.0</v>
      </c>
      <c r="F49" s="20">
        <v>9999999.0</v>
      </c>
      <c r="G49" s="17"/>
      <c r="H49" s="11"/>
      <c r="I49" s="11"/>
      <c r="J49" s="11"/>
      <c r="K49" s="17">
        <v>12.5</v>
      </c>
      <c r="L49" s="17">
        <v>-2.13E-4</v>
      </c>
      <c r="M49" s="11" t="s">
        <v>4717</v>
      </c>
      <c r="N49" s="11" t="s">
        <v>4718</v>
      </c>
      <c r="O49" s="11" t="s">
        <v>4719</v>
      </c>
      <c r="P49" s="11" t="s">
        <v>4720</v>
      </c>
      <c r="Q49" s="11" t="s">
        <v>4721</v>
      </c>
      <c r="R49" s="11"/>
    </row>
    <row r="50" ht="14.25" customHeight="1">
      <c r="A50" s="11" t="s">
        <v>34</v>
      </c>
      <c r="B50" s="11" t="s">
        <v>176</v>
      </c>
      <c r="C50" s="11" t="s">
        <v>4701</v>
      </c>
      <c r="D50" s="11" t="s">
        <v>4702</v>
      </c>
      <c r="E50" s="20">
        <v>65000.0</v>
      </c>
      <c r="F50" s="20">
        <v>134999.0</v>
      </c>
      <c r="G50" s="11"/>
      <c r="H50" s="11">
        <v>10.3</v>
      </c>
      <c r="I50" s="11"/>
      <c r="J50" s="11"/>
      <c r="K50" s="11"/>
      <c r="L50" s="11"/>
      <c r="M50" s="17" t="s">
        <v>4712</v>
      </c>
      <c r="N50" s="215" t="s">
        <v>4713</v>
      </c>
      <c r="O50" s="17" t="s">
        <v>4714</v>
      </c>
      <c r="P50" s="215" t="s">
        <v>4715</v>
      </c>
      <c r="Q50" s="17" t="s">
        <v>4716</v>
      </c>
      <c r="R50" s="11"/>
    </row>
    <row r="51" ht="14.25" customHeight="1">
      <c r="A51" s="11" t="s">
        <v>34</v>
      </c>
      <c r="B51" s="11" t="s">
        <v>176</v>
      </c>
      <c r="C51" s="11" t="s">
        <v>4701</v>
      </c>
      <c r="D51" s="11" t="s">
        <v>4710</v>
      </c>
      <c r="E51" s="20">
        <v>65000.0</v>
      </c>
      <c r="F51" s="20">
        <v>134999.0</v>
      </c>
      <c r="G51" s="11"/>
      <c r="H51" s="11">
        <v>10.3</v>
      </c>
      <c r="I51" s="11"/>
      <c r="J51" s="11"/>
      <c r="K51" s="11"/>
      <c r="L51" s="11"/>
      <c r="M51" s="17" t="s">
        <v>4712</v>
      </c>
      <c r="N51" s="215" t="s">
        <v>4713</v>
      </c>
      <c r="O51" s="17" t="s">
        <v>4714</v>
      </c>
      <c r="P51" s="215" t="s">
        <v>4715</v>
      </c>
      <c r="Q51" s="17" t="s">
        <v>4716</v>
      </c>
      <c r="R51" s="11"/>
    </row>
    <row r="52" ht="14.25" customHeight="1">
      <c r="A52" s="11" t="s">
        <v>34</v>
      </c>
      <c r="B52" s="11" t="s">
        <v>176</v>
      </c>
      <c r="C52" s="11" t="s">
        <v>4709</v>
      </c>
      <c r="D52" s="11" t="s">
        <v>4702</v>
      </c>
      <c r="E52" s="20">
        <v>65000.0</v>
      </c>
      <c r="F52" s="20">
        <v>134999.0</v>
      </c>
      <c r="G52" s="11"/>
      <c r="H52" s="11">
        <v>10.1</v>
      </c>
      <c r="I52" s="11"/>
      <c r="J52" s="11"/>
      <c r="K52" s="11"/>
      <c r="L52" s="11"/>
      <c r="M52" s="17" t="s">
        <v>4712</v>
      </c>
      <c r="N52" s="215" t="s">
        <v>4713</v>
      </c>
      <c r="O52" s="17" t="s">
        <v>4714</v>
      </c>
      <c r="P52" s="215" t="s">
        <v>4715</v>
      </c>
      <c r="Q52" s="17" t="s">
        <v>4716</v>
      </c>
      <c r="R52" s="11"/>
    </row>
    <row r="53" ht="14.25" customHeight="1">
      <c r="A53" s="11" t="s">
        <v>34</v>
      </c>
      <c r="B53" s="11" t="s">
        <v>176</v>
      </c>
      <c r="C53" s="11" t="s">
        <v>4709</v>
      </c>
      <c r="D53" s="11" t="s">
        <v>4710</v>
      </c>
      <c r="E53" s="20">
        <v>65000.0</v>
      </c>
      <c r="F53" s="20">
        <v>134999.0</v>
      </c>
      <c r="G53" s="11"/>
      <c r="H53" s="11">
        <v>10.1</v>
      </c>
      <c r="I53" s="11"/>
      <c r="J53" s="11"/>
      <c r="K53" s="11"/>
      <c r="L53" s="11"/>
      <c r="M53" s="17" t="s">
        <v>4712</v>
      </c>
      <c r="N53" s="215" t="s">
        <v>4713</v>
      </c>
      <c r="O53" s="17" t="s">
        <v>4714</v>
      </c>
      <c r="P53" s="215" t="s">
        <v>4715</v>
      </c>
      <c r="Q53" s="17" t="s">
        <v>4716</v>
      </c>
      <c r="R53" s="11"/>
    </row>
    <row r="54" ht="14.25" customHeight="1">
      <c r="A54" s="11" t="s">
        <v>34</v>
      </c>
      <c r="B54" s="11" t="s">
        <v>176</v>
      </c>
      <c r="C54" s="11" t="s">
        <v>4701</v>
      </c>
      <c r="D54" s="11" t="s">
        <v>4702</v>
      </c>
      <c r="E54" s="20">
        <v>135000.0</v>
      </c>
      <c r="F54" s="20">
        <v>239999.0</v>
      </c>
      <c r="G54" s="11"/>
      <c r="H54" s="11">
        <v>9.7</v>
      </c>
      <c r="I54" s="11"/>
      <c r="J54" s="11"/>
      <c r="K54" s="11"/>
      <c r="L54" s="11"/>
      <c r="M54" s="17" t="s">
        <v>4712</v>
      </c>
      <c r="N54" s="215" t="s">
        <v>4713</v>
      </c>
      <c r="O54" s="17" t="s">
        <v>4714</v>
      </c>
      <c r="P54" s="215" t="s">
        <v>4715</v>
      </c>
      <c r="Q54" s="17" t="s">
        <v>4716</v>
      </c>
      <c r="R54" s="11"/>
    </row>
    <row r="55" ht="14.25" customHeight="1">
      <c r="A55" s="11" t="s">
        <v>34</v>
      </c>
      <c r="B55" s="11" t="s">
        <v>176</v>
      </c>
      <c r="C55" s="11" t="s">
        <v>4701</v>
      </c>
      <c r="D55" s="11" t="s">
        <v>4710</v>
      </c>
      <c r="E55" s="20">
        <v>135000.0</v>
      </c>
      <c r="F55" s="20">
        <v>239999.0</v>
      </c>
      <c r="G55" s="11"/>
      <c r="H55" s="11">
        <v>9.7</v>
      </c>
      <c r="I55" s="11"/>
      <c r="J55" s="11"/>
      <c r="K55" s="11"/>
      <c r="L55" s="11"/>
      <c r="M55" s="17" t="s">
        <v>4712</v>
      </c>
      <c r="N55" s="215" t="s">
        <v>4713</v>
      </c>
      <c r="O55" s="17" t="s">
        <v>4714</v>
      </c>
      <c r="P55" s="215" t="s">
        <v>4715</v>
      </c>
      <c r="Q55" s="17" t="s">
        <v>4716</v>
      </c>
      <c r="R55" s="11"/>
    </row>
    <row r="56" ht="14.25" customHeight="1">
      <c r="A56" s="11" t="s">
        <v>34</v>
      </c>
      <c r="B56" s="11" t="s">
        <v>176</v>
      </c>
      <c r="C56" s="11" t="s">
        <v>4709</v>
      </c>
      <c r="D56" s="11" t="s">
        <v>4702</v>
      </c>
      <c r="E56" s="20">
        <v>135000.0</v>
      </c>
      <c r="F56" s="20">
        <v>239999.0</v>
      </c>
      <c r="G56" s="11"/>
      <c r="H56" s="11">
        <v>9.5</v>
      </c>
      <c r="I56" s="11"/>
      <c r="J56" s="11"/>
      <c r="K56" s="11"/>
      <c r="L56" s="11"/>
      <c r="M56" s="17" t="s">
        <v>4712</v>
      </c>
      <c r="N56" s="215" t="s">
        <v>4713</v>
      </c>
      <c r="O56" s="17" t="s">
        <v>4714</v>
      </c>
      <c r="P56" s="215" t="s">
        <v>4715</v>
      </c>
      <c r="Q56" s="17" t="s">
        <v>4716</v>
      </c>
      <c r="R56" s="11"/>
    </row>
    <row r="57" ht="14.25" customHeight="1">
      <c r="A57" s="11" t="s">
        <v>34</v>
      </c>
      <c r="B57" s="11" t="s">
        <v>176</v>
      </c>
      <c r="C57" s="11" t="s">
        <v>4709</v>
      </c>
      <c r="D57" s="11" t="s">
        <v>4710</v>
      </c>
      <c r="E57" s="20">
        <v>135000.0</v>
      </c>
      <c r="F57" s="20">
        <v>239999.0</v>
      </c>
      <c r="G57" s="11"/>
      <c r="H57" s="11">
        <v>9.5</v>
      </c>
      <c r="I57" s="11"/>
      <c r="J57" s="11"/>
      <c r="K57" s="11"/>
      <c r="L57" s="11"/>
      <c r="M57" s="17" t="s">
        <v>4712</v>
      </c>
      <c r="N57" s="215" t="s">
        <v>4713</v>
      </c>
      <c r="O57" s="17" t="s">
        <v>4714</v>
      </c>
      <c r="P57" s="215" t="s">
        <v>4715</v>
      </c>
      <c r="Q57" s="17" t="s">
        <v>4716</v>
      </c>
      <c r="R57" s="11"/>
    </row>
    <row r="58" ht="14.25" customHeight="1">
      <c r="A58" s="11" t="s">
        <v>34</v>
      </c>
      <c r="B58" s="11" t="s">
        <v>176</v>
      </c>
      <c r="C58" s="11" t="s">
        <v>4701</v>
      </c>
      <c r="D58" s="11" t="s">
        <v>4702</v>
      </c>
      <c r="E58" s="20">
        <v>240000.0</v>
      </c>
      <c r="F58" s="20">
        <v>759999.0</v>
      </c>
      <c r="G58" s="11"/>
      <c r="H58" s="11">
        <v>9.5</v>
      </c>
      <c r="I58" s="11">
        <v>9.7</v>
      </c>
      <c r="J58" s="11"/>
      <c r="K58" s="11"/>
      <c r="L58" s="11"/>
      <c r="M58" s="17" t="s">
        <v>4712</v>
      </c>
      <c r="N58" s="215" t="s">
        <v>4713</v>
      </c>
      <c r="O58" s="17" t="s">
        <v>4714</v>
      </c>
      <c r="P58" s="215" t="s">
        <v>4715</v>
      </c>
      <c r="Q58" s="17" t="s">
        <v>4716</v>
      </c>
      <c r="R58" s="11"/>
    </row>
    <row r="59" ht="14.25" customHeight="1">
      <c r="A59" s="11" t="s">
        <v>34</v>
      </c>
      <c r="B59" s="11" t="s">
        <v>176</v>
      </c>
      <c r="C59" s="11" t="s">
        <v>4701</v>
      </c>
      <c r="D59" s="11" t="s">
        <v>4710</v>
      </c>
      <c r="E59" s="20">
        <v>240000.0</v>
      </c>
      <c r="F59" s="20">
        <v>759999.0</v>
      </c>
      <c r="G59" s="11"/>
      <c r="H59" s="11">
        <v>9.5</v>
      </c>
      <c r="I59" s="11">
        <v>9.7</v>
      </c>
      <c r="J59" s="11"/>
      <c r="K59" s="11"/>
      <c r="L59" s="11"/>
      <c r="M59" s="17" t="s">
        <v>4712</v>
      </c>
      <c r="N59" s="215" t="s">
        <v>4713</v>
      </c>
      <c r="O59" s="17" t="s">
        <v>4714</v>
      </c>
      <c r="P59" s="215" t="s">
        <v>4715</v>
      </c>
      <c r="Q59" s="17" t="s">
        <v>4716</v>
      </c>
      <c r="R59" s="11"/>
    </row>
    <row r="60" ht="14.25" customHeight="1">
      <c r="A60" s="11" t="s">
        <v>34</v>
      </c>
      <c r="B60" s="11" t="s">
        <v>176</v>
      </c>
      <c r="C60" s="11" t="s">
        <v>4709</v>
      </c>
      <c r="D60" s="11" t="s">
        <v>4702</v>
      </c>
      <c r="E60" s="20">
        <v>240000.0</v>
      </c>
      <c r="F60" s="20">
        <v>759999.0</v>
      </c>
      <c r="G60" s="11"/>
      <c r="H60" s="11">
        <v>9.3</v>
      </c>
      <c r="I60" s="11">
        <v>9.5</v>
      </c>
      <c r="J60" s="11"/>
      <c r="K60" s="11"/>
      <c r="L60" s="11"/>
      <c r="M60" s="17" t="s">
        <v>4712</v>
      </c>
      <c r="N60" s="215" t="s">
        <v>4713</v>
      </c>
      <c r="O60" s="17" t="s">
        <v>4714</v>
      </c>
      <c r="P60" s="215" t="s">
        <v>4715</v>
      </c>
      <c r="Q60" s="17" t="s">
        <v>4716</v>
      </c>
      <c r="R60" s="11"/>
    </row>
    <row r="61" ht="14.25" customHeight="1">
      <c r="A61" s="11" t="s">
        <v>34</v>
      </c>
      <c r="B61" s="11" t="s">
        <v>176</v>
      </c>
      <c r="C61" s="11" t="s">
        <v>4709</v>
      </c>
      <c r="D61" s="11" t="s">
        <v>4710</v>
      </c>
      <c r="E61" s="20">
        <v>240000.0</v>
      </c>
      <c r="F61" s="20">
        <v>759999.0</v>
      </c>
      <c r="G61" s="11"/>
      <c r="H61" s="11">
        <v>9.3</v>
      </c>
      <c r="I61" s="11">
        <v>9.5</v>
      </c>
      <c r="J61" s="11"/>
      <c r="K61" s="11"/>
      <c r="L61" s="11"/>
      <c r="M61" s="17" t="s">
        <v>4712</v>
      </c>
      <c r="N61" s="215" t="s">
        <v>4713</v>
      </c>
      <c r="O61" s="17" t="s">
        <v>4714</v>
      </c>
      <c r="P61" s="215" t="s">
        <v>4715</v>
      </c>
      <c r="Q61" s="17" t="s">
        <v>4716</v>
      </c>
      <c r="R61" s="11"/>
    </row>
    <row r="62" ht="14.25" customHeight="1">
      <c r="A62" s="11" t="s">
        <v>34</v>
      </c>
      <c r="B62" s="11" t="s">
        <v>176</v>
      </c>
      <c r="C62" s="11" t="s">
        <v>4701</v>
      </c>
      <c r="D62" s="11" t="s">
        <v>4702</v>
      </c>
      <c r="E62" s="20">
        <v>760000.0</v>
      </c>
      <c r="F62" s="20">
        <v>9999999.0</v>
      </c>
      <c r="G62" s="11"/>
      <c r="H62" s="11">
        <v>9.2</v>
      </c>
      <c r="I62" s="11">
        <v>9.4</v>
      </c>
      <c r="J62" s="11"/>
      <c r="K62" s="11"/>
      <c r="L62" s="11"/>
      <c r="M62" s="17" t="s">
        <v>4712</v>
      </c>
      <c r="N62" s="215" t="s">
        <v>4713</v>
      </c>
      <c r="O62" s="17" t="s">
        <v>4714</v>
      </c>
      <c r="P62" s="215" t="s">
        <v>4715</v>
      </c>
      <c r="Q62" s="17" t="s">
        <v>4716</v>
      </c>
      <c r="R62" s="11"/>
    </row>
    <row r="63" ht="14.25" customHeight="1">
      <c r="A63" s="11" t="s">
        <v>34</v>
      </c>
      <c r="B63" s="11" t="s">
        <v>176</v>
      </c>
      <c r="C63" s="11" t="s">
        <v>4701</v>
      </c>
      <c r="D63" s="11" t="s">
        <v>4710</v>
      </c>
      <c r="E63" s="20">
        <v>760000.0</v>
      </c>
      <c r="F63" s="20">
        <v>9999999.0</v>
      </c>
      <c r="G63" s="11"/>
      <c r="H63" s="11">
        <v>9.2</v>
      </c>
      <c r="I63" s="11">
        <v>9.4</v>
      </c>
      <c r="J63" s="11"/>
      <c r="K63" s="11"/>
      <c r="L63" s="11"/>
      <c r="M63" s="17" t="s">
        <v>4712</v>
      </c>
      <c r="N63" s="215" t="s">
        <v>4713</v>
      </c>
      <c r="O63" s="17" t="s">
        <v>4714</v>
      </c>
      <c r="P63" s="215" t="s">
        <v>4715</v>
      </c>
      <c r="Q63" s="17" t="s">
        <v>4716</v>
      </c>
      <c r="R63" s="11"/>
    </row>
    <row r="64" ht="14.25" customHeight="1">
      <c r="A64" s="11" t="s">
        <v>34</v>
      </c>
      <c r="B64" s="11" t="s">
        <v>176</v>
      </c>
      <c r="C64" s="11" t="s">
        <v>4709</v>
      </c>
      <c r="D64" s="11" t="s">
        <v>4702</v>
      </c>
      <c r="E64" s="20">
        <v>760000.0</v>
      </c>
      <c r="F64" s="20">
        <v>9999999.0</v>
      </c>
      <c r="G64" s="11"/>
      <c r="H64" s="11">
        <v>9.0</v>
      </c>
      <c r="I64" s="11">
        <v>9.2</v>
      </c>
      <c r="J64" s="11"/>
      <c r="K64" s="11"/>
      <c r="L64" s="11"/>
      <c r="M64" s="17" t="s">
        <v>4712</v>
      </c>
      <c r="N64" s="215" t="s">
        <v>4713</v>
      </c>
      <c r="O64" s="17" t="s">
        <v>4714</v>
      </c>
      <c r="P64" s="215" t="s">
        <v>4715</v>
      </c>
      <c r="Q64" s="17" t="s">
        <v>4716</v>
      </c>
      <c r="R64" s="11"/>
    </row>
    <row r="65" ht="14.25" customHeight="1">
      <c r="A65" s="11" t="s">
        <v>34</v>
      </c>
      <c r="B65" s="11" t="s">
        <v>176</v>
      </c>
      <c r="C65" s="11" t="s">
        <v>4709</v>
      </c>
      <c r="D65" s="11" t="s">
        <v>4710</v>
      </c>
      <c r="E65" s="20">
        <v>760000.0</v>
      </c>
      <c r="F65" s="20">
        <v>9999999.0</v>
      </c>
      <c r="G65" s="11"/>
      <c r="H65" s="11">
        <v>9.0</v>
      </c>
      <c r="I65" s="11">
        <v>9.2</v>
      </c>
      <c r="J65" s="11"/>
      <c r="K65" s="11"/>
      <c r="L65" s="11"/>
      <c r="M65" s="17" t="s">
        <v>4712</v>
      </c>
      <c r="N65" s="215" t="s">
        <v>4713</v>
      </c>
      <c r="O65" s="17" t="s">
        <v>4714</v>
      </c>
      <c r="P65" s="215" t="s">
        <v>4715</v>
      </c>
      <c r="Q65" s="17" t="s">
        <v>4716</v>
      </c>
      <c r="R65" s="11"/>
    </row>
    <row r="66" ht="14.25" customHeight="1">
      <c r="A66" s="11" t="s">
        <v>38</v>
      </c>
      <c r="B66" s="11" t="s">
        <v>176</v>
      </c>
      <c r="C66" s="11" t="s">
        <v>4701</v>
      </c>
      <c r="D66" s="11" t="s">
        <v>4702</v>
      </c>
      <c r="E66" s="20">
        <v>0.0</v>
      </c>
      <c r="F66" s="20">
        <v>64999.0</v>
      </c>
      <c r="G66" s="11">
        <v>13.0</v>
      </c>
      <c r="H66" s="11"/>
      <c r="I66" s="11"/>
      <c r="J66" s="11"/>
      <c r="K66" s="11"/>
      <c r="L66" s="11"/>
      <c r="M66" s="17" t="s">
        <v>4712</v>
      </c>
      <c r="N66" s="215" t="s">
        <v>4713</v>
      </c>
      <c r="O66" s="17" t="s">
        <v>4714</v>
      </c>
      <c r="P66" s="215" t="s">
        <v>4715</v>
      </c>
      <c r="Q66" s="17" t="s">
        <v>4716</v>
      </c>
      <c r="R66" s="11"/>
    </row>
    <row r="67" ht="14.25" customHeight="1">
      <c r="A67" s="11" t="s">
        <v>38</v>
      </c>
      <c r="B67" s="11" t="s">
        <v>176</v>
      </c>
      <c r="C67" s="11" t="s">
        <v>4709</v>
      </c>
      <c r="D67" s="11" t="s">
        <v>4702</v>
      </c>
      <c r="E67" s="20">
        <v>0.0</v>
      </c>
      <c r="F67" s="20">
        <v>64999.0</v>
      </c>
      <c r="G67" s="11">
        <v>13.0</v>
      </c>
      <c r="H67" s="11"/>
      <c r="I67" s="11"/>
      <c r="J67" s="11"/>
      <c r="K67" s="11"/>
      <c r="L67" s="11"/>
      <c r="M67" s="17" t="s">
        <v>4712</v>
      </c>
      <c r="N67" s="215" t="s">
        <v>4713</v>
      </c>
      <c r="O67" s="17" t="s">
        <v>4714</v>
      </c>
      <c r="P67" s="215" t="s">
        <v>4715</v>
      </c>
      <c r="Q67" s="17" t="s">
        <v>4716</v>
      </c>
      <c r="R67" s="11"/>
    </row>
    <row r="68" ht="14.25" customHeight="1">
      <c r="A68" s="11" t="s">
        <v>38</v>
      </c>
      <c r="B68" s="11" t="s">
        <v>176</v>
      </c>
      <c r="C68" s="11" t="s">
        <v>4701</v>
      </c>
      <c r="D68" s="11" t="s">
        <v>4710</v>
      </c>
      <c r="E68" s="20">
        <v>0.0</v>
      </c>
      <c r="F68" s="20">
        <v>64999.0</v>
      </c>
      <c r="G68" s="11">
        <v>13.0</v>
      </c>
      <c r="H68" s="11"/>
      <c r="I68" s="11"/>
      <c r="J68" s="11"/>
      <c r="K68" s="11"/>
      <c r="L68" s="11"/>
      <c r="M68" s="17" t="s">
        <v>4712</v>
      </c>
      <c r="N68" s="215" t="s">
        <v>4713</v>
      </c>
      <c r="O68" s="17" t="s">
        <v>4714</v>
      </c>
      <c r="P68" s="215" t="s">
        <v>4715</v>
      </c>
      <c r="Q68" s="17" t="s">
        <v>4716</v>
      </c>
      <c r="R68" s="11"/>
    </row>
    <row r="69" ht="14.25" customHeight="1">
      <c r="A69" s="11" t="s">
        <v>38</v>
      </c>
      <c r="B69" s="11" t="s">
        <v>176</v>
      </c>
      <c r="C69" s="11" t="s">
        <v>4709</v>
      </c>
      <c r="D69" s="11" t="s">
        <v>4710</v>
      </c>
      <c r="E69" s="20">
        <v>0.0</v>
      </c>
      <c r="F69" s="20">
        <v>64999.0</v>
      </c>
      <c r="G69" s="11">
        <v>13.0</v>
      </c>
      <c r="H69" s="11"/>
      <c r="I69" s="11"/>
      <c r="J69" s="11"/>
      <c r="K69" s="11"/>
      <c r="L69" s="11"/>
      <c r="M69" s="17" t="s">
        <v>4712</v>
      </c>
      <c r="N69" s="215" t="s">
        <v>4713</v>
      </c>
      <c r="O69" s="17" t="s">
        <v>4714</v>
      </c>
      <c r="P69" s="215" t="s">
        <v>4715</v>
      </c>
      <c r="Q69" s="17" t="s">
        <v>4716</v>
      </c>
      <c r="R69" s="11"/>
    </row>
    <row r="70" ht="14.25" customHeight="1">
      <c r="A70" s="17" t="s">
        <v>38</v>
      </c>
      <c r="B70" s="11" t="s">
        <v>176</v>
      </c>
      <c r="C70" s="11" t="s">
        <v>4701</v>
      </c>
      <c r="D70" s="17" t="s">
        <v>4711</v>
      </c>
      <c r="E70" s="20">
        <v>0.0</v>
      </c>
      <c r="F70" s="20">
        <v>9999999.0</v>
      </c>
      <c r="G70" s="17"/>
      <c r="H70" s="11"/>
      <c r="I70" s="11"/>
      <c r="J70" s="11"/>
      <c r="K70" s="17">
        <v>12.5</v>
      </c>
      <c r="L70" s="17">
        <v>-2.13E-4</v>
      </c>
      <c r="M70" s="11" t="s">
        <v>4717</v>
      </c>
      <c r="N70" s="11" t="s">
        <v>4718</v>
      </c>
      <c r="O70" s="11" t="s">
        <v>4719</v>
      </c>
      <c r="P70" s="11" t="s">
        <v>4720</v>
      </c>
      <c r="Q70" s="11" t="s">
        <v>4721</v>
      </c>
      <c r="R70" s="11"/>
    </row>
    <row r="71" ht="14.25" customHeight="1">
      <c r="A71" s="17" t="s">
        <v>38</v>
      </c>
      <c r="B71" s="11" t="s">
        <v>176</v>
      </c>
      <c r="C71" s="11" t="s">
        <v>4709</v>
      </c>
      <c r="D71" s="17" t="s">
        <v>4711</v>
      </c>
      <c r="E71" s="20">
        <v>0.0</v>
      </c>
      <c r="F71" s="20">
        <v>9999999.0</v>
      </c>
      <c r="G71" s="17"/>
      <c r="H71" s="11"/>
      <c r="I71" s="11"/>
      <c r="J71" s="11"/>
      <c r="K71" s="17">
        <v>12.5</v>
      </c>
      <c r="L71" s="17">
        <v>-2.13E-4</v>
      </c>
      <c r="M71" s="11" t="s">
        <v>4717</v>
      </c>
      <c r="N71" s="11" t="s">
        <v>4718</v>
      </c>
      <c r="O71" s="11" t="s">
        <v>4719</v>
      </c>
      <c r="P71" s="11" t="s">
        <v>4720</v>
      </c>
      <c r="Q71" s="11" t="s">
        <v>4721</v>
      </c>
      <c r="R71" s="11"/>
    </row>
    <row r="72" ht="14.25" customHeight="1">
      <c r="A72" s="11" t="s">
        <v>38</v>
      </c>
      <c r="B72" s="11" t="s">
        <v>176</v>
      </c>
      <c r="C72" s="11" t="s">
        <v>4701</v>
      </c>
      <c r="D72" s="11" t="s">
        <v>4702</v>
      </c>
      <c r="E72" s="20">
        <v>65000.0</v>
      </c>
      <c r="F72" s="20">
        <v>134999.0</v>
      </c>
      <c r="G72" s="11"/>
      <c r="H72" s="11">
        <v>10.3</v>
      </c>
      <c r="I72" s="11"/>
      <c r="J72" s="11"/>
      <c r="K72" s="11"/>
      <c r="L72" s="11"/>
      <c r="M72" s="17" t="s">
        <v>4712</v>
      </c>
      <c r="N72" s="215" t="s">
        <v>4713</v>
      </c>
      <c r="O72" s="17" t="s">
        <v>4714</v>
      </c>
      <c r="P72" s="215" t="s">
        <v>4715</v>
      </c>
      <c r="Q72" s="17" t="s">
        <v>4716</v>
      </c>
      <c r="R72" s="11"/>
    </row>
    <row r="73" ht="14.25" customHeight="1">
      <c r="A73" s="11" t="s">
        <v>38</v>
      </c>
      <c r="B73" s="11" t="s">
        <v>176</v>
      </c>
      <c r="C73" s="11" t="s">
        <v>4701</v>
      </c>
      <c r="D73" s="11" t="s">
        <v>4710</v>
      </c>
      <c r="E73" s="20">
        <v>65000.0</v>
      </c>
      <c r="F73" s="20">
        <v>134999.0</v>
      </c>
      <c r="G73" s="11"/>
      <c r="H73" s="11">
        <v>10.3</v>
      </c>
      <c r="I73" s="11"/>
      <c r="J73" s="11"/>
      <c r="K73" s="11"/>
      <c r="L73" s="11"/>
      <c r="M73" s="17" t="s">
        <v>4712</v>
      </c>
      <c r="N73" s="215" t="s">
        <v>4713</v>
      </c>
      <c r="O73" s="17" t="s">
        <v>4714</v>
      </c>
      <c r="P73" s="215" t="s">
        <v>4715</v>
      </c>
      <c r="Q73" s="17" t="s">
        <v>4716</v>
      </c>
      <c r="R73" s="11"/>
    </row>
    <row r="74" ht="14.25" customHeight="1">
      <c r="A74" s="11" t="s">
        <v>38</v>
      </c>
      <c r="B74" s="11" t="s">
        <v>176</v>
      </c>
      <c r="C74" s="11" t="s">
        <v>4709</v>
      </c>
      <c r="D74" s="11" t="s">
        <v>4702</v>
      </c>
      <c r="E74" s="20">
        <v>65000.0</v>
      </c>
      <c r="F74" s="20">
        <v>134999.0</v>
      </c>
      <c r="G74" s="11"/>
      <c r="H74" s="11">
        <v>10.1</v>
      </c>
      <c r="I74" s="11"/>
      <c r="J74" s="11"/>
      <c r="K74" s="11"/>
      <c r="L74" s="11"/>
      <c r="M74" s="17" t="s">
        <v>4712</v>
      </c>
      <c r="N74" s="215" t="s">
        <v>4713</v>
      </c>
      <c r="O74" s="17" t="s">
        <v>4714</v>
      </c>
      <c r="P74" s="215" t="s">
        <v>4715</v>
      </c>
      <c r="Q74" s="17" t="s">
        <v>4716</v>
      </c>
      <c r="R74" s="11"/>
    </row>
    <row r="75" ht="14.25" customHeight="1">
      <c r="A75" s="11" t="s">
        <v>38</v>
      </c>
      <c r="B75" s="11" t="s">
        <v>176</v>
      </c>
      <c r="C75" s="11" t="s">
        <v>4709</v>
      </c>
      <c r="D75" s="11" t="s">
        <v>4710</v>
      </c>
      <c r="E75" s="20">
        <v>65000.0</v>
      </c>
      <c r="F75" s="20">
        <v>134999.0</v>
      </c>
      <c r="G75" s="11"/>
      <c r="H75" s="11">
        <v>10.1</v>
      </c>
      <c r="I75" s="11"/>
      <c r="J75" s="11"/>
      <c r="K75" s="11"/>
      <c r="L75" s="11"/>
      <c r="M75" s="17" t="s">
        <v>4712</v>
      </c>
      <c r="N75" s="215" t="s">
        <v>4713</v>
      </c>
      <c r="O75" s="17" t="s">
        <v>4714</v>
      </c>
      <c r="P75" s="215" t="s">
        <v>4715</v>
      </c>
      <c r="Q75" s="17" t="s">
        <v>4716</v>
      </c>
      <c r="R75" s="11"/>
    </row>
    <row r="76" ht="14.25" customHeight="1">
      <c r="A76" s="11" t="s">
        <v>38</v>
      </c>
      <c r="B76" s="11" t="s">
        <v>176</v>
      </c>
      <c r="C76" s="11" t="s">
        <v>4701</v>
      </c>
      <c r="D76" s="11" t="s">
        <v>4702</v>
      </c>
      <c r="E76" s="20">
        <v>135000.0</v>
      </c>
      <c r="F76" s="20">
        <v>239999.0</v>
      </c>
      <c r="G76" s="11"/>
      <c r="H76" s="11">
        <v>9.7</v>
      </c>
      <c r="I76" s="11"/>
      <c r="J76" s="11"/>
      <c r="K76" s="11"/>
      <c r="L76" s="11"/>
      <c r="M76" s="17" t="s">
        <v>4712</v>
      </c>
      <c r="N76" s="215" t="s">
        <v>4713</v>
      </c>
      <c r="O76" s="17" t="s">
        <v>4714</v>
      </c>
      <c r="P76" s="215" t="s">
        <v>4715</v>
      </c>
      <c r="Q76" s="17" t="s">
        <v>4716</v>
      </c>
      <c r="R76" s="11"/>
    </row>
    <row r="77" ht="14.25" customHeight="1">
      <c r="A77" s="11" t="s">
        <v>38</v>
      </c>
      <c r="B77" s="11" t="s">
        <v>176</v>
      </c>
      <c r="C77" s="11" t="s">
        <v>4701</v>
      </c>
      <c r="D77" s="11" t="s">
        <v>4710</v>
      </c>
      <c r="E77" s="20">
        <v>135000.0</v>
      </c>
      <c r="F77" s="20">
        <v>239999.0</v>
      </c>
      <c r="G77" s="11"/>
      <c r="H77" s="11">
        <v>9.7</v>
      </c>
      <c r="I77" s="11"/>
      <c r="J77" s="11"/>
      <c r="K77" s="11"/>
      <c r="L77" s="11"/>
      <c r="M77" s="17" t="s">
        <v>4712</v>
      </c>
      <c r="N77" s="215" t="s">
        <v>4713</v>
      </c>
      <c r="O77" s="17" t="s">
        <v>4714</v>
      </c>
      <c r="P77" s="215" t="s">
        <v>4715</v>
      </c>
      <c r="Q77" s="17" t="s">
        <v>4716</v>
      </c>
      <c r="R77" s="11"/>
    </row>
    <row r="78" ht="14.25" customHeight="1">
      <c r="A78" s="11" t="s">
        <v>38</v>
      </c>
      <c r="B78" s="11" t="s">
        <v>176</v>
      </c>
      <c r="C78" s="11" t="s">
        <v>4709</v>
      </c>
      <c r="D78" s="11" t="s">
        <v>4702</v>
      </c>
      <c r="E78" s="20">
        <v>135000.0</v>
      </c>
      <c r="F78" s="20">
        <v>239999.0</v>
      </c>
      <c r="G78" s="11"/>
      <c r="H78" s="11">
        <v>9.5</v>
      </c>
      <c r="I78" s="11"/>
      <c r="J78" s="11"/>
      <c r="K78" s="11"/>
      <c r="L78" s="11"/>
      <c r="M78" s="17" t="s">
        <v>4712</v>
      </c>
      <c r="N78" s="215" t="s">
        <v>4713</v>
      </c>
      <c r="O78" s="17" t="s">
        <v>4714</v>
      </c>
      <c r="P78" s="215" t="s">
        <v>4715</v>
      </c>
      <c r="Q78" s="17" t="s">
        <v>4716</v>
      </c>
      <c r="R78" s="11"/>
    </row>
    <row r="79" ht="14.25" customHeight="1">
      <c r="A79" s="11" t="s">
        <v>38</v>
      </c>
      <c r="B79" s="11" t="s">
        <v>176</v>
      </c>
      <c r="C79" s="11" t="s">
        <v>4709</v>
      </c>
      <c r="D79" s="11" t="s">
        <v>4710</v>
      </c>
      <c r="E79" s="20">
        <v>135000.0</v>
      </c>
      <c r="F79" s="20">
        <v>239999.0</v>
      </c>
      <c r="G79" s="11"/>
      <c r="H79" s="11">
        <v>9.5</v>
      </c>
      <c r="I79" s="11"/>
      <c r="J79" s="11"/>
      <c r="K79" s="11"/>
      <c r="L79" s="11"/>
      <c r="M79" s="17" t="s">
        <v>4712</v>
      </c>
      <c r="N79" s="215" t="s">
        <v>4713</v>
      </c>
      <c r="O79" s="17" t="s">
        <v>4714</v>
      </c>
      <c r="P79" s="215" t="s">
        <v>4715</v>
      </c>
      <c r="Q79" s="17" t="s">
        <v>4716</v>
      </c>
      <c r="R79" s="11"/>
    </row>
    <row r="80" ht="14.25" customHeight="1">
      <c r="A80" s="11" t="s">
        <v>38</v>
      </c>
      <c r="B80" s="11" t="s">
        <v>176</v>
      </c>
      <c r="C80" s="11" t="s">
        <v>4701</v>
      </c>
      <c r="D80" s="11" t="s">
        <v>4702</v>
      </c>
      <c r="E80" s="20">
        <v>240000.0</v>
      </c>
      <c r="F80" s="20">
        <v>759999.0</v>
      </c>
      <c r="G80" s="11"/>
      <c r="H80" s="11">
        <v>9.5</v>
      </c>
      <c r="I80" s="11">
        <v>9.7</v>
      </c>
      <c r="J80" s="11"/>
      <c r="K80" s="11"/>
      <c r="L80" s="11"/>
      <c r="M80" s="17" t="s">
        <v>4712</v>
      </c>
      <c r="N80" s="215" t="s">
        <v>4713</v>
      </c>
      <c r="O80" s="17" t="s">
        <v>4714</v>
      </c>
      <c r="P80" s="215" t="s">
        <v>4715</v>
      </c>
      <c r="Q80" s="17" t="s">
        <v>4716</v>
      </c>
      <c r="R80" s="11"/>
    </row>
    <row r="81" ht="14.25" customHeight="1">
      <c r="A81" s="11" t="s">
        <v>38</v>
      </c>
      <c r="B81" s="11" t="s">
        <v>176</v>
      </c>
      <c r="C81" s="11" t="s">
        <v>4701</v>
      </c>
      <c r="D81" s="11" t="s">
        <v>4710</v>
      </c>
      <c r="E81" s="20">
        <v>240000.0</v>
      </c>
      <c r="F81" s="20">
        <v>759999.0</v>
      </c>
      <c r="G81" s="11"/>
      <c r="H81" s="11">
        <v>9.5</v>
      </c>
      <c r="I81" s="11">
        <v>9.7</v>
      </c>
      <c r="J81" s="11"/>
      <c r="K81" s="11"/>
      <c r="L81" s="11"/>
      <c r="M81" s="17" t="s">
        <v>4712</v>
      </c>
      <c r="N81" s="215" t="s">
        <v>4713</v>
      </c>
      <c r="O81" s="17" t="s">
        <v>4714</v>
      </c>
      <c r="P81" s="215" t="s">
        <v>4715</v>
      </c>
      <c r="Q81" s="17" t="s">
        <v>4716</v>
      </c>
      <c r="R81" s="11"/>
    </row>
    <row r="82" ht="14.25" customHeight="1">
      <c r="A82" s="11" t="s">
        <v>38</v>
      </c>
      <c r="B82" s="11" t="s">
        <v>176</v>
      </c>
      <c r="C82" s="11" t="s">
        <v>4709</v>
      </c>
      <c r="D82" s="11" t="s">
        <v>4702</v>
      </c>
      <c r="E82" s="20">
        <v>240000.0</v>
      </c>
      <c r="F82" s="20">
        <v>759999.0</v>
      </c>
      <c r="G82" s="11"/>
      <c r="H82" s="11">
        <v>9.3</v>
      </c>
      <c r="I82" s="11">
        <v>9.5</v>
      </c>
      <c r="J82" s="11"/>
      <c r="K82" s="11"/>
      <c r="L82" s="11"/>
      <c r="M82" s="17" t="s">
        <v>4712</v>
      </c>
      <c r="N82" s="215" t="s">
        <v>4713</v>
      </c>
      <c r="O82" s="17" t="s">
        <v>4714</v>
      </c>
      <c r="P82" s="215" t="s">
        <v>4715</v>
      </c>
      <c r="Q82" s="17" t="s">
        <v>4716</v>
      </c>
      <c r="R82" s="11"/>
    </row>
    <row r="83" ht="14.25" customHeight="1">
      <c r="A83" s="11" t="s">
        <v>38</v>
      </c>
      <c r="B83" s="11" t="s">
        <v>176</v>
      </c>
      <c r="C83" s="11" t="s">
        <v>4709</v>
      </c>
      <c r="D83" s="11" t="s">
        <v>4710</v>
      </c>
      <c r="E83" s="20">
        <v>240000.0</v>
      </c>
      <c r="F83" s="20">
        <v>759999.0</v>
      </c>
      <c r="G83" s="11"/>
      <c r="H83" s="11">
        <v>9.3</v>
      </c>
      <c r="I83" s="11">
        <v>9.5</v>
      </c>
      <c r="J83" s="11"/>
      <c r="K83" s="11"/>
      <c r="L83" s="11"/>
      <c r="M83" s="17" t="s">
        <v>4712</v>
      </c>
      <c r="N83" s="215" t="s">
        <v>4713</v>
      </c>
      <c r="O83" s="17" t="s">
        <v>4714</v>
      </c>
      <c r="P83" s="215" t="s">
        <v>4715</v>
      </c>
      <c r="Q83" s="17" t="s">
        <v>4716</v>
      </c>
      <c r="R83" s="11"/>
    </row>
    <row r="84" ht="14.25" customHeight="1">
      <c r="A84" s="11" t="s">
        <v>38</v>
      </c>
      <c r="B84" s="11" t="s">
        <v>176</v>
      </c>
      <c r="C84" s="11" t="s">
        <v>4701</v>
      </c>
      <c r="D84" s="11" t="s">
        <v>4702</v>
      </c>
      <c r="E84" s="20">
        <v>760000.0</v>
      </c>
      <c r="F84" s="20">
        <v>9999999.0</v>
      </c>
      <c r="G84" s="11"/>
      <c r="H84" s="11">
        <v>9.2</v>
      </c>
      <c r="I84" s="11">
        <v>9.4</v>
      </c>
      <c r="J84" s="11"/>
      <c r="K84" s="11"/>
      <c r="L84" s="11"/>
      <c r="M84" s="17" t="s">
        <v>4712</v>
      </c>
      <c r="N84" s="215" t="s">
        <v>4713</v>
      </c>
      <c r="O84" s="17" t="s">
        <v>4714</v>
      </c>
      <c r="P84" s="215" t="s">
        <v>4715</v>
      </c>
      <c r="Q84" s="17" t="s">
        <v>4716</v>
      </c>
      <c r="R84" s="11"/>
    </row>
    <row r="85" ht="14.25" customHeight="1">
      <c r="A85" s="11" t="s">
        <v>38</v>
      </c>
      <c r="B85" s="11" t="s">
        <v>176</v>
      </c>
      <c r="C85" s="11" t="s">
        <v>4701</v>
      </c>
      <c r="D85" s="11" t="s">
        <v>4710</v>
      </c>
      <c r="E85" s="20">
        <v>760000.0</v>
      </c>
      <c r="F85" s="20">
        <v>9999999.0</v>
      </c>
      <c r="G85" s="11"/>
      <c r="H85" s="11">
        <v>9.2</v>
      </c>
      <c r="I85" s="11">
        <v>9.4</v>
      </c>
      <c r="J85" s="11"/>
      <c r="K85" s="11"/>
      <c r="L85" s="11"/>
      <c r="M85" s="17" t="s">
        <v>4712</v>
      </c>
      <c r="N85" s="215" t="s">
        <v>4713</v>
      </c>
      <c r="O85" s="17" t="s">
        <v>4714</v>
      </c>
      <c r="P85" s="215" t="s">
        <v>4715</v>
      </c>
      <c r="Q85" s="17" t="s">
        <v>4716</v>
      </c>
      <c r="R85" s="11"/>
    </row>
    <row r="86" ht="14.25" customHeight="1">
      <c r="A86" s="11" t="s">
        <v>38</v>
      </c>
      <c r="B86" s="11" t="s">
        <v>176</v>
      </c>
      <c r="C86" s="11" t="s">
        <v>4709</v>
      </c>
      <c r="D86" s="11" t="s">
        <v>4702</v>
      </c>
      <c r="E86" s="20">
        <v>760000.0</v>
      </c>
      <c r="F86" s="20">
        <v>9999999.0</v>
      </c>
      <c r="G86" s="11"/>
      <c r="H86" s="11">
        <v>9.0</v>
      </c>
      <c r="I86" s="11">
        <v>9.2</v>
      </c>
      <c r="J86" s="11"/>
      <c r="K86" s="11"/>
      <c r="L86" s="11"/>
      <c r="M86" s="17" t="s">
        <v>4712</v>
      </c>
      <c r="N86" s="215" t="s">
        <v>4713</v>
      </c>
      <c r="O86" s="17" t="s">
        <v>4714</v>
      </c>
      <c r="P86" s="215" t="s">
        <v>4715</v>
      </c>
      <c r="Q86" s="17" t="s">
        <v>4716</v>
      </c>
      <c r="R86" s="11"/>
    </row>
    <row r="87" ht="14.25" customHeight="1">
      <c r="A87" s="11" t="s">
        <v>38</v>
      </c>
      <c r="B87" s="11" t="s">
        <v>176</v>
      </c>
      <c r="C87" s="11" t="s">
        <v>4709</v>
      </c>
      <c r="D87" s="11" t="s">
        <v>4710</v>
      </c>
      <c r="E87" s="20">
        <v>760000.0</v>
      </c>
      <c r="F87" s="20">
        <v>9999999.0</v>
      </c>
      <c r="G87" s="11"/>
      <c r="H87" s="11">
        <v>9.0</v>
      </c>
      <c r="I87" s="11">
        <v>9.2</v>
      </c>
      <c r="J87" s="11"/>
      <c r="K87" s="11"/>
      <c r="L87" s="11"/>
      <c r="M87" s="17" t="s">
        <v>4712</v>
      </c>
      <c r="N87" s="215" t="s">
        <v>4713</v>
      </c>
      <c r="O87" s="17" t="s">
        <v>4714</v>
      </c>
      <c r="P87" s="215" t="s">
        <v>4715</v>
      </c>
      <c r="Q87" s="17" t="s">
        <v>4716</v>
      </c>
      <c r="R87" s="11"/>
    </row>
    <row r="88" ht="14.25" customHeight="1">
      <c r="A88" s="11" t="s">
        <v>40</v>
      </c>
      <c r="B88" s="11" t="s">
        <v>176</v>
      </c>
      <c r="C88" s="11" t="s">
        <v>4701</v>
      </c>
      <c r="D88" s="11" t="s">
        <v>4702</v>
      </c>
      <c r="E88" s="20">
        <v>0.0</v>
      </c>
      <c r="F88" s="20">
        <v>64999.0</v>
      </c>
      <c r="G88" s="17">
        <v>13.0</v>
      </c>
      <c r="H88" s="11"/>
      <c r="I88" s="11"/>
      <c r="J88" s="11"/>
      <c r="K88" s="11"/>
      <c r="L88" s="11"/>
      <c r="M88" s="11" t="s">
        <v>4717</v>
      </c>
      <c r="N88" s="11" t="s">
        <v>4718</v>
      </c>
      <c r="O88" s="11" t="s">
        <v>4719</v>
      </c>
      <c r="P88" s="11" t="s">
        <v>4720</v>
      </c>
      <c r="Q88" s="11" t="s">
        <v>4721</v>
      </c>
      <c r="R88" s="11"/>
    </row>
    <row r="89" ht="14.25" customHeight="1">
      <c r="A89" s="11" t="s">
        <v>40</v>
      </c>
      <c r="B89" s="11" t="s">
        <v>176</v>
      </c>
      <c r="C89" s="11" t="s">
        <v>4709</v>
      </c>
      <c r="D89" s="11" t="s">
        <v>4702</v>
      </c>
      <c r="E89" s="20">
        <v>0.0</v>
      </c>
      <c r="F89" s="20">
        <v>64999.0</v>
      </c>
      <c r="G89" s="17">
        <v>13.0</v>
      </c>
      <c r="H89" s="11"/>
      <c r="I89" s="11"/>
      <c r="J89" s="11"/>
      <c r="K89" s="11"/>
      <c r="L89" s="11"/>
      <c r="M89" s="11" t="s">
        <v>4717</v>
      </c>
      <c r="N89" s="11" t="s">
        <v>4718</v>
      </c>
      <c r="O89" s="11" t="s">
        <v>4719</v>
      </c>
      <c r="P89" s="11" t="s">
        <v>4720</v>
      </c>
      <c r="Q89" s="11" t="s">
        <v>4721</v>
      </c>
      <c r="R89" s="11"/>
    </row>
    <row r="90" ht="14.25" customHeight="1">
      <c r="A90" s="11" t="s">
        <v>40</v>
      </c>
      <c r="B90" s="11" t="s">
        <v>176</v>
      </c>
      <c r="C90" s="11" t="s">
        <v>4701</v>
      </c>
      <c r="D90" s="11" t="s">
        <v>4710</v>
      </c>
      <c r="E90" s="20">
        <v>0.0</v>
      </c>
      <c r="F90" s="20">
        <v>64999.0</v>
      </c>
      <c r="G90" s="17">
        <v>13.0</v>
      </c>
      <c r="H90" s="11"/>
      <c r="I90" s="11"/>
      <c r="J90" s="11"/>
      <c r="K90" s="11"/>
      <c r="L90" s="11"/>
      <c r="M90" s="11" t="s">
        <v>4717</v>
      </c>
      <c r="N90" s="11" t="s">
        <v>4718</v>
      </c>
      <c r="O90" s="11" t="s">
        <v>4719</v>
      </c>
      <c r="P90" s="11" t="s">
        <v>4720</v>
      </c>
      <c r="Q90" s="11" t="s">
        <v>4721</v>
      </c>
      <c r="R90" s="11"/>
    </row>
    <row r="91" ht="14.25" customHeight="1">
      <c r="A91" s="11" t="s">
        <v>40</v>
      </c>
      <c r="B91" s="11" t="s">
        <v>176</v>
      </c>
      <c r="C91" s="11" t="s">
        <v>4709</v>
      </c>
      <c r="D91" s="11" t="s">
        <v>4710</v>
      </c>
      <c r="E91" s="20">
        <v>0.0</v>
      </c>
      <c r="F91" s="20">
        <v>64999.0</v>
      </c>
      <c r="G91" s="17">
        <v>13.0</v>
      </c>
      <c r="H91" s="11"/>
      <c r="I91" s="11"/>
      <c r="J91" s="11"/>
      <c r="K91" s="11"/>
      <c r="L91" s="11"/>
      <c r="M91" s="11" t="s">
        <v>4717</v>
      </c>
      <c r="N91" s="11" t="s">
        <v>4718</v>
      </c>
      <c r="O91" s="11" t="s">
        <v>4719</v>
      </c>
      <c r="P91" s="11" t="s">
        <v>4720</v>
      </c>
      <c r="Q91" s="11" t="s">
        <v>4721</v>
      </c>
      <c r="R91" s="11"/>
    </row>
    <row r="92" ht="14.25" customHeight="1">
      <c r="A92" s="11" t="s">
        <v>40</v>
      </c>
      <c r="B92" s="11" t="s">
        <v>176</v>
      </c>
      <c r="C92" s="11" t="s">
        <v>4701</v>
      </c>
      <c r="D92" s="17" t="s">
        <v>4711</v>
      </c>
      <c r="E92" s="20">
        <v>0.0</v>
      </c>
      <c r="F92" s="20">
        <v>9999999.0</v>
      </c>
      <c r="G92" s="17"/>
      <c r="H92" s="11"/>
      <c r="I92" s="11"/>
      <c r="J92" s="11"/>
      <c r="K92" s="17">
        <v>13.8</v>
      </c>
      <c r="L92" s="17">
        <v>-3.0E-4</v>
      </c>
      <c r="M92" s="11" t="s">
        <v>4717</v>
      </c>
      <c r="N92" s="11" t="s">
        <v>4718</v>
      </c>
      <c r="O92" s="11" t="s">
        <v>4719</v>
      </c>
      <c r="P92" s="11" t="s">
        <v>4720</v>
      </c>
      <c r="Q92" s="11" t="s">
        <v>4721</v>
      </c>
      <c r="R92" s="11"/>
    </row>
    <row r="93" ht="14.25" customHeight="1">
      <c r="A93" s="11" t="s">
        <v>40</v>
      </c>
      <c r="B93" s="11" t="s">
        <v>176</v>
      </c>
      <c r="C93" s="11" t="s">
        <v>4709</v>
      </c>
      <c r="D93" s="17" t="s">
        <v>4711</v>
      </c>
      <c r="E93" s="20">
        <v>0.0</v>
      </c>
      <c r="F93" s="20">
        <v>9999999.0</v>
      </c>
      <c r="G93" s="17"/>
      <c r="H93" s="11"/>
      <c r="I93" s="11"/>
      <c r="J93" s="11"/>
      <c r="K93" s="17">
        <v>13.8</v>
      </c>
      <c r="L93" s="17">
        <v>-3.0E-4</v>
      </c>
      <c r="M93" s="11" t="s">
        <v>4717</v>
      </c>
      <c r="N93" s="11" t="s">
        <v>4718</v>
      </c>
      <c r="O93" s="11" t="s">
        <v>4719</v>
      </c>
      <c r="P93" s="11" t="s">
        <v>4720</v>
      </c>
      <c r="Q93" s="11" t="s">
        <v>4721</v>
      </c>
      <c r="R93" s="11"/>
    </row>
    <row r="94" ht="14.25" customHeight="1">
      <c r="A94" s="11" t="s">
        <v>40</v>
      </c>
      <c r="B94" s="11" t="s">
        <v>176</v>
      </c>
      <c r="C94" s="11" t="s">
        <v>4701</v>
      </c>
      <c r="D94" s="11" t="s">
        <v>4702</v>
      </c>
      <c r="E94" s="20">
        <v>65000.0</v>
      </c>
      <c r="F94" s="20">
        <v>134999.0</v>
      </c>
      <c r="G94" s="11"/>
      <c r="H94" s="11">
        <v>11.2</v>
      </c>
      <c r="I94" s="11"/>
      <c r="J94" s="11"/>
      <c r="K94" s="11"/>
      <c r="L94" s="11"/>
      <c r="M94" s="11" t="s">
        <v>4717</v>
      </c>
      <c r="N94" s="11" t="s">
        <v>4718</v>
      </c>
      <c r="O94" s="11" t="s">
        <v>4719</v>
      </c>
      <c r="P94" s="11" t="s">
        <v>4720</v>
      </c>
      <c r="Q94" s="11" t="s">
        <v>4721</v>
      </c>
      <c r="R94" s="11"/>
    </row>
    <row r="95" ht="14.25" customHeight="1">
      <c r="A95" s="11" t="s">
        <v>40</v>
      </c>
      <c r="B95" s="11" t="s">
        <v>176</v>
      </c>
      <c r="C95" s="11" t="s">
        <v>4701</v>
      </c>
      <c r="D95" s="11" t="s">
        <v>4710</v>
      </c>
      <c r="E95" s="20">
        <v>65000.0</v>
      </c>
      <c r="F95" s="20">
        <v>134999.0</v>
      </c>
      <c r="G95" s="11"/>
      <c r="H95" s="11">
        <v>11.2</v>
      </c>
      <c r="I95" s="11"/>
      <c r="J95" s="11"/>
      <c r="K95" s="11"/>
      <c r="L95" s="11"/>
      <c r="M95" s="11" t="s">
        <v>4717</v>
      </c>
      <c r="N95" s="11" t="s">
        <v>4718</v>
      </c>
      <c r="O95" s="11" t="s">
        <v>4719</v>
      </c>
      <c r="P95" s="11" t="s">
        <v>4720</v>
      </c>
      <c r="Q95" s="11" t="s">
        <v>4721</v>
      </c>
      <c r="R95" s="11"/>
    </row>
    <row r="96" ht="14.25" customHeight="1">
      <c r="A96" s="11" t="s">
        <v>40</v>
      </c>
      <c r="B96" s="11" t="s">
        <v>176</v>
      </c>
      <c r="C96" s="11" t="s">
        <v>4709</v>
      </c>
      <c r="D96" s="11" t="s">
        <v>4702</v>
      </c>
      <c r="E96" s="20">
        <v>65000.0</v>
      </c>
      <c r="F96" s="20">
        <v>134999.0</v>
      </c>
      <c r="G96" s="11"/>
      <c r="H96" s="11">
        <v>11.0</v>
      </c>
      <c r="I96" s="11"/>
      <c r="J96" s="11"/>
      <c r="K96" s="11"/>
      <c r="L96" s="11"/>
      <c r="M96" s="11" t="s">
        <v>4717</v>
      </c>
      <c r="N96" s="11" t="s">
        <v>4718</v>
      </c>
      <c r="O96" s="11" t="s">
        <v>4719</v>
      </c>
      <c r="P96" s="11" t="s">
        <v>4720</v>
      </c>
      <c r="Q96" s="11" t="s">
        <v>4721</v>
      </c>
      <c r="R96" s="11"/>
    </row>
    <row r="97" ht="14.25" customHeight="1">
      <c r="A97" s="11" t="s">
        <v>40</v>
      </c>
      <c r="B97" s="11" t="s">
        <v>176</v>
      </c>
      <c r="C97" s="11" t="s">
        <v>4709</v>
      </c>
      <c r="D97" s="11" t="s">
        <v>4710</v>
      </c>
      <c r="E97" s="20">
        <v>65000.0</v>
      </c>
      <c r="F97" s="20">
        <v>134999.0</v>
      </c>
      <c r="G97" s="11"/>
      <c r="H97" s="11">
        <v>11.0</v>
      </c>
      <c r="I97" s="11"/>
      <c r="J97" s="11"/>
      <c r="K97" s="11"/>
      <c r="L97" s="11"/>
      <c r="M97" s="11" t="s">
        <v>4717</v>
      </c>
      <c r="N97" s="11" t="s">
        <v>4718</v>
      </c>
      <c r="O97" s="11" t="s">
        <v>4719</v>
      </c>
      <c r="P97" s="11" t="s">
        <v>4720</v>
      </c>
      <c r="Q97" s="11" t="s">
        <v>4721</v>
      </c>
      <c r="R97" s="11"/>
    </row>
    <row r="98" ht="14.25" customHeight="1">
      <c r="A98" s="11" t="s">
        <v>40</v>
      </c>
      <c r="B98" s="11" t="s">
        <v>176</v>
      </c>
      <c r="C98" s="11" t="s">
        <v>4701</v>
      </c>
      <c r="D98" s="11" t="s">
        <v>4702</v>
      </c>
      <c r="E98" s="20">
        <v>135000.0</v>
      </c>
      <c r="F98" s="20">
        <v>239999.0</v>
      </c>
      <c r="G98" s="11"/>
      <c r="H98" s="11">
        <v>11.0</v>
      </c>
      <c r="I98" s="11"/>
      <c r="J98" s="11"/>
      <c r="K98" s="11"/>
      <c r="L98" s="11"/>
      <c r="M98" s="11" t="s">
        <v>4722</v>
      </c>
      <c r="N98" s="11" t="s">
        <v>4723</v>
      </c>
      <c r="O98" s="11" t="s">
        <v>4724</v>
      </c>
      <c r="P98" s="11" t="s">
        <v>4725</v>
      </c>
      <c r="Q98" s="11" t="s">
        <v>4726</v>
      </c>
      <c r="R98" s="11"/>
    </row>
    <row r="99" ht="14.25" customHeight="1">
      <c r="A99" s="11" t="s">
        <v>40</v>
      </c>
      <c r="B99" s="11" t="s">
        <v>176</v>
      </c>
      <c r="C99" s="11" t="s">
        <v>4701</v>
      </c>
      <c r="D99" s="11" t="s">
        <v>4710</v>
      </c>
      <c r="E99" s="20">
        <v>135000.0</v>
      </c>
      <c r="F99" s="20">
        <v>239999.0</v>
      </c>
      <c r="G99" s="11"/>
      <c r="H99" s="11">
        <v>11.0</v>
      </c>
      <c r="I99" s="11"/>
      <c r="J99" s="11"/>
      <c r="K99" s="11"/>
      <c r="L99" s="11"/>
      <c r="M99" s="11" t="s">
        <v>4722</v>
      </c>
      <c r="N99" s="11" t="s">
        <v>4723</v>
      </c>
      <c r="O99" s="11" t="s">
        <v>4724</v>
      </c>
      <c r="P99" s="11" t="s">
        <v>4725</v>
      </c>
      <c r="Q99" s="11" t="s">
        <v>4726</v>
      </c>
      <c r="R99" s="11"/>
    </row>
    <row r="100" ht="14.25" customHeight="1">
      <c r="A100" s="11" t="s">
        <v>40</v>
      </c>
      <c r="B100" s="11" t="s">
        <v>176</v>
      </c>
      <c r="C100" s="11" t="s">
        <v>4709</v>
      </c>
      <c r="D100" s="11" t="s">
        <v>4702</v>
      </c>
      <c r="E100" s="20">
        <v>135000.0</v>
      </c>
      <c r="F100" s="20">
        <v>239999.0</v>
      </c>
      <c r="G100" s="11"/>
      <c r="H100" s="11">
        <v>10.8</v>
      </c>
      <c r="I100" s="11"/>
      <c r="J100" s="11"/>
      <c r="K100" s="11"/>
      <c r="L100" s="11"/>
      <c r="M100" s="11" t="s">
        <v>4722</v>
      </c>
      <c r="N100" s="11" t="s">
        <v>4723</v>
      </c>
      <c r="O100" s="11" t="s">
        <v>4724</v>
      </c>
      <c r="P100" s="11" t="s">
        <v>4725</v>
      </c>
      <c r="Q100" s="11" t="s">
        <v>4726</v>
      </c>
      <c r="R100" s="11"/>
    </row>
    <row r="101" ht="14.25" customHeight="1">
      <c r="A101" s="11" t="s">
        <v>40</v>
      </c>
      <c r="B101" s="11" t="s">
        <v>176</v>
      </c>
      <c r="C101" s="11" t="s">
        <v>4709</v>
      </c>
      <c r="D101" s="11" t="s">
        <v>4710</v>
      </c>
      <c r="E101" s="20">
        <v>135000.0</v>
      </c>
      <c r="F101" s="20">
        <v>239999.0</v>
      </c>
      <c r="G101" s="11"/>
      <c r="H101" s="11">
        <v>10.8</v>
      </c>
      <c r="I101" s="11"/>
      <c r="J101" s="11"/>
      <c r="K101" s="11"/>
      <c r="L101" s="11"/>
      <c r="M101" s="11" t="s">
        <v>4722</v>
      </c>
      <c r="N101" s="11" t="s">
        <v>4723</v>
      </c>
      <c r="O101" s="11" t="s">
        <v>4724</v>
      </c>
      <c r="P101" s="11" t="s">
        <v>4725</v>
      </c>
      <c r="Q101" s="11" t="s">
        <v>4726</v>
      </c>
      <c r="R101" s="11"/>
    </row>
    <row r="102" ht="14.25" customHeight="1">
      <c r="A102" s="11" t="s">
        <v>40</v>
      </c>
      <c r="B102" s="11" t="s">
        <v>176</v>
      </c>
      <c r="C102" s="11" t="s">
        <v>4701</v>
      </c>
      <c r="D102" s="11" t="s">
        <v>4702</v>
      </c>
      <c r="E102" s="20">
        <v>240000.0</v>
      </c>
      <c r="F102" s="20">
        <v>759999.0</v>
      </c>
      <c r="G102" s="11"/>
      <c r="H102" s="11">
        <v>10.0</v>
      </c>
      <c r="I102" s="11"/>
      <c r="J102" s="11">
        <v>9.7</v>
      </c>
      <c r="K102" s="11"/>
      <c r="L102" s="11"/>
      <c r="M102" s="11" t="s">
        <v>4722</v>
      </c>
      <c r="N102" s="11" t="s">
        <v>4723</v>
      </c>
      <c r="O102" s="11" t="s">
        <v>4724</v>
      </c>
      <c r="P102" s="11" t="s">
        <v>4725</v>
      </c>
      <c r="Q102" s="11" t="s">
        <v>4726</v>
      </c>
      <c r="R102" s="11"/>
    </row>
    <row r="103" ht="14.25" customHeight="1">
      <c r="A103" s="11" t="s">
        <v>40</v>
      </c>
      <c r="B103" s="11" t="s">
        <v>176</v>
      </c>
      <c r="C103" s="11" t="s">
        <v>4701</v>
      </c>
      <c r="D103" s="11" t="s">
        <v>4710</v>
      </c>
      <c r="E103" s="20">
        <v>240000.0</v>
      </c>
      <c r="F103" s="20">
        <v>759999.0</v>
      </c>
      <c r="G103" s="11"/>
      <c r="H103" s="11">
        <v>10.0</v>
      </c>
      <c r="I103" s="11"/>
      <c r="J103" s="11">
        <v>9.7</v>
      </c>
      <c r="K103" s="11"/>
      <c r="L103" s="11"/>
      <c r="M103" s="11" t="s">
        <v>4722</v>
      </c>
      <c r="N103" s="11" t="s">
        <v>4723</v>
      </c>
      <c r="O103" s="11" t="s">
        <v>4724</v>
      </c>
      <c r="P103" s="11" t="s">
        <v>4725</v>
      </c>
      <c r="Q103" s="11" t="s">
        <v>4726</v>
      </c>
      <c r="R103" s="11"/>
    </row>
    <row r="104" ht="14.25" customHeight="1">
      <c r="A104" s="11" t="s">
        <v>40</v>
      </c>
      <c r="B104" s="11" t="s">
        <v>176</v>
      </c>
      <c r="C104" s="11" t="s">
        <v>4709</v>
      </c>
      <c r="D104" s="11" t="s">
        <v>4702</v>
      </c>
      <c r="E104" s="20">
        <v>240000.0</v>
      </c>
      <c r="F104" s="20">
        <v>759999.0</v>
      </c>
      <c r="G104" s="11"/>
      <c r="H104" s="11">
        <v>9.8</v>
      </c>
      <c r="I104" s="11"/>
      <c r="J104" s="11">
        <v>9.7</v>
      </c>
      <c r="K104" s="11"/>
      <c r="L104" s="11"/>
      <c r="M104" s="11" t="s">
        <v>4722</v>
      </c>
      <c r="N104" s="11" t="s">
        <v>4723</v>
      </c>
      <c r="O104" s="11" t="s">
        <v>4724</v>
      </c>
      <c r="P104" s="11" t="s">
        <v>4725</v>
      </c>
      <c r="Q104" s="11" t="s">
        <v>4726</v>
      </c>
      <c r="R104" s="11"/>
    </row>
    <row r="105" ht="14.25" customHeight="1">
      <c r="A105" s="11" t="s">
        <v>40</v>
      </c>
      <c r="B105" s="11" t="s">
        <v>176</v>
      </c>
      <c r="C105" s="11" t="s">
        <v>4709</v>
      </c>
      <c r="D105" s="11" t="s">
        <v>4710</v>
      </c>
      <c r="E105" s="20">
        <v>240000.0</v>
      </c>
      <c r="F105" s="20">
        <v>759999.0</v>
      </c>
      <c r="G105" s="11"/>
      <c r="H105" s="11">
        <v>9.8</v>
      </c>
      <c r="I105" s="11"/>
      <c r="J105" s="11">
        <v>9.7</v>
      </c>
      <c r="K105" s="11"/>
      <c r="L105" s="11"/>
      <c r="M105" s="11" t="s">
        <v>4722</v>
      </c>
      <c r="N105" s="11" t="s">
        <v>4723</v>
      </c>
      <c r="O105" s="11" t="s">
        <v>4724</v>
      </c>
      <c r="P105" s="11" t="s">
        <v>4725</v>
      </c>
      <c r="Q105" s="11" t="s">
        <v>4726</v>
      </c>
      <c r="R105" s="11"/>
    </row>
    <row r="106" ht="14.25" customHeight="1">
      <c r="A106" s="11" t="s">
        <v>40</v>
      </c>
      <c r="B106" s="11" t="s">
        <v>176</v>
      </c>
      <c r="C106" s="11" t="s">
        <v>4701</v>
      </c>
      <c r="D106" s="11" t="s">
        <v>4702</v>
      </c>
      <c r="E106" s="20">
        <v>760000.0</v>
      </c>
      <c r="F106" s="20">
        <v>9999999.0</v>
      </c>
      <c r="G106" s="11"/>
      <c r="H106" s="11">
        <v>9.7</v>
      </c>
      <c r="I106" s="11"/>
      <c r="J106" s="11">
        <v>9.4</v>
      </c>
      <c r="K106" s="11"/>
      <c r="L106" s="11"/>
      <c r="M106" s="11" t="s">
        <v>4722</v>
      </c>
      <c r="N106" s="11" t="s">
        <v>4723</v>
      </c>
      <c r="O106" s="11" t="s">
        <v>4724</v>
      </c>
      <c r="P106" s="11" t="s">
        <v>4725</v>
      </c>
      <c r="Q106" s="11" t="s">
        <v>4726</v>
      </c>
      <c r="R106" s="11"/>
    </row>
    <row r="107" ht="14.25" customHeight="1">
      <c r="A107" s="11" t="s">
        <v>40</v>
      </c>
      <c r="B107" s="11" t="s">
        <v>176</v>
      </c>
      <c r="C107" s="11" t="s">
        <v>4701</v>
      </c>
      <c r="D107" s="11" t="s">
        <v>4710</v>
      </c>
      <c r="E107" s="20">
        <v>760000.0</v>
      </c>
      <c r="F107" s="20">
        <v>9999999.0</v>
      </c>
      <c r="G107" s="11"/>
      <c r="H107" s="11">
        <v>9.7</v>
      </c>
      <c r="I107" s="11"/>
      <c r="J107" s="11">
        <v>9.4</v>
      </c>
      <c r="K107" s="11"/>
      <c r="L107" s="11"/>
      <c r="M107" s="11" t="s">
        <v>4722</v>
      </c>
      <c r="N107" s="11" t="s">
        <v>4723</v>
      </c>
      <c r="O107" s="11" t="s">
        <v>4724</v>
      </c>
      <c r="P107" s="11" t="s">
        <v>4725</v>
      </c>
      <c r="Q107" s="11" t="s">
        <v>4726</v>
      </c>
      <c r="R107" s="11"/>
    </row>
    <row r="108" ht="14.25" customHeight="1">
      <c r="A108" s="11" t="s">
        <v>40</v>
      </c>
      <c r="B108" s="11" t="s">
        <v>176</v>
      </c>
      <c r="C108" s="11" t="s">
        <v>4709</v>
      </c>
      <c r="D108" s="11" t="s">
        <v>4702</v>
      </c>
      <c r="E108" s="20">
        <v>760000.0</v>
      </c>
      <c r="F108" s="20">
        <v>9999999.0</v>
      </c>
      <c r="G108" s="11"/>
      <c r="H108" s="11">
        <v>9.5</v>
      </c>
      <c r="I108" s="11"/>
      <c r="J108" s="11">
        <v>9.2</v>
      </c>
      <c r="K108" s="11"/>
      <c r="L108" s="11"/>
      <c r="M108" s="11" t="s">
        <v>4722</v>
      </c>
      <c r="N108" s="11" t="s">
        <v>4723</v>
      </c>
      <c r="O108" s="11" t="s">
        <v>4724</v>
      </c>
      <c r="P108" s="11" t="s">
        <v>4725</v>
      </c>
      <c r="Q108" s="11" t="s">
        <v>4726</v>
      </c>
      <c r="R108" s="11"/>
    </row>
    <row r="109" ht="14.25" customHeight="1">
      <c r="A109" s="11" t="s">
        <v>40</v>
      </c>
      <c r="B109" s="11" t="s">
        <v>176</v>
      </c>
      <c r="C109" s="11" t="s">
        <v>4709</v>
      </c>
      <c r="D109" s="11" t="s">
        <v>4710</v>
      </c>
      <c r="E109" s="20">
        <v>760000.0</v>
      </c>
      <c r="F109" s="20">
        <v>9999999.0</v>
      </c>
      <c r="G109" s="11"/>
      <c r="H109" s="11">
        <v>9.5</v>
      </c>
      <c r="I109" s="11"/>
      <c r="J109" s="11">
        <v>9.2</v>
      </c>
      <c r="K109" s="11"/>
      <c r="L109" s="11"/>
      <c r="M109" s="11" t="s">
        <v>4722</v>
      </c>
      <c r="N109" s="11" t="s">
        <v>4723</v>
      </c>
      <c r="O109" s="11" t="s">
        <v>4724</v>
      </c>
      <c r="P109" s="11" t="s">
        <v>4725</v>
      </c>
      <c r="Q109" s="11" t="s">
        <v>4726</v>
      </c>
      <c r="R109" s="11"/>
    </row>
    <row r="110" ht="14.25" customHeight="1">
      <c r="A110" s="11" t="s">
        <v>42</v>
      </c>
      <c r="B110" s="11" t="s">
        <v>176</v>
      </c>
      <c r="C110" s="11" t="s">
        <v>4701</v>
      </c>
      <c r="D110" s="11" t="s">
        <v>4702</v>
      </c>
      <c r="E110" s="20">
        <v>0.0</v>
      </c>
      <c r="F110" s="20">
        <v>64999.0</v>
      </c>
      <c r="G110" s="11">
        <v>13.0</v>
      </c>
      <c r="H110" s="11"/>
      <c r="I110" s="11"/>
      <c r="J110" s="11"/>
      <c r="K110" s="11"/>
      <c r="L110" s="11"/>
      <c r="M110" s="17" t="s">
        <v>4712</v>
      </c>
      <c r="N110" s="17" t="s">
        <v>4727</v>
      </c>
      <c r="O110" s="17" t="s">
        <v>4728</v>
      </c>
      <c r="P110" s="17" t="s">
        <v>4729</v>
      </c>
      <c r="Q110" s="17" t="s">
        <v>4730</v>
      </c>
      <c r="R110" s="11"/>
    </row>
    <row r="111" ht="14.25" customHeight="1">
      <c r="A111" s="11" t="s">
        <v>42</v>
      </c>
      <c r="B111" s="11" t="s">
        <v>176</v>
      </c>
      <c r="C111" s="11" t="s">
        <v>4709</v>
      </c>
      <c r="D111" s="11" t="s">
        <v>4702</v>
      </c>
      <c r="E111" s="20">
        <v>0.0</v>
      </c>
      <c r="F111" s="20">
        <v>64999.0</v>
      </c>
      <c r="G111" s="11">
        <v>13.0</v>
      </c>
      <c r="H111" s="11"/>
      <c r="I111" s="11"/>
      <c r="J111" s="11"/>
      <c r="K111" s="11"/>
      <c r="L111" s="11"/>
      <c r="M111" s="17" t="s">
        <v>4712</v>
      </c>
      <c r="N111" s="17" t="s">
        <v>4727</v>
      </c>
      <c r="O111" s="17" t="s">
        <v>4728</v>
      </c>
      <c r="P111" s="17" t="s">
        <v>4729</v>
      </c>
      <c r="Q111" s="17" t="s">
        <v>4730</v>
      </c>
      <c r="R111" s="11"/>
    </row>
    <row r="112" ht="14.25" customHeight="1">
      <c r="A112" s="11" t="s">
        <v>42</v>
      </c>
      <c r="B112" s="11" t="s">
        <v>176</v>
      </c>
      <c r="C112" s="11" t="s">
        <v>4701</v>
      </c>
      <c r="D112" s="11" t="s">
        <v>4710</v>
      </c>
      <c r="E112" s="20">
        <v>0.0</v>
      </c>
      <c r="F112" s="20">
        <v>64999.0</v>
      </c>
      <c r="G112" s="11">
        <v>14.0</v>
      </c>
      <c r="H112" s="11"/>
      <c r="I112" s="11"/>
      <c r="J112" s="11"/>
      <c r="K112" s="11"/>
      <c r="L112" s="11"/>
      <c r="M112" s="17" t="s">
        <v>4712</v>
      </c>
      <c r="N112" s="17" t="s">
        <v>4727</v>
      </c>
      <c r="O112" s="17" t="s">
        <v>4728</v>
      </c>
      <c r="P112" s="17" t="s">
        <v>4729</v>
      </c>
      <c r="Q112" s="17" t="s">
        <v>4730</v>
      </c>
      <c r="R112" s="11"/>
    </row>
    <row r="113" ht="14.25" customHeight="1">
      <c r="A113" s="11" t="s">
        <v>42</v>
      </c>
      <c r="B113" s="11" t="s">
        <v>176</v>
      </c>
      <c r="C113" s="11" t="s">
        <v>4709</v>
      </c>
      <c r="D113" s="11" t="s">
        <v>4710</v>
      </c>
      <c r="E113" s="20">
        <v>0.0</v>
      </c>
      <c r="F113" s="20">
        <v>64999.0</v>
      </c>
      <c r="G113" s="11">
        <v>14.0</v>
      </c>
      <c r="H113" s="11"/>
      <c r="I113" s="11"/>
      <c r="J113" s="11"/>
      <c r="K113" s="11"/>
      <c r="L113" s="11"/>
      <c r="M113" s="17" t="s">
        <v>4712</v>
      </c>
      <c r="N113" s="17" t="s">
        <v>4727</v>
      </c>
      <c r="O113" s="17" t="s">
        <v>4728</v>
      </c>
      <c r="P113" s="17" t="s">
        <v>4729</v>
      </c>
      <c r="Q113" s="17" t="s">
        <v>4730</v>
      </c>
      <c r="R113" s="11"/>
    </row>
    <row r="114" ht="14.25" customHeight="1">
      <c r="A114" s="11" t="s">
        <v>42</v>
      </c>
      <c r="B114" s="11" t="s">
        <v>176</v>
      </c>
      <c r="C114" s="11" t="s">
        <v>4701</v>
      </c>
      <c r="D114" s="17" t="s">
        <v>4711</v>
      </c>
      <c r="E114" s="20">
        <v>0.0</v>
      </c>
      <c r="F114" s="20">
        <v>9999999.0</v>
      </c>
      <c r="G114" s="17"/>
      <c r="H114" s="11"/>
      <c r="I114" s="11"/>
      <c r="J114" s="11"/>
      <c r="K114" s="17">
        <v>14.0</v>
      </c>
      <c r="L114" s="17">
        <v>-3.0E-4</v>
      </c>
      <c r="M114" s="11" t="s">
        <v>4717</v>
      </c>
      <c r="N114" s="11" t="s">
        <v>4718</v>
      </c>
      <c r="O114" s="11" t="s">
        <v>4719</v>
      </c>
      <c r="P114" s="11" t="s">
        <v>4720</v>
      </c>
      <c r="Q114" s="11" t="s">
        <v>4721</v>
      </c>
      <c r="R114" s="11"/>
    </row>
    <row r="115" ht="14.25" customHeight="1">
      <c r="A115" s="11" t="s">
        <v>42</v>
      </c>
      <c r="B115" s="11" t="s">
        <v>176</v>
      </c>
      <c r="C115" s="11" t="s">
        <v>4709</v>
      </c>
      <c r="D115" s="17" t="s">
        <v>4711</v>
      </c>
      <c r="E115" s="20">
        <v>0.0</v>
      </c>
      <c r="F115" s="20">
        <v>9999999.0</v>
      </c>
      <c r="G115" s="17"/>
      <c r="H115" s="11"/>
      <c r="I115" s="11"/>
      <c r="J115" s="11"/>
      <c r="K115" s="17">
        <v>14.0</v>
      </c>
      <c r="L115" s="17">
        <v>-3.0E-4</v>
      </c>
      <c r="M115" s="11" t="s">
        <v>4717</v>
      </c>
      <c r="N115" s="11" t="s">
        <v>4718</v>
      </c>
      <c r="O115" s="11" t="s">
        <v>4719</v>
      </c>
      <c r="P115" s="11" t="s">
        <v>4720</v>
      </c>
      <c r="Q115" s="11" t="s">
        <v>4721</v>
      </c>
      <c r="R115" s="11"/>
    </row>
    <row r="116" ht="14.25" customHeight="1">
      <c r="A116" s="11" t="s">
        <v>42</v>
      </c>
      <c r="B116" s="11" t="s">
        <v>176</v>
      </c>
      <c r="C116" s="11" t="s">
        <v>4701</v>
      </c>
      <c r="D116" s="11" t="s">
        <v>4702</v>
      </c>
      <c r="E116" s="20">
        <v>65000.0</v>
      </c>
      <c r="F116" s="20">
        <v>134999.0</v>
      </c>
      <c r="G116" s="11"/>
      <c r="H116" s="11">
        <v>11.2</v>
      </c>
      <c r="I116" s="11"/>
      <c r="J116" s="11">
        <v>11.4</v>
      </c>
      <c r="K116" s="11"/>
      <c r="L116" s="11"/>
      <c r="M116" s="17" t="s">
        <v>4712</v>
      </c>
      <c r="N116" s="17" t="s">
        <v>4727</v>
      </c>
      <c r="O116" s="17" t="s">
        <v>4714</v>
      </c>
      <c r="P116" s="17" t="s">
        <v>4729</v>
      </c>
      <c r="Q116" s="17" t="s">
        <v>4716</v>
      </c>
      <c r="R116" s="11"/>
    </row>
    <row r="117" ht="14.25" customHeight="1">
      <c r="A117" s="11" t="s">
        <v>42</v>
      </c>
      <c r="B117" s="11" t="s">
        <v>176</v>
      </c>
      <c r="C117" s="11" t="s">
        <v>4701</v>
      </c>
      <c r="D117" s="11" t="s">
        <v>4710</v>
      </c>
      <c r="E117" s="20">
        <v>65000.0</v>
      </c>
      <c r="F117" s="20">
        <v>134999.0</v>
      </c>
      <c r="G117" s="11"/>
      <c r="H117" s="11">
        <v>11.2</v>
      </c>
      <c r="I117" s="11"/>
      <c r="J117" s="11">
        <v>11.4</v>
      </c>
      <c r="K117" s="11"/>
      <c r="L117" s="11"/>
      <c r="M117" s="17" t="s">
        <v>4712</v>
      </c>
      <c r="N117" s="17" t="s">
        <v>4727</v>
      </c>
      <c r="O117" s="17" t="s">
        <v>4714</v>
      </c>
      <c r="P117" s="17" t="s">
        <v>4729</v>
      </c>
      <c r="Q117" s="17" t="s">
        <v>4716</v>
      </c>
      <c r="R117" s="11"/>
    </row>
    <row r="118" ht="14.25" customHeight="1">
      <c r="A118" s="11" t="s">
        <v>42</v>
      </c>
      <c r="B118" s="11" t="s">
        <v>176</v>
      </c>
      <c r="C118" s="11" t="s">
        <v>4709</v>
      </c>
      <c r="D118" s="11" t="s">
        <v>4702</v>
      </c>
      <c r="E118" s="20">
        <v>65000.0</v>
      </c>
      <c r="F118" s="20">
        <v>134999.0</v>
      </c>
      <c r="G118" s="11"/>
      <c r="H118" s="11">
        <v>11.0</v>
      </c>
      <c r="I118" s="11"/>
      <c r="J118" s="11">
        <v>11.2</v>
      </c>
      <c r="K118" s="11"/>
      <c r="L118" s="11"/>
      <c r="M118" s="17" t="s">
        <v>4712</v>
      </c>
      <c r="N118" s="17" t="s">
        <v>4727</v>
      </c>
      <c r="O118" s="17" t="s">
        <v>4714</v>
      </c>
      <c r="P118" s="17" t="s">
        <v>4729</v>
      </c>
      <c r="Q118" s="17" t="s">
        <v>4716</v>
      </c>
      <c r="R118" s="11"/>
    </row>
    <row r="119" ht="14.25" customHeight="1">
      <c r="A119" s="11" t="s">
        <v>42</v>
      </c>
      <c r="B119" s="11" t="s">
        <v>176</v>
      </c>
      <c r="C119" s="11" t="s">
        <v>4709</v>
      </c>
      <c r="D119" s="11" t="s">
        <v>4710</v>
      </c>
      <c r="E119" s="20">
        <v>65000.0</v>
      </c>
      <c r="F119" s="20">
        <v>134999.0</v>
      </c>
      <c r="G119" s="11"/>
      <c r="H119" s="11">
        <v>11.0</v>
      </c>
      <c r="I119" s="11"/>
      <c r="J119" s="11">
        <v>11.2</v>
      </c>
      <c r="K119" s="11"/>
      <c r="L119" s="11"/>
      <c r="M119" s="17" t="s">
        <v>4712</v>
      </c>
      <c r="N119" s="17" t="s">
        <v>4727</v>
      </c>
      <c r="O119" s="17" t="s">
        <v>4714</v>
      </c>
      <c r="P119" s="17" t="s">
        <v>4729</v>
      </c>
      <c r="Q119" s="17" t="s">
        <v>4716</v>
      </c>
      <c r="R119" s="11"/>
    </row>
    <row r="120" ht="14.25" customHeight="1">
      <c r="A120" s="11" t="s">
        <v>42</v>
      </c>
      <c r="B120" s="11" t="s">
        <v>176</v>
      </c>
      <c r="C120" s="11" t="s">
        <v>4701</v>
      </c>
      <c r="D120" s="11" t="s">
        <v>4702</v>
      </c>
      <c r="E120" s="20">
        <v>135000.0</v>
      </c>
      <c r="F120" s="20">
        <v>239999.0</v>
      </c>
      <c r="G120" s="11"/>
      <c r="H120" s="11">
        <v>11.0</v>
      </c>
      <c r="I120" s="11"/>
      <c r="J120" s="11">
        <v>11.2</v>
      </c>
      <c r="K120" s="11"/>
      <c r="L120" s="11"/>
      <c r="M120" s="17" t="s">
        <v>4712</v>
      </c>
      <c r="N120" s="17" t="s">
        <v>4727</v>
      </c>
      <c r="O120" s="17" t="s">
        <v>4714</v>
      </c>
      <c r="P120" s="17" t="s">
        <v>4729</v>
      </c>
      <c r="Q120" s="17" t="s">
        <v>4716</v>
      </c>
      <c r="R120" s="11"/>
    </row>
    <row r="121" ht="14.25" customHeight="1">
      <c r="A121" s="11" t="s">
        <v>42</v>
      </c>
      <c r="B121" s="11" t="s">
        <v>176</v>
      </c>
      <c r="C121" s="11" t="s">
        <v>4701</v>
      </c>
      <c r="D121" s="11" t="s">
        <v>4710</v>
      </c>
      <c r="E121" s="20">
        <v>135000.0</v>
      </c>
      <c r="F121" s="20">
        <v>239999.0</v>
      </c>
      <c r="G121" s="11"/>
      <c r="H121" s="11">
        <v>11.0</v>
      </c>
      <c r="I121" s="11"/>
      <c r="J121" s="11">
        <v>11.2</v>
      </c>
      <c r="K121" s="11"/>
      <c r="L121" s="11"/>
      <c r="M121" s="17" t="s">
        <v>4712</v>
      </c>
      <c r="N121" s="17" t="s">
        <v>4727</v>
      </c>
      <c r="O121" s="17" t="s">
        <v>4714</v>
      </c>
      <c r="P121" s="17" t="s">
        <v>4729</v>
      </c>
      <c r="Q121" s="17" t="s">
        <v>4716</v>
      </c>
      <c r="R121" s="11"/>
    </row>
    <row r="122" ht="14.25" customHeight="1">
      <c r="A122" s="11" t="s">
        <v>42</v>
      </c>
      <c r="B122" s="11" t="s">
        <v>176</v>
      </c>
      <c r="C122" s="11" t="s">
        <v>4709</v>
      </c>
      <c r="D122" s="11" t="s">
        <v>4702</v>
      </c>
      <c r="E122" s="20">
        <v>135000.0</v>
      </c>
      <c r="F122" s="20">
        <v>239999.0</v>
      </c>
      <c r="G122" s="11"/>
      <c r="H122" s="11">
        <v>10.8</v>
      </c>
      <c r="I122" s="11"/>
      <c r="J122" s="11">
        <v>11.0</v>
      </c>
      <c r="K122" s="11"/>
      <c r="L122" s="11"/>
      <c r="M122" s="17" t="s">
        <v>4712</v>
      </c>
      <c r="N122" s="17" t="s">
        <v>4727</v>
      </c>
      <c r="O122" s="17" t="s">
        <v>4714</v>
      </c>
      <c r="P122" s="17" t="s">
        <v>4729</v>
      </c>
      <c r="Q122" s="17" t="s">
        <v>4716</v>
      </c>
      <c r="R122" s="11"/>
    </row>
    <row r="123" ht="14.25" customHeight="1">
      <c r="A123" s="11" t="s">
        <v>42</v>
      </c>
      <c r="B123" s="11" t="s">
        <v>176</v>
      </c>
      <c r="C123" s="11" t="s">
        <v>4709</v>
      </c>
      <c r="D123" s="11" t="s">
        <v>4710</v>
      </c>
      <c r="E123" s="20">
        <v>135000.0</v>
      </c>
      <c r="F123" s="20">
        <v>239999.0</v>
      </c>
      <c r="G123" s="11"/>
      <c r="H123" s="11">
        <v>10.8</v>
      </c>
      <c r="I123" s="11"/>
      <c r="J123" s="11">
        <v>11.0</v>
      </c>
      <c r="K123" s="11"/>
      <c r="L123" s="11"/>
      <c r="M123" s="17" t="s">
        <v>4712</v>
      </c>
      <c r="N123" s="17" t="s">
        <v>4727</v>
      </c>
      <c r="O123" s="17" t="s">
        <v>4714</v>
      </c>
      <c r="P123" s="17" t="s">
        <v>4729</v>
      </c>
      <c r="Q123" s="17" t="s">
        <v>4716</v>
      </c>
      <c r="R123" s="11"/>
    </row>
    <row r="124" ht="14.25" customHeight="1">
      <c r="A124" s="11" t="s">
        <v>42</v>
      </c>
      <c r="B124" s="11" t="s">
        <v>176</v>
      </c>
      <c r="C124" s="11" t="s">
        <v>4701</v>
      </c>
      <c r="D124" s="11" t="s">
        <v>4702</v>
      </c>
      <c r="E124" s="20">
        <v>240000.0</v>
      </c>
      <c r="F124" s="20">
        <v>759999.0</v>
      </c>
      <c r="G124" s="11"/>
      <c r="H124" s="11">
        <v>10.0</v>
      </c>
      <c r="I124" s="11"/>
      <c r="J124" s="11">
        <v>10.1</v>
      </c>
      <c r="K124" s="11"/>
      <c r="L124" s="11"/>
      <c r="M124" s="17" t="s">
        <v>4712</v>
      </c>
      <c r="N124" s="17" t="s">
        <v>4727</v>
      </c>
      <c r="O124" s="17" t="s">
        <v>4714</v>
      </c>
      <c r="P124" s="17" t="s">
        <v>4729</v>
      </c>
      <c r="Q124" s="17" t="s">
        <v>4716</v>
      </c>
      <c r="R124" s="11"/>
    </row>
    <row r="125" ht="14.25" customHeight="1">
      <c r="A125" s="11" t="s">
        <v>42</v>
      </c>
      <c r="B125" s="11" t="s">
        <v>176</v>
      </c>
      <c r="C125" s="11" t="s">
        <v>4701</v>
      </c>
      <c r="D125" s="11" t="s">
        <v>4710</v>
      </c>
      <c r="E125" s="20">
        <v>240000.0</v>
      </c>
      <c r="F125" s="20">
        <v>759999.0</v>
      </c>
      <c r="G125" s="11"/>
      <c r="H125" s="11">
        <v>10.0</v>
      </c>
      <c r="I125" s="11"/>
      <c r="J125" s="11">
        <v>10.1</v>
      </c>
      <c r="K125" s="11"/>
      <c r="L125" s="11"/>
      <c r="M125" s="17" t="s">
        <v>4712</v>
      </c>
      <c r="N125" s="17" t="s">
        <v>4727</v>
      </c>
      <c r="O125" s="17" t="s">
        <v>4714</v>
      </c>
      <c r="P125" s="17" t="s">
        <v>4729</v>
      </c>
      <c r="Q125" s="17" t="s">
        <v>4716</v>
      </c>
      <c r="R125" s="11"/>
    </row>
    <row r="126" ht="14.25" customHeight="1">
      <c r="A126" s="11" t="s">
        <v>42</v>
      </c>
      <c r="B126" s="11" t="s">
        <v>176</v>
      </c>
      <c r="C126" s="11" t="s">
        <v>4709</v>
      </c>
      <c r="D126" s="11" t="s">
        <v>4702</v>
      </c>
      <c r="E126" s="20">
        <v>240000.0</v>
      </c>
      <c r="F126" s="20">
        <v>759999.0</v>
      </c>
      <c r="G126" s="11"/>
      <c r="H126" s="11">
        <v>9.8</v>
      </c>
      <c r="I126" s="11"/>
      <c r="J126" s="11">
        <v>9.9</v>
      </c>
      <c r="K126" s="11"/>
      <c r="L126" s="11"/>
      <c r="M126" s="17" t="s">
        <v>4712</v>
      </c>
      <c r="N126" s="17" t="s">
        <v>4727</v>
      </c>
      <c r="O126" s="17" t="s">
        <v>4714</v>
      </c>
      <c r="P126" s="17" t="s">
        <v>4729</v>
      </c>
      <c r="Q126" s="17" t="s">
        <v>4716</v>
      </c>
      <c r="R126" s="11"/>
    </row>
    <row r="127" ht="14.25" customHeight="1">
      <c r="A127" s="11" t="s">
        <v>42</v>
      </c>
      <c r="B127" s="11" t="s">
        <v>176</v>
      </c>
      <c r="C127" s="11" t="s">
        <v>4709</v>
      </c>
      <c r="D127" s="11" t="s">
        <v>4710</v>
      </c>
      <c r="E127" s="20">
        <v>240000.0</v>
      </c>
      <c r="F127" s="20">
        <v>759999.0</v>
      </c>
      <c r="G127" s="11"/>
      <c r="H127" s="11">
        <v>9.8</v>
      </c>
      <c r="I127" s="11"/>
      <c r="J127" s="11">
        <v>9.9</v>
      </c>
      <c r="K127" s="11"/>
      <c r="L127" s="11"/>
      <c r="M127" s="17" t="s">
        <v>4712</v>
      </c>
      <c r="N127" s="17" t="s">
        <v>4727</v>
      </c>
      <c r="O127" s="17" t="s">
        <v>4714</v>
      </c>
      <c r="P127" s="17" t="s">
        <v>4729</v>
      </c>
      <c r="Q127" s="17" t="s">
        <v>4716</v>
      </c>
      <c r="R127" s="11"/>
    </row>
    <row r="128" ht="14.25" customHeight="1">
      <c r="A128" s="11" t="s">
        <v>42</v>
      </c>
      <c r="B128" s="11" t="s">
        <v>176</v>
      </c>
      <c r="C128" s="11" t="s">
        <v>4701</v>
      </c>
      <c r="D128" s="11" t="s">
        <v>4702</v>
      </c>
      <c r="E128" s="20">
        <v>760000.0</v>
      </c>
      <c r="F128" s="20">
        <v>9999999.0</v>
      </c>
      <c r="G128" s="11"/>
      <c r="H128" s="11">
        <v>9.7</v>
      </c>
      <c r="I128" s="11"/>
      <c r="J128" s="11">
        <v>9.8</v>
      </c>
      <c r="K128" s="11"/>
      <c r="L128" s="11"/>
      <c r="M128" s="17" t="s">
        <v>4712</v>
      </c>
      <c r="N128" s="17" t="s">
        <v>4727</v>
      </c>
      <c r="O128" s="17" t="s">
        <v>4714</v>
      </c>
      <c r="P128" s="17" t="s">
        <v>4729</v>
      </c>
      <c r="Q128" s="17" t="s">
        <v>4716</v>
      </c>
      <c r="R128" s="11"/>
    </row>
    <row r="129" ht="14.25" customHeight="1">
      <c r="A129" s="11" t="s">
        <v>42</v>
      </c>
      <c r="B129" s="11" t="s">
        <v>176</v>
      </c>
      <c r="C129" s="11" t="s">
        <v>4701</v>
      </c>
      <c r="D129" s="11" t="s">
        <v>4710</v>
      </c>
      <c r="E129" s="20">
        <v>760000.0</v>
      </c>
      <c r="F129" s="20">
        <v>9999999.0</v>
      </c>
      <c r="G129" s="11"/>
      <c r="H129" s="11">
        <v>9.7</v>
      </c>
      <c r="I129" s="11"/>
      <c r="J129" s="11">
        <v>9.8</v>
      </c>
      <c r="K129" s="11"/>
      <c r="L129" s="11"/>
      <c r="M129" s="17" t="s">
        <v>4712</v>
      </c>
      <c r="N129" s="17" t="s">
        <v>4727</v>
      </c>
      <c r="O129" s="17" t="s">
        <v>4714</v>
      </c>
      <c r="P129" s="17" t="s">
        <v>4729</v>
      </c>
      <c r="Q129" s="17" t="s">
        <v>4716</v>
      </c>
      <c r="R129" s="11"/>
    </row>
    <row r="130" ht="14.25" customHeight="1">
      <c r="A130" s="11" t="s">
        <v>42</v>
      </c>
      <c r="B130" s="11" t="s">
        <v>176</v>
      </c>
      <c r="C130" s="11" t="s">
        <v>4709</v>
      </c>
      <c r="D130" s="11" t="s">
        <v>4702</v>
      </c>
      <c r="E130" s="20">
        <v>760000.0</v>
      </c>
      <c r="F130" s="20">
        <v>9999999.0</v>
      </c>
      <c r="G130" s="11"/>
      <c r="H130" s="11">
        <v>9.5</v>
      </c>
      <c r="I130" s="11"/>
      <c r="J130" s="11">
        <v>9.6</v>
      </c>
      <c r="K130" s="11"/>
      <c r="L130" s="11"/>
      <c r="M130" s="17" t="s">
        <v>4712</v>
      </c>
      <c r="N130" s="17" t="s">
        <v>4727</v>
      </c>
      <c r="O130" s="17" t="s">
        <v>4714</v>
      </c>
      <c r="P130" s="17" t="s">
        <v>4729</v>
      </c>
      <c r="Q130" s="17" t="s">
        <v>4716</v>
      </c>
      <c r="R130" s="11"/>
    </row>
    <row r="131" ht="14.25" customHeight="1">
      <c r="A131" s="11" t="s">
        <v>42</v>
      </c>
      <c r="B131" s="11" t="s">
        <v>176</v>
      </c>
      <c r="C131" s="11" t="s">
        <v>4709</v>
      </c>
      <c r="D131" s="11" t="s">
        <v>4710</v>
      </c>
      <c r="E131" s="20">
        <v>760000.0</v>
      </c>
      <c r="F131" s="20">
        <v>9999999.0</v>
      </c>
      <c r="G131" s="11"/>
      <c r="H131" s="11">
        <v>9.5</v>
      </c>
      <c r="I131" s="11"/>
      <c r="J131" s="11">
        <v>9.6</v>
      </c>
      <c r="K131" s="11"/>
      <c r="L131" s="11"/>
      <c r="M131" s="17" t="s">
        <v>4712</v>
      </c>
      <c r="N131" s="17" t="s">
        <v>4727</v>
      </c>
      <c r="O131" s="17" t="s">
        <v>4714</v>
      </c>
      <c r="P131" s="17" t="s">
        <v>4729</v>
      </c>
      <c r="Q131" s="17" t="s">
        <v>4716</v>
      </c>
      <c r="R131" s="11"/>
    </row>
    <row r="132" ht="14.25" customHeight="1">
      <c r="A132" s="46" t="s">
        <v>44</v>
      </c>
      <c r="B132" s="46" t="s">
        <v>176</v>
      </c>
      <c r="C132" s="46" t="s">
        <v>4701</v>
      </c>
      <c r="D132" s="46" t="s">
        <v>4710</v>
      </c>
      <c r="E132" s="46" t="s">
        <v>4731</v>
      </c>
      <c r="F132" s="239">
        <v>65000.0</v>
      </c>
      <c r="G132" s="46">
        <v>14.0</v>
      </c>
      <c r="H132" s="237"/>
      <c r="I132" s="237"/>
      <c r="J132" s="237"/>
      <c r="K132" s="237"/>
      <c r="L132" s="237"/>
      <c r="M132" s="46" t="s">
        <v>4732</v>
      </c>
      <c r="N132" s="46" t="s">
        <v>4733</v>
      </c>
      <c r="O132" s="46" t="s">
        <v>4734</v>
      </c>
      <c r="P132" s="46" t="s">
        <v>4735</v>
      </c>
      <c r="Q132" s="46" t="s">
        <v>4736</v>
      </c>
      <c r="R132" s="46" t="s">
        <v>4737</v>
      </c>
    </row>
    <row r="133" ht="14.25" customHeight="1">
      <c r="A133" s="46" t="s">
        <v>44</v>
      </c>
      <c r="B133" s="46" t="s">
        <v>176</v>
      </c>
      <c r="C133" s="46" t="s">
        <v>4709</v>
      </c>
      <c r="D133" s="46" t="s">
        <v>4710</v>
      </c>
      <c r="E133" s="46" t="s">
        <v>4731</v>
      </c>
      <c r="F133" s="239">
        <v>65000.0</v>
      </c>
      <c r="G133" s="46">
        <v>14.0</v>
      </c>
      <c r="H133" s="237"/>
      <c r="I133" s="237"/>
      <c r="J133" s="237"/>
      <c r="K133" s="237"/>
      <c r="L133" s="237"/>
      <c r="M133" s="46" t="s">
        <v>4732</v>
      </c>
      <c r="N133" s="46" t="s">
        <v>4733</v>
      </c>
      <c r="O133" s="46" t="s">
        <v>4734</v>
      </c>
      <c r="P133" s="46" t="s">
        <v>4735</v>
      </c>
      <c r="Q133" s="46" t="s">
        <v>4736</v>
      </c>
      <c r="R133" s="46" t="s">
        <v>4737</v>
      </c>
    </row>
    <row r="134" ht="14.25" customHeight="1">
      <c r="A134" s="46" t="s">
        <v>44</v>
      </c>
      <c r="B134" s="46" t="s">
        <v>176</v>
      </c>
      <c r="C134" s="46" t="s">
        <v>4701</v>
      </c>
      <c r="D134" s="46" t="s">
        <v>4702</v>
      </c>
      <c r="E134" s="46" t="s">
        <v>4731</v>
      </c>
      <c r="F134" s="239">
        <v>65000.0</v>
      </c>
      <c r="G134" s="46">
        <v>15.0</v>
      </c>
      <c r="H134" s="237"/>
      <c r="I134" s="237"/>
      <c r="J134" s="237"/>
      <c r="K134" s="237"/>
      <c r="L134" s="237"/>
      <c r="M134" s="46" t="s">
        <v>4732</v>
      </c>
      <c r="N134" s="46" t="s">
        <v>4733</v>
      </c>
      <c r="O134" s="46" t="s">
        <v>4734</v>
      </c>
      <c r="P134" s="46" t="s">
        <v>4735</v>
      </c>
      <c r="Q134" s="46" t="s">
        <v>4736</v>
      </c>
      <c r="R134" s="46" t="s">
        <v>4737</v>
      </c>
    </row>
    <row r="135" ht="14.25" customHeight="1">
      <c r="A135" s="46" t="s">
        <v>44</v>
      </c>
      <c r="B135" s="46" t="s">
        <v>176</v>
      </c>
      <c r="C135" s="46" t="s">
        <v>4709</v>
      </c>
      <c r="D135" s="46" t="s">
        <v>4702</v>
      </c>
      <c r="E135" s="46" t="s">
        <v>4731</v>
      </c>
      <c r="F135" s="239">
        <v>65000.0</v>
      </c>
      <c r="G135" s="46">
        <v>15.0</v>
      </c>
      <c r="H135" s="237"/>
      <c r="I135" s="237"/>
      <c r="J135" s="237"/>
      <c r="K135" s="237"/>
      <c r="L135" s="237"/>
      <c r="M135" s="46" t="s">
        <v>4732</v>
      </c>
      <c r="N135" s="46" t="s">
        <v>4733</v>
      </c>
      <c r="O135" s="46" t="s">
        <v>4734</v>
      </c>
      <c r="P135" s="46" t="s">
        <v>4735</v>
      </c>
      <c r="Q135" s="46" t="s">
        <v>4736</v>
      </c>
      <c r="R135" s="46" t="s">
        <v>4737</v>
      </c>
    </row>
    <row r="136" ht="14.25" customHeight="1">
      <c r="A136" s="46" t="s">
        <v>44</v>
      </c>
      <c r="B136" s="46" t="s">
        <v>176</v>
      </c>
      <c r="C136" s="46" t="s">
        <v>4701</v>
      </c>
      <c r="D136" s="46" t="s">
        <v>4710</v>
      </c>
      <c r="E136" s="46">
        <v>65001.0</v>
      </c>
      <c r="F136" s="240">
        <v>249999.0</v>
      </c>
      <c r="G136" s="237"/>
      <c r="H136" s="46">
        <v>9.7</v>
      </c>
      <c r="I136" s="237"/>
      <c r="J136" s="237"/>
      <c r="K136" s="237"/>
      <c r="L136" s="237"/>
      <c r="M136" s="46" t="s">
        <v>4732</v>
      </c>
      <c r="N136" s="46" t="s">
        <v>4733</v>
      </c>
      <c r="O136" s="46" t="s">
        <v>4734</v>
      </c>
      <c r="P136" s="46" t="s">
        <v>4735</v>
      </c>
      <c r="Q136" s="46" t="s">
        <v>4736</v>
      </c>
      <c r="R136" s="46" t="s">
        <v>4737</v>
      </c>
    </row>
    <row r="137" ht="14.25" customHeight="1">
      <c r="A137" s="46" t="s">
        <v>44</v>
      </c>
      <c r="B137" s="46" t="s">
        <v>176</v>
      </c>
      <c r="C137" s="46" t="s">
        <v>4709</v>
      </c>
      <c r="D137" s="46" t="s">
        <v>4710</v>
      </c>
      <c r="E137" s="46">
        <v>65001.0</v>
      </c>
      <c r="F137" s="240">
        <v>249999.0</v>
      </c>
      <c r="G137" s="237"/>
      <c r="H137" s="46">
        <v>9.7</v>
      </c>
      <c r="I137" s="237"/>
      <c r="J137" s="237"/>
      <c r="K137" s="237"/>
      <c r="L137" s="237"/>
      <c r="M137" s="46" t="s">
        <v>4732</v>
      </c>
      <c r="N137" s="46" t="s">
        <v>4733</v>
      </c>
      <c r="O137" s="46" t="s">
        <v>4734</v>
      </c>
      <c r="P137" s="46" t="s">
        <v>4735</v>
      </c>
      <c r="Q137" s="46" t="s">
        <v>4736</v>
      </c>
      <c r="R137" s="46" t="s">
        <v>4737</v>
      </c>
    </row>
    <row r="138" ht="14.25" customHeight="1">
      <c r="A138" s="46" t="s">
        <v>44</v>
      </c>
      <c r="B138" s="46" t="s">
        <v>176</v>
      </c>
      <c r="C138" s="46" t="s">
        <v>4701</v>
      </c>
      <c r="D138" s="46" t="s">
        <v>4702</v>
      </c>
      <c r="E138" s="46">
        <v>65001.0</v>
      </c>
      <c r="F138" s="240">
        <v>249999.0</v>
      </c>
      <c r="G138" s="237"/>
      <c r="H138" s="46">
        <v>9.7</v>
      </c>
      <c r="I138" s="237"/>
      <c r="J138" s="237"/>
      <c r="K138" s="237"/>
      <c r="L138" s="237"/>
      <c r="M138" s="46" t="s">
        <v>4732</v>
      </c>
      <c r="N138" s="46" t="s">
        <v>4733</v>
      </c>
      <c r="O138" s="46" t="s">
        <v>4734</v>
      </c>
      <c r="P138" s="46" t="s">
        <v>4735</v>
      </c>
      <c r="Q138" s="46" t="s">
        <v>4736</v>
      </c>
      <c r="R138" s="46" t="s">
        <v>4737</v>
      </c>
    </row>
    <row r="139" ht="14.25" customHeight="1">
      <c r="A139" s="46" t="s">
        <v>44</v>
      </c>
      <c r="B139" s="46" t="s">
        <v>176</v>
      </c>
      <c r="C139" s="46" t="s">
        <v>4709</v>
      </c>
      <c r="D139" s="46" t="s">
        <v>4702</v>
      </c>
      <c r="E139" s="46">
        <v>65001.0</v>
      </c>
      <c r="F139" s="240">
        <v>249999.0</v>
      </c>
      <c r="G139" s="237"/>
      <c r="H139" s="46">
        <v>9.7</v>
      </c>
      <c r="I139" s="237"/>
      <c r="J139" s="237"/>
      <c r="K139" s="237"/>
      <c r="L139" s="237"/>
      <c r="M139" s="46" t="s">
        <v>4732</v>
      </c>
      <c r="N139" s="46" t="s">
        <v>4733</v>
      </c>
      <c r="O139" s="46" t="s">
        <v>4734</v>
      </c>
      <c r="P139" s="46" t="s">
        <v>4735</v>
      </c>
      <c r="Q139" s="46" t="s">
        <v>4736</v>
      </c>
      <c r="R139" s="46" t="s">
        <v>4737</v>
      </c>
    </row>
    <row r="140" ht="14.25" customHeight="1">
      <c r="A140" s="46" t="s">
        <v>44</v>
      </c>
      <c r="B140" s="46" t="s">
        <v>176</v>
      </c>
      <c r="C140" s="46" t="s">
        <v>4701</v>
      </c>
      <c r="D140" s="46" t="s">
        <v>4710</v>
      </c>
      <c r="E140" s="46">
        <v>250000.0</v>
      </c>
      <c r="F140" s="240">
        <v>759999.0</v>
      </c>
      <c r="G140" s="237"/>
      <c r="H140" s="46">
        <v>8.39</v>
      </c>
      <c r="I140" s="237"/>
      <c r="J140" s="237"/>
      <c r="K140" s="237"/>
      <c r="L140" s="237"/>
      <c r="M140" s="46" t="s">
        <v>4732</v>
      </c>
      <c r="N140" s="46" t="s">
        <v>4733</v>
      </c>
      <c r="O140" s="46" t="s">
        <v>4734</v>
      </c>
      <c r="P140" s="46" t="s">
        <v>4735</v>
      </c>
      <c r="Q140" s="46" t="s">
        <v>4736</v>
      </c>
      <c r="R140" s="46" t="s">
        <v>4738</v>
      </c>
    </row>
    <row r="141" ht="14.25" customHeight="1">
      <c r="A141" s="46" t="s">
        <v>44</v>
      </c>
      <c r="B141" s="46" t="s">
        <v>176</v>
      </c>
      <c r="C141" s="46" t="s">
        <v>4709</v>
      </c>
      <c r="D141" s="46" t="s">
        <v>4710</v>
      </c>
      <c r="E141" s="46">
        <v>250000.0</v>
      </c>
      <c r="F141" s="240">
        <v>759999.0</v>
      </c>
      <c r="G141" s="237"/>
      <c r="H141" s="46">
        <v>8.21</v>
      </c>
      <c r="I141" s="237"/>
      <c r="J141" s="237"/>
      <c r="K141" s="237"/>
      <c r="L141" s="237"/>
      <c r="M141" s="46" t="s">
        <v>4732</v>
      </c>
      <c r="N141" s="46" t="s">
        <v>4733</v>
      </c>
      <c r="O141" s="46" t="s">
        <v>4734</v>
      </c>
      <c r="P141" s="46" t="s">
        <v>4735</v>
      </c>
      <c r="Q141" s="46" t="s">
        <v>4736</v>
      </c>
      <c r="R141" s="46" t="s">
        <v>4738</v>
      </c>
    </row>
    <row r="142" ht="14.25" customHeight="1">
      <c r="A142" s="46" t="s">
        <v>44</v>
      </c>
      <c r="B142" s="46" t="s">
        <v>176</v>
      </c>
      <c r="C142" s="46" t="s">
        <v>4701</v>
      </c>
      <c r="D142" s="46" t="s">
        <v>4702</v>
      </c>
      <c r="E142" s="46">
        <v>250000.0</v>
      </c>
      <c r="F142" s="240">
        <v>759999.0</v>
      </c>
      <c r="G142" s="237"/>
      <c r="H142" s="46">
        <v>8.39</v>
      </c>
      <c r="I142" s="237"/>
      <c r="J142" s="237"/>
      <c r="K142" s="237"/>
      <c r="L142" s="237"/>
      <c r="M142" s="46" t="s">
        <v>4732</v>
      </c>
      <c r="N142" s="46" t="s">
        <v>4733</v>
      </c>
      <c r="O142" s="46" t="s">
        <v>4734</v>
      </c>
      <c r="P142" s="46" t="s">
        <v>4735</v>
      </c>
      <c r="Q142" s="46" t="s">
        <v>4736</v>
      </c>
      <c r="R142" s="46" t="s">
        <v>4738</v>
      </c>
    </row>
    <row r="143" ht="14.25" customHeight="1">
      <c r="A143" s="46" t="s">
        <v>44</v>
      </c>
      <c r="B143" s="46" t="s">
        <v>176</v>
      </c>
      <c r="C143" s="46" t="s">
        <v>4709</v>
      </c>
      <c r="D143" s="46" t="s">
        <v>4702</v>
      </c>
      <c r="E143" s="46">
        <v>250000.0</v>
      </c>
      <c r="F143" s="240">
        <v>759999.0</v>
      </c>
      <c r="G143" s="237"/>
      <c r="H143" s="46">
        <v>8.21</v>
      </c>
      <c r="I143" s="237"/>
      <c r="J143" s="237"/>
      <c r="K143" s="237"/>
      <c r="L143" s="237"/>
      <c r="M143" s="46" t="s">
        <v>4732</v>
      </c>
      <c r="N143" s="46" t="s">
        <v>4733</v>
      </c>
      <c r="O143" s="46" t="s">
        <v>4734</v>
      </c>
      <c r="P143" s="46" t="s">
        <v>4735</v>
      </c>
      <c r="Q143" s="46" t="s">
        <v>4736</v>
      </c>
      <c r="R143" s="46" t="s">
        <v>4738</v>
      </c>
    </row>
    <row r="144" ht="14.25" customHeight="1">
      <c r="A144" s="46" t="s">
        <v>44</v>
      </c>
      <c r="B144" s="46" t="s">
        <v>176</v>
      </c>
      <c r="C144" s="46" t="s">
        <v>4701</v>
      </c>
      <c r="D144" s="46" t="s">
        <v>4710</v>
      </c>
      <c r="E144" s="46">
        <v>760000.0</v>
      </c>
      <c r="F144" s="240">
        <v>9999999.0</v>
      </c>
      <c r="G144" s="237"/>
      <c r="H144" s="46">
        <v>8.12</v>
      </c>
      <c r="I144" s="237"/>
      <c r="J144" s="237"/>
      <c r="K144" s="237"/>
      <c r="L144" s="237"/>
      <c r="M144" s="46" t="s">
        <v>4732</v>
      </c>
      <c r="N144" s="46" t="s">
        <v>4733</v>
      </c>
      <c r="O144" s="46" t="s">
        <v>4734</v>
      </c>
      <c r="P144" s="46" t="s">
        <v>4735</v>
      </c>
      <c r="Q144" s="46" t="s">
        <v>4736</v>
      </c>
      <c r="R144" s="46" t="s">
        <v>4737</v>
      </c>
    </row>
    <row r="145" ht="14.25" customHeight="1">
      <c r="A145" s="46" t="s">
        <v>44</v>
      </c>
      <c r="B145" s="46" t="s">
        <v>176</v>
      </c>
      <c r="C145" s="46" t="s">
        <v>4709</v>
      </c>
      <c r="D145" s="46" t="s">
        <v>4710</v>
      </c>
      <c r="E145" s="46">
        <v>760000.0</v>
      </c>
      <c r="F145" s="240">
        <v>9999999.0</v>
      </c>
      <c r="G145" s="237"/>
      <c r="H145" s="46">
        <v>7.94</v>
      </c>
      <c r="I145" s="237"/>
      <c r="J145" s="237"/>
      <c r="K145" s="237"/>
      <c r="L145" s="237"/>
      <c r="M145" s="46" t="s">
        <v>4732</v>
      </c>
      <c r="N145" s="46" t="s">
        <v>4733</v>
      </c>
      <c r="O145" s="46" t="s">
        <v>4734</v>
      </c>
      <c r="P145" s="46" t="s">
        <v>4735</v>
      </c>
      <c r="Q145" s="46" t="s">
        <v>4736</v>
      </c>
      <c r="R145" s="46" t="s">
        <v>4737</v>
      </c>
    </row>
    <row r="146" ht="14.25" customHeight="1">
      <c r="A146" s="46" t="s">
        <v>44</v>
      </c>
      <c r="B146" s="46" t="s">
        <v>176</v>
      </c>
      <c r="C146" s="46" t="s">
        <v>4701</v>
      </c>
      <c r="D146" s="46" t="s">
        <v>4702</v>
      </c>
      <c r="E146" s="46">
        <v>760000.0</v>
      </c>
      <c r="F146" s="240">
        <v>9999999.0</v>
      </c>
      <c r="G146" s="237"/>
      <c r="H146" s="46">
        <v>8.12</v>
      </c>
      <c r="I146" s="237"/>
      <c r="J146" s="237"/>
      <c r="K146" s="237"/>
      <c r="L146" s="237"/>
      <c r="M146" s="46" t="s">
        <v>4732</v>
      </c>
      <c r="N146" s="46" t="s">
        <v>4733</v>
      </c>
      <c r="O146" s="46" t="s">
        <v>4734</v>
      </c>
      <c r="P146" s="46" t="s">
        <v>4735</v>
      </c>
      <c r="Q146" s="46" t="s">
        <v>4736</v>
      </c>
      <c r="R146" s="46" t="s">
        <v>4737</v>
      </c>
    </row>
    <row r="147" ht="14.25" customHeight="1">
      <c r="A147" s="46" t="s">
        <v>44</v>
      </c>
      <c r="B147" s="46" t="s">
        <v>176</v>
      </c>
      <c r="C147" s="46" t="s">
        <v>4709</v>
      </c>
      <c r="D147" s="46" t="s">
        <v>4702</v>
      </c>
      <c r="E147" s="46">
        <v>760000.0</v>
      </c>
      <c r="F147" s="240">
        <v>9999999.0</v>
      </c>
      <c r="G147" s="237"/>
      <c r="H147" s="46">
        <v>7.94</v>
      </c>
      <c r="I147" s="237"/>
      <c r="J147" s="237"/>
      <c r="K147" s="237"/>
      <c r="L147" s="237"/>
      <c r="M147" s="46" t="s">
        <v>4732</v>
      </c>
      <c r="N147" s="46" t="s">
        <v>4733</v>
      </c>
      <c r="O147" s="46" t="s">
        <v>4734</v>
      </c>
      <c r="P147" s="46" t="s">
        <v>4735</v>
      </c>
      <c r="Q147" s="46" t="s">
        <v>4736</v>
      </c>
      <c r="R147" s="46" t="s">
        <v>4737</v>
      </c>
    </row>
    <row r="148" ht="14.25" customHeight="1">
      <c r="A148" s="46" t="s">
        <v>44</v>
      </c>
      <c r="B148" s="46" t="s">
        <v>176</v>
      </c>
      <c r="C148" s="46" t="s">
        <v>4701</v>
      </c>
      <c r="D148" s="46" t="s">
        <v>4711</v>
      </c>
      <c r="E148" s="46" t="s">
        <v>4731</v>
      </c>
      <c r="F148" s="240">
        <v>9999999.0</v>
      </c>
      <c r="G148" s="237"/>
      <c r="H148" s="237"/>
      <c r="I148" s="237"/>
      <c r="J148" s="237"/>
      <c r="K148" s="46">
        <v>12.5</v>
      </c>
      <c r="L148" s="46">
        <v>-2.13E-4</v>
      </c>
      <c r="M148" s="46" t="s">
        <v>4732</v>
      </c>
      <c r="N148" s="46" t="s">
        <v>4733</v>
      </c>
      <c r="O148" s="46" t="s">
        <v>4734</v>
      </c>
      <c r="P148" s="46" t="s">
        <v>4735</v>
      </c>
      <c r="Q148" s="46" t="s">
        <v>4736</v>
      </c>
      <c r="R148" s="46" t="s">
        <v>4737</v>
      </c>
    </row>
    <row r="149" ht="14.25" customHeight="1">
      <c r="A149" s="46" t="s">
        <v>44</v>
      </c>
      <c r="B149" s="46" t="s">
        <v>176</v>
      </c>
      <c r="C149" s="46" t="s">
        <v>4709</v>
      </c>
      <c r="D149" s="46" t="s">
        <v>4711</v>
      </c>
      <c r="E149" s="46" t="s">
        <v>4731</v>
      </c>
      <c r="F149" s="240">
        <v>9999999.0</v>
      </c>
      <c r="G149" s="237"/>
      <c r="H149" s="237"/>
      <c r="I149" s="237"/>
      <c r="J149" s="237"/>
      <c r="K149" s="46">
        <v>10.9</v>
      </c>
      <c r="L149" s="46">
        <v>-2.13E-4</v>
      </c>
      <c r="M149" s="46" t="s">
        <v>4732</v>
      </c>
      <c r="N149" s="46" t="s">
        <v>4733</v>
      </c>
      <c r="O149" s="46" t="s">
        <v>4734</v>
      </c>
      <c r="P149" s="46" t="s">
        <v>4735</v>
      </c>
      <c r="Q149" s="46" t="s">
        <v>4736</v>
      </c>
      <c r="R149" s="46" t="s">
        <v>4737</v>
      </c>
    </row>
    <row r="150" ht="14.25" customHeight="1">
      <c r="A150" s="124" t="s">
        <v>50</v>
      </c>
      <c r="B150" s="11" t="s">
        <v>176</v>
      </c>
      <c r="C150" s="11" t="s">
        <v>4701</v>
      </c>
      <c r="D150" s="11" t="s">
        <v>4702</v>
      </c>
      <c r="E150" s="20">
        <v>0.0</v>
      </c>
      <c r="F150" s="20">
        <v>64999.0</v>
      </c>
      <c r="G150" s="11">
        <v>13.0</v>
      </c>
      <c r="H150" s="11"/>
      <c r="I150" s="11"/>
      <c r="J150" s="11"/>
      <c r="K150" s="11"/>
      <c r="L150" s="11"/>
      <c r="M150" s="17" t="s">
        <v>4712</v>
      </c>
      <c r="N150" s="17" t="s">
        <v>4727</v>
      </c>
      <c r="O150" s="17" t="s">
        <v>4728</v>
      </c>
      <c r="P150" s="17" t="s">
        <v>4729</v>
      </c>
      <c r="Q150" s="17" t="s">
        <v>4730</v>
      </c>
      <c r="R150" s="11"/>
    </row>
    <row r="151" ht="14.25" customHeight="1">
      <c r="A151" s="124" t="s">
        <v>50</v>
      </c>
      <c r="B151" s="11" t="s">
        <v>176</v>
      </c>
      <c r="C151" s="11" t="s">
        <v>4709</v>
      </c>
      <c r="D151" s="11" t="s">
        <v>4702</v>
      </c>
      <c r="E151" s="20">
        <v>0.0</v>
      </c>
      <c r="F151" s="20">
        <v>64999.0</v>
      </c>
      <c r="G151" s="11">
        <v>13.0</v>
      </c>
      <c r="H151" s="11"/>
      <c r="I151" s="11"/>
      <c r="J151" s="11"/>
      <c r="K151" s="11"/>
      <c r="L151" s="11"/>
      <c r="M151" s="17" t="s">
        <v>4712</v>
      </c>
      <c r="N151" s="17" t="s">
        <v>4727</v>
      </c>
      <c r="O151" s="17" t="s">
        <v>4728</v>
      </c>
      <c r="P151" s="17" t="s">
        <v>4729</v>
      </c>
      <c r="Q151" s="17" t="s">
        <v>4730</v>
      </c>
      <c r="R151" s="11"/>
    </row>
    <row r="152" ht="14.25" customHeight="1">
      <c r="A152" s="124" t="s">
        <v>50</v>
      </c>
      <c r="B152" s="11" t="s">
        <v>176</v>
      </c>
      <c r="C152" s="11" t="s">
        <v>4701</v>
      </c>
      <c r="D152" s="11" t="s">
        <v>4710</v>
      </c>
      <c r="E152" s="20">
        <v>0.0</v>
      </c>
      <c r="F152" s="20">
        <v>64999.0</v>
      </c>
      <c r="G152" s="11">
        <v>14.0</v>
      </c>
      <c r="H152" s="11"/>
      <c r="I152" s="11"/>
      <c r="J152" s="11"/>
      <c r="K152" s="11"/>
      <c r="L152" s="11"/>
      <c r="M152" s="17" t="s">
        <v>4712</v>
      </c>
      <c r="N152" s="17" t="s">
        <v>4727</v>
      </c>
      <c r="O152" s="17" t="s">
        <v>4728</v>
      </c>
      <c r="P152" s="17" t="s">
        <v>4729</v>
      </c>
      <c r="Q152" s="17" t="s">
        <v>4730</v>
      </c>
      <c r="R152" s="11"/>
    </row>
    <row r="153" ht="14.25" customHeight="1">
      <c r="A153" s="124" t="s">
        <v>50</v>
      </c>
      <c r="B153" s="11" t="s">
        <v>176</v>
      </c>
      <c r="C153" s="11" t="s">
        <v>4709</v>
      </c>
      <c r="D153" s="11" t="s">
        <v>4710</v>
      </c>
      <c r="E153" s="20">
        <v>0.0</v>
      </c>
      <c r="F153" s="20">
        <v>64999.0</v>
      </c>
      <c r="G153" s="11">
        <v>14.0</v>
      </c>
      <c r="H153" s="11"/>
      <c r="I153" s="11"/>
      <c r="J153" s="11"/>
      <c r="K153" s="11"/>
      <c r="L153" s="11"/>
      <c r="M153" s="17" t="s">
        <v>4712</v>
      </c>
      <c r="N153" s="17" t="s">
        <v>4727</v>
      </c>
      <c r="O153" s="17" t="s">
        <v>4728</v>
      </c>
      <c r="P153" s="17" t="s">
        <v>4729</v>
      </c>
      <c r="Q153" s="17" t="s">
        <v>4730</v>
      </c>
      <c r="R153" s="11"/>
    </row>
    <row r="154" ht="14.25" customHeight="1">
      <c r="A154" s="124" t="s">
        <v>50</v>
      </c>
      <c r="B154" s="11" t="s">
        <v>176</v>
      </c>
      <c r="C154" s="11" t="s">
        <v>4701</v>
      </c>
      <c r="D154" s="17" t="s">
        <v>4711</v>
      </c>
      <c r="E154" s="20">
        <v>0.0</v>
      </c>
      <c r="F154" s="20">
        <v>9999999.0</v>
      </c>
      <c r="G154" s="17"/>
      <c r="H154" s="11"/>
      <c r="I154" s="11"/>
      <c r="J154" s="11"/>
      <c r="K154" s="17">
        <v>14.0</v>
      </c>
      <c r="L154" s="17">
        <v>-3.0E-4</v>
      </c>
      <c r="M154" s="11" t="s">
        <v>4717</v>
      </c>
      <c r="N154" s="11" t="s">
        <v>4718</v>
      </c>
      <c r="O154" s="11" t="s">
        <v>4719</v>
      </c>
      <c r="P154" s="11" t="s">
        <v>4720</v>
      </c>
      <c r="Q154" s="11" t="s">
        <v>4721</v>
      </c>
      <c r="R154" s="11"/>
    </row>
    <row r="155" ht="14.25" customHeight="1">
      <c r="A155" s="124" t="s">
        <v>50</v>
      </c>
      <c r="B155" s="11" t="s">
        <v>176</v>
      </c>
      <c r="C155" s="11" t="s">
        <v>4709</v>
      </c>
      <c r="D155" s="17" t="s">
        <v>4711</v>
      </c>
      <c r="E155" s="20">
        <v>0.0</v>
      </c>
      <c r="F155" s="20">
        <v>9999999.0</v>
      </c>
      <c r="G155" s="17"/>
      <c r="H155" s="11"/>
      <c r="I155" s="11"/>
      <c r="J155" s="11"/>
      <c r="K155" s="17">
        <v>14.0</v>
      </c>
      <c r="L155" s="17">
        <v>-3.0E-4</v>
      </c>
      <c r="M155" s="11" t="s">
        <v>4717</v>
      </c>
      <c r="N155" s="11" t="s">
        <v>4718</v>
      </c>
      <c r="O155" s="11" t="s">
        <v>4719</v>
      </c>
      <c r="P155" s="11" t="s">
        <v>4720</v>
      </c>
      <c r="Q155" s="11" t="s">
        <v>4721</v>
      </c>
      <c r="R155" s="11"/>
    </row>
    <row r="156" ht="14.25" customHeight="1">
      <c r="A156" s="124" t="s">
        <v>50</v>
      </c>
      <c r="B156" s="11" t="s">
        <v>176</v>
      </c>
      <c r="C156" s="11" t="s">
        <v>4701</v>
      </c>
      <c r="D156" s="11" t="s">
        <v>4702</v>
      </c>
      <c r="E156" s="20">
        <v>65000.0</v>
      </c>
      <c r="F156" s="20">
        <v>134999.0</v>
      </c>
      <c r="G156" s="11"/>
      <c r="H156" s="11">
        <v>11.2</v>
      </c>
      <c r="I156" s="11"/>
      <c r="J156" s="238">
        <v>12.8</v>
      </c>
      <c r="K156" s="11"/>
      <c r="L156" s="11"/>
      <c r="M156" s="17" t="s">
        <v>4712</v>
      </c>
      <c r="N156" s="17" t="s">
        <v>4727</v>
      </c>
      <c r="O156" s="17" t="s">
        <v>4714</v>
      </c>
      <c r="P156" s="17" t="s">
        <v>4729</v>
      </c>
      <c r="Q156" s="17" t="s">
        <v>4716</v>
      </c>
      <c r="R156" s="11"/>
    </row>
    <row r="157" ht="14.25" customHeight="1">
      <c r="A157" s="124" t="s">
        <v>50</v>
      </c>
      <c r="B157" s="11" t="s">
        <v>176</v>
      </c>
      <c r="C157" s="11" t="s">
        <v>4701</v>
      </c>
      <c r="D157" s="11" t="s">
        <v>4710</v>
      </c>
      <c r="E157" s="20">
        <v>65000.0</v>
      </c>
      <c r="F157" s="20">
        <v>134999.0</v>
      </c>
      <c r="G157" s="11"/>
      <c r="H157" s="11">
        <v>11.2</v>
      </c>
      <c r="I157" s="11"/>
      <c r="J157" s="238">
        <v>12.8</v>
      </c>
      <c r="K157" s="11"/>
      <c r="L157" s="11"/>
      <c r="M157" s="17" t="s">
        <v>4712</v>
      </c>
      <c r="N157" s="17" t="s">
        <v>4727</v>
      </c>
      <c r="O157" s="17" t="s">
        <v>4714</v>
      </c>
      <c r="P157" s="17" t="s">
        <v>4729</v>
      </c>
      <c r="Q157" s="17" t="s">
        <v>4716</v>
      </c>
      <c r="R157" s="11"/>
    </row>
    <row r="158" ht="14.25" customHeight="1">
      <c r="A158" s="124" t="s">
        <v>50</v>
      </c>
      <c r="B158" s="11" t="s">
        <v>176</v>
      </c>
      <c r="C158" s="11" t="s">
        <v>4709</v>
      </c>
      <c r="D158" s="11" t="s">
        <v>4702</v>
      </c>
      <c r="E158" s="20">
        <v>65000.0</v>
      </c>
      <c r="F158" s="20">
        <v>134999.0</v>
      </c>
      <c r="G158" s="11"/>
      <c r="H158" s="11">
        <v>11.0</v>
      </c>
      <c r="I158" s="11"/>
      <c r="J158" s="238">
        <v>12.6</v>
      </c>
      <c r="K158" s="11"/>
      <c r="L158" s="11"/>
      <c r="M158" s="17" t="s">
        <v>4712</v>
      </c>
      <c r="N158" s="17" t="s">
        <v>4727</v>
      </c>
      <c r="O158" s="17" t="s">
        <v>4714</v>
      </c>
      <c r="P158" s="17" t="s">
        <v>4729</v>
      </c>
      <c r="Q158" s="17" t="s">
        <v>4716</v>
      </c>
      <c r="R158" s="11"/>
    </row>
    <row r="159" ht="14.25" customHeight="1">
      <c r="A159" s="124" t="s">
        <v>50</v>
      </c>
      <c r="B159" s="11" t="s">
        <v>176</v>
      </c>
      <c r="C159" s="11" t="s">
        <v>4709</v>
      </c>
      <c r="D159" s="11" t="s">
        <v>4710</v>
      </c>
      <c r="E159" s="20">
        <v>65000.0</v>
      </c>
      <c r="F159" s="20">
        <v>134999.0</v>
      </c>
      <c r="G159" s="11"/>
      <c r="H159" s="11">
        <v>11.0</v>
      </c>
      <c r="I159" s="11"/>
      <c r="J159" s="238">
        <v>12.6</v>
      </c>
      <c r="K159" s="11"/>
      <c r="L159" s="11"/>
      <c r="M159" s="17" t="s">
        <v>4712</v>
      </c>
      <c r="N159" s="17" t="s">
        <v>4727</v>
      </c>
      <c r="O159" s="17" t="s">
        <v>4714</v>
      </c>
      <c r="P159" s="17" t="s">
        <v>4729</v>
      </c>
      <c r="Q159" s="17" t="s">
        <v>4716</v>
      </c>
      <c r="R159" s="11"/>
    </row>
    <row r="160" ht="14.25" customHeight="1">
      <c r="A160" s="124" t="s">
        <v>50</v>
      </c>
      <c r="B160" s="11" t="s">
        <v>176</v>
      </c>
      <c r="C160" s="11" t="s">
        <v>4701</v>
      </c>
      <c r="D160" s="11" t="s">
        <v>4702</v>
      </c>
      <c r="E160" s="20">
        <v>135000.0</v>
      </c>
      <c r="F160" s="20">
        <v>239999.0</v>
      </c>
      <c r="G160" s="11"/>
      <c r="H160" s="11">
        <v>11.0</v>
      </c>
      <c r="I160" s="11"/>
      <c r="J160" s="11">
        <v>11.2</v>
      </c>
      <c r="K160" s="11"/>
      <c r="L160" s="11"/>
      <c r="M160" s="17" t="s">
        <v>4712</v>
      </c>
      <c r="N160" s="17" t="s">
        <v>4727</v>
      </c>
      <c r="O160" s="17" t="s">
        <v>4714</v>
      </c>
      <c r="P160" s="17" t="s">
        <v>4729</v>
      </c>
      <c r="Q160" s="17" t="s">
        <v>4716</v>
      </c>
      <c r="R160" s="11"/>
    </row>
    <row r="161" ht="14.25" customHeight="1">
      <c r="A161" s="124" t="s">
        <v>50</v>
      </c>
      <c r="B161" s="11" t="s">
        <v>176</v>
      </c>
      <c r="C161" s="11" t="s">
        <v>4701</v>
      </c>
      <c r="D161" s="11" t="s">
        <v>4710</v>
      </c>
      <c r="E161" s="20">
        <v>135000.0</v>
      </c>
      <c r="F161" s="20">
        <v>239999.0</v>
      </c>
      <c r="G161" s="11"/>
      <c r="H161" s="11">
        <v>11.0</v>
      </c>
      <c r="I161" s="11"/>
      <c r="J161" s="11">
        <v>11.2</v>
      </c>
      <c r="K161" s="11"/>
      <c r="L161" s="11"/>
      <c r="M161" s="17" t="s">
        <v>4712</v>
      </c>
      <c r="N161" s="17" t="s">
        <v>4727</v>
      </c>
      <c r="O161" s="17" t="s">
        <v>4714</v>
      </c>
      <c r="P161" s="17" t="s">
        <v>4729</v>
      </c>
      <c r="Q161" s="17" t="s">
        <v>4716</v>
      </c>
      <c r="R161" s="11"/>
    </row>
    <row r="162" ht="14.25" customHeight="1">
      <c r="A162" s="124" t="s">
        <v>50</v>
      </c>
      <c r="B162" s="11" t="s">
        <v>176</v>
      </c>
      <c r="C162" s="11" t="s">
        <v>4709</v>
      </c>
      <c r="D162" s="11" t="s">
        <v>4702</v>
      </c>
      <c r="E162" s="20">
        <v>135000.0</v>
      </c>
      <c r="F162" s="20">
        <v>239999.0</v>
      </c>
      <c r="G162" s="11"/>
      <c r="H162" s="11">
        <v>10.8</v>
      </c>
      <c r="I162" s="11"/>
      <c r="J162" s="11">
        <v>11.0</v>
      </c>
      <c r="K162" s="11"/>
      <c r="L162" s="11"/>
      <c r="M162" s="17" t="s">
        <v>4712</v>
      </c>
      <c r="N162" s="17" t="s">
        <v>4727</v>
      </c>
      <c r="O162" s="17" t="s">
        <v>4714</v>
      </c>
      <c r="P162" s="17" t="s">
        <v>4729</v>
      </c>
      <c r="Q162" s="17" t="s">
        <v>4716</v>
      </c>
      <c r="R162" s="11"/>
    </row>
    <row r="163" ht="14.25" customHeight="1">
      <c r="A163" s="124" t="s">
        <v>50</v>
      </c>
      <c r="B163" s="11" t="s">
        <v>176</v>
      </c>
      <c r="C163" s="11" t="s">
        <v>4709</v>
      </c>
      <c r="D163" s="11" t="s">
        <v>4710</v>
      </c>
      <c r="E163" s="20">
        <v>135000.0</v>
      </c>
      <c r="F163" s="20">
        <v>239999.0</v>
      </c>
      <c r="G163" s="11"/>
      <c r="H163" s="11">
        <v>10.8</v>
      </c>
      <c r="I163" s="11"/>
      <c r="J163" s="11">
        <v>11.0</v>
      </c>
      <c r="K163" s="11"/>
      <c r="L163" s="11"/>
      <c r="M163" s="17" t="s">
        <v>4712</v>
      </c>
      <c r="N163" s="17" t="s">
        <v>4727</v>
      </c>
      <c r="O163" s="17" t="s">
        <v>4714</v>
      </c>
      <c r="P163" s="17" t="s">
        <v>4729</v>
      </c>
      <c r="Q163" s="17" t="s">
        <v>4716</v>
      </c>
      <c r="R163" s="11"/>
    </row>
    <row r="164" ht="14.25" customHeight="1">
      <c r="A164" s="124" t="s">
        <v>50</v>
      </c>
      <c r="B164" s="11" t="s">
        <v>176</v>
      </c>
      <c r="C164" s="11" t="s">
        <v>4701</v>
      </c>
      <c r="D164" s="11" t="s">
        <v>4702</v>
      </c>
      <c r="E164" s="20">
        <v>240000.0</v>
      </c>
      <c r="F164" s="20">
        <v>759999.0</v>
      </c>
      <c r="G164" s="11"/>
      <c r="H164" s="11">
        <v>10.0</v>
      </c>
      <c r="I164" s="11"/>
      <c r="J164" s="11">
        <v>10.1</v>
      </c>
      <c r="K164" s="11"/>
      <c r="L164" s="11"/>
      <c r="M164" s="17" t="s">
        <v>4712</v>
      </c>
      <c r="N164" s="17" t="s">
        <v>4727</v>
      </c>
      <c r="O164" s="17" t="s">
        <v>4714</v>
      </c>
      <c r="P164" s="17" t="s">
        <v>4729</v>
      </c>
      <c r="Q164" s="17" t="s">
        <v>4716</v>
      </c>
      <c r="R164" s="11"/>
    </row>
    <row r="165" ht="14.25" customHeight="1">
      <c r="A165" s="124" t="s">
        <v>50</v>
      </c>
      <c r="B165" s="11" t="s">
        <v>176</v>
      </c>
      <c r="C165" s="11" t="s">
        <v>4701</v>
      </c>
      <c r="D165" s="11" t="s">
        <v>4710</v>
      </c>
      <c r="E165" s="20">
        <v>240000.0</v>
      </c>
      <c r="F165" s="20">
        <v>759999.0</v>
      </c>
      <c r="G165" s="11"/>
      <c r="H165" s="11">
        <v>10.0</v>
      </c>
      <c r="I165" s="11"/>
      <c r="J165" s="11">
        <v>10.1</v>
      </c>
      <c r="K165" s="11"/>
      <c r="L165" s="11"/>
      <c r="M165" s="17" t="s">
        <v>4712</v>
      </c>
      <c r="N165" s="17" t="s">
        <v>4727</v>
      </c>
      <c r="O165" s="17" t="s">
        <v>4714</v>
      </c>
      <c r="P165" s="17" t="s">
        <v>4729</v>
      </c>
      <c r="Q165" s="17" t="s">
        <v>4716</v>
      </c>
      <c r="R165" s="11"/>
    </row>
    <row r="166" ht="14.25" customHeight="1">
      <c r="A166" s="124" t="s">
        <v>50</v>
      </c>
      <c r="B166" s="11" t="s">
        <v>176</v>
      </c>
      <c r="C166" s="11" t="s">
        <v>4709</v>
      </c>
      <c r="D166" s="11" t="s">
        <v>4702</v>
      </c>
      <c r="E166" s="20">
        <v>240000.0</v>
      </c>
      <c r="F166" s="20">
        <v>759999.0</v>
      </c>
      <c r="G166" s="11"/>
      <c r="H166" s="11">
        <v>9.8</v>
      </c>
      <c r="I166" s="11"/>
      <c r="J166" s="11">
        <v>9.9</v>
      </c>
      <c r="K166" s="11"/>
      <c r="L166" s="11"/>
      <c r="M166" s="17" t="s">
        <v>4712</v>
      </c>
      <c r="N166" s="17" t="s">
        <v>4727</v>
      </c>
      <c r="O166" s="17" t="s">
        <v>4714</v>
      </c>
      <c r="P166" s="17" t="s">
        <v>4729</v>
      </c>
      <c r="Q166" s="17" t="s">
        <v>4716</v>
      </c>
      <c r="R166" s="11"/>
    </row>
    <row r="167" ht="14.25" customHeight="1">
      <c r="A167" s="124" t="s">
        <v>50</v>
      </c>
      <c r="B167" s="11" t="s">
        <v>176</v>
      </c>
      <c r="C167" s="11" t="s">
        <v>4709</v>
      </c>
      <c r="D167" s="11" t="s">
        <v>4710</v>
      </c>
      <c r="E167" s="20">
        <v>240000.0</v>
      </c>
      <c r="F167" s="20">
        <v>759999.0</v>
      </c>
      <c r="G167" s="11"/>
      <c r="H167" s="11">
        <v>9.8</v>
      </c>
      <c r="I167" s="11"/>
      <c r="J167" s="11">
        <v>9.9</v>
      </c>
      <c r="K167" s="11"/>
      <c r="L167" s="11"/>
      <c r="M167" s="17" t="s">
        <v>4712</v>
      </c>
      <c r="N167" s="17" t="s">
        <v>4727</v>
      </c>
      <c r="O167" s="17" t="s">
        <v>4714</v>
      </c>
      <c r="P167" s="17" t="s">
        <v>4729</v>
      </c>
      <c r="Q167" s="17" t="s">
        <v>4716</v>
      </c>
      <c r="R167" s="11"/>
    </row>
    <row r="168" ht="14.25" customHeight="1">
      <c r="A168" s="124" t="s">
        <v>50</v>
      </c>
      <c r="B168" s="11" t="s">
        <v>176</v>
      </c>
      <c r="C168" s="11" t="s">
        <v>4701</v>
      </c>
      <c r="D168" s="11" t="s">
        <v>4702</v>
      </c>
      <c r="E168" s="20">
        <v>760000.0</v>
      </c>
      <c r="F168" s="20">
        <v>9999999.0</v>
      </c>
      <c r="G168" s="11"/>
      <c r="H168" s="11">
        <v>9.7</v>
      </c>
      <c r="I168" s="11"/>
      <c r="J168" s="11">
        <v>9.8</v>
      </c>
      <c r="K168" s="11"/>
      <c r="L168" s="11"/>
      <c r="M168" s="17" t="s">
        <v>4712</v>
      </c>
      <c r="N168" s="17" t="s">
        <v>4727</v>
      </c>
      <c r="O168" s="17" t="s">
        <v>4714</v>
      </c>
      <c r="P168" s="17" t="s">
        <v>4729</v>
      </c>
      <c r="Q168" s="17" t="s">
        <v>4716</v>
      </c>
      <c r="R168" s="11"/>
    </row>
    <row r="169" ht="14.25" customHeight="1">
      <c r="A169" s="124" t="s">
        <v>50</v>
      </c>
      <c r="B169" s="11" t="s">
        <v>176</v>
      </c>
      <c r="C169" s="11" t="s">
        <v>4701</v>
      </c>
      <c r="D169" s="11" t="s">
        <v>4710</v>
      </c>
      <c r="E169" s="20">
        <v>760000.0</v>
      </c>
      <c r="F169" s="20">
        <v>9999999.0</v>
      </c>
      <c r="G169" s="11"/>
      <c r="H169" s="11">
        <v>9.7</v>
      </c>
      <c r="I169" s="11"/>
      <c r="J169" s="11">
        <v>9.8</v>
      </c>
      <c r="K169" s="11"/>
      <c r="L169" s="11"/>
      <c r="M169" s="17" t="s">
        <v>4712</v>
      </c>
      <c r="N169" s="17" t="s">
        <v>4727</v>
      </c>
      <c r="O169" s="17" t="s">
        <v>4714</v>
      </c>
      <c r="P169" s="17" t="s">
        <v>4729</v>
      </c>
      <c r="Q169" s="17" t="s">
        <v>4716</v>
      </c>
      <c r="R169" s="11"/>
    </row>
    <row r="170" ht="14.25" customHeight="1">
      <c r="A170" s="124" t="s">
        <v>50</v>
      </c>
      <c r="B170" s="11" t="s">
        <v>176</v>
      </c>
      <c r="C170" s="11" t="s">
        <v>4709</v>
      </c>
      <c r="D170" s="11" t="s">
        <v>4702</v>
      </c>
      <c r="E170" s="20">
        <v>760000.0</v>
      </c>
      <c r="F170" s="20">
        <v>9999999.0</v>
      </c>
      <c r="G170" s="11"/>
      <c r="H170" s="11">
        <v>9.5</v>
      </c>
      <c r="I170" s="11"/>
      <c r="J170" s="11">
        <v>9.6</v>
      </c>
      <c r="K170" s="11"/>
      <c r="L170" s="11"/>
      <c r="M170" s="17" t="s">
        <v>4712</v>
      </c>
      <c r="N170" s="17" t="s">
        <v>4727</v>
      </c>
      <c r="O170" s="17" t="s">
        <v>4714</v>
      </c>
      <c r="P170" s="17" t="s">
        <v>4729</v>
      </c>
      <c r="Q170" s="17" t="s">
        <v>4716</v>
      </c>
      <c r="R170" s="11"/>
    </row>
    <row r="171" ht="14.25" customHeight="1">
      <c r="A171" s="124" t="s">
        <v>50</v>
      </c>
      <c r="B171" s="11" t="s">
        <v>176</v>
      </c>
      <c r="C171" s="11" t="s">
        <v>4709</v>
      </c>
      <c r="D171" s="11" t="s">
        <v>4710</v>
      </c>
      <c r="E171" s="20">
        <v>760000.0</v>
      </c>
      <c r="F171" s="20">
        <v>9999999.0</v>
      </c>
      <c r="G171" s="11"/>
      <c r="H171" s="11">
        <v>9.5</v>
      </c>
      <c r="I171" s="11"/>
      <c r="J171" s="11">
        <v>9.6</v>
      </c>
      <c r="K171" s="11"/>
      <c r="L171" s="11"/>
      <c r="M171" s="17" t="s">
        <v>4712</v>
      </c>
      <c r="N171" s="17" t="s">
        <v>4727</v>
      </c>
      <c r="O171" s="17" t="s">
        <v>4714</v>
      </c>
      <c r="P171" s="17" t="s">
        <v>4729</v>
      </c>
      <c r="Q171" s="17" t="s">
        <v>4716</v>
      </c>
      <c r="R171" s="11"/>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6" t="s">
        <v>4739</v>
      </c>
      <c r="G1" s="237"/>
      <c r="H1" s="237"/>
      <c r="I1" s="237"/>
      <c r="J1" s="237"/>
      <c r="K1" s="237"/>
      <c r="L1" s="237"/>
      <c r="M1" s="237"/>
      <c r="N1" s="237"/>
      <c r="O1" s="237"/>
      <c r="P1" s="237"/>
      <c r="Q1" s="237"/>
      <c r="R1" s="237"/>
      <c r="S1" s="237"/>
    </row>
    <row r="2">
      <c r="A2" s="237"/>
      <c r="B2" s="237"/>
      <c r="C2" s="237"/>
      <c r="D2" s="237"/>
      <c r="E2" s="237"/>
      <c r="F2" s="237"/>
      <c r="G2" s="237"/>
      <c r="H2" s="237"/>
      <c r="I2" s="237"/>
      <c r="J2" s="237"/>
      <c r="K2" s="237"/>
      <c r="L2" s="237"/>
      <c r="M2" s="237"/>
      <c r="N2" s="237"/>
      <c r="O2" s="237"/>
      <c r="P2" s="237"/>
      <c r="Q2" s="237"/>
      <c r="R2" s="237"/>
      <c r="S2" s="237"/>
    </row>
    <row r="3">
      <c r="A3" s="241" t="s">
        <v>57</v>
      </c>
      <c r="B3" s="241" t="s">
        <v>4622</v>
      </c>
      <c r="C3" s="241" t="s">
        <v>4688</v>
      </c>
      <c r="D3" s="241" t="s">
        <v>4689</v>
      </c>
      <c r="E3" s="241" t="s">
        <v>4690</v>
      </c>
      <c r="F3" s="241" t="s">
        <v>4740</v>
      </c>
      <c r="G3" s="241" t="s">
        <v>4692</v>
      </c>
      <c r="H3" s="241" t="s">
        <v>4741</v>
      </c>
      <c r="I3" s="241" t="s">
        <v>4742</v>
      </c>
      <c r="J3" s="241" t="s">
        <v>4743</v>
      </c>
      <c r="K3" s="241" t="s">
        <v>4744</v>
      </c>
      <c r="L3" s="241" t="s">
        <v>4745</v>
      </c>
      <c r="M3" s="241" t="s">
        <v>4746</v>
      </c>
      <c r="N3" s="241" t="s">
        <v>29</v>
      </c>
      <c r="O3" s="237"/>
      <c r="P3" s="237"/>
      <c r="Q3" s="237"/>
      <c r="R3" s="237"/>
      <c r="S3" s="237"/>
    </row>
    <row r="4">
      <c r="A4" s="46" t="s">
        <v>44</v>
      </c>
      <c r="B4" s="46" t="s">
        <v>176</v>
      </c>
      <c r="C4" s="46" t="s">
        <v>4710</v>
      </c>
      <c r="D4" s="46" t="s">
        <v>4731</v>
      </c>
      <c r="E4" s="239">
        <v>65000.0</v>
      </c>
      <c r="F4" s="237"/>
      <c r="G4" s="46">
        <v>8.9</v>
      </c>
      <c r="H4" s="237"/>
      <c r="I4" s="46" t="s">
        <v>4747</v>
      </c>
      <c r="J4" s="46" t="s">
        <v>4748</v>
      </c>
      <c r="K4" s="46" t="s">
        <v>4749</v>
      </c>
      <c r="L4" s="46" t="s">
        <v>4750</v>
      </c>
      <c r="M4" s="46" t="s">
        <v>4751</v>
      </c>
      <c r="N4" s="46" t="s">
        <v>4737</v>
      </c>
      <c r="O4" s="237"/>
      <c r="P4" s="237"/>
      <c r="Q4" s="237"/>
      <c r="R4" s="237"/>
      <c r="S4" s="237"/>
    </row>
    <row r="5">
      <c r="A5" s="46" t="s">
        <v>44</v>
      </c>
      <c r="B5" s="46" t="s">
        <v>176</v>
      </c>
      <c r="C5" s="46" t="s">
        <v>4702</v>
      </c>
      <c r="D5" s="46" t="s">
        <v>4731</v>
      </c>
      <c r="E5" s="239">
        <v>65000.0</v>
      </c>
      <c r="F5" s="237"/>
      <c r="G5" s="46">
        <v>8.9</v>
      </c>
      <c r="H5" s="237"/>
      <c r="I5" s="46" t="s">
        <v>4747</v>
      </c>
      <c r="J5" s="46" t="s">
        <v>4748</v>
      </c>
      <c r="K5" s="46" t="s">
        <v>4749</v>
      </c>
      <c r="L5" s="46" t="s">
        <v>4750</v>
      </c>
      <c r="M5" s="46" t="s">
        <v>4751</v>
      </c>
      <c r="N5" s="46" t="s">
        <v>4737</v>
      </c>
      <c r="O5" s="237"/>
      <c r="P5" s="237"/>
      <c r="Q5" s="237"/>
      <c r="R5" s="237"/>
      <c r="S5" s="237"/>
    </row>
    <row r="6">
      <c r="A6" s="46" t="s">
        <v>44</v>
      </c>
      <c r="B6" s="46" t="s">
        <v>176</v>
      </c>
      <c r="C6" s="46" t="s">
        <v>4710</v>
      </c>
      <c r="D6" s="46">
        <v>65001.0</v>
      </c>
      <c r="E6" s="239">
        <v>238840.0</v>
      </c>
      <c r="F6" s="237"/>
      <c r="G6" s="46">
        <v>9.5</v>
      </c>
      <c r="H6" s="237"/>
      <c r="I6" s="46" t="s">
        <v>4747</v>
      </c>
      <c r="J6" s="46" t="s">
        <v>4748</v>
      </c>
      <c r="K6" s="46" t="s">
        <v>4749</v>
      </c>
      <c r="L6" s="46" t="s">
        <v>4750</v>
      </c>
      <c r="M6" s="46" t="s">
        <v>4751</v>
      </c>
      <c r="N6" s="46" t="s">
        <v>4737</v>
      </c>
      <c r="O6" s="237"/>
      <c r="P6" s="237"/>
      <c r="Q6" s="237"/>
      <c r="R6" s="237"/>
      <c r="S6" s="237"/>
    </row>
    <row r="7">
      <c r="A7" s="46" t="s">
        <v>44</v>
      </c>
      <c r="B7" s="46" t="s">
        <v>176</v>
      </c>
      <c r="C7" s="46" t="s">
        <v>4702</v>
      </c>
      <c r="D7" s="46">
        <v>65001.0</v>
      </c>
      <c r="E7" s="239">
        <v>238840.0</v>
      </c>
      <c r="F7" s="237"/>
      <c r="G7" s="46">
        <v>9.5</v>
      </c>
      <c r="H7" s="237"/>
      <c r="I7" s="46" t="s">
        <v>4747</v>
      </c>
      <c r="J7" s="46" t="s">
        <v>4748</v>
      </c>
      <c r="K7" s="46" t="s">
        <v>4749</v>
      </c>
      <c r="L7" s="46" t="s">
        <v>4750</v>
      </c>
      <c r="M7" s="46" t="s">
        <v>4751</v>
      </c>
      <c r="N7" s="46" t="s">
        <v>4737</v>
      </c>
      <c r="O7" s="237"/>
      <c r="P7" s="237"/>
      <c r="Q7" s="237"/>
      <c r="R7" s="237"/>
      <c r="S7" s="237"/>
    </row>
    <row r="8">
      <c r="A8" s="46" t="s">
        <v>44</v>
      </c>
      <c r="B8" s="46" t="s">
        <v>176</v>
      </c>
      <c r="C8" s="46" t="s">
        <v>4710</v>
      </c>
      <c r="D8" s="239">
        <v>238841.0</v>
      </c>
      <c r="E8" s="239">
        <v>9999999.0</v>
      </c>
      <c r="F8" s="237"/>
      <c r="G8" s="46">
        <v>9.2</v>
      </c>
      <c r="H8" s="237"/>
      <c r="I8" s="46" t="s">
        <v>4747</v>
      </c>
      <c r="J8" s="46" t="s">
        <v>4748</v>
      </c>
      <c r="K8" s="46" t="s">
        <v>4749</v>
      </c>
      <c r="L8" s="46" t="s">
        <v>4750</v>
      </c>
      <c r="M8" s="46" t="s">
        <v>4751</v>
      </c>
      <c r="N8" s="46" t="s">
        <v>4737</v>
      </c>
      <c r="O8" s="237"/>
      <c r="P8" s="237"/>
      <c r="Q8" s="237"/>
      <c r="R8" s="237"/>
      <c r="S8" s="237"/>
    </row>
    <row r="9">
      <c r="A9" s="46" t="s">
        <v>44</v>
      </c>
      <c r="B9" s="46" t="s">
        <v>176</v>
      </c>
      <c r="C9" s="46" t="s">
        <v>4702</v>
      </c>
      <c r="D9" s="239">
        <v>238841.0</v>
      </c>
      <c r="E9" s="239">
        <v>9999999.0</v>
      </c>
      <c r="F9" s="237"/>
      <c r="G9" s="46">
        <v>9.2</v>
      </c>
      <c r="H9" s="237"/>
      <c r="I9" s="46" t="s">
        <v>4747</v>
      </c>
      <c r="J9" s="46" t="s">
        <v>4748</v>
      </c>
      <c r="K9" s="46" t="s">
        <v>4749</v>
      </c>
      <c r="L9" s="46" t="s">
        <v>4750</v>
      </c>
      <c r="M9" s="46" t="s">
        <v>4751</v>
      </c>
      <c r="N9" s="46" t="s">
        <v>4737</v>
      </c>
      <c r="O9" s="237"/>
      <c r="P9" s="237"/>
      <c r="Q9" s="237"/>
      <c r="R9" s="237"/>
      <c r="S9" s="237"/>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4739</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57</v>
      </c>
      <c r="B3" s="14" t="s">
        <v>4622</v>
      </c>
      <c r="C3" s="14" t="s">
        <v>4687</v>
      </c>
      <c r="D3" s="14" t="s">
        <v>4688</v>
      </c>
      <c r="E3" s="14" t="s">
        <v>4689</v>
      </c>
      <c r="F3" s="14" t="s">
        <v>4690</v>
      </c>
      <c r="G3" s="14" t="s">
        <v>4740</v>
      </c>
      <c r="H3" s="14" t="s">
        <v>4752</v>
      </c>
      <c r="I3" s="14" t="s">
        <v>4741</v>
      </c>
      <c r="J3" s="13" t="s">
        <v>4696</v>
      </c>
      <c r="K3" s="13" t="s">
        <v>4697</v>
      </c>
      <c r="L3" s="13" t="s">
        <v>4698</v>
      </c>
      <c r="M3" s="13" t="s">
        <v>4699</v>
      </c>
      <c r="N3" s="13" t="s">
        <v>4700</v>
      </c>
      <c r="O3" s="14" t="s">
        <v>29</v>
      </c>
    </row>
    <row r="4" ht="14.25" customHeight="1">
      <c r="A4" s="7" t="s">
        <v>40</v>
      </c>
      <c r="B4" s="7" t="s">
        <v>176</v>
      </c>
      <c r="C4" s="7" t="s">
        <v>4701</v>
      </c>
      <c r="D4" s="7" t="s">
        <v>4702</v>
      </c>
      <c r="E4" s="242">
        <v>0.0</v>
      </c>
      <c r="F4" s="242">
        <v>9999999.0</v>
      </c>
      <c r="G4" s="7">
        <v>13.0</v>
      </c>
      <c r="H4" s="7"/>
      <c r="I4" s="7"/>
      <c r="J4" s="7" t="s">
        <v>4753</v>
      </c>
      <c r="K4" s="7" t="s">
        <v>4754</v>
      </c>
      <c r="L4" s="7" t="s">
        <v>4755</v>
      </c>
      <c r="M4" s="7" t="s">
        <v>4756</v>
      </c>
      <c r="N4" s="7" t="s">
        <v>4721</v>
      </c>
      <c r="O4" s="7"/>
    </row>
    <row r="5" ht="14.25" customHeight="1">
      <c r="A5" s="8" t="s">
        <v>40</v>
      </c>
      <c r="B5" s="8" t="s">
        <v>176</v>
      </c>
      <c r="C5" s="8" t="s">
        <v>4709</v>
      </c>
      <c r="D5" s="8" t="s">
        <v>4702</v>
      </c>
      <c r="E5" s="243">
        <v>0.0</v>
      </c>
      <c r="F5" s="243">
        <v>9999999.0</v>
      </c>
      <c r="G5" s="8">
        <v>13.0</v>
      </c>
      <c r="H5" s="8"/>
      <c r="I5" s="8"/>
      <c r="J5" s="8" t="s">
        <v>4753</v>
      </c>
      <c r="K5" s="8" t="s">
        <v>4754</v>
      </c>
      <c r="L5" s="8" t="s">
        <v>4755</v>
      </c>
      <c r="M5" s="8" t="s">
        <v>4756</v>
      </c>
      <c r="N5" s="8" t="s">
        <v>4721</v>
      </c>
      <c r="O5" s="8"/>
    </row>
    <row r="6" ht="14.25" customHeight="1">
      <c r="A6" s="7" t="s">
        <v>40</v>
      </c>
      <c r="B6" s="7" t="s">
        <v>176</v>
      </c>
      <c r="C6" s="7" t="s">
        <v>4701</v>
      </c>
      <c r="D6" s="7" t="s">
        <v>4710</v>
      </c>
      <c r="E6" s="242">
        <v>0.0</v>
      </c>
      <c r="F6" s="242">
        <v>9999999.0</v>
      </c>
      <c r="G6" s="7">
        <v>13.0</v>
      </c>
      <c r="H6" s="7"/>
      <c r="I6" s="7"/>
      <c r="J6" s="7" t="s">
        <v>4753</v>
      </c>
      <c r="K6" s="7" t="s">
        <v>4754</v>
      </c>
      <c r="L6" s="7" t="s">
        <v>4755</v>
      </c>
      <c r="M6" s="7" t="s">
        <v>4756</v>
      </c>
      <c r="N6" s="7" t="s">
        <v>4721</v>
      </c>
      <c r="O6" s="7"/>
    </row>
    <row r="7" ht="14.25" customHeight="1">
      <c r="A7" s="8" t="s">
        <v>40</v>
      </c>
      <c r="B7" s="8" t="s">
        <v>176</v>
      </c>
      <c r="C7" s="8" t="s">
        <v>4709</v>
      </c>
      <c r="D7" s="8" t="s">
        <v>4710</v>
      </c>
      <c r="E7" s="243">
        <v>0.0</v>
      </c>
      <c r="F7" s="243">
        <v>9999999.0</v>
      </c>
      <c r="G7" s="8">
        <v>13.0</v>
      </c>
      <c r="H7" s="8"/>
      <c r="I7" s="8"/>
      <c r="J7" s="8" t="s">
        <v>4753</v>
      </c>
      <c r="K7" s="8" t="s">
        <v>4754</v>
      </c>
      <c r="L7" s="8" t="s">
        <v>4755</v>
      </c>
      <c r="M7" s="8" t="s">
        <v>4756</v>
      </c>
      <c r="N7" s="8" t="s">
        <v>4721</v>
      </c>
      <c r="O7" s="8"/>
    </row>
    <row r="8" ht="14.25" customHeight="1">
      <c r="A8" s="46" t="s">
        <v>44</v>
      </c>
      <c r="B8" s="46" t="s">
        <v>176</v>
      </c>
      <c r="C8" s="46" t="s">
        <v>4701</v>
      </c>
      <c r="D8" s="46" t="s">
        <v>4710</v>
      </c>
      <c r="E8" s="46" t="s">
        <v>4731</v>
      </c>
      <c r="F8" s="239">
        <v>65000.0</v>
      </c>
      <c r="G8" s="237"/>
      <c r="H8" s="46">
        <v>10.0</v>
      </c>
      <c r="I8" s="237"/>
      <c r="J8" s="46" t="s">
        <v>4732</v>
      </c>
      <c r="K8" s="46" t="s">
        <v>4733</v>
      </c>
      <c r="L8" s="46" t="s">
        <v>4734</v>
      </c>
      <c r="M8" s="46" t="s">
        <v>4735</v>
      </c>
      <c r="N8" s="46" t="s">
        <v>4736</v>
      </c>
      <c r="O8" s="46" t="s">
        <v>4737</v>
      </c>
      <c r="P8" s="237"/>
    </row>
    <row r="9" ht="14.25" customHeight="1">
      <c r="A9" s="46" t="s">
        <v>44</v>
      </c>
      <c r="B9" s="46" t="s">
        <v>176</v>
      </c>
      <c r="C9" s="46" t="s">
        <v>4709</v>
      </c>
      <c r="D9" s="46" t="s">
        <v>4710</v>
      </c>
      <c r="E9" s="46" t="s">
        <v>4731</v>
      </c>
      <c r="F9" s="239">
        <v>65000.0</v>
      </c>
      <c r="G9" s="237"/>
      <c r="H9" s="46">
        <v>10.0</v>
      </c>
      <c r="I9" s="237"/>
      <c r="J9" s="46" t="s">
        <v>4732</v>
      </c>
      <c r="K9" s="46" t="s">
        <v>4733</v>
      </c>
      <c r="L9" s="46" t="s">
        <v>4734</v>
      </c>
      <c r="M9" s="46" t="s">
        <v>4735</v>
      </c>
      <c r="N9" s="46" t="s">
        <v>4736</v>
      </c>
      <c r="O9" s="237"/>
      <c r="P9" s="237"/>
    </row>
    <row r="10" ht="14.25" customHeight="1">
      <c r="A10" s="46" t="s">
        <v>44</v>
      </c>
      <c r="B10" s="46" t="s">
        <v>176</v>
      </c>
      <c r="C10" s="46" t="s">
        <v>4701</v>
      </c>
      <c r="D10" s="46" t="s">
        <v>4702</v>
      </c>
      <c r="E10" s="46" t="s">
        <v>4731</v>
      </c>
      <c r="F10" s="239">
        <v>65000.0</v>
      </c>
      <c r="G10" s="237"/>
      <c r="H10" s="46">
        <v>10.0</v>
      </c>
      <c r="I10" s="237"/>
      <c r="J10" s="46" t="s">
        <v>4732</v>
      </c>
      <c r="K10" s="46" t="s">
        <v>4733</v>
      </c>
      <c r="L10" s="46" t="s">
        <v>4734</v>
      </c>
      <c r="M10" s="46" t="s">
        <v>4735</v>
      </c>
      <c r="N10" s="46" t="s">
        <v>4736</v>
      </c>
      <c r="O10" s="46" t="s">
        <v>4737</v>
      </c>
      <c r="P10" s="237"/>
    </row>
    <row r="11" ht="14.25" customHeight="1">
      <c r="A11" s="46" t="s">
        <v>44</v>
      </c>
      <c r="B11" s="46" t="s">
        <v>176</v>
      </c>
      <c r="C11" s="46" t="s">
        <v>4709</v>
      </c>
      <c r="D11" s="46" t="s">
        <v>4702</v>
      </c>
      <c r="E11" s="46" t="s">
        <v>4731</v>
      </c>
      <c r="F11" s="239">
        <v>65000.0</v>
      </c>
      <c r="G11" s="237"/>
      <c r="H11" s="46">
        <v>10.0</v>
      </c>
      <c r="I11" s="237"/>
      <c r="J11" s="46" t="s">
        <v>4732</v>
      </c>
      <c r="K11" s="46" t="s">
        <v>4733</v>
      </c>
      <c r="L11" s="46" t="s">
        <v>4734</v>
      </c>
      <c r="M11" s="46" t="s">
        <v>4735</v>
      </c>
      <c r="N11" s="46" t="s">
        <v>4736</v>
      </c>
      <c r="O11" s="237"/>
      <c r="P11" s="237"/>
    </row>
    <row r="12" ht="14.25" customHeight="1">
      <c r="A12" s="46" t="s">
        <v>44</v>
      </c>
      <c r="B12" s="46" t="s">
        <v>176</v>
      </c>
      <c r="C12" s="46" t="s">
        <v>4701</v>
      </c>
      <c r="D12" s="46" t="s">
        <v>4710</v>
      </c>
      <c r="E12" s="46">
        <v>65001.0</v>
      </c>
      <c r="F12" s="239">
        <v>136480.0</v>
      </c>
      <c r="G12" s="237"/>
      <c r="H12" s="46">
        <v>9.26</v>
      </c>
      <c r="I12" s="237"/>
      <c r="J12" s="46" t="s">
        <v>4732</v>
      </c>
      <c r="K12" s="46" t="s">
        <v>4733</v>
      </c>
      <c r="L12" s="46" t="s">
        <v>4734</v>
      </c>
      <c r="M12" s="46" t="s">
        <v>4735</v>
      </c>
      <c r="N12" s="46" t="s">
        <v>4736</v>
      </c>
      <c r="O12" s="46" t="s">
        <v>4737</v>
      </c>
      <c r="P12" s="237"/>
    </row>
    <row r="13" ht="14.25" customHeight="1">
      <c r="A13" s="46" t="s">
        <v>44</v>
      </c>
      <c r="B13" s="46" t="s">
        <v>176</v>
      </c>
      <c r="C13" s="46" t="s">
        <v>4709</v>
      </c>
      <c r="D13" s="46" t="s">
        <v>4710</v>
      </c>
      <c r="E13" s="46">
        <v>65001.0</v>
      </c>
      <c r="F13" s="239">
        <v>136480.0</v>
      </c>
      <c r="G13" s="237"/>
      <c r="H13" s="46">
        <v>9.08</v>
      </c>
      <c r="I13" s="237"/>
      <c r="J13" s="46" t="s">
        <v>4732</v>
      </c>
      <c r="K13" s="46" t="s">
        <v>4733</v>
      </c>
      <c r="L13" s="46" t="s">
        <v>4734</v>
      </c>
      <c r="M13" s="46" t="s">
        <v>4735</v>
      </c>
      <c r="N13" s="46" t="s">
        <v>4736</v>
      </c>
      <c r="O13" s="237"/>
      <c r="P13" s="237"/>
    </row>
    <row r="14" ht="14.25" customHeight="1">
      <c r="A14" s="46" t="s">
        <v>44</v>
      </c>
      <c r="B14" s="46" t="s">
        <v>176</v>
      </c>
      <c r="C14" s="46" t="s">
        <v>4701</v>
      </c>
      <c r="D14" s="46" t="s">
        <v>4702</v>
      </c>
      <c r="E14" s="46">
        <v>65001.0</v>
      </c>
      <c r="F14" s="239">
        <v>136480.0</v>
      </c>
      <c r="G14" s="237"/>
      <c r="H14" s="46">
        <v>9.26</v>
      </c>
      <c r="I14" s="237"/>
      <c r="J14" s="46" t="s">
        <v>4732</v>
      </c>
      <c r="K14" s="46" t="s">
        <v>4733</v>
      </c>
      <c r="L14" s="46" t="s">
        <v>4734</v>
      </c>
      <c r="M14" s="46" t="s">
        <v>4735</v>
      </c>
      <c r="N14" s="46" t="s">
        <v>4736</v>
      </c>
      <c r="O14" s="46" t="s">
        <v>4737</v>
      </c>
      <c r="P14" s="237"/>
    </row>
    <row r="15" ht="14.25" customHeight="1">
      <c r="A15" s="46" t="s">
        <v>44</v>
      </c>
      <c r="B15" s="46" t="s">
        <v>176</v>
      </c>
      <c r="C15" s="46" t="s">
        <v>4709</v>
      </c>
      <c r="D15" s="46" t="s">
        <v>4702</v>
      </c>
      <c r="E15" s="46">
        <v>65001.0</v>
      </c>
      <c r="F15" s="239">
        <v>136480.0</v>
      </c>
      <c r="G15" s="237"/>
      <c r="H15" s="46">
        <v>9.08</v>
      </c>
      <c r="I15" s="237"/>
      <c r="J15" s="46" t="s">
        <v>4732</v>
      </c>
      <c r="K15" s="46" t="s">
        <v>4733</v>
      </c>
      <c r="L15" s="46" t="s">
        <v>4734</v>
      </c>
      <c r="M15" s="46" t="s">
        <v>4735</v>
      </c>
      <c r="N15" s="46" t="s">
        <v>4736</v>
      </c>
      <c r="O15" s="237"/>
      <c r="P15" s="237"/>
    </row>
    <row r="16" ht="14.25" customHeight="1">
      <c r="A16" s="46" t="s">
        <v>44</v>
      </c>
      <c r="B16" s="46" t="s">
        <v>176</v>
      </c>
      <c r="C16" s="46" t="s">
        <v>4701</v>
      </c>
      <c r="D16" s="46" t="s">
        <v>4710</v>
      </c>
      <c r="E16" s="46">
        <v>136481.0</v>
      </c>
      <c r="F16" s="239">
        <v>238840.0</v>
      </c>
      <c r="G16" s="237"/>
      <c r="H16" s="46">
        <v>8.9</v>
      </c>
      <c r="I16" s="237"/>
      <c r="J16" s="46" t="s">
        <v>4732</v>
      </c>
      <c r="K16" s="46" t="s">
        <v>4733</v>
      </c>
      <c r="L16" s="46" t="s">
        <v>4734</v>
      </c>
      <c r="M16" s="46" t="s">
        <v>4735</v>
      </c>
      <c r="N16" s="46" t="s">
        <v>4736</v>
      </c>
      <c r="O16" s="46" t="s">
        <v>4737</v>
      </c>
      <c r="P16" s="237"/>
    </row>
    <row r="17" ht="14.25" customHeight="1">
      <c r="A17" s="46" t="s">
        <v>44</v>
      </c>
      <c r="B17" s="46" t="s">
        <v>176</v>
      </c>
      <c r="C17" s="46" t="s">
        <v>4709</v>
      </c>
      <c r="D17" s="46" t="s">
        <v>4710</v>
      </c>
      <c r="E17" s="46">
        <v>136481.0</v>
      </c>
      <c r="F17" s="239">
        <v>238840.0</v>
      </c>
      <c r="G17" s="237"/>
      <c r="H17" s="46">
        <v>8.72</v>
      </c>
      <c r="I17" s="237"/>
      <c r="J17" s="46" t="s">
        <v>4732</v>
      </c>
      <c r="K17" s="46" t="s">
        <v>4733</v>
      </c>
      <c r="L17" s="46" t="s">
        <v>4734</v>
      </c>
      <c r="M17" s="46" t="s">
        <v>4735</v>
      </c>
      <c r="N17" s="46" t="s">
        <v>4736</v>
      </c>
      <c r="O17" s="237"/>
      <c r="P17" s="237"/>
    </row>
    <row r="18" ht="14.25" customHeight="1">
      <c r="A18" s="46" t="s">
        <v>44</v>
      </c>
      <c r="B18" s="46" t="s">
        <v>176</v>
      </c>
      <c r="C18" s="46" t="s">
        <v>4701</v>
      </c>
      <c r="D18" s="46" t="s">
        <v>4702</v>
      </c>
      <c r="E18" s="46">
        <v>136841.0</v>
      </c>
      <c r="F18" s="239">
        <v>238840.0</v>
      </c>
      <c r="G18" s="237"/>
      <c r="H18" s="46">
        <v>8.9</v>
      </c>
      <c r="I18" s="237"/>
      <c r="J18" s="46" t="s">
        <v>4732</v>
      </c>
      <c r="K18" s="46" t="s">
        <v>4733</v>
      </c>
      <c r="L18" s="46" t="s">
        <v>4734</v>
      </c>
      <c r="M18" s="46" t="s">
        <v>4735</v>
      </c>
      <c r="N18" s="46" t="s">
        <v>4736</v>
      </c>
      <c r="O18" s="46" t="s">
        <v>4737</v>
      </c>
      <c r="P18" s="237"/>
    </row>
    <row r="19" ht="14.25" customHeight="1">
      <c r="A19" s="46" t="s">
        <v>44</v>
      </c>
      <c r="B19" s="46" t="s">
        <v>176</v>
      </c>
      <c r="C19" s="46" t="s">
        <v>4709</v>
      </c>
      <c r="D19" s="46" t="s">
        <v>4702</v>
      </c>
      <c r="E19" s="46">
        <v>136841.0</v>
      </c>
      <c r="F19" s="239">
        <v>238840.0</v>
      </c>
      <c r="G19" s="237"/>
      <c r="H19" s="46">
        <v>8.72</v>
      </c>
      <c r="I19" s="237"/>
      <c r="J19" s="46" t="s">
        <v>4732</v>
      </c>
      <c r="K19" s="46" t="s">
        <v>4733</v>
      </c>
      <c r="L19" s="46" t="s">
        <v>4734</v>
      </c>
      <c r="M19" s="46" t="s">
        <v>4735</v>
      </c>
      <c r="N19" s="46" t="s">
        <v>4736</v>
      </c>
      <c r="O19" s="237"/>
      <c r="P19" s="237"/>
    </row>
    <row r="20" ht="14.25" customHeight="1">
      <c r="A20" s="46" t="s">
        <v>44</v>
      </c>
      <c r="B20" s="46" t="s">
        <v>176</v>
      </c>
      <c r="C20" s="46" t="s">
        <v>4701</v>
      </c>
      <c r="D20" s="46" t="s">
        <v>4710</v>
      </c>
      <c r="E20" s="46">
        <v>238841.0</v>
      </c>
      <c r="F20" s="239">
        <v>9999999.0</v>
      </c>
      <c r="G20" s="237"/>
      <c r="H20" s="46">
        <v>7.94</v>
      </c>
      <c r="I20" s="237"/>
      <c r="J20" s="46" t="s">
        <v>4732</v>
      </c>
      <c r="K20" s="46" t="s">
        <v>4733</v>
      </c>
      <c r="L20" s="46" t="s">
        <v>4734</v>
      </c>
      <c r="M20" s="46" t="s">
        <v>4735</v>
      </c>
      <c r="N20" s="46" t="s">
        <v>4736</v>
      </c>
      <c r="O20" s="46" t="s">
        <v>4737</v>
      </c>
      <c r="P20" s="237"/>
    </row>
    <row r="21" ht="14.25" customHeight="1">
      <c r="A21" s="46" t="s">
        <v>44</v>
      </c>
      <c r="B21" s="46" t="s">
        <v>176</v>
      </c>
      <c r="C21" s="46" t="s">
        <v>4709</v>
      </c>
      <c r="D21" s="46" t="s">
        <v>4710</v>
      </c>
      <c r="E21" s="46">
        <v>238841.0</v>
      </c>
      <c r="F21" s="239">
        <v>9999999.0</v>
      </c>
      <c r="G21" s="237"/>
      <c r="H21" s="46">
        <v>7.76</v>
      </c>
      <c r="I21" s="237"/>
      <c r="J21" s="46" t="s">
        <v>4732</v>
      </c>
      <c r="K21" s="46" t="s">
        <v>4733</v>
      </c>
      <c r="L21" s="46" t="s">
        <v>4734</v>
      </c>
      <c r="M21" s="46" t="s">
        <v>4735</v>
      </c>
      <c r="N21" s="46" t="s">
        <v>4736</v>
      </c>
      <c r="O21" s="237"/>
      <c r="P21" s="237"/>
    </row>
    <row r="22" ht="14.25" customHeight="1">
      <c r="A22" s="46" t="s">
        <v>44</v>
      </c>
      <c r="B22" s="46" t="s">
        <v>176</v>
      </c>
      <c r="C22" s="46" t="s">
        <v>4701</v>
      </c>
      <c r="D22" s="46" t="s">
        <v>4702</v>
      </c>
      <c r="E22" s="46">
        <v>238841.0</v>
      </c>
      <c r="F22" s="239">
        <v>9999999.0</v>
      </c>
      <c r="G22" s="237"/>
      <c r="H22" s="46">
        <v>7.94</v>
      </c>
      <c r="I22" s="237"/>
      <c r="J22" s="46" t="s">
        <v>4732</v>
      </c>
      <c r="K22" s="46" t="s">
        <v>4733</v>
      </c>
      <c r="L22" s="46" t="s">
        <v>4734</v>
      </c>
      <c r="M22" s="46" t="s">
        <v>4735</v>
      </c>
      <c r="N22" s="46" t="s">
        <v>4736</v>
      </c>
      <c r="O22" s="46" t="s">
        <v>4737</v>
      </c>
      <c r="P22" s="237"/>
    </row>
    <row r="23" ht="14.25" customHeight="1">
      <c r="A23" s="46" t="s">
        <v>44</v>
      </c>
      <c r="B23" s="46" t="s">
        <v>176</v>
      </c>
      <c r="C23" s="46" t="s">
        <v>4709</v>
      </c>
      <c r="D23" s="46" t="s">
        <v>4702</v>
      </c>
      <c r="E23" s="46">
        <v>238841.0</v>
      </c>
      <c r="F23" s="239">
        <v>9999999.0</v>
      </c>
      <c r="G23" s="237"/>
      <c r="H23" s="46">
        <v>7.76</v>
      </c>
      <c r="I23" s="237"/>
      <c r="J23" s="46" t="s">
        <v>4732</v>
      </c>
      <c r="K23" s="46" t="s">
        <v>4733</v>
      </c>
      <c r="L23" s="46" t="s">
        <v>4734</v>
      </c>
      <c r="M23" s="46" t="s">
        <v>4735</v>
      </c>
      <c r="N23" s="46" t="s">
        <v>4736</v>
      </c>
      <c r="O23" s="237"/>
      <c r="P23" s="237"/>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36.13"/>
    <col customWidth="1" min="10" max="10" width="22.75"/>
    <col customWidth="1" min="11" max="26" width="7.63"/>
  </cols>
  <sheetData>
    <row r="1" ht="14.25" customHeight="1">
      <c r="A1" s="11" t="s">
        <v>4757</v>
      </c>
      <c r="D1" s="5"/>
      <c r="E1" s="5"/>
      <c r="F1" s="5"/>
      <c r="I1" s="5"/>
      <c r="J1" s="5"/>
    </row>
    <row r="2" ht="14.25" customHeight="1">
      <c r="D2" s="5"/>
      <c r="E2" s="5"/>
      <c r="F2" s="5"/>
      <c r="I2" s="5"/>
      <c r="J2" s="5"/>
    </row>
    <row r="3" ht="72.0" customHeight="1">
      <c r="A3" s="14" t="s">
        <v>57</v>
      </c>
      <c r="B3" s="14" t="s">
        <v>4758</v>
      </c>
      <c r="C3" s="14" t="s">
        <v>4759</v>
      </c>
      <c r="D3" s="14" t="s">
        <v>4689</v>
      </c>
      <c r="E3" s="14" t="s">
        <v>4690</v>
      </c>
      <c r="F3" s="14" t="s">
        <v>4760</v>
      </c>
      <c r="G3" s="14" t="s">
        <v>4761</v>
      </c>
      <c r="H3" s="14" t="s">
        <v>4762</v>
      </c>
      <c r="I3" s="14" t="s">
        <v>4763</v>
      </c>
      <c r="J3" s="48" t="s">
        <v>29</v>
      </c>
    </row>
    <row r="4" ht="14.25" customHeight="1">
      <c r="A4" s="7" t="s">
        <v>30</v>
      </c>
      <c r="B4" s="7" t="s">
        <v>4764</v>
      </c>
      <c r="C4" s="7" t="s">
        <v>145</v>
      </c>
      <c r="D4" s="242">
        <v>0.0</v>
      </c>
      <c r="E4" s="242">
        <v>299999.0</v>
      </c>
      <c r="F4" s="7"/>
      <c r="G4" s="7">
        <v>0.73</v>
      </c>
      <c r="H4" s="7"/>
      <c r="I4" s="7" t="s">
        <v>4765</v>
      </c>
      <c r="J4" s="7" t="s">
        <v>4673</v>
      </c>
    </row>
    <row r="5" ht="14.25" customHeight="1">
      <c r="A5" s="8" t="s">
        <v>30</v>
      </c>
      <c r="B5" s="8" t="s">
        <v>4764</v>
      </c>
      <c r="C5" s="8" t="s">
        <v>145</v>
      </c>
      <c r="D5" s="243">
        <v>300000.0</v>
      </c>
      <c r="E5" s="243">
        <v>9.999999999E9</v>
      </c>
      <c r="F5" s="8"/>
      <c r="G5" s="8">
        <v>0.74</v>
      </c>
      <c r="H5" s="8"/>
      <c r="I5" s="8" t="s">
        <v>4765</v>
      </c>
      <c r="J5" s="8" t="s">
        <v>4673</v>
      </c>
    </row>
    <row r="6" ht="14.25" customHeight="1">
      <c r="A6" s="7" t="s">
        <v>30</v>
      </c>
      <c r="B6" s="7" t="s">
        <v>4764</v>
      </c>
      <c r="C6" s="7" t="s">
        <v>145</v>
      </c>
      <c r="D6" s="242">
        <v>2.5E8</v>
      </c>
      <c r="E6" s="242">
        <v>9.999999999E9</v>
      </c>
      <c r="F6" s="7"/>
      <c r="G6" s="7">
        <v>0.76</v>
      </c>
      <c r="H6" s="7"/>
      <c r="I6" s="7" t="s">
        <v>4765</v>
      </c>
      <c r="J6" s="7" t="s">
        <v>4673</v>
      </c>
    </row>
    <row r="7" ht="14.25" customHeight="1">
      <c r="A7" s="8" t="s">
        <v>32</v>
      </c>
      <c r="B7" s="8" t="s">
        <v>4764</v>
      </c>
      <c r="C7" s="8" t="s">
        <v>145</v>
      </c>
      <c r="D7" s="243">
        <v>0.0</v>
      </c>
      <c r="E7" s="243">
        <v>299999.0</v>
      </c>
      <c r="F7" s="8">
        <v>0.8</v>
      </c>
      <c r="G7" s="8"/>
      <c r="H7" s="8"/>
      <c r="I7" s="8" t="s">
        <v>4765</v>
      </c>
      <c r="J7" s="8" t="s">
        <v>4670</v>
      </c>
    </row>
    <row r="8" ht="14.25" customHeight="1">
      <c r="A8" s="7" t="s">
        <v>32</v>
      </c>
      <c r="B8" s="7" t="s">
        <v>4764</v>
      </c>
      <c r="C8" s="7" t="s">
        <v>145</v>
      </c>
      <c r="D8" s="242">
        <v>300000.0</v>
      </c>
      <c r="E8" s="242">
        <v>2.49999999E8</v>
      </c>
      <c r="F8" s="7"/>
      <c r="G8" s="7"/>
      <c r="H8" s="7">
        <v>0.8</v>
      </c>
      <c r="I8" s="7" t="s">
        <v>4765</v>
      </c>
      <c r="J8" s="7" t="s">
        <v>4670</v>
      </c>
    </row>
    <row r="9" ht="14.25" customHeight="1">
      <c r="A9" s="8" t="s">
        <v>34</v>
      </c>
      <c r="B9" s="8" t="s">
        <v>4764</v>
      </c>
      <c r="C9" s="8" t="s">
        <v>145</v>
      </c>
      <c r="D9" s="243">
        <v>0.0</v>
      </c>
      <c r="E9" s="243">
        <v>299999.0</v>
      </c>
      <c r="F9" s="8">
        <v>0.8</v>
      </c>
      <c r="G9" s="8"/>
      <c r="H9" s="8"/>
      <c r="I9" s="8" t="s">
        <v>4766</v>
      </c>
      <c r="J9" s="8" t="s">
        <v>4767</v>
      </c>
    </row>
    <row r="10" ht="14.25" customHeight="1">
      <c r="A10" s="7" t="s">
        <v>34</v>
      </c>
      <c r="B10" s="7" t="s">
        <v>4764</v>
      </c>
      <c r="C10" s="7" t="s">
        <v>145</v>
      </c>
      <c r="D10" s="242">
        <v>300000.0</v>
      </c>
      <c r="E10" s="242">
        <v>2.49999999E8</v>
      </c>
      <c r="F10" s="7"/>
      <c r="G10" s="7">
        <v>0.75</v>
      </c>
      <c r="H10" s="7"/>
      <c r="I10" s="7" t="s">
        <v>4766</v>
      </c>
      <c r="J10" s="7" t="s">
        <v>4767</v>
      </c>
    </row>
    <row r="11" ht="14.25" customHeight="1">
      <c r="A11" s="8" t="s">
        <v>34</v>
      </c>
      <c r="B11" s="8" t="s">
        <v>4764</v>
      </c>
      <c r="C11" s="8" t="s">
        <v>145</v>
      </c>
      <c r="D11" s="243">
        <v>2.5E8</v>
      </c>
      <c r="E11" s="243">
        <v>9.999999999E9</v>
      </c>
      <c r="F11" s="8"/>
      <c r="G11" s="8"/>
      <c r="H11" s="8">
        <v>0.8</v>
      </c>
      <c r="I11" s="8" t="s">
        <v>4766</v>
      </c>
      <c r="J11" s="8" t="s">
        <v>4767</v>
      </c>
    </row>
    <row r="12" ht="14.25" customHeight="1">
      <c r="A12" s="7" t="s">
        <v>38</v>
      </c>
      <c r="B12" s="7" t="s">
        <v>4764</v>
      </c>
      <c r="C12" s="7" t="s">
        <v>145</v>
      </c>
      <c r="D12" s="242">
        <v>0.0</v>
      </c>
      <c r="E12" s="242">
        <v>299999.0</v>
      </c>
      <c r="F12" s="7">
        <v>0.8</v>
      </c>
      <c r="G12" s="7"/>
      <c r="H12" s="7"/>
      <c r="I12" s="7" t="s">
        <v>4766</v>
      </c>
      <c r="J12" s="7" t="s">
        <v>4768</v>
      </c>
    </row>
    <row r="13" ht="14.25" customHeight="1">
      <c r="A13" s="8" t="s">
        <v>38</v>
      </c>
      <c r="B13" s="8" t="s">
        <v>4764</v>
      </c>
      <c r="C13" s="8" t="s">
        <v>145</v>
      </c>
      <c r="D13" s="243">
        <v>300000.0</v>
      </c>
      <c r="E13" s="243">
        <v>2.49999999E8</v>
      </c>
      <c r="F13" s="8"/>
      <c r="G13" s="8">
        <v>0.8</v>
      </c>
      <c r="H13" s="8"/>
      <c r="I13" s="8" t="s">
        <v>4766</v>
      </c>
      <c r="J13" s="8" t="s">
        <v>4768</v>
      </c>
    </row>
    <row r="14" ht="14.25" customHeight="1">
      <c r="A14" s="7" t="s">
        <v>38</v>
      </c>
      <c r="B14" s="7" t="s">
        <v>4764</v>
      </c>
      <c r="C14" s="7" t="s">
        <v>145</v>
      </c>
      <c r="D14" s="242">
        <v>2.5E8</v>
      </c>
      <c r="E14" s="242">
        <v>9.999999999E9</v>
      </c>
      <c r="F14" s="7"/>
      <c r="G14" s="7"/>
      <c r="H14" s="7">
        <v>0.82</v>
      </c>
      <c r="I14" s="7" t="s">
        <v>4766</v>
      </c>
      <c r="J14" s="7" t="s">
        <v>4768</v>
      </c>
    </row>
    <row r="15" ht="14.25" customHeight="1">
      <c r="A15" s="8" t="s">
        <v>40</v>
      </c>
      <c r="B15" s="8" t="s">
        <v>4764</v>
      </c>
      <c r="C15" s="8" t="s">
        <v>145</v>
      </c>
      <c r="D15" s="243">
        <v>0.0</v>
      </c>
      <c r="E15" s="243">
        <v>299999.0</v>
      </c>
      <c r="F15" s="8">
        <v>0.8</v>
      </c>
      <c r="G15" s="8"/>
      <c r="H15" s="8"/>
      <c r="I15" s="8" t="s">
        <v>4766</v>
      </c>
      <c r="J15" s="8" t="s">
        <v>4769</v>
      </c>
    </row>
    <row r="16" ht="14.25" customHeight="1">
      <c r="A16" s="7" t="s">
        <v>40</v>
      </c>
      <c r="B16" s="7" t="s">
        <v>4764</v>
      </c>
      <c r="C16" s="7" t="s">
        <v>145</v>
      </c>
      <c r="D16" s="242">
        <v>300000.0</v>
      </c>
      <c r="E16" s="242">
        <v>2.49999999E8</v>
      </c>
      <c r="F16" s="7"/>
      <c r="G16" s="7">
        <v>0.8</v>
      </c>
      <c r="H16" s="7"/>
      <c r="I16" s="7" t="s">
        <v>4766</v>
      </c>
      <c r="J16" s="7" t="s">
        <v>4769</v>
      </c>
    </row>
    <row r="17" ht="14.25" customHeight="1">
      <c r="A17" s="8" t="s">
        <v>40</v>
      </c>
      <c r="B17" s="8" t="s">
        <v>4764</v>
      </c>
      <c r="C17" s="8" t="s">
        <v>145</v>
      </c>
      <c r="D17" s="243">
        <v>2.5E8</v>
      </c>
      <c r="E17" s="243">
        <v>9.999999999E9</v>
      </c>
      <c r="F17" s="8"/>
      <c r="G17" s="8"/>
      <c r="H17" s="8">
        <v>0.82</v>
      </c>
      <c r="I17" s="8" t="s">
        <v>4766</v>
      </c>
      <c r="J17" s="8" t="s">
        <v>4769</v>
      </c>
    </row>
    <row r="18" ht="14.25" customHeight="1">
      <c r="A18" s="7" t="s">
        <v>42</v>
      </c>
      <c r="B18" s="7" t="s">
        <v>4764</v>
      </c>
      <c r="C18" s="7" t="s">
        <v>145</v>
      </c>
      <c r="D18" s="242">
        <v>0.0</v>
      </c>
      <c r="E18" s="242">
        <v>299999.0</v>
      </c>
      <c r="F18" s="7">
        <v>0.8</v>
      </c>
      <c r="G18" s="7"/>
      <c r="H18" s="7"/>
      <c r="I18" s="7" t="s">
        <v>4766</v>
      </c>
      <c r="J18" s="7" t="s">
        <v>4770</v>
      </c>
    </row>
    <row r="19" ht="14.25" customHeight="1">
      <c r="A19" s="8" t="s">
        <v>42</v>
      </c>
      <c r="B19" s="8" t="s">
        <v>4764</v>
      </c>
      <c r="C19" s="8" t="s">
        <v>145</v>
      </c>
      <c r="D19" s="243">
        <v>300000.0</v>
      </c>
      <c r="E19" s="243">
        <v>999999.0</v>
      </c>
      <c r="F19" s="8"/>
      <c r="G19" s="8">
        <v>0.8</v>
      </c>
      <c r="H19" s="8"/>
      <c r="I19" s="8" t="s">
        <v>4766</v>
      </c>
      <c r="J19" s="8" t="s">
        <v>4770</v>
      </c>
    </row>
    <row r="20" ht="14.25" customHeight="1">
      <c r="A20" s="7" t="s">
        <v>42</v>
      </c>
      <c r="B20" s="7" t="s">
        <v>4764</v>
      </c>
      <c r="C20" s="7" t="s">
        <v>145</v>
      </c>
      <c r="D20" s="242">
        <v>1000000.0</v>
      </c>
      <c r="E20" s="242">
        <v>2.49999999E8</v>
      </c>
      <c r="F20" s="7"/>
      <c r="G20" s="7">
        <v>0.8</v>
      </c>
      <c r="H20" s="7"/>
      <c r="I20" s="7" t="s">
        <v>4771</v>
      </c>
      <c r="J20" s="7" t="s">
        <v>4770</v>
      </c>
    </row>
    <row r="21" ht="14.25" customHeight="1">
      <c r="A21" s="8" t="s">
        <v>42</v>
      </c>
      <c r="B21" s="8" t="s">
        <v>4764</v>
      </c>
      <c r="C21" s="8" t="s">
        <v>145</v>
      </c>
      <c r="D21" s="243">
        <v>2.5E8</v>
      </c>
      <c r="E21" s="243">
        <v>9.999999999E9</v>
      </c>
      <c r="F21" s="8"/>
      <c r="G21" s="8"/>
      <c r="H21" s="8">
        <v>0.82</v>
      </c>
      <c r="I21" s="8" t="s">
        <v>4771</v>
      </c>
      <c r="J21" s="8" t="s">
        <v>4770</v>
      </c>
    </row>
    <row r="22" ht="14.25" customHeight="1">
      <c r="A22" s="46" t="s">
        <v>44</v>
      </c>
      <c r="B22" s="46" t="s">
        <v>4764</v>
      </c>
      <c r="C22" s="46" t="s">
        <v>145</v>
      </c>
      <c r="D22" s="46" t="s">
        <v>4731</v>
      </c>
      <c r="E22" s="46">
        <v>299999.0</v>
      </c>
      <c r="F22" s="46">
        <v>0.85</v>
      </c>
      <c r="G22" s="237"/>
      <c r="H22" s="237"/>
      <c r="I22" s="46" t="s">
        <v>4772</v>
      </c>
      <c r="J22" s="46" t="s">
        <v>4773</v>
      </c>
    </row>
    <row r="23" ht="14.25" customHeight="1">
      <c r="A23" s="46" t="s">
        <v>44</v>
      </c>
      <c r="B23" s="46" t="s">
        <v>4764</v>
      </c>
      <c r="C23" s="46" t="s">
        <v>145</v>
      </c>
      <c r="D23" s="240">
        <v>300000.0</v>
      </c>
      <c r="E23" s="240">
        <v>2499999.0</v>
      </c>
      <c r="F23" s="237"/>
      <c r="G23" s="46">
        <v>0.83</v>
      </c>
      <c r="H23" s="237"/>
      <c r="I23" s="46" t="s">
        <v>4772</v>
      </c>
      <c r="J23" s="46" t="s">
        <v>4773</v>
      </c>
    </row>
    <row r="24" ht="14.25" customHeight="1">
      <c r="A24" s="46" t="s">
        <v>44</v>
      </c>
      <c r="B24" s="46" t="s">
        <v>4764</v>
      </c>
      <c r="C24" s="46" t="s">
        <v>145</v>
      </c>
      <c r="D24" s="240">
        <v>2500000.0</v>
      </c>
      <c r="E24" s="46" t="s">
        <v>4774</v>
      </c>
      <c r="F24" s="237"/>
      <c r="G24" s="237"/>
      <c r="H24" s="46">
        <v>0.833</v>
      </c>
      <c r="I24" s="46" t="s">
        <v>4772</v>
      </c>
      <c r="J24" s="46" t="s">
        <v>4773</v>
      </c>
    </row>
    <row r="25" ht="14.25" customHeight="1">
      <c r="A25" s="46" t="s">
        <v>44</v>
      </c>
      <c r="B25" s="46" t="s">
        <v>4764</v>
      </c>
      <c r="C25" s="46" t="s">
        <v>228</v>
      </c>
      <c r="D25" s="46" t="s">
        <v>4731</v>
      </c>
      <c r="E25" s="46" t="s">
        <v>4774</v>
      </c>
      <c r="F25" s="237"/>
      <c r="G25" s="46">
        <v>1.0</v>
      </c>
      <c r="H25" s="237"/>
      <c r="I25" s="46" t="s">
        <v>4772</v>
      </c>
      <c r="J25" s="46" t="s">
        <v>4773</v>
      </c>
    </row>
    <row r="26" ht="14.25" customHeight="1">
      <c r="A26" s="46" t="s">
        <v>44</v>
      </c>
      <c r="B26" s="46" t="s">
        <v>4764</v>
      </c>
      <c r="C26" s="46" t="s">
        <v>4775</v>
      </c>
      <c r="D26" s="46" t="s">
        <v>4731</v>
      </c>
      <c r="E26" s="46">
        <v>299999.0</v>
      </c>
      <c r="F26" s="244">
        <v>0.8</v>
      </c>
      <c r="G26" s="237"/>
      <c r="H26" s="237"/>
      <c r="I26" s="46" t="s">
        <v>4772</v>
      </c>
      <c r="J26" s="46" t="s">
        <v>4773</v>
      </c>
    </row>
    <row r="27" ht="14.25" customHeight="1">
      <c r="A27" s="46" t="s">
        <v>44</v>
      </c>
      <c r="B27" s="46" t="s">
        <v>4764</v>
      </c>
      <c r="C27" s="46" t="s">
        <v>4775</v>
      </c>
      <c r="D27" s="240">
        <v>300000.0</v>
      </c>
      <c r="E27" s="240">
        <v>2499999.0</v>
      </c>
      <c r="F27" s="237"/>
      <c r="G27" s="46">
        <v>0.834</v>
      </c>
      <c r="H27" s="237"/>
      <c r="I27" s="46" t="s">
        <v>4772</v>
      </c>
      <c r="J27" s="46" t="s">
        <v>4773</v>
      </c>
    </row>
    <row r="28" ht="14.25" customHeight="1">
      <c r="A28" s="46" t="s">
        <v>44</v>
      </c>
      <c r="B28" s="46" t="s">
        <v>4764</v>
      </c>
      <c r="C28" s="46" t="s">
        <v>4775</v>
      </c>
      <c r="D28" s="240">
        <v>2500000.0</v>
      </c>
      <c r="E28" s="46">
        <v>9.999999999E9</v>
      </c>
      <c r="F28" s="237"/>
      <c r="G28" s="237"/>
      <c r="H28" s="46">
        <v>0.858</v>
      </c>
      <c r="I28" s="46" t="s">
        <v>4772</v>
      </c>
      <c r="J28" s="46" t="s">
        <v>4773</v>
      </c>
    </row>
    <row r="29" ht="14.25" customHeight="1">
      <c r="A29" s="124" t="s">
        <v>50</v>
      </c>
      <c r="B29" s="7" t="s">
        <v>4764</v>
      </c>
      <c r="C29" s="7" t="s">
        <v>145</v>
      </c>
      <c r="D29" s="242">
        <v>0.0</v>
      </c>
      <c r="E29" s="242">
        <v>299999.0</v>
      </c>
      <c r="F29" s="7">
        <v>0.8</v>
      </c>
      <c r="G29" s="7"/>
      <c r="H29" s="7"/>
      <c r="I29" s="7" t="s">
        <v>4766</v>
      </c>
      <c r="J29" s="7" t="s">
        <v>4770</v>
      </c>
    </row>
    <row r="30" ht="14.25" customHeight="1">
      <c r="A30" s="124" t="s">
        <v>50</v>
      </c>
      <c r="B30" s="8" t="s">
        <v>4764</v>
      </c>
      <c r="C30" s="8" t="s">
        <v>145</v>
      </c>
      <c r="D30" s="243">
        <v>300000.0</v>
      </c>
      <c r="E30" s="243">
        <v>999999.0</v>
      </c>
      <c r="F30" s="8"/>
      <c r="G30" s="8">
        <v>0.8</v>
      </c>
      <c r="H30" s="8"/>
      <c r="I30" s="8" t="s">
        <v>4766</v>
      </c>
      <c r="J30" s="8" t="s">
        <v>4770</v>
      </c>
    </row>
    <row r="31" ht="14.25" customHeight="1">
      <c r="A31" s="124" t="s">
        <v>50</v>
      </c>
      <c r="B31" s="7" t="s">
        <v>4764</v>
      </c>
      <c r="C31" s="7" t="s">
        <v>145</v>
      </c>
      <c r="D31" s="242">
        <v>1000000.0</v>
      </c>
      <c r="E31" s="242">
        <v>2.49999999E8</v>
      </c>
      <c r="F31" s="7"/>
      <c r="G31" s="7">
        <v>0.8</v>
      </c>
      <c r="H31" s="7"/>
      <c r="I31" s="7" t="s">
        <v>4771</v>
      </c>
      <c r="J31" s="7" t="s">
        <v>4770</v>
      </c>
    </row>
    <row r="32" ht="14.25" customHeight="1">
      <c r="A32" s="124" t="s">
        <v>50</v>
      </c>
      <c r="B32" s="8" t="s">
        <v>4764</v>
      </c>
      <c r="C32" s="8" t="s">
        <v>145</v>
      </c>
      <c r="D32" s="243">
        <v>2.5E8</v>
      </c>
      <c r="E32" s="243">
        <v>9.999999999E9</v>
      </c>
      <c r="F32" s="8"/>
      <c r="G32" s="8"/>
      <c r="H32" s="8">
        <v>0.82</v>
      </c>
      <c r="I32" s="8" t="s">
        <v>4771</v>
      </c>
      <c r="J32" s="8" t="s">
        <v>4770</v>
      </c>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I29:I32">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4776</v>
      </c>
      <c r="B1" s="5"/>
      <c r="C1" s="5"/>
      <c r="D1" s="5"/>
      <c r="E1" s="5"/>
      <c r="F1" s="5"/>
      <c r="G1" s="5"/>
      <c r="H1" s="5"/>
    </row>
    <row r="2" ht="14.25" customHeight="1">
      <c r="A2" s="5"/>
      <c r="B2" s="5"/>
      <c r="C2" s="5"/>
      <c r="D2" s="5"/>
      <c r="E2" s="5"/>
      <c r="F2" s="5"/>
      <c r="G2" s="5"/>
      <c r="H2" s="5"/>
    </row>
    <row r="3" ht="57.0" customHeight="1">
      <c r="A3" s="14" t="s">
        <v>57</v>
      </c>
      <c r="B3" s="14" t="s">
        <v>4777</v>
      </c>
      <c r="C3" s="14" t="s">
        <v>3560</v>
      </c>
      <c r="D3" s="14" t="s">
        <v>4778</v>
      </c>
      <c r="E3" s="14" t="s">
        <v>4779</v>
      </c>
      <c r="F3" s="14" t="s">
        <v>4780</v>
      </c>
      <c r="G3" s="14" t="s">
        <v>4781</v>
      </c>
      <c r="H3" s="48" t="s">
        <v>29</v>
      </c>
    </row>
    <row r="4" ht="14.25" customHeight="1">
      <c r="A4" s="7" t="s">
        <v>30</v>
      </c>
      <c r="B4" s="7">
        <v>4.0</v>
      </c>
      <c r="C4" s="7" t="s">
        <v>4782</v>
      </c>
      <c r="D4" s="7">
        <v>1800.0</v>
      </c>
      <c r="E4" s="7">
        <v>0.0</v>
      </c>
      <c r="F4" s="92">
        <v>0.999</v>
      </c>
      <c r="G4" s="245">
        <v>0.29</v>
      </c>
      <c r="H4" s="92" t="s">
        <v>4783</v>
      </c>
    </row>
    <row r="5" ht="14.25" customHeight="1">
      <c r="A5" s="8" t="s">
        <v>30</v>
      </c>
      <c r="B5" s="8">
        <v>4.0</v>
      </c>
      <c r="C5" s="8" t="s">
        <v>4782</v>
      </c>
      <c r="D5" s="8">
        <v>1800.0</v>
      </c>
      <c r="E5" s="8">
        <v>1.0</v>
      </c>
      <c r="F5" s="93">
        <v>1.499</v>
      </c>
      <c r="G5" s="246">
        <v>0.825</v>
      </c>
      <c r="H5" s="8" t="s">
        <v>4784</v>
      </c>
    </row>
    <row r="6" ht="14.25" customHeight="1">
      <c r="A6" s="7" t="s">
        <v>30</v>
      </c>
      <c r="B6" s="7">
        <v>4.0</v>
      </c>
      <c r="C6" s="7" t="s">
        <v>4782</v>
      </c>
      <c r="D6" s="7">
        <v>1800.0</v>
      </c>
      <c r="E6" s="7">
        <v>1.5</v>
      </c>
      <c r="F6" s="92">
        <v>1.999</v>
      </c>
      <c r="G6" s="247">
        <v>0.84</v>
      </c>
      <c r="H6" s="7" t="s">
        <v>4784</v>
      </c>
    </row>
    <row r="7" ht="14.25" customHeight="1">
      <c r="A7" s="8" t="s">
        <v>30</v>
      </c>
      <c r="B7" s="8">
        <v>4.0</v>
      </c>
      <c r="C7" s="8" t="s">
        <v>4782</v>
      </c>
      <c r="D7" s="8">
        <v>1800.0</v>
      </c>
      <c r="E7" s="8">
        <v>2.0</v>
      </c>
      <c r="F7" s="93">
        <v>2.999</v>
      </c>
      <c r="G7" s="246">
        <v>0.84</v>
      </c>
      <c r="H7" s="8" t="s">
        <v>4784</v>
      </c>
    </row>
    <row r="8" ht="14.25" customHeight="1">
      <c r="A8" s="7" t="s">
        <v>30</v>
      </c>
      <c r="B8" s="7">
        <v>4.0</v>
      </c>
      <c r="C8" s="7" t="s">
        <v>4782</v>
      </c>
      <c r="D8" s="7">
        <v>1800.0</v>
      </c>
      <c r="E8" s="7">
        <v>3.0</v>
      </c>
      <c r="F8" s="92">
        <v>4.999</v>
      </c>
      <c r="G8" s="247">
        <v>0.875</v>
      </c>
      <c r="H8" s="7" t="s">
        <v>4784</v>
      </c>
    </row>
    <row r="9" ht="14.25" customHeight="1">
      <c r="A9" s="8" t="s">
        <v>30</v>
      </c>
      <c r="B9" s="8">
        <v>4.0</v>
      </c>
      <c r="C9" s="8" t="s">
        <v>4782</v>
      </c>
      <c r="D9" s="8">
        <v>1800.0</v>
      </c>
      <c r="E9" s="8">
        <v>5.0</v>
      </c>
      <c r="F9" s="93">
        <v>7.499</v>
      </c>
      <c r="G9" s="246">
        <v>0.875</v>
      </c>
      <c r="H9" s="8" t="s">
        <v>4784</v>
      </c>
    </row>
    <row r="10" ht="14.25" customHeight="1">
      <c r="A10" s="7" t="s">
        <v>30</v>
      </c>
      <c r="B10" s="7">
        <v>4.0</v>
      </c>
      <c r="C10" s="7" t="s">
        <v>4782</v>
      </c>
      <c r="D10" s="7">
        <v>1800.0</v>
      </c>
      <c r="E10" s="7">
        <v>7.5</v>
      </c>
      <c r="F10" s="92">
        <v>9.999</v>
      </c>
      <c r="G10" s="247">
        <v>0.895</v>
      </c>
      <c r="H10" s="7" t="s">
        <v>4784</v>
      </c>
    </row>
    <row r="11" ht="14.25" customHeight="1">
      <c r="A11" s="8" t="s">
        <v>30</v>
      </c>
      <c r="B11" s="8">
        <v>4.0</v>
      </c>
      <c r="C11" s="8" t="s">
        <v>4782</v>
      </c>
      <c r="D11" s="8">
        <v>1800.0</v>
      </c>
      <c r="E11" s="8">
        <v>10.0</v>
      </c>
      <c r="F11" s="93">
        <v>14.999</v>
      </c>
      <c r="G11" s="246">
        <v>0.895</v>
      </c>
      <c r="H11" s="8" t="s">
        <v>4784</v>
      </c>
    </row>
    <row r="12" ht="14.25" customHeight="1">
      <c r="A12" s="7" t="s">
        <v>30</v>
      </c>
      <c r="B12" s="7">
        <v>4.0</v>
      </c>
      <c r="C12" s="7" t="s">
        <v>4782</v>
      </c>
      <c r="D12" s="7">
        <v>1800.0</v>
      </c>
      <c r="E12" s="7">
        <v>15.0</v>
      </c>
      <c r="F12" s="92">
        <v>19.999</v>
      </c>
      <c r="G12" s="247">
        <v>0.91</v>
      </c>
      <c r="H12" s="7" t="s">
        <v>4784</v>
      </c>
    </row>
    <row r="13" ht="14.25" customHeight="1">
      <c r="A13" s="8" t="s">
        <v>30</v>
      </c>
      <c r="B13" s="8">
        <v>4.0</v>
      </c>
      <c r="C13" s="8" t="s">
        <v>4782</v>
      </c>
      <c r="D13" s="8">
        <v>1800.0</v>
      </c>
      <c r="E13" s="8">
        <v>20.0</v>
      </c>
      <c r="F13" s="93">
        <v>24.999</v>
      </c>
      <c r="G13" s="246">
        <v>0.91</v>
      </c>
      <c r="H13" s="8" t="s">
        <v>4784</v>
      </c>
    </row>
    <row r="14" ht="14.25" customHeight="1">
      <c r="A14" s="7" t="s">
        <v>30</v>
      </c>
      <c r="B14" s="7">
        <v>4.0</v>
      </c>
      <c r="C14" s="7" t="s">
        <v>4782</v>
      </c>
      <c r="D14" s="7">
        <v>1800.0</v>
      </c>
      <c r="E14" s="7">
        <v>25.0</v>
      </c>
      <c r="F14" s="92">
        <v>29.999</v>
      </c>
      <c r="G14" s="247">
        <v>0.924</v>
      </c>
      <c r="H14" s="7" t="s">
        <v>4784</v>
      </c>
    </row>
    <row r="15" ht="14.25" customHeight="1">
      <c r="A15" s="8" t="s">
        <v>30</v>
      </c>
      <c r="B15" s="8">
        <v>4.0</v>
      </c>
      <c r="C15" s="8" t="s">
        <v>4782</v>
      </c>
      <c r="D15" s="8">
        <v>1800.0</v>
      </c>
      <c r="E15" s="8">
        <v>30.0</v>
      </c>
      <c r="F15" s="93">
        <v>39.999</v>
      </c>
      <c r="G15" s="246">
        <v>0.924</v>
      </c>
      <c r="H15" s="8" t="s">
        <v>4784</v>
      </c>
    </row>
    <row r="16" ht="14.25" customHeight="1">
      <c r="A16" s="7" t="s">
        <v>30</v>
      </c>
      <c r="B16" s="7">
        <v>4.0</v>
      </c>
      <c r="C16" s="7" t="s">
        <v>4782</v>
      </c>
      <c r="D16" s="7">
        <v>1800.0</v>
      </c>
      <c r="E16" s="7">
        <v>40.0</v>
      </c>
      <c r="F16" s="92">
        <v>49.999</v>
      </c>
      <c r="G16" s="247">
        <v>0.93</v>
      </c>
      <c r="H16" s="7" t="s">
        <v>4784</v>
      </c>
    </row>
    <row r="17" ht="14.25" customHeight="1">
      <c r="A17" s="8" t="s">
        <v>30</v>
      </c>
      <c r="B17" s="8">
        <v>4.0</v>
      </c>
      <c r="C17" s="8" t="s">
        <v>4782</v>
      </c>
      <c r="D17" s="8">
        <v>1800.0</v>
      </c>
      <c r="E17" s="8">
        <v>50.0</v>
      </c>
      <c r="F17" s="93">
        <v>59.999</v>
      </c>
      <c r="G17" s="246">
        <v>0.93</v>
      </c>
      <c r="H17" s="8" t="s">
        <v>4784</v>
      </c>
    </row>
    <row r="18" ht="14.25" customHeight="1">
      <c r="A18" s="7" t="s">
        <v>30</v>
      </c>
      <c r="B18" s="7">
        <v>4.0</v>
      </c>
      <c r="C18" s="7" t="s">
        <v>4782</v>
      </c>
      <c r="D18" s="7">
        <v>1800.0</v>
      </c>
      <c r="E18" s="7">
        <v>60.0</v>
      </c>
      <c r="F18" s="92">
        <v>74.999</v>
      </c>
      <c r="G18" s="247">
        <v>0.936</v>
      </c>
      <c r="H18" s="7" t="s">
        <v>4784</v>
      </c>
    </row>
    <row r="19" ht="14.25" customHeight="1">
      <c r="A19" s="8" t="s">
        <v>30</v>
      </c>
      <c r="B19" s="8">
        <v>4.0</v>
      </c>
      <c r="C19" s="8" t="s">
        <v>4782</v>
      </c>
      <c r="D19" s="8">
        <v>1800.0</v>
      </c>
      <c r="E19" s="8">
        <v>75.0</v>
      </c>
      <c r="F19" s="93">
        <v>99.999</v>
      </c>
      <c r="G19" s="246">
        <v>0.941</v>
      </c>
      <c r="H19" s="8" t="s">
        <v>4784</v>
      </c>
    </row>
    <row r="20" ht="14.25" customHeight="1">
      <c r="A20" s="7" t="s">
        <v>30</v>
      </c>
      <c r="B20" s="7">
        <v>4.0</v>
      </c>
      <c r="C20" s="7" t="s">
        <v>4782</v>
      </c>
      <c r="D20" s="7">
        <v>1800.0</v>
      </c>
      <c r="E20" s="7">
        <v>100.0</v>
      </c>
      <c r="F20" s="92">
        <v>124.999</v>
      </c>
      <c r="G20" s="247">
        <v>0.945</v>
      </c>
      <c r="H20" s="7" t="s">
        <v>4784</v>
      </c>
    </row>
    <row r="21" ht="14.25" customHeight="1">
      <c r="A21" s="8" t="s">
        <v>30</v>
      </c>
      <c r="B21" s="8">
        <v>4.0</v>
      </c>
      <c r="C21" s="8" t="s">
        <v>4782</v>
      </c>
      <c r="D21" s="8">
        <v>1800.0</v>
      </c>
      <c r="E21" s="8">
        <v>125.0</v>
      </c>
      <c r="F21" s="93">
        <v>149.999</v>
      </c>
      <c r="G21" s="246">
        <v>0.945</v>
      </c>
      <c r="H21" s="8" t="s">
        <v>4784</v>
      </c>
    </row>
    <row r="22" ht="14.25" customHeight="1">
      <c r="A22" s="7" t="s">
        <v>30</v>
      </c>
      <c r="B22" s="7">
        <v>4.0</v>
      </c>
      <c r="C22" s="7" t="s">
        <v>4782</v>
      </c>
      <c r="D22" s="7">
        <v>1800.0</v>
      </c>
      <c r="E22" s="7">
        <v>150.0</v>
      </c>
      <c r="F22" s="92">
        <v>199.999</v>
      </c>
      <c r="G22" s="247">
        <v>0.95</v>
      </c>
      <c r="H22" s="7" t="s">
        <v>4784</v>
      </c>
    </row>
    <row r="23" ht="14.25" customHeight="1">
      <c r="A23" s="8" t="s">
        <v>30</v>
      </c>
      <c r="B23" s="8">
        <v>4.0</v>
      </c>
      <c r="C23" s="8" t="s">
        <v>4782</v>
      </c>
      <c r="D23" s="8">
        <v>1800.0</v>
      </c>
      <c r="E23" s="8">
        <v>200.0</v>
      </c>
      <c r="F23" s="8">
        <v>9999.0</v>
      </c>
      <c r="G23" s="246">
        <v>0.95</v>
      </c>
      <c r="H23" s="8" t="s">
        <v>4784</v>
      </c>
    </row>
    <row r="24" ht="14.25" customHeight="1">
      <c r="A24" s="7" t="s">
        <v>32</v>
      </c>
      <c r="B24" s="7">
        <v>4.0</v>
      </c>
      <c r="C24" s="7" t="s">
        <v>4782</v>
      </c>
      <c r="D24" s="7">
        <v>1800.0</v>
      </c>
      <c r="E24" s="7">
        <v>0.0</v>
      </c>
      <c r="F24" s="92">
        <v>0.999</v>
      </c>
      <c r="G24" s="245">
        <v>0.29</v>
      </c>
      <c r="H24" s="92" t="s">
        <v>4783</v>
      </c>
    </row>
    <row r="25" ht="14.25" customHeight="1">
      <c r="A25" s="8" t="s">
        <v>32</v>
      </c>
      <c r="B25" s="8">
        <v>4.0</v>
      </c>
      <c r="C25" s="8" t="s">
        <v>4782</v>
      </c>
      <c r="D25" s="8">
        <v>1800.0</v>
      </c>
      <c r="E25" s="8">
        <v>1.0</v>
      </c>
      <c r="F25" s="93">
        <v>1.499</v>
      </c>
      <c r="G25" s="246">
        <v>0.825</v>
      </c>
      <c r="H25" s="8" t="s">
        <v>4784</v>
      </c>
    </row>
    <row r="26" ht="14.25" customHeight="1">
      <c r="A26" s="7" t="s">
        <v>32</v>
      </c>
      <c r="B26" s="7">
        <v>4.0</v>
      </c>
      <c r="C26" s="7" t="s">
        <v>4782</v>
      </c>
      <c r="D26" s="7">
        <v>1800.0</v>
      </c>
      <c r="E26" s="7">
        <v>1.5</v>
      </c>
      <c r="F26" s="92">
        <v>1.999</v>
      </c>
      <c r="G26" s="247">
        <v>0.84</v>
      </c>
      <c r="H26" s="7" t="s">
        <v>4784</v>
      </c>
    </row>
    <row r="27" ht="14.25" customHeight="1">
      <c r="A27" s="8" t="s">
        <v>32</v>
      </c>
      <c r="B27" s="8">
        <v>4.0</v>
      </c>
      <c r="C27" s="8" t="s">
        <v>4782</v>
      </c>
      <c r="D27" s="8">
        <v>1800.0</v>
      </c>
      <c r="E27" s="8">
        <v>2.0</v>
      </c>
      <c r="F27" s="93">
        <v>2.999</v>
      </c>
      <c r="G27" s="246">
        <v>0.84</v>
      </c>
      <c r="H27" s="8" t="s">
        <v>4784</v>
      </c>
    </row>
    <row r="28" ht="14.25" customHeight="1">
      <c r="A28" s="7" t="s">
        <v>32</v>
      </c>
      <c r="B28" s="7">
        <v>4.0</v>
      </c>
      <c r="C28" s="7" t="s">
        <v>4782</v>
      </c>
      <c r="D28" s="7">
        <v>1800.0</v>
      </c>
      <c r="E28" s="7">
        <v>3.0</v>
      </c>
      <c r="F28" s="92">
        <v>4.999</v>
      </c>
      <c r="G28" s="247">
        <v>0.875</v>
      </c>
      <c r="H28" s="7" t="s">
        <v>4784</v>
      </c>
    </row>
    <row r="29" ht="14.25" customHeight="1">
      <c r="A29" s="8" t="s">
        <v>32</v>
      </c>
      <c r="B29" s="8">
        <v>4.0</v>
      </c>
      <c r="C29" s="8" t="s">
        <v>4782</v>
      </c>
      <c r="D29" s="8">
        <v>1800.0</v>
      </c>
      <c r="E29" s="8">
        <v>5.0</v>
      </c>
      <c r="F29" s="93">
        <v>7.499</v>
      </c>
      <c r="G29" s="246">
        <v>0.875</v>
      </c>
      <c r="H29" s="8" t="s">
        <v>4784</v>
      </c>
    </row>
    <row r="30" ht="14.25" customHeight="1">
      <c r="A30" s="7" t="s">
        <v>32</v>
      </c>
      <c r="B30" s="7">
        <v>4.0</v>
      </c>
      <c r="C30" s="7" t="s">
        <v>4782</v>
      </c>
      <c r="D30" s="7">
        <v>1800.0</v>
      </c>
      <c r="E30" s="7">
        <v>7.5</v>
      </c>
      <c r="F30" s="92">
        <v>9.999</v>
      </c>
      <c r="G30" s="247">
        <v>0.895</v>
      </c>
      <c r="H30" s="7" t="s">
        <v>4784</v>
      </c>
    </row>
    <row r="31" ht="14.25" customHeight="1">
      <c r="A31" s="8" t="s">
        <v>32</v>
      </c>
      <c r="B31" s="8">
        <v>4.0</v>
      </c>
      <c r="C31" s="8" t="s">
        <v>4782</v>
      </c>
      <c r="D31" s="8">
        <v>1800.0</v>
      </c>
      <c r="E31" s="8">
        <v>10.0</v>
      </c>
      <c r="F31" s="93">
        <v>14.999</v>
      </c>
      <c r="G31" s="246">
        <v>0.895</v>
      </c>
      <c r="H31" s="8" t="s">
        <v>4784</v>
      </c>
    </row>
    <row r="32" ht="14.25" customHeight="1">
      <c r="A32" s="7" t="s">
        <v>32</v>
      </c>
      <c r="B32" s="7">
        <v>4.0</v>
      </c>
      <c r="C32" s="7" t="s">
        <v>4782</v>
      </c>
      <c r="D32" s="7">
        <v>1800.0</v>
      </c>
      <c r="E32" s="7">
        <v>15.0</v>
      </c>
      <c r="F32" s="92">
        <v>19.999</v>
      </c>
      <c r="G32" s="247">
        <v>0.91</v>
      </c>
      <c r="H32" s="7" t="s">
        <v>4784</v>
      </c>
    </row>
    <row r="33" ht="14.25" customHeight="1">
      <c r="A33" s="8" t="s">
        <v>32</v>
      </c>
      <c r="B33" s="8">
        <v>4.0</v>
      </c>
      <c r="C33" s="8" t="s">
        <v>4782</v>
      </c>
      <c r="D33" s="8">
        <v>1800.0</v>
      </c>
      <c r="E33" s="8">
        <v>20.0</v>
      </c>
      <c r="F33" s="93">
        <v>24.999</v>
      </c>
      <c r="G33" s="246">
        <v>0.91</v>
      </c>
      <c r="H33" s="8" t="s">
        <v>4784</v>
      </c>
    </row>
    <row r="34" ht="14.25" customHeight="1">
      <c r="A34" s="7" t="s">
        <v>32</v>
      </c>
      <c r="B34" s="7">
        <v>4.0</v>
      </c>
      <c r="C34" s="7" t="s">
        <v>4782</v>
      </c>
      <c r="D34" s="7">
        <v>1800.0</v>
      </c>
      <c r="E34" s="7">
        <v>25.0</v>
      </c>
      <c r="F34" s="92">
        <v>29.999</v>
      </c>
      <c r="G34" s="247">
        <v>0.924</v>
      </c>
      <c r="H34" s="7" t="s">
        <v>4784</v>
      </c>
    </row>
    <row r="35" ht="14.25" customHeight="1">
      <c r="A35" s="8" t="s">
        <v>32</v>
      </c>
      <c r="B35" s="8">
        <v>4.0</v>
      </c>
      <c r="C35" s="8" t="s">
        <v>4782</v>
      </c>
      <c r="D35" s="8">
        <v>1800.0</v>
      </c>
      <c r="E35" s="8">
        <v>30.0</v>
      </c>
      <c r="F35" s="93">
        <v>39.999</v>
      </c>
      <c r="G35" s="246">
        <v>0.924</v>
      </c>
      <c r="H35" s="8" t="s">
        <v>4784</v>
      </c>
    </row>
    <row r="36" ht="14.25" customHeight="1">
      <c r="A36" s="7" t="s">
        <v>32</v>
      </c>
      <c r="B36" s="7">
        <v>4.0</v>
      </c>
      <c r="C36" s="7" t="s">
        <v>4782</v>
      </c>
      <c r="D36" s="7">
        <v>1800.0</v>
      </c>
      <c r="E36" s="7">
        <v>40.0</v>
      </c>
      <c r="F36" s="92">
        <v>49.999</v>
      </c>
      <c r="G36" s="247">
        <v>0.93</v>
      </c>
      <c r="H36" s="7" t="s">
        <v>4784</v>
      </c>
    </row>
    <row r="37" ht="14.25" customHeight="1">
      <c r="A37" s="8" t="s">
        <v>32</v>
      </c>
      <c r="B37" s="8">
        <v>4.0</v>
      </c>
      <c r="C37" s="8" t="s">
        <v>4782</v>
      </c>
      <c r="D37" s="8">
        <v>1800.0</v>
      </c>
      <c r="E37" s="8">
        <v>50.0</v>
      </c>
      <c r="F37" s="93">
        <v>59.999</v>
      </c>
      <c r="G37" s="246">
        <v>0.93</v>
      </c>
      <c r="H37" s="8" t="s">
        <v>4784</v>
      </c>
    </row>
    <row r="38" ht="14.25" customHeight="1">
      <c r="A38" s="7" t="s">
        <v>32</v>
      </c>
      <c r="B38" s="7">
        <v>4.0</v>
      </c>
      <c r="C38" s="7" t="s">
        <v>4782</v>
      </c>
      <c r="D38" s="7">
        <v>1800.0</v>
      </c>
      <c r="E38" s="7">
        <v>60.0</v>
      </c>
      <c r="F38" s="92">
        <v>74.999</v>
      </c>
      <c r="G38" s="247">
        <v>0.936</v>
      </c>
      <c r="H38" s="7" t="s">
        <v>4784</v>
      </c>
    </row>
    <row r="39" ht="14.25" customHeight="1">
      <c r="A39" s="8" t="s">
        <v>32</v>
      </c>
      <c r="B39" s="8">
        <v>4.0</v>
      </c>
      <c r="C39" s="8" t="s">
        <v>4782</v>
      </c>
      <c r="D39" s="8">
        <v>1800.0</v>
      </c>
      <c r="E39" s="8">
        <v>75.0</v>
      </c>
      <c r="F39" s="93">
        <v>99.999</v>
      </c>
      <c r="G39" s="246">
        <v>0.941</v>
      </c>
      <c r="H39" s="8" t="s">
        <v>4784</v>
      </c>
    </row>
    <row r="40" ht="14.25" customHeight="1">
      <c r="A40" s="7" t="s">
        <v>32</v>
      </c>
      <c r="B40" s="7">
        <v>4.0</v>
      </c>
      <c r="C40" s="7" t="s">
        <v>4782</v>
      </c>
      <c r="D40" s="7">
        <v>1800.0</v>
      </c>
      <c r="E40" s="7">
        <v>100.0</v>
      </c>
      <c r="F40" s="92">
        <v>124.999</v>
      </c>
      <c r="G40" s="247">
        <v>0.945</v>
      </c>
      <c r="H40" s="7" t="s">
        <v>4784</v>
      </c>
    </row>
    <row r="41" ht="14.25" customHeight="1">
      <c r="A41" s="8" t="s">
        <v>32</v>
      </c>
      <c r="B41" s="8">
        <v>4.0</v>
      </c>
      <c r="C41" s="8" t="s">
        <v>4782</v>
      </c>
      <c r="D41" s="8">
        <v>1800.0</v>
      </c>
      <c r="E41" s="8">
        <v>125.0</v>
      </c>
      <c r="F41" s="93">
        <v>149.999</v>
      </c>
      <c r="G41" s="246">
        <v>0.945</v>
      </c>
      <c r="H41" s="8" t="s">
        <v>4784</v>
      </c>
    </row>
    <row r="42" ht="14.25" customHeight="1">
      <c r="A42" s="7" t="s">
        <v>32</v>
      </c>
      <c r="B42" s="7">
        <v>4.0</v>
      </c>
      <c r="C42" s="7" t="s">
        <v>4782</v>
      </c>
      <c r="D42" s="7">
        <v>1800.0</v>
      </c>
      <c r="E42" s="7">
        <v>150.0</v>
      </c>
      <c r="F42" s="92">
        <v>199.999</v>
      </c>
      <c r="G42" s="247">
        <v>0.95</v>
      </c>
      <c r="H42" s="7" t="s">
        <v>4784</v>
      </c>
    </row>
    <row r="43" ht="14.25" customHeight="1">
      <c r="A43" s="8" t="s">
        <v>32</v>
      </c>
      <c r="B43" s="8">
        <v>4.0</v>
      </c>
      <c r="C43" s="8" t="s">
        <v>4782</v>
      </c>
      <c r="D43" s="8">
        <v>1800.0</v>
      </c>
      <c r="E43" s="8">
        <v>200.0</v>
      </c>
      <c r="F43" s="8">
        <v>9999.0</v>
      </c>
      <c r="G43" s="246">
        <v>0.95</v>
      </c>
      <c r="H43" s="8" t="s">
        <v>4784</v>
      </c>
    </row>
    <row r="44" ht="14.25" customHeight="1">
      <c r="A44" s="7" t="s">
        <v>34</v>
      </c>
      <c r="B44" s="7">
        <v>4.0</v>
      </c>
      <c r="C44" s="7" t="s">
        <v>4782</v>
      </c>
      <c r="D44" s="7">
        <v>1800.0</v>
      </c>
      <c r="E44" s="7">
        <v>0.0</v>
      </c>
      <c r="F44" s="92">
        <v>0.999</v>
      </c>
      <c r="G44" s="245">
        <v>0.29</v>
      </c>
      <c r="H44" s="92" t="s">
        <v>4783</v>
      </c>
    </row>
    <row r="45" ht="14.25" customHeight="1">
      <c r="A45" s="8" t="s">
        <v>34</v>
      </c>
      <c r="B45" s="8">
        <v>4.0</v>
      </c>
      <c r="C45" s="8" t="s">
        <v>4782</v>
      </c>
      <c r="D45" s="8">
        <v>1800.0</v>
      </c>
      <c r="E45" s="8">
        <v>1.0</v>
      </c>
      <c r="F45" s="93">
        <v>1.499</v>
      </c>
      <c r="G45" s="246">
        <v>0.825</v>
      </c>
      <c r="H45" s="8" t="s">
        <v>4784</v>
      </c>
    </row>
    <row r="46" ht="14.25" customHeight="1">
      <c r="A46" s="7" t="s">
        <v>34</v>
      </c>
      <c r="B46" s="7">
        <v>4.0</v>
      </c>
      <c r="C46" s="7" t="s">
        <v>4782</v>
      </c>
      <c r="D46" s="7">
        <v>1800.0</v>
      </c>
      <c r="E46" s="7">
        <v>1.5</v>
      </c>
      <c r="F46" s="92">
        <v>1.999</v>
      </c>
      <c r="G46" s="247">
        <v>0.84</v>
      </c>
      <c r="H46" s="7" t="s">
        <v>4784</v>
      </c>
    </row>
    <row r="47" ht="14.25" customHeight="1">
      <c r="A47" s="8" t="s">
        <v>34</v>
      </c>
      <c r="B47" s="8">
        <v>4.0</v>
      </c>
      <c r="C47" s="8" t="s">
        <v>4782</v>
      </c>
      <c r="D47" s="8">
        <v>1800.0</v>
      </c>
      <c r="E47" s="8">
        <v>2.0</v>
      </c>
      <c r="F47" s="93">
        <v>2.999</v>
      </c>
      <c r="G47" s="246">
        <v>0.84</v>
      </c>
      <c r="H47" s="8" t="s">
        <v>4784</v>
      </c>
    </row>
    <row r="48" ht="14.25" customHeight="1">
      <c r="A48" s="7" t="s">
        <v>34</v>
      </c>
      <c r="B48" s="7">
        <v>4.0</v>
      </c>
      <c r="C48" s="7" t="s">
        <v>4782</v>
      </c>
      <c r="D48" s="7">
        <v>1800.0</v>
      </c>
      <c r="E48" s="7">
        <v>3.0</v>
      </c>
      <c r="F48" s="92">
        <v>4.999</v>
      </c>
      <c r="G48" s="247">
        <v>0.875</v>
      </c>
      <c r="H48" s="7" t="s">
        <v>4784</v>
      </c>
    </row>
    <row r="49" ht="14.25" customHeight="1">
      <c r="A49" s="8" t="s">
        <v>34</v>
      </c>
      <c r="B49" s="8">
        <v>4.0</v>
      </c>
      <c r="C49" s="8" t="s">
        <v>4782</v>
      </c>
      <c r="D49" s="8">
        <v>1800.0</v>
      </c>
      <c r="E49" s="8">
        <v>5.0</v>
      </c>
      <c r="F49" s="93">
        <v>7.499</v>
      </c>
      <c r="G49" s="246">
        <v>0.875</v>
      </c>
      <c r="H49" s="8" t="s">
        <v>4784</v>
      </c>
    </row>
    <row r="50" ht="14.25" customHeight="1">
      <c r="A50" s="7" t="s">
        <v>34</v>
      </c>
      <c r="B50" s="7">
        <v>4.0</v>
      </c>
      <c r="C50" s="7" t="s">
        <v>4782</v>
      </c>
      <c r="D50" s="7">
        <v>1800.0</v>
      </c>
      <c r="E50" s="7">
        <v>7.5</v>
      </c>
      <c r="F50" s="92">
        <v>9.999</v>
      </c>
      <c r="G50" s="247">
        <v>0.895</v>
      </c>
      <c r="H50" s="7" t="s">
        <v>4784</v>
      </c>
    </row>
    <row r="51" ht="14.25" customHeight="1">
      <c r="A51" s="8" t="s">
        <v>34</v>
      </c>
      <c r="B51" s="8">
        <v>4.0</v>
      </c>
      <c r="C51" s="8" t="s">
        <v>4782</v>
      </c>
      <c r="D51" s="8">
        <v>1800.0</v>
      </c>
      <c r="E51" s="8">
        <v>10.0</v>
      </c>
      <c r="F51" s="93">
        <v>14.999</v>
      </c>
      <c r="G51" s="246">
        <v>0.895</v>
      </c>
      <c r="H51" s="8" t="s">
        <v>4784</v>
      </c>
    </row>
    <row r="52" ht="14.25" customHeight="1">
      <c r="A52" s="7" t="s">
        <v>34</v>
      </c>
      <c r="B52" s="7">
        <v>4.0</v>
      </c>
      <c r="C52" s="7" t="s">
        <v>4782</v>
      </c>
      <c r="D52" s="7">
        <v>1800.0</v>
      </c>
      <c r="E52" s="7">
        <v>15.0</v>
      </c>
      <c r="F52" s="92">
        <v>19.999</v>
      </c>
      <c r="G52" s="247">
        <v>0.91</v>
      </c>
      <c r="H52" s="7" t="s">
        <v>4784</v>
      </c>
    </row>
    <row r="53" ht="14.25" customHeight="1">
      <c r="A53" s="8" t="s">
        <v>34</v>
      </c>
      <c r="B53" s="8">
        <v>4.0</v>
      </c>
      <c r="C53" s="8" t="s">
        <v>4782</v>
      </c>
      <c r="D53" s="8">
        <v>1800.0</v>
      </c>
      <c r="E53" s="8">
        <v>20.0</v>
      </c>
      <c r="F53" s="93">
        <v>24.999</v>
      </c>
      <c r="G53" s="246">
        <v>0.91</v>
      </c>
      <c r="H53" s="8" t="s">
        <v>4784</v>
      </c>
    </row>
    <row r="54" ht="14.25" customHeight="1">
      <c r="A54" s="7" t="s">
        <v>34</v>
      </c>
      <c r="B54" s="7">
        <v>4.0</v>
      </c>
      <c r="C54" s="7" t="s">
        <v>4782</v>
      </c>
      <c r="D54" s="7">
        <v>1800.0</v>
      </c>
      <c r="E54" s="7">
        <v>25.0</v>
      </c>
      <c r="F54" s="92">
        <v>29.999</v>
      </c>
      <c r="G54" s="247">
        <v>0.924</v>
      </c>
      <c r="H54" s="7" t="s">
        <v>4784</v>
      </c>
    </row>
    <row r="55" ht="14.25" customHeight="1">
      <c r="A55" s="8" t="s">
        <v>34</v>
      </c>
      <c r="B55" s="8">
        <v>4.0</v>
      </c>
      <c r="C55" s="8" t="s">
        <v>4782</v>
      </c>
      <c r="D55" s="8">
        <v>1800.0</v>
      </c>
      <c r="E55" s="8">
        <v>30.0</v>
      </c>
      <c r="F55" s="93">
        <v>39.999</v>
      </c>
      <c r="G55" s="246">
        <v>0.924</v>
      </c>
      <c r="H55" s="8" t="s">
        <v>4784</v>
      </c>
    </row>
    <row r="56" ht="14.25" customHeight="1">
      <c r="A56" s="7" t="s">
        <v>34</v>
      </c>
      <c r="B56" s="7">
        <v>4.0</v>
      </c>
      <c r="C56" s="7" t="s">
        <v>4782</v>
      </c>
      <c r="D56" s="7">
        <v>1800.0</v>
      </c>
      <c r="E56" s="7">
        <v>40.0</v>
      </c>
      <c r="F56" s="92">
        <v>49.999</v>
      </c>
      <c r="G56" s="247">
        <v>0.93</v>
      </c>
      <c r="H56" s="7" t="s">
        <v>4784</v>
      </c>
    </row>
    <row r="57" ht="14.25" customHeight="1">
      <c r="A57" s="8" t="s">
        <v>34</v>
      </c>
      <c r="B57" s="8">
        <v>4.0</v>
      </c>
      <c r="C57" s="8" t="s">
        <v>4782</v>
      </c>
      <c r="D57" s="8">
        <v>1800.0</v>
      </c>
      <c r="E57" s="8">
        <v>50.0</v>
      </c>
      <c r="F57" s="93">
        <v>59.999</v>
      </c>
      <c r="G57" s="246">
        <v>0.93</v>
      </c>
      <c r="H57" s="8" t="s">
        <v>4784</v>
      </c>
    </row>
    <row r="58" ht="14.25" customHeight="1">
      <c r="A58" s="7" t="s">
        <v>34</v>
      </c>
      <c r="B58" s="7">
        <v>4.0</v>
      </c>
      <c r="C58" s="7" t="s">
        <v>4782</v>
      </c>
      <c r="D58" s="7">
        <v>1800.0</v>
      </c>
      <c r="E58" s="7">
        <v>60.0</v>
      </c>
      <c r="F58" s="92">
        <v>74.999</v>
      </c>
      <c r="G58" s="247">
        <v>0.936</v>
      </c>
      <c r="H58" s="7" t="s">
        <v>4784</v>
      </c>
    </row>
    <row r="59" ht="14.25" customHeight="1">
      <c r="A59" s="8" t="s">
        <v>34</v>
      </c>
      <c r="B59" s="8">
        <v>4.0</v>
      </c>
      <c r="C59" s="8" t="s">
        <v>4782</v>
      </c>
      <c r="D59" s="8">
        <v>1800.0</v>
      </c>
      <c r="E59" s="8">
        <v>75.0</v>
      </c>
      <c r="F59" s="93">
        <v>99.999</v>
      </c>
      <c r="G59" s="246">
        <v>0.941</v>
      </c>
      <c r="H59" s="8" t="s">
        <v>4784</v>
      </c>
    </row>
    <row r="60" ht="14.25" customHeight="1">
      <c r="A60" s="7" t="s">
        <v>34</v>
      </c>
      <c r="B60" s="7">
        <v>4.0</v>
      </c>
      <c r="C60" s="7" t="s">
        <v>4782</v>
      </c>
      <c r="D60" s="7">
        <v>1800.0</v>
      </c>
      <c r="E60" s="7">
        <v>100.0</v>
      </c>
      <c r="F60" s="92">
        <v>124.999</v>
      </c>
      <c r="G60" s="247">
        <v>0.945</v>
      </c>
      <c r="H60" s="7" t="s">
        <v>4784</v>
      </c>
    </row>
    <row r="61" ht="14.25" customHeight="1">
      <c r="A61" s="8" t="s">
        <v>34</v>
      </c>
      <c r="B61" s="8">
        <v>4.0</v>
      </c>
      <c r="C61" s="8" t="s">
        <v>4782</v>
      </c>
      <c r="D61" s="8">
        <v>1800.0</v>
      </c>
      <c r="E61" s="8">
        <v>125.0</v>
      </c>
      <c r="F61" s="93">
        <v>149.999</v>
      </c>
      <c r="G61" s="246">
        <v>0.945</v>
      </c>
      <c r="H61" s="8" t="s">
        <v>4784</v>
      </c>
    </row>
    <row r="62" ht="14.25" customHeight="1">
      <c r="A62" s="7" t="s">
        <v>34</v>
      </c>
      <c r="B62" s="7">
        <v>4.0</v>
      </c>
      <c r="C62" s="7" t="s">
        <v>4782</v>
      </c>
      <c r="D62" s="7">
        <v>1800.0</v>
      </c>
      <c r="E62" s="7">
        <v>150.0</v>
      </c>
      <c r="F62" s="92">
        <v>199.999</v>
      </c>
      <c r="G62" s="247">
        <v>0.95</v>
      </c>
      <c r="H62" s="7" t="s">
        <v>4784</v>
      </c>
    </row>
    <row r="63" ht="14.25" customHeight="1">
      <c r="A63" s="8" t="s">
        <v>34</v>
      </c>
      <c r="B63" s="8">
        <v>4.0</v>
      </c>
      <c r="C63" s="8" t="s">
        <v>4782</v>
      </c>
      <c r="D63" s="8">
        <v>1800.0</v>
      </c>
      <c r="E63" s="8">
        <v>200.0</v>
      </c>
      <c r="F63" s="8">
        <v>9999.0</v>
      </c>
      <c r="G63" s="246">
        <v>0.95</v>
      </c>
      <c r="H63" s="8" t="s">
        <v>4784</v>
      </c>
    </row>
    <row r="64" ht="14.25" customHeight="1">
      <c r="A64" s="7" t="s">
        <v>38</v>
      </c>
      <c r="B64" s="7">
        <v>4.0</v>
      </c>
      <c r="C64" s="7" t="s">
        <v>4782</v>
      </c>
      <c r="D64" s="7">
        <v>1800.0</v>
      </c>
      <c r="E64" s="7">
        <v>0.0</v>
      </c>
      <c r="F64" s="92">
        <v>0.999</v>
      </c>
      <c r="G64" s="245">
        <v>0.29</v>
      </c>
      <c r="H64" s="92" t="s">
        <v>4783</v>
      </c>
    </row>
    <row r="65" ht="14.25" customHeight="1">
      <c r="A65" s="8" t="s">
        <v>38</v>
      </c>
      <c r="B65" s="8">
        <v>4.0</v>
      </c>
      <c r="C65" s="8" t="s">
        <v>4782</v>
      </c>
      <c r="D65" s="8">
        <v>1800.0</v>
      </c>
      <c r="E65" s="8">
        <v>1.0</v>
      </c>
      <c r="F65" s="93">
        <v>1.499</v>
      </c>
      <c r="G65" s="246">
        <v>0.825</v>
      </c>
      <c r="H65" s="8" t="s">
        <v>4785</v>
      </c>
    </row>
    <row r="66" ht="14.25" customHeight="1">
      <c r="A66" s="7" t="s">
        <v>38</v>
      </c>
      <c r="B66" s="7">
        <v>4.0</v>
      </c>
      <c r="C66" s="7" t="s">
        <v>4782</v>
      </c>
      <c r="D66" s="7">
        <v>1800.0</v>
      </c>
      <c r="E66" s="7">
        <v>1.5</v>
      </c>
      <c r="F66" s="92">
        <v>1.999</v>
      </c>
      <c r="G66" s="247">
        <v>0.84</v>
      </c>
      <c r="H66" s="7" t="s">
        <v>4785</v>
      </c>
    </row>
    <row r="67" ht="14.25" customHeight="1">
      <c r="A67" s="8" t="s">
        <v>38</v>
      </c>
      <c r="B67" s="8">
        <v>4.0</v>
      </c>
      <c r="C67" s="8" t="s">
        <v>4782</v>
      </c>
      <c r="D67" s="8">
        <v>1800.0</v>
      </c>
      <c r="E67" s="8">
        <v>2.0</v>
      </c>
      <c r="F67" s="93">
        <v>2.999</v>
      </c>
      <c r="G67" s="246">
        <v>0.84</v>
      </c>
      <c r="H67" s="8" t="s">
        <v>4785</v>
      </c>
    </row>
    <row r="68" ht="14.25" customHeight="1">
      <c r="A68" s="7" t="s">
        <v>38</v>
      </c>
      <c r="B68" s="7">
        <v>4.0</v>
      </c>
      <c r="C68" s="7" t="s">
        <v>4782</v>
      </c>
      <c r="D68" s="7">
        <v>1800.0</v>
      </c>
      <c r="E68" s="7">
        <v>3.0</v>
      </c>
      <c r="F68" s="92">
        <v>4.999</v>
      </c>
      <c r="G68" s="247">
        <v>0.875</v>
      </c>
      <c r="H68" s="7" t="s">
        <v>4785</v>
      </c>
    </row>
    <row r="69" ht="14.25" customHeight="1">
      <c r="A69" s="8" t="s">
        <v>38</v>
      </c>
      <c r="B69" s="8">
        <v>4.0</v>
      </c>
      <c r="C69" s="8" t="s">
        <v>4782</v>
      </c>
      <c r="D69" s="8">
        <v>1800.0</v>
      </c>
      <c r="E69" s="8">
        <v>5.0</v>
      </c>
      <c r="F69" s="93">
        <v>7.499</v>
      </c>
      <c r="G69" s="246">
        <v>0.875</v>
      </c>
      <c r="H69" s="8" t="s">
        <v>4785</v>
      </c>
    </row>
    <row r="70" ht="14.25" customHeight="1">
      <c r="A70" s="7" t="s">
        <v>38</v>
      </c>
      <c r="B70" s="7">
        <v>4.0</v>
      </c>
      <c r="C70" s="7" t="s">
        <v>4782</v>
      </c>
      <c r="D70" s="7">
        <v>1800.0</v>
      </c>
      <c r="E70" s="7">
        <v>7.5</v>
      </c>
      <c r="F70" s="92">
        <v>9.999</v>
      </c>
      <c r="G70" s="247">
        <v>0.895</v>
      </c>
      <c r="H70" s="7" t="s">
        <v>4785</v>
      </c>
    </row>
    <row r="71" ht="14.25" customHeight="1">
      <c r="A71" s="8" t="s">
        <v>38</v>
      </c>
      <c r="B71" s="8">
        <v>4.0</v>
      </c>
      <c r="C71" s="8" t="s">
        <v>4782</v>
      </c>
      <c r="D71" s="8">
        <v>1800.0</v>
      </c>
      <c r="E71" s="8">
        <v>10.0</v>
      </c>
      <c r="F71" s="93">
        <v>14.999</v>
      </c>
      <c r="G71" s="246">
        <v>0.895</v>
      </c>
      <c r="H71" s="8" t="s">
        <v>4785</v>
      </c>
    </row>
    <row r="72" ht="14.25" customHeight="1">
      <c r="A72" s="7" t="s">
        <v>38</v>
      </c>
      <c r="B72" s="7">
        <v>4.0</v>
      </c>
      <c r="C72" s="7" t="s">
        <v>4782</v>
      </c>
      <c r="D72" s="7">
        <v>1800.0</v>
      </c>
      <c r="E72" s="7">
        <v>15.0</v>
      </c>
      <c r="F72" s="92">
        <v>19.999</v>
      </c>
      <c r="G72" s="247">
        <v>0.91</v>
      </c>
      <c r="H72" s="7" t="s">
        <v>4785</v>
      </c>
    </row>
    <row r="73" ht="14.25" customHeight="1">
      <c r="A73" s="8" t="s">
        <v>38</v>
      </c>
      <c r="B73" s="8">
        <v>4.0</v>
      </c>
      <c r="C73" s="8" t="s">
        <v>4782</v>
      </c>
      <c r="D73" s="8">
        <v>1800.0</v>
      </c>
      <c r="E73" s="8">
        <v>20.0</v>
      </c>
      <c r="F73" s="93">
        <v>24.999</v>
      </c>
      <c r="G73" s="246">
        <v>0.91</v>
      </c>
      <c r="H73" s="8" t="s">
        <v>4785</v>
      </c>
    </row>
    <row r="74" ht="14.25" customHeight="1">
      <c r="A74" s="7" t="s">
        <v>38</v>
      </c>
      <c r="B74" s="7">
        <v>4.0</v>
      </c>
      <c r="C74" s="7" t="s">
        <v>4782</v>
      </c>
      <c r="D74" s="7">
        <v>1800.0</v>
      </c>
      <c r="E74" s="7">
        <v>25.0</v>
      </c>
      <c r="F74" s="92">
        <v>29.999</v>
      </c>
      <c r="G74" s="247">
        <v>0.924</v>
      </c>
      <c r="H74" s="7" t="s">
        <v>4785</v>
      </c>
    </row>
    <row r="75" ht="14.25" customHeight="1">
      <c r="A75" s="8" t="s">
        <v>38</v>
      </c>
      <c r="B75" s="8">
        <v>4.0</v>
      </c>
      <c r="C75" s="8" t="s">
        <v>4782</v>
      </c>
      <c r="D75" s="8">
        <v>1800.0</v>
      </c>
      <c r="E75" s="8">
        <v>30.0</v>
      </c>
      <c r="F75" s="93">
        <v>39.999</v>
      </c>
      <c r="G75" s="246">
        <v>0.924</v>
      </c>
      <c r="H75" s="8" t="s">
        <v>4785</v>
      </c>
    </row>
    <row r="76" ht="14.25" customHeight="1">
      <c r="A76" s="7" t="s">
        <v>38</v>
      </c>
      <c r="B76" s="7">
        <v>4.0</v>
      </c>
      <c r="C76" s="7" t="s">
        <v>4782</v>
      </c>
      <c r="D76" s="7">
        <v>1800.0</v>
      </c>
      <c r="E76" s="7">
        <v>40.0</v>
      </c>
      <c r="F76" s="92">
        <v>49.999</v>
      </c>
      <c r="G76" s="247">
        <v>0.93</v>
      </c>
      <c r="H76" s="7" t="s">
        <v>4785</v>
      </c>
    </row>
    <row r="77" ht="14.25" customHeight="1">
      <c r="A77" s="8" t="s">
        <v>38</v>
      </c>
      <c r="B77" s="8">
        <v>4.0</v>
      </c>
      <c r="C77" s="8" t="s">
        <v>4782</v>
      </c>
      <c r="D77" s="8">
        <v>1800.0</v>
      </c>
      <c r="E77" s="8">
        <v>50.0</v>
      </c>
      <c r="F77" s="93">
        <v>59.999</v>
      </c>
      <c r="G77" s="246">
        <v>0.93</v>
      </c>
      <c r="H77" s="8" t="s">
        <v>4785</v>
      </c>
    </row>
    <row r="78" ht="14.25" customHeight="1">
      <c r="A78" s="7" t="s">
        <v>38</v>
      </c>
      <c r="B78" s="7">
        <v>4.0</v>
      </c>
      <c r="C78" s="7" t="s">
        <v>4782</v>
      </c>
      <c r="D78" s="7">
        <v>1800.0</v>
      </c>
      <c r="E78" s="7">
        <v>60.0</v>
      </c>
      <c r="F78" s="92">
        <v>74.999</v>
      </c>
      <c r="G78" s="247">
        <v>0.936</v>
      </c>
      <c r="H78" s="7" t="s">
        <v>4785</v>
      </c>
    </row>
    <row r="79" ht="14.25" customHeight="1">
      <c r="A79" s="8" t="s">
        <v>38</v>
      </c>
      <c r="B79" s="8">
        <v>4.0</v>
      </c>
      <c r="C79" s="8" t="s">
        <v>4782</v>
      </c>
      <c r="D79" s="8">
        <v>1800.0</v>
      </c>
      <c r="E79" s="8">
        <v>75.0</v>
      </c>
      <c r="F79" s="93">
        <v>99.999</v>
      </c>
      <c r="G79" s="246">
        <v>0.941</v>
      </c>
      <c r="H79" s="8" t="s">
        <v>4785</v>
      </c>
    </row>
    <row r="80" ht="14.25" customHeight="1">
      <c r="A80" s="7" t="s">
        <v>38</v>
      </c>
      <c r="B80" s="7">
        <v>4.0</v>
      </c>
      <c r="C80" s="7" t="s">
        <v>4782</v>
      </c>
      <c r="D80" s="7">
        <v>1800.0</v>
      </c>
      <c r="E80" s="7">
        <v>100.0</v>
      </c>
      <c r="F80" s="92">
        <v>124.999</v>
      </c>
      <c r="G80" s="247">
        <v>0.945</v>
      </c>
      <c r="H80" s="7" t="s">
        <v>4785</v>
      </c>
    </row>
    <row r="81" ht="14.25" customHeight="1">
      <c r="A81" s="8" t="s">
        <v>38</v>
      </c>
      <c r="B81" s="8">
        <v>4.0</v>
      </c>
      <c r="C81" s="8" t="s">
        <v>4782</v>
      </c>
      <c r="D81" s="8">
        <v>1800.0</v>
      </c>
      <c r="E81" s="8">
        <v>125.0</v>
      </c>
      <c r="F81" s="93">
        <v>149.999</v>
      </c>
      <c r="G81" s="246">
        <v>0.945</v>
      </c>
      <c r="H81" s="8" t="s">
        <v>4785</v>
      </c>
    </row>
    <row r="82" ht="14.25" customHeight="1">
      <c r="A82" s="7" t="s">
        <v>38</v>
      </c>
      <c r="B82" s="7">
        <v>4.0</v>
      </c>
      <c r="C82" s="7" t="s">
        <v>4782</v>
      </c>
      <c r="D82" s="7">
        <v>1800.0</v>
      </c>
      <c r="E82" s="7">
        <v>150.0</v>
      </c>
      <c r="F82" s="92">
        <v>199.999</v>
      </c>
      <c r="G82" s="247">
        <v>0.95</v>
      </c>
      <c r="H82" s="7" t="s">
        <v>4785</v>
      </c>
    </row>
    <row r="83" ht="14.25" customHeight="1">
      <c r="A83" s="8" t="s">
        <v>38</v>
      </c>
      <c r="B83" s="8">
        <v>4.0</v>
      </c>
      <c r="C83" s="8" t="s">
        <v>4782</v>
      </c>
      <c r="D83" s="8">
        <v>1800.0</v>
      </c>
      <c r="E83" s="8">
        <v>200.0</v>
      </c>
      <c r="F83" s="8">
        <v>9999.0</v>
      </c>
      <c r="G83" s="246">
        <v>0.95</v>
      </c>
      <c r="H83" s="8" t="s">
        <v>4785</v>
      </c>
    </row>
    <row r="84" ht="14.25" customHeight="1">
      <c r="A84" s="7" t="s">
        <v>40</v>
      </c>
      <c r="B84" s="7">
        <v>4.0</v>
      </c>
      <c r="C84" s="7" t="s">
        <v>4782</v>
      </c>
      <c r="D84" s="7">
        <v>1800.0</v>
      </c>
      <c r="E84" s="7">
        <v>0.0</v>
      </c>
      <c r="F84" s="92">
        <v>0.999</v>
      </c>
      <c r="G84" s="245">
        <v>0.29</v>
      </c>
      <c r="H84" s="92" t="s">
        <v>4783</v>
      </c>
    </row>
    <row r="85" ht="14.25" customHeight="1">
      <c r="A85" s="8" t="s">
        <v>40</v>
      </c>
      <c r="B85" s="8">
        <v>4.0</v>
      </c>
      <c r="C85" s="8" t="s">
        <v>4782</v>
      </c>
      <c r="D85" s="8">
        <v>1800.0</v>
      </c>
      <c r="E85" s="8">
        <v>1.0</v>
      </c>
      <c r="F85" s="93">
        <v>1.499</v>
      </c>
      <c r="G85" s="246">
        <v>0.855</v>
      </c>
      <c r="H85" s="8" t="s">
        <v>4786</v>
      </c>
    </row>
    <row r="86" ht="14.25" customHeight="1">
      <c r="A86" s="7" t="s">
        <v>40</v>
      </c>
      <c r="B86" s="7">
        <v>4.0</v>
      </c>
      <c r="C86" s="7" t="s">
        <v>4782</v>
      </c>
      <c r="D86" s="7">
        <v>1800.0</v>
      </c>
      <c r="E86" s="7">
        <v>1.5</v>
      </c>
      <c r="F86" s="92">
        <v>1.999</v>
      </c>
      <c r="G86" s="247">
        <v>0.865</v>
      </c>
      <c r="H86" s="7" t="s">
        <v>4786</v>
      </c>
    </row>
    <row r="87" ht="14.25" customHeight="1">
      <c r="A87" s="8" t="s">
        <v>40</v>
      </c>
      <c r="B87" s="8">
        <v>4.0</v>
      </c>
      <c r="C87" s="8" t="s">
        <v>4782</v>
      </c>
      <c r="D87" s="8">
        <v>1800.0</v>
      </c>
      <c r="E87" s="8">
        <v>2.0</v>
      </c>
      <c r="F87" s="93">
        <v>2.999</v>
      </c>
      <c r="G87" s="246">
        <v>0.865</v>
      </c>
      <c r="H87" s="8" t="s">
        <v>4786</v>
      </c>
    </row>
    <row r="88" ht="14.25" customHeight="1">
      <c r="A88" s="7" t="s">
        <v>40</v>
      </c>
      <c r="B88" s="7">
        <v>4.0</v>
      </c>
      <c r="C88" s="7" t="s">
        <v>4782</v>
      </c>
      <c r="D88" s="7">
        <v>1800.0</v>
      </c>
      <c r="E88" s="7">
        <v>3.0</v>
      </c>
      <c r="F88" s="92">
        <v>4.999</v>
      </c>
      <c r="G88" s="247">
        <v>0.895</v>
      </c>
      <c r="H88" s="7" t="s">
        <v>4786</v>
      </c>
    </row>
    <row r="89" ht="14.25" customHeight="1">
      <c r="A89" s="8" t="s">
        <v>40</v>
      </c>
      <c r="B89" s="8">
        <v>4.0</v>
      </c>
      <c r="C89" s="8" t="s">
        <v>4782</v>
      </c>
      <c r="D89" s="8">
        <v>1800.0</v>
      </c>
      <c r="E89" s="8">
        <v>5.0</v>
      </c>
      <c r="F89" s="93">
        <v>7.499</v>
      </c>
      <c r="G89" s="246">
        <v>0.895</v>
      </c>
      <c r="H89" s="8" t="s">
        <v>4786</v>
      </c>
    </row>
    <row r="90" ht="14.25" customHeight="1">
      <c r="A90" s="7" t="s">
        <v>40</v>
      </c>
      <c r="B90" s="7">
        <v>4.0</v>
      </c>
      <c r="C90" s="7" t="s">
        <v>4782</v>
      </c>
      <c r="D90" s="7">
        <v>1800.0</v>
      </c>
      <c r="E90" s="7">
        <v>7.5</v>
      </c>
      <c r="F90" s="92">
        <v>9.999</v>
      </c>
      <c r="G90" s="247">
        <v>0.917</v>
      </c>
      <c r="H90" s="7" t="s">
        <v>4786</v>
      </c>
    </row>
    <row r="91" ht="14.25" customHeight="1">
      <c r="A91" s="8" t="s">
        <v>40</v>
      </c>
      <c r="B91" s="8">
        <v>4.0</v>
      </c>
      <c r="C91" s="8" t="s">
        <v>4782</v>
      </c>
      <c r="D91" s="8">
        <v>1800.0</v>
      </c>
      <c r="E91" s="8">
        <v>10.0</v>
      </c>
      <c r="F91" s="93">
        <v>14.999</v>
      </c>
      <c r="G91" s="246">
        <v>0.917</v>
      </c>
      <c r="H91" s="8" t="s">
        <v>4786</v>
      </c>
    </row>
    <row r="92" ht="14.25" customHeight="1">
      <c r="A92" s="7" t="s">
        <v>40</v>
      </c>
      <c r="B92" s="7">
        <v>4.0</v>
      </c>
      <c r="C92" s="7" t="s">
        <v>4782</v>
      </c>
      <c r="D92" s="7">
        <v>1800.0</v>
      </c>
      <c r="E92" s="7">
        <v>15.0</v>
      </c>
      <c r="F92" s="92">
        <v>19.999</v>
      </c>
      <c r="G92" s="247">
        <v>0.924</v>
      </c>
      <c r="H92" s="7" t="s">
        <v>4786</v>
      </c>
    </row>
    <row r="93" ht="14.25" customHeight="1">
      <c r="A93" s="8" t="s">
        <v>40</v>
      </c>
      <c r="B93" s="8">
        <v>4.0</v>
      </c>
      <c r="C93" s="8" t="s">
        <v>4782</v>
      </c>
      <c r="D93" s="8">
        <v>1800.0</v>
      </c>
      <c r="E93" s="8">
        <v>20.0</v>
      </c>
      <c r="F93" s="93">
        <v>24.9999</v>
      </c>
      <c r="G93" s="246">
        <v>0.93</v>
      </c>
      <c r="H93" s="8" t="s">
        <v>4786</v>
      </c>
    </row>
    <row r="94" ht="14.25" customHeight="1">
      <c r="A94" s="7" t="s">
        <v>40</v>
      </c>
      <c r="B94" s="7">
        <v>4.0</v>
      </c>
      <c r="C94" s="7" t="s">
        <v>4782</v>
      </c>
      <c r="D94" s="7">
        <v>1800.0</v>
      </c>
      <c r="E94" s="7">
        <v>25.0</v>
      </c>
      <c r="F94" s="92">
        <v>29.999</v>
      </c>
      <c r="G94" s="247">
        <v>0.936</v>
      </c>
      <c r="H94" s="7" t="s">
        <v>4786</v>
      </c>
    </row>
    <row r="95" ht="14.25" customHeight="1">
      <c r="A95" s="8" t="s">
        <v>40</v>
      </c>
      <c r="B95" s="8">
        <v>4.0</v>
      </c>
      <c r="C95" s="8" t="s">
        <v>4782</v>
      </c>
      <c r="D95" s="8">
        <v>1800.0</v>
      </c>
      <c r="E95" s="8">
        <v>30.0</v>
      </c>
      <c r="F95" s="93">
        <v>39.999</v>
      </c>
      <c r="G95" s="246">
        <v>0.936</v>
      </c>
      <c r="H95" s="8" t="s">
        <v>4786</v>
      </c>
    </row>
    <row r="96" ht="14.25" customHeight="1">
      <c r="A96" s="7" t="s">
        <v>40</v>
      </c>
      <c r="B96" s="7">
        <v>4.0</v>
      </c>
      <c r="C96" s="7" t="s">
        <v>4782</v>
      </c>
      <c r="D96" s="7">
        <v>1800.0</v>
      </c>
      <c r="E96" s="7">
        <v>40.0</v>
      </c>
      <c r="F96" s="92">
        <v>49.999</v>
      </c>
      <c r="G96" s="247">
        <v>0.941</v>
      </c>
      <c r="H96" s="7" t="s">
        <v>4786</v>
      </c>
    </row>
    <row r="97" ht="14.25" customHeight="1">
      <c r="A97" s="8" t="s">
        <v>40</v>
      </c>
      <c r="B97" s="8">
        <v>4.0</v>
      </c>
      <c r="C97" s="8" t="s">
        <v>4782</v>
      </c>
      <c r="D97" s="8">
        <v>1800.0</v>
      </c>
      <c r="E97" s="8">
        <v>50.0</v>
      </c>
      <c r="F97" s="93">
        <v>59.999</v>
      </c>
      <c r="G97" s="246">
        <v>0.945</v>
      </c>
      <c r="H97" s="8" t="s">
        <v>4786</v>
      </c>
    </row>
    <row r="98" ht="14.25" customHeight="1">
      <c r="A98" s="7" t="s">
        <v>40</v>
      </c>
      <c r="B98" s="7">
        <v>4.0</v>
      </c>
      <c r="C98" s="7" t="s">
        <v>4782</v>
      </c>
      <c r="D98" s="7">
        <v>1800.0</v>
      </c>
      <c r="E98" s="7">
        <v>60.0</v>
      </c>
      <c r="F98" s="92">
        <v>74.999</v>
      </c>
      <c r="G98" s="247">
        <v>0.95</v>
      </c>
      <c r="H98" s="7" t="s">
        <v>4786</v>
      </c>
    </row>
    <row r="99" ht="14.25" customHeight="1">
      <c r="A99" s="8" t="s">
        <v>40</v>
      </c>
      <c r="B99" s="8">
        <v>4.0</v>
      </c>
      <c r="C99" s="8" t="s">
        <v>4782</v>
      </c>
      <c r="D99" s="8">
        <v>1800.0</v>
      </c>
      <c r="E99" s="8">
        <v>75.0</v>
      </c>
      <c r="F99" s="93">
        <v>99.999</v>
      </c>
      <c r="G99" s="246">
        <v>0.954</v>
      </c>
      <c r="H99" s="8" t="s">
        <v>4786</v>
      </c>
    </row>
    <row r="100" ht="14.25" customHeight="1">
      <c r="A100" s="7" t="s">
        <v>40</v>
      </c>
      <c r="B100" s="7">
        <v>4.0</v>
      </c>
      <c r="C100" s="7" t="s">
        <v>4782</v>
      </c>
      <c r="D100" s="7">
        <v>1800.0</v>
      </c>
      <c r="E100" s="7">
        <v>100.0</v>
      </c>
      <c r="F100" s="92">
        <v>124.999</v>
      </c>
      <c r="G100" s="247">
        <v>0.954</v>
      </c>
      <c r="H100" s="7" t="s">
        <v>4786</v>
      </c>
    </row>
    <row r="101" ht="14.25" customHeight="1">
      <c r="A101" s="8" t="s">
        <v>40</v>
      </c>
      <c r="B101" s="8">
        <v>4.0</v>
      </c>
      <c r="C101" s="8" t="s">
        <v>4782</v>
      </c>
      <c r="D101" s="8">
        <v>1800.0</v>
      </c>
      <c r="E101" s="8">
        <v>125.0</v>
      </c>
      <c r="F101" s="93">
        <v>149.999</v>
      </c>
      <c r="G101" s="246">
        <v>0.954</v>
      </c>
      <c r="H101" s="8" t="s">
        <v>4786</v>
      </c>
    </row>
    <row r="102" ht="14.25" customHeight="1">
      <c r="A102" s="7" t="s">
        <v>40</v>
      </c>
      <c r="B102" s="7">
        <v>4.0</v>
      </c>
      <c r="C102" s="7" t="s">
        <v>4782</v>
      </c>
      <c r="D102" s="7">
        <v>1800.0</v>
      </c>
      <c r="E102" s="7">
        <v>150.0</v>
      </c>
      <c r="F102" s="92">
        <v>199.999</v>
      </c>
      <c r="G102" s="247">
        <v>0.958</v>
      </c>
      <c r="H102" s="7" t="s">
        <v>4786</v>
      </c>
    </row>
    <row r="103" ht="14.25" customHeight="1">
      <c r="A103" s="8" t="s">
        <v>40</v>
      </c>
      <c r="B103" s="8">
        <v>4.0</v>
      </c>
      <c r="C103" s="8" t="s">
        <v>4782</v>
      </c>
      <c r="D103" s="8">
        <v>1800.0</v>
      </c>
      <c r="E103" s="8">
        <v>200.0</v>
      </c>
      <c r="F103" s="93">
        <v>249.999</v>
      </c>
      <c r="G103" s="246">
        <v>0.962</v>
      </c>
      <c r="H103" s="8" t="s">
        <v>4786</v>
      </c>
    </row>
    <row r="104" ht="14.25" customHeight="1">
      <c r="A104" s="7" t="s">
        <v>40</v>
      </c>
      <c r="B104" s="7">
        <v>4.0</v>
      </c>
      <c r="C104" s="7" t="s">
        <v>4782</v>
      </c>
      <c r="D104" s="7">
        <v>1800.0</v>
      </c>
      <c r="E104" s="7">
        <v>250.0</v>
      </c>
      <c r="F104" s="92">
        <v>299.999</v>
      </c>
      <c r="G104" s="247">
        <v>0.962</v>
      </c>
      <c r="H104" s="7" t="s">
        <v>4786</v>
      </c>
    </row>
    <row r="105" ht="14.25" customHeight="1">
      <c r="A105" s="8" t="s">
        <v>40</v>
      </c>
      <c r="B105" s="8">
        <v>4.0</v>
      </c>
      <c r="C105" s="8" t="s">
        <v>4782</v>
      </c>
      <c r="D105" s="8">
        <v>1800.0</v>
      </c>
      <c r="E105" s="8">
        <v>300.0</v>
      </c>
      <c r="F105" s="93">
        <v>349.999</v>
      </c>
      <c r="G105" s="246">
        <v>0.962</v>
      </c>
      <c r="H105" s="8" t="s">
        <v>4786</v>
      </c>
    </row>
    <row r="106" ht="14.25" customHeight="1">
      <c r="A106" s="7" t="s">
        <v>40</v>
      </c>
      <c r="B106" s="7">
        <v>4.0</v>
      </c>
      <c r="C106" s="7" t="s">
        <v>4782</v>
      </c>
      <c r="D106" s="7">
        <v>1800.0</v>
      </c>
      <c r="E106" s="7">
        <v>350.0</v>
      </c>
      <c r="F106" s="92">
        <v>399.999</v>
      </c>
      <c r="G106" s="247">
        <v>0.962</v>
      </c>
      <c r="H106" s="7" t="s">
        <v>4786</v>
      </c>
    </row>
    <row r="107" ht="14.25" customHeight="1">
      <c r="A107" s="8" t="s">
        <v>40</v>
      </c>
      <c r="B107" s="8">
        <v>4.0</v>
      </c>
      <c r="C107" s="8" t="s">
        <v>4782</v>
      </c>
      <c r="D107" s="8">
        <v>1800.0</v>
      </c>
      <c r="E107" s="8">
        <v>400.0</v>
      </c>
      <c r="F107" s="93">
        <v>449.999</v>
      </c>
      <c r="G107" s="246">
        <v>0.962</v>
      </c>
      <c r="H107" s="8" t="s">
        <v>4786</v>
      </c>
    </row>
    <row r="108" ht="14.25" customHeight="1">
      <c r="A108" s="7" t="s">
        <v>40</v>
      </c>
      <c r="B108" s="7">
        <v>4.0</v>
      </c>
      <c r="C108" s="7" t="s">
        <v>4782</v>
      </c>
      <c r="D108" s="7">
        <v>1800.0</v>
      </c>
      <c r="E108" s="7">
        <v>450.0</v>
      </c>
      <c r="F108" s="92">
        <v>499.999</v>
      </c>
      <c r="G108" s="247">
        <v>0.962</v>
      </c>
      <c r="H108" s="7" t="s">
        <v>4786</v>
      </c>
    </row>
    <row r="109" ht="14.25" customHeight="1">
      <c r="A109" s="8" t="s">
        <v>40</v>
      </c>
      <c r="B109" s="8">
        <v>4.0</v>
      </c>
      <c r="C109" s="8" t="s">
        <v>4782</v>
      </c>
      <c r="D109" s="8">
        <v>1800.0</v>
      </c>
      <c r="E109" s="8">
        <v>500.0</v>
      </c>
      <c r="F109" s="8">
        <v>9999.0</v>
      </c>
      <c r="G109" s="246">
        <v>0.962</v>
      </c>
      <c r="H109" s="8" t="s">
        <v>4786</v>
      </c>
    </row>
    <row r="110" ht="14.25" customHeight="1">
      <c r="A110" s="7" t="s">
        <v>42</v>
      </c>
      <c r="B110" s="7">
        <v>4.0</v>
      </c>
      <c r="C110" s="7" t="s">
        <v>4782</v>
      </c>
      <c r="D110" s="7">
        <v>1800.0</v>
      </c>
      <c r="E110" s="7">
        <v>0.0</v>
      </c>
      <c r="F110" s="92">
        <v>0.08333</v>
      </c>
      <c r="G110" s="248">
        <v>0.29</v>
      </c>
      <c r="H110" s="92" t="s">
        <v>4787</v>
      </c>
    </row>
    <row r="111" ht="14.25" customHeight="1">
      <c r="A111" s="7" t="s">
        <v>42</v>
      </c>
      <c r="B111" s="7">
        <v>4.0</v>
      </c>
      <c r="C111" s="7" t="s">
        <v>4782</v>
      </c>
      <c r="D111" s="7">
        <v>1800.0</v>
      </c>
      <c r="E111" s="92">
        <v>0.08334</v>
      </c>
      <c r="F111" s="92">
        <v>0.999</v>
      </c>
      <c r="G111" s="248">
        <v>0.7</v>
      </c>
      <c r="H111" s="92" t="s">
        <v>4788</v>
      </c>
    </row>
    <row r="112" ht="14.25" customHeight="1">
      <c r="A112" s="8" t="s">
        <v>42</v>
      </c>
      <c r="B112" s="8">
        <v>4.0</v>
      </c>
      <c r="C112" s="8" t="s">
        <v>4782</v>
      </c>
      <c r="D112" s="8">
        <v>1800.0</v>
      </c>
      <c r="E112" s="8">
        <v>1.0</v>
      </c>
      <c r="F112" s="93">
        <v>1.499</v>
      </c>
      <c r="G112" s="246">
        <v>0.855</v>
      </c>
      <c r="H112" s="8"/>
    </row>
    <row r="113" ht="14.25" customHeight="1">
      <c r="A113" s="7" t="s">
        <v>42</v>
      </c>
      <c r="B113" s="7">
        <v>4.0</v>
      </c>
      <c r="C113" s="7" t="s">
        <v>4782</v>
      </c>
      <c r="D113" s="7">
        <v>1800.0</v>
      </c>
      <c r="E113" s="7">
        <v>1.5</v>
      </c>
      <c r="F113" s="92">
        <v>1.999</v>
      </c>
      <c r="G113" s="247">
        <v>0.865</v>
      </c>
      <c r="H113" s="7"/>
    </row>
    <row r="114" ht="14.25" customHeight="1">
      <c r="A114" s="8" t="s">
        <v>42</v>
      </c>
      <c r="B114" s="8">
        <v>4.0</v>
      </c>
      <c r="C114" s="8" t="s">
        <v>4782</v>
      </c>
      <c r="D114" s="8">
        <v>1800.0</v>
      </c>
      <c r="E114" s="8">
        <v>2.0</v>
      </c>
      <c r="F114" s="93">
        <v>2.999</v>
      </c>
      <c r="G114" s="246">
        <v>0.865</v>
      </c>
      <c r="H114" s="8"/>
    </row>
    <row r="115" ht="14.25" customHeight="1">
      <c r="A115" s="7" t="s">
        <v>42</v>
      </c>
      <c r="B115" s="7">
        <v>4.0</v>
      </c>
      <c r="C115" s="7" t="s">
        <v>4782</v>
      </c>
      <c r="D115" s="7">
        <v>1800.0</v>
      </c>
      <c r="E115" s="7">
        <v>3.0</v>
      </c>
      <c r="F115" s="92">
        <v>4.999</v>
      </c>
      <c r="G115" s="247">
        <v>0.895</v>
      </c>
      <c r="H115" s="7"/>
    </row>
    <row r="116" ht="14.25" customHeight="1">
      <c r="A116" s="8" t="s">
        <v>42</v>
      </c>
      <c r="B116" s="8">
        <v>4.0</v>
      </c>
      <c r="C116" s="8" t="s">
        <v>4782</v>
      </c>
      <c r="D116" s="8">
        <v>1800.0</v>
      </c>
      <c r="E116" s="8">
        <v>5.0</v>
      </c>
      <c r="F116" s="93">
        <v>7.499</v>
      </c>
      <c r="G116" s="246">
        <v>0.895</v>
      </c>
      <c r="H116" s="8"/>
    </row>
    <row r="117" ht="14.25" customHeight="1">
      <c r="A117" s="7" t="s">
        <v>42</v>
      </c>
      <c r="B117" s="7">
        <v>4.0</v>
      </c>
      <c r="C117" s="7" t="s">
        <v>4782</v>
      </c>
      <c r="D117" s="7">
        <v>1800.0</v>
      </c>
      <c r="E117" s="7">
        <v>7.5</v>
      </c>
      <c r="F117" s="92">
        <v>9.999</v>
      </c>
      <c r="G117" s="247">
        <v>0.917</v>
      </c>
      <c r="H117" s="7"/>
    </row>
    <row r="118" ht="14.25" customHeight="1">
      <c r="A118" s="8" t="s">
        <v>42</v>
      </c>
      <c r="B118" s="8">
        <v>4.0</v>
      </c>
      <c r="C118" s="8" t="s">
        <v>4782</v>
      </c>
      <c r="D118" s="8">
        <v>1800.0</v>
      </c>
      <c r="E118" s="8">
        <v>10.0</v>
      </c>
      <c r="F118" s="93">
        <v>14.999</v>
      </c>
      <c r="G118" s="246">
        <v>0.917</v>
      </c>
      <c r="H118" s="8"/>
    </row>
    <row r="119" ht="14.25" customHeight="1">
      <c r="A119" s="7" t="s">
        <v>42</v>
      </c>
      <c r="B119" s="7">
        <v>4.0</v>
      </c>
      <c r="C119" s="7" t="s">
        <v>4782</v>
      </c>
      <c r="D119" s="7">
        <v>1800.0</v>
      </c>
      <c r="E119" s="7">
        <v>15.0</v>
      </c>
      <c r="F119" s="92">
        <v>19.999</v>
      </c>
      <c r="G119" s="247">
        <v>0.924</v>
      </c>
      <c r="H119" s="7"/>
    </row>
    <row r="120" ht="14.25" customHeight="1">
      <c r="A120" s="8" t="s">
        <v>42</v>
      </c>
      <c r="B120" s="8">
        <v>4.0</v>
      </c>
      <c r="C120" s="8" t="s">
        <v>4782</v>
      </c>
      <c r="D120" s="8">
        <v>1800.0</v>
      </c>
      <c r="E120" s="8">
        <v>20.0</v>
      </c>
      <c r="F120" s="93">
        <v>24.999</v>
      </c>
      <c r="G120" s="246">
        <v>0.93</v>
      </c>
      <c r="H120" s="8"/>
    </row>
    <row r="121" ht="14.25" customHeight="1">
      <c r="A121" s="7" t="s">
        <v>42</v>
      </c>
      <c r="B121" s="7">
        <v>4.0</v>
      </c>
      <c r="C121" s="7" t="s">
        <v>4782</v>
      </c>
      <c r="D121" s="7">
        <v>1800.0</v>
      </c>
      <c r="E121" s="7">
        <v>25.0</v>
      </c>
      <c r="F121" s="92">
        <v>29.999</v>
      </c>
      <c r="G121" s="247">
        <v>0.936</v>
      </c>
      <c r="H121" s="7"/>
    </row>
    <row r="122" ht="14.25" customHeight="1">
      <c r="A122" s="8" t="s">
        <v>42</v>
      </c>
      <c r="B122" s="8">
        <v>4.0</v>
      </c>
      <c r="C122" s="8" t="s">
        <v>4782</v>
      </c>
      <c r="D122" s="8">
        <v>1800.0</v>
      </c>
      <c r="E122" s="8">
        <v>30.0</v>
      </c>
      <c r="F122" s="93">
        <v>39.999</v>
      </c>
      <c r="G122" s="246">
        <v>0.936</v>
      </c>
      <c r="H122" s="8"/>
    </row>
    <row r="123" ht="14.25" customHeight="1">
      <c r="A123" s="7" t="s">
        <v>42</v>
      </c>
      <c r="B123" s="7">
        <v>4.0</v>
      </c>
      <c r="C123" s="7" t="s">
        <v>4782</v>
      </c>
      <c r="D123" s="7">
        <v>1800.0</v>
      </c>
      <c r="E123" s="7">
        <v>40.0</v>
      </c>
      <c r="F123" s="92">
        <v>49.999</v>
      </c>
      <c r="G123" s="247">
        <v>0.941</v>
      </c>
      <c r="H123" s="7"/>
    </row>
    <row r="124" ht="14.25" customHeight="1">
      <c r="A124" s="8" t="s">
        <v>42</v>
      </c>
      <c r="B124" s="8">
        <v>4.0</v>
      </c>
      <c r="C124" s="8" t="s">
        <v>4782</v>
      </c>
      <c r="D124" s="8">
        <v>1800.0</v>
      </c>
      <c r="E124" s="8">
        <v>50.0</v>
      </c>
      <c r="F124" s="93">
        <v>59.999</v>
      </c>
      <c r="G124" s="246">
        <v>0.945</v>
      </c>
      <c r="H124" s="8"/>
    </row>
    <row r="125" ht="14.25" customHeight="1">
      <c r="A125" s="7" t="s">
        <v>42</v>
      </c>
      <c r="B125" s="7">
        <v>4.0</v>
      </c>
      <c r="C125" s="7" t="s">
        <v>4782</v>
      </c>
      <c r="D125" s="7">
        <v>1800.0</v>
      </c>
      <c r="E125" s="7">
        <v>60.0</v>
      </c>
      <c r="F125" s="92">
        <v>74.999</v>
      </c>
      <c r="G125" s="247">
        <v>0.95</v>
      </c>
      <c r="H125" s="7"/>
    </row>
    <row r="126" ht="14.25" customHeight="1">
      <c r="A126" s="8" t="s">
        <v>42</v>
      </c>
      <c r="B126" s="8">
        <v>4.0</v>
      </c>
      <c r="C126" s="8" t="s">
        <v>4782</v>
      </c>
      <c r="D126" s="8">
        <v>1800.0</v>
      </c>
      <c r="E126" s="8">
        <v>75.0</v>
      </c>
      <c r="F126" s="93">
        <v>99.999</v>
      </c>
      <c r="G126" s="246">
        <v>0.954</v>
      </c>
      <c r="H126" s="8"/>
    </row>
    <row r="127" ht="14.25" customHeight="1">
      <c r="A127" s="7" t="s">
        <v>42</v>
      </c>
      <c r="B127" s="7">
        <v>4.0</v>
      </c>
      <c r="C127" s="7" t="s">
        <v>4782</v>
      </c>
      <c r="D127" s="7">
        <v>1800.0</v>
      </c>
      <c r="E127" s="7">
        <v>100.0</v>
      </c>
      <c r="F127" s="92">
        <v>124.999</v>
      </c>
      <c r="G127" s="247">
        <v>0.954</v>
      </c>
      <c r="H127" s="7"/>
    </row>
    <row r="128" ht="14.25" customHeight="1">
      <c r="A128" s="8" t="s">
        <v>42</v>
      </c>
      <c r="B128" s="8">
        <v>4.0</v>
      </c>
      <c r="C128" s="8" t="s">
        <v>4782</v>
      </c>
      <c r="D128" s="8">
        <v>1800.0</v>
      </c>
      <c r="E128" s="8">
        <v>125.0</v>
      </c>
      <c r="F128" s="93">
        <v>149.999</v>
      </c>
      <c r="G128" s="246">
        <v>0.954</v>
      </c>
      <c r="H128" s="8"/>
    </row>
    <row r="129" ht="14.25" customHeight="1">
      <c r="A129" s="7" t="s">
        <v>42</v>
      </c>
      <c r="B129" s="7">
        <v>4.0</v>
      </c>
      <c r="C129" s="7" t="s">
        <v>4782</v>
      </c>
      <c r="D129" s="7">
        <v>1800.0</v>
      </c>
      <c r="E129" s="7">
        <v>150.0</v>
      </c>
      <c r="F129" s="92">
        <v>199.999</v>
      </c>
      <c r="G129" s="247">
        <v>0.958</v>
      </c>
      <c r="H129" s="7"/>
    </row>
    <row r="130" ht="14.25" customHeight="1">
      <c r="A130" s="8" t="s">
        <v>42</v>
      </c>
      <c r="B130" s="8">
        <v>4.0</v>
      </c>
      <c r="C130" s="8" t="s">
        <v>4782</v>
      </c>
      <c r="D130" s="8">
        <v>1800.0</v>
      </c>
      <c r="E130" s="8">
        <v>200.0</v>
      </c>
      <c r="F130" s="93">
        <v>249.999</v>
      </c>
      <c r="G130" s="246">
        <v>0.962</v>
      </c>
      <c r="H130" s="8"/>
    </row>
    <row r="131" ht="14.25" customHeight="1">
      <c r="A131" s="7" t="s">
        <v>42</v>
      </c>
      <c r="B131" s="7">
        <v>4.0</v>
      </c>
      <c r="C131" s="7" t="s">
        <v>4782</v>
      </c>
      <c r="D131" s="7">
        <v>1800.0</v>
      </c>
      <c r="E131" s="7">
        <v>250.0</v>
      </c>
      <c r="F131" s="92">
        <v>299.999</v>
      </c>
      <c r="G131" s="247">
        <v>0.95</v>
      </c>
      <c r="H131" s="7"/>
    </row>
    <row r="132" ht="14.25" customHeight="1">
      <c r="A132" s="8" t="s">
        <v>42</v>
      </c>
      <c r="B132" s="8">
        <v>4.0</v>
      </c>
      <c r="C132" s="8" t="s">
        <v>4782</v>
      </c>
      <c r="D132" s="8">
        <v>1800.0</v>
      </c>
      <c r="E132" s="8">
        <v>300.0</v>
      </c>
      <c r="F132" s="93">
        <v>349.999</v>
      </c>
      <c r="G132" s="246">
        <v>0.954</v>
      </c>
      <c r="H132" s="8"/>
    </row>
    <row r="133" ht="14.25" customHeight="1">
      <c r="A133" s="7" t="s">
        <v>42</v>
      </c>
      <c r="B133" s="7">
        <v>4.0</v>
      </c>
      <c r="C133" s="7" t="s">
        <v>4782</v>
      </c>
      <c r="D133" s="7">
        <v>1800.0</v>
      </c>
      <c r="E133" s="7">
        <v>350.0</v>
      </c>
      <c r="F133" s="92">
        <v>399.999</v>
      </c>
      <c r="G133" s="247">
        <v>0.954</v>
      </c>
      <c r="H133" s="7"/>
    </row>
    <row r="134" ht="14.25" customHeight="1">
      <c r="A134" s="8" t="s">
        <v>42</v>
      </c>
      <c r="B134" s="8">
        <v>4.0</v>
      </c>
      <c r="C134" s="8" t="s">
        <v>4782</v>
      </c>
      <c r="D134" s="8">
        <v>1800.0</v>
      </c>
      <c r="E134" s="8">
        <v>400.0</v>
      </c>
      <c r="F134" s="93">
        <v>449.999</v>
      </c>
      <c r="G134" s="246">
        <v>0.954</v>
      </c>
      <c r="H134" s="8"/>
    </row>
    <row r="135" ht="14.25" customHeight="1">
      <c r="A135" s="7" t="s">
        <v>42</v>
      </c>
      <c r="B135" s="7">
        <v>4.0</v>
      </c>
      <c r="C135" s="7" t="s">
        <v>4782</v>
      </c>
      <c r="D135" s="7">
        <v>1800.0</v>
      </c>
      <c r="E135" s="7">
        <v>450.0</v>
      </c>
      <c r="F135" s="92">
        <v>499.999</v>
      </c>
      <c r="G135" s="247">
        <v>0.954</v>
      </c>
      <c r="H135" s="7"/>
    </row>
    <row r="136" ht="14.25" customHeight="1">
      <c r="A136" s="8" t="s">
        <v>42</v>
      </c>
      <c r="B136" s="8">
        <v>4.0</v>
      </c>
      <c r="C136" s="8" t="s">
        <v>4782</v>
      </c>
      <c r="D136" s="8">
        <v>1800.0</v>
      </c>
      <c r="E136" s="8">
        <v>500.0</v>
      </c>
      <c r="F136" s="8">
        <v>9999.0</v>
      </c>
      <c r="G136" s="246">
        <v>0.954</v>
      </c>
      <c r="H136" s="8"/>
    </row>
    <row r="137" ht="14.25" customHeight="1">
      <c r="A137" s="46" t="s">
        <v>4789</v>
      </c>
      <c r="B137" s="46">
        <v>4.0</v>
      </c>
      <c r="C137" s="46" t="s">
        <v>4782</v>
      </c>
      <c r="D137" s="46">
        <v>1800.0</v>
      </c>
      <c r="E137" s="46">
        <v>0.0</v>
      </c>
      <c r="F137" s="46">
        <v>9999.0</v>
      </c>
      <c r="G137" s="249">
        <v>0.615</v>
      </c>
      <c r="H137" s="46" t="s">
        <v>4790</v>
      </c>
    </row>
    <row r="138" ht="14.25" customHeight="1">
      <c r="A138" s="46" t="s">
        <v>4791</v>
      </c>
      <c r="B138" s="46">
        <v>4.0</v>
      </c>
      <c r="C138" s="46" t="s">
        <v>4782</v>
      </c>
      <c r="D138" s="46">
        <v>1800.0</v>
      </c>
      <c r="E138" s="46">
        <v>0.0</v>
      </c>
      <c r="F138" s="46">
        <v>9999.0</v>
      </c>
      <c r="G138" s="249">
        <v>0.8461</v>
      </c>
      <c r="H138" s="46" t="s">
        <v>4792</v>
      </c>
    </row>
    <row r="139" ht="14.25" customHeight="1">
      <c r="A139" s="124" t="s">
        <v>50</v>
      </c>
      <c r="B139" s="7">
        <v>4.0</v>
      </c>
      <c r="C139" s="7" t="s">
        <v>4782</v>
      </c>
      <c r="D139" s="7">
        <v>1800.0</v>
      </c>
      <c r="E139" s="7">
        <v>0.0</v>
      </c>
      <c r="F139" s="92">
        <v>0.08333</v>
      </c>
      <c r="G139" s="248">
        <v>0.29</v>
      </c>
      <c r="H139" s="92" t="s">
        <v>4787</v>
      </c>
    </row>
    <row r="140" ht="14.25" customHeight="1">
      <c r="A140" s="124" t="s">
        <v>50</v>
      </c>
      <c r="B140" s="7">
        <v>4.0</v>
      </c>
      <c r="C140" s="7" t="s">
        <v>4782</v>
      </c>
      <c r="D140" s="7">
        <v>1800.0</v>
      </c>
      <c r="E140" s="92">
        <v>0.08334</v>
      </c>
      <c r="F140" s="92">
        <v>0.999</v>
      </c>
      <c r="G140" s="248">
        <v>0.7</v>
      </c>
      <c r="H140" s="92" t="s">
        <v>4788</v>
      </c>
    </row>
    <row r="141" ht="14.25" customHeight="1">
      <c r="A141" s="124" t="s">
        <v>50</v>
      </c>
      <c r="B141" s="8">
        <v>4.0</v>
      </c>
      <c r="C141" s="8" t="s">
        <v>4782</v>
      </c>
      <c r="D141" s="8">
        <v>1800.0</v>
      </c>
      <c r="E141" s="8">
        <v>1.0</v>
      </c>
      <c r="F141" s="93">
        <v>1.499</v>
      </c>
      <c r="G141" s="246">
        <v>0.855</v>
      </c>
      <c r="H141" s="8"/>
    </row>
    <row r="142" ht="14.25" customHeight="1">
      <c r="A142" s="124" t="s">
        <v>50</v>
      </c>
      <c r="B142" s="7">
        <v>4.0</v>
      </c>
      <c r="C142" s="7" t="s">
        <v>4782</v>
      </c>
      <c r="D142" s="7">
        <v>1800.0</v>
      </c>
      <c r="E142" s="7">
        <v>1.5</v>
      </c>
      <c r="F142" s="92">
        <v>1.999</v>
      </c>
      <c r="G142" s="247">
        <v>0.865</v>
      </c>
      <c r="H142" s="7"/>
    </row>
    <row r="143" ht="14.25" customHeight="1">
      <c r="A143" s="124" t="s">
        <v>50</v>
      </c>
      <c r="B143" s="8">
        <v>4.0</v>
      </c>
      <c r="C143" s="8" t="s">
        <v>4782</v>
      </c>
      <c r="D143" s="8">
        <v>1800.0</v>
      </c>
      <c r="E143" s="8">
        <v>2.0</v>
      </c>
      <c r="F143" s="93">
        <v>2.999</v>
      </c>
      <c r="G143" s="246">
        <v>0.865</v>
      </c>
      <c r="H143" s="8"/>
    </row>
    <row r="144" ht="14.25" customHeight="1">
      <c r="A144" s="124" t="s">
        <v>50</v>
      </c>
      <c r="B144" s="7">
        <v>4.0</v>
      </c>
      <c r="C144" s="7" t="s">
        <v>4782</v>
      </c>
      <c r="D144" s="7">
        <v>1800.0</v>
      </c>
      <c r="E144" s="7">
        <v>3.0</v>
      </c>
      <c r="F144" s="92">
        <v>4.999</v>
      </c>
      <c r="G144" s="247">
        <v>0.895</v>
      </c>
      <c r="H144" s="7"/>
    </row>
    <row r="145" ht="14.25" customHeight="1">
      <c r="A145" s="124" t="s">
        <v>50</v>
      </c>
      <c r="B145" s="8">
        <v>4.0</v>
      </c>
      <c r="C145" s="8" t="s">
        <v>4782</v>
      </c>
      <c r="D145" s="8">
        <v>1800.0</v>
      </c>
      <c r="E145" s="8">
        <v>5.0</v>
      </c>
      <c r="F145" s="93">
        <v>7.499</v>
      </c>
      <c r="G145" s="246">
        <v>0.895</v>
      </c>
      <c r="H145" s="8"/>
    </row>
    <row r="146" ht="14.25" customHeight="1">
      <c r="A146" s="124" t="s">
        <v>50</v>
      </c>
      <c r="B146" s="7">
        <v>4.0</v>
      </c>
      <c r="C146" s="7" t="s">
        <v>4782</v>
      </c>
      <c r="D146" s="7">
        <v>1800.0</v>
      </c>
      <c r="E146" s="7">
        <v>7.5</v>
      </c>
      <c r="F146" s="92">
        <v>9.999</v>
      </c>
      <c r="G146" s="247">
        <v>0.917</v>
      </c>
      <c r="H146" s="7"/>
    </row>
    <row r="147" ht="14.25" customHeight="1">
      <c r="A147" s="124" t="s">
        <v>50</v>
      </c>
      <c r="B147" s="8">
        <v>4.0</v>
      </c>
      <c r="C147" s="8" t="s">
        <v>4782</v>
      </c>
      <c r="D147" s="8">
        <v>1800.0</v>
      </c>
      <c r="E147" s="8">
        <v>10.0</v>
      </c>
      <c r="F147" s="93">
        <v>14.999</v>
      </c>
      <c r="G147" s="246">
        <v>0.917</v>
      </c>
      <c r="H147" s="8"/>
    </row>
    <row r="148" ht="14.25" customHeight="1">
      <c r="A148" s="124" t="s">
        <v>50</v>
      </c>
      <c r="B148" s="7">
        <v>4.0</v>
      </c>
      <c r="C148" s="7" t="s">
        <v>4782</v>
      </c>
      <c r="D148" s="7">
        <v>1800.0</v>
      </c>
      <c r="E148" s="7">
        <v>15.0</v>
      </c>
      <c r="F148" s="92">
        <v>19.999</v>
      </c>
      <c r="G148" s="247">
        <v>0.924</v>
      </c>
      <c r="H148" s="7"/>
    </row>
    <row r="149" ht="14.25" customHeight="1">
      <c r="A149" s="124" t="s">
        <v>50</v>
      </c>
      <c r="B149" s="8">
        <v>4.0</v>
      </c>
      <c r="C149" s="8" t="s">
        <v>4782</v>
      </c>
      <c r="D149" s="8">
        <v>1800.0</v>
      </c>
      <c r="E149" s="8">
        <v>20.0</v>
      </c>
      <c r="F149" s="93">
        <v>24.999</v>
      </c>
      <c r="G149" s="246">
        <v>0.93</v>
      </c>
      <c r="H149" s="8"/>
    </row>
    <row r="150" ht="14.25" customHeight="1">
      <c r="A150" s="124" t="s">
        <v>50</v>
      </c>
      <c r="B150" s="7">
        <v>4.0</v>
      </c>
      <c r="C150" s="7" t="s">
        <v>4782</v>
      </c>
      <c r="D150" s="7">
        <v>1800.0</v>
      </c>
      <c r="E150" s="7">
        <v>25.0</v>
      </c>
      <c r="F150" s="92">
        <v>29.999</v>
      </c>
      <c r="G150" s="247">
        <v>0.936</v>
      </c>
      <c r="H150" s="7"/>
    </row>
    <row r="151" ht="14.25" customHeight="1">
      <c r="A151" s="124" t="s">
        <v>50</v>
      </c>
      <c r="B151" s="8">
        <v>4.0</v>
      </c>
      <c r="C151" s="8" t="s">
        <v>4782</v>
      </c>
      <c r="D151" s="8">
        <v>1800.0</v>
      </c>
      <c r="E151" s="8">
        <v>30.0</v>
      </c>
      <c r="F151" s="93">
        <v>39.999</v>
      </c>
      <c r="G151" s="246">
        <v>0.936</v>
      </c>
      <c r="H151" s="8"/>
    </row>
    <row r="152" ht="14.25" customHeight="1">
      <c r="A152" s="124" t="s">
        <v>50</v>
      </c>
      <c r="B152" s="7">
        <v>4.0</v>
      </c>
      <c r="C152" s="7" t="s">
        <v>4782</v>
      </c>
      <c r="D152" s="7">
        <v>1800.0</v>
      </c>
      <c r="E152" s="7">
        <v>40.0</v>
      </c>
      <c r="F152" s="92">
        <v>49.999</v>
      </c>
      <c r="G152" s="247">
        <v>0.941</v>
      </c>
      <c r="H152" s="7"/>
    </row>
    <row r="153" ht="14.25" customHeight="1">
      <c r="A153" s="124" t="s">
        <v>50</v>
      </c>
      <c r="B153" s="8">
        <v>4.0</v>
      </c>
      <c r="C153" s="8" t="s">
        <v>4782</v>
      </c>
      <c r="D153" s="8">
        <v>1800.0</v>
      </c>
      <c r="E153" s="8">
        <v>50.0</v>
      </c>
      <c r="F153" s="93">
        <v>59.999</v>
      </c>
      <c r="G153" s="246">
        <v>0.945</v>
      </c>
      <c r="H153" s="8"/>
    </row>
    <row r="154" ht="14.25" customHeight="1">
      <c r="A154" s="124" t="s">
        <v>50</v>
      </c>
      <c r="B154" s="7">
        <v>4.0</v>
      </c>
      <c r="C154" s="7" t="s">
        <v>4782</v>
      </c>
      <c r="D154" s="7">
        <v>1800.0</v>
      </c>
      <c r="E154" s="7">
        <v>60.0</v>
      </c>
      <c r="F154" s="92">
        <v>74.999</v>
      </c>
      <c r="G154" s="247">
        <v>0.95</v>
      </c>
      <c r="H154" s="7"/>
    </row>
    <row r="155" ht="14.25" customHeight="1">
      <c r="A155" s="124" t="s">
        <v>50</v>
      </c>
      <c r="B155" s="8">
        <v>4.0</v>
      </c>
      <c r="C155" s="8" t="s">
        <v>4782</v>
      </c>
      <c r="D155" s="8">
        <v>1800.0</v>
      </c>
      <c r="E155" s="8">
        <v>75.0</v>
      </c>
      <c r="F155" s="93">
        <v>99.999</v>
      </c>
      <c r="G155" s="246">
        <v>0.954</v>
      </c>
      <c r="H155" s="8"/>
    </row>
    <row r="156" ht="14.25" customHeight="1">
      <c r="A156" s="124" t="s">
        <v>50</v>
      </c>
      <c r="B156" s="7">
        <v>4.0</v>
      </c>
      <c r="C156" s="7" t="s">
        <v>4782</v>
      </c>
      <c r="D156" s="7">
        <v>1800.0</v>
      </c>
      <c r="E156" s="7">
        <v>100.0</v>
      </c>
      <c r="F156" s="92">
        <v>124.999</v>
      </c>
      <c r="G156" s="247">
        <v>0.954</v>
      </c>
      <c r="H156" s="7"/>
    </row>
    <row r="157" ht="14.25" customHeight="1">
      <c r="A157" s="124" t="s">
        <v>50</v>
      </c>
      <c r="B157" s="8">
        <v>4.0</v>
      </c>
      <c r="C157" s="8" t="s">
        <v>4782</v>
      </c>
      <c r="D157" s="8">
        <v>1800.0</v>
      </c>
      <c r="E157" s="8">
        <v>125.0</v>
      </c>
      <c r="F157" s="93">
        <v>149.999</v>
      </c>
      <c r="G157" s="246">
        <v>0.954</v>
      </c>
      <c r="H157" s="8"/>
    </row>
    <row r="158" ht="14.25" customHeight="1">
      <c r="A158" s="124" t="s">
        <v>50</v>
      </c>
      <c r="B158" s="7">
        <v>4.0</v>
      </c>
      <c r="C158" s="7" t="s">
        <v>4782</v>
      </c>
      <c r="D158" s="7">
        <v>1800.0</v>
      </c>
      <c r="E158" s="7">
        <v>150.0</v>
      </c>
      <c r="F158" s="92">
        <v>199.999</v>
      </c>
      <c r="G158" s="247">
        <v>0.958</v>
      </c>
      <c r="H158" s="7"/>
    </row>
    <row r="159" ht="14.25" customHeight="1">
      <c r="A159" s="124" t="s">
        <v>50</v>
      </c>
      <c r="B159" s="8">
        <v>4.0</v>
      </c>
      <c r="C159" s="8" t="s">
        <v>4782</v>
      </c>
      <c r="D159" s="8">
        <v>1800.0</v>
      </c>
      <c r="E159" s="8">
        <v>200.0</v>
      </c>
      <c r="F159" s="93">
        <v>249.999</v>
      </c>
      <c r="G159" s="246">
        <v>0.962</v>
      </c>
      <c r="H159" s="8"/>
    </row>
    <row r="160" ht="14.25" customHeight="1">
      <c r="A160" s="124" t="s">
        <v>50</v>
      </c>
      <c r="B160" s="7">
        <v>4.0</v>
      </c>
      <c r="C160" s="7" t="s">
        <v>4782</v>
      </c>
      <c r="D160" s="7">
        <v>1800.0</v>
      </c>
      <c r="E160" s="7">
        <v>250.0</v>
      </c>
      <c r="F160" s="92">
        <v>299.999</v>
      </c>
      <c r="G160" s="247">
        <v>0.95</v>
      </c>
      <c r="H160" s="7"/>
    </row>
    <row r="161" ht="14.25" customHeight="1">
      <c r="A161" s="124" t="s">
        <v>50</v>
      </c>
      <c r="B161" s="8">
        <v>4.0</v>
      </c>
      <c r="C161" s="8" t="s">
        <v>4782</v>
      </c>
      <c r="D161" s="8">
        <v>1800.0</v>
      </c>
      <c r="E161" s="8">
        <v>300.0</v>
      </c>
      <c r="F161" s="93">
        <v>349.999</v>
      </c>
      <c r="G161" s="246">
        <v>0.954</v>
      </c>
      <c r="H161" s="8"/>
    </row>
    <row r="162" ht="14.25" customHeight="1">
      <c r="A162" s="124" t="s">
        <v>50</v>
      </c>
      <c r="B162" s="7">
        <v>4.0</v>
      </c>
      <c r="C162" s="7" t="s">
        <v>4782</v>
      </c>
      <c r="D162" s="7">
        <v>1800.0</v>
      </c>
      <c r="E162" s="7">
        <v>350.0</v>
      </c>
      <c r="F162" s="92">
        <v>399.999</v>
      </c>
      <c r="G162" s="247">
        <v>0.954</v>
      </c>
      <c r="H162" s="7"/>
    </row>
    <row r="163" ht="14.25" customHeight="1">
      <c r="A163" s="124" t="s">
        <v>50</v>
      </c>
      <c r="B163" s="8">
        <v>4.0</v>
      </c>
      <c r="C163" s="8" t="s">
        <v>4782</v>
      </c>
      <c r="D163" s="8">
        <v>1800.0</v>
      </c>
      <c r="E163" s="8">
        <v>400.0</v>
      </c>
      <c r="F163" s="93">
        <v>449.999</v>
      </c>
      <c r="G163" s="246">
        <v>0.954</v>
      </c>
      <c r="H163" s="8"/>
    </row>
    <row r="164" ht="14.25" customHeight="1">
      <c r="A164" s="124" t="s">
        <v>50</v>
      </c>
      <c r="B164" s="7">
        <v>4.0</v>
      </c>
      <c r="C164" s="7" t="s">
        <v>4782</v>
      </c>
      <c r="D164" s="7">
        <v>1800.0</v>
      </c>
      <c r="E164" s="7">
        <v>450.0</v>
      </c>
      <c r="F164" s="92">
        <v>499.999</v>
      </c>
      <c r="G164" s="247">
        <v>0.954</v>
      </c>
      <c r="H164" s="7"/>
    </row>
    <row r="165" ht="14.25" customHeight="1">
      <c r="A165" s="124" t="s">
        <v>50</v>
      </c>
      <c r="B165" s="8">
        <v>4.0</v>
      </c>
      <c r="C165" s="8" t="s">
        <v>4782</v>
      </c>
      <c r="D165" s="8">
        <v>1800.0</v>
      </c>
      <c r="E165" s="8">
        <v>500.0</v>
      </c>
      <c r="F165" s="8">
        <v>9999.0</v>
      </c>
      <c r="G165" s="246">
        <v>0.954</v>
      </c>
      <c r="H165" s="8"/>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4793</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8" t="s">
        <v>28</v>
      </c>
      <c r="B3" s="48" t="s">
        <v>4794</v>
      </c>
      <c r="C3" s="48" t="s">
        <v>4795</v>
      </c>
      <c r="D3" s="48" t="s">
        <v>4796</v>
      </c>
      <c r="E3" s="48" t="s">
        <v>4797</v>
      </c>
      <c r="F3" s="48" t="s">
        <v>4798</v>
      </c>
      <c r="G3" s="48" t="s">
        <v>4799</v>
      </c>
      <c r="H3" s="48" t="s">
        <v>4800</v>
      </c>
      <c r="I3" s="48" t="s">
        <v>4801</v>
      </c>
      <c r="J3" s="48" t="s">
        <v>4802</v>
      </c>
      <c r="K3" s="48" t="s">
        <v>4803</v>
      </c>
      <c r="L3" s="250" t="s">
        <v>4804</v>
      </c>
      <c r="M3" s="250" t="s">
        <v>4805</v>
      </c>
      <c r="N3" s="48" t="s">
        <v>4806</v>
      </c>
    </row>
    <row r="4" ht="14.25" customHeight="1">
      <c r="A4" s="11" t="s">
        <v>4807</v>
      </c>
      <c r="B4" s="11">
        <v>0.906115</v>
      </c>
      <c r="C4" s="11">
        <v>0.029227</v>
      </c>
      <c r="D4" s="11">
        <v>-3.647E-4</v>
      </c>
      <c r="E4" s="11">
        <v>-9.709E-4</v>
      </c>
      <c r="F4" s="11">
        <v>-9.05E-5</v>
      </c>
      <c r="G4" s="11">
        <v>2.527E-4</v>
      </c>
      <c r="H4" s="11">
        <v>5.0</v>
      </c>
      <c r="I4" s="11">
        <v>10.0</v>
      </c>
      <c r="J4" s="11">
        <v>17.78</v>
      </c>
      <c r="K4" s="11">
        <v>46.11</v>
      </c>
      <c r="L4" s="11"/>
      <c r="M4" s="11"/>
      <c r="N4" s="11" t="s">
        <v>4808</v>
      </c>
    </row>
    <row r="5" ht="14.25" customHeight="1">
      <c r="A5" s="11" t="s">
        <v>4809</v>
      </c>
      <c r="B5" s="11">
        <v>0.3617105</v>
      </c>
      <c r="C5" s="11">
        <v>-0.0229833</v>
      </c>
      <c r="D5" s="11">
        <v>9.519E-4</v>
      </c>
      <c r="E5" s="11">
        <v>0.0131889</v>
      </c>
      <c r="F5" s="11">
        <v>3.752E-4</v>
      </c>
      <c r="G5" s="11">
        <v>-7.059E-4</v>
      </c>
      <c r="H5" s="11">
        <v>5.0</v>
      </c>
      <c r="I5" s="11">
        <v>10.0</v>
      </c>
      <c r="J5" s="11">
        <v>17.78</v>
      </c>
      <c r="K5" s="11">
        <v>46.11</v>
      </c>
      <c r="L5" s="11"/>
      <c r="M5" s="11"/>
      <c r="N5" s="11" t="s">
        <v>4808</v>
      </c>
    </row>
    <row r="6" ht="14.25" customHeight="1">
      <c r="A6" s="11" t="s">
        <v>4656</v>
      </c>
      <c r="B6" s="11">
        <v>0.906115</v>
      </c>
      <c r="C6" s="11">
        <v>0.0292277</v>
      </c>
      <c r="D6" s="11">
        <v>-3.647E-4</v>
      </c>
      <c r="E6" s="11">
        <v>-9.709E-4</v>
      </c>
      <c r="F6" s="11">
        <v>-9.05E-5</v>
      </c>
      <c r="G6" s="11">
        <v>2.527E-4</v>
      </c>
      <c r="H6" s="11">
        <v>5.0</v>
      </c>
      <c r="I6" s="11">
        <v>10.0</v>
      </c>
      <c r="J6" s="11">
        <v>17.78</v>
      </c>
      <c r="K6" s="11">
        <v>46.11</v>
      </c>
      <c r="L6" s="11"/>
      <c r="M6" s="11"/>
      <c r="N6" s="11" t="s">
        <v>4808</v>
      </c>
    </row>
    <row r="7" ht="14.25" customHeight="1">
      <c r="A7" s="11" t="s">
        <v>4657</v>
      </c>
      <c r="B7" s="11">
        <v>0.3617105</v>
      </c>
      <c r="C7" s="11">
        <v>-0.0229833</v>
      </c>
      <c r="D7" s="11">
        <v>9.519E-4</v>
      </c>
      <c r="E7" s="11">
        <v>0.0131889</v>
      </c>
      <c r="F7" s="11">
        <v>3.752E-4</v>
      </c>
      <c r="G7" s="11">
        <v>-7.059E-4</v>
      </c>
      <c r="H7" s="11">
        <v>5.0</v>
      </c>
      <c r="I7" s="11">
        <v>10.0</v>
      </c>
      <c r="J7" s="11">
        <v>17.78</v>
      </c>
      <c r="K7" s="11">
        <v>46.11</v>
      </c>
      <c r="L7" s="11"/>
      <c r="M7" s="11"/>
      <c r="N7" s="11" t="s">
        <v>4808</v>
      </c>
    </row>
    <row r="8" ht="14.25" customHeight="1">
      <c r="A8" s="11" t="s">
        <v>4659</v>
      </c>
      <c r="B8" s="11">
        <v>0.906115</v>
      </c>
      <c r="C8" s="11">
        <v>0.0292277</v>
      </c>
      <c r="D8" s="11">
        <v>-3.647E-4</v>
      </c>
      <c r="E8" s="11">
        <v>-9.709E-4</v>
      </c>
      <c r="F8" s="11">
        <v>-9.05E-5</v>
      </c>
      <c r="G8" s="11">
        <v>2.527E-4</v>
      </c>
      <c r="H8" s="11">
        <v>5.0</v>
      </c>
      <c r="I8" s="11">
        <v>10.0</v>
      </c>
      <c r="J8" s="11">
        <v>17.78</v>
      </c>
      <c r="K8" s="11">
        <v>46.11</v>
      </c>
      <c r="L8" s="11"/>
      <c r="M8" s="11"/>
      <c r="N8" s="11" t="s">
        <v>4808</v>
      </c>
    </row>
    <row r="9" ht="14.25" customHeight="1">
      <c r="A9" s="11" t="s">
        <v>4660</v>
      </c>
      <c r="B9" s="11">
        <v>0.3773115</v>
      </c>
      <c r="C9" s="11">
        <v>-0.0229032</v>
      </c>
      <c r="D9" s="11">
        <v>0.0016504</v>
      </c>
      <c r="E9" s="11">
        <v>0.0118156</v>
      </c>
      <c r="F9" s="11">
        <v>4.345E-4</v>
      </c>
      <c r="G9" s="11">
        <v>-0.0010132</v>
      </c>
      <c r="H9" s="11">
        <v>5.0</v>
      </c>
      <c r="I9" s="11">
        <v>10.0</v>
      </c>
      <c r="J9" s="11">
        <v>17.78</v>
      </c>
      <c r="K9" s="11">
        <v>46.11</v>
      </c>
      <c r="L9" s="11"/>
      <c r="M9" s="11"/>
      <c r="N9" s="11" t="s">
        <v>4808</v>
      </c>
    </row>
    <row r="10" ht="14.25" customHeight="1">
      <c r="A10" s="11" t="s">
        <v>4810</v>
      </c>
      <c r="B10" s="11">
        <v>0.9061171</v>
      </c>
      <c r="C10" s="11">
        <v>0.0292267</v>
      </c>
      <c r="D10" s="11">
        <v>-3.665E-4</v>
      </c>
      <c r="E10" s="11">
        <v>-9.698E-4</v>
      </c>
      <c r="F10" s="11">
        <v>-9.07E-5</v>
      </c>
      <c r="G10" s="11">
        <v>2.535E-4</v>
      </c>
      <c r="H10" s="11">
        <v>5.0</v>
      </c>
      <c r="I10" s="11">
        <v>10.0</v>
      </c>
      <c r="J10" s="11">
        <v>17.78</v>
      </c>
      <c r="K10" s="11">
        <v>46.11</v>
      </c>
      <c r="L10" s="11"/>
      <c r="M10" s="11"/>
      <c r="N10" s="11" t="s">
        <v>4808</v>
      </c>
    </row>
    <row r="11" ht="14.25" customHeight="1">
      <c r="A11" s="11" t="s">
        <v>4811</v>
      </c>
      <c r="B11" s="11">
        <v>0.3617782</v>
      </c>
      <c r="C11" s="11">
        <v>-0.0230016</v>
      </c>
      <c r="D11" s="11">
        <v>9.672E-4</v>
      </c>
      <c r="E11" s="11">
        <v>0.0131801</v>
      </c>
      <c r="F11" s="11">
        <v>3.761E-4</v>
      </c>
      <c r="G11" s="11">
        <v>-7.121E-4</v>
      </c>
      <c r="H11" s="11">
        <v>5.0</v>
      </c>
      <c r="I11" s="11">
        <v>10.0</v>
      </c>
      <c r="J11" s="11">
        <v>17.78</v>
      </c>
      <c r="K11" s="11">
        <v>46.11</v>
      </c>
      <c r="L11" s="11"/>
      <c r="M11" s="11"/>
      <c r="N11" s="11" t="s">
        <v>4808</v>
      </c>
    </row>
    <row r="12" ht="14.25" customHeight="1">
      <c r="A12" s="11" t="s">
        <v>4647</v>
      </c>
      <c r="B12" s="11">
        <v>0.7446451</v>
      </c>
      <c r="C12" s="11">
        <v>0.0114858</v>
      </c>
      <c r="D12" s="11">
        <v>1.48E-5</v>
      </c>
      <c r="E12" s="11">
        <v>0.022401</v>
      </c>
      <c r="F12" s="11">
        <v>-6.88E-4</v>
      </c>
      <c r="G12" s="11">
        <v>9.839E-4</v>
      </c>
      <c r="H12" s="11">
        <v>5.0</v>
      </c>
      <c r="I12" s="11">
        <v>10.0</v>
      </c>
      <c r="J12" s="11">
        <v>17.78</v>
      </c>
      <c r="K12" s="11">
        <v>46.11</v>
      </c>
      <c r="L12" s="11"/>
      <c r="M12" s="11"/>
      <c r="N12" s="11" t="s">
        <v>4808</v>
      </c>
    </row>
    <row r="13" ht="14.25" customHeight="1">
      <c r="A13" s="11" t="s">
        <v>4648</v>
      </c>
      <c r="B13" s="11">
        <v>0.772877</v>
      </c>
      <c r="C13" s="11">
        <v>0.022101</v>
      </c>
      <c r="D13" s="11">
        <v>-7.99E-5</v>
      </c>
      <c r="E13" s="11">
        <v>-0.0070045</v>
      </c>
      <c r="F13" s="11">
        <v>4.763E-4</v>
      </c>
      <c r="G13" s="11">
        <v>-0.0010612</v>
      </c>
      <c r="H13" s="11">
        <v>5.0</v>
      </c>
      <c r="I13" s="11">
        <v>10.0</v>
      </c>
      <c r="J13" s="11">
        <v>17.78</v>
      </c>
      <c r="K13" s="11">
        <v>46.11</v>
      </c>
      <c r="L13" s="11"/>
      <c r="M13" s="11"/>
      <c r="N13" s="11" t="s">
        <v>4808</v>
      </c>
    </row>
    <row r="14" ht="14.25" customHeight="1">
      <c r="A14" s="11" t="s">
        <v>4650</v>
      </c>
      <c r="B14" s="11">
        <v>0.7600172</v>
      </c>
      <c r="C14" s="11">
        <v>0.0147432</v>
      </c>
      <c r="D14" s="11">
        <v>2.144E-4</v>
      </c>
      <c r="E14" s="11">
        <v>0.0207218</v>
      </c>
      <c r="F14" s="11">
        <v>-6.425E-4</v>
      </c>
      <c r="G14" s="11">
        <v>8.007E-4</v>
      </c>
      <c r="H14" s="11">
        <v>5.0</v>
      </c>
      <c r="I14" s="11">
        <v>10.0</v>
      </c>
      <c r="J14" s="11">
        <v>17.78</v>
      </c>
      <c r="K14" s="11">
        <v>46.11</v>
      </c>
      <c r="L14" s="11"/>
      <c r="M14" s="11"/>
      <c r="N14" s="11" t="s">
        <v>4808</v>
      </c>
    </row>
    <row r="15" ht="14.25" customHeight="1">
      <c r="A15" s="11" t="s">
        <v>4651</v>
      </c>
      <c r="B15" s="11">
        <v>0.6772577</v>
      </c>
      <c r="C15" s="11">
        <v>0.0117857</v>
      </c>
      <c r="D15" s="11">
        <v>-1.967E-4</v>
      </c>
      <c r="E15" s="11">
        <v>0.0014414</v>
      </c>
      <c r="F15" s="11">
        <v>3.005E-4</v>
      </c>
      <c r="G15" s="11">
        <v>-6.807E-4</v>
      </c>
      <c r="H15" s="11">
        <v>5.0</v>
      </c>
      <c r="I15" s="11">
        <v>10.0</v>
      </c>
      <c r="J15" s="11">
        <v>17.78</v>
      </c>
      <c r="K15" s="11">
        <v>46.11</v>
      </c>
      <c r="L15" s="11"/>
      <c r="M15" s="11"/>
      <c r="N15" s="11" t="s">
        <v>4808</v>
      </c>
    </row>
    <row r="16" ht="14.25" customHeight="1">
      <c r="A16" s="11" t="s">
        <v>4665</v>
      </c>
      <c r="B16" s="11">
        <v>0.7600172</v>
      </c>
      <c r="C16" s="11">
        <v>0.0147432</v>
      </c>
      <c r="D16" s="11">
        <v>2.144E-4</v>
      </c>
      <c r="E16" s="11">
        <v>0.0207218</v>
      </c>
      <c r="F16" s="11">
        <v>-6.425E-4</v>
      </c>
      <c r="G16" s="11">
        <v>8.007E-4</v>
      </c>
      <c r="H16" s="11">
        <v>5.0</v>
      </c>
      <c r="I16" s="11">
        <v>10.0</v>
      </c>
      <c r="J16" s="11">
        <v>17.78</v>
      </c>
      <c r="K16" s="11">
        <v>46.11</v>
      </c>
      <c r="L16" s="11"/>
      <c r="M16" s="11"/>
      <c r="N16" s="11" t="s">
        <v>4808</v>
      </c>
    </row>
    <row r="17" ht="14.25" customHeight="1">
      <c r="A17" s="11" t="s">
        <v>4666</v>
      </c>
      <c r="B17" s="11">
        <v>0.6772577</v>
      </c>
      <c r="C17" s="11">
        <v>0.0117857</v>
      </c>
      <c r="D17" s="11">
        <v>-1.967E-4</v>
      </c>
      <c r="E17" s="11">
        <v>0.0014414</v>
      </c>
      <c r="F17" s="11">
        <v>3.005E-4</v>
      </c>
      <c r="G17" s="11">
        <v>-6.807E-4</v>
      </c>
      <c r="H17" s="11">
        <v>5.0</v>
      </c>
      <c r="I17" s="11">
        <v>10.0</v>
      </c>
      <c r="J17" s="11">
        <v>17.78</v>
      </c>
      <c r="K17" s="11">
        <v>46.11</v>
      </c>
      <c r="L17" s="11"/>
      <c r="M17" s="11"/>
      <c r="N17" s="11" t="s">
        <v>4808</v>
      </c>
    </row>
    <row r="18" ht="14.25" customHeight="1">
      <c r="A18" s="11" t="s">
        <v>4667</v>
      </c>
      <c r="B18" s="11">
        <v>0.536234</v>
      </c>
      <c r="C18" s="11">
        <v>0.005581</v>
      </c>
      <c r="D18" s="11">
        <v>-0.0013654</v>
      </c>
      <c r="E18" s="11">
        <v>0.0488966</v>
      </c>
      <c r="F18" s="11">
        <v>-0.0012018</v>
      </c>
      <c r="G18" s="11">
        <v>0.0010523</v>
      </c>
      <c r="H18" s="11">
        <v>5.0</v>
      </c>
      <c r="I18" s="11">
        <v>10.0</v>
      </c>
      <c r="J18" s="11">
        <v>17.78</v>
      </c>
      <c r="K18" s="11">
        <v>46.11</v>
      </c>
      <c r="L18" s="11"/>
      <c r="M18" s="11"/>
      <c r="N18" s="11" t="s">
        <v>4808</v>
      </c>
    </row>
    <row r="19" ht="14.25" customHeight="1">
      <c r="A19" s="11" t="s">
        <v>4668</v>
      </c>
      <c r="B19" s="11">
        <v>1.0821822</v>
      </c>
      <c r="C19" s="11">
        <v>0.0042977</v>
      </c>
      <c r="D19" s="11">
        <v>-0.0013182</v>
      </c>
      <c r="E19" s="11">
        <v>-0.0260781</v>
      </c>
      <c r="F19" s="11">
        <v>8.256E-4</v>
      </c>
      <c r="G19" s="11">
        <v>-6.013E-4</v>
      </c>
      <c r="H19" s="11">
        <v>5.0</v>
      </c>
      <c r="I19" s="11">
        <v>10.0</v>
      </c>
      <c r="J19" s="11">
        <v>17.78</v>
      </c>
      <c r="K19" s="11">
        <v>46.11</v>
      </c>
      <c r="L19" s="11"/>
      <c r="M19" s="11"/>
      <c r="N19" s="11" t="s">
        <v>4808</v>
      </c>
    </row>
    <row r="20" ht="14.25" customHeight="1">
      <c r="A20" s="11" t="s">
        <v>4812</v>
      </c>
      <c r="B20" s="11">
        <v>1.0433811</v>
      </c>
      <c r="C20" s="11">
        <v>0.0407077</v>
      </c>
      <c r="D20" s="11">
        <v>4.506E-4</v>
      </c>
      <c r="E20" s="11">
        <v>-0.0041514</v>
      </c>
      <c r="F20" s="11">
        <v>-8.86E-5</v>
      </c>
      <c r="G20" s="11">
        <v>-3.467E-4</v>
      </c>
      <c r="H20" s="11">
        <v>5.0</v>
      </c>
      <c r="I20" s="11">
        <v>10.0</v>
      </c>
      <c r="J20" s="11">
        <v>12.7</v>
      </c>
      <c r="K20" s="11">
        <v>51.67</v>
      </c>
      <c r="L20" s="11"/>
      <c r="M20" s="11"/>
      <c r="N20" s="11" t="s">
        <v>4808</v>
      </c>
    </row>
    <row r="21" ht="14.25" customHeight="1">
      <c r="A21" s="11" t="s">
        <v>4813</v>
      </c>
      <c r="B21" s="11">
        <v>0.5961915</v>
      </c>
      <c r="C21" s="11">
        <v>-0.0099496</v>
      </c>
      <c r="D21" s="11">
        <v>7.888E-4</v>
      </c>
      <c r="E21" s="11">
        <v>4.506E-4</v>
      </c>
      <c r="F21" s="11">
        <v>4.875E-4</v>
      </c>
      <c r="G21" s="11">
        <v>-7.623E-4</v>
      </c>
      <c r="H21" s="11">
        <v>5.0</v>
      </c>
      <c r="I21" s="11">
        <v>10.0</v>
      </c>
      <c r="J21" s="11">
        <v>12.7</v>
      </c>
      <c r="K21" s="11">
        <v>51.67</v>
      </c>
      <c r="L21" s="11"/>
      <c r="M21" s="11"/>
      <c r="N21" s="11" t="s">
        <v>4808</v>
      </c>
    </row>
    <row r="22" ht="14.25" customHeight="1">
      <c r="A22" s="11" t="s">
        <v>4633</v>
      </c>
      <c r="B22" s="11">
        <v>1.0433825</v>
      </c>
      <c r="C22" s="11">
        <v>0.0407073</v>
      </c>
      <c r="D22" s="11">
        <v>4.506E-4</v>
      </c>
      <c r="E22" s="11">
        <v>-0.0041514</v>
      </c>
      <c r="F22" s="11">
        <v>-8.86E-5</v>
      </c>
      <c r="G22" s="11">
        <v>-3.467E-4</v>
      </c>
      <c r="H22" s="11">
        <v>5.0</v>
      </c>
      <c r="I22" s="11">
        <v>10.0</v>
      </c>
      <c r="J22" s="11">
        <v>12.7</v>
      </c>
      <c r="K22" s="11">
        <v>51.67</v>
      </c>
      <c r="L22" s="11"/>
      <c r="M22" s="11"/>
      <c r="N22" s="11" t="s">
        <v>4808</v>
      </c>
    </row>
    <row r="23" ht="14.25" customHeight="1">
      <c r="A23" s="11" t="s">
        <v>4634</v>
      </c>
      <c r="B23" s="11">
        <v>0.5961915</v>
      </c>
      <c r="C23" s="11">
        <v>-0.0099496</v>
      </c>
      <c r="D23" s="11">
        <v>7.888E-4</v>
      </c>
      <c r="E23" s="11">
        <v>4.506E-4</v>
      </c>
      <c r="F23" s="11">
        <v>4.875E-4</v>
      </c>
      <c r="G23" s="11">
        <v>-7.623E-4</v>
      </c>
      <c r="H23" s="11">
        <v>5.0</v>
      </c>
      <c r="I23" s="11">
        <v>10.0</v>
      </c>
      <c r="J23" s="11">
        <v>12.7</v>
      </c>
      <c r="K23" s="11">
        <v>51.67</v>
      </c>
      <c r="L23" s="11"/>
      <c r="M23" s="11"/>
      <c r="N23" s="11" t="s">
        <v>4808</v>
      </c>
    </row>
    <row r="24" ht="14.25" customHeight="1">
      <c r="A24" s="11" t="s">
        <v>4814</v>
      </c>
      <c r="B24" s="11">
        <v>0.7446451</v>
      </c>
      <c r="C24" s="11">
        <v>0.0114858</v>
      </c>
      <c r="D24" s="11">
        <v>1.48E-5</v>
      </c>
      <c r="E24" s="11">
        <v>0.022401</v>
      </c>
      <c r="F24" s="11">
        <v>-6.88E-4</v>
      </c>
      <c r="G24" s="11">
        <v>9.839E-4</v>
      </c>
      <c r="H24" s="11">
        <v>5.0</v>
      </c>
      <c r="I24" s="11">
        <v>10.0</v>
      </c>
      <c r="J24" s="11">
        <v>24.0</v>
      </c>
      <c r="K24" s="11">
        <v>35.0</v>
      </c>
      <c r="L24" s="11"/>
      <c r="M24" s="11"/>
      <c r="N24" s="11" t="s">
        <v>4815</v>
      </c>
    </row>
    <row r="25" ht="14.25" customHeight="1">
      <c r="A25" s="11" t="s">
        <v>4816</v>
      </c>
      <c r="B25" s="11">
        <v>0.772877</v>
      </c>
      <c r="C25" s="11">
        <v>0.022101</v>
      </c>
      <c r="D25" s="11">
        <v>-7.99E-5</v>
      </c>
      <c r="E25" s="11">
        <v>-0.0070045</v>
      </c>
      <c r="F25" s="11">
        <v>4.763E-4</v>
      </c>
      <c r="G25" s="11">
        <v>-0.0010612</v>
      </c>
      <c r="H25" s="11">
        <v>5.0</v>
      </c>
      <c r="I25" s="11">
        <v>10.0</v>
      </c>
      <c r="J25" s="11">
        <v>24.0</v>
      </c>
      <c r="K25" s="11">
        <v>35.0</v>
      </c>
      <c r="L25" s="11"/>
      <c r="M25" s="11"/>
      <c r="N25" s="11" t="s">
        <v>4815</v>
      </c>
    </row>
    <row r="26" ht="14.25" customHeight="1">
      <c r="A26" s="11" t="s">
        <v>4703</v>
      </c>
      <c r="B26" s="11">
        <v>0.9712123</v>
      </c>
      <c r="C26" s="11">
        <v>-0.015275502</v>
      </c>
      <c r="D26" s="11">
        <v>0.0014434524</v>
      </c>
      <c r="E26" s="11">
        <v>-3.9321E-4</v>
      </c>
      <c r="F26" s="11">
        <v>-6.8364E-6</v>
      </c>
      <c r="G26" s="11">
        <v>-2.905956E-4</v>
      </c>
      <c r="H26" s="11">
        <v>-100.0</v>
      </c>
      <c r="I26" s="11">
        <v>100.0</v>
      </c>
      <c r="J26" s="11">
        <v>-100.0</v>
      </c>
      <c r="K26" s="11">
        <v>100.0</v>
      </c>
      <c r="L26" s="11"/>
      <c r="M26" s="11"/>
      <c r="N26" s="11" t="s">
        <v>4817</v>
      </c>
    </row>
    <row r="27" ht="14.25" customHeight="1">
      <c r="A27" s="11" t="s">
        <v>4705</v>
      </c>
      <c r="B27" s="11">
        <v>0.28687133</v>
      </c>
      <c r="C27" s="11">
        <v>0.023902164</v>
      </c>
      <c r="D27" s="11">
        <v>-8.10648E-4</v>
      </c>
      <c r="E27" s="11">
        <v>0.013458546</v>
      </c>
      <c r="F27" s="11">
        <v>3.389364E-4</v>
      </c>
      <c r="G27" s="11">
        <v>-4.870044E-4</v>
      </c>
      <c r="H27" s="11">
        <v>-100.0</v>
      </c>
      <c r="I27" s="11">
        <v>100.0</v>
      </c>
      <c r="J27" s="11">
        <v>-100.0</v>
      </c>
      <c r="K27" s="11">
        <v>100.0</v>
      </c>
      <c r="L27" s="11"/>
      <c r="M27" s="11"/>
      <c r="N27" s="11" t="s">
        <v>4817</v>
      </c>
    </row>
    <row r="28" ht="14.25" customHeight="1">
      <c r="A28" s="11" t="s">
        <v>4753</v>
      </c>
      <c r="B28" s="11">
        <v>0.766956</v>
      </c>
      <c r="C28" s="11">
        <v>0.0107756</v>
      </c>
      <c r="D28" s="251">
        <v>-4.14703E-5</v>
      </c>
      <c r="E28" s="11">
        <v>0.00134961</v>
      </c>
      <c r="F28" s="11">
        <v>-2.61144E-4</v>
      </c>
      <c r="G28" s="11">
        <v>4.57488E-4</v>
      </c>
      <c r="H28" s="11">
        <v>12.77778</v>
      </c>
      <c r="I28" s="11">
        <v>23.88889</v>
      </c>
      <c r="J28" s="11">
        <v>21.11111</v>
      </c>
      <c r="K28" s="11">
        <v>46.11111</v>
      </c>
      <c r="L28" s="11"/>
      <c r="M28" s="11"/>
      <c r="N28" s="11"/>
    </row>
    <row r="29" ht="14.25" customHeight="1">
      <c r="A29" s="11" t="s">
        <v>4755</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4818</v>
      </c>
      <c r="B30" s="11">
        <v>0.297145</v>
      </c>
      <c r="C30" s="11">
        <v>0.0430933</v>
      </c>
      <c r="D30" s="11">
        <v>-7.48766E-4</v>
      </c>
      <c r="E30" s="11">
        <v>0.00597727</v>
      </c>
      <c r="F30" s="11">
        <v>4.82112E-4</v>
      </c>
      <c r="G30" s="11">
        <v>-9.56448E-4</v>
      </c>
      <c r="H30" s="11">
        <v>12.77778</v>
      </c>
      <c r="I30" s="11">
        <v>23.88889</v>
      </c>
      <c r="J30" s="11">
        <v>21.11111</v>
      </c>
      <c r="K30" s="11">
        <v>46.11111</v>
      </c>
      <c r="L30" s="11"/>
      <c r="M30" s="11"/>
      <c r="N30" s="11" t="s">
        <v>4819</v>
      </c>
    </row>
    <row r="31" ht="14.25" customHeight="1">
      <c r="A31" s="11" t="s">
        <v>4719</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4820</v>
      </c>
    </row>
    <row r="32" ht="14.25" customHeight="1">
      <c r="A32" s="11" t="s">
        <v>4821</v>
      </c>
      <c r="B32" s="11">
        <v>0.342414409</v>
      </c>
      <c r="C32" s="11">
        <v>0.034885008</v>
      </c>
      <c r="D32" s="11">
        <v>-6.237E-4</v>
      </c>
      <c r="E32" s="11">
        <v>0.004977216</v>
      </c>
      <c r="F32" s="11">
        <v>4.37951E-4</v>
      </c>
      <c r="G32" s="11">
        <v>-7.28028E-4</v>
      </c>
      <c r="H32" s="11">
        <v>12.77778</v>
      </c>
      <c r="I32" s="11">
        <v>23.88889</v>
      </c>
      <c r="J32" s="11">
        <v>18.3</v>
      </c>
      <c r="K32" s="11">
        <v>46.11111</v>
      </c>
      <c r="L32" s="11"/>
      <c r="M32" s="11"/>
      <c r="N32" s="11" t="s">
        <v>4822</v>
      </c>
    </row>
    <row r="33" ht="14.25" customHeight="1">
      <c r="A33" s="11" t="s">
        <v>4823</v>
      </c>
      <c r="B33" s="11">
        <v>-0.536161</v>
      </c>
      <c r="C33" s="11">
        <v>0.105138</v>
      </c>
      <c r="D33" s="11">
        <v>-0.00172659</v>
      </c>
      <c r="E33" s="11">
        <v>0.0149848</v>
      </c>
      <c r="F33" s="11">
        <v>6.59948E-4</v>
      </c>
      <c r="G33" s="11">
        <v>-0.0017385</v>
      </c>
      <c r="H33" s="11">
        <v>16.5556</v>
      </c>
      <c r="I33" s="11">
        <v>22.1111</v>
      </c>
      <c r="J33" s="11">
        <v>23.7778</v>
      </c>
      <c r="K33" s="11">
        <v>47.66</v>
      </c>
      <c r="L33" s="11"/>
      <c r="M33" s="11"/>
      <c r="N33" s="11" t="s">
        <v>4824</v>
      </c>
    </row>
    <row r="34" ht="14.25" customHeight="1">
      <c r="A34" s="11" t="s">
        <v>4722</v>
      </c>
      <c r="B34" s="11">
        <v>0.42415</v>
      </c>
      <c r="C34" s="11">
        <v>0.04426</v>
      </c>
      <c r="D34" s="11">
        <v>-4.2E-4</v>
      </c>
      <c r="E34" s="11">
        <v>0.00333</v>
      </c>
      <c r="F34" s="11">
        <v>-8.0E-5</v>
      </c>
      <c r="G34" s="11">
        <v>-2.1E-4</v>
      </c>
      <c r="H34" s="11">
        <v>17.0</v>
      </c>
      <c r="I34" s="11">
        <v>22.0</v>
      </c>
      <c r="J34" s="11">
        <v>29.0</v>
      </c>
      <c r="K34" s="11">
        <v>46.0</v>
      </c>
      <c r="L34" s="11"/>
      <c r="M34" s="11"/>
      <c r="N34" s="11" t="s">
        <v>4825</v>
      </c>
    </row>
    <row r="35" ht="14.25" customHeight="1">
      <c r="A35" s="11" t="s">
        <v>4826</v>
      </c>
      <c r="B35" s="11">
        <v>0.3617782</v>
      </c>
      <c r="C35" s="11">
        <v>-0.0230016</v>
      </c>
      <c r="D35" s="11">
        <v>9.672E-4</v>
      </c>
      <c r="E35" s="11">
        <v>0.0131801</v>
      </c>
      <c r="F35" s="11">
        <v>3.761E-4</v>
      </c>
      <c r="G35" s="11">
        <v>-7.121E-4</v>
      </c>
      <c r="H35" s="11">
        <v>5.0</v>
      </c>
      <c r="I35" s="11">
        <v>10.0</v>
      </c>
      <c r="J35" s="11">
        <v>17.78</v>
      </c>
      <c r="K35" s="11">
        <v>46.11</v>
      </c>
      <c r="L35" s="11"/>
      <c r="M35" s="11"/>
      <c r="N35" s="11" t="s">
        <v>4827</v>
      </c>
    </row>
    <row r="36" ht="14.25" customHeight="1">
      <c r="A36" s="11" t="s">
        <v>4828</v>
      </c>
      <c r="B36" s="11">
        <v>0.766956</v>
      </c>
      <c r="C36" s="11">
        <v>0.0107756</v>
      </c>
      <c r="D36" s="11">
        <v>-4.14703E-5</v>
      </c>
      <c r="E36" s="11">
        <v>0.00134961</v>
      </c>
      <c r="F36" s="11">
        <v>-2.61144E-4</v>
      </c>
      <c r="G36" s="11">
        <v>4.57488E-4</v>
      </c>
      <c r="H36" s="11">
        <v>12.77778</v>
      </c>
      <c r="I36" s="11">
        <v>23.88889</v>
      </c>
      <c r="J36" s="11">
        <v>21.11111</v>
      </c>
      <c r="K36" s="11">
        <v>46.11111</v>
      </c>
      <c r="L36" s="11"/>
      <c r="M36" s="11"/>
      <c r="N36" s="11" t="s">
        <v>4829</v>
      </c>
    </row>
    <row r="37" ht="14.25" customHeight="1">
      <c r="A37" s="11" t="s">
        <v>4830</v>
      </c>
      <c r="B37" s="11">
        <v>0.9061171</v>
      </c>
      <c r="C37" s="11">
        <v>0.0292267</v>
      </c>
      <c r="D37" s="11">
        <v>-3.665E-4</v>
      </c>
      <c r="E37" s="11">
        <v>-9.698E-4</v>
      </c>
      <c r="F37" s="11">
        <v>-9.07E-5</v>
      </c>
      <c r="G37" s="11">
        <v>2.535E-4</v>
      </c>
      <c r="H37" s="11">
        <v>5.0</v>
      </c>
      <c r="I37" s="11">
        <v>10.0</v>
      </c>
      <c r="J37" s="11">
        <v>17.78</v>
      </c>
      <c r="K37" s="11">
        <v>46.11</v>
      </c>
      <c r="L37" s="11"/>
      <c r="M37" s="11"/>
      <c r="N37" s="11" t="s">
        <v>4827</v>
      </c>
    </row>
    <row r="38" ht="14.25" customHeight="1">
      <c r="A38" s="11" t="s">
        <v>4831</v>
      </c>
      <c r="B38" s="11">
        <v>0.906115</v>
      </c>
      <c r="C38" s="11">
        <v>0.0292277</v>
      </c>
      <c r="D38" s="11">
        <v>-3.647E-4</v>
      </c>
      <c r="E38" s="11">
        <v>-9.709E-4</v>
      </c>
      <c r="F38" s="11">
        <v>-9.05E-5</v>
      </c>
      <c r="G38" s="11">
        <v>2.527E-4</v>
      </c>
      <c r="H38" s="11">
        <v>5.0</v>
      </c>
      <c r="I38" s="11">
        <v>10.0</v>
      </c>
      <c r="J38" s="11">
        <v>17.78</v>
      </c>
      <c r="K38" s="11">
        <v>46.11</v>
      </c>
      <c r="L38" s="11"/>
      <c r="M38" s="11"/>
      <c r="N38" s="11" t="s">
        <v>4832</v>
      </c>
    </row>
    <row r="39" ht="14.25" customHeight="1">
      <c r="A39" s="11" t="s">
        <v>4724</v>
      </c>
      <c r="B39" s="11">
        <v>1.23649</v>
      </c>
      <c r="C39" s="11">
        <v>-0.02431</v>
      </c>
      <c r="D39" s="11">
        <v>5.7E-4</v>
      </c>
      <c r="E39" s="11">
        <v>-0.01434</v>
      </c>
      <c r="F39" s="11">
        <v>6.3E-4</v>
      </c>
      <c r="G39" s="11">
        <v>-3.8E-4</v>
      </c>
      <c r="H39" s="11">
        <v>17.0</v>
      </c>
      <c r="I39" s="11">
        <v>22.0</v>
      </c>
      <c r="J39" s="11">
        <v>29.0</v>
      </c>
      <c r="K39" s="11">
        <v>46.0</v>
      </c>
      <c r="L39" s="11"/>
      <c r="M39" s="11"/>
      <c r="N39" s="11" t="s">
        <v>4825</v>
      </c>
    </row>
    <row r="40" ht="14.25" customHeight="1">
      <c r="A40" s="11" t="s">
        <v>4717</v>
      </c>
      <c r="B40" s="11">
        <v>0.942587793</v>
      </c>
      <c r="C40" s="11">
        <v>0.009543347</v>
      </c>
      <c r="D40" s="11">
        <v>6.8377E-4</v>
      </c>
      <c r="E40" s="11">
        <v>-0.011042676</v>
      </c>
      <c r="F40" s="11">
        <v>5.249E-6</v>
      </c>
      <c r="G40" s="11">
        <v>-9.72E-6</v>
      </c>
      <c r="H40" s="11">
        <v>12.77778</v>
      </c>
      <c r="I40" s="11">
        <v>23.88889</v>
      </c>
      <c r="J40" s="11">
        <v>23.88889</v>
      </c>
      <c r="K40" s="11">
        <v>46.11111</v>
      </c>
      <c r="L40" s="11"/>
      <c r="M40" s="11"/>
      <c r="N40" s="11" t="s">
        <v>4820</v>
      </c>
    </row>
    <row r="41" ht="14.25" customHeight="1">
      <c r="A41" s="46" t="s">
        <v>4732</v>
      </c>
      <c r="B41" s="46">
        <v>0.867905</v>
      </c>
      <c r="C41" s="46">
        <v>0.0142459</v>
      </c>
      <c r="D41" s="46">
        <v>5.5436E-4</v>
      </c>
      <c r="E41" s="46">
        <v>-0.0075575</v>
      </c>
      <c r="F41" s="252">
        <v>3.3E-5</v>
      </c>
      <c r="G41" s="46">
        <v>-1.918E-4</v>
      </c>
      <c r="H41" s="46">
        <v>13.0</v>
      </c>
      <c r="I41" s="46">
        <v>24.0</v>
      </c>
      <c r="J41" s="46">
        <v>24.0</v>
      </c>
      <c r="K41" s="46">
        <v>46.0</v>
      </c>
      <c r="L41" s="46"/>
      <c r="M41" s="46"/>
      <c r="N41" s="46" t="s">
        <v>4773</v>
      </c>
    </row>
    <row r="42" ht="14.25" customHeight="1">
      <c r="A42" s="46" t="s">
        <v>4734</v>
      </c>
      <c r="B42" s="46">
        <v>0.116936</v>
      </c>
      <c r="C42" s="46">
        <v>0.0284933</v>
      </c>
      <c r="D42" s="46">
        <v>-4.112E-4</v>
      </c>
      <c r="E42" s="46">
        <v>0.0214108</v>
      </c>
      <c r="F42" s="46">
        <v>1.6103E-4</v>
      </c>
      <c r="G42" s="46">
        <v>-6.791E-4</v>
      </c>
      <c r="H42" s="46">
        <v>13.0</v>
      </c>
      <c r="I42" s="46">
        <v>24.0</v>
      </c>
      <c r="J42" s="46">
        <v>24.0</v>
      </c>
      <c r="K42" s="46">
        <v>46.0</v>
      </c>
      <c r="L42" s="46"/>
      <c r="M42" s="46"/>
      <c r="N42" s="46" t="s">
        <v>4773</v>
      </c>
    </row>
    <row r="43" ht="14.25" customHeight="1">
      <c r="A43" s="46" t="s">
        <v>4674</v>
      </c>
      <c r="B43" s="46">
        <v>0.94418</v>
      </c>
      <c r="C43" s="46">
        <v>0.0337102</v>
      </c>
      <c r="D43" s="252">
        <v>9.7556E-5</v>
      </c>
      <c r="E43" s="46">
        <v>-0.0032211</v>
      </c>
      <c r="F43" s="252">
        <v>-4.918E-5</v>
      </c>
      <c r="G43" s="46">
        <v>-1.776E-4</v>
      </c>
      <c r="H43" s="46">
        <v>5.0</v>
      </c>
      <c r="I43" s="46">
        <v>10.0</v>
      </c>
      <c r="J43" s="46">
        <v>24.0</v>
      </c>
      <c r="K43" s="46">
        <v>35.0</v>
      </c>
      <c r="L43" s="46"/>
      <c r="M43" s="46"/>
      <c r="N43" s="46" t="s">
        <v>4773</v>
      </c>
    </row>
    <row r="44" ht="14.25" customHeight="1">
      <c r="A44" s="46" t="s">
        <v>4675</v>
      </c>
      <c r="B44" s="252">
        <v>0.727</v>
      </c>
      <c r="C44" s="252">
        <v>-0.0119</v>
      </c>
      <c r="D44" s="252">
        <v>5.41E-4</v>
      </c>
      <c r="E44" s="252">
        <v>0.00188</v>
      </c>
      <c r="F44" s="252">
        <v>4.73E-4</v>
      </c>
      <c r="G44" s="252">
        <v>-7.11E-4</v>
      </c>
      <c r="H44" s="46">
        <v>5.0</v>
      </c>
      <c r="I44" s="46">
        <v>10.0</v>
      </c>
      <c r="J44" s="46">
        <v>24.0</v>
      </c>
      <c r="K44" s="46">
        <v>35.0</v>
      </c>
      <c r="L44" s="46"/>
      <c r="M44" s="46"/>
      <c r="N44" s="46" t="s">
        <v>4773</v>
      </c>
    </row>
    <row r="45" ht="14.25" customHeight="1">
      <c r="A45" s="46" t="s">
        <v>4677</v>
      </c>
      <c r="B45" s="46">
        <v>1.03031</v>
      </c>
      <c r="C45" s="46">
        <v>0.0334698</v>
      </c>
      <c r="D45" s="46">
        <v>2.3639E-4</v>
      </c>
      <c r="E45" s="46">
        <v>-0.0072959</v>
      </c>
      <c r="F45" s="252">
        <v>-2.317E-5</v>
      </c>
      <c r="G45" s="46">
        <v>-1.489E-4</v>
      </c>
      <c r="H45" s="46">
        <v>5.0</v>
      </c>
      <c r="I45" s="46">
        <v>10.0</v>
      </c>
      <c r="J45" s="46">
        <v>24.0</v>
      </c>
      <c r="K45" s="46">
        <v>35.0</v>
      </c>
      <c r="L45" s="46"/>
      <c r="M45" s="46"/>
      <c r="N45" s="46" t="s">
        <v>4773</v>
      </c>
    </row>
    <row r="46" ht="14.25" customHeight="1">
      <c r="A46" s="46" t="s">
        <v>4678</v>
      </c>
      <c r="B46" s="252">
        <v>0.5</v>
      </c>
      <c r="C46" s="252">
        <v>-0.0131</v>
      </c>
      <c r="D46" s="252">
        <v>2.66E-4</v>
      </c>
      <c r="E46" s="252">
        <v>0.0166</v>
      </c>
      <c r="F46" s="252">
        <v>1.85E-4</v>
      </c>
      <c r="G46" s="252">
        <v>-3.76E-4</v>
      </c>
      <c r="H46" s="46">
        <v>5.0</v>
      </c>
      <c r="I46" s="46">
        <v>10.0</v>
      </c>
      <c r="J46" s="46">
        <v>24.0</v>
      </c>
      <c r="K46" s="46">
        <v>35.0</v>
      </c>
      <c r="L46" s="46"/>
      <c r="M46" s="46"/>
      <c r="N46" s="46" t="s">
        <v>4773</v>
      </c>
    </row>
    <row r="47" ht="14.25" customHeight="1">
      <c r="A47" s="46" t="s">
        <v>4680</v>
      </c>
      <c r="B47" s="46">
        <v>0.812998</v>
      </c>
      <c r="C47" s="46">
        <v>-0.0142532</v>
      </c>
      <c r="D47" s="46">
        <v>-0.001618</v>
      </c>
      <c r="E47" s="46">
        <v>0.0263844</v>
      </c>
      <c r="F47" s="46">
        <v>-9.154E-4</v>
      </c>
      <c r="G47" s="46">
        <v>0.00169601</v>
      </c>
      <c r="H47" s="46">
        <v>5.0</v>
      </c>
      <c r="I47" s="46">
        <v>10.0</v>
      </c>
      <c r="J47" s="46">
        <v>24.0</v>
      </c>
      <c r="K47" s="46">
        <v>35.0</v>
      </c>
      <c r="L47" s="46"/>
      <c r="M47" s="46"/>
      <c r="N47" s="46" t="s">
        <v>4773</v>
      </c>
    </row>
    <row r="48" ht="14.25" customHeight="1">
      <c r="A48" s="46" t="s">
        <v>4681</v>
      </c>
      <c r="B48" s="252">
        <v>0.638</v>
      </c>
      <c r="C48" s="252">
        <v>0.0063</v>
      </c>
      <c r="D48" s="252">
        <v>9.23E-4</v>
      </c>
      <c r="E48" s="252">
        <v>-0.00455</v>
      </c>
      <c r="F48" s="252">
        <v>8.26E-4</v>
      </c>
      <c r="G48" s="252">
        <v>-0.00156</v>
      </c>
      <c r="H48" s="46">
        <v>5.0</v>
      </c>
      <c r="I48" s="46">
        <v>10.0</v>
      </c>
      <c r="J48" s="46">
        <v>24.0</v>
      </c>
      <c r="K48" s="46">
        <v>35.0</v>
      </c>
      <c r="L48" s="46"/>
      <c r="M48" s="46"/>
      <c r="N48" s="46" t="s">
        <v>4773</v>
      </c>
    </row>
    <row r="49" ht="14.25" customHeight="1">
      <c r="A49" s="46" t="s">
        <v>4683</v>
      </c>
      <c r="B49" s="46">
        <v>0.707908</v>
      </c>
      <c r="C49" s="46">
        <v>-0.0020066</v>
      </c>
      <c r="D49" s="46">
        <v>-0.0025961</v>
      </c>
      <c r="E49" s="46">
        <v>0.0300588</v>
      </c>
      <c r="F49" s="46">
        <v>-0.0010564</v>
      </c>
      <c r="G49" s="46">
        <v>0.0020457</v>
      </c>
      <c r="H49" s="46">
        <v>5.0</v>
      </c>
      <c r="I49" s="46">
        <v>10.0</v>
      </c>
      <c r="J49" s="46">
        <v>24.0</v>
      </c>
      <c r="K49" s="46">
        <v>35.0</v>
      </c>
      <c r="L49" s="46"/>
      <c r="M49" s="46"/>
      <c r="N49" s="46" t="s">
        <v>4773</v>
      </c>
    </row>
    <row r="50" ht="14.25" customHeight="1">
      <c r="A50" s="46" t="s">
        <v>4684</v>
      </c>
      <c r="B50" s="252">
        <v>0.561</v>
      </c>
      <c r="C50" s="252">
        <v>-0.0138</v>
      </c>
      <c r="D50" s="252">
        <v>6.56E-5</v>
      </c>
      <c r="E50" s="252">
        <v>0.0132</v>
      </c>
      <c r="F50" s="252">
        <v>2.69E-4</v>
      </c>
      <c r="G50" s="252">
        <v>-5.01E-4</v>
      </c>
      <c r="H50" s="46">
        <v>5.0</v>
      </c>
      <c r="I50" s="46">
        <v>10.0</v>
      </c>
      <c r="J50" s="46">
        <v>24.0</v>
      </c>
      <c r="K50" s="46">
        <v>35.0</v>
      </c>
      <c r="L50" s="46"/>
      <c r="M50" s="46"/>
      <c r="N50" s="46" t="s">
        <v>4773</v>
      </c>
    </row>
    <row r="51" ht="14.25" customHeight="1">
      <c r="A51" s="9" t="s">
        <v>4833</v>
      </c>
      <c r="B51" s="9">
        <v>0.906115</v>
      </c>
      <c r="C51" s="9">
        <v>0.0292277</v>
      </c>
      <c r="D51" s="9">
        <v>-3.647E-4</v>
      </c>
      <c r="E51" s="9">
        <v>-9.709E-4</v>
      </c>
      <c r="F51" s="9">
        <v>-9.05E-5</v>
      </c>
      <c r="G51" s="9">
        <v>2.527E-4</v>
      </c>
      <c r="H51" s="9">
        <v>0.0</v>
      </c>
      <c r="I51" s="9">
        <v>20.0</v>
      </c>
      <c r="J51" s="9">
        <v>0.0</v>
      </c>
      <c r="K51" s="9">
        <v>50.0</v>
      </c>
      <c r="L51" s="9"/>
      <c r="M51" s="9"/>
      <c r="N51" s="9" t="s">
        <v>4834</v>
      </c>
    </row>
    <row r="52" ht="14.25" customHeight="1">
      <c r="A52" s="9" t="s">
        <v>4835</v>
      </c>
      <c r="B52" s="9">
        <v>0.3617105</v>
      </c>
      <c r="C52" s="9">
        <v>-0.0229833</v>
      </c>
      <c r="D52" s="9">
        <v>-9.519E-4</v>
      </c>
      <c r="E52" s="9">
        <v>0.0131889</v>
      </c>
      <c r="F52" s="9">
        <v>3.752E-4</v>
      </c>
      <c r="G52" s="9">
        <v>-7.059E-4</v>
      </c>
      <c r="H52" s="9">
        <v>0.0</v>
      </c>
      <c r="I52" s="9">
        <v>20.0</v>
      </c>
      <c r="J52" s="9">
        <v>0.0</v>
      </c>
      <c r="K52" s="9">
        <v>50.0</v>
      </c>
      <c r="L52" s="9"/>
      <c r="M52" s="9"/>
      <c r="N52" s="9" t="s">
        <v>4836</v>
      </c>
    </row>
    <row r="53" ht="14.25" customHeight="1">
      <c r="A53" s="215" t="s">
        <v>4662</v>
      </c>
      <c r="B53" s="253">
        <v>1.02138</v>
      </c>
      <c r="C53" s="253">
        <v>0.037021</v>
      </c>
      <c r="D53" s="253">
        <v>2.33E-4</v>
      </c>
      <c r="E53" s="253">
        <v>-0.003893</v>
      </c>
      <c r="F53" s="253">
        <v>-6.5E-5</v>
      </c>
      <c r="G53" s="253">
        <v>-2.69E-4</v>
      </c>
      <c r="H53" s="9">
        <v>4.44</v>
      </c>
      <c r="I53" s="9">
        <v>12.22</v>
      </c>
      <c r="J53" s="9">
        <v>23.89</v>
      </c>
      <c r="K53" s="9">
        <v>46.11</v>
      </c>
      <c r="L53" s="9">
        <v>0.82</v>
      </c>
      <c r="M53" s="9">
        <v>1.3</v>
      </c>
      <c r="N53" s="9" t="s">
        <v>4837</v>
      </c>
    </row>
    <row r="54" ht="14.25" customHeight="1">
      <c r="A54" s="215" t="s">
        <v>4637</v>
      </c>
      <c r="B54" s="253">
        <v>1.12603</v>
      </c>
      <c r="C54" s="253">
        <v>0.041571</v>
      </c>
      <c r="D54" s="253">
        <v>2.53E-4</v>
      </c>
      <c r="E54" s="253">
        <v>-0.010526</v>
      </c>
      <c r="F54" s="253">
        <v>1.0E-5</v>
      </c>
      <c r="G54" s="253">
        <v>-2.56E-4</v>
      </c>
      <c r="H54" s="9">
        <v>4.44</v>
      </c>
      <c r="I54" s="9">
        <v>12.22</v>
      </c>
      <c r="J54" s="9">
        <v>23.89</v>
      </c>
      <c r="K54" s="9">
        <v>46.11</v>
      </c>
      <c r="L54" s="9">
        <v>0.82</v>
      </c>
      <c r="M54" s="9">
        <v>1.3</v>
      </c>
      <c r="N54" s="9" t="s">
        <v>4837</v>
      </c>
    </row>
    <row r="55" ht="14.25" customHeight="1">
      <c r="A55" s="215" t="s">
        <v>4838</v>
      </c>
      <c r="B55" s="253">
        <v>0.985959</v>
      </c>
      <c r="C55" s="253">
        <v>0.049487</v>
      </c>
      <c r="D55" s="253">
        <v>-2.98E-4</v>
      </c>
      <c r="E55" s="253">
        <v>-0.003737</v>
      </c>
      <c r="F55" s="253">
        <v>-4.5E-5</v>
      </c>
      <c r="G55" s="253">
        <v>-5.02E-4</v>
      </c>
      <c r="H55" s="9">
        <v>4.44</v>
      </c>
      <c r="I55" s="9">
        <v>12.22</v>
      </c>
      <c r="J55" s="9">
        <v>23.89</v>
      </c>
      <c r="K55" s="9">
        <v>46.11</v>
      </c>
      <c r="L55" s="9">
        <v>0.82</v>
      </c>
      <c r="M55" s="9">
        <v>1.3</v>
      </c>
      <c r="N55" s="9" t="s">
        <v>4837</v>
      </c>
    </row>
    <row r="56" ht="14.25" customHeight="1">
      <c r="A56" s="215" t="s">
        <v>4663</v>
      </c>
      <c r="B56" s="253">
        <v>0.702194</v>
      </c>
      <c r="C56" s="253">
        <v>-0.004466</v>
      </c>
      <c r="D56" s="253">
        <v>5.35E-4</v>
      </c>
      <c r="E56" s="253">
        <v>-0.005506</v>
      </c>
      <c r="F56" s="253">
        <v>5.44E-4</v>
      </c>
      <c r="G56" s="253">
        <v>-7.29E-4</v>
      </c>
      <c r="H56" s="9">
        <v>4.44</v>
      </c>
      <c r="I56" s="9">
        <v>12.22</v>
      </c>
      <c r="J56" s="9">
        <v>23.89</v>
      </c>
      <c r="K56" s="9">
        <v>46.11</v>
      </c>
      <c r="L56" s="9">
        <v>0.69</v>
      </c>
      <c r="M56" s="9">
        <v>1.45</v>
      </c>
      <c r="N56" s="9" t="s">
        <v>4837</v>
      </c>
    </row>
    <row r="57" ht="14.25" customHeight="1">
      <c r="A57" s="215" t="s">
        <v>4638</v>
      </c>
      <c r="B57" s="253">
        <v>0.542784</v>
      </c>
      <c r="C57" s="253">
        <v>-0.013907</v>
      </c>
      <c r="D57" s="253">
        <v>4.76E-4</v>
      </c>
      <c r="E57" s="253">
        <v>0.012197</v>
      </c>
      <c r="F57" s="253">
        <v>1.49E-4</v>
      </c>
      <c r="G57" s="253">
        <v>-3.34E-4</v>
      </c>
      <c r="H57" s="9">
        <v>4.44</v>
      </c>
      <c r="I57" s="9">
        <v>12.22</v>
      </c>
      <c r="J57" s="9">
        <v>23.89</v>
      </c>
      <c r="K57" s="9">
        <v>46.11</v>
      </c>
      <c r="L57" s="9">
        <v>0.72</v>
      </c>
      <c r="M57" s="9">
        <v>1.3</v>
      </c>
      <c r="N57" s="9" t="s">
        <v>4837</v>
      </c>
    </row>
    <row r="58" ht="14.25" customHeight="1">
      <c r="A58" s="215" t="s">
        <v>4839</v>
      </c>
      <c r="B58" s="253">
        <v>0.570624</v>
      </c>
      <c r="C58" s="253">
        <v>0.011954</v>
      </c>
      <c r="D58" s="253">
        <v>-5.22E-4</v>
      </c>
      <c r="E58" s="253">
        <v>-3.2E-5</v>
      </c>
      <c r="F58" s="253">
        <v>4.21E-4</v>
      </c>
      <c r="G58" s="253">
        <v>-6.06E-4</v>
      </c>
      <c r="H58" s="9">
        <v>4.44</v>
      </c>
      <c r="I58" s="9">
        <v>12.22</v>
      </c>
      <c r="J58" s="9">
        <v>23.89</v>
      </c>
      <c r="K58" s="9">
        <v>46.11</v>
      </c>
      <c r="L58" s="9">
        <v>0.7</v>
      </c>
      <c r="M58" s="9">
        <v>1.38</v>
      </c>
      <c r="N58" s="9" t="s">
        <v>4837</v>
      </c>
    </row>
    <row r="59" ht="14.25" customHeight="1">
      <c r="A59" s="215" t="s">
        <v>4642</v>
      </c>
      <c r="B59" s="253">
        <v>0.96744</v>
      </c>
      <c r="C59" s="253">
        <v>0.037082</v>
      </c>
      <c r="D59" s="253">
        <v>4.34E-4</v>
      </c>
      <c r="E59" s="253">
        <v>-0.005837</v>
      </c>
      <c r="F59" s="253">
        <v>-4.9E-5</v>
      </c>
      <c r="G59" s="253">
        <v>-2.74E-4</v>
      </c>
      <c r="H59" s="9">
        <v>4.44</v>
      </c>
      <c r="I59" s="9">
        <v>12.22</v>
      </c>
      <c r="J59" s="9">
        <v>15.56</v>
      </c>
      <c r="K59" s="9">
        <v>29.44</v>
      </c>
      <c r="L59" s="9">
        <v>0.89</v>
      </c>
      <c r="M59" s="9">
        <v>1.33</v>
      </c>
      <c r="N59" s="9" t="s">
        <v>4837</v>
      </c>
    </row>
    <row r="60" ht="14.25" customHeight="1">
      <c r="A60" s="215" t="s">
        <v>4671</v>
      </c>
      <c r="B60" s="253">
        <v>0.364691</v>
      </c>
      <c r="C60" s="253">
        <v>-0.030521</v>
      </c>
      <c r="D60" s="253">
        <v>-0.00193</v>
      </c>
      <c r="E60" s="253">
        <v>0.066374</v>
      </c>
      <c r="F60" s="253">
        <v>-0.001892</v>
      </c>
      <c r="G60" s="253">
        <v>0.003111</v>
      </c>
      <c r="H60" s="9">
        <v>4.44</v>
      </c>
      <c r="I60" s="9">
        <v>12.22</v>
      </c>
      <c r="J60" s="9">
        <v>15.56</v>
      </c>
      <c r="K60" s="9">
        <v>29.44</v>
      </c>
      <c r="L60" s="9">
        <v>0.87</v>
      </c>
      <c r="M60" s="9">
        <v>0.91</v>
      </c>
      <c r="N60" s="9" t="s">
        <v>4837</v>
      </c>
    </row>
    <row r="61" ht="14.25" customHeight="1">
      <c r="A61" s="215" t="s">
        <v>4840</v>
      </c>
      <c r="B61" s="253">
        <v>0.899926</v>
      </c>
      <c r="C61" s="253">
        <v>0.030102</v>
      </c>
      <c r="D61" s="253">
        <v>-3.32E-4</v>
      </c>
      <c r="E61" s="253">
        <v>-0.001743</v>
      </c>
      <c r="F61" s="253">
        <v>-9.2E-5</v>
      </c>
      <c r="G61" s="253">
        <v>2.29E-4</v>
      </c>
      <c r="H61" s="9">
        <v>4.44</v>
      </c>
      <c r="I61" s="9">
        <v>12.22</v>
      </c>
      <c r="J61" s="9">
        <v>15.56</v>
      </c>
      <c r="K61" s="9">
        <v>29.44</v>
      </c>
      <c r="L61" s="9">
        <v>0.93</v>
      </c>
      <c r="M61" s="9">
        <v>1.21</v>
      </c>
      <c r="N61" s="9" t="s">
        <v>4837</v>
      </c>
    </row>
    <row r="62" ht="14.25" customHeight="1">
      <c r="A62" s="215" t="s">
        <v>4841</v>
      </c>
      <c r="B62" s="254">
        <v>1.15508</v>
      </c>
      <c r="C62" s="253">
        <v>0.036503</v>
      </c>
      <c r="D62" s="253">
        <v>-4.99E-4</v>
      </c>
      <c r="E62" s="253">
        <v>-0.001455</v>
      </c>
      <c r="F62" s="253">
        <v>-4.39E-4</v>
      </c>
      <c r="G62" s="253">
        <v>-1.72E-4</v>
      </c>
      <c r="H62" s="9">
        <v>4.44</v>
      </c>
      <c r="I62" s="9">
        <v>12.22</v>
      </c>
      <c r="J62" s="9">
        <v>15.56</v>
      </c>
      <c r="K62" s="9">
        <v>29.44</v>
      </c>
      <c r="L62" s="9">
        <v>0.86</v>
      </c>
      <c r="M62" s="9">
        <v>1.37</v>
      </c>
      <c r="N62" s="9" t="s">
        <v>4837</v>
      </c>
    </row>
    <row r="63" ht="14.25" customHeight="1">
      <c r="A63" s="215" t="s">
        <v>4842</v>
      </c>
      <c r="B63" s="253">
        <v>1.35608</v>
      </c>
      <c r="C63" s="253">
        <v>0.04875</v>
      </c>
      <c r="D63" s="253">
        <v>-8.88E-4</v>
      </c>
      <c r="E63" s="253">
        <v>-0.014525</v>
      </c>
      <c r="F63" s="253">
        <v>-2.86E-4</v>
      </c>
      <c r="G63" s="253">
        <v>-4.0E-5</v>
      </c>
      <c r="H63" s="9">
        <v>4.44</v>
      </c>
      <c r="I63" s="9">
        <v>12.22</v>
      </c>
      <c r="J63" s="9">
        <v>15.56</v>
      </c>
      <c r="K63" s="9">
        <v>29.44</v>
      </c>
      <c r="L63" s="9">
        <v>0.87</v>
      </c>
      <c r="M63" s="9">
        <v>1.52</v>
      </c>
      <c r="N63" s="9" t="s">
        <v>4837</v>
      </c>
    </row>
    <row r="64" ht="14.25" customHeight="1">
      <c r="A64" s="215" t="s">
        <v>4843</v>
      </c>
      <c r="B64" s="253">
        <v>0.854454</v>
      </c>
      <c r="C64" s="253">
        <v>0.042526</v>
      </c>
      <c r="D64" s="253">
        <v>-1.85E-4</v>
      </c>
      <c r="E64" s="253">
        <v>0.011697</v>
      </c>
      <c r="F64" s="253">
        <v>-4.97E-4</v>
      </c>
      <c r="G64" s="253">
        <v>-4.12E-4</v>
      </c>
      <c r="H64" s="9">
        <v>4.44</v>
      </c>
      <c r="I64" s="9">
        <v>12.22</v>
      </c>
      <c r="J64" s="9">
        <v>15.56</v>
      </c>
      <c r="K64" s="9">
        <v>29.44</v>
      </c>
      <c r="L64" s="9">
        <v>0.9</v>
      </c>
      <c r="M64" s="9">
        <v>1.33</v>
      </c>
      <c r="N64" s="9" t="s">
        <v>4837</v>
      </c>
    </row>
    <row r="65" ht="14.25" customHeight="1">
      <c r="A65" s="215" t="s">
        <v>4643</v>
      </c>
      <c r="B65" s="254">
        <v>0.665307</v>
      </c>
      <c r="C65" s="253">
        <v>-0.009339</v>
      </c>
      <c r="D65" s="253">
        <v>4.83E-4</v>
      </c>
      <c r="E65" s="253">
        <v>0.009492</v>
      </c>
      <c r="F65" s="253">
        <v>5.44E-4</v>
      </c>
      <c r="G65" s="253">
        <v>-8.64E-4</v>
      </c>
      <c r="H65" s="9">
        <v>4.44</v>
      </c>
      <c r="I65" s="9">
        <v>12.22</v>
      </c>
      <c r="J65" s="9">
        <v>15.56</v>
      </c>
      <c r="K65" s="9">
        <v>29.44</v>
      </c>
      <c r="L65" s="9">
        <v>0.74</v>
      </c>
      <c r="M65" s="9">
        <v>1.27</v>
      </c>
      <c r="N65" s="9" t="s">
        <v>4837</v>
      </c>
    </row>
    <row r="66" ht="14.25" customHeight="1">
      <c r="A66" s="215" t="s">
        <v>4672</v>
      </c>
      <c r="B66" s="253">
        <v>0.658643</v>
      </c>
      <c r="C66" s="253">
        <v>-0.025339</v>
      </c>
      <c r="D66" s="253">
        <v>9.91E-4</v>
      </c>
      <c r="E66" s="253">
        <v>0.012801</v>
      </c>
      <c r="F66" s="253">
        <v>1.71E-4</v>
      </c>
      <c r="G66" s="253">
        <v>-3.01E-4</v>
      </c>
      <c r="H66" s="9">
        <v>4.44</v>
      </c>
      <c r="I66" s="9">
        <v>12.22</v>
      </c>
      <c r="J66" s="9">
        <v>15.56</v>
      </c>
      <c r="K66" s="9">
        <v>29.44</v>
      </c>
      <c r="L66" s="9">
        <v>0.68</v>
      </c>
      <c r="M66" s="9">
        <v>1.05</v>
      </c>
      <c r="N66" s="9" t="s">
        <v>4837</v>
      </c>
    </row>
    <row r="67" ht="14.25" customHeight="1">
      <c r="A67" s="215" t="s">
        <v>4844</v>
      </c>
      <c r="B67" s="253">
        <v>0.428265</v>
      </c>
      <c r="C67" s="253">
        <v>-0.024071</v>
      </c>
      <c r="D67" s="253">
        <v>8.49E-4</v>
      </c>
      <c r="E67" s="253">
        <v>0.016416</v>
      </c>
      <c r="F67" s="253">
        <v>3.81E-4</v>
      </c>
      <c r="G67" s="253">
        <v>-5.9E-4</v>
      </c>
      <c r="H67" s="9">
        <v>4.44</v>
      </c>
      <c r="I67" s="9">
        <v>12.22</v>
      </c>
      <c r="J67" s="9">
        <v>15.56</v>
      </c>
      <c r="K67" s="9">
        <v>29.44</v>
      </c>
      <c r="L67" s="9">
        <v>0.5</v>
      </c>
      <c r="M67" s="9">
        <v>1.07</v>
      </c>
      <c r="N67" s="9" t="s">
        <v>4837</v>
      </c>
    </row>
    <row r="68" ht="14.25" customHeight="1">
      <c r="A68" s="215" t="s">
        <v>4845</v>
      </c>
      <c r="B68" s="253">
        <v>0.711108</v>
      </c>
      <c r="C68" s="253">
        <v>-0.023515</v>
      </c>
      <c r="D68" s="253">
        <v>0.001194</v>
      </c>
      <c r="E68" s="253">
        <v>0.017737</v>
      </c>
      <c r="F68" s="253">
        <v>1.52E-4</v>
      </c>
      <c r="G68" s="253">
        <v>-0.001159</v>
      </c>
      <c r="H68" s="9">
        <v>4.44</v>
      </c>
      <c r="I68" s="9">
        <v>12.22</v>
      </c>
      <c r="J68" s="9">
        <v>15.56</v>
      </c>
      <c r="K68" s="9">
        <v>29.44</v>
      </c>
      <c r="L68" s="9">
        <v>0.69</v>
      </c>
      <c r="M68" s="9">
        <v>1.13</v>
      </c>
      <c r="N68" s="9" t="s">
        <v>4837</v>
      </c>
    </row>
    <row r="69" ht="14.25" customHeight="1">
      <c r="A69" s="215" t="s">
        <v>4846</v>
      </c>
      <c r="B69" s="253">
        <v>0.756376</v>
      </c>
      <c r="C69" s="253">
        <v>-0.015019</v>
      </c>
      <c r="D69" s="253">
        <v>1.56E-4</v>
      </c>
      <c r="E69" s="253">
        <v>0.00246</v>
      </c>
      <c r="F69" s="253">
        <v>5.15E-4</v>
      </c>
      <c r="G69" s="253">
        <v>-6.87E-4</v>
      </c>
      <c r="H69" s="9">
        <v>4.44</v>
      </c>
      <c r="I69" s="9">
        <v>12.22</v>
      </c>
      <c r="J69" s="9">
        <v>15.56</v>
      </c>
      <c r="K69" s="9">
        <v>29.44</v>
      </c>
      <c r="L69" s="9">
        <v>0.63</v>
      </c>
      <c r="M69" s="9">
        <v>1.12</v>
      </c>
      <c r="N69" s="9" t="s">
        <v>4837</v>
      </c>
    </row>
    <row r="70" ht="14.25" customHeight="1">
      <c r="A70" s="215" t="s">
        <v>4847</v>
      </c>
      <c r="B70" s="253">
        <v>0.737625</v>
      </c>
      <c r="C70" s="253">
        <v>0.001456</v>
      </c>
      <c r="D70" s="253">
        <v>-2.23E-4</v>
      </c>
      <c r="E70" s="253">
        <v>0.007116</v>
      </c>
      <c r="F70" s="253">
        <v>2.67E-4</v>
      </c>
      <c r="G70" s="253">
        <v>-7.35E-4</v>
      </c>
      <c r="H70" s="9">
        <v>4.44</v>
      </c>
      <c r="I70" s="9">
        <v>12.22</v>
      </c>
      <c r="J70" s="9">
        <v>15.56</v>
      </c>
      <c r="K70" s="9">
        <v>29.44</v>
      </c>
      <c r="L70" s="9">
        <v>0.76</v>
      </c>
      <c r="M70" s="9">
        <v>1.08</v>
      </c>
      <c r="N70" s="9" t="s">
        <v>4837</v>
      </c>
    </row>
    <row r="71" ht="14.25" customHeight="1">
      <c r="A71" s="215" t="s">
        <v>4848</v>
      </c>
      <c r="B71" s="253">
        <v>0.942879</v>
      </c>
      <c r="C71" s="253">
        <v>0.009538</v>
      </c>
      <c r="D71" s="253">
        <v>6.84E-4</v>
      </c>
      <c r="E71" s="253">
        <v>-0.011002</v>
      </c>
      <c r="F71" s="253">
        <v>6.0E-6</v>
      </c>
      <c r="G71" s="253">
        <v>-1.0E-5</v>
      </c>
      <c r="H71" s="9">
        <v>13.89</v>
      </c>
      <c r="I71" s="9">
        <v>25.0</v>
      </c>
      <c r="J71" s="9">
        <v>23.89</v>
      </c>
      <c r="K71" s="9">
        <v>46.11</v>
      </c>
      <c r="L71" s="9">
        <v>0.71</v>
      </c>
      <c r="M71" s="9">
        <v>1.34</v>
      </c>
      <c r="N71" s="9" t="s">
        <v>4837</v>
      </c>
    </row>
    <row r="72" ht="14.25" customHeight="1">
      <c r="A72" s="215" t="s">
        <v>4712</v>
      </c>
      <c r="B72" s="253">
        <v>0.86779</v>
      </c>
      <c r="C72" s="253">
        <v>0.014245</v>
      </c>
      <c r="D72" s="253">
        <v>5.54E-4</v>
      </c>
      <c r="E72" s="253">
        <v>-0.007569</v>
      </c>
      <c r="F72" s="253">
        <v>3.2E-5</v>
      </c>
      <c r="G72" s="253">
        <v>-1.91E-4</v>
      </c>
      <c r="H72" s="9">
        <v>13.89</v>
      </c>
      <c r="I72" s="9">
        <v>25.0</v>
      </c>
      <c r="J72" s="9">
        <v>23.89</v>
      </c>
      <c r="K72" s="9">
        <v>46.11</v>
      </c>
      <c r="L72" s="9">
        <v>0.77</v>
      </c>
      <c r="M72" s="9">
        <v>1.29</v>
      </c>
      <c r="N72" s="9" t="s">
        <v>4837</v>
      </c>
    </row>
    <row r="73" ht="14.25" customHeight="1">
      <c r="A73" s="215" t="s">
        <v>4849</v>
      </c>
      <c r="B73" s="253">
        <v>0.341434</v>
      </c>
      <c r="C73" s="253">
        <v>0.03481</v>
      </c>
      <c r="D73" s="253">
        <v>-6.25E-4</v>
      </c>
      <c r="E73" s="253">
        <v>0.004941</v>
      </c>
      <c r="F73" s="253">
        <v>4.37E-4</v>
      </c>
      <c r="G73" s="253">
        <v>-7.29E-4</v>
      </c>
      <c r="H73" s="9">
        <v>13.89</v>
      </c>
      <c r="I73" s="9">
        <v>25.0</v>
      </c>
      <c r="J73" s="9">
        <v>23.89</v>
      </c>
      <c r="K73" s="9">
        <v>46.11</v>
      </c>
      <c r="L73" s="9">
        <v>0.75</v>
      </c>
      <c r="M73" s="9">
        <v>1.4</v>
      </c>
      <c r="N73" s="9" t="s">
        <v>4837</v>
      </c>
    </row>
    <row r="74" ht="14.25" customHeight="1">
      <c r="A74" s="215" t="s">
        <v>4728</v>
      </c>
      <c r="B74" s="253">
        <v>-0.199992</v>
      </c>
      <c r="C74" s="253">
        <v>-0.035686</v>
      </c>
      <c r="D74" s="253">
        <v>7.87E-4</v>
      </c>
      <c r="E74" s="253">
        <v>0.074834</v>
      </c>
      <c r="F74" s="253">
        <v>-5.16E-4</v>
      </c>
      <c r="G74" s="253">
        <v>-5.73E-4</v>
      </c>
      <c r="H74" s="9">
        <v>13.89</v>
      </c>
      <c r="I74" s="9">
        <v>25.0</v>
      </c>
      <c r="J74" s="9">
        <v>23.89</v>
      </c>
      <c r="K74" s="9">
        <v>46.11</v>
      </c>
      <c r="L74" s="9">
        <v>0.55</v>
      </c>
      <c r="M74" s="9">
        <v>1.44</v>
      </c>
      <c r="N74" s="9" t="s">
        <v>4837</v>
      </c>
    </row>
    <row r="75" ht="14.25" customHeight="1">
      <c r="A75" s="215" t="s">
        <v>4850</v>
      </c>
      <c r="B75" s="253">
        <v>-1.790474</v>
      </c>
      <c r="C75" s="253">
        <v>-0.028777</v>
      </c>
      <c r="D75" s="253">
        <v>7.63E-4</v>
      </c>
      <c r="E75" s="253">
        <v>0.153391</v>
      </c>
      <c r="F75" s="253">
        <v>-0.001482</v>
      </c>
      <c r="G75" s="253">
        <v>-7.21E-4</v>
      </c>
      <c r="H75" s="9">
        <v>13.89</v>
      </c>
      <c r="I75" s="9">
        <v>25.0</v>
      </c>
      <c r="J75" s="9">
        <v>23.89</v>
      </c>
      <c r="K75" s="9">
        <v>46.11</v>
      </c>
      <c r="L75" s="9">
        <v>0.35</v>
      </c>
      <c r="M75" s="9">
        <v>1.42</v>
      </c>
      <c r="N75" s="9" t="s">
        <v>4837</v>
      </c>
    </row>
    <row r="76" ht="14.25" customHeight="1">
      <c r="A76" s="215" t="s">
        <v>4851</v>
      </c>
      <c r="B76" s="253">
        <v>-3.060538</v>
      </c>
      <c r="C76" s="253">
        <v>-0.023207</v>
      </c>
      <c r="D76" s="253">
        <v>7.44E-4</v>
      </c>
      <c r="E76" s="253">
        <v>0.216093</v>
      </c>
      <c r="F76" s="253">
        <v>-0.002253</v>
      </c>
      <c r="G76" s="253">
        <v>-8.39E-4</v>
      </c>
      <c r="H76" s="9">
        <v>13.89</v>
      </c>
      <c r="I76" s="9">
        <v>25.0</v>
      </c>
      <c r="J76" s="9">
        <v>23.89</v>
      </c>
      <c r="K76" s="9">
        <v>46.11</v>
      </c>
      <c r="L76" s="9">
        <v>0.2</v>
      </c>
      <c r="M76" s="9">
        <v>1.4</v>
      </c>
      <c r="N76" s="9" t="s">
        <v>4837</v>
      </c>
    </row>
    <row r="77" ht="14.25" customHeight="1">
      <c r="A77" s="215" t="s">
        <v>4852</v>
      </c>
      <c r="B77" s="253">
        <v>0.686684</v>
      </c>
      <c r="C77" s="253">
        <v>-0.035826</v>
      </c>
      <c r="D77" s="253">
        <v>7.81E-4</v>
      </c>
      <c r="E77" s="253">
        <v>0.025564</v>
      </c>
      <c r="F77" s="253">
        <v>1.63E-4</v>
      </c>
      <c r="G77" s="253">
        <v>-5.59E-4</v>
      </c>
      <c r="H77" s="9">
        <v>13.89</v>
      </c>
      <c r="I77" s="9">
        <v>25.0</v>
      </c>
      <c r="J77" s="9">
        <v>23.89</v>
      </c>
      <c r="K77" s="9">
        <v>46.11</v>
      </c>
      <c r="L77" s="9">
        <v>0.65</v>
      </c>
      <c r="M77" s="9">
        <v>1.51</v>
      </c>
      <c r="N77" s="9" t="s">
        <v>4837</v>
      </c>
    </row>
    <row r="78" ht="14.25" customHeight="1">
      <c r="A78" s="215" t="s">
        <v>4853</v>
      </c>
      <c r="B78" s="253">
        <v>-1.247121</v>
      </c>
      <c r="C78" s="253">
        <v>-0.027513</v>
      </c>
      <c r="D78" s="253">
        <v>7.52E-4</v>
      </c>
      <c r="E78" s="253">
        <v>0.121123</v>
      </c>
      <c r="F78" s="253">
        <v>-0.001013</v>
      </c>
      <c r="G78" s="253">
        <v>-7.36E-4</v>
      </c>
      <c r="H78" s="9">
        <v>13.89</v>
      </c>
      <c r="I78" s="9">
        <v>25.0</v>
      </c>
      <c r="J78" s="9">
        <v>23.89</v>
      </c>
      <c r="K78" s="9">
        <v>46.11</v>
      </c>
      <c r="L78" s="9">
        <v>0.41</v>
      </c>
      <c r="M78" s="9">
        <v>1.48</v>
      </c>
      <c r="N78" s="9" t="s">
        <v>4837</v>
      </c>
    </row>
    <row r="79" ht="14.25" customHeight="1">
      <c r="A79" s="215" t="s">
        <v>4854</v>
      </c>
      <c r="B79" s="253">
        <v>-2.72492</v>
      </c>
      <c r="C79" s="253">
        <v>-0.02112</v>
      </c>
      <c r="D79" s="253">
        <v>7.3E-4</v>
      </c>
      <c r="E79" s="253">
        <v>0.194128</v>
      </c>
      <c r="F79" s="253">
        <v>-0.001911</v>
      </c>
      <c r="G79" s="253">
        <v>-8.72E-4</v>
      </c>
      <c r="H79" s="9">
        <v>13.89</v>
      </c>
      <c r="I79" s="9">
        <v>25.0</v>
      </c>
      <c r="J79" s="9">
        <v>23.89</v>
      </c>
      <c r="K79" s="9">
        <v>46.11</v>
      </c>
      <c r="L79" s="9">
        <v>0.23</v>
      </c>
      <c r="M79" s="9">
        <v>1.45</v>
      </c>
      <c r="N79" s="9" t="s">
        <v>4837</v>
      </c>
    </row>
    <row r="80" ht="14.25" customHeight="1">
      <c r="A80" s="215" t="s">
        <v>4714</v>
      </c>
      <c r="B80" s="253">
        <v>0.116709</v>
      </c>
      <c r="C80" s="253">
        <v>0.028458</v>
      </c>
      <c r="D80" s="253">
        <v>-4.11E-4</v>
      </c>
      <c r="E80" s="253">
        <v>0.021422</v>
      </c>
      <c r="F80" s="253">
        <v>1.62E-4</v>
      </c>
      <c r="G80" s="253">
        <v>-6.8E-4</v>
      </c>
      <c r="H80" s="9">
        <v>13.89</v>
      </c>
      <c r="I80" s="9">
        <v>25.0</v>
      </c>
      <c r="J80" s="9">
        <v>23.89</v>
      </c>
      <c r="K80" s="9">
        <v>46.11</v>
      </c>
      <c r="L80" s="9">
        <v>0.77</v>
      </c>
      <c r="M80" s="9">
        <v>1.33</v>
      </c>
      <c r="N80" s="9" t="s">
        <v>4837</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4855</v>
      </c>
      <c r="B1" s="5"/>
      <c r="C1" s="5"/>
      <c r="D1" s="5"/>
      <c r="E1" s="5"/>
      <c r="F1" s="5"/>
      <c r="G1" s="5"/>
      <c r="H1" s="5"/>
      <c r="I1" s="5"/>
    </row>
    <row r="2" ht="14.25" customHeight="1">
      <c r="A2" s="5"/>
      <c r="B2" s="5"/>
      <c r="C2" s="5"/>
      <c r="D2" s="5"/>
      <c r="E2" s="5"/>
      <c r="F2" s="5"/>
      <c r="G2" s="5"/>
      <c r="H2" s="5"/>
      <c r="I2" s="5"/>
    </row>
    <row r="3" ht="14.25" customHeight="1">
      <c r="A3" s="48" t="s">
        <v>28</v>
      </c>
      <c r="B3" s="48" t="s">
        <v>4794</v>
      </c>
      <c r="C3" s="48" t="s">
        <v>4795</v>
      </c>
      <c r="D3" s="48" t="s">
        <v>4796</v>
      </c>
      <c r="E3" s="48" t="s">
        <v>4800</v>
      </c>
      <c r="F3" s="48" t="s">
        <v>4801</v>
      </c>
      <c r="G3" s="250" t="s">
        <v>4804</v>
      </c>
      <c r="H3" s="250" t="s">
        <v>4805</v>
      </c>
      <c r="I3" s="48" t="s">
        <v>4806</v>
      </c>
    </row>
    <row r="4" ht="14.25" customHeight="1">
      <c r="A4" s="11" t="s">
        <v>4856</v>
      </c>
      <c r="B4" s="251">
        <v>0.141</v>
      </c>
      <c r="C4" s="251">
        <v>0.655</v>
      </c>
      <c r="D4" s="251">
        <v>0.203</v>
      </c>
      <c r="E4" s="11">
        <v>0.0</v>
      </c>
      <c r="F4" s="11">
        <v>1.0</v>
      </c>
      <c r="G4" s="11"/>
      <c r="H4" s="11"/>
      <c r="I4" s="11" t="s">
        <v>4808</v>
      </c>
    </row>
    <row r="5" ht="14.25" customHeight="1">
      <c r="A5" s="11" t="s">
        <v>4857</v>
      </c>
      <c r="B5" s="251">
        <v>0.141</v>
      </c>
      <c r="C5" s="251">
        <v>0.655</v>
      </c>
      <c r="D5" s="251">
        <v>0.203</v>
      </c>
      <c r="E5" s="11">
        <v>0.0</v>
      </c>
      <c r="F5" s="11">
        <v>1.0</v>
      </c>
      <c r="G5" s="11"/>
      <c r="H5" s="11"/>
      <c r="I5" s="11" t="s">
        <v>4808</v>
      </c>
    </row>
    <row r="6" ht="14.25" customHeight="1">
      <c r="A6" s="11" t="s">
        <v>4858</v>
      </c>
      <c r="B6" s="251">
        <v>0.141</v>
      </c>
      <c r="C6" s="251">
        <v>0.655</v>
      </c>
      <c r="D6" s="251">
        <v>0.203</v>
      </c>
      <c r="E6" s="11">
        <v>0.0</v>
      </c>
      <c r="F6" s="11">
        <v>1.0</v>
      </c>
      <c r="G6" s="11"/>
      <c r="H6" s="11"/>
      <c r="I6" s="11" t="s">
        <v>4808</v>
      </c>
    </row>
    <row r="7" ht="14.25" customHeight="1">
      <c r="A7" s="11" t="s">
        <v>4859</v>
      </c>
      <c r="B7" s="251">
        <v>0.141</v>
      </c>
      <c r="C7" s="251">
        <v>0.655</v>
      </c>
      <c r="D7" s="251">
        <v>0.203</v>
      </c>
      <c r="E7" s="11">
        <v>0.0</v>
      </c>
      <c r="F7" s="11">
        <v>1.0</v>
      </c>
      <c r="G7" s="11"/>
      <c r="H7" s="11"/>
      <c r="I7" s="11" t="s">
        <v>4808</v>
      </c>
    </row>
    <row r="8" ht="14.25" customHeight="1">
      <c r="A8" s="11" t="s">
        <v>4635</v>
      </c>
      <c r="B8" s="251">
        <v>0.141</v>
      </c>
      <c r="C8" s="251">
        <v>0.655</v>
      </c>
      <c r="D8" s="251">
        <v>0.203</v>
      </c>
      <c r="E8" s="11">
        <v>0.0</v>
      </c>
      <c r="F8" s="11">
        <v>1.0</v>
      </c>
      <c r="G8" s="11"/>
      <c r="H8" s="11"/>
      <c r="I8" s="11" t="s">
        <v>4860</v>
      </c>
    </row>
    <row r="9" ht="14.25" customHeight="1">
      <c r="A9" s="11" t="s">
        <v>4707</v>
      </c>
      <c r="B9" s="11">
        <v>0.90949556</v>
      </c>
      <c r="C9" s="11">
        <v>0.09864773</v>
      </c>
      <c r="D9" s="11">
        <v>-0.00819488</v>
      </c>
      <c r="E9" s="11">
        <v>0.0</v>
      </c>
      <c r="F9" s="11">
        <v>1.0</v>
      </c>
      <c r="G9" s="11"/>
      <c r="H9" s="11"/>
      <c r="I9" s="11"/>
    </row>
    <row r="10" ht="14.25" customHeight="1">
      <c r="A10" s="11" t="s">
        <v>4754</v>
      </c>
      <c r="B10" s="11">
        <v>0.8</v>
      </c>
      <c r="C10" s="11">
        <v>0.2</v>
      </c>
      <c r="D10" s="11">
        <v>0.0</v>
      </c>
      <c r="E10" s="11">
        <v>0.5</v>
      </c>
      <c r="F10" s="11">
        <v>1.5</v>
      </c>
      <c r="G10" s="11"/>
      <c r="H10" s="11"/>
      <c r="I10" s="11"/>
    </row>
    <row r="11" ht="14.25" customHeight="1">
      <c r="A11" s="11" t="s">
        <v>4756</v>
      </c>
      <c r="B11" s="11">
        <v>1.156</v>
      </c>
      <c r="C11" s="11">
        <v>-0.1816</v>
      </c>
      <c r="D11" s="11">
        <v>0.0256</v>
      </c>
      <c r="E11" s="11">
        <v>0.5</v>
      </c>
      <c r="F11" s="11">
        <v>1.5</v>
      </c>
      <c r="G11" s="11"/>
      <c r="H11" s="11"/>
      <c r="I11" s="11"/>
    </row>
    <row r="12" ht="14.25" customHeight="1">
      <c r="A12" s="11" t="s">
        <v>4721</v>
      </c>
      <c r="B12" s="11">
        <v>0.85</v>
      </c>
      <c r="C12" s="11">
        <v>0.15</v>
      </c>
      <c r="D12" s="11">
        <v>0.0</v>
      </c>
      <c r="E12" s="11">
        <v>0.0</v>
      </c>
      <c r="F12" s="11">
        <v>1.0</v>
      </c>
      <c r="G12" s="11"/>
      <c r="H12" s="11"/>
      <c r="I12" s="11"/>
    </row>
    <row r="13" ht="14.25" customHeight="1">
      <c r="A13" s="11" t="s">
        <v>4861</v>
      </c>
      <c r="B13" s="11">
        <v>0.75</v>
      </c>
      <c r="C13" s="11">
        <v>0.25</v>
      </c>
      <c r="D13" s="11">
        <v>0.0</v>
      </c>
      <c r="E13" s="11">
        <v>0.0</v>
      </c>
      <c r="F13" s="11">
        <v>1.0</v>
      </c>
      <c r="G13" s="11"/>
      <c r="H13" s="11"/>
      <c r="I13" s="11" t="s">
        <v>4862</v>
      </c>
    </row>
    <row r="14" ht="14.25" customHeight="1">
      <c r="A14" s="11" t="s">
        <v>4726</v>
      </c>
      <c r="B14" s="11">
        <v>0.771</v>
      </c>
      <c r="C14" s="11">
        <v>0.229</v>
      </c>
      <c r="D14" s="11">
        <v>0.0</v>
      </c>
      <c r="E14" s="11">
        <v>0.0</v>
      </c>
      <c r="F14" s="11">
        <v>1.0</v>
      </c>
      <c r="G14" s="11"/>
      <c r="H14" s="11"/>
      <c r="I14" s="11" t="s">
        <v>4825</v>
      </c>
    </row>
    <row r="15" ht="14.25" customHeight="1">
      <c r="A15" s="11" t="s">
        <v>4723</v>
      </c>
      <c r="B15" s="11">
        <v>0.77136</v>
      </c>
      <c r="C15" s="11">
        <v>0.34053</v>
      </c>
      <c r="D15" s="11">
        <v>-0.11088</v>
      </c>
      <c r="E15" s="11">
        <v>0.75918</v>
      </c>
      <c r="F15" s="11">
        <v>1.13877</v>
      </c>
      <c r="G15" s="11"/>
      <c r="H15" s="11"/>
      <c r="I15" s="11" t="s">
        <v>4825</v>
      </c>
    </row>
    <row r="16" ht="14.25" customHeight="1">
      <c r="A16" s="11" t="s">
        <v>4718</v>
      </c>
      <c r="B16" s="11">
        <v>0.8</v>
      </c>
      <c r="C16" s="11">
        <v>0.2</v>
      </c>
      <c r="D16" s="11">
        <v>0.0</v>
      </c>
      <c r="E16" s="11">
        <v>0.5</v>
      </c>
      <c r="F16" s="11">
        <v>1.5</v>
      </c>
      <c r="G16" s="11"/>
      <c r="H16" s="11"/>
      <c r="I16" s="11" t="s">
        <v>4863</v>
      </c>
    </row>
    <row r="17" ht="14.25" customHeight="1">
      <c r="A17" s="11" t="s">
        <v>4720</v>
      </c>
      <c r="B17" s="11">
        <v>1.1552</v>
      </c>
      <c r="C17" s="11">
        <v>-0.1808</v>
      </c>
      <c r="D17" s="11">
        <v>0.0256</v>
      </c>
      <c r="E17" s="11">
        <v>0.5</v>
      </c>
      <c r="F17" s="11">
        <v>1.5</v>
      </c>
      <c r="G17" s="11"/>
      <c r="H17" s="11"/>
      <c r="I17" s="11" t="s">
        <v>4864</v>
      </c>
    </row>
    <row r="18" ht="14.25" customHeight="1">
      <c r="A18" s="11" t="s">
        <v>4865</v>
      </c>
      <c r="B18" s="11">
        <v>0.90949556</v>
      </c>
      <c r="C18" s="11">
        <v>0.09864773</v>
      </c>
      <c r="D18" s="11">
        <v>-0.00819488</v>
      </c>
      <c r="E18" s="11">
        <v>0.0</v>
      </c>
      <c r="F18" s="11">
        <v>1.0</v>
      </c>
      <c r="G18" s="11"/>
      <c r="H18" s="11"/>
      <c r="I18" s="11" t="s">
        <v>4866</v>
      </c>
    </row>
    <row r="19" ht="14.25" customHeight="1">
      <c r="A19" s="11" t="s">
        <v>4867</v>
      </c>
      <c r="B19" s="11">
        <v>1.156</v>
      </c>
      <c r="C19" s="11">
        <v>-0.1816</v>
      </c>
      <c r="D19" s="11">
        <v>0.0256</v>
      </c>
      <c r="E19" s="11">
        <v>0.5</v>
      </c>
      <c r="F19" s="11">
        <v>1.5</v>
      </c>
      <c r="G19" s="11"/>
      <c r="H19" s="11"/>
      <c r="I19" s="11" t="s">
        <v>4862</v>
      </c>
    </row>
    <row r="20" ht="14.25" customHeight="1">
      <c r="A20" s="11" t="s">
        <v>4868</v>
      </c>
      <c r="B20" s="11">
        <v>1.192</v>
      </c>
      <c r="C20" s="11">
        <v>-0.1917</v>
      </c>
      <c r="D20" s="11">
        <v>0.0</v>
      </c>
      <c r="E20" s="11">
        <v>0.776</v>
      </c>
      <c r="F20" s="11">
        <v>1.197</v>
      </c>
      <c r="G20" s="11"/>
      <c r="H20" s="11"/>
      <c r="I20" s="11" t="s">
        <v>4866</v>
      </c>
    </row>
    <row r="21" ht="14.25" customHeight="1">
      <c r="A21" s="11" t="s">
        <v>4869</v>
      </c>
      <c r="B21" s="11">
        <v>1.19525</v>
      </c>
      <c r="C21" s="11">
        <v>-0.306138</v>
      </c>
      <c r="D21" s="11">
        <v>0.110973</v>
      </c>
      <c r="E21" s="11">
        <v>0.75</v>
      </c>
      <c r="F21" s="11">
        <v>1.25</v>
      </c>
      <c r="G21" s="11"/>
      <c r="H21" s="11"/>
      <c r="I21" s="11" t="s">
        <v>4870</v>
      </c>
    </row>
    <row r="22" ht="14.25" customHeight="1">
      <c r="A22" s="11" t="s">
        <v>4725</v>
      </c>
      <c r="B22" s="11">
        <v>1.2055</v>
      </c>
      <c r="C22" s="11">
        <v>-0.32953</v>
      </c>
      <c r="D22" s="11">
        <v>0.12308</v>
      </c>
      <c r="E22" s="11">
        <v>0.75918</v>
      </c>
      <c r="F22" s="11">
        <v>1.13877</v>
      </c>
      <c r="G22" s="11"/>
      <c r="H22" s="11"/>
      <c r="I22" s="11" t="s">
        <v>4825</v>
      </c>
    </row>
    <row r="23" ht="14.25" customHeight="1">
      <c r="A23" s="46" t="s">
        <v>4676</v>
      </c>
      <c r="B23" s="46">
        <v>0.04412</v>
      </c>
      <c r="C23" s="46">
        <v>0.640367</v>
      </c>
      <c r="D23" s="46">
        <v>0.3195553</v>
      </c>
      <c r="E23" s="46">
        <v>0.0</v>
      </c>
      <c r="F23" s="46">
        <v>1.0</v>
      </c>
      <c r="G23" s="46"/>
      <c r="H23" s="46"/>
      <c r="I23" s="46" t="s">
        <v>4773</v>
      </c>
    </row>
    <row r="24" ht="14.25" customHeight="1">
      <c r="A24" s="46" t="s">
        <v>4679</v>
      </c>
      <c r="B24" s="46">
        <v>0.081441</v>
      </c>
      <c r="C24" s="46">
        <v>0.419271</v>
      </c>
      <c r="D24" s="46">
        <v>0.499396</v>
      </c>
      <c r="E24" s="46">
        <v>0.0</v>
      </c>
      <c r="F24" s="46">
        <v>1.0</v>
      </c>
      <c r="G24" s="46"/>
      <c r="H24" s="46"/>
      <c r="I24" s="46" t="s">
        <v>4773</v>
      </c>
    </row>
    <row r="25" ht="14.25" customHeight="1">
      <c r="A25" s="46" t="s">
        <v>4682</v>
      </c>
      <c r="B25" s="46">
        <v>0.330188</v>
      </c>
      <c r="C25" s="46">
        <v>0.235543</v>
      </c>
      <c r="D25" s="46">
        <v>0.4607083</v>
      </c>
      <c r="E25" s="46">
        <v>0.0</v>
      </c>
      <c r="F25" s="46">
        <v>1.0</v>
      </c>
      <c r="G25" s="46"/>
      <c r="H25" s="46"/>
      <c r="I25" s="46" t="s">
        <v>4773</v>
      </c>
    </row>
    <row r="26" ht="14.25" customHeight="1">
      <c r="A26" s="46" t="s">
        <v>4685</v>
      </c>
      <c r="B26" s="46">
        <v>0.171493</v>
      </c>
      <c r="C26" s="46">
        <v>0.588202</v>
      </c>
      <c r="D26" s="46">
        <v>0.2373726</v>
      </c>
      <c r="E26" s="46">
        <v>0.0</v>
      </c>
      <c r="F26" s="46">
        <v>1.0</v>
      </c>
      <c r="G26" s="46"/>
      <c r="H26" s="46"/>
      <c r="I26" s="46" t="s">
        <v>4773</v>
      </c>
    </row>
    <row r="27" ht="14.25" customHeight="1">
      <c r="A27" s="46" t="s">
        <v>4733</v>
      </c>
      <c r="B27" s="46">
        <v>1.0</v>
      </c>
      <c r="C27" s="46">
        <v>0.0</v>
      </c>
      <c r="D27" s="46">
        <v>0.0</v>
      </c>
      <c r="E27" s="46">
        <v>0.0</v>
      </c>
      <c r="F27" s="46">
        <v>1.0</v>
      </c>
      <c r="G27" s="46"/>
      <c r="H27" s="46"/>
      <c r="I27" s="46" t="s">
        <v>4773</v>
      </c>
    </row>
    <row r="28" ht="14.25" customHeight="1">
      <c r="A28" s="46" t="s">
        <v>4735</v>
      </c>
      <c r="B28" s="46">
        <v>1.0</v>
      </c>
      <c r="C28" s="46">
        <v>0.0</v>
      </c>
      <c r="D28" s="46">
        <v>0.0</v>
      </c>
      <c r="E28" s="46">
        <v>0.0</v>
      </c>
      <c r="F28" s="46">
        <v>1.0</v>
      </c>
      <c r="G28" s="46"/>
      <c r="H28" s="46"/>
      <c r="I28" s="46" t="s">
        <v>4773</v>
      </c>
    </row>
    <row r="29" ht="14.25" customHeight="1">
      <c r="A29" s="46" t="s">
        <v>4750</v>
      </c>
      <c r="B29" s="46">
        <v>1.3824</v>
      </c>
      <c r="C29" s="46">
        <v>-0.4336</v>
      </c>
      <c r="D29" s="46">
        <v>0.0512</v>
      </c>
      <c r="E29" s="46">
        <v>0.0</v>
      </c>
      <c r="F29" s="46">
        <v>1.0</v>
      </c>
      <c r="G29" s="46"/>
      <c r="H29" s="46"/>
      <c r="I29" s="46" t="s">
        <v>4773</v>
      </c>
    </row>
    <row r="30" ht="14.25" customHeight="1">
      <c r="A30" s="236" t="s">
        <v>4664</v>
      </c>
      <c r="B30" s="255">
        <v>0.063691</v>
      </c>
      <c r="C30" s="255">
        <v>0.584888</v>
      </c>
      <c r="D30" s="255">
        <v>0.352803</v>
      </c>
      <c r="E30" s="46">
        <v>0.0</v>
      </c>
      <c r="F30" s="46">
        <v>1.0</v>
      </c>
      <c r="G30" s="9">
        <v>0.06</v>
      </c>
      <c r="H30" s="9"/>
      <c r="I30" s="9" t="s">
        <v>4837</v>
      </c>
    </row>
    <row r="31" ht="14.25" customHeight="1">
      <c r="A31" s="236" t="s">
        <v>4639</v>
      </c>
      <c r="B31" s="255">
        <v>0.114437</v>
      </c>
      <c r="C31" s="255">
        <v>0.545933</v>
      </c>
      <c r="D31" s="255">
        <v>0.342299</v>
      </c>
      <c r="E31" s="46">
        <v>0.0</v>
      </c>
      <c r="F31" s="46">
        <v>1.0</v>
      </c>
      <c r="G31" s="9">
        <v>0.11</v>
      </c>
      <c r="H31" s="9"/>
      <c r="I31" s="9" t="s">
        <v>4837</v>
      </c>
    </row>
    <row r="32" ht="14.25" customHeight="1">
      <c r="A32" s="236" t="s">
        <v>4871</v>
      </c>
      <c r="B32" s="255">
        <v>0.036487</v>
      </c>
      <c r="C32" s="255">
        <v>0.734743</v>
      </c>
      <c r="D32" s="255">
        <v>0.219947</v>
      </c>
      <c r="E32" s="46">
        <v>0.0</v>
      </c>
      <c r="F32" s="46">
        <v>1.0</v>
      </c>
      <c r="G32" s="9">
        <v>0.04</v>
      </c>
      <c r="H32" s="9"/>
      <c r="I32" s="9" t="s">
        <v>4837</v>
      </c>
    </row>
    <row r="33" ht="14.25" customHeight="1">
      <c r="A33" s="236" t="s">
        <v>4644</v>
      </c>
      <c r="B33" s="255">
        <v>0.310965</v>
      </c>
      <c r="C33" s="255">
        <v>0.322519</v>
      </c>
      <c r="D33" s="255">
        <v>0.372745</v>
      </c>
      <c r="E33" s="46">
        <v>0.1</v>
      </c>
      <c r="F33" s="46">
        <v>1.0</v>
      </c>
      <c r="G33" s="9">
        <v>0.35</v>
      </c>
      <c r="H33" s="9"/>
      <c r="I33" s="9" t="s">
        <v>4837</v>
      </c>
    </row>
    <row r="34" ht="14.25" customHeight="1">
      <c r="A34" s="236" t="s">
        <v>4649</v>
      </c>
      <c r="B34" s="255">
        <v>0.222149</v>
      </c>
      <c r="C34" s="255">
        <v>0.503156</v>
      </c>
      <c r="D34" s="255">
        <v>0.256905</v>
      </c>
      <c r="E34" s="46">
        <v>0.1</v>
      </c>
      <c r="F34" s="46">
        <v>1.0</v>
      </c>
      <c r="G34" s="9">
        <v>0.28</v>
      </c>
      <c r="H34" s="9"/>
      <c r="I34" s="9" t="s">
        <v>4837</v>
      </c>
    </row>
    <row r="35" ht="14.25" customHeight="1">
      <c r="A35" s="236" t="s">
        <v>4872</v>
      </c>
      <c r="B35" s="255">
        <v>0.0</v>
      </c>
      <c r="C35" s="255">
        <v>0.6206</v>
      </c>
      <c r="D35" s="255">
        <v>0.3893</v>
      </c>
      <c r="E35" s="46">
        <v>0.1</v>
      </c>
      <c r="F35" s="46">
        <v>1.0</v>
      </c>
      <c r="G35" s="9">
        <v>0.07</v>
      </c>
      <c r="H35" s="9"/>
      <c r="I35" s="9" t="s">
        <v>4837</v>
      </c>
    </row>
    <row r="36" ht="14.25" customHeight="1">
      <c r="A36" s="236" t="s">
        <v>4873</v>
      </c>
      <c r="B36" s="255">
        <v>0.208389</v>
      </c>
      <c r="C36" s="255">
        <v>-0.121404</v>
      </c>
      <c r="D36" s="255">
        <v>0.918455</v>
      </c>
      <c r="E36" s="46">
        <v>0.1</v>
      </c>
      <c r="F36" s="46">
        <v>1.0</v>
      </c>
      <c r="G36" s="9">
        <v>0.21</v>
      </c>
      <c r="H36" s="9"/>
      <c r="I36" s="9" t="s">
        <v>4837</v>
      </c>
    </row>
    <row r="37" ht="14.25" customHeight="1">
      <c r="A37" s="236" t="s">
        <v>4661</v>
      </c>
      <c r="B37" s="255">
        <v>0.055483</v>
      </c>
      <c r="C37" s="255">
        <v>0.451866</v>
      </c>
      <c r="D37" s="255">
        <v>0.488242</v>
      </c>
      <c r="E37" s="46">
        <v>0.1</v>
      </c>
      <c r="F37" s="46">
        <v>1.0</v>
      </c>
      <c r="G37" s="9">
        <v>0.11</v>
      </c>
      <c r="H37" s="9"/>
      <c r="I37" s="9" t="s">
        <v>4837</v>
      </c>
    </row>
    <row r="38" ht="14.25" customHeight="1">
      <c r="A38" s="236" t="s">
        <v>4652</v>
      </c>
      <c r="B38" s="255">
        <v>0.107426</v>
      </c>
      <c r="C38" s="255">
        <v>0.156775</v>
      </c>
      <c r="D38" s="255">
        <v>0.739345</v>
      </c>
      <c r="E38" s="46">
        <v>0.1</v>
      </c>
      <c r="F38" s="46">
        <v>1.0</v>
      </c>
      <c r="G38" s="9">
        <v>0.13</v>
      </c>
      <c r="H38" s="9"/>
      <c r="I38" s="9" t="s">
        <v>4837</v>
      </c>
    </row>
    <row r="39" ht="14.25" customHeight="1">
      <c r="A39" s="215" t="s">
        <v>4713</v>
      </c>
      <c r="B39" s="253">
        <v>0.8</v>
      </c>
      <c r="C39" s="253">
        <v>0.2</v>
      </c>
      <c r="D39" s="253">
        <v>0.0</v>
      </c>
      <c r="E39" s="256">
        <v>0.5</v>
      </c>
      <c r="F39" s="256">
        <v>1.5</v>
      </c>
      <c r="G39" s="9"/>
      <c r="H39" s="9"/>
      <c r="I39" s="9" t="s">
        <v>4837</v>
      </c>
    </row>
    <row r="40" ht="14.25" customHeight="1">
      <c r="A40" s="215" t="s">
        <v>4715</v>
      </c>
      <c r="B40" s="253">
        <v>1.156</v>
      </c>
      <c r="C40" s="253">
        <v>-0.1816</v>
      </c>
      <c r="D40" s="253">
        <v>0.0256</v>
      </c>
      <c r="E40" s="46">
        <v>0.0</v>
      </c>
      <c r="F40" s="46">
        <v>1.0</v>
      </c>
      <c r="G40" s="5"/>
      <c r="H40" s="5"/>
      <c r="I40" s="9" t="s">
        <v>4837</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11" t="s">
        <v>4874</v>
      </c>
      <c r="B1" s="5"/>
      <c r="C1" s="5"/>
      <c r="D1" s="5"/>
      <c r="E1" s="5"/>
      <c r="F1" s="5"/>
      <c r="G1" s="5"/>
      <c r="H1" s="5"/>
      <c r="I1" s="5"/>
      <c r="J1" s="5"/>
    </row>
    <row r="2" ht="14.25" customHeight="1">
      <c r="A2" s="5"/>
      <c r="B2" s="5"/>
      <c r="C2" s="5"/>
      <c r="D2" s="5"/>
      <c r="E2" s="5"/>
      <c r="F2" s="5"/>
      <c r="G2" s="5"/>
      <c r="H2" s="5"/>
      <c r="I2" s="5"/>
      <c r="J2" s="5"/>
    </row>
    <row r="3" ht="14.25" customHeight="1">
      <c r="A3" s="48" t="s">
        <v>28</v>
      </c>
      <c r="B3" s="48" t="s">
        <v>4794</v>
      </c>
      <c r="C3" s="48" t="s">
        <v>4795</v>
      </c>
      <c r="D3" s="48" t="s">
        <v>4796</v>
      </c>
      <c r="E3" s="48" t="s">
        <v>4797</v>
      </c>
      <c r="F3" s="48" t="s">
        <v>4800</v>
      </c>
      <c r="G3" s="48" t="s">
        <v>4801</v>
      </c>
      <c r="H3" s="250" t="s">
        <v>4804</v>
      </c>
      <c r="I3" s="250" t="s">
        <v>4805</v>
      </c>
      <c r="J3" s="48" t="s">
        <v>4806</v>
      </c>
    </row>
    <row r="4" ht="14.25" customHeight="1">
      <c r="A4" s="17" t="s">
        <v>4706</v>
      </c>
      <c r="B4" s="11">
        <v>1.0</v>
      </c>
      <c r="C4" s="11">
        <v>0.0</v>
      </c>
      <c r="D4" s="11">
        <v>0.0</v>
      </c>
      <c r="E4" s="11">
        <v>0.0</v>
      </c>
      <c r="F4" s="11">
        <v>-100.0</v>
      </c>
      <c r="G4" s="11">
        <v>100.0</v>
      </c>
      <c r="H4" s="11"/>
      <c r="I4" s="11"/>
      <c r="J4" s="11" t="s">
        <v>4817</v>
      </c>
    </row>
    <row r="5" ht="14.25" customHeight="1">
      <c r="A5" s="11" t="s">
        <v>4704</v>
      </c>
      <c r="B5" s="11">
        <v>1.0</v>
      </c>
      <c r="C5" s="11">
        <v>0.0</v>
      </c>
      <c r="D5" s="11">
        <v>0.0</v>
      </c>
      <c r="E5" s="11">
        <v>0.0</v>
      </c>
      <c r="F5" s="11">
        <v>-100.0</v>
      </c>
      <c r="G5" s="11">
        <v>100.0</v>
      </c>
      <c r="H5" s="11"/>
      <c r="I5" s="11"/>
      <c r="J5" s="11" t="s">
        <v>4817</v>
      </c>
    </row>
    <row r="6" ht="14.25" customHeight="1">
      <c r="A6" s="11" t="s">
        <v>4771</v>
      </c>
      <c r="B6" s="11">
        <v>0.7791</v>
      </c>
      <c r="C6" s="11">
        <v>1.4745</v>
      </c>
      <c r="D6" s="11">
        <v>-2.5795</v>
      </c>
      <c r="E6" s="11">
        <v>1.3467</v>
      </c>
      <c r="F6" s="11">
        <v>0.0</v>
      </c>
      <c r="G6" s="11">
        <v>1.3</v>
      </c>
      <c r="H6" s="11"/>
      <c r="I6" s="11"/>
      <c r="J6" s="11" t="s">
        <v>4875</v>
      </c>
    </row>
    <row r="7" ht="14.25" customHeight="1">
      <c r="A7" s="11" t="s">
        <v>4766</v>
      </c>
      <c r="B7" s="11">
        <v>0.7463</v>
      </c>
      <c r="C7" s="11">
        <v>1.3196</v>
      </c>
      <c r="D7" s="11">
        <v>-2.2154</v>
      </c>
      <c r="E7" s="11">
        <v>1.1674</v>
      </c>
      <c r="F7" s="11">
        <v>0.0</v>
      </c>
      <c r="G7" s="11">
        <v>1.3</v>
      </c>
      <c r="H7" s="11"/>
      <c r="I7" s="11"/>
      <c r="J7" s="11" t="s">
        <v>4875</v>
      </c>
    </row>
    <row r="8" ht="14.25" customHeight="1">
      <c r="A8" s="11" t="s">
        <v>4765</v>
      </c>
      <c r="B8" s="11">
        <v>1.0</v>
      </c>
      <c r="C8" s="11">
        <v>0.0</v>
      </c>
      <c r="D8" s="11">
        <v>0.0</v>
      </c>
      <c r="E8" s="11">
        <v>0.0</v>
      </c>
      <c r="F8" s="11">
        <v>0.0</v>
      </c>
      <c r="G8" s="11">
        <v>1.0</v>
      </c>
      <c r="H8" s="11"/>
      <c r="I8" s="11"/>
      <c r="J8" s="11" t="s">
        <v>4876</v>
      </c>
    </row>
    <row r="9" ht="14.25" customHeight="1">
      <c r="A9" s="9" t="s">
        <v>4877</v>
      </c>
      <c r="B9" s="9">
        <v>0.0236</v>
      </c>
      <c r="C9" s="9">
        <v>6.0E-4</v>
      </c>
      <c r="D9" s="9">
        <v>0.0</v>
      </c>
      <c r="E9" s="9">
        <v>0.0</v>
      </c>
      <c r="F9" s="9">
        <v>-35.0</v>
      </c>
      <c r="G9" s="9">
        <v>20.0</v>
      </c>
      <c r="H9" s="9"/>
      <c r="I9" s="9"/>
      <c r="J9" s="9" t="s">
        <v>4878</v>
      </c>
    </row>
    <row r="10" ht="14.25" customHeight="1">
      <c r="A10" s="9" t="s">
        <v>4879</v>
      </c>
      <c r="B10" s="9">
        <v>0.026526281</v>
      </c>
      <c r="C10" s="9">
        <v>0.001078032</v>
      </c>
      <c r="D10" s="257">
        <v>6.02558E-5</v>
      </c>
      <c r="E10" s="257">
        <v>1.23732E-6</v>
      </c>
      <c r="F10" s="9">
        <v>-35.0</v>
      </c>
      <c r="G10" s="9">
        <v>20.0</v>
      </c>
      <c r="H10" s="9"/>
      <c r="I10" s="9"/>
      <c r="J10" s="9" t="s">
        <v>4878</v>
      </c>
    </row>
    <row r="11" ht="14.25" customHeight="1">
      <c r="A11" s="9" t="s">
        <v>4880</v>
      </c>
      <c r="B11" s="9">
        <v>0.0</v>
      </c>
      <c r="C11" s="9">
        <v>0.0</v>
      </c>
      <c r="D11" s="9">
        <v>0.0</v>
      </c>
      <c r="E11" s="9">
        <v>1.0</v>
      </c>
      <c r="F11" s="9">
        <v>0.0</v>
      </c>
      <c r="G11" s="9">
        <v>1.0</v>
      </c>
      <c r="H11" s="9"/>
      <c r="I11" s="9"/>
      <c r="J11" s="9" t="s">
        <v>4878</v>
      </c>
    </row>
    <row r="12" ht="14.25" customHeight="1">
      <c r="A12" s="9" t="s">
        <v>4881</v>
      </c>
      <c r="B12" s="9">
        <v>0.0236</v>
      </c>
      <c r="C12" s="9">
        <v>6.0E-4</v>
      </c>
      <c r="D12" s="9">
        <v>0.0</v>
      </c>
      <c r="E12" s="9">
        <v>0.0</v>
      </c>
      <c r="F12" s="9">
        <v>-35.0</v>
      </c>
      <c r="G12" s="9">
        <v>20.0</v>
      </c>
      <c r="H12" s="9"/>
      <c r="I12" s="9"/>
      <c r="J12" s="9" t="s">
        <v>4878</v>
      </c>
    </row>
    <row r="13" ht="14.25" customHeight="1">
      <c r="A13" s="9" t="s">
        <v>4882</v>
      </c>
      <c r="B13" s="9">
        <v>0.026526281</v>
      </c>
      <c r="C13" s="9">
        <v>0.001078032</v>
      </c>
      <c r="D13" s="257">
        <v>6.02558E-5</v>
      </c>
      <c r="E13" s="257">
        <v>1.23732E-6</v>
      </c>
      <c r="F13" s="9">
        <v>-35.0</v>
      </c>
      <c r="G13" s="9">
        <v>20.0</v>
      </c>
      <c r="H13" s="9"/>
      <c r="I13" s="9"/>
      <c r="J13" s="9" t="s">
        <v>4878</v>
      </c>
    </row>
    <row r="14" ht="14.25" customHeight="1">
      <c r="A14" s="9" t="s">
        <v>4883</v>
      </c>
      <c r="B14" s="9">
        <v>0.8</v>
      </c>
      <c r="C14" s="9">
        <v>0.2</v>
      </c>
      <c r="D14" s="9">
        <v>0.0</v>
      </c>
      <c r="E14" s="9">
        <v>0.0</v>
      </c>
      <c r="F14" s="9">
        <v>0.0</v>
      </c>
      <c r="G14" s="9">
        <v>1.0</v>
      </c>
      <c r="H14" s="9"/>
      <c r="I14" s="9"/>
      <c r="J14" s="9" t="s">
        <v>4878</v>
      </c>
    </row>
    <row r="15" ht="14.25" customHeight="1">
      <c r="A15" s="9" t="s">
        <v>4884</v>
      </c>
      <c r="B15" s="9">
        <v>0.758746</v>
      </c>
      <c r="C15" s="9">
        <v>0.027626</v>
      </c>
      <c r="D15" s="9">
        <v>1.48716E-4</v>
      </c>
      <c r="E15" s="257">
        <v>3.4992E-6</v>
      </c>
      <c r="F15" s="9">
        <v>-20.0</v>
      </c>
      <c r="G15" s="9">
        <v>20.0</v>
      </c>
      <c r="H15" s="9"/>
      <c r="I15" s="9"/>
      <c r="J15" s="9" t="s">
        <v>4878</v>
      </c>
    </row>
    <row r="16" ht="14.25" customHeight="1">
      <c r="A16" s="9" t="s">
        <v>4885</v>
      </c>
      <c r="B16" s="9">
        <v>0.84</v>
      </c>
      <c r="C16" s="9">
        <v>0.16</v>
      </c>
      <c r="D16" s="9">
        <v>0.0</v>
      </c>
      <c r="E16" s="9">
        <v>0.0</v>
      </c>
      <c r="F16" s="9">
        <v>0.5</v>
      </c>
      <c r="G16" s="9">
        <v>1.5</v>
      </c>
      <c r="H16" s="9"/>
      <c r="I16" s="9"/>
      <c r="J16" s="9" t="s">
        <v>4878</v>
      </c>
    </row>
    <row r="17" ht="14.25" customHeight="1">
      <c r="A17" s="9" t="s">
        <v>4886</v>
      </c>
      <c r="B17" s="9">
        <v>1.19248</v>
      </c>
      <c r="C17" s="9">
        <v>-0.0300438</v>
      </c>
      <c r="D17" s="9">
        <v>0.00103745</v>
      </c>
      <c r="E17" s="9">
        <v>-2.3328E-5</v>
      </c>
      <c r="F17" s="9">
        <v>-20.0</v>
      </c>
      <c r="G17" s="9">
        <v>20.0</v>
      </c>
      <c r="H17" s="9"/>
      <c r="I17" s="9"/>
      <c r="J17" s="9" t="s">
        <v>4878</v>
      </c>
    </row>
    <row r="18" ht="14.25" customHeight="1">
      <c r="A18" s="9" t="s">
        <v>4887</v>
      </c>
      <c r="B18" s="9">
        <v>0.626428326</v>
      </c>
      <c r="C18" s="9">
        <v>0.645643582</v>
      </c>
      <c r="D18" s="9">
        <v>-0.77720685</v>
      </c>
      <c r="E18" s="9">
        <v>0.313806701</v>
      </c>
      <c r="F18" s="9">
        <v>0.1</v>
      </c>
      <c r="G18" s="9">
        <v>1.0</v>
      </c>
      <c r="H18" s="9"/>
      <c r="I18" s="9"/>
      <c r="J18" s="9" t="s">
        <v>4878</v>
      </c>
    </row>
    <row r="19" ht="14.25" customHeight="1">
      <c r="A19" s="9" t="s">
        <v>4888</v>
      </c>
      <c r="B19" s="9">
        <v>0.0236</v>
      </c>
      <c r="C19" s="9">
        <v>6.0E-4</v>
      </c>
      <c r="D19" s="9">
        <v>0.0</v>
      </c>
      <c r="E19" s="9">
        <v>0.0</v>
      </c>
      <c r="F19" s="9">
        <v>-35.0</v>
      </c>
      <c r="G19" s="9">
        <v>20.0</v>
      </c>
      <c r="H19" s="9"/>
      <c r="I19" s="9"/>
      <c r="J19" s="9" t="s">
        <v>4878</v>
      </c>
    </row>
    <row r="20" ht="14.25" customHeight="1">
      <c r="A20" s="9" t="s">
        <v>4889</v>
      </c>
      <c r="B20" s="9">
        <v>0.026526281</v>
      </c>
      <c r="C20" s="9">
        <v>0.001078032</v>
      </c>
      <c r="D20" s="257">
        <v>6.02558E-5</v>
      </c>
      <c r="E20" s="257">
        <v>1.23732E-6</v>
      </c>
      <c r="F20" s="9">
        <v>-35.0</v>
      </c>
      <c r="G20" s="9">
        <v>20.0</v>
      </c>
      <c r="H20" s="9"/>
      <c r="I20" s="9"/>
      <c r="J20" s="9" t="s">
        <v>4878</v>
      </c>
    </row>
    <row r="21" ht="14.25" customHeight="1">
      <c r="A21" s="9" t="s">
        <v>4890</v>
      </c>
      <c r="B21" s="9">
        <v>0.0236</v>
      </c>
      <c r="C21" s="9">
        <v>6.0E-4</v>
      </c>
      <c r="D21" s="9">
        <v>0.0</v>
      </c>
      <c r="E21" s="9">
        <v>0.0</v>
      </c>
      <c r="F21" s="9">
        <v>-35.0</v>
      </c>
      <c r="G21" s="9">
        <v>20.0</v>
      </c>
      <c r="H21" s="9"/>
      <c r="I21" s="9"/>
      <c r="J21" s="9" t="s">
        <v>4878</v>
      </c>
    </row>
    <row r="22" ht="14.25" customHeight="1">
      <c r="A22" s="9" t="s">
        <v>4891</v>
      </c>
      <c r="B22" s="9">
        <v>0.026526281</v>
      </c>
      <c r="C22" s="9">
        <v>0.001078032</v>
      </c>
      <c r="D22" s="257">
        <v>6.02558E-5</v>
      </c>
      <c r="E22" s="257">
        <v>1.23732E-6</v>
      </c>
      <c r="F22" s="9">
        <v>-35.0</v>
      </c>
      <c r="G22" s="9">
        <v>20.0</v>
      </c>
      <c r="H22" s="9"/>
      <c r="I22" s="9"/>
      <c r="J22" s="9" t="s">
        <v>4878</v>
      </c>
    </row>
    <row r="23" ht="14.25" customHeight="1">
      <c r="A23" s="9" t="s">
        <v>4892</v>
      </c>
      <c r="B23" s="9">
        <v>0.8</v>
      </c>
      <c r="C23" s="9">
        <v>0.2</v>
      </c>
      <c r="D23" s="9">
        <v>0.0</v>
      </c>
      <c r="E23" s="9">
        <v>0.0</v>
      </c>
      <c r="F23" s="9">
        <v>0.0</v>
      </c>
      <c r="G23" s="9">
        <v>1.0</v>
      </c>
      <c r="H23" s="9"/>
      <c r="I23" s="9"/>
      <c r="J23" s="9" t="s">
        <v>4878</v>
      </c>
    </row>
    <row r="24" ht="14.25" customHeight="1">
      <c r="A24" s="9" t="s">
        <v>4893</v>
      </c>
      <c r="B24" s="9">
        <v>0.8</v>
      </c>
      <c r="C24" s="9">
        <v>0.2</v>
      </c>
      <c r="D24" s="9">
        <v>0.0</v>
      </c>
      <c r="E24" s="9">
        <v>0.0</v>
      </c>
      <c r="F24" s="9">
        <v>0.0</v>
      </c>
      <c r="G24" s="9">
        <v>1.0</v>
      </c>
      <c r="H24" s="9"/>
      <c r="I24" s="9"/>
      <c r="J24" s="9" t="s">
        <v>4878</v>
      </c>
    </row>
    <row r="25" ht="14.25" customHeight="1">
      <c r="A25" s="9" t="s">
        <v>4894</v>
      </c>
      <c r="B25" s="9">
        <v>1.0</v>
      </c>
      <c r="C25" s="9">
        <v>0.0</v>
      </c>
      <c r="D25" s="9">
        <v>0.0</v>
      </c>
      <c r="E25" s="9">
        <v>0.0</v>
      </c>
      <c r="F25" s="9">
        <v>-100.0</v>
      </c>
      <c r="G25" s="9">
        <v>100.0</v>
      </c>
      <c r="H25" s="9"/>
      <c r="I25" s="9"/>
      <c r="J25" s="9" t="s">
        <v>4895</v>
      </c>
    </row>
    <row r="26" ht="14.25" customHeight="1">
      <c r="A26" s="9" t="s">
        <v>4896</v>
      </c>
      <c r="B26" s="9">
        <v>0.020376</v>
      </c>
      <c r="C26" s="9">
        <v>2.4378E-4</v>
      </c>
      <c r="D26" s="9">
        <v>1.14E-5</v>
      </c>
      <c r="E26" s="257">
        <v>1.811E-7</v>
      </c>
      <c r="F26" s="9">
        <v>-35.0</v>
      </c>
      <c r="G26" s="9">
        <v>20.0</v>
      </c>
      <c r="H26" s="9"/>
      <c r="I26" s="9"/>
      <c r="J26" s="9" t="s">
        <v>4895</v>
      </c>
    </row>
    <row r="27" ht="14.25" customHeight="1">
      <c r="A27" s="9" t="s">
        <v>4897</v>
      </c>
      <c r="B27" s="9">
        <v>0.0236</v>
      </c>
      <c r="C27" s="9">
        <v>6.0E-4</v>
      </c>
      <c r="D27" s="9">
        <v>0.0</v>
      </c>
      <c r="E27" s="257">
        <v>0.0</v>
      </c>
      <c r="F27" s="9">
        <v>-35.0</v>
      </c>
      <c r="G27" s="9">
        <v>20.0</v>
      </c>
      <c r="H27" s="9"/>
      <c r="I27" s="9"/>
      <c r="J27" s="9" t="s">
        <v>4895</v>
      </c>
    </row>
    <row r="28" ht="14.25" customHeight="1">
      <c r="A28" s="9" t="s">
        <v>4898</v>
      </c>
      <c r="B28" s="9">
        <v>0.026526281</v>
      </c>
      <c r="C28" s="9">
        <v>0.001078032</v>
      </c>
      <c r="D28" s="257">
        <v>-6.02558E-5</v>
      </c>
      <c r="E28" s="257">
        <v>1.23732E-6</v>
      </c>
      <c r="F28" s="9">
        <v>-35.0</v>
      </c>
      <c r="G28" s="9">
        <v>20.0</v>
      </c>
      <c r="H28" s="9"/>
      <c r="I28" s="9"/>
      <c r="J28" s="9" t="s">
        <v>4895</v>
      </c>
    </row>
    <row r="29" ht="14.25" customHeight="1">
      <c r="A29" s="46" t="s">
        <v>4772</v>
      </c>
      <c r="B29" s="46">
        <v>0.2901</v>
      </c>
      <c r="C29" s="46">
        <v>2.6664</v>
      </c>
      <c r="D29" s="46">
        <v>-3.764</v>
      </c>
      <c r="E29" s="252">
        <v>1.82</v>
      </c>
      <c r="F29" s="46">
        <v>0.0</v>
      </c>
      <c r="G29" s="46">
        <v>1.0</v>
      </c>
      <c r="H29" s="46"/>
      <c r="I29" s="46"/>
      <c r="J29" s="46" t="s">
        <v>4773</v>
      </c>
    </row>
    <row r="30" ht="14.25" customHeight="1">
      <c r="A30" s="46" t="s">
        <v>4736</v>
      </c>
      <c r="B30" s="46">
        <v>0.0277</v>
      </c>
      <c r="C30" s="46">
        <v>4.9151</v>
      </c>
      <c r="D30" s="46">
        <v>-8.184</v>
      </c>
      <c r="E30" s="46">
        <v>4.2702</v>
      </c>
      <c r="F30" s="46">
        <v>0.7</v>
      </c>
      <c r="G30" s="46">
        <v>1.0</v>
      </c>
      <c r="H30" s="46"/>
      <c r="I30" s="46"/>
      <c r="J30" s="46" t="s">
        <v>4899</v>
      </c>
    </row>
    <row r="31" ht="14.25" customHeight="1">
      <c r="A31" s="46" t="s">
        <v>4747</v>
      </c>
      <c r="B31" s="252">
        <v>0.729</v>
      </c>
      <c r="C31" s="252">
        <v>0.0319</v>
      </c>
      <c r="D31" s="252">
        <v>1.36E-4</v>
      </c>
      <c r="E31" s="252">
        <v>-8.75E-6</v>
      </c>
      <c r="F31" s="46">
        <v>-20.0</v>
      </c>
      <c r="G31" s="46">
        <v>20.0</v>
      </c>
      <c r="H31" s="46"/>
      <c r="I31" s="46"/>
      <c r="J31" s="46" t="s">
        <v>4773</v>
      </c>
    </row>
    <row r="32" ht="14.25" customHeight="1">
      <c r="A32" s="46" t="s">
        <v>4748</v>
      </c>
      <c r="B32" s="46">
        <v>0.84</v>
      </c>
      <c r="C32" s="46">
        <v>0.16</v>
      </c>
      <c r="D32" s="46">
        <v>0.0</v>
      </c>
      <c r="E32" s="46">
        <v>0.0</v>
      </c>
      <c r="F32" s="46">
        <v>0.5</v>
      </c>
      <c r="G32" s="46">
        <v>1.5</v>
      </c>
      <c r="H32" s="46"/>
      <c r="I32" s="46"/>
      <c r="J32" s="46" t="s">
        <v>4773</v>
      </c>
    </row>
    <row r="33" ht="14.25" customHeight="1">
      <c r="A33" s="46" t="s">
        <v>4749</v>
      </c>
      <c r="B33" s="46">
        <v>1.2183</v>
      </c>
      <c r="C33" s="46">
        <v>-0.03612</v>
      </c>
      <c r="D33" s="46">
        <v>0.00142</v>
      </c>
      <c r="E33" s="252">
        <v>-2.68E-5</v>
      </c>
      <c r="F33" s="46">
        <v>-20.0</v>
      </c>
      <c r="G33" s="46">
        <v>20.0</v>
      </c>
      <c r="H33" s="46"/>
      <c r="I33" s="46"/>
      <c r="J33" s="46" t="s">
        <v>4773</v>
      </c>
    </row>
    <row r="34" ht="14.25" customHeight="1">
      <c r="A34" s="46" t="s">
        <v>4751</v>
      </c>
      <c r="B34" s="46">
        <v>0.3696</v>
      </c>
      <c r="C34" s="46">
        <v>2.3362</v>
      </c>
      <c r="D34" s="46">
        <v>-2.9577</v>
      </c>
      <c r="E34" s="46">
        <v>1.2596</v>
      </c>
      <c r="F34" s="46">
        <v>0.7</v>
      </c>
      <c r="G34" s="46">
        <v>1.0</v>
      </c>
      <c r="H34" s="46"/>
      <c r="I34" s="46"/>
      <c r="J34" s="46" t="s">
        <v>4773</v>
      </c>
    </row>
    <row r="35" ht="14.25" customHeight="1">
      <c r="A35" s="37" t="s">
        <v>4900</v>
      </c>
      <c r="B35" s="39">
        <v>-2.4176</v>
      </c>
      <c r="C35" s="39">
        <v>9.5874</v>
      </c>
      <c r="D35" s="39">
        <v>-11.559</v>
      </c>
      <c r="E35" s="39">
        <v>5.4009</v>
      </c>
      <c r="F35" s="39">
        <v>0.68</v>
      </c>
      <c r="G35" s="39">
        <v>1.0</v>
      </c>
      <c r="H35" s="37"/>
      <c r="I35" s="37"/>
      <c r="J35" s="37" t="s">
        <v>4773</v>
      </c>
    </row>
    <row r="36" ht="14.25" customHeight="1">
      <c r="A36" s="37" t="s">
        <v>4901</v>
      </c>
      <c r="B36" s="39">
        <v>-4.1457</v>
      </c>
      <c r="C36" s="39">
        <v>16.803</v>
      </c>
      <c r="D36" s="39">
        <v>-19.471</v>
      </c>
      <c r="E36" s="39">
        <v>7.8488</v>
      </c>
      <c r="F36" s="39">
        <v>0.5</v>
      </c>
      <c r="G36" s="39">
        <v>1.0</v>
      </c>
      <c r="H36" s="37"/>
      <c r="I36" s="37"/>
      <c r="J36" s="37" t="s">
        <v>4773</v>
      </c>
    </row>
    <row r="37" ht="14.25" customHeight="1">
      <c r="A37" s="37" t="s">
        <v>4902</v>
      </c>
      <c r="B37" s="39">
        <v>-0.3477</v>
      </c>
      <c r="C37" s="39">
        <v>4.0976</v>
      </c>
      <c r="D37" s="39">
        <v>-5.0024</v>
      </c>
      <c r="E37" s="39">
        <v>2.268</v>
      </c>
      <c r="F37" s="39">
        <v>0.22</v>
      </c>
      <c r="G37" s="39">
        <v>1.0</v>
      </c>
      <c r="H37" s="37"/>
      <c r="I37" s="37"/>
      <c r="J37" s="37" t="s">
        <v>4773</v>
      </c>
    </row>
    <row r="38" ht="14.25" customHeight="1">
      <c r="A38" s="37" t="s">
        <v>4903</v>
      </c>
      <c r="B38" s="39">
        <v>0.1389</v>
      </c>
      <c r="C38" s="39">
        <v>1.7699</v>
      </c>
      <c r="D38" s="39">
        <v>-1.615</v>
      </c>
      <c r="E38" s="39">
        <v>0.6996</v>
      </c>
      <c r="F38" s="39">
        <v>0.04</v>
      </c>
      <c r="G38" s="39">
        <v>1.0</v>
      </c>
      <c r="H38" s="37"/>
      <c r="I38" s="37"/>
      <c r="J38" s="37" t="s">
        <v>4773</v>
      </c>
    </row>
    <row r="39" ht="14.25" customHeight="1">
      <c r="A39" s="215" t="s">
        <v>4727</v>
      </c>
      <c r="B39" s="253">
        <v>0.472786</v>
      </c>
      <c r="C39" s="253">
        <v>1.243342</v>
      </c>
      <c r="D39" s="253">
        <v>-1.038706</v>
      </c>
      <c r="E39" s="253">
        <v>0.322578</v>
      </c>
      <c r="F39" s="9">
        <v>-100.0</v>
      </c>
      <c r="G39" s="9">
        <v>100.0</v>
      </c>
      <c r="H39" s="9">
        <v>0.47</v>
      </c>
      <c r="I39" s="9"/>
      <c r="J39" s="9" t="s">
        <v>4837</v>
      </c>
    </row>
    <row r="40" ht="14.25" customHeight="1">
      <c r="A40" s="215" t="s">
        <v>4904</v>
      </c>
      <c r="B40" s="253">
        <v>0.85</v>
      </c>
      <c r="C40" s="253">
        <v>0.15</v>
      </c>
      <c r="D40" s="253">
        <v>0.0</v>
      </c>
      <c r="E40" s="253">
        <v>0.0</v>
      </c>
      <c r="F40" s="9">
        <v>0.7</v>
      </c>
      <c r="G40" s="9">
        <v>1.0</v>
      </c>
      <c r="H40" s="9">
        <v>0.96</v>
      </c>
      <c r="I40" s="9">
        <v>1.0</v>
      </c>
      <c r="J40" s="9" t="s">
        <v>4837</v>
      </c>
    </row>
    <row r="41" ht="14.25" customHeight="1">
      <c r="A41" s="215" t="s">
        <v>4730</v>
      </c>
      <c r="B41" s="253">
        <v>1.0</v>
      </c>
      <c r="C41" s="253">
        <v>0.0</v>
      </c>
      <c r="D41" s="253">
        <v>0.0</v>
      </c>
      <c r="E41" s="253">
        <v>0.0</v>
      </c>
      <c r="F41" s="9">
        <v>0.7</v>
      </c>
      <c r="G41" s="9">
        <v>1.0</v>
      </c>
      <c r="H41" s="9">
        <v>1.0</v>
      </c>
      <c r="I41" s="9">
        <v>1.0</v>
      </c>
      <c r="J41" s="9" t="s">
        <v>4837</v>
      </c>
    </row>
    <row r="42" ht="14.25" customHeight="1">
      <c r="A42" s="215" t="s">
        <v>4716</v>
      </c>
      <c r="B42" s="253">
        <v>0.0</v>
      </c>
      <c r="C42" s="253">
        <v>5.1091</v>
      </c>
      <c r="D42" s="253">
        <v>-8.5515</v>
      </c>
      <c r="E42" s="253">
        <v>4.4744</v>
      </c>
      <c r="F42" s="9">
        <v>0.7</v>
      </c>
      <c r="G42" s="9">
        <v>1.0</v>
      </c>
      <c r="H42" s="9">
        <v>0.92</v>
      </c>
      <c r="I42" s="9">
        <v>1.0</v>
      </c>
      <c r="J42" s="9" t="s">
        <v>4837</v>
      </c>
    </row>
    <row r="43" ht="14.25" customHeight="1">
      <c r="A43" s="215" t="s">
        <v>4729</v>
      </c>
      <c r="B43" s="253">
        <v>1.007948</v>
      </c>
      <c r="C43" s="253">
        <v>0.345441</v>
      </c>
      <c r="D43" s="253">
        <v>-0.692289</v>
      </c>
      <c r="E43" s="253">
        <v>0.338899</v>
      </c>
      <c r="F43" s="46">
        <v>0.0</v>
      </c>
      <c r="G43" s="9">
        <v>1.0</v>
      </c>
      <c r="H43" s="5"/>
      <c r="I43" s="5"/>
      <c r="J43" s="9" t="s">
        <v>4837</v>
      </c>
    </row>
    <row r="44" ht="14.25" customHeight="1">
      <c r="A44" s="37" t="s">
        <v>4905</v>
      </c>
      <c r="B44" s="37">
        <v>0.7277</v>
      </c>
      <c r="C44" s="37">
        <v>1.0667</v>
      </c>
      <c r="D44" s="37">
        <v>-1.5174</v>
      </c>
      <c r="E44" s="37">
        <v>0.7282</v>
      </c>
      <c r="F44" s="37">
        <v>0.0</v>
      </c>
      <c r="G44" s="37">
        <v>1.0</v>
      </c>
      <c r="H44" s="38"/>
      <c r="I44" s="38"/>
      <c r="J44" s="37" t="s">
        <v>4773</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4855</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8" t="s">
        <v>28</v>
      </c>
      <c r="B3" s="48" t="s">
        <v>4794</v>
      </c>
      <c r="C3" s="48" t="s">
        <v>4795</v>
      </c>
      <c r="D3" s="48" t="s">
        <v>4796</v>
      </c>
      <c r="E3" s="48" t="s">
        <v>4797</v>
      </c>
      <c r="F3" s="48" t="s">
        <v>4798</v>
      </c>
      <c r="G3" s="48" t="s">
        <v>4799</v>
      </c>
      <c r="H3" s="48" t="s">
        <v>4906</v>
      </c>
      <c r="I3" s="48" t="s">
        <v>4907</v>
      </c>
      <c r="J3" s="48" t="s">
        <v>4908</v>
      </c>
      <c r="K3" s="48" t="s">
        <v>4909</v>
      </c>
      <c r="L3" s="48" t="s">
        <v>4800</v>
      </c>
      <c r="M3" s="48" t="s">
        <v>4801</v>
      </c>
      <c r="N3" s="48" t="s">
        <v>4802</v>
      </c>
      <c r="O3" s="48" t="s">
        <v>4803</v>
      </c>
      <c r="P3" s="250" t="s">
        <v>4804</v>
      </c>
      <c r="Q3" s="250" t="s">
        <v>4805</v>
      </c>
      <c r="R3" s="48" t="s">
        <v>4806</v>
      </c>
    </row>
    <row r="4" ht="14.25" customHeight="1">
      <c r="A4" s="11" t="s">
        <v>4910</v>
      </c>
      <c r="B4" s="251">
        <v>-0.1360532</v>
      </c>
      <c r="C4" s="251">
        <v>0.008642703</v>
      </c>
      <c r="D4" s="251">
        <v>3.855583E-6</v>
      </c>
      <c r="E4" s="251">
        <v>1.024034</v>
      </c>
      <c r="F4" s="251">
        <v>0.06047444</v>
      </c>
      <c r="G4" s="251">
        <v>-0.00894786</v>
      </c>
      <c r="H4" s="251">
        <v>0.0</v>
      </c>
      <c r="I4" s="251">
        <v>0.05706602</v>
      </c>
      <c r="J4" s="251">
        <v>0.0</v>
      </c>
      <c r="K4" s="251">
        <v>0.0</v>
      </c>
      <c r="L4" s="251">
        <v>31.13</v>
      </c>
      <c r="M4" s="251">
        <v>36.52</v>
      </c>
      <c r="N4" s="251">
        <v>0.19</v>
      </c>
      <c r="O4" s="251">
        <v>1.03</v>
      </c>
      <c r="P4" s="11"/>
      <c r="Q4" s="11"/>
      <c r="R4" s="11" t="s">
        <v>4808</v>
      </c>
    </row>
    <row r="5" ht="14.25" customHeight="1">
      <c r="A5" s="11" t="s">
        <v>4911</v>
      </c>
      <c r="B5" s="251">
        <v>-0.1360532</v>
      </c>
      <c r="C5" s="251">
        <v>0.008642703</v>
      </c>
      <c r="D5" s="251">
        <v>3.855583E-6</v>
      </c>
      <c r="E5" s="251">
        <v>1.024034</v>
      </c>
      <c r="F5" s="251">
        <v>0.06047444</v>
      </c>
      <c r="G5" s="251">
        <v>-0.00894786</v>
      </c>
      <c r="H5" s="251">
        <v>0.0</v>
      </c>
      <c r="I5" s="251">
        <v>0.05706602</v>
      </c>
      <c r="J5" s="251">
        <v>0.0</v>
      </c>
      <c r="K5" s="251">
        <v>0.0</v>
      </c>
      <c r="L5" s="251">
        <v>31.13</v>
      </c>
      <c r="M5" s="251">
        <v>36.52</v>
      </c>
      <c r="N5" s="251">
        <v>0.19</v>
      </c>
      <c r="O5" s="251">
        <v>1.03</v>
      </c>
      <c r="P5" s="11"/>
      <c r="Q5" s="11"/>
      <c r="R5" s="11" t="s">
        <v>4808</v>
      </c>
    </row>
    <row r="6" ht="14.25" customHeight="1">
      <c r="A6" s="11" t="s">
        <v>4912</v>
      </c>
      <c r="B6" s="251">
        <v>-0.1360532</v>
      </c>
      <c r="C6" s="251">
        <v>0.008642703</v>
      </c>
      <c r="D6" s="251">
        <v>3.855583E-6</v>
      </c>
      <c r="E6" s="251">
        <v>1.024034</v>
      </c>
      <c r="F6" s="251">
        <v>0.06047444</v>
      </c>
      <c r="G6" s="251">
        <v>-0.00894786</v>
      </c>
      <c r="H6" s="251">
        <v>0.0</v>
      </c>
      <c r="I6" s="251">
        <v>0.05706602</v>
      </c>
      <c r="J6" s="251">
        <v>0.0</v>
      </c>
      <c r="K6" s="251">
        <v>0.0</v>
      </c>
      <c r="L6" s="251">
        <v>31.13</v>
      </c>
      <c r="M6" s="251">
        <v>36.52</v>
      </c>
      <c r="N6" s="251">
        <v>0.19</v>
      </c>
      <c r="O6" s="251">
        <v>1.03</v>
      </c>
      <c r="P6" s="11"/>
      <c r="Q6" s="11"/>
      <c r="R6" s="11" t="s">
        <v>4808</v>
      </c>
    </row>
    <row r="7" ht="14.25" customHeight="1">
      <c r="A7" s="11" t="s">
        <v>4913</v>
      </c>
      <c r="B7" s="251">
        <v>-0.1360532</v>
      </c>
      <c r="C7" s="251">
        <v>0.008642703</v>
      </c>
      <c r="D7" s="251">
        <v>3.855583E-6</v>
      </c>
      <c r="E7" s="251">
        <v>1.024034</v>
      </c>
      <c r="F7" s="251">
        <v>0.06047444</v>
      </c>
      <c r="G7" s="251">
        <v>-0.00894786</v>
      </c>
      <c r="H7" s="251">
        <v>0.0</v>
      </c>
      <c r="I7" s="251">
        <v>0.05706602</v>
      </c>
      <c r="J7" s="251">
        <v>0.0</v>
      </c>
      <c r="K7" s="251">
        <v>0.0</v>
      </c>
      <c r="L7" s="251">
        <v>31.13</v>
      </c>
      <c r="M7" s="251">
        <v>36.52</v>
      </c>
      <c r="N7" s="251">
        <v>0.19</v>
      </c>
      <c r="O7" s="251">
        <v>1.03</v>
      </c>
      <c r="P7" s="11"/>
      <c r="Q7" s="11"/>
      <c r="R7" s="11" t="s">
        <v>4808</v>
      </c>
    </row>
    <row r="8" ht="14.25" customHeight="1">
      <c r="A8" s="11" t="s">
        <v>4914</v>
      </c>
      <c r="B8" s="251">
        <v>-0.1360532</v>
      </c>
      <c r="C8" s="251">
        <v>0.008642703</v>
      </c>
      <c r="D8" s="251">
        <v>3.855583E-6</v>
      </c>
      <c r="E8" s="251">
        <v>1.024034</v>
      </c>
      <c r="F8" s="251">
        <v>0.06047444</v>
      </c>
      <c r="G8" s="251">
        <v>-0.00894786</v>
      </c>
      <c r="H8" s="251">
        <v>0.0</v>
      </c>
      <c r="I8" s="251">
        <v>0.05706602</v>
      </c>
      <c r="J8" s="251">
        <v>0.0</v>
      </c>
      <c r="K8" s="251">
        <v>0.0</v>
      </c>
      <c r="L8" s="251">
        <v>31.13</v>
      </c>
      <c r="M8" s="251">
        <v>36.52</v>
      </c>
      <c r="N8" s="251">
        <v>0.19</v>
      </c>
      <c r="O8" s="251">
        <v>1.03</v>
      </c>
      <c r="P8" s="11"/>
      <c r="Q8" s="11"/>
      <c r="R8" s="11" t="s">
        <v>4808</v>
      </c>
    </row>
    <row r="9" ht="14.25" customHeight="1">
      <c r="A9" s="11" t="s">
        <v>4915</v>
      </c>
      <c r="B9" s="251">
        <v>-0.1360532</v>
      </c>
      <c r="C9" s="251">
        <v>0.008642703</v>
      </c>
      <c r="D9" s="251">
        <v>3.855583E-6</v>
      </c>
      <c r="E9" s="251">
        <v>1.024034</v>
      </c>
      <c r="F9" s="251">
        <v>0.06047444</v>
      </c>
      <c r="G9" s="251">
        <v>-0.00894786</v>
      </c>
      <c r="H9" s="251">
        <v>0.0</v>
      </c>
      <c r="I9" s="251">
        <v>0.05706602</v>
      </c>
      <c r="J9" s="251">
        <v>0.0</v>
      </c>
      <c r="K9" s="251">
        <v>0.0</v>
      </c>
      <c r="L9" s="251">
        <v>31.13</v>
      </c>
      <c r="M9" s="251">
        <v>36.52</v>
      </c>
      <c r="N9" s="251">
        <v>0.19</v>
      </c>
      <c r="O9" s="251">
        <v>1.03</v>
      </c>
      <c r="P9" s="11"/>
      <c r="Q9" s="11"/>
      <c r="R9" s="11" t="s">
        <v>4808</v>
      </c>
    </row>
    <row r="10" ht="14.25" customHeight="1">
      <c r="A10" s="11" t="s">
        <v>4916</v>
      </c>
      <c r="B10" s="251">
        <v>-0.1360532</v>
      </c>
      <c r="C10" s="251">
        <v>0.008642703</v>
      </c>
      <c r="D10" s="251">
        <v>3.855583E-6</v>
      </c>
      <c r="E10" s="251">
        <v>1.024034</v>
      </c>
      <c r="F10" s="251">
        <v>0.06047444</v>
      </c>
      <c r="G10" s="251">
        <v>-0.00894786</v>
      </c>
      <c r="H10" s="251">
        <v>0.0</v>
      </c>
      <c r="I10" s="251">
        <v>0.05706602</v>
      </c>
      <c r="J10" s="251">
        <v>0.0</v>
      </c>
      <c r="K10" s="251">
        <v>0.0</v>
      </c>
      <c r="L10" s="251">
        <v>31.13</v>
      </c>
      <c r="M10" s="251">
        <v>36.52</v>
      </c>
      <c r="N10" s="251">
        <v>0.19</v>
      </c>
      <c r="O10" s="251">
        <v>1.03</v>
      </c>
      <c r="P10" s="11"/>
      <c r="Q10" s="11"/>
      <c r="R10" s="11" t="s">
        <v>4808</v>
      </c>
    </row>
    <row r="11" ht="14.25" customHeight="1">
      <c r="A11" s="11" t="s">
        <v>4917</v>
      </c>
      <c r="B11" s="251">
        <v>-0.1360532</v>
      </c>
      <c r="C11" s="251">
        <v>0.008642703</v>
      </c>
      <c r="D11" s="251">
        <v>3.855583E-6</v>
      </c>
      <c r="E11" s="251">
        <v>1.024034</v>
      </c>
      <c r="F11" s="251">
        <v>0.06047444</v>
      </c>
      <c r="G11" s="251">
        <v>-0.00894786</v>
      </c>
      <c r="H11" s="251">
        <v>0.0</v>
      </c>
      <c r="I11" s="251">
        <v>0.05706602</v>
      </c>
      <c r="J11" s="251">
        <v>0.0</v>
      </c>
      <c r="K11" s="251">
        <v>0.0</v>
      </c>
      <c r="L11" s="251">
        <v>31.13</v>
      </c>
      <c r="M11" s="251">
        <v>36.52</v>
      </c>
      <c r="N11" s="251">
        <v>0.19</v>
      </c>
      <c r="O11" s="251">
        <v>1.03</v>
      </c>
      <c r="P11" s="11"/>
      <c r="Q11" s="11"/>
      <c r="R11" s="11" t="s">
        <v>4808</v>
      </c>
    </row>
    <row r="12" ht="14.25" customHeight="1">
      <c r="A12" s="11" t="s">
        <v>4918</v>
      </c>
      <c r="B12" s="251">
        <v>-0.1360532</v>
      </c>
      <c r="C12" s="251">
        <v>0.008642703</v>
      </c>
      <c r="D12" s="251">
        <v>3.855583E-6</v>
      </c>
      <c r="E12" s="251">
        <v>1.024034</v>
      </c>
      <c r="F12" s="251">
        <v>0.06047444</v>
      </c>
      <c r="G12" s="251">
        <v>-0.00894786</v>
      </c>
      <c r="H12" s="251">
        <v>0.0</v>
      </c>
      <c r="I12" s="251">
        <v>0.05706602</v>
      </c>
      <c r="J12" s="251">
        <v>0.0</v>
      </c>
      <c r="K12" s="251">
        <v>0.0</v>
      </c>
      <c r="L12" s="251">
        <v>31.13</v>
      </c>
      <c r="M12" s="251">
        <v>36.52</v>
      </c>
      <c r="N12" s="251">
        <v>0.19</v>
      </c>
      <c r="O12" s="251">
        <v>1.03</v>
      </c>
      <c r="P12" s="11"/>
      <c r="Q12" s="11"/>
      <c r="R12" s="11" t="s">
        <v>4808</v>
      </c>
    </row>
    <row r="13" ht="14.25" customHeight="1">
      <c r="A13" s="11" t="s">
        <v>4919</v>
      </c>
      <c r="B13" s="251">
        <v>-0.1360532</v>
      </c>
      <c r="C13" s="251">
        <v>0.008642703</v>
      </c>
      <c r="D13" s="251">
        <v>3.855583E-6</v>
      </c>
      <c r="E13" s="251">
        <v>1.024034</v>
      </c>
      <c r="F13" s="251">
        <v>0.06047444</v>
      </c>
      <c r="G13" s="251">
        <v>-0.00894786</v>
      </c>
      <c r="H13" s="251">
        <v>0.0</v>
      </c>
      <c r="I13" s="251">
        <v>0.05706602</v>
      </c>
      <c r="J13" s="251">
        <v>0.0</v>
      </c>
      <c r="K13" s="251">
        <v>0.0</v>
      </c>
      <c r="L13" s="251">
        <v>31.13</v>
      </c>
      <c r="M13" s="251">
        <v>36.52</v>
      </c>
      <c r="N13" s="251">
        <v>0.19</v>
      </c>
      <c r="O13" s="251">
        <v>1.03</v>
      </c>
      <c r="P13" s="11"/>
      <c r="Q13" s="11"/>
      <c r="R13" s="11" t="s">
        <v>4808</v>
      </c>
    </row>
    <row r="14" ht="14.25" customHeight="1">
      <c r="A14" s="11" t="s">
        <v>4920</v>
      </c>
      <c r="B14" s="251">
        <v>-0.1360532</v>
      </c>
      <c r="C14" s="251">
        <v>0.008642703</v>
      </c>
      <c r="D14" s="251">
        <v>3.855583E-6</v>
      </c>
      <c r="E14" s="251">
        <v>1.024034</v>
      </c>
      <c r="F14" s="251">
        <v>0.06047444</v>
      </c>
      <c r="G14" s="251">
        <v>-0.00894786</v>
      </c>
      <c r="H14" s="251">
        <v>0.0</v>
      </c>
      <c r="I14" s="251">
        <v>0.05706602</v>
      </c>
      <c r="J14" s="251">
        <v>0.0</v>
      </c>
      <c r="K14" s="251">
        <v>0.0</v>
      </c>
      <c r="L14" s="251">
        <v>31.13</v>
      </c>
      <c r="M14" s="251">
        <v>36.52</v>
      </c>
      <c r="N14" s="251">
        <v>0.19</v>
      </c>
      <c r="O14" s="251">
        <v>1.03</v>
      </c>
      <c r="P14" s="11"/>
      <c r="Q14" s="11"/>
      <c r="R14" s="11" t="s">
        <v>4808</v>
      </c>
    </row>
    <row r="15" ht="14.25" customHeight="1">
      <c r="A15" s="11" t="s">
        <v>4921</v>
      </c>
      <c r="B15" s="251">
        <v>-0.1360532</v>
      </c>
      <c r="C15" s="251">
        <v>0.008642703</v>
      </c>
      <c r="D15" s="251">
        <v>3.855583E-6</v>
      </c>
      <c r="E15" s="251">
        <v>1.024034</v>
      </c>
      <c r="F15" s="251">
        <v>0.06047444</v>
      </c>
      <c r="G15" s="251">
        <v>-0.00894786</v>
      </c>
      <c r="H15" s="251">
        <v>0.0</v>
      </c>
      <c r="I15" s="251">
        <v>0.05706602</v>
      </c>
      <c r="J15" s="251">
        <v>0.0</v>
      </c>
      <c r="K15" s="251">
        <v>0.0</v>
      </c>
      <c r="L15" s="251">
        <v>31.13</v>
      </c>
      <c r="M15" s="251">
        <v>36.52</v>
      </c>
      <c r="N15" s="251">
        <v>0.19</v>
      </c>
      <c r="O15" s="251">
        <v>1.03</v>
      </c>
      <c r="P15" s="11"/>
      <c r="Q15" s="11"/>
      <c r="R15" s="11" t="s">
        <v>4808</v>
      </c>
    </row>
    <row r="16" ht="14.25" customHeight="1">
      <c r="A16" s="11" t="s">
        <v>4922</v>
      </c>
      <c r="B16" s="251">
        <v>-0.1360532</v>
      </c>
      <c r="C16" s="251">
        <v>0.008642703</v>
      </c>
      <c r="D16" s="251">
        <v>3.855583E-6</v>
      </c>
      <c r="E16" s="251">
        <v>1.024034</v>
      </c>
      <c r="F16" s="251">
        <v>0.06047444</v>
      </c>
      <c r="G16" s="251">
        <v>-0.00894786</v>
      </c>
      <c r="H16" s="251">
        <v>0.0</v>
      </c>
      <c r="I16" s="251">
        <v>0.05706602</v>
      </c>
      <c r="J16" s="251">
        <v>0.0</v>
      </c>
      <c r="K16" s="251">
        <v>0.0</v>
      </c>
      <c r="L16" s="251">
        <v>31.13</v>
      </c>
      <c r="M16" s="251">
        <v>36.52</v>
      </c>
      <c r="N16" s="251">
        <v>0.19</v>
      </c>
      <c r="O16" s="251">
        <v>1.03</v>
      </c>
      <c r="P16" s="11"/>
      <c r="Q16" s="11"/>
      <c r="R16" s="11" t="s">
        <v>4808</v>
      </c>
    </row>
    <row r="17" ht="14.25" customHeight="1">
      <c r="A17" s="11" t="s">
        <v>4923</v>
      </c>
      <c r="B17" s="251">
        <v>-0.1360532</v>
      </c>
      <c r="C17" s="251">
        <v>0.008642703</v>
      </c>
      <c r="D17" s="251">
        <v>3.855583E-6</v>
      </c>
      <c r="E17" s="251">
        <v>1.024034</v>
      </c>
      <c r="F17" s="251">
        <v>0.06047444</v>
      </c>
      <c r="G17" s="251">
        <v>-0.00894786</v>
      </c>
      <c r="H17" s="251">
        <v>0.0</v>
      </c>
      <c r="I17" s="251">
        <v>0.05706602</v>
      </c>
      <c r="J17" s="251">
        <v>0.0</v>
      </c>
      <c r="K17" s="251">
        <v>0.0</v>
      </c>
      <c r="L17" s="251">
        <v>31.13</v>
      </c>
      <c r="M17" s="251">
        <v>36.52</v>
      </c>
      <c r="N17" s="251">
        <v>0.19</v>
      </c>
      <c r="O17" s="251">
        <v>1.03</v>
      </c>
      <c r="P17" s="11"/>
      <c r="Q17" s="11"/>
      <c r="R17" s="11" t="s">
        <v>4808</v>
      </c>
    </row>
    <row r="18" ht="14.25" customHeight="1">
      <c r="A18" s="11" t="s">
        <v>4924</v>
      </c>
      <c r="B18" s="251">
        <v>-0.1360532</v>
      </c>
      <c r="C18" s="251">
        <v>0.008642703</v>
      </c>
      <c r="D18" s="251">
        <v>3.855583E-6</v>
      </c>
      <c r="E18" s="251">
        <v>1.024034</v>
      </c>
      <c r="F18" s="251">
        <v>0.06047444</v>
      </c>
      <c r="G18" s="251">
        <v>-0.00894786</v>
      </c>
      <c r="H18" s="251">
        <v>0.0</v>
      </c>
      <c r="I18" s="251">
        <v>0.05706602</v>
      </c>
      <c r="J18" s="251">
        <v>0.0</v>
      </c>
      <c r="K18" s="251">
        <v>0.0</v>
      </c>
      <c r="L18" s="251">
        <v>31.13</v>
      </c>
      <c r="M18" s="251">
        <v>36.52</v>
      </c>
      <c r="N18" s="251">
        <v>0.19</v>
      </c>
      <c r="O18" s="251">
        <v>1.03</v>
      </c>
      <c r="P18" s="11"/>
      <c r="Q18" s="11"/>
      <c r="R18" s="11" t="s">
        <v>4808</v>
      </c>
    </row>
    <row r="19" ht="14.25" customHeight="1">
      <c r="A19" s="11" t="s">
        <v>4925</v>
      </c>
      <c r="B19" s="251">
        <v>-0.1360532</v>
      </c>
      <c r="C19" s="251">
        <v>0.008642703</v>
      </c>
      <c r="D19" s="251">
        <v>3.855583E-6</v>
      </c>
      <c r="E19" s="251">
        <v>1.024034</v>
      </c>
      <c r="F19" s="251">
        <v>0.06047444</v>
      </c>
      <c r="G19" s="251">
        <v>-0.00894786</v>
      </c>
      <c r="H19" s="251">
        <v>0.0</v>
      </c>
      <c r="I19" s="251">
        <v>0.05706602</v>
      </c>
      <c r="J19" s="251">
        <v>0.0</v>
      </c>
      <c r="K19" s="251">
        <v>0.0</v>
      </c>
      <c r="L19" s="251">
        <v>31.13</v>
      </c>
      <c r="M19" s="251">
        <v>36.52</v>
      </c>
      <c r="N19" s="251">
        <v>0.19</v>
      </c>
      <c r="O19" s="251">
        <v>1.03</v>
      </c>
      <c r="P19" s="11"/>
      <c r="Q19" s="11"/>
      <c r="R19" s="11" t="s">
        <v>4808</v>
      </c>
    </row>
    <row r="20" ht="14.25" customHeight="1">
      <c r="A20" s="11" t="s">
        <v>4926</v>
      </c>
      <c r="B20" s="251">
        <v>-0.1360532</v>
      </c>
      <c r="C20" s="251">
        <v>0.008642703</v>
      </c>
      <c r="D20" s="251">
        <v>3.855583E-6</v>
      </c>
      <c r="E20" s="251">
        <v>1.024034</v>
      </c>
      <c r="F20" s="251">
        <v>0.06047444</v>
      </c>
      <c r="G20" s="251">
        <v>-0.00894786</v>
      </c>
      <c r="H20" s="251">
        <v>0.0</v>
      </c>
      <c r="I20" s="251">
        <v>0.05706602</v>
      </c>
      <c r="J20" s="251">
        <v>0.0</v>
      </c>
      <c r="K20" s="251">
        <v>0.0</v>
      </c>
      <c r="L20" s="251">
        <v>31.13</v>
      </c>
      <c r="M20" s="251">
        <v>36.52</v>
      </c>
      <c r="N20" s="251">
        <v>0.19</v>
      </c>
      <c r="O20" s="251">
        <v>1.03</v>
      </c>
      <c r="P20" s="11"/>
      <c r="Q20" s="11"/>
      <c r="R20" s="11" t="s">
        <v>4808</v>
      </c>
    </row>
    <row r="21" ht="14.25" customHeight="1">
      <c r="A21" s="11" t="s">
        <v>4927</v>
      </c>
      <c r="B21" s="251">
        <v>-0.1360532</v>
      </c>
      <c r="C21" s="251">
        <v>0.008642703</v>
      </c>
      <c r="D21" s="251">
        <v>3.855583E-6</v>
      </c>
      <c r="E21" s="251">
        <v>1.024034</v>
      </c>
      <c r="F21" s="251">
        <v>0.06047444</v>
      </c>
      <c r="G21" s="251">
        <v>-0.00894786</v>
      </c>
      <c r="H21" s="251">
        <v>0.0</v>
      </c>
      <c r="I21" s="251">
        <v>0.05706602</v>
      </c>
      <c r="J21" s="251">
        <v>0.0</v>
      </c>
      <c r="K21" s="251">
        <v>0.0</v>
      </c>
      <c r="L21" s="251">
        <v>31.13</v>
      </c>
      <c r="M21" s="251">
        <v>36.52</v>
      </c>
      <c r="N21" s="251">
        <v>0.19</v>
      </c>
      <c r="O21" s="251">
        <v>1.03</v>
      </c>
      <c r="P21" s="11"/>
      <c r="Q21" s="11"/>
      <c r="R21" s="11" t="s">
        <v>4808</v>
      </c>
    </row>
    <row r="22" ht="14.25" customHeight="1">
      <c r="A22" s="11" t="s">
        <v>4928</v>
      </c>
      <c r="B22" s="251">
        <v>-0.1360532</v>
      </c>
      <c r="C22" s="251">
        <v>0.008642703</v>
      </c>
      <c r="D22" s="251">
        <v>3.855583E-6</v>
      </c>
      <c r="E22" s="251">
        <v>1.024034</v>
      </c>
      <c r="F22" s="251">
        <v>0.06047444</v>
      </c>
      <c r="G22" s="251">
        <v>-0.00894786</v>
      </c>
      <c r="H22" s="251">
        <v>0.0</v>
      </c>
      <c r="I22" s="251">
        <v>0.05706602</v>
      </c>
      <c r="J22" s="251">
        <v>0.0</v>
      </c>
      <c r="K22" s="251">
        <v>0.0</v>
      </c>
      <c r="L22" s="251">
        <v>31.13</v>
      </c>
      <c r="M22" s="251">
        <v>36.52</v>
      </c>
      <c r="N22" s="251">
        <v>0.19</v>
      </c>
      <c r="O22" s="251">
        <v>1.03</v>
      </c>
      <c r="P22" s="11"/>
      <c r="Q22" s="11"/>
      <c r="R22" s="11" t="s">
        <v>4808</v>
      </c>
    </row>
    <row r="23" ht="14.25" customHeight="1">
      <c r="A23" s="11" t="s">
        <v>4929</v>
      </c>
      <c r="B23" s="251">
        <v>-0.1360532</v>
      </c>
      <c r="C23" s="251">
        <v>0.008642703</v>
      </c>
      <c r="D23" s="251">
        <v>3.855583E-6</v>
      </c>
      <c r="E23" s="251">
        <v>1.024034</v>
      </c>
      <c r="F23" s="251">
        <v>0.06047444</v>
      </c>
      <c r="G23" s="251">
        <v>-0.00894786</v>
      </c>
      <c r="H23" s="251">
        <v>0.0</v>
      </c>
      <c r="I23" s="251">
        <v>0.05706602</v>
      </c>
      <c r="J23" s="251">
        <v>0.0</v>
      </c>
      <c r="K23" s="251">
        <v>0.0</v>
      </c>
      <c r="L23" s="251">
        <v>31.13</v>
      </c>
      <c r="M23" s="251">
        <v>36.52</v>
      </c>
      <c r="N23" s="251">
        <v>0.19</v>
      </c>
      <c r="O23" s="251">
        <v>1.03</v>
      </c>
      <c r="P23" s="11"/>
      <c r="Q23" s="11"/>
      <c r="R23" s="11" t="s">
        <v>4808</v>
      </c>
    </row>
    <row r="24" ht="14.25" customHeight="1">
      <c r="A24" s="11" t="s">
        <v>4930</v>
      </c>
      <c r="B24" s="251">
        <v>-0.1360532</v>
      </c>
      <c r="C24" s="251">
        <v>0.008642703</v>
      </c>
      <c r="D24" s="251">
        <v>3.855583E-6</v>
      </c>
      <c r="E24" s="251">
        <v>1.024034</v>
      </c>
      <c r="F24" s="251">
        <v>0.06047444</v>
      </c>
      <c r="G24" s="251">
        <v>-0.00894786</v>
      </c>
      <c r="H24" s="251">
        <v>0.0</v>
      </c>
      <c r="I24" s="251">
        <v>0.05706602</v>
      </c>
      <c r="J24" s="251">
        <v>0.0</v>
      </c>
      <c r="K24" s="251">
        <v>0.0</v>
      </c>
      <c r="L24" s="251">
        <v>31.13</v>
      </c>
      <c r="M24" s="251">
        <v>36.52</v>
      </c>
      <c r="N24" s="251">
        <v>0.19</v>
      </c>
      <c r="O24" s="251">
        <v>1.03</v>
      </c>
      <c r="P24" s="11"/>
      <c r="Q24" s="11"/>
      <c r="R24" s="11" t="s">
        <v>4808</v>
      </c>
    </row>
    <row r="25" ht="14.25" customHeight="1">
      <c r="A25" s="11" t="s">
        <v>4931</v>
      </c>
      <c r="B25" s="251">
        <v>-0.1360532</v>
      </c>
      <c r="C25" s="251">
        <v>0.008642703</v>
      </c>
      <c r="D25" s="251">
        <v>3.855583E-6</v>
      </c>
      <c r="E25" s="251">
        <v>1.024034</v>
      </c>
      <c r="F25" s="251">
        <v>0.06047444</v>
      </c>
      <c r="G25" s="251">
        <v>-0.00894786</v>
      </c>
      <c r="H25" s="251">
        <v>0.0</v>
      </c>
      <c r="I25" s="251">
        <v>0.05706602</v>
      </c>
      <c r="J25" s="251">
        <v>0.0</v>
      </c>
      <c r="K25" s="251">
        <v>0.0</v>
      </c>
      <c r="L25" s="251">
        <v>31.13</v>
      </c>
      <c r="M25" s="251">
        <v>36.52</v>
      </c>
      <c r="N25" s="251">
        <v>0.19</v>
      </c>
      <c r="O25" s="251">
        <v>1.03</v>
      </c>
      <c r="P25" s="11"/>
      <c r="Q25" s="11"/>
      <c r="R25" s="11" t="s">
        <v>4808</v>
      </c>
    </row>
    <row r="26" ht="14.25" customHeight="1">
      <c r="A26" s="11" t="s">
        <v>4932</v>
      </c>
      <c r="B26" s="251">
        <v>-0.1360532</v>
      </c>
      <c r="C26" s="251">
        <v>0.008642703</v>
      </c>
      <c r="D26" s="251">
        <v>3.855583E-6</v>
      </c>
      <c r="E26" s="251">
        <v>1.024034</v>
      </c>
      <c r="F26" s="251">
        <v>0.06047444</v>
      </c>
      <c r="G26" s="251">
        <v>-0.00894786</v>
      </c>
      <c r="H26" s="251">
        <v>0.0</v>
      </c>
      <c r="I26" s="251">
        <v>0.05706602</v>
      </c>
      <c r="J26" s="251">
        <v>0.0</v>
      </c>
      <c r="K26" s="251">
        <v>0.0</v>
      </c>
      <c r="L26" s="251">
        <v>31.13</v>
      </c>
      <c r="M26" s="251">
        <v>36.52</v>
      </c>
      <c r="N26" s="251">
        <v>0.19</v>
      </c>
      <c r="O26" s="251">
        <v>1.03</v>
      </c>
      <c r="P26" s="11"/>
      <c r="Q26" s="11"/>
      <c r="R26" s="11" t="s">
        <v>4808</v>
      </c>
    </row>
    <row r="27" ht="14.25" customHeight="1">
      <c r="A27" s="11" t="s">
        <v>4933</v>
      </c>
      <c r="B27" s="251">
        <v>-0.1360532</v>
      </c>
      <c r="C27" s="251">
        <v>0.008642703</v>
      </c>
      <c r="D27" s="251">
        <v>3.855583E-6</v>
      </c>
      <c r="E27" s="251">
        <v>1.024034</v>
      </c>
      <c r="F27" s="251">
        <v>0.06047444</v>
      </c>
      <c r="G27" s="251">
        <v>-0.00894786</v>
      </c>
      <c r="H27" s="251">
        <v>0.0</v>
      </c>
      <c r="I27" s="251">
        <v>0.05706602</v>
      </c>
      <c r="J27" s="251">
        <v>0.0</v>
      </c>
      <c r="K27" s="251">
        <v>0.0</v>
      </c>
      <c r="L27" s="251">
        <v>31.13</v>
      </c>
      <c r="M27" s="251">
        <v>36.52</v>
      </c>
      <c r="N27" s="251">
        <v>0.19</v>
      </c>
      <c r="O27" s="251">
        <v>1.03</v>
      </c>
      <c r="P27" s="11"/>
      <c r="Q27" s="11"/>
      <c r="R27" s="11" t="s">
        <v>4815</v>
      </c>
    </row>
    <row r="28" ht="14.25" customHeight="1">
      <c r="A28" s="11" t="s">
        <v>4934</v>
      </c>
      <c r="B28" s="251">
        <v>-0.1360532</v>
      </c>
      <c r="C28" s="251">
        <v>0.008642703</v>
      </c>
      <c r="D28" s="251">
        <v>3.855583E-6</v>
      </c>
      <c r="E28" s="251">
        <v>1.024034</v>
      </c>
      <c r="F28" s="251">
        <v>0.06047444</v>
      </c>
      <c r="G28" s="251">
        <v>-0.00894786</v>
      </c>
      <c r="H28" s="251">
        <v>0.0</v>
      </c>
      <c r="I28" s="251">
        <v>0.05706602</v>
      </c>
      <c r="J28" s="251">
        <v>0.0</v>
      </c>
      <c r="K28" s="251">
        <v>0.0</v>
      </c>
      <c r="L28" s="251">
        <v>31.13</v>
      </c>
      <c r="M28" s="251">
        <v>36.52</v>
      </c>
      <c r="N28" s="251">
        <v>0.19</v>
      </c>
      <c r="O28" s="251">
        <v>1.03</v>
      </c>
      <c r="P28" s="11"/>
      <c r="Q28" s="11"/>
      <c r="R28" s="11" t="s">
        <v>4935</v>
      </c>
    </row>
    <row r="29" ht="14.25" customHeight="1">
      <c r="A29" s="9" t="s">
        <v>4936</v>
      </c>
      <c r="B29" s="257">
        <v>-0.2737954</v>
      </c>
      <c r="C29" s="257">
        <v>0.02822257</v>
      </c>
      <c r="D29" s="257">
        <v>-8.097657E-5</v>
      </c>
      <c r="E29" s="257">
        <v>0.9612284</v>
      </c>
      <c r="F29" s="257">
        <v>0.3029741</v>
      </c>
      <c r="G29" s="257">
        <v>-0.02421933</v>
      </c>
      <c r="H29" s="251">
        <v>0.0</v>
      </c>
      <c r="I29" s="257">
        <v>-0.03885224</v>
      </c>
      <c r="J29" s="251">
        <v>0.0</v>
      </c>
      <c r="K29" s="251">
        <v>0.0</v>
      </c>
      <c r="L29" s="9">
        <v>18.54</v>
      </c>
      <c r="M29" s="9">
        <v>31.63</v>
      </c>
      <c r="N29" s="9">
        <v>0.2</v>
      </c>
      <c r="O29" s="9">
        <v>1.02</v>
      </c>
      <c r="P29" s="9"/>
      <c r="Q29" s="9"/>
      <c r="R29" s="9" t="s">
        <v>4834</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11" t="s">
        <v>4937</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58</v>
      </c>
      <c r="B3" s="13" t="s">
        <v>57</v>
      </c>
      <c r="C3" s="13" t="s">
        <v>432</v>
      </c>
      <c r="D3" s="14" t="s">
        <v>4938</v>
      </c>
      <c r="E3" s="14" t="s">
        <v>4939</v>
      </c>
      <c r="F3" s="14" t="s">
        <v>4940</v>
      </c>
      <c r="G3" s="14" t="s">
        <v>4941</v>
      </c>
      <c r="H3" s="14" t="s">
        <v>4942</v>
      </c>
      <c r="I3" s="14" t="s">
        <v>4943</v>
      </c>
      <c r="J3" s="14" t="s">
        <v>4944</v>
      </c>
      <c r="K3" s="14" t="s">
        <v>4945</v>
      </c>
      <c r="L3" s="14" t="s">
        <v>4946</v>
      </c>
      <c r="M3" s="14" t="s">
        <v>4947</v>
      </c>
      <c r="N3" s="14" t="s">
        <v>4948</v>
      </c>
      <c r="O3" s="14" t="s">
        <v>4949</v>
      </c>
    </row>
    <row r="4" ht="14.25" customHeight="1">
      <c r="A4" s="8" t="s">
        <v>143</v>
      </c>
      <c r="B4" s="8" t="s">
        <v>34</v>
      </c>
      <c r="C4" s="8" t="s">
        <v>386</v>
      </c>
      <c r="D4" s="8">
        <v>21.0</v>
      </c>
      <c r="E4" s="8">
        <v>21.0</v>
      </c>
      <c r="F4" s="8">
        <v>21.03</v>
      </c>
      <c r="G4" s="8">
        <v>21.11</v>
      </c>
      <c r="H4" s="8">
        <v>21.16</v>
      </c>
      <c r="I4" s="8">
        <v>23.38</v>
      </c>
      <c r="J4" s="8">
        <v>23.69</v>
      </c>
      <c r="K4" s="8">
        <v>23.76</v>
      </c>
      <c r="L4" s="8">
        <v>23.76</v>
      </c>
      <c r="M4" s="8">
        <v>21.49</v>
      </c>
      <c r="N4" s="8">
        <v>21.21</v>
      </c>
      <c r="O4" s="8">
        <v>21.07</v>
      </c>
    </row>
    <row r="5" ht="14.25" customHeight="1">
      <c r="A5" s="8" t="s">
        <v>230</v>
      </c>
      <c r="B5" s="8" t="s">
        <v>34</v>
      </c>
      <c r="C5" s="8" t="s">
        <v>386</v>
      </c>
      <c r="D5" s="8">
        <v>21.0</v>
      </c>
      <c r="E5" s="8">
        <v>20.99</v>
      </c>
      <c r="F5" s="8">
        <v>21.02</v>
      </c>
      <c r="G5" s="8">
        <v>21.1</v>
      </c>
      <c r="H5" s="8">
        <v>21.15</v>
      </c>
      <c r="I5" s="8">
        <v>23.31</v>
      </c>
      <c r="J5" s="8">
        <v>23.66</v>
      </c>
      <c r="K5" s="8">
        <v>23.73</v>
      </c>
      <c r="L5" s="8">
        <v>23.74</v>
      </c>
      <c r="M5" s="8">
        <v>21.53</v>
      </c>
      <c r="N5" s="8">
        <v>21.21</v>
      </c>
      <c r="O5" s="8">
        <v>21.08</v>
      </c>
    </row>
    <row r="6" ht="14.25" customHeight="1">
      <c r="A6" s="8" t="s">
        <v>159</v>
      </c>
      <c r="B6" s="8" t="s">
        <v>34</v>
      </c>
      <c r="C6" s="8" t="s">
        <v>386</v>
      </c>
      <c r="D6" s="8"/>
      <c r="E6" s="8"/>
      <c r="F6" s="8"/>
      <c r="G6" s="8"/>
      <c r="H6" s="8"/>
      <c r="I6" s="8"/>
      <c r="J6" s="8"/>
      <c r="K6" s="8"/>
      <c r="L6" s="8"/>
      <c r="M6" s="8"/>
      <c r="N6" s="8"/>
      <c r="O6" s="8"/>
    </row>
    <row r="7" ht="14.25" customHeight="1">
      <c r="A7" s="8" t="s">
        <v>178</v>
      </c>
      <c r="B7" s="8" t="s">
        <v>34</v>
      </c>
      <c r="C7" s="8" t="s">
        <v>386</v>
      </c>
      <c r="D7" s="8">
        <v>20.99</v>
      </c>
      <c r="E7" s="8">
        <v>20.98</v>
      </c>
      <c r="F7" s="8">
        <v>20.98</v>
      </c>
      <c r="G7" s="8">
        <v>21.0</v>
      </c>
      <c r="H7" s="8">
        <v>21.02</v>
      </c>
      <c r="I7" s="8">
        <v>23.23</v>
      </c>
      <c r="J7" s="8">
        <v>23.54</v>
      </c>
      <c r="K7" s="8">
        <v>23.61</v>
      </c>
      <c r="L7" s="8">
        <v>23.63</v>
      </c>
      <c r="M7" s="8">
        <v>21.37</v>
      </c>
      <c r="N7" s="8">
        <v>21.12</v>
      </c>
      <c r="O7" s="8">
        <v>21.04</v>
      </c>
    </row>
    <row r="8" ht="14.25" customHeight="1">
      <c r="A8" s="8" t="s">
        <v>192</v>
      </c>
      <c r="B8" s="8" t="s">
        <v>34</v>
      </c>
      <c r="C8" s="8" t="s">
        <v>386</v>
      </c>
      <c r="D8" s="8"/>
      <c r="E8" s="8"/>
      <c r="F8" s="8"/>
      <c r="G8" s="8"/>
      <c r="H8" s="8"/>
      <c r="I8" s="8"/>
      <c r="J8" s="8"/>
      <c r="K8" s="8"/>
      <c r="L8" s="8"/>
      <c r="M8" s="8"/>
      <c r="N8" s="8"/>
      <c r="O8" s="8"/>
    </row>
    <row r="9" ht="14.25" customHeight="1">
      <c r="A9" s="8" t="s">
        <v>202</v>
      </c>
      <c r="B9" s="8" t="s">
        <v>34</v>
      </c>
      <c r="C9" s="8" t="s">
        <v>386</v>
      </c>
      <c r="D9" s="8">
        <v>20.99</v>
      </c>
      <c r="E9" s="8">
        <v>20.98</v>
      </c>
      <c r="F9" s="8">
        <v>20.99</v>
      </c>
      <c r="G9" s="8">
        <v>21.04</v>
      </c>
      <c r="H9" s="8">
        <v>21.06</v>
      </c>
      <c r="I9" s="8">
        <v>23.22</v>
      </c>
      <c r="J9" s="8">
        <v>23.57</v>
      </c>
      <c r="K9" s="8">
        <v>23.64</v>
      </c>
      <c r="L9" s="8">
        <v>23.66</v>
      </c>
      <c r="M9" s="8">
        <v>21.46</v>
      </c>
      <c r="N9" s="8">
        <v>21.16</v>
      </c>
      <c r="O9" s="8">
        <v>21.05</v>
      </c>
    </row>
    <row r="10" ht="14.25" customHeight="1">
      <c r="A10" s="8" t="s">
        <v>221</v>
      </c>
      <c r="B10" s="8" t="s">
        <v>34</v>
      </c>
      <c r="C10" s="8" t="s">
        <v>386</v>
      </c>
      <c r="D10" s="8">
        <v>21.0</v>
      </c>
      <c r="E10" s="8">
        <v>20.99</v>
      </c>
      <c r="F10" s="8">
        <v>21.02</v>
      </c>
      <c r="G10" s="8">
        <v>21.1</v>
      </c>
      <c r="H10" s="8">
        <v>21.15</v>
      </c>
      <c r="I10" s="8">
        <v>23.31</v>
      </c>
      <c r="J10" s="8">
        <v>23.66</v>
      </c>
      <c r="K10" s="8">
        <v>23.73</v>
      </c>
      <c r="L10" s="8">
        <v>23.74</v>
      </c>
      <c r="M10" s="8">
        <v>21.53</v>
      </c>
      <c r="N10" s="8">
        <v>21.21</v>
      </c>
      <c r="O10" s="8">
        <v>21.08</v>
      </c>
    </row>
    <row r="11" ht="14.25" customHeight="1">
      <c r="A11" s="8" t="s">
        <v>235</v>
      </c>
      <c r="B11" s="8" t="s">
        <v>34</v>
      </c>
      <c r="C11" s="8" t="s">
        <v>386</v>
      </c>
      <c r="D11" s="8">
        <v>20.96</v>
      </c>
      <c r="E11" s="8">
        <v>20.96</v>
      </c>
      <c r="F11" s="8">
        <v>20.99</v>
      </c>
      <c r="G11" s="8">
        <v>21.06</v>
      </c>
      <c r="H11" s="8">
        <v>21.1</v>
      </c>
      <c r="I11" s="8">
        <v>21.99</v>
      </c>
      <c r="J11" s="8">
        <v>22.14</v>
      </c>
      <c r="K11" s="8">
        <v>22.18</v>
      </c>
      <c r="L11" s="8">
        <v>22.17</v>
      </c>
      <c r="M11" s="8">
        <v>21.28</v>
      </c>
      <c r="N11" s="8">
        <v>21.11</v>
      </c>
      <c r="O11" s="8">
        <v>21.01</v>
      </c>
    </row>
    <row r="12" ht="14.25" customHeight="1">
      <c r="A12" s="8" t="s">
        <v>247</v>
      </c>
      <c r="B12" s="8" t="s">
        <v>34</v>
      </c>
      <c r="C12" s="8" t="s">
        <v>386</v>
      </c>
      <c r="D12" s="8">
        <v>20.99</v>
      </c>
      <c r="E12" s="8">
        <v>20.98</v>
      </c>
      <c r="F12" s="8">
        <v>20.99</v>
      </c>
      <c r="G12" s="8">
        <v>21.03</v>
      </c>
      <c r="H12" s="8">
        <v>21.05</v>
      </c>
      <c r="I12" s="8">
        <v>23.26</v>
      </c>
      <c r="J12" s="8">
        <v>23.58</v>
      </c>
      <c r="K12" s="8">
        <v>23.64</v>
      </c>
      <c r="L12" s="8">
        <v>23.66</v>
      </c>
      <c r="M12" s="8">
        <v>21.4</v>
      </c>
      <c r="N12" s="8">
        <v>21.14</v>
      </c>
      <c r="O12" s="8">
        <v>21.05</v>
      </c>
    </row>
    <row r="13" ht="14.25" customHeight="1">
      <c r="A13" s="8" t="s">
        <v>259</v>
      </c>
      <c r="B13" s="8" t="s">
        <v>34</v>
      </c>
      <c r="C13" s="8" t="s">
        <v>386</v>
      </c>
      <c r="D13" s="8">
        <v>21.01</v>
      </c>
      <c r="E13" s="8">
        <v>21.01</v>
      </c>
      <c r="F13" s="8">
        <v>21.06</v>
      </c>
      <c r="G13" s="8">
        <v>21.19</v>
      </c>
      <c r="H13" s="8">
        <v>21.26</v>
      </c>
      <c r="I13" s="8">
        <v>23.48</v>
      </c>
      <c r="J13" s="8">
        <v>23.8</v>
      </c>
      <c r="K13" s="8">
        <v>23.87</v>
      </c>
      <c r="L13" s="8">
        <v>23.85</v>
      </c>
      <c r="M13" s="8">
        <v>21.58</v>
      </c>
      <c r="N13" s="8">
        <v>21.27</v>
      </c>
      <c r="O13" s="8">
        <v>21.1</v>
      </c>
    </row>
    <row r="14" ht="14.25" customHeight="1">
      <c r="A14" s="93" t="s">
        <v>271</v>
      </c>
      <c r="B14" s="8" t="s">
        <v>34</v>
      </c>
      <c r="C14" s="8" t="s">
        <v>386</v>
      </c>
      <c r="D14" s="8">
        <v>20.99</v>
      </c>
      <c r="E14" s="8">
        <v>20.98</v>
      </c>
      <c r="F14" s="8">
        <v>20.99</v>
      </c>
      <c r="G14" s="8">
        <v>21.03</v>
      </c>
      <c r="H14" s="8">
        <v>21.04</v>
      </c>
      <c r="I14" s="8">
        <v>23.26</v>
      </c>
      <c r="J14" s="8">
        <v>23.57</v>
      </c>
      <c r="K14" s="8">
        <v>23.64</v>
      </c>
      <c r="L14" s="8">
        <v>23.66</v>
      </c>
      <c r="M14" s="8">
        <v>21.4</v>
      </c>
      <c r="N14" s="8">
        <v>21.13</v>
      </c>
      <c r="O14" s="8">
        <v>21.04</v>
      </c>
    </row>
    <row r="15" ht="14.25" customHeight="1">
      <c r="A15" s="8" t="s">
        <v>300</v>
      </c>
      <c r="B15" s="8" t="s">
        <v>34</v>
      </c>
      <c r="C15" s="8" t="s">
        <v>386</v>
      </c>
      <c r="D15" s="8">
        <v>20.99</v>
      </c>
      <c r="E15" s="8">
        <v>20.98</v>
      </c>
      <c r="F15" s="8">
        <v>20.98</v>
      </c>
      <c r="G15" s="8">
        <v>21.0</v>
      </c>
      <c r="H15" s="8">
        <v>21.02</v>
      </c>
      <c r="I15" s="8">
        <v>23.23</v>
      </c>
      <c r="J15" s="8">
        <v>23.54</v>
      </c>
      <c r="K15" s="8">
        <v>23.61</v>
      </c>
      <c r="L15" s="8">
        <v>23.63</v>
      </c>
      <c r="M15" s="8">
        <v>21.37</v>
      </c>
      <c r="N15" s="8">
        <v>21.12</v>
      </c>
      <c r="O15" s="8">
        <v>21.04</v>
      </c>
    </row>
    <row r="16" ht="14.25" customHeight="1">
      <c r="A16" s="8" t="s">
        <v>316</v>
      </c>
      <c r="B16" s="8" t="s">
        <v>34</v>
      </c>
      <c r="C16" s="8" t="s">
        <v>386</v>
      </c>
      <c r="D16" s="8">
        <v>20.94</v>
      </c>
      <c r="E16" s="8">
        <v>20.95</v>
      </c>
      <c r="F16" s="8">
        <v>20.99</v>
      </c>
      <c r="G16" s="8">
        <v>21.07</v>
      </c>
      <c r="H16" s="8">
        <v>21.11</v>
      </c>
      <c r="I16" s="8">
        <v>21.16</v>
      </c>
      <c r="J16" s="8">
        <v>21.19</v>
      </c>
      <c r="K16" s="8">
        <v>21.21</v>
      </c>
      <c r="L16" s="8">
        <v>21.18</v>
      </c>
      <c r="M16" s="8">
        <v>21.14</v>
      </c>
      <c r="N16" s="8">
        <v>21.08</v>
      </c>
      <c r="O16" s="8">
        <v>20.99</v>
      </c>
    </row>
    <row r="17" ht="14.25" customHeight="1">
      <c r="A17" s="8" t="s">
        <v>328</v>
      </c>
      <c r="B17" s="8" t="s">
        <v>34</v>
      </c>
      <c r="C17" s="8" t="s">
        <v>386</v>
      </c>
      <c r="D17" s="8">
        <v>20.96</v>
      </c>
      <c r="E17" s="8">
        <v>20.94</v>
      </c>
      <c r="F17" s="8">
        <v>20.97</v>
      </c>
      <c r="G17" s="8">
        <v>21.09</v>
      </c>
      <c r="H17" s="8">
        <v>21.16</v>
      </c>
      <c r="I17" s="8">
        <v>23.13</v>
      </c>
      <c r="J17" s="8">
        <v>23.6</v>
      </c>
      <c r="K17" s="8">
        <v>23.73</v>
      </c>
      <c r="L17" s="8">
        <v>23.75</v>
      </c>
      <c r="M17" s="8">
        <v>21.75</v>
      </c>
      <c r="N17" s="8">
        <v>21.3</v>
      </c>
      <c r="O17" s="8">
        <v>21.09</v>
      </c>
    </row>
    <row r="18" ht="14.25" customHeight="1">
      <c r="A18" s="93" t="s">
        <v>284</v>
      </c>
      <c r="B18" s="8" t="s">
        <v>34</v>
      </c>
      <c r="C18" s="8" t="s">
        <v>386</v>
      </c>
      <c r="D18" s="8">
        <v>21.0</v>
      </c>
      <c r="E18" s="8">
        <v>20.99</v>
      </c>
      <c r="F18" s="8">
        <v>21.0</v>
      </c>
      <c r="G18" s="8">
        <v>21.05</v>
      </c>
      <c r="H18" s="8">
        <v>21.08</v>
      </c>
      <c r="I18" s="8">
        <v>23.29</v>
      </c>
      <c r="J18" s="8">
        <v>23.61</v>
      </c>
      <c r="K18" s="8">
        <v>23.67</v>
      </c>
      <c r="L18" s="8">
        <v>23.69</v>
      </c>
      <c r="M18" s="8">
        <v>21.42</v>
      </c>
      <c r="N18" s="8">
        <v>21.16</v>
      </c>
      <c r="O18" s="8">
        <v>21.05</v>
      </c>
    </row>
    <row r="19" ht="14.25" customHeight="1">
      <c r="A19" s="8" t="s">
        <v>344</v>
      </c>
      <c r="B19" s="8" t="s">
        <v>34</v>
      </c>
      <c r="C19" s="8" t="s">
        <v>386</v>
      </c>
      <c r="D19" s="8">
        <v>20.19</v>
      </c>
      <c r="E19" s="8">
        <v>20.72</v>
      </c>
      <c r="F19" s="8">
        <v>21.39</v>
      </c>
      <c r="G19" s="8">
        <v>23.77</v>
      </c>
      <c r="H19" s="8">
        <v>25.14</v>
      </c>
      <c r="I19" s="8">
        <v>26.54</v>
      </c>
      <c r="J19" s="8">
        <v>27.33</v>
      </c>
      <c r="K19" s="8">
        <v>27.4</v>
      </c>
      <c r="L19" s="8">
        <v>26.65</v>
      </c>
      <c r="M19" s="8">
        <v>25.11</v>
      </c>
      <c r="N19" s="8">
        <v>23.37</v>
      </c>
      <c r="O19" s="8">
        <v>20.99</v>
      </c>
    </row>
    <row r="20" ht="14.25" customHeight="1">
      <c r="A20" s="7" t="s">
        <v>143</v>
      </c>
      <c r="B20" s="7" t="s">
        <v>38</v>
      </c>
      <c r="C20" s="7" t="s">
        <v>386</v>
      </c>
      <c r="D20" s="7">
        <v>21.0</v>
      </c>
      <c r="E20" s="7">
        <v>21.0</v>
      </c>
      <c r="F20" s="7">
        <v>21.03</v>
      </c>
      <c r="G20" s="7">
        <v>21.11</v>
      </c>
      <c r="H20" s="7">
        <v>21.16</v>
      </c>
      <c r="I20" s="7">
        <v>23.38</v>
      </c>
      <c r="J20" s="7">
        <v>23.69</v>
      </c>
      <c r="K20" s="7">
        <v>23.76</v>
      </c>
      <c r="L20" s="7">
        <v>23.76</v>
      </c>
      <c r="M20" s="7">
        <v>21.49</v>
      </c>
      <c r="N20" s="7">
        <v>21.21</v>
      </c>
      <c r="O20" s="7">
        <v>21.07</v>
      </c>
    </row>
    <row r="21" ht="14.25" customHeight="1">
      <c r="A21" s="7" t="s">
        <v>230</v>
      </c>
      <c r="B21" s="7" t="s">
        <v>38</v>
      </c>
      <c r="C21" s="7" t="s">
        <v>386</v>
      </c>
      <c r="D21" s="7">
        <v>21.0</v>
      </c>
      <c r="E21" s="7">
        <v>20.99</v>
      </c>
      <c r="F21" s="7">
        <v>21.02</v>
      </c>
      <c r="G21" s="7">
        <v>21.1</v>
      </c>
      <c r="H21" s="7">
        <v>21.15</v>
      </c>
      <c r="I21" s="7">
        <v>23.31</v>
      </c>
      <c r="J21" s="7">
        <v>23.66</v>
      </c>
      <c r="K21" s="7">
        <v>23.73</v>
      </c>
      <c r="L21" s="7">
        <v>23.74</v>
      </c>
      <c r="M21" s="7">
        <v>21.53</v>
      </c>
      <c r="N21" s="7">
        <v>21.21</v>
      </c>
      <c r="O21" s="7">
        <v>21.08</v>
      </c>
    </row>
    <row r="22" ht="14.25" customHeight="1">
      <c r="A22" s="7" t="s">
        <v>159</v>
      </c>
      <c r="B22" s="7" t="s">
        <v>38</v>
      </c>
      <c r="C22" s="7" t="s">
        <v>386</v>
      </c>
      <c r="D22" s="7"/>
      <c r="E22" s="7"/>
      <c r="F22" s="7"/>
      <c r="G22" s="7"/>
      <c r="H22" s="7"/>
      <c r="I22" s="7"/>
      <c r="J22" s="7"/>
      <c r="K22" s="7"/>
      <c r="L22" s="7"/>
      <c r="M22" s="7"/>
      <c r="N22" s="7"/>
      <c r="O22" s="7"/>
    </row>
    <row r="23" ht="14.25" customHeight="1">
      <c r="A23" s="7" t="s">
        <v>178</v>
      </c>
      <c r="B23" s="7" t="s">
        <v>38</v>
      </c>
      <c r="C23" s="7" t="s">
        <v>386</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192</v>
      </c>
      <c r="B24" s="7" t="s">
        <v>38</v>
      </c>
      <c r="C24" s="7" t="s">
        <v>386</v>
      </c>
      <c r="D24" s="7"/>
      <c r="E24" s="7"/>
      <c r="F24" s="7"/>
      <c r="G24" s="7"/>
      <c r="H24" s="7"/>
      <c r="I24" s="7"/>
      <c r="J24" s="7"/>
      <c r="K24" s="7"/>
      <c r="L24" s="7"/>
      <c r="M24" s="7"/>
      <c r="N24" s="7"/>
      <c r="O24" s="7"/>
    </row>
    <row r="25" ht="14.25" customHeight="1">
      <c r="A25" s="7" t="s">
        <v>202</v>
      </c>
      <c r="B25" s="7" t="s">
        <v>38</v>
      </c>
      <c r="C25" s="7" t="s">
        <v>386</v>
      </c>
      <c r="D25" s="7">
        <v>20.99</v>
      </c>
      <c r="E25" s="7">
        <v>20.98</v>
      </c>
      <c r="F25" s="7">
        <v>20.99</v>
      </c>
      <c r="G25" s="7">
        <v>21.04</v>
      </c>
      <c r="H25" s="7">
        <v>21.06</v>
      </c>
      <c r="I25" s="7">
        <v>23.22</v>
      </c>
      <c r="J25" s="7">
        <v>23.57</v>
      </c>
      <c r="K25" s="7">
        <v>23.64</v>
      </c>
      <c r="L25" s="7">
        <v>23.66</v>
      </c>
      <c r="M25" s="7">
        <v>21.46</v>
      </c>
      <c r="N25" s="7">
        <v>21.16</v>
      </c>
      <c r="O25" s="7">
        <v>21.05</v>
      </c>
    </row>
    <row r="26" ht="14.25" customHeight="1">
      <c r="A26" s="7" t="s">
        <v>221</v>
      </c>
      <c r="B26" s="7" t="s">
        <v>38</v>
      </c>
      <c r="C26" s="7" t="s">
        <v>386</v>
      </c>
      <c r="D26" s="7">
        <v>21.0</v>
      </c>
      <c r="E26" s="7">
        <v>20.99</v>
      </c>
      <c r="F26" s="7">
        <v>21.02</v>
      </c>
      <c r="G26" s="7">
        <v>21.1</v>
      </c>
      <c r="H26" s="7">
        <v>21.15</v>
      </c>
      <c r="I26" s="7">
        <v>23.31</v>
      </c>
      <c r="J26" s="7">
        <v>23.66</v>
      </c>
      <c r="K26" s="7">
        <v>23.73</v>
      </c>
      <c r="L26" s="7">
        <v>23.74</v>
      </c>
      <c r="M26" s="7">
        <v>21.53</v>
      </c>
      <c r="N26" s="7">
        <v>21.21</v>
      </c>
      <c r="O26" s="7">
        <v>21.08</v>
      </c>
    </row>
    <row r="27" ht="14.25" customHeight="1">
      <c r="A27" s="7" t="s">
        <v>235</v>
      </c>
      <c r="B27" s="7" t="s">
        <v>38</v>
      </c>
      <c r="C27" s="7" t="s">
        <v>386</v>
      </c>
      <c r="D27" s="7">
        <v>20.96</v>
      </c>
      <c r="E27" s="7">
        <v>20.96</v>
      </c>
      <c r="F27" s="7">
        <v>20.99</v>
      </c>
      <c r="G27" s="7">
        <v>21.06</v>
      </c>
      <c r="H27" s="7">
        <v>21.1</v>
      </c>
      <c r="I27" s="7">
        <v>21.99</v>
      </c>
      <c r="J27" s="7">
        <v>22.14</v>
      </c>
      <c r="K27" s="7">
        <v>22.18</v>
      </c>
      <c r="L27" s="7">
        <v>22.17</v>
      </c>
      <c r="M27" s="7">
        <v>21.28</v>
      </c>
      <c r="N27" s="7">
        <v>21.11</v>
      </c>
      <c r="O27" s="7">
        <v>21.01</v>
      </c>
    </row>
    <row r="28" ht="14.25" customHeight="1">
      <c r="A28" s="7" t="s">
        <v>247</v>
      </c>
      <c r="B28" s="7" t="s">
        <v>38</v>
      </c>
      <c r="C28" s="7" t="s">
        <v>386</v>
      </c>
      <c r="D28" s="7">
        <v>20.99</v>
      </c>
      <c r="E28" s="7">
        <v>20.98</v>
      </c>
      <c r="F28" s="7">
        <v>20.99</v>
      </c>
      <c r="G28" s="7">
        <v>21.03</v>
      </c>
      <c r="H28" s="7">
        <v>21.05</v>
      </c>
      <c r="I28" s="7">
        <v>23.26</v>
      </c>
      <c r="J28" s="7">
        <v>23.58</v>
      </c>
      <c r="K28" s="7">
        <v>23.64</v>
      </c>
      <c r="L28" s="7">
        <v>23.66</v>
      </c>
      <c r="M28" s="7">
        <v>21.4</v>
      </c>
      <c r="N28" s="7">
        <v>21.14</v>
      </c>
      <c r="O28" s="7">
        <v>21.05</v>
      </c>
    </row>
    <row r="29" ht="14.25" customHeight="1">
      <c r="A29" s="7" t="s">
        <v>259</v>
      </c>
      <c r="B29" s="7" t="s">
        <v>38</v>
      </c>
      <c r="C29" s="7" t="s">
        <v>386</v>
      </c>
      <c r="D29" s="7">
        <v>21.01</v>
      </c>
      <c r="E29" s="7">
        <v>21.01</v>
      </c>
      <c r="F29" s="7">
        <v>21.06</v>
      </c>
      <c r="G29" s="7">
        <v>21.19</v>
      </c>
      <c r="H29" s="7">
        <v>21.26</v>
      </c>
      <c r="I29" s="7">
        <v>23.48</v>
      </c>
      <c r="J29" s="7">
        <v>23.8</v>
      </c>
      <c r="K29" s="7">
        <v>23.87</v>
      </c>
      <c r="L29" s="7">
        <v>23.85</v>
      </c>
      <c r="M29" s="7">
        <v>21.58</v>
      </c>
      <c r="N29" s="7">
        <v>21.27</v>
      </c>
      <c r="O29" s="7">
        <v>21.1</v>
      </c>
    </row>
    <row r="30" ht="14.25" customHeight="1">
      <c r="A30" s="92" t="s">
        <v>271</v>
      </c>
      <c r="B30" s="7" t="s">
        <v>38</v>
      </c>
      <c r="C30" s="7" t="s">
        <v>386</v>
      </c>
      <c r="D30" s="7">
        <v>20.99</v>
      </c>
      <c r="E30" s="7">
        <v>20.98</v>
      </c>
      <c r="F30" s="7">
        <v>20.99</v>
      </c>
      <c r="G30" s="7">
        <v>21.03</v>
      </c>
      <c r="H30" s="7">
        <v>21.04</v>
      </c>
      <c r="I30" s="7">
        <v>23.26</v>
      </c>
      <c r="J30" s="7">
        <v>23.57</v>
      </c>
      <c r="K30" s="7">
        <v>23.64</v>
      </c>
      <c r="L30" s="7">
        <v>23.66</v>
      </c>
      <c r="M30" s="7">
        <v>21.4</v>
      </c>
      <c r="N30" s="7">
        <v>21.13</v>
      </c>
      <c r="O30" s="7">
        <v>21.04</v>
      </c>
    </row>
    <row r="31" ht="14.25" customHeight="1">
      <c r="A31" s="7" t="s">
        <v>300</v>
      </c>
      <c r="B31" s="7" t="s">
        <v>38</v>
      </c>
      <c r="C31" s="7" t="s">
        <v>386</v>
      </c>
      <c r="D31" s="7">
        <v>20.99</v>
      </c>
      <c r="E31" s="7">
        <v>20.98</v>
      </c>
      <c r="F31" s="7">
        <v>20.98</v>
      </c>
      <c r="G31" s="7">
        <v>21.0</v>
      </c>
      <c r="H31" s="7">
        <v>21.02</v>
      </c>
      <c r="I31" s="7">
        <v>23.23</v>
      </c>
      <c r="J31" s="7">
        <v>23.54</v>
      </c>
      <c r="K31" s="7">
        <v>23.61</v>
      </c>
      <c r="L31" s="7">
        <v>23.63</v>
      </c>
      <c r="M31" s="7">
        <v>21.37</v>
      </c>
      <c r="N31" s="7">
        <v>21.12</v>
      </c>
      <c r="O31" s="7">
        <v>21.04</v>
      </c>
    </row>
    <row r="32" ht="14.25" customHeight="1">
      <c r="A32" s="7" t="s">
        <v>316</v>
      </c>
      <c r="B32" s="7" t="s">
        <v>38</v>
      </c>
      <c r="C32" s="7" t="s">
        <v>386</v>
      </c>
      <c r="D32" s="7">
        <v>20.94</v>
      </c>
      <c r="E32" s="7">
        <v>20.95</v>
      </c>
      <c r="F32" s="7">
        <v>20.99</v>
      </c>
      <c r="G32" s="7">
        <v>21.07</v>
      </c>
      <c r="H32" s="7">
        <v>21.11</v>
      </c>
      <c r="I32" s="7">
        <v>21.16</v>
      </c>
      <c r="J32" s="7">
        <v>21.19</v>
      </c>
      <c r="K32" s="7">
        <v>21.21</v>
      </c>
      <c r="L32" s="7">
        <v>21.18</v>
      </c>
      <c r="M32" s="7">
        <v>21.14</v>
      </c>
      <c r="N32" s="7">
        <v>21.08</v>
      </c>
      <c r="O32" s="7">
        <v>20.99</v>
      </c>
    </row>
    <row r="33" ht="14.25" customHeight="1">
      <c r="A33" s="7" t="s">
        <v>328</v>
      </c>
      <c r="B33" s="7" t="s">
        <v>38</v>
      </c>
      <c r="C33" s="7" t="s">
        <v>386</v>
      </c>
      <c r="D33" s="7">
        <v>20.96</v>
      </c>
      <c r="E33" s="7">
        <v>20.94</v>
      </c>
      <c r="F33" s="7">
        <v>20.97</v>
      </c>
      <c r="G33" s="7">
        <v>21.09</v>
      </c>
      <c r="H33" s="7">
        <v>21.16</v>
      </c>
      <c r="I33" s="7">
        <v>23.13</v>
      </c>
      <c r="J33" s="7">
        <v>23.6</v>
      </c>
      <c r="K33" s="7">
        <v>23.73</v>
      </c>
      <c r="L33" s="7">
        <v>23.75</v>
      </c>
      <c r="M33" s="7">
        <v>21.75</v>
      </c>
      <c r="N33" s="7">
        <v>21.3</v>
      </c>
      <c r="O33" s="7">
        <v>21.09</v>
      </c>
    </row>
    <row r="34" ht="14.25" customHeight="1">
      <c r="A34" s="92" t="s">
        <v>284</v>
      </c>
      <c r="B34" s="7" t="s">
        <v>38</v>
      </c>
      <c r="C34" s="7" t="s">
        <v>386</v>
      </c>
      <c r="D34" s="7">
        <v>21.0</v>
      </c>
      <c r="E34" s="7">
        <v>20.99</v>
      </c>
      <c r="F34" s="7">
        <v>21.0</v>
      </c>
      <c r="G34" s="7">
        <v>21.05</v>
      </c>
      <c r="H34" s="7">
        <v>21.08</v>
      </c>
      <c r="I34" s="7">
        <v>23.29</v>
      </c>
      <c r="J34" s="7">
        <v>23.61</v>
      </c>
      <c r="K34" s="7">
        <v>23.67</v>
      </c>
      <c r="L34" s="7">
        <v>23.69</v>
      </c>
      <c r="M34" s="7">
        <v>21.42</v>
      </c>
      <c r="N34" s="7">
        <v>21.16</v>
      </c>
      <c r="O34" s="7">
        <v>21.05</v>
      </c>
    </row>
    <row r="35" ht="14.25" customHeight="1">
      <c r="A35" s="7" t="s">
        <v>344</v>
      </c>
      <c r="B35" s="7" t="s">
        <v>38</v>
      </c>
      <c r="C35" s="7" t="s">
        <v>386</v>
      </c>
      <c r="D35" s="7">
        <v>20.19</v>
      </c>
      <c r="E35" s="7">
        <v>20.72</v>
      </c>
      <c r="F35" s="7">
        <v>21.39</v>
      </c>
      <c r="G35" s="7">
        <v>23.77</v>
      </c>
      <c r="H35" s="7">
        <v>25.14</v>
      </c>
      <c r="I35" s="7">
        <v>26.54</v>
      </c>
      <c r="J35" s="7">
        <v>27.33</v>
      </c>
      <c r="K35" s="7">
        <v>27.4</v>
      </c>
      <c r="L35" s="7">
        <v>26.65</v>
      </c>
      <c r="M35" s="7">
        <v>25.11</v>
      </c>
      <c r="N35" s="7">
        <v>23.37</v>
      </c>
      <c r="O35" s="7">
        <v>20.99</v>
      </c>
    </row>
    <row r="36" ht="14.25" customHeight="1">
      <c r="A36" s="8" t="s">
        <v>143</v>
      </c>
      <c r="B36" s="8" t="s">
        <v>40</v>
      </c>
      <c r="C36" s="8" t="s">
        <v>386</v>
      </c>
      <c r="D36" s="8">
        <v>21.0</v>
      </c>
      <c r="E36" s="8">
        <v>21.0</v>
      </c>
      <c r="F36" s="8">
        <v>21.03</v>
      </c>
      <c r="G36" s="8">
        <v>21.11</v>
      </c>
      <c r="H36" s="8">
        <v>21.16</v>
      </c>
      <c r="I36" s="8">
        <v>23.38</v>
      </c>
      <c r="J36" s="8">
        <v>23.69</v>
      </c>
      <c r="K36" s="8">
        <v>23.76</v>
      </c>
      <c r="L36" s="8">
        <v>23.76</v>
      </c>
      <c r="M36" s="8">
        <v>21.49</v>
      </c>
      <c r="N36" s="8">
        <v>21.21</v>
      </c>
      <c r="O36" s="8">
        <v>21.07</v>
      </c>
    </row>
    <row r="37" ht="14.25" customHeight="1">
      <c r="A37" s="8" t="s">
        <v>230</v>
      </c>
      <c r="B37" s="8" t="s">
        <v>40</v>
      </c>
      <c r="C37" s="8" t="s">
        <v>386</v>
      </c>
      <c r="D37" s="8">
        <v>21.0</v>
      </c>
      <c r="E37" s="8">
        <v>20.99</v>
      </c>
      <c r="F37" s="8">
        <v>21.02</v>
      </c>
      <c r="G37" s="8">
        <v>21.1</v>
      </c>
      <c r="H37" s="8">
        <v>21.15</v>
      </c>
      <c r="I37" s="8">
        <v>23.31</v>
      </c>
      <c r="J37" s="8">
        <v>23.66</v>
      </c>
      <c r="K37" s="8">
        <v>23.73</v>
      </c>
      <c r="L37" s="8">
        <v>23.74</v>
      </c>
      <c r="M37" s="8">
        <v>21.53</v>
      </c>
      <c r="N37" s="8">
        <v>21.21</v>
      </c>
      <c r="O37" s="8">
        <v>21.08</v>
      </c>
    </row>
    <row r="38" ht="14.25" customHeight="1">
      <c r="A38" s="8" t="s">
        <v>159</v>
      </c>
      <c r="B38" s="8" t="s">
        <v>40</v>
      </c>
      <c r="C38" s="8" t="s">
        <v>386</v>
      </c>
      <c r="D38" s="8"/>
      <c r="E38" s="8"/>
      <c r="F38" s="8"/>
      <c r="G38" s="8"/>
      <c r="H38" s="8"/>
      <c r="I38" s="8"/>
      <c r="J38" s="8"/>
      <c r="K38" s="8"/>
      <c r="L38" s="8"/>
      <c r="M38" s="8"/>
      <c r="N38" s="8"/>
      <c r="O38" s="8"/>
    </row>
    <row r="39" ht="14.25" customHeight="1">
      <c r="A39" s="8" t="s">
        <v>178</v>
      </c>
      <c r="B39" s="8" t="s">
        <v>40</v>
      </c>
      <c r="C39" s="8" t="s">
        <v>386</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192</v>
      </c>
      <c r="B40" s="8" t="s">
        <v>40</v>
      </c>
      <c r="C40" s="8" t="s">
        <v>386</v>
      </c>
      <c r="D40" s="8"/>
      <c r="E40" s="8"/>
      <c r="F40" s="8"/>
      <c r="G40" s="8"/>
      <c r="H40" s="8"/>
      <c r="I40" s="8"/>
      <c r="J40" s="8"/>
      <c r="K40" s="8"/>
      <c r="L40" s="8"/>
      <c r="M40" s="8"/>
      <c r="N40" s="8"/>
      <c r="O40" s="8"/>
    </row>
    <row r="41" ht="14.25" customHeight="1">
      <c r="A41" s="8" t="s">
        <v>202</v>
      </c>
      <c r="B41" s="8" t="s">
        <v>40</v>
      </c>
      <c r="C41" s="8" t="s">
        <v>386</v>
      </c>
      <c r="D41" s="8">
        <v>20.99</v>
      </c>
      <c r="E41" s="8">
        <v>20.98</v>
      </c>
      <c r="F41" s="8">
        <v>20.99</v>
      </c>
      <c r="G41" s="8">
        <v>21.04</v>
      </c>
      <c r="H41" s="8">
        <v>21.06</v>
      </c>
      <c r="I41" s="8">
        <v>23.22</v>
      </c>
      <c r="J41" s="8">
        <v>23.57</v>
      </c>
      <c r="K41" s="8">
        <v>23.64</v>
      </c>
      <c r="L41" s="8">
        <v>23.66</v>
      </c>
      <c r="M41" s="8">
        <v>21.46</v>
      </c>
      <c r="N41" s="8">
        <v>21.16</v>
      </c>
      <c r="O41" s="8">
        <v>21.05</v>
      </c>
    </row>
    <row r="42" ht="14.25" customHeight="1">
      <c r="A42" s="8" t="s">
        <v>221</v>
      </c>
      <c r="B42" s="8" t="s">
        <v>40</v>
      </c>
      <c r="C42" s="8" t="s">
        <v>386</v>
      </c>
      <c r="D42" s="8">
        <v>21.0</v>
      </c>
      <c r="E42" s="8">
        <v>20.99</v>
      </c>
      <c r="F42" s="8">
        <v>21.02</v>
      </c>
      <c r="G42" s="8">
        <v>21.1</v>
      </c>
      <c r="H42" s="8">
        <v>21.15</v>
      </c>
      <c r="I42" s="8">
        <v>23.31</v>
      </c>
      <c r="J42" s="8">
        <v>23.66</v>
      </c>
      <c r="K42" s="8">
        <v>23.73</v>
      </c>
      <c r="L42" s="8">
        <v>23.74</v>
      </c>
      <c r="M42" s="8">
        <v>21.53</v>
      </c>
      <c r="N42" s="8">
        <v>21.21</v>
      </c>
      <c r="O42" s="8">
        <v>21.08</v>
      </c>
    </row>
    <row r="43" ht="14.25" customHeight="1">
      <c r="A43" s="8" t="s">
        <v>235</v>
      </c>
      <c r="B43" s="8" t="s">
        <v>40</v>
      </c>
      <c r="C43" s="8" t="s">
        <v>386</v>
      </c>
      <c r="D43" s="8">
        <v>20.96</v>
      </c>
      <c r="E43" s="8">
        <v>20.96</v>
      </c>
      <c r="F43" s="8">
        <v>20.99</v>
      </c>
      <c r="G43" s="8">
        <v>21.06</v>
      </c>
      <c r="H43" s="8">
        <v>21.1</v>
      </c>
      <c r="I43" s="8">
        <v>21.99</v>
      </c>
      <c r="J43" s="8">
        <v>22.14</v>
      </c>
      <c r="K43" s="8">
        <v>22.18</v>
      </c>
      <c r="L43" s="8">
        <v>22.17</v>
      </c>
      <c r="M43" s="8">
        <v>21.28</v>
      </c>
      <c r="N43" s="8">
        <v>21.11</v>
      </c>
      <c r="O43" s="8">
        <v>21.01</v>
      </c>
    </row>
    <row r="44" ht="14.25" customHeight="1">
      <c r="A44" s="8" t="s">
        <v>247</v>
      </c>
      <c r="B44" s="8" t="s">
        <v>40</v>
      </c>
      <c r="C44" s="8" t="s">
        <v>386</v>
      </c>
      <c r="D44" s="8">
        <v>20.99</v>
      </c>
      <c r="E44" s="8">
        <v>20.98</v>
      </c>
      <c r="F44" s="8">
        <v>20.99</v>
      </c>
      <c r="G44" s="8">
        <v>21.03</v>
      </c>
      <c r="H44" s="8">
        <v>21.05</v>
      </c>
      <c r="I44" s="8">
        <v>23.26</v>
      </c>
      <c r="J44" s="8">
        <v>23.58</v>
      </c>
      <c r="K44" s="8">
        <v>23.64</v>
      </c>
      <c r="L44" s="8">
        <v>23.66</v>
      </c>
      <c r="M44" s="8">
        <v>21.4</v>
      </c>
      <c r="N44" s="8">
        <v>21.14</v>
      </c>
      <c r="O44" s="8">
        <v>21.05</v>
      </c>
    </row>
    <row r="45" ht="14.25" customHeight="1">
      <c r="A45" s="8" t="s">
        <v>259</v>
      </c>
      <c r="B45" s="8" t="s">
        <v>40</v>
      </c>
      <c r="C45" s="8" t="s">
        <v>386</v>
      </c>
      <c r="D45" s="8">
        <v>21.01</v>
      </c>
      <c r="E45" s="8">
        <v>21.01</v>
      </c>
      <c r="F45" s="8">
        <v>21.06</v>
      </c>
      <c r="G45" s="8">
        <v>21.19</v>
      </c>
      <c r="H45" s="8">
        <v>21.26</v>
      </c>
      <c r="I45" s="8">
        <v>23.48</v>
      </c>
      <c r="J45" s="8">
        <v>23.8</v>
      </c>
      <c r="K45" s="8">
        <v>23.87</v>
      </c>
      <c r="L45" s="8">
        <v>23.85</v>
      </c>
      <c r="M45" s="8">
        <v>21.58</v>
      </c>
      <c r="N45" s="8">
        <v>21.27</v>
      </c>
      <c r="O45" s="8">
        <v>21.1</v>
      </c>
    </row>
    <row r="46" ht="14.25" customHeight="1">
      <c r="A46" s="93" t="s">
        <v>271</v>
      </c>
      <c r="B46" s="8" t="s">
        <v>40</v>
      </c>
      <c r="C46" s="8" t="s">
        <v>386</v>
      </c>
      <c r="D46" s="8">
        <v>20.99</v>
      </c>
      <c r="E46" s="8">
        <v>20.98</v>
      </c>
      <c r="F46" s="8">
        <v>20.99</v>
      </c>
      <c r="G46" s="8">
        <v>21.03</v>
      </c>
      <c r="H46" s="8">
        <v>21.04</v>
      </c>
      <c r="I46" s="8">
        <v>23.26</v>
      </c>
      <c r="J46" s="8">
        <v>23.57</v>
      </c>
      <c r="K46" s="8">
        <v>23.64</v>
      </c>
      <c r="L46" s="8">
        <v>23.66</v>
      </c>
      <c r="M46" s="8">
        <v>21.4</v>
      </c>
      <c r="N46" s="8">
        <v>21.13</v>
      </c>
      <c r="O46" s="8">
        <v>21.04</v>
      </c>
    </row>
    <row r="47" ht="14.25" customHeight="1">
      <c r="A47" s="8" t="s">
        <v>300</v>
      </c>
      <c r="B47" s="8" t="s">
        <v>40</v>
      </c>
      <c r="C47" s="8" t="s">
        <v>386</v>
      </c>
      <c r="D47" s="8">
        <v>20.99</v>
      </c>
      <c r="E47" s="8">
        <v>20.98</v>
      </c>
      <c r="F47" s="8">
        <v>20.98</v>
      </c>
      <c r="G47" s="8">
        <v>21.0</v>
      </c>
      <c r="H47" s="8">
        <v>21.02</v>
      </c>
      <c r="I47" s="8">
        <v>23.23</v>
      </c>
      <c r="J47" s="8">
        <v>23.54</v>
      </c>
      <c r="K47" s="8">
        <v>23.61</v>
      </c>
      <c r="L47" s="8">
        <v>23.63</v>
      </c>
      <c r="M47" s="8">
        <v>21.37</v>
      </c>
      <c r="N47" s="8">
        <v>21.12</v>
      </c>
      <c r="O47" s="8">
        <v>21.04</v>
      </c>
    </row>
    <row r="48" ht="14.25" customHeight="1">
      <c r="A48" s="8" t="s">
        <v>316</v>
      </c>
      <c r="B48" s="8" t="s">
        <v>40</v>
      </c>
      <c r="C48" s="8" t="s">
        <v>386</v>
      </c>
      <c r="D48" s="8">
        <v>20.94</v>
      </c>
      <c r="E48" s="8">
        <v>20.95</v>
      </c>
      <c r="F48" s="8">
        <v>20.99</v>
      </c>
      <c r="G48" s="8">
        <v>21.07</v>
      </c>
      <c r="H48" s="8">
        <v>21.11</v>
      </c>
      <c r="I48" s="8">
        <v>21.16</v>
      </c>
      <c r="J48" s="8">
        <v>21.19</v>
      </c>
      <c r="K48" s="8">
        <v>21.21</v>
      </c>
      <c r="L48" s="8">
        <v>21.18</v>
      </c>
      <c r="M48" s="8">
        <v>21.14</v>
      </c>
      <c r="N48" s="8">
        <v>21.08</v>
      </c>
      <c r="O48" s="8">
        <v>20.99</v>
      </c>
    </row>
    <row r="49" ht="14.25" customHeight="1">
      <c r="A49" s="8" t="s">
        <v>328</v>
      </c>
      <c r="B49" s="8" t="s">
        <v>40</v>
      </c>
      <c r="C49" s="8" t="s">
        <v>386</v>
      </c>
      <c r="D49" s="8">
        <v>20.96</v>
      </c>
      <c r="E49" s="8">
        <v>20.94</v>
      </c>
      <c r="F49" s="8">
        <v>20.97</v>
      </c>
      <c r="G49" s="8">
        <v>21.09</v>
      </c>
      <c r="H49" s="8">
        <v>21.16</v>
      </c>
      <c r="I49" s="8">
        <v>23.13</v>
      </c>
      <c r="J49" s="8">
        <v>23.6</v>
      </c>
      <c r="K49" s="8">
        <v>23.73</v>
      </c>
      <c r="L49" s="8">
        <v>23.75</v>
      </c>
      <c r="M49" s="8">
        <v>21.75</v>
      </c>
      <c r="N49" s="8">
        <v>21.3</v>
      </c>
      <c r="O49" s="8">
        <v>21.09</v>
      </c>
    </row>
    <row r="50" ht="14.25" customHeight="1">
      <c r="A50" s="93" t="s">
        <v>284</v>
      </c>
      <c r="B50" s="8" t="s">
        <v>40</v>
      </c>
      <c r="C50" s="8" t="s">
        <v>386</v>
      </c>
      <c r="D50" s="8">
        <v>21.0</v>
      </c>
      <c r="E50" s="8">
        <v>20.99</v>
      </c>
      <c r="F50" s="8">
        <v>21.0</v>
      </c>
      <c r="G50" s="8">
        <v>21.05</v>
      </c>
      <c r="H50" s="8">
        <v>21.08</v>
      </c>
      <c r="I50" s="8">
        <v>23.29</v>
      </c>
      <c r="J50" s="8">
        <v>23.61</v>
      </c>
      <c r="K50" s="8">
        <v>23.67</v>
      </c>
      <c r="L50" s="8">
        <v>23.69</v>
      </c>
      <c r="M50" s="8">
        <v>21.42</v>
      </c>
      <c r="N50" s="8">
        <v>21.16</v>
      </c>
      <c r="O50" s="8">
        <v>21.05</v>
      </c>
    </row>
    <row r="51" ht="14.25" customHeight="1">
      <c r="A51" s="8" t="s">
        <v>344</v>
      </c>
      <c r="B51" s="8" t="s">
        <v>40</v>
      </c>
      <c r="C51" s="8" t="s">
        <v>386</v>
      </c>
      <c r="D51" s="8">
        <v>20.19</v>
      </c>
      <c r="E51" s="8">
        <v>20.72</v>
      </c>
      <c r="F51" s="8">
        <v>21.39</v>
      </c>
      <c r="G51" s="8">
        <v>23.77</v>
      </c>
      <c r="H51" s="8">
        <v>25.14</v>
      </c>
      <c r="I51" s="8">
        <v>26.54</v>
      </c>
      <c r="J51" s="8">
        <v>27.33</v>
      </c>
      <c r="K51" s="8">
        <v>27.4</v>
      </c>
      <c r="L51" s="8">
        <v>26.65</v>
      </c>
      <c r="M51" s="8">
        <v>25.11</v>
      </c>
      <c r="N51" s="8">
        <v>23.37</v>
      </c>
      <c r="O51" s="8">
        <v>20.99</v>
      </c>
    </row>
    <row r="52" ht="14.25" customHeight="1">
      <c r="A52" s="7" t="s">
        <v>143</v>
      </c>
      <c r="B52" s="7" t="s">
        <v>42</v>
      </c>
      <c r="C52" s="7" t="s">
        <v>386</v>
      </c>
      <c r="D52" s="7">
        <v>21.0</v>
      </c>
      <c r="E52" s="7">
        <v>21.0</v>
      </c>
      <c r="F52" s="7">
        <v>21.03</v>
      </c>
      <c r="G52" s="7">
        <v>21.11</v>
      </c>
      <c r="H52" s="7">
        <v>21.16</v>
      </c>
      <c r="I52" s="7">
        <v>23.38</v>
      </c>
      <c r="J52" s="7">
        <v>23.69</v>
      </c>
      <c r="K52" s="7">
        <v>23.76</v>
      </c>
      <c r="L52" s="7">
        <v>23.76</v>
      </c>
      <c r="M52" s="7">
        <v>21.49</v>
      </c>
      <c r="N52" s="7">
        <v>21.21</v>
      </c>
      <c r="O52" s="7">
        <v>21.07</v>
      </c>
    </row>
    <row r="53" ht="14.25" customHeight="1">
      <c r="A53" s="7" t="s">
        <v>230</v>
      </c>
      <c r="B53" s="7" t="s">
        <v>42</v>
      </c>
      <c r="C53" s="7" t="s">
        <v>386</v>
      </c>
      <c r="D53" s="7">
        <v>21.0</v>
      </c>
      <c r="E53" s="7">
        <v>20.99</v>
      </c>
      <c r="F53" s="7">
        <v>21.02</v>
      </c>
      <c r="G53" s="7">
        <v>21.1</v>
      </c>
      <c r="H53" s="7">
        <v>21.15</v>
      </c>
      <c r="I53" s="7">
        <v>23.31</v>
      </c>
      <c r="J53" s="7">
        <v>23.66</v>
      </c>
      <c r="K53" s="7">
        <v>23.73</v>
      </c>
      <c r="L53" s="7">
        <v>23.74</v>
      </c>
      <c r="M53" s="7">
        <v>21.53</v>
      </c>
      <c r="N53" s="7">
        <v>21.21</v>
      </c>
      <c r="O53" s="7">
        <v>21.08</v>
      </c>
    </row>
    <row r="54" ht="14.25" customHeight="1">
      <c r="A54" s="7" t="s">
        <v>159</v>
      </c>
      <c r="B54" s="7" t="s">
        <v>42</v>
      </c>
      <c r="C54" s="7" t="s">
        <v>386</v>
      </c>
      <c r="D54" s="7"/>
      <c r="E54" s="7"/>
      <c r="F54" s="7"/>
      <c r="G54" s="7"/>
      <c r="H54" s="7"/>
      <c r="I54" s="7"/>
      <c r="J54" s="7"/>
      <c r="K54" s="7"/>
      <c r="L54" s="7"/>
      <c r="M54" s="7"/>
      <c r="N54" s="7"/>
      <c r="O54" s="7"/>
    </row>
    <row r="55" ht="14.25" customHeight="1">
      <c r="A55" s="7" t="s">
        <v>178</v>
      </c>
      <c r="B55" s="7" t="s">
        <v>42</v>
      </c>
      <c r="C55" s="7" t="s">
        <v>386</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192</v>
      </c>
      <c r="B56" s="7" t="s">
        <v>42</v>
      </c>
      <c r="C56" s="7" t="s">
        <v>386</v>
      </c>
      <c r="D56" s="7"/>
      <c r="E56" s="7"/>
      <c r="F56" s="7"/>
      <c r="G56" s="7"/>
      <c r="H56" s="7"/>
      <c r="I56" s="7"/>
      <c r="J56" s="7"/>
      <c r="K56" s="7"/>
      <c r="L56" s="7"/>
      <c r="M56" s="7"/>
      <c r="N56" s="7"/>
      <c r="O56" s="7"/>
    </row>
    <row r="57" ht="14.25" customHeight="1">
      <c r="A57" s="7" t="s">
        <v>202</v>
      </c>
      <c r="B57" s="7" t="s">
        <v>42</v>
      </c>
      <c r="C57" s="7" t="s">
        <v>386</v>
      </c>
      <c r="D57" s="7">
        <v>20.99</v>
      </c>
      <c r="E57" s="7">
        <v>20.98</v>
      </c>
      <c r="F57" s="7">
        <v>20.99</v>
      </c>
      <c r="G57" s="7">
        <v>21.04</v>
      </c>
      <c r="H57" s="7">
        <v>21.06</v>
      </c>
      <c r="I57" s="7">
        <v>23.22</v>
      </c>
      <c r="J57" s="7">
        <v>23.57</v>
      </c>
      <c r="K57" s="7">
        <v>23.64</v>
      </c>
      <c r="L57" s="7">
        <v>23.66</v>
      </c>
      <c r="M57" s="7">
        <v>21.46</v>
      </c>
      <c r="N57" s="7">
        <v>21.16</v>
      </c>
      <c r="O57" s="7">
        <v>21.05</v>
      </c>
    </row>
    <row r="58" ht="14.25" customHeight="1">
      <c r="A58" s="7" t="s">
        <v>221</v>
      </c>
      <c r="B58" s="7" t="s">
        <v>42</v>
      </c>
      <c r="C58" s="7" t="s">
        <v>386</v>
      </c>
      <c r="D58" s="7">
        <v>21.0</v>
      </c>
      <c r="E58" s="7">
        <v>20.99</v>
      </c>
      <c r="F58" s="7">
        <v>21.02</v>
      </c>
      <c r="G58" s="7">
        <v>21.1</v>
      </c>
      <c r="H58" s="7">
        <v>21.15</v>
      </c>
      <c r="I58" s="7">
        <v>23.31</v>
      </c>
      <c r="J58" s="7">
        <v>23.66</v>
      </c>
      <c r="K58" s="7">
        <v>23.73</v>
      </c>
      <c r="L58" s="7">
        <v>23.74</v>
      </c>
      <c r="M58" s="7">
        <v>21.53</v>
      </c>
      <c r="N58" s="7">
        <v>21.21</v>
      </c>
      <c r="O58" s="7">
        <v>21.08</v>
      </c>
    </row>
    <row r="59" ht="14.25" customHeight="1">
      <c r="A59" s="7" t="s">
        <v>235</v>
      </c>
      <c r="B59" s="7" t="s">
        <v>42</v>
      </c>
      <c r="C59" s="7" t="s">
        <v>386</v>
      </c>
      <c r="D59" s="7">
        <v>20.96</v>
      </c>
      <c r="E59" s="7">
        <v>20.96</v>
      </c>
      <c r="F59" s="7">
        <v>20.99</v>
      </c>
      <c r="G59" s="7">
        <v>21.06</v>
      </c>
      <c r="H59" s="7">
        <v>21.1</v>
      </c>
      <c r="I59" s="7">
        <v>21.99</v>
      </c>
      <c r="J59" s="7">
        <v>22.14</v>
      </c>
      <c r="K59" s="7">
        <v>22.18</v>
      </c>
      <c r="L59" s="7">
        <v>22.17</v>
      </c>
      <c r="M59" s="7">
        <v>21.28</v>
      </c>
      <c r="N59" s="7">
        <v>21.11</v>
      </c>
      <c r="O59" s="7">
        <v>21.01</v>
      </c>
    </row>
    <row r="60" ht="14.25" customHeight="1">
      <c r="A60" s="7" t="s">
        <v>247</v>
      </c>
      <c r="B60" s="7" t="s">
        <v>42</v>
      </c>
      <c r="C60" s="7" t="s">
        <v>386</v>
      </c>
      <c r="D60" s="7">
        <v>20.99</v>
      </c>
      <c r="E60" s="7">
        <v>20.98</v>
      </c>
      <c r="F60" s="7">
        <v>20.99</v>
      </c>
      <c r="G60" s="7">
        <v>21.03</v>
      </c>
      <c r="H60" s="7">
        <v>21.05</v>
      </c>
      <c r="I60" s="7">
        <v>23.26</v>
      </c>
      <c r="J60" s="7">
        <v>23.58</v>
      </c>
      <c r="K60" s="7">
        <v>23.64</v>
      </c>
      <c r="L60" s="7">
        <v>23.66</v>
      </c>
      <c r="M60" s="7">
        <v>21.4</v>
      </c>
      <c r="N60" s="7">
        <v>21.14</v>
      </c>
      <c r="O60" s="7">
        <v>21.05</v>
      </c>
    </row>
    <row r="61" ht="14.25" customHeight="1">
      <c r="A61" s="7" t="s">
        <v>259</v>
      </c>
      <c r="B61" s="7" t="s">
        <v>42</v>
      </c>
      <c r="C61" s="7" t="s">
        <v>386</v>
      </c>
      <c r="D61" s="7">
        <v>21.01</v>
      </c>
      <c r="E61" s="7">
        <v>21.01</v>
      </c>
      <c r="F61" s="7">
        <v>21.06</v>
      </c>
      <c r="G61" s="7">
        <v>21.19</v>
      </c>
      <c r="H61" s="7">
        <v>21.26</v>
      </c>
      <c r="I61" s="7">
        <v>23.48</v>
      </c>
      <c r="J61" s="7">
        <v>23.8</v>
      </c>
      <c r="K61" s="7">
        <v>23.87</v>
      </c>
      <c r="L61" s="7">
        <v>23.85</v>
      </c>
      <c r="M61" s="7">
        <v>21.58</v>
      </c>
      <c r="N61" s="7">
        <v>21.27</v>
      </c>
      <c r="O61" s="7">
        <v>21.1</v>
      </c>
    </row>
    <row r="62" ht="14.25" customHeight="1">
      <c r="A62" s="92" t="s">
        <v>271</v>
      </c>
      <c r="B62" s="7" t="s">
        <v>42</v>
      </c>
      <c r="C62" s="7" t="s">
        <v>386</v>
      </c>
      <c r="D62" s="7">
        <v>20.99</v>
      </c>
      <c r="E62" s="7">
        <v>20.98</v>
      </c>
      <c r="F62" s="7">
        <v>20.99</v>
      </c>
      <c r="G62" s="7">
        <v>21.03</v>
      </c>
      <c r="H62" s="7">
        <v>21.04</v>
      </c>
      <c r="I62" s="7">
        <v>23.26</v>
      </c>
      <c r="J62" s="7">
        <v>23.57</v>
      </c>
      <c r="K62" s="7">
        <v>23.64</v>
      </c>
      <c r="L62" s="7">
        <v>23.66</v>
      </c>
      <c r="M62" s="7">
        <v>21.4</v>
      </c>
      <c r="N62" s="7">
        <v>21.13</v>
      </c>
      <c r="O62" s="7">
        <v>21.04</v>
      </c>
    </row>
    <row r="63" ht="14.25" customHeight="1">
      <c r="A63" s="7" t="s">
        <v>300</v>
      </c>
      <c r="B63" s="7" t="s">
        <v>42</v>
      </c>
      <c r="C63" s="7" t="s">
        <v>386</v>
      </c>
      <c r="D63" s="7">
        <v>20.99</v>
      </c>
      <c r="E63" s="7">
        <v>20.98</v>
      </c>
      <c r="F63" s="7">
        <v>20.98</v>
      </c>
      <c r="G63" s="7">
        <v>21.0</v>
      </c>
      <c r="H63" s="7">
        <v>21.02</v>
      </c>
      <c r="I63" s="7">
        <v>23.23</v>
      </c>
      <c r="J63" s="7">
        <v>23.54</v>
      </c>
      <c r="K63" s="7">
        <v>23.61</v>
      </c>
      <c r="L63" s="7">
        <v>23.63</v>
      </c>
      <c r="M63" s="7">
        <v>21.37</v>
      </c>
      <c r="N63" s="7">
        <v>21.12</v>
      </c>
      <c r="O63" s="7">
        <v>21.04</v>
      </c>
    </row>
    <row r="64" ht="14.25" customHeight="1">
      <c r="A64" s="7" t="s">
        <v>316</v>
      </c>
      <c r="B64" s="7" t="s">
        <v>42</v>
      </c>
      <c r="C64" s="7" t="s">
        <v>386</v>
      </c>
      <c r="D64" s="7">
        <v>20.94</v>
      </c>
      <c r="E64" s="7">
        <v>20.95</v>
      </c>
      <c r="F64" s="7">
        <v>20.99</v>
      </c>
      <c r="G64" s="7">
        <v>21.07</v>
      </c>
      <c r="H64" s="7">
        <v>21.11</v>
      </c>
      <c r="I64" s="7">
        <v>21.16</v>
      </c>
      <c r="J64" s="7">
        <v>21.19</v>
      </c>
      <c r="K64" s="7">
        <v>21.21</v>
      </c>
      <c r="L64" s="7">
        <v>21.18</v>
      </c>
      <c r="M64" s="7">
        <v>21.14</v>
      </c>
      <c r="N64" s="7">
        <v>21.08</v>
      </c>
      <c r="O64" s="7">
        <v>20.99</v>
      </c>
    </row>
    <row r="65" ht="14.25" customHeight="1">
      <c r="A65" s="7" t="s">
        <v>328</v>
      </c>
      <c r="B65" s="7" t="s">
        <v>42</v>
      </c>
      <c r="C65" s="7" t="s">
        <v>386</v>
      </c>
      <c r="D65" s="7">
        <v>20.96</v>
      </c>
      <c r="E65" s="7">
        <v>20.94</v>
      </c>
      <c r="F65" s="7">
        <v>20.97</v>
      </c>
      <c r="G65" s="7">
        <v>21.09</v>
      </c>
      <c r="H65" s="7">
        <v>21.16</v>
      </c>
      <c r="I65" s="7">
        <v>23.13</v>
      </c>
      <c r="J65" s="7">
        <v>23.6</v>
      </c>
      <c r="K65" s="7">
        <v>23.73</v>
      </c>
      <c r="L65" s="7">
        <v>23.75</v>
      </c>
      <c r="M65" s="7">
        <v>21.75</v>
      </c>
      <c r="N65" s="7">
        <v>21.3</v>
      </c>
      <c r="O65" s="7">
        <v>21.09</v>
      </c>
    </row>
    <row r="66" ht="14.25" customHeight="1">
      <c r="A66" s="92" t="s">
        <v>284</v>
      </c>
      <c r="B66" s="7" t="s">
        <v>42</v>
      </c>
      <c r="C66" s="7" t="s">
        <v>386</v>
      </c>
      <c r="D66" s="7">
        <v>21.0</v>
      </c>
      <c r="E66" s="7">
        <v>20.99</v>
      </c>
      <c r="F66" s="7">
        <v>21.0</v>
      </c>
      <c r="G66" s="7">
        <v>21.05</v>
      </c>
      <c r="H66" s="7">
        <v>21.08</v>
      </c>
      <c r="I66" s="7">
        <v>23.29</v>
      </c>
      <c r="J66" s="7">
        <v>23.61</v>
      </c>
      <c r="K66" s="7">
        <v>23.67</v>
      </c>
      <c r="L66" s="7">
        <v>23.69</v>
      </c>
      <c r="M66" s="7">
        <v>21.42</v>
      </c>
      <c r="N66" s="7">
        <v>21.16</v>
      </c>
      <c r="O66" s="7">
        <v>21.05</v>
      </c>
    </row>
    <row r="67" ht="14.25" customHeight="1">
      <c r="A67" s="7" t="s">
        <v>344</v>
      </c>
      <c r="B67" s="7" t="s">
        <v>42</v>
      </c>
      <c r="C67" s="7" t="s">
        <v>386</v>
      </c>
      <c r="D67" s="7">
        <v>20.19</v>
      </c>
      <c r="E67" s="7">
        <v>20.72</v>
      </c>
      <c r="F67" s="7">
        <v>21.39</v>
      </c>
      <c r="G67" s="7">
        <v>23.77</v>
      </c>
      <c r="H67" s="7">
        <v>25.14</v>
      </c>
      <c r="I67" s="7">
        <v>26.54</v>
      </c>
      <c r="J67" s="7">
        <v>27.33</v>
      </c>
      <c r="K67" s="7">
        <v>27.4</v>
      </c>
      <c r="L67" s="7">
        <v>26.65</v>
      </c>
      <c r="M67" s="7">
        <v>25.11</v>
      </c>
      <c r="N67" s="7">
        <v>23.37</v>
      </c>
      <c r="O67" s="7">
        <v>20.99</v>
      </c>
    </row>
    <row r="68" ht="14.25" customHeight="1">
      <c r="A68" s="8" t="s">
        <v>143</v>
      </c>
      <c r="B68" s="8" t="s">
        <v>32</v>
      </c>
      <c r="C68" s="8" t="s">
        <v>386</v>
      </c>
      <c r="D68" s="8">
        <v>22.509</v>
      </c>
      <c r="E68" s="8">
        <v>22.645</v>
      </c>
      <c r="F68" s="8">
        <v>22.781</v>
      </c>
      <c r="G68" s="8">
        <v>22.956</v>
      </c>
      <c r="H68" s="8">
        <v>23.052</v>
      </c>
      <c r="I68" s="8">
        <v>23.08</v>
      </c>
      <c r="J68" s="8">
        <v>23.116</v>
      </c>
      <c r="K68" s="8">
        <v>23.108</v>
      </c>
      <c r="L68" s="8">
        <v>23.133</v>
      </c>
      <c r="M68" s="8">
        <v>23.139</v>
      </c>
      <c r="N68" s="8">
        <v>23.077</v>
      </c>
      <c r="O68" s="8">
        <v>22.913</v>
      </c>
    </row>
    <row r="69" ht="14.25" customHeight="1">
      <c r="A69" s="8" t="s">
        <v>159</v>
      </c>
      <c r="B69" s="8" t="s">
        <v>32</v>
      </c>
      <c r="C69" s="8" t="s">
        <v>386</v>
      </c>
      <c r="D69" s="8">
        <v>22.509</v>
      </c>
      <c r="E69" s="8">
        <v>22.645</v>
      </c>
      <c r="F69" s="8">
        <v>22.781</v>
      </c>
      <c r="G69" s="8">
        <v>22.956</v>
      </c>
      <c r="H69" s="8">
        <v>23.052</v>
      </c>
      <c r="I69" s="8">
        <v>23.08</v>
      </c>
      <c r="J69" s="8">
        <v>23.116</v>
      </c>
      <c r="K69" s="8">
        <v>23.108</v>
      </c>
      <c r="L69" s="8">
        <v>23.133</v>
      </c>
      <c r="M69" s="8">
        <v>23.139</v>
      </c>
      <c r="N69" s="8">
        <v>23.077</v>
      </c>
      <c r="O69" s="8">
        <v>22.913</v>
      </c>
    </row>
    <row r="70" ht="14.25" customHeight="1">
      <c r="A70" s="8" t="s">
        <v>178</v>
      </c>
      <c r="B70" s="8" t="s">
        <v>32</v>
      </c>
      <c r="C70" s="8" t="s">
        <v>386</v>
      </c>
      <c r="D70" s="8">
        <v>22.509</v>
      </c>
      <c r="E70" s="8">
        <v>22.645</v>
      </c>
      <c r="F70" s="8">
        <v>22.781</v>
      </c>
      <c r="G70" s="8">
        <v>22.956</v>
      </c>
      <c r="H70" s="8">
        <v>23.052</v>
      </c>
      <c r="I70" s="8">
        <v>23.08</v>
      </c>
      <c r="J70" s="8">
        <v>23.116</v>
      </c>
      <c r="K70" s="8">
        <v>23.108</v>
      </c>
      <c r="L70" s="8">
        <v>23.133</v>
      </c>
      <c r="M70" s="8">
        <v>23.139</v>
      </c>
      <c r="N70" s="8">
        <v>23.077</v>
      </c>
      <c r="O70" s="8">
        <v>22.913</v>
      </c>
    </row>
    <row r="71" ht="14.25" customHeight="1">
      <c r="A71" s="8" t="s">
        <v>192</v>
      </c>
      <c r="B71" s="8" t="s">
        <v>32</v>
      </c>
      <c r="C71" s="8" t="s">
        <v>386</v>
      </c>
      <c r="D71" s="8">
        <v>22.509</v>
      </c>
      <c r="E71" s="8">
        <v>22.645</v>
      </c>
      <c r="F71" s="8">
        <v>22.781</v>
      </c>
      <c r="G71" s="8">
        <v>22.956</v>
      </c>
      <c r="H71" s="8">
        <v>23.052</v>
      </c>
      <c r="I71" s="8">
        <v>23.08</v>
      </c>
      <c r="J71" s="8">
        <v>23.116</v>
      </c>
      <c r="K71" s="8">
        <v>23.108</v>
      </c>
      <c r="L71" s="8">
        <v>23.133</v>
      </c>
      <c r="M71" s="8">
        <v>23.139</v>
      </c>
      <c r="N71" s="8">
        <v>23.077</v>
      </c>
      <c r="O71" s="8">
        <v>22.913</v>
      </c>
    </row>
    <row r="72" ht="14.25" customHeight="1">
      <c r="A72" s="8" t="s">
        <v>202</v>
      </c>
      <c r="B72" s="8" t="s">
        <v>32</v>
      </c>
      <c r="C72" s="8" t="s">
        <v>386</v>
      </c>
      <c r="D72" s="8">
        <v>22.509</v>
      </c>
      <c r="E72" s="8">
        <v>22.645</v>
      </c>
      <c r="F72" s="8">
        <v>22.781</v>
      </c>
      <c r="G72" s="8">
        <v>22.956</v>
      </c>
      <c r="H72" s="8">
        <v>23.052</v>
      </c>
      <c r="I72" s="8">
        <v>23.08</v>
      </c>
      <c r="J72" s="8">
        <v>23.116</v>
      </c>
      <c r="K72" s="8">
        <v>23.108</v>
      </c>
      <c r="L72" s="8">
        <v>23.133</v>
      </c>
      <c r="M72" s="8">
        <v>23.139</v>
      </c>
      <c r="N72" s="8">
        <v>23.077</v>
      </c>
      <c r="O72" s="8">
        <v>22.913</v>
      </c>
    </row>
    <row r="73" ht="14.25" customHeight="1">
      <c r="A73" s="8" t="s">
        <v>221</v>
      </c>
      <c r="B73" s="8" t="s">
        <v>32</v>
      </c>
      <c r="C73" s="8" t="s">
        <v>386</v>
      </c>
      <c r="D73" s="8">
        <v>22.509</v>
      </c>
      <c r="E73" s="8">
        <v>22.645</v>
      </c>
      <c r="F73" s="8">
        <v>22.781</v>
      </c>
      <c r="G73" s="8">
        <v>22.956</v>
      </c>
      <c r="H73" s="8">
        <v>23.052</v>
      </c>
      <c r="I73" s="8">
        <v>23.08</v>
      </c>
      <c r="J73" s="8">
        <v>23.116</v>
      </c>
      <c r="K73" s="8">
        <v>23.108</v>
      </c>
      <c r="L73" s="8">
        <v>23.133</v>
      </c>
      <c r="M73" s="8">
        <v>23.139</v>
      </c>
      <c r="N73" s="8">
        <v>23.077</v>
      </c>
      <c r="O73" s="8">
        <v>22.913</v>
      </c>
    </row>
    <row r="74" ht="14.25" customHeight="1">
      <c r="A74" s="8" t="s">
        <v>235</v>
      </c>
      <c r="B74" s="8" t="s">
        <v>32</v>
      </c>
      <c r="C74" s="8" t="s">
        <v>386</v>
      </c>
      <c r="D74" s="8">
        <v>22.509</v>
      </c>
      <c r="E74" s="8">
        <v>22.645</v>
      </c>
      <c r="F74" s="8">
        <v>22.781</v>
      </c>
      <c r="G74" s="8">
        <v>22.956</v>
      </c>
      <c r="H74" s="8">
        <v>23.052</v>
      </c>
      <c r="I74" s="8">
        <v>23.08</v>
      </c>
      <c r="J74" s="8">
        <v>23.116</v>
      </c>
      <c r="K74" s="8">
        <v>23.108</v>
      </c>
      <c r="L74" s="8">
        <v>23.133</v>
      </c>
      <c r="M74" s="8">
        <v>23.139</v>
      </c>
      <c r="N74" s="8">
        <v>23.077</v>
      </c>
      <c r="O74" s="8">
        <v>22.913</v>
      </c>
    </row>
    <row r="75" ht="14.25" customHeight="1">
      <c r="A75" s="8" t="s">
        <v>247</v>
      </c>
      <c r="B75" s="8" t="s">
        <v>32</v>
      </c>
      <c r="C75" s="8" t="s">
        <v>386</v>
      </c>
      <c r="D75" s="8">
        <v>22.509</v>
      </c>
      <c r="E75" s="8">
        <v>22.645</v>
      </c>
      <c r="F75" s="8">
        <v>22.781</v>
      </c>
      <c r="G75" s="8">
        <v>22.956</v>
      </c>
      <c r="H75" s="8">
        <v>23.052</v>
      </c>
      <c r="I75" s="8">
        <v>23.08</v>
      </c>
      <c r="J75" s="8">
        <v>23.116</v>
      </c>
      <c r="K75" s="8">
        <v>23.108</v>
      </c>
      <c r="L75" s="8">
        <v>23.133</v>
      </c>
      <c r="M75" s="8">
        <v>23.139</v>
      </c>
      <c r="N75" s="8">
        <v>23.077</v>
      </c>
      <c r="O75" s="8">
        <v>22.913</v>
      </c>
    </row>
    <row r="76" ht="14.25" customHeight="1">
      <c r="A76" s="8" t="s">
        <v>259</v>
      </c>
      <c r="B76" s="8" t="s">
        <v>32</v>
      </c>
      <c r="C76" s="8" t="s">
        <v>386</v>
      </c>
      <c r="D76" s="8">
        <v>22.509</v>
      </c>
      <c r="E76" s="8">
        <v>22.645</v>
      </c>
      <c r="F76" s="8">
        <v>22.781</v>
      </c>
      <c r="G76" s="8">
        <v>22.956</v>
      </c>
      <c r="H76" s="8">
        <v>23.052</v>
      </c>
      <c r="I76" s="8">
        <v>23.08</v>
      </c>
      <c r="J76" s="8">
        <v>23.116</v>
      </c>
      <c r="K76" s="8">
        <v>23.108</v>
      </c>
      <c r="L76" s="8">
        <v>23.133</v>
      </c>
      <c r="M76" s="8">
        <v>23.139</v>
      </c>
      <c r="N76" s="8">
        <v>23.077</v>
      </c>
      <c r="O76" s="8">
        <v>22.913</v>
      </c>
    </row>
    <row r="77" ht="14.25" customHeight="1">
      <c r="A77" s="93" t="s">
        <v>271</v>
      </c>
      <c r="B77" s="8" t="s">
        <v>32</v>
      </c>
      <c r="C77" s="8" t="s">
        <v>386</v>
      </c>
      <c r="D77" s="8">
        <v>22.509</v>
      </c>
      <c r="E77" s="8">
        <v>22.645</v>
      </c>
      <c r="F77" s="8">
        <v>22.781</v>
      </c>
      <c r="G77" s="8">
        <v>22.956</v>
      </c>
      <c r="H77" s="8">
        <v>23.052</v>
      </c>
      <c r="I77" s="8">
        <v>23.08</v>
      </c>
      <c r="J77" s="8">
        <v>23.116</v>
      </c>
      <c r="K77" s="8">
        <v>23.108</v>
      </c>
      <c r="L77" s="8">
        <v>23.133</v>
      </c>
      <c r="M77" s="8">
        <v>23.139</v>
      </c>
      <c r="N77" s="8">
        <v>23.077</v>
      </c>
      <c r="O77" s="8">
        <v>22.913</v>
      </c>
    </row>
    <row r="78" ht="14.25" customHeight="1">
      <c r="A78" s="8" t="s">
        <v>300</v>
      </c>
      <c r="B78" s="8" t="s">
        <v>32</v>
      </c>
      <c r="C78" s="8" t="s">
        <v>386</v>
      </c>
      <c r="D78" s="8">
        <v>22.509</v>
      </c>
      <c r="E78" s="8">
        <v>22.645</v>
      </c>
      <c r="F78" s="8">
        <v>22.781</v>
      </c>
      <c r="G78" s="8">
        <v>22.956</v>
      </c>
      <c r="H78" s="8">
        <v>23.052</v>
      </c>
      <c r="I78" s="8">
        <v>23.08</v>
      </c>
      <c r="J78" s="8">
        <v>23.116</v>
      </c>
      <c r="K78" s="8">
        <v>23.108</v>
      </c>
      <c r="L78" s="8">
        <v>23.133</v>
      </c>
      <c r="M78" s="8">
        <v>23.139</v>
      </c>
      <c r="N78" s="8">
        <v>23.077</v>
      </c>
      <c r="O78" s="8">
        <v>22.913</v>
      </c>
    </row>
    <row r="79" ht="14.25" customHeight="1">
      <c r="A79" s="8" t="s">
        <v>316</v>
      </c>
      <c r="B79" s="8" t="s">
        <v>32</v>
      </c>
      <c r="C79" s="8" t="s">
        <v>386</v>
      </c>
      <c r="D79" s="8">
        <v>22.509</v>
      </c>
      <c r="E79" s="8">
        <v>22.645</v>
      </c>
      <c r="F79" s="8">
        <v>22.781</v>
      </c>
      <c r="G79" s="8">
        <v>22.956</v>
      </c>
      <c r="H79" s="8">
        <v>23.052</v>
      </c>
      <c r="I79" s="8">
        <v>23.08</v>
      </c>
      <c r="J79" s="8">
        <v>23.116</v>
      </c>
      <c r="K79" s="8">
        <v>23.108</v>
      </c>
      <c r="L79" s="8">
        <v>23.133</v>
      </c>
      <c r="M79" s="8">
        <v>23.139</v>
      </c>
      <c r="N79" s="8">
        <v>23.077</v>
      </c>
      <c r="O79" s="8">
        <v>22.913</v>
      </c>
    </row>
    <row r="80" ht="14.25" customHeight="1">
      <c r="A80" s="8" t="s">
        <v>328</v>
      </c>
      <c r="B80" s="8" t="s">
        <v>32</v>
      </c>
      <c r="C80" s="8" t="s">
        <v>386</v>
      </c>
      <c r="D80" s="8">
        <v>22.509</v>
      </c>
      <c r="E80" s="8">
        <v>22.645</v>
      </c>
      <c r="F80" s="8">
        <v>22.781</v>
      </c>
      <c r="G80" s="8">
        <v>22.956</v>
      </c>
      <c r="H80" s="8">
        <v>23.052</v>
      </c>
      <c r="I80" s="8">
        <v>23.08</v>
      </c>
      <c r="J80" s="8">
        <v>23.116</v>
      </c>
      <c r="K80" s="8">
        <v>23.108</v>
      </c>
      <c r="L80" s="8">
        <v>23.133</v>
      </c>
      <c r="M80" s="8">
        <v>23.139</v>
      </c>
      <c r="N80" s="8">
        <v>23.077</v>
      </c>
      <c r="O80" s="8">
        <v>22.913</v>
      </c>
    </row>
    <row r="81" ht="14.25" customHeight="1">
      <c r="A81" s="93" t="s">
        <v>284</v>
      </c>
      <c r="B81" s="8" t="s">
        <v>32</v>
      </c>
      <c r="C81" s="8" t="s">
        <v>386</v>
      </c>
      <c r="D81" s="8">
        <v>22.509</v>
      </c>
      <c r="E81" s="8">
        <v>22.645</v>
      </c>
      <c r="F81" s="8">
        <v>22.781</v>
      </c>
      <c r="G81" s="8">
        <v>22.956</v>
      </c>
      <c r="H81" s="8">
        <v>23.052</v>
      </c>
      <c r="I81" s="8">
        <v>23.08</v>
      </c>
      <c r="J81" s="8">
        <v>23.116</v>
      </c>
      <c r="K81" s="8">
        <v>23.108</v>
      </c>
      <c r="L81" s="8">
        <v>23.133</v>
      </c>
      <c r="M81" s="8">
        <v>23.139</v>
      </c>
      <c r="N81" s="8">
        <v>23.077</v>
      </c>
      <c r="O81" s="8">
        <v>22.913</v>
      </c>
    </row>
    <row r="82" ht="14.25" customHeight="1">
      <c r="A82" s="8" t="s">
        <v>344</v>
      </c>
      <c r="B82" s="8" t="s">
        <v>32</v>
      </c>
      <c r="C82" s="8" t="s">
        <v>386</v>
      </c>
      <c r="D82" s="8">
        <v>10.7</v>
      </c>
      <c r="E82" s="8">
        <v>10.54</v>
      </c>
      <c r="F82" s="8">
        <v>11.61</v>
      </c>
      <c r="G82" s="8">
        <v>13.26</v>
      </c>
      <c r="H82" s="8">
        <v>16.58</v>
      </c>
      <c r="I82" s="8">
        <v>19.47</v>
      </c>
      <c r="J82" s="8">
        <v>22.27</v>
      </c>
      <c r="K82" s="8">
        <v>24.29</v>
      </c>
      <c r="L82" s="8">
        <v>21.8</v>
      </c>
      <c r="M82" s="8">
        <v>17.54</v>
      </c>
      <c r="N82" s="8">
        <v>14.44</v>
      </c>
      <c r="O82" s="8">
        <v>11.6</v>
      </c>
    </row>
    <row r="83" ht="14.25" customHeight="1">
      <c r="A83" s="7" t="s">
        <v>143</v>
      </c>
      <c r="B83" s="7" t="s">
        <v>30</v>
      </c>
      <c r="C83" s="7" t="s">
        <v>386</v>
      </c>
      <c r="D83" s="7">
        <v>22.509</v>
      </c>
      <c r="E83" s="7">
        <v>22.645</v>
      </c>
      <c r="F83" s="7">
        <v>22.781</v>
      </c>
      <c r="G83" s="7">
        <v>22.956</v>
      </c>
      <c r="H83" s="7">
        <v>23.052</v>
      </c>
      <c r="I83" s="7">
        <v>23.08</v>
      </c>
      <c r="J83" s="7">
        <v>23.116</v>
      </c>
      <c r="K83" s="7">
        <v>23.108</v>
      </c>
      <c r="L83" s="7">
        <v>23.133</v>
      </c>
      <c r="M83" s="7">
        <v>23.139</v>
      </c>
      <c r="N83" s="7">
        <v>23.077</v>
      </c>
      <c r="O83" s="7">
        <v>22.913</v>
      </c>
    </row>
    <row r="84" ht="14.25" customHeight="1">
      <c r="A84" s="7" t="s">
        <v>159</v>
      </c>
      <c r="B84" s="7" t="s">
        <v>30</v>
      </c>
      <c r="C84" s="7" t="s">
        <v>386</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178</v>
      </c>
      <c r="B85" s="7" t="s">
        <v>30</v>
      </c>
      <c r="C85" s="7" t="s">
        <v>386</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192</v>
      </c>
      <c r="B86" s="7" t="s">
        <v>30</v>
      </c>
      <c r="C86" s="7" t="s">
        <v>386</v>
      </c>
      <c r="D86" s="7">
        <v>22.509</v>
      </c>
      <c r="E86" s="7">
        <v>22.645</v>
      </c>
      <c r="F86" s="7">
        <v>22.781</v>
      </c>
      <c r="G86" s="7">
        <v>22.956</v>
      </c>
      <c r="H86" s="7">
        <v>23.052</v>
      </c>
      <c r="I86" s="7">
        <v>23.08</v>
      </c>
      <c r="J86" s="7">
        <v>23.116</v>
      </c>
      <c r="K86" s="7">
        <v>23.108</v>
      </c>
      <c r="L86" s="7">
        <v>23.133</v>
      </c>
      <c r="M86" s="7">
        <v>23.139</v>
      </c>
      <c r="N86" s="7">
        <v>23.077</v>
      </c>
      <c r="O86" s="7">
        <v>22.913</v>
      </c>
    </row>
    <row r="87" ht="14.25" customHeight="1">
      <c r="A87" s="7" t="s">
        <v>202</v>
      </c>
      <c r="B87" s="7" t="s">
        <v>30</v>
      </c>
      <c r="C87" s="7" t="s">
        <v>386</v>
      </c>
      <c r="D87" s="7">
        <v>22.509</v>
      </c>
      <c r="E87" s="7">
        <v>22.645</v>
      </c>
      <c r="F87" s="7">
        <v>22.781</v>
      </c>
      <c r="G87" s="7">
        <v>22.956</v>
      </c>
      <c r="H87" s="7">
        <v>23.052</v>
      </c>
      <c r="I87" s="7">
        <v>23.08</v>
      </c>
      <c r="J87" s="7">
        <v>23.116</v>
      </c>
      <c r="K87" s="7">
        <v>23.108</v>
      </c>
      <c r="L87" s="7">
        <v>23.133</v>
      </c>
      <c r="M87" s="7">
        <v>23.139</v>
      </c>
      <c r="N87" s="7">
        <v>23.077</v>
      </c>
      <c r="O87" s="7">
        <v>22.913</v>
      </c>
    </row>
    <row r="88" ht="14.25" customHeight="1">
      <c r="A88" s="7" t="s">
        <v>221</v>
      </c>
      <c r="B88" s="7" t="s">
        <v>30</v>
      </c>
      <c r="C88" s="7" t="s">
        <v>386</v>
      </c>
      <c r="D88" s="7">
        <v>22.509</v>
      </c>
      <c r="E88" s="7">
        <v>22.645</v>
      </c>
      <c r="F88" s="7">
        <v>22.781</v>
      </c>
      <c r="G88" s="7">
        <v>22.956</v>
      </c>
      <c r="H88" s="7">
        <v>23.052</v>
      </c>
      <c r="I88" s="7">
        <v>23.08</v>
      </c>
      <c r="J88" s="7">
        <v>23.116</v>
      </c>
      <c r="K88" s="7">
        <v>23.108</v>
      </c>
      <c r="L88" s="7">
        <v>23.133</v>
      </c>
      <c r="M88" s="7">
        <v>23.139</v>
      </c>
      <c r="N88" s="7">
        <v>23.077</v>
      </c>
      <c r="O88" s="7">
        <v>22.913</v>
      </c>
    </row>
    <row r="89" ht="14.25" customHeight="1">
      <c r="A89" s="7" t="s">
        <v>235</v>
      </c>
      <c r="B89" s="7" t="s">
        <v>30</v>
      </c>
      <c r="C89" s="7" t="s">
        <v>386</v>
      </c>
      <c r="D89" s="7">
        <v>22.509</v>
      </c>
      <c r="E89" s="7">
        <v>22.645</v>
      </c>
      <c r="F89" s="7">
        <v>22.781</v>
      </c>
      <c r="G89" s="7">
        <v>22.956</v>
      </c>
      <c r="H89" s="7">
        <v>23.052</v>
      </c>
      <c r="I89" s="7">
        <v>23.08</v>
      </c>
      <c r="J89" s="7">
        <v>23.116</v>
      </c>
      <c r="K89" s="7">
        <v>23.108</v>
      </c>
      <c r="L89" s="7">
        <v>23.133</v>
      </c>
      <c r="M89" s="7">
        <v>23.139</v>
      </c>
      <c r="N89" s="7">
        <v>23.077</v>
      </c>
      <c r="O89" s="7">
        <v>22.913</v>
      </c>
    </row>
    <row r="90" ht="14.25" customHeight="1">
      <c r="A90" s="7" t="s">
        <v>247</v>
      </c>
      <c r="B90" s="7" t="s">
        <v>30</v>
      </c>
      <c r="C90" s="7" t="s">
        <v>386</v>
      </c>
      <c r="D90" s="7">
        <v>22.509</v>
      </c>
      <c r="E90" s="7">
        <v>22.645</v>
      </c>
      <c r="F90" s="7">
        <v>22.781</v>
      </c>
      <c r="G90" s="7">
        <v>22.956</v>
      </c>
      <c r="H90" s="7">
        <v>23.052</v>
      </c>
      <c r="I90" s="7">
        <v>23.08</v>
      </c>
      <c r="J90" s="7">
        <v>23.116</v>
      </c>
      <c r="K90" s="7">
        <v>23.108</v>
      </c>
      <c r="L90" s="7">
        <v>23.133</v>
      </c>
      <c r="M90" s="7">
        <v>23.139</v>
      </c>
      <c r="N90" s="7">
        <v>23.077</v>
      </c>
      <c r="O90" s="7">
        <v>22.913</v>
      </c>
    </row>
    <row r="91" ht="14.25" customHeight="1">
      <c r="A91" s="7" t="s">
        <v>259</v>
      </c>
      <c r="B91" s="7" t="s">
        <v>30</v>
      </c>
      <c r="C91" s="7" t="s">
        <v>386</v>
      </c>
      <c r="D91" s="7">
        <v>22.509</v>
      </c>
      <c r="E91" s="7">
        <v>22.645</v>
      </c>
      <c r="F91" s="7">
        <v>22.781</v>
      </c>
      <c r="G91" s="7">
        <v>22.956</v>
      </c>
      <c r="H91" s="7">
        <v>23.052</v>
      </c>
      <c r="I91" s="7">
        <v>23.08</v>
      </c>
      <c r="J91" s="7">
        <v>23.116</v>
      </c>
      <c r="K91" s="7">
        <v>23.108</v>
      </c>
      <c r="L91" s="7">
        <v>23.133</v>
      </c>
      <c r="M91" s="7">
        <v>23.139</v>
      </c>
      <c r="N91" s="7">
        <v>23.077</v>
      </c>
      <c r="O91" s="7">
        <v>22.913</v>
      </c>
    </row>
    <row r="92" ht="14.25" customHeight="1">
      <c r="A92" s="92" t="s">
        <v>271</v>
      </c>
      <c r="B92" s="7" t="s">
        <v>30</v>
      </c>
      <c r="C92" s="7" t="s">
        <v>386</v>
      </c>
      <c r="D92" s="7">
        <v>22.509</v>
      </c>
      <c r="E92" s="7">
        <v>22.645</v>
      </c>
      <c r="F92" s="7">
        <v>22.781</v>
      </c>
      <c r="G92" s="7">
        <v>22.956</v>
      </c>
      <c r="H92" s="7">
        <v>23.052</v>
      </c>
      <c r="I92" s="7">
        <v>23.08</v>
      </c>
      <c r="J92" s="7">
        <v>23.116</v>
      </c>
      <c r="K92" s="7">
        <v>23.108</v>
      </c>
      <c r="L92" s="7">
        <v>23.133</v>
      </c>
      <c r="M92" s="7">
        <v>23.139</v>
      </c>
      <c r="N92" s="7">
        <v>23.077</v>
      </c>
      <c r="O92" s="7">
        <v>22.913</v>
      </c>
    </row>
    <row r="93" ht="14.25" customHeight="1">
      <c r="A93" s="7" t="s">
        <v>300</v>
      </c>
      <c r="B93" s="7" t="s">
        <v>30</v>
      </c>
      <c r="C93" s="7" t="s">
        <v>386</v>
      </c>
      <c r="D93" s="7">
        <v>22.509</v>
      </c>
      <c r="E93" s="7">
        <v>22.645</v>
      </c>
      <c r="F93" s="7">
        <v>22.781</v>
      </c>
      <c r="G93" s="7">
        <v>22.956</v>
      </c>
      <c r="H93" s="7">
        <v>23.052</v>
      </c>
      <c r="I93" s="7">
        <v>23.08</v>
      </c>
      <c r="J93" s="7">
        <v>23.116</v>
      </c>
      <c r="K93" s="7">
        <v>23.108</v>
      </c>
      <c r="L93" s="7">
        <v>23.133</v>
      </c>
      <c r="M93" s="7">
        <v>23.139</v>
      </c>
      <c r="N93" s="7">
        <v>23.077</v>
      </c>
      <c r="O93" s="7">
        <v>22.913</v>
      </c>
    </row>
    <row r="94" ht="14.25" customHeight="1">
      <c r="A94" s="7" t="s">
        <v>316</v>
      </c>
      <c r="B94" s="7" t="s">
        <v>30</v>
      </c>
      <c r="C94" s="7" t="s">
        <v>386</v>
      </c>
      <c r="D94" s="7">
        <v>22.509</v>
      </c>
      <c r="E94" s="7">
        <v>22.645</v>
      </c>
      <c r="F94" s="7">
        <v>22.781</v>
      </c>
      <c r="G94" s="7">
        <v>22.956</v>
      </c>
      <c r="H94" s="7">
        <v>23.052</v>
      </c>
      <c r="I94" s="7">
        <v>23.08</v>
      </c>
      <c r="J94" s="7">
        <v>23.116</v>
      </c>
      <c r="K94" s="7">
        <v>23.108</v>
      </c>
      <c r="L94" s="7">
        <v>23.133</v>
      </c>
      <c r="M94" s="7">
        <v>23.139</v>
      </c>
      <c r="N94" s="7">
        <v>23.077</v>
      </c>
      <c r="O94" s="7">
        <v>22.913</v>
      </c>
    </row>
    <row r="95" ht="14.25" customHeight="1">
      <c r="A95" s="7" t="s">
        <v>328</v>
      </c>
      <c r="B95" s="7" t="s">
        <v>30</v>
      </c>
      <c r="C95" s="7" t="s">
        <v>386</v>
      </c>
      <c r="D95" s="7">
        <v>22.509</v>
      </c>
      <c r="E95" s="7">
        <v>22.645</v>
      </c>
      <c r="F95" s="7">
        <v>22.781</v>
      </c>
      <c r="G95" s="7">
        <v>22.956</v>
      </c>
      <c r="H95" s="7">
        <v>23.052</v>
      </c>
      <c r="I95" s="7">
        <v>23.08</v>
      </c>
      <c r="J95" s="7">
        <v>23.116</v>
      </c>
      <c r="K95" s="7">
        <v>23.108</v>
      </c>
      <c r="L95" s="7">
        <v>23.133</v>
      </c>
      <c r="M95" s="7">
        <v>23.139</v>
      </c>
      <c r="N95" s="7">
        <v>23.077</v>
      </c>
      <c r="O95" s="7">
        <v>22.913</v>
      </c>
    </row>
    <row r="96" ht="14.25" customHeight="1">
      <c r="A96" s="92" t="s">
        <v>284</v>
      </c>
      <c r="B96" s="7" t="s">
        <v>30</v>
      </c>
      <c r="C96" s="7" t="s">
        <v>386</v>
      </c>
      <c r="D96" s="7">
        <v>22.509</v>
      </c>
      <c r="E96" s="7">
        <v>22.645</v>
      </c>
      <c r="F96" s="7">
        <v>22.781</v>
      </c>
      <c r="G96" s="7">
        <v>22.956</v>
      </c>
      <c r="H96" s="7">
        <v>23.052</v>
      </c>
      <c r="I96" s="7">
        <v>23.08</v>
      </c>
      <c r="J96" s="7">
        <v>23.116</v>
      </c>
      <c r="K96" s="7">
        <v>23.108</v>
      </c>
      <c r="L96" s="7">
        <v>23.133</v>
      </c>
      <c r="M96" s="7">
        <v>23.139</v>
      </c>
      <c r="N96" s="7">
        <v>23.077</v>
      </c>
      <c r="O96" s="7">
        <v>22.913</v>
      </c>
    </row>
    <row r="97" ht="14.25" customHeight="1">
      <c r="A97" s="7" t="s">
        <v>344</v>
      </c>
      <c r="B97" s="7" t="s">
        <v>30</v>
      </c>
      <c r="C97" s="7" t="s">
        <v>386</v>
      </c>
      <c r="D97" s="7">
        <v>10.7</v>
      </c>
      <c r="E97" s="7">
        <v>10.54</v>
      </c>
      <c r="F97" s="7">
        <v>11.61</v>
      </c>
      <c r="G97" s="7">
        <v>13.26</v>
      </c>
      <c r="H97" s="7">
        <v>16.58</v>
      </c>
      <c r="I97" s="7">
        <v>19.47</v>
      </c>
      <c r="J97" s="7">
        <v>22.27</v>
      </c>
      <c r="K97" s="7">
        <v>24.29</v>
      </c>
      <c r="L97" s="7">
        <v>21.8</v>
      </c>
      <c r="M97" s="7">
        <v>17.54</v>
      </c>
      <c r="N97" s="7">
        <v>14.44</v>
      </c>
      <c r="O97" s="7">
        <v>11.6</v>
      </c>
    </row>
    <row r="98" ht="14.25" customHeight="1">
      <c r="A98" s="8" t="s">
        <v>143</v>
      </c>
      <c r="B98" s="8" t="s">
        <v>34</v>
      </c>
      <c r="C98" s="8" t="s">
        <v>387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230</v>
      </c>
      <c r="B99" s="8" t="s">
        <v>34</v>
      </c>
      <c r="C99" s="8" t="s">
        <v>387</v>
      </c>
      <c r="D99" s="8">
        <v>20.86</v>
      </c>
      <c r="E99" s="8">
        <v>20.88</v>
      </c>
      <c r="F99" s="8">
        <v>20.96</v>
      </c>
      <c r="G99" s="8">
        <v>21.12</v>
      </c>
      <c r="H99" s="8">
        <v>21.31</v>
      </c>
      <c r="I99" s="8">
        <v>23.58</v>
      </c>
      <c r="J99" s="8">
        <v>23.95</v>
      </c>
      <c r="K99" s="8">
        <v>24.07</v>
      </c>
      <c r="L99" s="8">
        <v>24.06</v>
      </c>
      <c r="M99" s="8">
        <v>21.76</v>
      </c>
      <c r="N99" s="8">
        <v>21.31</v>
      </c>
      <c r="O99" s="8">
        <v>21.02</v>
      </c>
    </row>
    <row r="100" ht="14.25" customHeight="1">
      <c r="A100" s="8" t="s">
        <v>159</v>
      </c>
      <c r="B100" s="8" t="s">
        <v>34</v>
      </c>
      <c r="C100" s="8" t="s">
        <v>387</v>
      </c>
      <c r="D100" s="8"/>
      <c r="E100" s="8"/>
      <c r="F100" s="8"/>
      <c r="G100" s="8"/>
      <c r="H100" s="8"/>
      <c r="I100" s="8"/>
      <c r="J100" s="8"/>
      <c r="K100" s="8"/>
      <c r="L100" s="8"/>
      <c r="M100" s="8"/>
      <c r="N100" s="8"/>
      <c r="O100" s="8"/>
    </row>
    <row r="101" ht="14.25" customHeight="1">
      <c r="A101" s="8" t="s">
        <v>178</v>
      </c>
      <c r="B101" s="8" t="s">
        <v>34</v>
      </c>
      <c r="C101" s="8" t="s">
        <v>387</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192</v>
      </c>
      <c r="B102" s="8" t="s">
        <v>34</v>
      </c>
      <c r="C102" s="8" t="s">
        <v>387</v>
      </c>
      <c r="D102" s="8"/>
      <c r="E102" s="8"/>
      <c r="F102" s="8"/>
      <c r="G102" s="8"/>
      <c r="H102" s="8"/>
      <c r="I102" s="8"/>
      <c r="J102" s="8"/>
      <c r="K102" s="8"/>
      <c r="L102" s="8"/>
      <c r="M102" s="8"/>
      <c r="N102" s="8"/>
      <c r="O102" s="8"/>
    </row>
    <row r="103" ht="14.25" customHeight="1">
      <c r="A103" s="8" t="s">
        <v>202</v>
      </c>
      <c r="B103" s="8" t="s">
        <v>34</v>
      </c>
      <c r="C103" s="8" t="s">
        <v>387</v>
      </c>
      <c r="D103" s="8">
        <v>20.91</v>
      </c>
      <c r="E103" s="8">
        <v>20.91</v>
      </c>
      <c r="F103" s="8">
        <v>20.95</v>
      </c>
      <c r="G103" s="8">
        <v>21.05</v>
      </c>
      <c r="H103" s="8">
        <v>21.16</v>
      </c>
      <c r="I103" s="8">
        <v>23.39</v>
      </c>
      <c r="J103" s="8">
        <v>23.75</v>
      </c>
      <c r="K103" s="8">
        <v>23.85</v>
      </c>
      <c r="L103" s="8">
        <v>23.86</v>
      </c>
      <c r="M103" s="8">
        <v>21.6</v>
      </c>
      <c r="N103" s="8">
        <v>21.22</v>
      </c>
      <c r="O103" s="8">
        <v>21.02</v>
      </c>
    </row>
    <row r="104" ht="14.25" customHeight="1">
      <c r="A104" s="8" t="s">
        <v>221</v>
      </c>
      <c r="B104" s="8" t="s">
        <v>34</v>
      </c>
      <c r="C104" s="8" t="s">
        <v>387</v>
      </c>
      <c r="D104" s="8">
        <v>20.86</v>
      </c>
      <c r="E104" s="8">
        <v>20.88</v>
      </c>
      <c r="F104" s="8">
        <v>20.96</v>
      </c>
      <c r="G104" s="8">
        <v>21.12</v>
      </c>
      <c r="H104" s="8">
        <v>21.31</v>
      </c>
      <c r="I104" s="8">
        <v>23.58</v>
      </c>
      <c r="J104" s="8">
        <v>23.95</v>
      </c>
      <c r="K104" s="8">
        <v>24.07</v>
      </c>
      <c r="L104" s="8">
        <v>24.06</v>
      </c>
      <c r="M104" s="8">
        <v>21.76</v>
      </c>
      <c r="N104" s="8">
        <v>21.31</v>
      </c>
      <c r="O104" s="8">
        <v>21.02</v>
      </c>
    </row>
    <row r="105" ht="14.25" customHeight="1">
      <c r="A105" s="8" t="s">
        <v>235</v>
      </c>
      <c r="B105" s="8" t="s">
        <v>34</v>
      </c>
      <c r="C105" s="8" t="s">
        <v>387</v>
      </c>
      <c r="D105" s="8">
        <v>20.85</v>
      </c>
      <c r="E105" s="8">
        <v>20.87</v>
      </c>
      <c r="F105" s="8">
        <v>20.94</v>
      </c>
      <c r="G105" s="8">
        <v>21.07</v>
      </c>
      <c r="H105" s="8">
        <v>21.23</v>
      </c>
      <c r="I105" s="8">
        <v>22.21</v>
      </c>
      <c r="J105" s="8">
        <v>22.38</v>
      </c>
      <c r="K105" s="8">
        <v>22.46</v>
      </c>
      <c r="L105" s="8">
        <v>22.44</v>
      </c>
      <c r="M105" s="8">
        <v>21.47</v>
      </c>
      <c r="N105" s="8">
        <v>21.2</v>
      </c>
      <c r="O105" s="8">
        <v>20.97</v>
      </c>
    </row>
    <row r="106" ht="14.25" customHeight="1">
      <c r="A106" s="8" t="s">
        <v>247</v>
      </c>
      <c r="B106" s="8" t="s">
        <v>34</v>
      </c>
      <c r="C106" s="8" t="s">
        <v>387</v>
      </c>
      <c r="D106" s="8">
        <v>20.92</v>
      </c>
      <c r="E106" s="8">
        <v>20.92</v>
      </c>
      <c r="F106" s="8">
        <v>20.96</v>
      </c>
      <c r="G106" s="8">
        <v>21.03</v>
      </c>
      <c r="H106" s="8">
        <v>21.13</v>
      </c>
      <c r="I106" s="8">
        <v>23.4</v>
      </c>
      <c r="J106" s="8">
        <v>23.72</v>
      </c>
      <c r="K106" s="8">
        <v>23.81</v>
      </c>
      <c r="L106" s="8">
        <v>23.82</v>
      </c>
      <c r="M106" s="8">
        <v>21.51</v>
      </c>
      <c r="N106" s="8">
        <v>21.18</v>
      </c>
      <c r="O106" s="8">
        <v>21.02</v>
      </c>
    </row>
    <row r="107" ht="14.25" customHeight="1">
      <c r="A107" s="8" t="s">
        <v>259</v>
      </c>
      <c r="B107" s="8" t="s">
        <v>34</v>
      </c>
      <c r="C107" s="8" t="s">
        <v>387</v>
      </c>
      <c r="D107" s="8">
        <v>20.79</v>
      </c>
      <c r="E107" s="8">
        <v>20.83</v>
      </c>
      <c r="F107" s="8">
        <v>20.96</v>
      </c>
      <c r="G107" s="8">
        <v>21.19</v>
      </c>
      <c r="H107" s="8">
        <v>21.48</v>
      </c>
      <c r="I107" s="8">
        <v>23.87</v>
      </c>
      <c r="J107" s="8">
        <v>24.21</v>
      </c>
      <c r="K107" s="8">
        <v>24.34</v>
      </c>
      <c r="L107" s="8">
        <v>24.3</v>
      </c>
      <c r="M107" s="8">
        <v>21.9</v>
      </c>
      <c r="N107" s="8">
        <v>21.39</v>
      </c>
      <c r="O107" s="8">
        <v>21.0</v>
      </c>
    </row>
    <row r="108" ht="14.25" customHeight="1">
      <c r="A108" s="93" t="s">
        <v>271</v>
      </c>
      <c r="B108" s="8" t="s">
        <v>34</v>
      </c>
      <c r="C108" s="8" t="s">
        <v>387</v>
      </c>
      <c r="D108" s="8">
        <v>20.93</v>
      </c>
      <c r="E108" s="8">
        <v>20.92</v>
      </c>
      <c r="F108" s="8">
        <v>20.96</v>
      </c>
      <c r="G108" s="8">
        <v>21.03</v>
      </c>
      <c r="H108" s="8">
        <v>21.12</v>
      </c>
      <c r="I108" s="8">
        <v>23.39</v>
      </c>
      <c r="J108" s="8">
        <v>23.71</v>
      </c>
      <c r="K108" s="8">
        <v>23.79</v>
      </c>
      <c r="L108" s="8">
        <v>23.81</v>
      </c>
      <c r="M108" s="8">
        <v>21.5</v>
      </c>
      <c r="N108" s="8">
        <v>21.18</v>
      </c>
      <c r="O108" s="8">
        <v>21.02</v>
      </c>
    </row>
    <row r="109" ht="14.25" customHeight="1">
      <c r="A109" s="8" t="s">
        <v>300</v>
      </c>
      <c r="B109" s="8" t="s">
        <v>34</v>
      </c>
      <c r="C109" s="8" t="s">
        <v>387</v>
      </c>
      <c r="D109" s="8">
        <v>20.94</v>
      </c>
      <c r="E109" s="8">
        <v>20.93</v>
      </c>
      <c r="F109" s="8">
        <v>20.96</v>
      </c>
      <c r="G109" s="8">
        <v>21.01</v>
      </c>
      <c r="H109" s="8">
        <v>21.07</v>
      </c>
      <c r="I109" s="8">
        <v>23.33</v>
      </c>
      <c r="J109" s="8">
        <v>23.64</v>
      </c>
      <c r="K109" s="8">
        <v>23.72</v>
      </c>
      <c r="L109" s="8">
        <v>23.74</v>
      </c>
      <c r="M109" s="8">
        <v>21.45</v>
      </c>
      <c r="N109" s="8">
        <v>21.15</v>
      </c>
      <c r="O109" s="8">
        <v>21.02</v>
      </c>
    </row>
    <row r="110" ht="14.25" customHeight="1">
      <c r="A110" s="8" t="s">
        <v>316</v>
      </c>
      <c r="B110" s="8" t="s">
        <v>34</v>
      </c>
      <c r="C110" s="8" t="s">
        <v>387</v>
      </c>
      <c r="D110" s="8">
        <v>20.82</v>
      </c>
      <c r="E110" s="8">
        <v>20.85</v>
      </c>
      <c r="F110" s="8">
        <v>20.93</v>
      </c>
      <c r="G110" s="8">
        <v>21.08</v>
      </c>
      <c r="H110" s="8">
        <v>21.26</v>
      </c>
      <c r="I110" s="8">
        <v>21.41</v>
      </c>
      <c r="J110" s="8">
        <v>21.45</v>
      </c>
      <c r="K110" s="8">
        <v>21.51</v>
      </c>
      <c r="L110" s="8">
        <v>21.47</v>
      </c>
      <c r="M110" s="8">
        <v>21.35</v>
      </c>
      <c r="N110" s="8">
        <v>21.17</v>
      </c>
      <c r="O110" s="8">
        <v>20.94</v>
      </c>
    </row>
    <row r="111" ht="14.25" customHeight="1">
      <c r="A111" s="8" t="s">
        <v>328</v>
      </c>
      <c r="B111" s="8" t="s">
        <v>34</v>
      </c>
      <c r="C111" s="8" t="s">
        <v>387</v>
      </c>
      <c r="D111" s="8">
        <v>20.78</v>
      </c>
      <c r="E111" s="8">
        <v>20.76</v>
      </c>
      <c r="F111" s="8">
        <v>20.87</v>
      </c>
      <c r="G111" s="8">
        <v>21.08</v>
      </c>
      <c r="H111" s="8">
        <v>21.36</v>
      </c>
      <c r="I111" s="8">
        <v>23.5</v>
      </c>
      <c r="J111" s="8">
        <v>24.02</v>
      </c>
      <c r="K111" s="8">
        <v>24.21</v>
      </c>
      <c r="L111" s="8">
        <v>24.22</v>
      </c>
      <c r="M111" s="8">
        <v>22.1</v>
      </c>
      <c r="N111" s="8">
        <v>21.48</v>
      </c>
      <c r="O111" s="8">
        <v>21.05</v>
      </c>
    </row>
    <row r="112" ht="14.25" customHeight="1">
      <c r="A112" s="93" t="s">
        <v>284</v>
      </c>
      <c r="B112" s="8" t="s">
        <v>34</v>
      </c>
      <c r="C112" s="8" t="s">
        <v>387</v>
      </c>
      <c r="D112" s="8">
        <v>20.91</v>
      </c>
      <c r="E112" s="8">
        <v>20.91</v>
      </c>
      <c r="F112" s="8">
        <v>20.96</v>
      </c>
      <c r="G112" s="8">
        <v>21.05</v>
      </c>
      <c r="H112" s="8">
        <v>21.17</v>
      </c>
      <c r="I112" s="8">
        <v>23.46</v>
      </c>
      <c r="J112" s="8">
        <v>23.78</v>
      </c>
      <c r="K112" s="8">
        <v>23.88</v>
      </c>
      <c r="L112" s="8">
        <v>23.88</v>
      </c>
      <c r="M112" s="8">
        <v>21.56</v>
      </c>
      <c r="N112" s="8">
        <v>21.21</v>
      </c>
      <c r="O112" s="8">
        <v>21.02</v>
      </c>
    </row>
    <row r="113" ht="14.25" customHeight="1">
      <c r="A113" s="8" t="s">
        <v>344</v>
      </c>
      <c r="B113" s="8" t="s">
        <v>34</v>
      </c>
      <c r="C113" s="8" t="s">
        <v>387</v>
      </c>
      <c r="D113" s="8">
        <v>14.79</v>
      </c>
      <c r="E113" s="8">
        <v>16.72</v>
      </c>
      <c r="F113" s="8">
        <v>19.78</v>
      </c>
      <c r="G113" s="8">
        <v>24.59</v>
      </c>
      <c r="H113" s="8">
        <v>30.22</v>
      </c>
      <c r="I113" s="8">
        <v>33.53</v>
      </c>
      <c r="J113" s="8">
        <v>34.88</v>
      </c>
      <c r="K113" s="8">
        <v>35.37</v>
      </c>
      <c r="L113" s="8">
        <v>32.81</v>
      </c>
      <c r="M113" s="8">
        <v>28.11</v>
      </c>
      <c r="N113" s="8">
        <v>22.6</v>
      </c>
      <c r="O113" s="8">
        <v>16.33</v>
      </c>
    </row>
    <row r="114" ht="14.25" customHeight="1">
      <c r="A114" s="7" t="s">
        <v>143</v>
      </c>
      <c r="B114" s="7" t="s">
        <v>38</v>
      </c>
      <c r="C114" s="7" t="s">
        <v>387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230</v>
      </c>
      <c r="B115" s="7" t="s">
        <v>38</v>
      </c>
      <c r="C115" s="7" t="s">
        <v>387</v>
      </c>
      <c r="D115" s="7">
        <v>20.86</v>
      </c>
      <c r="E115" s="7">
        <v>20.88</v>
      </c>
      <c r="F115" s="7">
        <v>20.96</v>
      </c>
      <c r="G115" s="7">
        <v>21.12</v>
      </c>
      <c r="H115" s="7">
        <v>21.31</v>
      </c>
      <c r="I115" s="7">
        <v>23.58</v>
      </c>
      <c r="J115" s="7">
        <v>23.95</v>
      </c>
      <c r="K115" s="7">
        <v>24.07</v>
      </c>
      <c r="L115" s="7">
        <v>24.06</v>
      </c>
      <c r="M115" s="7">
        <v>21.76</v>
      </c>
      <c r="N115" s="7">
        <v>21.31</v>
      </c>
      <c r="O115" s="7">
        <v>21.02</v>
      </c>
    </row>
    <row r="116" ht="14.25" customHeight="1">
      <c r="A116" s="7" t="s">
        <v>159</v>
      </c>
      <c r="B116" s="7" t="s">
        <v>38</v>
      </c>
      <c r="C116" s="7" t="s">
        <v>387</v>
      </c>
      <c r="D116" s="7"/>
      <c r="E116" s="7"/>
      <c r="F116" s="7"/>
      <c r="G116" s="7"/>
      <c r="H116" s="7"/>
      <c r="I116" s="7"/>
      <c r="J116" s="7"/>
      <c r="K116" s="7"/>
      <c r="L116" s="7"/>
      <c r="M116" s="7"/>
      <c r="N116" s="7"/>
      <c r="O116" s="7"/>
    </row>
    <row r="117" ht="14.25" customHeight="1">
      <c r="A117" s="7" t="s">
        <v>178</v>
      </c>
      <c r="B117" s="7" t="s">
        <v>38</v>
      </c>
      <c r="C117" s="7" t="s">
        <v>387</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192</v>
      </c>
      <c r="B118" s="7" t="s">
        <v>38</v>
      </c>
      <c r="C118" s="7" t="s">
        <v>387</v>
      </c>
      <c r="D118" s="7"/>
      <c r="E118" s="7"/>
      <c r="F118" s="7"/>
      <c r="G118" s="7"/>
      <c r="H118" s="7"/>
      <c r="I118" s="7"/>
      <c r="J118" s="7"/>
      <c r="K118" s="7"/>
      <c r="L118" s="7"/>
      <c r="M118" s="7"/>
      <c r="N118" s="7"/>
      <c r="O118" s="7"/>
    </row>
    <row r="119" ht="14.25" customHeight="1">
      <c r="A119" s="7" t="s">
        <v>202</v>
      </c>
      <c r="B119" s="7" t="s">
        <v>38</v>
      </c>
      <c r="C119" s="7" t="s">
        <v>387</v>
      </c>
      <c r="D119" s="7">
        <v>20.91</v>
      </c>
      <c r="E119" s="7">
        <v>20.91</v>
      </c>
      <c r="F119" s="7">
        <v>20.95</v>
      </c>
      <c r="G119" s="7">
        <v>21.05</v>
      </c>
      <c r="H119" s="7">
        <v>21.16</v>
      </c>
      <c r="I119" s="7">
        <v>23.39</v>
      </c>
      <c r="J119" s="7">
        <v>23.75</v>
      </c>
      <c r="K119" s="7">
        <v>23.85</v>
      </c>
      <c r="L119" s="7">
        <v>23.86</v>
      </c>
      <c r="M119" s="7">
        <v>21.6</v>
      </c>
      <c r="N119" s="7">
        <v>21.22</v>
      </c>
      <c r="O119" s="7">
        <v>21.02</v>
      </c>
    </row>
    <row r="120" ht="14.25" customHeight="1">
      <c r="A120" s="7" t="s">
        <v>221</v>
      </c>
      <c r="B120" s="7" t="s">
        <v>38</v>
      </c>
      <c r="C120" s="7" t="s">
        <v>387</v>
      </c>
      <c r="D120" s="7">
        <v>20.86</v>
      </c>
      <c r="E120" s="7">
        <v>20.88</v>
      </c>
      <c r="F120" s="7">
        <v>20.96</v>
      </c>
      <c r="G120" s="7">
        <v>21.12</v>
      </c>
      <c r="H120" s="7">
        <v>21.31</v>
      </c>
      <c r="I120" s="7">
        <v>23.58</v>
      </c>
      <c r="J120" s="7">
        <v>23.95</v>
      </c>
      <c r="K120" s="7">
        <v>24.07</v>
      </c>
      <c r="L120" s="7">
        <v>24.06</v>
      </c>
      <c r="M120" s="7">
        <v>21.76</v>
      </c>
      <c r="N120" s="7">
        <v>21.31</v>
      </c>
      <c r="O120" s="7">
        <v>21.02</v>
      </c>
    </row>
    <row r="121" ht="14.25" customHeight="1">
      <c r="A121" s="7" t="s">
        <v>235</v>
      </c>
      <c r="B121" s="7" t="s">
        <v>38</v>
      </c>
      <c r="C121" s="7" t="s">
        <v>387</v>
      </c>
      <c r="D121" s="7">
        <v>20.85</v>
      </c>
      <c r="E121" s="7">
        <v>20.87</v>
      </c>
      <c r="F121" s="7">
        <v>20.94</v>
      </c>
      <c r="G121" s="7">
        <v>21.07</v>
      </c>
      <c r="H121" s="7">
        <v>21.23</v>
      </c>
      <c r="I121" s="7">
        <v>22.21</v>
      </c>
      <c r="J121" s="7">
        <v>22.38</v>
      </c>
      <c r="K121" s="7">
        <v>22.46</v>
      </c>
      <c r="L121" s="7">
        <v>22.44</v>
      </c>
      <c r="M121" s="7">
        <v>21.47</v>
      </c>
      <c r="N121" s="7">
        <v>21.2</v>
      </c>
      <c r="O121" s="7">
        <v>20.97</v>
      </c>
    </row>
    <row r="122" ht="14.25" customHeight="1">
      <c r="A122" s="7" t="s">
        <v>247</v>
      </c>
      <c r="B122" s="7" t="s">
        <v>38</v>
      </c>
      <c r="C122" s="7" t="s">
        <v>387</v>
      </c>
      <c r="D122" s="7">
        <v>20.92</v>
      </c>
      <c r="E122" s="7">
        <v>20.92</v>
      </c>
      <c r="F122" s="7">
        <v>20.96</v>
      </c>
      <c r="G122" s="7">
        <v>21.03</v>
      </c>
      <c r="H122" s="7">
        <v>21.13</v>
      </c>
      <c r="I122" s="7">
        <v>23.4</v>
      </c>
      <c r="J122" s="7">
        <v>23.72</v>
      </c>
      <c r="K122" s="7">
        <v>23.81</v>
      </c>
      <c r="L122" s="7">
        <v>23.82</v>
      </c>
      <c r="M122" s="7">
        <v>21.51</v>
      </c>
      <c r="N122" s="7">
        <v>21.18</v>
      </c>
      <c r="O122" s="7">
        <v>21.02</v>
      </c>
    </row>
    <row r="123" ht="14.25" customHeight="1">
      <c r="A123" s="7" t="s">
        <v>259</v>
      </c>
      <c r="B123" s="7" t="s">
        <v>38</v>
      </c>
      <c r="C123" s="7" t="s">
        <v>387</v>
      </c>
      <c r="D123" s="7">
        <v>20.79</v>
      </c>
      <c r="E123" s="7">
        <v>20.83</v>
      </c>
      <c r="F123" s="7">
        <v>20.96</v>
      </c>
      <c r="G123" s="7">
        <v>21.19</v>
      </c>
      <c r="H123" s="7">
        <v>21.48</v>
      </c>
      <c r="I123" s="7">
        <v>23.87</v>
      </c>
      <c r="J123" s="7">
        <v>24.21</v>
      </c>
      <c r="K123" s="7">
        <v>24.34</v>
      </c>
      <c r="L123" s="7">
        <v>24.3</v>
      </c>
      <c r="M123" s="7">
        <v>21.9</v>
      </c>
      <c r="N123" s="7">
        <v>21.39</v>
      </c>
      <c r="O123" s="7">
        <v>21.0</v>
      </c>
    </row>
    <row r="124" ht="14.25" customHeight="1">
      <c r="A124" s="92" t="s">
        <v>271</v>
      </c>
      <c r="B124" s="7" t="s">
        <v>38</v>
      </c>
      <c r="C124" s="7" t="s">
        <v>387</v>
      </c>
      <c r="D124" s="7">
        <v>20.93</v>
      </c>
      <c r="E124" s="7">
        <v>20.92</v>
      </c>
      <c r="F124" s="7">
        <v>20.96</v>
      </c>
      <c r="G124" s="7">
        <v>21.03</v>
      </c>
      <c r="H124" s="7">
        <v>21.12</v>
      </c>
      <c r="I124" s="7">
        <v>23.39</v>
      </c>
      <c r="J124" s="7">
        <v>23.71</v>
      </c>
      <c r="K124" s="7">
        <v>23.79</v>
      </c>
      <c r="L124" s="7">
        <v>23.81</v>
      </c>
      <c r="M124" s="7">
        <v>21.5</v>
      </c>
      <c r="N124" s="7">
        <v>21.18</v>
      </c>
      <c r="O124" s="7">
        <v>21.02</v>
      </c>
    </row>
    <row r="125" ht="14.25" customHeight="1">
      <c r="A125" s="7" t="s">
        <v>300</v>
      </c>
      <c r="B125" s="7" t="s">
        <v>38</v>
      </c>
      <c r="C125" s="7" t="s">
        <v>387</v>
      </c>
      <c r="D125" s="7">
        <v>20.94</v>
      </c>
      <c r="E125" s="7">
        <v>20.93</v>
      </c>
      <c r="F125" s="7">
        <v>20.96</v>
      </c>
      <c r="G125" s="7">
        <v>21.01</v>
      </c>
      <c r="H125" s="7">
        <v>21.07</v>
      </c>
      <c r="I125" s="7">
        <v>23.33</v>
      </c>
      <c r="J125" s="7">
        <v>23.64</v>
      </c>
      <c r="K125" s="7">
        <v>23.72</v>
      </c>
      <c r="L125" s="7">
        <v>23.74</v>
      </c>
      <c r="M125" s="7">
        <v>21.45</v>
      </c>
      <c r="N125" s="7">
        <v>21.15</v>
      </c>
      <c r="O125" s="7">
        <v>21.02</v>
      </c>
    </row>
    <row r="126" ht="14.25" customHeight="1">
      <c r="A126" s="7" t="s">
        <v>316</v>
      </c>
      <c r="B126" s="7" t="s">
        <v>38</v>
      </c>
      <c r="C126" s="7" t="s">
        <v>387</v>
      </c>
      <c r="D126" s="7">
        <v>20.82</v>
      </c>
      <c r="E126" s="7">
        <v>20.85</v>
      </c>
      <c r="F126" s="7">
        <v>20.93</v>
      </c>
      <c r="G126" s="7">
        <v>21.08</v>
      </c>
      <c r="H126" s="7">
        <v>21.26</v>
      </c>
      <c r="I126" s="7">
        <v>21.41</v>
      </c>
      <c r="J126" s="7">
        <v>21.45</v>
      </c>
      <c r="K126" s="7">
        <v>21.51</v>
      </c>
      <c r="L126" s="7">
        <v>21.47</v>
      </c>
      <c r="M126" s="7">
        <v>21.35</v>
      </c>
      <c r="N126" s="7">
        <v>21.17</v>
      </c>
      <c r="O126" s="7">
        <v>20.94</v>
      </c>
    </row>
    <row r="127" ht="14.25" customHeight="1">
      <c r="A127" s="7" t="s">
        <v>328</v>
      </c>
      <c r="B127" s="7" t="s">
        <v>38</v>
      </c>
      <c r="C127" s="7" t="s">
        <v>387</v>
      </c>
      <c r="D127" s="7">
        <v>20.78</v>
      </c>
      <c r="E127" s="7">
        <v>20.76</v>
      </c>
      <c r="F127" s="7">
        <v>20.87</v>
      </c>
      <c r="G127" s="7">
        <v>21.08</v>
      </c>
      <c r="H127" s="7">
        <v>21.36</v>
      </c>
      <c r="I127" s="7">
        <v>23.5</v>
      </c>
      <c r="J127" s="7">
        <v>24.02</v>
      </c>
      <c r="K127" s="7">
        <v>24.21</v>
      </c>
      <c r="L127" s="7">
        <v>24.22</v>
      </c>
      <c r="M127" s="7">
        <v>22.1</v>
      </c>
      <c r="N127" s="7">
        <v>21.48</v>
      </c>
      <c r="O127" s="7">
        <v>21.05</v>
      </c>
    </row>
    <row r="128" ht="14.25" customHeight="1">
      <c r="A128" s="92" t="s">
        <v>284</v>
      </c>
      <c r="B128" s="7" t="s">
        <v>38</v>
      </c>
      <c r="C128" s="7" t="s">
        <v>387</v>
      </c>
      <c r="D128" s="7">
        <v>20.91</v>
      </c>
      <c r="E128" s="7">
        <v>20.91</v>
      </c>
      <c r="F128" s="7">
        <v>20.96</v>
      </c>
      <c r="G128" s="7">
        <v>21.05</v>
      </c>
      <c r="H128" s="7">
        <v>21.17</v>
      </c>
      <c r="I128" s="7">
        <v>23.46</v>
      </c>
      <c r="J128" s="7">
        <v>23.78</v>
      </c>
      <c r="K128" s="7">
        <v>23.88</v>
      </c>
      <c r="L128" s="7">
        <v>23.88</v>
      </c>
      <c r="M128" s="7">
        <v>21.56</v>
      </c>
      <c r="N128" s="7">
        <v>21.21</v>
      </c>
      <c r="O128" s="7">
        <v>21.02</v>
      </c>
    </row>
    <row r="129" ht="14.25" customHeight="1">
      <c r="A129" s="7" t="s">
        <v>344</v>
      </c>
      <c r="B129" s="7" t="s">
        <v>38</v>
      </c>
      <c r="C129" s="7" t="s">
        <v>387</v>
      </c>
      <c r="D129" s="7">
        <v>14.79</v>
      </c>
      <c r="E129" s="7">
        <v>16.72</v>
      </c>
      <c r="F129" s="7">
        <v>19.78</v>
      </c>
      <c r="G129" s="7">
        <v>24.59</v>
      </c>
      <c r="H129" s="7">
        <v>30.22</v>
      </c>
      <c r="I129" s="7">
        <v>33.53</v>
      </c>
      <c r="J129" s="7">
        <v>34.88</v>
      </c>
      <c r="K129" s="7">
        <v>35.37</v>
      </c>
      <c r="L129" s="7">
        <v>32.81</v>
      </c>
      <c r="M129" s="7">
        <v>28.11</v>
      </c>
      <c r="N129" s="7">
        <v>22.6</v>
      </c>
      <c r="O129" s="7">
        <v>16.33</v>
      </c>
    </row>
    <row r="130" ht="14.25" customHeight="1">
      <c r="A130" s="8" t="s">
        <v>143</v>
      </c>
      <c r="B130" s="8" t="s">
        <v>40</v>
      </c>
      <c r="C130" s="8" t="s">
        <v>387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230</v>
      </c>
      <c r="B131" s="8" t="s">
        <v>40</v>
      </c>
      <c r="C131" s="8" t="s">
        <v>387</v>
      </c>
      <c r="D131" s="8">
        <v>20.86</v>
      </c>
      <c r="E131" s="8">
        <v>20.88</v>
      </c>
      <c r="F131" s="8">
        <v>20.96</v>
      </c>
      <c r="G131" s="8">
        <v>21.12</v>
      </c>
      <c r="H131" s="8">
        <v>21.31</v>
      </c>
      <c r="I131" s="8">
        <v>23.58</v>
      </c>
      <c r="J131" s="8">
        <v>23.95</v>
      </c>
      <c r="K131" s="8">
        <v>24.07</v>
      </c>
      <c r="L131" s="8">
        <v>24.06</v>
      </c>
      <c r="M131" s="8">
        <v>21.76</v>
      </c>
      <c r="N131" s="8">
        <v>21.31</v>
      </c>
      <c r="O131" s="8">
        <v>21.02</v>
      </c>
    </row>
    <row r="132" ht="14.25" customHeight="1">
      <c r="A132" s="8" t="s">
        <v>159</v>
      </c>
      <c r="B132" s="8" t="s">
        <v>40</v>
      </c>
      <c r="C132" s="8" t="s">
        <v>387</v>
      </c>
      <c r="D132" s="8"/>
      <c r="E132" s="8"/>
      <c r="F132" s="8"/>
      <c r="G132" s="8"/>
      <c r="H132" s="8"/>
      <c r="I132" s="8"/>
      <c r="J132" s="8"/>
      <c r="K132" s="8"/>
      <c r="L132" s="8"/>
      <c r="M132" s="8"/>
      <c r="N132" s="8"/>
      <c r="O132" s="8"/>
    </row>
    <row r="133" ht="14.25" customHeight="1">
      <c r="A133" s="8" t="s">
        <v>178</v>
      </c>
      <c r="B133" s="8" t="s">
        <v>40</v>
      </c>
      <c r="C133" s="8" t="s">
        <v>387</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192</v>
      </c>
      <c r="B134" s="8" t="s">
        <v>40</v>
      </c>
      <c r="C134" s="8" t="s">
        <v>387</v>
      </c>
      <c r="D134" s="8"/>
      <c r="E134" s="8"/>
      <c r="F134" s="8"/>
      <c r="G134" s="8"/>
      <c r="H134" s="8"/>
      <c r="I134" s="8"/>
      <c r="J134" s="8"/>
      <c r="K134" s="8"/>
      <c r="L134" s="8"/>
      <c r="M134" s="8"/>
      <c r="N134" s="8"/>
      <c r="O134" s="8"/>
    </row>
    <row r="135" ht="14.25" customHeight="1">
      <c r="A135" s="8" t="s">
        <v>202</v>
      </c>
      <c r="B135" s="8" t="s">
        <v>40</v>
      </c>
      <c r="C135" s="8" t="s">
        <v>387</v>
      </c>
      <c r="D135" s="8">
        <v>20.91</v>
      </c>
      <c r="E135" s="8">
        <v>20.91</v>
      </c>
      <c r="F135" s="8">
        <v>20.95</v>
      </c>
      <c r="G135" s="8">
        <v>21.05</v>
      </c>
      <c r="H135" s="8">
        <v>21.16</v>
      </c>
      <c r="I135" s="8">
        <v>23.39</v>
      </c>
      <c r="J135" s="8">
        <v>23.75</v>
      </c>
      <c r="K135" s="8">
        <v>23.85</v>
      </c>
      <c r="L135" s="8">
        <v>23.86</v>
      </c>
      <c r="M135" s="8">
        <v>21.6</v>
      </c>
      <c r="N135" s="8">
        <v>21.22</v>
      </c>
      <c r="O135" s="8">
        <v>21.02</v>
      </c>
    </row>
    <row r="136" ht="14.25" customHeight="1">
      <c r="A136" s="8" t="s">
        <v>221</v>
      </c>
      <c r="B136" s="8" t="s">
        <v>40</v>
      </c>
      <c r="C136" s="8" t="s">
        <v>387</v>
      </c>
      <c r="D136" s="8">
        <v>20.86</v>
      </c>
      <c r="E136" s="8">
        <v>20.88</v>
      </c>
      <c r="F136" s="8">
        <v>20.96</v>
      </c>
      <c r="G136" s="8">
        <v>21.12</v>
      </c>
      <c r="H136" s="8">
        <v>21.31</v>
      </c>
      <c r="I136" s="8">
        <v>23.58</v>
      </c>
      <c r="J136" s="8">
        <v>23.95</v>
      </c>
      <c r="K136" s="8">
        <v>24.07</v>
      </c>
      <c r="L136" s="8">
        <v>24.06</v>
      </c>
      <c r="M136" s="8">
        <v>21.76</v>
      </c>
      <c r="N136" s="8">
        <v>21.31</v>
      </c>
      <c r="O136" s="8">
        <v>21.02</v>
      </c>
    </row>
    <row r="137" ht="14.25" customHeight="1">
      <c r="A137" s="8" t="s">
        <v>235</v>
      </c>
      <c r="B137" s="8" t="s">
        <v>40</v>
      </c>
      <c r="C137" s="8" t="s">
        <v>387</v>
      </c>
      <c r="D137" s="8">
        <v>20.85</v>
      </c>
      <c r="E137" s="8">
        <v>20.87</v>
      </c>
      <c r="F137" s="8">
        <v>20.94</v>
      </c>
      <c r="G137" s="8">
        <v>21.07</v>
      </c>
      <c r="H137" s="8">
        <v>21.23</v>
      </c>
      <c r="I137" s="8">
        <v>22.21</v>
      </c>
      <c r="J137" s="8">
        <v>22.38</v>
      </c>
      <c r="K137" s="8">
        <v>22.46</v>
      </c>
      <c r="L137" s="8">
        <v>22.44</v>
      </c>
      <c r="M137" s="8">
        <v>21.47</v>
      </c>
      <c r="N137" s="8">
        <v>21.2</v>
      </c>
      <c r="O137" s="8">
        <v>20.97</v>
      </c>
    </row>
    <row r="138" ht="14.25" customHeight="1">
      <c r="A138" s="8" t="s">
        <v>247</v>
      </c>
      <c r="B138" s="8" t="s">
        <v>40</v>
      </c>
      <c r="C138" s="8" t="s">
        <v>387</v>
      </c>
      <c r="D138" s="8">
        <v>20.92</v>
      </c>
      <c r="E138" s="8">
        <v>20.92</v>
      </c>
      <c r="F138" s="8">
        <v>20.96</v>
      </c>
      <c r="G138" s="8">
        <v>21.03</v>
      </c>
      <c r="H138" s="8">
        <v>21.13</v>
      </c>
      <c r="I138" s="8">
        <v>23.4</v>
      </c>
      <c r="J138" s="8">
        <v>23.72</v>
      </c>
      <c r="K138" s="8">
        <v>23.81</v>
      </c>
      <c r="L138" s="8">
        <v>23.82</v>
      </c>
      <c r="M138" s="8">
        <v>21.51</v>
      </c>
      <c r="N138" s="8">
        <v>21.18</v>
      </c>
      <c r="O138" s="8">
        <v>21.02</v>
      </c>
    </row>
    <row r="139" ht="14.25" customHeight="1">
      <c r="A139" s="8" t="s">
        <v>259</v>
      </c>
      <c r="B139" s="8" t="s">
        <v>40</v>
      </c>
      <c r="C139" s="8" t="s">
        <v>387</v>
      </c>
      <c r="D139" s="8">
        <v>20.79</v>
      </c>
      <c r="E139" s="8">
        <v>20.83</v>
      </c>
      <c r="F139" s="8">
        <v>20.96</v>
      </c>
      <c r="G139" s="8">
        <v>21.19</v>
      </c>
      <c r="H139" s="8">
        <v>21.48</v>
      </c>
      <c r="I139" s="8">
        <v>23.87</v>
      </c>
      <c r="J139" s="8">
        <v>24.21</v>
      </c>
      <c r="K139" s="8">
        <v>24.34</v>
      </c>
      <c r="L139" s="8">
        <v>24.3</v>
      </c>
      <c r="M139" s="8">
        <v>21.9</v>
      </c>
      <c r="N139" s="8">
        <v>21.39</v>
      </c>
      <c r="O139" s="8">
        <v>21.0</v>
      </c>
    </row>
    <row r="140" ht="14.25" customHeight="1">
      <c r="A140" s="93" t="s">
        <v>271</v>
      </c>
      <c r="B140" s="8" t="s">
        <v>40</v>
      </c>
      <c r="C140" s="8" t="s">
        <v>387</v>
      </c>
      <c r="D140" s="8">
        <v>20.93</v>
      </c>
      <c r="E140" s="8">
        <v>20.92</v>
      </c>
      <c r="F140" s="8">
        <v>20.96</v>
      </c>
      <c r="G140" s="8">
        <v>21.03</v>
      </c>
      <c r="H140" s="8">
        <v>21.12</v>
      </c>
      <c r="I140" s="8">
        <v>23.39</v>
      </c>
      <c r="J140" s="8">
        <v>23.71</v>
      </c>
      <c r="K140" s="8">
        <v>23.79</v>
      </c>
      <c r="L140" s="8">
        <v>23.81</v>
      </c>
      <c r="M140" s="8">
        <v>21.5</v>
      </c>
      <c r="N140" s="8">
        <v>21.18</v>
      </c>
      <c r="O140" s="8">
        <v>21.02</v>
      </c>
    </row>
    <row r="141" ht="14.25" customHeight="1">
      <c r="A141" s="8" t="s">
        <v>300</v>
      </c>
      <c r="B141" s="8" t="s">
        <v>40</v>
      </c>
      <c r="C141" s="8" t="s">
        <v>387</v>
      </c>
      <c r="D141" s="8">
        <v>20.94</v>
      </c>
      <c r="E141" s="8">
        <v>20.93</v>
      </c>
      <c r="F141" s="8">
        <v>20.96</v>
      </c>
      <c r="G141" s="8">
        <v>21.01</v>
      </c>
      <c r="H141" s="8">
        <v>21.07</v>
      </c>
      <c r="I141" s="8">
        <v>23.33</v>
      </c>
      <c r="J141" s="8">
        <v>23.64</v>
      </c>
      <c r="K141" s="8">
        <v>23.72</v>
      </c>
      <c r="L141" s="8">
        <v>23.74</v>
      </c>
      <c r="M141" s="8">
        <v>21.45</v>
      </c>
      <c r="N141" s="8">
        <v>21.15</v>
      </c>
      <c r="O141" s="8">
        <v>21.02</v>
      </c>
    </row>
    <row r="142" ht="14.25" customHeight="1">
      <c r="A142" s="8" t="s">
        <v>316</v>
      </c>
      <c r="B142" s="8" t="s">
        <v>40</v>
      </c>
      <c r="C142" s="8" t="s">
        <v>387</v>
      </c>
      <c r="D142" s="8">
        <v>20.82</v>
      </c>
      <c r="E142" s="8">
        <v>20.85</v>
      </c>
      <c r="F142" s="8">
        <v>20.93</v>
      </c>
      <c r="G142" s="8">
        <v>21.08</v>
      </c>
      <c r="H142" s="8">
        <v>21.26</v>
      </c>
      <c r="I142" s="8">
        <v>21.41</v>
      </c>
      <c r="J142" s="8">
        <v>21.45</v>
      </c>
      <c r="K142" s="8">
        <v>21.51</v>
      </c>
      <c r="L142" s="8">
        <v>21.47</v>
      </c>
      <c r="M142" s="8">
        <v>21.35</v>
      </c>
      <c r="N142" s="8">
        <v>21.17</v>
      </c>
      <c r="O142" s="8">
        <v>20.94</v>
      </c>
    </row>
    <row r="143" ht="14.25" customHeight="1">
      <c r="A143" s="8" t="s">
        <v>328</v>
      </c>
      <c r="B143" s="8" t="s">
        <v>40</v>
      </c>
      <c r="C143" s="8" t="s">
        <v>387</v>
      </c>
      <c r="D143" s="8">
        <v>20.78</v>
      </c>
      <c r="E143" s="8">
        <v>20.76</v>
      </c>
      <c r="F143" s="8">
        <v>20.87</v>
      </c>
      <c r="G143" s="8">
        <v>21.08</v>
      </c>
      <c r="H143" s="8">
        <v>21.36</v>
      </c>
      <c r="I143" s="8">
        <v>23.5</v>
      </c>
      <c r="J143" s="8">
        <v>24.02</v>
      </c>
      <c r="K143" s="8">
        <v>24.21</v>
      </c>
      <c r="L143" s="8">
        <v>24.22</v>
      </c>
      <c r="M143" s="8">
        <v>22.1</v>
      </c>
      <c r="N143" s="8">
        <v>21.48</v>
      </c>
      <c r="O143" s="8">
        <v>21.05</v>
      </c>
    </row>
    <row r="144" ht="14.25" customHeight="1">
      <c r="A144" s="93" t="s">
        <v>284</v>
      </c>
      <c r="B144" s="8" t="s">
        <v>40</v>
      </c>
      <c r="C144" s="8" t="s">
        <v>387</v>
      </c>
      <c r="D144" s="8">
        <v>20.91</v>
      </c>
      <c r="E144" s="8">
        <v>20.91</v>
      </c>
      <c r="F144" s="8">
        <v>20.96</v>
      </c>
      <c r="G144" s="8">
        <v>21.05</v>
      </c>
      <c r="H144" s="8">
        <v>21.17</v>
      </c>
      <c r="I144" s="8">
        <v>23.46</v>
      </c>
      <c r="J144" s="8">
        <v>23.78</v>
      </c>
      <c r="K144" s="8">
        <v>23.88</v>
      </c>
      <c r="L144" s="8">
        <v>23.88</v>
      </c>
      <c r="M144" s="8">
        <v>21.56</v>
      </c>
      <c r="N144" s="8">
        <v>21.21</v>
      </c>
      <c r="O144" s="8">
        <v>21.02</v>
      </c>
    </row>
    <row r="145" ht="14.25" customHeight="1">
      <c r="A145" s="8" t="s">
        <v>344</v>
      </c>
      <c r="B145" s="8" t="s">
        <v>40</v>
      </c>
      <c r="C145" s="8" t="s">
        <v>387</v>
      </c>
      <c r="D145" s="8">
        <v>14.79</v>
      </c>
      <c r="E145" s="8">
        <v>16.72</v>
      </c>
      <c r="F145" s="8">
        <v>19.78</v>
      </c>
      <c r="G145" s="8">
        <v>24.59</v>
      </c>
      <c r="H145" s="8">
        <v>30.22</v>
      </c>
      <c r="I145" s="8">
        <v>33.53</v>
      </c>
      <c r="J145" s="8">
        <v>34.88</v>
      </c>
      <c r="K145" s="8">
        <v>35.37</v>
      </c>
      <c r="L145" s="8">
        <v>32.81</v>
      </c>
      <c r="M145" s="8">
        <v>28.11</v>
      </c>
      <c r="N145" s="8">
        <v>22.6</v>
      </c>
      <c r="O145" s="8">
        <v>16.33</v>
      </c>
    </row>
    <row r="146" ht="14.25" customHeight="1">
      <c r="A146" s="7" t="s">
        <v>143</v>
      </c>
      <c r="B146" s="7" t="s">
        <v>42</v>
      </c>
      <c r="C146" s="7" t="s">
        <v>387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230</v>
      </c>
      <c r="B147" s="7" t="s">
        <v>42</v>
      </c>
      <c r="C147" s="7" t="s">
        <v>387</v>
      </c>
      <c r="D147" s="7">
        <v>20.86</v>
      </c>
      <c r="E147" s="7">
        <v>20.88</v>
      </c>
      <c r="F147" s="7">
        <v>20.96</v>
      </c>
      <c r="G147" s="7">
        <v>21.12</v>
      </c>
      <c r="H147" s="7">
        <v>21.31</v>
      </c>
      <c r="I147" s="7">
        <v>23.58</v>
      </c>
      <c r="J147" s="7">
        <v>23.95</v>
      </c>
      <c r="K147" s="7">
        <v>24.07</v>
      </c>
      <c r="L147" s="7">
        <v>24.06</v>
      </c>
      <c r="M147" s="7">
        <v>21.76</v>
      </c>
      <c r="N147" s="7">
        <v>21.31</v>
      </c>
      <c r="O147" s="7">
        <v>21.02</v>
      </c>
    </row>
    <row r="148" ht="14.25" customHeight="1">
      <c r="A148" s="7" t="s">
        <v>159</v>
      </c>
      <c r="B148" s="7" t="s">
        <v>42</v>
      </c>
      <c r="C148" s="7" t="s">
        <v>387</v>
      </c>
      <c r="D148" s="7"/>
      <c r="E148" s="7"/>
      <c r="F148" s="7"/>
      <c r="G148" s="7"/>
      <c r="H148" s="7"/>
      <c r="I148" s="7"/>
      <c r="J148" s="7"/>
      <c r="K148" s="7"/>
      <c r="L148" s="7"/>
      <c r="M148" s="7"/>
      <c r="N148" s="7"/>
      <c r="O148" s="7"/>
    </row>
    <row r="149" ht="14.25" customHeight="1">
      <c r="A149" s="7" t="s">
        <v>178</v>
      </c>
      <c r="B149" s="7" t="s">
        <v>42</v>
      </c>
      <c r="C149" s="7" t="s">
        <v>387</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192</v>
      </c>
      <c r="B150" s="7" t="s">
        <v>42</v>
      </c>
      <c r="C150" s="7" t="s">
        <v>387</v>
      </c>
      <c r="D150" s="7"/>
      <c r="E150" s="7"/>
      <c r="F150" s="7"/>
      <c r="G150" s="7"/>
      <c r="H150" s="7"/>
      <c r="I150" s="7"/>
      <c r="J150" s="7"/>
      <c r="K150" s="7"/>
      <c r="L150" s="7"/>
      <c r="M150" s="7"/>
      <c r="N150" s="7"/>
      <c r="O150" s="7"/>
    </row>
    <row r="151" ht="14.25" customHeight="1">
      <c r="A151" s="7" t="s">
        <v>202</v>
      </c>
      <c r="B151" s="7" t="s">
        <v>42</v>
      </c>
      <c r="C151" s="7" t="s">
        <v>387</v>
      </c>
      <c r="D151" s="7">
        <v>20.91</v>
      </c>
      <c r="E151" s="7">
        <v>20.91</v>
      </c>
      <c r="F151" s="7">
        <v>20.95</v>
      </c>
      <c r="G151" s="7">
        <v>21.05</v>
      </c>
      <c r="H151" s="7">
        <v>21.16</v>
      </c>
      <c r="I151" s="7">
        <v>23.39</v>
      </c>
      <c r="J151" s="7">
        <v>23.75</v>
      </c>
      <c r="K151" s="7">
        <v>23.85</v>
      </c>
      <c r="L151" s="7">
        <v>23.86</v>
      </c>
      <c r="M151" s="7">
        <v>21.6</v>
      </c>
      <c r="N151" s="7">
        <v>21.22</v>
      </c>
      <c r="O151" s="7">
        <v>21.02</v>
      </c>
    </row>
    <row r="152" ht="14.25" customHeight="1">
      <c r="A152" s="7" t="s">
        <v>221</v>
      </c>
      <c r="B152" s="7" t="s">
        <v>42</v>
      </c>
      <c r="C152" s="7" t="s">
        <v>387</v>
      </c>
      <c r="D152" s="7">
        <v>20.86</v>
      </c>
      <c r="E152" s="7">
        <v>20.88</v>
      </c>
      <c r="F152" s="7">
        <v>20.96</v>
      </c>
      <c r="G152" s="7">
        <v>21.12</v>
      </c>
      <c r="H152" s="7">
        <v>21.31</v>
      </c>
      <c r="I152" s="7">
        <v>23.58</v>
      </c>
      <c r="J152" s="7">
        <v>23.95</v>
      </c>
      <c r="K152" s="7">
        <v>24.07</v>
      </c>
      <c r="L152" s="7">
        <v>24.06</v>
      </c>
      <c r="M152" s="7">
        <v>21.76</v>
      </c>
      <c r="N152" s="7">
        <v>21.31</v>
      </c>
      <c r="O152" s="7">
        <v>21.02</v>
      </c>
    </row>
    <row r="153" ht="14.25" customHeight="1">
      <c r="A153" s="7" t="s">
        <v>235</v>
      </c>
      <c r="B153" s="7" t="s">
        <v>42</v>
      </c>
      <c r="C153" s="7" t="s">
        <v>387</v>
      </c>
      <c r="D153" s="7">
        <v>20.85</v>
      </c>
      <c r="E153" s="7">
        <v>20.87</v>
      </c>
      <c r="F153" s="7">
        <v>20.94</v>
      </c>
      <c r="G153" s="7">
        <v>21.07</v>
      </c>
      <c r="H153" s="7">
        <v>21.23</v>
      </c>
      <c r="I153" s="7">
        <v>22.21</v>
      </c>
      <c r="J153" s="7">
        <v>22.38</v>
      </c>
      <c r="K153" s="7">
        <v>22.46</v>
      </c>
      <c r="L153" s="7">
        <v>22.44</v>
      </c>
      <c r="M153" s="7">
        <v>21.47</v>
      </c>
      <c r="N153" s="7">
        <v>21.2</v>
      </c>
      <c r="O153" s="7">
        <v>20.97</v>
      </c>
    </row>
    <row r="154" ht="14.25" customHeight="1">
      <c r="A154" s="7" t="s">
        <v>247</v>
      </c>
      <c r="B154" s="7" t="s">
        <v>42</v>
      </c>
      <c r="C154" s="7" t="s">
        <v>387</v>
      </c>
      <c r="D154" s="7">
        <v>20.92</v>
      </c>
      <c r="E154" s="7">
        <v>20.92</v>
      </c>
      <c r="F154" s="7">
        <v>20.96</v>
      </c>
      <c r="G154" s="7">
        <v>21.03</v>
      </c>
      <c r="H154" s="7">
        <v>21.13</v>
      </c>
      <c r="I154" s="7">
        <v>23.4</v>
      </c>
      <c r="J154" s="7">
        <v>23.72</v>
      </c>
      <c r="K154" s="7">
        <v>23.81</v>
      </c>
      <c r="L154" s="7">
        <v>23.82</v>
      </c>
      <c r="M154" s="7">
        <v>21.51</v>
      </c>
      <c r="N154" s="7">
        <v>21.18</v>
      </c>
      <c r="O154" s="7">
        <v>21.02</v>
      </c>
    </row>
    <row r="155" ht="14.25" customHeight="1">
      <c r="A155" s="7" t="s">
        <v>259</v>
      </c>
      <c r="B155" s="7" t="s">
        <v>42</v>
      </c>
      <c r="C155" s="7" t="s">
        <v>387</v>
      </c>
      <c r="D155" s="7">
        <v>20.79</v>
      </c>
      <c r="E155" s="7">
        <v>20.83</v>
      </c>
      <c r="F155" s="7">
        <v>20.96</v>
      </c>
      <c r="G155" s="7">
        <v>21.19</v>
      </c>
      <c r="H155" s="7">
        <v>21.48</v>
      </c>
      <c r="I155" s="7">
        <v>23.87</v>
      </c>
      <c r="J155" s="7">
        <v>24.21</v>
      </c>
      <c r="K155" s="7">
        <v>24.34</v>
      </c>
      <c r="L155" s="7">
        <v>24.3</v>
      </c>
      <c r="M155" s="7">
        <v>21.9</v>
      </c>
      <c r="N155" s="7">
        <v>21.39</v>
      </c>
      <c r="O155" s="7">
        <v>21.0</v>
      </c>
    </row>
    <row r="156" ht="14.25" customHeight="1">
      <c r="A156" s="92" t="s">
        <v>271</v>
      </c>
      <c r="B156" s="7" t="s">
        <v>42</v>
      </c>
      <c r="C156" s="7" t="s">
        <v>387</v>
      </c>
      <c r="D156" s="7">
        <v>20.93</v>
      </c>
      <c r="E156" s="7">
        <v>20.92</v>
      </c>
      <c r="F156" s="7">
        <v>20.96</v>
      </c>
      <c r="G156" s="7">
        <v>21.03</v>
      </c>
      <c r="H156" s="7">
        <v>21.12</v>
      </c>
      <c r="I156" s="7">
        <v>23.39</v>
      </c>
      <c r="J156" s="7">
        <v>23.71</v>
      </c>
      <c r="K156" s="7">
        <v>23.79</v>
      </c>
      <c r="L156" s="7">
        <v>23.81</v>
      </c>
      <c r="M156" s="7">
        <v>21.5</v>
      </c>
      <c r="N156" s="7">
        <v>21.18</v>
      </c>
      <c r="O156" s="7">
        <v>21.02</v>
      </c>
    </row>
    <row r="157" ht="14.25" customHeight="1">
      <c r="A157" s="7" t="s">
        <v>300</v>
      </c>
      <c r="B157" s="7" t="s">
        <v>42</v>
      </c>
      <c r="C157" s="7" t="s">
        <v>387</v>
      </c>
      <c r="D157" s="7">
        <v>20.94</v>
      </c>
      <c r="E157" s="7">
        <v>20.93</v>
      </c>
      <c r="F157" s="7">
        <v>20.96</v>
      </c>
      <c r="G157" s="7">
        <v>21.01</v>
      </c>
      <c r="H157" s="7">
        <v>21.07</v>
      </c>
      <c r="I157" s="7">
        <v>23.33</v>
      </c>
      <c r="J157" s="7">
        <v>23.64</v>
      </c>
      <c r="K157" s="7">
        <v>23.72</v>
      </c>
      <c r="L157" s="7">
        <v>23.74</v>
      </c>
      <c r="M157" s="7">
        <v>21.45</v>
      </c>
      <c r="N157" s="7">
        <v>21.15</v>
      </c>
      <c r="O157" s="7">
        <v>21.02</v>
      </c>
    </row>
    <row r="158" ht="14.25" customHeight="1">
      <c r="A158" s="7" t="s">
        <v>316</v>
      </c>
      <c r="B158" s="7" t="s">
        <v>42</v>
      </c>
      <c r="C158" s="7" t="s">
        <v>387</v>
      </c>
      <c r="D158" s="7">
        <v>20.82</v>
      </c>
      <c r="E158" s="7">
        <v>20.85</v>
      </c>
      <c r="F158" s="7">
        <v>20.93</v>
      </c>
      <c r="G158" s="7">
        <v>21.08</v>
      </c>
      <c r="H158" s="7">
        <v>21.26</v>
      </c>
      <c r="I158" s="7">
        <v>21.41</v>
      </c>
      <c r="J158" s="7">
        <v>21.45</v>
      </c>
      <c r="K158" s="7">
        <v>21.51</v>
      </c>
      <c r="L158" s="7">
        <v>21.47</v>
      </c>
      <c r="M158" s="7">
        <v>21.35</v>
      </c>
      <c r="N158" s="7">
        <v>21.17</v>
      </c>
      <c r="O158" s="7">
        <v>20.94</v>
      </c>
    </row>
    <row r="159" ht="14.25" customHeight="1">
      <c r="A159" s="7" t="s">
        <v>328</v>
      </c>
      <c r="B159" s="7" t="s">
        <v>42</v>
      </c>
      <c r="C159" s="7" t="s">
        <v>387</v>
      </c>
      <c r="D159" s="7">
        <v>20.78</v>
      </c>
      <c r="E159" s="7">
        <v>20.76</v>
      </c>
      <c r="F159" s="7">
        <v>20.87</v>
      </c>
      <c r="G159" s="7">
        <v>21.08</v>
      </c>
      <c r="H159" s="7">
        <v>21.36</v>
      </c>
      <c r="I159" s="7">
        <v>23.5</v>
      </c>
      <c r="J159" s="7">
        <v>24.02</v>
      </c>
      <c r="K159" s="7">
        <v>24.21</v>
      </c>
      <c r="L159" s="7">
        <v>24.22</v>
      </c>
      <c r="M159" s="7">
        <v>22.1</v>
      </c>
      <c r="N159" s="7">
        <v>21.48</v>
      </c>
      <c r="O159" s="7">
        <v>21.05</v>
      </c>
    </row>
    <row r="160" ht="14.25" customHeight="1">
      <c r="A160" s="92" t="s">
        <v>284</v>
      </c>
      <c r="B160" s="7" t="s">
        <v>42</v>
      </c>
      <c r="C160" s="7" t="s">
        <v>387</v>
      </c>
      <c r="D160" s="7">
        <v>20.91</v>
      </c>
      <c r="E160" s="7">
        <v>20.91</v>
      </c>
      <c r="F160" s="7">
        <v>20.96</v>
      </c>
      <c r="G160" s="7">
        <v>21.05</v>
      </c>
      <c r="H160" s="7">
        <v>21.17</v>
      </c>
      <c r="I160" s="7">
        <v>23.46</v>
      </c>
      <c r="J160" s="7">
        <v>23.78</v>
      </c>
      <c r="K160" s="7">
        <v>23.88</v>
      </c>
      <c r="L160" s="7">
        <v>23.88</v>
      </c>
      <c r="M160" s="7">
        <v>21.56</v>
      </c>
      <c r="N160" s="7">
        <v>21.21</v>
      </c>
      <c r="O160" s="7">
        <v>21.02</v>
      </c>
    </row>
    <row r="161" ht="14.25" customHeight="1">
      <c r="A161" s="7" t="s">
        <v>344</v>
      </c>
      <c r="B161" s="7" t="s">
        <v>42</v>
      </c>
      <c r="C161" s="7" t="s">
        <v>387</v>
      </c>
      <c r="D161" s="7">
        <v>14.79</v>
      </c>
      <c r="E161" s="7">
        <v>16.72</v>
      </c>
      <c r="F161" s="7">
        <v>19.78</v>
      </c>
      <c r="G161" s="7">
        <v>24.59</v>
      </c>
      <c r="H161" s="7">
        <v>30.22</v>
      </c>
      <c r="I161" s="7">
        <v>33.53</v>
      </c>
      <c r="J161" s="7">
        <v>34.88</v>
      </c>
      <c r="K161" s="7">
        <v>35.37</v>
      </c>
      <c r="L161" s="7">
        <v>32.81</v>
      </c>
      <c r="M161" s="7">
        <v>28.11</v>
      </c>
      <c r="N161" s="7">
        <v>22.6</v>
      </c>
      <c r="O161" s="7">
        <v>16.33</v>
      </c>
    </row>
    <row r="162" ht="14.25" customHeight="1">
      <c r="A162" s="8" t="s">
        <v>143</v>
      </c>
      <c r="B162" s="8" t="s">
        <v>34</v>
      </c>
      <c r="C162" s="8" t="s">
        <v>388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230</v>
      </c>
      <c r="B163" s="8" t="s">
        <v>34</v>
      </c>
      <c r="C163" s="8" t="s">
        <v>388</v>
      </c>
      <c r="D163" s="8">
        <v>20.58</v>
      </c>
      <c r="E163" s="8">
        <v>20.52</v>
      </c>
      <c r="F163" s="8">
        <v>20.65</v>
      </c>
      <c r="G163" s="8">
        <v>20.79</v>
      </c>
      <c r="H163" s="8">
        <v>20.95</v>
      </c>
      <c r="I163" s="8">
        <v>23.17</v>
      </c>
      <c r="J163" s="8">
        <v>23.56</v>
      </c>
      <c r="K163" s="8">
        <v>23.64</v>
      </c>
      <c r="L163" s="8">
        <v>23.64</v>
      </c>
      <c r="M163" s="8">
        <v>21.38</v>
      </c>
      <c r="N163" s="8">
        <v>20.98</v>
      </c>
      <c r="O163" s="8">
        <v>20.69</v>
      </c>
    </row>
    <row r="164" ht="14.25" customHeight="1">
      <c r="A164" s="8" t="s">
        <v>159</v>
      </c>
      <c r="B164" s="8" t="s">
        <v>34</v>
      </c>
      <c r="C164" s="8" t="s">
        <v>388</v>
      </c>
      <c r="D164" s="8"/>
      <c r="E164" s="8"/>
      <c r="F164" s="8"/>
      <c r="G164" s="8"/>
      <c r="H164" s="8"/>
      <c r="I164" s="8"/>
      <c r="J164" s="8"/>
      <c r="K164" s="8"/>
      <c r="L164" s="8"/>
      <c r="M164" s="8"/>
      <c r="N164" s="8"/>
      <c r="O164" s="8"/>
    </row>
    <row r="165" ht="14.25" customHeight="1">
      <c r="A165" s="8" t="s">
        <v>178</v>
      </c>
      <c r="B165" s="8" t="s">
        <v>34</v>
      </c>
      <c r="C165" s="8" t="s">
        <v>388</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192</v>
      </c>
      <c r="B166" s="8" t="s">
        <v>34</v>
      </c>
      <c r="C166" s="8" t="s">
        <v>388</v>
      </c>
      <c r="D166" s="8"/>
      <c r="E166" s="8"/>
      <c r="F166" s="8"/>
      <c r="G166" s="8"/>
      <c r="H166" s="8"/>
      <c r="I166" s="8"/>
      <c r="J166" s="8"/>
      <c r="K166" s="8"/>
      <c r="L166" s="8"/>
      <c r="M166" s="8"/>
      <c r="N166" s="8"/>
      <c r="O166" s="8"/>
    </row>
    <row r="167" ht="14.25" customHeight="1">
      <c r="A167" s="8" t="s">
        <v>202</v>
      </c>
      <c r="B167" s="8" t="s">
        <v>34</v>
      </c>
      <c r="C167" s="8" t="s">
        <v>388</v>
      </c>
      <c r="D167" s="8">
        <v>20.73</v>
      </c>
      <c r="E167" s="8">
        <v>20.68</v>
      </c>
      <c r="F167" s="8">
        <v>20.76</v>
      </c>
      <c r="G167" s="8">
        <v>20.84</v>
      </c>
      <c r="H167" s="8">
        <v>20.94</v>
      </c>
      <c r="I167" s="8">
        <v>23.13</v>
      </c>
      <c r="J167" s="8">
        <v>23.5</v>
      </c>
      <c r="K167" s="8">
        <v>23.58</v>
      </c>
      <c r="L167" s="8">
        <v>23.6</v>
      </c>
      <c r="M167" s="8">
        <v>21.36</v>
      </c>
      <c r="N167" s="8">
        <v>21.01</v>
      </c>
      <c r="O167" s="8">
        <v>20.81</v>
      </c>
    </row>
    <row r="168" ht="14.25" customHeight="1">
      <c r="A168" s="8" t="s">
        <v>221</v>
      </c>
      <c r="B168" s="8" t="s">
        <v>34</v>
      </c>
      <c r="C168" s="8" t="s">
        <v>388</v>
      </c>
      <c r="D168" s="8">
        <v>20.58</v>
      </c>
      <c r="E168" s="8">
        <v>20.52</v>
      </c>
      <c r="F168" s="8">
        <v>20.65</v>
      </c>
      <c r="G168" s="8">
        <v>20.79</v>
      </c>
      <c r="H168" s="8">
        <v>20.95</v>
      </c>
      <c r="I168" s="8">
        <v>23.17</v>
      </c>
      <c r="J168" s="8">
        <v>23.56</v>
      </c>
      <c r="K168" s="8">
        <v>23.64</v>
      </c>
      <c r="L168" s="8">
        <v>23.64</v>
      </c>
      <c r="M168" s="8">
        <v>21.38</v>
      </c>
      <c r="N168" s="8">
        <v>20.98</v>
      </c>
      <c r="O168" s="8">
        <v>20.69</v>
      </c>
    </row>
    <row r="169" ht="14.25" customHeight="1">
      <c r="A169" s="8" t="s">
        <v>235</v>
      </c>
      <c r="B169" s="8" t="s">
        <v>34</v>
      </c>
      <c r="C169" s="8" t="s">
        <v>388</v>
      </c>
      <c r="D169" s="8">
        <v>20.62</v>
      </c>
      <c r="E169" s="8">
        <v>20.57</v>
      </c>
      <c r="F169" s="8">
        <v>20.68</v>
      </c>
      <c r="G169" s="8">
        <v>20.8</v>
      </c>
      <c r="H169" s="8">
        <v>20.93</v>
      </c>
      <c r="I169" s="8">
        <v>21.87</v>
      </c>
      <c r="J169" s="8">
        <v>22.06</v>
      </c>
      <c r="K169" s="8">
        <v>22.11</v>
      </c>
      <c r="L169" s="8">
        <v>22.1</v>
      </c>
      <c r="M169" s="8">
        <v>21.15</v>
      </c>
      <c r="N169" s="8">
        <v>20.91</v>
      </c>
      <c r="O169" s="8">
        <v>20.69</v>
      </c>
    </row>
    <row r="170" ht="14.25" customHeight="1">
      <c r="A170" s="8" t="s">
        <v>247</v>
      </c>
      <c r="B170" s="8" t="s">
        <v>34</v>
      </c>
      <c r="C170" s="8" t="s">
        <v>388</v>
      </c>
      <c r="D170" s="8">
        <v>20.78</v>
      </c>
      <c r="E170" s="8">
        <v>20.74</v>
      </c>
      <c r="F170" s="8">
        <v>20.81</v>
      </c>
      <c r="G170" s="8">
        <v>20.87</v>
      </c>
      <c r="H170" s="8">
        <v>20.95</v>
      </c>
      <c r="I170" s="8">
        <v>23.19</v>
      </c>
      <c r="J170" s="8">
        <v>23.53</v>
      </c>
      <c r="K170" s="8">
        <v>23.6</v>
      </c>
      <c r="L170" s="8">
        <v>23.61</v>
      </c>
      <c r="M170" s="8">
        <v>21.33</v>
      </c>
      <c r="N170" s="8">
        <v>21.02</v>
      </c>
      <c r="O170" s="8">
        <v>20.85</v>
      </c>
    </row>
    <row r="171" ht="14.25" customHeight="1">
      <c r="A171" s="8" t="s">
        <v>259</v>
      </c>
      <c r="B171" s="8" t="s">
        <v>34</v>
      </c>
      <c r="C171" s="8" t="s">
        <v>388</v>
      </c>
      <c r="D171" s="8">
        <v>20.41</v>
      </c>
      <c r="E171" s="8">
        <v>20.33</v>
      </c>
      <c r="F171" s="8">
        <v>20.54</v>
      </c>
      <c r="G171" s="8">
        <v>20.74</v>
      </c>
      <c r="H171" s="8">
        <v>20.98</v>
      </c>
      <c r="I171" s="8">
        <v>23.29</v>
      </c>
      <c r="J171" s="8">
        <v>23.67</v>
      </c>
      <c r="K171" s="8">
        <v>23.76</v>
      </c>
      <c r="L171" s="8">
        <v>23.73</v>
      </c>
      <c r="M171" s="8">
        <v>21.38</v>
      </c>
      <c r="N171" s="8">
        <v>20.94</v>
      </c>
      <c r="O171" s="8">
        <v>20.54</v>
      </c>
    </row>
    <row r="172" ht="14.25" customHeight="1">
      <c r="A172" s="93" t="s">
        <v>271</v>
      </c>
      <c r="B172" s="8" t="s">
        <v>34</v>
      </c>
      <c r="C172" s="8" t="s">
        <v>388</v>
      </c>
      <c r="D172" s="8">
        <v>20.79</v>
      </c>
      <c r="E172" s="8">
        <v>20.75</v>
      </c>
      <c r="F172" s="8">
        <v>20.81</v>
      </c>
      <c r="G172" s="8">
        <v>20.87</v>
      </c>
      <c r="H172" s="8">
        <v>20.95</v>
      </c>
      <c r="I172" s="8">
        <v>23.19</v>
      </c>
      <c r="J172" s="8">
        <v>23.52</v>
      </c>
      <c r="K172" s="8">
        <v>23.59</v>
      </c>
      <c r="L172" s="8">
        <v>23.61</v>
      </c>
      <c r="M172" s="8">
        <v>21.33</v>
      </c>
      <c r="N172" s="8">
        <v>21.02</v>
      </c>
      <c r="O172" s="8">
        <v>20.86</v>
      </c>
    </row>
    <row r="173" ht="14.25" customHeight="1">
      <c r="A173" s="8" t="s">
        <v>300</v>
      </c>
      <c r="B173" s="8" t="s">
        <v>34</v>
      </c>
      <c r="C173" s="8" t="s">
        <v>388</v>
      </c>
      <c r="D173" s="8">
        <v>20.84</v>
      </c>
      <c r="E173" s="8">
        <v>20.81</v>
      </c>
      <c r="F173" s="8">
        <v>20.85</v>
      </c>
      <c r="G173" s="8">
        <v>20.89</v>
      </c>
      <c r="H173" s="8">
        <v>20.94</v>
      </c>
      <c r="I173" s="8">
        <v>23.18</v>
      </c>
      <c r="J173" s="8">
        <v>23.51</v>
      </c>
      <c r="K173" s="8">
        <v>23.57</v>
      </c>
      <c r="L173" s="8">
        <v>23.6</v>
      </c>
      <c r="M173" s="8">
        <v>21.32</v>
      </c>
      <c r="N173" s="8">
        <v>21.03</v>
      </c>
      <c r="O173" s="8">
        <v>20.9</v>
      </c>
    </row>
    <row r="174" ht="14.25" customHeight="1">
      <c r="A174" s="8" t="s">
        <v>316</v>
      </c>
      <c r="B174" s="8" t="s">
        <v>34</v>
      </c>
      <c r="C174" s="8" t="s">
        <v>388</v>
      </c>
      <c r="D174" s="8">
        <v>20.56</v>
      </c>
      <c r="E174" s="8">
        <v>20.52</v>
      </c>
      <c r="F174" s="8">
        <v>20.65</v>
      </c>
      <c r="G174" s="8">
        <v>20.78</v>
      </c>
      <c r="H174" s="8">
        <v>20.93</v>
      </c>
      <c r="I174" s="8">
        <v>21.04</v>
      </c>
      <c r="J174" s="8">
        <v>21.11</v>
      </c>
      <c r="K174" s="8">
        <v>21.13</v>
      </c>
      <c r="L174" s="8">
        <v>21.1</v>
      </c>
      <c r="M174" s="8">
        <v>21.0</v>
      </c>
      <c r="N174" s="8">
        <v>20.86</v>
      </c>
      <c r="O174" s="8">
        <v>20.64</v>
      </c>
    </row>
    <row r="175" ht="14.25" customHeight="1">
      <c r="A175" s="8" t="s">
        <v>328</v>
      </c>
      <c r="B175" s="8" t="s">
        <v>34</v>
      </c>
      <c r="C175" s="8" t="s">
        <v>388</v>
      </c>
      <c r="D175" s="8">
        <v>20.38</v>
      </c>
      <c r="E175" s="8">
        <v>20.28</v>
      </c>
      <c r="F175" s="8">
        <v>20.43</v>
      </c>
      <c r="G175" s="8">
        <v>20.62</v>
      </c>
      <c r="H175" s="8">
        <v>20.85</v>
      </c>
      <c r="I175" s="8">
        <v>22.92</v>
      </c>
      <c r="J175" s="8">
        <v>23.46</v>
      </c>
      <c r="K175" s="8">
        <v>23.6</v>
      </c>
      <c r="L175" s="8">
        <v>23.62</v>
      </c>
      <c r="M175" s="8">
        <v>21.54</v>
      </c>
      <c r="N175" s="8">
        <v>20.98</v>
      </c>
      <c r="O175" s="8">
        <v>20.57</v>
      </c>
    </row>
    <row r="176" ht="14.25" customHeight="1">
      <c r="A176" s="93" t="s">
        <v>284</v>
      </c>
      <c r="B176" s="8" t="s">
        <v>34</v>
      </c>
      <c r="C176" s="8" t="s">
        <v>388</v>
      </c>
      <c r="D176" s="8">
        <v>20.74</v>
      </c>
      <c r="E176" s="8">
        <v>20.69</v>
      </c>
      <c r="F176" s="8">
        <v>20.77</v>
      </c>
      <c r="G176" s="8">
        <v>20.85</v>
      </c>
      <c r="H176" s="8">
        <v>20.95</v>
      </c>
      <c r="I176" s="8">
        <v>23.2</v>
      </c>
      <c r="J176" s="8">
        <v>23.54</v>
      </c>
      <c r="K176" s="8">
        <v>23.62</v>
      </c>
      <c r="L176" s="8">
        <v>23.63</v>
      </c>
      <c r="M176" s="8">
        <v>21.33</v>
      </c>
      <c r="N176" s="8">
        <v>21.01</v>
      </c>
      <c r="O176" s="8">
        <v>20.81</v>
      </c>
    </row>
    <row r="177" ht="14.25" customHeight="1">
      <c r="A177" s="8" t="s">
        <v>344</v>
      </c>
      <c r="B177" s="8" t="s">
        <v>34</v>
      </c>
      <c r="C177" s="8" t="s">
        <v>388</v>
      </c>
      <c r="D177" s="8">
        <v>13.19</v>
      </c>
      <c r="E177" s="8">
        <v>13.04</v>
      </c>
      <c r="F177" s="8">
        <v>15.76</v>
      </c>
      <c r="G177" s="8">
        <v>19.5</v>
      </c>
      <c r="H177" s="8">
        <v>22.75</v>
      </c>
      <c r="I177" s="8">
        <v>25.31</v>
      </c>
      <c r="J177" s="8">
        <v>26.94</v>
      </c>
      <c r="K177" s="8">
        <v>26.7</v>
      </c>
      <c r="L177" s="8">
        <v>25.13</v>
      </c>
      <c r="M177" s="8">
        <v>21.35</v>
      </c>
      <c r="N177" s="8">
        <v>17.77</v>
      </c>
      <c r="O177" s="8">
        <v>13.7</v>
      </c>
    </row>
    <row r="178" ht="14.25" customHeight="1">
      <c r="A178" s="7" t="s">
        <v>143</v>
      </c>
      <c r="B178" s="7" t="s">
        <v>38</v>
      </c>
      <c r="C178" s="7" t="s">
        <v>388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230</v>
      </c>
      <c r="B179" s="7" t="s">
        <v>38</v>
      </c>
      <c r="C179" s="7" t="s">
        <v>388</v>
      </c>
      <c r="D179" s="7">
        <v>20.58</v>
      </c>
      <c r="E179" s="7">
        <v>20.52</v>
      </c>
      <c r="F179" s="7">
        <v>20.65</v>
      </c>
      <c r="G179" s="7">
        <v>20.79</v>
      </c>
      <c r="H179" s="7">
        <v>20.95</v>
      </c>
      <c r="I179" s="7">
        <v>23.17</v>
      </c>
      <c r="J179" s="7">
        <v>23.56</v>
      </c>
      <c r="K179" s="7">
        <v>23.64</v>
      </c>
      <c r="L179" s="7">
        <v>23.64</v>
      </c>
      <c r="M179" s="7">
        <v>21.38</v>
      </c>
      <c r="N179" s="7">
        <v>20.98</v>
      </c>
      <c r="O179" s="7">
        <v>20.69</v>
      </c>
    </row>
    <row r="180" ht="14.25" customHeight="1">
      <c r="A180" s="7" t="s">
        <v>159</v>
      </c>
      <c r="B180" s="7" t="s">
        <v>38</v>
      </c>
      <c r="C180" s="7" t="s">
        <v>388</v>
      </c>
      <c r="D180" s="7"/>
      <c r="E180" s="7"/>
      <c r="F180" s="7"/>
      <c r="G180" s="7"/>
      <c r="H180" s="7"/>
      <c r="I180" s="7"/>
      <c r="J180" s="7"/>
      <c r="K180" s="7"/>
      <c r="L180" s="7"/>
      <c r="M180" s="7"/>
      <c r="N180" s="7"/>
      <c r="O180" s="7"/>
    </row>
    <row r="181" ht="14.25" customHeight="1">
      <c r="A181" s="7" t="s">
        <v>178</v>
      </c>
      <c r="B181" s="7" t="s">
        <v>38</v>
      </c>
      <c r="C181" s="7" t="s">
        <v>388</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192</v>
      </c>
      <c r="B182" s="7" t="s">
        <v>38</v>
      </c>
      <c r="C182" s="7" t="s">
        <v>388</v>
      </c>
      <c r="D182" s="7"/>
      <c r="E182" s="7"/>
      <c r="F182" s="7"/>
      <c r="G182" s="7"/>
      <c r="H182" s="7"/>
      <c r="I182" s="7"/>
      <c r="J182" s="7"/>
      <c r="K182" s="7"/>
      <c r="L182" s="7"/>
      <c r="M182" s="7"/>
      <c r="N182" s="7"/>
      <c r="O182" s="7"/>
    </row>
    <row r="183" ht="14.25" customHeight="1">
      <c r="A183" s="7" t="s">
        <v>202</v>
      </c>
      <c r="B183" s="7" t="s">
        <v>38</v>
      </c>
      <c r="C183" s="7" t="s">
        <v>388</v>
      </c>
      <c r="D183" s="7">
        <v>20.73</v>
      </c>
      <c r="E183" s="7">
        <v>20.68</v>
      </c>
      <c r="F183" s="7">
        <v>20.76</v>
      </c>
      <c r="G183" s="7">
        <v>20.84</v>
      </c>
      <c r="H183" s="7">
        <v>20.94</v>
      </c>
      <c r="I183" s="7">
        <v>23.13</v>
      </c>
      <c r="J183" s="7">
        <v>23.5</v>
      </c>
      <c r="K183" s="7">
        <v>23.58</v>
      </c>
      <c r="L183" s="7">
        <v>23.6</v>
      </c>
      <c r="M183" s="7">
        <v>21.36</v>
      </c>
      <c r="N183" s="7">
        <v>21.01</v>
      </c>
      <c r="O183" s="7">
        <v>20.81</v>
      </c>
    </row>
    <row r="184" ht="14.25" customHeight="1">
      <c r="A184" s="7" t="s">
        <v>221</v>
      </c>
      <c r="B184" s="7" t="s">
        <v>38</v>
      </c>
      <c r="C184" s="7" t="s">
        <v>388</v>
      </c>
      <c r="D184" s="7">
        <v>20.58</v>
      </c>
      <c r="E184" s="7">
        <v>20.52</v>
      </c>
      <c r="F184" s="7">
        <v>20.65</v>
      </c>
      <c r="G184" s="7">
        <v>20.79</v>
      </c>
      <c r="H184" s="7">
        <v>20.95</v>
      </c>
      <c r="I184" s="7">
        <v>23.17</v>
      </c>
      <c r="J184" s="7">
        <v>23.56</v>
      </c>
      <c r="K184" s="7">
        <v>23.64</v>
      </c>
      <c r="L184" s="7">
        <v>23.64</v>
      </c>
      <c r="M184" s="7">
        <v>21.38</v>
      </c>
      <c r="N184" s="7">
        <v>20.98</v>
      </c>
      <c r="O184" s="7">
        <v>20.69</v>
      </c>
    </row>
    <row r="185" ht="14.25" customHeight="1">
      <c r="A185" s="7" t="s">
        <v>235</v>
      </c>
      <c r="B185" s="7" t="s">
        <v>38</v>
      </c>
      <c r="C185" s="7" t="s">
        <v>388</v>
      </c>
      <c r="D185" s="7">
        <v>20.62</v>
      </c>
      <c r="E185" s="7">
        <v>20.57</v>
      </c>
      <c r="F185" s="7">
        <v>20.68</v>
      </c>
      <c r="G185" s="7">
        <v>20.8</v>
      </c>
      <c r="H185" s="7">
        <v>20.93</v>
      </c>
      <c r="I185" s="7">
        <v>21.87</v>
      </c>
      <c r="J185" s="7">
        <v>22.06</v>
      </c>
      <c r="K185" s="7">
        <v>22.11</v>
      </c>
      <c r="L185" s="7">
        <v>22.1</v>
      </c>
      <c r="M185" s="7">
        <v>21.15</v>
      </c>
      <c r="N185" s="7">
        <v>20.91</v>
      </c>
      <c r="O185" s="7">
        <v>20.69</v>
      </c>
    </row>
    <row r="186" ht="14.25" customHeight="1">
      <c r="A186" s="7" t="s">
        <v>247</v>
      </c>
      <c r="B186" s="7" t="s">
        <v>38</v>
      </c>
      <c r="C186" s="7" t="s">
        <v>388</v>
      </c>
      <c r="D186" s="7">
        <v>20.78</v>
      </c>
      <c r="E186" s="7">
        <v>20.74</v>
      </c>
      <c r="F186" s="7">
        <v>20.81</v>
      </c>
      <c r="G186" s="7">
        <v>20.87</v>
      </c>
      <c r="H186" s="7">
        <v>20.95</v>
      </c>
      <c r="I186" s="7">
        <v>23.19</v>
      </c>
      <c r="J186" s="7">
        <v>23.53</v>
      </c>
      <c r="K186" s="7">
        <v>23.6</v>
      </c>
      <c r="L186" s="7">
        <v>23.61</v>
      </c>
      <c r="M186" s="7">
        <v>21.33</v>
      </c>
      <c r="N186" s="7">
        <v>21.02</v>
      </c>
      <c r="O186" s="7">
        <v>20.85</v>
      </c>
    </row>
    <row r="187" ht="14.25" customHeight="1">
      <c r="A187" s="7" t="s">
        <v>259</v>
      </c>
      <c r="B187" s="7" t="s">
        <v>38</v>
      </c>
      <c r="C187" s="7" t="s">
        <v>388</v>
      </c>
      <c r="D187" s="7">
        <v>20.41</v>
      </c>
      <c r="E187" s="7">
        <v>20.33</v>
      </c>
      <c r="F187" s="7">
        <v>20.54</v>
      </c>
      <c r="G187" s="7">
        <v>20.74</v>
      </c>
      <c r="H187" s="7">
        <v>20.98</v>
      </c>
      <c r="I187" s="7">
        <v>23.29</v>
      </c>
      <c r="J187" s="7">
        <v>23.67</v>
      </c>
      <c r="K187" s="7">
        <v>23.76</v>
      </c>
      <c r="L187" s="7">
        <v>23.73</v>
      </c>
      <c r="M187" s="7">
        <v>21.38</v>
      </c>
      <c r="N187" s="7">
        <v>20.94</v>
      </c>
      <c r="O187" s="7">
        <v>20.54</v>
      </c>
    </row>
    <row r="188" ht="14.25" customHeight="1">
      <c r="A188" s="92" t="s">
        <v>271</v>
      </c>
      <c r="B188" s="7" t="s">
        <v>38</v>
      </c>
      <c r="C188" s="7" t="s">
        <v>388</v>
      </c>
      <c r="D188" s="7">
        <v>20.79</v>
      </c>
      <c r="E188" s="7">
        <v>20.75</v>
      </c>
      <c r="F188" s="7">
        <v>20.81</v>
      </c>
      <c r="G188" s="7">
        <v>20.87</v>
      </c>
      <c r="H188" s="7">
        <v>20.95</v>
      </c>
      <c r="I188" s="7">
        <v>23.19</v>
      </c>
      <c r="J188" s="7">
        <v>23.52</v>
      </c>
      <c r="K188" s="7">
        <v>23.59</v>
      </c>
      <c r="L188" s="7">
        <v>23.61</v>
      </c>
      <c r="M188" s="7">
        <v>21.33</v>
      </c>
      <c r="N188" s="7">
        <v>21.02</v>
      </c>
      <c r="O188" s="7">
        <v>20.86</v>
      </c>
    </row>
    <row r="189" ht="14.25" customHeight="1">
      <c r="A189" s="7" t="s">
        <v>300</v>
      </c>
      <c r="B189" s="7" t="s">
        <v>38</v>
      </c>
      <c r="C189" s="7" t="s">
        <v>388</v>
      </c>
      <c r="D189" s="7">
        <v>20.84</v>
      </c>
      <c r="E189" s="7">
        <v>20.81</v>
      </c>
      <c r="F189" s="7">
        <v>20.85</v>
      </c>
      <c r="G189" s="7">
        <v>20.89</v>
      </c>
      <c r="H189" s="7">
        <v>20.94</v>
      </c>
      <c r="I189" s="7">
        <v>23.18</v>
      </c>
      <c r="J189" s="7">
        <v>23.51</v>
      </c>
      <c r="K189" s="7">
        <v>23.57</v>
      </c>
      <c r="L189" s="7">
        <v>23.6</v>
      </c>
      <c r="M189" s="7">
        <v>21.32</v>
      </c>
      <c r="N189" s="7">
        <v>21.03</v>
      </c>
      <c r="O189" s="7">
        <v>20.9</v>
      </c>
    </row>
    <row r="190" ht="14.25" customHeight="1">
      <c r="A190" s="7" t="s">
        <v>316</v>
      </c>
      <c r="B190" s="7" t="s">
        <v>38</v>
      </c>
      <c r="C190" s="7" t="s">
        <v>388</v>
      </c>
      <c r="D190" s="7">
        <v>20.56</v>
      </c>
      <c r="E190" s="7">
        <v>20.52</v>
      </c>
      <c r="F190" s="7">
        <v>20.65</v>
      </c>
      <c r="G190" s="7">
        <v>20.78</v>
      </c>
      <c r="H190" s="7">
        <v>20.93</v>
      </c>
      <c r="I190" s="7">
        <v>21.04</v>
      </c>
      <c r="J190" s="7">
        <v>21.11</v>
      </c>
      <c r="K190" s="7">
        <v>21.13</v>
      </c>
      <c r="L190" s="7">
        <v>21.1</v>
      </c>
      <c r="M190" s="7">
        <v>21.0</v>
      </c>
      <c r="N190" s="7">
        <v>20.86</v>
      </c>
      <c r="O190" s="7">
        <v>20.64</v>
      </c>
    </row>
    <row r="191" ht="14.25" customHeight="1">
      <c r="A191" s="7" t="s">
        <v>328</v>
      </c>
      <c r="B191" s="7" t="s">
        <v>38</v>
      </c>
      <c r="C191" s="7" t="s">
        <v>388</v>
      </c>
      <c r="D191" s="7">
        <v>20.38</v>
      </c>
      <c r="E191" s="7">
        <v>20.28</v>
      </c>
      <c r="F191" s="7">
        <v>20.43</v>
      </c>
      <c r="G191" s="7">
        <v>20.62</v>
      </c>
      <c r="H191" s="7">
        <v>20.85</v>
      </c>
      <c r="I191" s="7">
        <v>22.92</v>
      </c>
      <c r="J191" s="7">
        <v>23.46</v>
      </c>
      <c r="K191" s="7">
        <v>23.6</v>
      </c>
      <c r="L191" s="7">
        <v>23.62</v>
      </c>
      <c r="M191" s="7">
        <v>21.54</v>
      </c>
      <c r="N191" s="7">
        <v>20.98</v>
      </c>
      <c r="O191" s="7">
        <v>20.57</v>
      </c>
    </row>
    <row r="192" ht="14.25" customHeight="1">
      <c r="A192" s="92" t="s">
        <v>284</v>
      </c>
      <c r="B192" s="7" t="s">
        <v>38</v>
      </c>
      <c r="C192" s="7" t="s">
        <v>388</v>
      </c>
      <c r="D192" s="7">
        <v>20.74</v>
      </c>
      <c r="E192" s="7">
        <v>20.69</v>
      </c>
      <c r="F192" s="7">
        <v>20.77</v>
      </c>
      <c r="G192" s="7">
        <v>20.85</v>
      </c>
      <c r="H192" s="7">
        <v>20.95</v>
      </c>
      <c r="I192" s="7">
        <v>23.2</v>
      </c>
      <c r="J192" s="7">
        <v>23.54</v>
      </c>
      <c r="K192" s="7">
        <v>23.62</v>
      </c>
      <c r="L192" s="7">
        <v>23.63</v>
      </c>
      <c r="M192" s="7">
        <v>21.33</v>
      </c>
      <c r="N192" s="7">
        <v>21.01</v>
      </c>
      <c r="O192" s="7">
        <v>20.81</v>
      </c>
    </row>
    <row r="193" ht="14.25" customHeight="1">
      <c r="A193" s="7" t="s">
        <v>344</v>
      </c>
      <c r="B193" s="7" t="s">
        <v>38</v>
      </c>
      <c r="C193" s="7" t="s">
        <v>388</v>
      </c>
      <c r="D193" s="7">
        <v>13.19</v>
      </c>
      <c r="E193" s="7">
        <v>13.04</v>
      </c>
      <c r="F193" s="7">
        <v>15.76</v>
      </c>
      <c r="G193" s="7">
        <v>19.5</v>
      </c>
      <c r="H193" s="7">
        <v>22.75</v>
      </c>
      <c r="I193" s="7">
        <v>25.31</v>
      </c>
      <c r="J193" s="7">
        <v>26.94</v>
      </c>
      <c r="K193" s="7">
        <v>26.7</v>
      </c>
      <c r="L193" s="7">
        <v>25.13</v>
      </c>
      <c r="M193" s="7">
        <v>21.35</v>
      </c>
      <c r="N193" s="7">
        <v>17.77</v>
      </c>
      <c r="O193" s="7">
        <v>13.7</v>
      </c>
    </row>
    <row r="194" ht="14.25" customHeight="1">
      <c r="A194" s="8" t="s">
        <v>143</v>
      </c>
      <c r="B194" s="8" t="s">
        <v>40</v>
      </c>
      <c r="C194" s="8" t="s">
        <v>388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230</v>
      </c>
      <c r="B195" s="8" t="s">
        <v>40</v>
      </c>
      <c r="C195" s="8" t="s">
        <v>388</v>
      </c>
      <c r="D195" s="8">
        <v>20.58</v>
      </c>
      <c r="E195" s="8">
        <v>20.52</v>
      </c>
      <c r="F195" s="8">
        <v>20.65</v>
      </c>
      <c r="G195" s="8">
        <v>20.79</v>
      </c>
      <c r="H195" s="8">
        <v>20.95</v>
      </c>
      <c r="I195" s="8">
        <v>23.17</v>
      </c>
      <c r="J195" s="8">
        <v>23.56</v>
      </c>
      <c r="K195" s="8">
        <v>23.64</v>
      </c>
      <c r="L195" s="8">
        <v>23.64</v>
      </c>
      <c r="M195" s="8">
        <v>21.38</v>
      </c>
      <c r="N195" s="8">
        <v>20.98</v>
      </c>
      <c r="O195" s="8">
        <v>20.69</v>
      </c>
    </row>
    <row r="196" ht="14.25" customHeight="1">
      <c r="A196" s="8" t="s">
        <v>159</v>
      </c>
      <c r="B196" s="8" t="s">
        <v>40</v>
      </c>
      <c r="C196" s="8" t="s">
        <v>388</v>
      </c>
      <c r="D196" s="8"/>
      <c r="E196" s="8"/>
      <c r="F196" s="8"/>
      <c r="G196" s="8"/>
      <c r="H196" s="8"/>
      <c r="I196" s="8"/>
      <c r="J196" s="8"/>
      <c r="K196" s="8"/>
      <c r="L196" s="8"/>
      <c r="M196" s="8"/>
      <c r="N196" s="8"/>
      <c r="O196" s="8"/>
    </row>
    <row r="197" ht="14.25" customHeight="1">
      <c r="A197" s="8" t="s">
        <v>178</v>
      </c>
      <c r="B197" s="8" t="s">
        <v>40</v>
      </c>
      <c r="C197" s="8" t="s">
        <v>388</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192</v>
      </c>
      <c r="B198" s="8" t="s">
        <v>40</v>
      </c>
      <c r="C198" s="8" t="s">
        <v>388</v>
      </c>
      <c r="D198" s="8"/>
      <c r="E198" s="8"/>
      <c r="F198" s="8"/>
      <c r="G198" s="8"/>
      <c r="H198" s="8"/>
      <c r="I198" s="8"/>
      <c r="J198" s="8"/>
      <c r="K198" s="8"/>
      <c r="L198" s="8"/>
      <c r="M198" s="8"/>
      <c r="N198" s="8"/>
      <c r="O198" s="8"/>
    </row>
    <row r="199" ht="14.25" customHeight="1">
      <c r="A199" s="8" t="s">
        <v>202</v>
      </c>
      <c r="B199" s="8" t="s">
        <v>40</v>
      </c>
      <c r="C199" s="8" t="s">
        <v>388</v>
      </c>
      <c r="D199" s="8">
        <v>20.73</v>
      </c>
      <c r="E199" s="8">
        <v>20.68</v>
      </c>
      <c r="F199" s="8">
        <v>20.76</v>
      </c>
      <c r="G199" s="8">
        <v>20.84</v>
      </c>
      <c r="H199" s="8">
        <v>20.94</v>
      </c>
      <c r="I199" s="8">
        <v>23.13</v>
      </c>
      <c r="J199" s="8">
        <v>23.5</v>
      </c>
      <c r="K199" s="8">
        <v>23.58</v>
      </c>
      <c r="L199" s="8">
        <v>23.6</v>
      </c>
      <c r="M199" s="8">
        <v>21.36</v>
      </c>
      <c r="N199" s="8">
        <v>21.01</v>
      </c>
      <c r="O199" s="8">
        <v>20.81</v>
      </c>
    </row>
    <row r="200" ht="14.25" customHeight="1">
      <c r="A200" s="8" t="s">
        <v>221</v>
      </c>
      <c r="B200" s="8" t="s">
        <v>40</v>
      </c>
      <c r="C200" s="8" t="s">
        <v>388</v>
      </c>
      <c r="D200" s="8">
        <v>20.58</v>
      </c>
      <c r="E200" s="8">
        <v>20.52</v>
      </c>
      <c r="F200" s="8">
        <v>20.65</v>
      </c>
      <c r="G200" s="8">
        <v>20.79</v>
      </c>
      <c r="H200" s="8">
        <v>20.95</v>
      </c>
      <c r="I200" s="8">
        <v>23.17</v>
      </c>
      <c r="J200" s="8">
        <v>23.56</v>
      </c>
      <c r="K200" s="8">
        <v>23.64</v>
      </c>
      <c r="L200" s="8">
        <v>23.64</v>
      </c>
      <c r="M200" s="8">
        <v>21.38</v>
      </c>
      <c r="N200" s="8">
        <v>20.98</v>
      </c>
      <c r="O200" s="8">
        <v>20.69</v>
      </c>
    </row>
    <row r="201" ht="14.25" customHeight="1">
      <c r="A201" s="8" t="s">
        <v>235</v>
      </c>
      <c r="B201" s="8" t="s">
        <v>40</v>
      </c>
      <c r="C201" s="8" t="s">
        <v>388</v>
      </c>
      <c r="D201" s="8">
        <v>20.62</v>
      </c>
      <c r="E201" s="8">
        <v>20.57</v>
      </c>
      <c r="F201" s="8">
        <v>20.68</v>
      </c>
      <c r="G201" s="8">
        <v>20.8</v>
      </c>
      <c r="H201" s="8">
        <v>20.93</v>
      </c>
      <c r="I201" s="8">
        <v>21.87</v>
      </c>
      <c r="J201" s="8">
        <v>22.06</v>
      </c>
      <c r="K201" s="8">
        <v>22.11</v>
      </c>
      <c r="L201" s="8">
        <v>22.1</v>
      </c>
      <c r="M201" s="8">
        <v>21.15</v>
      </c>
      <c r="N201" s="8">
        <v>20.91</v>
      </c>
      <c r="O201" s="8">
        <v>20.69</v>
      </c>
    </row>
    <row r="202" ht="14.25" customHeight="1">
      <c r="A202" s="8" t="s">
        <v>247</v>
      </c>
      <c r="B202" s="8" t="s">
        <v>40</v>
      </c>
      <c r="C202" s="8" t="s">
        <v>388</v>
      </c>
      <c r="D202" s="8">
        <v>20.78</v>
      </c>
      <c r="E202" s="8">
        <v>20.74</v>
      </c>
      <c r="F202" s="8">
        <v>20.81</v>
      </c>
      <c r="G202" s="8">
        <v>20.87</v>
      </c>
      <c r="H202" s="8">
        <v>20.95</v>
      </c>
      <c r="I202" s="8">
        <v>23.19</v>
      </c>
      <c r="J202" s="8">
        <v>23.53</v>
      </c>
      <c r="K202" s="8">
        <v>23.6</v>
      </c>
      <c r="L202" s="8">
        <v>23.61</v>
      </c>
      <c r="M202" s="8">
        <v>21.33</v>
      </c>
      <c r="N202" s="8">
        <v>21.02</v>
      </c>
      <c r="O202" s="8">
        <v>20.85</v>
      </c>
    </row>
    <row r="203" ht="14.25" customHeight="1">
      <c r="A203" s="8" t="s">
        <v>259</v>
      </c>
      <c r="B203" s="8" t="s">
        <v>40</v>
      </c>
      <c r="C203" s="8" t="s">
        <v>388</v>
      </c>
      <c r="D203" s="8">
        <v>20.41</v>
      </c>
      <c r="E203" s="8">
        <v>20.33</v>
      </c>
      <c r="F203" s="8">
        <v>20.54</v>
      </c>
      <c r="G203" s="8">
        <v>20.74</v>
      </c>
      <c r="H203" s="8">
        <v>20.98</v>
      </c>
      <c r="I203" s="8">
        <v>23.29</v>
      </c>
      <c r="J203" s="8">
        <v>23.67</v>
      </c>
      <c r="K203" s="8">
        <v>23.76</v>
      </c>
      <c r="L203" s="8">
        <v>23.73</v>
      </c>
      <c r="M203" s="8">
        <v>21.38</v>
      </c>
      <c r="N203" s="8">
        <v>20.94</v>
      </c>
      <c r="O203" s="8">
        <v>20.54</v>
      </c>
    </row>
    <row r="204" ht="14.25" customHeight="1">
      <c r="A204" s="93" t="s">
        <v>271</v>
      </c>
      <c r="B204" s="8" t="s">
        <v>40</v>
      </c>
      <c r="C204" s="8" t="s">
        <v>388</v>
      </c>
      <c r="D204" s="8">
        <v>20.79</v>
      </c>
      <c r="E204" s="8">
        <v>20.75</v>
      </c>
      <c r="F204" s="8">
        <v>20.81</v>
      </c>
      <c r="G204" s="8">
        <v>20.87</v>
      </c>
      <c r="H204" s="8">
        <v>20.95</v>
      </c>
      <c r="I204" s="8">
        <v>23.19</v>
      </c>
      <c r="J204" s="8">
        <v>23.52</v>
      </c>
      <c r="K204" s="8">
        <v>23.59</v>
      </c>
      <c r="L204" s="8">
        <v>23.61</v>
      </c>
      <c r="M204" s="8">
        <v>21.33</v>
      </c>
      <c r="N204" s="8">
        <v>21.02</v>
      </c>
      <c r="O204" s="8">
        <v>20.86</v>
      </c>
    </row>
    <row r="205" ht="14.25" customHeight="1">
      <c r="A205" s="8" t="s">
        <v>300</v>
      </c>
      <c r="B205" s="8" t="s">
        <v>40</v>
      </c>
      <c r="C205" s="8" t="s">
        <v>388</v>
      </c>
      <c r="D205" s="8">
        <v>20.84</v>
      </c>
      <c r="E205" s="8">
        <v>20.81</v>
      </c>
      <c r="F205" s="8">
        <v>20.85</v>
      </c>
      <c r="G205" s="8">
        <v>20.89</v>
      </c>
      <c r="H205" s="8">
        <v>20.94</v>
      </c>
      <c r="I205" s="8">
        <v>23.18</v>
      </c>
      <c r="J205" s="8">
        <v>23.51</v>
      </c>
      <c r="K205" s="8">
        <v>23.57</v>
      </c>
      <c r="L205" s="8">
        <v>23.6</v>
      </c>
      <c r="M205" s="8">
        <v>21.32</v>
      </c>
      <c r="N205" s="8">
        <v>21.03</v>
      </c>
      <c r="O205" s="8">
        <v>20.9</v>
      </c>
    </row>
    <row r="206" ht="14.25" customHeight="1">
      <c r="A206" s="8" t="s">
        <v>316</v>
      </c>
      <c r="B206" s="8" t="s">
        <v>40</v>
      </c>
      <c r="C206" s="8" t="s">
        <v>388</v>
      </c>
      <c r="D206" s="8">
        <v>20.56</v>
      </c>
      <c r="E206" s="8">
        <v>20.52</v>
      </c>
      <c r="F206" s="8">
        <v>20.65</v>
      </c>
      <c r="G206" s="8">
        <v>20.78</v>
      </c>
      <c r="H206" s="8">
        <v>20.93</v>
      </c>
      <c r="I206" s="8">
        <v>21.04</v>
      </c>
      <c r="J206" s="8">
        <v>21.11</v>
      </c>
      <c r="K206" s="8">
        <v>21.13</v>
      </c>
      <c r="L206" s="8">
        <v>21.1</v>
      </c>
      <c r="M206" s="8">
        <v>21.0</v>
      </c>
      <c r="N206" s="8">
        <v>20.86</v>
      </c>
      <c r="O206" s="8">
        <v>20.64</v>
      </c>
    </row>
    <row r="207" ht="14.25" customHeight="1">
      <c r="A207" s="8" t="s">
        <v>328</v>
      </c>
      <c r="B207" s="8" t="s">
        <v>40</v>
      </c>
      <c r="C207" s="8" t="s">
        <v>388</v>
      </c>
      <c r="D207" s="8">
        <v>20.38</v>
      </c>
      <c r="E207" s="8">
        <v>20.28</v>
      </c>
      <c r="F207" s="8">
        <v>20.43</v>
      </c>
      <c r="G207" s="8">
        <v>20.62</v>
      </c>
      <c r="H207" s="8">
        <v>20.85</v>
      </c>
      <c r="I207" s="8">
        <v>22.92</v>
      </c>
      <c r="J207" s="8">
        <v>23.46</v>
      </c>
      <c r="K207" s="8">
        <v>23.6</v>
      </c>
      <c r="L207" s="8">
        <v>23.62</v>
      </c>
      <c r="M207" s="8">
        <v>21.54</v>
      </c>
      <c r="N207" s="8">
        <v>20.98</v>
      </c>
      <c r="O207" s="8">
        <v>20.57</v>
      </c>
    </row>
    <row r="208" ht="14.25" customHeight="1">
      <c r="A208" s="93" t="s">
        <v>284</v>
      </c>
      <c r="B208" s="8" t="s">
        <v>40</v>
      </c>
      <c r="C208" s="8" t="s">
        <v>388</v>
      </c>
      <c r="D208" s="8">
        <v>20.74</v>
      </c>
      <c r="E208" s="8">
        <v>20.69</v>
      </c>
      <c r="F208" s="8">
        <v>20.77</v>
      </c>
      <c r="G208" s="8">
        <v>20.85</v>
      </c>
      <c r="H208" s="8">
        <v>20.95</v>
      </c>
      <c r="I208" s="8">
        <v>23.2</v>
      </c>
      <c r="J208" s="8">
        <v>23.54</v>
      </c>
      <c r="K208" s="8">
        <v>23.62</v>
      </c>
      <c r="L208" s="8">
        <v>23.63</v>
      </c>
      <c r="M208" s="8">
        <v>21.33</v>
      </c>
      <c r="N208" s="8">
        <v>21.01</v>
      </c>
      <c r="O208" s="8">
        <v>20.81</v>
      </c>
    </row>
    <row r="209" ht="14.25" customHeight="1">
      <c r="A209" s="8" t="s">
        <v>344</v>
      </c>
      <c r="B209" s="8" t="s">
        <v>40</v>
      </c>
      <c r="C209" s="8" t="s">
        <v>388</v>
      </c>
      <c r="D209" s="8">
        <v>13.19</v>
      </c>
      <c r="E209" s="8">
        <v>13.04</v>
      </c>
      <c r="F209" s="8">
        <v>15.76</v>
      </c>
      <c r="G209" s="8">
        <v>19.5</v>
      </c>
      <c r="H209" s="8">
        <v>22.75</v>
      </c>
      <c r="I209" s="8">
        <v>25.31</v>
      </c>
      <c r="J209" s="8">
        <v>26.94</v>
      </c>
      <c r="K209" s="8">
        <v>26.7</v>
      </c>
      <c r="L209" s="8">
        <v>25.13</v>
      </c>
      <c r="M209" s="8">
        <v>21.35</v>
      </c>
      <c r="N209" s="8">
        <v>17.77</v>
      </c>
      <c r="O209" s="8">
        <v>13.7</v>
      </c>
    </row>
    <row r="210" ht="14.25" customHeight="1">
      <c r="A210" s="7" t="s">
        <v>143</v>
      </c>
      <c r="B210" s="7" t="s">
        <v>42</v>
      </c>
      <c r="C210" s="7" t="s">
        <v>388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230</v>
      </c>
      <c r="B211" s="7" t="s">
        <v>42</v>
      </c>
      <c r="C211" s="7" t="s">
        <v>388</v>
      </c>
      <c r="D211" s="7">
        <v>20.58</v>
      </c>
      <c r="E211" s="7">
        <v>20.52</v>
      </c>
      <c r="F211" s="7">
        <v>20.65</v>
      </c>
      <c r="G211" s="7">
        <v>20.79</v>
      </c>
      <c r="H211" s="7">
        <v>20.95</v>
      </c>
      <c r="I211" s="7">
        <v>23.17</v>
      </c>
      <c r="J211" s="7">
        <v>23.56</v>
      </c>
      <c r="K211" s="7">
        <v>23.64</v>
      </c>
      <c r="L211" s="7">
        <v>23.64</v>
      </c>
      <c r="M211" s="7">
        <v>21.38</v>
      </c>
      <c r="N211" s="7">
        <v>20.98</v>
      </c>
      <c r="O211" s="7">
        <v>20.69</v>
      </c>
    </row>
    <row r="212" ht="14.25" customHeight="1">
      <c r="A212" s="7" t="s">
        <v>159</v>
      </c>
      <c r="B212" s="7" t="s">
        <v>42</v>
      </c>
      <c r="C212" s="7" t="s">
        <v>388</v>
      </c>
      <c r="D212" s="7"/>
      <c r="E212" s="7"/>
      <c r="F212" s="7"/>
      <c r="G212" s="7"/>
      <c r="H212" s="7"/>
      <c r="I212" s="7"/>
      <c r="J212" s="7"/>
      <c r="K212" s="7"/>
      <c r="L212" s="7"/>
      <c r="M212" s="7"/>
      <c r="N212" s="7"/>
      <c r="O212" s="7"/>
    </row>
    <row r="213" ht="14.25" customHeight="1">
      <c r="A213" s="7" t="s">
        <v>178</v>
      </c>
      <c r="B213" s="7" t="s">
        <v>42</v>
      </c>
      <c r="C213" s="7" t="s">
        <v>388</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192</v>
      </c>
      <c r="B214" s="7" t="s">
        <v>42</v>
      </c>
      <c r="C214" s="7" t="s">
        <v>388</v>
      </c>
      <c r="D214" s="7"/>
      <c r="E214" s="7"/>
      <c r="F214" s="7"/>
      <c r="G214" s="7"/>
      <c r="H214" s="7"/>
      <c r="I214" s="7"/>
      <c r="J214" s="7"/>
      <c r="K214" s="7"/>
      <c r="L214" s="7"/>
      <c r="M214" s="7"/>
      <c r="N214" s="7"/>
      <c r="O214" s="7"/>
    </row>
    <row r="215" ht="14.25" customHeight="1">
      <c r="A215" s="7" t="s">
        <v>202</v>
      </c>
      <c r="B215" s="7" t="s">
        <v>42</v>
      </c>
      <c r="C215" s="7" t="s">
        <v>388</v>
      </c>
      <c r="D215" s="7">
        <v>20.73</v>
      </c>
      <c r="E215" s="7">
        <v>20.68</v>
      </c>
      <c r="F215" s="7">
        <v>20.76</v>
      </c>
      <c r="G215" s="7">
        <v>20.84</v>
      </c>
      <c r="H215" s="7">
        <v>20.94</v>
      </c>
      <c r="I215" s="7">
        <v>23.13</v>
      </c>
      <c r="J215" s="7">
        <v>23.5</v>
      </c>
      <c r="K215" s="7">
        <v>23.58</v>
      </c>
      <c r="L215" s="7">
        <v>23.6</v>
      </c>
      <c r="M215" s="7">
        <v>21.36</v>
      </c>
      <c r="N215" s="7">
        <v>21.01</v>
      </c>
      <c r="O215" s="7">
        <v>20.81</v>
      </c>
    </row>
    <row r="216" ht="14.25" customHeight="1">
      <c r="A216" s="7" t="s">
        <v>221</v>
      </c>
      <c r="B216" s="7" t="s">
        <v>42</v>
      </c>
      <c r="C216" s="7" t="s">
        <v>388</v>
      </c>
      <c r="D216" s="7">
        <v>20.58</v>
      </c>
      <c r="E216" s="7">
        <v>20.52</v>
      </c>
      <c r="F216" s="7">
        <v>20.65</v>
      </c>
      <c r="G216" s="7">
        <v>20.79</v>
      </c>
      <c r="H216" s="7">
        <v>20.95</v>
      </c>
      <c r="I216" s="7">
        <v>23.17</v>
      </c>
      <c r="J216" s="7">
        <v>23.56</v>
      </c>
      <c r="K216" s="7">
        <v>23.64</v>
      </c>
      <c r="L216" s="7">
        <v>23.64</v>
      </c>
      <c r="M216" s="7">
        <v>21.38</v>
      </c>
      <c r="N216" s="7">
        <v>20.98</v>
      </c>
      <c r="O216" s="7">
        <v>20.69</v>
      </c>
    </row>
    <row r="217" ht="14.25" customHeight="1">
      <c r="A217" s="7" t="s">
        <v>235</v>
      </c>
      <c r="B217" s="7" t="s">
        <v>42</v>
      </c>
      <c r="C217" s="7" t="s">
        <v>388</v>
      </c>
      <c r="D217" s="7">
        <v>20.62</v>
      </c>
      <c r="E217" s="7">
        <v>20.57</v>
      </c>
      <c r="F217" s="7">
        <v>20.68</v>
      </c>
      <c r="G217" s="7">
        <v>20.8</v>
      </c>
      <c r="H217" s="7">
        <v>20.93</v>
      </c>
      <c r="I217" s="7">
        <v>21.87</v>
      </c>
      <c r="J217" s="7">
        <v>22.06</v>
      </c>
      <c r="K217" s="7">
        <v>22.11</v>
      </c>
      <c r="L217" s="7">
        <v>22.1</v>
      </c>
      <c r="M217" s="7">
        <v>21.15</v>
      </c>
      <c r="N217" s="7">
        <v>20.91</v>
      </c>
      <c r="O217" s="7">
        <v>20.69</v>
      </c>
    </row>
    <row r="218" ht="14.25" customHeight="1">
      <c r="A218" s="7" t="s">
        <v>247</v>
      </c>
      <c r="B218" s="7" t="s">
        <v>42</v>
      </c>
      <c r="C218" s="7" t="s">
        <v>388</v>
      </c>
      <c r="D218" s="7">
        <v>20.78</v>
      </c>
      <c r="E218" s="7">
        <v>20.74</v>
      </c>
      <c r="F218" s="7">
        <v>20.81</v>
      </c>
      <c r="G218" s="7">
        <v>20.87</v>
      </c>
      <c r="H218" s="7">
        <v>20.95</v>
      </c>
      <c r="I218" s="7">
        <v>23.19</v>
      </c>
      <c r="J218" s="7">
        <v>23.53</v>
      </c>
      <c r="K218" s="7">
        <v>23.6</v>
      </c>
      <c r="L218" s="7">
        <v>23.61</v>
      </c>
      <c r="M218" s="7">
        <v>21.33</v>
      </c>
      <c r="N218" s="7">
        <v>21.02</v>
      </c>
      <c r="O218" s="7">
        <v>20.85</v>
      </c>
    </row>
    <row r="219" ht="14.25" customHeight="1">
      <c r="A219" s="7" t="s">
        <v>259</v>
      </c>
      <c r="B219" s="7" t="s">
        <v>42</v>
      </c>
      <c r="C219" s="7" t="s">
        <v>388</v>
      </c>
      <c r="D219" s="7">
        <v>20.41</v>
      </c>
      <c r="E219" s="7">
        <v>20.33</v>
      </c>
      <c r="F219" s="7">
        <v>20.54</v>
      </c>
      <c r="G219" s="7">
        <v>20.74</v>
      </c>
      <c r="H219" s="7">
        <v>20.98</v>
      </c>
      <c r="I219" s="7">
        <v>23.29</v>
      </c>
      <c r="J219" s="7">
        <v>23.67</v>
      </c>
      <c r="K219" s="7">
        <v>23.76</v>
      </c>
      <c r="L219" s="7">
        <v>23.73</v>
      </c>
      <c r="M219" s="7">
        <v>21.38</v>
      </c>
      <c r="N219" s="7">
        <v>20.94</v>
      </c>
      <c r="O219" s="7">
        <v>20.54</v>
      </c>
    </row>
    <row r="220" ht="14.25" customHeight="1">
      <c r="A220" s="92" t="s">
        <v>271</v>
      </c>
      <c r="B220" s="7" t="s">
        <v>42</v>
      </c>
      <c r="C220" s="7" t="s">
        <v>388</v>
      </c>
      <c r="D220" s="7">
        <v>20.79</v>
      </c>
      <c r="E220" s="7">
        <v>20.75</v>
      </c>
      <c r="F220" s="7">
        <v>20.81</v>
      </c>
      <c r="G220" s="7">
        <v>20.87</v>
      </c>
      <c r="H220" s="7">
        <v>20.95</v>
      </c>
      <c r="I220" s="7">
        <v>23.19</v>
      </c>
      <c r="J220" s="7">
        <v>23.52</v>
      </c>
      <c r="K220" s="7">
        <v>23.59</v>
      </c>
      <c r="L220" s="7">
        <v>23.61</v>
      </c>
      <c r="M220" s="7">
        <v>21.33</v>
      </c>
      <c r="N220" s="7">
        <v>21.02</v>
      </c>
      <c r="O220" s="7">
        <v>20.86</v>
      </c>
    </row>
    <row r="221" ht="14.25" customHeight="1">
      <c r="A221" s="7" t="s">
        <v>300</v>
      </c>
      <c r="B221" s="7" t="s">
        <v>42</v>
      </c>
      <c r="C221" s="7" t="s">
        <v>388</v>
      </c>
      <c r="D221" s="7">
        <v>20.84</v>
      </c>
      <c r="E221" s="7">
        <v>20.81</v>
      </c>
      <c r="F221" s="7">
        <v>20.85</v>
      </c>
      <c r="G221" s="7">
        <v>20.89</v>
      </c>
      <c r="H221" s="7">
        <v>20.94</v>
      </c>
      <c r="I221" s="7">
        <v>23.18</v>
      </c>
      <c r="J221" s="7">
        <v>23.51</v>
      </c>
      <c r="K221" s="7">
        <v>23.57</v>
      </c>
      <c r="L221" s="7">
        <v>23.6</v>
      </c>
      <c r="M221" s="7">
        <v>21.32</v>
      </c>
      <c r="N221" s="7">
        <v>21.03</v>
      </c>
      <c r="O221" s="7">
        <v>20.9</v>
      </c>
    </row>
    <row r="222" ht="14.25" customHeight="1">
      <c r="A222" s="7" t="s">
        <v>316</v>
      </c>
      <c r="B222" s="7" t="s">
        <v>42</v>
      </c>
      <c r="C222" s="7" t="s">
        <v>388</v>
      </c>
      <c r="D222" s="7">
        <v>20.56</v>
      </c>
      <c r="E222" s="7">
        <v>20.52</v>
      </c>
      <c r="F222" s="7">
        <v>20.65</v>
      </c>
      <c r="G222" s="7">
        <v>20.78</v>
      </c>
      <c r="H222" s="7">
        <v>20.93</v>
      </c>
      <c r="I222" s="7">
        <v>21.04</v>
      </c>
      <c r="J222" s="7">
        <v>21.11</v>
      </c>
      <c r="K222" s="7">
        <v>21.13</v>
      </c>
      <c r="L222" s="7">
        <v>21.1</v>
      </c>
      <c r="M222" s="7">
        <v>21.0</v>
      </c>
      <c r="N222" s="7">
        <v>20.86</v>
      </c>
      <c r="O222" s="7">
        <v>20.64</v>
      </c>
    </row>
    <row r="223" ht="14.25" customHeight="1">
      <c r="A223" s="7" t="s">
        <v>328</v>
      </c>
      <c r="B223" s="7" t="s">
        <v>42</v>
      </c>
      <c r="C223" s="7" t="s">
        <v>388</v>
      </c>
      <c r="D223" s="7">
        <v>20.38</v>
      </c>
      <c r="E223" s="7">
        <v>20.28</v>
      </c>
      <c r="F223" s="7">
        <v>20.43</v>
      </c>
      <c r="G223" s="7">
        <v>20.62</v>
      </c>
      <c r="H223" s="7">
        <v>20.85</v>
      </c>
      <c r="I223" s="7">
        <v>22.92</v>
      </c>
      <c r="J223" s="7">
        <v>23.46</v>
      </c>
      <c r="K223" s="7">
        <v>23.6</v>
      </c>
      <c r="L223" s="7">
        <v>23.62</v>
      </c>
      <c r="M223" s="7">
        <v>21.54</v>
      </c>
      <c r="N223" s="7">
        <v>20.98</v>
      </c>
      <c r="O223" s="7">
        <v>20.57</v>
      </c>
    </row>
    <row r="224" ht="14.25" customHeight="1">
      <c r="A224" s="92" t="s">
        <v>284</v>
      </c>
      <c r="B224" s="7" t="s">
        <v>42</v>
      </c>
      <c r="C224" s="7" t="s">
        <v>388</v>
      </c>
      <c r="D224" s="7">
        <v>20.74</v>
      </c>
      <c r="E224" s="7">
        <v>20.69</v>
      </c>
      <c r="F224" s="7">
        <v>20.77</v>
      </c>
      <c r="G224" s="7">
        <v>20.85</v>
      </c>
      <c r="H224" s="7">
        <v>20.95</v>
      </c>
      <c r="I224" s="7">
        <v>23.2</v>
      </c>
      <c r="J224" s="7">
        <v>23.54</v>
      </c>
      <c r="K224" s="7">
        <v>23.62</v>
      </c>
      <c r="L224" s="7">
        <v>23.63</v>
      </c>
      <c r="M224" s="7">
        <v>21.33</v>
      </c>
      <c r="N224" s="7">
        <v>21.01</v>
      </c>
      <c r="O224" s="7">
        <v>20.81</v>
      </c>
    </row>
    <row r="225" ht="14.25" customHeight="1">
      <c r="A225" s="7" t="s">
        <v>344</v>
      </c>
      <c r="B225" s="7" t="s">
        <v>42</v>
      </c>
      <c r="C225" s="7" t="s">
        <v>388</v>
      </c>
      <c r="D225" s="7">
        <v>13.19</v>
      </c>
      <c r="E225" s="7">
        <v>13.04</v>
      </c>
      <c r="F225" s="7">
        <v>15.76</v>
      </c>
      <c r="G225" s="7">
        <v>19.5</v>
      </c>
      <c r="H225" s="7">
        <v>22.75</v>
      </c>
      <c r="I225" s="7">
        <v>25.31</v>
      </c>
      <c r="J225" s="7">
        <v>26.94</v>
      </c>
      <c r="K225" s="7">
        <v>26.7</v>
      </c>
      <c r="L225" s="7">
        <v>25.13</v>
      </c>
      <c r="M225" s="7">
        <v>21.35</v>
      </c>
      <c r="N225" s="7">
        <v>17.77</v>
      </c>
      <c r="O225" s="7">
        <v>13.7</v>
      </c>
    </row>
    <row r="226" ht="14.25" customHeight="1">
      <c r="A226" s="8" t="s">
        <v>143</v>
      </c>
      <c r="B226" s="8" t="s">
        <v>32</v>
      </c>
      <c r="C226" s="8" t="s">
        <v>388</v>
      </c>
      <c r="D226" s="8">
        <v>20.541</v>
      </c>
      <c r="E226" s="8">
        <v>20.346</v>
      </c>
      <c r="F226" s="8">
        <v>20.801</v>
      </c>
      <c r="G226" s="8">
        <v>22.127</v>
      </c>
      <c r="H226" s="8">
        <v>22.752</v>
      </c>
      <c r="I226" s="8">
        <v>22.868</v>
      </c>
      <c r="J226" s="8">
        <v>22.937</v>
      </c>
      <c r="K226" s="8">
        <v>22.96</v>
      </c>
      <c r="L226" s="8">
        <v>22.981</v>
      </c>
      <c r="M226" s="8">
        <v>22.822</v>
      </c>
      <c r="N226" s="8">
        <v>21.631</v>
      </c>
      <c r="O226" s="8">
        <v>20.645</v>
      </c>
    </row>
    <row r="227" ht="14.25" customHeight="1">
      <c r="A227" s="8" t="s">
        <v>159</v>
      </c>
      <c r="B227" s="8" t="s">
        <v>32</v>
      </c>
      <c r="C227" s="8" t="s">
        <v>388</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178</v>
      </c>
      <c r="B228" s="8" t="s">
        <v>32</v>
      </c>
      <c r="C228" s="8" t="s">
        <v>388</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192</v>
      </c>
      <c r="B229" s="8" t="s">
        <v>32</v>
      </c>
      <c r="C229" s="8" t="s">
        <v>388</v>
      </c>
      <c r="D229" s="8">
        <v>20.541</v>
      </c>
      <c r="E229" s="8">
        <v>20.346</v>
      </c>
      <c r="F229" s="8">
        <v>20.801</v>
      </c>
      <c r="G229" s="8">
        <v>22.127</v>
      </c>
      <c r="H229" s="8">
        <v>22.752</v>
      </c>
      <c r="I229" s="8">
        <v>22.868</v>
      </c>
      <c r="J229" s="8">
        <v>22.937</v>
      </c>
      <c r="K229" s="8">
        <v>22.96</v>
      </c>
      <c r="L229" s="8">
        <v>22.981</v>
      </c>
      <c r="M229" s="8">
        <v>22.822</v>
      </c>
      <c r="N229" s="8">
        <v>21.631</v>
      </c>
      <c r="O229" s="8">
        <v>20.645</v>
      </c>
    </row>
    <row r="230" ht="14.25" customHeight="1">
      <c r="A230" s="8" t="s">
        <v>202</v>
      </c>
      <c r="B230" s="8" t="s">
        <v>32</v>
      </c>
      <c r="C230" s="8" t="s">
        <v>388</v>
      </c>
      <c r="D230" s="8">
        <v>20.541</v>
      </c>
      <c r="E230" s="8">
        <v>20.346</v>
      </c>
      <c r="F230" s="8">
        <v>20.801</v>
      </c>
      <c r="G230" s="8">
        <v>22.127</v>
      </c>
      <c r="H230" s="8">
        <v>22.752</v>
      </c>
      <c r="I230" s="8">
        <v>22.868</v>
      </c>
      <c r="J230" s="8">
        <v>22.937</v>
      </c>
      <c r="K230" s="8">
        <v>22.96</v>
      </c>
      <c r="L230" s="8">
        <v>22.981</v>
      </c>
      <c r="M230" s="8">
        <v>22.822</v>
      </c>
      <c r="N230" s="8">
        <v>21.631</v>
      </c>
      <c r="O230" s="8">
        <v>20.645</v>
      </c>
    </row>
    <row r="231" ht="14.25" customHeight="1">
      <c r="A231" s="8" t="s">
        <v>221</v>
      </c>
      <c r="B231" s="8" t="s">
        <v>32</v>
      </c>
      <c r="C231" s="8" t="s">
        <v>388</v>
      </c>
      <c r="D231" s="8">
        <v>20.541</v>
      </c>
      <c r="E231" s="8">
        <v>20.346</v>
      </c>
      <c r="F231" s="8">
        <v>20.801</v>
      </c>
      <c r="G231" s="8">
        <v>22.127</v>
      </c>
      <c r="H231" s="8">
        <v>22.752</v>
      </c>
      <c r="I231" s="8">
        <v>22.868</v>
      </c>
      <c r="J231" s="8">
        <v>22.937</v>
      </c>
      <c r="K231" s="8">
        <v>22.96</v>
      </c>
      <c r="L231" s="8">
        <v>22.981</v>
      </c>
      <c r="M231" s="8">
        <v>22.822</v>
      </c>
      <c r="N231" s="8">
        <v>21.631</v>
      </c>
      <c r="O231" s="8">
        <v>20.645</v>
      </c>
    </row>
    <row r="232" ht="14.25" customHeight="1">
      <c r="A232" s="8" t="s">
        <v>235</v>
      </c>
      <c r="B232" s="8" t="s">
        <v>32</v>
      </c>
      <c r="C232" s="8" t="s">
        <v>388</v>
      </c>
      <c r="D232" s="8">
        <v>20.541</v>
      </c>
      <c r="E232" s="8">
        <v>20.346</v>
      </c>
      <c r="F232" s="8">
        <v>20.801</v>
      </c>
      <c r="G232" s="8">
        <v>22.127</v>
      </c>
      <c r="H232" s="8">
        <v>22.752</v>
      </c>
      <c r="I232" s="8">
        <v>22.868</v>
      </c>
      <c r="J232" s="8">
        <v>22.937</v>
      </c>
      <c r="K232" s="8">
        <v>22.96</v>
      </c>
      <c r="L232" s="8">
        <v>22.981</v>
      </c>
      <c r="M232" s="8">
        <v>22.822</v>
      </c>
      <c r="N232" s="8">
        <v>21.631</v>
      </c>
      <c r="O232" s="8">
        <v>20.645</v>
      </c>
    </row>
    <row r="233" ht="14.25" customHeight="1">
      <c r="A233" s="8" t="s">
        <v>247</v>
      </c>
      <c r="B233" s="8" t="s">
        <v>32</v>
      </c>
      <c r="C233" s="8" t="s">
        <v>388</v>
      </c>
      <c r="D233" s="8">
        <v>20.541</v>
      </c>
      <c r="E233" s="8">
        <v>20.346</v>
      </c>
      <c r="F233" s="8">
        <v>20.801</v>
      </c>
      <c r="G233" s="8">
        <v>22.127</v>
      </c>
      <c r="H233" s="8">
        <v>22.752</v>
      </c>
      <c r="I233" s="8">
        <v>22.868</v>
      </c>
      <c r="J233" s="8">
        <v>22.937</v>
      </c>
      <c r="K233" s="8">
        <v>22.96</v>
      </c>
      <c r="L233" s="8">
        <v>22.981</v>
      </c>
      <c r="M233" s="8">
        <v>22.822</v>
      </c>
      <c r="N233" s="8">
        <v>21.631</v>
      </c>
      <c r="O233" s="8">
        <v>20.645</v>
      </c>
    </row>
    <row r="234" ht="14.25" customHeight="1">
      <c r="A234" s="8" t="s">
        <v>259</v>
      </c>
      <c r="B234" s="8" t="s">
        <v>32</v>
      </c>
      <c r="C234" s="8" t="s">
        <v>388</v>
      </c>
      <c r="D234" s="8">
        <v>20.541</v>
      </c>
      <c r="E234" s="8">
        <v>20.346</v>
      </c>
      <c r="F234" s="8">
        <v>20.801</v>
      </c>
      <c r="G234" s="8">
        <v>22.127</v>
      </c>
      <c r="H234" s="8">
        <v>22.752</v>
      </c>
      <c r="I234" s="8">
        <v>22.868</v>
      </c>
      <c r="J234" s="8">
        <v>22.937</v>
      </c>
      <c r="K234" s="8">
        <v>22.96</v>
      </c>
      <c r="L234" s="8">
        <v>22.981</v>
      </c>
      <c r="M234" s="8">
        <v>22.822</v>
      </c>
      <c r="N234" s="8">
        <v>21.631</v>
      </c>
      <c r="O234" s="8">
        <v>20.645</v>
      </c>
    </row>
    <row r="235" ht="14.25" customHeight="1">
      <c r="A235" s="93" t="s">
        <v>271</v>
      </c>
      <c r="B235" s="8" t="s">
        <v>32</v>
      </c>
      <c r="C235" s="8" t="s">
        <v>388</v>
      </c>
      <c r="D235" s="8">
        <v>20.541</v>
      </c>
      <c r="E235" s="8">
        <v>20.346</v>
      </c>
      <c r="F235" s="8">
        <v>20.801</v>
      </c>
      <c r="G235" s="8">
        <v>22.127</v>
      </c>
      <c r="H235" s="8">
        <v>22.752</v>
      </c>
      <c r="I235" s="8">
        <v>22.868</v>
      </c>
      <c r="J235" s="8">
        <v>22.937</v>
      </c>
      <c r="K235" s="8">
        <v>22.96</v>
      </c>
      <c r="L235" s="8">
        <v>22.981</v>
      </c>
      <c r="M235" s="8">
        <v>22.822</v>
      </c>
      <c r="N235" s="8">
        <v>21.631</v>
      </c>
      <c r="O235" s="8">
        <v>20.645</v>
      </c>
    </row>
    <row r="236" ht="14.25" customHeight="1">
      <c r="A236" s="8" t="s">
        <v>300</v>
      </c>
      <c r="B236" s="8" t="s">
        <v>32</v>
      </c>
      <c r="C236" s="8" t="s">
        <v>388</v>
      </c>
      <c r="D236" s="8">
        <v>20.541</v>
      </c>
      <c r="E236" s="8">
        <v>20.346</v>
      </c>
      <c r="F236" s="8">
        <v>20.801</v>
      </c>
      <c r="G236" s="8">
        <v>22.127</v>
      </c>
      <c r="H236" s="8">
        <v>22.752</v>
      </c>
      <c r="I236" s="8">
        <v>22.868</v>
      </c>
      <c r="J236" s="8">
        <v>22.937</v>
      </c>
      <c r="K236" s="8">
        <v>22.96</v>
      </c>
      <c r="L236" s="8">
        <v>22.981</v>
      </c>
      <c r="M236" s="8">
        <v>22.822</v>
      </c>
      <c r="N236" s="8">
        <v>21.631</v>
      </c>
      <c r="O236" s="8">
        <v>20.645</v>
      </c>
    </row>
    <row r="237" ht="14.25" customHeight="1">
      <c r="A237" s="8" t="s">
        <v>316</v>
      </c>
      <c r="B237" s="8" t="s">
        <v>32</v>
      </c>
      <c r="C237" s="8" t="s">
        <v>388</v>
      </c>
      <c r="D237" s="8">
        <v>20.541</v>
      </c>
      <c r="E237" s="8">
        <v>20.346</v>
      </c>
      <c r="F237" s="8">
        <v>20.801</v>
      </c>
      <c r="G237" s="8">
        <v>22.127</v>
      </c>
      <c r="H237" s="8">
        <v>22.752</v>
      </c>
      <c r="I237" s="8">
        <v>22.868</v>
      </c>
      <c r="J237" s="8">
        <v>22.937</v>
      </c>
      <c r="K237" s="8">
        <v>22.96</v>
      </c>
      <c r="L237" s="8">
        <v>22.981</v>
      </c>
      <c r="M237" s="8">
        <v>22.822</v>
      </c>
      <c r="N237" s="8">
        <v>21.631</v>
      </c>
      <c r="O237" s="8">
        <v>20.645</v>
      </c>
    </row>
    <row r="238" ht="14.25" customHeight="1">
      <c r="A238" s="8" t="s">
        <v>328</v>
      </c>
      <c r="B238" s="8" t="s">
        <v>32</v>
      </c>
      <c r="C238" s="8" t="s">
        <v>388</v>
      </c>
      <c r="D238" s="8">
        <v>20.541</v>
      </c>
      <c r="E238" s="8">
        <v>20.346</v>
      </c>
      <c r="F238" s="8">
        <v>20.801</v>
      </c>
      <c r="G238" s="8">
        <v>22.127</v>
      </c>
      <c r="H238" s="8">
        <v>22.752</v>
      </c>
      <c r="I238" s="8">
        <v>22.868</v>
      </c>
      <c r="J238" s="8">
        <v>22.937</v>
      </c>
      <c r="K238" s="8">
        <v>22.96</v>
      </c>
      <c r="L238" s="8">
        <v>22.981</v>
      </c>
      <c r="M238" s="8">
        <v>22.822</v>
      </c>
      <c r="N238" s="8">
        <v>21.631</v>
      </c>
      <c r="O238" s="8">
        <v>20.645</v>
      </c>
    </row>
    <row r="239" ht="14.25" customHeight="1">
      <c r="A239" s="93" t="s">
        <v>284</v>
      </c>
      <c r="B239" s="8" t="s">
        <v>32</v>
      </c>
      <c r="C239" s="8" t="s">
        <v>388</v>
      </c>
      <c r="D239" s="8">
        <v>20.541</v>
      </c>
      <c r="E239" s="8">
        <v>20.346</v>
      </c>
      <c r="F239" s="8">
        <v>20.801</v>
      </c>
      <c r="G239" s="8">
        <v>22.127</v>
      </c>
      <c r="H239" s="8">
        <v>22.752</v>
      </c>
      <c r="I239" s="8">
        <v>22.868</v>
      </c>
      <c r="J239" s="8">
        <v>22.937</v>
      </c>
      <c r="K239" s="8">
        <v>22.96</v>
      </c>
      <c r="L239" s="8">
        <v>22.981</v>
      </c>
      <c r="M239" s="8">
        <v>22.822</v>
      </c>
      <c r="N239" s="8">
        <v>21.631</v>
      </c>
      <c r="O239" s="8">
        <v>20.645</v>
      </c>
    </row>
    <row r="240" ht="14.25" customHeight="1">
      <c r="A240" s="8" t="s">
        <v>344</v>
      </c>
      <c r="B240" s="8" t="s">
        <v>32</v>
      </c>
      <c r="C240" s="8" t="s">
        <v>388</v>
      </c>
      <c r="D240" s="8">
        <v>10.61</v>
      </c>
      <c r="E240" s="8">
        <v>10.45</v>
      </c>
      <c r="F240" s="8">
        <v>11.54</v>
      </c>
      <c r="G240" s="8">
        <v>13.27</v>
      </c>
      <c r="H240" s="8">
        <v>16.58</v>
      </c>
      <c r="I240" s="8">
        <v>19.44</v>
      </c>
      <c r="J240" s="8">
        <v>22.24</v>
      </c>
      <c r="K240" s="8">
        <v>24.28</v>
      </c>
      <c r="L240" s="8">
        <v>21.77</v>
      </c>
      <c r="M240" s="8">
        <v>17.49</v>
      </c>
      <c r="N240" s="8">
        <v>14.43</v>
      </c>
      <c r="O240" s="8">
        <v>11.56</v>
      </c>
    </row>
    <row r="241" ht="14.25" customHeight="1">
      <c r="A241" s="258" t="s">
        <v>143</v>
      </c>
      <c r="B241" s="258" t="s">
        <v>30</v>
      </c>
      <c r="C241" s="258" t="s">
        <v>388</v>
      </c>
      <c r="D241" s="258">
        <v>20.541</v>
      </c>
      <c r="E241" s="258">
        <v>20.346</v>
      </c>
      <c r="F241" s="258">
        <v>20.801</v>
      </c>
      <c r="G241" s="258">
        <v>22.127</v>
      </c>
      <c r="H241" s="258">
        <v>22.752</v>
      </c>
      <c r="I241" s="258">
        <v>22.868</v>
      </c>
      <c r="J241" s="258">
        <v>22.937</v>
      </c>
      <c r="K241" s="258">
        <v>22.96</v>
      </c>
      <c r="L241" s="258">
        <v>22.981</v>
      </c>
      <c r="M241" s="258">
        <v>22.822</v>
      </c>
      <c r="N241" s="258">
        <v>21.631</v>
      </c>
      <c r="O241" s="258">
        <v>20.645</v>
      </c>
    </row>
    <row r="242" ht="14.25" customHeight="1">
      <c r="A242" s="258" t="s">
        <v>159</v>
      </c>
      <c r="B242" s="258" t="s">
        <v>30</v>
      </c>
      <c r="C242" s="258" t="s">
        <v>388</v>
      </c>
      <c r="D242" s="258">
        <v>20.541</v>
      </c>
      <c r="E242" s="258">
        <v>20.346</v>
      </c>
      <c r="F242" s="258">
        <v>20.801</v>
      </c>
      <c r="G242" s="258">
        <v>22.127</v>
      </c>
      <c r="H242" s="258">
        <v>22.752</v>
      </c>
      <c r="I242" s="258">
        <v>22.868</v>
      </c>
      <c r="J242" s="258">
        <v>22.937</v>
      </c>
      <c r="K242" s="258">
        <v>22.96</v>
      </c>
      <c r="L242" s="258">
        <v>22.981</v>
      </c>
      <c r="M242" s="258">
        <v>22.822</v>
      </c>
      <c r="N242" s="258">
        <v>21.631</v>
      </c>
      <c r="O242" s="258">
        <v>20.645</v>
      </c>
    </row>
    <row r="243" ht="14.25" customHeight="1">
      <c r="A243" s="258" t="s">
        <v>178</v>
      </c>
      <c r="B243" s="258" t="s">
        <v>30</v>
      </c>
      <c r="C243" s="258" t="s">
        <v>388</v>
      </c>
      <c r="D243" s="258">
        <v>20.541</v>
      </c>
      <c r="E243" s="258">
        <v>20.346</v>
      </c>
      <c r="F243" s="258">
        <v>20.801</v>
      </c>
      <c r="G243" s="258">
        <v>22.127</v>
      </c>
      <c r="H243" s="258">
        <v>22.752</v>
      </c>
      <c r="I243" s="258">
        <v>22.868</v>
      </c>
      <c r="J243" s="258">
        <v>22.937</v>
      </c>
      <c r="K243" s="258">
        <v>22.96</v>
      </c>
      <c r="L243" s="258">
        <v>22.981</v>
      </c>
      <c r="M243" s="258">
        <v>22.822</v>
      </c>
      <c r="N243" s="258">
        <v>21.631</v>
      </c>
      <c r="O243" s="258">
        <v>20.645</v>
      </c>
    </row>
    <row r="244" ht="14.25" customHeight="1">
      <c r="A244" s="258" t="s">
        <v>192</v>
      </c>
      <c r="B244" s="258" t="s">
        <v>30</v>
      </c>
      <c r="C244" s="258" t="s">
        <v>388</v>
      </c>
      <c r="D244" s="258">
        <v>20.541</v>
      </c>
      <c r="E244" s="258">
        <v>20.346</v>
      </c>
      <c r="F244" s="258">
        <v>20.801</v>
      </c>
      <c r="G244" s="258">
        <v>22.127</v>
      </c>
      <c r="H244" s="258">
        <v>22.752</v>
      </c>
      <c r="I244" s="258">
        <v>22.868</v>
      </c>
      <c r="J244" s="258">
        <v>22.937</v>
      </c>
      <c r="K244" s="258">
        <v>22.96</v>
      </c>
      <c r="L244" s="258">
        <v>22.981</v>
      </c>
      <c r="M244" s="258">
        <v>22.822</v>
      </c>
      <c r="N244" s="258">
        <v>21.631</v>
      </c>
      <c r="O244" s="258">
        <v>20.645</v>
      </c>
    </row>
    <row r="245" ht="14.25" customHeight="1">
      <c r="A245" s="258" t="s">
        <v>202</v>
      </c>
      <c r="B245" s="258" t="s">
        <v>30</v>
      </c>
      <c r="C245" s="258" t="s">
        <v>388</v>
      </c>
      <c r="D245" s="258">
        <v>20.541</v>
      </c>
      <c r="E245" s="258">
        <v>20.346</v>
      </c>
      <c r="F245" s="258">
        <v>20.801</v>
      </c>
      <c r="G245" s="258">
        <v>22.127</v>
      </c>
      <c r="H245" s="258">
        <v>22.752</v>
      </c>
      <c r="I245" s="258">
        <v>22.868</v>
      </c>
      <c r="J245" s="258">
        <v>22.937</v>
      </c>
      <c r="K245" s="258">
        <v>22.96</v>
      </c>
      <c r="L245" s="258">
        <v>22.981</v>
      </c>
      <c r="M245" s="258">
        <v>22.822</v>
      </c>
      <c r="N245" s="258">
        <v>21.631</v>
      </c>
      <c r="O245" s="258">
        <v>20.645</v>
      </c>
    </row>
    <row r="246" ht="14.25" customHeight="1">
      <c r="A246" s="258" t="s">
        <v>221</v>
      </c>
      <c r="B246" s="258" t="s">
        <v>30</v>
      </c>
      <c r="C246" s="258" t="s">
        <v>388</v>
      </c>
      <c r="D246" s="258">
        <v>20.541</v>
      </c>
      <c r="E246" s="258">
        <v>20.346</v>
      </c>
      <c r="F246" s="258">
        <v>20.801</v>
      </c>
      <c r="G246" s="258">
        <v>22.127</v>
      </c>
      <c r="H246" s="258">
        <v>22.752</v>
      </c>
      <c r="I246" s="258">
        <v>22.868</v>
      </c>
      <c r="J246" s="258">
        <v>22.937</v>
      </c>
      <c r="K246" s="258">
        <v>22.96</v>
      </c>
      <c r="L246" s="258">
        <v>22.981</v>
      </c>
      <c r="M246" s="258">
        <v>22.822</v>
      </c>
      <c r="N246" s="258">
        <v>21.631</v>
      </c>
      <c r="O246" s="258">
        <v>20.645</v>
      </c>
    </row>
    <row r="247" ht="14.25" customHeight="1">
      <c r="A247" s="258" t="s">
        <v>235</v>
      </c>
      <c r="B247" s="258" t="s">
        <v>30</v>
      </c>
      <c r="C247" s="258" t="s">
        <v>388</v>
      </c>
      <c r="D247" s="258">
        <v>20.541</v>
      </c>
      <c r="E247" s="258">
        <v>20.346</v>
      </c>
      <c r="F247" s="258">
        <v>20.801</v>
      </c>
      <c r="G247" s="258">
        <v>22.127</v>
      </c>
      <c r="H247" s="258">
        <v>22.752</v>
      </c>
      <c r="I247" s="258">
        <v>22.868</v>
      </c>
      <c r="J247" s="258">
        <v>22.937</v>
      </c>
      <c r="K247" s="258">
        <v>22.96</v>
      </c>
      <c r="L247" s="258">
        <v>22.981</v>
      </c>
      <c r="M247" s="258">
        <v>22.822</v>
      </c>
      <c r="N247" s="258">
        <v>21.631</v>
      </c>
      <c r="O247" s="258">
        <v>20.645</v>
      </c>
    </row>
    <row r="248" ht="14.25" customHeight="1">
      <c r="A248" s="258" t="s">
        <v>247</v>
      </c>
      <c r="B248" s="258" t="s">
        <v>30</v>
      </c>
      <c r="C248" s="258" t="s">
        <v>388</v>
      </c>
      <c r="D248" s="258">
        <v>20.541</v>
      </c>
      <c r="E248" s="258">
        <v>20.346</v>
      </c>
      <c r="F248" s="258">
        <v>20.801</v>
      </c>
      <c r="G248" s="258">
        <v>22.127</v>
      </c>
      <c r="H248" s="258">
        <v>22.752</v>
      </c>
      <c r="I248" s="258">
        <v>22.868</v>
      </c>
      <c r="J248" s="258">
        <v>22.937</v>
      </c>
      <c r="K248" s="258">
        <v>22.96</v>
      </c>
      <c r="L248" s="258">
        <v>22.981</v>
      </c>
      <c r="M248" s="258">
        <v>22.822</v>
      </c>
      <c r="N248" s="258">
        <v>21.631</v>
      </c>
      <c r="O248" s="258">
        <v>20.645</v>
      </c>
    </row>
    <row r="249" ht="14.25" customHeight="1">
      <c r="A249" s="258" t="s">
        <v>259</v>
      </c>
      <c r="B249" s="258" t="s">
        <v>30</v>
      </c>
      <c r="C249" s="258" t="s">
        <v>388</v>
      </c>
      <c r="D249" s="258">
        <v>20.541</v>
      </c>
      <c r="E249" s="258">
        <v>20.346</v>
      </c>
      <c r="F249" s="258">
        <v>20.801</v>
      </c>
      <c r="G249" s="258">
        <v>22.127</v>
      </c>
      <c r="H249" s="258">
        <v>22.752</v>
      </c>
      <c r="I249" s="258">
        <v>22.868</v>
      </c>
      <c r="J249" s="258">
        <v>22.937</v>
      </c>
      <c r="K249" s="258">
        <v>22.96</v>
      </c>
      <c r="L249" s="258">
        <v>22.981</v>
      </c>
      <c r="M249" s="258">
        <v>22.822</v>
      </c>
      <c r="N249" s="258">
        <v>21.631</v>
      </c>
      <c r="O249" s="258">
        <v>20.645</v>
      </c>
    </row>
    <row r="250" ht="14.25" customHeight="1">
      <c r="A250" s="259" t="s">
        <v>271</v>
      </c>
      <c r="B250" s="258" t="s">
        <v>30</v>
      </c>
      <c r="C250" s="258" t="s">
        <v>388</v>
      </c>
      <c r="D250" s="258">
        <v>20.541</v>
      </c>
      <c r="E250" s="258">
        <v>20.346</v>
      </c>
      <c r="F250" s="258">
        <v>20.801</v>
      </c>
      <c r="G250" s="258">
        <v>22.127</v>
      </c>
      <c r="H250" s="258">
        <v>22.752</v>
      </c>
      <c r="I250" s="258">
        <v>22.868</v>
      </c>
      <c r="J250" s="258">
        <v>22.937</v>
      </c>
      <c r="K250" s="258">
        <v>22.96</v>
      </c>
      <c r="L250" s="258">
        <v>22.981</v>
      </c>
      <c r="M250" s="258">
        <v>22.822</v>
      </c>
      <c r="N250" s="258">
        <v>21.631</v>
      </c>
      <c r="O250" s="258">
        <v>20.645</v>
      </c>
    </row>
    <row r="251" ht="14.25" customHeight="1">
      <c r="A251" s="258" t="s">
        <v>300</v>
      </c>
      <c r="B251" s="258" t="s">
        <v>30</v>
      </c>
      <c r="C251" s="258" t="s">
        <v>388</v>
      </c>
      <c r="D251" s="258">
        <v>20.541</v>
      </c>
      <c r="E251" s="258">
        <v>20.346</v>
      </c>
      <c r="F251" s="258">
        <v>20.801</v>
      </c>
      <c r="G251" s="258">
        <v>22.127</v>
      </c>
      <c r="H251" s="258">
        <v>22.752</v>
      </c>
      <c r="I251" s="258">
        <v>22.868</v>
      </c>
      <c r="J251" s="258">
        <v>22.937</v>
      </c>
      <c r="K251" s="258">
        <v>22.96</v>
      </c>
      <c r="L251" s="258">
        <v>22.981</v>
      </c>
      <c r="M251" s="258">
        <v>22.822</v>
      </c>
      <c r="N251" s="258">
        <v>21.631</v>
      </c>
      <c r="O251" s="258">
        <v>20.645</v>
      </c>
    </row>
    <row r="252" ht="14.25" customHeight="1">
      <c r="A252" s="258" t="s">
        <v>316</v>
      </c>
      <c r="B252" s="258" t="s">
        <v>30</v>
      </c>
      <c r="C252" s="258" t="s">
        <v>388</v>
      </c>
      <c r="D252" s="258">
        <v>20.541</v>
      </c>
      <c r="E252" s="258">
        <v>20.346</v>
      </c>
      <c r="F252" s="258">
        <v>20.801</v>
      </c>
      <c r="G252" s="258">
        <v>22.127</v>
      </c>
      <c r="H252" s="258">
        <v>22.752</v>
      </c>
      <c r="I252" s="258">
        <v>22.868</v>
      </c>
      <c r="J252" s="258">
        <v>22.937</v>
      </c>
      <c r="K252" s="258">
        <v>22.96</v>
      </c>
      <c r="L252" s="258">
        <v>22.981</v>
      </c>
      <c r="M252" s="258">
        <v>22.822</v>
      </c>
      <c r="N252" s="258">
        <v>21.631</v>
      </c>
      <c r="O252" s="258">
        <v>20.645</v>
      </c>
    </row>
    <row r="253" ht="14.25" customHeight="1">
      <c r="A253" s="258" t="s">
        <v>328</v>
      </c>
      <c r="B253" s="258" t="s">
        <v>30</v>
      </c>
      <c r="C253" s="258" t="s">
        <v>388</v>
      </c>
      <c r="D253" s="258">
        <v>20.541</v>
      </c>
      <c r="E253" s="258">
        <v>20.346</v>
      </c>
      <c r="F253" s="258">
        <v>20.801</v>
      </c>
      <c r="G253" s="258">
        <v>22.127</v>
      </c>
      <c r="H253" s="258">
        <v>22.752</v>
      </c>
      <c r="I253" s="258">
        <v>22.868</v>
      </c>
      <c r="J253" s="258">
        <v>22.937</v>
      </c>
      <c r="K253" s="258">
        <v>22.96</v>
      </c>
      <c r="L253" s="258">
        <v>22.981</v>
      </c>
      <c r="M253" s="258">
        <v>22.822</v>
      </c>
      <c r="N253" s="258">
        <v>21.631</v>
      </c>
      <c r="O253" s="258">
        <v>20.645</v>
      </c>
    </row>
    <row r="254" ht="14.25" customHeight="1">
      <c r="A254" s="259" t="s">
        <v>284</v>
      </c>
      <c r="B254" s="258" t="s">
        <v>30</v>
      </c>
      <c r="C254" s="258" t="s">
        <v>388</v>
      </c>
      <c r="D254" s="258">
        <v>20.541</v>
      </c>
      <c r="E254" s="258">
        <v>20.346</v>
      </c>
      <c r="F254" s="258">
        <v>20.801</v>
      </c>
      <c r="G254" s="258">
        <v>22.127</v>
      </c>
      <c r="H254" s="258">
        <v>22.752</v>
      </c>
      <c r="I254" s="258">
        <v>22.868</v>
      </c>
      <c r="J254" s="258">
        <v>22.937</v>
      </c>
      <c r="K254" s="258">
        <v>22.96</v>
      </c>
      <c r="L254" s="258">
        <v>22.981</v>
      </c>
      <c r="M254" s="258">
        <v>22.822</v>
      </c>
      <c r="N254" s="258">
        <v>21.631</v>
      </c>
      <c r="O254" s="258">
        <v>20.645</v>
      </c>
    </row>
    <row r="255" ht="14.25" customHeight="1">
      <c r="A255" s="258" t="s">
        <v>344</v>
      </c>
      <c r="B255" s="258" t="s">
        <v>30</v>
      </c>
      <c r="C255" s="258" t="s">
        <v>388</v>
      </c>
      <c r="D255" s="258">
        <v>10.61</v>
      </c>
      <c r="E255" s="258">
        <v>10.45</v>
      </c>
      <c r="F255" s="258">
        <v>11.54</v>
      </c>
      <c r="G255" s="258">
        <v>13.27</v>
      </c>
      <c r="H255" s="258">
        <v>16.58</v>
      </c>
      <c r="I255" s="258">
        <v>19.44</v>
      </c>
      <c r="J255" s="258">
        <v>22.24</v>
      </c>
      <c r="K255" s="258">
        <v>24.28</v>
      </c>
      <c r="L255" s="258">
        <v>21.77</v>
      </c>
      <c r="M255" s="258">
        <v>17.49</v>
      </c>
      <c r="N255" s="258">
        <v>14.43</v>
      </c>
      <c r="O255" s="258">
        <v>11.56</v>
      </c>
    </row>
    <row r="256" ht="14.25" customHeight="1">
      <c r="A256" s="8" t="s">
        <v>143</v>
      </c>
      <c r="B256" s="8" t="s">
        <v>34</v>
      </c>
      <c r="C256" s="8" t="s">
        <v>389</v>
      </c>
      <c r="D256" s="8">
        <v>20.67</v>
      </c>
      <c r="E256" s="8">
        <v>20.66</v>
      </c>
      <c r="F256" s="8">
        <v>20.81</v>
      </c>
      <c r="G256" s="8">
        <v>20.97</v>
      </c>
      <c r="H256" s="8">
        <v>21.11</v>
      </c>
      <c r="I256" s="8">
        <v>23.49</v>
      </c>
      <c r="J256" s="8">
        <v>23.9</v>
      </c>
      <c r="K256" s="8">
        <v>23.96</v>
      </c>
      <c r="L256" s="8">
        <v>23.93</v>
      </c>
      <c r="M256" s="8">
        <v>21.53</v>
      </c>
      <c r="N256" s="8">
        <v>21.11</v>
      </c>
      <c r="O256" s="8">
        <v>20.79</v>
      </c>
    </row>
    <row r="257" ht="14.25" customHeight="1">
      <c r="A257" s="8" t="s">
        <v>230</v>
      </c>
      <c r="B257" s="8" t="s">
        <v>34</v>
      </c>
      <c r="C257" s="8" t="s">
        <v>389</v>
      </c>
      <c r="D257" s="8">
        <v>20.67</v>
      </c>
      <c r="E257" s="8">
        <v>20.65</v>
      </c>
      <c r="F257" s="8">
        <v>20.8</v>
      </c>
      <c r="G257" s="8">
        <v>20.96</v>
      </c>
      <c r="H257" s="8">
        <v>21.1</v>
      </c>
      <c r="I257" s="8">
        <v>23.42</v>
      </c>
      <c r="J257" s="8">
        <v>23.86</v>
      </c>
      <c r="K257" s="8">
        <v>23.93</v>
      </c>
      <c r="L257" s="8">
        <v>23.91</v>
      </c>
      <c r="M257" s="8">
        <v>21.56</v>
      </c>
      <c r="N257" s="8">
        <v>21.11</v>
      </c>
      <c r="O257" s="8">
        <v>20.79</v>
      </c>
    </row>
    <row r="258" ht="14.25" customHeight="1">
      <c r="A258" s="8" t="s">
        <v>159</v>
      </c>
      <c r="B258" s="8" t="s">
        <v>34</v>
      </c>
      <c r="C258" s="8" t="s">
        <v>389</v>
      </c>
      <c r="D258" s="8"/>
      <c r="E258" s="8"/>
      <c r="F258" s="8"/>
      <c r="G258" s="8"/>
      <c r="H258" s="8"/>
      <c r="I258" s="8"/>
      <c r="J258" s="8"/>
      <c r="K258" s="8"/>
      <c r="L258" s="8"/>
      <c r="M258" s="8"/>
      <c r="N258" s="8"/>
      <c r="O258" s="8"/>
    </row>
    <row r="259" ht="14.25" customHeight="1">
      <c r="A259" s="8" t="s">
        <v>178</v>
      </c>
      <c r="B259" s="8" t="s">
        <v>34</v>
      </c>
      <c r="C259" s="8" t="s">
        <v>389</v>
      </c>
      <c r="D259" s="8">
        <v>20.87</v>
      </c>
      <c r="E259" s="8">
        <v>20.86</v>
      </c>
      <c r="F259" s="8">
        <v>20.9</v>
      </c>
      <c r="G259" s="8">
        <v>20.95</v>
      </c>
      <c r="H259" s="8">
        <v>21.0</v>
      </c>
      <c r="I259" s="8">
        <v>23.27</v>
      </c>
      <c r="J259" s="8">
        <v>23.61</v>
      </c>
      <c r="K259" s="8">
        <v>23.68</v>
      </c>
      <c r="L259" s="8">
        <v>23.69</v>
      </c>
      <c r="M259" s="8">
        <v>21.39</v>
      </c>
      <c r="N259" s="8">
        <v>21.08</v>
      </c>
      <c r="O259" s="8">
        <v>20.94</v>
      </c>
    </row>
    <row r="260" ht="14.25" customHeight="1">
      <c r="A260" s="8" t="s">
        <v>192</v>
      </c>
      <c r="B260" s="8" t="s">
        <v>34</v>
      </c>
      <c r="C260" s="8" t="s">
        <v>389</v>
      </c>
      <c r="D260" s="8"/>
      <c r="E260" s="8"/>
      <c r="F260" s="8"/>
      <c r="G260" s="8"/>
      <c r="H260" s="8"/>
      <c r="I260" s="8"/>
      <c r="J260" s="8"/>
      <c r="K260" s="8"/>
      <c r="L260" s="8"/>
      <c r="M260" s="8"/>
      <c r="N260" s="8"/>
      <c r="O260" s="8"/>
    </row>
    <row r="261" ht="14.25" customHeight="1">
      <c r="A261" s="8" t="s">
        <v>202</v>
      </c>
      <c r="B261" s="8" t="s">
        <v>34</v>
      </c>
      <c r="C261" s="8" t="s">
        <v>389</v>
      </c>
      <c r="D261" s="8">
        <v>20.78</v>
      </c>
      <c r="E261" s="8">
        <v>20.76</v>
      </c>
      <c r="F261" s="8">
        <v>20.85</v>
      </c>
      <c r="G261" s="8">
        <v>20.95</v>
      </c>
      <c r="H261" s="8">
        <v>21.03</v>
      </c>
      <c r="I261" s="8">
        <v>23.29</v>
      </c>
      <c r="J261" s="8">
        <v>23.69</v>
      </c>
      <c r="K261" s="8">
        <v>23.76</v>
      </c>
      <c r="L261" s="8">
        <v>23.76</v>
      </c>
      <c r="M261" s="8">
        <v>21.48</v>
      </c>
      <c r="N261" s="8">
        <v>21.09</v>
      </c>
      <c r="O261" s="8">
        <v>20.87</v>
      </c>
    </row>
    <row r="262" ht="14.25" customHeight="1">
      <c r="A262" s="8" t="s">
        <v>221</v>
      </c>
      <c r="B262" s="8" t="s">
        <v>34</v>
      </c>
      <c r="C262" s="8" t="s">
        <v>389</v>
      </c>
      <c r="D262" s="8">
        <v>20.67</v>
      </c>
      <c r="E262" s="8">
        <v>20.65</v>
      </c>
      <c r="F262" s="8">
        <v>20.8</v>
      </c>
      <c r="G262" s="8">
        <v>20.96</v>
      </c>
      <c r="H262" s="8">
        <v>21.1</v>
      </c>
      <c r="I262" s="8">
        <v>23.42</v>
      </c>
      <c r="J262" s="8">
        <v>23.86</v>
      </c>
      <c r="K262" s="8">
        <v>23.93</v>
      </c>
      <c r="L262" s="8">
        <v>23.91</v>
      </c>
      <c r="M262" s="8">
        <v>21.56</v>
      </c>
      <c r="N262" s="8">
        <v>21.11</v>
      </c>
      <c r="O262" s="8">
        <v>20.79</v>
      </c>
    </row>
    <row r="263" ht="14.25" customHeight="1">
      <c r="A263" s="8" t="s">
        <v>235</v>
      </c>
      <c r="B263" s="8" t="s">
        <v>34</v>
      </c>
      <c r="C263" s="8" t="s">
        <v>389</v>
      </c>
      <c r="D263" s="8">
        <v>20.68</v>
      </c>
      <c r="E263" s="8">
        <v>20.68</v>
      </c>
      <c r="F263" s="8">
        <v>20.8</v>
      </c>
      <c r="G263" s="8">
        <v>20.94</v>
      </c>
      <c r="H263" s="8">
        <v>21.05</v>
      </c>
      <c r="I263" s="8">
        <v>22.07</v>
      </c>
      <c r="J263" s="8">
        <v>22.31</v>
      </c>
      <c r="K263" s="8">
        <v>22.34</v>
      </c>
      <c r="L263" s="8">
        <v>22.31</v>
      </c>
      <c r="M263" s="8">
        <v>21.3</v>
      </c>
      <c r="N263" s="8">
        <v>21.03</v>
      </c>
      <c r="O263" s="8">
        <v>20.78</v>
      </c>
    </row>
    <row r="264" ht="14.25" customHeight="1">
      <c r="A264" s="8" t="s">
        <v>247</v>
      </c>
      <c r="B264" s="8" t="s">
        <v>34</v>
      </c>
      <c r="C264" s="8" t="s">
        <v>389</v>
      </c>
      <c r="D264" s="8">
        <v>20.83</v>
      </c>
      <c r="E264" s="8">
        <v>20.81</v>
      </c>
      <c r="F264" s="8">
        <v>20.88</v>
      </c>
      <c r="G264" s="8">
        <v>20.96</v>
      </c>
      <c r="H264" s="8">
        <v>21.03</v>
      </c>
      <c r="I264" s="8">
        <v>23.32</v>
      </c>
      <c r="J264" s="8">
        <v>23.68</v>
      </c>
      <c r="K264" s="8">
        <v>23.74</v>
      </c>
      <c r="L264" s="8">
        <v>23.75</v>
      </c>
      <c r="M264" s="8">
        <v>21.42</v>
      </c>
      <c r="N264" s="8">
        <v>21.09</v>
      </c>
      <c r="O264" s="8">
        <v>20.9</v>
      </c>
    </row>
    <row r="265" ht="14.25" customHeight="1">
      <c r="A265" s="8" t="s">
        <v>259</v>
      </c>
      <c r="B265" s="8" t="s">
        <v>34</v>
      </c>
      <c r="C265" s="8" t="s">
        <v>389</v>
      </c>
      <c r="D265" s="8">
        <v>20.52</v>
      </c>
      <c r="E265" s="8">
        <v>20.51</v>
      </c>
      <c r="F265" s="8">
        <v>20.74</v>
      </c>
      <c r="G265" s="8">
        <v>20.98</v>
      </c>
      <c r="H265" s="8">
        <v>21.19</v>
      </c>
      <c r="I265" s="8">
        <v>23.65</v>
      </c>
      <c r="J265" s="8">
        <v>24.1</v>
      </c>
      <c r="K265" s="8">
        <v>24.16</v>
      </c>
      <c r="L265" s="8">
        <v>24.11</v>
      </c>
      <c r="M265" s="8">
        <v>21.63</v>
      </c>
      <c r="N265" s="8">
        <v>21.12</v>
      </c>
      <c r="O265" s="8">
        <v>20.69</v>
      </c>
    </row>
    <row r="266" ht="14.25" customHeight="1">
      <c r="A266" s="93" t="s">
        <v>271</v>
      </c>
      <c r="B266" s="8" t="s">
        <v>34</v>
      </c>
      <c r="C266" s="8" t="s">
        <v>389</v>
      </c>
      <c r="D266" s="8">
        <v>20.83</v>
      </c>
      <c r="E266" s="8">
        <v>20.82</v>
      </c>
      <c r="F266" s="8">
        <v>20.88</v>
      </c>
      <c r="G266" s="8">
        <v>20.96</v>
      </c>
      <c r="H266" s="8">
        <v>21.02</v>
      </c>
      <c r="I266" s="8">
        <v>23.31</v>
      </c>
      <c r="J266" s="8">
        <v>23.67</v>
      </c>
      <c r="K266" s="8">
        <v>23.73</v>
      </c>
      <c r="L266" s="8">
        <v>23.74</v>
      </c>
      <c r="M266" s="8">
        <v>21.42</v>
      </c>
      <c r="N266" s="8">
        <v>21.09</v>
      </c>
      <c r="O266" s="8">
        <v>20.91</v>
      </c>
    </row>
    <row r="267" ht="14.25" customHeight="1">
      <c r="A267" s="8" t="s">
        <v>300</v>
      </c>
      <c r="B267" s="8" t="s">
        <v>34</v>
      </c>
      <c r="C267" s="8" t="s">
        <v>389</v>
      </c>
      <c r="D267" s="8">
        <v>20.87</v>
      </c>
      <c r="E267" s="8">
        <v>20.86</v>
      </c>
      <c r="F267" s="8">
        <v>20.9</v>
      </c>
      <c r="G267" s="8">
        <v>20.95</v>
      </c>
      <c r="H267" s="8">
        <v>21.0</v>
      </c>
      <c r="I267" s="8">
        <v>23.27</v>
      </c>
      <c r="J267" s="8">
        <v>23.61</v>
      </c>
      <c r="K267" s="8">
        <v>23.68</v>
      </c>
      <c r="L267" s="8">
        <v>23.69</v>
      </c>
      <c r="M267" s="8">
        <v>21.39</v>
      </c>
      <c r="N267" s="8">
        <v>21.08</v>
      </c>
      <c r="O267" s="8">
        <v>20.94</v>
      </c>
    </row>
    <row r="268" ht="14.25" customHeight="1">
      <c r="A268" s="8" t="s">
        <v>316</v>
      </c>
      <c r="B268" s="8" t="s">
        <v>34</v>
      </c>
      <c r="C268" s="8" t="s">
        <v>389</v>
      </c>
      <c r="D268" s="8">
        <v>20.64</v>
      </c>
      <c r="E268" s="8">
        <v>20.64</v>
      </c>
      <c r="F268" s="8">
        <v>20.78</v>
      </c>
      <c r="G268" s="8">
        <v>20.93</v>
      </c>
      <c r="H268" s="8">
        <v>21.07</v>
      </c>
      <c r="I268" s="8">
        <v>21.26</v>
      </c>
      <c r="J268" s="8">
        <v>21.37</v>
      </c>
      <c r="K268" s="8">
        <v>21.38</v>
      </c>
      <c r="L268" s="8">
        <v>21.33</v>
      </c>
      <c r="M268" s="8">
        <v>21.17</v>
      </c>
      <c r="N268" s="8">
        <v>20.98</v>
      </c>
      <c r="O268" s="8">
        <v>20.73</v>
      </c>
    </row>
    <row r="269" ht="14.25" customHeight="1">
      <c r="A269" s="8" t="s">
        <v>328</v>
      </c>
      <c r="B269" s="8" t="s">
        <v>34</v>
      </c>
      <c r="C269" s="8" t="s">
        <v>389</v>
      </c>
      <c r="D269" s="8">
        <v>20.48</v>
      </c>
      <c r="E269" s="8">
        <v>20.44</v>
      </c>
      <c r="F269" s="8">
        <v>20.6</v>
      </c>
      <c r="G269" s="8">
        <v>20.84</v>
      </c>
      <c r="H269" s="8">
        <v>21.04</v>
      </c>
      <c r="I269" s="8">
        <v>23.23</v>
      </c>
      <c r="J269" s="8">
        <v>23.85</v>
      </c>
      <c r="K269" s="8">
        <v>23.99</v>
      </c>
      <c r="L269" s="8">
        <v>23.98</v>
      </c>
      <c r="M269" s="8">
        <v>21.81</v>
      </c>
      <c r="N269" s="8">
        <v>21.17</v>
      </c>
      <c r="O269" s="8">
        <v>20.72</v>
      </c>
    </row>
    <row r="270" ht="14.25" customHeight="1">
      <c r="A270" s="93" t="s">
        <v>284</v>
      </c>
      <c r="B270" s="8" t="s">
        <v>34</v>
      </c>
      <c r="C270" s="8" t="s">
        <v>389</v>
      </c>
      <c r="D270" s="8">
        <v>20.79</v>
      </c>
      <c r="E270" s="8">
        <v>20.78</v>
      </c>
      <c r="F270" s="8">
        <v>20.86</v>
      </c>
      <c r="G270" s="8">
        <v>20.96</v>
      </c>
      <c r="H270" s="8">
        <v>21.05</v>
      </c>
      <c r="I270" s="8">
        <v>23.36</v>
      </c>
      <c r="J270" s="8">
        <v>23.73</v>
      </c>
      <c r="K270" s="8">
        <v>23.79</v>
      </c>
      <c r="L270" s="8">
        <v>23.79</v>
      </c>
      <c r="M270" s="8">
        <v>21.45</v>
      </c>
      <c r="N270" s="8">
        <v>21.09</v>
      </c>
      <c r="O270" s="8">
        <v>20.88</v>
      </c>
    </row>
    <row r="271" ht="14.25" customHeight="1">
      <c r="A271" s="8" t="s">
        <v>344</v>
      </c>
      <c r="B271" s="8" t="s">
        <v>34</v>
      </c>
      <c r="C271" s="8" t="s">
        <v>389</v>
      </c>
      <c r="D271" s="8">
        <v>13.33</v>
      </c>
      <c r="E271" s="8">
        <v>13.17</v>
      </c>
      <c r="F271" s="8">
        <v>17.7</v>
      </c>
      <c r="G271" s="8">
        <v>20.9</v>
      </c>
      <c r="H271" s="8">
        <v>24.62</v>
      </c>
      <c r="I271" s="8">
        <v>30.29</v>
      </c>
      <c r="J271" s="8">
        <v>31.97</v>
      </c>
      <c r="K271" s="8">
        <v>31.6</v>
      </c>
      <c r="L271" s="8">
        <v>29.42</v>
      </c>
      <c r="M271" s="8">
        <v>23.49</v>
      </c>
      <c r="N271" s="8">
        <v>18.35</v>
      </c>
      <c r="O271" s="8">
        <v>13.91</v>
      </c>
    </row>
    <row r="272" ht="14.25" customHeight="1">
      <c r="A272" s="258" t="s">
        <v>143</v>
      </c>
      <c r="B272" s="258" t="s">
        <v>38</v>
      </c>
      <c r="C272" s="258" t="s">
        <v>389</v>
      </c>
      <c r="D272" s="258">
        <v>20.67</v>
      </c>
      <c r="E272" s="258">
        <v>20.66</v>
      </c>
      <c r="F272" s="258">
        <v>20.81</v>
      </c>
      <c r="G272" s="258">
        <v>20.97</v>
      </c>
      <c r="H272" s="258">
        <v>21.11</v>
      </c>
      <c r="I272" s="258">
        <v>23.49</v>
      </c>
      <c r="J272" s="258">
        <v>23.9</v>
      </c>
      <c r="K272" s="258">
        <v>23.96</v>
      </c>
      <c r="L272" s="258">
        <v>23.93</v>
      </c>
      <c r="M272" s="258">
        <v>21.53</v>
      </c>
      <c r="N272" s="258">
        <v>21.11</v>
      </c>
      <c r="O272" s="258">
        <v>20.79</v>
      </c>
    </row>
    <row r="273" ht="14.25" customHeight="1">
      <c r="A273" s="258" t="s">
        <v>230</v>
      </c>
      <c r="B273" s="258" t="s">
        <v>38</v>
      </c>
      <c r="C273" s="258" t="s">
        <v>389</v>
      </c>
      <c r="D273" s="258">
        <v>20.67</v>
      </c>
      <c r="E273" s="258">
        <v>20.65</v>
      </c>
      <c r="F273" s="258">
        <v>20.8</v>
      </c>
      <c r="G273" s="258">
        <v>20.96</v>
      </c>
      <c r="H273" s="258">
        <v>21.1</v>
      </c>
      <c r="I273" s="258">
        <v>23.42</v>
      </c>
      <c r="J273" s="258">
        <v>23.86</v>
      </c>
      <c r="K273" s="258">
        <v>23.93</v>
      </c>
      <c r="L273" s="258">
        <v>23.91</v>
      </c>
      <c r="M273" s="258">
        <v>21.56</v>
      </c>
      <c r="N273" s="258">
        <v>21.11</v>
      </c>
      <c r="O273" s="258">
        <v>20.79</v>
      </c>
    </row>
    <row r="274" ht="14.25" customHeight="1">
      <c r="A274" s="258" t="s">
        <v>159</v>
      </c>
      <c r="B274" s="258" t="s">
        <v>38</v>
      </c>
      <c r="C274" s="258" t="s">
        <v>389</v>
      </c>
      <c r="D274" s="258"/>
      <c r="E274" s="258"/>
      <c r="F274" s="258"/>
      <c r="G274" s="258"/>
      <c r="H274" s="258"/>
      <c r="I274" s="258"/>
      <c r="J274" s="258"/>
      <c r="K274" s="258"/>
      <c r="L274" s="258"/>
      <c r="M274" s="258"/>
      <c r="N274" s="258"/>
      <c r="O274" s="258"/>
    </row>
    <row r="275" ht="14.25" customHeight="1">
      <c r="A275" s="258" t="s">
        <v>178</v>
      </c>
      <c r="B275" s="258" t="s">
        <v>38</v>
      </c>
      <c r="C275" s="258" t="s">
        <v>389</v>
      </c>
      <c r="D275" s="258">
        <v>20.87</v>
      </c>
      <c r="E275" s="258">
        <v>20.86</v>
      </c>
      <c r="F275" s="258">
        <v>20.9</v>
      </c>
      <c r="G275" s="258">
        <v>20.95</v>
      </c>
      <c r="H275" s="258">
        <v>21.0</v>
      </c>
      <c r="I275" s="258">
        <v>23.27</v>
      </c>
      <c r="J275" s="258">
        <v>23.61</v>
      </c>
      <c r="K275" s="258">
        <v>23.68</v>
      </c>
      <c r="L275" s="258">
        <v>23.69</v>
      </c>
      <c r="M275" s="258">
        <v>21.39</v>
      </c>
      <c r="N275" s="258">
        <v>21.08</v>
      </c>
      <c r="O275" s="258">
        <v>20.94</v>
      </c>
    </row>
    <row r="276" ht="14.25" customHeight="1">
      <c r="A276" s="258" t="s">
        <v>192</v>
      </c>
      <c r="B276" s="258" t="s">
        <v>38</v>
      </c>
      <c r="C276" s="258" t="s">
        <v>389</v>
      </c>
      <c r="D276" s="258"/>
      <c r="E276" s="258"/>
      <c r="F276" s="258"/>
      <c r="G276" s="258"/>
      <c r="H276" s="258"/>
      <c r="I276" s="258"/>
      <c r="J276" s="258"/>
      <c r="K276" s="258"/>
      <c r="L276" s="258"/>
      <c r="M276" s="258"/>
      <c r="N276" s="258"/>
      <c r="O276" s="258"/>
    </row>
    <row r="277" ht="14.25" customHeight="1">
      <c r="A277" s="258" t="s">
        <v>202</v>
      </c>
      <c r="B277" s="258" t="s">
        <v>38</v>
      </c>
      <c r="C277" s="258" t="s">
        <v>389</v>
      </c>
      <c r="D277" s="258">
        <v>20.78</v>
      </c>
      <c r="E277" s="258">
        <v>20.76</v>
      </c>
      <c r="F277" s="258">
        <v>20.85</v>
      </c>
      <c r="G277" s="258">
        <v>20.95</v>
      </c>
      <c r="H277" s="258">
        <v>21.03</v>
      </c>
      <c r="I277" s="258">
        <v>23.29</v>
      </c>
      <c r="J277" s="258">
        <v>23.69</v>
      </c>
      <c r="K277" s="258">
        <v>23.76</v>
      </c>
      <c r="L277" s="258">
        <v>23.76</v>
      </c>
      <c r="M277" s="258">
        <v>21.48</v>
      </c>
      <c r="N277" s="258">
        <v>21.09</v>
      </c>
      <c r="O277" s="258">
        <v>20.87</v>
      </c>
    </row>
    <row r="278" ht="14.25" customHeight="1">
      <c r="A278" s="258" t="s">
        <v>221</v>
      </c>
      <c r="B278" s="258" t="s">
        <v>38</v>
      </c>
      <c r="C278" s="258" t="s">
        <v>389</v>
      </c>
      <c r="D278" s="258">
        <v>20.67</v>
      </c>
      <c r="E278" s="258">
        <v>20.65</v>
      </c>
      <c r="F278" s="258">
        <v>20.8</v>
      </c>
      <c r="G278" s="258">
        <v>20.96</v>
      </c>
      <c r="H278" s="258">
        <v>21.1</v>
      </c>
      <c r="I278" s="258">
        <v>23.42</v>
      </c>
      <c r="J278" s="258">
        <v>23.86</v>
      </c>
      <c r="K278" s="258">
        <v>23.93</v>
      </c>
      <c r="L278" s="258">
        <v>23.91</v>
      </c>
      <c r="M278" s="258">
        <v>21.56</v>
      </c>
      <c r="N278" s="258">
        <v>21.11</v>
      </c>
      <c r="O278" s="258">
        <v>20.79</v>
      </c>
    </row>
    <row r="279" ht="14.25" customHeight="1">
      <c r="A279" s="258" t="s">
        <v>235</v>
      </c>
      <c r="B279" s="258" t="s">
        <v>38</v>
      </c>
      <c r="C279" s="258" t="s">
        <v>389</v>
      </c>
      <c r="D279" s="258">
        <v>20.68</v>
      </c>
      <c r="E279" s="258">
        <v>20.68</v>
      </c>
      <c r="F279" s="258">
        <v>20.8</v>
      </c>
      <c r="G279" s="258">
        <v>20.94</v>
      </c>
      <c r="H279" s="258">
        <v>21.05</v>
      </c>
      <c r="I279" s="258">
        <v>22.07</v>
      </c>
      <c r="J279" s="258">
        <v>22.31</v>
      </c>
      <c r="K279" s="258">
        <v>22.34</v>
      </c>
      <c r="L279" s="258">
        <v>22.31</v>
      </c>
      <c r="M279" s="258">
        <v>21.3</v>
      </c>
      <c r="N279" s="258">
        <v>21.03</v>
      </c>
      <c r="O279" s="258">
        <v>20.78</v>
      </c>
    </row>
    <row r="280" ht="14.25" customHeight="1">
      <c r="A280" s="258" t="s">
        <v>247</v>
      </c>
      <c r="B280" s="258" t="s">
        <v>38</v>
      </c>
      <c r="C280" s="258" t="s">
        <v>389</v>
      </c>
      <c r="D280" s="258">
        <v>20.83</v>
      </c>
      <c r="E280" s="258">
        <v>20.81</v>
      </c>
      <c r="F280" s="258">
        <v>20.88</v>
      </c>
      <c r="G280" s="258">
        <v>20.96</v>
      </c>
      <c r="H280" s="258">
        <v>21.03</v>
      </c>
      <c r="I280" s="258">
        <v>23.32</v>
      </c>
      <c r="J280" s="258">
        <v>23.68</v>
      </c>
      <c r="K280" s="258">
        <v>23.74</v>
      </c>
      <c r="L280" s="258">
        <v>23.75</v>
      </c>
      <c r="M280" s="258">
        <v>21.42</v>
      </c>
      <c r="N280" s="258">
        <v>21.09</v>
      </c>
      <c r="O280" s="258">
        <v>20.9</v>
      </c>
    </row>
    <row r="281" ht="14.25" customHeight="1">
      <c r="A281" s="258" t="s">
        <v>259</v>
      </c>
      <c r="B281" s="258" t="s">
        <v>38</v>
      </c>
      <c r="C281" s="258" t="s">
        <v>389</v>
      </c>
      <c r="D281" s="258">
        <v>20.52</v>
      </c>
      <c r="E281" s="258">
        <v>20.51</v>
      </c>
      <c r="F281" s="258">
        <v>20.74</v>
      </c>
      <c r="G281" s="258">
        <v>20.98</v>
      </c>
      <c r="H281" s="258">
        <v>21.19</v>
      </c>
      <c r="I281" s="258">
        <v>23.65</v>
      </c>
      <c r="J281" s="258">
        <v>24.1</v>
      </c>
      <c r="K281" s="258">
        <v>24.16</v>
      </c>
      <c r="L281" s="258">
        <v>24.11</v>
      </c>
      <c r="M281" s="258">
        <v>21.63</v>
      </c>
      <c r="N281" s="258">
        <v>21.12</v>
      </c>
      <c r="O281" s="258">
        <v>20.69</v>
      </c>
    </row>
    <row r="282" ht="14.25" customHeight="1">
      <c r="A282" s="259" t="s">
        <v>271</v>
      </c>
      <c r="B282" s="258" t="s">
        <v>38</v>
      </c>
      <c r="C282" s="258" t="s">
        <v>389</v>
      </c>
      <c r="D282" s="258">
        <v>20.83</v>
      </c>
      <c r="E282" s="258">
        <v>20.82</v>
      </c>
      <c r="F282" s="258">
        <v>20.88</v>
      </c>
      <c r="G282" s="258">
        <v>20.96</v>
      </c>
      <c r="H282" s="258">
        <v>21.02</v>
      </c>
      <c r="I282" s="258">
        <v>23.31</v>
      </c>
      <c r="J282" s="258">
        <v>23.67</v>
      </c>
      <c r="K282" s="258">
        <v>23.73</v>
      </c>
      <c r="L282" s="258">
        <v>23.74</v>
      </c>
      <c r="M282" s="258">
        <v>21.42</v>
      </c>
      <c r="N282" s="258">
        <v>21.09</v>
      </c>
      <c r="O282" s="258">
        <v>20.91</v>
      </c>
    </row>
    <row r="283" ht="14.25" customHeight="1">
      <c r="A283" s="258" t="s">
        <v>300</v>
      </c>
      <c r="B283" s="258" t="s">
        <v>38</v>
      </c>
      <c r="C283" s="258" t="s">
        <v>389</v>
      </c>
      <c r="D283" s="258">
        <v>20.87</v>
      </c>
      <c r="E283" s="258">
        <v>20.86</v>
      </c>
      <c r="F283" s="258">
        <v>20.9</v>
      </c>
      <c r="G283" s="258">
        <v>20.95</v>
      </c>
      <c r="H283" s="258">
        <v>21.0</v>
      </c>
      <c r="I283" s="258">
        <v>23.27</v>
      </c>
      <c r="J283" s="258">
        <v>23.61</v>
      </c>
      <c r="K283" s="258">
        <v>23.68</v>
      </c>
      <c r="L283" s="258">
        <v>23.69</v>
      </c>
      <c r="M283" s="258">
        <v>21.39</v>
      </c>
      <c r="N283" s="258">
        <v>21.08</v>
      </c>
      <c r="O283" s="258">
        <v>20.94</v>
      </c>
    </row>
    <row r="284" ht="14.25" customHeight="1">
      <c r="A284" s="258" t="s">
        <v>316</v>
      </c>
      <c r="B284" s="258" t="s">
        <v>38</v>
      </c>
      <c r="C284" s="258" t="s">
        <v>389</v>
      </c>
      <c r="D284" s="258">
        <v>20.64</v>
      </c>
      <c r="E284" s="258">
        <v>20.64</v>
      </c>
      <c r="F284" s="258">
        <v>20.78</v>
      </c>
      <c r="G284" s="258">
        <v>20.93</v>
      </c>
      <c r="H284" s="258">
        <v>21.07</v>
      </c>
      <c r="I284" s="258">
        <v>21.26</v>
      </c>
      <c r="J284" s="258">
        <v>21.37</v>
      </c>
      <c r="K284" s="258">
        <v>21.38</v>
      </c>
      <c r="L284" s="258">
        <v>21.33</v>
      </c>
      <c r="M284" s="258">
        <v>21.17</v>
      </c>
      <c r="N284" s="258">
        <v>20.98</v>
      </c>
      <c r="O284" s="258">
        <v>20.73</v>
      </c>
    </row>
    <row r="285" ht="14.25" customHeight="1">
      <c r="A285" s="258" t="s">
        <v>328</v>
      </c>
      <c r="B285" s="258" t="s">
        <v>38</v>
      </c>
      <c r="C285" s="258" t="s">
        <v>389</v>
      </c>
      <c r="D285" s="258">
        <v>20.48</v>
      </c>
      <c r="E285" s="258">
        <v>20.44</v>
      </c>
      <c r="F285" s="258">
        <v>20.6</v>
      </c>
      <c r="G285" s="258">
        <v>20.84</v>
      </c>
      <c r="H285" s="258">
        <v>21.04</v>
      </c>
      <c r="I285" s="258">
        <v>23.23</v>
      </c>
      <c r="J285" s="258">
        <v>23.85</v>
      </c>
      <c r="K285" s="258">
        <v>23.99</v>
      </c>
      <c r="L285" s="258">
        <v>23.98</v>
      </c>
      <c r="M285" s="258">
        <v>21.81</v>
      </c>
      <c r="N285" s="258">
        <v>21.17</v>
      </c>
      <c r="O285" s="258">
        <v>20.72</v>
      </c>
    </row>
    <row r="286" ht="14.25" customHeight="1">
      <c r="A286" s="259" t="s">
        <v>284</v>
      </c>
      <c r="B286" s="258" t="s">
        <v>38</v>
      </c>
      <c r="C286" s="258" t="s">
        <v>389</v>
      </c>
      <c r="D286" s="258">
        <v>20.79</v>
      </c>
      <c r="E286" s="258">
        <v>20.78</v>
      </c>
      <c r="F286" s="258">
        <v>20.86</v>
      </c>
      <c r="G286" s="258">
        <v>20.96</v>
      </c>
      <c r="H286" s="258">
        <v>21.05</v>
      </c>
      <c r="I286" s="258">
        <v>23.36</v>
      </c>
      <c r="J286" s="258">
        <v>23.73</v>
      </c>
      <c r="K286" s="258">
        <v>23.79</v>
      </c>
      <c r="L286" s="258">
        <v>23.79</v>
      </c>
      <c r="M286" s="258">
        <v>21.45</v>
      </c>
      <c r="N286" s="258">
        <v>21.09</v>
      </c>
      <c r="O286" s="258">
        <v>20.88</v>
      </c>
    </row>
    <row r="287" ht="14.25" customHeight="1">
      <c r="A287" s="258" t="s">
        <v>344</v>
      </c>
      <c r="B287" s="258" t="s">
        <v>38</v>
      </c>
      <c r="C287" s="258" t="s">
        <v>389</v>
      </c>
      <c r="D287" s="258">
        <v>13.33</v>
      </c>
      <c r="E287" s="258">
        <v>13.17</v>
      </c>
      <c r="F287" s="258">
        <v>17.7</v>
      </c>
      <c r="G287" s="258">
        <v>20.9</v>
      </c>
      <c r="H287" s="258">
        <v>24.62</v>
      </c>
      <c r="I287" s="258">
        <v>30.29</v>
      </c>
      <c r="J287" s="258">
        <v>31.97</v>
      </c>
      <c r="K287" s="258">
        <v>31.6</v>
      </c>
      <c r="L287" s="258">
        <v>29.42</v>
      </c>
      <c r="M287" s="258">
        <v>23.49</v>
      </c>
      <c r="N287" s="258">
        <v>18.35</v>
      </c>
      <c r="O287" s="258">
        <v>13.91</v>
      </c>
    </row>
    <row r="288" ht="14.25" customHeight="1">
      <c r="A288" s="8" t="s">
        <v>143</v>
      </c>
      <c r="B288" s="8" t="s">
        <v>40</v>
      </c>
      <c r="C288" s="8" t="s">
        <v>389</v>
      </c>
      <c r="D288" s="8">
        <v>20.67</v>
      </c>
      <c r="E288" s="8">
        <v>20.66</v>
      </c>
      <c r="F288" s="8">
        <v>20.81</v>
      </c>
      <c r="G288" s="8">
        <v>20.97</v>
      </c>
      <c r="H288" s="8">
        <v>21.11</v>
      </c>
      <c r="I288" s="8">
        <v>23.49</v>
      </c>
      <c r="J288" s="8">
        <v>23.9</v>
      </c>
      <c r="K288" s="8">
        <v>23.96</v>
      </c>
      <c r="L288" s="8">
        <v>23.93</v>
      </c>
      <c r="M288" s="8">
        <v>21.53</v>
      </c>
      <c r="N288" s="8">
        <v>21.11</v>
      </c>
      <c r="O288" s="8">
        <v>20.79</v>
      </c>
    </row>
    <row r="289" ht="14.25" customHeight="1">
      <c r="A289" s="8" t="s">
        <v>230</v>
      </c>
      <c r="B289" s="8" t="s">
        <v>40</v>
      </c>
      <c r="C289" s="8" t="s">
        <v>389</v>
      </c>
      <c r="D289" s="8">
        <v>20.67</v>
      </c>
      <c r="E289" s="8">
        <v>20.65</v>
      </c>
      <c r="F289" s="8">
        <v>20.8</v>
      </c>
      <c r="G289" s="8">
        <v>20.96</v>
      </c>
      <c r="H289" s="8">
        <v>21.1</v>
      </c>
      <c r="I289" s="8">
        <v>23.42</v>
      </c>
      <c r="J289" s="8">
        <v>23.86</v>
      </c>
      <c r="K289" s="8">
        <v>23.93</v>
      </c>
      <c r="L289" s="8">
        <v>23.91</v>
      </c>
      <c r="M289" s="8">
        <v>21.56</v>
      </c>
      <c r="N289" s="8">
        <v>21.11</v>
      </c>
      <c r="O289" s="8">
        <v>20.79</v>
      </c>
    </row>
    <row r="290" ht="14.25" customHeight="1">
      <c r="A290" s="8" t="s">
        <v>159</v>
      </c>
      <c r="B290" s="8" t="s">
        <v>40</v>
      </c>
      <c r="C290" s="8" t="s">
        <v>389</v>
      </c>
      <c r="D290" s="8"/>
      <c r="E290" s="8"/>
      <c r="F290" s="8"/>
      <c r="G290" s="8"/>
      <c r="H290" s="8"/>
      <c r="I290" s="8"/>
      <c r="J290" s="8"/>
      <c r="K290" s="8"/>
      <c r="L290" s="8"/>
      <c r="M290" s="8"/>
      <c r="N290" s="8"/>
      <c r="O290" s="8"/>
    </row>
    <row r="291" ht="14.25" customHeight="1">
      <c r="A291" s="8" t="s">
        <v>178</v>
      </c>
      <c r="B291" s="8" t="s">
        <v>40</v>
      </c>
      <c r="C291" s="8" t="s">
        <v>389</v>
      </c>
      <c r="D291" s="8">
        <v>20.87</v>
      </c>
      <c r="E291" s="8">
        <v>20.86</v>
      </c>
      <c r="F291" s="8">
        <v>20.9</v>
      </c>
      <c r="G291" s="8">
        <v>20.95</v>
      </c>
      <c r="H291" s="8">
        <v>21.0</v>
      </c>
      <c r="I291" s="8">
        <v>23.27</v>
      </c>
      <c r="J291" s="8">
        <v>23.61</v>
      </c>
      <c r="K291" s="8">
        <v>23.68</v>
      </c>
      <c r="L291" s="8">
        <v>23.69</v>
      </c>
      <c r="M291" s="8">
        <v>21.39</v>
      </c>
      <c r="N291" s="8">
        <v>21.08</v>
      </c>
      <c r="O291" s="8">
        <v>20.94</v>
      </c>
    </row>
    <row r="292" ht="14.25" customHeight="1">
      <c r="A292" s="8" t="s">
        <v>192</v>
      </c>
      <c r="B292" s="8" t="s">
        <v>40</v>
      </c>
      <c r="C292" s="8" t="s">
        <v>389</v>
      </c>
      <c r="D292" s="8"/>
      <c r="E292" s="8"/>
      <c r="F292" s="8"/>
      <c r="G292" s="8"/>
      <c r="H292" s="8"/>
      <c r="I292" s="8"/>
      <c r="J292" s="8"/>
      <c r="K292" s="8"/>
      <c r="L292" s="8"/>
      <c r="M292" s="8"/>
      <c r="N292" s="8"/>
      <c r="O292" s="8"/>
    </row>
    <row r="293" ht="14.25" customHeight="1">
      <c r="A293" s="8" t="s">
        <v>202</v>
      </c>
      <c r="B293" s="8" t="s">
        <v>40</v>
      </c>
      <c r="C293" s="8" t="s">
        <v>389</v>
      </c>
      <c r="D293" s="8">
        <v>20.78</v>
      </c>
      <c r="E293" s="8">
        <v>20.76</v>
      </c>
      <c r="F293" s="8">
        <v>20.85</v>
      </c>
      <c r="G293" s="8">
        <v>20.95</v>
      </c>
      <c r="H293" s="8">
        <v>21.03</v>
      </c>
      <c r="I293" s="8">
        <v>23.29</v>
      </c>
      <c r="J293" s="8">
        <v>23.69</v>
      </c>
      <c r="K293" s="8">
        <v>23.76</v>
      </c>
      <c r="L293" s="8">
        <v>23.76</v>
      </c>
      <c r="M293" s="8">
        <v>21.48</v>
      </c>
      <c r="N293" s="8">
        <v>21.09</v>
      </c>
      <c r="O293" s="8">
        <v>20.87</v>
      </c>
    </row>
    <row r="294" ht="14.25" customHeight="1">
      <c r="A294" s="8" t="s">
        <v>221</v>
      </c>
      <c r="B294" s="8" t="s">
        <v>40</v>
      </c>
      <c r="C294" s="8" t="s">
        <v>389</v>
      </c>
      <c r="D294" s="8">
        <v>20.67</v>
      </c>
      <c r="E294" s="8">
        <v>20.65</v>
      </c>
      <c r="F294" s="8">
        <v>20.8</v>
      </c>
      <c r="G294" s="8">
        <v>20.96</v>
      </c>
      <c r="H294" s="8">
        <v>21.1</v>
      </c>
      <c r="I294" s="8">
        <v>23.42</v>
      </c>
      <c r="J294" s="8">
        <v>23.86</v>
      </c>
      <c r="K294" s="8">
        <v>23.93</v>
      </c>
      <c r="L294" s="8">
        <v>23.91</v>
      </c>
      <c r="M294" s="8">
        <v>21.56</v>
      </c>
      <c r="N294" s="8">
        <v>21.11</v>
      </c>
      <c r="O294" s="8">
        <v>20.79</v>
      </c>
    </row>
    <row r="295" ht="14.25" customHeight="1">
      <c r="A295" s="8" t="s">
        <v>235</v>
      </c>
      <c r="B295" s="8" t="s">
        <v>40</v>
      </c>
      <c r="C295" s="8" t="s">
        <v>389</v>
      </c>
      <c r="D295" s="8">
        <v>20.68</v>
      </c>
      <c r="E295" s="8">
        <v>20.68</v>
      </c>
      <c r="F295" s="8">
        <v>20.8</v>
      </c>
      <c r="G295" s="8">
        <v>20.94</v>
      </c>
      <c r="H295" s="8">
        <v>21.05</v>
      </c>
      <c r="I295" s="8">
        <v>22.07</v>
      </c>
      <c r="J295" s="8">
        <v>22.31</v>
      </c>
      <c r="K295" s="8">
        <v>22.34</v>
      </c>
      <c r="L295" s="8">
        <v>22.31</v>
      </c>
      <c r="M295" s="8">
        <v>21.3</v>
      </c>
      <c r="N295" s="8">
        <v>21.03</v>
      </c>
      <c r="O295" s="8">
        <v>20.78</v>
      </c>
    </row>
    <row r="296" ht="14.25" customHeight="1">
      <c r="A296" s="8" t="s">
        <v>247</v>
      </c>
      <c r="B296" s="8" t="s">
        <v>40</v>
      </c>
      <c r="C296" s="8" t="s">
        <v>389</v>
      </c>
      <c r="D296" s="8">
        <v>20.83</v>
      </c>
      <c r="E296" s="8">
        <v>20.81</v>
      </c>
      <c r="F296" s="8">
        <v>20.88</v>
      </c>
      <c r="G296" s="8">
        <v>20.96</v>
      </c>
      <c r="H296" s="8">
        <v>21.03</v>
      </c>
      <c r="I296" s="8">
        <v>23.32</v>
      </c>
      <c r="J296" s="8">
        <v>23.68</v>
      </c>
      <c r="K296" s="8">
        <v>23.74</v>
      </c>
      <c r="L296" s="8">
        <v>23.75</v>
      </c>
      <c r="M296" s="8">
        <v>21.42</v>
      </c>
      <c r="N296" s="8">
        <v>21.09</v>
      </c>
      <c r="O296" s="8">
        <v>20.9</v>
      </c>
    </row>
    <row r="297" ht="14.25" customHeight="1">
      <c r="A297" s="8" t="s">
        <v>259</v>
      </c>
      <c r="B297" s="8" t="s">
        <v>40</v>
      </c>
      <c r="C297" s="8" t="s">
        <v>389</v>
      </c>
      <c r="D297" s="8">
        <v>20.52</v>
      </c>
      <c r="E297" s="8">
        <v>20.51</v>
      </c>
      <c r="F297" s="8">
        <v>20.74</v>
      </c>
      <c r="G297" s="8">
        <v>20.98</v>
      </c>
      <c r="H297" s="8">
        <v>21.19</v>
      </c>
      <c r="I297" s="8">
        <v>23.65</v>
      </c>
      <c r="J297" s="8">
        <v>24.1</v>
      </c>
      <c r="K297" s="8">
        <v>24.16</v>
      </c>
      <c r="L297" s="8">
        <v>24.11</v>
      </c>
      <c r="M297" s="8">
        <v>21.63</v>
      </c>
      <c r="N297" s="8">
        <v>21.12</v>
      </c>
      <c r="O297" s="8">
        <v>20.69</v>
      </c>
    </row>
    <row r="298" ht="14.25" customHeight="1">
      <c r="A298" s="93" t="s">
        <v>271</v>
      </c>
      <c r="B298" s="8" t="s">
        <v>40</v>
      </c>
      <c r="C298" s="8" t="s">
        <v>389</v>
      </c>
      <c r="D298" s="8">
        <v>20.83</v>
      </c>
      <c r="E298" s="8">
        <v>20.82</v>
      </c>
      <c r="F298" s="8">
        <v>20.88</v>
      </c>
      <c r="G298" s="8">
        <v>20.96</v>
      </c>
      <c r="H298" s="8">
        <v>21.02</v>
      </c>
      <c r="I298" s="8">
        <v>23.31</v>
      </c>
      <c r="J298" s="8">
        <v>23.67</v>
      </c>
      <c r="K298" s="8">
        <v>23.73</v>
      </c>
      <c r="L298" s="8">
        <v>23.74</v>
      </c>
      <c r="M298" s="8">
        <v>21.42</v>
      </c>
      <c r="N298" s="8">
        <v>21.09</v>
      </c>
      <c r="O298" s="8">
        <v>20.91</v>
      </c>
    </row>
    <row r="299" ht="14.25" customHeight="1">
      <c r="A299" s="8" t="s">
        <v>300</v>
      </c>
      <c r="B299" s="8" t="s">
        <v>40</v>
      </c>
      <c r="C299" s="8" t="s">
        <v>389</v>
      </c>
      <c r="D299" s="8">
        <v>20.87</v>
      </c>
      <c r="E299" s="8">
        <v>20.86</v>
      </c>
      <c r="F299" s="8">
        <v>20.9</v>
      </c>
      <c r="G299" s="8">
        <v>20.95</v>
      </c>
      <c r="H299" s="8">
        <v>21.0</v>
      </c>
      <c r="I299" s="8">
        <v>23.27</v>
      </c>
      <c r="J299" s="8">
        <v>23.61</v>
      </c>
      <c r="K299" s="8">
        <v>23.68</v>
      </c>
      <c r="L299" s="8">
        <v>23.69</v>
      </c>
      <c r="M299" s="8">
        <v>21.39</v>
      </c>
      <c r="N299" s="8">
        <v>21.08</v>
      </c>
      <c r="O299" s="8">
        <v>20.94</v>
      </c>
    </row>
    <row r="300" ht="14.25" customHeight="1">
      <c r="A300" s="8" t="s">
        <v>316</v>
      </c>
      <c r="B300" s="8" t="s">
        <v>40</v>
      </c>
      <c r="C300" s="8" t="s">
        <v>389</v>
      </c>
      <c r="D300" s="8">
        <v>20.64</v>
      </c>
      <c r="E300" s="8">
        <v>20.64</v>
      </c>
      <c r="F300" s="8">
        <v>20.78</v>
      </c>
      <c r="G300" s="8">
        <v>20.93</v>
      </c>
      <c r="H300" s="8">
        <v>21.07</v>
      </c>
      <c r="I300" s="8">
        <v>21.26</v>
      </c>
      <c r="J300" s="8">
        <v>21.37</v>
      </c>
      <c r="K300" s="8">
        <v>21.38</v>
      </c>
      <c r="L300" s="8">
        <v>21.33</v>
      </c>
      <c r="M300" s="8">
        <v>21.17</v>
      </c>
      <c r="N300" s="8">
        <v>20.98</v>
      </c>
      <c r="O300" s="8">
        <v>20.73</v>
      </c>
    </row>
    <row r="301" ht="14.25" customHeight="1">
      <c r="A301" s="8" t="s">
        <v>328</v>
      </c>
      <c r="B301" s="8" t="s">
        <v>40</v>
      </c>
      <c r="C301" s="8" t="s">
        <v>389</v>
      </c>
      <c r="D301" s="8">
        <v>20.48</v>
      </c>
      <c r="E301" s="8">
        <v>20.44</v>
      </c>
      <c r="F301" s="8">
        <v>20.6</v>
      </c>
      <c r="G301" s="8">
        <v>20.84</v>
      </c>
      <c r="H301" s="8">
        <v>21.04</v>
      </c>
      <c r="I301" s="8">
        <v>23.23</v>
      </c>
      <c r="J301" s="8">
        <v>23.85</v>
      </c>
      <c r="K301" s="8">
        <v>23.99</v>
      </c>
      <c r="L301" s="8">
        <v>23.98</v>
      </c>
      <c r="M301" s="8">
        <v>21.81</v>
      </c>
      <c r="N301" s="8">
        <v>21.17</v>
      </c>
      <c r="O301" s="8">
        <v>20.72</v>
      </c>
    </row>
    <row r="302" ht="14.25" customHeight="1">
      <c r="A302" s="93" t="s">
        <v>284</v>
      </c>
      <c r="B302" s="8" t="s">
        <v>40</v>
      </c>
      <c r="C302" s="8" t="s">
        <v>389</v>
      </c>
      <c r="D302" s="8">
        <v>20.79</v>
      </c>
      <c r="E302" s="8">
        <v>20.78</v>
      </c>
      <c r="F302" s="8">
        <v>20.86</v>
      </c>
      <c r="G302" s="8">
        <v>20.96</v>
      </c>
      <c r="H302" s="8">
        <v>21.05</v>
      </c>
      <c r="I302" s="8">
        <v>23.36</v>
      </c>
      <c r="J302" s="8">
        <v>23.73</v>
      </c>
      <c r="K302" s="8">
        <v>23.79</v>
      </c>
      <c r="L302" s="8">
        <v>23.79</v>
      </c>
      <c r="M302" s="8">
        <v>21.45</v>
      </c>
      <c r="N302" s="8">
        <v>21.09</v>
      </c>
      <c r="O302" s="8">
        <v>20.88</v>
      </c>
    </row>
    <row r="303" ht="14.25" customHeight="1">
      <c r="A303" s="8" t="s">
        <v>344</v>
      </c>
      <c r="B303" s="8" t="s">
        <v>40</v>
      </c>
      <c r="C303" s="8" t="s">
        <v>389</v>
      </c>
      <c r="D303" s="8">
        <v>13.33</v>
      </c>
      <c r="E303" s="8">
        <v>13.17</v>
      </c>
      <c r="F303" s="8">
        <v>17.7</v>
      </c>
      <c r="G303" s="8">
        <v>20.9</v>
      </c>
      <c r="H303" s="8">
        <v>24.62</v>
      </c>
      <c r="I303" s="8">
        <v>30.29</v>
      </c>
      <c r="J303" s="8">
        <v>31.97</v>
      </c>
      <c r="K303" s="8">
        <v>31.6</v>
      </c>
      <c r="L303" s="8">
        <v>29.42</v>
      </c>
      <c r="M303" s="8">
        <v>23.49</v>
      </c>
      <c r="N303" s="8">
        <v>18.35</v>
      </c>
      <c r="O303" s="8">
        <v>13.91</v>
      </c>
    </row>
    <row r="304" ht="14.25" customHeight="1">
      <c r="A304" s="258" t="s">
        <v>143</v>
      </c>
      <c r="B304" s="258" t="s">
        <v>42</v>
      </c>
      <c r="C304" s="258" t="s">
        <v>389</v>
      </c>
      <c r="D304" s="258">
        <v>20.67</v>
      </c>
      <c r="E304" s="258">
        <v>20.66</v>
      </c>
      <c r="F304" s="258">
        <v>20.81</v>
      </c>
      <c r="G304" s="258">
        <v>20.97</v>
      </c>
      <c r="H304" s="258">
        <v>21.11</v>
      </c>
      <c r="I304" s="258">
        <v>23.49</v>
      </c>
      <c r="J304" s="258">
        <v>23.9</v>
      </c>
      <c r="K304" s="258">
        <v>23.96</v>
      </c>
      <c r="L304" s="258">
        <v>23.93</v>
      </c>
      <c r="M304" s="258">
        <v>21.53</v>
      </c>
      <c r="N304" s="258">
        <v>21.11</v>
      </c>
      <c r="O304" s="258">
        <v>20.79</v>
      </c>
    </row>
    <row r="305" ht="14.25" customHeight="1">
      <c r="A305" s="258" t="s">
        <v>230</v>
      </c>
      <c r="B305" s="258" t="s">
        <v>42</v>
      </c>
      <c r="C305" s="258" t="s">
        <v>389</v>
      </c>
      <c r="D305" s="258">
        <v>20.67</v>
      </c>
      <c r="E305" s="258">
        <v>20.65</v>
      </c>
      <c r="F305" s="258">
        <v>20.8</v>
      </c>
      <c r="G305" s="258">
        <v>20.96</v>
      </c>
      <c r="H305" s="258">
        <v>21.1</v>
      </c>
      <c r="I305" s="258">
        <v>23.42</v>
      </c>
      <c r="J305" s="258">
        <v>23.86</v>
      </c>
      <c r="K305" s="258">
        <v>23.93</v>
      </c>
      <c r="L305" s="258">
        <v>23.91</v>
      </c>
      <c r="M305" s="258">
        <v>21.56</v>
      </c>
      <c r="N305" s="258">
        <v>21.11</v>
      </c>
      <c r="O305" s="258">
        <v>20.79</v>
      </c>
    </row>
    <row r="306" ht="14.25" customHeight="1">
      <c r="A306" s="258" t="s">
        <v>159</v>
      </c>
      <c r="B306" s="258" t="s">
        <v>42</v>
      </c>
      <c r="C306" s="258" t="s">
        <v>389</v>
      </c>
      <c r="D306" s="258"/>
      <c r="E306" s="258"/>
      <c r="F306" s="258"/>
      <c r="G306" s="258"/>
      <c r="H306" s="258"/>
      <c r="I306" s="258"/>
      <c r="J306" s="258"/>
      <c r="K306" s="258"/>
      <c r="L306" s="258"/>
      <c r="M306" s="258"/>
      <c r="N306" s="258"/>
      <c r="O306" s="258"/>
    </row>
    <row r="307" ht="14.25" customHeight="1">
      <c r="A307" s="258" t="s">
        <v>178</v>
      </c>
      <c r="B307" s="258" t="s">
        <v>42</v>
      </c>
      <c r="C307" s="258" t="s">
        <v>389</v>
      </c>
      <c r="D307" s="258">
        <v>20.87</v>
      </c>
      <c r="E307" s="258">
        <v>20.86</v>
      </c>
      <c r="F307" s="258">
        <v>20.9</v>
      </c>
      <c r="G307" s="258">
        <v>20.95</v>
      </c>
      <c r="H307" s="258">
        <v>21.0</v>
      </c>
      <c r="I307" s="258">
        <v>23.27</v>
      </c>
      <c r="J307" s="258">
        <v>23.61</v>
      </c>
      <c r="K307" s="258">
        <v>23.68</v>
      </c>
      <c r="L307" s="258">
        <v>23.69</v>
      </c>
      <c r="M307" s="258">
        <v>21.39</v>
      </c>
      <c r="N307" s="258">
        <v>21.08</v>
      </c>
      <c r="O307" s="258">
        <v>20.94</v>
      </c>
    </row>
    <row r="308" ht="14.25" customHeight="1">
      <c r="A308" s="258" t="s">
        <v>192</v>
      </c>
      <c r="B308" s="258" t="s">
        <v>42</v>
      </c>
      <c r="C308" s="258" t="s">
        <v>389</v>
      </c>
      <c r="D308" s="258"/>
      <c r="E308" s="258"/>
      <c r="F308" s="258"/>
      <c r="G308" s="258"/>
      <c r="H308" s="258"/>
      <c r="I308" s="258"/>
      <c r="J308" s="258"/>
      <c r="K308" s="258"/>
      <c r="L308" s="258"/>
      <c r="M308" s="258"/>
      <c r="N308" s="258"/>
      <c r="O308" s="258"/>
    </row>
    <row r="309" ht="14.25" customHeight="1">
      <c r="A309" s="258" t="s">
        <v>202</v>
      </c>
      <c r="B309" s="258" t="s">
        <v>42</v>
      </c>
      <c r="C309" s="258" t="s">
        <v>389</v>
      </c>
      <c r="D309" s="258">
        <v>20.78</v>
      </c>
      <c r="E309" s="258">
        <v>20.76</v>
      </c>
      <c r="F309" s="258">
        <v>20.85</v>
      </c>
      <c r="G309" s="258">
        <v>20.95</v>
      </c>
      <c r="H309" s="258">
        <v>21.03</v>
      </c>
      <c r="I309" s="258">
        <v>23.29</v>
      </c>
      <c r="J309" s="258">
        <v>23.69</v>
      </c>
      <c r="K309" s="258">
        <v>23.76</v>
      </c>
      <c r="L309" s="258">
        <v>23.76</v>
      </c>
      <c r="M309" s="258">
        <v>21.48</v>
      </c>
      <c r="N309" s="258">
        <v>21.09</v>
      </c>
      <c r="O309" s="258">
        <v>20.87</v>
      </c>
    </row>
    <row r="310" ht="14.25" customHeight="1">
      <c r="A310" s="258" t="s">
        <v>221</v>
      </c>
      <c r="B310" s="258" t="s">
        <v>42</v>
      </c>
      <c r="C310" s="258" t="s">
        <v>389</v>
      </c>
      <c r="D310" s="258">
        <v>20.67</v>
      </c>
      <c r="E310" s="258">
        <v>20.65</v>
      </c>
      <c r="F310" s="258">
        <v>20.8</v>
      </c>
      <c r="G310" s="258">
        <v>20.96</v>
      </c>
      <c r="H310" s="258">
        <v>21.1</v>
      </c>
      <c r="I310" s="258">
        <v>23.42</v>
      </c>
      <c r="J310" s="258">
        <v>23.86</v>
      </c>
      <c r="K310" s="258">
        <v>23.93</v>
      </c>
      <c r="L310" s="258">
        <v>23.91</v>
      </c>
      <c r="M310" s="258">
        <v>21.56</v>
      </c>
      <c r="N310" s="258">
        <v>21.11</v>
      </c>
      <c r="O310" s="258">
        <v>20.79</v>
      </c>
    </row>
    <row r="311" ht="14.25" customHeight="1">
      <c r="A311" s="258" t="s">
        <v>235</v>
      </c>
      <c r="B311" s="258" t="s">
        <v>42</v>
      </c>
      <c r="C311" s="258" t="s">
        <v>389</v>
      </c>
      <c r="D311" s="258">
        <v>20.68</v>
      </c>
      <c r="E311" s="258">
        <v>20.68</v>
      </c>
      <c r="F311" s="258">
        <v>20.8</v>
      </c>
      <c r="G311" s="258">
        <v>20.94</v>
      </c>
      <c r="H311" s="258">
        <v>21.05</v>
      </c>
      <c r="I311" s="258">
        <v>22.07</v>
      </c>
      <c r="J311" s="258">
        <v>22.31</v>
      </c>
      <c r="K311" s="258">
        <v>22.34</v>
      </c>
      <c r="L311" s="258">
        <v>22.31</v>
      </c>
      <c r="M311" s="258">
        <v>21.3</v>
      </c>
      <c r="N311" s="258">
        <v>21.03</v>
      </c>
      <c r="O311" s="258">
        <v>20.78</v>
      </c>
    </row>
    <row r="312" ht="14.25" customHeight="1">
      <c r="A312" s="258" t="s">
        <v>247</v>
      </c>
      <c r="B312" s="258" t="s">
        <v>42</v>
      </c>
      <c r="C312" s="258" t="s">
        <v>389</v>
      </c>
      <c r="D312" s="258">
        <v>20.83</v>
      </c>
      <c r="E312" s="258">
        <v>20.81</v>
      </c>
      <c r="F312" s="258">
        <v>20.88</v>
      </c>
      <c r="G312" s="258">
        <v>20.96</v>
      </c>
      <c r="H312" s="258">
        <v>21.03</v>
      </c>
      <c r="I312" s="258">
        <v>23.32</v>
      </c>
      <c r="J312" s="258">
        <v>23.68</v>
      </c>
      <c r="K312" s="258">
        <v>23.74</v>
      </c>
      <c r="L312" s="258">
        <v>23.75</v>
      </c>
      <c r="M312" s="258">
        <v>21.42</v>
      </c>
      <c r="N312" s="258">
        <v>21.09</v>
      </c>
      <c r="O312" s="258">
        <v>20.9</v>
      </c>
    </row>
    <row r="313" ht="14.25" customHeight="1">
      <c r="A313" s="258" t="s">
        <v>259</v>
      </c>
      <c r="B313" s="258" t="s">
        <v>42</v>
      </c>
      <c r="C313" s="258" t="s">
        <v>389</v>
      </c>
      <c r="D313" s="258">
        <v>20.52</v>
      </c>
      <c r="E313" s="258">
        <v>20.51</v>
      </c>
      <c r="F313" s="258">
        <v>20.74</v>
      </c>
      <c r="G313" s="258">
        <v>20.98</v>
      </c>
      <c r="H313" s="258">
        <v>21.19</v>
      </c>
      <c r="I313" s="258">
        <v>23.65</v>
      </c>
      <c r="J313" s="258">
        <v>24.1</v>
      </c>
      <c r="K313" s="258">
        <v>24.16</v>
      </c>
      <c r="L313" s="258">
        <v>24.11</v>
      </c>
      <c r="M313" s="258">
        <v>21.63</v>
      </c>
      <c r="N313" s="258">
        <v>21.12</v>
      </c>
      <c r="O313" s="258">
        <v>20.69</v>
      </c>
    </row>
    <row r="314" ht="14.25" customHeight="1">
      <c r="A314" s="259" t="s">
        <v>271</v>
      </c>
      <c r="B314" s="258" t="s">
        <v>42</v>
      </c>
      <c r="C314" s="258" t="s">
        <v>389</v>
      </c>
      <c r="D314" s="258">
        <v>20.83</v>
      </c>
      <c r="E314" s="258">
        <v>20.82</v>
      </c>
      <c r="F314" s="258">
        <v>20.88</v>
      </c>
      <c r="G314" s="258">
        <v>20.96</v>
      </c>
      <c r="H314" s="258">
        <v>21.02</v>
      </c>
      <c r="I314" s="258">
        <v>23.31</v>
      </c>
      <c r="J314" s="258">
        <v>23.67</v>
      </c>
      <c r="K314" s="258">
        <v>23.73</v>
      </c>
      <c r="L314" s="258">
        <v>23.74</v>
      </c>
      <c r="M314" s="258">
        <v>21.42</v>
      </c>
      <c r="N314" s="258">
        <v>21.09</v>
      </c>
      <c r="O314" s="258">
        <v>20.91</v>
      </c>
    </row>
    <row r="315" ht="14.25" customHeight="1">
      <c r="A315" s="258" t="s">
        <v>300</v>
      </c>
      <c r="B315" s="258" t="s">
        <v>42</v>
      </c>
      <c r="C315" s="258" t="s">
        <v>389</v>
      </c>
      <c r="D315" s="258">
        <v>20.87</v>
      </c>
      <c r="E315" s="258">
        <v>20.86</v>
      </c>
      <c r="F315" s="258">
        <v>20.9</v>
      </c>
      <c r="G315" s="258">
        <v>20.95</v>
      </c>
      <c r="H315" s="258">
        <v>21.0</v>
      </c>
      <c r="I315" s="258">
        <v>23.27</v>
      </c>
      <c r="J315" s="258">
        <v>23.61</v>
      </c>
      <c r="K315" s="258">
        <v>23.68</v>
      </c>
      <c r="L315" s="258">
        <v>23.69</v>
      </c>
      <c r="M315" s="258">
        <v>21.39</v>
      </c>
      <c r="N315" s="258">
        <v>21.08</v>
      </c>
      <c r="O315" s="258">
        <v>20.94</v>
      </c>
    </row>
    <row r="316" ht="14.25" customHeight="1">
      <c r="A316" s="258" t="s">
        <v>316</v>
      </c>
      <c r="B316" s="258" t="s">
        <v>42</v>
      </c>
      <c r="C316" s="258" t="s">
        <v>389</v>
      </c>
      <c r="D316" s="258">
        <v>20.64</v>
      </c>
      <c r="E316" s="258">
        <v>20.64</v>
      </c>
      <c r="F316" s="258">
        <v>20.78</v>
      </c>
      <c r="G316" s="258">
        <v>20.93</v>
      </c>
      <c r="H316" s="258">
        <v>21.07</v>
      </c>
      <c r="I316" s="258">
        <v>21.26</v>
      </c>
      <c r="J316" s="258">
        <v>21.37</v>
      </c>
      <c r="K316" s="258">
        <v>21.38</v>
      </c>
      <c r="L316" s="258">
        <v>21.33</v>
      </c>
      <c r="M316" s="258">
        <v>21.17</v>
      </c>
      <c r="N316" s="258">
        <v>20.98</v>
      </c>
      <c r="O316" s="258">
        <v>20.73</v>
      </c>
    </row>
    <row r="317" ht="14.25" customHeight="1">
      <c r="A317" s="258" t="s">
        <v>328</v>
      </c>
      <c r="B317" s="258" t="s">
        <v>42</v>
      </c>
      <c r="C317" s="258" t="s">
        <v>389</v>
      </c>
      <c r="D317" s="258">
        <v>20.48</v>
      </c>
      <c r="E317" s="258">
        <v>20.44</v>
      </c>
      <c r="F317" s="258">
        <v>20.6</v>
      </c>
      <c r="G317" s="258">
        <v>20.84</v>
      </c>
      <c r="H317" s="258">
        <v>21.04</v>
      </c>
      <c r="I317" s="258">
        <v>23.23</v>
      </c>
      <c r="J317" s="258">
        <v>23.85</v>
      </c>
      <c r="K317" s="258">
        <v>23.99</v>
      </c>
      <c r="L317" s="258">
        <v>23.98</v>
      </c>
      <c r="M317" s="258">
        <v>21.81</v>
      </c>
      <c r="N317" s="258">
        <v>21.17</v>
      </c>
      <c r="O317" s="258">
        <v>20.72</v>
      </c>
    </row>
    <row r="318" ht="14.25" customHeight="1">
      <c r="A318" s="259" t="s">
        <v>284</v>
      </c>
      <c r="B318" s="258" t="s">
        <v>42</v>
      </c>
      <c r="C318" s="258" t="s">
        <v>389</v>
      </c>
      <c r="D318" s="258">
        <v>20.79</v>
      </c>
      <c r="E318" s="258">
        <v>20.78</v>
      </c>
      <c r="F318" s="258">
        <v>20.86</v>
      </c>
      <c r="G318" s="258">
        <v>20.96</v>
      </c>
      <c r="H318" s="258">
        <v>21.05</v>
      </c>
      <c r="I318" s="258">
        <v>23.36</v>
      </c>
      <c r="J318" s="258">
        <v>23.73</v>
      </c>
      <c r="K318" s="258">
        <v>23.79</v>
      </c>
      <c r="L318" s="258">
        <v>23.79</v>
      </c>
      <c r="M318" s="258">
        <v>21.45</v>
      </c>
      <c r="N318" s="258">
        <v>21.09</v>
      </c>
      <c r="O318" s="258">
        <v>20.88</v>
      </c>
    </row>
    <row r="319" ht="14.25" customHeight="1">
      <c r="A319" s="258" t="s">
        <v>344</v>
      </c>
      <c r="B319" s="258" t="s">
        <v>42</v>
      </c>
      <c r="C319" s="258" t="s">
        <v>389</v>
      </c>
      <c r="D319" s="258">
        <v>13.33</v>
      </c>
      <c r="E319" s="258">
        <v>13.17</v>
      </c>
      <c r="F319" s="258">
        <v>17.7</v>
      </c>
      <c r="G319" s="258">
        <v>20.9</v>
      </c>
      <c r="H319" s="258">
        <v>24.62</v>
      </c>
      <c r="I319" s="258">
        <v>30.29</v>
      </c>
      <c r="J319" s="258">
        <v>31.97</v>
      </c>
      <c r="K319" s="258">
        <v>31.6</v>
      </c>
      <c r="L319" s="258">
        <v>29.42</v>
      </c>
      <c r="M319" s="258">
        <v>23.49</v>
      </c>
      <c r="N319" s="258">
        <v>18.35</v>
      </c>
      <c r="O319" s="258">
        <v>13.91</v>
      </c>
    </row>
    <row r="320" ht="14.25" customHeight="1">
      <c r="A320" s="8" t="s">
        <v>143</v>
      </c>
      <c r="B320" s="8" t="s">
        <v>32</v>
      </c>
      <c r="C320" s="8" t="s">
        <v>389</v>
      </c>
      <c r="D320" s="8">
        <v>19.266</v>
      </c>
      <c r="E320" s="8">
        <v>19.196</v>
      </c>
      <c r="F320" s="8">
        <v>20.396</v>
      </c>
      <c r="G320" s="8">
        <v>21.375</v>
      </c>
      <c r="H320" s="8">
        <v>21.525</v>
      </c>
      <c r="I320" s="8">
        <v>21.18</v>
      </c>
      <c r="J320" s="8">
        <v>21.067</v>
      </c>
      <c r="K320" s="8">
        <v>21.286</v>
      </c>
      <c r="L320" s="8">
        <v>21.442</v>
      </c>
      <c r="M320" s="8">
        <v>21.586</v>
      </c>
      <c r="N320" s="8">
        <v>20.307</v>
      </c>
      <c r="O320" s="8">
        <v>19.387</v>
      </c>
    </row>
    <row r="321" ht="14.25" customHeight="1">
      <c r="A321" s="8" t="s">
        <v>159</v>
      </c>
      <c r="B321" s="8" t="s">
        <v>32</v>
      </c>
      <c r="C321" s="8" t="s">
        <v>389</v>
      </c>
      <c r="D321" s="8">
        <v>19.266</v>
      </c>
      <c r="E321" s="8">
        <v>19.196</v>
      </c>
      <c r="F321" s="8">
        <v>20.396</v>
      </c>
      <c r="G321" s="8">
        <v>21.375</v>
      </c>
      <c r="H321" s="8">
        <v>21.525</v>
      </c>
      <c r="I321" s="8">
        <v>21.18</v>
      </c>
      <c r="J321" s="8">
        <v>21.067</v>
      </c>
      <c r="K321" s="8">
        <v>21.286</v>
      </c>
      <c r="L321" s="8">
        <v>21.442</v>
      </c>
      <c r="M321" s="8">
        <v>21.586</v>
      </c>
      <c r="N321" s="8">
        <v>20.307</v>
      </c>
      <c r="O321" s="8">
        <v>19.387</v>
      </c>
    </row>
    <row r="322" ht="14.25" customHeight="1">
      <c r="A322" s="8" t="s">
        <v>178</v>
      </c>
      <c r="B322" s="8" t="s">
        <v>32</v>
      </c>
      <c r="C322" s="8" t="s">
        <v>389</v>
      </c>
      <c r="D322" s="8">
        <v>19.266</v>
      </c>
      <c r="E322" s="8">
        <v>19.196</v>
      </c>
      <c r="F322" s="8">
        <v>20.396</v>
      </c>
      <c r="G322" s="8">
        <v>21.375</v>
      </c>
      <c r="H322" s="8">
        <v>21.525</v>
      </c>
      <c r="I322" s="8">
        <v>21.18</v>
      </c>
      <c r="J322" s="8">
        <v>21.067</v>
      </c>
      <c r="K322" s="8">
        <v>21.286</v>
      </c>
      <c r="L322" s="8">
        <v>21.442</v>
      </c>
      <c r="M322" s="8">
        <v>21.586</v>
      </c>
      <c r="N322" s="8">
        <v>20.307</v>
      </c>
      <c r="O322" s="8">
        <v>19.387</v>
      </c>
    </row>
    <row r="323" ht="14.25" customHeight="1">
      <c r="A323" s="8" t="s">
        <v>192</v>
      </c>
      <c r="B323" s="8" t="s">
        <v>32</v>
      </c>
      <c r="C323" s="8" t="s">
        <v>389</v>
      </c>
      <c r="D323" s="8">
        <v>19.266</v>
      </c>
      <c r="E323" s="8">
        <v>19.196</v>
      </c>
      <c r="F323" s="8">
        <v>20.396</v>
      </c>
      <c r="G323" s="8">
        <v>21.375</v>
      </c>
      <c r="H323" s="8">
        <v>21.525</v>
      </c>
      <c r="I323" s="8">
        <v>21.18</v>
      </c>
      <c r="J323" s="8">
        <v>21.067</v>
      </c>
      <c r="K323" s="8">
        <v>21.286</v>
      </c>
      <c r="L323" s="8">
        <v>21.442</v>
      </c>
      <c r="M323" s="8">
        <v>21.586</v>
      </c>
      <c r="N323" s="8">
        <v>20.307</v>
      </c>
      <c r="O323" s="8">
        <v>19.387</v>
      </c>
    </row>
    <row r="324" ht="14.25" customHeight="1">
      <c r="A324" s="8" t="s">
        <v>202</v>
      </c>
      <c r="B324" s="8" t="s">
        <v>32</v>
      </c>
      <c r="C324" s="8" t="s">
        <v>389</v>
      </c>
      <c r="D324" s="8">
        <v>19.266</v>
      </c>
      <c r="E324" s="8">
        <v>19.196</v>
      </c>
      <c r="F324" s="8">
        <v>20.396</v>
      </c>
      <c r="G324" s="8">
        <v>21.375</v>
      </c>
      <c r="H324" s="8">
        <v>21.525</v>
      </c>
      <c r="I324" s="8">
        <v>21.18</v>
      </c>
      <c r="J324" s="8">
        <v>21.067</v>
      </c>
      <c r="K324" s="8">
        <v>21.286</v>
      </c>
      <c r="L324" s="8">
        <v>21.442</v>
      </c>
      <c r="M324" s="8">
        <v>21.586</v>
      </c>
      <c r="N324" s="8">
        <v>20.307</v>
      </c>
      <c r="O324" s="8">
        <v>19.387</v>
      </c>
    </row>
    <row r="325" ht="14.25" customHeight="1">
      <c r="A325" s="8" t="s">
        <v>221</v>
      </c>
      <c r="B325" s="8" t="s">
        <v>32</v>
      </c>
      <c r="C325" s="8" t="s">
        <v>389</v>
      </c>
      <c r="D325" s="8">
        <v>19.266</v>
      </c>
      <c r="E325" s="8">
        <v>19.196</v>
      </c>
      <c r="F325" s="8">
        <v>20.396</v>
      </c>
      <c r="G325" s="8">
        <v>21.375</v>
      </c>
      <c r="H325" s="8">
        <v>21.525</v>
      </c>
      <c r="I325" s="8">
        <v>21.18</v>
      </c>
      <c r="J325" s="8">
        <v>21.067</v>
      </c>
      <c r="K325" s="8">
        <v>21.286</v>
      </c>
      <c r="L325" s="8">
        <v>21.442</v>
      </c>
      <c r="M325" s="8">
        <v>21.586</v>
      </c>
      <c r="N325" s="8">
        <v>20.307</v>
      </c>
      <c r="O325" s="8">
        <v>19.387</v>
      </c>
    </row>
    <row r="326" ht="14.25" customHeight="1">
      <c r="A326" s="8" t="s">
        <v>235</v>
      </c>
      <c r="B326" s="8" t="s">
        <v>32</v>
      </c>
      <c r="C326" s="8" t="s">
        <v>389</v>
      </c>
      <c r="D326" s="8">
        <v>19.266</v>
      </c>
      <c r="E326" s="8">
        <v>19.196</v>
      </c>
      <c r="F326" s="8">
        <v>20.396</v>
      </c>
      <c r="G326" s="8">
        <v>21.375</v>
      </c>
      <c r="H326" s="8">
        <v>21.525</v>
      </c>
      <c r="I326" s="8">
        <v>21.18</v>
      </c>
      <c r="J326" s="8">
        <v>21.067</v>
      </c>
      <c r="K326" s="8">
        <v>21.286</v>
      </c>
      <c r="L326" s="8">
        <v>21.442</v>
      </c>
      <c r="M326" s="8">
        <v>21.586</v>
      </c>
      <c r="N326" s="8">
        <v>20.307</v>
      </c>
      <c r="O326" s="8">
        <v>19.387</v>
      </c>
    </row>
    <row r="327" ht="14.25" customHeight="1">
      <c r="A327" s="8" t="s">
        <v>247</v>
      </c>
      <c r="B327" s="8" t="s">
        <v>32</v>
      </c>
      <c r="C327" s="8" t="s">
        <v>389</v>
      </c>
      <c r="D327" s="8">
        <v>19.266</v>
      </c>
      <c r="E327" s="8">
        <v>19.196</v>
      </c>
      <c r="F327" s="8">
        <v>20.396</v>
      </c>
      <c r="G327" s="8">
        <v>21.375</v>
      </c>
      <c r="H327" s="8">
        <v>21.525</v>
      </c>
      <c r="I327" s="8">
        <v>21.18</v>
      </c>
      <c r="J327" s="8">
        <v>21.067</v>
      </c>
      <c r="K327" s="8">
        <v>21.286</v>
      </c>
      <c r="L327" s="8">
        <v>21.442</v>
      </c>
      <c r="M327" s="8">
        <v>21.586</v>
      </c>
      <c r="N327" s="8">
        <v>20.307</v>
      </c>
      <c r="O327" s="8">
        <v>19.387</v>
      </c>
    </row>
    <row r="328" ht="14.25" customHeight="1">
      <c r="A328" s="8" t="s">
        <v>259</v>
      </c>
      <c r="B328" s="8" t="s">
        <v>32</v>
      </c>
      <c r="C328" s="8" t="s">
        <v>389</v>
      </c>
      <c r="D328" s="8">
        <v>19.266</v>
      </c>
      <c r="E328" s="8">
        <v>19.196</v>
      </c>
      <c r="F328" s="8">
        <v>20.396</v>
      </c>
      <c r="G328" s="8">
        <v>21.375</v>
      </c>
      <c r="H328" s="8">
        <v>21.525</v>
      </c>
      <c r="I328" s="8">
        <v>21.18</v>
      </c>
      <c r="J328" s="8">
        <v>21.067</v>
      </c>
      <c r="K328" s="8">
        <v>21.286</v>
      </c>
      <c r="L328" s="8">
        <v>21.442</v>
      </c>
      <c r="M328" s="8">
        <v>21.586</v>
      </c>
      <c r="N328" s="8">
        <v>20.307</v>
      </c>
      <c r="O328" s="8">
        <v>19.387</v>
      </c>
    </row>
    <row r="329" ht="14.25" customHeight="1">
      <c r="A329" s="93" t="s">
        <v>271</v>
      </c>
      <c r="B329" s="8" t="s">
        <v>32</v>
      </c>
      <c r="C329" s="8" t="s">
        <v>389</v>
      </c>
      <c r="D329" s="8">
        <v>19.266</v>
      </c>
      <c r="E329" s="8">
        <v>19.196</v>
      </c>
      <c r="F329" s="8">
        <v>20.396</v>
      </c>
      <c r="G329" s="8">
        <v>21.375</v>
      </c>
      <c r="H329" s="8">
        <v>21.525</v>
      </c>
      <c r="I329" s="8">
        <v>21.18</v>
      </c>
      <c r="J329" s="8">
        <v>21.067</v>
      </c>
      <c r="K329" s="8">
        <v>21.286</v>
      </c>
      <c r="L329" s="8">
        <v>21.442</v>
      </c>
      <c r="M329" s="8">
        <v>21.586</v>
      </c>
      <c r="N329" s="8">
        <v>20.307</v>
      </c>
      <c r="O329" s="8">
        <v>19.387</v>
      </c>
    </row>
    <row r="330" ht="14.25" customHeight="1">
      <c r="A330" s="8" t="s">
        <v>300</v>
      </c>
      <c r="B330" s="8" t="s">
        <v>32</v>
      </c>
      <c r="C330" s="8" t="s">
        <v>389</v>
      </c>
      <c r="D330" s="8">
        <v>19.266</v>
      </c>
      <c r="E330" s="8">
        <v>19.196</v>
      </c>
      <c r="F330" s="8">
        <v>20.396</v>
      </c>
      <c r="G330" s="8">
        <v>21.375</v>
      </c>
      <c r="H330" s="8">
        <v>21.525</v>
      </c>
      <c r="I330" s="8">
        <v>21.18</v>
      </c>
      <c r="J330" s="8">
        <v>21.067</v>
      </c>
      <c r="K330" s="8">
        <v>21.286</v>
      </c>
      <c r="L330" s="8">
        <v>21.442</v>
      </c>
      <c r="M330" s="8">
        <v>21.586</v>
      </c>
      <c r="N330" s="8">
        <v>20.307</v>
      </c>
      <c r="O330" s="8">
        <v>19.387</v>
      </c>
    </row>
    <row r="331" ht="14.25" customHeight="1">
      <c r="A331" s="8" t="s">
        <v>316</v>
      </c>
      <c r="B331" s="8" t="s">
        <v>32</v>
      </c>
      <c r="C331" s="8" t="s">
        <v>389</v>
      </c>
      <c r="D331" s="8">
        <v>19.266</v>
      </c>
      <c r="E331" s="8">
        <v>19.196</v>
      </c>
      <c r="F331" s="8">
        <v>20.396</v>
      </c>
      <c r="G331" s="8">
        <v>21.375</v>
      </c>
      <c r="H331" s="8">
        <v>21.525</v>
      </c>
      <c r="I331" s="8">
        <v>21.18</v>
      </c>
      <c r="J331" s="8">
        <v>21.067</v>
      </c>
      <c r="K331" s="8">
        <v>21.286</v>
      </c>
      <c r="L331" s="8">
        <v>21.442</v>
      </c>
      <c r="M331" s="8">
        <v>21.586</v>
      </c>
      <c r="N331" s="8">
        <v>20.307</v>
      </c>
      <c r="O331" s="8">
        <v>19.387</v>
      </c>
    </row>
    <row r="332" ht="14.25" customHeight="1">
      <c r="A332" s="8" t="s">
        <v>328</v>
      </c>
      <c r="B332" s="8" t="s">
        <v>32</v>
      </c>
      <c r="C332" s="8" t="s">
        <v>389</v>
      </c>
      <c r="D332" s="8">
        <v>19.266</v>
      </c>
      <c r="E332" s="8">
        <v>19.196</v>
      </c>
      <c r="F332" s="8">
        <v>20.396</v>
      </c>
      <c r="G332" s="8">
        <v>21.375</v>
      </c>
      <c r="H332" s="8">
        <v>21.525</v>
      </c>
      <c r="I332" s="8">
        <v>21.18</v>
      </c>
      <c r="J332" s="8">
        <v>21.067</v>
      </c>
      <c r="K332" s="8">
        <v>21.286</v>
      </c>
      <c r="L332" s="8">
        <v>21.442</v>
      </c>
      <c r="M332" s="8">
        <v>21.586</v>
      </c>
      <c r="N332" s="8">
        <v>20.307</v>
      </c>
      <c r="O332" s="8">
        <v>19.387</v>
      </c>
    </row>
    <row r="333" ht="14.25" customHeight="1">
      <c r="A333" s="93" t="s">
        <v>284</v>
      </c>
      <c r="B333" s="8" t="s">
        <v>32</v>
      </c>
      <c r="C333" s="8" t="s">
        <v>389</v>
      </c>
      <c r="D333" s="8">
        <v>19.266</v>
      </c>
      <c r="E333" s="8">
        <v>19.196</v>
      </c>
      <c r="F333" s="8">
        <v>20.396</v>
      </c>
      <c r="G333" s="8">
        <v>21.375</v>
      </c>
      <c r="H333" s="8">
        <v>21.525</v>
      </c>
      <c r="I333" s="8">
        <v>21.18</v>
      </c>
      <c r="J333" s="8">
        <v>21.067</v>
      </c>
      <c r="K333" s="8">
        <v>21.286</v>
      </c>
      <c r="L333" s="8">
        <v>21.442</v>
      </c>
      <c r="M333" s="8">
        <v>21.586</v>
      </c>
      <c r="N333" s="8">
        <v>20.307</v>
      </c>
      <c r="O333" s="8">
        <v>19.387</v>
      </c>
    </row>
    <row r="334" ht="14.25" customHeight="1">
      <c r="A334" s="8" t="s">
        <v>344</v>
      </c>
      <c r="B334" s="8" t="s">
        <v>32</v>
      </c>
      <c r="C334" s="8" t="s">
        <v>389</v>
      </c>
      <c r="D334" s="8">
        <v>10.35</v>
      </c>
      <c r="E334" s="8">
        <v>10.21</v>
      </c>
      <c r="F334" s="8">
        <v>11.27</v>
      </c>
      <c r="G334" s="8">
        <v>12.93</v>
      </c>
      <c r="H334" s="8">
        <v>16.14</v>
      </c>
      <c r="I334" s="8">
        <v>18.94</v>
      </c>
      <c r="J334" s="8">
        <v>21.69</v>
      </c>
      <c r="K334" s="8">
        <v>23.84</v>
      </c>
      <c r="L334" s="8">
        <v>21.43</v>
      </c>
      <c r="M334" s="8">
        <v>17.17</v>
      </c>
      <c r="N334" s="8">
        <v>14.11</v>
      </c>
      <c r="O334" s="8">
        <v>11.29</v>
      </c>
    </row>
    <row r="335" ht="14.25" customHeight="1">
      <c r="A335" s="7" t="s">
        <v>143</v>
      </c>
      <c r="B335" s="7" t="s">
        <v>30</v>
      </c>
      <c r="C335" s="7" t="s">
        <v>389</v>
      </c>
      <c r="D335" s="7">
        <v>19.266</v>
      </c>
      <c r="E335" s="7">
        <v>19.196</v>
      </c>
      <c r="F335" s="7">
        <v>20.396</v>
      </c>
      <c r="G335" s="7">
        <v>21.375</v>
      </c>
      <c r="H335" s="7">
        <v>21.525</v>
      </c>
      <c r="I335" s="7">
        <v>21.18</v>
      </c>
      <c r="J335" s="7">
        <v>21.067</v>
      </c>
      <c r="K335" s="7">
        <v>21.286</v>
      </c>
      <c r="L335" s="7">
        <v>21.442</v>
      </c>
      <c r="M335" s="7">
        <v>21.586</v>
      </c>
      <c r="N335" s="7">
        <v>20.307</v>
      </c>
      <c r="O335" s="7">
        <v>19.387</v>
      </c>
    </row>
    <row r="336" ht="14.25" customHeight="1">
      <c r="A336" s="7" t="s">
        <v>159</v>
      </c>
      <c r="B336" s="7" t="s">
        <v>30</v>
      </c>
      <c r="C336" s="7" t="s">
        <v>389</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178</v>
      </c>
      <c r="B337" s="7" t="s">
        <v>30</v>
      </c>
      <c r="C337" s="7" t="s">
        <v>389</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192</v>
      </c>
      <c r="B338" s="7" t="s">
        <v>30</v>
      </c>
      <c r="C338" s="7" t="s">
        <v>389</v>
      </c>
      <c r="D338" s="7">
        <v>19.266</v>
      </c>
      <c r="E338" s="7">
        <v>19.196</v>
      </c>
      <c r="F338" s="7">
        <v>20.396</v>
      </c>
      <c r="G338" s="7">
        <v>21.375</v>
      </c>
      <c r="H338" s="7">
        <v>21.525</v>
      </c>
      <c r="I338" s="7">
        <v>21.18</v>
      </c>
      <c r="J338" s="7">
        <v>21.067</v>
      </c>
      <c r="K338" s="7">
        <v>21.286</v>
      </c>
      <c r="L338" s="7">
        <v>21.442</v>
      </c>
      <c r="M338" s="7">
        <v>21.586</v>
      </c>
      <c r="N338" s="7">
        <v>20.307</v>
      </c>
      <c r="O338" s="7">
        <v>19.387</v>
      </c>
    </row>
    <row r="339" ht="14.25" customHeight="1">
      <c r="A339" s="7" t="s">
        <v>202</v>
      </c>
      <c r="B339" s="7" t="s">
        <v>30</v>
      </c>
      <c r="C339" s="7" t="s">
        <v>389</v>
      </c>
      <c r="D339" s="7">
        <v>19.266</v>
      </c>
      <c r="E339" s="7">
        <v>19.196</v>
      </c>
      <c r="F339" s="7">
        <v>20.396</v>
      </c>
      <c r="G339" s="7">
        <v>21.375</v>
      </c>
      <c r="H339" s="7">
        <v>21.525</v>
      </c>
      <c r="I339" s="7">
        <v>21.18</v>
      </c>
      <c r="J339" s="7">
        <v>21.067</v>
      </c>
      <c r="K339" s="7">
        <v>21.286</v>
      </c>
      <c r="L339" s="7">
        <v>21.442</v>
      </c>
      <c r="M339" s="7">
        <v>21.586</v>
      </c>
      <c r="N339" s="7">
        <v>20.307</v>
      </c>
      <c r="O339" s="7">
        <v>19.387</v>
      </c>
    </row>
    <row r="340" ht="14.25" customHeight="1">
      <c r="A340" s="7" t="s">
        <v>221</v>
      </c>
      <c r="B340" s="7" t="s">
        <v>30</v>
      </c>
      <c r="C340" s="7" t="s">
        <v>389</v>
      </c>
      <c r="D340" s="7">
        <v>19.266</v>
      </c>
      <c r="E340" s="7">
        <v>19.196</v>
      </c>
      <c r="F340" s="7">
        <v>20.396</v>
      </c>
      <c r="G340" s="7">
        <v>21.375</v>
      </c>
      <c r="H340" s="7">
        <v>21.525</v>
      </c>
      <c r="I340" s="7">
        <v>21.18</v>
      </c>
      <c r="J340" s="7">
        <v>21.067</v>
      </c>
      <c r="K340" s="7">
        <v>21.286</v>
      </c>
      <c r="L340" s="7">
        <v>21.442</v>
      </c>
      <c r="M340" s="7">
        <v>21.586</v>
      </c>
      <c r="N340" s="7">
        <v>20.307</v>
      </c>
      <c r="O340" s="7">
        <v>19.387</v>
      </c>
    </row>
    <row r="341" ht="14.25" customHeight="1">
      <c r="A341" s="7" t="s">
        <v>235</v>
      </c>
      <c r="B341" s="7" t="s">
        <v>30</v>
      </c>
      <c r="C341" s="7" t="s">
        <v>389</v>
      </c>
      <c r="D341" s="7">
        <v>19.266</v>
      </c>
      <c r="E341" s="7">
        <v>19.196</v>
      </c>
      <c r="F341" s="7">
        <v>20.396</v>
      </c>
      <c r="G341" s="7">
        <v>21.375</v>
      </c>
      <c r="H341" s="7">
        <v>21.525</v>
      </c>
      <c r="I341" s="7">
        <v>21.18</v>
      </c>
      <c r="J341" s="7">
        <v>21.067</v>
      </c>
      <c r="K341" s="7">
        <v>21.286</v>
      </c>
      <c r="L341" s="7">
        <v>21.442</v>
      </c>
      <c r="M341" s="7">
        <v>21.586</v>
      </c>
      <c r="N341" s="7">
        <v>20.307</v>
      </c>
      <c r="O341" s="7">
        <v>19.387</v>
      </c>
    </row>
    <row r="342" ht="14.25" customHeight="1">
      <c r="A342" s="7" t="s">
        <v>247</v>
      </c>
      <c r="B342" s="7" t="s">
        <v>30</v>
      </c>
      <c r="C342" s="7" t="s">
        <v>389</v>
      </c>
      <c r="D342" s="7">
        <v>19.266</v>
      </c>
      <c r="E342" s="7">
        <v>19.196</v>
      </c>
      <c r="F342" s="7">
        <v>20.396</v>
      </c>
      <c r="G342" s="7">
        <v>21.375</v>
      </c>
      <c r="H342" s="7">
        <v>21.525</v>
      </c>
      <c r="I342" s="7">
        <v>21.18</v>
      </c>
      <c r="J342" s="7">
        <v>21.067</v>
      </c>
      <c r="K342" s="7">
        <v>21.286</v>
      </c>
      <c r="L342" s="7">
        <v>21.442</v>
      </c>
      <c r="M342" s="7">
        <v>21.586</v>
      </c>
      <c r="N342" s="7">
        <v>20.307</v>
      </c>
      <c r="O342" s="7">
        <v>19.387</v>
      </c>
    </row>
    <row r="343" ht="14.25" customHeight="1">
      <c r="A343" s="7" t="s">
        <v>259</v>
      </c>
      <c r="B343" s="7" t="s">
        <v>30</v>
      </c>
      <c r="C343" s="7" t="s">
        <v>389</v>
      </c>
      <c r="D343" s="7">
        <v>19.266</v>
      </c>
      <c r="E343" s="7">
        <v>19.196</v>
      </c>
      <c r="F343" s="7">
        <v>20.396</v>
      </c>
      <c r="G343" s="7">
        <v>21.375</v>
      </c>
      <c r="H343" s="7">
        <v>21.525</v>
      </c>
      <c r="I343" s="7">
        <v>21.18</v>
      </c>
      <c r="J343" s="7">
        <v>21.067</v>
      </c>
      <c r="K343" s="7">
        <v>21.286</v>
      </c>
      <c r="L343" s="7">
        <v>21.442</v>
      </c>
      <c r="M343" s="7">
        <v>21.586</v>
      </c>
      <c r="N343" s="7">
        <v>20.307</v>
      </c>
      <c r="O343" s="7">
        <v>19.387</v>
      </c>
    </row>
    <row r="344" ht="14.25" customHeight="1">
      <c r="A344" s="92" t="s">
        <v>271</v>
      </c>
      <c r="B344" s="7" t="s">
        <v>30</v>
      </c>
      <c r="C344" s="7" t="s">
        <v>389</v>
      </c>
      <c r="D344" s="7">
        <v>19.266</v>
      </c>
      <c r="E344" s="7">
        <v>19.196</v>
      </c>
      <c r="F344" s="7">
        <v>20.396</v>
      </c>
      <c r="G344" s="7">
        <v>21.375</v>
      </c>
      <c r="H344" s="7">
        <v>21.525</v>
      </c>
      <c r="I344" s="7">
        <v>21.18</v>
      </c>
      <c r="J344" s="7">
        <v>21.067</v>
      </c>
      <c r="K344" s="7">
        <v>21.286</v>
      </c>
      <c r="L344" s="7">
        <v>21.442</v>
      </c>
      <c r="M344" s="7">
        <v>21.586</v>
      </c>
      <c r="N344" s="7">
        <v>20.307</v>
      </c>
      <c r="O344" s="7">
        <v>19.387</v>
      </c>
    </row>
    <row r="345" ht="14.25" customHeight="1">
      <c r="A345" s="7" t="s">
        <v>300</v>
      </c>
      <c r="B345" s="7" t="s">
        <v>30</v>
      </c>
      <c r="C345" s="7" t="s">
        <v>389</v>
      </c>
      <c r="D345" s="7">
        <v>19.266</v>
      </c>
      <c r="E345" s="7">
        <v>19.196</v>
      </c>
      <c r="F345" s="7">
        <v>20.396</v>
      </c>
      <c r="G345" s="7">
        <v>21.375</v>
      </c>
      <c r="H345" s="7">
        <v>21.525</v>
      </c>
      <c r="I345" s="7">
        <v>21.18</v>
      </c>
      <c r="J345" s="7">
        <v>21.067</v>
      </c>
      <c r="K345" s="7">
        <v>21.286</v>
      </c>
      <c r="L345" s="7">
        <v>21.442</v>
      </c>
      <c r="M345" s="7">
        <v>21.586</v>
      </c>
      <c r="N345" s="7">
        <v>20.307</v>
      </c>
      <c r="O345" s="7">
        <v>19.387</v>
      </c>
    </row>
    <row r="346" ht="14.25" customHeight="1">
      <c r="A346" s="7" t="s">
        <v>316</v>
      </c>
      <c r="B346" s="7" t="s">
        <v>30</v>
      </c>
      <c r="C346" s="7" t="s">
        <v>389</v>
      </c>
      <c r="D346" s="7">
        <v>19.266</v>
      </c>
      <c r="E346" s="7">
        <v>19.196</v>
      </c>
      <c r="F346" s="7">
        <v>20.396</v>
      </c>
      <c r="G346" s="7">
        <v>21.375</v>
      </c>
      <c r="H346" s="7">
        <v>21.525</v>
      </c>
      <c r="I346" s="7">
        <v>21.18</v>
      </c>
      <c r="J346" s="7">
        <v>21.067</v>
      </c>
      <c r="K346" s="7">
        <v>21.286</v>
      </c>
      <c r="L346" s="7">
        <v>21.442</v>
      </c>
      <c r="M346" s="7">
        <v>21.586</v>
      </c>
      <c r="N346" s="7">
        <v>20.307</v>
      </c>
      <c r="O346" s="7">
        <v>19.387</v>
      </c>
    </row>
    <row r="347" ht="14.25" customHeight="1">
      <c r="A347" s="7" t="s">
        <v>328</v>
      </c>
      <c r="B347" s="7" t="s">
        <v>30</v>
      </c>
      <c r="C347" s="7" t="s">
        <v>389</v>
      </c>
      <c r="D347" s="7">
        <v>19.266</v>
      </c>
      <c r="E347" s="7">
        <v>19.196</v>
      </c>
      <c r="F347" s="7">
        <v>20.396</v>
      </c>
      <c r="G347" s="7">
        <v>21.375</v>
      </c>
      <c r="H347" s="7">
        <v>21.525</v>
      </c>
      <c r="I347" s="7">
        <v>21.18</v>
      </c>
      <c r="J347" s="7">
        <v>21.067</v>
      </c>
      <c r="K347" s="7">
        <v>21.286</v>
      </c>
      <c r="L347" s="7">
        <v>21.442</v>
      </c>
      <c r="M347" s="7">
        <v>21.586</v>
      </c>
      <c r="N347" s="7">
        <v>20.307</v>
      </c>
      <c r="O347" s="7">
        <v>19.387</v>
      </c>
    </row>
    <row r="348" ht="14.25" customHeight="1">
      <c r="A348" s="92" t="s">
        <v>284</v>
      </c>
      <c r="B348" s="7" t="s">
        <v>30</v>
      </c>
      <c r="C348" s="7" t="s">
        <v>389</v>
      </c>
      <c r="D348" s="7">
        <v>19.266</v>
      </c>
      <c r="E348" s="7">
        <v>19.196</v>
      </c>
      <c r="F348" s="7">
        <v>20.396</v>
      </c>
      <c r="G348" s="7">
        <v>21.375</v>
      </c>
      <c r="H348" s="7">
        <v>21.525</v>
      </c>
      <c r="I348" s="7">
        <v>21.18</v>
      </c>
      <c r="J348" s="7">
        <v>21.067</v>
      </c>
      <c r="K348" s="7">
        <v>21.286</v>
      </c>
      <c r="L348" s="7">
        <v>21.442</v>
      </c>
      <c r="M348" s="7">
        <v>21.586</v>
      </c>
      <c r="N348" s="7">
        <v>20.307</v>
      </c>
      <c r="O348" s="7">
        <v>19.387</v>
      </c>
    </row>
    <row r="349" ht="14.25" customHeight="1">
      <c r="A349" s="7" t="s">
        <v>344</v>
      </c>
      <c r="B349" s="7" t="s">
        <v>30</v>
      </c>
      <c r="C349" s="7" t="s">
        <v>389</v>
      </c>
      <c r="D349" s="7">
        <v>10.35</v>
      </c>
      <c r="E349" s="7">
        <v>10.21</v>
      </c>
      <c r="F349" s="7">
        <v>11.27</v>
      </c>
      <c r="G349" s="7">
        <v>12.93</v>
      </c>
      <c r="H349" s="7">
        <v>16.14</v>
      </c>
      <c r="I349" s="7">
        <v>18.94</v>
      </c>
      <c r="J349" s="7">
        <v>21.69</v>
      </c>
      <c r="K349" s="7">
        <v>23.84</v>
      </c>
      <c r="L349" s="7">
        <v>21.43</v>
      </c>
      <c r="M349" s="7">
        <v>17.17</v>
      </c>
      <c r="N349" s="7">
        <v>14.11</v>
      </c>
      <c r="O349" s="7">
        <v>11.29</v>
      </c>
    </row>
    <row r="350" ht="14.25" customHeight="1">
      <c r="A350" s="8" t="s">
        <v>143</v>
      </c>
      <c r="B350" s="8" t="s">
        <v>34</v>
      </c>
      <c r="C350" s="8" t="s">
        <v>390</v>
      </c>
      <c r="D350" s="8">
        <v>20.28</v>
      </c>
      <c r="E350" s="8">
        <v>20.26</v>
      </c>
      <c r="F350" s="8">
        <v>20.41</v>
      </c>
      <c r="G350" s="8">
        <v>20.61</v>
      </c>
      <c r="H350" s="8">
        <v>20.83</v>
      </c>
      <c r="I350" s="8">
        <v>23.15</v>
      </c>
      <c r="J350" s="8">
        <v>23.54</v>
      </c>
      <c r="K350" s="8">
        <v>23.63</v>
      </c>
      <c r="L350" s="8">
        <v>23.58</v>
      </c>
      <c r="M350" s="8">
        <v>21.18</v>
      </c>
      <c r="N350" s="8">
        <v>20.75</v>
      </c>
      <c r="O350" s="8">
        <v>20.45</v>
      </c>
    </row>
    <row r="351" ht="14.25" customHeight="1">
      <c r="A351" s="8" t="s">
        <v>230</v>
      </c>
      <c r="B351" s="8" t="s">
        <v>34</v>
      </c>
      <c r="C351" s="8" t="s">
        <v>390</v>
      </c>
      <c r="D351" s="8">
        <v>20.28</v>
      </c>
      <c r="E351" s="8">
        <v>20.25</v>
      </c>
      <c r="F351" s="8">
        <v>20.39</v>
      </c>
      <c r="G351" s="8">
        <v>20.59</v>
      </c>
      <c r="H351" s="8">
        <v>20.82</v>
      </c>
      <c r="I351" s="8">
        <v>23.07</v>
      </c>
      <c r="J351" s="8">
        <v>23.5</v>
      </c>
      <c r="K351" s="8">
        <v>23.59</v>
      </c>
      <c r="L351" s="8">
        <v>23.55</v>
      </c>
      <c r="M351" s="8">
        <v>21.21</v>
      </c>
      <c r="N351" s="8">
        <v>20.75</v>
      </c>
      <c r="O351" s="8">
        <v>20.45</v>
      </c>
    </row>
    <row r="352" ht="14.25" customHeight="1">
      <c r="A352" s="8" t="s">
        <v>159</v>
      </c>
      <c r="B352" s="8" t="s">
        <v>34</v>
      </c>
      <c r="C352" s="8" t="s">
        <v>390</v>
      </c>
      <c r="D352" s="8"/>
      <c r="E352" s="8"/>
      <c r="F352" s="8"/>
      <c r="G352" s="8"/>
      <c r="H352" s="8"/>
      <c r="I352" s="8"/>
      <c r="J352" s="8"/>
      <c r="K352" s="8"/>
      <c r="L352" s="8"/>
      <c r="M352" s="8"/>
      <c r="N352" s="8"/>
      <c r="O352" s="8"/>
    </row>
    <row r="353" ht="14.25" customHeight="1">
      <c r="A353" s="8" t="s">
        <v>178</v>
      </c>
      <c r="B353" s="8" t="s">
        <v>34</v>
      </c>
      <c r="C353" s="8" t="s">
        <v>390</v>
      </c>
      <c r="D353" s="8">
        <v>20.73</v>
      </c>
      <c r="E353" s="8">
        <v>20.71</v>
      </c>
      <c r="F353" s="8">
        <v>20.75</v>
      </c>
      <c r="G353" s="8">
        <v>20.82</v>
      </c>
      <c r="H353" s="8">
        <v>20.89</v>
      </c>
      <c r="I353" s="8">
        <v>23.14</v>
      </c>
      <c r="J353" s="8">
        <v>23.48</v>
      </c>
      <c r="K353" s="8">
        <v>23.56</v>
      </c>
      <c r="L353" s="8">
        <v>23.56</v>
      </c>
      <c r="M353" s="8">
        <v>21.26</v>
      </c>
      <c r="N353" s="8">
        <v>20.95</v>
      </c>
      <c r="O353" s="8">
        <v>20.81</v>
      </c>
    </row>
    <row r="354" ht="14.25" customHeight="1">
      <c r="A354" s="8" t="s">
        <v>192</v>
      </c>
      <c r="B354" s="8" t="s">
        <v>34</v>
      </c>
      <c r="C354" s="8" t="s">
        <v>390</v>
      </c>
      <c r="D354" s="8"/>
      <c r="E354" s="8"/>
      <c r="F354" s="8"/>
      <c r="G354" s="8"/>
      <c r="H354" s="8"/>
      <c r="I354" s="8"/>
      <c r="J354" s="8"/>
      <c r="K354" s="8"/>
      <c r="L354" s="8"/>
      <c r="M354" s="8"/>
      <c r="N354" s="8"/>
      <c r="O354" s="8"/>
    </row>
    <row r="355" ht="14.25" customHeight="1">
      <c r="A355" s="8" t="s">
        <v>202</v>
      </c>
      <c r="B355" s="8" t="s">
        <v>34</v>
      </c>
      <c r="C355" s="8" t="s">
        <v>390</v>
      </c>
      <c r="D355" s="8">
        <v>20.53</v>
      </c>
      <c r="E355" s="8">
        <v>20.51</v>
      </c>
      <c r="F355" s="8">
        <v>20.6</v>
      </c>
      <c r="G355" s="8">
        <v>20.72</v>
      </c>
      <c r="H355" s="8">
        <v>20.85</v>
      </c>
      <c r="I355" s="8">
        <v>23.07</v>
      </c>
      <c r="J355" s="8">
        <v>23.47</v>
      </c>
      <c r="K355" s="8">
        <v>23.55</v>
      </c>
      <c r="L355" s="8">
        <v>23.54</v>
      </c>
      <c r="M355" s="8">
        <v>21.25</v>
      </c>
      <c r="N355" s="8">
        <v>20.86</v>
      </c>
      <c r="O355" s="8">
        <v>20.65</v>
      </c>
    </row>
    <row r="356" ht="14.25" customHeight="1">
      <c r="A356" s="8" t="s">
        <v>221</v>
      </c>
      <c r="B356" s="8" t="s">
        <v>34</v>
      </c>
      <c r="C356" s="8" t="s">
        <v>390</v>
      </c>
      <c r="D356" s="8">
        <v>20.28</v>
      </c>
      <c r="E356" s="8">
        <v>20.25</v>
      </c>
      <c r="F356" s="8">
        <v>20.39</v>
      </c>
      <c r="G356" s="8">
        <v>20.59</v>
      </c>
      <c r="H356" s="8">
        <v>20.82</v>
      </c>
      <c r="I356" s="8">
        <v>23.07</v>
      </c>
      <c r="J356" s="8">
        <v>23.5</v>
      </c>
      <c r="K356" s="8">
        <v>23.59</v>
      </c>
      <c r="L356" s="8">
        <v>23.55</v>
      </c>
      <c r="M356" s="8">
        <v>21.21</v>
      </c>
      <c r="N356" s="8">
        <v>20.75</v>
      </c>
      <c r="O356" s="8">
        <v>20.45</v>
      </c>
    </row>
    <row r="357" ht="14.25" customHeight="1">
      <c r="A357" s="8" t="s">
        <v>235</v>
      </c>
      <c r="B357" s="8" t="s">
        <v>34</v>
      </c>
      <c r="C357" s="8" t="s">
        <v>390</v>
      </c>
      <c r="D357" s="8">
        <v>20.36</v>
      </c>
      <c r="E357" s="8">
        <v>20.35</v>
      </c>
      <c r="F357" s="8">
        <v>20.47</v>
      </c>
      <c r="G357" s="8">
        <v>20.64</v>
      </c>
      <c r="H357" s="8">
        <v>20.82</v>
      </c>
      <c r="I357" s="8">
        <v>21.79</v>
      </c>
      <c r="J357" s="8">
        <v>22.02</v>
      </c>
      <c r="K357" s="8">
        <v>22.07</v>
      </c>
      <c r="L357" s="8">
        <v>22.02</v>
      </c>
      <c r="M357" s="8">
        <v>21.0</v>
      </c>
      <c r="N357" s="8">
        <v>20.72</v>
      </c>
      <c r="O357" s="8">
        <v>20.49</v>
      </c>
    </row>
    <row r="358" ht="14.25" customHeight="1">
      <c r="A358" s="8" t="s">
        <v>247</v>
      </c>
      <c r="B358" s="8" t="s">
        <v>34</v>
      </c>
      <c r="C358" s="8" t="s">
        <v>390</v>
      </c>
      <c r="D358" s="8">
        <v>20.63</v>
      </c>
      <c r="E358" s="8">
        <v>20.6</v>
      </c>
      <c r="F358" s="8">
        <v>20.67</v>
      </c>
      <c r="G358" s="8">
        <v>20.77</v>
      </c>
      <c r="H358" s="8">
        <v>20.88</v>
      </c>
      <c r="I358" s="8">
        <v>23.14</v>
      </c>
      <c r="J358" s="8">
        <v>23.5</v>
      </c>
      <c r="K358" s="8">
        <v>23.57</v>
      </c>
      <c r="L358" s="8">
        <v>23.57</v>
      </c>
      <c r="M358" s="8">
        <v>21.24</v>
      </c>
      <c r="N358" s="8">
        <v>20.9</v>
      </c>
      <c r="O358" s="8">
        <v>20.73</v>
      </c>
    </row>
    <row r="359" ht="14.25" customHeight="1">
      <c r="A359" s="8" t="s">
        <v>259</v>
      </c>
      <c r="B359" s="8" t="s">
        <v>34</v>
      </c>
      <c r="C359" s="8" t="s">
        <v>390</v>
      </c>
      <c r="D359" s="8">
        <v>19.96</v>
      </c>
      <c r="E359" s="8">
        <v>19.93</v>
      </c>
      <c r="F359" s="8">
        <v>20.16</v>
      </c>
      <c r="G359" s="8">
        <v>20.46</v>
      </c>
      <c r="H359" s="8">
        <v>20.79</v>
      </c>
      <c r="I359" s="8">
        <v>23.16</v>
      </c>
      <c r="J359" s="8">
        <v>23.6</v>
      </c>
      <c r="K359" s="8">
        <v>23.69</v>
      </c>
      <c r="L359" s="8">
        <v>23.6</v>
      </c>
      <c r="M359" s="8">
        <v>21.13</v>
      </c>
      <c r="N359" s="8">
        <v>20.61</v>
      </c>
      <c r="O359" s="8">
        <v>20.19</v>
      </c>
    </row>
    <row r="360" ht="14.25" customHeight="1">
      <c r="A360" s="93" t="s">
        <v>271</v>
      </c>
      <c r="B360" s="8" t="s">
        <v>34</v>
      </c>
      <c r="C360" s="8" t="s">
        <v>390</v>
      </c>
      <c r="D360" s="8">
        <v>20.64</v>
      </c>
      <c r="E360" s="8">
        <v>20.62</v>
      </c>
      <c r="F360" s="8">
        <v>20.69</v>
      </c>
      <c r="G360" s="8">
        <v>20.78</v>
      </c>
      <c r="H360" s="8">
        <v>20.88</v>
      </c>
      <c r="I360" s="8">
        <v>23.14</v>
      </c>
      <c r="J360" s="8">
        <v>23.5</v>
      </c>
      <c r="K360" s="8">
        <v>23.57</v>
      </c>
      <c r="L360" s="8">
        <v>23.57</v>
      </c>
      <c r="M360" s="8">
        <v>21.24</v>
      </c>
      <c r="N360" s="8">
        <v>20.91</v>
      </c>
      <c r="O360" s="8">
        <v>20.74</v>
      </c>
    </row>
    <row r="361" ht="14.25" customHeight="1">
      <c r="A361" s="8" t="s">
        <v>300</v>
      </c>
      <c r="B361" s="8" t="s">
        <v>34</v>
      </c>
      <c r="C361" s="8" t="s">
        <v>390</v>
      </c>
      <c r="D361" s="8">
        <v>20.73</v>
      </c>
      <c r="E361" s="8">
        <v>20.71</v>
      </c>
      <c r="F361" s="8">
        <v>20.75</v>
      </c>
      <c r="G361" s="8">
        <v>20.82</v>
      </c>
      <c r="H361" s="8">
        <v>20.89</v>
      </c>
      <c r="I361" s="8">
        <v>23.14</v>
      </c>
      <c r="J361" s="8">
        <v>23.48</v>
      </c>
      <c r="K361" s="8">
        <v>23.56</v>
      </c>
      <c r="L361" s="8">
        <v>23.56</v>
      </c>
      <c r="M361" s="8">
        <v>21.26</v>
      </c>
      <c r="N361" s="8">
        <v>20.95</v>
      </c>
      <c r="O361" s="8">
        <v>20.81</v>
      </c>
    </row>
    <row r="362" ht="14.25" customHeight="1">
      <c r="A362" s="8" t="s">
        <v>316</v>
      </c>
      <c r="B362" s="8" t="s">
        <v>34</v>
      </c>
      <c r="C362" s="8" t="s">
        <v>390</v>
      </c>
      <c r="D362" s="8">
        <v>20.29</v>
      </c>
      <c r="E362" s="8">
        <v>20.27</v>
      </c>
      <c r="F362" s="8">
        <v>20.42</v>
      </c>
      <c r="G362" s="8">
        <v>20.6</v>
      </c>
      <c r="H362" s="8">
        <v>20.81</v>
      </c>
      <c r="I362" s="8">
        <v>20.95</v>
      </c>
      <c r="J362" s="8">
        <v>21.06</v>
      </c>
      <c r="K362" s="8">
        <v>21.09</v>
      </c>
      <c r="L362" s="8">
        <v>21.02</v>
      </c>
      <c r="M362" s="8">
        <v>20.83</v>
      </c>
      <c r="N362" s="8">
        <v>20.65</v>
      </c>
      <c r="O362" s="8">
        <v>20.42</v>
      </c>
    </row>
    <row r="363" ht="14.25" customHeight="1">
      <c r="A363" s="8" t="s">
        <v>328</v>
      </c>
      <c r="B363" s="8" t="s">
        <v>34</v>
      </c>
      <c r="C363" s="8" t="s">
        <v>390</v>
      </c>
      <c r="D363" s="8">
        <v>19.96</v>
      </c>
      <c r="E363" s="8">
        <v>19.9</v>
      </c>
      <c r="F363" s="8">
        <v>20.07</v>
      </c>
      <c r="G363" s="8">
        <v>20.34</v>
      </c>
      <c r="H363" s="8">
        <v>20.66</v>
      </c>
      <c r="I363" s="8">
        <v>22.79</v>
      </c>
      <c r="J363" s="8">
        <v>23.38</v>
      </c>
      <c r="K363" s="8">
        <v>23.54</v>
      </c>
      <c r="L363" s="8">
        <v>23.51</v>
      </c>
      <c r="M363" s="8">
        <v>21.31</v>
      </c>
      <c r="N363" s="8">
        <v>20.68</v>
      </c>
      <c r="O363" s="8">
        <v>20.24</v>
      </c>
    </row>
    <row r="364" ht="14.25" customHeight="1">
      <c r="A364" s="93" t="s">
        <v>284</v>
      </c>
      <c r="B364" s="8" t="s">
        <v>34</v>
      </c>
      <c r="C364" s="8" t="s">
        <v>390</v>
      </c>
      <c r="D364" s="8">
        <v>20.55</v>
      </c>
      <c r="E364" s="8">
        <v>20.52</v>
      </c>
      <c r="F364" s="8">
        <v>20.61</v>
      </c>
      <c r="G364" s="8">
        <v>20.73</v>
      </c>
      <c r="H364" s="8">
        <v>20.87</v>
      </c>
      <c r="I364" s="8">
        <v>23.14</v>
      </c>
      <c r="J364" s="8">
        <v>23.51</v>
      </c>
      <c r="K364" s="8">
        <v>23.58</v>
      </c>
      <c r="L364" s="8">
        <v>23.57</v>
      </c>
      <c r="M364" s="8">
        <v>21.23</v>
      </c>
      <c r="N364" s="8">
        <v>20.87</v>
      </c>
      <c r="O364" s="8">
        <v>20.66</v>
      </c>
    </row>
    <row r="365" ht="14.25" customHeight="1">
      <c r="A365" s="8" t="s">
        <v>344</v>
      </c>
      <c r="B365" s="8" t="s">
        <v>34</v>
      </c>
      <c r="C365" s="8" t="s">
        <v>390</v>
      </c>
      <c r="D365" s="8">
        <v>12.94</v>
      </c>
      <c r="E365" s="8">
        <v>12.86</v>
      </c>
      <c r="F365" s="8">
        <v>12.86</v>
      </c>
      <c r="G365" s="8">
        <v>16.47</v>
      </c>
      <c r="H365" s="8">
        <v>21.05</v>
      </c>
      <c r="I365" s="8">
        <v>24.57</v>
      </c>
      <c r="J365" s="8">
        <v>26.19</v>
      </c>
      <c r="K365" s="8">
        <v>26.03</v>
      </c>
      <c r="L365" s="8">
        <v>23.11</v>
      </c>
      <c r="M365" s="8">
        <v>17.55</v>
      </c>
      <c r="N365" s="8">
        <v>13.67</v>
      </c>
      <c r="O365" s="8">
        <v>13.12</v>
      </c>
    </row>
    <row r="366" ht="14.25" customHeight="1">
      <c r="A366" s="258" t="s">
        <v>143</v>
      </c>
      <c r="B366" s="258" t="s">
        <v>38</v>
      </c>
      <c r="C366" s="258" t="s">
        <v>390</v>
      </c>
      <c r="D366" s="258">
        <v>20.28</v>
      </c>
      <c r="E366" s="258">
        <v>20.26</v>
      </c>
      <c r="F366" s="258">
        <v>20.41</v>
      </c>
      <c r="G366" s="258">
        <v>20.61</v>
      </c>
      <c r="H366" s="258">
        <v>20.83</v>
      </c>
      <c r="I366" s="258">
        <v>23.15</v>
      </c>
      <c r="J366" s="258">
        <v>23.54</v>
      </c>
      <c r="K366" s="258">
        <v>23.63</v>
      </c>
      <c r="L366" s="258">
        <v>23.58</v>
      </c>
      <c r="M366" s="258">
        <v>21.18</v>
      </c>
      <c r="N366" s="258">
        <v>20.75</v>
      </c>
      <c r="O366" s="258">
        <v>20.45</v>
      </c>
    </row>
    <row r="367" ht="14.25" customHeight="1">
      <c r="A367" s="258" t="s">
        <v>230</v>
      </c>
      <c r="B367" s="258" t="s">
        <v>38</v>
      </c>
      <c r="C367" s="258" t="s">
        <v>390</v>
      </c>
      <c r="D367" s="258">
        <v>20.28</v>
      </c>
      <c r="E367" s="258">
        <v>20.25</v>
      </c>
      <c r="F367" s="258">
        <v>20.39</v>
      </c>
      <c r="G367" s="258">
        <v>20.59</v>
      </c>
      <c r="H367" s="258">
        <v>20.82</v>
      </c>
      <c r="I367" s="258">
        <v>23.07</v>
      </c>
      <c r="J367" s="258">
        <v>23.5</v>
      </c>
      <c r="K367" s="258">
        <v>23.59</v>
      </c>
      <c r="L367" s="258">
        <v>23.55</v>
      </c>
      <c r="M367" s="258">
        <v>21.21</v>
      </c>
      <c r="N367" s="258">
        <v>20.75</v>
      </c>
      <c r="O367" s="258">
        <v>20.45</v>
      </c>
    </row>
    <row r="368" ht="14.25" customHeight="1">
      <c r="A368" s="258" t="s">
        <v>159</v>
      </c>
      <c r="B368" s="258" t="s">
        <v>38</v>
      </c>
      <c r="C368" s="258" t="s">
        <v>390</v>
      </c>
      <c r="D368" s="258"/>
      <c r="E368" s="258"/>
      <c r="F368" s="258"/>
      <c r="G368" s="258"/>
      <c r="H368" s="258"/>
      <c r="I368" s="258"/>
      <c r="J368" s="258"/>
      <c r="K368" s="258"/>
      <c r="L368" s="258"/>
      <c r="M368" s="258"/>
      <c r="N368" s="258"/>
      <c r="O368" s="258"/>
    </row>
    <row r="369" ht="14.25" customHeight="1">
      <c r="A369" s="258" t="s">
        <v>178</v>
      </c>
      <c r="B369" s="258" t="s">
        <v>38</v>
      </c>
      <c r="C369" s="258" t="s">
        <v>390</v>
      </c>
      <c r="D369" s="258">
        <v>20.73</v>
      </c>
      <c r="E369" s="258">
        <v>20.71</v>
      </c>
      <c r="F369" s="258">
        <v>20.75</v>
      </c>
      <c r="G369" s="258">
        <v>20.82</v>
      </c>
      <c r="H369" s="258">
        <v>20.89</v>
      </c>
      <c r="I369" s="258">
        <v>23.14</v>
      </c>
      <c r="J369" s="258">
        <v>23.48</v>
      </c>
      <c r="K369" s="258">
        <v>23.56</v>
      </c>
      <c r="L369" s="258">
        <v>23.56</v>
      </c>
      <c r="M369" s="258">
        <v>21.26</v>
      </c>
      <c r="N369" s="258">
        <v>20.95</v>
      </c>
      <c r="O369" s="258">
        <v>20.81</v>
      </c>
    </row>
    <row r="370" ht="14.25" customHeight="1">
      <c r="A370" s="258" t="s">
        <v>192</v>
      </c>
      <c r="B370" s="258" t="s">
        <v>38</v>
      </c>
      <c r="C370" s="258" t="s">
        <v>390</v>
      </c>
      <c r="D370" s="258"/>
      <c r="E370" s="258"/>
      <c r="F370" s="258"/>
      <c r="G370" s="258"/>
      <c r="H370" s="258"/>
      <c r="I370" s="258"/>
      <c r="J370" s="258"/>
      <c r="K370" s="258"/>
      <c r="L370" s="258"/>
      <c r="M370" s="258"/>
      <c r="N370" s="258"/>
      <c r="O370" s="258"/>
    </row>
    <row r="371" ht="14.25" customHeight="1">
      <c r="A371" s="258" t="s">
        <v>202</v>
      </c>
      <c r="B371" s="258" t="s">
        <v>38</v>
      </c>
      <c r="C371" s="258" t="s">
        <v>390</v>
      </c>
      <c r="D371" s="258">
        <v>20.53</v>
      </c>
      <c r="E371" s="258">
        <v>20.51</v>
      </c>
      <c r="F371" s="258">
        <v>20.6</v>
      </c>
      <c r="G371" s="258">
        <v>20.72</v>
      </c>
      <c r="H371" s="258">
        <v>20.85</v>
      </c>
      <c r="I371" s="258">
        <v>23.07</v>
      </c>
      <c r="J371" s="258">
        <v>23.47</v>
      </c>
      <c r="K371" s="258">
        <v>23.55</v>
      </c>
      <c r="L371" s="258">
        <v>23.54</v>
      </c>
      <c r="M371" s="258">
        <v>21.25</v>
      </c>
      <c r="N371" s="258">
        <v>20.86</v>
      </c>
      <c r="O371" s="258">
        <v>20.65</v>
      </c>
    </row>
    <row r="372" ht="14.25" customHeight="1">
      <c r="A372" s="258" t="s">
        <v>221</v>
      </c>
      <c r="B372" s="258" t="s">
        <v>38</v>
      </c>
      <c r="C372" s="258" t="s">
        <v>390</v>
      </c>
      <c r="D372" s="258">
        <v>20.28</v>
      </c>
      <c r="E372" s="258">
        <v>20.25</v>
      </c>
      <c r="F372" s="258">
        <v>20.39</v>
      </c>
      <c r="G372" s="258">
        <v>20.59</v>
      </c>
      <c r="H372" s="258">
        <v>20.82</v>
      </c>
      <c r="I372" s="258">
        <v>23.07</v>
      </c>
      <c r="J372" s="258">
        <v>23.5</v>
      </c>
      <c r="K372" s="258">
        <v>23.59</v>
      </c>
      <c r="L372" s="258">
        <v>23.55</v>
      </c>
      <c r="M372" s="258">
        <v>21.21</v>
      </c>
      <c r="N372" s="258">
        <v>20.75</v>
      </c>
      <c r="O372" s="258">
        <v>20.45</v>
      </c>
    </row>
    <row r="373" ht="14.25" customHeight="1">
      <c r="A373" s="258" t="s">
        <v>235</v>
      </c>
      <c r="B373" s="258" t="s">
        <v>38</v>
      </c>
      <c r="C373" s="258" t="s">
        <v>390</v>
      </c>
      <c r="D373" s="258">
        <v>20.36</v>
      </c>
      <c r="E373" s="258">
        <v>20.35</v>
      </c>
      <c r="F373" s="258">
        <v>20.47</v>
      </c>
      <c r="G373" s="258">
        <v>20.64</v>
      </c>
      <c r="H373" s="258">
        <v>20.82</v>
      </c>
      <c r="I373" s="258">
        <v>21.79</v>
      </c>
      <c r="J373" s="258">
        <v>22.02</v>
      </c>
      <c r="K373" s="258">
        <v>22.07</v>
      </c>
      <c r="L373" s="258">
        <v>22.02</v>
      </c>
      <c r="M373" s="258">
        <v>21.0</v>
      </c>
      <c r="N373" s="258">
        <v>20.72</v>
      </c>
      <c r="O373" s="258">
        <v>20.49</v>
      </c>
    </row>
    <row r="374" ht="14.25" customHeight="1">
      <c r="A374" s="258" t="s">
        <v>247</v>
      </c>
      <c r="B374" s="258" t="s">
        <v>38</v>
      </c>
      <c r="C374" s="258" t="s">
        <v>390</v>
      </c>
      <c r="D374" s="258">
        <v>20.63</v>
      </c>
      <c r="E374" s="258">
        <v>20.6</v>
      </c>
      <c r="F374" s="258">
        <v>20.67</v>
      </c>
      <c r="G374" s="258">
        <v>20.77</v>
      </c>
      <c r="H374" s="258">
        <v>20.88</v>
      </c>
      <c r="I374" s="258">
        <v>23.14</v>
      </c>
      <c r="J374" s="258">
        <v>23.5</v>
      </c>
      <c r="K374" s="258">
        <v>23.57</v>
      </c>
      <c r="L374" s="258">
        <v>23.57</v>
      </c>
      <c r="M374" s="258">
        <v>21.24</v>
      </c>
      <c r="N374" s="258">
        <v>20.9</v>
      </c>
      <c r="O374" s="258">
        <v>20.73</v>
      </c>
    </row>
    <row r="375" ht="14.25" customHeight="1">
      <c r="A375" s="258" t="s">
        <v>259</v>
      </c>
      <c r="B375" s="258" t="s">
        <v>38</v>
      </c>
      <c r="C375" s="258" t="s">
        <v>390</v>
      </c>
      <c r="D375" s="258">
        <v>19.96</v>
      </c>
      <c r="E375" s="258">
        <v>19.93</v>
      </c>
      <c r="F375" s="258">
        <v>20.16</v>
      </c>
      <c r="G375" s="258">
        <v>20.46</v>
      </c>
      <c r="H375" s="258">
        <v>20.79</v>
      </c>
      <c r="I375" s="258">
        <v>23.16</v>
      </c>
      <c r="J375" s="258">
        <v>23.6</v>
      </c>
      <c r="K375" s="258">
        <v>23.69</v>
      </c>
      <c r="L375" s="258">
        <v>23.6</v>
      </c>
      <c r="M375" s="258">
        <v>21.13</v>
      </c>
      <c r="N375" s="258">
        <v>20.61</v>
      </c>
      <c r="O375" s="258">
        <v>20.19</v>
      </c>
    </row>
    <row r="376" ht="14.25" customHeight="1">
      <c r="A376" s="259" t="s">
        <v>271</v>
      </c>
      <c r="B376" s="258" t="s">
        <v>38</v>
      </c>
      <c r="C376" s="258" t="s">
        <v>390</v>
      </c>
      <c r="D376" s="258">
        <v>20.64</v>
      </c>
      <c r="E376" s="258">
        <v>20.62</v>
      </c>
      <c r="F376" s="258">
        <v>20.69</v>
      </c>
      <c r="G376" s="258">
        <v>20.78</v>
      </c>
      <c r="H376" s="258">
        <v>20.88</v>
      </c>
      <c r="I376" s="258">
        <v>23.14</v>
      </c>
      <c r="J376" s="258">
        <v>23.5</v>
      </c>
      <c r="K376" s="258">
        <v>23.57</v>
      </c>
      <c r="L376" s="258">
        <v>23.57</v>
      </c>
      <c r="M376" s="258">
        <v>21.24</v>
      </c>
      <c r="N376" s="258">
        <v>20.91</v>
      </c>
      <c r="O376" s="258">
        <v>20.74</v>
      </c>
    </row>
    <row r="377" ht="14.25" customHeight="1">
      <c r="A377" s="258" t="s">
        <v>300</v>
      </c>
      <c r="B377" s="258" t="s">
        <v>38</v>
      </c>
      <c r="C377" s="258" t="s">
        <v>390</v>
      </c>
      <c r="D377" s="258">
        <v>20.73</v>
      </c>
      <c r="E377" s="258">
        <v>20.71</v>
      </c>
      <c r="F377" s="258">
        <v>20.75</v>
      </c>
      <c r="G377" s="258">
        <v>20.82</v>
      </c>
      <c r="H377" s="258">
        <v>20.89</v>
      </c>
      <c r="I377" s="258">
        <v>23.14</v>
      </c>
      <c r="J377" s="258">
        <v>23.48</v>
      </c>
      <c r="K377" s="258">
        <v>23.56</v>
      </c>
      <c r="L377" s="258">
        <v>23.56</v>
      </c>
      <c r="M377" s="258">
        <v>21.26</v>
      </c>
      <c r="N377" s="258">
        <v>20.95</v>
      </c>
      <c r="O377" s="258">
        <v>20.81</v>
      </c>
    </row>
    <row r="378" ht="14.25" customHeight="1">
      <c r="A378" s="258" t="s">
        <v>316</v>
      </c>
      <c r="B378" s="258" t="s">
        <v>38</v>
      </c>
      <c r="C378" s="258" t="s">
        <v>390</v>
      </c>
      <c r="D378" s="258">
        <v>20.29</v>
      </c>
      <c r="E378" s="258">
        <v>20.27</v>
      </c>
      <c r="F378" s="258">
        <v>20.42</v>
      </c>
      <c r="G378" s="258">
        <v>20.6</v>
      </c>
      <c r="H378" s="258">
        <v>20.81</v>
      </c>
      <c r="I378" s="258">
        <v>20.95</v>
      </c>
      <c r="J378" s="258">
        <v>21.06</v>
      </c>
      <c r="K378" s="258">
        <v>21.09</v>
      </c>
      <c r="L378" s="258">
        <v>21.02</v>
      </c>
      <c r="M378" s="258">
        <v>20.83</v>
      </c>
      <c r="N378" s="258">
        <v>20.65</v>
      </c>
      <c r="O378" s="258">
        <v>20.42</v>
      </c>
    </row>
    <row r="379" ht="14.25" customHeight="1">
      <c r="A379" s="258" t="s">
        <v>328</v>
      </c>
      <c r="B379" s="258" t="s">
        <v>38</v>
      </c>
      <c r="C379" s="258" t="s">
        <v>390</v>
      </c>
      <c r="D379" s="258">
        <v>19.96</v>
      </c>
      <c r="E379" s="258">
        <v>19.9</v>
      </c>
      <c r="F379" s="258">
        <v>20.07</v>
      </c>
      <c r="G379" s="258">
        <v>20.34</v>
      </c>
      <c r="H379" s="258">
        <v>20.66</v>
      </c>
      <c r="I379" s="258">
        <v>22.79</v>
      </c>
      <c r="J379" s="258">
        <v>23.38</v>
      </c>
      <c r="K379" s="258">
        <v>23.54</v>
      </c>
      <c r="L379" s="258">
        <v>23.51</v>
      </c>
      <c r="M379" s="258">
        <v>21.31</v>
      </c>
      <c r="N379" s="258">
        <v>20.68</v>
      </c>
      <c r="O379" s="258">
        <v>20.24</v>
      </c>
    </row>
    <row r="380" ht="14.25" customHeight="1">
      <c r="A380" s="259" t="s">
        <v>284</v>
      </c>
      <c r="B380" s="258" t="s">
        <v>38</v>
      </c>
      <c r="C380" s="258" t="s">
        <v>390</v>
      </c>
      <c r="D380" s="258">
        <v>20.55</v>
      </c>
      <c r="E380" s="258">
        <v>20.52</v>
      </c>
      <c r="F380" s="258">
        <v>20.61</v>
      </c>
      <c r="G380" s="258">
        <v>20.73</v>
      </c>
      <c r="H380" s="258">
        <v>20.87</v>
      </c>
      <c r="I380" s="258">
        <v>23.14</v>
      </c>
      <c r="J380" s="258">
        <v>23.51</v>
      </c>
      <c r="K380" s="258">
        <v>23.58</v>
      </c>
      <c r="L380" s="258">
        <v>23.57</v>
      </c>
      <c r="M380" s="258">
        <v>21.23</v>
      </c>
      <c r="N380" s="258">
        <v>20.87</v>
      </c>
      <c r="O380" s="258">
        <v>20.66</v>
      </c>
    </row>
    <row r="381" ht="14.25" customHeight="1">
      <c r="A381" s="258" t="s">
        <v>344</v>
      </c>
      <c r="B381" s="258" t="s">
        <v>38</v>
      </c>
      <c r="C381" s="258" t="s">
        <v>390</v>
      </c>
      <c r="D381" s="258">
        <v>12.94</v>
      </c>
      <c r="E381" s="258">
        <v>12.86</v>
      </c>
      <c r="F381" s="258">
        <v>12.86</v>
      </c>
      <c r="G381" s="258">
        <v>16.47</v>
      </c>
      <c r="H381" s="258">
        <v>21.05</v>
      </c>
      <c r="I381" s="258">
        <v>24.57</v>
      </c>
      <c r="J381" s="258">
        <v>26.19</v>
      </c>
      <c r="K381" s="258">
        <v>26.03</v>
      </c>
      <c r="L381" s="258">
        <v>23.11</v>
      </c>
      <c r="M381" s="258">
        <v>17.55</v>
      </c>
      <c r="N381" s="258">
        <v>13.67</v>
      </c>
      <c r="O381" s="258">
        <v>13.12</v>
      </c>
    </row>
    <row r="382" ht="14.25" customHeight="1">
      <c r="A382" s="8" t="s">
        <v>143</v>
      </c>
      <c r="B382" s="8" t="s">
        <v>40</v>
      </c>
      <c r="C382" s="8" t="s">
        <v>390</v>
      </c>
      <c r="D382" s="8">
        <v>20.28</v>
      </c>
      <c r="E382" s="8">
        <v>20.26</v>
      </c>
      <c r="F382" s="8">
        <v>20.41</v>
      </c>
      <c r="G382" s="8">
        <v>20.61</v>
      </c>
      <c r="H382" s="8">
        <v>20.83</v>
      </c>
      <c r="I382" s="8">
        <v>23.15</v>
      </c>
      <c r="J382" s="8">
        <v>23.54</v>
      </c>
      <c r="K382" s="8">
        <v>23.63</v>
      </c>
      <c r="L382" s="8">
        <v>23.58</v>
      </c>
      <c r="M382" s="8">
        <v>21.18</v>
      </c>
      <c r="N382" s="8">
        <v>20.75</v>
      </c>
      <c r="O382" s="8">
        <v>20.45</v>
      </c>
    </row>
    <row r="383" ht="14.25" customHeight="1">
      <c r="A383" s="8" t="s">
        <v>230</v>
      </c>
      <c r="B383" s="8" t="s">
        <v>40</v>
      </c>
      <c r="C383" s="8" t="s">
        <v>390</v>
      </c>
      <c r="D383" s="8">
        <v>20.28</v>
      </c>
      <c r="E383" s="8">
        <v>20.25</v>
      </c>
      <c r="F383" s="8">
        <v>20.39</v>
      </c>
      <c r="G383" s="8">
        <v>20.59</v>
      </c>
      <c r="H383" s="8">
        <v>20.82</v>
      </c>
      <c r="I383" s="8">
        <v>23.07</v>
      </c>
      <c r="J383" s="8">
        <v>23.5</v>
      </c>
      <c r="K383" s="8">
        <v>23.59</v>
      </c>
      <c r="L383" s="8">
        <v>23.55</v>
      </c>
      <c r="M383" s="8">
        <v>21.21</v>
      </c>
      <c r="N383" s="8">
        <v>20.75</v>
      </c>
      <c r="O383" s="8">
        <v>20.45</v>
      </c>
    </row>
    <row r="384" ht="14.25" customHeight="1">
      <c r="A384" s="8" t="s">
        <v>159</v>
      </c>
      <c r="B384" s="8" t="s">
        <v>40</v>
      </c>
      <c r="C384" s="8" t="s">
        <v>390</v>
      </c>
      <c r="D384" s="8"/>
      <c r="E384" s="8"/>
      <c r="F384" s="8"/>
      <c r="G384" s="8"/>
      <c r="H384" s="8"/>
      <c r="I384" s="8"/>
      <c r="J384" s="8"/>
      <c r="K384" s="8"/>
      <c r="L384" s="8"/>
      <c r="M384" s="8"/>
      <c r="N384" s="8"/>
      <c r="O384" s="8"/>
    </row>
    <row r="385" ht="14.25" customHeight="1">
      <c r="A385" s="8" t="s">
        <v>178</v>
      </c>
      <c r="B385" s="8" t="s">
        <v>40</v>
      </c>
      <c r="C385" s="8" t="s">
        <v>390</v>
      </c>
      <c r="D385" s="8">
        <v>20.73</v>
      </c>
      <c r="E385" s="8">
        <v>20.71</v>
      </c>
      <c r="F385" s="8">
        <v>20.75</v>
      </c>
      <c r="G385" s="8">
        <v>20.82</v>
      </c>
      <c r="H385" s="8">
        <v>20.89</v>
      </c>
      <c r="I385" s="8">
        <v>23.14</v>
      </c>
      <c r="J385" s="8">
        <v>23.48</v>
      </c>
      <c r="K385" s="8">
        <v>23.56</v>
      </c>
      <c r="L385" s="8">
        <v>23.56</v>
      </c>
      <c r="M385" s="8">
        <v>21.26</v>
      </c>
      <c r="N385" s="8">
        <v>20.95</v>
      </c>
      <c r="O385" s="8">
        <v>20.81</v>
      </c>
    </row>
    <row r="386" ht="14.25" customHeight="1">
      <c r="A386" s="8" t="s">
        <v>192</v>
      </c>
      <c r="B386" s="8" t="s">
        <v>40</v>
      </c>
      <c r="C386" s="8" t="s">
        <v>390</v>
      </c>
      <c r="D386" s="8"/>
      <c r="E386" s="8"/>
      <c r="F386" s="8"/>
      <c r="G386" s="8"/>
      <c r="H386" s="8"/>
      <c r="I386" s="8"/>
      <c r="J386" s="8"/>
      <c r="K386" s="8"/>
      <c r="L386" s="8"/>
      <c r="M386" s="8"/>
      <c r="N386" s="8"/>
      <c r="O386" s="8"/>
    </row>
    <row r="387" ht="14.25" customHeight="1">
      <c r="A387" s="8" t="s">
        <v>202</v>
      </c>
      <c r="B387" s="8" t="s">
        <v>40</v>
      </c>
      <c r="C387" s="8" t="s">
        <v>390</v>
      </c>
      <c r="D387" s="8">
        <v>20.53</v>
      </c>
      <c r="E387" s="8">
        <v>20.51</v>
      </c>
      <c r="F387" s="8">
        <v>20.6</v>
      </c>
      <c r="G387" s="8">
        <v>20.72</v>
      </c>
      <c r="H387" s="8">
        <v>20.85</v>
      </c>
      <c r="I387" s="8">
        <v>23.07</v>
      </c>
      <c r="J387" s="8">
        <v>23.47</v>
      </c>
      <c r="K387" s="8">
        <v>23.55</v>
      </c>
      <c r="L387" s="8">
        <v>23.54</v>
      </c>
      <c r="M387" s="8">
        <v>21.25</v>
      </c>
      <c r="N387" s="8">
        <v>20.86</v>
      </c>
      <c r="O387" s="8">
        <v>20.65</v>
      </c>
    </row>
    <row r="388" ht="14.25" customHeight="1">
      <c r="A388" s="8" t="s">
        <v>221</v>
      </c>
      <c r="B388" s="8" t="s">
        <v>40</v>
      </c>
      <c r="C388" s="8" t="s">
        <v>390</v>
      </c>
      <c r="D388" s="8">
        <v>20.28</v>
      </c>
      <c r="E388" s="8">
        <v>20.25</v>
      </c>
      <c r="F388" s="8">
        <v>20.39</v>
      </c>
      <c r="G388" s="8">
        <v>20.59</v>
      </c>
      <c r="H388" s="8">
        <v>20.82</v>
      </c>
      <c r="I388" s="8">
        <v>23.07</v>
      </c>
      <c r="J388" s="8">
        <v>23.5</v>
      </c>
      <c r="K388" s="8">
        <v>23.59</v>
      </c>
      <c r="L388" s="8">
        <v>23.55</v>
      </c>
      <c r="M388" s="8">
        <v>21.21</v>
      </c>
      <c r="N388" s="8">
        <v>20.75</v>
      </c>
      <c r="O388" s="8">
        <v>20.45</v>
      </c>
    </row>
    <row r="389" ht="14.25" customHeight="1">
      <c r="A389" s="8" t="s">
        <v>235</v>
      </c>
      <c r="B389" s="8" t="s">
        <v>40</v>
      </c>
      <c r="C389" s="8" t="s">
        <v>390</v>
      </c>
      <c r="D389" s="8">
        <v>20.36</v>
      </c>
      <c r="E389" s="8">
        <v>20.35</v>
      </c>
      <c r="F389" s="8">
        <v>20.47</v>
      </c>
      <c r="G389" s="8">
        <v>20.64</v>
      </c>
      <c r="H389" s="8">
        <v>20.82</v>
      </c>
      <c r="I389" s="8">
        <v>21.79</v>
      </c>
      <c r="J389" s="8">
        <v>22.02</v>
      </c>
      <c r="K389" s="8">
        <v>22.07</v>
      </c>
      <c r="L389" s="8">
        <v>22.02</v>
      </c>
      <c r="M389" s="8">
        <v>21.0</v>
      </c>
      <c r="N389" s="8">
        <v>20.72</v>
      </c>
      <c r="O389" s="8">
        <v>20.49</v>
      </c>
    </row>
    <row r="390" ht="14.25" customHeight="1">
      <c r="A390" s="8" t="s">
        <v>247</v>
      </c>
      <c r="B390" s="8" t="s">
        <v>40</v>
      </c>
      <c r="C390" s="8" t="s">
        <v>390</v>
      </c>
      <c r="D390" s="8">
        <v>20.63</v>
      </c>
      <c r="E390" s="8">
        <v>20.6</v>
      </c>
      <c r="F390" s="8">
        <v>20.67</v>
      </c>
      <c r="G390" s="8">
        <v>20.77</v>
      </c>
      <c r="H390" s="8">
        <v>20.88</v>
      </c>
      <c r="I390" s="8">
        <v>23.14</v>
      </c>
      <c r="J390" s="8">
        <v>23.5</v>
      </c>
      <c r="K390" s="8">
        <v>23.57</v>
      </c>
      <c r="L390" s="8">
        <v>23.57</v>
      </c>
      <c r="M390" s="8">
        <v>21.24</v>
      </c>
      <c r="N390" s="8">
        <v>20.9</v>
      </c>
      <c r="O390" s="8">
        <v>20.73</v>
      </c>
    </row>
    <row r="391" ht="14.25" customHeight="1">
      <c r="A391" s="8" t="s">
        <v>259</v>
      </c>
      <c r="B391" s="8" t="s">
        <v>40</v>
      </c>
      <c r="C391" s="8" t="s">
        <v>390</v>
      </c>
      <c r="D391" s="8">
        <v>19.96</v>
      </c>
      <c r="E391" s="8">
        <v>19.93</v>
      </c>
      <c r="F391" s="8">
        <v>20.16</v>
      </c>
      <c r="G391" s="8">
        <v>20.46</v>
      </c>
      <c r="H391" s="8">
        <v>20.79</v>
      </c>
      <c r="I391" s="8">
        <v>23.16</v>
      </c>
      <c r="J391" s="8">
        <v>23.6</v>
      </c>
      <c r="K391" s="8">
        <v>23.69</v>
      </c>
      <c r="L391" s="8">
        <v>23.6</v>
      </c>
      <c r="M391" s="8">
        <v>21.13</v>
      </c>
      <c r="N391" s="8">
        <v>20.61</v>
      </c>
      <c r="O391" s="8">
        <v>20.19</v>
      </c>
    </row>
    <row r="392" ht="14.25" customHeight="1">
      <c r="A392" s="93" t="s">
        <v>271</v>
      </c>
      <c r="B392" s="8" t="s">
        <v>40</v>
      </c>
      <c r="C392" s="8" t="s">
        <v>390</v>
      </c>
      <c r="D392" s="8">
        <v>20.64</v>
      </c>
      <c r="E392" s="8">
        <v>20.62</v>
      </c>
      <c r="F392" s="8">
        <v>20.69</v>
      </c>
      <c r="G392" s="8">
        <v>20.78</v>
      </c>
      <c r="H392" s="8">
        <v>20.88</v>
      </c>
      <c r="I392" s="8">
        <v>23.14</v>
      </c>
      <c r="J392" s="8">
        <v>23.5</v>
      </c>
      <c r="K392" s="8">
        <v>23.57</v>
      </c>
      <c r="L392" s="8">
        <v>23.57</v>
      </c>
      <c r="M392" s="8">
        <v>21.24</v>
      </c>
      <c r="N392" s="8">
        <v>20.91</v>
      </c>
      <c r="O392" s="8">
        <v>20.74</v>
      </c>
    </row>
    <row r="393" ht="14.25" customHeight="1">
      <c r="A393" s="8" t="s">
        <v>300</v>
      </c>
      <c r="B393" s="8" t="s">
        <v>40</v>
      </c>
      <c r="C393" s="8" t="s">
        <v>390</v>
      </c>
      <c r="D393" s="8">
        <v>20.73</v>
      </c>
      <c r="E393" s="8">
        <v>20.71</v>
      </c>
      <c r="F393" s="8">
        <v>20.75</v>
      </c>
      <c r="G393" s="8">
        <v>20.82</v>
      </c>
      <c r="H393" s="8">
        <v>20.89</v>
      </c>
      <c r="I393" s="8">
        <v>23.14</v>
      </c>
      <c r="J393" s="8">
        <v>23.48</v>
      </c>
      <c r="K393" s="8">
        <v>23.56</v>
      </c>
      <c r="L393" s="8">
        <v>23.56</v>
      </c>
      <c r="M393" s="8">
        <v>21.26</v>
      </c>
      <c r="N393" s="8">
        <v>20.95</v>
      </c>
      <c r="O393" s="8">
        <v>20.81</v>
      </c>
    </row>
    <row r="394" ht="14.25" customHeight="1">
      <c r="A394" s="8" t="s">
        <v>316</v>
      </c>
      <c r="B394" s="8" t="s">
        <v>40</v>
      </c>
      <c r="C394" s="8" t="s">
        <v>390</v>
      </c>
      <c r="D394" s="8">
        <v>20.29</v>
      </c>
      <c r="E394" s="8">
        <v>20.27</v>
      </c>
      <c r="F394" s="8">
        <v>20.42</v>
      </c>
      <c r="G394" s="8">
        <v>20.6</v>
      </c>
      <c r="H394" s="8">
        <v>20.81</v>
      </c>
      <c r="I394" s="8">
        <v>20.95</v>
      </c>
      <c r="J394" s="8">
        <v>21.06</v>
      </c>
      <c r="K394" s="8">
        <v>21.09</v>
      </c>
      <c r="L394" s="8">
        <v>21.02</v>
      </c>
      <c r="M394" s="8">
        <v>20.83</v>
      </c>
      <c r="N394" s="8">
        <v>20.65</v>
      </c>
      <c r="O394" s="8">
        <v>20.42</v>
      </c>
    </row>
    <row r="395" ht="14.25" customHeight="1">
      <c r="A395" s="8" t="s">
        <v>328</v>
      </c>
      <c r="B395" s="8" t="s">
        <v>40</v>
      </c>
      <c r="C395" s="8" t="s">
        <v>390</v>
      </c>
      <c r="D395" s="8">
        <v>19.96</v>
      </c>
      <c r="E395" s="8">
        <v>19.9</v>
      </c>
      <c r="F395" s="8">
        <v>20.07</v>
      </c>
      <c r="G395" s="8">
        <v>20.34</v>
      </c>
      <c r="H395" s="8">
        <v>20.66</v>
      </c>
      <c r="I395" s="8">
        <v>22.79</v>
      </c>
      <c r="J395" s="8">
        <v>23.38</v>
      </c>
      <c r="K395" s="8">
        <v>23.54</v>
      </c>
      <c r="L395" s="8">
        <v>23.51</v>
      </c>
      <c r="M395" s="8">
        <v>21.31</v>
      </c>
      <c r="N395" s="8">
        <v>20.68</v>
      </c>
      <c r="O395" s="8">
        <v>20.24</v>
      </c>
    </row>
    <row r="396" ht="14.25" customHeight="1">
      <c r="A396" s="93" t="s">
        <v>284</v>
      </c>
      <c r="B396" s="8" t="s">
        <v>40</v>
      </c>
      <c r="C396" s="8" t="s">
        <v>390</v>
      </c>
      <c r="D396" s="8">
        <v>20.55</v>
      </c>
      <c r="E396" s="8">
        <v>20.52</v>
      </c>
      <c r="F396" s="8">
        <v>20.61</v>
      </c>
      <c r="G396" s="8">
        <v>20.73</v>
      </c>
      <c r="H396" s="8">
        <v>20.87</v>
      </c>
      <c r="I396" s="8">
        <v>23.14</v>
      </c>
      <c r="J396" s="8">
        <v>23.51</v>
      </c>
      <c r="K396" s="8">
        <v>23.58</v>
      </c>
      <c r="L396" s="8">
        <v>23.57</v>
      </c>
      <c r="M396" s="8">
        <v>21.23</v>
      </c>
      <c r="N396" s="8">
        <v>20.87</v>
      </c>
      <c r="O396" s="8">
        <v>20.66</v>
      </c>
    </row>
    <row r="397" ht="14.25" customHeight="1">
      <c r="A397" s="8" t="s">
        <v>344</v>
      </c>
      <c r="B397" s="8" t="s">
        <v>40</v>
      </c>
      <c r="C397" s="8" t="s">
        <v>390</v>
      </c>
      <c r="D397" s="8">
        <v>12.94</v>
      </c>
      <c r="E397" s="8">
        <v>12.86</v>
      </c>
      <c r="F397" s="8">
        <v>12.86</v>
      </c>
      <c r="G397" s="8">
        <v>16.47</v>
      </c>
      <c r="H397" s="8">
        <v>21.05</v>
      </c>
      <c r="I397" s="8">
        <v>24.57</v>
      </c>
      <c r="J397" s="8">
        <v>26.19</v>
      </c>
      <c r="K397" s="8">
        <v>26.03</v>
      </c>
      <c r="L397" s="8">
        <v>23.11</v>
      </c>
      <c r="M397" s="8">
        <v>17.55</v>
      </c>
      <c r="N397" s="8">
        <v>13.67</v>
      </c>
      <c r="O397" s="8">
        <v>13.12</v>
      </c>
    </row>
    <row r="398" ht="14.25" customHeight="1">
      <c r="A398" s="258" t="s">
        <v>143</v>
      </c>
      <c r="B398" s="258" t="s">
        <v>42</v>
      </c>
      <c r="C398" s="258" t="s">
        <v>390</v>
      </c>
      <c r="D398" s="258">
        <v>20.28</v>
      </c>
      <c r="E398" s="258">
        <v>20.26</v>
      </c>
      <c r="F398" s="258">
        <v>20.41</v>
      </c>
      <c r="G398" s="258">
        <v>20.61</v>
      </c>
      <c r="H398" s="258">
        <v>20.83</v>
      </c>
      <c r="I398" s="258">
        <v>23.15</v>
      </c>
      <c r="J398" s="258">
        <v>23.54</v>
      </c>
      <c r="K398" s="258">
        <v>23.63</v>
      </c>
      <c r="L398" s="258">
        <v>23.58</v>
      </c>
      <c r="M398" s="258">
        <v>21.18</v>
      </c>
      <c r="N398" s="258">
        <v>20.75</v>
      </c>
      <c r="O398" s="258">
        <v>20.45</v>
      </c>
    </row>
    <row r="399" ht="14.25" customHeight="1">
      <c r="A399" s="258" t="s">
        <v>230</v>
      </c>
      <c r="B399" s="258" t="s">
        <v>42</v>
      </c>
      <c r="C399" s="258" t="s">
        <v>390</v>
      </c>
      <c r="D399" s="258">
        <v>20.51</v>
      </c>
      <c r="E399" s="258">
        <v>20.47</v>
      </c>
      <c r="F399" s="258">
        <v>20.53</v>
      </c>
      <c r="G399" s="258">
        <v>20.63</v>
      </c>
      <c r="H399" s="258">
        <v>20.76</v>
      </c>
      <c r="I399" s="258">
        <v>23.01</v>
      </c>
      <c r="J399" s="258">
        <v>23.42</v>
      </c>
      <c r="K399" s="258">
        <v>23.52</v>
      </c>
      <c r="L399" s="258">
        <v>23.54</v>
      </c>
      <c r="M399" s="258">
        <v>21.26</v>
      </c>
      <c r="N399" s="258">
        <v>20.88</v>
      </c>
      <c r="O399" s="258">
        <v>20.67</v>
      </c>
    </row>
    <row r="400" ht="14.25" customHeight="1">
      <c r="A400" s="258" t="s">
        <v>159</v>
      </c>
      <c r="B400" s="258" t="s">
        <v>42</v>
      </c>
      <c r="C400" s="258" t="s">
        <v>390</v>
      </c>
      <c r="D400" s="258"/>
      <c r="E400" s="258"/>
      <c r="F400" s="258"/>
      <c r="G400" s="258"/>
      <c r="H400" s="258"/>
      <c r="I400" s="258"/>
      <c r="J400" s="258"/>
      <c r="K400" s="258"/>
      <c r="L400" s="258"/>
      <c r="M400" s="258"/>
      <c r="N400" s="258"/>
      <c r="O400" s="258"/>
    </row>
    <row r="401" ht="14.25" customHeight="1">
      <c r="A401" s="258" t="s">
        <v>178</v>
      </c>
      <c r="B401" s="258" t="s">
        <v>42</v>
      </c>
      <c r="C401" s="258" t="s">
        <v>390</v>
      </c>
      <c r="D401" s="258">
        <v>20.73</v>
      </c>
      <c r="E401" s="258">
        <v>20.71</v>
      </c>
      <c r="F401" s="258">
        <v>20.75</v>
      </c>
      <c r="G401" s="258">
        <v>20.82</v>
      </c>
      <c r="H401" s="258">
        <v>20.89</v>
      </c>
      <c r="I401" s="258">
        <v>23.14</v>
      </c>
      <c r="J401" s="258">
        <v>23.48</v>
      </c>
      <c r="K401" s="258">
        <v>23.56</v>
      </c>
      <c r="L401" s="258">
        <v>23.56</v>
      </c>
      <c r="M401" s="258">
        <v>21.26</v>
      </c>
      <c r="N401" s="258">
        <v>20.95</v>
      </c>
      <c r="O401" s="258">
        <v>20.81</v>
      </c>
    </row>
    <row r="402" ht="14.25" customHeight="1">
      <c r="A402" s="258" t="s">
        <v>192</v>
      </c>
      <c r="B402" s="258" t="s">
        <v>42</v>
      </c>
      <c r="C402" s="258" t="s">
        <v>390</v>
      </c>
      <c r="D402" s="258"/>
      <c r="E402" s="258"/>
      <c r="F402" s="258"/>
      <c r="G402" s="258"/>
      <c r="H402" s="258"/>
      <c r="I402" s="258"/>
      <c r="J402" s="258"/>
      <c r="K402" s="258"/>
      <c r="L402" s="258"/>
      <c r="M402" s="258"/>
      <c r="N402" s="258"/>
      <c r="O402" s="258"/>
    </row>
    <row r="403" ht="14.25" customHeight="1">
      <c r="A403" s="258" t="s">
        <v>202</v>
      </c>
      <c r="B403" s="258" t="s">
        <v>42</v>
      </c>
      <c r="C403" s="258" t="s">
        <v>390</v>
      </c>
      <c r="D403" s="258">
        <v>20.53</v>
      </c>
      <c r="E403" s="258">
        <v>20.51</v>
      </c>
      <c r="F403" s="258">
        <v>20.6</v>
      </c>
      <c r="G403" s="258">
        <v>20.72</v>
      </c>
      <c r="H403" s="258">
        <v>20.85</v>
      </c>
      <c r="I403" s="258">
        <v>23.07</v>
      </c>
      <c r="J403" s="258">
        <v>23.47</v>
      </c>
      <c r="K403" s="258">
        <v>23.55</v>
      </c>
      <c r="L403" s="258">
        <v>23.54</v>
      </c>
      <c r="M403" s="258">
        <v>21.25</v>
      </c>
      <c r="N403" s="258">
        <v>20.86</v>
      </c>
      <c r="O403" s="258">
        <v>20.65</v>
      </c>
    </row>
    <row r="404" ht="14.25" customHeight="1">
      <c r="A404" s="258" t="s">
        <v>221</v>
      </c>
      <c r="B404" s="258" t="s">
        <v>42</v>
      </c>
      <c r="C404" s="258" t="s">
        <v>390</v>
      </c>
      <c r="D404" s="258">
        <v>20.51</v>
      </c>
      <c r="E404" s="258">
        <v>20.47</v>
      </c>
      <c r="F404" s="258">
        <v>20.53</v>
      </c>
      <c r="G404" s="258">
        <v>20.63</v>
      </c>
      <c r="H404" s="258">
        <v>20.76</v>
      </c>
      <c r="I404" s="258">
        <v>23.01</v>
      </c>
      <c r="J404" s="258">
        <v>23.42</v>
      </c>
      <c r="K404" s="258">
        <v>23.52</v>
      </c>
      <c r="L404" s="258">
        <v>23.54</v>
      </c>
      <c r="M404" s="258">
        <v>21.26</v>
      </c>
      <c r="N404" s="258">
        <v>20.88</v>
      </c>
      <c r="O404" s="258">
        <v>20.67</v>
      </c>
    </row>
    <row r="405" ht="14.25" customHeight="1">
      <c r="A405" s="258" t="s">
        <v>235</v>
      </c>
      <c r="B405" s="258" t="s">
        <v>42</v>
      </c>
      <c r="C405" s="258" t="s">
        <v>390</v>
      </c>
      <c r="D405" s="258">
        <v>20.36</v>
      </c>
      <c r="E405" s="258">
        <v>20.35</v>
      </c>
      <c r="F405" s="258">
        <v>20.47</v>
      </c>
      <c r="G405" s="258">
        <v>20.64</v>
      </c>
      <c r="H405" s="258">
        <v>20.82</v>
      </c>
      <c r="I405" s="258">
        <v>21.79</v>
      </c>
      <c r="J405" s="258">
        <v>22.02</v>
      </c>
      <c r="K405" s="258">
        <v>22.07</v>
      </c>
      <c r="L405" s="258">
        <v>22.02</v>
      </c>
      <c r="M405" s="258">
        <v>21.0</v>
      </c>
      <c r="N405" s="258">
        <v>20.72</v>
      </c>
      <c r="O405" s="258">
        <v>20.49</v>
      </c>
    </row>
    <row r="406" ht="14.25" customHeight="1">
      <c r="A406" s="258" t="s">
        <v>247</v>
      </c>
      <c r="B406" s="258" t="s">
        <v>42</v>
      </c>
      <c r="C406" s="258" t="s">
        <v>390</v>
      </c>
      <c r="D406" s="258">
        <v>20.63</v>
      </c>
      <c r="E406" s="258">
        <v>20.6</v>
      </c>
      <c r="F406" s="258">
        <v>20.67</v>
      </c>
      <c r="G406" s="258">
        <v>20.77</v>
      </c>
      <c r="H406" s="258">
        <v>20.88</v>
      </c>
      <c r="I406" s="258">
        <v>23.14</v>
      </c>
      <c r="J406" s="258">
        <v>23.5</v>
      </c>
      <c r="K406" s="258">
        <v>23.57</v>
      </c>
      <c r="L406" s="258">
        <v>23.57</v>
      </c>
      <c r="M406" s="258">
        <v>21.24</v>
      </c>
      <c r="N406" s="258">
        <v>20.9</v>
      </c>
      <c r="O406" s="258">
        <v>20.73</v>
      </c>
    </row>
    <row r="407" ht="14.25" customHeight="1">
      <c r="A407" s="258" t="s">
        <v>259</v>
      </c>
      <c r="B407" s="258" t="s">
        <v>42</v>
      </c>
      <c r="C407" s="258" t="s">
        <v>390</v>
      </c>
      <c r="D407" s="258">
        <v>19.96</v>
      </c>
      <c r="E407" s="258">
        <v>19.93</v>
      </c>
      <c r="F407" s="258">
        <v>20.16</v>
      </c>
      <c r="G407" s="258">
        <v>20.46</v>
      </c>
      <c r="H407" s="258">
        <v>20.79</v>
      </c>
      <c r="I407" s="258">
        <v>23.16</v>
      </c>
      <c r="J407" s="258">
        <v>23.6</v>
      </c>
      <c r="K407" s="258">
        <v>23.69</v>
      </c>
      <c r="L407" s="258">
        <v>23.6</v>
      </c>
      <c r="M407" s="258">
        <v>21.13</v>
      </c>
      <c r="N407" s="258">
        <v>20.61</v>
      </c>
      <c r="O407" s="258">
        <v>20.19</v>
      </c>
    </row>
    <row r="408" ht="14.25" customHeight="1">
      <c r="A408" s="259" t="s">
        <v>271</v>
      </c>
      <c r="B408" s="258" t="s">
        <v>42</v>
      </c>
      <c r="C408" s="258" t="s">
        <v>390</v>
      </c>
      <c r="D408" s="258">
        <v>20.64</v>
      </c>
      <c r="E408" s="258">
        <v>20.62</v>
      </c>
      <c r="F408" s="258">
        <v>20.69</v>
      </c>
      <c r="G408" s="258">
        <v>20.78</v>
      </c>
      <c r="H408" s="258">
        <v>20.88</v>
      </c>
      <c r="I408" s="258">
        <v>23.14</v>
      </c>
      <c r="J408" s="258">
        <v>23.5</v>
      </c>
      <c r="K408" s="258">
        <v>23.57</v>
      </c>
      <c r="L408" s="258">
        <v>23.57</v>
      </c>
      <c r="M408" s="258">
        <v>21.24</v>
      </c>
      <c r="N408" s="258">
        <v>20.91</v>
      </c>
      <c r="O408" s="258">
        <v>20.74</v>
      </c>
    </row>
    <row r="409" ht="14.25" customHeight="1">
      <c r="A409" s="258" t="s">
        <v>300</v>
      </c>
      <c r="B409" s="258" t="s">
        <v>42</v>
      </c>
      <c r="C409" s="258" t="s">
        <v>390</v>
      </c>
      <c r="D409" s="258">
        <v>20.73</v>
      </c>
      <c r="E409" s="258">
        <v>20.71</v>
      </c>
      <c r="F409" s="258">
        <v>20.75</v>
      </c>
      <c r="G409" s="258">
        <v>20.82</v>
      </c>
      <c r="H409" s="258">
        <v>20.89</v>
      </c>
      <c r="I409" s="258">
        <v>23.14</v>
      </c>
      <c r="J409" s="258">
        <v>23.48</v>
      </c>
      <c r="K409" s="258">
        <v>23.56</v>
      </c>
      <c r="L409" s="258">
        <v>23.56</v>
      </c>
      <c r="M409" s="258">
        <v>21.26</v>
      </c>
      <c r="N409" s="258">
        <v>20.95</v>
      </c>
      <c r="O409" s="258">
        <v>20.81</v>
      </c>
    </row>
    <row r="410" ht="14.25" customHeight="1">
      <c r="A410" s="258" t="s">
        <v>316</v>
      </c>
      <c r="B410" s="258" t="s">
        <v>42</v>
      </c>
      <c r="C410" s="258" t="s">
        <v>390</v>
      </c>
      <c r="D410" s="258">
        <v>20.29</v>
      </c>
      <c r="E410" s="258">
        <v>20.27</v>
      </c>
      <c r="F410" s="258">
        <v>20.42</v>
      </c>
      <c r="G410" s="258">
        <v>20.6</v>
      </c>
      <c r="H410" s="258">
        <v>20.81</v>
      </c>
      <c r="I410" s="258">
        <v>20.95</v>
      </c>
      <c r="J410" s="258">
        <v>21.06</v>
      </c>
      <c r="K410" s="258">
        <v>21.09</v>
      </c>
      <c r="L410" s="258">
        <v>21.02</v>
      </c>
      <c r="M410" s="258">
        <v>20.83</v>
      </c>
      <c r="N410" s="258">
        <v>20.65</v>
      </c>
      <c r="O410" s="258">
        <v>20.42</v>
      </c>
    </row>
    <row r="411" ht="14.25" customHeight="1">
      <c r="A411" s="258" t="s">
        <v>328</v>
      </c>
      <c r="B411" s="258" t="s">
        <v>42</v>
      </c>
      <c r="C411" s="258" t="s">
        <v>390</v>
      </c>
      <c r="D411" s="258">
        <v>19.96</v>
      </c>
      <c r="E411" s="258">
        <v>19.9</v>
      </c>
      <c r="F411" s="258">
        <v>20.07</v>
      </c>
      <c r="G411" s="258">
        <v>20.34</v>
      </c>
      <c r="H411" s="258">
        <v>20.66</v>
      </c>
      <c r="I411" s="258">
        <v>22.79</v>
      </c>
      <c r="J411" s="258">
        <v>23.38</v>
      </c>
      <c r="K411" s="258">
        <v>23.54</v>
      </c>
      <c r="L411" s="258">
        <v>23.51</v>
      </c>
      <c r="M411" s="258">
        <v>21.31</v>
      </c>
      <c r="N411" s="258">
        <v>20.68</v>
      </c>
      <c r="O411" s="258">
        <v>20.24</v>
      </c>
    </row>
    <row r="412" ht="14.25" customHeight="1">
      <c r="A412" s="259" t="s">
        <v>284</v>
      </c>
      <c r="B412" s="258" t="s">
        <v>42</v>
      </c>
      <c r="C412" s="258" t="s">
        <v>390</v>
      </c>
      <c r="D412" s="258">
        <v>20.55</v>
      </c>
      <c r="E412" s="258">
        <v>20.52</v>
      </c>
      <c r="F412" s="258">
        <v>20.61</v>
      </c>
      <c r="G412" s="258">
        <v>20.73</v>
      </c>
      <c r="H412" s="258">
        <v>20.87</v>
      </c>
      <c r="I412" s="258">
        <v>23.14</v>
      </c>
      <c r="J412" s="258">
        <v>23.51</v>
      </c>
      <c r="K412" s="258">
        <v>23.58</v>
      </c>
      <c r="L412" s="258">
        <v>23.57</v>
      </c>
      <c r="M412" s="258">
        <v>21.23</v>
      </c>
      <c r="N412" s="258">
        <v>20.87</v>
      </c>
      <c r="O412" s="258">
        <v>20.66</v>
      </c>
    </row>
    <row r="413" ht="14.25" customHeight="1">
      <c r="A413" s="258" t="s">
        <v>344</v>
      </c>
      <c r="B413" s="258" t="s">
        <v>42</v>
      </c>
      <c r="C413" s="258" t="s">
        <v>390</v>
      </c>
      <c r="D413" s="258">
        <v>12.94</v>
      </c>
      <c r="E413" s="258">
        <v>12.86</v>
      </c>
      <c r="F413" s="258">
        <v>12.86</v>
      </c>
      <c r="G413" s="258">
        <v>16.47</v>
      </c>
      <c r="H413" s="258">
        <v>21.05</v>
      </c>
      <c r="I413" s="258">
        <v>24.57</v>
      </c>
      <c r="J413" s="258">
        <v>26.19</v>
      </c>
      <c r="K413" s="258">
        <v>26.03</v>
      </c>
      <c r="L413" s="258">
        <v>23.11</v>
      </c>
      <c r="M413" s="258">
        <v>17.55</v>
      </c>
      <c r="N413" s="258">
        <v>13.67</v>
      </c>
      <c r="O413" s="258">
        <v>13.12</v>
      </c>
    </row>
    <row r="414" ht="14.25" customHeight="1">
      <c r="A414" s="8" t="s">
        <v>143</v>
      </c>
      <c r="B414" s="8" t="s">
        <v>32</v>
      </c>
      <c r="C414" s="8" t="s">
        <v>390</v>
      </c>
      <c r="D414" s="8">
        <v>19.963</v>
      </c>
      <c r="E414" s="8">
        <v>19.905</v>
      </c>
      <c r="F414" s="8">
        <v>19.939</v>
      </c>
      <c r="G414" s="8">
        <v>20.453</v>
      </c>
      <c r="H414" s="8">
        <v>22.043</v>
      </c>
      <c r="I414" s="8">
        <v>22.528</v>
      </c>
      <c r="J414" s="8">
        <v>22.672</v>
      </c>
      <c r="K414" s="8">
        <v>22.78</v>
      </c>
      <c r="L414" s="8">
        <v>22.808</v>
      </c>
      <c r="M414" s="8">
        <v>21.178</v>
      </c>
      <c r="N414" s="8">
        <v>20.28</v>
      </c>
      <c r="O414" s="8">
        <v>20.042</v>
      </c>
    </row>
    <row r="415" ht="14.25" customHeight="1">
      <c r="A415" s="8" t="s">
        <v>159</v>
      </c>
      <c r="B415" s="8" t="s">
        <v>32</v>
      </c>
      <c r="C415" s="8" t="s">
        <v>390</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178</v>
      </c>
      <c r="B416" s="8" t="s">
        <v>32</v>
      </c>
      <c r="C416" s="8" t="s">
        <v>390</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192</v>
      </c>
      <c r="B417" s="8" t="s">
        <v>32</v>
      </c>
      <c r="C417" s="8" t="s">
        <v>390</v>
      </c>
      <c r="D417" s="8">
        <v>19.963</v>
      </c>
      <c r="E417" s="8">
        <v>19.905</v>
      </c>
      <c r="F417" s="8">
        <v>19.939</v>
      </c>
      <c r="G417" s="8">
        <v>20.453</v>
      </c>
      <c r="H417" s="8">
        <v>22.043</v>
      </c>
      <c r="I417" s="8">
        <v>22.528</v>
      </c>
      <c r="J417" s="8">
        <v>22.672</v>
      </c>
      <c r="K417" s="8">
        <v>22.78</v>
      </c>
      <c r="L417" s="8">
        <v>22.808</v>
      </c>
      <c r="M417" s="8">
        <v>21.178</v>
      </c>
      <c r="N417" s="8">
        <v>20.28</v>
      </c>
      <c r="O417" s="8">
        <v>20.042</v>
      </c>
    </row>
    <row r="418" ht="14.25" customHeight="1">
      <c r="A418" s="8" t="s">
        <v>202</v>
      </c>
      <c r="B418" s="8" t="s">
        <v>32</v>
      </c>
      <c r="C418" s="8" t="s">
        <v>390</v>
      </c>
      <c r="D418" s="8">
        <v>19.963</v>
      </c>
      <c r="E418" s="8">
        <v>19.905</v>
      </c>
      <c r="F418" s="8">
        <v>19.939</v>
      </c>
      <c r="G418" s="8">
        <v>20.453</v>
      </c>
      <c r="H418" s="8">
        <v>22.043</v>
      </c>
      <c r="I418" s="8">
        <v>22.528</v>
      </c>
      <c r="J418" s="8">
        <v>22.672</v>
      </c>
      <c r="K418" s="8">
        <v>22.78</v>
      </c>
      <c r="L418" s="8">
        <v>22.808</v>
      </c>
      <c r="M418" s="8">
        <v>21.178</v>
      </c>
      <c r="N418" s="8">
        <v>20.28</v>
      </c>
      <c r="O418" s="8">
        <v>20.042</v>
      </c>
    </row>
    <row r="419" ht="14.25" customHeight="1">
      <c r="A419" s="8" t="s">
        <v>221</v>
      </c>
      <c r="B419" s="8" t="s">
        <v>32</v>
      </c>
      <c r="C419" s="8" t="s">
        <v>390</v>
      </c>
      <c r="D419" s="8">
        <v>19.963</v>
      </c>
      <c r="E419" s="8">
        <v>19.905</v>
      </c>
      <c r="F419" s="8">
        <v>19.939</v>
      </c>
      <c r="G419" s="8">
        <v>20.453</v>
      </c>
      <c r="H419" s="8">
        <v>22.043</v>
      </c>
      <c r="I419" s="8">
        <v>22.528</v>
      </c>
      <c r="J419" s="8">
        <v>22.672</v>
      </c>
      <c r="K419" s="8">
        <v>22.78</v>
      </c>
      <c r="L419" s="8">
        <v>22.808</v>
      </c>
      <c r="M419" s="8">
        <v>21.178</v>
      </c>
      <c r="N419" s="8">
        <v>20.28</v>
      </c>
      <c r="O419" s="8">
        <v>20.042</v>
      </c>
    </row>
    <row r="420" ht="14.25" customHeight="1">
      <c r="A420" s="8" t="s">
        <v>235</v>
      </c>
      <c r="B420" s="8" t="s">
        <v>32</v>
      </c>
      <c r="C420" s="8" t="s">
        <v>390</v>
      </c>
      <c r="D420" s="8">
        <v>19.963</v>
      </c>
      <c r="E420" s="8">
        <v>19.905</v>
      </c>
      <c r="F420" s="8">
        <v>19.939</v>
      </c>
      <c r="G420" s="8">
        <v>20.453</v>
      </c>
      <c r="H420" s="8">
        <v>22.043</v>
      </c>
      <c r="I420" s="8">
        <v>22.528</v>
      </c>
      <c r="J420" s="8">
        <v>22.672</v>
      </c>
      <c r="K420" s="8">
        <v>22.78</v>
      </c>
      <c r="L420" s="8">
        <v>22.808</v>
      </c>
      <c r="M420" s="8">
        <v>21.178</v>
      </c>
      <c r="N420" s="8">
        <v>20.28</v>
      </c>
      <c r="O420" s="8">
        <v>20.042</v>
      </c>
    </row>
    <row r="421" ht="14.25" customHeight="1">
      <c r="A421" s="8" t="s">
        <v>247</v>
      </c>
      <c r="B421" s="8" t="s">
        <v>32</v>
      </c>
      <c r="C421" s="8" t="s">
        <v>390</v>
      </c>
      <c r="D421" s="8">
        <v>19.963</v>
      </c>
      <c r="E421" s="8">
        <v>19.905</v>
      </c>
      <c r="F421" s="8">
        <v>19.939</v>
      </c>
      <c r="G421" s="8">
        <v>20.453</v>
      </c>
      <c r="H421" s="8">
        <v>22.043</v>
      </c>
      <c r="I421" s="8">
        <v>22.528</v>
      </c>
      <c r="J421" s="8">
        <v>22.672</v>
      </c>
      <c r="K421" s="8">
        <v>22.78</v>
      </c>
      <c r="L421" s="8">
        <v>22.808</v>
      </c>
      <c r="M421" s="8">
        <v>21.178</v>
      </c>
      <c r="N421" s="8">
        <v>20.28</v>
      </c>
      <c r="O421" s="8">
        <v>20.042</v>
      </c>
    </row>
    <row r="422" ht="14.25" customHeight="1">
      <c r="A422" s="8" t="s">
        <v>259</v>
      </c>
      <c r="B422" s="8" t="s">
        <v>32</v>
      </c>
      <c r="C422" s="8" t="s">
        <v>390</v>
      </c>
      <c r="D422" s="8">
        <v>19.963</v>
      </c>
      <c r="E422" s="8">
        <v>19.905</v>
      </c>
      <c r="F422" s="8">
        <v>19.939</v>
      </c>
      <c r="G422" s="8">
        <v>20.453</v>
      </c>
      <c r="H422" s="8">
        <v>22.043</v>
      </c>
      <c r="I422" s="8">
        <v>22.528</v>
      </c>
      <c r="J422" s="8">
        <v>22.672</v>
      </c>
      <c r="K422" s="8">
        <v>22.78</v>
      </c>
      <c r="L422" s="8">
        <v>22.808</v>
      </c>
      <c r="M422" s="8">
        <v>21.178</v>
      </c>
      <c r="N422" s="8">
        <v>20.28</v>
      </c>
      <c r="O422" s="8">
        <v>20.042</v>
      </c>
    </row>
    <row r="423" ht="14.25" customHeight="1">
      <c r="A423" s="93" t="s">
        <v>271</v>
      </c>
      <c r="B423" s="8" t="s">
        <v>32</v>
      </c>
      <c r="C423" s="8" t="s">
        <v>390</v>
      </c>
      <c r="D423" s="8">
        <v>19.963</v>
      </c>
      <c r="E423" s="8">
        <v>19.905</v>
      </c>
      <c r="F423" s="8">
        <v>19.939</v>
      </c>
      <c r="G423" s="8">
        <v>20.453</v>
      </c>
      <c r="H423" s="8">
        <v>22.043</v>
      </c>
      <c r="I423" s="8">
        <v>22.528</v>
      </c>
      <c r="J423" s="8">
        <v>22.672</v>
      </c>
      <c r="K423" s="8">
        <v>22.78</v>
      </c>
      <c r="L423" s="8">
        <v>22.808</v>
      </c>
      <c r="M423" s="8">
        <v>21.178</v>
      </c>
      <c r="N423" s="8">
        <v>20.28</v>
      </c>
      <c r="O423" s="8">
        <v>20.042</v>
      </c>
    </row>
    <row r="424" ht="14.25" customHeight="1">
      <c r="A424" s="8" t="s">
        <v>300</v>
      </c>
      <c r="B424" s="8" t="s">
        <v>32</v>
      </c>
      <c r="C424" s="8" t="s">
        <v>390</v>
      </c>
      <c r="D424" s="8">
        <v>19.963</v>
      </c>
      <c r="E424" s="8">
        <v>19.905</v>
      </c>
      <c r="F424" s="8">
        <v>19.939</v>
      </c>
      <c r="G424" s="8">
        <v>20.453</v>
      </c>
      <c r="H424" s="8">
        <v>22.043</v>
      </c>
      <c r="I424" s="8">
        <v>22.528</v>
      </c>
      <c r="J424" s="8">
        <v>22.672</v>
      </c>
      <c r="K424" s="8">
        <v>22.78</v>
      </c>
      <c r="L424" s="8">
        <v>22.808</v>
      </c>
      <c r="M424" s="8">
        <v>21.178</v>
      </c>
      <c r="N424" s="8">
        <v>20.28</v>
      </c>
      <c r="O424" s="8">
        <v>20.042</v>
      </c>
    </row>
    <row r="425" ht="14.25" customHeight="1">
      <c r="A425" s="8" t="s">
        <v>316</v>
      </c>
      <c r="B425" s="8" t="s">
        <v>32</v>
      </c>
      <c r="C425" s="8" t="s">
        <v>390</v>
      </c>
      <c r="D425" s="8">
        <v>19.963</v>
      </c>
      <c r="E425" s="8">
        <v>19.905</v>
      </c>
      <c r="F425" s="8">
        <v>19.939</v>
      </c>
      <c r="G425" s="8">
        <v>20.453</v>
      </c>
      <c r="H425" s="8">
        <v>22.043</v>
      </c>
      <c r="I425" s="8">
        <v>22.528</v>
      </c>
      <c r="J425" s="8">
        <v>22.672</v>
      </c>
      <c r="K425" s="8">
        <v>22.78</v>
      </c>
      <c r="L425" s="8">
        <v>22.808</v>
      </c>
      <c r="M425" s="8">
        <v>21.178</v>
      </c>
      <c r="N425" s="8">
        <v>20.28</v>
      </c>
      <c r="O425" s="8">
        <v>20.042</v>
      </c>
    </row>
    <row r="426" ht="14.25" customHeight="1">
      <c r="A426" s="8" t="s">
        <v>328</v>
      </c>
      <c r="B426" s="8" t="s">
        <v>32</v>
      </c>
      <c r="C426" s="8" t="s">
        <v>390</v>
      </c>
      <c r="D426" s="8">
        <v>19.963</v>
      </c>
      <c r="E426" s="8">
        <v>19.905</v>
      </c>
      <c r="F426" s="8">
        <v>19.939</v>
      </c>
      <c r="G426" s="8">
        <v>20.453</v>
      </c>
      <c r="H426" s="8">
        <v>22.043</v>
      </c>
      <c r="I426" s="8">
        <v>22.528</v>
      </c>
      <c r="J426" s="8">
        <v>22.672</v>
      </c>
      <c r="K426" s="8">
        <v>22.78</v>
      </c>
      <c r="L426" s="8">
        <v>22.808</v>
      </c>
      <c r="M426" s="8">
        <v>21.178</v>
      </c>
      <c r="N426" s="8">
        <v>20.28</v>
      </c>
      <c r="O426" s="8">
        <v>20.042</v>
      </c>
    </row>
    <row r="427" ht="14.25" customHeight="1">
      <c r="A427" s="93" t="s">
        <v>284</v>
      </c>
      <c r="B427" s="8" t="s">
        <v>32</v>
      </c>
      <c r="C427" s="8" t="s">
        <v>390</v>
      </c>
      <c r="D427" s="8">
        <v>19.963</v>
      </c>
      <c r="E427" s="8">
        <v>19.905</v>
      </c>
      <c r="F427" s="8">
        <v>19.939</v>
      </c>
      <c r="G427" s="8">
        <v>20.453</v>
      </c>
      <c r="H427" s="8">
        <v>22.043</v>
      </c>
      <c r="I427" s="8">
        <v>22.528</v>
      </c>
      <c r="J427" s="8">
        <v>22.672</v>
      </c>
      <c r="K427" s="8">
        <v>22.78</v>
      </c>
      <c r="L427" s="8">
        <v>22.808</v>
      </c>
      <c r="M427" s="8">
        <v>21.178</v>
      </c>
      <c r="N427" s="8">
        <v>20.28</v>
      </c>
      <c r="O427" s="8">
        <v>20.042</v>
      </c>
    </row>
    <row r="428" ht="14.25" customHeight="1">
      <c r="A428" s="8" t="s">
        <v>344</v>
      </c>
      <c r="B428" s="8" t="s">
        <v>32</v>
      </c>
      <c r="C428" s="8" t="s">
        <v>390</v>
      </c>
      <c r="D428" s="8">
        <v>10.51</v>
      </c>
      <c r="E428" s="8">
        <v>10.33</v>
      </c>
      <c r="F428" s="8">
        <v>11.44</v>
      </c>
      <c r="G428" s="8">
        <v>13.16</v>
      </c>
      <c r="H428" s="8">
        <v>16.48</v>
      </c>
      <c r="I428" s="8">
        <v>19.37</v>
      </c>
      <c r="J428" s="8">
        <v>22.18</v>
      </c>
      <c r="K428" s="8">
        <v>24.28</v>
      </c>
      <c r="L428" s="8">
        <v>21.77</v>
      </c>
      <c r="M428" s="8">
        <v>17.43</v>
      </c>
      <c r="N428" s="8">
        <v>14.32</v>
      </c>
      <c r="O428" s="8">
        <v>11.46</v>
      </c>
    </row>
    <row r="429" ht="14.25" customHeight="1">
      <c r="A429" s="258" t="s">
        <v>143</v>
      </c>
      <c r="B429" s="258" t="s">
        <v>30</v>
      </c>
      <c r="C429" s="258" t="s">
        <v>390</v>
      </c>
      <c r="D429" s="258">
        <v>19.963</v>
      </c>
      <c r="E429" s="258">
        <v>19.905</v>
      </c>
      <c r="F429" s="258">
        <v>19.939</v>
      </c>
      <c r="G429" s="258">
        <v>20.453</v>
      </c>
      <c r="H429" s="258">
        <v>22.043</v>
      </c>
      <c r="I429" s="258">
        <v>22.528</v>
      </c>
      <c r="J429" s="258">
        <v>22.672</v>
      </c>
      <c r="K429" s="258">
        <v>22.78</v>
      </c>
      <c r="L429" s="258">
        <v>22.808</v>
      </c>
      <c r="M429" s="258">
        <v>21.178</v>
      </c>
      <c r="N429" s="258">
        <v>20.28</v>
      </c>
      <c r="O429" s="258">
        <v>20.042</v>
      </c>
    </row>
    <row r="430" ht="14.25" customHeight="1">
      <c r="A430" s="258" t="s">
        <v>159</v>
      </c>
      <c r="B430" s="258" t="s">
        <v>30</v>
      </c>
      <c r="C430" s="258" t="s">
        <v>390</v>
      </c>
      <c r="D430" s="258">
        <v>19.963</v>
      </c>
      <c r="E430" s="258">
        <v>19.905</v>
      </c>
      <c r="F430" s="258">
        <v>19.939</v>
      </c>
      <c r="G430" s="258">
        <v>20.453</v>
      </c>
      <c r="H430" s="258">
        <v>22.043</v>
      </c>
      <c r="I430" s="258">
        <v>22.528</v>
      </c>
      <c r="J430" s="258">
        <v>22.672</v>
      </c>
      <c r="K430" s="258">
        <v>22.78</v>
      </c>
      <c r="L430" s="258">
        <v>22.808</v>
      </c>
      <c r="M430" s="258">
        <v>21.178</v>
      </c>
      <c r="N430" s="258">
        <v>20.28</v>
      </c>
      <c r="O430" s="258">
        <v>20.042</v>
      </c>
    </row>
    <row r="431" ht="14.25" customHeight="1">
      <c r="A431" s="258" t="s">
        <v>178</v>
      </c>
      <c r="B431" s="258" t="s">
        <v>30</v>
      </c>
      <c r="C431" s="258" t="s">
        <v>390</v>
      </c>
      <c r="D431" s="258">
        <v>19.963</v>
      </c>
      <c r="E431" s="258">
        <v>19.905</v>
      </c>
      <c r="F431" s="258">
        <v>19.939</v>
      </c>
      <c r="G431" s="258">
        <v>20.453</v>
      </c>
      <c r="H431" s="258">
        <v>22.043</v>
      </c>
      <c r="I431" s="258">
        <v>22.528</v>
      </c>
      <c r="J431" s="258">
        <v>22.672</v>
      </c>
      <c r="K431" s="258">
        <v>22.78</v>
      </c>
      <c r="L431" s="258">
        <v>22.808</v>
      </c>
      <c r="M431" s="258">
        <v>21.178</v>
      </c>
      <c r="N431" s="258">
        <v>20.28</v>
      </c>
      <c r="O431" s="258">
        <v>20.042</v>
      </c>
    </row>
    <row r="432" ht="14.25" customHeight="1">
      <c r="A432" s="258" t="s">
        <v>192</v>
      </c>
      <c r="B432" s="258" t="s">
        <v>30</v>
      </c>
      <c r="C432" s="258" t="s">
        <v>390</v>
      </c>
      <c r="D432" s="258">
        <v>19.963</v>
      </c>
      <c r="E432" s="258">
        <v>19.905</v>
      </c>
      <c r="F432" s="258">
        <v>19.939</v>
      </c>
      <c r="G432" s="258">
        <v>20.453</v>
      </c>
      <c r="H432" s="258">
        <v>22.043</v>
      </c>
      <c r="I432" s="258">
        <v>22.528</v>
      </c>
      <c r="J432" s="258">
        <v>22.672</v>
      </c>
      <c r="K432" s="258">
        <v>22.78</v>
      </c>
      <c r="L432" s="258">
        <v>22.808</v>
      </c>
      <c r="M432" s="258">
        <v>21.178</v>
      </c>
      <c r="N432" s="258">
        <v>20.28</v>
      </c>
      <c r="O432" s="258">
        <v>20.042</v>
      </c>
    </row>
    <row r="433" ht="14.25" customHeight="1">
      <c r="A433" s="258" t="s">
        <v>202</v>
      </c>
      <c r="B433" s="258" t="s">
        <v>30</v>
      </c>
      <c r="C433" s="258" t="s">
        <v>390</v>
      </c>
      <c r="D433" s="258">
        <v>19.963</v>
      </c>
      <c r="E433" s="258">
        <v>19.905</v>
      </c>
      <c r="F433" s="258">
        <v>19.939</v>
      </c>
      <c r="G433" s="258">
        <v>20.453</v>
      </c>
      <c r="H433" s="258">
        <v>22.043</v>
      </c>
      <c r="I433" s="258">
        <v>22.528</v>
      </c>
      <c r="J433" s="258">
        <v>22.672</v>
      </c>
      <c r="K433" s="258">
        <v>22.78</v>
      </c>
      <c r="L433" s="258">
        <v>22.808</v>
      </c>
      <c r="M433" s="258">
        <v>21.178</v>
      </c>
      <c r="N433" s="258">
        <v>20.28</v>
      </c>
      <c r="O433" s="258">
        <v>20.042</v>
      </c>
    </row>
    <row r="434" ht="14.25" customHeight="1">
      <c r="A434" s="258" t="s">
        <v>221</v>
      </c>
      <c r="B434" s="258" t="s">
        <v>30</v>
      </c>
      <c r="C434" s="258" t="s">
        <v>390</v>
      </c>
      <c r="D434" s="258">
        <v>19.963</v>
      </c>
      <c r="E434" s="258">
        <v>19.905</v>
      </c>
      <c r="F434" s="258">
        <v>19.939</v>
      </c>
      <c r="G434" s="258">
        <v>20.453</v>
      </c>
      <c r="H434" s="258">
        <v>22.043</v>
      </c>
      <c r="I434" s="258">
        <v>22.528</v>
      </c>
      <c r="J434" s="258">
        <v>22.672</v>
      </c>
      <c r="K434" s="258">
        <v>22.78</v>
      </c>
      <c r="L434" s="258">
        <v>22.808</v>
      </c>
      <c r="M434" s="258">
        <v>21.178</v>
      </c>
      <c r="N434" s="258">
        <v>20.28</v>
      </c>
      <c r="O434" s="258">
        <v>20.042</v>
      </c>
    </row>
    <row r="435" ht="14.25" customHeight="1">
      <c r="A435" s="258" t="s">
        <v>235</v>
      </c>
      <c r="B435" s="258" t="s">
        <v>30</v>
      </c>
      <c r="C435" s="258" t="s">
        <v>390</v>
      </c>
      <c r="D435" s="258">
        <v>19.963</v>
      </c>
      <c r="E435" s="258">
        <v>19.905</v>
      </c>
      <c r="F435" s="258">
        <v>19.939</v>
      </c>
      <c r="G435" s="258">
        <v>20.453</v>
      </c>
      <c r="H435" s="258">
        <v>22.043</v>
      </c>
      <c r="I435" s="258">
        <v>22.528</v>
      </c>
      <c r="J435" s="258">
        <v>22.672</v>
      </c>
      <c r="K435" s="258">
        <v>22.78</v>
      </c>
      <c r="L435" s="258">
        <v>22.808</v>
      </c>
      <c r="M435" s="258">
        <v>21.178</v>
      </c>
      <c r="N435" s="258">
        <v>20.28</v>
      </c>
      <c r="O435" s="258">
        <v>20.042</v>
      </c>
    </row>
    <row r="436" ht="14.25" customHeight="1">
      <c r="A436" s="258" t="s">
        <v>247</v>
      </c>
      <c r="B436" s="258" t="s">
        <v>30</v>
      </c>
      <c r="C436" s="258" t="s">
        <v>390</v>
      </c>
      <c r="D436" s="258">
        <v>19.963</v>
      </c>
      <c r="E436" s="258">
        <v>19.905</v>
      </c>
      <c r="F436" s="258">
        <v>19.939</v>
      </c>
      <c r="G436" s="258">
        <v>20.453</v>
      </c>
      <c r="H436" s="258">
        <v>22.043</v>
      </c>
      <c r="I436" s="258">
        <v>22.528</v>
      </c>
      <c r="J436" s="258">
        <v>22.672</v>
      </c>
      <c r="K436" s="258">
        <v>22.78</v>
      </c>
      <c r="L436" s="258">
        <v>22.808</v>
      </c>
      <c r="M436" s="258">
        <v>21.178</v>
      </c>
      <c r="N436" s="258">
        <v>20.28</v>
      </c>
      <c r="O436" s="258">
        <v>20.042</v>
      </c>
    </row>
    <row r="437" ht="14.25" customHeight="1">
      <c r="A437" s="258" t="s">
        <v>259</v>
      </c>
      <c r="B437" s="258" t="s">
        <v>30</v>
      </c>
      <c r="C437" s="258" t="s">
        <v>390</v>
      </c>
      <c r="D437" s="258">
        <v>19.963</v>
      </c>
      <c r="E437" s="258">
        <v>19.905</v>
      </c>
      <c r="F437" s="258">
        <v>19.939</v>
      </c>
      <c r="G437" s="258">
        <v>20.453</v>
      </c>
      <c r="H437" s="258">
        <v>22.043</v>
      </c>
      <c r="I437" s="258">
        <v>22.528</v>
      </c>
      <c r="J437" s="258">
        <v>22.672</v>
      </c>
      <c r="K437" s="258">
        <v>22.78</v>
      </c>
      <c r="L437" s="258">
        <v>22.808</v>
      </c>
      <c r="M437" s="258">
        <v>21.178</v>
      </c>
      <c r="N437" s="258">
        <v>20.28</v>
      </c>
      <c r="O437" s="258">
        <v>20.042</v>
      </c>
    </row>
    <row r="438" ht="14.25" customHeight="1">
      <c r="A438" s="259" t="s">
        <v>271</v>
      </c>
      <c r="B438" s="258" t="s">
        <v>30</v>
      </c>
      <c r="C438" s="258" t="s">
        <v>390</v>
      </c>
      <c r="D438" s="258">
        <v>19.963</v>
      </c>
      <c r="E438" s="258">
        <v>19.905</v>
      </c>
      <c r="F438" s="258">
        <v>19.939</v>
      </c>
      <c r="G438" s="258">
        <v>20.453</v>
      </c>
      <c r="H438" s="258">
        <v>22.043</v>
      </c>
      <c r="I438" s="258">
        <v>22.528</v>
      </c>
      <c r="J438" s="258">
        <v>22.672</v>
      </c>
      <c r="K438" s="258">
        <v>22.78</v>
      </c>
      <c r="L438" s="258">
        <v>22.808</v>
      </c>
      <c r="M438" s="258">
        <v>21.178</v>
      </c>
      <c r="N438" s="258">
        <v>20.28</v>
      </c>
      <c r="O438" s="258">
        <v>20.042</v>
      </c>
    </row>
    <row r="439" ht="14.25" customHeight="1">
      <c r="A439" s="258" t="s">
        <v>300</v>
      </c>
      <c r="B439" s="258" t="s">
        <v>30</v>
      </c>
      <c r="C439" s="258" t="s">
        <v>390</v>
      </c>
      <c r="D439" s="258">
        <v>19.963</v>
      </c>
      <c r="E439" s="258">
        <v>19.905</v>
      </c>
      <c r="F439" s="258">
        <v>19.939</v>
      </c>
      <c r="G439" s="258">
        <v>20.453</v>
      </c>
      <c r="H439" s="258">
        <v>22.043</v>
      </c>
      <c r="I439" s="258">
        <v>22.528</v>
      </c>
      <c r="J439" s="258">
        <v>22.672</v>
      </c>
      <c r="K439" s="258">
        <v>22.78</v>
      </c>
      <c r="L439" s="258">
        <v>22.808</v>
      </c>
      <c r="M439" s="258">
        <v>21.178</v>
      </c>
      <c r="N439" s="258">
        <v>20.28</v>
      </c>
      <c r="O439" s="258">
        <v>20.042</v>
      </c>
    </row>
    <row r="440" ht="14.25" customHeight="1">
      <c r="A440" s="258" t="s">
        <v>316</v>
      </c>
      <c r="B440" s="258" t="s">
        <v>30</v>
      </c>
      <c r="C440" s="258" t="s">
        <v>390</v>
      </c>
      <c r="D440" s="258">
        <v>19.963</v>
      </c>
      <c r="E440" s="258">
        <v>19.905</v>
      </c>
      <c r="F440" s="258">
        <v>19.939</v>
      </c>
      <c r="G440" s="258">
        <v>20.453</v>
      </c>
      <c r="H440" s="258">
        <v>22.043</v>
      </c>
      <c r="I440" s="258">
        <v>22.528</v>
      </c>
      <c r="J440" s="258">
        <v>22.672</v>
      </c>
      <c r="K440" s="258">
        <v>22.78</v>
      </c>
      <c r="L440" s="258">
        <v>22.808</v>
      </c>
      <c r="M440" s="258">
        <v>21.178</v>
      </c>
      <c r="N440" s="258">
        <v>20.28</v>
      </c>
      <c r="O440" s="258">
        <v>20.042</v>
      </c>
    </row>
    <row r="441" ht="14.25" customHeight="1">
      <c r="A441" s="258" t="s">
        <v>328</v>
      </c>
      <c r="B441" s="258" t="s">
        <v>30</v>
      </c>
      <c r="C441" s="258" t="s">
        <v>390</v>
      </c>
      <c r="D441" s="258">
        <v>19.963</v>
      </c>
      <c r="E441" s="258">
        <v>19.905</v>
      </c>
      <c r="F441" s="258">
        <v>19.939</v>
      </c>
      <c r="G441" s="258">
        <v>20.453</v>
      </c>
      <c r="H441" s="258">
        <v>22.043</v>
      </c>
      <c r="I441" s="258">
        <v>22.528</v>
      </c>
      <c r="J441" s="258">
        <v>22.672</v>
      </c>
      <c r="K441" s="258">
        <v>22.78</v>
      </c>
      <c r="L441" s="258">
        <v>22.808</v>
      </c>
      <c r="M441" s="258">
        <v>21.178</v>
      </c>
      <c r="N441" s="258">
        <v>20.28</v>
      </c>
      <c r="O441" s="258">
        <v>20.042</v>
      </c>
    </row>
    <row r="442" ht="14.25" customHeight="1">
      <c r="A442" s="259" t="s">
        <v>284</v>
      </c>
      <c r="B442" s="258" t="s">
        <v>30</v>
      </c>
      <c r="C442" s="258" t="s">
        <v>390</v>
      </c>
      <c r="D442" s="258">
        <v>19.963</v>
      </c>
      <c r="E442" s="258">
        <v>19.905</v>
      </c>
      <c r="F442" s="258">
        <v>19.939</v>
      </c>
      <c r="G442" s="258">
        <v>20.453</v>
      </c>
      <c r="H442" s="258">
        <v>22.043</v>
      </c>
      <c r="I442" s="258">
        <v>22.528</v>
      </c>
      <c r="J442" s="258">
        <v>22.672</v>
      </c>
      <c r="K442" s="258">
        <v>22.78</v>
      </c>
      <c r="L442" s="258">
        <v>22.808</v>
      </c>
      <c r="M442" s="258">
        <v>21.178</v>
      </c>
      <c r="N442" s="258">
        <v>20.28</v>
      </c>
      <c r="O442" s="258">
        <v>20.042</v>
      </c>
    </row>
    <row r="443" ht="14.25" customHeight="1">
      <c r="A443" s="258" t="s">
        <v>344</v>
      </c>
      <c r="B443" s="258" t="s">
        <v>30</v>
      </c>
      <c r="C443" s="258" t="s">
        <v>390</v>
      </c>
      <c r="D443" s="258">
        <v>10.51</v>
      </c>
      <c r="E443" s="258">
        <v>10.33</v>
      </c>
      <c r="F443" s="258">
        <v>11.44</v>
      </c>
      <c r="G443" s="258">
        <v>13.16</v>
      </c>
      <c r="H443" s="258">
        <v>16.48</v>
      </c>
      <c r="I443" s="258">
        <v>19.37</v>
      </c>
      <c r="J443" s="258">
        <v>22.18</v>
      </c>
      <c r="K443" s="258">
        <v>24.28</v>
      </c>
      <c r="L443" s="258">
        <v>21.77</v>
      </c>
      <c r="M443" s="258">
        <v>17.43</v>
      </c>
      <c r="N443" s="258">
        <v>14.32</v>
      </c>
      <c r="O443" s="258">
        <v>11.46</v>
      </c>
    </row>
    <row r="444" ht="14.25" customHeight="1">
      <c r="A444" s="8" t="s">
        <v>143</v>
      </c>
      <c r="B444" s="8" t="s">
        <v>34</v>
      </c>
      <c r="C444" s="8" t="s">
        <v>391</v>
      </c>
      <c r="D444" s="8">
        <v>20.41</v>
      </c>
      <c r="E444" s="8">
        <v>20.43</v>
      </c>
      <c r="F444" s="8">
        <v>20.57</v>
      </c>
      <c r="G444" s="8">
        <v>20.67</v>
      </c>
      <c r="H444" s="8">
        <v>20.88</v>
      </c>
      <c r="I444" s="8">
        <v>23.27</v>
      </c>
      <c r="J444" s="8">
        <v>23.66</v>
      </c>
      <c r="K444" s="8">
        <v>23.69</v>
      </c>
      <c r="L444" s="8">
        <v>23.65</v>
      </c>
      <c r="M444" s="8">
        <v>21.29</v>
      </c>
      <c r="N444" s="8">
        <v>20.81</v>
      </c>
      <c r="O444" s="8">
        <v>20.56</v>
      </c>
    </row>
    <row r="445" ht="14.25" customHeight="1">
      <c r="A445" s="8" t="s">
        <v>230</v>
      </c>
      <c r="B445" s="8" t="s">
        <v>34</v>
      </c>
      <c r="C445" s="8" t="s">
        <v>391</v>
      </c>
      <c r="D445" s="8">
        <v>20.41</v>
      </c>
      <c r="E445" s="8">
        <v>20.42</v>
      </c>
      <c r="F445" s="8">
        <v>20.56</v>
      </c>
      <c r="G445" s="8">
        <v>20.65</v>
      </c>
      <c r="H445" s="8">
        <v>20.87</v>
      </c>
      <c r="I445" s="8">
        <v>23.19</v>
      </c>
      <c r="J445" s="8">
        <v>23.62</v>
      </c>
      <c r="K445" s="8">
        <v>23.66</v>
      </c>
      <c r="L445" s="8">
        <v>23.62</v>
      </c>
      <c r="M445" s="8">
        <v>21.32</v>
      </c>
      <c r="N445" s="8">
        <v>20.81</v>
      </c>
      <c r="O445" s="8">
        <v>20.56</v>
      </c>
    </row>
    <row r="446" ht="14.25" customHeight="1">
      <c r="A446" s="8" t="s">
        <v>159</v>
      </c>
      <c r="B446" s="8" t="s">
        <v>34</v>
      </c>
      <c r="C446" s="8" t="s">
        <v>391</v>
      </c>
      <c r="D446" s="8"/>
      <c r="E446" s="8"/>
      <c r="F446" s="8"/>
      <c r="G446" s="8"/>
      <c r="H446" s="8"/>
      <c r="I446" s="8"/>
      <c r="J446" s="8"/>
      <c r="K446" s="8"/>
      <c r="L446" s="8"/>
      <c r="M446" s="8"/>
      <c r="N446" s="8"/>
      <c r="O446" s="8"/>
    </row>
    <row r="447" ht="14.25" customHeight="1">
      <c r="A447" s="8" t="s">
        <v>178</v>
      </c>
      <c r="B447" s="8" t="s">
        <v>34</v>
      </c>
      <c r="C447" s="8" t="s">
        <v>391</v>
      </c>
      <c r="D447" s="8">
        <v>20.78</v>
      </c>
      <c r="E447" s="8">
        <v>20.77</v>
      </c>
      <c r="F447" s="8">
        <v>20.81</v>
      </c>
      <c r="G447" s="8">
        <v>20.84</v>
      </c>
      <c r="H447" s="8">
        <v>20.91</v>
      </c>
      <c r="I447" s="8">
        <v>23.19</v>
      </c>
      <c r="J447" s="8">
        <v>23.53</v>
      </c>
      <c r="K447" s="8">
        <v>23.58</v>
      </c>
      <c r="L447" s="8">
        <v>23.59</v>
      </c>
      <c r="M447" s="8">
        <v>21.3</v>
      </c>
      <c r="N447" s="8">
        <v>20.97</v>
      </c>
      <c r="O447" s="8">
        <v>20.85</v>
      </c>
    </row>
    <row r="448" ht="14.25" customHeight="1">
      <c r="A448" s="8" t="s">
        <v>192</v>
      </c>
      <c r="B448" s="8" t="s">
        <v>34</v>
      </c>
      <c r="C448" s="8" t="s">
        <v>391</v>
      </c>
      <c r="D448" s="8"/>
      <c r="E448" s="8"/>
      <c r="F448" s="8"/>
      <c r="G448" s="8"/>
      <c r="H448" s="8"/>
      <c r="I448" s="8"/>
      <c r="J448" s="8"/>
      <c r="K448" s="8"/>
      <c r="L448" s="8"/>
      <c r="M448" s="8"/>
      <c r="N448" s="8"/>
      <c r="O448" s="8"/>
    </row>
    <row r="449" ht="14.25" customHeight="1">
      <c r="A449" s="8" t="s">
        <v>202</v>
      </c>
      <c r="B449" s="8" t="s">
        <v>34</v>
      </c>
      <c r="C449" s="8" t="s">
        <v>391</v>
      </c>
      <c r="D449" s="8">
        <v>20.62</v>
      </c>
      <c r="E449" s="8">
        <v>20.61</v>
      </c>
      <c r="F449" s="8">
        <v>20.7</v>
      </c>
      <c r="G449" s="8">
        <v>20.75</v>
      </c>
      <c r="H449" s="8">
        <v>20.89</v>
      </c>
      <c r="I449" s="8">
        <v>23.14</v>
      </c>
      <c r="J449" s="8">
        <v>23.54</v>
      </c>
      <c r="K449" s="8">
        <v>23.59</v>
      </c>
      <c r="L449" s="8">
        <v>23.58</v>
      </c>
      <c r="M449" s="8">
        <v>21.32</v>
      </c>
      <c r="N449" s="8">
        <v>20.9</v>
      </c>
      <c r="O449" s="8">
        <v>20.72</v>
      </c>
    </row>
    <row r="450" ht="14.25" customHeight="1">
      <c r="A450" s="8" t="s">
        <v>221</v>
      </c>
      <c r="B450" s="8" t="s">
        <v>34</v>
      </c>
      <c r="C450" s="8" t="s">
        <v>391</v>
      </c>
      <c r="D450" s="8">
        <v>20.41</v>
      </c>
      <c r="E450" s="8">
        <v>20.42</v>
      </c>
      <c r="F450" s="8">
        <v>20.56</v>
      </c>
      <c r="G450" s="8">
        <v>20.65</v>
      </c>
      <c r="H450" s="8">
        <v>20.87</v>
      </c>
      <c r="I450" s="8">
        <v>23.19</v>
      </c>
      <c r="J450" s="8">
        <v>23.62</v>
      </c>
      <c r="K450" s="8">
        <v>23.66</v>
      </c>
      <c r="L450" s="8">
        <v>23.62</v>
      </c>
      <c r="M450" s="8">
        <v>21.32</v>
      </c>
      <c r="N450" s="8">
        <v>20.81</v>
      </c>
      <c r="O450" s="8">
        <v>20.56</v>
      </c>
    </row>
    <row r="451" ht="14.25" customHeight="1">
      <c r="A451" s="8" t="s">
        <v>235</v>
      </c>
      <c r="B451" s="8" t="s">
        <v>34</v>
      </c>
      <c r="C451" s="8" t="s">
        <v>391</v>
      </c>
      <c r="D451" s="8">
        <v>20.47</v>
      </c>
      <c r="E451" s="8">
        <v>20.48</v>
      </c>
      <c r="F451" s="8">
        <v>20.6</v>
      </c>
      <c r="G451" s="8">
        <v>20.69</v>
      </c>
      <c r="H451" s="8">
        <v>20.86</v>
      </c>
      <c r="I451" s="8">
        <v>21.89</v>
      </c>
      <c r="J451" s="8">
        <v>22.11</v>
      </c>
      <c r="K451" s="8">
        <v>22.12</v>
      </c>
      <c r="L451" s="8">
        <v>22.08</v>
      </c>
      <c r="M451" s="8">
        <v>21.1</v>
      </c>
      <c r="N451" s="8">
        <v>20.77</v>
      </c>
      <c r="O451" s="8">
        <v>20.58</v>
      </c>
    </row>
    <row r="452" ht="14.25" customHeight="1">
      <c r="A452" s="8" t="s">
        <v>247</v>
      </c>
      <c r="B452" s="8" t="s">
        <v>34</v>
      </c>
      <c r="C452" s="8" t="s">
        <v>391</v>
      </c>
      <c r="D452" s="8">
        <v>20.69</v>
      </c>
      <c r="E452" s="8">
        <v>20.69</v>
      </c>
      <c r="F452" s="8">
        <v>20.76</v>
      </c>
      <c r="G452" s="8">
        <v>20.8</v>
      </c>
      <c r="H452" s="8">
        <v>20.91</v>
      </c>
      <c r="I452" s="8">
        <v>23.2</v>
      </c>
      <c r="J452" s="8">
        <v>23.56</v>
      </c>
      <c r="K452" s="8">
        <v>23.61</v>
      </c>
      <c r="L452" s="8">
        <v>23.6</v>
      </c>
      <c r="M452" s="8">
        <v>21.3</v>
      </c>
      <c r="N452" s="8">
        <v>20.93</v>
      </c>
      <c r="O452" s="8">
        <v>20.78</v>
      </c>
    </row>
    <row r="453" ht="14.25" customHeight="1">
      <c r="A453" s="8" t="s">
        <v>259</v>
      </c>
      <c r="B453" s="8" t="s">
        <v>34</v>
      </c>
      <c r="C453" s="8" t="s">
        <v>391</v>
      </c>
      <c r="D453" s="8">
        <v>20.15</v>
      </c>
      <c r="E453" s="8">
        <v>20.18</v>
      </c>
      <c r="F453" s="8">
        <v>20.4</v>
      </c>
      <c r="G453" s="8">
        <v>20.55</v>
      </c>
      <c r="H453" s="8">
        <v>20.87</v>
      </c>
      <c r="I453" s="8">
        <v>23.33</v>
      </c>
      <c r="J453" s="8">
        <v>23.76</v>
      </c>
      <c r="K453" s="8">
        <v>23.78</v>
      </c>
      <c r="L453" s="8">
        <v>23.7</v>
      </c>
      <c r="M453" s="8">
        <v>21.28</v>
      </c>
      <c r="N453" s="8">
        <v>20.69</v>
      </c>
      <c r="O453" s="8">
        <v>20.35</v>
      </c>
    </row>
    <row r="454" ht="14.25" customHeight="1">
      <c r="A454" s="93" t="s">
        <v>271</v>
      </c>
      <c r="B454" s="8" t="s">
        <v>34</v>
      </c>
      <c r="C454" s="8" t="s">
        <v>391</v>
      </c>
      <c r="D454" s="8">
        <v>20.71</v>
      </c>
      <c r="E454" s="8">
        <v>20.71</v>
      </c>
      <c r="F454" s="8">
        <v>20.77</v>
      </c>
      <c r="G454" s="8">
        <v>20.81</v>
      </c>
      <c r="H454" s="8">
        <v>20.91</v>
      </c>
      <c r="I454" s="8">
        <v>23.2</v>
      </c>
      <c r="J454" s="8">
        <v>23.55</v>
      </c>
      <c r="K454" s="8">
        <v>23.6</v>
      </c>
      <c r="L454" s="8">
        <v>23.6</v>
      </c>
      <c r="M454" s="8">
        <v>21.3</v>
      </c>
      <c r="N454" s="8">
        <v>20.94</v>
      </c>
      <c r="O454" s="8">
        <v>20.79</v>
      </c>
    </row>
    <row r="455" ht="14.25" customHeight="1">
      <c r="A455" s="8" t="s">
        <v>300</v>
      </c>
      <c r="B455" s="8" t="s">
        <v>34</v>
      </c>
      <c r="C455" s="8" t="s">
        <v>391</v>
      </c>
      <c r="D455" s="8">
        <v>20.78</v>
      </c>
      <c r="E455" s="8">
        <v>20.77</v>
      </c>
      <c r="F455" s="8">
        <v>20.81</v>
      </c>
      <c r="G455" s="8">
        <v>20.84</v>
      </c>
      <c r="H455" s="8">
        <v>20.91</v>
      </c>
      <c r="I455" s="8">
        <v>23.19</v>
      </c>
      <c r="J455" s="8">
        <v>23.53</v>
      </c>
      <c r="K455" s="8">
        <v>23.58</v>
      </c>
      <c r="L455" s="8">
        <v>23.59</v>
      </c>
      <c r="M455" s="8">
        <v>21.3</v>
      </c>
      <c r="N455" s="8">
        <v>20.97</v>
      </c>
      <c r="O455" s="8">
        <v>20.85</v>
      </c>
    </row>
    <row r="456" ht="14.25" customHeight="1">
      <c r="A456" s="8" t="s">
        <v>316</v>
      </c>
      <c r="B456" s="8" t="s">
        <v>34</v>
      </c>
      <c r="C456" s="8" t="s">
        <v>391</v>
      </c>
      <c r="D456" s="8">
        <v>20.4</v>
      </c>
      <c r="E456" s="8">
        <v>20.43</v>
      </c>
      <c r="F456" s="8">
        <v>20.56</v>
      </c>
      <c r="G456" s="8">
        <v>20.66</v>
      </c>
      <c r="H456" s="8">
        <v>20.86</v>
      </c>
      <c r="I456" s="8">
        <v>21.06</v>
      </c>
      <c r="J456" s="8">
        <v>21.16</v>
      </c>
      <c r="K456" s="8">
        <v>21.14</v>
      </c>
      <c r="L456" s="8">
        <v>21.08</v>
      </c>
      <c r="M456" s="8">
        <v>20.94</v>
      </c>
      <c r="N456" s="8">
        <v>20.7</v>
      </c>
      <c r="O456" s="8">
        <v>20.52</v>
      </c>
    </row>
    <row r="457" ht="14.25" customHeight="1">
      <c r="A457" s="8" t="s">
        <v>328</v>
      </c>
      <c r="B457" s="8" t="s">
        <v>34</v>
      </c>
      <c r="C457" s="8" t="s">
        <v>391</v>
      </c>
      <c r="D457" s="8">
        <v>20.13</v>
      </c>
      <c r="E457" s="8">
        <v>20.1</v>
      </c>
      <c r="F457" s="8">
        <v>20.29</v>
      </c>
      <c r="G457" s="8">
        <v>20.43</v>
      </c>
      <c r="H457" s="8">
        <v>20.73</v>
      </c>
      <c r="I457" s="8">
        <v>22.94</v>
      </c>
      <c r="J457" s="8">
        <v>23.54</v>
      </c>
      <c r="K457" s="8">
        <v>23.63</v>
      </c>
      <c r="L457" s="8">
        <v>23.6</v>
      </c>
      <c r="M457" s="8">
        <v>21.46</v>
      </c>
      <c r="N457" s="8">
        <v>20.77</v>
      </c>
      <c r="O457" s="8">
        <v>20.38</v>
      </c>
    </row>
    <row r="458" ht="14.25" customHeight="1">
      <c r="A458" s="93" t="s">
        <v>284</v>
      </c>
      <c r="B458" s="8" t="s">
        <v>34</v>
      </c>
      <c r="C458" s="8" t="s">
        <v>391</v>
      </c>
      <c r="D458" s="8">
        <v>20.63</v>
      </c>
      <c r="E458" s="8">
        <v>20.63</v>
      </c>
      <c r="F458" s="8">
        <v>20.71</v>
      </c>
      <c r="G458" s="8">
        <v>20.77</v>
      </c>
      <c r="H458" s="8">
        <v>20.9</v>
      </c>
      <c r="I458" s="8">
        <v>23.22</v>
      </c>
      <c r="J458" s="8">
        <v>23.58</v>
      </c>
      <c r="K458" s="8">
        <v>23.63</v>
      </c>
      <c r="L458" s="8">
        <v>23.61</v>
      </c>
      <c r="M458" s="8">
        <v>21.29</v>
      </c>
      <c r="N458" s="8">
        <v>20.91</v>
      </c>
      <c r="O458" s="8">
        <v>20.73</v>
      </c>
    </row>
    <row r="459" ht="14.25" customHeight="1">
      <c r="A459" s="8" t="s">
        <v>344</v>
      </c>
      <c r="B459" s="8" t="s">
        <v>34</v>
      </c>
      <c r="C459" s="8" t="s">
        <v>391</v>
      </c>
      <c r="D459" s="8">
        <v>13.0</v>
      </c>
      <c r="E459" s="8">
        <v>12.93</v>
      </c>
      <c r="F459" s="8">
        <v>13.51</v>
      </c>
      <c r="G459" s="8">
        <v>16.19</v>
      </c>
      <c r="H459" s="8">
        <v>21.28</v>
      </c>
      <c r="I459" s="8">
        <v>26.23</v>
      </c>
      <c r="J459" s="8">
        <v>27.17</v>
      </c>
      <c r="K459" s="8">
        <v>25.64</v>
      </c>
      <c r="L459" s="8">
        <v>23.19</v>
      </c>
      <c r="M459" s="8">
        <v>18.61</v>
      </c>
      <c r="N459" s="8">
        <v>13.81</v>
      </c>
      <c r="O459" s="8">
        <v>13.19</v>
      </c>
    </row>
    <row r="460" ht="14.25" customHeight="1">
      <c r="A460" s="258" t="s">
        <v>143</v>
      </c>
      <c r="B460" s="258" t="s">
        <v>38</v>
      </c>
      <c r="C460" s="258" t="s">
        <v>391</v>
      </c>
      <c r="D460" s="258">
        <v>20.41</v>
      </c>
      <c r="E460" s="258">
        <v>20.43</v>
      </c>
      <c r="F460" s="258">
        <v>20.57</v>
      </c>
      <c r="G460" s="258">
        <v>20.67</v>
      </c>
      <c r="H460" s="258">
        <v>20.88</v>
      </c>
      <c r="I460" s="258">
        <v>23.27</v>
      </c>
      <c r="J460" s="258">
        <v>23.66</v>
      </c>
      <c r="K460" s="258">
        <v>23.69</v>
      </c>
      <c r="L460" s="258">
        <v>23.65</v>
      </c>
      <c r="M460" s="258">
        <v>21.29</v>
      </c>
      <c r="N460" s="258">
        <v>20.81</v>
      </c>
      <c r="O460" s="258">
        <v>20.56</v>
      </c>
    </row>
    <row r="461" ht="14.25" customHeight="1">
      <c r="A461" s="258" t="s">
        <v>230</v>
      </c>
      <c r="B461" s="258" t="s">
        <v>38</v>
      </c>
      <c r="C461" s="258" t="s">
        <v>391</v>
      </c>
      <c r="D461" s="258">
        <v>20.41</v>
      </c>
      <c r="E461" s="258">
        <v>20.42</v>
      </c>
      <c r="F461" s="258">
        <v>20.56</v>
      </c>
      <c r="G461" s="258">
        <v>20.65</v>
      </c>
      <c r="H461" s="258">
        <v>20.87</v>
      </c>
      <c r="I461" s="258">
        <v>23.19</v>
      </c>
      <c r="J461" s="258">
        <v>23.62</v>
      </c>
      <c r="K461" s="258">
        <v>23.66</v>
      </c>
      <c r="L461" s="258">
        <v>23.62</v>
      </c>
      <c r="M461" s="258">
        <v>21.32</v>
      </c>
      <c r="N461" s="258">
        <v>20.81</v>
      </c>
      <c r="O461" s="258">
        <v>20.56</v>
      </c>
    </row>
    <row r="462" ht="14.25" customHeight="1">
      <c r="A462" s="258" t="s">
        <v>159</v>
      </c>
      <c r="B462" s="258" t="s">
        <v>38</v>
      </c>
      <c r="C462" s="258" t="s">
        <v>391</v>
      </c>
      <c r="D462" s="258"/>
      <c r="E462" s="258"/>
      <c r="F462" s="258"/>
      <c r="G462" s="258"/>
      <c r="H462" s="258"/>
      <c r="I462" s="258"/>
      <c r="J462" s="258"/>
      <c r="K462" s="258"/>
      <c r="L462" s="258"/>
      <c r="M462" s="258"/>
      <c r="N462" s="258"/>
      <c r="O462" s="258"/>
    </row>
    <row r="463" ht="14.25" customHeight="1">
      <c r="A463" s="258" t="s">
        <v>178</v>
      </c>
      <c r="B463" s="258" t="s">
        <v>38</v>
      </c>
      <c r="C463" s="258" t="s">
        <v>391</v>
      </c>
      <c r="D463" s="258">
        <v>20.78</v>
      </c>
      <c r="E463" s="258">
        <v>20.77</v>
      </c>
      <c r="F463" s="258">
        <v>20.81</v>
      </c>
      <c r="G463" s="258">
        <v>20.84</v>
      </c>
      <c r="H463" s="258">
        <v>20.91</v>
      </c>
      <c r="I463" s="258">
        <v>23.19</v>
      </c>
      <c r="J463" s="258">
        <v>23.53</v>
      </c>
      <c r="K463" s="258">
        <v>23.58</v>
      </c>
      <c r="L463" s="258">
        <v>23.59</v>
      </c>
      <c r="M463" s="258">
        <v>21.3</v>
      </c>
      <c r="N463" s="258">
        <v>20.97</v>
      </c>
      <c r="O463" s="258">
        <v>20.85</v>
      </c>
    </row>
    <row r="464" ht="14.25" customHeight="1">
      <c r="A464" s="258" t="s">
        <v>192</v>
      </c>
      <c r="B464" s="258" t="s">
        <v>38</v>
      </c>
      <c r="C464" s="258" t="s">
        <v>391</v>
      </c>
      <c r="D464" s="258"/>
      <c r="E464" s="258"/>
      <c r="F464" s="258"/>
      <c r="G464" s="258"/>
      <c r="H464" s="258"/>
      <c r="I464" s="258"/>
      <c r="J464" s="258"/>
      <c r="K464" s="258"/>
      <c r="L464" s="258"/>
      <c r="M464" s="258"/>
      <c r="N464" s="258"/>
      <c r="O464" s="258"/>
    </row>
    <row r="465" ht="14.25" customHeight="1">
      <c r="A465" s="258" t="s">
        <v>202</v>
      </c>
      <c r="B465" s="258" t="s">
        <v>38</v>
      </c>
      <c r="C465" s="258" t="s">
        <v>391</v>
      </c>
      <c r="D465" s="258">
        <v>20.62</v>
      </c>
      <c r="E465" s="258">
        <v>20.61</v>
      </c>
      <c r="F465" s="258">
        <v>20.7</v>
      </c>
      <c r="G465" s="258">
        <v>20.75</v>
      </c>
      <c r="H465" s="258">
        <v>20.89</v>
      </c>
      <c r="I465" s="258">
        <v>23.14</v>
      </c>
      <c r="J465" s="258">
        <v>23.54</v>
      </c>
      <c r="K465" s="258">
        <v>23.59</v>
      </c>
      <c r="L465" s="258">
        <v>23.58</v>
      </c>
      <c r="M465" s="258">
        <v>21.32</v>
      </c>
      <c r="N465" s="258">
        <v>20.9</v>
      </c>
      <c r="O465" s="258">
        <v>20.72</v>
      </c>
    </row>
    <row r="466" ht="14.25" customHeight="1">
      <c r="A466" s="258" t="s">
        <v>221</v>
      </c>
      <c r="B466" s="258" t="s">
        <v>38</v>
      </c>
      <c r="C466" s="258" t="s">
        <v>391</v>
      </c>
      <c r="D466" s="258">
        <v>20.41</v>
      </c>
      <c r="E466" s="258">
        <v>20.42</v>
      </c>
      <c r="F466" s="258">
        <v>20.56</v>
      </c>
      <c r="G466" s="258">
        <v>20.65</v>
      </c>
      <c r="H466" s="258">
        <v>20.87</v>
      </c>
      <c r="I466" s="258">
        <v>23.19</v>
      </c>
      <c r="J466" s="258">
        <v>23.62</v>
      </c>
      <c r="K466" s="258">
        <v>23.66</v>
      </c>
      <c r="L466" s="258">
        <v>23.62</v>
      </c>
      <c r="M466" s="258">
        <v>21.32</v>
      </c>
      <c r="N466" s="258">
        <v>20.81</v>
      </c>
      <c r="O466" s="258">
        <v>20.56</v>
      </c>
    </row>
    <row r="467" ht="14.25" customHeight="1">
      <c r="A467" s="258" t="s">
        <v>235</v>
      </c>
      <c r="B467" s="258" t="s">
        <v>38</v>
      </c>
      <c r="C467" s="258" t="s">
        <v>391</v>
      </c>
      <c r="D467" s="258">
        <v>20.47</v>
      </c>
      <c r="E467" s="258">
        <v>20.48</v>
      </c>
      <c r="F467" s="258">
        <v>20.6</v>
      </c>
      <c r="G467" s="258">
        <v>20.69</v>
      </c>
      <c r="H467" s="258">
        <v>20.86</v>
      </c>
      <c r="I467" s="258">
        <v>21.89</v>
      </c>
      <c r="J467" s="258">
        <v>22.11</v>
      </c>
      <c r="K467" s="258">
        <v>22.12</v>
      </c>
      <c r="L467" s="258">
        <v>22.08</v>
      </c>
      <c r="M467" s="258">
        <v>21.1</v>
      </c>
      <c r="N467" s="258">
        <v>20.77</v>
      </c>
      <c r="O467" s="258">
        <v>20.58</v>
      </c>
    </row>
    <row r="468" ht="14.25" customHeight="1">
      <c r="A468" s="258" t="s">
        <v>247</v>
      </c>
      <c r="B468" s="258" t="s">
        <v>38</v>
      </c>
      <c r="C468" s="258" t="s">
        <v>391</v>
      </c>
      <c r="D468" s="258">
        <v>20.69</v>
      </c>
      <c r="E468" s="258">
        <v>20.69</v>
      </c>
      <c r="F468" s="258">
        <v>20.76</v>
      </c>
      <c r="G468" s="258">
        <v>20.8</v>
      </c>
      <c r="H468" s="258">
        <v>20.91</v>
      </c>
      <c r="I468" s="258">
        <v>23.2</v>
      </c>
      <c r="J468" s="258">
        <v>23.56</v>
      </c>
      <c r="K468" s="258">
        <v>23.61</v>
      </c>
      <c r="L468" s="258">
        <v>23.6</v>
      </c>
      <c r="M468" s="258">
        <v>21.3</v>
      </c>
      <c r="N468" s="258">
        <v>20.93</v>
      </c>
      <c r="O468" s="258">
        <v>20.78</v>
      </c>
    </row>
    <row r="469" ht="14.25" customHeight="1">
      <c r="A469" s="258" t="s">
        <v>259</v>
      </c>
      <c r="B469" s="258" t="s">
        <v>38</v>
      </c>
      <c r="C469" s="258" t="s">
        <v>391</v>
      </c>
      <c r="D469" s="258">
        <v>20.15</v>
      </c>
      <c r="E469" s="258">
        <v>20.18</v>
      </c>
      <c r="F469" s="258">
        <v>20.4</v>
      </c>
      <c r="G469" s="258">
        <v>20.55</v>
      </c>
      <c r="H469" s="258">
        <v>20.87</v>
      </c>
      <c r="I469" s="258">
        <v>23.33</v>
      </c>
      <c r="J469" s="258">
        <v>23.76</v>
      </c>
      <c r="K469" s="258">
        <v>23.78</v>
      </c>
      <c r="L469" s="258">
        <v>23.7</v>
      </c>
      <c r="M469" s="258">
        <v>21.28</v>
      </c>
      <c r="N469" s="258">
        <v>20.69</v>
      </c>
      <c r="O469" s="258">
        <v>20.35</v>
      </c>
    </row>
    <row r="470" ht="14.25" customHeight="1">
      <c r="A470" s="259" t="s">
        <v>271</v>
      </c>
      <c r="B470" s="258" t="s">
        <v>38</v>
      </c>
      <c r="C470" s="258" t="s">
        <v>391</v>
      </c>
      <c r="D470" s="258">
        <v>20.71</v>
      </c>
      <c r="E470" s="258">
        <v>20.71</v>
      </c>
      <c r="F470" s="258">
        <v>20.77</v>
      </c>
      <c r="G470" s="258">
        <v>20.81</v>
      </c>
      <c r="H470" s="258">
        <v>20.91</v>
      </c>
      <c r="I470" s="258">
        <v>23.2</v>
      </c>
      <c r="J470" s="258">
        <v>23.55</v>
      </c>
      <c r="K470" s="258">
        <v>23.6</v>
      </c>
      <c r="L470" s="258">
        <v>23.6</v>
      </c>
      <c r="M470" s="258">
        <v>21.3</v>
      </c>
      <c r="N470" s="258">
        <v>20.94</v>
      </c>
      <c r="O470" s="258">
        <v>20.79</v>
      </c>
    </row>
    <row r="471" ht="14.25" customHeight="1">
      <c r="A471" s="258" t="s">
        <v>300</v>
      </c>
      <c r="B471" s="258" t="s">
        <v>38</v>
      </c>
      <c r="C471" s="258" t="s">
        <v>391</v>
      </c>
      <c r="D471" s="258">
        <v>20.78</v>
      </c>
      <c r="E471" s="258">
        <v>20.77</v>
      </c>
      <c r="F471" s="258">
        <v>20.81</v>
      </c>
      <c r="G471" s="258">
        <v>20.84</v>
      </c>
      <c r="H471" s="258">
        <v>20.91</v>
      </c>
      <c r="I471" s="258">
        <v>23.19</v>
      </c>
      <c r="J471" s="258">
        <v>23.53</v>
      </c>
      <c r="K471" s="258">
        <v>23.58</v>
      </c>
      <c r="L471" s="258">
        <v>23.59</v>
      </c>
      <c r="M471" s="258">
        <v>21.3</v>
      </c>
      <c r="N471" s="258">
        <v>20.97</v>
      </c>
      <c r="O471" s="258">
        <v>20.85</v>
      </c>
    </row>
    <row r="472" ht="14.25" customHeight="1">
      <c r="A472" s="258" t="s">
        <v>316</v>
      </c>
      <c r="B472" s="258" t="s">
        <v>38</v>
      </c>
      <c r="C472" s="258" t="s">
        <v>391</v>
      </c>
      <c r="D472" s="258">
        <v>20.4</v>
      </c>
      <c r="E472" s="258">
        <v>20.43</v>
      </c>
      <c r="F472" s="258">
        <v>20.56</v>
      </c>
      <c r="G472" s="258">
        <v>20.66</v>
      </c>
      <c r="H472" s="258">
        <v>20.86</v>
      </c>
      <c r="I472" s="258">
        <v>21.06</v>
      </c>
      <c r="J472" s="258">
        <v>21.16</v>
      </c>
      <c r="K472" s="258">
        <v>21.14</v>
      </c>
      <c r="L472" s="258">
        <v>21.08</v>
      </c>
      <c r="M472" s="258">
        <v>20.94</v>
      </c>
      <c r="N472" s="258">
        <v>20.7</v>
      </c>
      <c r="O472" s="258">
        <v>20.52</v>
      </c>
    </row>
    <row r="473" ht="14.25" customHeight="1">
      <c r="A473" s="258" t="s">
        <v>328</v>
      </c>
      <c r="B473" s="258" t="s">
        <v>38</v>
      </c>
      <c r="C473" s="258" t="s">
        <v>391</v>
      </c>
      <c r="D473" s="258">
        <v>20.13</v>
      </c>
      <c r="E473" s="258">
        <v>20.1</v>
      </c>
      <c r="F473" s="258">
        <v>20.29</v>
      </c>
      <c r="G473" s="258">
        <v>20.43</v>
      </c>
      <c r="H473" s="258">
        <v>20.73</v>
      </c>
      <c r="I473" s="258">
        <v>22.94</v>
      </c>
      <c r="J473" s="258">
        <v>23.54</v>
      </c>
      <c r="K473" s="258">
        <v>23.63</v>
      </c>
      <c r="L473" s="258">
        <v>23.6</v>
      </c>
      <c r="M473" s="258">
        <v>21.46</v>
      </c>
      <c r="N473" s="258">
        <v>20.77</v>
      </c>
      <c r="O473" s="258">
        <v>20.38</v>
      </c>
    </row>
    <row r="474" ht="14.25" customHeight="1">
      <c r="A474" s="259" t="s">
        <v>284</v>
      </c>
      <c r="B474" s="258" t="s">
        <v>38</v>
      </c>
      <c r="C474" s="258" t="s">
        <v>391</v>
      </c>
      <c r="D474" s="258">
        <v>20.63</v>
      </c>
      <c r="E474" s="258">
        <v>20.63</v>
      </c>
      <c r="F474" s="258">
        <v>20.71</v>
      </c>
      <c r="G474" s="258">
        <v>20.77</v>
      </c>
      <c r="H474" s="258">
        <v>20.9</v>
      </c>
      <c r="I474" s="258">
        <v>23.22</v>
      </c>
      <c r="J474" s="258">
        <v>23.58</v>
      </c>
      <c r="K474" s="258">
        <v>23.63</v>
      </c>
      <c r="L474" s="258">
        <v>23.61</v>
      </c>
      <c r="M474" s="258">
        <v>21.29</v>
      </c>
      <c r="N474" s="258">
        <v>20.91</v>
      </c>
      <c r="O474" s="258">
        <v>20.73</v>
      </c>
    </row>
    <row r="475" ht="14.25" customHeight="1">
      <c r="A475" s="258" t="s">
        <v>344</v>
      </c>
      <c r="B475" s="258" t="s">
        <v>38</v>
      </c>
      <c r="C475" s="258" t="s">
        <v>391</v>
      </c>
      <c r="D475" s="258">
        <v>13.0</v>
      </c>
      <c r="E475" s="258">
        <v>12.93</v>
      </c>
      <c r="F475" s="258">
        <v>13.51</v>
      </c>
      <c r="G475" s="258">
        <v>16.19</v>
      </c>
      <c r="H475" s="258">
        <v>21.28</v>
      </c>
      <c r="I475" s="258">
        <v>26.23</v>
      </c>
      <c r="J475" s="258">
        <v>27.17</v>
      </c>
      <c r="K475" s="258">
        <v>25.64</v>
      </c>
      <c r="L475" s="258">
        <v>23.19</v>
      </c>
      <c r="M475" s="258">
        <v>18.61</v>
      </c>
      <c r="N475" s="258">
        <v>13.81</v>
      </c>
      <c r="O475" s="258">
        <v>13.19</v>
      </c>
    </row>
    <row r="476" ht="14.25" customHeight="1">
      <c r="A476" s="8" t="s">
        <v>143</v>
      </c>
      <c r="B476" s="8" t="s">
        <v>40</v>
      </c>
      <c r="C476" s="8" t="s">
        <v>391</v>
      </c>
      <c r="D476" s="8">
        <v>20.41</v>
      </c>
      <c r="E476" s="8">
        <v>20.43</v>
      </c>
      <c r="F476" s="8">
        <v>20.57</v>
      </c>
      <c r="G476" s="8">
        <v>20.67</v>
      </c>
      <c r="H476" s="8">
        <v>20.88</v>
      </c>
      <c r="I476" s="8">
        <v>23.27</v>
      </c>
      <c r="J476" s="8">
        <v>23.66</v>
      </c>
      <c r="K476" s="8">
        <v>23.69</v>
      </c>
      <c r="L476" s="8">
        <v>23.65</v>
      </c>
      <c r="M476" s="8">
        <v>21.29</v>
      </c>
      <c r="N476" s="8">
        <v>20.81</v>
      </c>
      <c r="O476" s="8">
        <v>20.56</v>
      </c>
    </row>
    <row r="477" ht="14.25" customHeight="1">
      <c r="A477" s="8" t="s">
        <v>230</v>
      </c>
      <c r="B477" s="8" t="s">
        <v>40</v>
      </c>
      <c r="C477" s="8" t="s">
        <v>391</v>
      </c>
      <c r="D477" s="8">
        <v>20.41</v>
      </c>
      <c r="E477" s="8">
        <v>20.42</v>
      </c>
      <c r="F477" s="8">
        <v>20.56</v>
      </c>
      <c r="G477" s="8">
        <v>20.65</v>
      </c>
      <c r="H477" s="8">
        <v>20.87</v>
      </c>
      <c r="I477" s="8">
        <v>23.19</v>
      </c>
      <c r="J477" s="8">
        <v>23.62</v>
      </c>
      <c r="K477" s="8">
        <v>23.66</v>
      </c>
      <c r="L477" s="8">
        <v>23.62</v>
      </c>
      <c r="M477" s="8">
        <v>21.32</v>
      </c>
      <c r="N477" s="8">
        <v>20.81</v>
      </c>
      <c r="O477" s="8">
        <v>20.56</v>
      </c>
    </row>
    <row r="478" ht="14.25" customHeight="1">
      <c r="A478" s="8" t="s">
        <v>159</v>
      </c>
      <c r="B478" s="8" t="s">
        <v>40</v>
      </c>
      <c r="C478" s="8" t="s">
        <v>391</v>
      </c>
      <c r="D478" s="8"/>
      <c r="E478" s="8"/>
      <c r="F478" s="8"/>
      <c r="G478" s="8"/>
      <c r="H478" s="8"/>
      <c r="I478" s="8"/>
      <c r="J478" s="8"/>
      <c r="K478" s="8"/>
      <c r="L478" s="8"/>
      <c r="M478" s="8"/>
      <c r="N478" s="8"/>
      <c r="O478" s="8"/>
    </row>
    <row r="479" ht="14.25" customHeight="1">
      <c r="A479" s="8" t="s">
        <v>178</v>
      </c>
      <c r="B479" s="8" t="s">
        <v>40</v>
      </c>
      <c r="C479" s="8" t="s">
        <v>391</v>
      </c>
      <c r="D479" s="8">
        <v>20.78</v>
      </c>
      <c r="E479" s="8">
        <v>20.77</v>
      </c>
      <c r="F479" s="8">
        <v>20.81</v>
      </c>
      <c r="G479" s="8">
        <v>20.84</v>
      </c>
      <c r="H479" s="8">
        <v>20.91</v>
      </c>
      <c r="I479" s="8">
        <v>23.19</v>
      </c>
      <c r="J479" s="8">
        <v>23.53</v>
      </c>
      <c r="K479" s="8">
        <v>23.58</v>
      </c>
      <c r="L479" s="8">
        <v>23.59</v>
      </c>
      <c r="M479" s="8">
        <v>21.3</v>
      </c>
      <c r="N479" s="8">
        <v>20.97</v>
      </c>
      <c r="O479" s="8">
        <v>20.85</v>
      </c>
    </row>
    <row r="480" ht="14.25" customHeight="1">
      <c r="A480" s="8" t="s">
        <v>192</v>
      </c>
      <c r="B480" s="8" t="s">
        <v>40</v>
      </c>
      <c r="C480" s="8" t="s">
        <v>391</v>
      </c>
      <c r="D480" s="8"/>
      <c r="E480" s="8"/>
      <c r="F480" s="8"/>
      <c r="G480" s="8"/>
      <c r="H480" s="8"/>
      <c r="I480" s="8"/>
      <c r="J480" s="8"/>
      <c r="K480" s="8"/>
      <c r="L480" s="8"/>
      <c r="M480" s="8"/>
      <c r="N480" s="8"/>
      <c r="O480" s="8"/>
    </row>
    <row r="481" ht="14.25" customHeight="1">
      <c r="A481" s="8" t="s">
        <v>202</v>
      </c>
      <c r="B481" s="8" t="s">
        <v>40</v>
      </c>
      <c r="C481" s="8" t="s">
        <v>391</v>
      </c>
      <c r="D481" s="8">
        <v>20.62</v>
      </c>
      <c r="E481" s="8">
        <v>20.61</v>
      </c>
      <c r="F481" s="8">
        <v>20.7</v>
      </c>
      <c r="G481" s="8">
        <v>20.75</v>
      </c>
      <c r="H481" s="8">
        <v>20.89</v>
      </c>
      <c r="I481" s="8">
        <v>23.14</v>
      </c>
      <c r="J481" s="8">
        <v>23.54</v>
      </c>
      <c r="K481" s="8">
        <v>23.59</v>
      </c>
      <c r="L481" s="8">
        <v>23.58</v>
      </c>
      <c r="M481" s="8">
        <v>21.32</v>
      </c>
      <c r="N481" s="8">
        <v>20.9</v>
      </c>
      <c r="O481" s="8">
        <v>20.72</v>
      </c>
    </row>
    <row r="482" ht="14.25" customHeight="1">
      <c r="A482" s="8" t="s">
        <v>221</v>
      </c>
      <c r="B482" s="8" t="s">
        <v>40</v>
      </c>
      <c r="C482" s="8" t="s">
        <v>391</v>
      </c>
      <c r="D482" s="8">
        <v>20.41</v>
      </c>
      <c r="E482" s="8">
        <v>20.42</v>
      </c>
      <c r="F482" s="8">
        <v>20.56</v>
      </c>
      <c r="G482" s="8">
        <v>20.65</v>
      </c>
      <c r="H482" s="8">
        <v>20.87</v>
      </c>
      <c r="I482" s="8">
        <v>23.19</v>
      </c>
      <c r="J482" s="8">
        <v>23.62</v>
      </c>
      <c r="K482" s="8">
        <v>23.66</v>
      </c>
      <c r="L482" s="8">
        <v>23.62</v>
      </c>
      <c r="M482" s="8">
        <v>21.32</v>
      </c>
      <c r="N482" s="8">
        <v>20.81</v>
      </c>
      <c r="O482" s="8">
        <v>20.56</v>
      </c>
    </row>
    <row r="483" ht="14.25" customHeight="1">
      <c r="A483" s="8" t="s">
        <v>235</v>
      </c>
      <c r="B483" s="8" t="s">
        <v>40</v>
      </c>
      <c r="C483" s="8" t="s">
        <v>391</v>
      </c>
      <c r="D483" s="8">
        <v>20.47</v>
      </c>
      <c r="E483" s="8">
        <v>20.48</v>
      </c>
      <c r="F483" s="8">
        <v>20.6</v>
      </c>
      <c r="G483" s="8">
        <v>20.69</v>
      </c>
      <c r="H483" s="8">
        <v>20.86</v>
      </c>
      <c r="I483" s="8">
        <v>21.89</v>
      </c>
      <c r="J483" s="8">
        <v>22.11</v>
      </c>
      <c r="K483" s="8">
        <v>22.12</v>
      </c>
      <c r="L483" s="8">
        <v>22.08</v>
      </c>
      <c r="M483" s="8">
        <v>21.1</v>
      </c>
      <c r="N483" s="8">
        <v>20.77</v>
      </c>
      <c r="O483" s="8">
        <v>20.58</v>
      </c>
    </row>
    <row r="484" ht="14.25" customHeight="1">
      <c r="A484" s="8" t="s">
        <v>247</v>
      </c>
      <c r="B484" s="8" t="s">
        <v>40</v>
      </c>
      <c r="C484" s="8" t="s">
        <v>391</v>
      </c>
      <c r="D484" s="8">
        <v>20.69</v>
      </c>
      <c r="E484" s="8">
        <v>20.69</v>
      </c>
      <c r="F484" s="8">
        <v>20.76</v>
      </c>
      <c r="G484" s="8">
        <v>20.8</v>
      </c>
      <c r="H484" s="8">
        <v>20.91</v>
      </c>
      <c r="I484" s="8">
        <v>23.2</v>
      </c>
      <c r="J484" s="8">
        <v>23.56</v>
      </c>
      <c r="K484" s="8">
        <v>23.61</v>
      </c>
      <c r="L484" s="8">
        <v>23.6</v>
      </c>
      <c r="M484" s="8">
        <v>21.3</v>
      </c>
      <c r="N484" s="8">
        <v>20.93</v>
      </c>
      <c r="O484" s="8">
        <v>20.78</v>
      </c>
    </row>
    <row r="485" ht="14.25" customHeight="1">
      <c r="A485" s="8" t="s">
        <v>259</v>
      </c>
      <c r="B485" s="8" t="s">
        <v>40</v>
      </c>
      <c r="C485" s="8" t="s">
        <v>391</v>
      </c>
      <c r="D485" s="8">
        <v>20.15</v>
      </c>
      <c r="E485" s="8">
        <v>20.18</v>
      </c>
      <c r="F485" s="8">
        <v>20.4</v>
      </c>
      <c r="G485" s="8">
        <v>20.55</v>
      </c>
      <c r="H485" s="8">
        <v>20.87</v>
      </c>
      <c r="I485" s="8">
        <v>23.33</v>
      </c>
      <c r="J485" s="8">
        <v>23.76</v>
      </c>
      <c r="K485" s="8">
        <v>23.78</v>
      </c>
      <c r="L485" s="8">
        <v>23.7</v>
      </c>
      <c r="M485" s="8">
        <v>21.28</v>
      </c>
      <c r="N485" s="8">
        <v>20.69</v>
      </c>
      <c r="O485" s="8">
        <v>20.35</v>
      </c>
    </row>
    <row r="486" ht="14.25" customHeight="1">
      <c r="A486" s="93" t="s">
        <v>271</v>
      </c>
      <c r="B486" s="8" t="s">
        <v>40</v>
      </c>
      <c r="C486" s="8" t="s">
        <v>391</v>
      </c>
      <c r="D486" s="8">
        <v>20.71</v>
      </c>
      <c r="E486" s="8">
        <v>20.71</v>
      </c>
      <c r="F486" s="8">
        <v>20.77</v>
      </c>
      <c r="G486" s="8">
        <v>20.81</v>
      </c>
      <c r="H486" s="8">
        <v>20.91</v>
      </c>
      <c r="I486" s="8">
        <v>23.2</v>
      </c>
      <c r="J486" s="8">
        <v>23.55</v>
      </c>
      <c r="K486" s="8">
        <v>23.6</v>
      </c>
      <c r="L486" s="8">
        <v>23.6</v>
      </c>
      <c r="M486" s="8">
        <v>21.3</v>
      </c>
      <c r="N486" s="8">
        <v>20.94</v>
      </c>
      <c r="O486" s="8">
        <v>20.79</v>
      </c>
    </row>
    <row r="487" ht="14.25" customHeight="1">
      <c r="A487" s="8" t="s">
        <v>300</v>
      </c>
      <c r="B487" s="8" t="s">
        <v>40</v>
      </c>
      <c r="C487" s="8" t="s">
        <v>391</v>
      </c>
      <c r="D487" s="8">
        <v>20.78</v>
      </c>
      <c r="E487" s="8">
        <v>20.77</v>
      </c>
      <c r="F487" s="8">
        <v>20.81</v>
      </c>
      <c r="G487" s="8">
        <v>20.84</v>
      </c>
      <c r="H487" s="8">
        <v>20.91</v>
      </c>
      <c r="I487" s="8">
        <v>23.19</v>
      </c>
      <c r="J487" s="8">
        <v>23.53</v>
      </c>
      <c r="K487" s="8">
        <v>23.58</v>
      </c>
      <c r="L487" s="8">
        <v>23.59</v>
      </c>
      <c r="M487" s="8">
        <v>21.3</v>
      </c>
      <c r="N487" s="8">
        <v>20.97</v>
      </c>
      <c r="O487" s="8">
        <v>20.85</v>
      </c>
    </row>
    <row r="488" ht="14.25" customHeight="1">
      <c r="A488" s="8" t="s">
        <v>316</v>
      </c>
      <c r="B488" s="8" t="s">
        <v>40</v>
      </c>
      <c r="C488" s="8" t="s">
        <v>391</v>
      </c>
      <c r="D488" s="8">
        <v>20.4</v>
      </c>
      <c r="E488" s="8">
        <v>20.43</v>
      </c>
      <c r="F488" s="8">
        <v>20.56</v>
      </c>
      <c r="G488" s="8">
        <v>20.66</v>
      </c>
      <c r="H488" s="8">
        <v>20.86</v>
      </c>
      <c r="I488" s="8">
        <v>21.06</v>
      </c>
      <c r="J488" s="8">
        <v>21.16</v>
      </c>
      <c r="K488" s="8">
        <v>21.14</v>
      </c>
      <c r="L488" s="8">
        <v>21.08</v>
      </c>
      <c r="M488" s="8">
        <v>20.94</v>
      </c>
      <c r="N488" s="8">
        <v>20.7</v>
      </c>
      <c r="O488" s="8">
        <v>20.52</v>
      </c>
    </row>
    <row r="489" ht="14.25" customHeight="1">
      <c r="A489" s="8" t="s">
        <v>328</v>
      </c>
      <c r="B489" s="8" t="s">
        <v>40</v>
      </c>
      <c r="C489" s="8" t="s">
        <v>391</v>
      </c>
      <c r="D489" s="8">
        <v>20.13</v>
      </c>
      <c r="E489" s="8">
        <v>20.1</v>
      </c>
      <c r="F489" s="8">
        <v>20.29</v>
      </c>
      <c r="G489" s="8">
        <v>20.43</v>
      </c>
      <c r="H489" s="8">
        <v>20.73</v>
      </c>
      <c r="I489" s="8">
        <v>22.94</v>
      </c>
      <c r="J489" s="8">
        <v>23.54</v>
      </c>
      <c r="K489" s="8">
        <v>23.63</v>
      </c>
      <c r="L489" s="8">
        <v>23.6</v>
      </c>
      <c r="M489" s="8">
        <v>21.46</v>
      </c>
      <c r="N489" s="8">
        <v>20.77</v>
      </c>
      <c r="O489" s="8">
        <v>20.38</v>
      </c>
    </row>
    <row r="490" ht="14.25" customHeight="1">
      <c r="A490" s="93" t="s">
        <v>284</v>
      </c>
      <c r="B490" s="8" t="s">
        <v>40</v>
      </c>
      <c r="C490" s="8" t="s">
        <v>391</v>
      </c>
      <c r="D490" s="8">
        <v>20.63</v>
      </c>
      <c r="E490" s="8">
        <v>20.63</v>
      </c>
      <c r="F490" s="8">
        <v>20.71</v>
      </c>
      <c r="G490" s="8">
        <v>20.77</v>
      </c>
      <c r="H490" s="8">
        <v>20.9</v>
      </c>
      <c r="I490" s="8">
        <v>23.22</v>
      </c>
      <c r="J490" s="8">
        <v>23.58</v>
      </c>
      <c r="K490" s="8">
        <v>23.63</v>
      </c>
      <c r="L490" s="8">
        <v>23.61</v>
      </c>
      <c r="M490" s="8">
        <v>21.29</v>
      </c>
      <c r="N490" s="8">
        <v>20.91</v>
      </c>
      <c r="O490" s="8">
        <v>20.73</v>
      </c>
    </row>
    <row r="491" ht="14.25" customHeight="1">
      <c r="A491" s="8" t="s">
        <v>344</v>
      </c>
      <c r="B491" s="8" t="s">
        <v>40</v>
      </c>
      <c r="C491" s="8" t="s">
        <v>391</v>
      </c>
      <c r="D491" s="8">
        <v>13.0</v>
      </c>
      <c r="E491" s="8">
        <v>12.93</v>
      </c>
      <c r="F491" s="8">
        <v>13.51</v>
      </c>
      <c r="G491" s="8">
        <v>16.19</v>
      </c>
      <c r="H491" s="8">
        <v>21.28</v>
      </c>
      <c r="I491" s="8">
        <v>26.23</v>
      </c>
      <c r="J491" s="8">
        <v>27.17</v>
      </c>
      <c r="K491" s="8">
        <v>25.64</v>
      </c>
      <c r="L491" s="8">
        <v>23.19</v>
      </c>
      <c r="M491" s="8">
        <v>18.61</v>
      </c>
      <c r="N491" s="8">
        <v>13.81</v>
      </c>
      <c r="O491" s="8">
        <v>13.19</v>
      </c>
    </row>
    <row r="492" ht="14.25" customHeight="1">
      <c r="A492" s="258" t="s">
        <v>143</v>
      </c>
      <c r="B492" s="258" t="s">
        <v>42</v>
      </c>
      <c r="C492" s="258" t="s">
        <v>391</v>
      </c>
      <c r="D492" s="258">
        <v>20.41</v>
      </c>
      <c r="E492" s="258">
        <v>20.43</v>
      </c>
      <c r="F492" s="258">
        <v>20.57</v>
      </c>
      <c r="G492" s="258">
        <v>20.67</v>
      </c>
      <c r="H492" s="258">
        <v>20.88</v>
      </c>
      <c r="I492" s="258">
        <v>23.27</v>
      </c>
      <c r="J492" s="258">
        <v>23.66</v>
      </c>
      <c r="K492" s="258">
        <v>23.69</v>
      </c>
      <c r="L492" s="258">
        <v>23.65</v>
      </c>
      <c r="M492" s="258">
        <v>21.29</v>
      </c>
      <c r="N492" s="258">
        <v>20.81</v>
      </c>
      <c r="O492" s="258">
        <v>20.56</v>
      </c>
    </row>
    <row r="493" ht="14.25" customHeight="1">
      <c r="A493" s="258" t="s">
        <v>230</v>
      </c>
      <c r="B493" s="258" t="s">
        <v>42</v>
      </c>
      <c r="C493" s="258" t="s">
        <v>391</v>
      </c>
      <c r="D493" s="258">
        <v>20.61</v>
      </c>
      <c r="E493" s="258">
        <v>20.57</v>
      </c>
      <c r="F493" s="258">
        <v>20.64</v>
      </c>
      <c r="G493" s="258">
        <v>20.69</v>
      </c>
      <c r="H493" s="258">
        <v>20.81</v>
      </c>
      <c r="I493" s="258">
        <v>23.09</v>
      </c>
      <c r="J493" s="258">
        <v>23.51</v>
      </c>
      <c r="K493" s="258">
        <v>23.58</v>
      </c>
      <c r="L493" s="258">
        <v>23.59</v>
      </c>
      <c r="M493" s="258">
        <v>21.34</v>
      </c>
      <c r="N493" s="258">
        <v>20.93</v>
      </c>
      <c r="O493" s="258">
        <v>20.74</v>
      </c>
    </row>
    <row r="494" ht="14.25" customHeight="1">
      <c r="A494" s="258" t="s">
        <v>159</v>
      </c>
      <c r="B494" s="258" t="s">
        <v>42</v>
      </c>
      <c r="C494" s="258" t="s">
        <v>391</v>
      </c>
      <c r="D494" s="258"/>
      <c r="E494" s="258"/>
      <c r="F494" s="258"/>
      <c r="G494" s="258"/>
      <c r="H494" s="258"/>
      <c r="I494" s="258"/>
      <c r="J494" s="258"/>
      <c r="K494" s="258"/>
      <c r="L494" s="258"/>
      <c r="M494" s="258"/>
      <c r="N494" s="258"/>
      <c r="O494" s="258"/>
    </row>
    <row r="495" ht="14.25" customHeight="1">
      <c r="A495" s="258" t="s">
        <v>178</v>
      </c>
      <c r="B495" s="258" t="s">
        <v>42</v>
      </c>
      <c r="C495" s="258" t="s">
        <v>391</v>
      </c>
      <c r="D495" s="258">
        <v>20.78</v>
      </c>
      <c r="E495" s="258">
        <v>20.77</v>
      </c>
      <c r="F495" s="258">
        <v>20.81</v>
      </c>
      <c r="G495" s="258">
        <v>20.84</v>
      </c>
      <c r="H495" s="258">
        <v>20.91</v>
      </c>
      <c r="I495" s="258">
        <v>23.19</v>
      </c>
      <c r="J495" s="258">
        <v>23.53</v>
      </c>
      <c r="K495" s="258">
        <v>23.58</v>
      </c>
      <c r="L495" s="258">
        <v>23.59</v>
      </c>
      <c r="M495" s="258">
        <v>21.3</v>
      </c>
      <c r="N495" s="258">
        <v>20.97</v>
      </c>
      <c r="O495" s="258">
        <v>20.85</v>
      </c>
    </row>
    <row r="496" ht="14.25" customHeight="1">
      <c r="A496" s="258" t="s">
        <v>192</v>
      </c>
      <c r="B496" s="258" t="s">
        <v>42</v>
      </c>
      <c r="C496" s="258" t="s">
        <v>391</v>
      </c>
      <c r="D496" s="258"/>
      <c r="E496" s="258"/>
      <c r="F496" s="258"/>
      <c r="G496" s="258"/>
      <c r="H496" s="258"/>
      <c r="I496" s="258"/>
      <c r="J496" s="258"/>
      <c r="K496" s="258"/>
      <c r="L496" s="258"/>
      <c r="M496" s="258"/>
      <c r="N496" s="258"/>
      <c r="O496" s="258"/>
    </row>
    <row r="497" ht="14.25" customHeight="1">
      <c r="A497" s="258" t="s">
        <v>202</v>
      </c>
      <c r="B497" s="258" t="s">
        <v>42</v>
      </c>
      <c r="C497" s="258" t="s">
        <v>391</v>
      </c>
      <c r="D497" s="258">
        <v>20.62</v>
      </c>
      <c r="E497" s="258">
        <v>20.61</v>
      </c>
      <c r="F497" s="258">
        <v>20.7</v>
      </c>
      <c r="G497" s="258">
        <v>20.75</v>
      </c>
      <c r="H497" s="258">
        <v>20.89</v>
      </c>
      <c r="I497" s="258">
        <v>23.14</v>
      </c>
      <c r="J497" s="258">
        <v>23.54</v>
      </c>
      <c r="K497" s="258">
        <v>23.59</v>
      </c>
      <c r="L497" s="258">
        <v>23.58</v>
      </c>
      <c r="M497" s="258">
        <v>21.32</v>
      </c>
      <c r="N497" s="258">
        <v>20.9</v>
      </c>
      <c r="O497" s="258">
        <v>20.72</v>
      </c>
    </row>
    <row r="498" ht="14.25" customHeight="1">
      <c r="A498" s="258" t="s">
        <v>221</v>
      </c>
      <c r="B498" s="258" t="s">
        <v>42</v>
      </c>
      <c r="C498" s="258" t="s">
        <v>391</v>
      </c>
      <c r="D498" s="258">
        <v>20.61</v>
      </c>
      <c r="E498" s="258">
        <v>20.57</v>
      </c>
      <c r="F498" s="258">
        <v>20.64</v>
      </c>
      <c r="G498" s="258">
        <v>20.69</v>
      </c>
      <c r="H498" s="258">
        <v>20.81</v>
      </c>
      <c r="I498" s="258">
        <v>23.09</v>
      </c>
      <c r="J498" s="258">
        <v>23.51</v>
      </c>
      <c r="K498" s="258">
        <v>23.58</v>
      </c>
      <c r="L498" s="258">
        <v>23.59</v>
      </c>
      <c r="M498" s="258">
        <v>21.34</v>
      </c>
      <c r="N498" s="258">
        <v>20.93</v>
      </c>
      <c r="O498" s="258">
        <v>20.74</v>
      </c>
    </row>
    <row r="499" ht="14.25" customHeight="1">
      <c r="A499" s="258" t="s">
        <v>235</v>
      </c>
      <c r="B499" s="258" t="s">
        <v>42</v>
      </c>
      <c r="C499" s="258" t="s">
        <v>391</v>
      </c>
      <c r="D499" s="258">
        <v>20.47</v>
      </c>
      <c r="E499" s="258">
        <v>20.48</v>
      </c>
      <c r="F499" s="258">
        <v>20.6</v>
      </c>
      <c r="G499" s="258">
        <v>20.69</v>
      </c>
      <c r="H499" s="258">
        <v>20.86</v>
      </c>
      <c r="I499" s="258">
        <v>21.89</v>
      </c>
      <c r="J499" s="258">
        <v>22.11</v>
      </c>
      <c r="K499" s="258">
        <v>22.12</v>
      </c>
      <c r="L499" s="258">
        <v>22.08</v>
      </c>
      <c r="M499" s="258">
        <v>21.1</v>
      </c>
      <c r="N499" s="258">
        <v>20.77</v>
      </c>
      <c r="O499" s="258">
        <v>20.58</v>
      </c>
    </row>
    <row r="500" ht="14.25" customHeight="1">
      <c r="A500" s="258" t="s">
        <v>247</v>
      </c>
      <c r="B500" s="258" t="s">
        <v>42</v>
      </c>
      <c r="C500" s="258" t="s">
        <v>391</v>
      </c>
      <c r="D500" s="258">
        <v>20.69</v>
      </c>
      <c r="E500" s="258">
        <v>20.69</v>
      </c>
      <c r="F500" s="258">
        <v>20.76</v>
      </c>
      <c r="G500" s="258">
        <v>20.8</v>
      </c>
      <c r="H500" s="258">
        <v>20.91</v>
      </c>
      <c r="I500" s="258">
        <v>23.2</v>
      </c>
      <c r="J500" s="258">
        <v>23.56</v>
      </c>
      <c r="K500" s="258">
        <v>23.61</v>
      </c>
      <c r="L500" s="258">
        <v>23.6</v>
      </c>
      <c r="M500" s="258">
        <v>21.3</v>
      </c>
      <c r="N500" s="258">
        <v>20.93</v>
      </c>
      <c r="O500" s="258">
        <v>20.78</v>
      </c>
    </row>
    <row r="501" ht="14.25" customHeight="1">
      <c r="A501" s="258" t="s">
        <v>259</v>
      </c>
      <c r="B501" s="258" t="s">
        <v>42</v>
      </c>
      <c r="C501" s="258" t="s">
        <v>391</v>
      </c>
      <c r="D501" s="258">
        <v>20.15</v>
      </c>
      <c r="E501" s="258">
        <v>20.18</v>
      </c>
      <c r="F501" s="258">
        <v>20.4</v>
      </c>
      <c r="G501" s="258">
        <v>20.55</v>
      </c>
      <c r="H501" s="258">
        <v>20.87</v>
      </c>
      <c r="I501" s="258">
        <v>23.33</v>
      </c>
      <c r="J501" s="258">
        <v>23.76</v>
      </c>
      <c r="K501" s="258">
        <v>23.78</v>
      </c>
      <c r="L501" s="258">
        <v>23.7</v>
      </c>
      <c r="M501" s="258">
        <v>21.28</v>
      </c>
      <c r="N501" s="258">
        <v>20.69</v>
      </c>
      <c r="O501" s="258">
        <v>20.35</v>
      </c>
    </row>
    <row r="502" ht="14.25" customHeight="1">
      <c r="A502" s="259" t="s">
        <v>271</v>
      </c>
      <c r="B502" s="258" t="s">
        <v>42</v>
      </c>
      <c r="C502" s="258" t="s">
        <v>391</v>
      </c>
      <c r="D502" s="258">
        <v>20.71</v>
      </c>
      <c r="E502" s="258">
        <v>20.71</v>
      </c>
      <c r="F502" s="258">
        <v>20.77</v>
      </c>
      <c r="G502" s="258">
        <v>20.81</v>
      </c>
      <c r="H502" s="258">
        <v>20.91</v>
      </c>
      <c r="I502" s="258">
        <v>23.2</v>
      </c>
      <c r="J502" s="258">
        <v>23.55</v>
      </c>
      <c r="K502" s="258">
        <v>23.6</v>
      </c>
      <c r="L502" s="258">
        <v>23.6</v>
      </c>
      <c r="M502" s="258">
        <v>21.3</v>
      </c>
      <c r="N502" s="258">
        <v>20.94</v>
      </c>
      <c r="O502" s="258">
        <v>20.79</v>
      </c>
    </row>
    <row r="503" ht="14.25" customHeight="1">
      <c r="A503" s="258" t="s">
        <v>300</v>
      </c>
      <c r="B503" s="258" t="s">
        <v>42</v>
      </c>
      <c r="C503" s="258" t="s">
        <v>391</v>
      </c>
      <c r="D503" s="258">
        <v>20.78</v>
      </c>
      <c r="E503" s="258">
        <v>20.77</v>
      </c>
      <c r="F503" s="258">
        <v>20.81</v>
      </c>
      <c r="G503" s="258">
        <v>20.84</v>
      </c>
      <c r="H503" s="258">
        <v>20.91</v>
      </c>
      <c r="I503" s="258">
        <v>23.19</v>
      </c>
      <c r="J503" s="258">
        <v>23.53</v>
      </c>
      <c r="K503" s="258">
        <v>23.58</v>
      </c>
      <c r="L503" s="258">
        <v>23.59</v>
      </c>
      <c r="M503" s="258">
        <v>21.3</v>
      </c>
      <c r="N503" s="258">
        <v>20.97</v>
      </c>
      <c r="O503" s="258">
        <v>20.85</v>
      </c>
    </row>
    <row r="504" ht="14.25" customHeight="1">
      <c r="A504" s="258" t="s">
        <v>316</v>
      </c>
      <c r="B504" s="258" t="s">
        <v>42</v>
      </c>
      <c r="C504" s="258" t="s">
        <v>391</v>
      </c>
      <c r="D504" s="258">
        <v>20.4</v>
      </c>
      <c r="E504" s="258">
        <v>20.43</v>
      </c>
      <c r="F504" s="258">
        <v>20.56</v>
      </c>
      <c r="G504" s="258">
        <v>20.66</v>
      </c>
      <c r="H504" s="258">
        <v>20.86</v>
      </c>
      <c r="I504" s="258">
        <v>21.06</v>
      </c>
      <c r="J504" s="258">
        <v>21.16</v>
      </c>
      <c r="K504" s="258">
        <v>21.14</v>
      </c>
      <c r="L504" s="258">
        <v>21.08</v>
      </c>
      <c r="M504" s="258">
        <v>20.94</v>
      </c>
      <c r="N504" s="258">
        <v>20.7</v>
      </c>
      <c r="O504" s="258">
        <v>20.52</v>
      </c>
    </row>
    <row r="505" ht="14.25" customHeight="1">
      <c r="A505" s="258" t="s">
        <v>328</v>
      </c>
      <c r="B505" s="258" t="s">
        <v>42</v>
      </c>
      <c r="C505" s="258" t="s">
        <v>391</v>
      </c>
      <c r="D505" s="258">
        <v>20.13</v>
      </c>
      <c r="E505" s="258">
        <v>20.1</v>
      </c>
      <c r="F505" s="258">
        <v>20.29</v>
      </c>
      <c r="G505" s="258">
        <v>20.43</v>
      </c>
      <c r="H505" s="258">
        <v>20.73</v>
      </c>
      <c r="I505" s="258">
        <v>22.94</v>
      </c>
      <c r="J505" s="258">
        <v>23.54</v>
      </c>
      <c r="K505" s="258">
        <v>23.63</v>
      </c>
      <c r="L505" s="258">
        <v>23.6</v>
      </c>
      <c r="M505" s="258">
        <v>21.46</v>
      </c>
      <c r="N505" s="258">
        <v>20.77</v>
      </c>
      <c r="O505" s="258">
        <v>20.38</v>
      </c>
    </row>
    <row r="506" ht="14.25" customHeight="1">
      <c r="A506" s="259" t="s">
        <v>284</v>
      </c>
      <c r="B506" s="258" t="s">
        <v>42</v>
      </c>
      <c r="C506" s="258" t="s">
        <v>391</v>
      </c>
      <c r="D506" s="258">
        <v>20.63</v>
      </c>
      <c r="E506" s="258">
        <v>20.63</v>
      </c>
      <c r="F506" s="258">
        <v>20.71</v>
      </c>
      <c r="G506" s="258">
        <v>20.77</v>
      </c>
      <c r="H506" s="258">
        <v>20.9</v>
      </c>
      <c r="I506" s="258">
        <v>23.22</v>
      </c>
      <c r="J506" s="258">
        <v>23.58</v>
      </c>
      <c r="K506" s="258">
        <v>23.63</v>
      </c>
      <c r="L506" s="258">
        <v>23.61</v>
      </c>
      <c r="M506" s="258">
        <v>21.29</v>
      </c>
      <c r="N506" s="258">
        <v>20.91</v>
      </c>
      <c r="O506" s="258">
        <v>20.73</v>
      </c>
    </row>
    <row r="507" ht="14.25" customHeight="1">
      <c r="A507" s="258" t="s">
        <v>344</v>
      </c>
      <c r="B507" s="258" t="s">
        <v>42</v>
      </c>
      <c r="C507" s="258" t="s">
        <v>391</v>
      </c>
      <c r="D507" s="258">
        <v>13.0</v>
      </c>
      <c r="E507" s="258">
        <v>12.93</v>
      </c>
      <c r="F507" s="258">
        <v>13.51</v>
      </c>
      <c r="G507" s="258">
        <v>16.19</v>
      </c>
      <c r="H507" s="258">
        <v>21.28</v>
      </c>
      <c r="I507" s="258">
        <v>26.23</v>
      </c>
      <c r="J507" s="258">
        <v>27.17</v>
      </c>
      <c r="K507" s="258">
        <v>25.64</v>
      </c>
      <c r="L507" s="258">
        <v>23.19</v>
      </c>
      <c r="M507" s="258">
        <v>18.61</v>
      </c>
      <c r="N507" s="258">
        <v>13.81</v>
      </c>
      <c r="O507" s="258">
        <v>13.19</v>
      </c>
    </row>
    <row r="508" ht="14.25" customHeight="1">
      <c r="A508" s="8" t="s">
        <v>143</v>
      </c>
      <c r="B508" s="8" t="s">
        <v>32</v>
      </c>
      <c r="C508" s="8" t="s">
        <v>391</v>
      </c>
      <c r="D508" s="8">
        <v>18.89</v>
      </c>
      <c r="E508" s="8">
        <v>18.889</v>
      </c>
      <c r="F508" s="8">
        <v>18.895</v>
      </c>
      <c r="G508" s="8">
        <v>20.344</v>
      </c>
      <c r="H508" s="8">
        <v>20.899</v>
      </c>
      <c r="I508" s="8">
        <v>20.929</v>
      </c>
      <c r="J508" s="8">
        <v>20.753</v>
      </c>
      <c r="K508" s="8">
        <v>20.826</v>
      </c>
      <c r="L508" s="8">
        <v>21.013</v>
      </c>
      <c r="M508" s="8">
        <v>20.868</v>
      </c>
      <c r="N508" s="8">
        <v>19.246</v>
      </c>
      <c r="O508" s="8">
        <v>18.923</v>
      </c>
    </row>
    <row r="509" ht="14.25" customHeight="1">
      <c r="A509" s="8" t="s">
        <v>159</v>
      </c>
      <c r="B509" s="8" t="s">
        <v>32</v>
      </c>
      <c r="C509" s="8" t="s">
        <v>391</v>
      </c>
      <c r="D509" s="8">
        <v>18.89</v>
      </c>
      <c r="E509" s="8">
        <v>18.889</v>
      </c>
      <c r="F509" s="8">
        <v>18.895</v>
      </c>
      <c r="G509" s="8">
        <v>20.344</v>
      </c>
      <c r="H509" s="8">
        <v>20.899</v>
      </c>
      <c r="I509" s="8">
        <v>20.929</v>
      </c>
      <c r="J509" s="8">
        <v>20.753</v>
      </c>
      <c r="K509" s="8">
        <v>20.826</v>
      </c>
      <c r="L509" s="8">
        <v>21.013</v>
      </c>
      <c r="M509" s="8">
        <v>20.868</v>
      </c>
      <c r="N509" s="8">
        <v>19.246</v>
      </c>
      <c r="O509" s="8">
        <v>18.923</v>
      </c>
    </row>
    <row r="510" ht="14.25" customHeight="1">
      <c r="A510" s="8" t="s">
        <v>178</v>
      </c>
      <c r="B510" s="8" t="s">
        <v>32</v>
      </c>
      <c r="C510" s="8" t="s">
        <v>391</v>
      </c>
      <c r="D510" s="8">
        <v>18.89</v>
      </c>
      <c r="E510" s="8">
        <v>18.889</v>
      </c>
      <c r="F510" s="8">
        <v>18.895</v>
      </c>
      <c r="G510" s="8">
        <v>20.344</v>
      </c>
      <c r="H510" s="8">
        <v>20.899</v>
      </c>
      <c r="I510" s="8">
        <v>20.929</v>
      </c>
      <c r="J510" s="8">
        <v>20.753</v>
      </c>
      <c r="K510" s="8">
        <v>20.826</v>
      </c>
      <c r="L510" s="8">
        <v>21.013</v>
      </c>
      <c r="M510" s="8">
        <v>20.868</v>
      </c>
      <c r="N510" s="8">
        <v>19.246</v>
      </c>
      <c r="O510" s="8">
        <v>18.923</v>
      </c>
    </row>
    <row r="511" ht="14.25" customHeight="1">
      <c r="A511" s="8" t="s">
        <v>192</v>
      </c>
      <c r="B511" s="8" t="s">
        <v>32</v>
      </c>
      <c r="C511" s="8" t="s">
        <v>391</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8" t="s">
        <v>202</v>
      </c>
      <c r="B512" s="8" t="s">
        <v>32</v>
      </c>
      <c r="C512" s="8" t="s">
        <v>391</v>
      </c>
      <c r="D512" s="8">
        <v>18.89</v>
      </c>
      <c r="E512" s="8">
        <v>18.889</v>
      </c>
      <c r="F512" s="8">
        <v>18.895</v>
      </c>
      <c r="G512" s="8">
        <v>20.344</v>
      </c>
      <c r="H512" s="8">
        <v>20.899</v>
      </c>
      <c r="I512" s="8">
        <v>20.929</v>
      </c>
      <c r="J512" s="8">
        <v>20.753</v>
      </c>
      <c r="K512" s="8">
        <v>20.826</v>
      </c>
      <c r="L512" s="8">
        <v>21.013</v>
      </c>
      <c r="M512" s="8">
        <v>20.868</v>
      </c>
      <c r="N512" s="8">
        <v>19.246</v>
      </c>
      <c r="O512" s="8">
        <v>18.923</v>
      </c>
    </row>
    <row r="513" ht="14.25" customHeight="1">
      <c r="A513" s="8" t="s">
        <v>221</v>
      </c>
      <c r="B513" s="8" t="s">
        <v>32</v>
      </c>
      <c r="C513" s="8" t="s">
        <v>391</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8" t="s">
        <v>235</v>
      </c>
      <c r="B514" s="8" t="s">
        <v>32</v>
      </c>
      <c r="C514" s="8" t="s">
        <v>391</v>
      </c>
      <c r="D514" s="8">
        <v>18.89</v>
      </c>
      <c r="E514" s="8">
        <v>18.889</v>
      </c>
      <c r="F514" s="8">
        <v>18.895</v>
      </c>
      <c r="G514" s="8">
        <v>20.344</v>
      </c>
      <c r="H514" s="8">
        <v>20.899</v>
      </c>
      <c r="I514" s="8">
        <v>20.929</v>
      </c>
      <c r="J514" s="8">
        <v>20.753</v>
      </c>
      <c r="K514" s="8">
        <v>20.826</v>
      </c>
      <c r="L514" s="8">
        <v>21.013</v>
      </c>
      <c r="M514" s="8">
        <v>20.868</v>
      </c>
      <c r="N514" s="8">
        <v>19.246</v>
      </c>
      <c r="O514" s="8">
        <v>18.923</v>
      </c>
    </row>
    <row r="515" ht="14.25" customHeight="1">
      <c r="A515" s="8" t="s">
        <v>247</v>
      </c>
      <c r="B515" s="8" t="s">
        <v>32</v>
      </c>
      <c r="C515" s="8" t="s">
        <v>391</v>
      </c>
      <c r="D515" s="8">
        <v>18.89</v>
      </c>
      <c r="E515" s="8">
        <v>18.889</v>
      </c>
      <c r="F515" s="8">
        <v>18.895</v>
      </c>
      <c r="G515" s="8">
        <v>20.344</v>
      </c>
      <c r="H515" s="8">
        <v>20.899</v>
      </c>
      <c r="I515" s="8">
        <v>20.929</v>
      </c>
      <c r="J515" s="8">
        <v>20.753</v>
      </c>
      <c r="K515" s="8">
        <v>20.826</v>
      </c>
      <c r="L515" s="8">
        <v>21.013</v>
      </c>
      <c r="M515" s="8">
        <v>20.868</v>
      </c>
      <c r="N515" s="8">
        <v>19.246</v>
      </c>
      <c r="O515" s="8">
        <v>18.923</v>
      </c>
    </row>
    <row r="516" ht="14.25" customHeight="1">
      <c r="A516" s="8" t="s">
        <v>259</v>
      </c>
      <c r="B516" s="8" t="s">
        <v>32</v>
      </c>
      <c r="C516" s="8" t="s">
        <v>391</v>
      </c>
      <c r="D516" s="8">
        <v>18.89</v>
      </c>
      <c r="E516" s="8">
        <v>18.889</v>
      </c>
      <c r="F516" s="8">
        <v>18.895</v>
      </c>
      <c r="G516" s="8">
        <v>20.344</v>
      </c>
      <c r="H516" s="8">
        <v>20.899</v>
      </c>
      <c r="I516" s="8">
        <v>20.929</v>
      </c>
      <c r="J516" s="8">
        <v>20.753</v>
      </c>
      <c r="K516" s="8">
        <v>20.826</v>
      </c>
      <c r="L516" s="8">
        <v>21.013</v>
      </c>
      <c r="M516" s="8">
        <v>20.868</v>
      </c>
      <c r="N516" s="8">
        <v>19.246</v>
      </c>
      <c r="O516" s="8">
        <v>18.923</v>
      </c>
    </row>
    <row r="517" ht="14.25" customHeight="1">
      <c r="A517" s="93" t="s">
        <v>271</v>
      </c>
      <c r="B517" s="8" t="s">
        <v>32</v>
      </c>
      <c r="C517" s="8" t="s">
        <v>391</v>
      </c>
      <c r="D517" s="8">
        <v>18.89</v>
      </c>
      <c r="E517" s="8">
        <v>18.889</v>
      </c>
      <c r="F517" s="8">
        <v>18.895</v>
      </c>
      <c r="G517" s="8">
        <v>20.344</v>
      </c>
      <c r="H517" s="8">
        <v>20.899</v>
      </c>
      <c r="I517" s="8">
        <v>20.929</v>
      </c>
      <c r="J517" s="8">
        <v>20.753</v>
      </c>
      <c r="K517" s="8">
        <v>20.826</v>
      </c>
      <c r="L517" s="8">
        <v>21.013</v>
      </c>
      <c r="M517" s="8">
        <v>20.868</v>
      </c>
      <c r="N517" s="8">
        <v>19.246</v>
      </c>
      <c r="O517" s="8">
        <v>18.923</v>
      </c>
    </row>
    <row r="518" ht="14.25" customHeight="1">
      <c r="A518" s="8" t="s">
        <v>300</v>
      </c>
      <c r="B518" s="8" t="s">
        <v>32</v>
      </c>
      <c r="C518" s="8" t="s">
        <v>391</v>
      </c>
      <c r="D518" s="8">
        <v>18.89</v>
      </c>
      <c r="E518" s="8">
        <v>18.889</v>
      </c>
      <c r="F518" s="8">
        <v>18.895</v>
      </c>
      <c r="G518" s="8">
        <v>20.344</v>
      </c>
      <c r="H518" s="8">
        <v>20.899</v>
      </c>
      <c r="I518" s="8">
        <v>20.929</v>
      </c>
      <c r="J518" s="8">
        <v>20.753</v>
      </c>
      <c r="K518" s="8">
        <v>20.826</v>
      </c>
      <c r="L518" s="8">
        <v>21.013</v>
      </c>
      <c r="M518" s="8">
        <v>20.868</v>
      </c>
      <c r="N518" s="8">
        <v>19.246</v>
      </c>
      <c r="O518" s="8">
        <v>18.923</v>
      </c>
    </row>
    <row r="519" ht="14.25" customHeight="1">
      <c r="A519" s="8" t="s">
        <v>316</v>
      </c>
      <c r="B519" s="8" t="s">
        <v>32</v>
      </c>
      <c r="C519" s="8" t="s">
        <v>391</v>
      </c>
      <c r="D519" s="8">
        <v>18.89</v>
      </c>
      <c r="E519" s="8">
        <v>18.889</v>
      </c>
      <c r="F519" s="8">
        <v>18.895</v>
      </c>
      <c r="G519" s="8">
        <v>20.344</v>
      </c>
      <c r="H519" s="8">
        <v>20.899</v>
      </c>
      <c r="I519" s="8">
        <v>20.929</v>
      </c>
      <c r="J519" s="8">
        <v>20.753</v>
      </c>
      <c r="K519" s="8">
        <v>20.826</v>
      </c>
      <c r="L519" s="8">
        <v>21.013</v>
      </c>
      <c r="M519" s="8">
        <v>20.868</v>
      </c>
      <c r="N519" s="8">
        <v>19.246</v>
      </c>
      <c r="O519" s="8">
        <v>18.923</v>
      </c>
    </row>
    <row r="520" ht="14.25" customHeight="1">
      <c r="A520" s="8" t="s">
        <v>328</v>
      </c>
      <c r="B520" s="8" t="s">
        <v>32</v>
      </c>
      <c r="C520" s="8" t="s">
        <v>391</v>
      </c>
      <c r="D520" s="8">
        <v>18.89</v>
      </c>
      <c r="E520" s="8">
        <v>18.889</v>
      </c>
      <c r="F520" s="8">
        <v>18.895</v>
      </c>
      <c r="G520" s="8">
        <v>20.344</v>
      </c>
      <c r="H520" s="8">
        <v>20.899</v>
      </c>
      <c r="I520" s="8">
        <v>20.929</v>
      </c>
      <c r="J520" s="8">
        <v>20.753</v>
      </c>
      <c r="K520" s="8">
        <v>20.826</v>
      </c>
      <c r="L520" s="8">
        <v>21.013</v>
      </c>
      <c r="M520" s="8">
        <v>20.868</v>
      </c>
      <c r="N520" s="8">
        <v>19.246</v>
      </c>
      <c r="O520" s="8">
        <v>18.923</v>
      </c>
    </row>
    <row r="521" ht="14.25" customHeight="1">
      <c r="A521" s="93" t="s">
        <v>284</v>
      </c>
      <c r="B521" s="8" t="s">
        <v>32</v>
      </c>
      <c r="C521" s="8" t="s">
        <v>391</v>
      </c>
      <c r="D521" s="8">
        <v>18.89</v>
      </c>
      <c r="E521" s="8">
        <v>18.889</v>
      </c>
      <c r="F521" s="8">
        <v>18.895</v>
      </c>
      <c r="G521" s="8">
        <v>20.344</v>
      </c>
      <c r="H521" s="8">
        <v>20.899</v>
      </c>
      <c r="I521" s="8">
        <v>20.929</v>
      </c>
      <c r="J521" s="8">
        <v>20.753</v>
      </c>
      <c r="K521" s="8">
        <v>20.826</v>
      </c>
      <c r="L521" s="8">
        <v>21.013</v>
      </c>
      <c r="M521" s="8">
        <v>20.868</v>
      </c>
      <c r="N521" s="8">
        <v>19.246</v>
      </c>
      <c r="O521" s="8">
        <v>18.923</v>
      </c>
    </row>
    <row r="522" ht="14.25" customHeight="1">
      <c r="A522" s="8" t="s">
        <v>344</v>
      </c>
      <c r="B522" s="8" t="s">
        <v>32</v>
      </c>
      <c r="C522" s="8" t="s">
        <v>391</v>
      </c>
      <c r="D522" s="8">
        <v>10.35</v>
      </c>
      <c r="E522" s="8">
        <v>10.21</v>
      </c>
      <c r="F522" s="8">
        <v>11.27</v>
      </c>
      <c r="G522" s="8">
        <v>12.93</v>
      </c>
      <c r="H522" s="8">
        <v>16.14</v>
      </c>
      <c r="I522" s="8">
        <v>18.94</v>
      </c>
      <c r="J522" s="8">
        <v>21.69</v>
      </c>
      <c r="K522" s="8">
        <v>23.84</v>
      </c>
      <c r="L522" s="8">
        <v>21.43</v>
      </c>
      <c r="M522" s="8">
        <v>17.17</v>
      </c>
      <c r="N522" s="8">
        <v>14.11</v>
      </c>
      <c r="O522" s="8">
        <v>11.29</v>
      </c>
    </row>
    <row r="523" ht="14.25" customHeight="1">
      <c r="A523" s="258" t="s">
        <v>143</v>
      </c>
      <c r="B523" s="258" t="s">
        <v>30</v>
      </c>
      <c r="C523" s="258" t="s">
        <v>391</v>
      </c>
      <c r="D523" s="258">
        <v>18.89</v>
      </c>
      <c r="E523" s="258">
        <v>18.889</v>
      </c>
      <c r="F523" s="258">
        <v>18.895</v>
      </c>
      <c r="G523" s="258">
        <v>20.344</v>
      </c>
      <c r="H523" s="258">
        <v>20.899</v>
      </c>
      <c r="I523" s="258">
        <v>20.929</v>
      </c>
      <c r="J523" s="258">
        <v>20.753</v>
      </c>
      <c r="K523" s="258">
        <v>20.826</v>
      </c>
      <c r="L523" s="258">
        <v>21.013</v>
      </c>
      <c r="M523" s="258">
        <v>20.868</v>
      </c>
      <c r="N523" s="258">
        <v>19.246</v>
      </c>
      <c r="O523" s="258">
        <v>18.923</v>
      </c>
    </row>
    <row r="524" ht="14.25" customHeight="1">
      <c r="A524" s="258" t="s">
        <v>159</v>
      </c>
      <c r="B524" s="258" t="s">
        <v>30</v>
      </c>
      <c r="C524" s="258" t="s">
        <v>391</v>
      </c>
      <c r="D524" s="258">
        <v>18.89</v>
      </c>
      <c r="E524" s="258">
        <v>18.889</v>
      </c>
      <c r="F524" s="258">
        <v>18.895</v>
      </c>
      <c r="G524" s="258">
        <v>20.344</v>
      </c>
      <c r="H524" s="258">
        <v>20.899</v>
      </c>
      <c r="I524" s="258">
        <v>20.929</v>
      </c>
      <c r="J524" s="258">
        <v>20.753</v>
      </c>
      <c r="K524" s="258">
        <v>20.826</v>
      </c>
      <c r="L524" s="258">
        <v>21.013</v>
      </c>
      <c r="M524" s="258">
        <v>20.868</v>
      </c>
      <c r="N524" s="258">
        <v>19.246</v>
      </c>
      <c r="O524" s="258">
        <v>18.923</v>
      </c>
    </row>
    <row r="525" ht="14.25" customHeight="1">
      <c r="A525" s="258" t="s">
        <v>178</v>
      </c>
      <c r="B525" s="258" t="s">
        <v>30</v>
      </c>
      <c r="C525" s="258" t="s">
        <v>391</v>
      </c>
      <c r="D525" s="258">
        <v>18.89</v>
      </c>
      <c r="E525" s="258">
        <v>18.889</v>
      </c>
      <c r="F525" s="258">
        <v>18.895</v>
      </c>
      <c r="G525" s="258">
        <v>20.344</v>
      </c>
      <c r="H525" s="258">
        <v>20.899</v>
      </c>
      <c r="I525" s="258">
        <v>20.929</v>
      </c>
      <c r="J525" s="258">
        <v>20.753</v>
      </c>
      <c r="K525" s="258">
        <v>20.826</v>
      </c>
      <c r="L525" s="258">
        <v>21.013</v>
      </c>
      <c r="M525" s="258">
        <v>20.868</v>
      </c>
      <c r="N525" s="258">
        <v>19.246</v>
      </c>
      <c r="O525" s="258">
        <v>18.923</v>
      </c>
    </row>
    <row r="526" ht="14.25" customHeight="1">
      <c r="A526" s="258" t="s">
        <v>192</v>
      </c>
      <c r="B526" s="258" t="s">
        <v>30</v>
      </c>
      <c r="C526" s="258" t="s">
        <v>391</v>
      </c>
      <c r="D526" s="258">
        <v>18.89</v>
      </c>
      <c r="E526" s="258">
        <v>18.889</v>
      </c>
      <c r="F526" s="258">
        <v>18.895</v>
      </c>
      <c r="G526" s="258">
        <v>20.344</v>
      </c>
      <c r="H526" s="258">
        <v>20.899</v>
      </c>
      <c r="I526" s="258">
        <v>20.929</v>
      </c>
      <c r="J526" s="258">
        <v>20.753</v>
      </c>
      <c r="K526" s="258">
        <v>20.826</v>
      </c>
      <c r="L526" s="258">
        <v>21.013</v>
      </c>
      <c r="M526" s="258">
        <v>20.868</v>
      </c>
      <c r="N526" s="258">
        <v>19.246</v>
      </c>
      <c r="O526" s="258">
        <v>18.923</v>
      </c>
    </row>
    <row r="527" ht="14.25" customHeight="1">
      <c r="A527" s="258" t="s">
        <v>202</v>
      </c>
      <c r="B527" s="258" t="s">
        <v>30</v>
      </c>
      <c r="C527" s="258" t="s">
        <v>391</v>
      </c>
      <c r="D527" s="258">
        <v>18.89</v>
      </c>
      <c r="E527" s="258">
        <v>18.889</v>
      </c>
      <c r="F527" s="258">
        <v>18.895</v>
      </c>
      <c r="G527" s="258">
        <v>20.344</v>
      </c>
      <c r="H527" s="258">
        <v>20.899</v>
      </c>
      <c r="I527" s="258">
        <v>20.929</v>
      </c>
      <c r="J527" s="258">
        <v>20.753</v>
      </c>
      <c r="K527" s="258">
        <v>20.826</v>
      </c>
      <c r="L527" s="258">
        <v>21.013</v>
      </c>
      <c r="M527" s="258">
        <v>20.868</v>
      </c>
      <c r="N527" s="258">
        <v>19.246</v>
      </c>
      <c r="O527" s="258">
        <v>18.923</v>
      </c>
    </row>
    <row r="528" ht="14.25" customHeight="1">
      <c r="A528" s="258" t="s">
        <v>221</v>
      </c>
      <c r="B528" s="258" t="s">
        <v>30</v>
      </c>
      <c r="C528" s="258" t="s">
        <v>391</v>
      </c>
      <c r="D528" s="258">
        <v>18.89</v>
      </c>
      <c r="E528" s="258">
        <v>18.889</v>
      </c>
      <c r="F528" s="258">
        <v>18.895</v>
      </c>
      <c r="G528" s="258">
        <v>20.344</v>
      </c>
      <c r="H528" s="258">
        <v>20.899</v>
      </c>
      <c r="I528" s="258">
        <v>20.929</v>
      </c>
      <c r="J528" s="258">
        <v>20.753</v>
      </c>
      <c r="K528" s="258">
        <v>20.826</v>
      </c>
      <c r="L528" s="258">
        <v>21.013</v>
      </c>
      <c r="M528" s="258">
        <v>20.868</v>
      </c>
      <c r="N528" s="258">
        <v>19.246</v>
      </c>
      <c r="O528" s="258">
        <v>18.923</v>
      </c>
    </row>
    <row r="529" ht="14.25" customHeight="1">
      <c r="A529" s="258" t="s">
        <v>235</v>
      </c>
      <c r="B529" s="258" t="s">
        <v>30</v>
      </c>
      <c r="C529" s="258" t="s">
        <v>391</v>
      </c>
      <c r="D529" s="258">
        <v>18.89</v>
      </c>
      <c r="E529" s="258">
        <v>18.889</v>
      </c>
      <c r="F529" s="258">
        <v>18.895</v>
      </c>
      <c r="G529" s="258">
        <v>20.344</v>
      </c>
      <c r="H529" s="258">
        <v>20.899</v>
      </c>
      <c r="I529" s="258">
        <v>20.929</v>
      </c>
      <c r="J529" s="258">
        <v>20.753</v>
      </c>
      <c r="K529" s="258">
        <v>20.826</v>
      </c>
      <c r="L529" s="258">
        <v>21.013</v>
      </c>
      <c r="M529" s="258">
        <v>20.868</v>
      </c>
      <c r="N529" s="258">
        <v>19.246</v>
      </c>
      <c r="O529" s="258">
        <v>18.923</v>
      </c>
    </row>
    <row r="530" ht="14.25" customHeight="1">
      <c r="A530" s="258" t="s">
        <v>247</v>
      </c>
      <c r="B530" s="258" t="s">
        <v>30</v>
      </c>
      <c r="C530" s="258" t="s">
        <v>391</v>
      </c>
      <c r="D530" s="258">
        <v>18.89</v>
      </c>
      <c r="E530" s="258">
        <v>18.889</v>
      </c>
      <c r="F530" s="258">
        <v>18.895</v>
      </c>
      <c r="G530" s="258">
        <v>20.344</v>
      </c>
      <c r="H530" s="258">
        <v>20.899</v>
      </c>
      <c r="I530" s="258">
        <v>20.929</v>
      </c>
      <c r="J530" s="258">
        <v>20.753</v>
      </c>
      <c r="K530" s="258">
        <v>20.826</v>
      </c>
      <c r="L530" s="258">
        <v>21.013</v>
      </c>
      <c r="M530" s="258">
        <v>20.868</v>
      </c>
      <c r="N530" s="258">
        <v>19.246</v>
      </c>
      <c r="O530" s="258">
        <v>18.923</v>
      </c>
    </row>
    <row r="531" ht="14.25" customHeight="1">
      <c r="A531" s="258" t="s">
        <v>259</v>
      </c>
      <c r="B531" s="258" t="s">
        <v>30</v>
      </c>
      <c r="C531" s="258" t="s">
        <v>391</v>
      </c>
      <c r="D531" s="258">
        <v>18.89</v>
      </c>
      <c r="E531" s="258">
        <v>18.889</v>
      </c>
      <c r="F531" s="258">
        <v>18.895</v>
      </c>
      <c r="G531" s="258">
        <v>20.344</v>
      </c>
      <c r="H531" s="258">
        <v>20.899</v>
      </c>
      <c r="I531" s="258">
        <v>20.929</v>
      </c>
      <c r="J531" s="258">
        <v>20.753</v>
      </c>
      <c r="K531" s="258">
        <v>20.826</v>
      </c>
      <c r="L531" s="258">
        <v>21.013</v>
      </c>
      <c r="M531" s="258">
        <v>20.868</v>
      </c>
      <c r="N531" s="258">
        <v>19.246</v>
      </c>
      <c r="O531" s="258">
        <v>18.923</v>
      </c>
    </row>
    <row r="532" ht="14.25" customHeight="1">
      <c r="A532" s="259" t="s">
        <v>271</v>
      </c>
      <c r="B532" s="258" t="s">
        <v>30</v>
      </c>
      <c r="C532" s="258" t="s">
        <v>391</v>
      </c>
      <c r="D532" s="258">
        <v>18.89</v>
      </c>
      <c r="E532" s="258">
        <v>18.889</v>
      </c>
      <c r="F532" s="258">
        <v>18.895</v>
      </c>
      <c r="G532" s="258">
        <v>20.344</v>
      </c>
      <c r="H532" s="258">
        <v>20.899</v>
      </c>
      <c r="I532" s="258">
        <v>20.929</v>
      </c>
      <c r="J532" s="258">
        <v>20.753</v>
      </c>
      <c r="K532" s="258">
        <v>20.826</v>
      </c>
      <c r="L532" s="258">
        <v>21.013</v>
      </c>
      <c r="M532" s="258">
        <v>20.868</v>
      </c>
      <c r="N532" s="258">
        <v>19.246</v>
      </c>
      <c r="O532" s="258">
        <v>18.923</v>
      </c>
    </row>
    <row r="533" ht="14.25" customHeight="1">
      <c r="A533" s="258" t="s">
        <v>300</v>
      </c>
      <c r="B533" s="258" t="s">
        <v>30</v>
      </c>
      <c r="C533" s="258" t="s">
        <v>391</v>
      </c>
      <c r="D533" s="258">
        <v>18.89</v>
      </c>
      <c r="E533" s="258">
        <v>18.889</v>
      </c>
      <c r="F533" s="258">
        <v>18.895</v>
      </c>
      <c r="G533" s="258">
        <v>20.344</v>
      </c>
      <c r="H533" s="258">
        <v>20.899</v>
      </c>
      <c r="I533" s="258">
        <v>20.929</v>
      </c>
      <c r="J533" s="258">
        <v>20.753</v>
      </c>
      <c r="K533" s="258">
        <v>20.826</v>
      </c>
      <c r="L533" s="258">
        <v>21.013</v>
      </c>
      <c r="M533" s="258">
        <v>20.868</v>
      </c>
      <c r="N533" s="258">
        <v>19.246</v>
      </c>
      <c r="O533" s="258">
        <v>18.923</v>
      </c>
    </row>
    <row r="534" ht="14.25" customHeight="1">
      <c r="A534" s="258" t="s">
        <v>316</v>
      </c>
      <c r="B534" s="258" t="s">
        <v>30</v>
      </c>
      <c r="C534" s="258" t="s">
        <v>391</v>
      </c>
      <c r="D534" s="258">
        <v>18.89</v>
      </c>
      <c r="E534" s="258">
        <v>18.889</v>
      </c>
      <c r="F534" s="258">
        <v>18.895</v>
      </c>
      <c r="G534" s="258">
        <v>20.344</v>
      </c>
      <c r="H534" s="258">
        <v>20.899</v>
      </c>
      <c r="I534" s="258">
        <v>20.929</v>
      </c>
      <c r="J534" s="258">
        <v>20.753</v>
      </c>
      <c r="K534" s="258">
        <v>20.826</v>
      </c>
      <c r="L534" s="258">
        <v>21.013</v>
      </c>
      <c r="M534" s="258">
        <v>20.868</v>
      </c>
      <c r="N534" s="258">
        <v>19.246</v>
      </c>
      <c r="O534" s="258">
        <v>18.923</v>
      </c>
    </row>
    <row r="535" ht="14.25" customHeight="1">
      <c r="A535" s="258" t="s">
        <v>328</v>
      </c>
      <c r="B535" s="258" t="s">
        <v>30</v>
      </c>
      <c r="C535" s="258" t="s">
        <v>391</v>
      </c>
      <c r="D535" s="258">
        <v>18.89</v>
      </c>
      <c r="E535" s="258">
        <v>18.889</v>
      </c>
      <c r="F535" s="258">
        <v>18.895</v>
      </c>
      <c r="G535" s="258">
        <v>20.344</v>
      </c>
      <c r="H535" s="258">
        <v>20.899</v>
      </c>
      <c r="I535" s="258">
        <v>20.929</v>
      </c>
      <c r="J535" s="258">
        <v>20.753</v>
      </c>
      <c r="K535" s="258">
        <v>20.826</v>
      </c>
      <c r="L535" s="258">
        <v>21.013</v>
      </c>
      <c r="M535" s="258">
        <v>20.868</v>
      </c>
      <c r="N535" s="258">
        <v>19.246</v>
      </c>
      <c r="O535" s="258">
        <v>18.923</v>
      </c>
    </row>
    <row r="536" ht="14.25" customHeight="1">
      <c r="A536" s="259" t="s">
        <v>284</v>
      </c>
      <c r="B536" s="258" t="s">
        <v>30</v>
      </c>
      <c r="C536" s="258" t="s">
        <v>391</v>
      </c>
      <c r="D536" s="258">
        <v>18.89</v>
      </c>
      <c r="E536" s="258">
        <v>18.889</v>
      </c>
      <c r="F536" s="258">
        <v>18.895</v>
      </c>
      <c r="G536" s="258">
        <v>20.344</v>
      </c>
      <c r="H536" s="258">
        <v>20.899</v>
      </c>
      <c r="I536" s="258">
        <v>20.929</v>
      </c>
      <c r="J536" s="258">
        <v>20.753</v>
      </c>
      <c r="K536" s="258">
        <v>20.826</v>
      </c>
      <c r="L536" s="258">
        <v>21.013</v>
      </c>
      <c r="M536" s="258">
        <v>20.868</v>
      </c>
      <c r="N536" s="258">
        <v>19.246</v>
      </c>
      <c r="O536" s="258">
        <v>18.923</v>
      </c>
    </row>
    <row r="537" ht="14.25" customHeight="1">
      <c r="A537" s="258" t="s">
        <v>344</v>
      </c>
      <c r="B537" s="258" t="s">
        <v>30</v>
      </c>
      <c r="C537" s="258" t="s">
        <v>391</v>
      </c>
      <c r="D537" s="258">
        <v>10.35</v>
      </c>
      <c r="E537" s="258">
        <v>10.21</v>
      </c>
      <c r="F537" s="258">
        <v>11.27</v>
      </c>
      <c r="G537" s="258">
        <v>12.93</v>
      </c>
      <c r="H537" s="258">
        <v>16.14</v>
      </c>
      <c r="I537" s="258">
        <v>18.94</v>
      </c>
      <c r="J537" s="258">
        <v>21.69</v>
      </c>
      <c r="K537" s="258">
        <v>23.84</v>
      </c>
      <c r="L537" s="258">
        <v>21.43</v>
      </c>
      <c r="M537" s="258">
        <v>17.17</v>
      </c>
      <c r="N537" s="258">
        <v>14.11</v>
      </c>
      <c r="O537" s="258">
        <v>11.29</v>
      </c>
    </row>
    <row r="538" ht="14.25" customHeight="1">
      <c r="A538" s="8" t="s">
        <v>143</v>
      </c>
      <c r="B538" s="8" t="s">
        <v>34</v>
      </c>
      <c r="C538" s="8" t="s">
        <v>392</v>
      </c>
      <c r="D538" s="8">
        <v>20.33</v>
      </c>
      <c r="E538" s="8">
        <v>20.37</v>
      </c>
      <c r="F538" s="8">
        <v>20.38</v>
      </c>
      <c r="G538" s="8">
        <v>20.44</v>
      </c>
      <c r="H538" s="8">
        <v>20.51</v>
      </c>
      <c r="I538" s="8">
        <v>22.71</v>
      </c>
      <c r="J538" s="8">
        <v>23.07</v>
      </c>
      <c r="K538" s="8">
        <v>23.13</v>
      </c>
      <c r="L538" s="8">
        <v>23.16</v>
      </c>
      <c r="M538" s="8">
        <v>20.95</v>
      </c>
      <c r="N538" s="8">
        <v>20.61</v>
      </c>
      <c r="O538" s="8">
        <v>20.42</v>
      </c>
    </row>
    <row r="539" ht="14.25" customHeight="1">
      <c r="A539" s="8" t="s">
        <v>230</v>
      </c>
      <c r="B539" s="8" t="s">
        <v>34</v>
      </c>
      <c r="C539" s="8" t="s">
        <v>392</v>
      </c>
      <c r="D539" s="8">
        <v>20.32</v>
      </c>
      <c r="E539" s="8">
        <v>20.37</v>
      </c>
      <c r="F539" s="8">
        <v>20.36</v>
      </c>
      <c r="G539" s="8">
        <v>20.43</v>
      </c>
      <c r="H539" s="8">
        <v>20.49</v>
      </c>
      <c r="I539" s="8">
        <v>22.64</v>
      </c>
      <c r="J539" s="8">
        <v>23.02</v>
      </c>
      <c r="K539" s="8">
        <v>23.09</v>
      </c>
      <c r="L539" s="8">
        <v>23.13</v>
      </c>
      <c r="M539" s="8">
        <v>20.98</v>
      </c>
      <c r="N539" s="8">
        <v>20.61</v>
      </c>
      <c r="O539" s="8">
        <v>20.42</v>
      </c>
    </row>
    <row r="540" ht="14.25" customHeight="1">
      <c r="A540" s="8" t="s">
        <v>159</v>
      </c>
      <c r="B540" s="8" t="s">
        <v>34</v>
      </c>
      <c r="C540" s="8" t="s">
        <v>392</v>
      </c>
      <c r="D540" s="8"/>
      <c r="E540" s="8"/>
      <c r="F540" s="8"/>
      <c r="G540" s="8"/>
      <c r="H540" s="8"/>
      <c r="I540" s="8"/>
      <c r="J540" s="8"/>
      <c r="K540" s="8"/>
      <c r="L540" s="8"/>
      <c r="M540" s="8"/>
      <c r="N540" s="8"/>
      <c r="O540" s="8"/>
    </row>
    <row r="541" ht="14.25" customHeight="1">
      <c r="A541" s="8" t="s">
        <v>178</v>
      </c>
      <c r="B541" s="8" t="s">
        <v>34</v>
      </c>
      <c r="C541" s="8" t="s">
        <v>392</v>
      </c>
      <c r="D541" s="8">
        <v>20.74</v>
      </c>
      <c r="E541" s="8">
        <v>20.75</v>
      </c>
      <c r="F541" s="8">
        <v>20.74</v>
      </c>
      <c r="G541" s="8">
        <v>20.76</v>
      </c>
      <c r="H541" s="8">
        <v>20.78</v>
      </c>
      <c r="I541" s="8">
        <v>22.98</v>
      </c>
      <c r="J541" s="8">
        <v>23.31</v>
      </c>
      <c r="K541" s="8">
        <v>23.37</v>
      </c>
      <c r="L541" s="8">
        <v>23.41</v>
      </c>
      <c r="M541" s="8">
        <v>21.18</v>
      </c>
      <c r="N541" s="8">
        <v>20.89</v>
      </c>
      <c r="O541" s="8">
        <v>20.8</v>
      </c>
    </row>
    <row r="542" ht="14.25" customHeight="1">
      <c r="A542" s="8" t="s">
        <v>192</v>
      </c>
      <c r="B542" s="8" t="s">
        <v>34</v>
      </c>
      <c r="C542" s="8" t="s">
        <v>392</v>
      </c>
      <c r="D542" s="8"/>
      <c r="E542" s="8"/>
      <c r="F542" s="8"/>
      <c r="G542" s="8"/>
      <c r="H542" s="8"/>
      <c r="I542" s="8"/>
      <c r="J542" s="8"/>
      <c r="K542" s="8"/>
      <c r="L542" s="8"/>
      <c r="M542" s="8"/>
      <c r="N542" s="8"/>
      <c r="O542" s="8"/>
    </row>
    <row r="543" ht="14.25" customHeight="1">
      <c r="A543" s="8" t="s">
        <v>202</v>
      </c>
      <c r="B543" s="8" t="s">
        <v>34</v>
      </c>
      <c r="C543" s="8" t="s">
        <v>392</v>
      </c>
      <c r="D543" s="8">
        <v>20.56</v>
      </c>
      <c r="E543" s="8">
        <v>20.58</v>
      </c>
      <c r="F543" s="8">
        <v>20.57</v>
      </c>
      <c r="G543" s="8">
        <v>20.61</v>
      </c>
      <c r="H543" s="8">
        <v>20.65</v>
      </c>
      <c r="I543" s="8">
        <v>22.79</v>
      </c>
      <c r="J543" s="8">
        <v>23.17</v>
      </c>
      <c r="K543" s="8">
        <v>23.23</v>
      </c>
      <c r="L543" s="8">
        <v>23.27</v>
      </c>
      <c r="M543" s="8">
        <v>21.11</v>
      </c>
      <c r="N543" s="8">
        <v>20.77</v>
      </c>
      <c r="O543" s="8">
        <v>20.63</v>
      </c>
    </row>
    <row r="544" ht="14.25" customHeight="1">
      <c r="A544" s="8" t="s">
        <v>221</v>
      </c>
      <c r="B544" s="8" t="s">
        <v>34</v>
      </c>
      <c r="C544" s="8" t="s">
        <v>392</v>
      </c>
      <c r="D544" s="8">
        <v>20.32</v>
      </c>
      <c r="E544" s="8">
        <v>20.37</v>
      </c>
      <c r="F544" s="8">
        <v>20.36</v>
      </c>
      <c r="G544" s="8">
        <v>20.43</v>
      </c>
      <c r="H544" s="8">
        <v>20.49</v>
      </c>
      <c r="I544" s="8">
        <v>22.64</v>
      </c>
      <c r="J544" s="8">
        <v>23.02</v>
      </c>
      <c r="K544" s="8">
        <v>23.09</v>
      </c>
      <c r="L544" s="8">
        <v>23.13</v>
      </c>
      <c r="M544" s="8">
        <v>20.98</v>
      </c>
      <c r="N544" s="8">
        <v>20.61</v>
      </c>
      <c r="O544" s="8">
        <v>20.42</v>
      </c>
    </row>
    <row r="545" ht="14.25" customHeight="1">
      <c r="A545" s="8" t="s">
        <v>235</v>
      </c>
      <c r="B545" s="8" t="s">
        <v>34</v>
      </c>
      <c r="C545" s="8" t="s">
        <v>392</v>
      </c>
      <c r="D545" s="8">
        <v>20.4</v>
      </c>
      <c r="E545" s="8">
        <v>20.44</v>
      </c>
      <c r="F545" s="8">
        <v>20.44</v>
      </c>
      <c r="G545" s="8">
        <v>20.5</v>
      </c>
      <c r="H545" s="8">
        <v>20.55</v>
      </c>
      <c r="I545" s="8">
        <v>21.44</v>
      </c>
      <c r="J545" s="8">
        <v>21.63</v>
      </c>
      <c r="K545" s="8">
        <v>21.66</v>
      </c>
      <c r="L545" s="8">
        <v>21.68</v>
      </c>
      <c r="M545" s="8">
        <v>20.8</v>
      </c>
      <c r="N545" s="8">
        <v>20.6</v>
      </c>
      <c r="O545" s="8">
        <v>20.47</v>
      </c>
    </row>
    <row r="546" ht="14.25" customHeight="1">
      <c r="A546" s="8" t="s">
        <v>247</v>
      </c>
      <c r="B546" s="8" t="s">
        <v>34</v>
      </c>
      <c r="C546" s="8" t="s">
        <v>392</v>
      </c>
      <c r="D546" s="8">
        <v>20.65</v>
      </c>
      <c r="E546" s="8">
        <v>20.66</v>
      </c>
      <c r="F546" s="8">
        <v>20.66</v>
      </c>
      <c r="G546" s="8">
        <v>20.68</v>
      </c>
      <c r="H546" s="8">
        <v>20.72</v>
      </c>
      <c r="I546" s="8">
        <v>22.92</v>
      </c>
      <c r="J546" s="8">
        <v>23.26</v>
      </c>
      <c r="K546" s="8">
        <v>23.32</v>
      </c>
      <c r="L546" s="8">
        <v>23.35</v>
      </c>
      <c r="M546" s="8">
        <v>21.12</v>
      </c>
      <c r="N546" s="8">
        <v>20.83</v>
      </c>
      <c r="O546" s="8">
        <v>20.71</v>
      </c>
    </row>
    <row r="547" ht="14.25" customHeight="1">
      <c r="A547" s="8" t="s">
        <v>259</v>
      </c>
      <c r="B547" s="8" t="s">
        <v>34</v>
      </c>
      <c r="C547" s="8" t="s">
        <v>392</v>
      </c>
      <c r="D547" s="8">
        <v>20.04</v>
      </c>
      <c r="E547" s="8">
        <v>20.11</v>
      </c>
      <c r="F547" s="8">
        <v>20.12</v>
      </c>
      <c r="G547" s="8">
        <v>20.22</v>
      </c>
      <c r="H547" s="8">
        <v>20.33</v>
      </c>
      <c r="I547" s="8">
        <v>22.53</v>
      </c>
      <c r="J547" s="8">
        <v>22.9</v>
      </c>
      <c r="K547" s="8">
        <v>22.96</v>
      </c>
      <c r="L547" s="8">
        <v>22.99</v>
      </c>
      <c r="M547" s="8">
        <v>20.8</v>
      </c>
      <c r="N547" s="8">
        <v>20.4</v>
      </c>
      <c r="O547" s="8">
        <v>20.16</v>
      </c>
    </row>
    <row r="548" ht="14.25" customHeight="1">
      <c r="A548" s="93" t="s">
        <v>271</v>
      </c>
      <c r="B548" s="8" t="s">
        <v>34</v>
      </c>
      <c r="C548" s="8" t="s">
        <v>392</v>
      </c>
      <c r="D548" s="8">
        <v>20.66</v>
      </c>
      <c r="E548" s="8">
        <v>20.68</v>
      </c>
      <c r="F548" s="8">
        <v>20.67</v>
      </c>
      <c r="G548" s="8">
        <v>20.7</v>
      </c>
      <c r="H548" s="8">
        <v>20.73</v>
      </c>
      <c r="I548" s="8">
        <v>22.93</v>
      </c>
      <c r="J548" s="8">
        <v>23.27</v>
      </c>
      <c r="K548" s="8">
        <v>23.33</v>
      </c>
      <c r="L548" s="8">
        <v>23.36</v>
      </c>
      <c r="M548" s="8">
        <v>21.13</v>
      </c>
      <c r="N548" s="8">
        <v>20.84</v>
      </c>
      <c r="O548" s="8">
        <v>20.72</v>
      </c>
    </row>
    <row r="549" ht="14.25" customHeight="1">
      <c r="A549" s="8" t="s">
        <v>300</v>
      </c>
      <c r="B549" s="8" t="s">
        <v>34</v>
      </c>
      <c r="C549" s="8" t="s">
        <v>392</v>
      </c>
      <c r="D549" s="8">
        <v>20.74</v>
      </c>
      <c r="E549" s="8">
        <v>20.75</v>
      </c>
      <c r="F549" s="8">
        <v>20.74</v>
      </c>
      <c r="G549" s="8">
        <v>20.76</v>
      </c>
      <c r="H549" s="8">
        <v>20.78</v>
      </c>
      <c r="I549" s="8">
        <v>22.98</v>
      </c>
      <c r="J549" s="8">
        <v>23.31</v>
      </c>
      <c r="K549" s="8">
        <v>23.37</v>
      </c>
      <c r="L549" s="8">
        <v>23.41</v>
      </c>
      <c r="M549" s="8">
        <v>21.18</v>
      </c>
      <c r="N549" s="8">
        <v>20.89</v>
      </c>
      <c r="O549" s="8">
        <v>20.8</v>
      </c>
    </row>
    <row r="550" ht="14.25" customHeight="1">
      <c r="A550" s="8" t="s">
        <v>316</v>
      </c>
      <c r="B550" s="8" t="s">
        <v>34</v>
      </c>
      <c r="C550" s="8" t="s">
        <v>392</v>
      </c>
      <c r="D550" s="8">
        <v>20.33</v>
      </c>
      <c r="E550" s="8">
        <v>20.38</v>
      </c>
      <c r="F550" s="8">
        <v>20.39</v>
      </c>
      <c r="G550" s="8">
        <v>20.45</v>
      </c>
      <c r="H550" s="8">
        <v>20.51</v>
      </c>
      <c r="I550" s="8">
        <v>20.57</v>
      </c>
      <c r="J550" s="8">
        <v>20.64</v>
      </c>
      <c r="K550" s="8">
        <v>20.64</v>
      </c>
      <c r="L550" s="8">
        <v>20.65</v>
      </c>
      <c r="M550" s="8">
        <v>20.61</v>
      </c>
      <c r="N550" s="8">
        <v>20.52</v>
      </c>
      <c r="O550" s="8">
        <v>20.39</v>
      </c>
    </row>
    <row r="551" ht="14.25" customHeight="1">
      <c r="A551" s="8" t="s">
        <v>328</v>
      </c>
      <c r="B551" s="8" t="s">
        <v>34</v>
      </c>
      <c r="C551" s="8" t="s">
        <v>392</v>
      </c>
      <c r="D551" s="8">
        <v>20.04</v>
      </c>
      <c r="E551" s="8">
        <v>20.07</v>
      </c>
      <c r="F551" s="8">
        <v>20.07</v>
      </c>
      <c r="G551" s="8">
        <v>20.15</v>
      </c>
      <c r="H551" s="8">
        <v>20.24</v>
      </c>
      <c r="I551" s="8">
        <v>22.19</v>
      </c>
      <c r="J551" s="8">
        <v>22.71</v>
      </c>
      <c r="K551" s="8">
        <v>22.82</v>
      </c>
      <c r="L551" s="8">
        <v>22.88</v>
      </c>
      <c r="M551" s="8">
        <v>20.95</v>
      </c>
      <c r="N551" s="8">
        <v>20.47</v>
      </c>
      <c r="O551" s="8">
        <v>20.19</v>
      </c>
    </row>
    <row r="552" ht="14.25" customHeight="1">
      <c r="A552" s="93" t="s">
        <v>284</v>
      </c>
      <c r="B552" s="8" t="s">
        <v>34</v>
      </c>
      <c r="C552" s="8" t="s">
        <v>392</v>
      </c>
      <c r="D552" s="8">
        <v>20.57</v>
      </c>
      <c r="E552" s="8">
        <v>20.59</v>
      </c>
      <c r="F552" s="8">
        <v>20.59</v>
      </c>
      <c r="G552" s="8">
        <v>20.63</v>
      </c>
      <c r="H552" s="8">
        <v>20.67</v>
      </c>
      <c r="I552" s="8">
        <v>22.87</v>
      </c>
      <c r="J552" s="8">
        <v>23.21</v>
      </c>
      <c r="K552" s="8">
        <v>23.27</v>
      </c>
      <c r="L552" s="8">
        <v>23.31</v>
      </c>
      <c r="M552" s="8">
        <v>21.08</v>
      </c>
      <c r="N552" s="8">
        <v>20.77</v>
      </c>
      <c r="O552" s="8">
        <v>20.64</v>
      </c>
    </row>
    <row r="553" ht="14.25" customHeight="1">
      <c r="A553" s="8" t="s">
        <v>344</v>
      </c>
      <c r="B553" s="8" t="s">
        <v>34</v>
      </c>
      <c r="C553" s="8" t="s">
        <v>392</v>
      </c>
      <c r="D553" s="8">
        <v>12.76</v>
      </c>
      <c r="E553" s="8">
        <v>12.76</v>
      </c>
      <c r="F553" s="8">
        <v>12.75</v>
      </c>
      <c r="G553" s="8">
        <v>12.76</v>
      </c>
      <c r="H553" s="8">
        <v>13.58</v>
      </c>
      <c r="I553" s="8">
        <v>14.42</v>
      </c>
      <c r="J553" s="8">
        <v>15.67</v>
      </c>
      <c r="K553" s="8">
        <v>15.85</v>
      </c>
      <c r="L553" s="8">
        <v>16.37</v>
      </c>
      <c r="M553" s="8">
        <v>15.08</v>
      </c>
      <c r="N553" s="8">
        <v>13.09</v>
      </c>
      <c r="O553" s="8">
        <v>12.83</v>
      </c>
    </row>
    <row r="554" ht="14.25" customHeight="1">
      <c r="A554" s="7" t="s">
        <v>143</v>
      </c>
      <c r="B554" s="7" t="s">
        <v>38</v>
      </c>
      <c r="C554" s="7" t="s">
        <v>392</v>
      </c>
      <c r="D554" s="7">
        <v>20.33</v>
      </c>
      <c r="E554" s="7">
        <v>20.37</v>
      </c>
      <c r="F554" s="7">
        <v>20.38</v>
      </c>
      <c r="G554" s="7">
        <v>20.44</v>
      </c>
      <c r="H554" s="7">
        <v>20.51</v>
      </c>
      <c r="I554" s="7">
        <v>22.71</v>
      </c>
      <c r="J554" s="7">
        <v>23.07</v>
      </c>
      <c r="K554" s="7">
        <v>23.13</v>
      </c>
      <c r="L554" s="7">
        <v>23.16</v>
      </c>
      <c r="M554" s="7">
        <v>20.95</v>
      </c>
      <c r="N554" s="7">
        <v>20.61</v>
      </c>
      <c r="O554" s="7">
        <v>20.42</v>
      </c>
    </row>
    <row r="555" ht="14.25" customHeight="1">
      <c r="A555" s="7" t="s">
        <v>230</v>
      </c>
      <c r="B555" s="7" t="s">
        <v>38</v>
      </c>
      <c r="C555" s="7" t="s">
        <v>392</v>
      </c>
      <c r="D555" s="7">
        <v>20.32</v>
      </c>
      <c r="E555" s="7">
        <v>20.37</v>
      </c>
      <c r="F555" s="7">
        <v>20.36</v>
      </c>
      <c r="G555" s="7">
        <v>20.43</v>
      </c>
      <c r="H555" s="7">
        <v>20.49</v>
      </c>
      <c r="I555" s="7">
        <v>22.64</v>
      </c>
      <c r="J555" s="7">
        <v>23.02</v>
      </c>
      <c r="K555" s="7">
        <v>23.09</v>
      </c>
      <c r="L555" s="7">
        <v>23.13</v>
      </c>
      <c r="M555" s="7">
        <v>20.98</v>
      </c>
      <c r="N555" s="7">
        <v>20.61</v>
      </c>
      <c r="O555" s="7">
        <v>20.42</v>
      </c>
    </row>
    <row r="556" ht="14.25" customHeight="1">
      <c r="A556" s="7" t="s">
        <v>159</v>
      </c>
      <c r="B556" s="7" t="s">
        <v>38</v>
      </c>
      <c r="C556" s="7" t="s">
        <v>392</v>
      </c>
      <c r="D556" s="7"/>
      <c r="E556" s="7"/>
      <c r="F556" s="7"/>
      <c r="G556" s="7"/>
      <c r="H556" s="7"/>
      <c r="I556" s="7"/>
      <c r="J556" s="7"/>
      <c r="K556" s="7"/>
      <c r="L556" s="7"/>
      <c r="M556" s="7"/>
      <c r="N556" s="7"/>
      <c r="O556" s="7"/>
    </row>
    <row r="557" ht="14.25" customHeight="1">
      <c r="A557" s="7" t="s">
        <v>178</v>
      </c>
      <c r="B557" s="7" t="s">
        <v>38</v>
      </c>
      <c r="C557" s="7" t="s">
        <v>392</v>
      </c>
      <c r="D557" s="8">
        <v>20.74</v>
      </c>
      <c r="E557" s="8">
        <v>20.75</v>
      </c>
      <c r="F557" s="8">
        <v>20.74</v>
      </c>
      <c r="G557" s="8">
        <v>20.76</v>
      </c>
      <c r="H557" s="8">
        <v>20.78</v>
      </c>
      <c r="I557" s="8">
        <v>22.98</v>
      </c>
      <c r="J557" s="8">
        <v>23.31</v>
      </c>
      <c r="K557" s="8">
        <v>23.37</v>
      </c>
      <c r="L557" s="8">
        <v>23.41</v>
      </c>
      <c r="M557" s="8">
        <v>21.18</v>
      </c>
      <c r="N557" s="8">
        <v>20.89</v>
      </c>
      <c r="O557" s="8">
        <v>20.8</v>
      </c>
    </row>
    <row r="558" ht="14.25" customHeight="1">
      <c r="A558" s="7" t="s">
        <v>192</v>
      </c>
      <c r="B558" s="7" t="s">
        <v>38</v>
      </c>
      <c r="C558" s="7" t="s">
        <v>392</v>
      </c>
      <c r="D558" s="7"/>
      <c r="E558" s="7"/>
      <c r="F558" s="7"/>
      <c r="G558" s="7"/>
      <c r="H558" s="7"/>
      <c r="I558" s="7"/>
      <c r="J558" s="7"/>
      <c r="K558" s="7"/>
      <c r="L558" s="7"/>
      <c r="M558" s="7"/>
      <c r="N558" s="7"/>
      <c r="O558" s="7"/>
    </row>
    <row r="559" ht="14.25" customHeight="1">
      <c r="A559" s="7" t="s">
        <v>202</v>
      </c>
      <c r="B559" s="7" t="s">
        <v>38</v>
      </c>
      <c r="C559" s="7" t="s">
        <v>392</v>
      </c>
      <c r="D559" s="7">
        <v>20.56</v>
      </c>
      <c r="E559" s="7">
        <v>20.58</v>
      </c>
      <c r="F559" s="7">
        <v>20.57</v>
      </c>
      <c r="G559" s="7">
        <v>20.61</v>
      </c>
      <c r="H559" s="7">
        <v>20.65</v>
      </c>
      <c r="I559" s="7">
        <v>22.79</v>
      </c>
      <c r="J559" s="7">
        <v>23.17</v>
      </c>
      <c r="K559" s="7">
        <v>23.23</v>
      </c>
      <c r="L559" s="7">
        <v>23.27</v>
      </c>
      <c r="M559" s="7">
        <v>21.11</v>
      </c>
      <c r="N559" s="7">
        <v>20.77</v>
      </c>
      <c r="O559" s="7">
        <v>20.63</v>
      </c>
    </row>
    <row r="560" ht="14.25" customHeight="1">
      <c r="A560" s="7" t="s">
        <v>221</v>
      </c>
      <c r="B560" s="7" t="s">
        <v>38</v>
      </c>
      <c r="C560" s="7" t="s">
        <v>392</v>
      </c>
      <c r="D560" s="7">
        <v>20.32</v>
      </c>
      <c r="E560" s="7">
        <v>20.37</v>
      </c>
      <c r="F560" s="7">
        <v>20.36</v>
      </c>
      <c r="G560" s="7">
        <v>20.43</v>
      </c>
      <c r="H560" s="7">
        <v>20.49</v>
      </c>
      <c r="I560" s="7">
        <v>22.64</v>
      </c>
      <c r="J560" s="7">
        <v>23.02</v>
      </c>
      <c r="K560" s="7">
        <v>23.09</v>
      </c>
      <c r="L560" s="7">
        <v>23.13</v>
      </c>
      <c r="M560" s="7">
        <v>20.98</v>
      </c>
      <c r="N560" s="7">
        <v>20.61</v>
      </c>
      <c r="O560" s="7">
        <v>20.42</v>
      </c>
    </row>
    <row r="561" ht="14.25" customHeight="1">
      <c r="A561" s="7" t="s">
        <v>235</v>
      </c>
      <c r="B561" s="7" t="s">
        <v>38</v>
      </c>
      <c r="C561" s="7" t="s">
        <v>392</v>
      </c>
      <c r="D561" s="7">
        <v>20.4</v>
      </c>
      <c r="E561" s="7">
        <v>20.44</v>
      </c>
      <c r="F561" s="7">
        <v>20.44</v>
      </c>
      <c r="G561" s="7">
        <v>20.5</v>
      </c>
      <c r="H561" s="7">
        <v>20.55</v>
      </c>
      <c r="I561" s="7">
        <v>21.44</v>
      </c>
      <c r="J561" s="7">
        <v>21.63</v>
      </c>
      <c r="K561" s="7">
        <v>21.66</v>
      </c>
      <c r="L561" s="7">
        <v>21.68</v>
      </c>
      <c r="M561" s="7">
        <v>20.8</v>
      </c>
      <c r="N561" s="7">
        <v>20.6</v>
      </c>
      <c r="O561" s="7">
        <v>20.47</v>
      </c>
    </row>
    <row r="562" ht="14.25" customHeight="1">
      <c r="A562" s="7" t="s">
        <v>247</v>
      </c>
      <c r="B562" s="7" t="s">
        <v>38</v>
      </c>
      <c r="C562" s="7" t="s">
        <v>392</v>
      </c>
      <c r="D562" s="7">
        <v>20.65</v>
      </c>
      <c r="E562" s="7">
        <v>20.66</v>
      </c>
      <c r="F562" s="7">
        <v>20.66</v>
      </c>
      <c r="G562" s="7">
        <v>20.68</v>
      </c>
      <c r="H562" s="7">
        <v>20.72</v>
      </c>
      <c r="I562" s="7">
        <v>22.92</v>
      </c>
      <c r="J562" s="7">
        <v>23.26</v>
      </c>
      <c r="K562" s="7">
        <v>23.32</v>
      </c>
      <c r="L562" s="7">
        <v>23.35</v>
      </c>
      <c r="M562" s="7">
        <v>21.12</v>
      </c>
      <c r="N562" s="7">
        <v>20.83</v>
      </c>
      <c r="O562" s="7">
        <v>20.71</v>
      </c>
    </row>
    <row r="563" ht="14.25" customHeight="1">
      <c r="A563" s="7" t="s">
        <v>259</v>
      </c>
      <c r="B563" s="7" t="s">
        <v>38</v>
      </c>
      <c r="C563" s="7" t="s">
        <v>392</v>
      </c>
      <c r="D563" s="7">
        <v>20.04</v>
      </c>
      <c r="E563" s="7">
        <v>20.11</v>
      </c>
      <c r="F563" s="7">
        <v>20.12</v>
      </c>
      <c r="G563" s="7">
        <v>20.22</v>
      </c>
      <c r="H563" s="7">
        <v>20.33</v>
      </c>
      <c r="I563" s="7">
        <v>22.53</v>
      </c>
      <c r="J563" s="7">
        <v>22.9</v>
      </c>
      <c r="K563" s="7">
        <v>22.96</v>
      </c>
      <c r="L563" s="7">
        <v>22.99</v>
      </c>
      <c r="M563" s="7">
        <v>20.8</v>
      </c>
      <c r="N563" s="7">
        <v>20.4</v>
      </c>
      <c r="O563" s="7">
        <v>20.16</v>
      </c>
    </row>
    <row r="564" ht="14.25" customHeight="1">
      <c r="A564" s="92" t="s">
        <v>271</v>
      </c>
      <c r="B564" s="7" t="s">
        <v>38</v>
      </c>
      <c r="C564" s="7" t="s">
        <v>392</v>
      </c>
      <c r="D564" s="7">
        <v>20.66</v>
      </c>
      <c r="E564" s="7">
        <v>20.68</v>
      </c>
      <c r="F564" s="7">
        <v>20.67</v>
      </c>
      <c r="G564" s="7">
        <v>20.7</v>
      </c>
      <c r="H564" s="7">
        <v>20.73</v>
      </c>
      <c r="I564" s="7">
        <v>22.93</v>
      </c>
      <c r="J564" s="7">
        <v>23.27</v>
      </c>
      <c r="K564" s="7">
        <v>23.33</v>
      </c>
      <c r="L564" s="7">
        <v>23.36</v>
      </c>
      <c r="M564" s="7">
        <v>21.13</v>
      </c>
      <c r="N564" s="7">
        <v>20.84</v>
      </c>
      <c r="O564" s="7">
        <v>20.72</v>
      </c>
    </row>
    <row r="565" ht="14.25" customHeight="1">
      <c r="A565" s="7" t="s">
        <v>300</v>
      </c>
      <c r="B565" s="7" t="s">
        <v>38</v>
      </c>
      <c r="C565" s="7" t="s">
        <v>392</v>
      </c>
      <c r="D565" s="7">
        <v>20.74</v>
      </c>
      <c r="E565" s="7">
        <v>20.75</v>
      </c>
      <c r="F565" s="7">
        <v>20.74</v>
      </c>
      <c r="G565" s="7">
        <v>20.76</v>
      </c>
      <c r="H565" s="7">
        <v>20.78</v>
      </c>
      <c r="I565" s="7">
        <v>22.98</v>
      </c>
      <c r="J565" s="7">
        <v>23.31</v>
      </c>
      <c r="K565" s="7">
        <v>23.37</v>
      </c>
      <c r="L565" s="7">
        <v>23.41</v>
      </c>
      <c r="M565" s="7">
        <v>21.18</v>
      </c>
      <c r="N565" s="7">
        <v>20.89</v>
      </c>
      <c r="O565" s="7">
        <v>20.8</v>
      </c>
    </row>
    <row r="566" ht="14.25" customHeight="1">
      <c r="A566" s="7" t="s">
        <v>316</v>
      </c>
      <c r="B566" s="7" t="s">
        <v>38</v>
      </c>
      <c r="C566" s="7" t="s">
        <v>392</v>
      </c>
      <c r="D566" s="7">
        <v>20.33</v>
      </c>
      <c r="E566" s="7">
        <v>20.38</v>
      </c>
      <c r="F566" s="7">
        <v>20.39</v>
      </c>
      <c r="G566" s="7">
        <v>20.45</v>
      </c>
      <c r="H566" s="7">
        <v>20.51</v>
      </c>
      <c r="I566" s="7">
        <v>20.57</v>
      </c>
      <c r="J566" s="7">
        <v>20.64</v>
      </c>
      <c r="K566" s="7">
        <v>20.64</v>
      </c>
      <c r="L566" s="7">
        <v>20.65</v>
      </c>
      <c r="M566" s="7">
        <v>20.61</v>
      </c>
      <c r="N566" s="7">
        <v>20.52</v>
      </c>
      <c r="O566" s="7">
        <v>20.39</v>
      </c>
    </row>
    <row r="567" ht="14.25" customHeight="1">
      <c r="A567" s="7" t="s">
        <v>328</v>
      </c>
      <c r="B567" s="7" t="s">
        <v>38</v>
      </c>
      <c r="C567" s="7" t="s">
        <v>392</v>
      </c>
      <c r="D567" s="7">
        <v>20.04</v>
      </c>
      <c r="E567" s="7">
        <v>20.07</v>
      </c>
      <c r="F567" s="7">
        <v>20.07</v>
      </c>
      <c r="G567" s="7">
        <v>20.15</v>
      </c>
      <c r="H567" s="7">
        <v>20.24</v>
      </c>
      <c r="I567" s="7">
        <v>22.19</v>
      </c>
      <c r="J567" s="7">
        <v>22.71</v>
      </c>
      <c r="K567" s="7">
        <v>22.82</v>
      </c>
      <c r="L567" s="7">
        <v>22.88</v>
      </c>
      <c r="M567" s="7">
        <v>20.95</v>
      </c>
      <c r="N567" s="7">
        <v>20.47</v>
      </c>
      <c r="O567" s="7">
        <v>20.19</v>
      </c>
    </row>
    <row r="568" ht="14.25" customHeight="1">
      <c r="A568" s="92" t="s">
        <v>284</v>
      </c>
      <c r="B568" s="7" t="s">
        <v>38</v>
      </c>
      <c r="C568" s="7" t="s">
        <v>392</v>
      </c>
      <c r="D568" s="7">
        <v>20.57</v>
      </c>
      <c r="E568" s="7">
        <v>20.59</v>
      </c>
      <c r="F568" s="7">
        <v>20.59</v>
      </c>
      <c r="G568" s="7">
        <v>20.63</v>
      </c>
      <c r="H568" s="7">
        <v>20.67</v>
      </c>
      <c r="I568" s="7">
        <v>22.87</v>
      </c>
      <c r="J568" s="7">
        <v>23.21</v>
      </c>
      <c r="K568" s="7">
        <v>23.27</v>
      </c>
      <c r="L568" s="7">
        <v>23.31</v>
      </c>
      <c r="M568" s="7">
        <v>21.08</v>
      </c>
      <c r="N568" s="7">
        <v>20.77</v>
      </c>
      <c r="O568" s="7">
        <v>20.64</v>
      </c>
    </row>
    <row r="569" ht="14.25" customHeight="1">
      <c r="A569" s="7" t="s">
        <v>344</v>
      </c>
      <c r="B569" s="7" t="s">
        <v>38</v>
      </c>
      <c r="C569" s="7" t="s">
        <v>392</v>
      </c>
      <c r="D569" s="7">
        <v>12.76</v>
      </c>
      <c r="E569" s="7">
        <v>12.76</v>
      </c>
      <c r="F569" s="7">
        <v>12.75</v>
      </c>
      <c r="G569" s="7">
        <v>12.76</v>
      </c>
      <c r="H569" s="7">
        <v>13.58</v>
      </c>
      <c r="I569" s="7">
        <v>14.42</v>
      </c>
      <c r="J569" s="7">
        <v>15.67</v>
      </c>
      <c r="K569" s="7">
        <v>15.85</v>
      </c>
      <c r="L569" s="7">
        <v>16.37</v>
      </c>
      <c r="M569" s="7">
        <v>15.08</v>
      </c>
      <c r="N569" s="7">
        <v>13.09</v>
      </c>
      <c r="O569" s="7">
        <v>12.83</v>
      </c>
    </row>
    <row r="570" ht="14.25" customHeight="1">
      <c r="A570" s="8" t="s">
        <v>143</v>
      </c>
      <c r="B570" s="8" t="s">
        <v>40</v>
      </c>
      <c r="C570" s="8" t="s">
        <v>392</v>
      </c>
      <c r="D570" s="8">
        <v>20.33</v>
      </c>
      <c r="E570" s="8">
        <v>20.37</v>
      </c>
      <c r="F570" s="8">
        <v>20.38</v>
      </c>
      <c r="G570" s="8">
        <v>20.44</v>
      </c>
      <c r="H570" s="8">
        <v>20.51</v>
      </c>
      <c r="I570" s="8">
        <v>22.71</v>
      </c>
      <c r="J570" s="8">
        <v>23.07</v>
      </c>
      <c r="K570" s="8">
        <v>23.13</v>
      </c>
      <c r="L570" s="8">
        <v>23.16</v>
      </c>
      <c r="M570" s="8">
        <v>20.95</v>
      </c>
      <c r="N570" s="8">
        <v>20.61</v>
      </c>
      <c r="O570" s="8">
        <v>20.42</v>
      </c>
    </row>
    <row r="571" ht="14.25" customHeight="1">
      <c r="A571" s="8" t="s">
        <v>230</v>
      </c>
      <c r="B571" s="8" t="s">
        <v>40</v>
      </c>
      <c r="C571" s="8" t="s">
        <v>392</v>
      </c>
      <c r="D571" s="8">
        <v>20.32</v>
      </c>
      <c r="E571" s="8">
        <v>20.37</v>
      </c>
      <c r="F571" s="8">
        <v>20.36</v>
      </c>
      <c r="G571" s="8">
        <v>20.43</v>
      </c>
      <c r="H571" s="8">
        <v>20.49</v>
      </c>
      <c r="I571" s="8">
        <v>22.64</v>
      </c>
      <c r="J571" s="8">
        <v>23.02</v>
      </c>
      <c r="K571" s="8">
        <v>23.09</v>
      </c>
      <c r="L571" s="8">
        <v>23.13</v>
      </c>
      <c r="M571" s="8">
        <v>20.98</v>
      </c>
      <c r="N571" s="8">
        <v>20.61</v>
      </c>
      <c r="O571" s="8">
        <v>20.42</v>
      </c>
    </row>
    <row r="572" ht="14.25" customHeight="1">
      <c r="A572" s="8" t="s">
        <v>159</v>
      </c>
      <c r="B572" s="8" t="s">
        <v>40</v>
      </c>
      <c r="C572" s="8" t="s">
        <v>392</v>
      </c>
      <c r="D572" s="8"/>
      <c r="E572" s="8"/>
      <c r="F572" s="8"/>
      <c r="G572" s="8"/>
      <c r="H572" s="8"/>
      <c r="I572" s="8"/>
      <c r="J572" s="8"/>
      <c r="K572" s="8"/>
      <c r="L572" s="8"/>
      <c r="M572" s="8"/>
      <c r="N572" s="8"/>
      <c r="O572" s="8"/>
    </row>
    <row r="573" ht="14.25" customHeight="1">
      <c r="A573" s="8" t="s">
        <v>178</v>
      </c>
      <c r="B573" s="8" t="s">
        <v>40</v>
      </c>
      <c r="C573" s="8" t="s">
        <v>392</v>
      </c>
      <c r="D573" s="8">
        <v>20.74</v>
      </c>
      <c r="E573" s="8">
        <v>20.75</v>
      </c>
      <c r="F573" s="8">
        <v>20.74</v>
      </c>
      <c r="G573" s="8">
        <v>20.76</v>
      </c>
      <c r="H573" s="8">
        <v>20.78</v>
      </c>
      <c r="I573" s="8">
        <v>22.98</v>
      </c>
      <c r="J573" s="8">
        <v>23.31</v>
      </c>
      <c r="K573" s="8">
        <v>23.37</v>
      </c>
      <c r="L573" s="8">
        <v>23.41</v>
      </c>
      <c r="M573" s="8">
        <v>21.18</v>
      </c>
      <c r="N573" s="8">
        <v>20.89</v>
      </c>
      <c r="O573" s="8">
        <v>20.8</v>
      </c>
    </row>
    <row r="574" ht="14.25" customHeight="1">
      <c r="A574" s="8" t="s">
        <v>192</v>
      </c>
      <c r="B574" s="8" t="s">
        <v>40</v>
      </c>
      <c r="C574" s="8" t="s">
        <v>392</v>
      </c>
      <c r="D574" s="8"/>
      <c r="E574" s="8"/>
      <c r="F574" s="8"/>
      <c r="G574" s="8"/>
      <c r="H574" s="8"/>
      <c r="I574" s="8"/>
      <c r="J574" s="8"/>
      <c r="K574" s="8"/>
      <c r="L574" s="8"/>
      <c r="M574" s="8"/>
      <c r="N574" s="8"/>
      <c r="O574" s="8"/>
    </row>
    <row r="575" ht="14.25" customHeight="1">
      <c r="A575" s="8" t="s">
        <v>202</v>
      </c>
      <c r="B575" s="8" t="s">
        <v>40</v>
      </c>
      <c r="C575" s="8" t="s">
        <v>392</v>
      </c>
      <c r="D575" s="8">
        <v>20.56</v>
      </c>
      <c r="E575" s="8">
        <v>20.58</v>
      </c>
      <c r="F575" s="8">
        <v>20.57</v>
      </c>
      <c r="G575" s="8">
        <v>20.61</v>
      </c>
      <c r="H575" s="8">
        <v>20.65</v>
      </c>
      <c r="I575" s="8">
        <v>22.79</v>
      </c>
      <c r="J575" s="8">
        <v>23.17</v>
      </c>
      <c r="K575" s="8">
        <v>23.23</v>
      </c>
      <c r="L575" s="8">
        <v>23.27</v>
      </c>
      <c r="M575" s="8">
        <v>21.11</v>
      </c>
      <c r="N575" s="8">
        <v>20.77</v>
      </c>
      <c r="O575" s="8">
        <v>20.63</v>
      </c>
    </row>
    <row r="576" ht="14.25" customHeight="1">
      <c r="A576" s="8" t="s">
        <v>221</v>
      </c>
      <c r="B576" s="8" t="s">
        <v>40</v>
      </c>
      <c r="C576" s="8" t="s">
        <v>392</v>
      </c>
      <c r="D576" s="8">
        <v>20.32</v>
      </c>
      <c r="E576" s="8">
        <v>20.37</v>
      </c>
      <c r="F576" s="8">
        <v>20.36</v>
      </c>
      <c r="G576" s="8">
        <v>20.43</v>
      </c>
      <c r="H576" s="8">
        <v>20.49</v>
      </c>
      <c r="I576" s="8">
        <v>22.64</v>
      </c>
      <c r="J576" s="8">
        <v>23.02</v>
      </c>
      <c r="K576" s="8">
        <v>23.09</v>
      </c>
      <c r="L576" s="8">
        <v>23.13</v>
      </c>
      <c r="M576" s="8">
        <v>20.98</v>
      </c>
      <c r="N576" s="8">
        <v>20.61</v>
      </c>
      <c r="O576" s="8">
        <v>20.42</v>
      </c>
    </row>
    <row r="577" ht="14.25" customHeight="1">
      <c r="A577" s="8" t="s">
        <v>235</v>
      </c>
      <c r="B577" s="8" t="s">
        <v>40</v>
      </c>
      <c r="C577" s="8" t="s">
        <v>392</v>
      </c>
      <c r="D577" s="8">
        <v>20.4</v>
      </c>
      <c r="E577" s="8">
        <v>20.44</v>
      </c>
      <c r="F577" s="8">
        <v>20.44</v>
      </c>
      <c r="G577" s="8">
        <v>20.5</v>
      </c>
      <c r="H577" s="8">
        <v>20.55</v>
      </c>
      <c r="I577" s="8">
        <v>21.44</v>
      </c>
      <c r="J577" s="8">
        <v>21.63</v>
      </c>
      <c r="K577" s="8">
        <v>21.66</v>
      </c>
      <c r="L577" s="8">
        <v>21.68</v>
      </c>
      <c r="M577" s="8">
        <v>20.8</v>
      </c>
      <c r="N577" s="8">
        <v>20.6</v>
      </c>
      <c r="O577" s="8">
        <v>20.47</v>
      </c>
    </row>
    <row r="578" ht="14.25" customHeight="1">
      <c r="A578" s="8" t="s">
        <v>247</v>
      </c>
      <c r="B578" s="8" t="s">
        <v>40</v>
      </c>
      <c r="C578" s="8" t="s">
        <v>392</v>
      </c>
      <c r="D578" s="8">
        <v>20.65</v>
      </c>
      <c r="E578" s="8">
        <v>20.66</v>
      </c>
      <c r="F578" s="8">
        <v>20.66</v>
      </c>
      <c r="G578" s="8">
        <v>20.68</v>
      </c>
      <c r="H578" s="8">
        <v>20.72</v>
      </c>
      <c r="I578" s="8">
        <v>22.92</v>
      </c>
      <c r="J578" s="8">
        <v>23.26</v>
      </c>
      <c r="K578" s="8">
        <v>23.32</v>
      </c>
      <c r="L578" s="8">
        <v>23.35</v>
      </c>
      <c r="M578" s="8">
        <v>21.12</v>
      </c>
      <c r="N578" s="8">
        <v>20.83</v>
      </c>
      <c r="O578" s="8">
        <v>20.71</v>
      </c>
    </row>
    <row r="579" ht="14.25" customHeight="1">
      <c r="A579" s="8" t="s">
        <v>259</v>
      </c>
      <c r="B579" s="8" t="s">
        <v>40</v>
      </c>
      <c r="C579" s="8" t="s">
        <v>392</v>
      </c>
      <c r="D579" s="8">
        <v>20.04</v>
      </c>
      <c r="E579" s="8">
        <v>20.11</v>
      </c>
      <c r="F579" s="8">
        <v>20.12</v>
      </c>
      <c r="G579" s="8">
        <v>20.22</v>
      </c>
      <c r="H579" s="8">
        <v>20.33</v>
      </c>
      <c r="I579" s="8">
        <v>22.53</v>
      </c>
      <c r="J579" s="8">
        <v>22.9</v>
      </c>
      <c r="K579" s="8">
        <v>22.96</v>
      </c>
      <c r="L579" s="8">
        <v>22.99</v>
      </c>
      <c r="M579" s="8">
        <v>20.8</v>
      </c>
      <c r="N579" s="8">
        <v>20.4</v>
      </c>
      <c r="O579" s="8">
        <v>20.16</v>
      </c>
    </row>
    <row r="580" ht="14.25" customHeight="1">
      <c r="A580" s="93" t="s">
        <v>271</v>
      </c>
      <c r="B580" s="8" t="s">
        <v>40</v>
      </c>
      <c r="C580" s="8" t="s">
        <v>392</v>
      </c>
      <c r="D580" s="8">
        <v>20.66</v>
      </c>
      <c r="E580" s="8">
        <v>20.68</v>
      </c>
      <c r="F580" s="8">
        <v>20.67</v>
      </c>
      <c r="G580" s="8">
        <v>20.7</v>
      </c>
      <c r="H580" s="8">
        <v>20.73</v>
      </c>
      <c r="I580" s="8">
        <v>22.93</v>
      </c>
      <c r="J580" s="8">
        <v>23.27</v>
      </c>
      <c r="K580" s="8">
        <v>23.33</v>
      </c>
      <c r="L580" s="8">
        <v>23.36</v>
      </c>
      <c r="M580" s="8">
        <v>21.13</v>
      </c>
      <c r="N580" s="8">
        <v>20.84</v>
      </c>
      <c r="O580" s="8">
        <v>20.72</v>
      </c>
    </row>
    <row r="581" ht="14.25" customHeight="1">
      <c r="A581" s="8" t="s">
        <v>300</v>
      </c>
      <c r="B581" s="8" t="s">
        <v>40</v>
      </c>
      <c r="C581" s="8" t="s">
        <v>392</v>
      </c>
      <c r="D581" s="8">
        <v>20.74</v>
      </c>
      <c r="E581" s="8">
        <v>20.75</v>
      </c>
      <c r="F581" s="8">
        <v>20.74</v>
      </c>
      <c r="G581" s="8">
        <v>20.76</v>
      </c>
      <c r="H581" s="8">
        <v>20.78</v>
      </c>
      <c r="I581" s="8">
        <v>22.98</v>
      </c>
      <c r="J581" s="8">
        <v>23.31</v>
      </c>
      <c r="K581" s="8">
        <v>23.37</v>
      </c>
      <c r="L581" s="8">
        <v>23.41</v>
      </c>
      <c r="M581" s="8">
        <v>21.18</v>
      </c>
      <c r="N581" s="8">
        <v>20.89</v>
      </c>
      <c r="O581" s="8">
        <v>20.8</v>
      </c>
    </row>
    <row r="582" ht="14.25" customHeight="1">
      <c r="A582" s="8" t="s">
        <v>316</v>
      </c>
      <c r="B582" s="8" t="s">
        <v>40</v>
      </c>
      <c r="C582" s="8" t="s">
        <v>392</v>
      </c>
      <c r="D582" s="8">
        <v>20.33</v>
      </c>
      <c r="E582" s="8">
        <v>20.38</v>
      </c>
      <c r="F582" s="8">
        <v>20.39</v>
      </c>
      <c r="G582" s="8">
        <v>20.45</v>
      </c>
      <c r="H582" s="8">
        <v>20.51</v>
      </c>
      <c r="I582" s="8">
        <v>20.57</v>
      </c>
      <c r="J582" s="8">
        <v>20.64</v>
      </c>
      <c r="K582" s="8">
        <v>20.64</v>
      </c>
      <c r="L582" s="8">
        <v>20.65</v>
      </c>
      <c r="M582" s="8">
        <v>20.61</v>
      </c>
      <c r="N582" s="8">
        <v>20.52</v>
      </c>
      <c r="O582" s="8">
        <v>20.39</v>
      </c>
    </row>
    <row r="583" ht="14.25" customHeight="1">
      <c r="A583" s="8" t="s">
        <v>328</v>
      </c>
      <c r="B583" s="8" t="s">
        <v>40</v>
      </c>
      <c r="C583" s="8" t="s">
        <v>392</v>
      </c>
      <c r="D583" s="8">
        <v>20.04</v>
      </c>
      <c r="E583" s="8">
        <v>20.07</v>
      </c>
      <c r="F583" s="8">
        <v>20.07</v>
      </c>
      <c r="G583" s="8">
        <v>20.15</v>
      </c>
      <c r="H583" s="8">
        <v>20.24</v>
      </c>
      <c r="I583" s="8">
        <v>22.19</v>
      </c>
      <c r="J583" s="8">
        <v>22.71</v>
      </c>
      <c r="K583" s="8">
        <v>22.82</v>
      </c>
      <c r="L583" s="8">
        <v>22.88</v>
      </c>
      <c r="M583" s="8">
        <v>20.95</v>
      </c>
      <c r="N583" s="8">
        <v>20.47</v>
      </c>
      <c r="O583" s="8">
        <v>20.19</v>
      </c>
    </row>
    <row r="584" ht="14.25" customHeight="1">
      <c r="A584" s="93" t="s">
        <v>284</v>
      </c>
      <c r="B584" s="8" t="s">
        <v>40</v>
      </c>
      <c r="C584" s="8" t="s">
        <v>392</v>
      </c>
      <c r="D584" s="8">
        <v>20.57</v>
      </c>
      <c r="E584" s="8">
        <v>20.59</v>
      </c>
      <c r="F584" s="8">
        <v>20.59</v>
      </c>
      <c r="G584" s="8">
        <v>20.63</v>
      </c>
      <c r="H584" s="8">
        <v>20.67</v>
      </c>
      <c r="I584" s="8">
        <v>22.87</v>
      </c>
      <c r="J584" s="8">
        <v>23.21</v>
      </c>
      <c r="K584" s="8">
        <v>23.27</v>
      </c>
      <c r="L584" s="8">
        <v>23.31</v>
      </c>
      <c r="M584" s="8">
        <v>21.08</v>
      </c>
      <c r="N584" s="8">
        <v>20.77</v>
      </c>
      <c r="O584" s="8">
        <v>20.64</v>
      </c>
    </row>
    <row r="585" ht="14.25" customHeight="1">
      <c r="A585" s="8" t="s">
        <v>344</v>
      </c>
      <c r="B585" s="8" t="s">
        <v>40</v>
      </c>
      <c r="C585" s="8" t="s">
        <v>392</v>
      </c>
      <c r="D585" s="8">
        <v>12.76</v>
      </c>
      <c r="E585" s="8">
        <v>12.76</v>
      </c>
      <c r="F585" s="8">
        <v>12.75</v>
      </c>
      <c r="G585" s="8">
        <v>12.76</v>
      </c>
      <c r="H585" s="8">
        <v>13.58</v>
      </c>
      <c r="I585" s="8">
        <v>14.42</v>
      </c>
      <c r="J585" s="8">
        <v>15.67</v>
      </c>
      <c r="K585" s="8">
        <v>15.85</v>
      </c>
      <c r="L585" s="8">
        <v>16.37</v>
      </c>
      <c r="M585" s="8">
        <v>15.08</v>
      </c>
      <c r="N585" s="8">
        <v>13.09</v>
      </c>
      <c r="O585" s="8">
        <v>12.83</v>
      </c>
    </row>
    <row r="586" ht="14.25" customHeight="1">
      <c r="A586" s="7" t="s">
        <v>143</v>
      </c>
      <c r="B586" s="7" t="s">
        <v>42</v>
      </c>
      <c r="C586" s="7" t="s">
        <v>392</v>
      </c>
      <c r="D586" s="7">
        <v>20.33</v>
      </c>
      <c r="E586" s="7">
        <v>20.37</v>
      </c>
      <c r="F586" s="7">
        <v>20.38</v>
      </c>
      <c r="G586" s="7">
        <v>20.44</v>
      </c>
      <c r="H586" s="7">
        <v>20.51</v>
      </c>
      <c r="I586" s="7">
        <v>22.71</v>
      </c>
      <c r="J586" s="7">
        <v>23.07</v>
      </c>
      <c r="K586" s="7">
        <v>23.13</v>
      </c>
      <c r="L586" s="7">
        <v>23.16</v>
      </c>
      <c r="M586" s="7">
        <v>20.95</v>
      </c>
      <c r="N586" s="7">
        <v>20.61</v>
      </c>
      <c r="O586" s="7">
        <v>20.42</v>
      </c>
    </row>
    <row r="587" ht="14.25" customHeight="1">
      <c r="A587" s="7" t="s">
        <v>230</v>
      </c>
      <c r="B587" s="7" t="s">
        <v>42</v>
      </c>
      <c r="C587" s="7" t="s">
        <v>392</v>
      </c>
      <c r="D587" s="7">
        <v>20.51</v>
      </c>
      <c r="E587" s="7">
        <v>20.51</v>
      </c>
      <c r="F587" s="7">
        <v>20.5</v>
      </c>
      <c r="G587" s="7">
        <v>20.53</v>
      </c>
      <c r="H587" s="7">
        <v>20.57</v>
      </c>
      <c r="I587" s="7">
        <v>22.72</v>
      </c>
      <c r="J587" s="7">
        <v>23.1</v>
      </c>
      <c r="K587" s="7">
        <v>23.17</v>
      </c>
      <c r="L587" s="7">
        <v>23.21</v>
      </c>
      <c r="M587" s="7">
        <v>21.06</v>
      </c>
      <c r="N587" s="7">
        <v>20.73</v>
      </c>
      <c r="O587" s="7">
        <v>20.59</v>
      </c>
    </row>
    <row r="588" ht="14.25" customHeight="1">
      <c r="A588" s="7" t="s">
        <v>159</v>
      </c>
      <c r="B588" s="7" t="s">
        <v>42</v>
      </c>
      <c r="C588" s="7" t="s">
        <v>392</v>
      </c>
      <c r="D588" s="7"/>
      <c r="E588" s="7"/>
      <c r="F588" s="7"/>
      <c r="G588" s="7"/>
      <c r="H588" s="7"/>
      <c r="I588" s="7"/>
      <c r="J588" s="7"/>
      <c r="K588" s="7"/>
      <c r="L588" s="7"/>
      <c r="M588" s="7"/>
      <c r="N588" s="7"/>
      <c r="O588" s="7"/>
    </row>
    <row r="589" ht="14.25" customHeight="1">
      <c r="A589" s="7" t="s">
        <v>178</v>
      </c>
      <c r="B589" s="7" t="s">
        <v>42</v>
      </c>
      <c r="C589" s="7" t="s">
        <v>392</v>
      </c>
      <c r="D589" s="8">
        <v>20.74</v>
      </c>
      <c r="E589" s="8">
        <v>20.75</v>
      </c>
      <c r="F589" s="8">
        <v>20.74</v>
      </c>
      <c r="G589" s="8">
        <v>20.76</v>
      </c>
      <c r="H589" s="8">
        <v>20.78</v>
      </c>
      <c r="I589" s="8">
        <v>22.98</v>
      </c>
      <c r="J589" s="8">
        <v>23.31</v>
      </c>
      <c r="K589" s="8">
        <v>23.37</v>
      </c>
      <c r="L589" s="8">
        <v>23.41</v>
      </c>
      <c r="M589" s="8">
        <v>21.18</v>
      </c>
      <c r="N589" s="8">
        <v>20.89</v>
      </c>
      <c r="O589" s="8">
        <v>20.8</v>
      </c>
    </row>
    <row r="590" ht="14.25" customHeight="1">
      <c r="A590" s="7" t="s">
        <v>192</v>
      </c>
      <c r="B590" s="7" t="s">
        <v>42</v>
      </c>
      <c r="C590" s="7" t="s">
        <v>392</v>
      </c>
      <c r="D590" s="7"/>
      <c r="E590" s="7"/>
      <c r="F590" s="7"/>
      <c r="G590" s="7"/>
      <c r="H590" s="7"/>
      <c r="I590" s="7"/>
      <c r="J590" s="7"/>
      <c r="K590" s="7"/>
      <c r="L590" s="7"/>
      <c r="M590" s="7"/>
      <c r="N590" s="7"/>
      <c r="O590" s="7"/>
    </row>
    <row r="591" ht="14.25" customHeight="1">
      <c r="A591" s="7" t="s">
        <v>202</v>
      </c>
      <c r="B591" s="7" t="s">
        <v>42</v>
      </c>
      <c r="C591" s="7" t="s">
        <v>392</v>
      </c>
      <c r="D591" s="7">
        <v>20.56</v>
      </c>
      <c r="E591" s="7">
        <v>20.58</v>
      </c>
      <c r="F591" s="7">
        <v>20.57</v>
      </c>
      <c r="G591" s="7">
        <v>20.61</v>
      </c>
      <c r="H591" s="7">
        <v>20.65</v>
      </c>
      <c r="I591" s="7">
        <v>22.79</v>
      </c>
      <c r="J591" s="7">
        <v>23.17</v>
      </c>
      <c r="K591" s="7">
        <v>23.23</v>
      </c>
      <c r="L591" s="7">
        <v>23.27</v>
      </c>
      <c r="M591" s="7">
        <v>21.11</v>
      </c>
      <c r="N591" s="7">
        <v>20.77</v>
      </c>
      <c r="O591" s="7">
        <v>20.63</v>
      </c>
    </row>
    <row r="592" ht="14.25" customHeight="1">
      <c r="A592" s="7" t="s">
        <v>221</v>
      </c>
      <c r="B592" s="7" t="s">
        <v>42</v>
      </c>
      <c r="C592" s="7" t="s">
        <v>392</v>
      </c>
      <c r="D592" s="7">
        <v>20.51</v>
      </c>
      <c r="E592" s="7">
        <v>20.51</v>
      </c>
      <c r="F592" s="7">
        <v>20.5</v>
      </c>
      <c r="G592" s="7">
        <v>20.53</v>
      </c>
      <c r="H592" s="7">
        <v>20.57</v>
      </c>
      <c r="I592" s="7">
        <v>22.72</v>
      </c>
      <c r="J592" s="7">
        <v>23.1</v>
      </c>
      <c r="K592" s="7">
        <v>23.17</v>
      </c>
      <c r="L592" s="7">
        <v>23.21</v>
      </c>
      <c r="M592" s="7">
        <v>21.06</v>
      </c>
      <c r="N592" s="7">
        <v>20.73</v>
      </c>
      <c r="O592" s="7">
        <v>20.59</v>
      </c>
    </row>
    <row r="593" ht="14.25" customHeight="1">
      <c r="A593" s="7" t="s">
        <v>235</v>
      </c>
      <c r="B593" s="7" t="s">
        <v>42</v>
      </c>
      <c r="C593" s="7" t="s">
        <v>392</v>
      </c>
      <c r="D593" s="7">
        <v>20.4</v>
      </c>
      <c r="E593" s="7">
        <v>20.44</v>
      </c>
      <c r="F593" s="7">
        <v>20.44</v>
      </c>
      <c r="G593" s="7">
        <v>20.5</v>
      </c>
      <c r="H593" s="7">
        <v>20.55</v>
      </c>
      <c r="I593" s="7">
        <v>21.44</v>
      </c>
      <c r="J593" s="7">
        <v>21.63</v>
      </c>
      <c r="K593" s="7">
        <v>21.66</v>
      </c>
      <c r="L593" s="7">
        <v>21.68</v>
      </c>
      <c r="M593" s="7">
        <v>20.8</v>
      </c>
      <c r="N593" s="7">
        <v>20.6</v>
      </c>
      <c r="O593" s="7">
        <v>20.47</v>
      </c>
    </row>
    <row r="594" ht="14.25" customHeight="1">
      <c r="A594" s="7" t="s">
        <v>247</v>
      </c>
      <c r="B594" s="7" t="s">
        <v>42</v>
      </c>
      <c r="C594" s="7" t="s">
        <v>392</v>
      </c>
      <c r="D594" s="7">
        <v>20.65</v>
      </c>
      <c r="E594" s="7">
        <v>20.66</v>
      </c>
      <c r="F594" s="7">
        <v>20.66</v>
      </c>
      <c r="G594" s="7">
        <v>20.68</v>
      </c>
      <c r="H594" s="7">
        <v>20.72</v>
      </c>
      <c r="I594" s="7">
        <v>22.92</v>
      </c>
      <c r="J594" s="7">
        <v>23.26</v>
      </c>
      <c r="K594" s="7">
        <v>23.32</v>
      </c>
      <c r="L594" s="7">
        <v>23.35</v>
      </c>
      <c r="M594" s="7">
        <v>21.12</v>
      </c>
      <c r="N594" s="7">
        <v>20.83</v>
      </c>
      <c r="O594" s="7">
        <v>20.71</v>
      </c>
    </row>
    <row r="595" ht="14.25" customHeight="1">
      <c r="A595" s="7" t="s">
        <v>259</v>
      </c>
      <c r="B595" s="7" t="s">
        <v>42</v>
      </c>
      <c r="C595" s="7" t="s">
        <v>392</v>
      </c>
      <c r="D595" s="7">
        <v>20.04</v>
      </c>
      <c r="E595" s="7">
        <v>20.11</v>
      </c>
      <c r="F595" s="7">
        <v>20.12</v>
      </c>
      <c r="G595" s="7">
        <v>20.22</v>
      </c>
      <c r="H595" s="7">
        <v>20.33</v>
      </c>
      <c r="I595" s="7">
        <v>22.53</v>
      </c>
      <c r="J595" s="7">
        <v>22.9</v>
      </c>
      <c r="K595" s="7">
        <v>22.96</v>
      </c>
      <c r="L595" s="7">
        <v>22.99</v>
      </c>
      <c r="M595" s="7">
        <v>20.8</v>
      </c>
      <c r="N595" s="7">
        <v>20.4</v>
      </c>
      <c r="O595" s="7">
        <v>20.16</v>
      </c>
    </row>
    <row r="596" ht="14.25" customHeight="1">
      <c r="A596" s="92" t="s">
        <v>271</v>
      </c>
      <c r="B596" s="7" t="s">
        <v>42</v>
      </c>
      <c r="C596" s="7" t="s">
        <v>392</v>
      </c>
      <c r="D596" s="7">
        <v>20.66</v>
      </c>
      <c r="E596" s="7">
        <v>20.68</v>
      </c>
      <c r="F596" s="7">
        <v>20.67</v>
      </c>
      <c r="G596" s="7">
        <v>20.7</v>
      </c>
      <c r="H596" s="7">
        <v>20.73</v>
      </c>
      <c r="I596" s="7">
        <v>22.93</v>
      </c>
      <c r="J596" s="7">
        <v>23.27</v>
      </c>
      <c r="K596" s="7">
        <v>23.33</v>
      </c>
      <c r="L596" s="7">
        <v>23.36</v>
      </c>
      <c r="M596" s="7">
        <v>21.13</v>
      </c>
      <c r="N596" s="7">
        <v>20.84</v>
      </c>
      <c r="O596" s="7">
        <v>20.72</v>
      </c>
    </row>
    <row r="597" ht="14.25" customHeight="1">
      <c r="A597" s="7" t="s">
        <v>300</v>
      </c>
      <c r="B597" s="7" t="s">
        <v>42</v>
      </c>
      <c r="C597" s="7" t="s">
        <v>392</v>
      </c>
      <c r="D597" s="7">
        <v>20.74</v>
      </c>
      <c r="E597" s="7">
        <v>20.75</v>
      </c>
      <c r="F597" s="7">
        <v>20.74</v>
      </c>
      <c r="G597" s="7">
        <v>20.76</v>
      </c>
      <c r="H597" s="7">
        <v>20.78</v>
      </c>
      <c r="I597" s="7">
        <v>22.98</v>
      </c>
      <c r="J597" s="7">
        <v>23.31</v>
      </c>
      <c r="K597" s="7">
        <v>23.37</v>
      </c>
      <c r="L597" s="7">
        <v>23.41</v>
      </c>
      <c r="M597" s="7">
        <v>21.18</v>
      </c>
      <c r="N597" s="7">
        <v>20.89</v>
      </c>
      <c r="O597" s="7">
        <v>20.8</v>
      </c>
    </row>
    <row r="598" ht="14.25" customHeight="1">
      <c r="A598" s="7" t="s">
        <v>316</v>
      </c>
      <c r="B598" s="7" t="s">
        <v>42</v>
      </c>
      <c r="C598" s="7" t="s">
        <v>392</v>
      </c>
      <c r="D598" s="7">
        <v>20.33</v>
      </c>
      <c r="E598" s="7">
        <v>20.38</v>
      </c>
      <c r="F598" s="7">
        <v>20.39</v>
      </c>
      <c r="G598" s="7">
        <v>20.45</v>
      </c>
      <c r="H598" s="7">
        <v>20.51</v>
      </c>
      <c r="I598" s="7">
        <v>20.57</v>
      </c>
      <c r="J598" s="7">
        <v>20.64</v>
      </c>
      <c r="K598" s="7">
        <v>20.64</v>
      </c>
      <c r="L598" s="7">
        <v>20.65</v>
      </c>
      <c r="M598" s="7">
        <v>20.61</v>
      </c>
      <c r="N598" s="7">
        <v>20.52</v>
      </c>
      <c r="O598" s="7">
        <v>20.39</v>
      </c>
    </row>
    <row r="599" ht="14.25" customHeight="1">
      <c r="A599" s="7" t="s">
        <v>328</v>
      </c>
      <c r="B599" s="7" t="s">
        <v>42</v>
      </c>
      <c r="C599" s="7" t="s">
        <v>392</v>
      </c>
      <c r="D599" s="7">
        <v>20.04</v>
      </c>
      <c r="E599" s="7">
        <v>20.07</v>
      </c>
      <c r="F599" s="7">
        <v>20.07</v>
      </c>
      <c r="G599" s="7">
        <v>20.15</v>
      </c>
      <c r="H599" s="7">
        <v>20.24</v>
      </c>
      <c r="I599" s="7">
        <v>22.19</v>
      </c>
      <c r="J599" s="7">
        <v>22.71</v>
      </c>
      <c r="K599" s="7">
        <v>22.82</v>
      </c>
      <c r="L599" s="7">
        <v>22.88</v>
      </c>
      <c r="M599" s="7">
        <v>20.95</v>
      </c>
      <c r="N599" s="7">
        <v>20.47</v>
      </c>
      <c r="O599" s="7">
        <v>20.19</v>
      </c>
    </row>
    <row r="600" ht="14.25" customHeight="1">
      <c r="A600" s="92" t="s">
        <v>284</v>
      </c>
      <c r="B600" s="7" t="s">
        <v>42</v>
      </c>
      <c r="C600" s="7" t="s">
        <v>392</v>
      </c>
      <c r="D600" s="7">
        <v>20.57</v>
      </c>
      <c r="E600" s="7">
        <v>20.59</v>
      </c>
      <c r="F600" s="7">
        <v>20.59</v>
      </c>
      <c r="G600" s="7">
        <v>20.63</v>
      </c>
      <c r="H600" s="7">
        <v>20.67</v>
      </c>
      <c r="I600" s="7">
        <v>22.87</v>
      </c>
      <c r="J600" s="7">
        <v>23.21</v>
      </c>
      <c r="K600" s="7">
        <v>23.27</v>
      </c>
      <c r="L600" s="7">
        <v>23.31</v>
      </c>
      <c r="M600" s="7">
        <v>21.08</v>
      </c>
      <c r="N600" s="7">
        <v>20.77</v>
      </c>
      <c r="O600" s="7">
        <v>20.64</v>
      </c>
    </row>
    <row r="601" ht="14.25" customHeight="1">
      <c r="A601" s="7" t="s">
        <v>344</v>
      </c>
      <c r="B601" s="7" t="s">
        <v>42</v>
      </c>
      <c r="C601" s="7" t="s">
        <v>392</v>
      </c>
      <c r="D601" s="7">
        <v>12.76</v>
      </c>
      <c r="E601" s="7">
        <v>12.76</v>
      </c>
      <c r="F601" s="7">
        <v>12.75</v>
      </c>
      <c r="G601" s="7">
        <v>12.76</v>
      </c>
      <c r="H601" s="7">
        <v>13.58</v>
      </c>
      <c r="I601" s="7">
        <v>14.42</v>
      </c>
      <c r="J601" s="7">
        <v>15.67</v>
      </c>
      <c r="K601" s="7">
        <v>15.85</v>
      </c>
      <c r="L601" s="7">
        <v>16.37</v>
      </c>
      <c r="M601" s="7">
        <v>15.08</v>
      </c>
      <c r="N601" s="7">
        <v>13.09</v>
      </c>
      <c r="O601" s="7">
        <v>12.83</v>
      </c>
    </row>
    <row r="602" ht="14.25" customHeight="1">
      <c r="A602" s="8" t="s">
        <v>143</v>
      </c>
      <c r="B602" s="8" t="s">
        <v>32</v>
      </c>
      <c r="C602" s="8" t="s">
        <v>392</v>
      </c>
      <c r="D602" s="8">
        <v>19.905</v>
      </c>
      <c r="E602" s="8">
        <v>19.922</v>
      </c>
      <c r="F602" s="8">
        <v>19.91</v>
      </c>
      <c r="G602" s="8">
        <v>19.932</v>
      </c>
      <c r="H602" s="8">
        <v>19.949</v>
      </c>
      <c r="I602" s="8">
        <v>20.038</v>
      </c>
      <c r="J602" s="8">
        <v>20.327</v>
      </c>
      <c r="K602" s="8">
        <v>20.062</v>
      </c>
      <c r="L602" s="8">
        <v>20.443</v>
      </c>
      <c r="M602" s="8">
        <v>20.088</v>
      </c>
      <c r="N602" s="8">
        <v>19.986</v>
      </c>
      <c r="O602" s="8">
        <v>19.948</v>
      </c>
    </row>
    <row r="603" ht="14.25" customHeight="1">
      <c r="A603" s="8" t="s">
        <v>159</v>
      </c>
      <c r="B603" s="8" t="s">
        <v>32</v>
      </c>
      <c r="C603" s="8" t="s">
        <v>392</v>
      </c>
      <c r="D603" s="8">
        <v>19.905</v>
      </c>
      <c r="E603" s="8">
        <v>19.922</v>
      </c>
      <c r="F603" s="8">
        <v>19.91</v>
      </c>
      <c r="G603" s="8">
        <v>19.932</v>
      </c>
      <c r="H603" s="8">
        <v>19.949</v>
      </c>
      <c r="I603" s="8">
        <v>20.038</v>
      </c>
      <c r="J603" s="8">
        <v>20.327</v>
      </c>
      <c r="K603" s="8">
        <v>20.062</v>
      </c>
      <c r="L603" s="8">
        <v>20.443</v>
      </c>
      <c r="M603" s="8">
        <v>20.088</v>
      </c>
      <c r="N603" s="8">
        <v>19.986</v>
      </c>
      <c r="O603" s="8">
        <v>19.948</v>
      </c>
    </row>
    <row r="604" ht="14.25" customHeight="1">
      <c r="A604" s="8" t="s">
        <v>178</v>
      </c>
      <c r="B604" s="8" t="s">
        <v>32</v>
      </c>
      <c r="C604" s="8" t="s">
        <v>392</v>
      </c>
      <c r="D604" s="8">
        <v>19.905</v>
      </c>
      <c r="E604" s="8">
        <v>19.922</v>
      </c>
      <c r="F604" s="8">
        <v>19.91</v>
      </c>
      <c r="G604" s="8">
        <v>19.932</v>
      </c>
      <c r="H604" s="8">
        <v>19.949</v>
      </c>
      <c r="I604" s="8">
        <v>20.038</v>
      </c>
      <c r="J604" s="8">
        <v>20.327</v>
      </c>
      <c r="K604" s="8">
        <v>20.062</v>
      </c>
      <c r="L604" s="8">
        <v>20.443</v>
      </c>
      <c r="M604" s="8">
        <v>20.088</v>
      </c>
      <c r="N604" s="8">
        <v>19.986</v>
      </c>
      <c r="O604" s="8">
        <v>19.948</v>
      </c>
    </row>
    <row r="605" ht="14.25" customHeight="1">
      <c r="A605" s="8" t="s">
        <v>192</v>
      </c>
      <c r="B605" s="8" t="s">
        <v>32</v>
      </c>
      <c r="C605" s="8" t="s">
        <v>392</v>
      </c>
      <c r="D605" s="8">
        <v>19.905</v>
      </c>
      <c r="E605" s="8">
        <v>19.922</v>
      </c>
      <c r="F605" s="8">
        <v>19.91</v>
      </c>
      <c r="G605" s="8">
        <v>19.932</v>
      </c>
      <c r="H605" s="8">
        <v>19.949</v>
      </c>
      <c r="I605" s="8">
        <v>20.038</v>
      </c>
      <c r="J605" s="8">
        <v>20.327</v>
      </c>
      <c r="K605" s="8">
        <v>20.062</v>
      </c>
      <c r="L605" s="8">
        <v>20.443</v>
      </c>
      <c r="M605" s="8">
        <v>20.088</v>
      </c>
      <c r="N605" s="8">
        <v>19.986</v>
      </c>
      <c r="O605" s="8">
        <v>19.948</v>
      </c>
    </row>
    <row r="606" ht="14.25" customHeight="1">
      <c r="A606" s="8" t="s">
        <v>202</v>
      </c>
      <c r="B606" s="8" t="s">
        <v>32</v>
      </c>
      <c r="C606" s="8" t="s">
        <v>392</v>
      </c>
      <c r="D606" s="8">
        <v>19.905</v>
      </c>
      <c r="E606" s="8">
        <v>19.922</v>
      </c>
      <c r="F606" s="8">
        <v>19.91</v>
      </c>
      <c r="G606" s="8">
        <v>19.932</v>
      </c>
      <c r="H606" s="8">
        <v>19.949</v>
      </c>
      <c r="I606" s="8">
        <v>20.038</v>
      </c>
      <c r="J606" s="8">
        <v>20.327</v>
      </c>
      <c r="K606" s="8">
        <v>20.062</v>
      </c>
      <c r="L606" s="8">
        <v>20.443</v>
      </c>
      <c r="M606" s="8">
        <v>20.088</v>
      </c>
      <c r="N606" s="8">
        <v>19.986</v>
      </c>
      <c r="O606" s="8">
        <v>19.948</v>
      </c>
    </row>
    <row r="607" ht="14.25" customHeight="1">
      <c r="A607" s="8" t="s">
        <v>221</v>
      </c>
      <c r="B607" s="8" t="s">
        <v>32</v>
      </c>
      <c r="C607" s="8" t="s">
        <v>392</v>
      </c>
      <c r="D607" s="8">
        <v>19.905</v>
      </c>
      <c r="E607" s="8">
        <v>19.922</v>
      </c>
      <c r="F607" s="8">
        <v>19.91</v>
      </c>
      <c r="G607" s="8">
        <v>19.932</v>
      </c>
      <c r="H607" s="8">
        <v>19.949</v>
      </c>
      <c r="I607" s="8">
        <v>20.038</v>
      </c>
      <c r="J607" s="8">
        <v>20.327</v>
      </c>
      <c r="K607" s="8">
        <v>20.062</v>
      </c>
      <c r="L607" s="8">
        <v>20.443</v>
      </c>
      <c r="M607" s="8">
        <v>20.088</v>
      </c>
      <c r="N607" s="8">
        <v>19.986</v>
      </c>
      <c r="O607" s="8">
        <v>19.948</v>
      </c>
    </row>
    <row r="608" ht="14.25" customHeight="1">
      <c r="A608" s="8" t="s">
        <v>235</v>
      </c>
      <c r="B608" s="8" t="s">
        <v>32</v>
      </c>
      <c r="C608" s="8" t="s">
        <v>392</v>
      </c>
      <c r="D608" s="8">
        <v>19.905</v>
      </c>
      <c r="E608" s="8">
        <v>19.922</v>
      </c>
      <c r="F608" s="8">
        <v>19.91</v>
      </c>
      <c r="G608" s="8">
        <v>19.932</v>
      </c>
      <c r="H608" s="8">
        <v>19.949</v>
      </c>
      <c r="I608" s="8">
        <v>20.038</v>
      </c>
      <c r="J608" s="8">
        <v>20.327</v>
      </c>
      <c r="K608" s="8">
        <v>20.062</v>
      </c>
      <c r="L608" s="8">
        <v>20.443</v>
      </c>
      <c r="M608" s="8">
        <v>20.088</v>
      </c>
      <c r="N608" s="8">
        <v>19.986</v>
      </c>
      <c r="O608" s="8">
        <v>19.948</v>
      </c>
    </row>
    <row r="609" ht="14.25" customHeight="1">
      <c r="A609" s="8" t="s">
        <v>247</v>
      </c>
      <c r="B609" s="8" t="s">
        <v>32</v>
      </c>
      <c r="C609" s="8" t="s">
        <v>392</v>
      </c>
      <c r="D609" s="8">
        <v>19.905</v>
      </c>
      <c r="E609" s="8">
        <v>19.922</v>
      </c>
      <c r="F609" s="8">
        <v>19.91</v>
      </c>
      <c r="G609" s="8">
        <v>19.932</v>
      </c>
      <c r="H609" s="8">
        <v>19.949</v>
      </c>
      <c r="I609" s="8">
        <v>20.038</v>
      </c>
      <c r="J609" s="8">
        <v>20.327</v>
      </c>
      <c r="K609" s="8">
        <v>20.062</v>
      </c>
      <c r="L609" s="8">
        <v>20.443</v>
      </c>
      <c r="M609" s="8">
        <v>20.088</v>
      </c>
      <c r="N609" s="8">
        <v>19.986</v>
      </c>
      <c r="O609" s="8">
        <v>19.948</v>
      </c>
    </row>
    <row r="610" ht="14.25" customHeight="1">
      <c r="A610" s="8" t="s">
        <v>259</v>
      </c>
      <c r="B610" s="8" t="s">
        <v>32</v>
      </c>
      <c r="C610" s="8" t="s">
        <v>392</v>
      </c>
      <c r="D610" s="8">
        <v>19.905</v>
      </c>
      <c r="E610" s="8">
        <v>19.922</v>
      </c>
      <c r="F610" s="8">
        <v>19.91</v>
      </c>
      <c r="G610" s="8">
        <v>19.932</v>
      </c>
      <c r="H610" s="8">
        <v>19.949</v>
      </c>
      <c r="I610" s="8">
        <v>20.038</v>
      </c>
      <c r="J610" s="8">
        <v>20.327</v>
      </c>
      <c r="K610" s="8">
        <v>20.062</v>
      </c>
      <c r="L610" s="8">
        <v>20.443</v>
      </c>
      <c r="M610" s="8">
        <v>20.088</v>
      </c>
      <c r="N610" s="8">
        <v>19.986</v>
      </c>
      <c r="O610" s="8">
        <v>19.948</v>
      </c>
    </row>
    <row r="611" ht="14.25" customHeight="1">
      <c r="A611" s="93" t="s">
        <v>271</v>
      </c>
      <c r="B611" s="8" t="s">
        <v>32</v>
      </c>
      <c r="C611" s="8" t="s">
        <v>392</v>
      </c>
      <c r="D611" s="8">
        <v>19.905</v>
      </c>
      <c r="E611" s="8">
        <v>19.922</v>
      </c>
      <c r="F611" s="8">
        <v>19.91</v>
      </c>
      <c r="G611" s="8">
        <v>19.932</v>
      </c>
      <c r="H611" s="8">
        <v>19.949</v>
      </c>
      <c r="I611" s="8">
        <v>20.038</v>
      </c>
      <c r="J611" s="8">
        <v>20.327</v>
      </c>
      <c r="K611" s="8">
        <v>20.062</v>
      </c>
      <c r="L611" s="8">
        <v>20.443</v>
      </c>
      <c r="M611" s="8">
        <v>20.088</v>
      </c>
      <c r="N611" s="8">
        <v>19.986</v>
      </c>
      <c r="O611" s="8">
        <v>19.948</v>
      </c>
    </row>
    <row r="612" ht="14.25" customHeight="1">
      <c r="A612" s="8" t="s">
        <v>300</v>
      </c>
      <c r="B612" s="8" t="s">
        <v>32</v>
      </c>
      <c r="C612" s="8" t="s">
        <v>392</v>
      </c>
      <c r="D612" s="8">
        <v>19.905</v>
      </c>
      <c r="E612" s="8">
        <v>19.922</v>
      </c>
      <c r="F612" s="8">
        <v>19.91</v>
      </c>
      <c r="G612" s="8">
        <v>19.932</v>
      </c>
      <c r="H612" s="8">
        <v>19.949</v>
      </c>
      <c r="I612" s="8">
        <v>20.038</v>
      </c>
      <c r="J612" s="8">
        <v>20.327</v>
      </c>
      <c r="K612" s="8">
        <v>20.062</v>
      </c>
      <c r="L612" s="8">
        <v>20.443</v>
      </c>
      <c r="M612" s="8">
        <v>20.088</v>
      </c>
      <c r="N612" s="8">
        <v>19.986</v>
      </c>
      <c r="O612" s="8">
        <v>19.948</v>
      </c>
    </row>
    <row r="613" ht="14.25" customHeight="1">
      <c r="A613" s="8" t="s">
        <v>316</v>
      </c>
      <c r="B613" s="8" t="s">
        <v>32</v>
      </c>
      <c r="C613" s="8" t="s">
        <v>392</v>
      </c>
      <c r="D613" s="8">
        <v>19.905</v>
      </c>
      <c r="E613" s="8">
        <v>19.922</v>
      </c>
      <c r="F613" s="8">
        <v>19.91</v>
      </c>
      <c r="G613" s="8">
        <v>19.932</v>
      </c>
      <c r="H613" s="8">
        <v>19.949</v>
      </c>
      <c r="I613" s="8">
        <v>20.038</v>
      </c>
      <c r="J613" s="8">
        <v>20.327</v>
      </c>
      <c r="K613" s="8">
        <v>20.062</v>
      </c>
      <c r="L613" s="8">
        <v>20.443</v>
      </c>
      <c r="M613" s="8">
        <v>20.088</v>
      </c>
      <c r="N613" s="8">
        <v>19.986</v>
      </c>
      <c r="O613" s="8">
        <v>19.948</v>
      </c>
    </row>
    <row r="614" ht="14.25" customHeight="1">
      <c r="A614" s="8" t="s">
        <v>328</v>
      </c>
      <c r="B614" s="8" t="s">
        <v>32</v>
      </c>
      <c r="C614" s="8" t="s">
        <v>392</v>
      </c>
      <c r="D614" s="8">
        <v>19.905</v>
      </c>
      <c r="E614" s="8">
        <v>19.922</v>
      </c>
      <c r="F614" s="8">
        <v>19.91</v>
      </c>
      <c r="G614" s="8">
        <v>19.932</v>
      </c>
      <c r="H614" s="8">
        <v>19.949</v>
      </c>
      <c r="I614" s="8">
        <v>20.038</v>
      </c>
      <c r="J614" s="8">
        <v>20.327</v>
      </c>
      <c r="K614" s="8">
        <v>20.062</v>
      </c>
      <c r="L614" s="8">
        <v>20.443</v>
      </c>
      <c r="M614" s="8">
        <v>20.088</v>
      </c>
      <c r="N614" s="8">
        <v>19.986</v>
      </c>
      <c r="O614" s="8">
        <v>19.948</v>
      </c>
    </row>
    <row r="615" ht="14.25" customHeight="1">
      <c r="A615" s="93" t="s">
        <v>284</v>
      </c>
      <c r="B615" s="8" t="s">
        <v>32</v>
      </c>
      <c r="C615" s="8" t="s">
        <v>392</v>
      </c>
      <c r="D615" s="8">
        <v>19.905</v>
      </c>
      <c r="E615" s="8">
        <v>19.922</v>
      </c>
      <c r="F615" s="8">
        <v>19.91</v>
      </c>
      <c r="G615" s="8">
        <v>19.932</v>
      </c>
      <c r="H615" s="8">
        <v>19.949</v>
      </c>
      <c r="I615" s="8">
        <v>20.038</v>
      </c>
      <c r="J615" s="8">
        <v>20.327</v>
      </c>
      <c r="K615" s="8">
        <v>20.062</v>
      </c>
      <c r="L615" s="8">
        <v>20.443</v>
      </c>
      <c r="M615" s="8">
        <v>20.088</v>
      </c>
      <c r="N615" s="8">
        <v>19.986</v>
      </c>
      <c r="O615" s="8">
        <v>19.948</v>
      </c>
    </row>
    <row r="616" ht="14.25" customHeight="1">
      <c r="A616" s="8" t="s">
        <v>344</v>
      </c>
      <c r="B616" s="8" t="s">
        <v>32</v>
      </c>
      <c r="C616" s="8" t="s">
        <v>392</v>
      </c>
      <c r="D616" s="8">
        <v>10.56</v>
      </c>
      <c r="E616" s="8">
        <v>10.42</v>
      </c>
      <c r="F616" s="8">
        <v>11.49</v>
      </c>
      <c r="G616" s="8">
        <v>13.19</v>
      </c>
      <c r="H616" s="8">
        <v>16.48</v>
      </c>
      <c r="I616" s="8">
        <v>19.37</v>
      </c>
      <c r="J616" s="8">
        <v>22.14</v>
      </c>
      <c r="K616" s="8">
        <v>24.19</v>
      </c>
      <c r="L616" s="8">
        <v>21.68</v>
      </c>
      <c r="M616" s="8">
        <v>17.4</v>
      </c>
      <c r="N616" s="8">
        <v>14.34</v>
      </c>
      <c r="O616" s="8">
        <v>11.52</v>
      </c>
    </row>
    <row r="617" ht="14.25" customHeight="1">
      <c r="A617" s="7" t="s">
        <v>143</v>
      </c>
      <c r="B617" s="7" t="s">
        <v>30</v>
      </c>
      <c r="C617" s="7" t="s">
        <v>392</v>
      </c>
      <c r="D617" s="7">
        <v>19.905</v>
      </c>
      <c r="E617" s="7">
        <v>19.922</v>
      </c>
      <c r="F617" s="7">
        <v>19.91</v>
      </c>
      <c r="G617" s="7">
        <v>19.932</v>
      </c>
      <c r="H617" s="7">
        <v>19.949</v>
      </c>
      <c r="I617" s="7">
        <v>20.038</v>
      </c>
      <c r="J617" s="7">
        <v>20.327</v>
      </c>
      <c r="K617" s="7">
        <v>20.062</v>
      </c>
      <c r="L617" s="7">
        <v>20.443</v>
      </c>
      <c r="M617" s="7">
        <v>20.088</v>
      </c>
      <c r="N617" s="7">
        <v>19.986</v>
      </c>
      <c r="O617" s="7">
        <v>19.948</v>
      </c>
    </row>
    <row r="618" ht="14.25" customHeight="1">
      <c r="A618" s="7" t="s">
        <v>159</v>
      </c>
      <c r="B618" s="7" t="s">
        <v>30</v>
      </c>
      <c r="C618" s="7" t="s">
        <v>392</v>
      </c>
      <c r="D618" s="7">
        <v>19.905</v>
      </c>
      <c r="E618" s="7">
        <v>19.922</v>
      </c>
      <c r="F618" s="7">
        <v>19.91</v>
      </c>
      <c r="G618" s="7">
        <v>19.932</v>
      </c>
      <c r="H618" s="7">
        <v>19.949</v>
      </c>
      <c r="I618" s="7">
        <v>20.038</v>
      </c>
      <c r="J618" s="7">
        <v>20.327</v>
      </c>
      <c r="K618" s="7">
        <v>20.062</v>
      </c>
      <c r="L618" s="7">
        <v>20.443</v>
      </c>
      <c r="M618" s="7">
        <v>20.088</v>
      </c>
      <c r="N618" s="7">
        <v>19.986</v>
      </c>
      <c r="O618" s="7">
        <v>19.948</v>
      </c>
    </row>
    <row r="619" ht="14.25" customHeight="1">
      <c r="A619" s="7" t="s">
        <v>178</v>
      </c>
      <c r="B619" s="7" t="s">
        <v>30</v>
      </c>
      <c r="C619" s="7" t="s">
        <v>392</v>
      </c>
      <c r="D619" s="7">
        <v>19.905</v>
      </c>
      <c r="E619" s="7">
        <v>19.922</v>
      </c>
      <c r="F619" s="7">
        <v>19.91</v>
      </c>
      <c r="G619" s="7">
        <v>19.932</v>
      </c>
      <c r="H619" s="7">
        <v>19.949</v>
      </c>
      <c r="I619" s="7">
        <v>20.038</v>
      </c>
      <c r="J619" s="7">
        <v>20.327</v>
      </c>
      <c r="K619" s="7">
        <v>20.062</v>
      </c>
      <c r="L619" s="7">
        <v>20.443</v>
      </c>
      <c r="M619" s="7">
        <v>20.088</v>
      </c>
      <c r="N619" s="7">
        <v>19.986</v>
      </c>
      <c r="O619" s="7">
        <v>19.948</v>
      </c>
    </row>
    <row r="620" ht="14.25" customHeight="1">
      <c r="A620" s="7" t="s">
        <v>192</v>
      </c>
      <c r="B620" s="7" t="s">
        <v>30</v>
      </c>
      <c r="C620" s="7" t="s">
        <v>392</v>
      </c>
      <c r="D620" s="7">
        <v>19.905</v>
      </c>
      <c r="E620" s="7">
        <v>19.922</v>
      </c>
      <c r="F620" s="7">
        <v>19.91</v>
      </c>
      <c r="G620" s="7">
        <v>19.932</v>
      </c>
      <c r="H620" s="7">
        <v>19.949</v>
      </c>
      <c r="I620" s="7">
        <v>20.038</v>
      </c>
      <c r="J620" s="7">
        <v>20.327</v>
      </c>
      <c r="K620" s="7">
        <v>20.062</v>
      </c>
      <c r="L620" s="7">
        <v>20.443</v>
      </c>
      <c r="M620" s="7">
        <v>20.088</v>
      </c>
      <c r="N620" s="7">
        <v>19.986</v>
      </c>
      <c r="O620" s="7">
        <v>19.948</v>
      </c>
    </row>
    <row r="621" ht="14.25" customHeight="1">
      <c r="A621" s="7" t="s">
        <v>202</v>
      </c>
      <c r="B621" s="7" t="s">
        <v>30</v>
      </c>
      <c r="C621" s="7" t="s">
        <v>392</v>
      </c>
      <c r="D621" s="7">
        <v>19.905</v>
      </c>
      <c r="E621" s="7">
        <v>19.922</v>
      </c>
      <c r="F621" s="7">
        <v>19.91</v>
      </c>
      <c r="G621" s="7">
        <v>19.932</v>
      </c>
      <c r="H621" s="7">
        <v>19.949</v>
      </c>
      <c r="I621" s="7">
        <v>20.038</v>
      </c>
      <c r="J621" s="7">
        <v>20.327</v>
      </c>
      <c r="K621" s="7">
        <v>20.062</v>
      </c>
      <c r="L621" s="7">
        <v>20.443</v>
      </c>
      <c r="M621" s="7">
        <v>20.088</v>
      </c>
      <c r="N621" s="7">
        <v>19.986</v>
      </c>
      <c r="O621" s="7">
        <v>19.948</v>
      </c>
    </row>
    <row r="622" ht="14.25" customHeight="1">
      <c r="A622" s="7" t="s">
        <v>221</v>
      </c>
      <c r="B622" s="7" t="s">
        <v>30</v>
      </c>
      <c r="C622" s="7" t="s">
        <v>392</v>
      </c>
      <c r="D622" s="7">
        <v>19.905</v>
      </c>
      <c r="E622" s="7">
        <v>19.922</v>
      </c>
      <c r="F622" s="7">
        <v>19.91</v>
      </c>
      <c r="G622" s="7">
        <v>19.932</v>
      </c>
      <c r="H622" s="7">
        <v>19.949</v>
      </c>
      <c r="I622" s="7">
        <v>20.038</v>
      </c>
      <c r="J622" s="7">
        <v>20.327</v>
      </c>
      <c r="K622" s="7">
        <v>20.062</v>
      </c>
      <c r="L622" s="7">
        <v>20.443</v>
      </c>
      <c r="M622" s="7">
        <v>20.088</v>
      </c>
      <c r="N622" s="7">
        <v>19.986</v>
      </c>
      <c r="O622" s="7">
        <v>19.948</v>
      </c>
    </row>
    <row r="623" ht="14.25" customHeight="1">
      <c r="A623" s="7" t="s">
        <v>235</v>
      </c>
      <c r="B623" s="7" t="s">
        <v>30</v>
      </c>
      <c r="C623" s="7" t="s">
        <v>392</v>
      </c>
      <c r="D623" s="7">
        <v>19.905</v>
      </c>
      <c r="E623" s="7">
        <v>19.922</v>
      </c>
      <c r="F623" s="7">
        <v>19.91</v>
      </c>
      <c r="G623" s="7">
        <v>19.932</v>
      </c>
      <c r="H623" s="7">
        <v>19.949</v>
      </c>
      <c r="I623" s="7">
        <v>20.038</v>
      </c>
      <c r="J623" s="7">
        <v>20.327</v>
      </c>
      <c r="K623" s="7">
        <v>20.062</v>
      </c>
      <c r="L623" s="7">
        <v>20.443</v>
      </c>
      <c r="M623" s="7">
        <v>20.088</v>
      </c>
      <c r="N623" s="7">
        <v>19.986</v>
      </c>
      <c r="O623" s="7">
        <v>19.948</v>
      </c>
    </row>
    <row r="624" ht="14.25" customHeight="1">
      <c r="A624" s="7" t="s">
        <v>247</v>
      </c>
      <c r="B624" s="7" t="s">
        <v>30</v>
      </c>
      <c r="C624" s="7" t="s">
        <v>392</v>
      </c>
      <c r="D624" s="7">
        <v>19.905</v>
      </c>
      <c r="E624" s="7">
        <v>19.922</v>
      </c>
      <c r="F624" s="7">
        <v>19.91</v>
      </c>
      <c r="G624" s="7">
        <v>19.932</v>
      </c>
      <c r="H624" s="7">
        <v>19.949</v>
      </c>
      <c r="I624" s="7">
        <v>20.038</v>
      </c>
      <c r="J624" s="7">
        <v>20.327</v>
      </c>
      <c r="K624" s="7">
        <v>20.062</v>
      </c>
      <c r="L624" s="7">
        <v>20.443</v>
      </c>
      <c r="M624" s="7">
        <v>20.088</v>
      </c>
      <c r="N624" s="7">
        <v>19.986</v>
      </c>
      <c r="O624" s="7">
        <v>19.948</v>
      </c>
    </row>
    <row r="625" ht="14.25" customHeight="1">
      <c r="A625" s="7" t="s">
        <v>259</v>
      </c>
      <c r="B625" s="7" t="s">
        <v>30</v>
      </c>
      <c r="C625" s="7" t="s">
        <v>392</v>
      </c>
      <c r="D625" s="7">
        <v>19.905</v>
      </c>
      <c r="E625" s="7">
        <v>19.922</v>
      </c>
      <c r="F625" s="7">
        <v>19.91</v>
      </c>
      <c r="G625" s="7">
        <v>19.932</v>
      </c>
      <c r="H625" s="7">
        <v>19.949</v>
      </c>
      <c r="I625" s="7">
        <v>20.038</v>
      </c>
      <c r="J625" s="7">
        <v>20.327</v>
      </c>
      <c r="K625" s="7">
        <v>20.062</v>
      </c>
      <c r="L625" s="7">
        <v>20.443</v>
      </c>
      <c r="M625" s="7">
        <v>20.088</v>
      </c>
      <c r="N625" s="7">
        <v>19.986</v>
      </c>
      <c r="O625" s="7">
        <v>19.948</v>
      </c>
    </row>
    <row r="626" ht="14.25" customHeight="1">
      <c r="A626" s="92" t="s">
        <v>271</v>
      </c>
      <c r="B626" s="7" t="s">
        <v>30</v>
      </c>
      <c r="C626" s="7" t="s">
        <v>392</v>
      </c>
      <c r="D626" s="7">
        <v>19.905</v>
      </c>
      <c r="E626" s="7">
        <v>19.922</v>
      </c>
      <c r="F626" s="7">
        <v>19.91</v>
      </c>
      <c r="G626" s="7">
        <v>19.932</v>
      </c>
      <c r="H626" s="7">
        <v>19.949</v>
      </c>
      <c r="I626" s="7">
        <v>20.038</v>
      </c>
      <c r="J626" s="7">
        <v>20.327</v>
      </c>
      <c r="K626" s="7">
        <v>20.062</v>
      </c>
      <c r="L626" s="7">
        <v>20.443</v>
      </c>
      <c r="M626" s="7">
        <v>20.088</v>
      </c>
      <c r="N626" s="7">
        <v>19.986</v>
      </c>
      <c r="O626" s="7">
        <v>19.948</v>
      </c>
    </row>
    <row r="627" ht="14.25" customHeight="1">
      <c r="A627" s="7" t="s">
        <v>300</v>
      </c>
      <c r="B627" s="7" t="s">
        <v>30</v>
      </c>
      <c r="C627" s="7" t="s">
        <v>392</v>
      </c>
      <c r="D627" s="7">
        <v>19.905</v>
      </c>
      <c r="E627" s="7">
        <v>19.922</v>
      </c>
      <c r="F627" s="7">
        <v>19.91</v>
      </c>
      <c r="G627" s="7">
        <v>19.932</v>
      </c>
      <c r="H627" s="7">
        <v>19.949</v>
      </c>
      <c r="I627" s="7">
        <v>20.038</v>
      </c>
      <c r="J627" s="7">
        <v>20.327</v>
      </c>
      <c r="K627" s="7">
        <v>20.062</v>
      </c>
      <c r="L627" s="7">
        <v>20.443</v>
      </c>
      <c r="M627" s="7">
        <v>20.088</v>
      </c>
      <c r="N627" s="7">
        <v>19.986</v>
      </c>
      <c r="O627" s="7">
        <v>19.948</v>
      </c>
    </row>
    <row r="628" ht="14.25" customHeight="1">
      <c r="A628" s="7" t="s">
        <v>316</v>
      </c>
      <c r="B628" s="7" t="s">
        <v>30</v>
      </c>
      <c r="C628" s="7" t="s">
        <v>392</v>
      </c>
      <c r="D628" s="7">
        <v>19.905</v>
      </c>
      <c r="E628" s="7">
        <v>19.922</v>
      </c>
      <c r="F628" s="7">
        <v>19.91</v>
      </c>
      <c r="G628" s="7">
        <v>19.932</v>
      </c>
      <c r="H628" s="7">
        <v>19.949</v>
      </c>
      <c r="I628" s="7">
        <v>20.038</v>
      </c>
      <c r="J628" s="7">
        <v>20.327</v>
      </c>
      <c r="K628" s="7">
        <v>20.062</v>
      </c>
      <c r="L628" s="7">
        <v>20.443</v>
      </c>
      <c r="M628" s="7">
        <v>20.088</v>
      </c>
      <c r="N628" s="7">
        <v>19.986</v>
      </c>
      <c r="O628" s="7">
        <v>19.948</v>
      </c>
    </row>
    <row r="629" ht="14.25" customHeight="1">
      <c r="A629" s="7" t="s">
        <v>328</v>
      </c>
      <c r="B629" s="7" t="s">
        <v>30</v>
      </c>
      <c r="C629" s="7" t="s">
        <v>392</v>
      </c>
      <c r="D629" s="7">
        <v>19.905</v>
      </c>
      <c r="E629" s="7">
        <v>19.922</v>
      </c>
      <c r="F629" s="7">
        <v>19.91</v>
      </c>
      <c r="G629" s="7">
        <v>19.932</v>
      </c>
      <c r="H629" s="7">
        <v>19.949</v>
      </c>
      <c r="I629" s="7">
        <v>20.038</v>
      </c>
      <c r="J629" s="7">
        <v>20.327</v>
      </c>
      <c r="K629" s="7">
        <v>20.062</v>
      </c>
      <c r="L629" s="7">
        <v>20.443</v>
      </c>
      <c r="M629" s="7">
        <v>20.088</v>
      </c>
      <c r="N629" s="7">
        <v>19.986</v>
      </c>
      <c r="O629" s="7">
        <v>19.948</v>
      </c>
    </row>
    <row r="630" ht="14.25" customHeight="1">
      <c r="A630" s="92" t="s">
        <v>284</v>
      </c>
      <c r="B630" s="7" t="s">
        <v>30</v>
      </c>
      <c r="C630" s="7" t="s">
        <v>392</v>
      </c>
      <c r="D630" s="7">
        <v>19.905</v>
      </c>
      <c r="E630" s="7">
        <v>19.922</v>
      </c>
      <c r="F630" s="7">
        <v>19.91</v>
      </c>
      <c r="G630" s="7">
        <v>19.932</v>
      </c>
      <c r="H630" s="7">
        <v>19.949</v>
      </c>
      <c r="I630" s="7">
        <v>20.038</v>
      </c>
      <c r="J630" s="7">
        <v>20.327</v>
      </c>
      <c r="K630" s="7">
        <v>20.062</v>
      </c>
      <c r="L630" s="7">
        <v>20.443</v>
      </c>
      <c r="M630" s="7">
        <v>20.088</v>
      </c>
      <c r="N630" s="7">
        <v>19.986</v>
      </c>
      <c r="O630" s="7">
        <v>19.948</v>
      </c>
    </row>
    <row r="631" ht="14.25" customHeight="1">
      <c r="A631" s="7" t="s">
        <v>344</v>
      </c>
      <c r="B631" s="7" t="s">
        <v>30</v>
      </c>
      <c r="C631" s="7" t="s">
        <v>392</v>
      </c>
      <c r="D631" s="7">
        <v>10.56</v>
      </c>
      <c r="E631" s="7">
        <v>10.42</v>
      </c>
      <c r="F631" s="7">
        <v>11.49</v>
      </c>
      <c r="G631" s="7">
        <v>13.19</v>
      </c>
      <c r="H631" s="7">
        <v>16.48</v>
      </c>
      <c r="I631" s="7">
        <v>19.37</v>
      </c>
      <c r="J631" s="7">
        <v>22.14</v>
      </c>
      <c r="K631" s="7">
        <v>24.19</v>
      </c>
      <c r="L631" s="7">
        <v>21.68</v>
      </c>
      <c r="M631" s="7">
        <v>17.4</v>
      </c>
      <c r="N631" s="7">
        <v>14.34</v>
      </c>
      <c r="O631" s="7">
        <v>11.52</v>
      </c>
    </row>
    <row r="632" ht="14.25" customHeight="1">
      <c r="A632" s="8" t="s">
        <v>143</v>
      </c>
      <c r="B632" s="8" t="s">
        <v>34</v>
      </c>
      <c r="C632" s="8" t="s">
        <v>393</v>
      </c>
      <c r="D632" s="8">
        <v>20.0</v>
      </c>
      <c r="E632" s="8">
        <v>19.93</v>
      </c>
      <c r="F632" s="8">
        <v>20.11</v>
      </c>
      <c r="G632" s="8">
        <v>20.26</v>
      </c>
      <c r="H632" s="8">
        <v>20.49</v>
      </c>
      <c r="I632" s="8">
        <v>22.89</v>
      </c>
      <c r="J632" s="8">
        <v>23.33</v>
      </c>
      <c r="K632" s="8">
        <v>23.44</v>
      </c>
      <c r="L632" s="8">
        <v>23.36</v>
      </c>
      <c r="M632" s="8">
        <v>21.0</v>
      </c>
      <c r="N632" s="8">
        <v>20.52</v>
      </c>
      <c r="O632" s="8">
        <v>20.17</v>
      </c>
    </row>
    <row r="633" ht="14.25" customHeight="1">
      <c r="A633" s="8" t="s">
        <v>230</v>
      </c>
      <c r="B633" s="8" t="s">
        <v>34</v>
      </c>
      <c r="C633" s="8" t="s">
        <v>393</v>
      </c>
      <c r="D633" s="8">
        <v>19.99</v>
      </c>
      <c r="E633" s="8">
        <v>19.92</v>
      </c>
      <c r="F633" s="8">
        <v>20.1</v>
      </c>
      <c r="G633" s="8">
        <v>20.24</v>
      </c>
      <c r="H633" s="8">
        <v>20.48</v>
      </c>
      <c r="I633" s="8">
        <v>22.81</v>
      </c>
      <c r="J633" s="8">
        <v>23.29</v>
      </c>
      <c r="K633" s="8">
        <v>23.4</v>
      </c>
      <c r="L633" s="8">
        <v>23.33</v>
      </c>
      <c r="M633" s="8">
        <v>21.03</v>
      </c>
      <c r="N633" s="8">
        <v>20.52</v>
      </c>
      <c r="O633" s="8">
        <v>20.17</v>
      </c>
    </row>
    <row r="634" ht="14.25" customHeight="1">
      <c r="A634" s="8" t="s">
        <v>159</v>
      </c>
      <c r="B634" s="8" t="s">
        <v>34</v>
      </c>
      <c r="C634" s="8" t="s">
        <v>393</v>
      </c>
      <c r="D634" s="8"/>
      <c r="E634" s="8"/>
      <c r="F634" s="8"/>
      <c r="G634" s="8"/>
      <c r="H634" s="8"/>
      <c r="I634" s="8"/>
      <c r="J634" s="8"/>
      <c r="K634" s="8"/>
      <c r="L634" s="8"/>
      <c r="M634" s="8"/>
      <c r="N634" s="8"/>
      <c r="O634" s="8"/>
    </row>
    <row r="635" ht="14.25" customHeight="1">
      <c r="A635" s="8" t="s">
        <v>178</v>
      </c>
      <c r="B635" s="8" t="s">
        <v>34</v>
      </c>
      <c r="C635" s="8" t="s">
        <v>393</v>
      </c>
      <c r="D635" s="8">
        <v>20.62</v>
      </c>
      <c r="E635" s="8">
        <v>20.59</v>
      </c>
      <c r="F635" s="8">
        <v>20.64</v>
      </c>
      <c r="G635" s="8">
        <v>20.69</v>
      </c>
      <c r="H635" s="8">
        <v>20.77</v>
      </c>
      <c r="I635" s="8">
        <v>23.05</v>
      </c>
      <c r="J635" s="8">
        <v>23.41</v>
      </c>
      <c r="K635" s="8">
        <v>23.48</v>
      </c>
      <c r="L635" s="8">
        <v>23.48</v>
      </c>
      <c r="M635" s="8">
        <v>21.19</v>
      </c>
      <c r="N635" s="8">
        <v>20.87</v>
      </c>
      <c r="O635" s="8">
        <v>20.71</v>
      </c>
    </row>
    <row r="636" ht="14.25" customHeight="1">
      <c r="A636" s="8" t="s">
        <v>192</v>
      </c>
      <c r="B636" s="8" t="s">
        <v>34</v>
      </c>
      <c r="C636" s="8" t="s">
        <v>393</v>
      </c>
      <c r="D636" s="8"/>
      <c r="E636" s="8"/>
      <c r="F636" s="8"/>
      <c r="G636" s="8"/>
      <c r="H636" s="8"/>
      <c r="I636" s="8"/>
      <c r="J636" s="8"/>
      <c r="K636" s="8"/>
      <c r="L636" s="8"/>
      <c r="M636" s="8"/>
      <c r="N636" s="8"/>
      <c r="O636" s="8"/>
    </row>
    <row r="637" ht="14.25" customHeight="1">
      <c r="A637" s="8" t="s">
        <v>202</v>
      </c>
      <c r="B637" s="8" t="s">
        <v>34</v>
      </c>
      <c r="C637" s="8" t="s">
        <v>393</v>
      </c>
      <c r="D637" s="8">
        <v>20.35</v>
      </c>
      <c r="E637" s="8">
        <v>20.3</v>
      </c>
      <c r="F637" s="8">
        <v>20.41</v>
      </c>
      <c r="G637" s="8">
        <v>20.49</v>
      </c>
      <c r="H637" s="8">
        <v>20.64</v>
      </c>
      <c r="I637" s="8">
        <v>22.9</v>
      </c>
      <c r="J637" s="8">
        <v>23.33</v>
      </c>
      <c r="K637" s="8">
        <v>23.43</v>
      </c>
      <c r="L637" s="8">
        <v>23.4</v>
      </c>
      <c r="M637" s="8">
        <v>21.14</v>
      </c>
      <c r="N637" s="8">
        <v>20.72</v>
      </c>
      <c r="O637" s="8">
        <v>20.48</v>
      </c>
    </row>
    <row r="638" ht="14.25" customHeight="1">
      <c r="A638" s="8" t="s">
        <v>221</v>
      </c>
      <c r="B638" s="8" t="s">
        <v>34</v>
      </c>
      <c r="C638" s="8" t="s">
        <v>393</v>
      </c>
      <c r="D638" s="8">
        <v>19.99</v>
      </c>
      <c r="E638" s="8">
        <v>19.92</v>
      </c>
      <c r="F638" s="8">
        <v>20.1</v>
      </c>
      <c r="G638" s="8">
        <v>20.24</v>
      </c>
      <c r="H638" s="8">
        <v>20.48</v>
      </c>
      <c r="I638" s="8">
        <v>22.81</v>
      </c>
      <c r="J638" s="8">
        <v>23.29</v>
      </c>
      <c r="K638" s="8">
        <v>23.4</v>
      </c>
      <c r="L638" s="8">
        <v>23.33</v>
      </c>
      <c r="M638" s="8">
        <v>21.03</v>
      </c>
      <c r="N638" s="8">
        <v>20.52</v>
      </c>
      <c r="O638" s="8">
        <v>20.17</v>
      </c>
    </row>
    <row r="639" ht="14.25" customHeight="1">
      <c r="A639" s="8" t="s">
        <v>235</v>
      </c>
      <c r="B639" s="8" t="s">
        <v>34</v>
      </c>
      <c r="C639" s="8" t="s">
        <v>393</v>
      </c>
      <c r="D639" s="8">
        <v>20.12</v>
      </c>
      <c r="E639" s="8">
        <v>20.07</v>
      </c>
      <c r="F639" s="8">
        <v>20.22</v>
      </c>
      <c r="G639" s="8">
        <v>20.34</v>
      </c>
      <c r="H639" s="8">
        <v>20.54</v>
      </c>
      <c r="I639" s="8">
        <v>21.58</v>
      </c>
      <c r="J639" s="8">
        <v>21.84</v>
      </c>
      <c r="K639" s="8">
        <v>21.91</v>
      </c>
      <c r="L639" s="8">
        <v>21.84</v>
      </c>
      <c r="M639" s="8">
        <v>20.85</v>
      </c>
      <c r="N639" s="8">
        <v>20.53</v>
      </c>
      <c r="O639" s="8">
        <v>20.26</v>
      </c>
    </row>
    <row r="640" ht="14.25" customHeight="1">
      <c r="A640" s="8" t="s">
        <v>247</v>
      </c>
      <c r="B640" s="8" t="s">
        <v>34</v>
      </c>
      <c r="C640" s="8" t="s">
        <v>393</v>
      </c>
      <c r="D640" s="8">
        <v>20.48</v>
      </c>
      <c r="E640" s="8">
        <v>20.43</v>
      </c>
      <c r="F640" s="8">
        <v>20.52</v>
      </c>
      <c r="G640" s="8">
        <v>20.59</v>
      </c>
      <c r="H640" s="8">
        <v>20.71</v>
      </c>
      <c r="I640" s="8">
        <v>23.01</v>
      </c>
      <c r="J640" s="8">
        <v>23.39</v>
      </c>
      <c r="K640" s="8">
        <v>23.47</v>
      </c>
      <c r="L640" s="8">
        <v>23.45</v>
      </c>
      <c r="M640" s="8">
        <v>21.15</v>
      </c>
      <c r="N640" s="8">
        <v>20.79</v>
      </c>
      <c r="O640" s="8">
        <v>20.58</v>
      </c>
    </row>
    <row r="641" ht="14.25" customHeight="1">
      <c r="A641" s="8" t="s">
        <v>259</v>
      </c>
      <c r="B641" s="8" t="s">
        <v>34</v>
      </c>
      <c r="C641" s="8" t="s">
        <v>393</v>
      </c>
      <c r="D641" s="8">
        <v>19.55</v>
      </c>
      <c r="E641" s="8">
        <v>19.46</v>
      </c>
      <c r="F641" s="8">
        <v>19.73</v>
      </c>
      <c r="G641" s="8">
        <v>19.96</v>
      </c>
      <c r="H641" s="8">
        <v>20.31</v>
      </c>
      <c r="I641" s="8">
        <v>22.79</v>
      </c>
      <c r="J641" s="8">
        <v>23.29</v>
      </c>
      <c r="K641" s="8">
        <v>23.42</v>
      </c>
      <c r="L641" s="8">
        <v>23.29</v>
      </c>
      <c r="M641" s="8">
        <v>20.87</v>
      </c>
      <c r="N641" s="8">
        <v>20.28</v>
      </c>
      <c r="O641" s="8">
        <v>19.79</v>
      </c>
    </row>
    <row r="642" ht="14.25" customHeight="1">
      <c r="A642" s="93" t="s">
        <v>271</v>
      </c>
      <c r="B642" s="8" t="s">
        <v>34</v>
      </c>
      <c r="C642" s="8" t="s">
        <v>393</v>
      </c>
      <c r="D642" s="8">
        <v>20.5</v>
      </c>
      <c r="E642" s="8">
        <v>20.46</v>
      </c>
      <c r="F642" s="8">
        <v>20.54</v>
      </c>
      <c r="G642" s="8">
        <v>20.61</v>
      </c>
      <c r="H642" s="8">
        <v>20.72</v>
      </c>
      <c r="I642" s="8">
        <v>23.01</v>
      </c>
      <c r="J642" s="8">
        <v>23.39</v>
      </c>
      <c r="K642" s="8">
        <v>23.47</v>
      </c>
      <c r="L642" s="8">
        <v>23.46</v>
      </c>
      <c r="M642" s="8">
        <v>21.16</v>
      </c>
      <c r="N642" s="8">
        <v>20.8</v>
      </c>
      <c r="O642" s="8">
        <v>20.61</v>
      </c>
    </row>
    <row r="643" ht="14.25" customHeight="1">
      <c r="A643" s="8" t="s">
        <v>300</v>
      </c>
      <c r="B643" s="8" t="s">
        <v>34</v>
      </c>
      <c r="C643" s="8" t="s">
        <v>393</v>
      </c>
      <c r="D643" s="8">
        <v>20.62</v>
      </c>
      <c r="E643" s="8">
        <v>20.59</v>
      </c>
      <c r="F643" s="8">
        <v>20.64</v>
      </c>
      <c r="G643" s="8">
        <v>20.69</v>
      </c>
      <c r="H643" s="8">
        <v>20.77</v>
      </c>
      <c r="I643" s="8">
        <v>23.05</v>
      </c>
      <c r="J643" s="8">
        <v>23.41</v>
      </c>
      <c r="K643" s="8">
        <v>23.48</v>
      </c>
      <c r="L643" s="8">
        <v>23.48</v>
      </c>
      <c r="M643" s="8">
        <v>21.19</v>
      </c>
      <c r="N643" s="8">
        <v>20.87</v>
      </c>
      <c r="O643" s="8">
        <v>20.71</v>
      </c>
    </row>
    <row r="644" ht="14.25" customHeight="1">
      <c r="A644" s="8" t="s">
        <v>316</v>
      </c>
      <c r="B644" s="8" t="s">
        <v>34</v>
      </c>
      <c r="C644" s="8" t="s">
        <v>393</v>
      </c>
      <c r="D644" s="8">
        <v>20.03</v>
      </c>
      <c r="E644" s="8">
        <v>19.97</v>
      </c>
      <c r="F644" s="8">
        <v>20.15</v>
      </c>
      <c r="G644" s="8">
        <v>20.28</v>
      </c>
      <c r="H644" s="8">
        <v>20.5</v>
      </c>
      <c r="I644" s="8">
        <v>20.73</v>
      </c>
      <c r="J644" s="8">
        <v>20.87</v>
      </c>
      <c r="K644" s="8">
        <v>20.92</v>
      </c>
      <c r="L644" s="8">
        <v>20.83</v>
      </c>
      <c r="M644" s="8">
        <v>20.66</v>
      </c>
      <c r="N644" s="8">
        <v>20.44</v>
      </c>
      <c r="O644" s="8">
        <v>20.17</v>
      </c>
    </row>
    <row r="645" ht="14.25" customHeight="1">
      <c r="A645" s="8" t="s">
        <v>328</v>
      </c>
      <c r="B645" s="8" t="s">
        <v>34</v>
      </c>
      <c r="C645" s="8" t="s">
        <v>393</v>
      </c>
      <c r="D645" s="8">
        <v>19.58</v>
      </c>
      <c r="E645" s="8">
        <v>19.45</v>
      </c>
      <c r="F645" s="8">
        <v>19.66</v>
      </c>
      <c r="G645" s="8">
        <v>19.86</v>
      </c>
      <c r="H645" s="8">
        <v>20.19</v>
      </c>
      <c r="I645" s="8">
        <v>22.4</v>
      </c>
      <c r="J645" s="8">
        <v>23.07</v>
      </c>
      <c r="K645" s="8">
        <v>23.28</v>
      </c>
      <c r="L645" s="8">
        <v>23.21</v>
      </c>
      <c r="M645" s="8">
        <v>21.07</v>
      </c>
      <c r="N645" s="8">
        <v>20.38</v>
      </c>
      <c r="O645" s="8">
        <v>19.87</v>
      </c>
    </row>
    <row r="646" ht="14.25" customHeight="1">
      <c r="A646" s="93" t="s">
        <v>284</v>
      </c>
      <c r="B646" s="8" t="s">
        <v>34</v>
      </c>
      <c r="C646" s="8" t="s">
        <v>393</v>
      </c>
      <c r="D646" s="8">
        <v>20.36</v>
      </c>
      <c r="E646" s="8">
        <v>20.31</v>
      </c>
      <c r="F646" s="8">
        <v>20.42</v>
      </c>
      <c r="G646" s="8">
        <v>20.51</v>
      </c>
      <c r="H646" s="8">
        <v>20.65</v>
      </c>
      <c r="I646" s="8">
        <v>22.98</v>
      </c>
      <c r="J646" s="8">
        <v>23.37</v>
      </c>
      <c r="K646" s="8">
        <v>23.46</v>
      </c>
      <c r="L646" s="8">
        <v>23.43</v>
      </c>
      <c r="M646" s="8">
        <v>21.11</v>
      </c>
      <c r="N646" s="8">
        <v>20.72</v>
      </c>
      <c r="O646" s="8">
        <v>20.49</v>
      </c>
    </row>
    <row r="647" ht="14.25" customHeight="1">
      <c r="A647" s="8" t="s">
        <v>344</v>
      </c>
      <c r="B647" s="8" t="s">
        <v>34</v>
      </c>
      <c r="C647" s="8" t="s">
        <v>393</v>
      </c>
      <c r="D647" s="8">
        <v>12.74</v>
      </c>
      <c r="E647" s="8">
        <v>12.67</v>
      </c>
      <c r="F647" s="8">
        <v>12.7</v>
      </c>
      <c r="G647" s="8">
        <v>12.74</v>
      </c>
      <c r="H647" s="8">
        <v>16.14</v>
      </c>
      <c r="I647" s="8">
        <v>21.0</v>
      </c>
      <c r="J647" s="8">
        <v>23.32</v>
      </c>
      <c r="K647" s="8">
        <v>23.64</v>
      </c>
      <c r="L647" s="8">
        <v>19.96</v>
      </c>
      <c r="M647" s="8">
        <v>14.91</v>
      </c>
      <c r="N647" s="8">
        <v>13.22</v>
      </c>
      <c r="O647" s="8">
        <v>12.88</v>
      </c>
    </row>
    <row r="648" ht="14.25" customHeight="1">
      <c r="A648" s="7" t="s">
        <v>143</v>
      </c>
      <c r="B648" s="7" t="s">
        <v>38</v>
      </c>
      <c r="C648" s="7" t="s">
        <v>393</v>
      </c>
      <c r="D648" s="7">
        <v>20.0</v>
      </c>
      <c r="E648" s="7">
        <v>19.93</v>
      </c>
      <c r="F648" s="7">
        <v>20.11</v>
      </c>
      <c r="G648" s="7">
        <v>20.26</v>
      </c>
      <c r="H648" s="7">
        <v>20.49</v>
      </c>
      <c r="I648" s="7">
        <v>22.89</v>
      </c>
      <c r="J648" s="7">
        <v>23.33</v>
      </c>
      <c r="K648" s="7">
        <v>23.44</v>
      </c>
      <c r="L648" s="7">
        <v>23.36</v>
      </c>
      <c r="M648" s="7">
        <v>21.0</v>
      </c>
      <c r="N648" s="7">
        <v>20.52</v>
      </c>
      <c r="O648" s="7">
        <v>20.17</v>
      </c>
    </row>
    <row r="649" ht="14.25" customHeight="1">
      <c r="A649" s="7" t="s">
        <v>230</v>
      </c>
      <c r="B649" s="7" t="s">
        <v>38</v>
      </c>
      <c r="C649" s="7" t="s">
        <v>393</v>
      </c>
      <c r="D649" s="7">
        <v>20.31</v>
      </c>
      <c r="E649" s="7">
        <v>20.22</v>
      </c>
      <c r="F649" s="7">
        <v>20.3</v>
      </c>
      <c r="G649" s="7">
        <v>20.38</v>
      </c>
      <c r="H649" s="7">
        <v>20.51</v>
      </c>
      <c r="I649" s="7">
        <v>22.79</v>
      </c>
      <c r="J649" s="7">
        <v>23.24</v>
      </c>
      <c r="K649" s="7">
        <v>23.36</v>
      </c>
      <c r="L649" s="7">
        <v>23.36</v>
      </c>
      <c r="M649" s="7">
        <v>21.12</v>
      </c>
      <c r="N649" s="7">
        <v>20.71</v>
      </c>
      <c r="O649" s="7">
        <v>20.46</v>
      </c>
    </row>
    <row r="650" ht="14.25" customHeight="1">
      <c r="A650" s="7" t="s">
        <v>159</v>
      </c>
      <c r="B650" s="7" t="s">
        <v>38</v>
      </c>
      <c r="C650" s="7" t="s">
        <v>393</v>
      </c>
      <c r="D650" s="7"/>
      <c r="E650" s="7"/>
      <c r="F650" s="7"/>
      <c r="G650" s="7"/>
      <c r="H650" s="7"/>
      <c r="I650" s="7"/>
      <c r="J650" s="7"/>
      <c r="K650" s="7"/>
      <c r="L650" s="7"/>
      <c r="M650" s="7"/>
      <c r="N650" s="7"/>
      <c r="O650" s="7"/>
    </row>
    <row r="651" ht="14.25" customHeight="1">
      <c r="A651" s="7" t="s">
        <v>178</v>
      </c>
      <c r="B651" s="7" t="s">
        <v>38</v>
      </c>
      <c r="C651" s="7" t="s">
        <v>393</v>
      </c>
      <c r="D651" s="8">
        <v>20.62</v>
      </c>
      <c r="E651" s="8">
        <v>20.59</v>
      </c>
      <c r="F651" s="8">
        <v>20.64</v>
      </c>
      <c r="G651" s="8">
        <v>20.69</v>
      </c>
      <c r="H651" s="8">
        <v>20.77</v>
      </c>
      <c r="I651" s="8">
        <v>23.05</v>
      </c>
      <c r="J651" s="8">
        <v>23.41</v>
      </c>
      <c r="K651" s="8">
        <v>23.48</v>
      </c>
      <c r="L651" s="8">
        <v>23.48</v>
      </c>
      <c r="M651" s="8">
        <v>21.19</v>
      </c>
      <c r="N651" s="8">
        <v>20.87</v>
      </c>
      <c r="O651" s="8">
        <v>20.71</v>
      </c>
    </row>
    <row r="652" ht="14.25" customHeight="1">
      <c r="A652" s="7" t="s">
        <v>192</v>
      </c>
      <c r="B652" s="7" t="s">
        <v>38</v>
      </c>
      <c r="C652" s="7" t="s">
        <v>393</v>
      </c>
      <c r="D652" s="7"/>
      <c r="E652" s="7"/>
      <c r="F652" s="7"/>
      <c r="G652" s="7"/>
      <c r="H652" s="7"/>
      <c r="I652" s="7"/>
      <c r="J652" s="7"/>
      <c r="K652" s="7"/>
      <c r="L652" s="7"/>
      <c r="M652" s="7"/>
      <c r="N652" s="7"/>
      <c r="O652" s="7"/>
    </row>
    <row r="653" ht="14.25" customHeight="1">
      <c r="A653" s="7" t="s">
        <v>202</v>
      </c>
      <c r="B653" s="7" t="s">
        <v>38</v>
      </c>
      <c r="C653" s="7" t="s">
        <v>393</v>
      </c>
      <c r="D653" s="7">
        <v>20.35</v>
      </c>
      <c r="E653" s="7">
        <v>20.3</v>
      </c>
      <c r="F653" s="7">
        <v>20.41</v>
      </c>
      <c r="G653" s="7">
        <v>20.49</v>
      </c>
      <c r="H653" s="7">
        <v>20.64</v>
      </c>
      <c r="I653" s="7">
        <v>22.9</v>
      </c>
      <c r="J653" s="7">
        <v>23.33</v>
      </c>
      <c r="K653" s="7">
        <v>23.43</v>
      </c>
      <c r="L653" s="7">
        <v>23.4</v>
      </c>
      <c r="M653" s="7">
        <v>21.14</v>
      </c>
      <c r="N653" s="7">
        <v>20.72</v>
      </c>
      <c r="O653" s="7">
        <v>20.48</v>
      </c>
    </row>
    <row r="654" ht="14.25" customHeight="1">
      <c r="A654" s="7" t="s">
        <v>221</v>
      </c>
      <c r="B654" s="7" t="s">
        <v>38</v>
      </c>
      <c r="C654" s="7" t="s">
        <v>393</v>
      </c>
      <c r="D654" s="7">
        <v>20.31</v>
      </c>
      <c r="E654" s="7">
        <v>20.22</v>
      </c>
      <c r="F654" s="7">
        <v>20.3</v>
      </c>
      <c r="G654" s="7">
        <v>20.38</v>
      </c>
      <c r="H654" s="7">
        <v>20.51</v>
      </c>
      <c r="I654" s="7">
        <v>22.79</v>
      </c>
      <c r="J654" s="7">
        <v>23.24</v>
      </c>
      <c r="K654" s="7">
        <v>23.36</v>
      </c>
      <c r="L654" s="7">
        <v>23.36</v>
      </c>
      <c r="M654" s="7">
        <v>21.12</v>
      </c>
      <c r="N654" s="7">
        <v>20.71</v>
      </c>
      <c r="O654" s="7">
        <v>20.46</v>
      </c>
    </row>
    <row r="655" ht="14.25" customHeight="1">
      <c r="A655" s="7" t="s">
        <v>235</v>
      </c>
      <c r="B655" s="7" t="s">
        <v>38</v>
      </c>
      <c r="C655" s="7" t="s">
        <v>393</v>
      </c>
      <c r="D655" s="7">
        <v>20.12</v>
      </c>
      <c r="E655" s="7">
        <v>20.07</v>
      </c>
      <c r="F655" s="7">
        <v>20.22</v>
      </c>
      <c r="G655" s="7">
        <v>20.34</v>
      </c>
      <c r="H655" s="7">
        <v>20.54</v>
      </c>
      <c r="I655" s="7">
        <v>21.58</v>
      </c>
      <c r="J655" s="7">
        <v>21.84</v>
      </c>
      <c r="K655" s="7">
        <v>21.91</v>
      </c>
      <c r="L655" s="7">
        <v>21.84</v>
      </c>
      <c r="M655" s="7">
        <v>20.85</v>
      </c>
      <c r="N655" s="7">
        <v>20.53</v>
      </c>
      <c r="O655" s="7">
        <v>20.26</v>
      </c>
    </row>
    <row r="656" ht="14.25" customHeight="1">
      <c r="A656" s="7" t="s">
        <v>247</v>
      </c>
      <c r="B656" s="7" t="s">
        <v>38</v>
      </c>
      <c r="C656" s="7" t="s">
        <v>393</v>
      </c>
      <c r="D656" s="7">
        <v>20.48</v>
      </c>
      <c r="E656" s="7">
        <v>20.43</v>
      </c>
      <c r="F656" s="7">
        <v>20.52</v>
      </c>
      <c r="G656" s="7">
        <v>20.59</v>
      </c>
      <c r="H656" s="7">
        <v>20.71</v>
      </c>
      <c r="I656" s="7">
        <v>23.01</v>
      </c>
      <c r="J656" s="7">
        <v>23.39</v>
      </c>
      <c r="K656" s="7">
        <v>23.47</v>
      </c>
      <c r="L656" s="7">
        <v>23.45</v>
      </c>
      <c r="M656" s="7">
        <v>21.15</v>
      </c>
      <c r="N656" s="7">
        <v>20.79</v>
      </c>
      <c r="O656" s="7">
        <v>20.58</v>
      </c>
    </row>
    <row r="657" ht="14.25" customHeight="1">
      <c r="A657" s="7" t="s">
        <v>259</v>
      </c>
      <c r="B657" s="7" t="s">
        <v>38</v>
      </c>
      <c r="C657" s="7" t="s">
        <v>393</v>
      </c>
      <c r="D657" s="7">
        <v>19.55</v>
      </c>
      <c r="E657" s="7">
        <v>19.46</v>
      </c>
      <c r="F657" s="7">
        <v>19.73</v>
      </c>
      <c r="G657" s="7">
        <v>19.96</v>
      </c>
      <c r="H657" s="7">
        <v>20.31</v>
      </c>
      <c r="I657" s="7">
        <v>22.79</v>
      </c>
      <c r="J657" s="7">
        <v>23.29</v>
      </c>
      <c r="K657" s="7">
        <v>23.42</v>
      </c>
      <c r="L657" s="7">
        <v>23.29</v>
      </c>
      <c r="M657" s="7">
        <v>20.87</v>
      </c>
      <c r="N657" s="7">
        <v>20.28</v>
      </c>
      <c r="O657" s="7">
        <v>19.79</v>
      </c>
    </row>
    <row r="658" ht="14.25" customHeight="1">
      <c r="A658" s="92" t="s">
        <v>271</v>
      </c>
      <c r="B658" s="7" t="s">
        <v>38</v>
      </c>
      <c r="C658" s="7" t="s">
        <v>393</v>
      </c>
      <c r="D658" s="7">
        <v>20.5</v>
      </c>
      <c r="E658" s="7">
        <v>20.46</v>
      </c>
      <c r="F658" s="7">
        <v>20.54</v>
      </c>
      <c r="G658" s="7">
        <v>20.61</v>
      </c>
      <c r="H658" s="7">
        <v>20.72</v>
      </c>
      <c r="I658" s="7">
        <v>23.01</v>
      </c>
      <c r="J658" s="7">
        <v>23.39</v>
      </c>
      <c r="K658" s="7">
        <v>23.47</v>
      </c>
      <c r="L658" s="7">
        <v>23.46</v>
      </c>
      <c r="M658" s="7">
        <v>21.16</v>
      </c>
      <c r="N658" s="7">
        <v>20.8</v>
      </c>
      <c r="O658" s="7">
        <v>20.61</v>
      </c>
    </row>
    <row r="659" ht="14.25" customHeight="1">
      <c r="A659" s="7" t="s">
        <v>300</v>
      </c>
      <c r="B659" s="7" t="s">
        <v>38</v>
      </c>
      <c r="C659" s="7" t="s">
        <v>393</v>
      </c>
      <c r="D659" s="7">
        <v>20.62</v>
      </c>
      <c r="E659" s="7">
        <v>20.59</v>
      </c>
      <c r="F659" s="7">
        <v>20.64</v>
      </c>
      <c r="G659" s="7">
        <v>20.69</v>
      </c>
      <c r="H659" s="7">
        <v>20.77</v>
      </c>
      <c r="I659" s="7">
        <v>23.05</v>
      </c>
      <c r="J659" s="7">
        <v>23.41</v>
      </c>
      <c r="K659" s="7">
        <v>23.48</v>
      </c>
      <c r="L659" s="7">
        <v>23.48</v>
      </c>
      <c r="M659" s="7">
        <v>21.19</v>
      </c>
      <c r="N659" s="7">
        <v>20.87</v>
      </c>
      <c r="O659" s="7">
        <v>20.71</v>
      </c>
    </row>
    <row r="660" ht="14.25" customHeight="1">
      <c r="A660" s="7" t="s">
        <v>316</v>
      </c>
      <c r="B660" s="7" t="s">
        <v>38</v>
      </c>
      <c r="C660" s="7" t="s">
        <v>393</v>
      </c>
      <c r="D660" s="7">
        <v>20.03</v>
      </c>
      <c r="E660" s="7">
        <v>19.97</v>
      </c>
      <c r="F660" s="7">
        <v>20.15</v>
      </c>
      <c r="G660" s="7">
        <v>20.28</v>
      </c>
      <c r="H660" s="7">
        <v>20.5</v>
      </c>
      <c r="I660" s="7">
        <v>20.73</v>
      </c>
      <c r="J660" s="7">
        <v>20.87</v>
      </c>
      <c r="K660" s="7">
        <v>20.92</v>
      </c>
      <c r="L660" s="7">
        <v>20.83</v>
      </c>
      <c r="M660" s="7">
        <v>20.66</v>
      </c>
      <c r="N660" s="7">
        <v>20.44</v>
      </c>
      <c r="O660" s="7">
        <v>20.17</v>
      </c>
    </row>
    <row r="661" ht="14.25" customHeight="1">
      <c r="A661" s="7" t="s">
        <v>328</v>
      </c>
      <c r="B661" s="7" t="s">
        <v>38</v>
      </c>
      <c r="C661" s="7" t="s">
        <v>393</v>
      </c>
      <c r="D661" s="7">
        <v>19.58</v>
      </c>
      <c r="E661" s="7">
        <v>19.45</v>
      </c>
      <c r="F661" s="7">
        <v>19.66</v>
      </c>
      <c r="G661" s="7">
        <v>19.86</v>
      </c>
      <c r="H661" s="7">
        <v>20.19</v>
      </c>
      <c r="I661" s="7">
        <v>22.4</v>
      </c>
      <c r="J661" s="7">
        <v>23.07</v>
      </c>
      <c r="K661" s="7">
        <v>23.28</v>
      </c>
      <c r="L661" s="7">
        <v>23.21</v>
      </c>
      <c r="M661" s="7">
        <v>21.07</v>
      </c>
      <c r="N661" s="7">
        <v>20.38</v>
      </c>
      <c r="O661" s="7">
        <v>19.87</v>
      </c>
    </row>
    <row r="662" ht="14.25" customHeight="1">
      <c r="A662" s="92" t="s">
        <v>284</v>
      </c>
      <c r="B662" s="7" t="s">
        <v>38</v>
      </c>
      <c r="C662" s="7" t="s">
        <v>393</v>
      </c>
      <c r="D662" s="7">
        <v>20.36</v>
      </c>
      <c r="E662" s="7">
        <v>20.31</v>
      </c>
      <c r="F662" s="7">
        <v>20.42</v>
      </c>
      <c r="G662" s="7">
        <v>20.51</v>
      </c>
      <c r="H662" s="7">
        <v>20.65</v>
      </c>
      <c r="I662" s="7">
        <v>22.98</v>
      </c>
      <c r="J662" s="7">
        <v>23.37</v>
      </c>
      <c r="K662" s="7">
        <v>23.46</v>
      </c>
      <c r="L662" s="7">
        <v>23.43</v>
      </c>
      <c r="M662" s="7">
        <v>21.11</v>
      </c>
      <c r="N662" s="7">
        <v>20.72</v>
      </c>
      <c r="O662" s="7">
        <v>20.49</v>
      </c>
    </row>
    <row r="663" ht="14.25" customHeight="1">
      <c r="A663" s="7" t="s">
        <v>344</v>
      </c>
      <c r="B663" s="7" t="s">
        <v>38</v>
      </c>
      <c r="C663" s="7" t="s">
        <v>393</v>
      </c>
      <c r="D663" s="7">
        <v>12.74</v>
      </c>
      <c r="E663" s="7">
        <v>12.67</v>
      </c>
      <c r="F663" s="7">
        <v>12.7</v>
      </c>
      <c r="G663" s="7">
        <v>12.74</v>
      </c>
      <c r="H663" s="7">
        <v>16.14</v>
      </c>
      <c r="I663" s="7">
        <v>21.0</v>
      </c>
      <c r="J663" s="7">
        <v>23.32</v>
      </c>
      <c r="K663" s="7">
        <v>23.64</v>
      </c>
      <c r="L663" s="7">
        <v>19.96</v>
      </c>
      <c r="M663" s="7">
        <v>14.91</v>
      </c>
      <c r="N663" s="7">
        <v>13.22</v>
      </c>
      <c r="O663" s="7">
        <v>12.88</v>
      </c>
    </row>
    <row r="664" ht="14.25" customHeight="1">
      <c r="A664" s="8" t="s">
        <v>143</v>
      </c>
      <c r="B664" s="8" t="s">
        <v>40</v>
      </c>
      <c r="C664" s="8" t="s">
        <v>393</v>
      </c>
      <c r="D664" s="8">
        <v>20.0</v>
      </c>
      <c r="E664" s="8">
        <v>19.93</v>
      </c>
      <c r="F664" s="8">
        <v>20.11</v>
      </c>
      <c r="G664" s="8">
        <v>20.26</v>
      </c>
      <c r="H664" s="8">
        <v>20.49</v>
      </c>
      <c r="I664" s="8">
        <v>22.89</v>
      </c>
      <c r="J664" s="8">
        <v>23.33</v>
      </c>
      <c r="K664" s="8">
        <v>23.44</v>
      </c>
      <c r="L664" s="8">
        <v>23.36</v>
      </c>
      <c r="M664" s="8">
        <v>21.0</v>
      </c>
      <c r="N664" s="8">
        <v>20.52</v>
      </c>
      <c r="O664" s="8">
        <v>20.17</v>
      </c>
    </row>
    <row r="665" ht="14.25" customHeight="1">
      <c r="A665" s="8" t="s">
        <v>230</v>
      </c>
      <c r="B665" s="8" t="s">
        <v>40</v>
      </c>
      <c r="C665" s="8" t="s">
        <v>393</v>
      </c>
      <c r="D665" s="8">
        <v>20.31</v>
      </c>
      <c r="E665" s="8">
        <v>20.22</v>
      </c>
      <c r="F665" s="8">
        <v>20.3</v>
      </c>
      <c r="G665" s="8">
        <v>20.38</v>
      </c>
      <c r="H665" s="8">
        <v>20.51</v>
      </c>
      <c r="I665" s="8">
        <v>22.79</v>
      </c>
      <c r="J665" s="8">
        <v>23.24</v>
      </c>
      <c r="K665" s="8">
        <v>23.36</v>
      </c>
      <c r="L665" s="8">
        <v>23.36</v>
      </c>
      <c r="M665" s="8">
        <v>21.12</v>
      </c>
      <c r="N665" s="8">
        <v>20.71</v>
      </c>
      <c r="O665" s="8">
        <v>20.46</v>
      </c>
    </row>
    <row r="666" ht="14.25" customHeight="1">
      <c r="A666" s="8" t="s">
        <v>159</v>
      </c>
      <c r="B666" s="8" t="s">
        <v>40</v>
      </c>
      <c r="C666" s="8" t="s">
        <v>393</v>
      </c>
      <c r="D666" s="8"/>
      <c r="E666" s="8"/>
      <c r="F666" s="8"/>
      <c r="G666" s="8"/>
      <c r="H666" s="8"/>
      <c r="I666" s="8"/>
      <c r="J666" s="8"/>
      <c r="K666" s="8"/>
      <c r="L666" s="8"/>
      <c r="M666" s="8"/>
      <c r="N666" s="8"/>
      <c r="O666" s="8"/>
    </row>
    <row r="667" ht="14.25" customHeight="1">
      <c r="A667" s="8" t="s">
        <v>178</v>
      </c>
      <c r="B667" s="8" t="s">
        <v>40</v>
      </c>
      <c r="C667" s="8" t="s">
        <v>393</v>
      </c>
      <c r="D667" s="8">
        <v>20.62</v>
      </c>
      <c r="E667" s="8">
        <v>20.59</v>
      </c>
      <c r="F667" s="8">
        <v>20.64</v>
      </c>
      <c r="G667" s="8">
        <v>20.69</v>
      </c>
      <c r="H667" s="8">
        <v>20.77</v>
      </c>
      <c r="I667" s="8">
        <v>23.05</v>
      </c>
      <c r="J667" s="8">
        <v>23.41</v>
      </c>
      <c r="K667" s="8">
        <v>23.48</v>
      </c>
      <c r="L667" s="8">
        <v>23.48</v>
      </c>
      <c r="M667" s="8">
        <v>21.19</v>
      </c>
      <c r="N667" s="8">
        <v>20.87</v>
      </c>
      <c r="O667" s="8">
        <v>20.71</v>
      </c>
    </row>
    <row r="668" ht="14.25" customHeight="1">
      <c r="A668" s="8" t="s">
        <v>192</v>
      </c>
      <c r="B668" s="8" t="s">
        <v>40</v>
      </c>
      <c r="C668" s="8" t="s">
        <v>393</v>
      </c>
      <c r="D668" s="8"/>
      <c r="E668" s="8"/>
      <c r="F668" s="8"/>
      <c r="G668" s="8"/>
      <c r="H668" s="8"/>
      <c r="I668" s="8"/>
      <c r="J668" s="8"/>
      <c r="K668" s="8"/>
      <c r="L668" s="8"/>
      <c r="M668" s="8"/>
      <c r="N668" s="8"/>
      <c r="O668" s="8"/>
    </row>
    <row r="669" ht="14.25" customHeight="1">
      <c r="A669" s="8" t="s">
        <v>202</v>
      </c>
      <c r="B669" s="8" t="s">
        <v>40</v>
      </c>
      <c r="C669" s="8" t="s">
        <v>393</v>
      </c>
      <c r="D669" s="8">
        <v>20.35</v>
      </c>
      <c r="E669" s="8">
        <v>20.3</v>
      </c>
      <c r="F669" s="8">
        <v>20.41</v>
      </c>
      <c r="G669" s="8">
        <v>20.49</v>
      </c>
      <c r="H669" s="8">
        <v>20.64</v>
      </c>
      <c r="I669" s="8">
        <v>22.9</v>
      </c>
      <c r="J669" s="8">
        <v>23.33</v>
      </c>
      <c r="K669" s="8">
        <v>23.43</v>
      </c>
      <c r="L669" s="8">
        <v>23.4</v>
      </c>
      <c r="M669" s="8">
        <v>21.14</v>
      </c>
      <c r="N669" s="8">
        <v>20.72</v>
      </c>
      <c r="O669" s="8">
        <v>20.48</v>
      </c>
    </row>
    <row r="670" ht="14.25" customHeight="1">
      <c r="A670" s="8" t="s">
        <v>221</v>
      </c>
      <c r="B670" s="8" t="s">
        <v>40</v>
      </c>
      <c r="C670" s="8" t="s">
        <v>393</v>
      </c>
      <c r="D670" s="8">
        <v>20.31</v>
      </c>
      <c r="E670" s="8">
        <v>20.22</v>
      </c>
      <c r="F670" s="8">
        <v>20.3</v>
      </c>
      <c r="G670" s="8">
        <v>20.38</v>
      </c>
      <c r="H670" s="8">
        <v>20.51</v>
      </c>
      <c r="I670" s="8">
        <v>22.79</v>
      </c>
      <c r="J670" s="8">
        <v>23.24</v>
      </c>
      <c r="K670" s="8">
        <v>23.36</v>
      </c>
      <c r="L670" s="8">
        <v>23.36</v>
      </c>
      <c r="M670" s="8">
        <v>21.12</v>
      </c>
      <c r="N670" s="8">
        <v>20.71</v>
      </c>
      <c r="O670" s="8">
        <v>20.46</v>
      </c>
    </row>
    <row r="671" ht="14.25" customHeight="1">
      <c r="A671" s="8" t="s">
        <v>235</v>
      </c>
      <c r="B671" s="8" t="s">
        <v>40</v>
      </c>
      <c r="C671" s="8" t="s">
        <v>393</v>
      </c>
      <c r="D671" s="8">
        <v>20.12</v>
      </c>
      <c r="E671" s="8">
        <v>20.07</v>
      </c>
      <c r="F671" s="8">
        <v>20.22</v>
      </c>
      <c r="G671" s="8">
        <v>20.34</v>
      </c>
      <c r="H671" s="8">
        <v>20.54</v>
      </c>
      <c r="I671" s="8">
        <v>21.58</v>
      </c>
      <c r="J671" s="8">
        <v>21.84</v>
      </c>
      <c r="K671" s="8">
        <v>21.91</v>
      </c>
      <c r="L671" s="8">
        <v>21.84</v>
      </c>
      <c r="M671" s="8">
        <v>20.85</v>
      </c>
      <c r="N671" s="8">
        <v>20.53</v>
      </c>
      <c r="O671" s="8">
        <v>20.26</v>
      </c>
    </row>
    <row r="672" ht="14.25" customHeight="1">
      <c r="A672" s="8" t="s">
        <v>247</v>
      </c>
      <c r="B672" s="8" t="s">
        <v>40</v>
      </c>
      <c r="C672" s="8" t="s">
        <v>393</v>
      </c>
      <c r="D672" s="8">
        <v>20.48</v>
      </c>
      <c r="E672" s="8">
        <v>20.43</v>
      </c>
      <c r="F672" s="8">
        <v>20.52</v>
      </c>
      <c r="G672" s="8">
        <v>20.59</v>
      </c>
      <c r="H672" s="8">
        <v>20.71</v>
      </c>
      <c r="I672" s="8">
        <v>23.01</v>
      </c>
      <c r="J672" s="8">
        <v>23.39</v>
      </c>
      <c r="K672" s="8">
        <v>23.47</v>
      </c>
      <c r="L672" s="8">
        <v>23.45</v>
      </c>
      <c r="M672" s="8">
        <v>21.15</v>
      </c>
      <c r="N672" s="8">
        <v>20.79</v>
      </c>
      <c r="O672" s="8">
        <v>20.58</v>
      </c>
    </row>
    <row r="673" ht="14.25" customHeight="1">
      <c r="A673" s="8" t="s">
        <v>259</v>
      </c>
      <c r="B673" s="8" t="s">
        <v>40</v>
      </c>
      <c r="C673" s="8" t="s">
        <v>393</v>
      </c>
      <c r="D673" s="8">
        <v>19.55</v>
      </c>
      <c r="E673" s="8">
        <v>19.46</v>
      </c>
      <c r="F673" s="8">
        <v>19.73</v>
      </c>
      <c r="G673" s="8">
        <v>19.96</v>
      </c>
      <c r="H673" s="8">
        <v>20.31</v>
      </c>
      <c r="I673" s="8">
        <v>22.79</v>
      </c>
      <c r="J673" s="8">
        <v>23.29</v>
      </c>
      <c r="K673" s="8">
        <v>23.42</v>
      </c>
      <c r="L673" s="8">
        <v>23.29</v>
      </c>
      <c r="M673" s="8">
        <v>20.87</v>
      </c>
      <c r="N673" s="8">
        <v>20.28</v>
      </c>
      <c r="O673" s="8">
        <v>19.79</v>
      </c>
    </row>
    <row r="674" ht="14.25" customHeight="1">
      <c r="A674" s="93" t="s">
        <v>271</v>
      </c>
      <c r="B674" s="8" t="s">
        <v>40</v>
      </c>
      <c r="C674" s="8" t="s">
        <v>393</v>
      </c>
      <c r="D674" s="8">
        <v>20.5</v>
      </c>
      <c r="E674" s="8">
        <v>20.46</v>
      </c>
      <c r="F674" s="8">
        <v>20.54</v>
      </c>
      <c r="G674" s="8">
        <v>20.61</v>
      </c>
      <c r="H674" s="8">
        <v>20.72</v>
      </c>
      <c r="I674" s="8">
        <v>23.01</v>
      </c>
      <c r="J674" s="8">
        <v>23.39</v>
      </c>
      <c r="K674" s="8">
        <v>23.47</v>
      </c>
      <c r="L674" s="8">
        <v>23.46</v>
      </c>
      <c r="M674" s="8">
        <v>21.16</v>
      </c>
      <c r="N674" s="8">
        <v>20.8</v>
      </c>
      <c r="O674" s="8">
        <v>20.61</v>
      </c>
    </row>
    <row r="675" ht="14.25" customHeight="1">
      <c r="A675" s="8" t="s">
        <v>300</v>
      </c>
      <c r="B675" s="8" t="s">
        <v>40</v>
      </c>
      <c r="C675" s="8" t="s">
        <v>393</v>
      </c>
      <c r="D675" s="8">
        <v>20.62</v>
      </c>
      <c r="E675" s="8">
        <v>20.59</v>
      </c>
      <c r="F675" s="8">
        <v>20.64</v>
      </c>
      <c r="G675" s="8">
        <v>20.69</v>
      </c>
      <c r="H675" s="8">
        <v>20.77</v>
      </c>
      <c r="I675" s="8">
        <v>23.05</v>
      </c>
      <c r="J675" s="8">
        <v>23.41</v>
      </c>
      <c r="K675" s="8">
        <v>23.48</v>
      </c>
      <c r="L675" s="8">
        <v>23.48</v>
      </c>
      <c r="M675" s="8">
        <v>21.19</v>
      </c>
      <c r="N675" s="8">
        <v>20.87</v>
      </c>
      <c r="O675" s="8">
        <v>20.71</v>
      </c>
    </row>
    <row r="676" ht="14.25" customHeight="1">
      <c r="A676" s="8" t="s">
        <v>316</v>
      </c>
      <c r="B676" s="8" t="s">
        <v>40</v>
      </c>
      <c r="C676" s="8" t="s">
        <v>393</v>
      </c>
      <c r="D676" s="8">
        <v>20.03</v>
      </c>
      <c r="E676" s="8">
        <v>19.97</v>
      </c>
      <c r="F676" s="8">
        <v>20.15</v>
      </c>
      <c r="G676" s="8">
        <v>20.28</v>
      </c>
      <c r="H676" s="8">
        <v>20.5</v>
      </c>
      <c r="I676" s="8">
        <v>20.73</v>
      </c>
      <c r="J676" s="8">
        <v>20.87</v>
      </c>
      <c r="K676" s="8">
        <v>20.92</v>
      </c>
      <c r="L676" s="8">
        <v>20.83</v>
      </c>
      <c r="M676" s="8">
        <v>20.66</v>
      </c>
      <c r="N676" s="8">
        <v>20.44</v>
      </c>
      <c r="O676" s="8">
        <v>20.17</v>
      </c>
    </row>
    <row r="677" ht="14.25" customHeight="1">
      <c r="A677" s="8" t="s">
        <v>328</v>
      </c>
      <c r="B677" s="8" t="s">
        <v>40</v>
      </c>
      <c r="C677" s="8" t="s">
        <v>393</v>
      </c>
      <c r="D677" s="8">
        <v>19.58</v>
      </c>
      <c r="E677" s="8">
        <v>19.45</v>
      </c>
      <c r="F677" s="8">
        <v>19.66</v>
      </c>
      <c r="G677" s="8">
        <v>19.86</v>
      </c>
      <c r="H677" s="8">
        <v>20.19</v>
      </c>
      <c r="I677" s="8">
        <v>22.4</v>
      </c>
      <c r="J677" s="8">
        <v>23.07</v>
      </c>
      <c r="K677" s="8">
        <v>23.28</v>
      </c>
      <c r="L677" s="8">
        <v>23.21</v>
      </c>
      <c r="M677" s="8">
        <v>21.07</v>
      </c>
      <c r="N677" s="8">
        <v>20.38</v>
      </c>
      <c r="O677" s="8">
        <v>19.87</v>
      </c>
    </row>
    <row r="678" ht="14.25" customHeight="1">
      <c r="A678" s="93" t="s">
        <v>284</v>
      </c>
      <c r="B678" s="8" t="s">
        <v>40</v>
      </c>
      <c r="C678" s="8" t="s">
        <v>393</v>
      </c>
      <c r="D678" s="8">
        <v>20.36</v>
      </c>
      <c r="E678" s="8">
        <v>20.31</v>
      </c>
      <c r="F678" s="8">
        <v>20.42</v>
      </c>
      <c r="G678" s="8">
        <v>20.51</v>
      </c>
      <c r="H678" s="8">
        <v>20.65</v>
      </c>
      <c r="I678" s="8">
        <v>22.98</v>
      </c>
      <c r="J678" s="8">
        <v>23.37</v>
      </c>
      <c r="K678" s="8">
        <v>23.46</v>
      </c>
      <c r="L678" s="8">
        <v>23.43</v>
      </c>
      <c r="M678" s="8">
        <v>21.11</v>
      </c>
      <c r="N678" s="8">
        <v>20.72</v>
      </c>
      <c r="O678" s="8">
        <v>20.49</v>
      </c>
    </row>
    <row r="679" ht="14.25" customHeight="1">
      <c r="A679" s="8" t="s">
        <v>344</v>
      </c>
      <c r="B679" s="8" t="s">
        <v>40</v>
      </c>
      <c r="C679" s="8" t="s">
        <v>393</v>
      </c>
      <c r="D679" s="8">
        <v>12.74</v>
      </c>
      <c r="E679" s="8">
        <v>12.67</v>
      </c>
      <c r="F679" s="8">
        <v>12.7</v>
      </c>
      <c r="G679" s="8">
        <v>12.74</v>
      </c>
      <c r="H679" s="8">
        <v>16.14</v>
      </c>
      <c r="I679" s="8">
        <v>21.0</v>
      </c>
      <c r="J679" s="8">
        <v>23.32</v>
      </c>
      <c r="K679" s="8">
        <v>23.64</v>
      </c>
      <c r="L679" s="8">
        <v>19.96</v>
      </c>
      <c r="M679" s="8">
        <v>14.91</v>
      </c>
      <c r="N679" s="8">
        <v>13.22</v>
      </c>
      <c r="O679" s="8">
        <v>12.88</v>
      </c>
    </row>
    <row r="680" ht="14.25" customHeight="1">
      <c r="A680" s="7" t="s">
        <v>143</v>
      </c>
      <c r="B680" s="7" t="s">
        <v>42</v>
      </c>
      <c r="C680" s="7" t="s">
        <v>393</v>
      </c>
      <c r="D680" s="7">
        <v>20.47</v>
      </c>
      <c r="E680" s="7">
        <v>20.39</v>
      </c>
      <c r="F680" s="7">
        <v>20.42</v>
      </c>
      <c r="G680" s="7">
        <v>20.48</v>
      </c>
      <c r="H680" s="7">
        <v>20.57</v>
      </c>
      <c r="I680" s="7">
        <v>22.88</v>
      </c>
      <c r="J680" s="7">
        <v>23.27</v>
      </c>
      <c r="K680" s="7">
        <v>23.39</v>
      </c>
      <c r="L680" s="7">
        <v>23.41</v>
      </c>
      <c r="M680" s="7">
        <v>21.13</v>
      </c>
      <c r="N680" s="7">
        <v>20.79</v>
      </c>
      <c r="O680" s="7">
        <v>20.6</v>
      </c>
    </row>
    <row r="681" ht="14.25" customHeight="1">
      <c r="A681" s="7" t="s">
        <v>230</v>
      </c>
      <c r="B681" s="7" t="s">
        <v>42</v>
      </c>
      <c r="C681" s="7" t="s">
        <v>393</v>
      </c>
      <c r="D681" s="7">
        <v>20.36</v>
      </c>
      <c r="E681" s="7">
        <v>20.28</v>
      </c>
      <c r="F681" s="7">
        <v>20.33</v>
      </c>
      <c r="G681" s="7">
        <v>20.4</v>
      </c>
      <c r="H681" s="7">
        <v>20.52</v>
      </c>
      <c r="I681" s="7">
        <v>22.79</v>
      </c>
      <c r="J681" s="7">
        <v>23.23</v>
      </c>
      <c r="K681" s="7">
        <v>23.36</v>
      </c>
      <c r="L681" s="7">
        <v>23.37</v>
      </c>
      <c r="M681" s="7">
        <v>21.14</v>
      </c>
      <c r="N681" s="7">
        <v>20.74</v>
      </c>
      <c r="O681" s="7">
        <v>20.51</v>
      </c>
    </row>
    <row r="682" ht="14.25" customHeight="1">
      <c r="A682" s="7" t="s">
        <v>159</v>
      </c>
      <c r="B682" s="7" t="s">
        <v>42</v>
      </c>
      <c r="C682" s="7" t="s">
        <v>393</v>
      </c>
      <c r="D682" s="7"/>
      <c r="E682" s="7"/>
      <c r="F682" s="7"/>
      <c r="G682" s="7"/>
      <c r="H682" s="7"/>
      <c r="I682" s="7"/>
      <c r="J682" s="7"/>
      <c r="K682" s="7"/>
      <c r="L682" s="7"/>
      <c r="M682" s="7"/>
      <c r="N682" s="7"/>
      <c r="O682" s="7"/>
    </row>
    <row r="683" ht="14.25" customHeight="1">
      <c r="A683" s="7" t="s">
        <v>178</v>
      </c>
      <c r="B683" s="7" t="s">
        <v>42</v>
      </c>
      <c r="C683" s="7" t="s">
        <v>393</v>
      </c>
      <c r="D683" s="8">
        <v>20.62</v>
      </c>
      <c r="E683" s="8">
        <v>20.59</v>
      </c>
      <c r="F683" s="8">
        <v>20.64</v>
      </c>
      <c r="G683" s="8">
        <v>20.69</v>
      </c>
      <c r="H683" s="8">
        <v>20.77</v>
      </c>
      <c r="I683" s="8">
        <v>23.05</v>
      </c>
      <c r="J683" s="8">
        <v>23.41</v>
      </c>
      <c r="K683" s="8">
        <v>23.48</v>
      </c>
      <c r="L683" s="8">
        <v>23.48</v>
      </c>
      <c r="M683" s="8">
        <v>21.19</v>
      </c>
      <c r="N683" s="8">
        <v>20.87</v>
      </c>
      <c r="O683" s="8">
        <v>20.71</v>
      </c>
    </row>
    <row r="684" ht="14.25" customHeight="1">
      <c r="A684" s="7" t="s">
        <v>192</v>
      </c>
      <c r="B684" s="7" t="s">
        <v>42</v>
      </c>
      <c r="C684" s="7" t="s">
        <v>393</v>
      </c>
      <c r="D684" s="7"/>
      <c r="E684" s="7"/>
      <c r="F684" s="7"/>
      <c r="G684" s="7"/>
      <c r="H684" s="7"/>
      <c r="I684" s="7"/>
      <c r="J684" s="7"/>
      <c r="K684" s="7"/>
      <c r="L684" s="7"/>
      <c r="M684" s="7"/>
      <c r="N684" s="7"/>
      <c r="O684" s="7"/>
    </row>
    <row r="685" ht="14.25" customHeight="1">
      <c r="A685" s="7" t="s">
        <v>202</v>
      </c>
      <c r="B685" s="7" t="s">
        <v>42</v>
      </c>
      <c r="C685" s="7" t="s">
        <v>393</v>
      </c>
      <c r="D685" s="7">
        <v>20.58</v>
      </c>
      <c r="E685" s="7">
        <v>20.52</v>
      </c>
      <c r="F685" s="7">
        <v>20.55</v>
      </c>
      <c r="G685" s="7">
        <v>20.59</v>
      </c>
      <c r="H685" s="7">
        <v>20.67</v>
      </c>
      <c r="I685" s="7">
        <v>22.89</v>
      </c>
      <c r="J685" s="7">
        <v>23.29</v>
      </c>
      <c r="K685" s="7">
        <v>23.4</v>
      </c>
      <c r="L685" s="7">
        <v>23.42</v>
      </c>
      <c r="M685" s="7">
        <v>21.21</v>
      </c>
      <c r="N685" s="7">
        <v>20.85</v>
      </c>
      <c r="O685" s="7">
        <v>20.69</v>
      </c>
    </row>
    <row r="686" ht="14.25" customHeight="1">
      <c r="A686" s="7" t="s">
        <v>221</v>
      </c>
      <c r="B686" s="7" t="s">
        <v>42</v>
      </c>
      <c r="C686" s="7" t="s">
        <v>393</v>
      </c>
      <c r="D686" s="7">
        <v>20.36</v>
      </c>
      <c r="E686" s="7">
        <v>20.28</v>
      </c>
      <c r="F686" s="7">
        <v>20.33</v>
      </c>
      <c r="G686" s="7">
        <v>20.4</v>
      </c>
      <c r="H686" s="7">
        <v>20.52</v>
      </c>
      <c r="I686" s="7">
        <v>22.79</v>
      </c>
      <c r="J686" s="7">
        <v>23.23</v>
      </c>
      <c r="K686" s="7">
        <v>23.36</v>
      </c>
      <c r="L686" s="7">
        <v>23.37</v>
      </c>
      <c r="M686" s="7">
        <v>21.14</v>
      </c>
      <c r="N686" s="7">
        <v>20.74</v>
      </c>
      <c r="O686" s="7">
        <v>20.51</v>
      </c>
    </row>
    <row r="687" ht="14.25" customHeight="1">
      <c r="A687" s="7" t="s">
        <v>235</v>
      </c>
      <c r="B687" s="7" t="s">
        <v>42</v>
      </c>
      <c r="C687" s="7" t="s">
        <v>393</v>
      </c>
      <c r="D687" s="7">
        <v>20.44</v>
      </c>
      <c r="E687" s="7">
        <v>20.37</v>
      </c>
      <c r="F687" s="7">
        <v>20.42</v>
      </c>
      <c r="G687" s="7">
        <v>20.48</v>
      </c>
      <c r="H687" s="7">
        <v>20.58</v>
      </c>
      <c r="I687" s="7">
        <v>21.54</v>
      </c>
      <c r="J687" s="7">
        <v>21.78</v>
      </c>
      <c r="K687" s="7">
        <v>21.86</v>
      </c>
      <c r="L687" s="7">
        <v>21.85</v>
      </c>
      <c r="M687" s="7">
        <v>20.94</v>
      </c>
      <c r="N687" s="7">
        <v>20.71</v>
      </c>
      <c r="O687" s="7">
        <v>20.55</v>
      </c>
    </row>
    <row r="688" ht="14.25" customHeight="1">
      <c r="A688" s="7" t="s">
        <v>247</v>
      </c>
      <c r="B688" s="7" t="s">
        <v>42</v>
      </c>
      <c r="C688" s="7" t="s">
        <v>393</v>
      </c>
      <c r="D688" s="7">
        <v>20.71</v>
      </c>
      <c r="E688" s="7">
        <v>20.66</v>
      </c>
      <c r="F688" s="7">
        <v>20.68</v>
      </c>
      <c r="G688" s="7">
        <v>20.7</v>
      </c>
      <c r="H688" s="7">
        <v>20.74</v>
      </c>
      <c r="I688" s="7">
        <v>23.0</v>
      </c>
      <c r="J688" s="7">
        <v>23.36</v>
      </c>
      <c r="K688" s="7">
        <v>23.45</v>
      </c>
      <c r="L688" s="7">
        <v>23.47</v>
      </c>
      <c r="M688" s="7">
        <v>21.21</v>
      </c>
      <c r="N688" s="7">
        <v>20.92</v>
      </c>
      <c r="O688" s="7">
        <v>20.8</v>
      </c>
    </row>
    <row r="689" ht="14.25" customHeight="1">
      <c r="A689" s="7" t="s">
        <v>259</v>
      </c>
      <c r="B689" s="7" t="s">
        <v>42</v>
      </c>
      <c r="C689" s="7" t="s">
        <v>393</v>
      </c>
      <c r="D689" s="7">
        <v>20.25</v>
      </c>
      <c r="E689" s="7">
        <v>20.15</v>
      </c>
      <c r="F689" s="7">
        <v>20.2</v>
      </c>
      <c r="G689" s="7">
        <v>20.28</v>
      </c>
      <c r="H689" s="7">
        <v>20.42</v>
      </c>
      <c r="I689" s="7">
        <v>22.77</v>
      </c>
      <c r="J689" s="7">
        <v>23.2</v>
      </c>
      <c r="K689" s="7">
        <v>23.34</v>
      </c>
      <c r="L689" s="7">
        <v>23.36</v>
      </c>
      <c r="M689" s="7">
        <v>21.07</v>
      </c>
      <c r="N689" s="7">
        <v>20.68</v>
      </c>
      <c r="O689" s="7">
        <v>20.43</v>
      </c>
    </row>
    <row r="690" ht="14.25" customHeight="1">
      <c r="A690" s="92" t="s">
        <v>271</v>
      </c>
      <c r="B690" s="7" t="s">
        <v>42</v>
      </c>
      <c r="C690" s="7" t="s">
        <v>393</v>
      </c>
      <c r="D690" s="7">
        <v>20.73</v>
      </c>
      <c r="E690" s="7">
        <v>20.68</v>
      </c>
      <c r="F690" s="7">
        <v>20.69</v>
      </c>
      <c r="G690" s="7">
        <v>20.71</v>
      </c>
      <c r="H690" s="7">
        <v>20.75</v>
      </c>
      <c r="I690" s="7">
        <v>23.01</v>
      </c>
      <c r="J690" s="7">
        <v>23.36</v>
      </c>
      <c r="K690" s="7">
        <v>23.45</v>
      </c>
      <c r="L690" s="7">
        <v>23.48</v>
      </c>
      <c r="M690" s="7">
        <v>21.22</v>
      </c>
      <c r="N690" s="7">
        <v>20.92</v>
      </c>
      <c r="O690" s="7">
        <v>20.81</v>
      </c>
    </row>
    <row r="691" ht="14.25" customHeight="1">
      <c r="A691" s="7" t="s">
        <v>300</v>
      </c>
      <c r="B691" s="7" t="s">
        <v>42</v>
      </c>
      <c r="C691" s="7" t="s">
        <v>393</v>
      </c>
      <c r="D691" s="7">
        <v>20.79</v>
      </c>
      <c r="E691" s="7">
        <v>20.75</v>
      </c>
      <c r="F691" s="7">
        <v>20.75</v>
      </c>
      <c r="G691" s="7">
        <v>20.77</v>
      </c>
      <c r="H691" s="7">
        <v>20.8</v>
      </c>
      <c r="I691" s="7">
        <v>23.04</v>
      </c>
      <c r="J691" s="7">
        <v>23.38</v>
      </c>
      <c r="K691" s="7">
        <v>23.47</v>
      </c>
      <c r="L691" s="7">
        <v>23.5</v>
      </c>
      <c r="M691" s="7">
        <v>21.24</v>
      </c>
      <c r="N691" s="7">
        <v>20.96</v>
      </c>
      <c r="O691" s="7">
        <v>20.86</v>
      </c>
    </row>
    <row r="692" ht="14.25" customHeight="1">
      <c r="A692" s="7" t="s">
        <v>316</v>
      </c>
      <c r="B692" s="7" t="s">
        <v>42</v>
      </c>
      <c r="C692" s="7" t="s">
        <v>393</v>
      </c>
      <c r="D692" s="7">
        <v>20.36</v>
      </c>
      <c r="E692" s="7">
        <v>20.3</v>
      </c>
      <c r="F692" s="7">
        <v>20.36</v>
      </c>
      <c r="G692" s="7">
        <v>20.43</v>
      </c>
      <c r="H692" s="7">
        <v>20.54</v>
      </c>
      <c r="I692" s="7">
        <v>20.67</v>
      </c>
      <c r="J692" s="7">
        <v>20.78</v>
      </c>
      <c r="K692" s="7">
        <v>20.85</v>
      </c>
      <c r="L692" s="7">
        <v>20.83</v>
      </c>
      <c r="M692" s="7">
        <v>20.75</v>
      </c>
      <c r="N692" s="7">
        <v>20.63</v>
      </c>
      <c r="O692" s="7">
        <v>20.48</v>
      </c>
    </row>
    <row r="693" ht="14.25" customHeight="1">
      <c r="A693" s="7" t="s">
        <v>328</v>
      </c>
      <c r="B693" s="7" t="s">
        <v>42</v>
      </c>
      <c r="C693" s="7" t="s">
        <v>393</v>
      </c>
      <c r="D693" s="7">
        <v>20.11</v>
      </c>
      <c r="E693" s="7">
        <v>19.97</v>
      </c>
      <c r="F693" s="7">
        <v>20.01</v>
      </c>
      <c r="G693" s="7">
        <v>20.1</v>
      </c>
      <c r="H693" s="7">
        <v>20.27</v>
      </c>
      <c r="I693" s="7">
        <v>22.38</v>
      </c>
      <c r="J693" s="7">
        <v>22.99</v>
      </c>
      <c r="K693" s="7">
        <v>23.2</v>
      </c>
      <c r="L693" s="7">
        <v>23.25</v>
      </c>
      <c r="M693" s="7">
        <v>21.22</v>
      </c>
      <c r="N693" s="7">
        <v>20.67</v>
      </c>
      <c r="O693" s="7">
        <v>20.35</v>
      </c>
    </row>
    <row r="694" ht="14.25" customHeight="1">
      <c r="A694" s="92" t="s">
        <v>284</v>
      </c>
      <c r="B694" s="7" t="s">
        <v>42</v>
      </c>
      <c r="C694" s="7" t="s">
        <v>393</v>
      </c>
      <c r="D694" s="7">
        <v>20.65</v>
      </c>
      <c r="E694" s="7">
        <v>20.6</v>
      </c>
      <c r="F694" s="7">
        <v>20.61</v>
      </c>
      <c r="G694" s="7">
        <v>20.64</v>
      </c>
      <c r="H694" s="7">
        <v>20.7</v>
      </c>
      <c r="I694" s="7">
        <v>22.97</v>
      </c>
      <c r="J694" s="7">
        <v>23.34</v>
      </c>
      <c r="K694" s="7">
        <v>23.43</v>
      </c>
      <c r="L694" s="7">
        <v>23.46</v>
      </c>
      <c r="M694" s="7">
        <v>21.19</v>
      </c>
      <c r="N694" s="7">
        <v>20.89</v>
      </c>
      <c r="O694" s="7">
        <v>20.75</v>
      </c>
    </row>
    <row r="695" ht="14.25" customHeight="1">
      <c r="A695" s="7" t="s">
        <v>344</v>
      </c>
      <c r="B695" s="7" t="s">
        <v>42</v>
      </c>
      <c r="C695" s="7" t="s">
        <v>393</v>
      </c>
      <c r="D695" s="7">
        <v>12.74</v>
      </c>
      <c r="E695" s="7">
        <v>12.67</v>
      </c>
      <c r="F695" s="7">
        <v>12.7</v>
      </c>
      <c r="G695" s="7">
        <v>12.74</v>
      </c>
      <c r="H695" s="7">
        <v>16.14</v>
      </c>
      <c r="I695" s="7">
        <v>21.0</v>
      </c>
      <c r="J695" s="7">
        <v>23.32</v>
      </c>
      <c r="K695" s="7">
        <v>23.64</v>
      </c>
      <c r="L695" s="7">
        <v>19.96</v>
      </c>
      <c r="M695" s="7">
        <v>14.91</v>
      </c>
      <c r="N695" s="7">
        <v>13.22</v>
      </c>
      <c r="O695" s="7">
        <v>12.88</v>
      </c>
    </row>
    <row r="696" ht="14.25" customHeight="1">
      <c r="A696" s="8" t="s">
        <v>143</v>
      </c>
      <c r="B696" s="8" t="s">
        <v>32</v>
      </c>
      <c r="C696" s="8" t="s">
        <v>393</v>
      </c>
      <c r="D696" s="8">
        <v>19.713</v>
      </c>
      <c r="E696" s="8">
        <v>19.665</v>
      </c>
      <c r="F696" s="8">
        <v>19.706</v>
      </c>
      <c r="G696" s="8">
        <v>19.745</v>
      </c>
      <c r="H696" s="8">
        <v>20.486</v>
      </c>
      <c r="I696" s="8">
        <v>22.11</v>
      </c>
      <c r="J696" s="8">
        <v>22.459</v>
      </c>
      <c r="K696" s="8">
        <v>22.554</v>
      </c>
      <c r="L696" s="8">
        <v>22.169</v>
      </c>
      <c r="M696" s="8">
        <v>20.607</v>
      </c>
      <c r="N696" s="8">
        <v>20.047</v>
      </c>
      <c r="O696" s="8">
        <v>19.805</v>
      </c>
    </row>
    <row r="697" ht="14.25" customHeight="1">
      <c r="A697" s="8" t="s">
        <v>159</v>
      </c>
      <c r="B697" s="8" t="s">
        <v>32</v>
      </c>
      <c r="C697" s="8" t="s">
        <v>393</v>
      </c>
      <c r="D697" s="8">
        <v>19.713</v>
      </c>
      <c r="E697" s="8">
        <v>19.665</v>
      </c>
      <c r="F697" s="8">
        <v>19.706</v>
      </c>
      <c r="G697" s="8">
        <v>19.745</v>
      </c>
      <c r="H697" s="8">
        <v>20.486</v>
      </c>
      <c r="I697" s="8">
        <v>22.11</v>
      </c>
      <c r="J697" s="8">
        <v>22.459</v>
      </c>
      <c r="K697" s="8">
        <v>22.554</v>
      </c>
      <c r="L697" s="8">
        <v>22.169</v>
      </c>
      <c r="M697" s="8">
        <v>20.607</v>
      </c>
      <c r="N697" s="8">
        <v>20.047</v>
      </c>
      <c r="O697" s="8">
        <v>19.805</v>
      </c>
    </row>
    <row r="698" ht="14.25" customHeight="1">
      <c r="A698" s="8" t="s">
        <v>178</v>
      </c>
      <c r="B698" s="8" t="s">
        <v>32</v>
      </c>
      <c r="C698" s="8" t="s">
        <v>393</v>
      </c>
      <c r="D698" s="8">
        <v>19.713</v>
      </c>
      <c r="E698" s="8">
        <v>19.665</v>
      </c>
      <c r="F698" s="8">
        <v>19.706</v>
      </c>
      <c r="G698" s="8">
        <v>19.745</v>
      </c>
      <c r="H698" s="8">
        <v>20.486</v>
      </c>
      <c r="I698" s="8">
        <v>22.11</v>
      </c>
      <c r="J698" s="8">
        <v>22.459</v>
      </c>
      <c r="K698" s="8">
        <v>22.554</v>
      </c>
      <c r="L698" s="8">
        <v>22.169</v>
      </c>
      <c r="M698" s="8">
        <v>20.607</v>
      </c>
      <c r="N698" s="8">
        <v>20.047</v>
      </c>
      <c r="O698" s="8">
        <v>19.805</v>
      </c>
    </row>
    <row r="699" ht="14.25" customHeight="1">
      <c r="A699" s="8" t="s">
        <v>192</v>
      </c>
      <c r="B699" s="8" t="s">
        <v>32</v>
      </c>
      <c r="C699" s="8" t="s">
        <v>393</v>
      </c>
      <c r="D699" s="8">
        <v>19.713</v>
      </c>
      <c r="E699" s="8">
        <v>19.665</v>
      </c>
      <c r="F699" s="8">
        <v>19.706</v>
      </c>
      <c r="G699" s="8">
        <v>19.745</v>
      </c>
      <c r="H699" s="8">
        <v>20.486</v>
      </c>
      <c r="I699" s="8">
        <v>22.11</v>
      </c>
      <c r="J699" s="8">
        <v>22.459</v>
      </c>
      <c r="K699" s="8">
        <v>22.554</v>
      </c>
      <c r="L699" s="8">
        <v>22.169</v>
      </c>
      <c r="M699" s="8">
        <v>20.607</v>
      </c>
      <c r="N699" s="8">
        <v>20.047</v>
      </c>
      <c r="O699" s="8">
        <v>19.805</v>
      </c>
    </row>
    <row r="700" ht="14.25" customHeight="1">
      <c r="A700" s="8" t="s">
        <v>202</v>
      </c>
      <c r="B700" s="8" t="s">
        <v>32</v>
      </c>
      <c r="C700" s="8" t="s">
        <v>393</v>
      </c>
      <c r="D700" s="8">
        <v>19.713</v>
      </c>
      <c r="E700" s="8">
        <v>19.665</v>
      </c>
      <c r="F700" s="8">
        <v>19.706</v>
      </c>
      <c r="G700" s="8">
        <v>19.745</v>
      </c>
      <c r="H700" s="8">
        <v>20.486</v>
      </c>
      <c r="I700" s="8">
        <v>22.11</v>
      </c>
      <c r="J700" s="8">
        <v>22.459</v>
      </c>
      <c r="K700" s="8">
        <v>22.554</v>
      </c>
      <c r="L700" s="8">
        <v>22.169</v>
      </c>
      <c r="M700" s="8">
        <v>20.607</v>
      </c>
      <c r="N700" s="8">
        <v>20.047</v>
      </c>
      <c r="O700" s="8">
        <v>19.805</v>
      </c>
    </row>
    <row r="701" ht="14.25" customHeight="1">
      <c r="A701" s="8" t="s">
        <v>221</v>
      </c>
      <c r="B701" s="8" t="s">
        <v>32</v>
      </c>
      <c r="C701" s="8" t="s">
        <v>393</v>
      </c>
      <c r="D701" s="8">
        <v>19.713</v>
      </c>
      <c r="E701" s="8">
        <v>19.665</v>
      </c>
      <c r="F701" s="8">
        <v>19.706</v>
      </c>
      <c r="G701" s="8">
        <v>19.745</v>
      </c>
      <c r="H701" s="8">
        <v>20.486</v>
      </c>
      <c r="I701" s="8">
        <v>22.11</v>
      </c>
      <c r="J701" s="8">
        <v>22.459</v>
      </c>
      <c r="K701" s="8">
        <v>22.554</v>
      </c>
      <c r="L701" s="8">
        <v>22.169</v>
      </c>
      <c r="M701" s="8">
        <v>20.607</v>
      </c>
      <c r="N701" s="8">
        <v>20.047</v>
      </c>
      <c r="O701" s="8">
        <v>19.805</v>
      </c>
    </row>
    <row r="702" ht="14.25" customHeight="1">
      <c r="A702" s="8" t="s">
        <v>235</v>
      </c>
      <c r="B702" s="8" t="s">
        <v>32</v>
      </c>
      <c r="C702" s="8" t="s">
        <v>393</v>
      </c>
      <c r="D702" s="8">
        <v>19.713</v>
      </c>
      <c r="E702" s="8">
        <v>19.665</v>
      </c>
      <c r="F702" s="8">
        <v>19.706</v>
      </c>
      <c r="G702" s="8">
        <v>19.745</v>
      </c>
      <c r="H702" s="8">
        <v>20.486</v>
      </c>
      <c r="I702" s="8">
        <v>22.11</v>
      </c>
      <c r="J702" s="8">
        <v>22.459</v>
      </c>
      <c r="K702" s="8">
        <v>22.554</v>
      </c>
      <c r="L702" s="8">
        <v>22.169</v>
      </c>
      <c r="M702" s="8">
        <v>20.607</v>
      </c>
      <c r="N702" s="8">
        <v>20.047</v>
      </c>
      <c r="O702" s="8">
        <v>19.805</v>
      </c>
    </row>
    <row r="703" ht="14.25" customHeight="1">
      <c r="A703" s="8" t="s">
        <v>247</v>
      </c>
      <c r="B703" s="8" t="s">
        <v>32</v>
      </c>
      <c r="C703" s="8" t="s">
        <v>393</v>
      </c>
      <c r="D703" s="8">
        <v>19.713</v>
      </c>
      <c r="E703" s="8">
        <v>19.665</v>
      </c>
      <c r="F703" s="8">
        <v>19.706</v>
      </c>
      <c r="G703" s="8">
        <v>19.745</v>
      </c>
      <c r="H703" s="8">
        <v>20.486</v>
      </c>
      <c r="I703" s="8">
        <v>22.11</v>
      </c>
      <c r="J703" s="8">
        <v>22.459</v>
      </c>
      <c r="K703" s="8">
        <v>22.554</v>
      </c>
      <c r="L703" s="8">
        <v>22.169</v>
      </c>
      <c r="M703" s="8">
        <v>20.607</v>
      </c>
      <c r="N703" s="8">
        <v>20.047</v>
      </c>
      <c r="O703" s="8">
        <v>19.805</v>
      </c>
    </row>
    <row r="704" ht="14.25" customHeight="1">
      <c r="A704" s="8" t="s">
        <v>259</v>
      </c>
      <c r="B704" s="8" t="s">
        <v>32</v>
      </c>
      <c r="C704" s="8" t="s">
        <v>393</v>
      </c>
      <c r="D704" s="8">
        <v>19.713</v>
      </c>
      <c r="E704" s="8">
        <v>19.665</v>
      </c>
      <c r="F704" s="8">
        <v>19.706</v>
      </c>
      <c r="G704" s="8">
        <v>19.745</v>
      </c>
      <c r="H704" s="8">
        <v>20.486</v>
      </c>
      <c r="I704" s="8">
        <v>22.11</v>
      </c>
      <c r="J704" s="8">
        <v>22.459</v>
      </c>
      <c r="K704" s="8">
        <v>22.554</v>
      </c>
      <c r="L704" s="8">
        <v>22.169</v>
      </c>
      <c r="M704" s="8">
        <v>20.607</v>
      </c>
      <c r="N704" s="8">
        <v>20.047</v>
      </c>
      <c r="O704" s="8">
        <v>19.805</v>
      </c>
    </row>
    <row r="705" ht="14.25" customHeight="1">
      <c r="A705" s="93" t="s">
        <v>271</v>
      </c>
      <c r="B705" s="8" t="s">
        <v>32</v>
      </c>
      <c r="C705" s="8" t="s">
        <v>393</v>
      </c>
      <c r="D705" s="8">
        <v>19.713</v>
      </c>
      <c r="E705" s="8">
        <v>19.665</v>
      </c>
      <c r="F705" s="8">
        <v>19.706</v>
      </c>
      <c r="G705" s="8">
        <v>19.745</v>
      </c>
      <c r="H705" s="8">
        <v>20.486</v>
      </c>
      <c r="I705" s="8">
        <v>22.11</v>
      </c>
      <c r="J705" s="8">
        <v>22.459</v>
      </c>
      <c r="K705" s="8">
        <v>22.554</v>
      </c>
      <c r="L705" s="8">
        <v>22.169</v>
      </c>
      <c r="M705" s="8">
        <v>20.607</v>
      </c>
      <c r="N705" s="8">
        <v>20.047</v>
      </c>
      <c r="O705" s="8">
        <v>19.805</v>
      </c>
    </row>
    <row r="706" ht="14.25" customHeight="1">
      <c r="A706" s="8" t="s">
        <v>300</v>
      </c>
      <c r="B706" s="8" t="s">
        <v>32</v>
      </c>
      <c r="C706" s="8" t="s">
        <v>393</v>
      </c>
      <c r="D706" s="8">
        <v>19.713</v>
      </c>
      <c r="E706" s="8">
        <v>19.665</v>
      </c>
      <c r="F706" s="8">
        <v>19.706</v>
      </c>
      <c r="G706" s="8">
        <v>19.745</v>
      </c>
      <c r="H706" s="8">
        <v>20.486</v>
      </c>
      <c r="I706" s="8">
        <v>22.11</v>
      </c>
      <c r="J706" s="8">
        <v>22.459</v>
      </c>
      <c r="K706" s="8">
        <v>22.554</v>
      </c>
      <c r="L706" s="8">
        <v>22.169</v>
      </c>
      <c r="M706" s="8">
        <v>20.607</v>
      </c>
      <c r="N706" s="8">
        <v>20.047</v>
      </c>
      <c r="O706" s="8">
        <v>19.805</v>
      </c>
    </row>
    <row r="707" ht="14.25" customHeight="1">
      <c r="A707" s="8" t="s">
        <v>316</v>
      </c>
      <c r="B707" s="8" t="s">
        <v>32</v>
      </c>
      <c r="C707" s="8" t="s">
        <v>393</v>
      </c>
      <c r="D707" s="8">
        <v>19.713</v>
      </c>
      <c r="E707" s="8">
        <v>19.665</v>
      </c>
      <c r="F707" s="8">
        <v>19.706</v>
      </c>
      <c r="G707" s="8">
        <v>19.745</v>
      </c>
      <c r="H707" s="8">
        <v>20.486</v>
      </c>
      <c r="I707" s="8">
        <v>22.11</v>
      </c>
      <c r="J707" s="8">
        <v>22.459</v>
      </c>
      <c r="K707" s="8">
        <v>22.554</v>
      </c>
      <c r="L707" s="8">
        <v>22.169</v>
      </c>
      <c r="M707" s="8">
        <v>20.607</v>
      </c>
      <c r="N707" s="8">
        <v>20.047</v>
      </c>
      <c r="O707" s="8">
        <v>19.805</v>
      </c>
    </row>
    <row r="708" ht="14.25" customHeight="1">
      <c r="A708" s="8" t="s">
        <v>328</v>
      </c>
      <c r="B708" s="8" t="s">
        <v>32</v>
      </c>
      <c r="C708" s="8" t="s">
        <v>393</v>
      </c>
      <c r="D708" s="8">
        <v>19.713</v>
      </c>
      <c r="E708" s="8">
        <v>19.665</v>
      </c>
      <c r="F708" s="8">
        <v>19.706</v>
      </c>
      <c r="G708" s="8">
        <v>19.745</v>
      </c>
      <c r="H708" s="8">
        <v>20.486</v>
      </c>
      <c r="I708" s="8">
        <v>22.11</v>
      </c>
      <c r="J708" s="8">
        <v>22.459</v>
      </c>
      <c r="K708" s="8">
        <v>22.554</v>
      </c>
      <c r="L708" s="8">
        <v>22.169</v>
      </c>
      <c r="M708" s="8">
        <v>20.607</v>
      </c>
      <c r="N708" s="8">
        <v>20.047</v>
      </c>
      <c r="O708" s="8">
        <v>19.805</v>
      </c>
    </row>
    <row r="709" ht="14.25" customHeight="1">
      <c r="A709" s="93" t="s">
        <v>284</v>
      </c>
      <c r="B709" s="8" t="s">
        <v>32</v>
      </c>
      <c r="C709" s="8" t="s">
        <v>393</v>
      </c>
      <c r="D709" s="8">
        <v>19.713</v>
      </c>
      <c r="E709" s="8">
        <v>19.665</v>
      </c>
      <c r="F709" s="8">
        <v>19.706</v>
      </c>
      <c r="G709" s="8">
        <v>19.745</v>
      </c>
      <c r="H709" s="8">
        <v>20.486</v>
      </c>
      <c r="I709" s="8">
        <v>22.11</v>
      </c>
      <c r="J709" s="8">
        <v>22.459</v>
      </c>
      <c r="K709" s="8">
        <v>22.554</v>
      </c>
      <c r="L709" s="8">
        <v>22.169</v>
      </c>
      <c r="M709" s="8">
        <v>20.607</v>
      </c>
      <c r="N709" s="8">
        <v>20.047</v>
      </c>
      <c r="O709" s="8">
        <v>19.805</v>
      </c>
    </row>
    <row r="710" ht="14.25" customHeight="1">
      <c r="A710" s="8" t="s">
        <v>344</v>
      </c>
      <c r="B710" s="8" t="s">
        <v>32</v>
      </c>
      <c r="C710" s="8" t="s">
        <v>393</v>
      </c>
      <c r="D710" s="8">
        <v>10.41</v>
      </c>
      <c r="E710" s="8">
        <v>10.24</v>
      </c>
      <c r="F710" s="8">
        <v>11.37</v>
      </c>
      <c r="G710" s="8">
        <v>13.1</v>
      </c>
      <c r="H710" s="8">
        <v>16.43</v>
      </c>
      <c r="I710" s="8">
        <v>19.37</v>
      </c>
      <c r="J710" s="8">
        <v>22.17</v>
      </c>
      <c r="K710" s="8">
        <v>24.22</v>
      </c>
      <c r="L710" s="8">
        <v>21.68</v>
      </c>
      <c r="M710" s="8">
        <v>17.38</v>
      </c>
      <c r="N710" s="8">
        <v>14.27</v>
      </c>
      <c r="O710" s="8">
        <v>11.38</v>
      </c>
    </row>
    <row r="711" ht="14.25" customHeight="1">
      <c r="A711" s="258" t="s">
        <v>143</v>
      </c>
      <c r="B711" s="258" t="s">
        <v>30</v>
      </c>
      <c r="C711" s="258" t="s">
        <v>393</v>
      </c>
      <c r="D711" s="258">
        <v>19.713</v>
      </c>
      <c r="E711" s="258">
        <v>19.665</v>
      </c>
      <c r="F711" s="258">
        <v>19.706</v>
      </c>
      <c r="G711" s="258">
        <v>19.745</v>
      </c>
      <c r="H711" s="258">
        <v>20.486</v>
      </c>
      <c r="I711" s="258">
        <v>22.11</v>
      </c>
      <c r="J711" s="258">
        <v>22.459</v>
      </c>
      <c r="K711" s="258">
        <v>22.554</v>
      </c>
      <c r="L711" s="258">
        <v>22.169</v>
      </c>
      <c r="M711" s="258">
        <v>20.607</v>
      </c>
      <c r="N711" s="258">
        <v>20.047</v>
      </c>
      <c r="O711" s="258">
        <v>19.805</v>
      </c>
    </row>
    <row r="712" ht="14.25" customHeight="1">
      <c r="A712" s="258" t="s">
        <v>159</v>
      </c>
      <c r="B712" s="258" t="s">
        <v>30</v>
      </c>
      <c r="C712" s="258" t="s">
        <v>393</v>
      </c>
      <c r="D712" s="258">
        <v>19.713</v>
      </c>
      <c r="E712" s="258">
        <v>19.665</v>
      </c>
      <c r="F712" s="258">
        <v>19.706</v>
      </c>
      <c r="G712" s="258">
        <v>19.745</v>
      </c>
      <c r="H712" s="258">
        <v>20.486</v>
      </c>
      <c r="I712" s="258">
        <v>22.11</v>
      </c>
      <c r="J712" s="258">
        <v>22.459</v>
      </c>
      <c r="K712" s="258">
        <v>22.554</v>
      </c>
      <c r="L712" s="258">
        <v>22.169</v>
      </c>
      <c r="M712" s="258">
        <v>20.607</v>
      </c>
      <c r="N712" s="258">
        <v>20.047</v>
      </c>
      <c r="O712" s="258">
        <v>19.805</v>
      </c>
    </row>
    <row r="713" ht="14.25" customHeight="1">
      <c r="A713" s="258" t="s">
        <v>178</v>
      </c>
      <c r="B713" s="258" t="s">
        <v>30</v>
      </c>
      <c r="C713" s="258" t="s">
        <v>393</v>
      </c>
      <c r="D713" s="258">
        <v>19.713</v>
      </c>
      <c r="E713" s="258">
        <v>19.665</v>
      </c>
      <c r="F713" s="258">
        <v>19.706</v>
      </c>
      <c r="G713" s="258">
        <v>19.745</v>
      </c>
      <c r="H713" s="258">
        <v>20.486</v>
      </c>
      <c r="I713" s="258">
        <v>22.11</v>
      </c>
      <c r="J713" s="258">
        <v>22.459</v>
      </c>
      <c r="K713" s="258">
        <v>22.554</v>
      </c>
      <c r="L713" s="258">
        <v>22.169</v>
      </c>
      <c r="M713" s="258">
        <v>20.607</v>
      </c>
      <c r="N713" s="258">
        <v>20.047</v>
      </c>
      <c r="O713" s="258">
        <v>19.805</v>
      </c>
    </row>
    <row r="714" ht="14.25" customHeight="1">
      <c r="A714" s="258" t="s">
        <v>192</v>
      </c>
      <c r="B714" s="258" t="s">
        <v>30</v>
      </c>
      <c r="C714" s="258" t="s">
        <v>393</v>
      </c>
      <c r="D714" s="258">
        <v>19.713</v>
      </c>
      <c r="E714" s="258">
        <v>19.665</v>
      </c>
      <c r="F714" s="258">
        <v>19.706</v>
      </c>
      <c r="G714" s="258">
        <v>19.745</v>
      </c>
      <c r="H714" s="258">
        <v>20.486</v>
      </c>
      <c r="I714" s="258">
        <v>22.11</v>
      </c>
      <c r="J714" s="258">
        <v>22.459</v>
      </c>
      <c r="K714" s="258">
        <v>22.554</v>
      </c>
      <c r="L714" s="258">
        <v>22.169</v>
      </c>
      <c r="M714" s="258">
        <v>20.607</v>
      </c>
      <c r="N714" s="258">
        <v>20.047</v>
      </c>
      <c r="O714" s="258">
        <v>19.805</v>
      </c>
    </row>
    <row r="715" ht="14.25" customHeight="1">
      <c r="A715" s="258" t="s">
        <v>202</v>
      </c>
      <c r="B715" s="258" t="s">
        <v>30</v>
      </c>
      <c r="C715" s="258" t="s">
        <v>393</v>
      </c>
      <c r="D715" s="258">
        <v>19.713</v>
      </c>
      <c r="E715" s="258">
        <v>19.665</v>
      </c>
      <c r="F715" s="258">
        <v>19.706</v>
      </c>
      <c r="G715" s="258">
        <v>19.745</v>
      </c>
      <c r="H715" s="258">
        <v>20.486</v>
      </c>
      <c r="I715" s="258">
        <v>22.11</v>
      </c>
      <c r="J715" s="258">
        <v>22.459</v>
      </c>
      <c r="K715" s="258">
        <v>22.554</v>
      </c>
      <c r="L715" s="258">
        <v>22.169</v>
      </c>
      <c r="M715" s="258">
        <v>20.607</v>
      </c>
      <c r="N715" s="258">
        <v>20.047</v>
      </c>
      <c r="O715" s="258">
        <v>19.805</v>
      </c>
    </row>
    <row r="716" ht="14.25" customHeight="1">
      <c r="A716" s="258" t="s">
        <v>221</v>
      </c>
      <c r="B716" s="258" t="s">
        <v>30</v>
      </c>
      <c r="C716" s="258" t="s">
        <v>393</v>
      </c>
      <c r="D716" s="258">
        <v>19.713</v>
      </c>
      <c r="E716" s="258">
        <v>19.665</v>
      </c>
      <c r="F716" s="258">
        <v>19.706</v>
      </c>
      <c r="G716" s="258">
        <v>19.745</v>
      </c>
      <c r="H716" s="258">
        <v>20.486</v>
      </c>
      <c r="I716" s="258">
        <v>22.11</v>
      </c>
      <c r="J716" s="258">
        <v>22.459</v>
      </c>
      <c r="K716" s="258">
        <v>22.554</v>
      </c>
      <c r="L716" s="258">
        <v>22.169</v>
      </c>
      <c r="M716" s="258">
        <v>20.607</v>
      </c>
      <c r="N716" s="258">
        <v>20.047</v>
      </c>
      <c r="O716" s="258">
        <v>19.805</v>
      </c>
    </row>
    <row r="717" ht="14.25" customHeight="1">
      <c r="A717" s="258" t="s">
        <v>235</v>
      </c>
      <c r="B717" s="258" t="s">
        <v>30</v>
      </c>
      <c r="C717" s="258" t="s">
        <v>393</v>
      </c>
      <c r="D717" s="258">
        <v>19.713</v>
      </c>
      <c r="E717" s="258">
        <v>19.665</v>
      </c>
      <c r="F717" s="258">
        <v>19.706</v>
      </c>
      <c r="G717" s="258">
        <v>19.745</v>
      </c>
      <c r="H717" s="258">
        <v>20.486</v>
      </c>
      <c r="I717" s="258">
        <v>22.11</v>
      </c>
      <c r="J717" s="258">
        <v>22.459</v>
      </c>
      <c r="K717" s="258">
        <v>22.554</v>
      </c>
      <c r="L717" s="258">
        <v>22.169</v>
      </c>
      <c r="M717" s="258">
        <v>20.607</v>
      </c>
      <c r="N717" s="258">
        <v>20.047</v>
      </c>
      <c r="O717" s="258">
        <v>19.805</v>
      </c>
    </row>
    <row r="718" ht="14.25" customHeight="1">
      <c r="A718" s="258" t="s">
        <v>247</v>
      </c>
      <c r="B718" s="258" t="s">
        <v>30</v>
      </c>
      <c r="C718" s="258" t="s">
        <v>393</v>
      </c>
      <c r="D718" s="258">
        <v>19.713</v>
      </c>
      <c r="E718" s="258">
        <v>19.665</v>
      </c>
      <c r="F718" s="258">
        <v>19.706</v>
      </c>
      <c r="G718" s="258">
        <v>19.745</v>
      </c>
      <c r="H718" s="258">
        <v>20.486</v>
      </c>
      <c r="I718" s="258">
        <v>22.11</v>
      </c>
      <c r="J718" s="258">
        <v>22.459</v>
      </c>
      <c r="K718" s="258">
        <v>22.554</v>
      </c>
      <c r="L718" s="258">
        <v>22.169</v>
      </c>
      <c r="M718" s="258">
        <v>20.607</v>
      </c>
      <c r="N718" s="258">
        <v>20.047</v>
      </c>
      <c r="O718" s="258">
        <v>19.805</v>
      </c>
    </row>
    <row r="719" ht="14.25" customHeight="1">
      <c r="A719" s="258" t="s">
        <v>259</v>
      </c>
      <c r="B719" s="258" t="s">
        <v>30</v>
      </c>
      <c r="C719" s="258" t="s">
        <v>393</v>
      </c>
      <c r="D719" s="258">
        <v>19.713</v>
      </c>
      <c r="E719" s="258">
        <v>19.665</v>
      </c>
      <c r="F719" s="258">
        <v>19.706</v>
      </c>
      <c r="G719" s="258">
        <v>19.745</v>
      </c>
      <c r="H719" s="258">
        <v>20.486</v>
      </c>
      <c r="I719" s="258">
        <v>22.11</v>
      </c>
      <c r="J719" s="258">
        <v>22.459</v>
      </c>
      <c r="K719" s="258">
        <v>22.554</v>
      </c>
      <c r="L719" s="258">
        <v>22.169</v>
      </c>
      <c r="M719" s="258">
        <v>20.607</v>
      </c>
      <c r="N719" s="258">
        <v>20.047</v>
      </c>
      <c r="O719" s="258">
        <v>19.805</v>
      </c>
    </row>
    <row r="720" ht="14.25" customHeight="1">
      <c r="A720" s="259" t="s">
        <v>271</v>
      </c>
      <c r="B720" s="258" t="s">
        <v>30</v>
      </c>
      <c r="C720" s="258" t="s">
        <v>393</v>
      </c>
      <c r="D720" s="258">
        <v>19.713</v>
      </c>
      <c r="E720" s="258">
        <v>19.665</v>
      </c>
      <c r="F720" s="258">
        <v>19.706</v>
      </c>
      <c r="G720" s="258">
        <v>19.745</v>
      </c>
      <c r="H720" s="258">
        <v>20.486</v>
      </c>
      <c r="I720" s="258">
        <v>22.11</v>
      </c>
      <c r="J720" s="258">
        <v>22.459</v>
      </c>
      <c r="K720" s="258">
        <v>22.554</v>
      </c>
      <c r="L720" s="258">
        <v>22.169</v>
      </c>
      <c r="M720" s="258">
        <v>20.607</v>
      </c>
      <c r="N720" s="258">
        <v>20.047</v>
      </c>
      <c r="O720" s="258">
        <v>19.805</v>
      </c>
    </row>
    <row r="721" ht="14.25" customHeight="1">
      <c r="A721" s="258" t="s">
        <v>300</v>
      </c>
      <c r="B721" s="258" t="s">
        <v>30</v>
      </c>
      <c r="C721" s="258" t="s">
        <v>393</v>
      </c>
      <c r="D721" s="258">
        <v>19.713</v>
      </c>
      <c r="E721" s="258">
        <v>19.665</v>
      </c>
      <c r="F721" s="258">
        <v>19.706</v>
      </c>
      <c r="G721" s="258">
        <v>19.745</v>
      </c>
      <c r="H721" s="258">
        <v>20.486</v>
      </c>
      <c r="I721" s="258">
        <v>22.11</v>
      </c>
      <c r="J721" s="258">
        <v>22.459</v>
      </c>
      <c r="K721" s="258">
        <v>22.554</v>
      </c>
      <c r="L721" s="258">
        <v>22.169</v>
      </c>
      <c r="M721" s="258">
        <v>20.607</v>
      </c>
      <c r="N721" s="258">
        <v>20.047</v>
      </c>
      <c r="O721" s="258">
        <v>19.805</v>
      </c>
    </row>
    <row r="722" ht="14.25" customHeight="1">
      <c r="A722" s="258" t="s">
        <v>316</v>
      </c>
      <c r="B722" s="258" t="s">
        <v>30</v>
      </c>
      <c r="C722" s="258" t="s">
        <v>393</v>
      </c>
      <c r="D722" s="258">
        <v>19.713</v>
      </c>
      <c r="E722" s="258">
        <v>19.665</v>
      </c>
      <c r="F722" s="258">
        <v>19.706</v>
      </c>
      <c r="G722" s="258">
        <v>19.745</v>
      </c>
      <c r="H722" s="258">
        <v>20.486</v>
      </c>
      <c r="I722" s="258">
        <v>22.11</v>
      </c>
      <c r="J722" s="258">
        <v>22.459</v>
      </c>
      <c r="K722" s="258">
        <v>22.554</v>
      </c>
      <c r="L722" s="258">
        <v>22.169</v>
      </c>
      <c r="M722" s="258">
        <v>20.607</v>
      </c>
      <c r="N722" s="258">
        <v>20.047</v>
      </c>
      <c r="O722" s="258">
        <v>19.805</v>
      </c>
    </row>
    <row r="723" ht="14.25" customHeight="1">
      <c r="A723" s="258" t="s">
        <v>328</v>
      </c>
      <c r="B723" s="258" t="s">
        <v>30</v>
      </c>
      <c r="C723" s="258" t="s">
        <v>393</v>
      </c>
      <c r="D723" s="258">
        <v>19.713</v>
      </c>
      <c r="E723" s="258">
        <v>19.665</v>
      </c>
      <c r="F723" s="258">
        <v>19.706</v>
      </c>
      <c r="G723" s="258">
        <v>19.745</v>
      </c>
      <c r="H723" s="258">
        <v>20.486</v>
      </c>
      <c r="I723" s="258">
        <v>22.11</v>
      </c>
      <c r="J723" s="258">
        <v>22.459</v>
      </c>
      <c r="K723" s="258">
        <v>22.554</v>
      </c>
      <c r="L723" s="258">
        <v>22.169</v>
      </c>
      <c r="M723" s="258">
        <v>20.607</v>
      </c>
      <c r="N723" s="258">
        <v>20.047</v>
      </c>
      <c r="O723" s="258">
        <v>19.805</v>
      </c>
    </row>
    <row r="724" ht="14.25" customHeight="1">
      <c r="A724" s="259" t="s">
        <v>284</v>
      </c>
      <c r="B724" s="258" t="s">
        <v>30</v>
      </c>
      <c r="C724" s="258" t="s">
        <v>393</v>
      </c>
      <c r="D724" s="258">
        <v>19.713</v>
      </c>
      <c r="E724" s="258">
        <v>19.665</v>
      </c>
      <c r="F724" s="258">
        <v>19.706</v>
      </c>
      <c r="G724" s="258">
        <v>19.745</v>
      </c>
      <c r="H724" s="258">
        <v>20.486</v>
      </c>
      <c r="I724" s="258">
        <v>22.11</v>
      </c>
      <c r="J724" s="258">
        <v>22.459</v>
      </c>
      <c r="K724" s="258">
        <v>22.554</v>
      </c>
      <c r="L724" s="258">
        <v>22.169</v>
      </c>
      <c r="M724" s="258">
        <v>20.607</v>
      </c>
      <c r="N724" s="258">
        <v>20.047</v>
      </c>
      <c r="O724" s="258">
        <v>19.805</v>
      </c>
    </row>
    <row r="725" ht="14.25" customHeight="1">
      <c r="A725" s="258" t="s">
        <v>344</v>
      </c>
      <c r="B725" s="258" t="s">
        <v>30</v>
      </c>
      <c r="C725" s="258" t="s">
        <v>393</v>
      </c>
      <c r="D725" s="258">
        <v>10.41</v>
      </c>
      <c r="E725" s="258">
        <v>10.24</v>
      </c>
      <c r="F725" s="258">
        <v>11.37</v>
      </c>
      <c r="G725" s="258">
        <v>13.1</v>
      </c>
      <c r="H725" s="258">
        <v>16.43</v>
      </c>
      <c r="I725" s="258">
        <v>19.37</v>
      </c>
      <c r="J725" s="258">
        <v>22.17</v>
      </c>
      <c r="K725" s="258">
        <v>24.22</v>
      </c>
      <c r="L725" s="258">
        <v>21.68</v>
      </c>
      <c r="M725" s="258">
        <v>17.38</v>
      </c>
      <c r="N725" s="258">
        <v>14.27</v>
      </c>
      <c r="O725" s="258">
        <v>11.38</v>
      </c>
    </row>
    <row r="726" ht="14.25" customHeight="1">
      <c r="A726" s="8" t="s">
        <v>143</v>
      </c>
      <c r="B726" s="8" t="s">
        <v>34</v>
      </c>
      <c r="C726" s="8" t="s">
        <v>394</v>
      </c>
      <c r="D726" s="8">
        <v>20.11</v>
      </c>
      <c r="E726" s="8">
        <v>20.14</v>
      </c>
      <c r="F726" s="8">
        <v>20.23</v>
      </c>
      <c r="G726" s="8">
        <v>20.4</v>
      </c>
      <c r="H726" s="8">
        <v>20.65</v>
      </c>
      <c r="I726" s="8">
        <v>23.01</v>
      </c>
      <c r="J726" s="8">
        <v>23.46</v>
      </c>
      <c r="K726" s="8">
        <v>23.53</v>
      </c>
      <c r="L726" s="8">
        <v>23.47</v>
      </c>
      <c r="M726" s="8">
        <v>21.08</v>
      </c>
      <c r="N726" s="8">
        <v>20.54</v>
      </c>
      <c r="O726" s="8">
        <v>20.25</v>
      </c>
    </row>
    <row r="727" ht="14.25" customHeight="1">
      <c r="A727" s="8" t="s">
        <v>230</v>
      </c>
      <c r="B727" s="8" t="s">
        <v>34</v>
      </c>
      <c r="C727" s="8" t="s">
        <v>394</v>
      </c>
      <c r="D727" s="8">
        <v>20.1</v>
      </c>
      <c r="E727" s="8">
        <v>20.13</v>
      </c>
      <c r="F727" s="8">
        <v>20.21</v>
      </c>
      <c r="G727" s="8">
        <v>20.39</v>
      </c>
      <c r="H727" s="8">
        <v>20.64</v>
      </c>
      <c r="I727" s="8">
        <v>22.94</v>
      </c>
      <c r="J727" s="8">
        <v>23.41</v>
      </c>
      <c r="K727" s="8">
        <v>23.5</v>
      </c>
      <c r="L727" s="8">
        <v>23.43</v>
      </c>
      <c r="M727" s="8">
        <v>21.11</v>
      </c>
      <c r="N727" s="8">
        <v>20.54</v>
      </c>
      <c r="O727" s="8">
        <v>20.25</v>
      </c>
    </row>
    <row r="728" ht="14.25" customHeight="1">
      <c r="A728" s="8" t="s">
        <v>159</v>
      </c>
      <c r="B728" s="8" t="s">
        <v>34</v>
      </c>
      <c r="C728" s="8" t="s">
        <v>394</v>
      </c>
      <c r="D728" s="8"/>
      <c r="E728" s="8"/>
      <c r="F728" s="8"/>
      <c r="G728" s="8"/>
      <c r="H728" s="8"/>
      <c r="I728" s="8"/>
      <c r="J728" s="8"/>
      <c r="K728" s="8"/>
      <c r="L728" s="8"/>
      <c r="M728" s="8"/>
      <c r="N728" s="8"/>
      <c r="O728" s="8"/>
    </row>
    <row r="729" ht="14.25" customHeight="1">
      <c r="A729" s="8" t="s">
        <v>178</v>
      </c>
      <c r="B729" s="8" t="s">
        <v>34</v>
      </c>
      <c r="C729" s="8" t="s">
        <v>394</v>
      </c>
      <c r="D729" s="8">
        <v>20.67</v>
      </c>
      <c r="E729" s="8">
        <v>20.66</v>
      </c>
      <c r="F729" s="8">
        <v>20.69</v>
      </c>
      <c r="G729" s="8">
        <v>20.74</v>
      </c>
      <c r="H729" s="8">
        <v>20.83</v>
      </c>
      <c r="I729" s="8">
        <v>23.09</v>
      </c>
      <c r="J729" s="8">
        <v>23.45</v>
      </c>
      <c r="K729" s="8">
        <v>23.52</v>
      </c>
      <c r="L729" s="8">
        <v>23.52</v>
      </c>
      <c r="M729" s="8">
        <v>21.22</v>
      </c>
      <c r="N729" s="8">
        <v>20.87</v>
      </c>
      <c r="O729" s="8">
        <v>20.74</v>
      </c>
    </row>
    <row r="730" ht="14.25" customHeight="1">
      <c r="A730" s="8" t="s">
        <v>192</v>
      </c>
      <c r="B730" s="8" t="s">
        <v>34</v>
      </c>
      <c r="C730" s="8" t="s">
        <v>394</v>
      </c>
      <c r="D730" s="8"/>
      <c r="E730" s="8"/>
      <c r="F730" s="8"/>
      <c r="G730" s="8"/>
      <c r="H730" s="8"/>
      <c r="I730" s="8"/>
      <c r="J730" s="8"/>
      <c r="K730" s="8"/>
      <c r="L730" s="8"/>
      <c r="M730" s="8"/>
      <c r="N730" s="8"/>
      <c r="O730" s="8"/>
    </row>
    <row r="731" ht="14.25" customHeight="1">
      <c r="A731" s="8" t="s">
        <v>202</v>
      </c>
      <c r="B731" s="8" t="s">
        <v>34</v>
      </c>
      <c r="C731" s="8" t="s">
        <v>394</v>
      </c>
      <c r="D731" s="8">
        <v>20.42</v>
      </c>
      <c r="E731" s="8">
        <v>20.43</v>
      </c>
      <c r="F731" s="8">
        <v>20.48</v>
      </c>
      <c r="G731" s="8">
        <v>20.59</v>
      </c>
      <c r="H731" s="8">
        <v>20.74</v>
      </c>
      <c r="I731" s="8">
        <v>22.98</v>
      </c>
      <c r="J731" s="8">
        <v>23.41</v>
      </c>
      <c r="K731" s="8">
        <v>23.49</v>
      </c>
      <c r="L731" s="8">
        <v>23.46</v>
      </c>
      <c r="M731" s="8">
        <v>21.19</v>
      </c>
      <c r="N731" s="8">
        <v>20.73</v>
      </c>
      <c r="O731" s="8">
        <v>20.53</v>
      </c>
    </row>
    <row r="732" ht="14.25" customHeight="1">
      <c r="A732" s="8" t="s">
        <v>221</v>
      </c>
      <c r="B732" s="8" t="s">
        <v>34</v>
      </c>
      <c r="C732" s="8" t="s">
        <v>394</v>
      </c>
      <c r="D732" s="8">
        <v>20.1</v>
      </c>
      <c r="E732" s="8">
        <v>20.13</v>
      </c>
      <c r="F732" s="8">
        <v>20.21</v>
      </c>
      <c r="G732" s="8">
        <v>20.39</v>
      </c>
      <c r="H732" s="8">
        <v>20.64</v>
      </c>
      <c r="I732" s="8">
        <v>22.94</v>
      </c>
      <c r="J732" s="8">
        <v>23.41</v>
      </c>
      <c r="K732" s="8">
        <v>23.5</v>
      </c>
      <c r="L732" s="8">
        <v>23.43</v>
      </c>
      <c r="M732" s="8">
        <v>21.11</v>
      </c>
      <c r="N732" s="8">
        <v>20.54</v>
      </c>
      <c r="O732" s="8">
        <v>20.25</v>
      </c>
    </row>
    <row r="733" ht="14.25" customHeight="1">
      <c r="A733" s="8" t="s">
        <v>235</v>
      </c>
      <c r="B733" s="8" t="s">
        <v>34</v>
      </c>
      <c r="C733" s="8" t="s">
        <v>394</v>
      </c>
      <c r="D733" s="8">
        <v>20.21</v>
      </c>
      <c r="E733" s="8">
        <v>20.24</v>
      </c>
      <c r="F733" s="8">
        <v>20.32</v>
      </c>
      <c r="G733" s="8">
        <v>20.47</v>
      </c>
      <c r="H733" s="8">
        <v>20.67</v>
      </c>
      <c r="I733" s="8">
        <v>21.68</v>
      </c>
      <c r="J733" s="8">
        <v>21.94</v>
      </c>
      <c r="K733" s="8">
        <v>21.99</v>
      </c>
      <c r="L733" s="8">
        <v>21.93</v>
      </c>
      <c r="M733" s="8">
        <v>20.92</v>
      </c>
      <c r="N733" s="8">
        <v>20.55</v>
      </c>
      <c r="O733" s="8">
        <v>20.33</v>
      </c>
    </row>
    <row r="734" ht="14.25" customHeight="1">
      <c r="A734" s="8" t="s">
        <v>247</v>
      </c>
      <c r="B734" s="8" t="s">
        <v>34</v>
      </c>
      <c r="C734" s="8" t="s">
        <v>394</v>
      </c>
      <c r="D734" s="8">
        <v>20.54</v>
      </c>
      <c r="E734" s="8">
        <v>20.54</v>
      </c>
      <c r="F734" s="8">
        <v>20.58</v>
      </c>
      <c r="G734" s="8">
        <v>20.66</v>
      </c>
      <c r="H734" s="8">
        <v>20.79</v>
      </c>
      <c r="I734" s="8">
        <v>23.07</v>
      </c>
      <c r="J734" s="8">
        <v>23.45</v>
      </c>
      <c r="K734" s="8">
        <v>23.52</v>
      </c>
      <c r="L734" s="8">
        <v>23.51</v>
      </c>
      <c r="M734" s="8">
        <v>21.19</v>
      </c>
      <c r="N734" s="8">
        <v>20.8</v>
      </c>
      <c r="O734" s="8">
        <v>20.63</v>
      </c>
    </row>
    <row r="735" ht="14.25" customHeight="1">
      <c r="A735" s="8" t="s">
        <v>259</v>
      </c>
      <c r="B735" s="8" t="s">
        <v>34</v>
      </c>
      <c r="C735" s="8" t="s">
        <v>394</v>
      </c>
      <c r="D735" s="8">
        <v>19.71</v>
      </c>
      <c r="E735" s="8">
        <v>19.77</v>
      </c>
      <c r="F735" s="8">
        <v>19.9</v>
      </c>
      <c r="G735" s="8">
        <v>20.17</v>
      </c>
      <c r="H735" s="8">
        <v>20.54</v>
      </c>
      <c r="I735" s="8">
        <v>22.97</v>
      </c>
      <c r="J735" s="8">
        <v>23.47</v>
      </c>
      <c r="K735" s="8">
        <v>23.55</v>
      </c>
      <c r="L735" s="8">
        <v>23.44</v>
      </c>
      <c r="M735" s="8">
        <v>20.99</v>
      </c>
      <c r="N735" s="8">
        <v>20.3</v>
      </c>
      <c r="O735" s="8">
        <v>19.91</v>
      </c>
    </row>
    <row r="736" ht="14.25" customHeight="1">
      <c r="A736" s="93" t="s">
        <v>271</v>
      </c>
      <c r="B736" s="8" t="s">
        <v>34</v>
      </c>
      <c r="C736" s="8" t="s">
        <v>394</v>
      </c>
      <c r="D736" s="8">
        <v>20.56</v>
      </c>
      <c r="E736" s="8">
        <v>20.56</v>
      </c>
      <c r="F736" s="8">
        <v>20.6</v>
      </c>
      <c r="G736" s="8">
        <v>20.68</v>
      </c>
      <c r="H736" s="8">
        <v>20.79</v>
      </c>
      <c r="I736" s="8">
        <v>23.08</v>
      </c>
      <c r="J736" s="8">
        <v>23.45</v>
      </c>
      <c r="K736" s="8">
        <v>23.52</v>
      </c>
      <c r="L736" s="8">
        <v>23.51</v>
      </c>
      <c r="M736" s="8">
        <v>21.2</v>
      </c>
      <c r="N736" s="8">
        <v>20.81</v>
      </c>
      <c r="O736" s="8">
        <v>20.65</v>
      </c>
    </row>
    <row r="737" ht="14.25" customHeight="1">
      <c r="A737" s="8" t="s">
        <v>300</v>
      </c>
      <c r="B737" s="8" t="s">
        <v>34</v>
      </c>
      <c r="C737" s="8" t="s">
        <v>394</v>
      </c>
      <c r="D737" s="8">
        <v>20.67</v>
      </c>
      <c r="E737" s="8">
        <v>20.66</v>
      </c>
      <c r="F737" s="8">
        <v>20.69</v>
      </c>
      <c r="G737" s="8">
        <v>20.74</v>
      </c>
      <c r="H737" s="8">
        <v>20.83</v>
      </c>
      <c r="I737" s="8">
        <v>23.09</v>
      </c>
      <c r="J737" s="8">
        <v>23.45</v>
      </c>
      <c r="K737" s="8">
        <v>23.52</v>
      </c>
      <c r="L737" s="8">
        <v>23.52</v>
      </c>
      <c r="M737" s="8">
        <v>21.22</v>
      </c>
      <c r="N737" s="8">
        <v>20.87</v>
      </c>
      <c r="O737" s="8">
        <v>20.74</v>
      </c>
    </row>
    <row r="738" ht="14.25" customHeight="1">
      <c r="A738" s="8" t="s">
        <v>316</v>
      </c>
      <c r="B738" s="8" t="s">
        <v>34</v>
      </c>
      <c r="C738" s="8" t="s">
        <v>394</v>
      </c>
      <c r="D738" s="8">
        <v>20.12</v>
      </c>
      <c r="E738" s="8">
        <v>20.17</v>
      </c>
      <c r="F738" s="8">
        <v>20.25</v>
      </c>
      <c r="G738" s="8">
        <v>20.42</v>
      </c>
      <c r="H738" s="8">
        <v>20.65</v>
      </c>
      <c r="I738" s="8">
        <v>20.84</v>
      </c>
      <c r="J738" s="8">
        <v>20.98</v>
      </c>
      <c r="K738" s="8">
        <v>21.0</v>
      </c>
      <c r="L738" s="8">
        <v>20.92</v>
      </c>
      <c r="M738" s="8">
        <v>20.74</v>
      </c>
      <c r="N738" s="8">
        <v>20.46</v>
      </c>
      <c r="O738" s="8">
        <v>20.24</v>
      </c>
    </row>
    <row r="739" ht="14.25" customHeight="1">
      <c r="A739" s="8" t="s">
        <v>328</v>
      </c>
      <c r="B739" s="8" t="s">
        <v>34</v>
      </c>
      <c r="C739" s="8" t="s">
        <v>394</v>
      </c>
      <c r="D739" s="8">
        <v>19.71</v>
      </c>
      <c r="E739" s="8">
        <v>19.71</v>
      </c>
      <c r="F739" s="8">
        <v>19.82</v>
      </c>
      <c r="G739" s="8">
        <v>20.06</v>
      </c>
      <c r="H739" s="8">
        <v>20.41</v>
      </c>
      <c r="I739" s="8">
        <v>22.58</v>
      </c>
      <c r="J739" s="8">
        <v>23.24</v>
      </c>
      <c r="K739" s="8">
        <v>23.4</v>
      </c>
      <c r="L739" s="8">
        <v>23.34</v>
      </c>
      <c r="M739" s="8">
        <v>21.19</v>
      </c>
      <c r="N739" s="8">
        <v>20.41</v>
      </c>
      <c r="O739" s="8">
        <v>19.97</v>
      </c>
    </row>
    <row r="740" ht="14.25" customHeight="1">
      <c r="A740" s="93" t="s">
        <v>284</v>
      </c>
      <c r="B740" s="8" t="s">
        <v>34</v>
      </c>
      <c r="C740" s="8" t="s">
        <v>394</v>
      </c>
      <c r="D740" s="8">
        <v>20.43</v>
      </c>
      <c r="E740" s="8">
        <v>20.45</v>
      </c>
      <c r="F740" s="8">
        <v>20.5</v>
      </c>
      <c r="G740" s="8">
        <v>20.6</v>
      </c>
      <c r="H740" s="8">
        <v>20.75</v>
      </c>
      <c r="I740" s="8">
        <v>23.06</v>
      </c>
      <c r="J740" s="8">
        <v>23.45</v>
      </c>
      <c r="K740" s="8">
        <v>23.52</v>
      </c>
      <c r="L740" s="8">
        <v>23.5</v>
      </c>
      <c r="M740" s="8">
        <v>21.17</v>
      </c>
      <c r="N740" s="8">
        <v>20.74</v>
      </c>
      <c r="O740" s="8">
        <v>20.54</v>
      </c>
    </row>
    <row r="741" ht="14.25" customHeight="1">
      <c r="A741" s="8" t="s">
        <v>344</v>
      </c>
      <c r="B741" s="8" t="s">
        <v>34</v>
      </c>
      <c r="C741" s="8" t="s">
        <v>394</v>
      </c>
      <c r="D741" s="8">
        <v>12.78</v>
      </c>
      <c r="E741" s="8">
        <v>12.75</v>
      </c>
      <c r="F741" s="8">
        <v>12.75</v>
      </c>
      <c r="G741" s="8">
        <v>12.8</v>
      </c>
      <c r="H741" s="8">
        <v>17.63</v>
      </c>
      <c r="I741" s="8">
        <v>21.41</v>
      </c>
      <c r="J741" s="8">
        <v>24.22</v>
      </c>
      <c r="K741" s="8">
        <v>23.02</v>
      </c>
      <c r="L741" s="8">
        <v>20.59</v>
      </c>
      <c r="M741" s="8">
        <v>14.35</v>
      </c>
      <c r="N741" s="8">
        <v>13.17</v>
      </c>
      <c r="O741" s="8">
        <v>12.91</v>
      </c>
    </row>
    <row r="742" ht="14.25" customHeight="1">
      <c r="A742" s="260" t="s">
        <v>143</v>
      </c>
      <c r="B742" s="260" t="s">
        <v>38</v>
      </c>
      <c r="C742" s="260" t="s">
        <v>394</v>
      </c>
      <c r="D742" s="260">
        <v>20.11</v>
      </c>
      <c r="E742" s="260">
        <v>20.14</v>
      </c>
      <c r="F742" s="260">
        <v>20.23</v>
      </c>
      <c r="G742" s="260">
        <v>20.4</v>
      </c>
      <c r="H742" s="260">
        <v>20.65</v>
      </c>
      <c r="I742" s="260">
        <v>23.01</v>
      </c>
      <c r="J742" s="260">
        <v>23.46</v>
      </c>
      <c r="K742" s="260">
        <v>23.53</v>
      </c>
      <c r="L742" s="260">
        <v>23.47</v>
      </c>
      <c r="M742" s="260">
        <v>21.08</v>
      </c>
      <c r="N742" s="260">
        <v>20.54</v>
      </c>
      <c r="O742" s="260">
        <v>20.25</v>
      </c>
    </row>
    <row r="743" ht="14.25" customHeight="1">
      <c r="A743" s="260" t="s">
        <v>230</v>
      </c>
      <c r="B743" s="260" t="s">
        <v>38</v>
      </c>
      <c r="C743" s="260" t="s">
        <v>394</v>
      </c>
      <c r="D743" s="260">
        <v>20.38</v>
      </c>
      <c r="E743" s="260">
        <v>20.36</v>
      </c>
      <c r="F743" s="260">
        <v>20.4</v>
      </c>
      <c r="G743" s="260">
        <v>20.48</v>
      </c>
      <c r="H743" s="260">
        <v>20.63</v>
      </c>
      <c r="I743" s="260">
        <v>22.89</v>
      </c>
      <c r="J743" s="260">
        <v>23.33</v>
      </c>
      <c r="K743" s="260">
        <v>23.44</v>
      </c>
      <c r="L743" s="260">
        <v>23.44</v>
      </c>
      <c r="M743" s="260">
        <v>21.19</v>
      </c>
      <c r="N743" s="260">
        <v>20.74</v>
      </c>
      <c r="O743" s="260">
        <v>20.52</v>
      </c>
    </row>
    <row r="744" ht="14.25" customHeight="1">
      <c r="A744" s="260" t="s">
        <v>159</v>
      </c>
      <c r="B744" s="260" t="s">
        <v>38</v>
      </c>
      <c r="C744" s="260" t="s">
        <v>394</v>
      </c>
      <c r="D744" s="260"/>
      <c r="E744" s="260"/>
      <c r="F744" s="260"/>
      <c r="G744" s="260"/>
      <c r="H744" s="260"/>
      <c r="I744" s="260"/>
      <c r="J744" s="260"/>
      <c r="K744" s="260"/>
      <c r="L744" s="260"/>
      <c r="M744" s="260"/>
      <c r="N744" s="260"/>
      <c r="O744" s="260"/>
    </row>
    <row r="745" ht="14.25" customHeight="1">
      <c r="A745" s="260" t="s">
        <v>178</v>
      </c>
      <c r="B745" s="260" t="s">
        <v>38</v>
      </c>
      <c r="C745" s="260" t="s">
        <v>394</v>
      </c>
      <c r="D745" s="260">
        <v>20.67</v>
      </c>
      <c r="E745" s="260">
        <v>20.66</v>
      </c>
      <c r="F745" s="260">
        <v>20.69</v>
      </c>
      <c r="G745" s="260">
        <v>20.74</v>
      </c>
      <c r="H745" s="260">
        <v>20.83</v>
      </c>
      <c r="I745" s="260">
        <v>23.09</v>
      </c>
      <c r="J745" s="260">
        <v>23.45</v>
      </c>
      <c r="K745" s="260">
        <v>23.52</v>
      </c>
      <c r="L745" s="260">
        <v>23.52</v>
      </c>
      <c r="M745" s="260">
        <v>21.22</v>
      </c>
      <c r="N745" s="260">
        <v>20.87</v>
      </c>
      <c r="O745" s="260">
        <v>20.74</v>
      </c>
    </row>
    <row r="746" ht="14.25" customHeight="1">
      <c r="A746" s="260" t="s">
        <v>192</v>
      </c>
      <c r="B746" s="260" t="s">
        <v>38</v>
      </c>
      <c r="C746" s="260" t="s">
        <v>394</v>
      </c>
      <c r="D746" s="260"/>
      <c r="E746" s="260"/>
      <c r="F746" s="260"/>
      <c r="G746" s="260"/>
      <c r="H746" s="260"/>
      <c r="I746" s="260"/>
      <c r="J746" s="260"/>
      <c r="K746" s="260"/>
      <c r="L746" s="260"/>
      <c r="M746" s="260"/>
      <c r="N746" s="260"/>
      <c r="O746" s="260"/>
    </row>
    <row r="747" ht="14.25" customHeight="1">
      <c r="A747" s="260" t="s">
        <v>202</v>
      </c>
      <c r="B747" s="260" t="s">
        <v>38</v>
      </c>
      <c r="C747" s="260" t="s">
        <v>394</v>
      </c>
      <c r="D747" s="260">
        <v>20.42</v>
      </c>
      <c r="E747" s="260">
        <v>20.43</v>
      </c>
      <c r="F747" s="260">
        <v>20.48</v>
      </c>
      <c r="G747" s="260">
        <v>20.59</v>
      </c>
      <c r="H747" s="260">
        <v>20.74</v>
      </c>
      <c r="I747" s="260">
        <v>22.98</v>
      </c>
      <c r="J747" s="260">
        <v>23.41</v>
      </c>
      <c r="K747" s="260">
        <v>23.49</v>
      </c>
      <c r="L747" s="260">
        <v>23.46</v>
      </c>
      <c r="M747" s="260">
        <v>21.19</v>
      </c>
      <c r="N747" s="260">
        <v>20.73</v>
      </c>
      <c r="O747" s="260">
        <v>20.53</v>
      </c>
    </row>
    <row r="748" ht="14.25" customHeight="1">
      <c r="A748" s="260" t="s">
        <v>221</v>
      </c>
      <c r="B748" s="260" t="s">
        <v>38</v>
      </c>
      <c r="C748" s="260" t="s">
        <v>394</v>
      </c>
      <c r="D748" s="260">
        <v>20.38</v>
      </c>
      <c r="E748" s="260">
        <v>20.36</v>
      </c>
      <c r="F748" s="260">
        <v>20.4</v>
      </c>
      <c r="G748" s="260">
        <v>20.48</v>
      </c>
      <c r="H748" s="260">
        <v>20.63</v>
      </c>
      <c r="I748" s="260">
        <v>22.89</v>
      </c>
      <c r="J748" s="260">
        <v>23.33</v>
      </c>
      <c r="K748" s="260">
        <v>23.44</v>
      </c>
      <c r="L748" s="260">
        <v>23.44</v>
      </c>
      <c r="M748" s="260">
        <v>21.19</v>
      </c>
      <c r="N748" s="260">
        <v>20.74</v>
      </c>
      <c r="O748" s="260">
        <v>20.52</v>
      </c>
    </row>
    <row r="749" ht="14.25" customHeight="1">
      <c r="A749" s="260" t="s">
        <v>235</v>
      </c>
      <c r="B749" s="260" t="s">
        <v>38</v>
      </c>
      <c r="C749" s="260" t="s">
        <v>394</v>
      </c>
      <c r="D749" s="260">
        <v>20.21</v>
      </c>
      <c r="E749" s="260">
        <v>20.24</v>
      </c>
      <c r="F749" s="260">
        <v>20.32</v>
      </c>
      <c r="G749" s="260">
        <v>20.47</v>
      </c>
      <c r="H749" s="260">
        <v>20.67</v>
      </c>
      <c r="I749" s="260">
        <v>21.68</v>
      </c>
      <c r="J749" s="260">
        <v>21.94</v>
      </c>
      <c r="K749" s="260">
        <v>21.99</v>
      </c>
      <c r="L749" s="260">
        <v>21.93</v>
      </c>
      <c r="M749" s="260">
        <v>20.92</v>
      </c>
      <c r="N749" s="260">
        <v>20.55</v>
      </c>
      <c r="O749" s="260">
        <v>20.33</v>
      </c>
    </row>
    <row r="750" ht="14.25" customHeight="1">
      <c r="A750" s="260" t="s">
        <v>247</v>
      </c>
      <c r="B750" s="260" t="s">
        <v>38</v>
      </c>
      <c r="C750" s="260" t="s">
        <v>394</v>
      </c>
      <c r="D750" s="260">
        <v>20.54</v>
      </c>
      <c r="E750" s="260">
        <v>20.54</v>
      </c>
      <c r="F750" s="260">
        <v>20.58</v>
      </c>
      <c r="G750" s="260">
        <v>20.66</v>
      </c>
      <c r="H750" s="260">
        <v>20.79</v>
      </c>
      <c r="I750" s="260">
        <v>23.07</v>
      </c>
      <c r="J750" s="260">
        <v>23.45</v>
      </c>
      <c r="K750" s="260">
        <v>23.52</v>
      </c>
      <c r="L750" s="260">
        <v>23.51</v>
      </c>
      <c r="M750" s="260">
        <v>21.19</v>
      </c>
      <c r="N750" s="260">
        <v>20.8</v>
      </c>
      <c r="O750" s="260">
        <v>20.63</v>
      </c>
    </row>
    <row r="751" ht="14.25" customHeight="1">
      <c r="A751" s="260" t="s">
        <v>259</v>
      </c>
      <c r="B751" s="260" t="s">
        <v>38</v>
      </c>
      <c r="C751" s="260" t="s">
        <v>394</v>
      </c>
      <c r="D751" s="260">
        <v>19.71</v>
      </c>
      <c r="E751" s="260">
        <v>19.77</v>
      </c>
      <c r="F751" s="260">
        <v>19.9</v>
      </c>
      <c r="G751" s="260">
        <v>20.17</v>
      </c>
      <c r="H751" s="260">
        <v>20.54</v>
      </c>
      <c r="I751" s="260">
        <v>22.97</v>
      </c>
      <c r="J751" s="260">
        <v>23.47</v>
      </c>
      <c r="K751" s="260">
        <v>23.55</v>
      </c>
      <c r="L751" s="260">
        <v>23.44</v>
      </c>
      <c r="M751" s="260">
        <v>20.99</v>
      </c>
      <c r="N751" s="260">
        <v>20.3</v>
      </c>
      <c r="O751" s="260">
        <v>19.91</v>
      </c>
    </row>
    <row r="752" ht="14.25" customHeight="1">
      <c r="A752" s="261" t="s">
        <v>271</v>
      </c>
      <c r="B752" s="260" t="s">
        <v>38</v>
      </c>
      <c r="C752" s="260" t="s">
        <v>394</v>
      </c>
      <c r="D752" s="260">
        <v>20.56</v>
      </c>
      <c r="E752" s="260">
        <v>20.56</v>
      </c>
      <c r="F752" s="260">
        <v>20.6</v>
      </c>
      <c r="G752" s="260">
        <v>20.68</v>
      </c>
      <c r="H752" s="260">
        <v>20.79</v>
      </c>
      <c r="I752" s="260">
        <v>23.08</v>
      </c>
      <c r="J752" s="260">
        <v>23.45</v>
      </c>
      <c r="K752" s="260">
        <v>23.52</v>
      </c>
      <c r="L752" s="260">
        <v>23.51</v>
      </c>
      <c r="M752" s="260">
        <v>21.2</v>
      </c>
      <c r="N752" s="260">
        <v>20.81</v>
      </c>
      <c r="O752" s="260">
        <v>20.65</v>
      </c>
    </row>
    <row r="753" ht="14.25" customHeight="1">
      <c r="A753" s="260" t="s">
        <v>300</v>
      </c>
      <c r="B753" s="260" t="s">
        <v>38</v>
      </c>
      <c r="C753" s="260" t="s">
        <v>394</v>
      </c>
      <c r="D753" s="260">
        <v>20.67</v>
      </c>
      <c r="E753" s="260">
        <v>20.66</v>
      </c>
      <c r="F753" s="260">
        <v>20.69</v>
      </c>
      <c r="G753" s="260">
        <v>20.74</v>
      </c>
      <c r="H753" s="260">
        <v>20.83</v>
      </c>
      <c r="I753" s="260">
        <v>23.09</v>
      </c>
      <c r="J753" s="260">
        <v>23.45</v>
      </c>
      <c r="K753" s="260">
        <v>23.52</v>
      </c>
      <c r="L753" s="260">
        <v>23.52</v>
      </c>
      <c r="M753" s="260">
        <v>21.22</v>
      </c>
      <c r="N753" s="260">
        <v>20.87</v>
      </c>
      <c r="O753" s="260">
        <v>20.74</v>
      </c>
    </row>
    <row r="754" ht="14.25" customHeight="1">
      <c r="A754" s="260" t="s">
        <v>316</v>
      </c>
      <c r="B754" s="260" t="s">
        <v>38</v>
      </c>
      <c r="C754" s="260" t="s">
        <v>394</v>
      </c>
      <c r="D754" s="260">
        <v>20.12</v>
      </c>
      <c r="E754" s="260">
        <v>20.17</v>
      </c>
      <c r="F754" s="260">
        <v>20.25</v>
      </c>
      <c r="G754" s="260">
        <v>20.42</v>
      </c>
      <c r="H754" s="260">
        <v>20.65</v>
      </c>
      <c r="I754" s="260">
        <v>20.84</v>
      </c>
      <c r="J754" s="260">
        <v>20.98</v>
      </c>
      <c r="K754" s="260">
        <v>21.0</v>
      </c>
      <c r="L754" s="260">
        <v>20.92</v>
      </c>
      <c r="M754" s="260">
        <v>20.74</v>
      </c>
      <c r="N754" s="260">
        <v>20.46</v>
      </c>
      <c r="O754" s="260">
        <v>20.24</v>
      </c>
    </row>
    <row r="755" ht="14.25" customHeight="1">
      <c r="A755" s="260" t="s">
        <v>328</v>
      </c>
      <c r="B755" s="260" t="s">
        <v>38</v>
      </c>
      <c r="C755" s="260" t="s">
        <v>394</v>
      </c>
      <c r="D755" s="260">
        <v>19.71</v>
      </c>
      <c r="E755" s="260">
        <v>19.71</v>
      </c>
      <c r="F755" s="260">
        <v>19.82</v>
      </c>
      <c r="G755" s="260">
        <v>20.06</v>
      </c>
      <c r="H755" s="260">
        <v>20.41</v>
      </c>
      <c r="I755" s="260">
        <v>22.58</v>
      </c>
      <c r="J755" s="260">
        <v>23.24</v>
      </c>
      <c r="K755" s="260">
        <v>23.4</v>
      </c>
      <c r="L755" s="260">
        <v>23.34</v>
      </c>
      <c r="M755" s="260">
        <v>21.19</v>
      </c>
      <c r="N755" s="260">
        <v>20.41</v>
      </c>
      <c r="O755" s="260">
        <v>19.97</v>
      </c>
    </row>
    <row r="756" ht="14.25" customHeight="1">
      <c r="A756" s="261" t="s">
        <v>284</v>
      </c>
      <c r="B756" s="260" t="s">
        <v>38</v>
      </c>
      <c r="C756" s="260" t="s">
        <v>394</v>
      </c>
      <c r="D756" s="260">
        <v>20.43</v>
      </c>
      <c r="E756" s="260">
        <v>20.45</v>
      </c>
      <c r="F756" s="260">
        <v>20.5</v>
      </c>
      <c r="G756" s="260">
        <v>20.6</v>
      </c>
      <c r="H756" s="260">
        <v>20.75</v>
      </c>
      <c r="I756" s="260">
        <v>23.06</v>
      </c>
      <c r="J756" s="260">
        <v>23.45</v>
      </c>
      <c r="K756" s="260">
        <v>23.52</v>
      </c>
      <c r="L756" s="260">
        <v>23.5</v>
      </c>
      <c r="M756" s="260">
        <v>21.17</v>
      </c>
      <c r="N756" s="260">
        <v>20.74</v>
      </c>
      <c r="O756" s="260">
        <v>20.54</v>
      </c>
    </row>
    <row r="757" ht="14.25" customHeight="1">
      <c r="A757" s="260" t="s">
        <v>344</v>
      </c>
      <c r="B757" s="260" t="s">
        <v>38</v>
      </c>
      <c r="C757" s="260" t="s">
        <v>394</v>
      </c>
      <c r="D757" s="260">
        <v>12.78</v>
      </c>
      <c r="E757" s="260">
        <v>12.75</v>
      </c>
      <c r="F757" s="260">
        <v>12.75</v>
      </c>
      <c r="G757" s="260">
        <v>12.8</v>
      </c>
      <c r="H757" s="260">
        <v>17.63</v>
      </c>
      <c r="I757" s="260">
        <v>21.41</v>
      </c>
      <c r="J757" s="260">
        <v>24.22</v>
      </c>
      <c r="K757" s="260">
        <v>23.02</v>
      </c>
      <c r="L757" s="260">
        <v>20.59</v>
      </c>
      <c r="M757" s="260">
        <v>14.35</v>
      </c>
      <c r="N757" s="260">
        <v>13.17</v>
      </c>
      <c r="O757" s="260">
        <v>12.91</v>
      </c>
    </row>
    <row r="758" ht="14.25" customHeight="1">
      <c r="A758" s="8" t="s">
        <v>143</v>
      </c>
      <c r="B758" s="8" t="s">
        <v>40</v>
      </c>
      <c r="C758" s="8" t="s">
        <v>394</v>
      </c>
      <c r="D758" s="8">
        <v>20.11</v>
      </c>
      <c r="E758" s="8">
        <v>20.14</v>
      </c>
      <c r="F758" s="8">
        <v>20.23</v>
      </c>
      <c r="G758" s="8">
        <v>20.4</v>
      </c>
      <c r="H758" s="8">
        <v>20.65</v>
      </c>
      <c r="I758" s="8">
        <v>23.01</v>
      </c>
      <c r="J758" s="8">
        <v>23.46</v>
      </c>
      <c r="K758" s="8">
        <v>23.53</v>
      </c>
      <c r="L758" s="8">
        <v>23.47</v>
      </c>
      <c r="M758" s="8">
        <v>21.08</v>
      </c>
      <c r="N758" s="8">
        <v>20.54</v>
      </c>
      <c r="O758" s="8">
        <v>20.25</v>
      </c>
    </row>
    <row r="759" ht="14.25" customHeight="1">
      <c r="A759" s="8" t="s">
        <v>230</v>
      </c>
      <c r="B759" s="8" t="s">
        <v>40</v>
      </c>
      <c r="C759" s="8" t="s">
        <v>394</v>
      </c>
      <c r="D759" s="8">
        <v>20.38</v>
      </c>
      <c r="E759" s="8">
        <v>20.36</v>
      </c>
      <c r="F759" s="8">
        <v>20.4</v>
      </c>
      <c r="G759" s="8">
        <v>20.48</v>
      </c>
      <c r="H759" s="8">
        <v>20.63</v>
      </c>
      <c r="I759" s="8">
        <v>22.89</v>
      </c>
      <c r="J759" s="8">
        <v>23.33</v>
      </c>
      <c r="K759" s="8">
        <v>23.44</v>
      </c>
      <c r="L759" s="8">
        <v>23.44</v>
      </c>
      <c r="M759" s="8">
        <v>21.19</v>
      </c>
      <c r="N759" s="8">
        <v>20.74</v>
      </c>
      <c r="O759" s="8">
        <v>20.52</v>
      </c>
    </row>
    <row r="760" ht="14.25" customHeight="1">
      <c r="A760" s="8" t="s">
        <v>159</v>
      </c>
      <c r="B760" s="8" t="s">
        <v>40</v>
      </c>
      <c r="C760" s="8" t="s">
        <v>394</v>
      </c>
      <c r="D760" s="8"/>
      <c r="E760" s="8"/>
      <c r="F760" s="8"/>
      <c r="G760" s="8"/>
      <c r="H760" s="8"/>
      <c r="I760" s="8"/>
      <c r="J760" s="8"/>
      <c r="K760" s="8"/>
      <c r="L760" s="8"/>
      <c r="M760" s="8"/>
      <c r="N760" s="8"/>
      <c r="O760" s="8"/>
    </row>
    <row r="761" ht="14.25" customHeight="1">
      <c r="A761" s="8" t="s">
        <v>178</v>
      </c>
      <c r="B761" s="8" t="s">
        <v>40</v>
      </c>
      <c r="C761" s="8" t="s">
        <v>394</v>
      </c>
      <c r="D761" s="8">
        <v>20.67</v>
      </c>
      <c r="E761" s="8">
        <v>20.66</v>
      </c>
      <c r="F761" s="8">
        <v>20.69</v>
      </c>
      <c r="G761" s="8">
        <v>20.74</v>
      </c>
      <c r="H761" s="8">
        <v>20.83</v>
      </c>
      <c r="I761" s="8">
        <v>23.09</v>
      </c>
      <c r="J761" s="8">
        <v>23.45</v>
      </c>
      <c r="K761" s="8">
        <v>23.52</v>
      </c>
      <c r="L761" s="8">
        <v>23.52</v>
      </c>
      <c r="M761" s="8">
        <v>21.22</v>
      </c>
      <c r="N761" s="8">
        <v>20.87</v>
      </c>
      <c r="O761" s="8">
        <v>20.74</v>
      </c>
    </row>
    <row r="762" ht="14.25" customHeight="1">
      <c r="A762" s="8" t="s">
        <v>192</v>
      </c>
      <c r="B762" s="8" t="s">
        <v>40</v>
      </c>
      <c r="C762" s="8" t="s">
        <v>394</v>
      </c>
      <c r="D762" s="8"/>
      <c r="E762" s="8"/>
      <c r="F762" s="8"/>
      <c r="G762" s="8"/>
      <c r="H762" s="8"/>
      <c r="I762" s="8"/>
      <c r="J762" s="8"/>
      <c r="K762" s="8"/>
      <c r="L762" s="8"/>
      <c r="M762" s="8"/>
      <c r="N762" s="8"/>
      <c r="O762" s="8"/>
    </row>
    <row r="763" ht="14.25" customHeight="1">
      <c r="A763" s="8" t="s">
        <v>202</v>
      </c>
      <c r="B763" s="8" t="s">
        <v>40</v>
      </c>
      <c r="C763" s="8" t="s">
        <v>394</v>
      </c>
      <c r="D763" s="8">
        <v>20.42</v>
      </c>
      <c r="E763" s="8">
        <v>20.43</v>
      </c>
      <c r="F763" s="8">
        <v>20.48</v>
      </c>
      <c r="G763" s="8">
        <v>20.59</v>
      </c>
      <c r="H763" s="8">
        <v>20.74</v>
      </c>
      <c r="I763" s="8">
        <v>22.98</v>
      </c>
      <c r="J763" s="8">
        <v>23.41</v>
      </c>
      <c r="K763" s="8">
        <v>23.49</v>
      </c>
      <c r="L763" s="8">
        <v>23.46</v>
      </c>
      <c r="M763" s="8">
        <v>21.19</v>
      </c>
      <c r="N763" s="8">
        <v>20.73</v>
      </c>
      <c r="O763" s="8">
        <v>20.53</v>
      </c>
    </row>
    <row r="764" ht="14.25" customHeight="1">
      <c r="A764" s="8" t="s">
        <v>221</v>
      </c>
      <c r="B764" s="8" t="s">
        <v>40</v>
      </c>
      <c r="C764" s="8" t="s">
        <v>394</v>
      </c>
      <c r="D764" s="8">
        <v>20.38</v>
      </c>
      <c r="E764" s="8">
        <v>20.36</v>
      </c>
      <c r="F764" s="8">
        <v>20.4</v>
      </c>
      <c r="G764" s="8">
        <v>20.48</v>
      </c>
      <c r="H764" s="8">
        <v>20.63</v>
      </c>
      <c r="I764" s="8">
        <v>22.89</v>
      </c>
      <c r="J764" s="8">
        <v>23.33</v>
      </c>
      <c r="K764" s="8">
        <v>23.44</v>
      </c>
      <c r="L764" s="8">
        <v>23.44</v>
      </c>
      <c r="M764" s="8">
        <v>21.19</v>
      </c>
      <c r="N764" s="8">
        <v>20.74</v>
      </c>
      <c r="O764" s="8">
        <v>20.52</v>
      </c>
    </row>
    <row r="765" ht="14.25" customHeight="1">
      <c r="A765" s="8" t="s">
        <v>235</v>
      </c>
      <c r="B765" s="8" t="s">
        <v>40</v>
      </c>
      <c r="C765" s="8" t="s">
        <v>394</v>
      </c>
      <c r="D765" s="8">
        <v>20.21</v>
      </c>
      <c r="E765" s="8">
        <v>20.24</v>
      </c>
      <c r="F765" s="8">
        <v>20.32</v>
      </c>
      <c r="G765" s="8">
        <v>20.47</v>
      </c>
      <c r="H765" s="8">
        <v>20.67</v>
      </c>
      <c r="I765" s="8">
        <v>21.68</v>
      </c>
      <c r="J765" s="8">
        <v>21.94</v>
      </c>
      <c r="K765" s="8">
        <v>21.99</v>
      </c>
      <c r="L765" s="8">
        <v>21.93</v>
      </c>
      <c r="M765" s="8">
        <v>20.92</v>
      </c>
      <c r="N765" s="8">
        <v>20.55</v>
      </c>
      <c r="O765" s="8">
        <v>20.33</v>
      </c>
    </row>
    <row r="766" ht="14.25" customHeight="1">
      <c r="A766" s="8" t="s">
        <v>247</v>
      </c>
      <c r="B766" s="8" t="s">
        <v>40</v>
      </c>
      <c r="C766" s="8" t="s">
        <v>394</v>
      </c>
      <c r="D766" s="8">
        <v>20.54</v>
      </c>
      <c r="E766" s="8">
        <v>20.54</v>
      </c>
      <c r="F766" s="8">
        <v>20.58</v>
      </c>
      <c r="G766" s="8">
        <v>20.66</v>
      </c>
      <c r="H766" s="8">
        <v>20.79</v>
      </c>
      <c r="I766" s="8">
        <v>23.07</v>
      </c>
      <c r="J766" s="8">
        <v>23.45</v>
      </c>
      <c r="K766" s="8">
        <v>23.52</v>
      </c>
      <c r="L766" s="8">
        <v>23.51</v>
      </c>
      <c r="M766" s="8">
        <v>21.19</v>
      </c>
      <c r="N766" s="8">
        <v>20.8</v>
      </c>
      <c r="O766" s="8">
        <v>20.63</v>
      </c>
    </row>
    <row r="767" ht="14.25" customHeight="1">
      <c r="A767" s="8" t="s">
        <v>259</v>
      </c>
      <c r="B767" s="8" t="s">
        <v>40</v>
      </c>
      <c r="C767" s="8" t="s">
        <v>394</v>
      </c>
      <c r="D767" s="8">
        <v>19.71</v>
      </c>
      <c r="E767" s="8">
        <v>19.77</v>
      </c>
      <c r="F767" s="8">
        <v>19.9</v>
      </c>
      <c r="G767" s="8">
        <v>20.17</v>
      </c>
      <c r="H767" s="8">
        <v>20.54</v>
      </c>
      <c r="I767" s="8">
        <v>22.97</v>
      </c>
      <c r="J767" s="8">
        <v>23.47</v>
      </c>
      <c r="K767" s="8">
        <v>23.55</v>
      </c>
      <c r="L767" s="8">
        <v>23.44</v>
      </c>
      <c r="M767" s="8">
        <v>20.99</v>
      </c>
      <c r="N767" s="8">
        <v>20.3</v>
      </c>
      <c r="O767" s="8">
        <v>19.91</v>
      </c>
    </row>
    <row r="768" ht="14.25" customHeight="1">
      <c r="A768" s="93" t="s">
        <v>271</v>
      </c>
      <c r="B768" s="8" t="s">
        <v>40</v>
      </c>
      <c r="C768" s="8" t="s">
        <v>394</v>
      </c>
      <c r="D768" s="8">
        <v>20.56</v>
      </c>
      <c r="E768" s="8">
        <v>20.56</v>
      </c>
      <c r="F768" s="8">
        <v>20.6</v>
      </c>
      <c r="G768" s="8">
        <v>20.68</v>
      </c>
      <c r="H768" s="8">
        <v>20.79</v>
      </c>
      <c r="I768" s="8">
        <v>23.08</v>
      </c>
      <c r="J768" s="8">
        <v>23.45</v>
      </c>
      <c r="K768" s="8">
        <v>23.52</v>
      </c>
      <c r="L768" s="8">
        <v>23.51</v>
      </c>
      <c r="M768" s="8">
        <v>21.2</v>
      </c>
      <c r="N768" s="8">
        <v>20.81</v>
      </c>
      <c r="O768" s="8">
        <v>20.65</v>
      </c>
    </row>
    <row r="769" ht="14.25" customHeight="1">
      <c r="A769" s="8" t="s">
        <v>300</v>
      </c>
      <c r="B769" s="8" t="s">
        <v>40</v>
      </c>
      <c r="C769" s="8" t="s">
        <v>394</v>
      </c>
      <c r="D769" s="8">
        <v>20.67</v>
      </c>
      <c r="E769" s="8">
        <v>20.66</v>
      </c>
      <c r="F769" s="8">
        <v>20.69</v>
      </c>
      <c r="G769" s="8">
        <v>20.74</v>
      </c>
      <c r="H769" s="8">
        <v>20.83</v>
      </c>
      <c r="I769" s="8">
        <v>23.09</v>
      </c>
      <c r="J769" s="8">
        <v>23.45</v>
      </c>
      <c r="K769" s="8">
        <v>23.52</v>
      </c>
      <c r="L769" s="8">
        <v>23.52</v>
      </c>
      <c r="M769" s="8">
        <v>21.22</v>
      </c>
      <c r="N769" s="8">
        <v>20.87</v>
      </c>
      <c r="O769" s="8">
        <v>20.74</v>
      </c>
    </row>
    <row r="770" ht="14.25" customHeight="1">
      <c r="A770" s="8" t="s">
        <v>316</v>
      </c>
      <c r="B770" s="8" t="s">
        <v>40</v>
      </c>
      <c r="C770" s="8" t="s">
        <v>394</v>
      </c>
      <c r="D770" s="8">
        <v>20.12</v>
      </c>
      <c r="E770" s="8">
        <v>20.17</v>
      </c>
      <c r="F770" s="8">
        <v>20.25</v>
      </c>
      <c r="G770" s="8">
        <v>20.42</v>
      </c>
      <c r="H770" s="8">
        <v>20.65</v>
      </c>
      <c r="I770" s="8">
        <v>20.84</v>
      </c>
      <c r="J770" s="8">
        <v>20.98</v>
      </c>
      <c r="K770" s="8">
        <v>21.0</v>
      </c>
      <c r="L770" s="8">
        <v>20.92</v>
      </c>
      <c r="M770" s="8">
        <v>20.74</v>
      </c>
      <c r="N770" s="8">
        <v>20.46</v>
      </c>
      <c r="O770" s="8">
        <v>20.24</v>
      </c>
    </row>
    <row r="771" ht="14.25" customHeight="1">
      <c r="A771" s="8" t="s">
        <v>328</v>
      </c>
      <c r="B771" s="8" t="s">
        <v>40</v>
      </c>
      <c r="C771" s="8" t="s">
        <v>394</v>
      </c>
      <c r="D771" s="8">
        <v>19.71</v>
      </c>
      <c r="E771" s="8">
        <v>19.71</v>
      </c>
      <c r="F771" s="8">
        <v>19.82</v>
      </c>
      <c r="G771" s="8">
        <v>20.06</v>
      </c>
      <c r="H771" s="8">
        <v>20.41</v>
      </c>
      <c r="I771" s="8">
        <v>22.58</v>
      </c>
      <c r="J771" s="8">
        <v>23.24</v>
      </c>
      <c r="K771" s="8">
        <v>23.4</v>
      </c>
      <c r="L771" s="8">
        <v>23.34</v>
      </c>
      <c r="M771" s="8">
        <v>21.19</v>
      </c>
      <c r="N771" s="8">
        <v>20.41</v>
      </c>
      <c r="O771" s="8">
        <v>19.97</v>
      </c>
    </row>
    <row r="772" ht="14.25" customHeight="1">
      <c r="A772" s="93" t="s">
        <v>284</v>
      </c>
      <c r="B772" s="8" t="s">
        <v>40</v>
      </c>
      <c r="C772" s="8" t="s">
        <v>394</v>
      </c>
      <c r="D772" s="8">
        <v>20.43</v>
      </c>
      <c r="E772" s="8">
        <v>20.45</v>
      </c>
      <c r="F772" s="8">
        <v>20.5</v>
      </c>
      <c r="G772" s="8">
        <v>20.6</v>
      </c>
      <c r="H772" s="8">
        <v>20.75</v>
      </c>
      <c r="I772" s="8">
        <v>23.06</v>
      </c>
      <c r="J772" s="8">
        <v>23.45</v>
      </c>
      <c r="K772" s="8">
        <v>23.52</v>
      </c>
      <c r="L772" s="8">
        <v>23.5</v>
      </c>
      <c r="M772" s="8">
        <v>21.17</v>
      </c>
      <c r="N772" s="8">
        <v>20.74</v>
      </c>
      <c r="O772" s="8">
        <v>20.54</v>
      </c>
    </row>
    <row r="773" ht="14.25" customHeight="1">
      <c r="A773" s="8" t="s">
        <v>344</v>
      </c>
      <c r="B773" s="8" t="s">
        <v>40</v>
      </c>
      <c r="C773" s="8" t="s">
        <v>394</v>
      </c>
      <c r="D773" s="8">
        <v>12.78</v>
      </c>
      <c r="E773" s="8">
        <v>12.75</v>
      </c>
      <c r="F773" s="8">
        <v>12.75</v>
      </c>
      <c r="G773" s="8">
        <v>12.8</v>
      </c>
      <c r="H773" s="8">
        <v>17.63</v>
      </c>
      <c r="I773" s="8">
        <v>21.41</v>
      </c>
      <c r="J773" s="8">
        <v>24.22</v>
      </c>
      <c r="K773" s="8">
        <v>23.02</v>
      </c>
      <c r="L773" s="8">
        <v>20.59</v>
      </c>
      <c r="M773" s="8">
        <v>14.35</v>
      </c>
      <c r="N773" s="8">
        <v>13.17</v>
      </c>
      <c r="O773" s="8">
        <v>12.91</v>
      </c>
    </row>
    <row r="774" ht="14.25" customHeight="1">
      <c r="A774" s="258" t="s">
        <v>143</v>
      </c>
      <c r="B774" s="258" t="s">
        <v>42</v>
      </c>
      <c r="C774" s="258" t="s">
        <v>394</v>
      </c>
      <c r="D774" s="258">
        <v>20.53</v>
      </c>
      <c r="E774" s="258">
        <v>20.5</v>
      </c>
      <c r="F774" s="258">
        <v>20.51</v>
      </c>
      <c r="G774" s="258">
        <v>20.56</v>
      </c>
      <c r="H774" s="258">
        <v>20.66</v>
      </c>
      <c r="I774" s="258">
        <v>22.96</v>
      </c>
      <c r="J774" s="258">
        <v>23.36</v>
      </c>
      <c r="K774" s="258">
        <v>23.46</v>
      </c>
      <c r="L774" s="258">
        <v>23.48</v>
      </c>
      <c r="M774" s="258">
        <v>21.19</v>
      </c>
      <c r="N774" s="258">
        <v>20.82</v>
      </c>
      <c r="O774" s="258">
        <v>20.65</v>
      </c>
    </row>
    <row r="775" ht="14.25" customHeight="1">
      <c r="A775" s="258" t="s">
        <v>230</v>
      </c>
      <c r="B775" s="258" t="s">
        <v>42</v>
      </c>
      <c r="C775" s="258" t="s">
        <v>394</v>
      </c>
      <c r="D775" s="258">
        <v>20.43</v>
      </c>
      <c r="E775" s="258">
        <v>20.4</v>
      </c>
      <c r="F775" s="258">
        <v>20.43</v>
      </c>
      <c r="G775" s="258">
        <v>20.49</v>
      </c>
      <c r="H775" s="258">
        <v>20.63</v>
      </c>
      <c r="I775" s="258">
        <v>22.88</v>
      </c>
      <c r="J775" s="258">
        <v>23.32</v>
      </c>
      <c r="K775" s="258">
        <v>23.43</v>
      </c>
      <c r="L775" s="258">
        <v>23.44</v>
      </c>
      <c r="M775" s="258">
        <v>21.2</v>
      </c>
      <c r="N775" s="258">
        <v>20.77</v>
      </c>
      <c r="O775" s="258">
        <v>20.57</v>
      </c>
    </row>
    <row r="776" ht="14.25" customHeight="1">
      <c r="A776" s="258" t="s">
        <v>159</v>
      </c>
      <c r="B776" s="258" t="s">
        <v>42</v>
      </c>
      <c r="C776" s="258" t="s">
        <v>394</v>
      </c>
      <c r="D776" s="258"/>
      <c r="E776" s="258"/>
      <c r="F776" s="258"/>
      <c r="G776" s="258"/>
      <c r="H776" s="258"/>
      <c r="I776" s="258"/>
      <c r="J776" s="258"/>
      <c r="K776" s="258"/>
      <c r="L776" s="258"/>
      <c r="M776" s="258"/>
      <c r="N776" s="258"/>
      <c r="O776" s="258"/>
    </row>
    <row r="777" ht="14.25" customHeight="1">
      <c r="A777" s="258" t="s">
        <v>178</v>
      </c>
      <c r="B777" s="258" t="s">
        <v>42</v>
      </c>
      <c r="C777" s="258" t="s">
        <v>394</v>
      </c>
      <c r="D777" s="258">
        <v>20.67</v>
      </c>
      <c r="E777" s="258">
        <v>20.66</v>
      </c>
      <c r="F777" s="258">
        <v>20.69</v>
      </c>
      <c r="G777" s="258">
        <v>20.74</v>
      </c>
      <c r="H777" s="258">
        <v>20.83</v>
      </c>
      <c r="I777" s="258">
        <v>23.09</v>
      </c>
      <c r="J777" s="258">
        <v>23.45</v>
      </c>
      <c r="K777" s="258">
        <v>23.52</v>
      </c>
      <c r="L777" s="258">
        <v>23.52</v>
      </c>
      <c r="M777" s="258">
        <v>21.22</v>
      </c>
      <c r="N777" s="258">
        <v>20.87</v>
      </c>
      <c r="O777" s="258">
        <v>20.74</v>
      </c>
    </row>
    <row r="778" ht="14.25" customHeight="1">
      <c r="A778" s="258" t="s">
        <v>192</v>
      </c>
      <c r="B778" s="258" t="s">
        <v>42</v>
      </c>
      <c r="C778" s="258" t="s">
        <v>394</v>
      </c>
      <c r="D778" s="258"/>
      <c r="E778" s="258"/>
      <c r="F778" s="258"/>
      <c r="G778" s="258"/>
      <c r="H778" s="258"/>
      <c r="I778" s="258"/>
      <c r="J778" s="258"/>
      <c r="K778" s="258"/>
      <c r="L778" s="258"/>
      <c r="M778" s="258"/>
      <c r="N778" s="258"/>
      <c r="O778" s="258"/>
    </row>
    <row r="779" ht="14.25" customHeight="1">
      <c r="A779" s="258" t="s">
        <v>202</v>
      </c>
      <c r="B779" s="258" t="s">
        <v>42</v>
      </c>
      <c r="C779" s="258" t="s">
        <v>394</v>
      </c>
      <c r="D779" s="258">
        <v>20.63</v>
      </c>
      <c r="E779" s="258">
        <v>20.6</v>
      </c>
      <c r="F779" s="258">
        <v>20.61</v>
      </c>
      <c r="G779" s="258">
        <v>20.65</v>
      </c>
      <c r="H779" s="258">
        <v>20.73</v>
      </c>
      <c r="I779" s="258">
        <v>22.95</v>
      </c>
      <c r="J779" s="258">
        <v>23.35</v>
      </c>
      <c r="K779" s="258">
        <v>23.45</v>
      </c>
      <c r="L779" s="258">
        <v>23.47</v>
      </c>
      <c r="M779" s="258">
        <v>21.25</v>
      </c>
      <c r="N779" s="258">
        <v>20.88</v>
      </c>
      <c r="O779" s="258">
        <v>20.73</v>
      </c>
    </row>
    <row r="780" ht="14.25" customHeight="1">
      <c r="A780" s="258" t="s">
        <v>221</v>
      </c>
      <c r="B780" s="258" t="s">
        <v>42</v>
      </c>
      <c r="C780" s="258" t="s">
        <v>394</v>
      </c>
      <c r="D780" s="258">
        <v>20.43</v>
      </c>
      <c r="E780" s="258">
        <v>20.4</v>
      </c>
      <c r="F780" s="258">
        <v>20.43</v>
      </c>
      <c r="G780" s="258">
        <v>20.49</v>
      </c>
      <c r="H780" s="258">
        <v>20.63</v>
      </c>
      <c r="I780" s="258">
        <v>22.88</v>
      </c>
      <c r="J780" s="258">
        <v>23.32</v>
      </c>
      <c r="K780" s="258">
        <v>23.43</v>
      </c>
      <c r="L780" s="258">
        <v>23.44</v>
      </c>
      <c r="M780" s="258">
        <v>21.2</v>
      </c>
      <c r="N780" s="258">
        <v>20.77</v>
      </c>
      <c r="O780" s="258">
        <v>20.57</v>
      </c>
    </row>
    <row r="781" ht="14.25" customHeight="1">
      <c r="A781" s="258" t="s">
        <v>235</v>
      </c>
      <c r="B781" s="258" t="s">
        <v>42</v>
      </c>
      <c r="C781" s="258" t="s">
        <v>394</v>
      </c>
      <c r="D781" s="258">
        <v>20.49</v>
      </c>
      <c r="E781" s="258">
        <v>20.48</v>
      </c>
      <c r="F781" s="258">
        <v>20.5</v>
      </c>
      <c r="G781" s="258">
        <v>20.56</v>
      </c>
      <c r="H781" s="258">
        <v>20.66</v>
      </c>
      <c r="I781" s="258">
        <v>21.62</v>
      </c>
      <c r="J781" s="258">
        <v>21.85</v>
      </c>
      <c r="K781" s="258">
        <v>21.92</v>
      </c>
      <c r="L781" s="258">
        <v>21.91</v>
      </c>
      <c r="M781" s="258">
        <v>20.99</v>
      </c>
      <c r="N781" s="258">
        <v>20.74</v>
      </c>
      <c r="O781" s="258">
        <v>20.59</v>
      </c>
    </row>
    <row r="782" ht="14.25" customHeight="1">
      <c r="A782" s="258" t="s">
        <v>247</v>
      </c>
      <c r="B782" s="258" t="s">
        <v>42</v>
      </c>
      <c r="C782" s="258" t="s">
        <v>394</v>
      </c>
      <c r="D782" s="258">
        <v>20.75</v>
      </c>
      <c r="E782" s="258">
        <v>20.72</v>
      </c>
      <c r="F782" s="258">
        <v>20.72</v>
      </c>
      <c r="G782" s="258">
        <v>20.74</v>
      </c>
      <c r="H782" s="258">
        <v>20.79</v>
      </c>
      <c r="I782" s="258">
        <v>23.05</v>
      </c>
      <c r="J782" s="258">
        <v>23.4</v>
      </c>
      <c r="K782" s="258">
        <v>23.49</v>
      </c>
      <c r="L782" s="258">
        <v>23.51</v>
      </c>
      <c r="M782" s="258">
        <v>21.25</v>
      </c>
      <c r="N782" s="258">
        <v>20.94</v>
      </c>
      <c r="O782" s="258">
        <v>20.82</v>
      </c>
    </row>
    <row r="783" ht="14.25" customHeight="1">
      <c r="A783" s="258" t="s">
        <v>259</v>
      </c>
      <c r="B783" s="258" t="s">
        <v>42</v>
      </c>
      <c r="C783" s="258" t="s">
        <v>394</v>
      </c>
      <c r="D783" s="258">
        <v>20.34</v>
      </c>
      <c r="E783" s="258">
        <v>20.3</v>
      </c>
      <c r="F783" s="258">
        <v>20.32</v>
      </c>
      <c r="G783" s="258">
        <v>20.4</v>
      </c>
      <c r="H783" s="258">
        <v>20.55</v>
      </c>
      <c r="I783" s="258">
        <v>22.89</v>
      </c>
      <c r="J783" s="258">
        <v>23.32</v>
      </c>
      <c r="K783" s="258">
        <v>23.44</v>
      </c>
      <c r="L783" s="258">
        <v>23.45</v>
      </c>
      <c r="M783" s="258">
        <v>21.15</v>
      </c>
      <c r="N783" s="258">
        <v>20.73</v>
      </c>
      <c r="O783" s="258">
        <v>20.5</v>
      </c>
    </row>
    <row r="784" ht="14.25" customHeight="1">
      <c r="A784" s="259" t="s">
        <v>271</v>
      </c>
      <c r="B784" s="258" t="s">
        <v>42</v>
      </c>
      <c r="C784" s="258" t="s">
        <v>394</v>
      </c>
      <c r="D784" s="258">
        <v>20.76</v>
      </c>
      <c r="E784" s="258">
        <v>20.73</v>
      </c>
      <c r="F784" s="258">
        <v>20.73</v>
      </c>
      <c r="G784" s="258">
        <v>20.75</v>
      </c>
      <c r="H784" s="258">
        <v>20.8</v>
      </c>
      <c r="I784" s="258">
        <v>23.05</v>
      </c>
      <c r="J784" s="258">
        <v>23.4</v>
      </c>
      <c r="K784" s="258">
        <v>23.49</v>
      </c>
      <c r="L784" s="258">
        <v>23.51</v>
      </c>
      <c r="M784" s="258">
        <v>21.25</v>
      </c>
      <c r="N784" s="258">
        <v>20.94</v>
      </c>
      <c r="O784" s="258">
        <v>20.83</v>
      </c>
    </row>
    <row r="785" ht="14.25" customHeight="1">
      <c r="A785" s="258" t="s">
        <v>300</v>
      </c>
      <c r="B785" s="258" t="s">
        <v>42</v>
      </c>
      <c r="C785" s="258" t="s">
        <v>394</v>
      </c>
      <c r="D785" s="258">
        <v>20.81</v>
      </c>
      <c r="E785" s="258">
        <v>20.79</v>
      </c>
      <c r="F785" s="258">
        <v>20.79</v>
      </c>
      <c r="G785" s="258">
        <v>20.8</v>
      </c>
      <c r="H785" s="258">
        <v>20.83</v>
      </c>
      <c r="I785" s="258">
        <v>23.07</v>
      </c>
      <c r="J785" s="258">
        <v>23.42</v>
      </c>
      <c r="K785" s="258">
        <v>23.49</v>
      </c>
      <c r="L785" s="258">
        <v>23.52</v>
      </c>
      <c r="M785" s="258">
        <v>21.26</v>
      </c>
      <c r="N785" s="258">
        <v>20.97</v>
      </c>
      <c r="O785" s="258">
        <v>20.88</v>
      </c>
    </row>
    <row r="786" ht="14.25" customHeight="1">
      <c r="A786" s="258" t="s">
        <v>316</v>
      </c>
      <c r="B786" s="258" t="s">
        <v>42</v>
      </c>
      <c r="C786" s="258" t="s">
        <v>394</v>
      </c>
      <c r="D786" s="258">
        <v>20.42</v>
      </c>
      <c r="E786" s="258">
        <v>20.41</v>
      </c>
      <c r="F786" s="258">
        <v>20.45</v>
      </c>
      <c r="G786" s="258">
        <v>20.51</v>
      </c>
      <c r="H786" s="258">
        <v>20.64</v>
      </c>
      <c r="I786" s="258">
        <v>20.76</v>
      </c>
      <c r="J786" s="258">
        <v>20.87</v>
      </c>
      <c r="K786" s="258">
        <v>20.91</v>
      </c>
      <c r="L786" s="258">
        <v>20.89</v>
      </c>
      <c r="M786" s="258">
        <v>20.82</v>
      </c>
      <c r="N786" s="258">
        <v>20.67</v>
      </c>
      <c r="O786" s="258">
        <v>20.53</v>
      </c>
    </row>
    <row r="787" ht="14.25" customHeight="1">
      <c r="A787" s="258" t="s">
        <v>328</v>
      </c>
      <c r="B787" s="258" t="s">
        <v>42</v>
      </c>
      <c r="C787" s="258" t="s">
        <v>394</v>
      </c>
      <c r="D787" s="258">
        <v>20.19</v>
      </c>
      <c r="E787" s="258">
        <v>20.12</v>
      </c>
      <c r="F787" s="258">
        <v>20.14</v>
      </c>
      <c r="G787" s="258">
        <v>20.23</v>
      </c>
      <c r="H787" s="258">
        <v>20.41</v>
      </c>
      <c r="I787" s="258">
        <v>22.51</v>
      </c>
      <c r="J787" s="258">
        <v>23.11</v>
      </c>
      <c r="K787" s="258">
        <v>23.3</v>
      </c>
      <c r="L787" s="258">
        <v>23.34</v>
      </c>
      <c r="M787" s="258">
        <v>21.3</v>
      </c>
      <c r="N787" s="258">
        <v>20.73</v>
      </c>
      <c r="O787" s="258">
        <v>20.41</v>
      </c>
    </row>
    <row r="788" ht="14.25" customHeight="1">
      <c r="A788" s="259" t="s">
        <v>284</v>
      </c>
      <c r="B788" s="258" t="s">
        <v>42</v>
      </c>
      <c r="C788" s="258" t="s">
        <v>394</v>
      </c>
      <c r="D788" s="258">
        <v>20.69</v>
      </c>
      <c r="E788" s="258">
        <v>20.67</v>
      </c>
      <c r="F788" s="258">
        <v>20.67</v>
      </c>
      <c r="G788" s="258">
        <v>20.7</v>
      </c>
      <c r="H788" s="258">
        <v>20.76</v>
      </c>
      <c r="I788" s="258">
        <v>23.03</v>
      </c>
      <c r="J788" s="258">
        <v>23.39</v>
      </c>
      <c r="K788" s="258">
        <v>23.48</v>
      </c>
      <c r="L788" s="258">
        <v>23.5</v>
      </c>
      <c r="M788" s="258">
        <v>21.23</v>
      </c>
      <c r="N788" s="258">
        <v>20.91</v>
      </c>
      <c r="O788" s="258">
        <v>20.78</v>
      </c>
    </row>
    <row r="789" ht="14.25" customHeight="1">
      <c r="A789" s="258" t="s">
        <v>344</v>
      </c>
      <c r="B789" s="258" t="s">
        <v>42</v>
      </c>
      <c r="C789" s="258" t="s">
        <v>394</v>
      </c>
      <c r="D789" s="258">
        <v>12.78</v>
      </c>
      <c r="E789" s="258">
        <v>12.75</v>
      </c>
      <c r="F789" s="258">
        <v>12.75</v>
      </c>
      <c r="G789" s="258">
        <v>12.8</v>
      </c>
      <c r="H789" s="258">
        <v>17.63</v>
      </c>
      <c r="I789" s="258">
        <v>21.41</v>
      </c>
      <c r="J789" s="258">
        <v>24.22</v>
      </c>
      <c r="K789" s="258">
        <v>23.02</v>
      </c>
      <c r="L789" s="258">
        <v>20.59</v>
      </c>
      <c r="M789" s="258">
        <v>14.35</v>
      </c>
      <c r="N789" s="258">
        <v>13.17</v>
      </c>
      <c r="O789" s="258">
        <v>12.91</v>
      </c>
    </row>
    <row r="790" ht="14.25" customHeight="1">
      <c r="A790" s="8" t="s">
        <v>143</v>
      </c>
      <c r="B790" s="8" t="s">
        <v>32</v>
      </c>
      <c r="C790" s="8" t="s">
        <v>394</v>
      </c>
      <c r="D790" s="8">
        <v>19.213</v>
      </c>
      <c r="E790" s="8">
        <v>19.212</v>
      </c>
      <c r="F790" s="8">
        <v>19.191</v>
      </c>
      <c r="G790" s="8">
        <v>19.196</v>
      </c>
      <c r="H790" s="8">
        <v>20.446</v>
      </c>
      <c r="I790" s="8">
        <v>21.39</v>
      </c>
      <c r="J790" s="8">
        <v>21.565</v>
      </c>
      <c r="K790" s="8">
        <v>21.74</v>
      </c>
      <c r="L790" s="8">
        <v>21.83</v>
      </c>
      <c r="M790" s="8">
        <v>19.836</v>
      </c>
      <c r="N790" s="8">
        <v>19.374</v>
      </c>
      <c r="O790" s="8">
        <v>19.272</v>
      </c>
    </row>
    <row r="791" ht="14.25" customHeight="1">
      <c r="A791" s="8" t="s">
        <v>159</v>
      </c>
      <c r="B791" s="8" t="s">
        <v>32</v>
      </c>
      <c r="C791" s="8" t="s">
        <v>394</v>
      </c>
      <c r="D791" s="8">
        <v>19.213</v>
      </c>
      <c r="E791" s="8">
        <v>19.212</v>
      </c>
      <c r="F791" s="8">
        <v>19.191</v>
      </c>
      <c r="G791" s="8">
        <v>19.196</v>
      </c>
      <c r="H791" s="8">
        <v>20.446</v>
      </c>
      <c r="I791" s="8">
        <v>21.39</v>
      </c>
      <c r="J791" s="8">
        <v>21.565</v>
      </c>
      <c r="K791" s="8">
        <v>21.74</v>
      </c>
      <c r="L791" s="8">
        <v>21.83</v>
      </c>
      <c r="M791" s="8">
        <v>19.836</v>
      </c>
      <c r="N791" s="8">
        <v>19.374</v>
      </c>
      <c r="O791" s="8">
        <v>19.272</v>
      </c>
    </row>
    <row r="792" ht="14.25" customHeight="1">
      <c r="A792" s="8" t="s">
        <v>178</v>
      </c>
      <c r="B792" s="8" t="s">
        <v>32</v>
      </c>
      <c r="C792" s="8" t="s">
        <v>394</v>
      </c>
      <c r="D792" s="8">
        <v>19.213</v>
      </c>
      <c r="E792" s="8">
        <v>19.212</v>
      </c>
      <c r="F792" s="8">
        <v>19.191</v>
      </c>
      <c r="G792" s="8">
        <v>19.196</v>
      </c>
      <c r="H792" s="8">
        <v>20.446</v>
      </c>
      <c r="I792" s="8">
        <v>21.39</v>
      </c>
      <c r="J792" s="8">
        <v>21.565</v>
      </c>
      <c r="K792" s="8">
        <v>21.74</v>
      </c>
      <c r="L792" s="8">
        <v>21.83</v>
      </c>
      <c r="M792" s="8">
        <v>19.836</v>
      </c>
      <c r="N792" s="8">
        <v>19.374</v>
      </c>
      <c r="O792" s="8">
        <v>19.272</v>
      </c>
    </row>
    <row r="793" ht="14.25" customHeight="1">
      <c r="A793" s="8" t="s">
        <v>192</v>
      </c>
      <c r="B793" s="8" t="s">
        <v>32</v>
      </c>
      <c r="C793" s="8" t="s">
        <v>394</v>
      </c>
      <c r="D793" s="8">
        <v>19.213</v>
      </c>
      <c r="E793" s="8">
        <v>19.212</v>
      </c>
      <c r="F793" s="8">
        <v>19.191</v>
      </c>
      <c r="G793" s="8">
        <v>19.196</v>
      </c>
      <c r="H793" s="8">
        <v>20.446</v>
      </c>
      <c r="I793" s="8">
        <v>21.39</v>
      </c>
      <c r="J793" s="8">
        <v>21.565</v>
      </c>
      <c r="K793" s="8">
        <v>21.74</v>
      </c>
      <c r="L793" s="8">
        <v>21.83</v>
      </c>
      <c r="M793" s="8">
        <v>19.836</v>
      </c>
      <c r="N793" s="8">
        <v>19.374</v>
      </c>
      <c r="O793" s="8">
        <v>19.272</v>
      </c>
    </row>
    <row r="794" ht="14.25" customHeight="1">
      <c r="A794" s="8" t="s">
        <v>202</v>
      </c>
      <c r="B794" s="8" t="s">
        <v>32</v>
      </c>
      <c r="C794" s="8" t="s">
        <v>394</v>
      </c>
      <c r="D794" s="8">
        <v>19.213</v>
      </c>
      <c r="E794" s="8">
        <v>19.212</v>
      </c>
      <c r="F794" s="8">
        <v>19.191</v>
      </c>
      <c r="G794" s="8">
        <v>19.196</v>
      </c>
      <c r="H794" s="8">
        <v>20.446</v>
      </c>
      <c r="I794" s="8">
        <v>21.39</v>
      </c>
      <c r="J794" s="8">
        <v>21.565</v>
      </c>
      <c r="K794" s="8">
        <v>21.74</v>
      </c>
      <c r="L794" s="8">
        <v>21.83</v>
      </c>
      <c r="M794" s="8">
        <v>19.836</v>
      </c>
      <c r="N794" s="8">
        <v>19.374</v>
      </c>
      <c r="O794" s="8">
        <v>19.272</v>
      </c>
    </row>
    <row r="795" ht="14.25" customHeight="1">
      <c r="A795" s="8" t="s">
        <v>221</v>
      </c>
      <c r="B795" s="8" t="s">
        <v>32</v>
      </c>
      <c r="C795" s="8" t="s">
        <v>394</v>
      </c>
      <c r="D795" s="8">
        <v>19.213</v>
      </c>
      <c r="E795" s="8">
        <v>19.212</v>
      </c>
      <c r="F795" s="8">
        <v>19.191</v>
      </c>
      <c r="G795" s="8">
        <v>19.196</v>
      </c>
      <c r="H795" s="8">
        <v>20.446</v>
      </c>
      <c r="I795" s="8">
        <v>21.39</v>
      </c>
      <c r="J795" s="8">
        <v>21.565</v>
      </c>
      <c r="K795" s="8">
        <v>21.74</v>
      </c>
      <c r="L795" s="8">
        <v>21.83</v>
      </c>
      <c r="M795" s="8">
        <v>19.836</v>
      </c>
      <c r="N795" s="8">
        <v>19.374</v>
      </c>
      <c r="O795" s="8">
        <v>19.272</v>
      </c>
    </row>
    <row r="796" ht="14.25" customHeight="1">
      <c r="A796" s="8" t="s">
        <v>235</v>
      </c>
      <c r="B796" s="8" t="s">
        <v>32</v>
      </c>
      <c r="C796" s="8" t="s">
        <v>394</v>
      </c>
      <c r="D796" s="8">
        <v>19.213</v>
      </c>
      <c r="E796" s="8">
        <v>19.212</v>
      </c>
      <c r="F796" s="8">
        <v>19.191</v>
      </c>
      <c r="G796" s="8">
        <v>19.196</v>
      </c>
      <c r="H796" s="8">
        <v>20.446</v>
      </c>
      <c r="I796" s="8">
        <v>21.39</v>
      </c>
      <c r="J796" s="8">
        <v>21.565</v>
      </c>
      <c r="K796" s="8">
        <v>21.74</v>
      </c>
      <c r="L796" s="8">
        <v>21.83</v>
      </c>
      <c r="M796" s="8">
        <v>19.836</v>
      </c>
      <c r="N796" s="8">
        <v>19.374</v>
      </c>
      <c r="O796" s="8">
        <v>19.272</v>
      </c>
    </row>
    <row r="797" ht="14.25" customHeight="1">
      <c r="A797" s="8" t="s">
        <v>247</v>
      </c>
      <c r="B797" s="8" t="s">
        <v>32</v>
      </c>
      <c r="C797" s="8" t="s">
        <v>394</v>
      </c>
      <c r="D797" s="8">
        <v>19.213</v>
      </c>
      <c r="E797" s="8">
        <v>19.212</v>
      </c>
      <c r="F797" s="8">
        <v>19.191</v>
      </c>
      <c r="G797" s="8">
        <v>19.196</v>
      </c>
      <c r="H797" s="8">
        <v>20.446</v>
      </c>
      <c r="I797" s="8">
        <v>21.39</v>
      </c>
      <c r="J797" s="8">
        <v>21.565</v>
      </c>
      <c r="K797" s="8">
        <v>21.74</v>
      </c>
      <c r="L797" s="8">
        <v>21.83</v>
      </c>
      <c r="M797" s="8">
        <v>19.836</v>
      </c>
      <c r="N797" s="8">
        <v>19.374</v>
      </c>
      <c r="O797" s="8">
        <v>19.272</v>
      </c>
    </row>
    <row r="798" ht="14.25" customHeight="1">
      <c r="A798" s="8" t="s">
        <v>259</v>
      </c>
      <c r="B798" s="8" t="s">
        <v>32</v>
      </c>
      <c r="C798" s="8" t="s">
        <v>394</v>
      </c>
      <c r="D798" s="8">
        <v>19.213</v>
      </c>
      <c r="E798" s="8">
        <v>19.212</v>
      </c>
      <c r="F798" s="8">
        <v>19.191</v>
      </c>
      <c r="G798" s="8">
        <v>19.196</v>
      </c>
      <c r="H798" s="8">
        <v>20.446</v>
      </c>
      <c r="I798" s="8">
        <v>21.39</v>
      </c>
      <c r="J798" s="8">
        <v>21.565</v>
      </c>
      <c r="K798" s="8">
        <v>21.74</v>
      </c>
      <c r="L798" s="8">
        <v>21.83</v>
      </c>
      <c r="M798" s="8">
        <v>19.836</v>
      </c>
      <c r="N798" s="8">
        <v>19.374</v>
      </c>
      <c r="O798" s="8">
        <v>19.272</v>
      </c>
    </row>
    <row r="799" ht="14.25" customHeight="1">
      <c r="A799" s="93" t="s">
        <v>271</v>
      </c>
      <c r="B799" s="8" t="s">
        <v>32</v>
      </c>
      <c r="C799" s="8" t="s">
        <v>394</v>
      </c>
      <c r="D799" s="8">
        <v>19.213</v>
      </c>
      <c r="E799" s="8">
        <v>19.212</v>
      </c>
      <c r="F799" s="8">
        <v>19.191</v>
      </c>
      <c r="G799" s="8">
        <v>19.196</v>
      </c>
      <c r="H799" s="8">
        <v>20.446</v>
      </c>
      <c r="I799" s="8">
        <v>21.39</v>
      </c>
      <c r="J799" s="8">
        <v>21.565</v>
      </c>
      <c r="K799" s="8">
        <v>21.74</v>
      </c>
      <c r="L799" s="8">
        <v>21.83</v>
      </c>
      <c r="M799" s="8">
        <v>19.836</v>
      </c>
      <c r="N799" s="8">
        <v>19.374</v>
      </c>
      <c r="O799" s="8">
        <v>19.272</v>
      </c>
    </row>
    <row r="800" ht="14.25" customHeight="1">
      <c r="A800" s="8" t="s">
        <v>300</v>
      </c>
      <c r="B800" s="8" t="s">
        <v>32</v>
      </c>
      <c r="C800" s="8" t="s">
        <v>394</v>
      </c>
      <c r="D800" s="8">
        <v>19.213</v>
      </c>
      <c r="E800" s="8">
        <v>19.212</v>
      </c>
      <c r="F800" s="8">
        <v>19.191</v>
      </c>
      <c r="G800" s="8">
        <v>19.196</v>
      </c>
      <c r="H800" s="8">
        <v>20.446</v>
      </c>
      <c r="I800" s="8">
        <v>21.39</v>
      </c>
      <c r="J800" s="8">
        <v>21.565</v>
      </c>
      <c r="K800" s="8">
        <v>21.74</v>
      </c>
      <c r="L800" s="8">
        <v>21.83</v>
      </c>
      <c r="M800" s="8">
        <v>19.836</v>
      </c>
      <c r="N800" s="8">
        <v>19.374</v>
      </c>
      <c r="O800" s="8">
        <v>19.272</v>
      </c>
    </row>
    <row r="801" ht="14.25" customHeight="1">
      <c r="A801" s="8" t="s">
        <v>316</v>
      </c>
      <c r="B801" s="8" t="s">
        <v>32</v>
      </c>
      <c r="C801" s="8" t="s">
        <v>394</v>
      </c>
      <c r="D801" s="8">
        <v>19.213</v>
      </c>
      <c r="E801" s="8">
        <v>19.212</v>
      </c>
      <c r="F801" s="8">
        <v>19.191</v>
      </c>
      <c r="G801" s="8">
        <v>19.196</v>
      </c>
      <c r="H801" s="8">
        <v>20.446</v>
      </c>
      <c r="I801" s="8">
        <v>21.39</v>
      </c>
      <c r="J801" s="8">
        <v>21.565</v>
      </c>
      <c r="K801" s="8">
        <v>21.74</v>
      </c>
      <c r="L801" s="8">
        <v>21.83</v>
      </c>
      <c r="M801" s="8">
        <v>19.836</v>
      </c>
      <c r="N801" s="8">
        <v>19.374</v>
      </c>
      <c r="O801" s="8">
        <v>19.272</v>
      </c>
    </row>
    <row r="802" ht="14.25" customHeight="1">
      <c r="A802" s="8" t="s">
        <v>328</v>
      </c>
      <c r="B802" s="8" t="s">
        <v>32</v>
      </c>
      <c r="C802" s="8" t="s">
        <v>394</v>
      </c>
      <c r="D802" s="8">
        <v>19.213</v>
      </c>
      <c r="E802" s="8">
        <v>19.212</v>
      </c>
      <c r="F802" s="8">
        <v>19.191</v>
      </c>
      <c r="G802" s="8">
        <v>19.196</v>
      </c>
      <c r="H802" s="8">
        <v>20.446</v>
      </c>
      <c r="I802" s="8">
        <v>21.39</v>
      </c>
      <c r="J802" s="8">
        <v>21.565</v>
      </c>
      <c r="K802" s="8">
        <v>21.74</v>
      </c>
      <c r="L802" s="8">
        <v>21.83</v>
      </c>
      <c r="M802" s="8">
        <v>19.836</v>
      </c>
      <c r="N802" s="8">
        <v>19.374</v>
      </c>
      <c r="O802" s="8">
        <v>19.272</v>
      </c>
    </row>
    <row r="803" ht="14.25" customHeight="1">
      <c r="A803" s="93" t="s">
        <v>284</v>
      </c>
      <c r="B803" s="8" t="s">
        <v>32</v>
      </c>
      <c r="C803" s="8" t="s">
        <v>394</v>
      </c>
      <c r="D803" s="8">
        <v>19.213</v>
      </c>
      <c r="E803" s="8">
        <v>19.212</v>
      </c>
      <c r="F803" s="8">
        <v>19.191</v>
      </c>
      <c r="G803" s="8">
        <v>19.196</v>
      </c>
      <c r="H803" s="8">
        <v>20.446</v>
      </c>
      <c r="I803" s="8">
        <v>21.39</v>
      </c>
      <c r="J803" s="8">
        <v>21.565</v>
      </c>
      <c r="K803" s="8">
        <v>21.74</v>
      </c>
      <c r="L803" s="8">
        <v>21.83</v>
      </c>
      <c r="M803" s="8">
        <v>19.836</v>
      </c>
      <c r="N803" s="8">
        <v>19.374</v>
      </c>
      <c r="O803" s="8">
        <v>19.272</v>
      </c>
    </row>
    <row r="804" ht="14.25" customHeight="1">
      <c r="A804" s="8" t="s">
        <v>344</v>
      </c>
      <c r="B804" s="8" t="s">
        <v>32</v>
      </c>
      <c r="C804" s="8" t="s">
        <v>394</v>
      </c>
      <c r="D804" s="8">
        <v>10.35</v>
      </c>
      <c r="E804" s="8">
        <v>10.21</v>
      </c>
      <c r="F804" s="8">
        <v>11.27</v>
      </c>
      <c r="G804" s="8">
        <v>12.93</v>
      </c>
      <c r="H804" s="8">
        <v>16.14</v>
      </c>
      <c r="I804" s="8">
        <v>18.94</v>
      </c>
      <c r="J804" s="8">
        <v>21.69</v>
      </c>
      <c r="K804" s="8">
        <v>23.84</v>
      </c>
      <c r="L804" s="8">
        <v>21.43</v>
      </c>
      <c r="M804" s="8">
        <v>17.17</v>
      </c>
      <c r="N804" s="8">
        <v>14.11</v>
      </c>
      <c r="O804" s="8">
        <v>11.29</v>
      </c>
    </row>
    <row r="805" ht="14.25" customHeight="1">
      <c r="A805" s="7" t="s">
        <v>143</v>
      </c>
      <c r="B805" s="7" t="s">
        <v>30</v>
      </c>
      <c r="C805" s="7" t="s">
        <v>394</v>
      </c>
      <c r="D805" s="7">
        <v>19.213</v>
      </c>
      <c r="E805" s="7">
        <v>19.212</v>
      </c>
      <c r="F805" s="7">
        <v>19.191</v>
      </c>
      <c r="G805" s="7">
        <v>19.196</v>
      </c>
      <c r="H805" s="7">
        <v>20.446</v>
      </c>
      <c r="I805" s="7">
        <v>21.39</v>
      </c>
      <c r="J805" s="7">
        <v>21.565</v>
      </c>
      <c r="K805" s="7">
        <v>21.74</v>
      </c>
      <c r="L805" s="7">
        <v>21.83</v>
      </c>
      <c r="M805" s="7">
        <v>19.836</v>
      </c>
      <c r="N805" s="7">
        <v>19.374</v>
      </c>
      <c r="O805" s="7">
        <v>19.272</v>
      </c>
    </row>
    <row r="806" ht="14.25" customHeight="1">
      <c r="A806" s="7" t="s">
        <v>159</v>
      </c>
      <c r="B806" s="7" t="s">
        <v>30</v>
      </c>
      <c r="C806" s="7" t="s">
        <v>394</v>
      </c>
      <c r="D806" s="7">
        <v>19.213</v>
      </c>
      <c r="E806" s="7">
        <v>19.212</v>
      </c>
      <c r="F806" s="7">
        <v>19.191</v>
      </c>
      <c r="G806" s="7">
        <v>19.196</v>
      </c>
      <c r="H806" s="7">
        <v>20.446</v>
      </c>
      <c r="I806" s="7">
        <v>21.39</v>
      </c>
      <c r="J806" s="7">
        <v>21.565</v>
      </c>
      <c r="K806" s="7">
        <v>21.74</v>
      </c>
      <c r="L806" s="7">
        <v>21.83</v>
      </c>
      <c r="M806" s="7">
        <v>19.836</v>
      </c>
      <c r="N806" s="7">
        <v>19.374</v>
      </c>
      <c r="O806" s="7">
        <v>19.272</v>
      </c>
    </row>
    <row r="807" ht="14.25" customHeight="1">
      <c r="A807" s="7" t="s">
        <v>178</v>
      </c>
      <c r="B807" s="7" t="s">
        <v>30</v>
      </c>
      <c r="C807" s="7" t="s">
        <v>394</v>
      </c>
      <c r="D807" s="7">
        <v>19.213</v>
      </c>
      <c r="E807" s="7">
        <v>19.212</v>
      </c>
      <c r="F807" s="7">
        <v>19.191</v>
      </c>
      <c r="G807" s="7">
        <v>19.196</v>
      </c>
      <c r="H807" s="7">
        <v>20.446</v>
      </c>
      <c r="I807" s="7">
        <v>21.39</v>
      </c>
      <c r="J807" s="7">
        <v>21.565</v>
      </c>
      <c r="K807" s="7">
        <v>21.74</v>
      </c>
      <c r="L807" s="7">
        <v>21.83</v>
      </c>
      <c r="M807" s="7">
        <v>19.836</v>
      </c>
      <c r="N807" s="7">
        <v>19.374</v>
      </c>
      <c r="O807" s="7">
        <v>19.272</v>
      </c>
    </row>
    <row r="808" ht="14.25" customHeight="1">
      <c r="A808" s="7" t="s">
        <v>192</v>
      </c>
      <c r="B808" s="7" t="s">
        <v>30</v>
      </c>
      <c r="C808" s="7" t="s">
        <v>394</v>
      </c>
      <c r="D808" s="7">
        <v>19.213</v>
      </c>
      <c r="E808" s="7">
        <v>19.212</v>
      </c>
      <c r="F808" s="7">
        <v>19.191</v>
      </c>
      <c r="G808" s="7">
        <v>19.196</v>
      </c>
      <c r="H808" s="7">
        <v>20.446</v>
      </c>
      <c r="I808" s="7">
        <v>21.39</v>
      </c>
      <c r="J808" s="7">
        <v>21.565</v>
      </c>
      <c r="K808" s="7">
        <v>21.74</v>
      </c>
      <c r="L808" s="7">
        <v>21.83</v>
      </c>
      <c r="M808" s="7">
        <v>19.836</v>
      </c>
      <c r="N808" s="7">
        <v>19.374</v>
      </c>
      <c r="O808" s="7">
        <v>19.272</v>
      </c>
    </row>
    <row r="809" ht="14.25" customHeight="1">
      <c r="A809" s="7" t="s">
        <v>202</v>
      </c>
      <c r="B809" s="7" t="s">
        <v>30</v>
      </c>
      <c r="C809" s="7" t="s">
        <v>394</v>
      </c>
      <c r="D809" s="7">
        <v>19.213</v>
      </c>
      <c r="E809" s="7">
        <v>19.212</v>
      </c>
      <c r="F809" s="7">
        <v>19.191</v>
      </c>
      <c r="G809" s="7">
        <v>19.196</v>
      </c>
      <c r="H809" s="7">
        <v>20.446</v>
      </c>
      <c r="I809" s="7">
        <v>21.39</v>
      </c>
      <c r="J809" s="7">
        <v>21.565</v>
      </c>
      <c r="K809" s="7">
        <v>21.74</v>
      </c>
      <c r="L809" s="7">
        <v>21.83</v>
      </c>
      <c r="M809" s="7">
        <v>19.836</v>
      </c>
      <c r="N809" s="7">
        <v>19.374</v>
      </c>
      <c r="O809" s="7">
        <v>19.272</v>
      </c>
    </row>
    <row r="810" ht="14.25" customHeight="1">
      <c r="A810" s="7" t="s">
        <v>221</v>
      </c>
      <c r="B810" s="7" t="s">
        <v>30</v>
      </c>
      <c r="C810" s="7" t="s">
        <v>394</v>
      </c>
      <c r="D810" s="7">
        <v>19.213</v>
      </c>
      <c r="E810" s="7">
        <v>19.212</v>
      </c>
      <c r="F810" s="7">
        <v>19.191</v>
      </c>
      <c r="G810" s="7">
        <v>19.196</v>
      </c>
      <c r="H810" s="7">
        <v>20.446</v>
      </c>
      <c r="I810" s="7">
        <v>21.39</v>
      </c>
      <c r="J810" s="7">
        <v>21.565</v>
      </c>
      <c r="K810" s="7">
        <v>21.74</v>
      </c>
      <c r="L810" s="7">
        <v>21.83</v>
      </c>
      <c r="M810" s="7">
        <v>19.836</v>
      </c>
      <c r="N810" s="7">
        <v>19.374</v>
      </c>
      <c r="O810" s="7">
        <v>19.272</v>
      </c>
    </row>
    <row r="811" ht="14.25" customHeight="1">
      <c r="A811" s="7" t="s">
        <v>235</v>
      </c>
      <c r="B811" s="7" t="s">
        <v>30</v>
      </c>
      <c r="C811" s="7" t="s">
        <v>394</v>
      </c>
      <c r="D811" s="7">
        <v>19.213</v>
      </c>
      <c r="E811" s="7">
        <v>19.212</v>
      </c>
      <c r="F811" s="7">
        <v>19.191</v>
      </c>
      <c r="G811" s="7">
        <v>19.196</v>
      </c>
      <c r="H811" s="7">
        <v>20.446</v>
      </c>
      <c r="I811" s="7">
        <v>21.39</v>
      </c>
      <c r="J811" s="7">
        <v>21.565</v>
      </c>
      <c r="K811" s="7">
        <v>21.74</v>
      </c>
      <c r="L811" s="7">
        <v>21.83</v>
      </c>
      <c r="M811" s="7">
        <v>19.836</v>
      </c>
      <c r="N811" s="7">
        <v>19.374</v>
      </c>
      <c r="O811" s="7">
        <v>19.272</v>
      </c>
    </row>
    <row r="812" ht="14.25" customHeight="1">
      <c r="A812" s="7" t="s">
        <v>247</v>
      </c>
      <c r="B812" s="7" t="s">
        <v>30</v>
      </c>
      <c r="C812" s="7" t="s">
        <v>394</v>
      </c>
      <c r="D812" s="7">
        <v>19.213</v>
      </c>
      <c r="E812" s="7">
        <v>19.212</v>
      </c>
      <c r="F812" s="7">
        <v>19.191</v>
      </c>
      <c r="G812" s="7">
        <v>19.196</v>
      </c>
      <c r="H812" s="7">
        <v>20.446</v>
      </c>
      <c r="I812" s="7">
        <v>21.39</v>
      </c>
      <c r="J812" s="7">
        <v>21.565</v>
      </c>
      <c r="K812" s="7">
        <v>21.74</v>
      </c>
      <c r="L812" s="7">
        <v>21.83</v>
      </c>
      <c r="M812" s="7">
        <v>19.836</v>
      </c>
      <c r="N812" s="7">
        <v>19.374</v>
      </c>
      <c r="O812" s="7">
        <v>19.272</v>
      </c>
    </row>
    <row r="813" ht="14.25" customHeight="1">
      <c r="A813" s="7" t="s">
        <v>259</v>
      </c>
      <c r="B813" s="7" t="s">
        <v>30</v>
      </c>
      <c r="C813" s="7" t="s">
        <v>394</v>
      </c>
      <c r="D813" s="7">
        <v>19.213</v>
      </c>
      <c r="E813" s="7">
        <v>19.212</v>
      </c>
      <c r="F813" s="7">
        <v>19.191</v>
      </c>
      <c r="G813" s="7">
        <v>19.196</v>
      </c>
      <c r="H813" s="7">
        <v>20.446</v>
      </c>
      <c r="I813" s="7">
        <v>21.39</v>
      </c>
      <c r="J813" s="7">
        <v>21.565</v>
      </c>
      <c r="K813" s="7">
        <v>21.74</v>
      </c>
      <c r="L813" s="7">
        <v>21.83</v>
      </c>
      <c r="M813" s="7">
        <v>19.836</v>
      </c>
      <c r="N813" s="7">
        <v>19.374</v>
      </c>
      <c r="O813" s="7">
        <v>19.272</v>
      </c>
    </row>
    <row r="814" ht="14.25" customHeight="1">
      <c r="A814" s="92" t="s">
        <v>271</v>
      </c>
      <c r="B814" s="7" t="s">
        <v>30</v>
      </c>
      <c r="C814" s="7" t="s">
        <v>394</v>
      </c>
      <c r="D814" s="7">
        <v>19.213</v>
      </c>
      <c r="E814" s="7">
        <v>19.212</v>
      </c>
      <c r="F814" s="7">
        <v>19.191</v>
      </c>
      <c r="G814" s="7">
        <v>19.196</v>
      </c>
      <c r="H814" s="7">
        <v>20.446</v>
      </c>
      <c r="I814" s="7">
        <v>21.39</v>
      </c>
      <c r="J814" s="7">
        <v>21.565</v>
      </c>
      <c r="K814" s="7">
        <v>21.74</v>
      </c>
      <c r="L814" s="7">
        <v>21.83</v>
      </c>
      <c r="M814" s="7">
        <v>19.836</v>
      </c>
      <c r="N814" s="7">
        <v>19.374</v>
      </c>
      <c r="O814" s="7">
        <v>19.272</v>
      </c>
    </row>
    <row r="815" ht="14.25" customHeight="1">
      <c r="A815" s="7" t="s">
        <v>300</v>
      </c>
      <c r="B815" s="7" t="s">
        <v>30</v>
      </c>
      <c r="C815" s="7" t="s">
        <v>394</v>
      </c>
      <c r="D815" s="7">
        <v>19.213</v>
      </c>
      <c r="E815" s="7">
        <v>19.212</v>
      </c>
      <c r="F815" s="7">
        <v>19.191</v>
      </c>
      <c r="G815" s="7">
        <v>19.196</v>
      </c>
      <c r="H815" s="7">
        <v>20.446</v>
      </c>
      <c r="I815" s="7">
        <v>21.39</v>
      </c>
      <c r="J815" s="7">
        <v>21.565</v>
      </c>
      <c r="K815" s="7">
        <v>21.74</v>
      </c>
      <c r="L815" s="7">
        <v>21.83</v>
      </c>
      <c r="M815" s="7">
        <v>19.836</v>
      </c>
      <c r="N815" s="7">
        <v>19.374</v>
      </c>
      <c r="O815" s="7">
        <v>19.272</v>
      </c>
    </row>
    <row r="816" ht="14.25" customHeight="1">
      <c r="A816" s="7" t="s">
        <v>316</v>
      </c>
      <c r="B816" s="7" t="s">
        <v>30</v>
      </c>
      <c r="C816" s="7" t="s">
        <v>394</v>
      </c>
      <c r="D816" s="7">
        <v>19.213</v>
      </c>
      <c r="E816" s="7">
        <v>19.212</v>
      </c>
      <c r="F816" s="7">
        <v>19.191</v>
      </c>
      <c r="G816" s="7">
        <v>19.196</v>
      </c>
      <c r="H816" s="7">
        <v>20.446</v>
      </c>
      <c r="I816" s="7">
        <v>21.39</v>
      </c>
      <c r="J816" s="7">
        <v>21.565</v>
      </c>
      <c r="K816" s="7">
        <v>21.74</v>
      </c>
      <c r="L816" s="7">
        <v>21.83</v>
      </c>
      <c r="M816" s="7">
        <v>19.836</v>
      </c>
      <c r="N816" s="7">
        <v>19.374</v>
      </c>
      <c r="O816" s="7">
        <v>19.272</v>
      </c>
    </row>
    <row r="817" ht="14.25" customHeight="1">
      <c r="A817" s="7" t="s">
        <v>328</v>
      </c>
      <c r="B817" s="7" t="s">
        <v>30</v>
      </c>
      <c r="C817" s="7" t="s">
        <v>394</v>
      </c>
      <c r="D817" s="7">
        <v>19.213</v>
      </c>
      <c r="E817" s="7">
        <v>19.212</v>
      </c>
      <c r="F817" s="7">
        <v>19.191</v>
      </c>
      <c r="G817" s="7">
        <v>19.196</v>
      </c>
      <c r="H817" s="7">
        <v>20.446</v>
      </c>
      <c r="I817" s="7">
        <v>21.39</v>
      </c>
      <c r="J817" s="7">
        <v>21.565</v>
      </c>
      <c r="K817" s="7">
        <v>21.74</v>
      </c>
      <c r="L817" s="7">
        <v>21.83</v>
      </c>
      <c r="M817" s="7">
        <v>19.836</v>
      </c>
      <c r="N817" s="7">
        <v>19.374</v>
      </c>
      <c r="O817" s="7">
        <v>19.272</v>
      </c>
    </row>
    <row r="818" ht="14.25" customHeight="1">
      <c r="A818" s="92" t="s">
        <v>284</v>
      </c>
      <c r="B818" s="7" t="s">
        <v>30</v>
      </c>
      <c r="C818" s="7" t="s">
        <v>394</v>
      </c>
      <c r="D818" s="7">
        <v>19.213</v>
      </c>
      <c r="E818" s="7">
        <v>19.212</v>
      </c>
      <c r="F818" s="7">
        <v>19.191</v>
      </c>
      <c r="G818" s="7">
        <v>19.196</v>
      </c>
      <c r="H818" s="7">
        <v>20.446</v>
      </c>
      <c r="I818" s="7">
        <v>21.39</v>
      </c>
      <c r="J818" s="7">
        <v>21.565</v>
      </c>
      <c r="K818" s="7">
        <v>21.74</v>
      </c>
      <c r="L818" s="7">
        <v>21.83</v>
      </c>
      <c r="M818" s="7">
        <v>19.836</v>
      </c>
      <c r="N818" s="7">
        <v>19.374</v>
      </c>
      <c r="O818" s="7">
        <v>19.272</v>
      </c>
    </row>
    <row r="819" ht="14.25" customHeight="1">
      <c r="A819" s="7" t="s">
        <v>344</v>
      </c>
      <c r="B819" s="7" t="s">
        <v>30</v>
      </c>
      <c r="C819" s="7" t="s">
        <v>394</v>
      </c>
      <c r="D819" s="7">
        <v>10.35</v>
      </c>
      <c r="E819" s="7">
        <v>10.21</v>
      </c>
      <c r="F819" s="7">
        <v>11.27</v>
      </c>
      <c r="G819" s="7">
        <v>12.93</v>
      </c>
      <c r="H819" s="7">
        <v>16.14</v>
      </c>
      <c r="I819" s="7">
        <v>18.94</v>
      </c>
      <c r="J819" s="7">
        <v>21.69</v>
      </c>
      <c r="K819" s="7">
        <v>23.84</v>
      </c>
      <c r="L819" s="7">
        <v>21.43</v>
      </c>
      <c r="M819" s="7">
        <v>17.17</v>
      </c>
      <c r="N819" s="7">
        <v>14.11</v>
      </c>
      <c r="O819" s="7">
        <v>11.29</v>
      </c>
    </row>
    <row r="820" ht="14.25" customHeight="1">
      <c r="A820" s="8" t="s">
        <v>143</v>
      </c>
      <c r="B820" s="8" t="s">
        <v>34</v>
      </c>
      <c r="C820" s="8" t="s">
        <v>395</v>
      </c>
      <c r="D820" s="8">
        <v>20.07</v>
      </c>
      <c r="E820" s="8">
        <v>20.09</v>
      </c>
      <c r="F820" s="8">
        <v>20.13</v>
      </c>
      <c r="G820" s="8">
        <v>20.22</v>
      </c>
      <c r="H820" s="8">
        <v>20.37</v>
      </c>
      <c r="I820" s="8">
        <v>22.68</v>
      </c>
      <c r="J820" s="8">
        <v>23.1</v>
      </c>
      <c r="K820" s="8">
        <v>23.22</v>
      </c>
      <c r="L820" s="8">
        <v>23.19</v>
      </c>
      <c r="M820" s="8">
        <v>20.84</v>
      </c>
      <c r="N820" s="8">
        <v>20.38</v>
      </c>
      <c r="O820" s="8">
        <v>20.21</v>
      </c>
    </row>
    <row r="821" ht="14.25" customHeight="1">
      <c r="A821" s="8" t="s">
        <v>230</v>
      </c>
      <c r="B821" s="8" t="s">
        <v>34</v>
      </c>
      <c r="C821" s="8" t="s">
        <v>395</v>
      </c>
      <c r="D821" s="8">
        <v>20.06</v>
      </c>
      <c r="E821" s="8">
        <v>20.07</v>
      </c>
      <c r="F821" s="8">
        <v>20.12</v>
      </c>
      <c r="G821" s="8">
        <v>20.2</v>
      </c>
      <c r="H821" s="8">
        <v>20.36</v>
      </c>
      <c r="I821" s="8">
        <v>22.6</v>
      </c>
      <c r="J821" s="8">
        <v>23.05</v>
      </c>
      <c r="K821" s="8">
        <v>23.18</v>
      </c>
      <c r="L821" s="8">
        <v>23.15</v>
      </c>
      <c r="M821" s="8">
        <v>20.86</v>
      </c>
      <c r="N821" s="8">
        <v>20.38</v>
      </c>
      <c r="O821" s="8">
        <v>20.21</v>
      </c>
    </row>
    <row r="822" ht="14.25" customHeight="1">
      <c r="A822" s="8" t="s">
        <v>159</v>
      </c>
      <c r="B822" s="8" t="s">
        <v>34</v>
      </c>
      <c r="C822" s="8" t="s">
        <v>395</v>
      </c>
      <c r="D822" s="8"/>
      <c r="E822" s="8"/>
      <c r="F822" s="8"/>
      <c r="G822" s="8"/>
      <c r="H822" s="8"/>
      <c r="I822" s="8"/>
      <c r="J822" s="8"/>
      <c r="K822" s="8"/>
      <c r="L822" s="8"/>
      <c r="M822" s="8"/>
      <c r="N822" s="8"/>
      <c r="O822" s="8"/>
    </row>
    <row r="823" ht="14.25" customHeight="1">
      <c r="A823" s="8" t="s">
        <v>178</v>
      </c>
      <c r="B823" s="8" t="s">
        <v>34</v>
      </c>
      <c r="C823" s="8" t="s">
        <v>395</v>
      </c>
      <c r="D823" s="8">
        <v>20.65</v>
      </c>
      <c r="E823" s="8">
        <v>20.64</v>
      </c>
      <c r="F823" s="8">
        <v>20.65</v>
      </c>
      <c r="G823" s="8">
        <v>20.68</v>
      </c>
      <c r="H823" s="8">
        <v>20.73</v>
      </c>
      <c r="I823" s="8">
        <v>22.97</v>
      </c>
      <c r="J823" s="8">
        <v>23.32</v>
      </c>
      <c r="K823" s="8">
        <v>23.4</v>
      </c>
      <c r="L823" s="8">
        <v>23.42</v>
      </c>
      <c r="M823" s="8">
        <v>21.13</v>
      </c>
      <c r="N823" s="8">
        <v>20.81</v>
      </c>
      <c r="O823" s="8">
        <v>20.72</v>
      </c>
    </row>
    <row r="824" ht="14.25" customHeight="1">
      <c r="A824" s="8" t="s">
        <v>192</v>
      </c>
      <c r="B824" s="8" t="s">
        <v>34</v>
      </c>
      <c r="C824" s="8" t="s">
        <v>395</v>
      </c>
      <c r="D824" s="8"/>
      <c r="E824" s="8"/>
      <c r="F824" s="8"/>
      <c r="G824" s="8"/>
      <c r="H824" s="8"/>
      <c r="I824" s="8"/>
      <c r="J824" s="8"/>
      <c r="K824" s="8"/>
      <c r="L824" s="8"/>
      <c r="M824" s="8"/>
      <c r="N824" s="8"/>
      <c r="O824" s="8"/>
    </row>
    <row r="825" ht="14.25" customHeight="1">
      <c r="A825" s="8" t="s">
        <v>202</v>
      </c>
      <c r="B825" s="8" t="s">
        <v>34</v>
      </c>
      <c r="C825" s="8" t="s">
        <v>395</v>
      </c>
      <c r="D825" s="8">
        <v>20.4</v>
      </c>
      <c r="E825" s="8">
        <v>20.4</v>
      </c>
      <c r="F825" s="8">
        <v>20.42</v>
      </c>
      <c r="G825" s="8">
        <v>20.47</v>
      </c>
      <c r="H825" s="8">
        <v>20.56</v>
      </c>
      <c r="I825" s="8">
        <v>22.77</v>
      </c>
      <c r="J825" s="8">
        <v>23.18</v>
      </c>
      <c r="K825" s="8">
        <v>23.29</v>
      </c>
      <c r="L825" s="8">
        <v>23.28</v>
      </c>
      <c r="M825" s="8">
        <v>21.03</v>
      </c>
      <c r="N825" s="8">
        <v>20.63</v>
      </c>
      <c r="O825" s="8">
        <v>20.5</v>
      </c>
    </row>
    <row r="826" ht="14.25" customHeight="1">
      <c r="A826" s="8" t="s">
        <v>221</v>
      </c>
      <c r="B826" s="8" t="s">
        <v>34</v>
      </c>
      <c r="C826" s="8" t="s">
        <v>395</v>
      </c>
      <c r="D826" s="8">
        <v>20.06</v>
      </c>
      <c r="E826" s="8">
        <v>20.07</v>
      </c>
      <c r="F826" s="8">
        <v>20.12</v>
      </c>
      <c r="G826" s="8">
        <v>20.2</v>
      </c>
      <c r="H826" s="8">
        <v>20.36</v>
      </c>
      <c r="I826" s="8">
        <v>22.6</v>
      </c>
      <c r="J826" s="8">
        <v>23.05</v>
      </c>
      <c r="K826" s="8">
        <v>23.18</v>
      </c>
      <c r="L826" s="8">
        <v>23.15</v>
      </c>
      <c r="M826" s="8">
        <v>20.86</v>
      </c>
      <c r="N826" s="8">
        <v>20.38</v>
      </c>
      <c r="O826" s="8">
        <v>20.21</v>
      </c>
    </row>
    <row r="827" ht="14.25" customHeight="1">
      <c r="A827" s="8" t="s">
        <v>235</v>
      </c>
      <c r="B827" s="8" t="s">
        <v>34</v>
      </c>
      <c r="C827" s="8" t="s">
        <v>395</v>
      </c>
      <c r="D827" s="8">
        <v>20.18</v>
      </c>
      <c r="E827" s="8">
        <v>20.2</v>
      </c>
      <c r="F827" s="8">
        <v>20.24</v>
      </c>
      <c r="G827" s="8">
        <v>20.31</v>
      </c>
      <c r="H827" s="8">
        <v>20.44</v>
      </c>
      <c r="I827" s="8">
        <v>21.41</v>
      </c>
      <c r="J827" s="8">
        <v>21.65</v>
      </c>
      <c r="K827" s="8">
        <v>21.73</v>
      </c>
      <c r="L827" s="8">
        <v>21.7</v>
      </c>
      <c r="M827" s="8">
        <v>20.71</v>
      </c>
      <c r="N827" s="8">
        <v>20.41</v>
      </c>
      <c r="O827" s="8">
        <v>20.29</v>
      </c>
    </row>
    <row r="828" ht="14.25" customHeight="1">
      <c r="A828" s="8" t="s">
        <v>247</v>
      </c>
      <c r="B828" s="8" t="s">
        <v>34</v>
      </c>
      <c r="C828" s="8" t="s">
        <v>395</v>
      </c>
      <c r="D828" s="8">
        <v>20.51</v>
      </c>
      <c r="E828" s="8">
        <v>20.51</v>
      </c>
      <c r="F828" s="8">
        <v>20.53</v>
      </c>
      <c r="G828" s="8">
        <v>20.57</v>
      </c>
      <c r="H828" s="8">
        <v>20.65</v>
      </c>
      <c r="I828" s="8">
        <v>22.9</v>
      </c>
      <c r="J828" s="8">
        <v>23.27</v>
      </c>
      <c r="K828" s="8">
        <v>23.36</v>
      </c>
      <c r="L828" s="8">
        <v>23.36</v>
      </c>
      <c r="M828" s="8">
        <v>21.07</v>
      </c>
      <c r="N828" s="8">
        <v>20.71</v>
      </c>
      <c r="O828" s="8">
        <v>20.6</v>
      </c>
    </row>
    <row r="829" ht="14.25" customHeight="1">
      <c r="A829" s="8" t="s">
        <v>259</v>
      </c>
      <c r="B829" s="8" t="s">
        <v>34</v>
      </c>
      <c r="C829" s="8" t="s">
        <v>395</v>
      </c>
      <c r="D829" s="8">
        <v>19.65</v>
      </c>
      <c r="E829" s="8">
        <v>19.69</v>
      </c>
      <c r="F829" s="8">
        <v>19.77</v>
      </c>
      <c r="G829" s="8">
        <v>19.9</v>
      </c>
      <c r="H829" s="8">
        <v>20.13</v>
      </c>
      <c r="I829" s="8">
        <v>22.49</v>
      </c>
      <c r="J829" s="8">
        <v>22.95</v>
      </c>
      <c r="K829" s="8">
        <v>23.1</v>
      </c>
      <c r="L829" s="8">
        <v>23.03</v>
      </c>
      <c r="M829" s="8">
        <v>20.63</v>
      </c>
      <c r="N829" s="8">
        <v>20.08</v>
      </c>
      <c r="O829" s="8">
        <v>19.86</v>
      </c>
    </row>
    <row r="830" ht="14.25" customHeight="1">
      <c r="A830" s="93" t="s">
        <v>271</v>
      </c>
      <c r="B830" s="8" t="s">
        <v>34</v>
      </c>
      <c r="C830" s="8" t="s">
        <v>395</v>
      </c>
      <c r="D830" s="8">
        <v>20.54</v>
      </c>
      <c r="E830" s="8">
        <v>20.54</v>
      </c>
      <c r="F830" s="8">
        <v>20.55</v>
      </c>
      <c r="G830" s="8">
        <v>20.59</v>
      </c>
      <c r="H830" s="8">
        <v>20.66</v>
      </c>
      <c r="I830" s="8">
        <v>22.92</v>
      </c>
      <c r="J830" s="8">
        <v>23.28</v>
      </c>
      <c r="K830" s="8">
        <v>23.37</v>
      </c>
      <c r="L830" s="8">
        <v>23.37</v>
      </c>
      <c r="M830" s="8">
        <v>21.08</v>
      </c>
      <c r="N830" s="8">
        <v>20.73</v>
      </c>
      <c r="O830" s="8">
        <v>20.62</v>
      </c>
    </row>
    <row r="831" ht="14.25" customHeight="1">
      <c r="A831" s="8" t="s">
        <v>300</v>
      </c>
      <c r="B831" s="8" t="s">
        <v>34</v>
      </c>
      <c r="C831" s="8" t="s">
        <v>395</v>
      </c>
      <c r="D831" s="8">
        <v>20.65</v>
      </c>
      <c r="E831" s="8">
        <v>20.64</v>
      </c>
      <c r="F831" s="8">
        <v>20.65</v>
      </c>
      <c r="G831" s="8">
        <v>20.68</v>
      </c>
      <c r="H831" s="8">
        <v>20.73</v>
      </c>
      <c r="I831" s="8">
        <v>22.97</v>
      </c>
      <c r="J831" s="8">
        <v>23.32</v>
      </c>
      <c r="K831" s="8">
        <v>23.4</v>
      </c>
      <c r="L831" s="8">
        <v>23.42</v>
      </c>
      <c r="M831" s="8">
        <v>21.13</v>
      </c>
      <c r="N831" s="8">
        <v>20.81</v>
      </c>
      <c r="O831" s="8">
        <v>20.72</v>
      </c>
    </row>
    <row r="832" ht="14.25" customHeight="1">
      <c r="A832" s="8" t="s">
        <v>316</v>
      </c>
      <c r="B832" s="8" t="s">
        <v>34</v>
      </c>
      <c r="C832" s="8" t="s">
        <v>395</v>
      </c>
      <c r="D832" s="8">
        <v>20.09</v>
      </c>
      <c r="E832" s="8">
        <v>20.12</v>
      </c>
      <c r="F832" s="8">
        <v>20.17</v>
      </c>
      <c r="G832" s="8">
        <v>20.25</v>
      </c>
      <c r="H832" s="8">
        <v>20.39</v>
      </c>
      <c r="I832" s="8">
        <v>20.54</v>
      </c>
      <c r="J832" s="8">
        <v>20.66</v>
      </c>
      <c r="K832" s="8">
        <v>20.72</v>
      </c>
      <c r="L832" s="8">
        <v>20.67</v>
      </c>
      <c r="M832" s="8">
        <v>20.51</v>
      </c>
      <c r="N832" s="8">
        <v>20.31</v>
      </c>
      <c r="O832" s="8">
        <v>20.2</v>
      </c>
    </row>
    <row r="833" ht="14.25" customHeight="1">
      <c r="A833" s="8" t="s">
        <v>328</v>
      </c>
      <c r="B833" s="8" t="s">
        <v>34</v>
      </c>
      <c r="C833" s="8" t="s">
        <v>395</v>
      </c>
      <c r="D833" s="8">
        <v>19.67</v>
      </c>
      <c r="E833" s="8">
        <v>19.66</v>
      </c>
      <c r="F833" s="8">
        <v>19.72</v>
      </c>
      <c r="G833" s="8">
        <v>19.82</v>
      </c>
      <c r="H833" s="8">
        <v>20.04</v>
      </c>
      <c r="I833" s="8">
        <v>22.13</v>
      </c>
      <c r="J833" s="8">
        <v>22.74</v>
      </c>
      <c r="K833" s="8">
        <v>22.94</v>
      </c>
      <c r="L833" s="8">
        <v>22.94</v>
      </c>
      <c r="M833" s="8">
        <v>20.82</v>
      </c>
      <c r="N833" s="8">
        <v>20.17</v>
      </c>
      <c r="O833" s="8">
        <v>19.9</v>
      </c>
    </row>
    <row r="834" ht="14.25" customHeight="1">
      <c r="A834" s="93" t="s">
        <v>284</v>
      </c>
      <c r="B834" s="8" t="s">
        <v>34</v>
      </c>
      <c r="C834" s="8" t="s">
        <v>395</v>
      </c>
      <c r="D834" s="8">
        <v>20.41</v>
      </c>
      <c r="E834" s="8">
        <v>20.41</v>
      </c>
      <c r="F834" s="8">
        <v>20.44</v>
      </c>
      <c r="G834" s="8">
        <v>20.48</v>
      </c>
      <c r="H834" s="8">
        <v>20.58</v>
      </c>
      <c r="I834" s="8">
        <v>22.85</v>
      </c>
      <c r="J834" s="8">
        <v>23.23</v>
      </c>
      <c r="K834" s="8">
        <v>23.32</v>
      </c>
      <c r="L834" s="8">
        <v>23.32</v>
      </c>
      <c r="M834" s="8">
        <v>21.01</v>
      </c>
      <c r="N834" s="8">
        <v>20.63</v>
      </c>
      <c r="O834" s="8">
        <v>20.51</v>
      </c>
    </row>
    <row r="835" ht="14.25" customHeight="1">
      <c r="A835" s="8" t="s">
        <v>344</v>
      </c>
      <c r="B835" s="8" t="s">
        <v>34</v>
      </c>
      <c r="C835" s="8" t="s">
        <v>395</v>
      </c>
      <c r="D835" s="8">
        <v>12.66</v>
      </c>
      <c r="E835" s="8">
        <v>12.65</v>
      </c>
      <c r="F835" s="8">
        <v>12.66</v>
      </c>
      <c r="G835" s="8">
        <v>12.68</v>
      </c>
      <c r="H835" s="8">
        <v>12.9</v>
      </c>
      <c r="I835" s="8">
        <v>15.26</v>
      </c>
      <c r="J835" s="8">
        <v>17.68</v>
      </c>
      <c r="K835" s="8">
        <v>18.6</v>
      </c>
      <c r="L835" s="8">
        <v>16.67</v>
      </c>
      <c r="M835" s="8">
        <v>13.27</v>
      </c>
      <c r="N835" s="8">
        <v>12.86</v>
      </c>
      <c r="O835" s="8">
        <v>12.75</v>
      </c>
    </row>
    <row r="836" ht="14.25" customHeight="1">
      <c r="A836" s="260" t="s">
        <v>143</v>
      </c>
      <c r="B836" s="260" t="s">
        <v>38</v>
      </c>
      <c r="C836" s="260" t="s">
        <v>395</v>
      </c>
      <c r="D836" s="260">
        <v>20.07</v>
      </c>
      <c r="E836" s="260">
        <v>20.09</v>
      </c>
      <c r="F836" s="260">
        <v>20.13</v>
      </c>
      <c r="G836" s="260">
        <v>20.22</v>
      </c>
      <c r="H836" s="260">
        <v>20.37</v>
      </c>
      <c r="I836" s="260">
        <v>22.68</v>
      </c>
      <c r="J836" s="260">
        <v>23.1</v>
      </c>
      <c r="K836" s="260">
        <v>23.22</v>
      </c>
      <c r="L836" s="260">
        <v>23.19</v>
      </c>
      <c r="M836" s="260">
        <v>20.84</v>
      </c>
      <c r="N836" s="260">
        <v>20.38</v>
      </c>
      <c r="O836" s="260">
        <v>20.21</v>
      </c>
    </row>
    <row r="837" ht="14.25" customHeight="1">
      <c r="A837" s="260" t="s">
        <v>230</v>
      </c>
      <c r="B837" s="260" t="s">
        <v>38</v>
      </c>
      <c r="C837" s="260" t="s">
        <v>395</v>
      </c>
      <c r="D837" s="260">
        <v>20.32</v>
      </c>
      <c r="E837" s="260">
        <v>20.31</v>
      </c>
      <c r="F837" s="260">
        <v>20.32</v>
      </c>
      <c r="G837" s="260">
        <v>20.36</v>
      </c>
      <c r="H837" s="260">
        <v>20.45</v>
      </c>
      <c r="I837" s="260">
        <v>22.67</v>
      </c>
      <c r="J837" s="260">
        <v>23.08</v>
      </c>
      <c r="K837" s="260">
        <v>23.2</v>
      </c>
      <c r="L837" s="260">
        <v>23.22</v>
      </c>
      <c r="M837" s="260">
        <v>20.99</v>
      </c>
      <c r="N837" s="260">
        <v>20.59</v>
      </c>
      <c r="O837" s="260">
        <v>20.44</v>
      </c>
    </row>
    <row r="838" ht="14.25" customHeight="1">
      <c r="A838" s="260" t="s">
        <v>159</v>
      </c>
      <c r="B838" s="260" t="s">
        <v>38</v>
      </c>
      <c r="C838" s="260" t="s">
        <v>395</v>
      </c>
      <c r="D838" s="260"/>
      <c r="E838" s="260"/>
      <c r="F838" s="260"/>
      <c r="G838" s="260"/>
      <c r="H838" s="260"/>
      <c r="I838" s="260"/>
      <c r="J838" s="260"/>
      <c r="K838" s="260"/>
      <c r="L838" s="260"/>
      <c r="M838" s="260"/>
      <c r="N838" s="260"/>
      <c r="O838" s="260"/>
    </row>
    <row r="839" ht="14.25" customHeight="1">
      <c r="A839" s="260" t="s">
        <v>178</v>
      </c>
      <c r="B839" s="260" t="s">
        <v>38</v>
      </c>
      <c r="C839" s="260" t="s">
        <v>395</v>
      </c>
      <c r="D839" s="260">
        <v>20.65</v>
      </c>
      <c r="E839" s="260">
        <v>20.64</v>
      </c>
      <c r="F839" s="260">
        <v>20.65</v>
      </c>
      <c r="G839" s="260">
        <v>20.68</v>
      </c>
      <c r="H839" s="260">
        <v>20.73</v>
      </c>
      <c r="I839" s="260">
        <v>22.97</v>
      </c>
      <c r="J839" s="260">
        <v>23.32</v>
      </c>
      <c r="K839" s="260">
        <v>23.4</v>
      </c>
      <c r="L839" s="260">
        <v>23.42</v>
      </c>
      <c r="M839" s="260">
        <v>21.13</v>
      </c>
      <c r="N839" s="260">
        <v>20.81</v>
      </c>
      <c r="O839" s="260">
        <v>20.72</v>
      </c>
    </row>
    <row r="840" ht="14.25" customHeight="1">
      <c r="A840" s="260" t="s">
        <v>192</v>
      </c>
      <c r="B840" s="260" t="s">
        <v>38</v>
      </c>
      <c r="C840" s="260" t="s">
        <v>395</v>
      </c>
      <c r="D840" s="260"/>
      <c r="E840" s="260"/>
      <c r="F840" s="260"/>
      <c r="G840" s="260"/>
      <c r="H840" s="260"/>
      <c r="I840" s="260"/>
      <c r="J840" s="260"/>
      <c r="K840" s="260"/>
      <c r="L840" s="260"/>
      <c r="M840" s="260"/>
      <c r="N840" s="260"/>
      <c r="O840" s="260"/>
    </row>
    <row r="841" ht="14.25" customHeight="1">
      <c r="A841" s="260" t="s">
        <v>202</v>
      </c>
      <c r="B841" s="260" t="s">
        <v>38</v>
      </c>
      <c r="C841" s="260" t="s">
        <v>395</v>
      </c>
      <c r="D841" s="260">
        <v>20.4</v>
      </c>
      <c r="E841" s="260">
        <v>20.4</v>
      </c>
      <c r="F841" s="260">
        <v>20.42</v>
      </c>
      <c r="G841" s="260">
        <v>20.47</v>
      </c>
      <c r="H841" s="260">
        <v>20.56</v>
      </c>
      <c r="I841" s="260">
        <v>22.77</v>
      </c>
      <c r="J841" s="260">
        <v>23.18</v>
      </c>
      <c r="K841" s="260">
        <v>23.29</v>
      </c>
      <c r="L841" s="260">
        <v>23.28</v>
      </c>
      <c r="M841" s="260">
        <v>21.03</v>
      </c>
      <c r="N841" s="260">
        <v>20.63</v>
      </c>
      <c r="O841" s="260">
        <v>20.5</v>
      </c>
    </row>
    <row r="842" ht="14.25" customHeight="1">
      <c r="A842" s="260" t="s">
        <v>221</v>
      </c>
      <c r="B842" s="260" t="s">
        <v>38</v>
      </c>
      <c r="C842" s="260" t="s">
        <v>395</v>
      </c>
      <c r="D842" s="260">
        <v>20.32</v>
      </c>
      <c r="E842" s="260">
        <v>20.31</v>
      </c>
      <c r="F842" s="260">
        <v>20.32</v>
      </c>
      <c r="G842" s="260">
        <v>20.36</v>
      </c>
      <c r="H842" s="260">
        <v>20.45</v>
      </c>
      <c r="I842" s="260">
        <v>22.67</v>
      </c>
      <c r="J842" s="260">
        <v>23.08</v>
      </c>
      <c r="K842" s="260">
        <v>23.2</v>
      </c>
      <c r="L842" s="260">
        <v>23.22</v>
      </c>
      <c r="M842" s="260">
        <v>20.99</v>
      </c>
      <c r="N842" s="260">
        <v>20.59</v>
      </c>
      <c r="O842" s="260">
        <v>20.44</v>
      </c>
    </row>
    <row r="843" ht="14.25" customHeight="1">
      <c r="A843" s="260" t="s">
        <v>235</v>
      </c>
      <c r="B843" s="260" t="s">
        <v>38</v>
      </c>
      <c r="C843" s="260" t="s">
        <v>395</v>
      </c>
      <c r="D843" s="260">
        <v>20.18</v>
      </c>
      <c r="E843" s="260">
        <v>20.2</v>
      </c>
      <c r="F843" s="260">
        <v>20.24</v>
      </c>
      <c r="G843" s="260">
        <v>20.31</v>
      </c>
      <c r="H843" s="260">
        <v>20.44</v>
      </c>
      <c r="I843" s="260">
        <v>21.41</v>
      </c>
      <c r="J843" s="260">
        <v>21.65</v>
      </c>
      <c r="K843" s="260">
        <v>21.73</v>
      </c>
      <c r="L843" s="260">
        <v>21.7</v>
      </c>
      <c r="M843" s="260">
        <v>20.71</v>
      </c>
      <c r="N843" s="260">
        <v>20.41</v>
      </c>
      <c r="O843" s="260">
        <v>20.29</v>
      </c>
    </row>
    <row r="844" ht="14.25" customHeight="1">
      <c r="A844" s="260" t="s">
        <v>247</v>
      </c>
      <c r="B844" s="260" t="s">
        <v>38</v>
      </c>
      <c r="C844" s="260" t="s">
        <v>395</v>
      </c>
      <c r="D844" s="260">
        <v>20.51</v>
      </c>
      <c r="E844" s="260">
        <v>20.51</v>
      </c>
      <c r="F844" s="260">
        <v>20.53</v>
      </c>
      <c r="G844" s="260">
        <v>20.57</v>
      </c>
      <c r="H844" s="260">
        <v>20.65</v>
      </c>
      <c r="I844" s="260">
        <v>22.9</v>
      </c>
      <c r="J844" s="260">
        <v>23.27</v>
      </c>
      <c r="K844" s="260">
        <v>23.36</v>
      </c>
      <c r="L844" s="260">
        <v>23.36</v>
      </c>
      <c r="M844" s="260">
        <v>21.07</v>
      </c>
      <c r="N844" s="260">
        <v>20.71</v>
      </c>
      <c r="O844" s="260">
        <v>20.6</v>
      </c>
    </row>
    <row r="845" ht="14.25" customHeight="1">
      <c r="A845" s="260" t="s">
        <v>259</v>
      </c>
      <c r="B845" s="260" t="s">
        <v>38</v>
      </c>
      <c r="C845" s="260" t="s">
        <v>395</v>
      </c>
      <c r="D845" s="260">
        <v>19.65</v>
      </c>
      <c r="E845" s="260">
        <v>19.69</v>
      </c>
      <c r="F845" s="260">
        <v>19.77</v>
      </c>
      <c r="G845" s="260">
        <v>19.9</v>
      </c>
      <c r="H845" s="260">
        <v>20.13</v>
      </c>
      <c r="I845" s="260">
        <v>22.49</v>
      </c>
      <c r="J845" s="260">
        <v>22.95</v>
      </c>
      <c r="K845" s="260">
        <v>23.1</v>
      </c>
      <c r="L845" s="260">
        <v>23.03</v>
      </c>
      <c r="M845" s="260">
        <v>20.63</v>
      </c>
      <c r="N845" s="260">
        <v>20.08</v>
      </c>
      <c r="O845" s="260">
        <v>19.86</v>
      </c>
    </row>
    <row r="846" ht="14.25" customHeight="1">
      <c r="A846" s="261" t="s">
        <v>271</v>
      </c>
      <c r="B846" s="260" t="s">
        <v>38</v>
      </c>
      <c r="C846" s="260" t="s">
        <v>395</v>
      </c>
      <c r="D846" s="260">
        <v>20.54</v>
      </c>
      <c r="E846" s="260">
        <v>20.54</v>
      </c>
      <c r="F846" s="260">
        <v>20.55</v>
      </c>
      <c r="G846" s="260">
        <v>20.59</v>
      </c>
      <c r="H846" s="260">
        <v>20.66</v>
      </c>
      <c r="I846" s="260">
        <v>22.92</v>
      </c>
      <c r="J846" s="260">
        <v>23.28</v>
      </c>
      <c r="K846" s="260">
        <v>23.37</v>
      </c>
      <c r="L846" s="260">
        <v>23.37</v>
      </c>
      <c r="M846" s="260">
        <v>21.08</v>
      </c>
      <c r="N846" s="260">
        <v>20.73</v>
      </c>
      <c r="O846" s="260">
        <v>20.62</v>
      </c>
    </row>
    <row r="847" ht="14.25" customHeight="1">
      <c r="A847" s="260" t="s">
        <v>300</v>
      </c>
      <c r="B847" s="260" t="s">
        <v>38</v>
      </c>
      <c r="C847" s="260" t="s">
        <v>395</v>
      </c>
      <c r="D847" s="260">
        <v>20.65</v>
      </c>
      <c r="E847" s="260">
        <v>20.64</v>
      </c>
      <c r="F847" s="260">
        <v>20.65</v>
      </c>
      <c r="G847" s="260">
        <v>20.68</v>
      </c>
      <c r="H847" s="260">
        <v>20.73</v>
      </c>
      <c r="I847" s="260">
        <v>22.97</v>
      </c>
      <c r="J847" s="260">
        <v>23.32</v>
      </c>
      <c r="K847" s="260">
        <v>23.4</v>
      </c>
      <c r="L847" s="260">
        <v>23.42</v>
      </c>
      <c r="M847" s="260">
        <v>21.13</v>
      </c>
      <c r="N847" s="260">
        <v>20.81</v>
      </c>
      <c r="O847" s="260">
        <v>20.72</v>
      </c>
    </row>
    <row r="848" ht="14.25" customHeight="1">
      <c r="A848" s="260" t="s">
        <v>316</v>
      </c>
      <c r="B848" s="260" t="s">
        <v>38</v>
      </c>
      <c r="C848" s="260" t="s">
        <v>395</v>
      </c>
      <c r="D848" s="260">
        <v>20.09</v>
      </c>
      <c r="E848" s="260">
        <v>20.12</v>
      </c>
      <c r="F848" s="260">
        <v>20.17</v>
      </c>
      <c r="G848" s="260">
        <v>20.25</v>
      </c>
      <c r="H848" s="260">
        <v>20.39</v>
      </c>
      <c r="I848" s="260">
        <v>20.54</v>
      </c>
      <c r="J848" s="260">
        <v>20.66</v>
      </c>
      <c r="K848" s="260">
        <v>20.72</v>
      </c>
      <c r="L848" s="260">
        <v>20.67</v>
      </c>
      <c r="M848" s="260">
        <v>20.51</v>
      </c>
      <c r="N848" s="260">
        <v>20.31</v>
      </c>
      <c r="O848" s="260">
        <v>20.2</v>
      </c>
    </row>
    <row r="849" ht="14.25" customHeight="1">
      <c r="A849" s="260" t="s">
        <v>328</v>
      </c>
      <c r="B849" s="260" t="s">
        <v>38</v>
      </c>
      <c r="C849" s="260" t="s">
        <v>395</v>
      </c>
      <c r="D849" s="260">
        <v>19.67</v>
      </c>
      <c r="E849" s="260">
        <v>19.66</v>
      </c>
      <c r="F849" s="260">
        <v>19.72</v>
      </c>
      <c r="G849" s="260">
        <v>19.82</v>
      </c>
      <c r="H849" s="260">
        <v>20.04</v>
      </c>
      <c r="I849" s="260">
        <v>22.13</v>
      </c>
      <c r="J849" s="260">
        <v>22.74</v>
      </c>
      <c r="K849" s="260">
        <v>22.94</v>
      </c>
      <c r="L849" s="260">
        <v>22.94</v>
      </c>
      <c r="M849" s="260">
        <v>20.82</v>
      </c>
      <c r="N849" s="260">
        <v>20.17</v>
      </c>
      <c r="O849" s="260">
        <v>19.9</v>
      </c>
    </row>
    <row r="850" ht="14.25" customHeight="1">
      <c r="A850" s="261" t="s">
        <v>284</v>
      </c>
      <c r="B850" s="260" t="s">
        <v>38</v>
      </c>
      <c r="C850" s="260" t="s">
        <v>395</v>
      </c>
      <c r="D850" s="260">
        <v>20.41</v>
      </c>
      <c r="E850" s="260">
        <v>20.41</v>
      </c>
      <c r="F850" s="260">
        <v>20.44</v>
      </c>
      <c r="G850" s="260">
        <v>20.48</v>
      </c>
      <c r="H850" s="260">
        <v>20.58</v>
      </c>
      <c r="I850" s="260">
        <v>22.85</v>
      </c>
      <c r="J850" s="260">
        <v>23.23</v>
      </c>
      <c r="K850" s="260">
        <v>23.32</v>
      </c>
      <c r="L850" s="260">
        <v>23.32</v>
      </c>
      <c r="M850" s="260">
        <v>21.01</v>
      </c>
      <c r="N850" s="260">
        <v>20.63</v>
      </c>
      <c r="O850" s="260">
        <v>20.51</v>
      </c>
    </row>
    <row r="851" ht="14.25" customHeight="1">
      <c r="A851" s="260" t="s">
        <v>344</v>
      </c>
      <c r="B851" s="260" t="s">
        <v>38</v>
      </c>
      <c r="C851" s="260" t="s">
        <v>395</v>
      </c>
      <c r="D851" s="260">
        <v>12.66</v>
      </c>
      <c r="E851" s="260">
        <v>12.65</v>
      </c>
      <c r="F851" s="260">
        <v>12.66</v>
      </c>
      <c r="G851" s="260">
        <v>12.68</v>
      </c>
      <c r="H851" s="260">
        <v>12.9</v>
      </c>
      <c r="I851" s="260">
        <v>15.26</v>
      </c>
      <c r="J851" s="260">
        <v>17.68</v>
      </c>
      <c r="K851" s="260">
        <v>18.6</v>
      </c>
      <c r="L851" s="260">
        <v>16.67</v>
      </c>
      <c r="M851" s="260">
        <v>13.27</v>
      </c>
      <c r="N851" s="260">
        <v>12.86</v>
      </c>
      <c r="O851" s="260">
        <v>12.75</v>
      </c>
    </row>
    <row r="852" ht="14.25" customHeight="1">
      <c r="A852" s="8" t="s">
        <v>143</v>
      </c>
      <c r="B852" s="8" t="s">
        <v>40</v>
      </c>
      <c r="C852" s="8" t="s">
        <v>395</v>
      </c>
      <c r="D852" s="8">
        <v>20.07</v>
      </c>
      <c r="E852" s="8">
        <v>20.09</v>
      </c>
      <c r="F852" s="8">
        <v>20.13</v>
      </c>
      <c r="G852" s="8">
        <v>20.22</v>
      </c>
      <c r="H852" s="8">
        <v>20.37</v>
      </c>
      <c r="I852" s="8">
        <v>22.68</v>
      </c>
      <c r="J852" s="8">
        <v>23.1</v>
      </c>
      <c r="K852" s="8">
        <v>23.22</v>
      </c>
      <c r="L852" s="8">
        <v>23.19</v>
      </c>
      <c r="M852" s="8">
        <v>20.84</v>
      </c>
      <c r="N852" s="8">
        <v>20.38</v>
      </c>
      <c r="O852" s="8">
        <v>20.21</v>
      </c>
    </row>
    <row r="853" ht="14.25" customHeight="1">
      <c r="A853" s="8" t="s">
        <v>230</v>
      </c>
      <c r="B853" s="8" t="s">
        <v>40</v>
      </c>
      <c r="C853" s="8" t="s">
        <v>395</v>
      </c>
      <c r="D853" s="8">
        <v>20.32</v>
      </c>
      <c r="E853" s="8">
        <v>20.31</v>
      </c>
      <c r="F853" s="8">
        <v>20.32</v>
      </c>
      <c r="G853" s="8">
        <v>20.36</v>
      </c>
      <c r="H853" s="8">
        <v>20.45</v>
      </c>
      <c r="I853" s="8">
        <v>22.67</v>
      </c>
      <c r="J853" s="8">
        <v>23.08</v>
      </c>
      <c r="K853" s="8">
        <v>23.2</v>
      </c>
      <c r="L853" s="8">
        <v>23.22</v>
      </c>
      <c r="M853" s="8">
        <v>20.99</v>
      </c>
      <c r="N853" s="8">
        <v>20.59</v>
      </c>
      <c r="O853" s="8">
        <v>20.44</v>
      </c>
    </row>
    <row r="854" ht="14.25" customHeight="1">
      <c r="A854" s="8" t="s">
        <v>159</v>
      </c>
      <c r="B854" s="8" t="s">
        <v>40</v>
      </c>
      <c r="C854" s="8" t="s">
        <v>395</v>
      </c>
      <c r="D854" s="8"/>
      <c r="E854" s="8"/>
      <c r="F854" s="8"/>
      <c r="G854" s="8"/>
      <c r="H854" s="8"/>
      <c r="I854" s="8"/>
      <c r="J854" s="8"/>
      <c r="K854" s="8"/>
      <c r="L854" s="8"/>
      <c r="M854" s="8"/>
      <c r="N854" s="8"/>
      <c r="O854" s="8"/>
    </row>
    <row r="855" ht="14.25" customHeight="1">
      <c r="A855" s="8" t="s">
        <v>178</v>
      </c>
      <c r="B855" s="8" t="s">
        <v>40</v>
      </c>
      <c r="C855" s="8" t="s">
        <v>395</v>
      </c>
      <c r="D855" s="8">
        <v>20.65</v>
      </c>
      <c r="E855" s="8">
        <v>20.64</v>
      </c>
      <c r="F855" s="8">
        <v>20.65</v>
      </c>
      <c r="G855" s="8">
        <v>20.68</v>
      </c>
      <c r="H855" s="8">
        <v>20.73</v>
      </c>
      <c r="I855" s="8">
        <v>22.97</v>
      </c>
      <c r="J855" s="8">
        <v>23.32</v>
      </c>
      <c r="K855" s="8">
        <v>23.4</v>
      </c>
      <c r="L855" s="8">
        <v>23.42</v>
      </c>
      <c r="M855" s="8">
        <v>21.13</v>
      </c>
      <c r="N855" s="8">
        <v>20.81</v>
      </c>
      <c r="O855" s="8">
        <v>20.72</v>
      </c>
    </row>
    <row r="856" ht="14.25" customHeight="1">
      <c r="A856" s="8" t="s">
        <v>192</v>
      </c>
      <c r="B856" s="8" t="s">
        <v>40</v>
      </c>
      <c r="C856" s="8" t="s">
        <v>395</v>
      </c>
      <c r="D856" s="8"/>
      <c r="E856" s="8"/>
      <c r="F856" s="8"/>
      <c r="G856" s="8"/>
      <c r="H856" s="8"/>
      <c r="I856" s="8"/>
      <c r="J856" s="8"/>
      <c r="K856" s="8"/>
      <c r="L856" s="8"/>
      <c r="M856" s="8"/>
      <c r="N856" s="8"/>
      <c r="O856" s="8"/>
    </row>
    <row r="857" ht="14.25" customHeight="1">
      <c r="A857" s="8" t="s">
        <v>202</v>
      </c>
      <c r="B857" s="8" t="s">
        <v>40</v>
      </c>
      <c r="C857" s="8" t="s">
        <v>395</v>
      </c>
      <c r="D857" s="8">
        <v>20.4</v>
      </c>
      <c r="E857" s="8">
        <v>20.4</v>
      </c>
      <c r="F857" s="8">
        <v>20.42</v>
      </c>
      <c r="G857" s="8">
        <v>20.47</v>
      </c>
      <c r="H857" s="8">
        <v>20.56</v>
      </c>
      <c r="I857" s="8">
        <v>22.77</v>
      </c>
      <c r="J857" s="8">
        <v>23.18</v>
      </c>
      <c r="K857" s="8">
        <v>23.29</v>
      </c>
      <c r="L857" s="8">
        <v>23.28</v>
      </c>
      <c r="M857" s="8">
        <v>21.03</v>
      </c>
      <c r="N857" s="8">
        <v>20.63</v>
      </c>
      <c r="O857" s="8">
        <v>20.5</v>
      </c>
    </row>
    <row r="858" ht="14.25" customHeight="1">
      <c r="A858" s="8" t="s">
        <v>221</v>
      </c>
      <c r="B858" s="8" t="s">
        <v>40</v>
      </c>
      <c r="C858" s="8" t="s">
        <v>395</v>
      </c>
      <c r="D858" s="8">
        <v>20.32</v>
      </c>
      <c r="E858" s="8">
        <v>20.31</v>
      </c>
      <c r="F858" s="8">
        <v>20.32</v>
      </c>
      <c r="G858" s="8">
        <v>20.36</v>
      </c>
      <c r="H858" s="8">
        <v>20.45</v>
      </c>
      <c r="I858" s="8">
        <v>22.67</v>
      </c>
      <c r="J858" s="8">
        <v>23.08</v>
      </c>
      <c r="K858" s="8">
        <v>23.2</v>
      </c>
      <c r="L858" s="8">
        <v>23.22</v>
      </c>
      <c r="M858" s="8">
        <v>20.99</v>
      </c>
      <c r="N858" s="8">
        <v>20.59</v>
      </c>
      <c r="O858" s="8">
        <v>20.44</v>
      </c>
    </row>
    <row r="859" ht="14.25" customHeight="1">
      <c r="A859" s="8" t="s">
        <v>235</v>
      </c>
      <c r="B859" s="8" t="s">
        <v>40</v>
      </c>
      <c r="C859" s="8" t="s">
        <v>395</v>
      </c>
      <c r="D859" s="8">
        <v>20.18</v>
      </c>
      <c r="E859" s="8">
        <v>20.2</v>
      </c>
      <c r="F859" s="8">
        <v>20.24</v>
      </c>
      <c r="G859" s="8">
        <v>20.31</v>
      </c>
      <c r="H859" s="8">
        <v>20.44</v>
      </c>
      <c r="I859" s="8">
        <v>21.41</v>
      </c>
      <c r="J859" s="8">
        <v>21.65</v>
      </c>
      <c r="K859" s="8">
        <v>21.73</v>
      </c>
      <c r="L859" s="8">
        <v>21.7</v>
      </c>
      <c r="M859" s="8">
        <v>20.71</v>
      </c>
      <c r="N859" s="8">
        <v>20.41</v>
      </c>
      <c r="O859" s="8">
        <v>20.29</v>
      </c>
    </row>
    <row r="860" ht="14.25" customHeight="1">
      <c r="A860" s="8" t="s">
        <v>247</v>
      </c>
      <c r="B860" s="8" t="s">
        <v>40</v>
      </c>
      <c r="C860" s="8" t="s">
        <v>395</v>
      </c>
      <c r="D860" s="8">
        <v>20.51</v>
      </c>
      <c r="E860" s="8">
        <v>20.51</v>
      </c>
      <c r="F860" s="8">
        <v>20.53</v>
      </c>
      <c r="G860" s="8">
        <v>20.57</v>
      </c>
      <c r="H860" s="8">
        <v>20.65</v>
      </c>
      <c r="I860" s="8">
        <v>22.9</v>
      </c>
      <c r="J860" s="8">
        <v>23.27</v>
      </c>
      <c r="K860" s="8">
        <v>23.36</v>
      </c>
      <c r="L860" s="8">
        <v>23.36</v>
      </c>
      <c r="M860" s="8">
        <v>21.07</v>
      </c>
      <c r="N860" s="8">
        <v>20.71</v>
      </c>
      <c r="O860" s="8">
        <v>20.6</v>
      </c>
    </row>
    <row r="861" ht="14.25" customHeight="1">
      <c r="A861" s="8" t="s">
        <v>259</v>
      </c>
      <c r="B861" s="8" t="s">
        <v>40</v>
      </c>
      <c r="C861" s="8" t="s">
        <v>395</v>
      </c>
      <c r="D861" s="8">
        <v>19.65</v>
      </c>
      <c r="E861" s="8">
        <v>19.69</v>
      </c>
      <c r="F861" s="8">
        <v>19.77</v>
      </c>
      <c r="G861" s="8">
        <v>19.9</v>
      </c>
      <c r="H861" s="8">
        <v>20.13</v>
      </c>
      <c r="I861" s="8">
        <v>22.49</v>
      </c>
      <c r="J861" s="8">
        <v>22.95</v>
      </c>
      <c r="K861" s="8">
        <v>23.1</v>
      </c>
      <c r="L861" s="8">
        <v>23.03</v>
      </c>
      <c r="M861" s="8">
        <v>20.63</v>
      </c>
      <c r="N861" s="8">
        <v>20.08</v>
      </c>
      <c r="O861" s="8">
        <v>19.86</v>
      </c>
    </row>
    <row r="862" ht="14.25" customHeight="1">
      <c r="A862" s="93" t="s">
        <v>271</v>
      </c>
      <c r="B862" s="8" t="s">
        <v>40</v>
      </c>
      <c r="C862" s="8" t="s">
        <v>395</v>
      </c>
      <c r="D862" s="8">
        <v>20.54</v>
      </c>
      <c r="E862" s="8">
        <v>20.54</v>
      </c>
      <c r="F862" s="8">
        <v>20.55</v>
      </c>
      <c r="G862" s="8">
        <v>20.59</v>
      </c>
      <c r="H862" s="8">
        <v>20.66</v>
      </c>
      <c r="I862" s="8">
        <v>22.92</v>
      </c>
      <c r="J862" s="8">
        <v>23.28</v>
      </c>
      <c r="K862" s="8">
        <v>23.37</v>
      </c>
      <c r="L862" s="8">
        <v>23.37</v>
      </c>
      <c r="M862" s="8">
        <v>21.08</v>
      </c>
      <c r="N862" s="8">
        <v>20.73</v>
      </c>
      <c r="O862" s="8">
        <v>20.62</v>
      </c>
    </row>
    <row r="863" ht="14.25" customHeight="1">
      <c r="A863" s="8" t="s">
        <v>300</v>
      </c>
      <c r="B863" s="8" t="s">
        <v>40</v>
      </c>
      <c r="C863" s="8" t="s">
        <v>395</v>
      </c>
      <c r="D863" s="8">
        <v>20.65</v>
      </c>
      <c r="E863" s="8">
        <v>20.64</v>
      </c>
      <c r="F863" s="8">
        <v>20.65</v>
      </c>
      <c r="G863" s="8">
        <v>20.68</v>
      </c>
      <c r="H863" s="8">
        <v>20.73</v>
      </c>
      <c r="I863" s="8">
        <v>22.97</v>
      </c>
      <c r="J863" s="8">
        <v>23.32</v>
      </c>
      <c r="K863" s="8">
        <v>23.4</v>
      </c>
      <c r="L863" s="8">
        <v>23.42</v>
      </c>
      <c r="M863" s="8">
        <v>21.13</v>
      </c>
      <c r="N863" s="8">
        <v>20.81</v>
      </c>
      <c r="O863" s="8">
        <v>20.72</v>
      </c>
    </row>
    <row r="864" ht="14.25" customHeight="1">
      <c r="A864" s="8" t="s">
        <v>316</v>
      </c>
      <c r="B864" s="8" t="s">
        <v>40</v>
      </c>
      <c r="C864" s="8" t="s">
        <v>395</v>
      </c>
      <c r="D864" s="8">
        <v>20.09</v>
      </c>
      <c r="E864" s="8">
        <v>20.12</v>
      </c>
      <c r="F864" s="8">
        <v>20.17</v>
      </c>
      <c r="G864" s="8">
        <v>20.25</v>
      </c>
      <c r="H864" s="8">
        <v>20.39</v>
      </c>
      <c r="I864" s="8">
        <v>20.54</v>
      </c>
      <c r="J864" s="8">
        <v>20.66</v>
      </c>
      <c r="K864" s="8">
        <v>20.72</v>
      </c>
      <c r="L864" s="8">
        <v>20.67</v>
      </c>
      <c r="M864" s="8">
        <v>20.51</v>
      </c>
      <c r="N864" s="8">
        <v>20.31</v>
      </c>
      <c r="O864" s="8">
        <v>20.2</v>
      </c>
    </row>
    <row r="865" ht="14.25" customHeight="1">
      <c r="A865" s="8" t="s">
        <v>328</v>
      </c>
      <c r="B865" s="8" t="s">
        <v>40</v>
      </c>
      <c r="C865" s="8" t="s">
        <v>395</v>
      </c>
      <c r="D865" s="8">
        <v>19.67</v>
      </c>
      <c r="E865" s="8">
        <v>19.66</v>
      </c>
      <c r="F865" s="8">
        <v>19.72</v>
      </c>
      <c r="G865" s="8">
        <v>19.82</v>
      </c>
      <c r="H865" s="8">
        <v>20.04</v>
      </c>
      <c r="I865" s="8">
        <v>22.13</v>
      </c>
      <c r="J865" s="8">
        <v>22.74</v>
      </c>
      <c r="K865" s="8">
        <v>22.94</v>
      </c>
      <c r="L865" s="8">
        <v>22.94</v>
      </c>
      <c r="M865" s="8">
        <v>20.82</v>
      </c>
      <c r="N865" s="8">
        <v>20.17</v>
      </c>
      <c r="O865" s="8">
        <v>19.9</v>
      </c>
    </row>
    <row r="866" ht="14.25" customHeight="1">
      <c r="A866" s="93" t="s">
        <v>284</v>
      </c>
      <c r="B866" s="8" t="s">
        <v>40</v>
      </c>
      <c r="C866" s="8" t="s">
        <v>395</v>
      </c>
      <c r="D866" s="8">
        <v>20.41</v>
      </c>
      <c r="E866" s="8">
        <v>20.41</v>
      </c>
      <c r="F866" s="8">
        <v>20.44</v>
      </c>
      <c r="G866" s="8">
        <v>20.48</v>
      </c>
      <c r="H866" s="8">
        <v>20.58</v>
      </c>
      <c r="I866" s="8">
        <v>22.85</v>
      </c>
      <c r="J866" s="8">
        <v>23.23</v>
      </c>
      <c r="K866" s="8">
        <v>23.32</v>
      </c>
      <c r="L866" s="8">
        <v>23.32</v>
      </c>
      <c r="M866" s="8">
        <v>21.01</v>
      </c>
      <c r="N866" s="8">
        <v>20.63</v>
      </c>
      <c r="O866" s="8">
        <v>20.51</v>
      </c>
    </row>
    <row r="867" ht="14.25" customHeight="1">
      <c r="A867" s="8" t="s">
        <v>344</v>
      </c>
      <c r="B867" s="8" t="s">
        <v>40</v>
      </c>
      <c r="C867" s="8" t="s">
        <v>395</v>
      </c>
      <c r="D867" s="8">
        <v>12.66</v>
      </c>
      <c r="E867" s="8">
        <v>12.65</v>
      </c>
      <c r="F867" s="8">
        <v>12.66</v>
      </c>
      <c r="G867" s="8">
        <v>12.68</v>
      </c>
      <c r="H867" s="8">
        <v>12.9</v>
      </c>
      <c r="I867" s="8">
        <v>15.26</v>
      </c>
      <c r="J867" s="8">
        <v>17.68</v>
      </c>
      <c r="K867" s="8">
        <v>18.6</v>
      </c>
      <c r="L867" s="8">
        <v>16.67</v>
      </c>
      <c r="M867" s="8">
        <v>13.27</v>
      </c>
      <c r="N867" s="8">
        <v>12.86</v>
      </c>
      <c r="O867" s="8">
        <v>12.75</v>
      </c>
    </row>
    <row r="868" ht="14.25" customHeight="1">
      <c r="A868" s="260" t="s">
        <v>143</v>
      </c>
      <c r="B868" s="260" t="s">
        <v>42</v>
      </c>
      <c r="C868" s="260" t="s">
        <v>395</v>
      </c>
      <c r="D868" s="260">
        <v>20.47</v>
      </c>
      <c r="E868" s="260">
        <v>20.44</v>
      </c>
      <c r="F868" s="260">
        <v>20.44</v>
      </c>
      <c r="G868" s="260">
        <v>20.46</v>
      </c>
      <c r="H868" s="260">
        <v>20.52</v>
      </c>
      <c r="I868" s="260">
        <v>22.79</v>
      </c>
      <c r="J868" s="260">
        <v>23.16</v>
      </c>
      <c r="K868" s="260">
        <v>23.27</v>
      </c>
      <c r="L868" s="260">
        <v>23.3</v>
      </c>
      <c r="M868" s="260">
        <v>21.03</v>
      </c>
      <c r="N868" s="260">
        <v>20.69</v>
      </c>
      <c r="O868" s="260">
        <v>20.57</v>
      </c>
    </row>
    <row r="869" ht="14.25" customHeight="1">
      <c r="A869" s="260" t="s">
        <v>230</v>
      </c>
      <c r="B869" s="260" t="s">
        <v>42</v>
      </c>
      <c r="C869" s="260" t="s">
        <v>395</v>
      </c>
      <c r="D869" s="260">
        <v>20.37</v>
      </c>
      <c r="E869" s="260">
        <v>20.35</v>
      </c>
      <c r="F869" s="260">
        <v>20.36</v>
      </c>
      <c r="G869" s="260">
        <v>20.38</v>
      </c>
      <c r="H869" s="260">
        <v>20.46</v>
      </c>
      <c r="I869" s="260">
        <v>22.68</v>
      </c>
      <c r="J869" s="260">
        <v>23.09</v>
      </c>
      <c r="K869" s="260">
        <v>23.21</v>
      </c>
      <c r="L869" s="260">
        <v>23.24</v>
      </c>
      <c r="M869" s="260">
        <v>21.02</v>
      </c>
      <c r="N869" s="260">
        <v>20.63</v>
      </c>
      <c r="O869" s="260">
        <v>20.48</v>
      </c>
    </row>
    <row r="870" ht="14.25" customHeight="1">
      <c r="A870" s="260" t="s">
        <v>159</v>
      </c>
      <c r="B870" s="260" t="s">
        <v>42</v>
      </c>
      <c r="C870" s="260" t="s">
        <v>395</v>
      </c>
      <c r="D870" s="260"/>
      <c r="E870" s="260"/>
      <c r="F870" s="260"/>
      <c r="G870" s="260"/>
      <c r="H870" s="260"/>
      <c r="I870" s="260"/>
      <c r="J870" s="260"/>
      <c r="K870" s="260"/>
      <c r="L870" s="260"/>
      <c r="M870" s="260"/>
      <c r="N870" s="260"/>
      <c r="O870" s="260"/>
    </row>
    <row r="871" ht="14.25" customHeight="1">
      <c r="A871" s="260" t="s">
        <v>178</v>
      </c>
      <c r="B871" s="260" t="s">
        <v>42</v>
      </c>
      <c r="C871" s="260" t="s">
        <v>395</v>
      </c>
      <c r="D871" s="260">
        <v>20.65</v>
      </c>
      <c r="E871" s="260">
        <v>20.64</v>
      </c>
      <c r="F871" s="260">
        <v>20.65</v>
      </c>
      <c r="G871" s="260">
        <v>20.68</v>
      </c>
      <c r="H871" s="260">
        <v>20.73</v>
      </c>
      <c r="I871" s="260">
        <v>22.97</v>
      </c>
      <c r="J871" s="260">
        <v>23.32</v>
      </c>
      <c r="K871" s="260">
        <v>23.4</v>
      </c>
      <c r="L871" s="260">
        <v>23.42</v>
      </c>
      <c r="M871" s="260">
        <v>21.13</v>
      </c>
      <c r="N871" s="260">
        <v>20.81</v>
      </c>
      <c r="O871" s="260">
        <v>20.72</v>
      </c>
    </row>
    <row r="872" ht="14.25" customHeight="1">
      <c r="A872" s="260" t="s">
        <v>192</v>
      </c>
      <c r="B872" s="260" t="s">
        <v>42</v>
      </c>
      <c r="C872" s="260" t="s">
        <v>395</v>
      </c>
      <c r="D872" s="260"/>
      <c r="E872" s="260"/>
      <c r="F872" s="260"/>
      <c r="G872" s="260"/>
      <c r="H872" s="260"/>
      <c r="I872" s="260"/>
      <c r="J872" s="260"/>
      <c r="K872" s="260"/>
      <c r="L872" s="260"/>
      <c r="M872" s="260"/>
      <c r="N872" s="260"/>
      <c r="O872" s="260"/>
    </row>
    <row r="873" ht="14.25" customHeight="1">
      <c r="A873" s="260" t="s">
        <v>202</v>
      </c>
      <c r="B873" s="260" t="s">
        <v>42</v>
      </c>
      <c r="C873" s="260" t="s">
        <v>395</v>
      </c>
      <c r="D873" s="260">
        <v>20.59</v>
      </c>
      <c r="E873" s="260">
        <v>20.57</v>
      </c>
      <c r="F873" s="260">
        <v>20.57</v>
      </c>
      <c r="G873" s="260">
        <v>20.58</v>
      </c>
      <c r="H873" s="260">
        <v>20.63</v>
      </c>
      <c r="I873" s="260">
        <v>22.82</v>
      </c>
      <c r="J873" s="260">
        <v>23.2</v>
      </c>
      <c r="K873" s="260">
        <v>23.31</v>
      </c>
      <c r="L873" s="260">
        <v>23.34</v>
      </c>
      <c r="M873" s="260">
        <v>21.13</v>
      </c>
      <c r="N873" s="260">
        <v>20.78</v>
      </c>
      <c r="O873" s="260">
        <v>20.67</v>
      </c>
    </row>
    <row r="874" ht="14.25" customHeight="1">
      <c r="A874" s="260" t="s">
        <v>221</v>
      </c>
      <c r="B874" s="260" t="s">
        <v>42</v>
      </c>
      <c r="C874" s="260" t="s">
        <v>395</v>
      </c>
      <c r="D874" s="260">
        <v>20.37</v>
      </c>
      <c r="E874" s="260">
        <v>20.35</v>
      </c>
      <c r="F874" s="260">
        <v>20.36</v>
      </c>
      <c r="G874" s="260">
        <v>20.38</v>
      </c>
      <c r="H874" s="260">
        <v>20.46</v>
      </c>
      <c r="I874" s="260">
        <v>22.68</v>
      </c>
      <c r="J874" s="260">
        <v>23.09</v>
      </c>
      <c r="K874" s="260">
        <v>23.21</v>
      </c>
      <c r="L874" s="260">
        <v>23.24</v>
      </c>
      <c r="M874" s="260">
        <v>21.02</v>
      </c>
      <c r="N874" s="260">
        <v>20.63</v>
      </c>
      <c r="O874" s="260">
        <v>20.48</v>
      </c>
    </row>
    <row r="875" ht="14.25" customHeight="1">
      <c r="A875" s="260" t="s">
        <v>235</v>
      </c>
      <c r="B875" s="260" t="s">
        <v>42</v>
      </c>
      <c r="C875" s="260" t="s">
        <v>395</v>
      </c>
      <c r="D875" s="260">
        <v>20.44</v>
      </c>
      <c r="E875" s="260">
        <v>20.43</v>
      </c>
      <c r="F875" s="260">
        <v>20.44</v>
      </c>
      <c r="G875" s="260">
        <v>20.46</v>
      </c>
      <c r="H875" s="260">
        <v>20.53</v>
      </c>
      <c r="I875" s="260">
        <v>21.46</v>
      </c>
      <c r="J875" s="260">
        <v>21.66</v>
      </c>
      <c r="K875" s="260">
        <v>21.74</v>
      </c>
      <c r="L875" s="260">
        <v>21.75</v>
      </c>
      <c r="M875" s="260">
        <v>20.83</v>
      </c>
      <c r="N875" s="260">
        <v>20.62</v>
      </c>
      <c r="O875" s="260">
        <v>20.53</v>
      </c>
    </row>
    <row r="876" ht="14.25" customHeight="1">
      <c r="A876" s="260" t="s">
        <v>247</v>
      </c>
      <c r="B876" s="260" t="s">
        <v>42</v>
      </c>
      <c r="C876" s="260" t="s">
        <v>395</v>
      </c>
      <c r="D876" s="260">
        <v>20.71</v>
      </c>
      <c r="E876" s="260">
        <v>20.69</v>
      </c>
      <c r="F876" s="260">
        <v>20.69</v>
      </c>
      <c r="G876" s="260">
        <v>20.69</v>
      </c>
      <c r="H876" s="260">
        <v>20.72</v>
      </c>
      <c r="I876" s="260">
        <v>22.96</v>
      </c>
      <c r="J876" s="260">
        <v>23.3</v>
      </c>
      <c r="K876" s="260">
        <v>23.38</v>
      </c>
      <c r="L876" s="260">
        <v>23.42</v>
      </c>
      <c r="M876" s="260">
        <v>21.16</v>
      </c>
      <c r="N876" s="260">
        <v>20.87</v>
      </c>
      <c r="O876" s="260">
        <v>20.78</v>
      </c>
    </row>
    <row r="877" ht="14.25" customHeight="1">
      <c r="A877" s="260" t="s">
        <v>259</v>
      </c>
      <c r="B877" s="260" t="s">
        <v>42</v>
      </c>
      <c r="C877" s="260" t="s">
        <v>395</v>
      </c>
      <c r="D877" s="260">
        <v>20.25</v>
      </c>
      <c r="E877" s="260">
        <v>20.22</v>
      </c>
      <c r="F877" s="260">
        <v>20.23</v>
      </c>
      <c r="G877" s="260">
        <v>20.26</v>
      </c>
      <c r="H877" s="260">
        <v>20.35</v>
      </c>
      <c r="I877" s="260">
        <v>22.64</v>
      </c>
      <c r="J877" s="260">
        <v>23.04</v>
      </c>
      <c r="K877" s="260">
        <v>23.17</v>
      </c>
      <c r="L877" s="260">
        <v>23.2</v>
      </c>
      <c r="M877" s="260">
        <v>20.92</v>
      </c>
      <c r="N877" s="260">
        <v>20.54</v>
      </c>
      <c r="O877" s="260">
        <v>20.39</v>
      </c>
    </row>
    <row r="878" ht="14.25" customHeight="1">
      <c r="A878" s="261" t="s">
        <v>271</v>
      </c>
      <c r="B878" s="260" t="s">
        <v>42</v>
      </c>
      <c r="C878" s="260" t="s">
        <v>395</v>
      </c>
      <c r="D878" s="260">
        <v>20.73</v>
      </c>
      <c r="E878" s="260">
        <v>20.7</v>
      </c>
      <c r="F878" s="260">
        <v>20.7</v>
      </c>
      <c r="G878" s="260">
        <v>20.7</v>
      </c>
      <c r="H878" s="260">
        <v>20.73</v>
      </c>
      <c r="I878" s="260">
        <v>22.97</v>
      </c>
      <c r="J878" s="260">
        <v>23.3</v>
      </c>
      <c r="K878" s="260">
        <v>23.39</v>
      </c>
      <c r="L878" s="260">
        <v>23.42</v>
      </c>
      <c r="M878" s="260">
        <v>21.17</v>
      </c>
      <c r="N878" s="260">
        <v>20.88</v>
      </c>
      <c r="O878" s="260">
        <v>20.79</v>
      </c>
    </row>
    <row r="879" ht="14.25" customHeight="1">
      <c r="A879" s="260" t="s">
        <v>300</v>
      </c>
      <c r="B879" s="260" t="s">
        <v>42</v>
      </c>
      <c r="C879" s="260" t="s">
        <v>395</v>
      </c>
      <c r="D879" s="260">
        <v>20.79</v>
      </c>
      <c r="E879" s="260">
        <v>20.77</v>
      </c>
      <c r="F879" s="260">
        <v>20.76</v>
      </c>
      <c r="G879" s="260">
        <v>20.76</v>
      </c>
      <c r="H879" s="260">
        <v>20.78</v>
      </c>
      <c r="I879" s="260">
        <v>23.01</v>
      </c>
      <c r="J879" s="260">
        <v>23.34</v>
      </c>
      <c r="K879" s="260">
        <v>23.42</v>
      </c>
      <c r="L879" s="260">
        <v>23.46</v>
      </c>
      <c r="M879" s="260">
        <v>21.2</v>
      </c>
      <c r="N879" s="260">
        <v>20.92</v>
      </c>
      <c r="O879" s="260">
        <v>20.85</v>
      </c>
    </row>
    <row r="880" ht="14.25" customHeight="1">
      <c r="A880" s="260" t="s">
        <v>316</v>
      </c>
      <c r="B880" s="260" t="s">
        <v>42</v>
      </c>
      <c r="C880" s="260" t="s">
        <v>395</v>
      </c>
      <c r="D880" s="260">
        <v>20.37</v>
      </c>
      <c r="E880" s="260">
        <v>20.36</v>
      </c>
      <c r="F880" s="260">
        <v>20.38</v>
      </c>
      <c r="G880" s="260">
        <v>20.41</v>
      </c>
      <c r="H880" s="260">
        <v>20.49</v>
      </c>
      <c r="I880" s="260">
        <v>20.58</v>
      </c>
      <c r="J880" s="260">
        <v>20.66</v>
      </c>
      <c r="K880" s="260">
        <v>20.71</v>
      </c>
      <c r="L880" s="260">
        <v>20.71</v>
      </c>
      <c r="M880" s="260">
        <v>20.64</v>
      </c>
      <c r="N880" s="260">
        <v>20.53</v>
      </c>
      <c r="O880" s="260">
        <v>20.45</v>
      </c>
    </row>
    <row r="881" ht="14.25" customHeight="1">
      <c r="A881" s="260" t="s">
        <v>328</v>
      </c>
      <c r="B881" s="260" t="s">
        <v>42</v>
      </c>
      <c r="C881" s="260" t="s">
        <v>395</v>
      </c>
      <c r="D881" s="260">
        <v>20.11</v>
      </c>
      <c r="E881" s="260">
        <v>20.06</v>
      </c>
      <c r="F881" s="260">
        <v>20.06</v>
      </c>
      <c r="G881" s="260">
        <v>20.1</v>
      </c>
      <c r="H881" s="260">
        <v>20.21</v>
      </c>
      <c r="I881" s="260">
        <v>22.24</v>
      </c>
      <c r="J881" s="260">
        <v>22.8</v>
      </c>
      <c r="K881" s="260">
        <v>22.99</v>
      </c>
      <c r="L881" s="260">
        <v>23.05</v>
      </c>
      <c r="M881" s="260">
        <v>21.04</v>
      </c>
      <c r="N881" s="260">
        <v>20.51</v>
      </c>
      <c r="O881" s="260">
        <v>20.29</v>
      </c>
    </row>
    <row r="882" ht="14.25" customHeight="1">
      <c r="A882" s="261" t="s">
        <v>284</v>
      </c>
      <c r="B882" s="260" t="s">
        <v>42</v>
      </c>
      <c r="C882" s="260" t="s">
        <v>395</v>
      </c>
      <c r="D882" s="260">
        <v>20.65</v>
      </c>
      <c r="E882" s="260">
        <v>20.63</v>
      </c>
      <c r="F882" s="260">
        <v>20.63</v>
      </c>
      <c r="G882" s="260">
        <v>20.64</v>
      </c>
      <c r="H882" s="260">
        <v>20.67</v>
      </c>
      <c r="I882" s="260">
        <v>22.92</v>
      </c>
      <c r="J882" s="260">
        <v>23.26</v>
      </c>
      <c r="K882" s="260">
        <v>23.35</v>
      </c>
      <c r="L882" s="260">
        <v>23.39</v>
      </c>
      <c r="M882" s="260">
        <v>21.13</v>
      </c>
      <c r="N882" s="260">
        <v>20.82</v>
      </c>
      <c r="O882" s="260">
        <v>20.73</v>
      </c>
    </row>
    <row r="883" ht="14.25" customHeight="1">
      <c r="A883" s="260" t="s">
        <v>344</v>
      </c>
      <c r="B883" s="260" t="s">
        <v>42</v>
      </c>
      <c r="C883" s="260" t="s">
        <v>395</v>
      </c>
      <c r="D883" s="260">
        <v>12.66</v>
      </c>
      <c r="E883" s="260">
        <v>12.65</v>
      </c>
      <c r="F883" s="260">
        <v>12.66</v>
      </c>
      <c r="G883" s="260">
        <v>12.68</v>
      </c>
      <c r="H883" s="260">
        <v>12.9</v>
      </c>
      <c r="I883" s="260">
        <v>15.26</v>
      </c>
      <c r="J883" s="260">
        <v>17.68</v>
      </c>
      <c r="K883" s="260">
        <v>18.6</v>
      </c>
      <c r="L883" s="260">
        <v>16.67</v>
      </c>
      <c r="M883" s="260">
        <v>13.27</v>
      </c>
      <c r="N883" s="260">
        <v>12.86</v>
      </c>
      <c r="O883" s="260">
        <v>12.75</v>
      </c>
    </row>
    <row r="884" ht="14.25" customHeight="1">
      <c r="A884" s="8" t="s">
        <v>143</v>
      </c>
      <c r="B884" s="8" t="s">
        <v>32</v>
      </c>
      <c r="C884" s="8" t="s">
        <v>395</v>
      </c>
      <c r="D884" s="8">
        <v>19.744</v>
      </c>
      <c r="E884" s="8">
        <v>19.735</v>
      </c>
      <c r="F884" s="8">
        <v>19.741</v>
      </c>
      <c r="G884" s="8">
        <v>19.771</v>
      </c>
      <c r="H884" s="8">
        <v>19.825</v>
      </c>
      <c r="I884" s="8">
        <v>20.04</v>
      </c>
      <c r="J884" s="8">
        <v>20.738</v>
      </c>
      <c r="K884" s="8">
        <v>21.085</v>
      </c>
      <c r="L884" s="8">
        <v>20.449</v>
      </c>
      <c r="M884" s="8">
        <v>19.986</v>
      </c>
      <c r="N884" s="8">
        <v>19.848</v>
      </c>
      <c r="O884" s="8">
        <v>19.775</v>
      </c>
    </row>
    <row r="885" ht="14.25" customHeight="1">
      <c r="A885" s="8" t="s">
        <v>159</v>
      </c>
      <c r="B885" s="8" t="s">
        <v>32</v>
      </c>
      <c r="C885" s="8" t="s">
        <v>395</v>
      </c>
      <c r="D885" s="8">
        <v>19.744</v>
      </c>
      <c r="E885" s="8">
        <v>19.735</v>
      </c>
      <c r="F885" s="8">
        <v>19.741</v>
      </c>
      <c r="G885" s="8">
        <v>19.771</v>
      </c>
      <c r="H885" s="8">
        <v>19.825</v>
      </c>
      <c r="I885" s="8">
        <v>20.04</v>
      </c>
      <c r="J885" s="8">
        <v>20.738</v>
      </c>
      <c r="K885" s="8">
        <v>21.085</v>
      </c>
      <c r="L885" s="8">
        <v>20.449</v>
      </c>
      <c r="M885" s="8">
        <v>19.986</v>
      </c>
      <c r="N885" s="8">
        <v>19.848</v>
      </c>
      <c r="O885" s="8">
        <v>19.775</v>
      </c>
    </row>
    <row r="886" ht="14.25" customHeight="1">
      <c r="A886" s="8" t="s">
        <v>178</v>
      </c>
      <c r="B886" s="8" t="s">
        <v>32</v>
      </c>
      <c r="C886" s="8" t="s">
        <v>395</v>
      </c>
      <c r="D886" s="8">
        <v>19.744</v>
      </c>
      <c r="E886" s="8">
        <v>19.735</v>
      </c>
      <c r="F886" s="8">
        <v>19.741</v>
      </c>
      <c r="G886" s="8">
        <v>19.771</v>
      </c>
      <c r="H886" s="8">
        <v>19.825</v>
      </c>
      <c r="I886" s="8">
        <v>20.04</v>
      </c>
      <c r="J886" s="8">
        <v>20.738</v>
      </c>
      <c r="K886" s="8">
        <v>21.085</v>
      </c>
      <c r="L886" s="8">
        <v>20.449</v>
      </c>
      <c r="M886" s="8">
        <v>19.986</v>
      </c>
      <c r="N886" s="8">
        <v>19.848</v>
      </c>
      <c r="O886" s="8">
        <v>19.775</v>
      </c>
    </row>
    <row r="887" ht="14.25" customHeight="1">
      <c r="A887" s="8" t="s">
        <v>192</v>
      </c>
      <c r="B887" s="8" t="s">
        <v>32</v>
      </c>
      <c r="C887" s="8" t="s">
        <v>395</v>
      </c>
      <c r="D887" s="8">
        <v>19.744</v>
      </c>
      <c r="E887" s="8">
        <v>19.735</v>
      </c>
      <c r="F887" s="8">
        <v>19.741</v>
      </c>
      <c r="G887" s="8">
        <v>19.771</v>
      </c>
      <c r="H887" s="8">
        <v>19.825</v>
      </c>
      <c r="I887" s="8">
        <v>20.04</v>
      </c>
      <c r="J887" s="8">
        <v>20.738</v>
      </c>
      <c r="K887" s="8">
        <v>21.085</v>
      </c>
      <c r="L887" s="8">
        <v>20.449</v>
      </c>
      <c r="M887" s="8">
        <v>19.986</v>
      </c>
      <c r="N887" s="8">
        <v>19.848</v>
      </c>
      <c r="O887" s="8">
        <v>19.775</v>
      </c>
    </row>
    <row r="888" ht="14.25" customHeight="1">
      <c r="A888" s="8" t="s">
        <v>202</v>
      </c>
      <c r="B888" s="8" t="s">
        <v>32</v>
      </c>
      <c r="C888" s="8" t="s">
        <v>395</v>
      </c>
      <c r="D888" s="8">
        <v>19.744</v>
      </c>
      <c r="E888" s="8">
        <v>19.735</v>
      </c>
      <c r="F888" s="8">
        <v>19.741</v>
      </c>
      <c r="G888" s="8">
        <v>19.771</v>
      </c>
      <c r="H888" s="8">
        <v>19.825</v>
      </c>
      <c r="I888" s="8">
        <v>20.04</v>
      </c>
      <c r="J888" s="8">
        <v>20.738</v>
      </c>
      <c r="K888" s="8">
        <v>21.085</v>
      </c>
      <c r="L888" s="8">
        <v>20.449</v>
      </c>
      <c r="M888" s="8">
        <v>19.986</v>
      </c>
      <c r="N888" s="8">
        <v>19.848</v>
      </c>
      <c r="O888" s="8">
        <v>19.775</v>
      </c>
    </row>
    <row r="889" ht="14.25" customHeight="1">
      <c r="A889" s="8" t="s">
        <v>221</v>
      </c>
      <c r="B889" s="8" t="s">
        <v>32</v>
      </c>
      <c r="C889" s="8" t="s">
        <v>395</v>
      </c>
      <c r="D889" s="8">
        <v>19.744</v>
      </c>
      <c r="E889" s="8">
        <v>19.735</v>
      </c>
      <c r="F889" s="8">
        <v>19.741</v>
      </c>
      <c r="G889" s="8">
        <v>19.771</v>
      </c>
      <c r="H889" s="8">
        <v>19.825</v>
      </c>
      <c r="I889" s="8">
        <v>20.04</v>
      </c>
      <c r="J889" s="8">
        <v>20.738</v>
      </c>
      <c r="K889" s="8">
        <v>21.085</v>
      </c>
      <c r="L889" s="8">
        <v>20.449</v>
      </c>
      <c r="M889" s="8">
        <v>19.986</v>
      </c>
      <c r="N889" s="8">
        <v>19.848</v>
      </c>
      <c r="O889" s="8">
        <v>19.775</v>
      </c>
    </row>
    <row r="890" ht="14.25" customHeight="1">
      <c r="A890" s="8" t="s">
        <v>235</v>
      </c>
      <c r="B890" s="8" t="s">
        <v>32</v>
      </c>
      <c r="C890" s="8" t="s">
        <v>395</v>
      </c>
      <c r="D890" s="8">
        <v>19.744</v>
      </c>
      <c r="E890" s="8">
        <v>19.735</v>
      </c>
      <c r="F890" s="8">
        <v>19.741</v>
      </c>
      <c r="G890" s="8">
        <v>19.771</v>
      </c>
      <c r="H890" s="8">
        <v>19.825</v>
      </c>
      <c r="I890" s="8">
        <v>20.04</v>
      </c>
      <c r="J890" s="8">
        <v>20.738</v>
      </c>
      <c r="K890" s="8">
        <v>21.085</v>
      </c>
      <c r="L890" s="8">
        <v>20.449</v>
      </c>
      <c r="M890" s="8">
        <v>19.986</v>
      </c>
      <c r="N890" s="8">
        <v>19.848</v>
      </c>
      <c r="O890" s="8">
        <v>19.775</v>
      </c>
    </row>
    <row r="891" ht="14.25" customHeight="1">
      <c r="A891" s="8" t="s">
        <v>247</v>
      </c>
      <c r="B891" s="8" t="s">
        <v>32</v>
      </c>
      <c r="C891" s="8" t="s">
        <v>395</v>
      </c>
      <c r="D891" s="8">
        <v>19.744</v>
      </c>
      <c r="E891" s="8">
        <v>19.735</v>
      </c>
      <c r="F891" s="8">
        <v>19.741</v>
      </c>
      <c r="G891" s="8">
        <v>19.771</v>
      </c>
      <c r="H891" s="8">
        <v>19.825</v>
      </c>
      <c r="I891" s="8">
        <v>20.04</v>
      </c>
      <c r="J891" s="8">
        <v>20.738</v>
      </c>
      <c r="K891" s="8">
        <v>21.085</v>
      </c>
      <c r="L891" s="8">
        <v>20.449</v>
      </c>
      <c r="M891" s="8">
        <v>19.986</v>
      </c>
      <c r="N891" s="8">
        <v>19.848</v>
      </c>
      <c r="O891" s="8">
        <v>19.775</v>
      </c>
    </row>
    <row r="892" ht="14.25" customHeight="1">
      <c r="A892" s="8" t="s">
        <v>259</v>
      </c>
      <c r="B892" s="8" t="s">
        <v>32</v>
      </c>
      <c r="C892" s="8" t="s">
        <v>395</v>
      </c>
      <c r="D892" s="8">
        <v>19.744</v>
      </c>
      <c r="E892" s="8">
        <v>19.735</v>
      </c>
      <c r="F892" s="8">
        <v>19.741</v>
      </c>
      <c r="G892" s="8">
        <v>19.771</v>
      </c>
      <c r="H892" s="8">
        <v>19.825</v>
      </c>
      <c r="I892" s="8">
        <v>20.04</v>
      </c>
      <c r="J892" s="8">
        <v>20.738</v>
      </c>
      <c r="K892" s="8">
        <v>21.085</v>
      </c>
      <c r="L892" s="8">
        <v>20.449</v>
      </c>
      <c r="M892" s="8">
        <v>19.986</v>
      </c>
      <c r="N892" s="8">
        <v>19.848</v>
      </c>
      <c r="O892" s="8">
        <v>19.775</v>
      </c>
    </row>
    <row r="893" ht="14.25" customHeight="1">
      <c r="A893" s="93" t="s">
        <v>271</v>
      </c>
      <c r="B893" s="8" t="s">
        <v>32</v>
      </c>
      <c r="C893" s="8" t="s">
        <v>395</v>
      </c>
      <c r="D893" s="8">
        <v>19.744</v>
      </c>
      <c r="E893" s="8">
        <v>19.735</v>
      </c>
      <c r="F893" s="8">
        <v>19.741</v>
      </c>
      <c r="G893" s="8">
        <v>19.771</v>
      </c>
      <c r="H893" s="8">
        <v>19.825</v>
      </c>
      <c r="I893" s="8">
        <v>20.04</v>
      </c>
      <c r="J893" s="8">
        <v>20.738</v>
      </c>
      <c r="K893" s="8">
        <v>21.085</v>
      </c>
      <c r="L893" s="8">
        <v>20.449</v>
      </c>
      <c r="M893" s="8">
        <v>19.986</v>
      </c>
      <c r="N893" s="8">
        <v>19.848</v>
      </c>
      <c r="O893" s="8">
        <v>19.775</v>
      </c>
    </row>
    <row r="894" ht="14.25" customHeight="1">
      <c r="A894" s="8" t="s">
        <v>300</v>
      </c>
      <c r="B894" s="8" t="s">
        <v>32</v>
      </c>
      <c r="C894" s="8" t="s">
        <v>395</v>
      </c>
      <c r="D894" s="8">
        <v>19.744</v>
      </c>
      <c r="E894" s="8">
        <v>19.735</v>
      </c>
      <c r="F894" s="8">
        <v>19.741</v>
      </c>
      <c r="G894" s="8">
        <v>19.771</v>
      </c>
      <c r="H894" s="8">
        <v>19.825</v>
      </c>
      <c r="I894" s="8">
        <v>20.04</v>
      </c>
      <c r="J894" s="8">
        <v>20.738</v>
      </c>
      <c r="K894" s="8">
        <v>21.085</v>
      </c>
      <c r="L894" s="8">
        <v>20.449</v>
      </c>
      <c r="M894" s="8">
        <v>19.986</v>
      </c>
      <c r="N894" s="8">
        <v>19.848</v>
      </c>
      <c r="O894" s="8">
        <v>19.775</v>
      </c>
    </row>
    <row r="895" ht="14.25" customHeight="1">
      <c r="A895" s="8" t="s">
        <v>316</v>
      </c>
      <c r="B895" s="8" t="s">
        <v>32</v>
      </c>
      <c r="C895" s="8" t="s">
        <v>395</v>
      </c>
      <c r="D895" s="8">
        <v>19.744</v>
      </c>
      <c r="E895" s="8">
        <v>19.735</v>
      </c>
      <c r="F895" s="8">
        <v>19.741</v>
      </c>
      <c r="G895" s="8">
        <v>19.771</v>
      </c>
      <c r="H895" s="8">
        <v>19.825</v>
      </c>
      <c r="I895" s="8">
        <v>20.04</v>
      </c>
      <c r="J895" s="8">
        <v>20.738</v>
      </c>
      <c r="K895" s="8">
        <v>21.085</v>
      </c>
      <c r="L895" s="8">
        <v>20.449</v>
      </c>
      <c r="M895" s="8">
        <v>19.986</v>
      </c>
      <c r="N895" s="8">
        <v>19.848</v>
      </c>
      <c r="O895" s="8">
        <v>19.775</v>
      </c>
    </row>
    <row r="896" ht="14.25" customHeight="1">
      <c r="A896" s="8" t="s">
        <v>328</v>
      </c>
      <c r="B896" s="8" t="s">
        <v>32</v>
      </c>
      <c r="C896" s="8" t="s">
        <v>395</v>
      </c>
      <c r="D896" s="8">
        <v>19.744</v>
      </c>
      <c r="E896" s="8">
        <v>19.735</v>
      </c>
      <c r="F896" s="8">
        <v>19.741</v>
      </c>
      <c r="G896" s="8">
        <v>19.771</v>
      </c>
      <c r="H896" s="8">
        <v>19.825</v>
      </c>
      <c r="I896" s="8">
        <v>20.04</v>
      </c>
      <c r="J896" s="8">
        <v>20.738</v>
      </c>
      <c r="K896" s="8">
        <v>21.085</v>
      </c>
      <c r="L896" s="8">
        <v>20.449</v>
      </c>
      <c r="M896" s="8">
        <v>19.986</v>
      </c>
      <c r="N896" s="8">
        <v>19.848</v>
      </c>
      <c r="O896" s="8">
        <v>19.775</v>
      </c>
    </row>
    <row r="897" ht="14.25" customHeight="1">
      <c r="A897" s="93" t="s">
        <v>284</v>
      </c>
      <c r="B897" s="8" t="s">
        <v>32</v>
      </c>
      <c r="C897" s="8" t="s">
        <v>395</v>
      </c>
      <c r="D897" s="8">
        <v>19.744</v>
      </c>
      <c r="E897" s="8">
        <v>19.735</v>
      </c>
      <c r="F897" s="8">
        <v>19.741</v>
      </c>
      <c r="G897" s="8">
        <v>19.771</v>
      </c>
      <c r="H897" s="8">
        <v>19.825</v>
      </c>
      <c r="I897" s="8">
        <v>20.04</v>
      </c>
      <c r="J897" s="8">
        <v>20.738</v>
      </c>
      <c r="K897" s="8">
        <v>21.085</v>
      </c>
      <c r="L897" s="8">
        <v>20.449</v>
      </c>
      <c r="M897" s="8">
        <v>19.986</v>
      </c>
      <c r="N897" s="8">
        <v>19.848</v>
      </c>
      <c r="O897" s="8">
        <v>19.775</v>
      </c>
    </row>
    <row r="898" ht="14.25" customHeight="1">
      <c r="A898" s="8" t="s">
        <v>344</v>
      </c>
      <c r="B898" s="8" t="s">
        <v>32</v>
      </c>
      <c r="C898" s="8" t="s">
        <v>395</v>
      </c>
      <c r="D898" s="8">
        <v>10.49</v>
      </c>
      <c r="E898" s="8">
        <v>10.34</v>
      </c>
      <c r="F898" s="8">
        <v>11.42</v>
      </c>
      <c r="G898" s="8">
        <v>13.14</v>
      </c>
      <c r="H898" s="8">
        <v>16.46</v>
      </c>
      <c r="I898" s="8">
        <v>19.35</v>
      </c>
      <c r="J898" s="8">
        <v>22.13</v>
      </c>
      <c r="K898" s="8">
        <v>24.18</v>
      </c>
      <c r="L898" s="8">
        <v>21.65</v>
      </c>
      <c r="M898" s="8">
        <v>17.37</v>
      </c>
      <c r="N898" s="8">
        <v>14.28</v>
      </c>
      <c r="O898" s="8">
        <v>11.43</v>
      </c>
    </row>
    <row r="899" ht="14.25" customHeight="1">
      <c r="A899" s="258" t="s">
        <v>143</v>
      </c>
      <c r="B899" s="258" t="s">
        <v>30</v>
      </c>
      <c r="C899" s="258" t="s">
        <v>395</v>
      </c>
      <c r="D899" s="258">
        <v>19.744</v>
      </c>
      <c r="E899" s="258">
        <v>19.735</v>
      </c>
      <c r="F899" s="258">
        <v>19.741</v>
      </c>
      <c r="G899" s="258">
        <v>19.771</v>
      </c>
      <c r="H899" s="258">
        <v>19.825</v>
      </c>
      <c r="I899" s="258">
        <v>20.04</v>
      </c>
      <c r="J899" s="258">
        <v>20.738</v>
      </c>
      <c r="K899" s="258">
        <v>21.085</v>
      </c>
      <c r="L899" s="258">
        <v>20.449</v>
      </c>
      <c r="M899" s="258">
        <v>19.986</v>
      </c>
      <c r="N899" s="258">
        <v>19.848</v>
      </c>
      <c r="O899" s="258">
        <v>19.775</v>
      </c>
    </row>
    <row r="900" ht="14.25" customHeight="1">
      <c r="A900" s="258" t="s">
        <v>159</v>
      </c>
      <c r="B900" s="258" t="s">
        <v>30</v>
      </c>
      <c r="C900" s="258" t="s">
        <v>395</v>
      </c>
      <c r="D900" s="258">
        <v>19.744</v>
      </c>
      <c r="E900" s="258">
        <v>19.735</v>
      </c>
      <c r="F900" s="258">
        <v>19.741</v>
      </c>
      <c r="G900" s="258">
        <v>19.771</v>
      </c>
      <c r="H900" s="258">
        <v>19.825</v>
      </c>
      <c r="I900" s="258">
        <v>20.04</v>
      </c>
      <c r="J900" s="258">
        <v>20.738</v>
      </c>
      <c r="K900" s="258">
        <v>21.085</v>
      </c>
      <c r="L900" s="258">
        <v>20.449</v>
      </c>
      <c r="M900" s="258">
        <v>19.986</v>
      </c>
      <c r="N900" s="258">
        <v>19.848</v>
      </c>
      <c r="O900" s="258">
        <v>19.775</v>
      </c>
    </row>
    <row r="901" ht="14.25" customHeight="1">
      <c r="A901" s="258" t="s">
        <v>178</v>
      </c>
      <c r="B901" s="258" t="s">
        <v>30</v>
      </c>
      <c r="C901" s="258" t="s">
        <v>395</v>
      </c>
      <c r="D901" s="258">
        <v>19.744</v>
      </c>
      <c r="E901" s="258">
        <v>19.735</v>
      </c>
      <c r="F901" s="258">
        <v>19.741</v>
      </c>
      <c r="G901" s="258">
        <v>19.771</v>
      </c>
      <c r="H901" s="258">
        <v>19.825</v>
      </c>
      <c r="I901" s="258">
        <v>20.04</v>
      </c>
      <c r="J901" s="258">
        <v>20.738</v>
      </c>
      <c r="K901" s="258">
        <v>21.085</v>
      </c>
      <c r="L901" s="258">
        <v>20.449</v>
      </c>
      <c r="M901" s="258">
        <v>19.986</v>
      </c>
      <c r="N901" s="258">
        <v>19.848</v>
      </c>
      <c r="O901" s="258">
        <v>19.775</v>
      </c>
    </row>
    <row r="902" ht="14.25" customHeight="1">
      <c r="A902" s="258" t="s">
        <v>192</v>
      </c>
      <c r="B902" s="258" t="s">
        <v>30</v>
      </c>
      <c r="C902" s="258" t="s">
        <v>395</v>
      </c>
      <c r="D902" s="258">
        <v>19.744</v>
      </c>
      <c r="E902" s="258">
        <v>19.735</v>
      </c>
      <c r="F902" s="258">
        <v>19.741</v>
      </c>
      <c r="G902" s="258">
        <v>19.771</v>
      </c>
      <c r="H902" s="258">
        <v>19.825</v>
      </c>
      <c r="I902" s="258">
        <v>20.04</v>
      </c>
      <c r="J902" s="258">
        <v>20.738</v>
      </c>
      <c r="K902" s="258">
        <v>21.085</v>
      </c>
      <c r="L902" s="258">
        <v>20.449</v>
      </c>
      <c r="M902" s="258">
        <v>19.986</v>
      </c>
      <c r="N902" s="258">
        <v>19.848</v>
      </c>
      <c r="O902" s="258">
        <v>19.775</v>
      </c>
    </row>
    <row r="903" ht="14.25" customHeight="1">
      <c r="A903" s="258" t="s">
        <v>202</v>
      </c>
      <c r="B903" s="258" t="s">
        <v>30</v>
      </c>
      <c r="C903" s="258" t="s">
        <v>395</v>
      </c>
      <c r="D903" s="258">
        <v>19.744</v>
      </c>
      <c r="E903" s="258">
        <v>19.735</v>
      </c>
      <c r="F903" s="258">
        <v>19.741</v>
      </c>
      <c r="G903" s="258">
        <v>19.771</v>
      </c>
      <c r="H903" s="258">
        <v>19.825</v>
      </c>
      <c r="I903" s="258">
        <v>20.04</v>
      </c>
      <c r="J903" s="258">
        <v>20.738</v>
      </c>
      <c r="K903" s="258">
        <v>21.085</v>
      </c>
      <c r="L903" s="258">
        <v>20.449</v>
      </c>
      <c r="M903" s="258">
        <v>19.986</v>
      </c>
      <c r="N903" s="258">
        <v>19.848</v>
      </c>
      <c r="O903" s="258">
        <v>19.775</v>
      </c>
    </row>
    <row r="904" ht="14.25" customHeight="1">
      <c r="A904" s="258" t="s">
        <v>221</v>
      </c>
      <c r="B904" s="258" t="s">
        <v>30</v>
      </c>
      <c r="C904" s="258" t="s">
        <v>395</v>
      </c>
      <c r="D904" s="258">
        <v>19.744</v>
      </c>
      <c r="E904" s="258">
        <v>19.735</v>
      </c>
      <c r="F904" s="258">
        <v>19.741</v>
      </c>
      <c r="G904" s="258">
        <v>19.771</v>
      </c>
      <c r="H904" s="258">
        <v>19.825</v>
      </c>
      <c r="I904" s="258">
        <v>20.04</v>
      </c>
      <c r="J904" s="258">
        <v>20.738</v>
      </c>
      <c r="K904" s="258">
        <v>21.085</v>
      </c>
      <c r="L904" s="258">
        <v>20.449</v>
      </c>
      <c r="M904" s="258">
        <v>19.986</v>
      </c>
      <c r="N904" s="258">
        <v>19.848</v>
      </c>
      <c r="O904" s="258">
        <v>19.775</v>
      </c>
    </row>
    <row r="905" ht="14.25" customHeight="1">
      <c r="A905" s="258" t="s">
        <v>235</v>
      </c>
      <c r="B905" s="258" t="s">
        <v>30</v>
      </c>
      <c r="C905" s="258" t="s">
        <v>395</v>
      </c>
      <c r="D905" s="258">
        <v>19.744</v>
      </c>
      <c r="E905" s="258">
        <v>19.735</v>
      </c>
      <c r="F905" s="258">
        <v>19.741</v>
      </c>
      <c r="G905" s="258">
        <v>19.771</v>
      </c>
      <c r="H905" s="258">
        <v>19.825</v>
      </c>
      <c r="I905" s="258">
        <v>20.04</v>
      </c>
      <c r="J905" s="258">
        <v>20.738</v>
      </c>
      <c r="K905" s="258">
        <v>21.085</v>
      </c>
      <c r="L905" s="258">
        <v>20.449</v>
      </c>
      <c r="M905" s="258">
        <v>19.986</v>
      </c>
      <c r="N905" s="258">
        <v>19.848</v>
      </c>
      <c r="O905" s="258">
        <v>19.775</v>
      </c>
    </row>
    <row r="906" ht="14.25" customHeight="1">
      <c r="A906" s="258" t="s">
        <v>247</v>
      </c>
      <c r="B906" s="258" t="s">
        <v>30</v>
      </c>
      <c r="C906" s="258" t="s">
        <v>395</v>
      </c>
      <c r="D906" s="258">
        <v>19.744</v>
      </c>
      <c r="E906" s="258">
        <v>19.735</v>
      </c>
      <c r="F906" s="258">
        <v>19.741</v>
      </c>
      <c r="G906" s="258">
        <v>19.771</v>
      </c>
      <c r="H906" s="258">
        <v>19.825</v>
      </c>
      <c r="I906" s="258">
        <v>20.04</v>
      </c>
      <c r="J906" s="258">
        <v>20.738</v>
      </c>
      <c r="K906" s="258">
        <v>21.085</v>
      </c>
      <c r="L906" s="258">
        <v>20.449</v>
      </c>
      <c r="M906" s="258">
        <v>19.986</v>
      </c>
      <c r="N906" s="258">
        <v>19.848</v>
      </c>
      <c r="O906" s="258">
        <v>19.775</v>
      </c>
    </row>
    <row r="907" ht="14.25" customHeight="1">
      <c r="A907" s="258" t="s">
        <v>259</v>
      </c>
      <c r="B907" s="258" t="s">
        <v>30</v>
      </c>
      <c r="C907" s="258" t="s">
        <v>395</v>
      </c>
      <c r="D907" s="258">
        <v>19.744</v>
      </c>
      <c r="E907" s="258">
        <v>19.735</v>
      </c>
      <c r="F907" s="258">
        <v>19.741</v>
      </c>
      <c r="G907" s="258">
        <v>19.771</v>
      </c>
      <c r="H907" s="258">
        <v>19.825</v>
      </c>
      <c r="I907" s="258">
        <v>20.04</v>
      </c>
      <c r="J907" s="258">
        <v>20.738</v>
      </c>
      <c r="K907" s="258">
        <v>21.085</v>
      </c>
      <c r="L907" s="258">
        <v>20.449</v>
      </c>
      <c r="M907" s="258">
        <v>19.986</v>
      </c>
      <c r="N907" s="258">
        <v>19.848</v>
      </c>
      <c r="O907" s="258">
        <v>19.775</v>
      </c>
    </row>
    <row r="908" ht="14.25" customHeight="1">
      <c r="A908" s="259" t="s">
        <v>271</v>
      </c>
      <c r="B908" s="258" t="s">
        <v>30</v>
      </c>
      <c r="C908" s="258" t="s">
        <v>395</v>
      </c>
      <c r="D908" s="258">
        <v>19.744</v>
      </c>
      <c r="E908" s="258">
        <v>19.735</v>
      </c>
      <c r="F908" s="258">
        <v>19.741</v>
      </c>
      <c r="G908" s="258">
        <v>19.771</v>
      </c>
      <c r="H908" s="258">
        <v>19.825</v>
      </c>
      <c r="I908" s="258">
        <v>20.04</v>
      </c>
      <c r="J908" s="258">
        <v>20.738</v>
      </c>
      <c r="K908" s="258">
        <v>21.085</v>
      </c>
      <c r="L908" s="258">
        <v>20.449</v>
      </c>
      <c r="M908" s="258">
        <v>19.986</v>
      </c>
      <c r="N908" s="258">
        <v>19.848</v>
      </c>
      <c r="O908" s="258">
        <v>19.775</v>
      </c>
    </row>
    <row r="909" ht="14.25" customHeight="1">
      <c r="A909" s="258" t="s">
        <v>300</v>
      </c>
      <c r="B909" s="258" t="s">
        <v>30</v>
      </c>
      <c r="C909" s="258" t="s">
        <v>395</v>
      </c>
      <c r="D909" s="258">
        <v>19.744</v>
      </c>
      <c r="E909" s="258">
        <v>19.735</v>
      </c>
      <c r="F909" s="258">
        <v>19.741</v>
      </c>
      <c r="G909" s="258">
        <v>19.771</v>
      </c>
      <c r="H909" s="258">
        <v>19.825</v>
      </c>
      <c r="I909" s="258">
        <v>20.04</v>
      </c>
      <c r="J909" s="258">
        <v>20.738</v>
      </c>
      <c r="K909" s="258">
        <v>21.085</v>
      </c>
      <c r="L909" s="258">
        <v>20.449</v>
      </c>
      <c r="M909" s="258">
        <v>19.986</v>
      </c>
      <c r="N909" s="258">
        <v>19.848</v>
      </c>
      <c r="O909" s="258">
        <v>19.775</v>
      </c>
    </row>
    <row r="910" ht="14.25" customHeight="1">
      <c r="A910" s="258" t="s">
        <v>316</v>
      </c>
      <c r="B910" s="258" t="s">
        <v>30</v>
      </c>
      <c r="C910" s="258" t="s">
        <v>395</v>
      </c>
      <c r="D910" s="258">
        <v>19.744</v>
      </c>
      <c r="E910" s="258">
        <v>19.735</v>
      </c>
      <c r="F910" s="258">
        <v>19.741</v>
      </c>
      <c r="G910" s="258">
        <v>19.771</v>
      </c>
      <c r="H910" s="258">
        <v>19.825</v>
      </c>
      <c r="I910" s="258">
        <v>20.04</v>
      </c>
      <c r="J910" s="258">
        <v>20.738</v>
      </c>
      <c r="K910" s="258">
        <v>21.085</v>
      </c>
      <c r="L910" s="258">
        <v>20.449</v>
      </c>
      <c r="M910" s="258">
        <v>19.986</v>
      </c>
      <c r="N910" s="258">
        <v>19.848</v>
      </c>
      <c r="O910" s="258">
        <v>19.775</v>
      </c>
    </row>
    <row r="911" ht="14.25" customHeight="1">
      <c r="A911" s="258" t="s">
        <v>328</v>
      </c>
      <c r="B911" s="258" t="s">
        <v>30</v>
      </c>
      <c r="C911" s="258" t="s">
        <v>395</v>
      </c>
      <c r="D911" s="258">
        <v>19.744</v>
      </c>
      <c r="E911" s="258">
        <v>19.735</v>
      </c>
      <c r="F911" s="258">
        <v>19.741</v>
      </c>
      <c r="G911" s="258">
        <v>19.771</v>
      </c>
      <c r="H911" s="258">
        <v>19.825</v>
      </c>
      <c r="I911" s="258">
        <v>20.04</v>
      </c>
      <c r="J911" s="258">
        <v>20.738</v>
      </c>
      <c r="K911" s="258">
        <v>21.085</v>
      </c>
      <c r="L911" s="258">
        <v>20.449</v>
      </c>
      <c r="M911" s="258">
        <v>19.986</v>
      </c>
      <c r="N911" s="258">
        <v>19.848</v>
      </c>
      <c r="O911" s="258">
        <v>19.775</v>
      </c>
    </row>
    <row r="912" ht="14.25" customHeight="1">
      <c r="A912" s="259" t="s">
        <v>284</v>
      </c>
      <c r="B912" s="258" t="s">
        <v>30</v>
      </c>
      <c r="C912" s="258" t="s">
        <v>395</v>
      </c>
      <c r="D912" s="258">
        <v>19.744</v>
      </c>
      <c r="E912" s="258">
        <v>19.735</v>
      </c>
      <c r="F912" s="258">
        <v>19.741</v>
      </c>
      <c r="G912" s="258">
        <v>19.771</v>
      </c>
      <c r="H912" s="258">
        <v>19.825</v>
      </c>
      <c r="I912" s="258">
        <v>20.04</v>
      </c>
      <c r="J912" s="258">
        <v>20.738</v>
      </c>
      <c r="K912" s="258">
        <v>21.085</v>
      </c>
      <c r="L912" s="258">
        <v>20.449</v>
      </c>
      <c r="M912" s="258">
        <v>19.986</v>
      </c>
      <c r="N912" s="258">
        <v>19.848</v>
      </c>
      <c r="O912" s="258">
        <v>19.775</v>
      </c>
    </row>
    <row r="913" ht="14.25" customHeight="1">
      <c r="A913" s="258" t="s">
        <v>344</v>
      </c>
      <c r="B913" s="258" t="s">
        <v>30</v>
      </c>
      <c r="C913" s="258" t="s">
        <v>395</v>
      </c>
      <c r="D913" s="258">
        <v>10.49</v>
      </c>
      <c r="E913" s="258">
        <v>10.34</v>
      </c>
      <c r="F913" s="258">
        <v>11.42</v>
      </c>
      <c r="G913" s="258">
        <v>13.14</v>
      </c>
      <c r="H913" s="258">
        <v>16.46</v>
      </c>
      <c r="I913" s="258">
        <v>19.35</v>
      </c>
      <c r="J913" s="258">
        <v>22.13</v>
      </c>
      <c r="K913" s="258">
        <v>24.18</v>
      </c>
      <c r="L913" s="258">
        <v>21.65</v>
      </c>
      <c r="M913" s="258">
        <v>17.37</v>
      </c>
      <c r="N913" s="258">
        <v>14.28</v>
      </c>
      <c r="O913" s="258">
        <v>11.43</v>
      </c>
    </row>
    <row r="914" ht="14.25" customHeight="1">
      <c r="A914" s="8" t="s">
        <v>143</v>
      </c>
      <c r="B914" s="8" t="s">
        <v>34</v>
      </c>
      <c r="C914" s="8" t="s">
        <v>396</v>
      </c>
      <c r="D914" s="8">
        <v>19.77</v>
      </c>
      <c r="E914" s="8">
        <v>19.74</v>
      </c>
      <c r="F914" s="8">
        <v>19.84</v>
      </c>
      <c r="G914" s="8">
        <v>20.08</v>
      </c>
      <c r="H914" s="8">
        <v>20.34</v>
      </c>
      <c r="I914" s="8">
        <v>22.78</v>
      </c>
      <c r="J914" s="8">
        <v>23.24</v>
      </c>
      <c r="K914" s="8">
        <v>23.3</v>
      </c>
      <c r="L914" s="8">
        <v>23.25</v>
      </c>
      <c r="M914" s="8">
        <v>20.85</v>
      </c>
      <c r="N914" s="8">
        <v>20.35</v>
      </c>
      <c r="O914" s="8">
        <v>19.99</v>
      </c>
    </row>
    <row r="915" ht="14.25" customHeight="1">
      <c r="A915" s="8" t="s">
        <v>230</v>
      </c>
      <c r="B915" s="8" t="s">
        <v>34</v>
      </c>
      <c r="C915" s="8" t="s">
        <v>396</v>
      </c>
      <c r="D915" s="8">
        <v>19.76</v>
      </c>
      <c r="E915" s="8">
        <v>19.73</v>
      </c>
      <c r="F915" s="8">
        <v>19.83</v>
      </c>
      <c r="G915" s="8">
        <v>20.06</v>
      </c>
      <c r="H915" s="8">
        <v>20.32</v>
      </c>
      <c r="I915" s="8">
        <v>22.7</v>
      </c>
      <c r="J915" s="8">
        <v>23.19</v>
      </c>
      <c r="K915" s="8">
        <v>23.26</v>
      </c>
      <c r="L915" s="8">
        <v>23.22</v>
      </c>
      <c r="M915" s="8">
        <v>20.87</v>
      </c>
      <c r="N915" s="8">
        <v>20.35</v>
      </c>
      <c r="O915" s="8">
        <v>19.99</v>
      </c>
    </row>
    <row r="916" ht="14.25" customHeight="1">
      <c r="A916" s="8" t="s">
        <v>159</v>
      </c>
      <c r="B916" s="8" t="s">
        <v>34</v>
      </c>
      <c r="C916" s="8" t="s">
        <v>396</v>
      </c>
      <c r="D916" s="8"/>
      <c r="E916" s="8"/>
      <c r="F916" s="8"/>
      <c r="G916" s="8"/>
      <c r="H916" s="8"/>
      <c r="I916" s="8"/>
      <c r="J916" s="8"/>
      <c r="K916" s="8"/>
      <c r="L916" s="8"/>
      <c r="M916" s="8"/>
      <c r="N916" s="8"/>
      <c r="O916" s="8"/>
    </row>
    <row r="917" ht="14.25" customHeight="1">
      <c r="A917" s="8" t="s">
        <v>178</v>
      </c>
      <c r="B917" s="8" t="s">
        <v>34</v>
      </c>
      <c r="C917" s="8" t="s">
        <v>396</v>
      </c>
      <c r="D917" s="8">
        <v>20.54</v>
      </c>
      <c r="E917" s="8">
        <v>20.52</v>
      </c>
      <c r="F917" s="8">
        <v>20.55</v>
      </c>
      <c r="G917" s="8">
        <v>20.63</v>
      </c>
      <c r="H917" s="8">
        <v>20.72</v>
      </c>
      <c r="I917" s="8">
        <v>23.01</v>
      </c>
      <c r="J917" s="8">
        <v>23.37</v>
      </c>
      <c r="K917" s="8">
        <v>23.43</v>
      </c>
      <c r="L917" s="8">
        <v>23.44</v>
      </c>
      <c r="M917" s="8">
        <v>21.14</v>
      </c>
      <c r="N917" s="8">
        <v>20.8</v>
      </c>
      <c r="O917" s="8">
        <v>20.64</v>
      </c>
    </row>
    <row r="918" ht="14.25" customHeight="1">
      <c r="A918" s="8" t="s">
        <v>192</v>
      </c>
      <c r="B918" s="8" t="s">
        <v>34</v>
      </c>
      <c r="C918" s="8" t="s">
        <v>396</v>
      </c>
      <c r="D918" s="8"/>
      <c r="E918" s="8"/>
      <c r="F918" s="8"/>
      <c r="G918" s="8"/>
      <c r="H918" s="8"/>
      <c r="I918" s="8"/>
      <c r="J918" s="8"/>
      <c r="K918" s="8"/>
      <c r="L918" s="8"/>
      <c r="M918" s="8"/>
      <c r="N918" s="8"/>
      <c r="O918" s="8"/>
    </row>
    <row r="919" ht="14.25" customHeight="1">
      <c r="A919" s="8" t="s">
        <v>202</v>
      </c>
      <c r="B919" s="8" t="s">
        <v>34</v>
      </c>
      <c r="C919" s="8" t="s">
        <v>396</v>
      </c>
      <c r="D919" s="8">
        <v>20.21</v>
      </c>
      <c r="E919" s="8">
        <v>20.18</v>
      </c>
      <c r="F919" s="8">
        <v>20.24</v>
      </c>
      <c r="G919" s="8">
        <v>20.38</v>
      </c>
      <c r="H919" s="8">
        <v>20.54</v>
      </c>
      <c r="I919" s="8">
        <v>22.83</v>
      </c>
      <c r="J919" s="8">
        <v>23.27</v>
      </c>
      <c r="K919" s="8">
        <v>23.33</v>
      </c>
      <c r="L919" s="8">
        <v>23.33</v>
      </c>
      <c r="M919" s="8">
        <v>21.04</v>
      </c>
      <c r="N919" s="8">
        <v>20.61</v>
      </c>
      <c r="O919" s="8">
        <v>20.36</v>
      </c>
    </row>
    <row r="920" ht="14.25" customHeight="1">
      <c r="A920" s="8" t="s">
        <v>221</v>
      </c>
      <c r="B920" s="8" t="s">
        <v>34</v>
      </c>
      <c r="C920" s="8" t="s">
        <v>396</v>
      </c>
      <c r="D920" s="8">
        <v>19.76</v>
      </c>
      <c r="E920" s="8">
        <v>19.73</v>
      </c>
      <c r="F920" s="8">
        <v>19.83</v>
      </c>
      <c r="G920" s="8">
        <v>20.06</v>
      </c>
      <c r="H920" s="8">
        <v>20.32</v>
      </c>
      <c r="I920" s="8">
        <v>22.7</v>
      </c>
      <c r="J920" s="8">
        <v>23.19</v>
      </c>
      <c r="K920" s="8">
        <v>23.26</v>
      </c>
      <c r="L920" s="8">
        <v>23.22</v>
      </c>
      <c r="M920" s="8">
        <v>20.87</v>
      </c>
      <c r="N920" s="8">
        <v>20.35</v>
      </c>
      <c r="O920" s="8">
        <v>19.99</v>
      </c>
    </row>
    <row r="921" ht="14.25" customHeight="1">
      <c r="A921" s="8" t="s">
        <v>235</v>
      </c>
      <c r="B921" s="8" t="s">
        <v>34</v>
      </c>
      <c r="C921" s="8" t="s">
        <v>396</v>
      </c>
      <c r="D921" s="8">
        <v>19.93</v>
      </c>
      <c r="E921" s="8">
        <v>19.91</v>
      </c>
      <c r="F921" s="8">
        <v>20.0</v>
      </c>
      <c r="G921" s="8">
        <v>20.19</v>
      </c>
      <c r="H921" s="8">
        <v>20.41</v>
      </c>
      <c r="I921" s="8">
        <v>21.49</v>
      </c>
      <c r="J921" s="8">
        <v>21.76</v>
      </c>
      <c r="K921" s="8">
        <v>21.79</v>
      </c>
      <c r="L921" s="8">
        <v>21.75</v>
      </c>
      <c r="M921" s="8">
        <v>20.71</v>
      </c>
      <c r="N921" s="8">
        <v>20.39</v>
      </c>
      <c r="O921" s="8">
        <v>20.11</v>
      </c>
    </row>
    <row r="922" ht="14.25" customHeight="1">
      <c r="A922" s="8" t="s">
        <v>247</v>
      </c>
      <c r="B922" s="8" t="s">
        <v>34</v>
      </c>
      <c r="C922" s="8" t="s">
        <v>396</v>
      </c>
      <c r="D922" s="8">
        <v>20.36</v>
      </c>
      <c r="E922" s="8">
        <v>20.34</v>
      </c>
      <c r="F922" s="8">
        <v>20.38</v>
      </c>
      <c r="G922" s="8">
        <v>20.5</v>
      </c>
      <c r="H922" s="8">
        <v>20.63</v>
      </c>
      <c r="I922" s="8">
        <v>22.95</v>
      </c>
      <c r="J922" s="8">
        <v>23.34</v>
      </c>
      <c r="K922" s="8">
        <v>23.4</v>
      </c>
      <c r="L922" s="8">
        <v>23.39</v>
      </c>
      <c r="M922" s="8">
        <v>21.07</v>
      </c>
      <c r="N922" s="8">
        <v>20.7</v>
      </c>
      <c r="O922" s="8">
        <v>20.49</v>
      </c>
    </row>
    <row r="923" ht="14.25" customHeight="1">
      <c r="A923" s="8" t="s">
        <v>259</v>
      </c>
      <c r="B923" s="8" t="s">
        <v>34</v>
      </c>
      <c r="C923" s="8" t="s">
        <v>396</v>
      </c>
      <c r="D923" s="8">
        <v>19.22</v>
      </c>
      <c r="E923" s="8">
        <v>19.18</v>
      </c>
      <c r="F923" s="8">
        <v>19.34</v>
      </c>
      <c r="G923" s="8">
        <v>19.7</v>
      </c>
      <c r="H923" s="8">
        <v>20.09</v>
      </c>
      <c r="I923" s="8">
        <v>22.64</v>
      </c>
      <c r="J923" s="8">
        <v>23.16</v>
      </c>
      <c r="K923" s="8">
        <v>23.21</v>
      </c>
      <c r="L923" s="8">
        <v>23.13</v>
      </c>
      <c r="M923" s="8">
        <v>20.64</v>
      </c>
      <c r="N923" s="8">
        <v>20.04</v>
      </c>
      <c r="O923" s="8">
        <v>19.53</v>
      </c>
    </row>
    <row r="924" ht="14.25" customHeight="1">
      <c r="A924" s="93" t="s">
        <v>271</v>
      </c>
      <c r="B924" s="8" t="s">
        <v>34</v>
      </c>
      <c r="C924" s="8" t="s">
        <v>396</v>
      </c>
      <c r="D924" s="8">
        <v>20.39</v>
      </c>
      <c r="E924" s="8">
        <v>20.37</v>
      </c>
      <c r="F924" s="8">
        <v>20.41</v>
      </c>
      <c r="G924" s="8">
        <v>20.52</v>
      </c>
      <c r="H924" s="8">
        <v>20.64</v>
      </c>
      <c r="I924" s="8">
        <v>22.96</v>
      </c>
      <c r="J924" s="8">
        <v>23.34</v>
      </c>
      <c r="K924" s="8">
        <v>23.4</v>
      </c>
      <c r="L924" s="8">
        <v>23.4</v>
      </c>
      <c r="M924" s="8">
        <v>21.08</v>
      </c>
      <c r="N924" s="8">
        <v>20.72</v>
      </c>
      <c r="O924" s="8">
        <v>20.52</v>
      </c>
    </row>
    <row r="925" ht="14.25" customHeight="1">
      <c r="A925" s="8" t="s">
        <v>300</v>
      </c>
      <c r="B925" s="8" t="s">
        <v>34</v>
      </c>
      <c r="C925" s="8" t="s">
        <v>396</v>
      </c>
      <c r="D925" s="8">
        <v>20.54</v>
      </c>
      <c r="E925" s="8">
        <v>20.52</v>
      </c>
      <c r="F925" s="8">
        <v>20.55</v>
      </c>
      <c r="G925" s="8">
        <v>20.63</v>
      </c>
      <c r="H925" s="8">
        <v>20.72</v>
      </c>
      <c r="I925" s="8">
        <v>23.01</v>
      </c>
      <c r="J925" s="8">
        <v>23.37</v>
      </c>
      <c r="K925" s="8">
        <v>23.43</v>
      </c>
      <c r="L925" s="8">
        <v>23.44</v>
      </c>
      <c r="M925" s="8">
        <v>21.14</v>
      </c>
      <c r="N925" s="8">
        <v>20.8</v>
      </c>
      <c r="O925" s="8">
        <v>20.64</v>
      </c>
    </row>
    <row r="926" ht="14.25" customHeight="1">
      <c r="A926" s="8" t="s">
        <v>316</v>
      </c>
      <c r="B926" s="8" t="s">
        <v>34</v>
      </c>
      <c r="C926" s="8" t="s">
        <v>396</v>
      </c>
      <c r="D926" s="8">
        <v>19.82</v>
      </c>
      <c r="E926" s="8">
        <v>19.8</v>
      </c>
      <c r="F926" s="8">
        <v>19.9</v>
      </c>
      <c r="G926" s="8">
        <v>20.12</v>
      </c>
      <c r="H926" s="8">
        <v>20.36</v>
      </c>
      <c r="I926" s="8">
        <v>20.63</v>
      </c>
      <c r="J926" s="8">
        <v>20.78</v>
      </c>
      <c r="K926" s="8">
        <v>20.79</v>
      </c>
      <c r="L926" s="8">
        <v>20.73</v>
      </c>
      <c r="M926" s="8">
        <v>20.51</v>
      </c>
      <c r="N926" s="8">
        <v>20.29</v>
      </c>
      <c r="O926" s="8">
        <v>20.0</v>
      </c>
    </row>
    <row r="927" ht="14.25" customHeight="1">
      <c r="A927" s="8" t="s">
        <v>328</v>
      </c>
      <c r="B927" s="8" t="s">
        <v>34</v>
      </c>
      <c r="C927" s="8" t="s">
        <v>396</v>
      </c>
      <c r="D927" s="8">
        <v>19.27</v>
      </c>
      <c r="E927" s="8">
        <v>19.18</v>
      </c>
      <c r="F927" s="8">
        <v>19.29</v>
      </c>
      <c r="G927" s="8">
        <v>19.59</v>
      </c>
      <c r="H927" s="8">
        <v>19.96</v>
      </c>
      <c r="I927" s="8">
        <v>22.25</v>
      </c>
      <c r="J927" s="8">
        <v>22.94</v>
      </c>
      <c r="K927" s="8">
        <v>23.08</v>
      </c>
      <c r="L927" s="8">
        <v>23.06</v>
      </c>
      <c r="M927" s="8">
        <v>20.85</v>
      </c>
      <c r="N927" s="8">
        <v>20.16</v>
      </c>
      <c r="O927" s="8">
        <v>19.63</v>
      </c>
    </row>
    <row r="928" ht="14.25" customHeight="1">
      <c r="A928" s="93" t="s">
        <v>284</v>
      </c>
      <c r="B928" s="8" t="s">
        <v>34</v>
      </c>
      <c r="C928" s="8" t="s">
        <v>396</v>
      </c>
      <c r="D928" s="8">
        <v>20.22</v>
      </c>
      <c r="E928" s="8">
        <v>20.19</v>
      </c>
      <c r="F928" s="8">
        <v>20.25</v>
      </c>
      <c r="G928" s="8">
        <v>20.4</v>
      </c>
      <c r="H928" s="8">
        <v>20.56</v>
      </c>
      <c r="I928" s="8">
        <v>22.91</v>
      </c>
      <c r="J928" s="8">
        <v>23.31</v>
      </c>
      <c r="K928" s="8">
        <v>23.37</v>
      </c>
      <c r="L928" s="8">
        <v>23.36</v>
      </c>
      <c r="M928" s="8">
        <v>21.02</v>
      </c>
      <c r="N928" s="8">
        <v>20.62</v>
      </c>
      <c r="O928" s="8">
        <v>20.37</v>
      </c>
    </row>
    <row r="929" ht="14.25" customHeight="1">
      <c r="A929" s="8" t="s">
        <v>344</v>
      </c>
      <c r="B929" s="8" t="s">
        <v>34</v>
      </c>
      <c r="C929" s="8" t="s">
        <v>396</v>
      </c>
      <c r="D929" s="8">
        <v>12.61</v>
      </c>
      <c r="E929" s="8">
        <v>12.57</v>
      </c>
      <c r="F929" s="8">
        <v>12.58</v>
      </c>
      <c r="G929" s="8">
        <v>12.65</v>
      </c>
      <c r="H929" s="8">
        <v>14.73</v>
      </c>
      <c r="I929" s="8">
        <v>19.66</v>
      </c>
      <c r="J929" s="8">
        <v>22.3</v>
      </c>
      <c r="K929" s="8">
        <v>21.36</v>
      </c>
      <c r="L929" s="8">
        <v>18.32</v>
      </c>
      <c r="M929" s="8">
        <v>13.55</v>
      </c>
      <c r="N929" s="8">
        <v>12.97</v>
      </c>
      <c r="O929" s="8">
        <v>12.75</v>
      </c>
    </row>
    <row r="930" ht="14.25" customHeight="1">
      <c r="A930" s="258" t="s">
        <v>143</v>
      </c>
      <c r="B930" s="258" t="s">
        <v>38</v>
      </c>
      <c r="C930" s="258" t="s">
        <v>396</v>
      </c>
      <c r="D930" s="258">
        <v>19.77</v>
      </c>
      <c r="E930" s="258">
        <v>19.74</v>
      </c>
      <c r="F930" s="258">
        <v>19.84</v>
      </c>
      <c r="G930" s="258">
        <v>20.08</v>
      </c>
      <c r="H930" s="258">
        <v>20.34</v>
      </c>
      <c r="I930" s="258">
        <v>22.78</v>
      </c>
      <c r="J930" s="258">
        <v>23.24</v>
      </c>
      <c r="K930" s="258">
        <v>23.3</v>
      </c>
      <c r="L930" s="258">
        <v>23.25</v>
      </c>
      <c r="M930" s="258">
        <v>20.85</v>
      </c>
      <c r="N930" s="258">
        <v>20.35</v>
      </c>
      <c r="O930" s="258">
        <v>19.99</v>
      </c>
    </row>
    <row r="931" ht="14.25" customHeight="1">
      <c r="A931" s="258" t="s">
        <v>230</v>
      </c>
      <c r="B931" s="258" t="s">
        <v>38</v>
      </c>
      <c r="C931" s="258" t="s">
        <v>396</v>
      </c>
      <c r="D931" s="258">
        <v>20.14</v>
      </c>
      <c r="E931" s="258">
        <v>20.08</v>
      </c>
      <c r="F931" s="258">
        <v>20.11</v>
      </c>
      <c r="G931" s="258">
        <v>20.23</v>
      </c>
      <c r="H931" s="258">
        <v>20.39</v>
      </c>
      <c r="I931" s="258">
        <v>22.7</v>
      </c>
      <c r="J931" s="258">
        <v>23.15</v>
      </c>
      <c r="K931" s="258">
        <v>23.25</v>
      </c>
      <c r="L931" s="258">
        <v>23.27</v>
      </c>
      <c r="M931" s="258">
        <v>21.01</v>
      </c>
      <c r="N931" s="258">
        <v>20.59</v>
      </c>
      <c r="O931" s="258">
        <v>20.33</v>
      </c>
    </row>
    <row r="932" ht="14.25" customHeight="1">
      <c r="A932" s="258" t="s">
        <v>159</v>
      </c>
      <c r="B932" s="258" t="s">
        <v>38</v>
      </c>
      <c r="C932" s="258" t="s">
        <v>396</v>
      </c>
      <c r="D932" s="258"/>
      <c r="E932" s="258"/>
      <c r="F932" s="258"/>
      <c r="G932" s="258"/>
      <c r="H932" s="258"/>
      <c r="I932" s="258"/>
      <c r="J932" s="258"/>
      <c r="K932" s="258"/>
      <c r="L932" s="258"/>
      <c r="M932" s="258"/>
      <c r="N932" s="258"/>
      <c r="O932" s="258"/>
    </row>
    <row r="933" ht="14.25" customHeight="1">
      <c r="A933" s="258" t="s">
        <v>178</v>
      </c>
      <c r="B933" s="258" t="s">
        <v>38</v>
      </c>
      <c r="C933" s="258" t="s">
        <v>396</v>
      </c>
      <c r="D933" s="258">
        <v>20.54</v>
      </c>
      <c r="E933" s="258">
        <v>20.52</v>
      </c>
      <c r="F933" s="258">
        <v>20.55</v>
      </c>
      <c r="G933" s="258">
        <v>20.63</v>
      </c>
      <c r="H933" s="258">
        <v>20.72</v>
      </c>
      <c r="I933" s="258">
        <v>23.01</v>
      </c>
      <c r="J933" s="258">
        <v>23.37</v>
      </c>
      <c r="K933" s="258">
        <v>23.43</v>
      </c>
      <c r="L933" s="258">
        <v>23.44</v>
      </c>
      <c r="M933" s="258">
        <v>21.14</v>
      </c>
      <c r="N933" s="258">
        <v>20.8</v>
      </c>
      <c r="O933" s="258">
        <v>20.64</v>
      </c>
    </row>
    <row r="934" ht="14.25" customHeight="1">
      <c r="A934" s="258" t="s">
        <v>192</v>
      </c>
      <c r="B934" s="258" t="s">
        <v>38</v>
      </c>
      <c r="C934" s="258" t="s">
        <v>396</v>
      </c>
      <c r="D934" s="258"/>
      <c r="E934" s="258"/>
      <c r="F934" s="258"/>
      <c r="G934" s="258"/>
      <c r="H934" s="258"/>
      <c r="I934" s="258"/>
      <c r="J934" s="258"/>
      <c r="K934" s="258"/>
      <c r="L934" s="258"/>
      <c r="M934" s="258"/>
      <c r="N934" s="258"/>
      <c r="O934" s="258"/>
    </row>
    <row r="935" ht="14.25" customHeight="1">
      <c r="A935" s="258" t="s">
        <v>202</v>
      </c>
      <c r="B935" s="258" t="s">
        <v>38</v>
      </c>
      <c r="C935" s="258" t="s">
        <v>396</v>
      </c>
      <c r="D935" s="258">
        <v>20.21</v>
      </c>
      <c r="E935" s="258">
        <v>20.18</v>
      </c>
      <c r="F935" s="258">
        <v>20.24</v>
      </c>
      <c r="G935" s="258">
        <v>20.38</v>
      </c>
      <c r="H935" s="258">
        <v>20.54</v>
      </c>
      <c r="I935" s="258">
        <v>22.83</v>
      </c>
      <c r="J935" s="258">
        <v>23.27</v>
      </c>
      <c r="K935" s="258">
        <v>23.33</v>
      </c>
      <c r="L935" s="258">
        <v>23.33</v>
      </c>
      <c r="M935" s="258">
        <v>21.04</v>
      </c>
      <c r="N935" s="258">
        <v>20.61</v>
      </c>
      <c r="O935" s="258">
        <v>20.36</v>
      </c>
    </row>
    <row r="936" ht="14.25" customHeight="1">
      <c r="A936" s="258" t="s">
        <v>221</v>
      </c>
      <c r="B936" s="258" t="s">
        <v>38</v>
      </c>
      <c r="C936" s="258" t="s">
        <v>396</v>
      </c>
      <c r="D936" s="258">
        <v>20.14</v>
      </c>
      <c r="E936" s="258">
        <v>20.08</v>
      </c>
      <c r="F936" s="258">
        <v>20.11</v>
      </c>
      <c r="G936" s="258">
        <v>20.23</v>
      </c>
      <c r="H936" s="258">
        <v>20.39</v>
      </c>
      <c r="I936" s="258">
        <v>22.7</v>
      </c>
      <c r="J936" s="258">
        <v>23.15</v>
      </c>
      <c r="K936" s="258">
        <v>23.25</v>
      </c>
      <c r="L936" s="258">
        <v>23.27</v>
      </c>
      <c r="M936" s="258">
        <v>21.01</v>
      </c>
      <c r="N936" s="258">
        <v>20.59</v>
      </c>
      <c r="O936" s="258">
        <v>20.33</v>
      </c>
    </row>
    <row r="937" ht="14.25" customHeight="1">
      <c r="A937" s="258" t="s">
        <v>235</v>
      </c>
      <c r="B937" s="258" t="s">
        <v>38</v>
      </c>
      <c r="C937" s="258" t="s">
        <v>396</v>
      </c>
      <c r="D937" s="258">
        <v>19.93</v>
      </c>
      <c r="E937" s="258">
        <v>19.91</v>
      </c>
      <c r="F937" s="258">
        <v>20.0</v>
      </c>
      <c r="G937" s="258">
        <v>20.19</v>
      </c>
      <c r="H937" s="258">
        <v>20.41</v>
      </c>
      <c r="I937" s="258">
        <v>21.49</v>
      </c>
      <c r="J937" s="258">
        <v>21.76</v>
      </c>
      <c r="K937" s="258">
        <v>21.79</v>
      </c>
      <c r="L937" s="258">
        <v>21.75</v>
      </c>
      <c r="M937" s="258">
        <v>20.71</v>
      </c>
      <c r="N937" s="258">
        <v>20.39</v>
      </c>
      <c r="O937" s="258">
        <v>20.11</v>
      </c>
    </row>
    <row r="938" ht="14.25" customHeight="1">
      <c r="A938" s="258" t="s">
        <v>247</v>
      </c>
      <c r="B938" s="258" t="s">
        <v>38</v>
      </c>
      <c r="C938" s="258" t="s">
        <v>396</v>
      </c>
      <c r="D938" s="258">
        <v>20.36</v>
      </c>
      <c r="E938" s="258">
        <v>20.34</v>
      </c>
      <c r="F938" s="258">
        <v>20.38</v>
      </c>
      <c r="G938" s="258">
        <v>20.5</v>
      </c>
      <c r="H938" s="258">
        <v>20.63</v>
      </c>
      <c r="I938" s="258">
        <v>22.95</v>
      </c>
      <c r="J938" s="258">
        <v>23.34</v>
      </c>
      <c r="K938" s="258">
        <v>23.4</v>
      </c>
      <c r="L938" s="258">
        <v>23.39</v>
      </c>
      <c r="M938" s="258">
        <v>21.07</v>
      </c>
      <c r="N938" s="258">
        <v>20.7</v>
      </c>
      <c r="O938" s="258">
        <v>20.49</v>
      </c>
    </row>
    <row r="939" ht="14.25" customHeight="1">
      <c r="A939" s="258" t="s">
        <v>259</v>
      </c>
      <c r="B939" s="258" t="s">
        <v>38</v>
      </c>
      <c r="C939" s="258" t="s">
        <v>396</v>
      </c>
      <c r="D939" s="258">
        <v>19.22</v>
      </c>
      <c r="E939" s="258">
        <v>19.18</v>
      </c>
      <c r="F939" s="258">
        <v>19.34</v>
      </c>
      <c r="G939" s="258">
        <v>19.7</v>
      </c>
      <c r="H939" s="258">
        <v>20.09</v>
      </c>
      <c r="I939" s="258">
        <v>22.64</v>
      </c>
      <c r="J939" s="258">
        <v>23.16</v>
      </c>
      <c r="K939" s="258">
        <v>23.21</v>
      </c>
      <c r="L939" s="258">
        <v>23.13</v>
      </c>
      <c r="M939" s="258">
        <v>20.64</v>
      </c>
      <c r="N939" s="258">
        <v>20.04</v>
      </c>
      <c r="O939" s="258">
        <v>19.53</v>
      </c>
    </row>
    <row r="940" ht="14.25" customHeight="1">
      <c r="A940" s="259" t="s">
        <v>271</v>
      </c>
      <c r="B940" s="258" t="s">
        <v>38</v>
      </c>
      <c r="C940" s="258" t="s">
        <v>396</v>
      </c>
      <c r="D940" s="258">
        <v>20.39</v>
      </c>
      <c r="E940" s="258">
        <v>20.37</v>
      </c>
      <c r="F940" s="258">
        <v>20.41</v>
      </c>
      <c r="G940" s="258">
        <v>20.52</v>
      </c>
      <c r="H940" s="258">
        <v>20.64</v>
      </c>
      <c r="I940" s="258">
        <v>22.96</v>
      </c>
      <c r="J940" s="258">
        <v>23.34</v>
      </c>
      <c r="K940" s="258">
        <v>23.4</v>
      </c>
      <c r="L940" s="258">
        <v>23.4</v>
      </c>
      <c r="M940" s="258">
        <v>21.08</v>
      </c>
      <c r="N940" s="258">
        <v>20.72</v>
      </c>
      <c r="O940" s="258">
        <v>20.52</v>
      </c>
    </row>
    <row r="941" ht="14.25" customHeight="1">
      <c r="A941" s="258" t="s">
        <v>300</v>
      </c>
      <c r="B941" s="258" t="s">
        <v>38</v>
      </c>
      <c r="C941" s="258" t="s">
        <v>396</v>
      </c>
      <c r="D941" s="258">
        <v>20.54</v>
      </c>
      <c r="E941" s="258">
        <v>20.52</v>
      </c>
      <c r="F941" s="258">
        <v>20.55</v>
      </c>
      <c r="G941" s="258">
        <v>20.63</v>
      </c>
      <c r="H941" s="258">
        <v>20.72</v>
      </c>
      <c r="I941" s="258">
        <v>23.01</v>
      </c>
      <c r="J941" s="258">
        <v>23.37</v>
      </c>
      <c r="K941" s="258">
        <v>23.43</v>
      </c>
      <c r="L941" s="258">
        <v>23.44</v>
      </c>
      <c r="M941" s="258">
        <v>21.14</v>
      </c>
      <c r="N941" s="258">
        <v>20.8</v>
      </c>
      <c r="O941" s="258">
        <v>20.64</v>
      </c>
    </row>
    <row r="942" ht="14.25" customHeight="1">
      <c r="A942" s="258" t="s">
        <v>316</v>
      </c>
      <c r="B942" s="258" t="s">
        <v>38</v>
      </c>
      <c r="C942" s="258" t="s">
        <v>396</v>
      </c>
      <c r="D942" s="258">
        <v>19.82</v>
      </c>
      <c r="E942" s="258">
        <v>19.8</v>
      </c>
      <c r="F942" s="258">
        <v>19.9</v>
      </c>
      <c r="G942" s="258">
        <v>20.12</v>
      </c>
      <c r="H942" s="258">
        <v>20.36</v>
      </c>
      <c r="I942" s="258">
        <v>20.63</v>
      </c>
      <c r="J942" s="258">
        <v>20.78</v>
      </c>
      <c r="K942" s="258">
        <v>20.79</v>
      </c>
      <c r="L942" s="258">
        <v>20.73</v>
      </c>
      <c r="M942" s="258">
        <v>20.51</v>
      </c>
      <c r="N942" s="258">
        <v>20.29</v>
      </c>
      <c r="O942" s="258">
        <v>20.0</v>
      </c>
    </row>
    <row r="943" ht="14.25" customHeight="1">
      <c r="A943" s="258" t="s">
        <v>328</v>
      </c>
      <c r="B943" s="258" t="s">
        <v>38</v>
      </c>
      <c r="C943" s="258" t="s">
        <v>396</v>
      </c>
      <c r="D943" s="258">
        <v>19.27</v>
      </c>
      <c r="E943" s="258">
        <v>19.18</v>
      </c>
      <c r="F943" s="258">
        <v>19.29</v>
      </c>
      <c r="G943" s="258">
        <v>19.59</v>
      </c>
      <c r="H943" s="258">
        <v>19.96</v>
      </c>
      <c r="I943" s="258">
        <v>22.25</v>
      </c>
      <c r="J943" s="258">
        <v>22.94</v>
      </c>
      <c r="K943" s="258">
        <v>23.08</v>
      </c>
      <c r="L943" s="258">
        <v>23.06</v>
      </c>
      <c r="M943" s="258">
        <v>20.85</v>
      </c>
      <c r="N943" s="258">
        <v>20.16</v>
      </c>
      <c r="O943" s="258">
        <v>19.63</v>
      </c>
    </row>
    <row r="944" ht="14.25" customHeight="1">
      <c r="A944" s="259" t="s">
        <v>284</v>
      </c>
      <c r="B944" s="258" t="s">
        <v>38</v>
      </c>
      <c r="C944" s="258" t="s">
        <v>396</v>
      </c>
      <c r="D944" s="258">
        <v>20.22</v>
      </c>
      <c r="E944" s="258">
        <v>20.19</v>
      </c>
      <c r="F944" s="258">
        <v>20.25</v>
      </c>
      <c r="G944" s="258">
        <v>20.4</v>
      </c>
      <c r="H944" s="258">
        <v>20.56</v>
      </c>
      <c r="I944" s="258">
        <v>22.91</v>
      </c>
      <c r="J944" s="258">
        <v>23.31</v>
      </c>
      <c r="K944" s="258">
        <v>23.37</v>
      </c>
      <c r="L944" s="258">
        <v>23.36</v>
      </c>
      <c r="M944" s="258">
        <v>21.02</v>
      </c>
      <c r="N944" s="258">
        <v>20.62</v>
      </c>
      <c r="O944" s="258">
        <v>20.37</v>
      </c>
    </row>
    <row r="945" ht="14.25" customHeight="1">
      <c r="A945" s="258" t="s">
        <v>344</v>
      </c>
      <c r="B945" s="258" t="s">
        <v>38</v>
      </c>
      <c r="C945" s="258" t="s">
        <v>396</v>
      </c>
      <c r="D945" s="258">
        <v>12.61</v>
      </c>
      <c r="E945" s="258">
        <v>12.57</v>
      </c>
      <c r="F945" s="258">
        <v>12.58</v>
      </c>
      <c r="G945" s="258">
        <v>12.65</v>
      </c>
      <c r="H945" s="258">
        <v>14.73</v>
      </c>
      <c r="I945" s="258">
        <v>19.66</v>
      </c>
      <c r="J945" s="258">
        <v>22.3</v>
      </c>
      <c r="K945" s="258">
        <v>21.36</v>
      </c>
      <c r="L945" s="258">
        <v>18.32</v>
      </c>
      <c r="M945" s="258">
        <v>13.55</v>
      </c>
      <c r="N945" s="258">
        <v>12.97</v>
      </c>
      <c r="O945" s="258">
        <v>12.75</v>
      </c>
    </row>
    <row r="946" ht="14.25" customHeight="1">
      <c r="A946" s="8" t="s">
        <v>143</v>
      </c>
      <c r="B946" s="8" t="s">
        <v>40</v>
      </c>
      <c r="C946" s="8" t="s">
        <v>396</v>
      </c>
      <c r="D946" s="8">
        <v>19.77</v>
      </c>
      <c r="E946" s="8">
        <v>19.74</v>
      </c>
      <c r="F946" s="8">
        <v>19.84</v>
      </c>
      <c r="G946" s="8">
        <v>20.08</v>
      </c>
      <c r="H946" s="8">
        <v>20.34</v>
      </c>
      <c r="I946" s="8">
        <v>22.78</v>
      </c>
      <c r="J946" s="8">
        <v>23.24</v>
      </c>
      <c r="K946" s="8">
        <v>23.3</v>
      </c>
      <c r="L946" s="8">
        <v>23.25</v>
      </c>
      <c r="M946" s="8">
        <v>20.85</v>
      </c>
      <c r="N946" s="8">
        <v>20.35</v>
      </c>
      <c r="O946" s="8">
        <v>19.99</v>
      </c>
    </row>
    <row r="947" ht="14.25" customHeight="1">
      <c r="A947" s="8" t="s">
        <v>230</v>
      </c>
      <c r="B947" s="8" t="s">
        <v>40</v>
      </c>
      <c r="C947" s="8" t="s">
        <v>396</v>
      </c>
      <c r="D947" s="8">
        <v>20.14</v>
      </c>
      <c r="E947" s="8">
        <v>20.08</v>
      </c>
      <c r="F947" s="8">
        <v>20.11</v>
      </c>
      <c r="G947" s="8">
        <v>20.23</v>
      </c>
      <c r="H947" s="8">
        <v>20.39</v>
      </c>
      <c r="I947" s="8">
        <v>22.7</v>
      </c>
      <c r="J947" s="8">
        <v>23.15</v>
      </c>
      <c r="K947" s="8">
        <v>23.25</v>
      </c>
      <c r="L947" s="8">
        <v>23.27</v>
      </c>
      <c r="M947" s="8">
        <v>21.01</v>
      </c>
      <c r="N947" s="8">
        <v>20.59</v>
      </c>
      <c r="O947" s="8">
        <v>20.33</v>
      </c>
    </row>
    <row r="948" ht="14.25" customHeight="1">
      <c r="A948" s="8" t="s">
        <v>159</v>
      </c>
      <c r="B948" s="8" t="s">
        <v>40</v>
      </c>
      <c r="C948" s="8" t="s">
        <v>396</v>
      </c>
      <c r="D948" s="8"/>
      <c r="E948" s="8"/>
      <c r="F948" s="8"/>
      <c r="G948" s="8"/>
      <c r="H948" s="8"/>
      <c r="I948" s="8"/>
      <c r="J948" s="8"/>
      <c r="K948" s="8"/>
      <c r="L948" s="8"/>
      <c r="M948" s="8"/>
      <c r="N948" s="8"/>
      <c r="O948" s="8"/>
    </row>
    <row r="949" ht="14.25" customHeight="1">
      <c r="A949" s="8" t="s">
        <v>178</v>
      </c>
      <c r="B949" s="8" t="s">
        <v>40</v>
      </c>
      <c r="C949" s="8" t="s">
        <v>396</v>
      </c>
      <c r="D949" s="8">
        <v>20.54</v>
      </c>
      <c r="E949" s="8">
        <v>20.52</v>
      </c>
      <c r="F949" s="8">
        <v>20.55</v>
      </c>
      <c r="G949" s="8">
        <v>20.63</v>
      </c>
      <c r="H949" s="8">
        <v>20.72</v>
      </c>
      <c r="I949" s="8">
        <v>23.01</v>
      </c>
      <c r="J949" s="8">
        <v>23.37</v>
      </c>
      <c r="K949" s="8">
        <v>23.43</v>
      </c>
      <c r="L949" s="8">
        <v>23.44</v>
      </c>
      <c r="M949" s="8">
        <v>21.14</v>
      </c>
      <c r="N949" s="8">
        <v>20.8</v>
      </c>
      <c r="O949" s="8">
        <v>20.64</v>
      </c>
    </row>
    <row r="950" ht="14.25" customHeight="1">
      <c r="A950" s="8" t="s">
        <v>192</v>
      </c>
      <c r="B950" s="8" t="s">
        <v>40</v>
      </c>
      <c r="C950" s="8" t="s">
        <v>396</v>
      </c>
      <c r="D950" s="8"/>
      <c r="E950" s="8"/>
      <c r="F950" s="8"/>
      <c r="G950" s="8"/>
      <c r="H950" s="8"/>
      <c r="I950" s="8"/>
      <c r="J950" s="8"/>
      <c r="K950" s="8"/>
      <c r="L950" s="8"/>
      <c r="M950" s="8"/>
      <c r="N950" s="8"/>
      <c r="O950" s="8"/>
    </row>
    <row r="951" ht="14.25" customHeight="1">
      <c r="A951" s="8" t="s">
        <v>202</v>
      </c>
      <c r="B951" s="8" t="s">
        <v>40</v>
      </c>
      <c r="C951" s="8" t="s">
        <v>396</v>
      </c>
      <c r="D951" s="8">
        <v>20.21</v>
      </c>
      <c r="E951" s="8">
        <v>20.18</v>
      </c>
      <c r="F951" s="8">
        <v>20.24</v>
      </c>
      <c r="G951" s="8">
        <v>20.38</v>
      </c>
      <c r="H951" s="8">
        <v>20.54</v>
      </c>
      <c r="I951" s="8">
        <v>22.83</v>
      </c>
      <c r="J951" s="8">
        <v>23.27</v>
      </c>
      <c r="K951" s="8">
        <v>23.33</v>
      </c>
      <c r="L951" s="8">
        <v>23.33</v>
      </c>
      <c r="M951" s="8">
        <v>21.04</v>
      </c>
      <c r="N951" s="8">
        <v>20.61</v>
      </c>
      <c r="O951" s="8">
        <v>20.36</v>
      </c>
    </row>
    <row r="952" ht="14.25" customHeight="1">
      <c r="A952" s="8" t="s">
        <v>221</v>
      </c>
      <c r="B952" s="8" t="s">
        <v>40</v>
      </c>
      <c r="C952" s="8" t="s">
        <v>396</v>
      </c>
      <c r="D952" s="8">
        <v>20.14</v>
      </c>
      <c r="E952" s="8">
        <v>20.08</v>
      </c>
      <c r="F952" s="8">
        <v>20.11</v>
      </c>
      <c r="G952" s="8">
        <v>20.23</v>
      </c>
      <c r="H952" s="8">
        <v>20.39</v>
      </c>
      <c r="I952" s="8">
        <v>22.7</v>
      </c>
      <c r="J952" s="8">
        <v>23.15</v>
      </c>
      <c r="K952" s="8">
        <v>23.25</v>
      </c>
      <c r="L952" s="8">
        <v>23.27</v>
      </c>
      <c r="M952" s="8">
        <v>21.01</v>
      </c>
      <c r="N952" s="8">
        <v>20.59</v>
      </c>
      <c r="O952" s="8">
        <v>20.33</v>
      </c>
    </row>
    <row r="953" ht="14.25" customHeight="1">
      <c r="A953" s="8" t="s">
        <v>235</v>
      </c>
      <c r="B953" s="8" t="s">
        <v>40</v>
      </c>
      <c r="C953" s="8" t="s">
        <v>396</v>
      </c>
      <c r="D953" s="8">
        <v>19.93</v>
      </c>
      <c r="E953" s="8">
        <v>19.91</v>
      </c>
      <c r="F953" s="8">
        <v>20.0</v>
      </c>
      <c r="G953" s="8">
        <v>20.19</v>
      </c>
      <c r="H953" s="8">
        <v>20.41</v>
      </c>
      <c r="I953" s="8">
        <v>21.49</v>
      </c>
      <c r="J953" s="8">
        <v>21.76</v>
      </c>
      <c r="K953" s="8">
        <v>21.79</v>
      </c>
      <c r="L953" s="8">
        <v>21.75</v>
      </c>
      <c r="M953" s="8">
        <v>20.71</v>
      </c>
      <c r="N953" s="8">
        <v>20.39</v>
      </c>
      <c r="O953" s="8">
        <v>20.11</v>
      </c>
    </row>
    <row r="954" ht="14.25" customHeight="1">
      <c r="A954" s="8" t="s">
        <v>247</v>
      </c>
      <c r="B954" s="8" t="s">
        <v>40</v>
      </c>
      <c r="C954" s="8" t="s">
        <v>396</v>
      </c>
      <c r="D954" s="8">
        <v>20.36</v>
      </c>
      <c r="E954" s="8">
        <v>20.34</v>
      </c>
      <c r="F954" s="8">
        <v>20.38</v>
      </c>
      <c r="G954" s="8">
        <v>20.5</v>
      </c>
      <c r="H954" s="8">
        <v>20.63</v>
      </c>
      <c r="I954" s="8">
        <v>22.95</v>
      </c>
      <c r="J954" s="8">
        <v>23.34</v>
      </c>
      <c r="K954" s="8">
        <v>23.4</v>
      </c>
      <c r="L954" s="8">
        <v>23.39</v>
      </c>
      <c r="M954" s="8">
        <v>21.07</v>
      </c>
      <c r="N954" s="8">
        <v>20.7</v>
      </c>
      <c r="O954" s="8">
        <v>20.49</v>
      </c>
    </row>
    <row r="955" ht="14.25" customHeight="1">
      <c r="A955" s="8" t="s">
        <v>259</v>
      </c>
      <c r="B955" s="8" t="s">
        <v>40</v>
      </c>
      <c r="C955" s="8" t="s">
        <v>396</v>
      </c>
      <c r="D955" s="8">
        <v>19.22</v>
      </c>
      <c r="E955" s="8">
        <v>19.18</v>
      </c>
      <c r="F955" s="8">
        <v>19.34</v>
      </c>
      <c r="G955" s="8">
        <v>19.7</v>
      </c>
      <c r="H955" s="8">
        <v>20.09</v>
      </c>
      <c r="I955" s="8">
        <v>22.64</v>
      </c>
      <c r="J955" s="8">
        <v>23.16</v>
      </c>
      <c r="K955" s="8">
        <v>23.21</v>
      </c>
      <c r="L955" s="8">
        <v>23.13</v>
      </c>
      <c r="M955" s="8">
        <v>20.64</v>
      </c>
      <c r="N955" s="8">
        <v>20.04</v>
      </c>
      <c r="O955" s="8">
        <v>19.53</v>
      </c>
    </row>
    <row r="956" ht="14.25" customHeight="1">
      <c r="A956" s="93" t="s">
        <v>271</v>
      </c>
      <c r="B956" s="8" t="s">
        <v>40</v>
      </c>
      <c r="C956" s="8" t="s">
        <v>396</v>
      </c>
      <c r="D956" s="8">
        <v>20.39</v>
      </c>
      <c r="E956" s="8">
        <v>20.37</v>
      </c>
      <c r="F956" s="8">
        <v>20.41</v>
      </c>
      <c r="G956" s="8">
        <v>20.52</v>
      </c>
      <c r="H956" s="8">
        <v>20.64</v>
      </c>
      <c r="I956" s="8">
        <v>22.96</v>
      </c>
      <c r="J956" s="8">
        <v>23.34</v>
      </c>
      <c r="K956" s="8">
        <v>23.4</v>
      </c>
      <c r="L956" s="8">
        <v>23.4</v>
      </c>
      <c r="M956" s="8">
        <v>21.08</v>
      </c>
      <c r="N956" s="8">
        <v>20.72</v>
      </c>
      <c r="O956" s="8">
        <v>20.52</v>
      </c>
    </row>
    <row r="957" ht="14.25" customHeight="1">
      <c r="A957" s="8" t="s">
        <v>300</v>
      </c>
      <c r="B957" s="8" t="s">
        <v>40</v>
      </c>
      <c r="C957" s="8" t="s">
        <v>396</v>
      </c>
      <c r="D957" s="8">
        <v>20.54</v>
      </c>
      <c r="E957" s="8">
        <v>20.52</v>
      </c>
      <c r="F957" s="8">
        <v>20.55</v>
      </c>
      <c r="G957" s="8">
        <v>20.63</v>
      </c>
      <c r="H957" s="8">
        <v>20.72</v>
      </c>
      <c r="I957" s="8">
        <v>23.01</v>
      </c>
      <c r="J957" s="8">
        <v>23.37</v>
      </c>
      <c r="K957" s="8">
        <v>23.43</v>
      </c>
      <c r="L957" s="8">
        <v>23.44</v>
      </c>
      <c r="M957" s="8">
        <v>21.14</v>
      </c>
      <c r="N957" s="8">
        <v>20.8</v>
      </c>
      <c r="O957" s="8">
        <v>20.64</v>
      </c>
    </row>
    <row r="958" ht="14.25" customHeight="1">
      <c r="A958" s="8" t="s">
        <v>316</v>
      </c>
      <c r="B958" s="8" t="s">
        <v>40</v>
      </c>
      <c r="C958" s="8" t="s">
        <v>396</v>
      </c>
      <c r="D958" s="8">
        <v>19.82</v>
      </c>
      <c r="E958" s="8">
        <v>19.8</v>
      </c>
      <c r="F958" s="8">
        <v>19.9</v>
      </c>
      <c r="G958" s="8">
        <v>20.12</v>
      </c>
      <c r="H958" s="8">
        <v>20.36</v>
      </c>
      <c r="I958" s="8">
        <v>20.63</v>
      </c>
      <c r="J958" s="8">
        <v>20.78</v>
      </c>
      <c r="K958" s="8">
        <v>20.79</v>
      </c>
      <c r="L958" s="8">
        <v>20.73</v>
      </c>
      <c r="M958" s="8">
        <v>20.51</v>
      </c>
      <c r="N958" s="8">
        <v>20.29</v>
      </c>
      <c r="O958" s="8">
        <v>20.0</v>
      </c>
    </row>
    <row r="959" ht="14.25" customHeight="1">
      <c r="A959" s="8" t="s">
        <v>328</v>
      </c>
      <c r="B959" s="8" t="s">
        <v>40</v>
      </c>
      <c r="C959" s="8" t="s">
        <v>396</v>
      </c>
      <c r="D959" s="8">
        <v>19.27</v>
      </c>
      <c r="E959" s="8">
        <v>19.18</v>
      </c>
      <c r="F959" s="8">
        <v>19.29</v>
      </c>
      <c r="G959" s="8">
        <v>19.59</v>
      </c>
      <c r="H959" s="8">
        <v>19.96</v>
      </c>
      <c r="I959" s="8">
        <v>22.25</v>
      </c>
      <c r="J959" s="8">
        <v>22.94</v>
      </c>
      <c r="K959" s="8">
        <v>23.08</v>
      </c>
      <c r="L959" s="8">
        <v>23.06</v>
      </c>
      <c r="M959" s="8">
        <v>20.85</v>
      </c>
      <c r="N959" s="8">
        <v>20.16</v>
      </c>
      <c r="O959" s="8">
        <v>19.63</v>
      </c>
    </row>
    <row r="960" ht="14.25" customHeight="1">
      <c r="A960" s="93" t="s">
        <v>284</v>
      </c>
      <c r="B960" s="8" t="s">
        <v>40</v>
      </c>
      <c r="C960" s="8" t="s">
        <v>396</v>
      </c>
      <c r="D960" s="8">
        <v>20.22</v>
      </c>
      <c r="E960" s="8">
        <v>20.19</v>
      </c>
      <c r="F960" s="8">
        <v>20.25</v>
      </c>
      <c r="G960" s="8">
        <v>20.4</v>
      </c>
      <c r="H960" s="8">
        <v>20.56</v>
      </c>
      <c r="I960" s="8">
        <v>22.91</v>
      </c>
      <c r="J960" s="8">
        <v>23.31</v>
      </c>
      <c r="K960" s="8">
        <v>23.37</v>
      </c>
      <c r="L960" s="8">
        <v>23.36</v>
      </c>
      <c r="M960" s="8">
        <v>21.02</v>
      </c>
      <c r="N960" s="8">
        <v>20.62</v>
      </c>
      <c r="O960" s="8">
        <v>20.37</v>
      </c>
    </row>
    <row r="961" ht="14.25" customHeight="1">
      <c r="A961" s="8" t="s">
        <v>344</v>
      </c>
      <c r="B961" s="8" t="s">
        <v>40</v>
      </c>
      <c r="C961" s="8" t="s">
        <v>396</v>
      </c>
      <c r="D961" s="8">
        <v>12.61</v>
      </c>
      <c r="E961" s="8">
        <v>12.57</v>
      </c>
      <c r="F961" s="8">
        <v>12.58</v>
      </c>
      <c r="G961" s="8">
        <v>12.65</v>
      </c>
      <c r="H961" s="8">
        <v>14.73</v>
      </c>
      <c r="I961" s="8">
        <v>19.66</v>
      </c>
      <c r="J961" s="8">
        <v>22.3</v>
      </c>
      <c r="K961" s="8">
        <v>21.36</v>
      </c>
      <c r="L961" s="8">
        <v>18.32</v>
      </c>
      <c r="M961" s="8">
        <v>13.55</v>
      </c>
      <c r="N961" s="8">
        <v>12.97</v>
      </c>
      <c r="O961" s="8">
        <v>12.75</v>
      </c>
    </row>
    <row r="962" ht="14.25" customHeight="1">
      <c r="A962" s="260" t="s">
        <v>143</v>
      </c>
      <c r="B962" s="260" t="s">
        <v>42</v>
      </c>
      <c r="C962" s="260" t="s">
        <v>396</v>
      </c>
      <c r="D962" s="260">
        <v>20.34</v>
      </c>
      <c r="E962" s="260">
        <v>20.27</v>
      </c>
      <c r="F962" s="260">
        <v>20.28</v>
      </c>
      <c r="G962" s="260">
        <v>20.35</v>
      </c>
      <c r="H962" s="260">
        <v>20.46</v>
      </c>
      <c r="I962" s="260">
        <v>22.79</v>
      </c>
      <c r="J962" s="260">
        <v>23.2</v>
      </c>
      <c r="K962" s="260">
        <v>23.3</v>
      </c>
      <c r="L962" s="260">
        <v>23.33</v>
      </c>
      <c r="M962" s="260">
        <v>21.05</v>
      </c>
      <c r="N962" s="260">
        <v>20.69</v>
      </c>
      <c r="O962" s="260">
        <v>20.5</v>
      </c>
    </row>
    <row r="963" ht="14.25" customHeight="1">
      <c r="A963" s="260" t="s">
        <v>230</v>
      </c>
      <c r="B963" s="260" t="s">
        <v>42</v>
      </c>
      <c r="C963" s="260" t="s">
        <v>396</v>
      </c>
      <c r="D963" s="260">
        <v>20.25</v>
      </c>
      <c r="E963" s="260">
        <v>20.17</v>
      </c>
      <c r="F963" s="260">
        <v>20.19</v>
      </c>
      <c r="G963" s="260">
        <v>20.28</v>
      </c>
      <c r="H963" s="260">
        <v>20.41</v>
      </c>
      <c r="I963" s="260">
        <v>22.7</v>
      </c>
      <c r="J963" s="260">
        <v>23.15</v>
      </c>
      <c r="K963" s="260">
        <v>23.26</v>
      </c>
      <c r="L963" s="260">
        <v>23.29</v>
      </c>
      <c r="M963" s="260">
        <v>21.04</v>
      </c>
      <c r="N963" s="260">
        <v>20.65</v>
      </c>
      <c r="O963" s="260">
        <v>20.43</v>
      </c>
    </row>
    <row r="964" ht="14.25" customHeight="1">
      <c r="A964" s="260" t="s">
        <v>159</v>
      </c>
      <c r="B964" s="260" t="s">
        <v>42</v>
      </c>
      <c r="C964" s="260" t="s">
        <v>396</v>
      </c>
      <c r="D964" s="260"/>
      <c r="E964" s="260"/>
      <c r="F964" s="260"/>
      <c r="G964" s="260"/>
      <c r="H964" s="260"/>
      <c r="I964" s="260"/>
      <c r="J964" s="260"/>
      <c r="K964" s="260"/>
      <c r="L964" s="260"/>
      <c r="M964" s="260"/>
      <c r="N964" s="260"/>
      <c r="O964" s="260"/>
    </row>
    <row r="965" ht="14.25" customHeight="1">
      <c r="A965" s="260" t="s">
        <v>178</v>
      </c>
      <c r="B965" s="260" t="s">
        <v>42</v>
      </c>
      <c r="C965" s="260" t="s">
        <v>396</v>
      </c>
      <c r="D965" s="260">
        <v>20.54</v>
      </c>
      <c r="E965" s="260">
        <v>20.52</v>
      </c>
      <c r="F965" s="260">
        <v>20.55</v>
      </c>
      <c r="G965" s="260">
        <v>20.63</v>
      </c>
      <c r="H965" s="260">
        <v>20.72</v>
      </c>
      <c r="I965" s="260">
        <v>23.01</v>
      </c>
      <c r="J965" s="260">
        <v>23.37</v>
      </c>
      <c r="K965" s="260">
        <v>23.43</v>
      </c>
      <c r="L965" s="260">
        <v>23.44</v>
      </c>
      <c r="M965" s="260">
        <v>21.14</v>
      </c>
      <c r="N965" s="260">
        <v>20.8</v>
      </c>
      <c r="O965" s="260">
        <v>20.64</v>
      </c>
    </row>
    <row r="966" ht="14.25" customHeight="1">
      <c r="A966" s="260" t="s">
        <v>192</v>
      </c>
      <c r="B966" s="260" t="s">
        <v>42</v>
      </c>
      <c r="C966" s="260" t="s">
        <v>396</v>
      </c>
      <c r="D966" s="260"/>
      <c r="E966" s="260"/>
      <c r="F966" s="260"/>
      <c r="G966" s="260"/>
      <c r="H966" s="260"/>
      <c r="I966" s="260"/>
      <c r="J966" s="260"/>
      <c r="K966" s="260"/>
      <c r="L966" s="260"/>
      <c r="M966" s="260"/>
      <c r="N966" s="260"/>
      <c r="O966" s="260"/>
    </row>
    <row r="967" ht="14.25" customHeight="1">
      <c r="A967" s="260" t="s">
        <v>202</v>
      </c>
      <c r="B967" s="260" t="s">
        <v>42</v>
      </c>
      <c r="C967" s="260" t="s">
        <v>396</v>
      </c>
      <c r="D967" s="260">
        <v>20.49</v>
      </c>
      <c r="E967" s="260">
        <v>20.43</v>
      </c>
      <c r="F967" s="260">
        <v>20.44</v>
      </c>
      <c r="G967" s="260">
        <v>20.5</v>
      </c>
      <c r="H967" s="260">
        <v>20.59</v>
      </c>
      <c r="I967" s="260">
        <v>22.83</v>
      </c>
      <c r="J967" s="260">
        <v>23.24</v>
      </c>
      <c r="K967" s="260">
        <v>23.33</v>
      </c>
      <c r="L967" s="260">
        <v>23.36</v>
      </c>
      <c r="M967" s="260">
        <v>21.14</v>
      </c>
      <c r="N967" s="260">
        <v>20.78</v>
      </c>
      <c r="O967" s="260">
        <v>20.61</v>
      </c>
    </row>
    <row r="968" ht="14.25" customHeight="1">
      <c r="A968" s="260" t="s">
        <v>221</v>
      </c>
      <c r="B968" s="260" t="s">
        <v>42</v>
      </c>
      <c r="C968" s="260" t="s">
        <v>396</v>
      </c>
      <c r="D968" s="260">
        <v>20.25</v>
      </c>
      <c r="E968" s="260">
        <v>20.17</v>
      </c>
      <c r="F968" s="260">
        <v>20.19</v>
      </c>
      <c r="G968" s="260">
        <v>20.28</v>
      </c>
      <c r="H968" s="260">
        <v>20.41</v>
      </c>
      <c r="I968" s="260">
        <v>22.7</v>
      </c>
      <c r="J968" s="260">
        <v>23.15</v>
      </c>
      <c r="K968" s="260">
        <v>23.26</v>
      </c>
      <c r="L968" s="260">
        <v>23.29</v>
      </c>
      <c r="M968" s="260">
        <v>21.04</v>
      </c>
      <c r="N968" s="260">
        <v>20.65</v>
      </c>
      <c r="O968" s="260">
        <v>20.43</v>
      </c>
    </row>
    <row r="969" ht="14.25" customHeight="1">
      <c r="A969" s="260" t="s">
        <v>235</v>
      </c>
      <c r="B969" s="260" t="s">
        <v>42</v>
      </c>
      <c r="C969" s="260" t="s">
        <v>396</v>
      </c>
      <c r="D969" s="260">
        <v>20.31</v>
      </c>
      <c r="E969" s="260">
        <v>20.26</v>
      </c>
      <c r="F969" s="260">
        <v>20.28</v>
      </c>
      <c r="G969" s="260">
        <v>20.36</v>
      </c>
      <c r="H969" s="260">
        <v>20.48</v>
      </c>
      <c r="I969" s="260">
        <v>21.47</v>
      </c>
      <c r="J969" s="260">
        <v>21.71</v>
      </c>
      <c r="K969" s="260">
        <v>21.77</v>
      </c>
      <c r="L969" s="260">
        <v>21.78</v>
      </c>
      <c r="M969" s="260">
        <v>20.84</v>
      </c>
      <c r="N969" s="260">
        <v>20.62</v>
      </c>
      <c r="O969" s="260">
        <v>20.45</v>
      </c>
    </row>
    <row r="970" ht="14.25" customHeight="1">
      <c r="A970" s="260" t="s">
        <v>247</v>
      </c>
      <c r="B970" s="260" t="s">
        <v>42</v>
      </c>
      <c r="C970" s="260" t="s">
        <v>396</v>
      </c>
      <c r="D970" s="260">
        <v>20.65</v>
      </c>
      <c r="E970" s="260">
        <v>20.6</v>
      </c>
      <c r="F970" s="260">
        <v>20.6</v>
      </c>
      <c r="G970" s="260">
        <v>20.64</v>
      </c>
      <c r="H970" s="260">
        <v>20.69</v>
      </c>
      <c r="I970" s="260">
        <v>22.96</v>
      </c>
      <c r="J970" s="260">
        <v>23.32</v>
      </c>
      <c r="K970" s="260">
        <v>23.4</v>
      </c>
      <c r="L970" s="260">
        <v>23.43</v>
      </c>
      <c r="M970" s="260">
        <v>21.17</v>
      </c>
      <c r="N970" s="260">
        <v>20.87</v>
      </c>
      <c r="O970" s="260">
        <v>20.74</v>
      </c>
    </row>
    <row r="971" ht="14.25" customHeight="1">
      <c r="A971" s="260" t="s">
        <v>259</v>
      </c>
      <c r="B971" s="260" t="s">
        <v>42</v>
      </c>
      <c r="C971" s="260" t="s">
        <v>396</v>
      </c>
      <c r="D971" s="260">
        <v>20.07</v>
      </c>
      <c r="E971" s="260">
        <v>19.98</v>
      </c>
      <c r="F971" s="260">
        <v>19.99</v>
      </c>
      <c r="G971" s="260">
        <v>20.11</v>
      </c>
      <c r="H971" s="260">
        <v>20.26</v>
      </c>
      <c r="I971" s="260">
        <v>22.65</v>
      </c>
      <c r="J971" s="260">
        <v>23.1</v>
      </c>
      <c r="K971" s="260">
        <v>23.22</v>
      </c>
      <c r="L971" s="260">
        <v>23.25</v>
      </c>
      <c r="M971" s="260">
        <v>20.94</v>
      </c>
      <c r="N971" s="260">
        <v>20.55</v>
      </c>
      <c r="O971" s="260">
        <v>20.28</v>
      </c>
    </row>
    <row r="972" ht="14.25" customHeight="1">
      <c r="A972" s="261" t="s">
        <v>271</v>
      </c>
      <c r="B972" s="260" t="s">
        <v>42</v>
      </c>
      <c r="C972" s="260" t="s">
        <v>396</v>
      </c>
      <c r="D972" s="260">
        <v>20.66</v>
      </c>
      <c r="E972" s="260">
        <v>20.62</v>
      </c>
      <c r="F972" s="260">
        <v>20.62</v>
      </c>
      <c r="G972" s="260">
        <v>20.65</v>
      </c>
      <c r="H972" s="260">
        <v>20.7</v>
      </c>
      <c r="I972" s="260">
        <v>22.97</v>
      </c>
      <c r="J972" s="260">
        <v>23.33</v>
      </c>
      <c r="K972" s="260">
        <v>23.41</v>
      </c>
      <c r="L972" s="260">
        <v>23.44</v>
      </c>
      <c r="M972" s="260">
        <v>21.17</v>
      </c>
      <c r="N972" s="260">
        <v>20.88</v>
      </c>
      <c r="O972" s="260">
        <v>20.75</v>
      </c>
    </row>
    <row r="973" ht="14.25" customHeight="1">
      <c r="A973" s="260" t="s">
        <v>300</v>
      </c>
      <c r="B973" s="260" t="s">
        <v>42</v>
      </c>
      <c r="C973" s="260" t="s">
        <v>396</v>
      </c>
      <c r="D973" s="260">
        <v>20.74</v>
      </c>
      <c r="E973" s="260">
        <v>20.71</v>
      </c>
      <c r="F973" s="260">
        <v>20.7</v>
      </c>
      <c r="G973" s="260">
        <v>20.72</v>
      </c>
      <c r="H973" s="260">
        <v>20.76</v>
      </c>
      <c r="I973" s="260">
        <v>23.01</v>
      </c>
      <c r="J973" s="260">
        <v>23.36</v>
      </c>
      <c r="K973" s="260">
        <v>23.43</v>
      </c>
      <c r="L973" s="260">
        <v>23.47</v>
      </c>
      <c r="M973" s="260">
        <v>21.21</v>
      </c>
      <c r="N973" s="260">
        <v>20.92</v>
      </c>
      <c r="O973" s="260">
        <v>20.82</v>
      </c>
    </row>
    <row r="974" ht="14.25" customHeight="1">
      <c r="A974" s="260" t="s">
        <v>316</v>
      </c>
      <c r="B974" s="260" t="s">
        <v>42</v>
      </c>
      <c r="C974" s="260" t="s">
        <v>396</v>
      </c>
      <c r="D974" s="260">
        <v>20.23</v>
      </c>
      <c r="E974" s="260">
        <v>20.17</v>
      </c>
      <c r="F974" s="260">
        <v>20.2</v>
      </c>
      <c r="G974" s="260">
        <v>20.3</v>
      </c>
      <c r="H974" s="260">
        <v>20.43</v>
      </c>
      <c r="I974" s="260">
        <v>20.59</v>
      </c>
      <c r="J974" s="260">
        <v>20.71</v>
      </c>
      <c r="K974" s="260">
        <v>20.75</v>
      </c>
      <c r="L974" s="260">
        <v>20.75</v>
      </c>
      <c r="M974" s="260">
        <v>20.65</v>
      </c>
      <c r="N974" s="260">
        <v>20.54</v>
      </c>
      <c r="O974" s="260">
        <v>20.37</v>
      </c>
    </row>
    <row r="975" ht="14.25" customHeight="1">
      <c r="A975" s="260" t="s">
        <v>328</v>
      </c>
      <c r="B975" s="260" t="s">
        <v>42</v>
      </c>
      <c r="C975" s="260" t="s">
        <v>396</v>
      </c>
      <c r="D975" s="260">
        <v>19.91</v>
      </c>
      <c r="E975" s="260">
        <v>19.78</v>
      </c>
      <c r="F975" s="260">
        <v>19.78</v>
      </c>
      <c r="G975" s="260">
        <v>19.91</v>
      </c>
      <c r="H975" s="260">
        <v>20.1</v>
      </c>
      <c r="I975" s="260">
        <v>22.25</v>
      </c>
      <c r="J975" s="260">
        <v>22.88</v>
      </c>
      <c r="K975" s="260">
        <v>23.07</v>
      </c>
      <c r="L975" s="260">
        <v>23.13</v>
      </c>
      <c r="M975" s="260">
        <v>21.08</v>
      </c>
      <c r="N975" s="260">
        <v>20.53</v>
      </c>
      <c r="O975" s="260">
        <v>20.19</v>
      </c>
    </row>
    <row r="976" ht="14.25" customHeight="1">
      <c r="A976" s="261" t="s">
        <v>284</v>
      </c>
      <c r="B976" s="260" t="s">
        <v>42</v>
      </c>
      <c r="C976" s="260" t="s">
        <v>396</v>
      </c>
      <c r="D976" s="260">
        <v>20.57</v>
      </c>
      <c r="E976" s="260">
        <v>20.52</v>
      </c>
      <c r="F976" s="260">
        <v>20.52</v>
      </c>
      <c r="G976" s="260">
        <v>20.57</v>
      </c>
      <c r="H976" s="260">
        <v>20.63</v>
      </c>
      <c r="I976" s="260">
        <v>22.92</v>
      </c>
      <c r="J976" s="260">
        <v>23.29</v>
      </c>
      <c r="K976" s="260">
        <v>23.38</v>
      </c>
      <c r="L976" s="260">
        <v>23.41</v>
      </c>
      <c r="M976" s="260">
        <v>21.14</v>
      </c>
      <c r="N976" s="260">
        <v>20.82</v>
      </c>
      <c r="O976" s="260">
        <v>20.68</v>
      </c>
    </row>
    <row r="977" ht="14.25" customHeight="1">
      <c r="A977" s="260" t="s">
        <v>344</v>
      </c>
      <c r="B977" s="260" t="s">
        <v>42</v>
      </c>
      <c r="C977" s="260" t="s">
        <v>396</v>
      </c>
      <c r="D977" s="260">
        <v>12.61</v>
      </c>
      <c r="E977" s="260">
        <v>12.57</v>
      </c>
      <c r="F977" s="260">
        <v>12.58</v>
      </c>
      <c r="G977" s="260">
        <v>12.65</v>
      </c>
      <c r="H977" s="260">
        <v>14.73</v>
      </c>
      <c r="I977" s="260">
        <v>19.66</v>
      </c>
      <c r="J977" s="260">
        <v>22.3</v>
      </c>
      <c r="K977" s="260">
        <v>21.36</v>
      </c>
      <c r="L977" s="260">
        <v>18.32</v>
      </c>
      <c r="M977" s="260">
        <v>13.55</v>
      </c>
      <c r="N977" s="260">
        <v>12.97</v>
      </c>
      <c r="O977" s="260">
        <v>12.75</v>
      </c>
    </row>
    <row r="978" ht="14.25" customHeight="1">
      <c r="A978" s="8" t="s">
        <v>143</v>
      </c>
      <c r="B978" s="8" t="s">
        <v>32</v>
      </c>
      <c r="C978" s="8" t="s">
        <v>396</v>
      </c>
      <c r="D978" s="8">
        <v>19.527</v>
      </c>
      <c r="E978" s="8">
        <v>19.502</v>
      </c>
      <c r="F978" s="8">
        <v>19.536</v>
      </c>
      <c r="G978" s="8">
        <v>19.598</v>
      </c>
      <c r="H978" s="8">
        <v>20.002</v>
      </c>
      <c r="I978" s="8">
        <v>21.64</v>
      </c>
      <c r="J978" s="8">
        <v>22.225</v>
      </c>
      <c r="K978" s="8">
        <v>22.375</v>
      </c>
      <c r="L978" s="8">
        <v>21.449</v>
      </c>
      <c r="M978" s="8">
        <v>20.121</v>
      </c>
      <c r="N978" s="8">
        <v>19.802</v>
      </c>
      <c r="O978" s="8">
        <v>19.633</v>
      </c>
    </row>
    <row r="979" ht="14.25" customHeight="1">
      <c r="A979" s="8" t="s">
        <v>159</v>
      </c>
      <c r="B979" s="8" t="s">
        <v>32</v>
      </c>
      <c r="C979" s="8" t="s">
        <v>396</v>
      </c>
      <c r="D979" s="8">
        <v>19.527</v>
      </c>
      <c r="E979" s="8">
        <v>19.502</v>
      </c>
      <c r="F979" s="8">
        <v>19.536</v>
      </c>
      <c r="G979" s="8">
        <v>19.598</v>
      </c>
      <c r="H979" s="8">
        <v>20.002</v>
      </c>
      <c r="I979" s="8">
        <v>21.64</v>
      </c>
      <c r="J979" s="8">
        <v>22.225</v>
      </c>
      <c r="K979" s="8">
        <v>22.375</v>
      </c>
      <c r="L979" s="8">
        <v>21.449</v>
      </c>
      <c r="M979" s="8">
        <v>20.121</v>
      </c>
      <c r="N979" s="8">
        <v>19.802</v>
      </c>
      <c r="O979" s="8">
        <v>19.633</v>
      </c>
    </row>
    <row r="980" ht="14.25" customHeight="1">
      <c r="A980" s="8" t="s">
        <v>178</v>
      </c>
      <c r="B980" s="8" t="s">
        <v>32</v>
      </c>
      <c r="C980" s="8" t="s">
        <v>396</v>
      </c>
      <c r="D980" s="8">
        <v>19.527</v>
      </c>
      <c r="E980" s="8">
        <v>19.502</v>
      </c>
      <c r="F980" s="8">
        <v>19.536</v>
      </c>
      <c r="G980" s="8">
        <v>19.598</v>
      </c>
      <c r="H980" s="8">
        <v>20.002</v>
      </c>
      <c r="I980" s="8">
        <v>21.64</v>
      </c>
      <c r="J980" s="8">
        <v>22.225</v>
      </c>
      <c r="K980" s="8">
        <v>22.375</v>
      </c>
      <c r="L980" s="8">
        <v>21.449</v>
      </c>
      <c r="M980" s="8">
        <v>20.121</v>
      </c>
      <c r="N980" s="8">
        <v>19.802</v>
      </c>
      <c r="O980" s="8">
        <v>19.633</v>
      </c>
    </row>
    <row r="981" ht="14.25" customHeight="1">
      <c r="A981" s="8" t="s">
        <v>192</v>
      </c>
      <c r="B981" s="8" t="s">
        <v>32</v>
      </c>
      <c r="C981" s="8" t="s">
        <v>396</v>
      </c>
      <c r="D981" s="8">
        <v>19.527</v>
      </c>
      <c r="E981" s="8">
        <v>19.502</v>
      </c>
      <c r="F981" s="8">
        <v>19.536</v>
      </c>
      <c r="G981" s="8">
        <v>19.598</v>
      </c>
      <c r="H981" s="8">
        <v>20.002</v>
      </c>
      <c r="I981" s="8">
        <v>21.64</v>
      </c>
      <c r="J981" s="8">
        <v>22.225</v>
      </c>
      <c r="K981" s="8">
        <v>22.375</v>
      </c>
      <c r="L981" s="8">
        <v>21.449</v>
      </c>
      <c r="M981" s="8">
        <v>20.121</v>
      </c>
      <c r="N981" s="8">
        <v>19.802</v>
      </c>
      <c r="O981" s="8">
        <v>19.633</v>
      </c>
    </row>
    <row r="982" ht="14.25" customHeight="1">
      <c r="A982" s="8" t="s">
        <v>202</v>
      </c>
      <c r="B982" s="8" t="s">
        <v>32</v>
      </c>
      <c r="C982" s="8" t="s">
        <v>396</v>
      </c>
      <c r="D982" s="8">
        <v>19.527</v>
      </c>
      <c r="E982" s="8">
        <v>19.502</v>
      </c>
      <c r="F982" s="8">
        <v>19.536</v>
      </c>
      <c r="G982" s="8">
        <v>19.598</v>
      </c>
      <c r="H982" s="8">
        <v>20.002</v>
      </c>
      <c r="I982" s="8">
        <v>21.64</v>
      </c>
      <c r="J982" s="8">
        <v>22.225</v>
      </c>
      <c r="K982" s="8">
        <v>22.375</v>
      </c>
      <c r="L982" s="8">
        <v>21.449</v>
      </c>
      <c r="M982" s="8">
        <v>20.121</v>
      </c>
      <c r="N982" s="8">
        <v>19.802</v>
      </c>
      <c r="O982" s="8">
        <v>19.633</v>
      </c>
    </row>
    <row r="983" ht="14.25" customHeight="1">
      <c r="A983" s="8" t="s">
        <v>221</v>
      </c>
      <c r="B983" s="8" t="s">
        <v>32</v>
      </c>
      <c r="C983" s="8" t="s">
        <v>396</v>
      </c>
      <c r="D983" s="8">
        <v>19.527</v>
      </c>
      <c r="E983" s="8">
        <v>19.502</v>
      </c>
      <c r="F983" s="8">
        <v>19.536</v>
      </c>
      <c r="G983" s="8">
        <v>19.598</v>
      </c>
      <c r="H983" s="8">
        <v>20.002</v>
      </c>
      <c r="I983" s="8">
        <v>21.64</v>
      </c>
      <c r="J983" s="8">
        <v>22.225</v>
      </c>
      <c r="K983" s="8">
        <v>22.375</v>
      </c>
      <c r="L983" s="8">
        <v>21.449</v>
      </c>
      <c r="M983" s="8">
        <v>20.121</v>
      </c>
      <c r="N983" s="8">
        <v>19.802</v>
      </c>
      <c r="O983" s="8">
        <v>19.633</v>
      </c>
    </row>
    <row r="984" ht="14.25" customHeight="1">
      <c r="A984" s="8" t="s">
        <v>235</v>
      </c>
      <c r="B984" s="8" t="s">
        <v>32</v>
      </c>
      <c r="C984" s="8" t="s">
        <v>396</v>
      </c>
      <c r="D984" s="8">
        <v>19.527</v>
      </c>
      <c r="E984" s="8">
        <v>19.502</v>
      </c>
      <c r="F984" s="8">
        <v>19.536</v>
      </c>
      <c r="G984" s="8">
        <v>19.598</v>
      </c>
      <c r="H984" s="8">
        <v>20.002</v>
      </c>
      <c r="I984" s="8">
        <v>21.64</v>
      </c>
      <c r="J984" s="8">
        <v>22.225</v>
      </c>
      <c r="K984" s="8">
        <v>22.375</v>
      </c>
      <c r="L984" s="8">
        <v>21.449</v>
      </c>
      <c r="M984" s="8">
        <v>20.121</v>
      </c>
      <c r="N984" s="8">
        <v>19.802</v>
      </c>
      <c r="O984" s="8">
        <v>19.633</v>
      </c>
    </row>
    <row r="985" ht="14.25" customHeight="1">
      <c r="A985" s="8" t="s">
        <v>247</v>
      </c>
      <c r="B985" s="8" t="s">
        <v>32</v>
      </c>
      <c r="C985" s="8" t="s">
        <v>396</v>
      </c>
      <c r="D985" s="8">
        <v>19.527</v>
      </c>
      <c r="E985" s="8">
        <v>19.502</v>
      </c>
      <c r="F985" s="8">
        <v>19.536</v>
      </c>
      <c r="G985" s="8">
        <v>19.598</v>
      </c>
      <c r="H985" s="8">
        <v>20.002</v>
      </c>
      <c r="I985" s="8">
        <v>21.64</v>
      </c>
      <c r="J985" s="8">
        <v>22.225</v>
      </c>
      <c r="K985" s="8">
        <v>22.375</v>
      </c>
      <c r="L985" s="8">
        <v>21.449</v>
      </c>
      <c r="M985" s="8">
        <v>20.121</v>
      </c>
      <c r="N985" s="8">
        <v>19.802</v>
      </c>
      <c r="O985" s="8">
        <v>19.633</v>
      </c>
    </row>
    <row r="986" ht="14.25" customHeight="1">
      <c r="A986" s="8" t="s">
        <v>259</v>
      </c>
      <c r="B986" s="8" t="s">
        <v>32</v>
      </c>
      <c r="C986" s="8" t="s">
        <v>396</v>
      </c>
      <c r="D986" s="8">
        <v>19.527</v>
      </c>
      <c r="E986" s="8">
        <v>19.502</v>
      </c>
      <c r="F986" s="8">
        <v>19.536</v>
      </c>
      <c r="G986" s="8">
        <v>19.598</v>
      </c>
      <c r="H986" s="8">
        <v>20.002</v>
      </c>
      <c r="I986" s="8">
        <v>21.64</v>
      </c>
      <c r="J986" s="8">
        <v>22.225</v>
      </c>
      <c r="K986" s="8">
        <v>22.375</v>
      </c>
      <c r="L986" s="8">
        <v>21.449</v>
      </c>
      <c r="M986" s="8">
        <v>20.121</v>
      </c>
      <c r="N986" s="8">
        <v>19.802</v>
      </c>
      <c r="O986" s="8">
        <v>19.633</v>
      </c>
    </row>
    <row r="987" ht="14.25" customHeight="1">
      <c r="A987" s="93" t="s">
        <v>271</v>
      </c>
      <c r="B987" s="8" t="s">
        <v>32</v>
      </c>
      <c r="C987" s="8" t="s">
        <v>396</v>
      </c>
      <c r="D987" s="8">
        <v>19.527</v>
      </c>
      <c r="E987" s="8">
        <v>19.502</v>
      </c>
      <c r="F987" s="8">
        <v>19.536</v>
      </c>
      <c r="G987" s="8">
        <v>19.598</v>
      </c>
      <c r="H987" s="8">
        <v>20.002</v>
      </c>
      <c r="I987" s="8">
        <v>21.64</v>
      </c>
      <c r="J987" s="8">
        <v>22.225</v>
      </c>
      <c r="K987" s="8">
        <v>22.375</v>
      </c>
      <c r="L987" s="8">
        <v>21.449</v>
      </c>
      <c r="M987" s="8">
        <v>20.121</v>
      </c>
      <c r="N987" s="8">
        <v>19.802</v>
      </c>
      <c r="O987" s="8">
        <v>19.633</v>
      </c>
    </row>
    <row r="988" ht="14.25" customHeight="1">
      <c r="A988" s="8" t="s">
        <v>300</v>
      </c>
      <c r="B988" s="8" t="s">
        <v>32</v>
      </c>
      <c r="C988" s="8" t="s">
        <v>396</v>
      </c>
      <c r="D988" s="8">
        <v>19.527</v>
      </c>
      <c r="E988" s="8">
        <v>19.502</v>
      </c>
      <c r="F988" s="8">
        <v>19.536</v>
      </c>
      <c r="G988" s="8">
        <v>19.598</v>
      </c>
      <c r="H988" s="8">
        <v>20.002</v>
      </c>
      <c r="I988" s="8">
        <v>21.64</v>
      </c>
      <c r="J988" s="8">
        <v>22.225</v>
      </c>
      <c r="K988" s="8">
        <v>22.375</v>
      </c>
      <c r="L988" s="8">
        <v>21.449</v>
      </c>
      <c r="M988" s="8">
        <v>20.121</v>
      </c>
      <c r="N988" s="8">
        <v>19.802</v>
      </c>
      <c r="O988" s="8">
        <v>19.633</v>
      </c>
    </row>
    <row r="989" ht="14.25" customHeight="1">
      <c r="A989" s="8" t="s">
        <v>316</v>
      </c>
      <c r="B989" s="8" t="s">
        <v>32</v>
      </c>
      <c r="C989" s="8" t="s">
        <v>396</v>
      </c>
      <c r="D989" s="8">
        <v>19.527</v>
      </c>
      <c r="E989" s="8">
        <v>19.502</v>
      </c>
      <c r="F989" s="8">
        <v>19.536</v>
      </c>
      <c r="G989" s="8">
        <v>19.598</v>
      </c>
      <c r="H989" s="8">
        <v>20.002</v>
      </c>
      <c r="I989" s="8">
        <v>21.64</v>
      </c>
      <c r="J989" s="8">
        <v>22.225</v>
      </c>
      <c r="K989" s="8">
        <v>22.375</v>
      </c>
      <c r="L989" s="8">
        <v>21.449</v>
      </c>
      <c r="M989" s="8">
        <v>20.121</v>
      </c>
      <c r="N989" s="8">
        <v>19.802</v>
      </c>
      <c r="O989" s="8">
        <v>19.633</v>
      </c>
    </row>
    <row r="990" ht="14.25" customHeight="1">
      <c r="A990" s="8" t="s">
        <v>328</v>
      </c>
      <c r="B990" s="8" t="s">
        <v>32</v>
      </c>
      <c r="C990" s="8" t="s">
        <v>396</v>
      </c>
      <c r="D990" s="8">
        <v>19.527</v>
      </c>
      <c r="E990" s="8">
        <v>19.502</v>
      </c>
      <c r="F990" s="8">
        <v>19.536</v>
      </c>
      <c r="G990" s="8">
        <v>19.598</v>
      </c>
      <c r="H990" s="8">
        <v>20.002</v>
      </c>
      <c r="I990" s="8">
        <v>21.64</v>
      </c>
      <c r="J990" s="8">
        <v>22.225</v>
      </c>
      <c r="K990" s="8">
        <v>22.375</v>
      </c>
      <c r="L990" s="8">
        <v>21.449</v>
      </c>
      <c r="M990" s="8">
        <v>20.121</v>
      </c>
      <c r="N990" s="8">
        <v>19.802</v>
      </c>
      <c r="O990" s="8">
        <v>19.633</v>
      </c>
    </row>
    <row r="991" ht="14.25" customHeight="1">
      <c r="A991" s="93" t="s">
        <v>284</v>
      </c>
      <c r="B991" s="8" t="s">
        <v>32</v>
      </c>
      <c r="C991" s="8" t="s">
        <v>396</v>
      </c>
      <c r="D991" s="8">
        <v>19.527</v>
      </c>
      <c r="E991" s="8">
        <v>19.502</v>
      </c>
      <c r="F991" s="8">
        <v>19.536</v>
      </c>
      <c r="G991" s="8">
        <v>19.598</v>
      </c>
      <c r="H991" s="8">
        <v>20.002</v>
      </c>
      <c r="I991" s="8">
        <v>21.64</v>
      </c>
      <c r="J991" s="8">
        <v>22.225</v>
      </c>
      <c r="K991" s="8">
        <v>22.375</v>
      </c>
      <c r="L991" s="8">
        <v>21.449</v>
      </c>
      <c r="M991" s="8">
        <v>20.121</v>
      </c>
      <c r="N991" s="8">
        <v>19.802</v>
      </c>
      <c r="O991" s="8">
        <v>19.633</v>
      </c>
    </row>
    <row r="992" ht="14.25" customHeight="1">
      <c r="A992" s="8" t="s">
        <v>344</v>
      </c>
      <c r="B992" s="8" t="s">
        <v>32</v>
      </c>
      <c r="C992" s="8" t="s">
        <v>396</v>
      </c>
      <c r="D992" s="8">
        <v>10.34</v>
      </c>
      <c r="E992" s="8">
        <v>10.19</v>
      </c>
      <c r="F992" s="8">
        <v>11.31</v>
      </c>
      <c r="G992" s="8">
        <v>13.07</v>
      </c>
      <c r="H992" s="8">
        <v>16.39</v>
      </c>
      <c r="I992" s="8">
        <v>19.3</v>
      </c>
      <c r="J992" s="8">
        <v>22.1</v>
      </c>
      <c r="K992" s="8">
        <v>24.2</v>
      </c>
      <c r="L992" s="8">
        <v>21.69</v>
      </c>
      <c r="M992" s="8">
        <v>17.32</v>
      </c>
      <c r="N992" s="8">
        <v>14.23</v>
      </c>
      <c r="O992" s="8">
        <v>11.34</v>
      </c>
    </row>
    <row r="993" ht="14.25" customHeight="1">
      <c r="A993" s="7" t="s">
        <v>143</v>
      </c>
      <c r="B993" s="7" t="s">
        <v>30</v>
      </c>
      <c r="C993" s="7" t="s">
        <v>396</v>
      </c>
      <c r="D993" s="7">
        <v>19.527</v>
      </c>
      <c r="E993" s="7">
        <v>19.502</v>
      </c>
      <c r="F993" s="7">
        <v>19.536</v>
      </c>
      <c r="G993" s="7">
        <v>19.598</v>
      </c>
      <c r="H993" s="7">
        <v>20.002</v>
      </c>
      <c r="I993" s="7">
        <v>21.64</v>
      </c>
      <c r="J993" s="7">
        <v>22.225</v>
      </c>
      <c r="K993" s="7">
        <v>22.375</v>
      </c>
      <c r="L993" s="7">
        <v>21.449</v>
      </c>
      <c r="M993" s="7">
        <v>20.121</v>
      </c>
      <c r="N993" s="7">
        <v>19.802</v>
      </c>
      <c r="O993" s="7">
        <v>19.633</v>
      </c>
    </row>
    <row r="994" ht="14.25" customHeight="1">
      <c r="A994" s="7" t="s">
        <v>159</v>
      </c>
      <c r="B994" s="7" t="s">
        <v>30</v>
      </c>
      <c r="C994" s="7" t="s">
        <v>396</v>
      </c>
      <c r="D994" s="7">
        <v>19.527</v>
      </c>
      <c r="E994" s="7">
        <v>19.502</v>
      </c>
      <c r="F994" s="7">
        <v>19.536</v>
      </c>
      <c r="G994" s="7">
        <v>19.598</v>
      </c>
      <c r="H994" s="7">
        <v>20.002</v>
      </c>
      <c r="I994" s="7">
        <v>21.64</v>
      </c>
      <c r="J994" s="7">
        <v>22.225</v>
      </c>
      <c r="K994" s="7">
        <v>22.375</v>
      </c>
      <c r="L994" s="7">
        <v>21.449</v>
      </c>
      <c r="M994" s="7">
        <v>20.121</v>
      </c>
      <c r="N994" s="7">
        <v>19.802</v>
      </c>
      <c r="O994" s="7">
        <v>19.633</v>
      </c>
    </row>
    <row r="995" ht="14.25" customHeight="1">
      <c r="A995" s="7" t="s">
        <v>178</v>
      </c>
      <c r="B995" s="7" t="s">
        <v>30</v>
      </c>
      <c r="C995" s="7" t="s">
        <v>396</v>
      </c>
      <c r="D995" s="7">
        <v>19.527</v>
      </c>
      <c r="E995" s="7">
        <v>19.502</v>
      </c>
      <c r="F995" s="7">
        <v>19.536</v>
      </c>
      <c r="G995" s="7">
        <v>19.598</v>
      </c>
      <c r="H995" s="7">
        <v>20.002</v>
      </c>
      <c r="I995" s="7">
        <v>21.64</v>
      </c>
      <c r="J995" s="7">
        <v>22.225</v>
      </c>
      <c r="K995" s="7">
        <v>22.375</v>
      </c>
      <c r="L995" s="7">
        <v>21.449</v>
      </c>
      <c r="M995" s="7">
        <v>20.121</v>
      </c>
      <c r="N995" s="7">
        <v>19.802</v>
      </c>
      <c r="O995" s="7">
        <v>19.633</v>
      </c>
    </row>
    <row r="996" ht="14.25" customHeight="1">
      <c r="A996" s="7" t="s">
        <v>192</v>
      </c>
      <c r="B996" s="7" t="s">
        <v>30</v>
      </c>
      <c r="C996" s="7" t="s">
        <v>396</v>
      </c>
      <c r="D996" s="7">
        <v>19.527</v>
      </c>
      <c r="E996" s="7">
        <v>19.502</v>
      </c>
      <c r="F996" s="7">
        <v>19.536</v>
      </c>
      <c r="G996" s="7">
        <v>19.598</v>
      </c>
      <c r="H996" s="7">
        <v>20.002</v>
      </c>
      <c r="I996" s="7">
        <v>21.64</v>
      </c>
      <c r="J996" s="7">
        <v>22.225</v>
      </c>
      <c r="K996" s="7">
        <v>22.375</v>
      </c>
      <c r="L996" s="7">
        <v>21.449</v>
      </c>
      <c r="M996" s="7">
        <v>20.121</v>
      </c>
      <c r="N996" s="7">
        <v>19.802</v>
      </c>
      <c r="O996" s="7">
        <v>19.633</v>
      </c>
    </row>
    <row r="997" ht="14.25" customHeight="1">
      <c r="A997" s="7" t="s">
        <v>202</v>
      </c>
      <c r="B997" s="7" t="s">
        <v>30</v>
      </c>
      <c r="C997" s="7" t="s">
        <v>396</v>
      </c>
      <c r="D997" s="7">
        <v>19.527</v>
      </c>
      <c r="E997" s="7">
        <v>19.502</v>
      </c>
      <c r="F997" s="7">
        <v>19.536</v>
      </c>
      <c r="G997" s="7">
        <v>19.598</v>
      </c>
      <c r="H997" s="7">
        <v>20.002</v>
      </c>
      <c r="I997" s="7">
        <v>21.64</v>
      </c>
      <c r="J997" s="7">
        <v>22.225</v>
      </c>
      <c r="K997" s="7">
        <v>22.375</v>
      </c>
      <c r="L997" s="7">
        <v>21.449</v>
      </c>
      <c r="M997" s="7">
        <v>20.121</v>
      </c>
      <c r="N997" s="7">
        <v>19.802</v>
      </c>
      <c r="O997" s="7">
        <v>19.633</v>
      </c>
    </row>
    <row r="998" ht="14.25" customHeight="1">
      <c r="A998" s="7" t="s">
        <v>221</v>
      </c>
      <c r="B998" s="7" t="s">
        <v>30</v>
      </c>
      <c r="C998" s="7" t="s">
        <v>396</v>
      </c>
      <c r="D998" s="7">
        <v>19.527</v>
      </c>
      <c r="E998" s="7">
        <v>19.502</v>
      </c>
      <c r="F998" s="7">
        <v>19.536</v>
      </c>
      <c r="G998" s="7">
        <v>19.598</v>
      </c>
      <c r="H998" s="7">
        <v>20.002</v>
      </c>
      <c r="I998" s="7">
        <v>21.64</v>
      </c>
      <c r="J998" s="7">
        <v>22.225</v>
      </c>
      <c r="K998" s="7">
        <v>22.375</v>
      </c>
      <c r="L998" s="7">
        <v>21.449</v>
      </c>
      <c r="M998" s="7">
        <v>20.121</v>
      </c>
      <c r="N998" s="7">
        <v>19.802</v>
      </c>
      <c r="O998" s="7">
        <v>19.633</v>
      </c>
    </row>
    <row r="999" ht="14.25" customHeight="1">
      <c r="A999" s="7" t="s">
        <v>235</v>
      </c>
      <c r="B999" s="7" t="s">
        <v>30</v>
      </c>
      <c r="C999" s="7" t="s">
        <v>396</v>
      </c>
      <c r="D999" s="7">
        <v>19.527</v>
      </c>
      <c r="E999" s="7">
        <v>19.502</v>
      </c>
      <c r="F999" s="7">
        <v>19.536</v>
      </c>
      <c r="G999" s="7">
        <v>19.598</v>
      </c>
      <c r="H999" s="7">
        <v>20.002</v>
      </c>
      <c r="I999" s="7">
        <v>21.64</v>
      </c>
      <c r="J999" s="7">
        <v>22.225</v>
      </c>
      <c r="K999" s="7">
        <v>22.375</v>
      </c>
      <c r="L999" s="7">
        <v>21.449</v>
      </c>
      <c r="M999" s="7">
        <v>20.121</v>
      </c>
      <c r="N999" s="7">
        <v>19.802</v>
      </c>
      <c r="O999" s="7">
        <v>19.633</v>
      </c>
    </row>
    <row r="1000" ht="14.25" customHeight="1">
      <c r="A1000" s="7" t="s">
        <v>247</v>
      </c>
      <c r="B1000" s="7" t="s">
        <v>30</v>
      </c>
      <c r="C1000" s="7" t="s">
        <v>396</v>
      </c>
      <c r="D1000" s="7">
        <v>19.527</v>
      </c>
      <c r="E1000" s="7">
        <v>19.502</v>
      </c>
      <c r="F1000" s="7">
        <v>19.536</v>
      </c>
      <c r="G1000" s="7">
        <v>19.598</v>
      </c>
      <c r="H1000" s="7">
        <v>20.002</v>
      </c>
      <c r="I1000" s="7">
        <v>21.64</v>
      </c>
      <c r="J1000" s="7">
        <v>22.225</v>
      </c>
      <c r="K1000" s="7">
        <v>22.375</v>
      </c>
      <c r="L1000" s="7">
        <v>21.449</v>
      </c>
      <c r="M1000" s="7">
        <v>20.121</v>
      </c>
      <c r="N1000" s="7">
        <v>19.802</v>
      </c>
      <c r="O1000" s="7">
        <v>19.633</v>
      </c>
    </row>
    <row r="1001" ht="14.25" customHeight="1">
      <c r="A1001" s="7" t="s">
        <v>259</v>
      </c>
      <c r="B1001" s="7" t="s">
        <v>30</v>
      </c>
      <c r="C1001" s="7" t="s">
        <v>396</v>
      </c>
      <c r="D1001" s="7">
        <v>19.527</v>
      </c>
      <c r="E1001" s="7">
        <v>19.502</v>
      </c>
      <c r="F1001" s="7">
        <v>19.536</v>
      </c>
      <c r="G1001" s="7">
        <v>19.598</v>
      </c>
      <c r="H1001" s="7">
        <v>20.002</v>
      </c>
      <c r="I1001" s="7">
        <v>21.64</v>
      </c>
      <c r="J1001" s="7">
        <v>22.225</v>
      </c>
      <c r="K1001" s="7">
        <v>22.375</v>
      </c>
      <c r="L1001" s="7">
        <v>21.449</v>
      </c>
      <c r="M1001" s="7">
        <v>20.121</v>
      </c>
      <c r="N1001" s="7">
        <v>19.802</v>
      </c>
      <c r="O1001" s="7">
        <v>19.633</v>
      </c>
    </row>
    <row r="1002" ht="14.25" customHeight="1">
      <c r="A1002" s="92" t="s">
        <v>271</v>
      </c>
      <c r="B1002" s="7" t="s">
        <v>30</v>
      </c>
      <c r="C1002" s="7" t="s">
        <v>396</v>
      </c>
      <c r="D1002" s="7">
        <v>19.527</v>
      </c>
      <c r="E1002" s="7">
        <v>19.502</v>
      </c>
      <c r="F1002" s="7">
        <v>19.536</v>
      </c>
      <c r="G1002" s="7">
        <v>19.598</v>
      </c>
      <c r="H1002" s="7">
        <v>20.002</v>
      </c>
      <c r="I1002" s="7">
        <v>21.64</v>
      </c>
      <c r="J1002" s="7">
        <v>22.225</v>
      </c>
      <c r="K1002" s="7">
        <v>22.375</v>
      </c>
      <c r="L1002" s="7">
        <v>21.449</v>
      </c>
      <c r="M1002" s="7">
        <v>20.121</v>
      </c>
      <c r="N1002" s="7">
        <v>19.802</v>
      </c>
      <c r="O1002" s="7">
        <v>19.633</v>
      </c>
    </row>
    <row r="1003" ht="14.25" customHeight="1">
      <c r="A1003" s="7" t="s">
        <v>300</v>
      </c>
      <c r="B1003" s="7" t="s">
        <v>30</v>
      </c>
      <c r="C1003" s="7" t="s">
        <v>396</v>
      </c>
      <c r="D1003" s="7">
        <v>19.527</v>
      </c>
      <c r="E1003" s="7">
        <v>19.502</v>
      </c>
      <c r="F1003" s="7">
        <v>19.536</v>
      </c>
      <c r="G1003" s="7">
        <v>19.598</v>
      </c>
      <c r="H1003" s="7">
        <v>20.002</v>
      </c>
      <c r="I1003" s="7">
        <v>21.64</v>
      </c>
      <c r="J1003" s="7">
        <v>22.225</v>
      </c>
      <c r="K1003" s="7">
        <v>22.375</v>
      </c>
      <c r="L1003" s="7">
        <v>21.449</v>
      </c>
      <c r="M1003" s="7">
        <v>20.121</v>
      </c>
      <c r="N1003" s="7">
        <v>19.802</v>
      </c>
      <c r="O1003" s="7">
        <v>19.633</v>
      </c>
    </row>
    <row r="1004" ht="14.25" customHeight="1">
      <c r="A1004" s="7" t="s">
        <v>316</v>
      </c>
      <c r="B1004" s="7" t="s">
        <v>30</v>
      </c>
      <c r="C1004" s="7" t="s">
        <v>396</v>
      </c>
      <c r="D1004" s="7">
        <v>19.527</v>
      </c>
      <c r="E1004" s="7">
        <v>19.502</v>
      </c>
      <c r="F1004" s="7">
        <v>19.536</v>
      </c>
      <c r="G1004" s="7">
        <v>19.598</v>
      </c>
      <c r="H1004" s="7">
        <v>20.002</v>
      </c>
      <c r="I1004" s="7">
        <v>21.64</v>
      </c>
      <c r="J1004" s="7">
        <v>22.225</v>
      </c>
      <c r="K1004" s="7">
        <v>22.375</v>
      </c>
      <c r="L1004" s="7">
        <v>21.449</v>
      </c>
      <c r="M1004" s="7">
        <v>20.121</v>
      </c>
      <c r="N1004" s="7">
        <v>19.802</v>
      </c>
      <c r="O1004" s="7">
        <v>19.633</v>
      </c>
    </row>
    <row r="1005" ht="14.25" customHeight="1">
      <c r="A1005" s="7" t="s">
        <v>328</v>
      </c>
      <c r="B1005" s="7" t="s">
        <v>30</v>
      </c>
      <c r="C1005" s="7" t="s">
        <v>396</v>
      </c>
      <c r="D1005" s="7">
        <v>19.527</v>
      </c>
      <c r="E1005" s="7">
        <v>19.502</v>
      </c>
      <c r="F1005" s="7">
        <v>19.536</v>
      </c>
      <c r="G1005" s="7">
        <v>19.598</v>
      </c>
      <c r="H1005" s="7">
        <v>20.002</v>
      </c>
      <c r="I1005" s="7">
        <v>21.64</v>
      </c>
      <c r="J1005" s="7">
        <v>22.225</v>
      </c>
      <c r="K1005" s="7">
        <v>22.375</v>
      </c>
      <c r="L1005" s="7">
        <v>21.449</v>
      </c>
      <c r="M1005" s="7">
        <v>20.121</v>
      </c>
      <c r="N1005" s="7">
        <v>19.802</v>
      </c>
      <c r="O1005" s="7">
        <v>19.633</v>
      </c>
    </row>
    <row r="1006" ht="14.25" customHeight="1">
      <c r="A1006" s="92" t="s">
        <v>284</v>
      </c>
      <c r="B1006" s="7" t="s">
        <v>30</v>
      </c>
      <c r="C1006" s="7" t="s">
        <v>396</v>
      </c>
      <c r="D1006" s="7">
        <v>19.527</v>
      </c>
      <c r="E1006" s="7">
        <v>19.502</v>
      </c>
      <c r="F1006" s="7">
        <v>19.536</v>
      </c>
      <c r="G1006" s="7">
        <v>19.598</v>
      </c>
      <c r="H1006" s="7">
        <v>20.002</v>
      </c>
      <c r="I1006" s="7">
        <v>21.64</v>
      </c>
      <c r="J1006" s="7">
        <v>22.225</v>
      </c>
      <c r="K1006" s="7">
        <v>22.375</v>
      </c>
      <c r="L1006" s="7">
        <v>21.449</v>
      </c>
      <c r="M1006" s="7">
        <v>20.121</v>
      </c>
      <c r="N1006" s="7">
        <v>19.802</v>
      </c>
      <c r="O1006" s="7">
        <v>19.633</v>
      </c>
    </row>
    <row r="1007" ht="14.25" customHeight="1">
      <c r="A1007" s="7" t="s">
        <v>344</v>
      </c>
      <c r="B1007" s="7" t="s">
        <v>30</v>
      </c>
      <c r="C1007" s="7" t="s">
        <v>396</v>
      </c>
      <c r="D1007" s="7">
        <v>10.34</v>
      </c>
      <c r="E1007" s="7">
        <v>10.19</v>
      </c>
      <c r="F1007" s="7">
        <v>11.31</v>
      </c>
      <c r="G1007" s="7">
        <v>13.07</v>
      </c>
      <c r="H1007" s="7">
        <v>16.39</v>
      </c>
      <c r="I1007" s="7">
        <v>19.3</v>
      </c>
      <c r="J1007" s="7">
        <v>22.1</v>
      </c>
      <c r="K1007" s="7">
        <v>24.2</v>
      </c>
      <c r="L1007" s="7">
        <v>21.69</v>
      </c>
      <c r="M1007" s="7">
        <v>17.32</v>
      </c>
      <c r="N1007" s="7">
        <v>14.23</v>
      </c>
      <c r="O1007" s="7">
        <v>11.34</v>
      </c>
    </row>
    <row r="1008" ht="14.25" customHeight="1">
      <c r="A1008" s="8" t="s">
        <v>143</v>
      </c>
      <c r="B1008" s="8" t="s">
        <v>34</v>
      </c>
      <c r="C1008" s="8" t="s">
        <v>397</v>
      </c>
      <c r="D1008" s="8">
        <v>19.85</v>
      </c>
      <c r="E1008" s="8">
        <v>19.95</v>
      </c>
      <c r="F1008" s="8">
        <v>20.01</v>
      </c>
      <c r="G1008" s="8">
        <v>20.17</v>
      </c>
      <c r="H1008" s="8">
        <v>20.39</v>
      </c>
      <c r="I1008" s="8">
        <v>22.75</v>
      </c>
      <c r="J1008" s="8">
        <v>23.29</v>
      </c>
      <c r="K1008" s="8">
        <v>23.36</v>
      </c>
      <c r="L1008" s="8">
        <v>23.24</v>
      </c>
      <c r="M1008" s="8">
        <v>20.84</v>
      </c>
      <c r="N1008" s="8">
        <v>20.31</v>
      </c>
      <c r="O1008" s="8">
        <v>19.98</v>
      </c>
    </row>
    <row r="1009" ht="14.25" customHeight="1">
      <c r="A1009" s="8" t="s">
        <v>230</v>
      </c>
      <c r="B1009" s="8" t="s">
        <v>34</v>
      </c>
      <c r="C1009" s="8" t="s">
        <v>397</v>
      </c>
      <c r="D1009" s="8">
        <v>19.84</v>
      </c>
      <c r="E1009" s="8">
        <v>19.94</v>
      </c>
      <c r="F1009" s="8">
        <v>20.0</v>
      </c>
      <c r="G1009" s="8">
        <v>20.15</v>
      </c>
      <c r="H1009" s="8">
        <v>20.37</v>
      </c>
      <c r="I1009" s="8">
        <v>22.67</v>
      </c>
      <c r="J1009" s="8">
        <v>23.25</v>
      </c>
      <c r="K1009" s="8">
        <v>23.33</v>
      </c>
      <c r="L1009" s="8">
        <v>23.2</v>
      </c>
      <c r="M1009" s="8">
        <v>20.87</v>
      </c>
      <c r="N1009" s="8">
        <v>20.3</v>
      </c>
      <c r="O1009" s="8">
        <v>19.98</v>
      </c>
    </row>
    <row r="1010" ht="14.25" customHeight="1">
      <c r="A1010" s="8" t="s">
        <v>159</v>
      </c>
      <c r="B1010" s="8" t="s">
        <v>34</v>
      </c>
      <c r="C1010" s="8" t="s">
        <v>397</v>
      </c>
      <c r="D1010" s="8"/>
      <c r="E1010" s="8"/>
      <c r="F1010" s="8"/>
      <c r="G1010" s="8"/>
      <c r="H1010" s="8"/>
      <c r="I1010" s="8"/>
      <c r="J1010" s="8"/>
      <c r="K1010" s="8"/>
      <c r="L1010" s="8"/>
      <c r="M1010" s="8"/>
      <c r="N1010" s="8"/>
      <c r="O1010" s="8"/>
    </row>
    <row r="1011" ht="14.25" customHeight="1">
      <c r="A1011" s="8" t="s">
        <v>178</v>
      </c>
      <c r="B1011" s="8" t="s">
        <v>34</v>
      </c>
      <c r="C1011" s="8" t="s">
        <v>397</v>
      </c>
      <c r="D1011" s="8">
        <v>20.57</v>
      </c>
      <c r="E1011" s="8">
        <v>20.59</v>
      </c>
      <c r="F1011" s="8">
        <v>20.61</v>
      </c>
      <c r="G1011" s="8">
        <v>20.66</v>
      </c>
      <c r="H1011" s="8">
        <v>20.73</v>
      </c>
      <c r="I1011" s="8">
        <v>22.99</v>
      </c>
      <c r="J1011" s="8">
        <v>23.39</v>
      </c>
      <c r="K1011" s="8">
        <v>23.46</v>
      </c>
      <c r="L1011" s="8">
        <v>23.43</v>
      </c>
      <c r="M1011" s="8">
        <v>21.14</v>
      </c>
      <c r="N1011" s="8">
        <v>20.79</v>
      </c>
      <c r="O1011" s="8">
        <v>20.64</v>
      </c>
    </row>
    <row r="1012" ht="14.25" customHeight="1">
      <c r="A1012" s="8" t="s">
        <v>192</v>
      </c>
      <c r="B1012" s="8" t="s">
        <v>34</v>
      </c>
      <c r="C1012" s="8" t="s">
        <v>397</v>
      </c>
      <c r="D1012" s="8"/>
      <c r="E1012" s="8"/>
      <c r="F1012" s="8"/>
      <c r="G1012" s="8"/>
      <c r="H1012" s="8"/>
      <c r="I1012" s="8"/>
      <c r="J1012" s="8"/>
      <c r="K1012" s="8"/>
      <c r="L1012" s="8"/>
      <c r="M1012" s="8"/>
      <c r="N1012" s="8"/>
      <c r="O1012" s="8"/>
    </row>
    <row r="1013" ht="14.25" customHeight="1">
      <c r="A1013" s="8" t="s">
        <v>202</v>
      </c>
      <c r="B1013" s="8" t="s">
        <v>34</v>
      </c>
      <c r="C1013" s="8" t="s">
        <v>397</v>
      </c>
      <c r="D1013" s="8">
        <v>20.26</v>
      </c>
      <c r="E1013" s="8">
        <v>20.31</v>
      </c>
      <c r="F1013" s="8">
        <v>20.34</v>
      </c>
      <c r="G1013" s="8">
        <v>20.44</v>
      </c>
      <c r="H1013" s="8">
        <v>20.57</v>
      </c>
      <c r="I1013" s="8">
        <v>22.81</v>
      </c>
      <c r="J1013" s="8">
        <v>23.3</v>
      </c>
      <c r="K1013" s="8">
        <v>23.38</v>
      </c>
      <c r="L1013" s="8">
        <v>23.32</v>
      </c>
      <c r="M1013" s="8">
        <v>21.04</v>
      </c>
      <c r="N1013" s="8">
        <v>20.58</v>
      </c>
      <c r="O1013" s="8">
        <v>20.36</v>
      </c>
    </row>
    <row r="1014" ht="14.25" customHeight="1">
      <c r="A1014" s="8" t="s">
        <v>221</v>
      </c>
      <c r="B1014" s="8" t="s">
        <v>34</v>
      </c>
      <c r="C1014" s="8" t="s">
        <v>397</v>
      </c>
      <c r="D1014" s="8">
        <v>19.84</v>
      </c>
      <c r="E1014" s="8">
        <v>19.94</v>
      </c>
      <c r="F1014" s="8">
        <v>20.0</v>
      </c>
      <c r="G1014" s="8">
        <v>20.15</v>
      </c>
      <c r="H1014" s="8">
        <v>20.37</v>
      </c>
      <c r="I1014" s="8">
        <v>22.67</v>
      </c>
      <c r="J1014" s="8">
        <v>23.25</v>
      </c>
      <c r="K1014" s="8">
        <v>23.33</v>
      </c>
      <c r="L1014" s="8">
        <v>23.2</v>
      </c>
      <c r="M1014" s="8">
        <v>20.87</v>
      </c>
      <c r="N1014" s="8">
        <v>20.3</v>
      </c>
      <c r="O1014" s="8">
        <v>19.98</v>
      </c>
    </row>
    <row r="1015" ht="14.25" customHeight="1">
      <c r="A1015" s="8" t="s">
        <v>235</v>
      </c>
      <c r="B1015" s="8" t="s">
        <v>34</v>
      </c>
      <c r="C1015" s="8" t="s">
        <v>397</v>
      </c>
      <c r="D1015" s="8">
        <v>20.0</v>
      </c>
      <c r="E1015" s="8">
        <v>20.09</v>
      </c>
      <c r="F1015" s="8">
        <v>20.14</v>
      </c>
      <c r="G1015" s="8">
        <v>20.27</v>
      </c>
      <c r="H1015" s="8">
        <v>20.45</v>
      </c>
      <c r="I1015" s="8">
        <v>21.46</v>
      </c>
      <c r="J1015" s="8">
        <v>21.81</v>
      </c>
      <c r="K1015" s="8">
        <v>21.85</v>
      </c>
      <c r="L1015" s="8">
        <v>21.74</v>
      </c>
      <c r="M1015" s="8">
        <v>20.71</v>
      </c>
      <c r="N1015" s="8">
        <v>20.35</v>
      </c>
      <c r="O1015" s="8">
        <v>20.11</v>
      </c>
    </row>
    <row r="1016" ht="14.25" customHeight="1">
      <c r="A1016" s="8" t="s">
        <v>247</v>
      </c>
      <c r="B1016" s="8" t="s">
        <v>34</v>
      </c>
      <c r="C1016" s="8" t="s">
        <v>397</v>
      </c>
      <c r="D1016" s="8">
        <v>20.4</v>
      </c>
      <c r="E1016" s="8">
        <v>20.44</v>
      </c>
      <c r="F1016" s="8">
        <v>20.47</v>
      </c>
      <c r="G1016" s="8">
        <v>20.54</v>
      </c>
      <c r="H1016" s="8">
        <v>20.65</v>
      </c>
      <c r="I1016" s="8">
        <v>22.94</v>
      </c>
      <c r="J1016" s="8">
        <v>23.37</v>
      </c>
      <c r="K1016" s="8">
        <v>23.43</v>
      </c>
      <c r="L1016" s="8">
        <v>23.39</v>
      </c>
      <c r="M1016" s="8">
        <v>21.07</v>
      </c>
      <c r="N1016" s="8">
        <v>20.67</v>
      </c>
      <c r="O1016" s="8">
        <v>20.49</v>
      </c>
    </row>
    <row r="1017" ht="14.25" customHeight="1">
      <c r="A1017" s="8" t="s">
        <v>259</v>
      </c>
      <c r="B1017" s="8" t="s">
        <v>34</v>
      </c>
      <c r="C1017" s="8" t="s">
        <v>397</v>
      </c>
      <c r="D1017" s="8">
        <v>19.33</v>
      </c>
      <c r="E1017" s="8">
        <v>19.49</v>
      </c>
      <c r="F1017" s="8">
        <v>19.59</v>
      </c>
      <c r="G1017" s="8">
        <v>19.83</v>
      </c>
      <c r="H1017" s="8">
        <v>20.16</v>
      </c>
      <c r="I1017" s="8">
        <v>22.58</v>
      </c>
      <c r="J1017" s="8">
        <v>23.24</v>
      </c>
      <c r="K1017" s="8">
        <v>23.31</v>
      </c>
      <c r="L1017" s="8">
        <v>23.11</v>
      </c>
      <c r="M1017" s="8">
        <v>20.64</v>
      </c>
      <c r="N1017" s="8">
        <v>19.97</v>
      </c>
      <c r="O1017" s="8">
        <v>19.51</v>
      </c>
    </row>
    <row r="1018" ht="14.25" customHeight="1">
      <c r="A1018" s="93" t="s">
        <v>271</v>
      </c>
      <c r="B1018" s="8" t="s">
        <v>34</v>
      </c>
      <c r="C1018" s="8" t="s">
        <v>397</v>
      </c>
      <c r="D1018" s="8">
        <v>20.43</v>
      </c>
      <c r="E1018" s="8">
        <v>20.47</v>
      </c>
      <c r="F1018" s="8">
        <v>20.49</v>
      </c>
      <c r="G1018" s="8">
        <v>20.56</v>
      </c>
      <c r="H1018" s="8">
        <v>20.67</v>
      </c>
      <c r="I1018" s="8">
        <v>22.95</v>
      </c>
      <c r="J1018" s="8">
        <v>23.37</v>
      </c>
      <c r="K1018" s="8">
        <v>23.44</v>
      </c>
      <c r="L1018" s="8">
        <v>23.4</v>
      </c>
      <c r="M1018" s="8">
        <v>21.08</v>
      </c>
      <c r="N1018" s="8">
        <v>20.69</v>
      </c>
      <c r="O1018" s="8">
        <v>20.51</v>
      </c>
    </row>
    <row r="1019" ht="14.25" customHeight="1">
      <c r="A1019" s="8" t="s">
        <v>300</v>
      </c>
      <c r="B1019" s="8" t="s">
        <v>34</v>
      </c>
      <c r="C1019" s="8" t="s">
        <v>397</v>
      </c>
      <c r="D1019" s="8">
        <v>20.57</v>
      </c>
      <c r="E1019" s="8">
        <v>20.59</v>
      </c>
      <c r="F1019" s="8">
        <v>20.61</v>
      </c>
      <c r="G1019" s="8">
        <v>20.66</v>
      </c>
      <c r="H1019" s="8">
        <v>20.73</v>
      </c>
      <c r="I1019" s="8">
        <v>22.99</v>
      </c>
      <c r="J1019" s="8">
        <v>23.39</v>
      </c>
      <c r="K1019" s="8">
        <v>23.46</v>
      </c>
      <c r="L1019" s="8">
        <v>23.43</v>
      </c>
      <c r="M1019" s="8">
        <v>21.14</v>
      </c>
      <c r="N1019" s="8">
        <v>20.79</v>
      </c>
      <c r="O1019" s="8">
        <v>20.64</v>
      </c>
    </row>
    <row r="1020" ht="14.25" customHeight="1">
      <c r="A1020" s="8" t="s">
        <v>316</v>
      </c>
      <c r="B1020" s="8" t="s">
        <v>34</v>
      </c>
      <c r="C1020" s="8" t="s">
        <v>397</v>
      </c>
      <c r="D1020" s="8">
        <v>19.89</v>
      </c>
      <c r="E1020" s="8">
        <v>19.99</v>
      </c>
      <c r="F1020" s="8">
        <v>20.06</v>
      </c>
      <c r="G1020" s="8">
        <v>20.2</v>
      </c>
      <c r="H1020" s="8">
        <v>20.41</v>
      </c>
      <c r="I1020" s="8">
        <v>20.6</v>
      </c>
      <c r="J1020" s="8">
        <v>20.83</v>
      </c>
      <c r="K1020" s="8">
        <v>20.85</v>
      </c>
      <c r="L1020" s="8">
        <v>20.72</v>
      </c>
      <c r="M1020" s="8">
        <v>20.51</v>
      </c>
      <c r="N1020" s="8">
        <v>20.24</v>
      </c>
      <c r="O1020" s="8">
        <v>19.99</v>
      </c>
    </row>
    <row r="1021" ht="14.25" customHeight="1">
      <c r="A1021" s="8" t="s">
        <v>328</v>
      </c>
      <c r="B1021" s="8" t="s">
        <v>34</v>
      </c>
      <c r="C1021" s="8" t="s">
        <v>397</v>
      </c>
      <c r="D1021" s="8">
        <v>19.37</v>
      </c>
      <c r="E1021" s="8">
        <v>19.45</v>
      </c>
      <c r="F1021" s="8">
        <v>19.53</v>
      </c>
      <c r="G1021" s="8">
        <v>19.74</v>
      </c>
      <c r="H1021" s="8">
        <v>20.05</v>
      </c>
      <c r="I1021" s="8">
        <v>22.22</v>
      </c>
      <c r="J1021" s="8">
        <v>23.0</v>
      </c>
      <c r="K1021" s="8">
        <v>23.17</v>
      </c>
      <c r="L1021" s="8">
        <v>23.04</v>
      </c>
      <c r="M1021" s="8">
        <v>20.86</v>
      </c>
      <c r="N1021" s="8">
        <v>20.09</v>
      </c>
      <c r="O1021" s="8">
        <v>19.61</v>
      </c>
    </row>
    <row r="1022" ht="14.25" customHeight="1">
      <c r="A1022" s="93" t="s">
        <v>284</v>
      </c>
      <c r="B1022" s="8" t="s">
        <v>34</v>
      </c>
      <c r="C1022" s="8" t="s">
        <v>397</v>
      </c>
      <c r="D1022" s="8">
        <v>20.27</v>
      </c>
      <c r="E1022" s="8">
        <v>20.33</v>
      </c>
      <c r="F1022" s="8">
        <v>20.36</v>
      </c>
      <c r="G1022" s="8">
        <v>20.45</v>
      </c>
      <c r="H1022" s="8">
        <v>20.59</v>
      </c>
      <c r="I1022" s="8">
        <v>22.89</v>
      </c>
      <c r="J1022" s="8">
        <v>23.35</v>
      </c>
      <c r="K1022" s="8">
        <v>23.42</v>
      </c>
      <c r="L1022" s="8">
        <v>23.35</v>
      </c>
      <c r="M1022" s="8">
        <v>21.01</v>
      </c>
      <c r="N1022" s="8">
        <v>20.59</v>
      </c>
      <c r="O1022" s="8">
        <v>20.37</v>
      </c>
    </row>
    <row r="1023" ht="14.25" customHeight="1">
      <c r="A1023" s="8" t="s">
        <v>344</v>
      </c>
      <c r="B1023" s="8" t="s">
        <v>34</v>
      </c>
      <c r="C1023" s="8" t="s">
        <v>397</v>
      </c>
      <c r="D1023" s="8">
        <v>12.62</v>
      </c>
      <c r="E1023" s="8">
        <v>12.63</v>
      </c>
      <c r="F1023" s="8">
        <v>12.64</v>
      </c>
      <c r="G1023" s="8">
        <v>12.68</v>
      </c>
      <c r="H1023" s="8">
        <v>14.11</v>
      </c>
      <c r="I1023" s="8">
        <v>17.43</v>
      </c>
      <c r="J1023" s="8">
        <v>22.96</v>
      </c>
      <c r="K1023" s="8">
        <v>20.8</v>
      </c>
      <c r="L1023" s="8">
        <v>17.41</v>
      </c>
      <c r="M1023" s="8">
        <v>13.44</v>
      </c>
      <c r="N1023" s="8">
        <v>12.92</v>
      </c>
      <c r="O1023" s="8">
        <v>12.72</v>
      </c>
    </row>
    <row r="1024" ht="14.25" customHeight="1">
      <c r="A1024" s="258" t="s">
        <v>143</v>
      </c>
      <c r="B1024" s="258" t="s">
        <v>38</v>
      </c>
      <c r="C1024" s="258" t="s">
        <v>397</v>
      </c>
      <c r="D1024" s="258">
        <v>19.85</v>
      </c>
      <c r="E1024" s="258">
        <v>19.95</v>
      </c>
      <c r="F1024" s="258">
        <v>20.01</v>
      </c>
      <c r="G1024" s="258">
        <v>20.17</v>
      </c>
      <c r="H1024" s="258">
        <v>20.39</v>
      </c>
      <c r="I1024" s="258">
        <v>22.75</v>
      </c>
      <c r="J1024" s="258">
        <v>23.29</v>
      </c>
      <c r="K1024" s="258">
        <v>23.36</v>
      </c>
      <c r="L1024" s="258">
        <v>23.24</v>
      </c>
      <c r="M1024" s="258">
        <v>20.84</v>
      </c>
      <c r="N1024" s="258">
        <v>20.31</v>
      </c>
      <c r="O1024" s="258">
        <v>19.98</v>
      </c>
    </row>
    <row r="1025" ht="14.25" customHeight="1">
      <c r="A1025" s="258" t="s">
        <v>230</v>
      </c>
      <c r="B1025" s="258" t="s">
        <v>38</v>
      </c>
      <c r="C1025" s="258" t="s">
        <v>397</v>
      </c>
      <c r="D1025" s="258">
        <v>20.17</v>
      </c>
      <c r="E1025" s="258">
        <v>20.2</v>
      </c>
      <c r="F1025" s="258">
        <v>20.22</v>
      </c>
      <c r="G1025" s="258">
        <v>20.3</v>
      </c>
      <c r="H1025" s="258">
        <v>20.43</v>
      </c>
      <c r="I1025" s="258">
        <v>22.69</v>
      </c>
      <c r="J1025" s="258">
        <v>23.19</v>
      </c>
      <c r="K1025" s="258">
        <v>23.31</v>
      </c>
      <c r="L1025" s="258">
        <v>23.27</v>
      </c>
      <c r="M1025" s="258">
        <v>21.02</v>
      </c>
      <c r="N1025" s="258">
        <v>20.55</v>
      </c>
      <c r="O1025" s="258">
        <v>20.32</v>
      </c>
    </row>
    <row r="1026" ht="14.25" customHeight="1">
      <c r="A1026" s="258" t="s">
        <v>159</v>
      </c>
      <c r="B1026" s="258" t="s">
        <v>38</v>
      </c>
      <c r="C1026" s="258" t="s">
        <v>397</v>
      </c>
      <c r="D1026" s="258"/>
      <c r="E1026" s="258"/>
      <c r="F1026" s="258"/>
      <c r="G1026" s="258"/>
      <c r="H1026" s="258"/>
      <c r="I1026" s="258"/>
      <c r="J1026" s="258"/>
      <c r="K1026" s="258"/>
      <c r="L1026" s="258"/>
      <c r="M1026" s="258"/>
      <c r="N1026" s="258"/>
      <c r="O1026" s="258"/>
    </row>
    <row r="1027" ht="14.25" customHeight="1">
      <c r="A1027" s="258" t="s">
        <v>178</v>
      </c>
      <c r="B1027" s="258" t="s">
        <v>38</v>
      </c>
      <c r="C1027" s="258" t="s">
        <v>397</v>
      </c>
      <c r="D1027" s="258">
        <v>20.57</v>
      </c>
      <c r="E1027" s="258">
        <v>20.59</v>
      </c>
      <c r="F1027" s="258">
        <v>20.61</v>
      </c>
      <c r="G1027" s="258">
        <v>20.66</v>
      </c>
      <c r="H1027" s="258">
        <v>20.73</v>
      </c>
      <c r="I1027" s="258">
        <v>22.99</v>
      </c>
      <c r="J1027" s="258">
        <v>23.39</v>
      </c>
      <c r="K1027" s="258">
        <v>23.46</v>
      </c>
      <c r="L1027" s="258">
        <v>23.43</v>
      </c>
      <c r="M1027" s="258">
        <v>21.14</v>
      </c>
      <c r="N1027" s="258">
        <v>20.79</v>
      </c>
      <c r="O1027" s="258">
        <v>20.64</v>
      </c>
    </row>
    <row r="1028" ht="14.25" customHeight="1">
      <c r="A1028" s="258" t="s">
        <v>192</v>
      </c>
      <c r="B1028" s="258" t="s">
        <v>38</v>
      </c>
      <c r="C1028" s="258" t="s">
        <v>397</v>
      </c>
      <c r="D1028" s="258"/>
      <c r="E1028" s="258"/>
      <c r="F1028" s="258"/>
      <c r="G1028" s="258"/>
      <c r="H1028" s="258"/>
      <c r="I1028" s="258"/>
      <c r="J1028" s="258"/>
      <c r="K1028" s="258"/>
      <c r="L1028" s="258"/>
      <c r="M1028" s="258"/>
      <c r="N1028" s="258"/>
      <c r="O1028" s="258"/>
    </row>
    <row r="1029" ht="14.25" customHeight="1">
      <c r="A1029" s="258" t="s">
        <v>202</v>
      </c>
      <c r="B1029" s="258" t="s">
        <v>38</v>
      </c>
      <c r="C1029" s="258" t="s">
        <v>397</v>
      </c>
      <c r="D1029" s="258">
        <v>20.26</v>
      </c>
      <c r="E1029" s="258">
        <v>20.31</v>
      </c>
      <c r="F1029" s="258">
        <v>20.34</v>
      </c>
      <c r="G1029" s="258">
        <v>20.44</v>
      </c>
      <c r="H1029" s="258">
        <v>20.57</v>
      </c>
      <c r="I1029" s="258">
        <v>22.81</v>
      </c>
      <c r="J1029" s="258">
        <v>23.3</v>
      </c>
      <c r="K1029" s="258">
        <v>23.38</v>
      </c>
      <c r="L1029" s="258">
        <v>23.32</v>
      </c>
      <c r="M1029" s="258">
        <v>21.04</v>
      </c>
      <c r="N1029" s="258">
        <v>20.58</v>
      </c>
      <c r="O1029" s="258">
        <v>20.36</v>
      </c>
    </row>
    <row r="1030" ht="14.25" customHeight="1">
      <c r="A1030" s="258" t="s">
        <v>221</v>
      </c>
      <c r="B1030" s="258" t="s">
        <v>38</v>
      </c>
      <c r="C1030" s="258" t="s">
        <v>397</v>
      </c>
      <c r="D1030" s="258">
        <v>20.17</v>
      </c>
      <c r="E1030" s="258">
        <v>20.2</v>
      </c>
      <c r="F1030" s="258">
        <v>20.22</v>
      </c>
      <c r="G1030" s="258">
        <v>20.3</v>
      </c>
      <c r="H1030" s="258">
        <v>20.43</v>
      </c>
      <c r="I1030" s="258">
        <v>22.69</v>
      </c>
      <c r="J1030" s="258">
        <v>23.19</v>
      </c>
      <c r="K1030" s="258">
        <v>23.31</v>
      </c>
      <c r="L1030" s="258">
        <v>23.27</v>
      </c>
      <c r="M1030" s="258">
        <v>21.02</v>
      </c>
      <c r="N1030" s="258">
        <v>20.55</v>
      </c>
      <c r="O1030" s="258">
        <v>20.32</v>
      </c>
    </row>
    <row r="1031" ht="14.25" customHeight="1">
      <c r="A1031" s="258" t="s">
        <v>235</v>
      </c>
      <c r="B1031" s="258" t="s">
        <v>38</v>
      </c>
      <c r="C1031" s="258" t="s">
        <v>397</v>
      </c>
      <c r="D1031" s="258">
        <v>20.0</v>
      </c>
      <c r="E1031" s="258">
        <v>20.09</v>
      </c>
      <c r="F1031" s="258">
        <v>20.14</v>
      </c>
      <c r="G1031" s="258">
        <v>20.27</v>
      </c>
      <c r="H1031" s="258">
        <v>20.45</v>
      </c>
      <c r="I1031" s="258">
        <v>21.46</v>
      </c>
      <c r="J1031" s="258">
        <v>21.81</v>
      </c>
      <c r="K1031" s="258">
        <v>21.85</v>
      </c>
      <c r="L1031" s="258">
        <v>21.74</v>
      </c>
      <c r="M1031" s="258">
        <v>20.71</v>
      </c>
      <c r="N1031" s="258">
        <v>20.35</v>
      </c>
      <c r="O1031" s="258">
        <v>20.11</v>
      </c>
    </row>
    <row r="1032" ht="14.25" customHeight="1">
      <c r="A1032" s="258" t="s">
        <v>247</v>
      </c>
      <c r="B1032" s="258" t="s">
        <v>38</v>
      </c>
      <c r="C1032" s="258" t="s">
        <v>397</v>
      </c>
      <c r="D1032" s="258">
        <v>20.4</v>
      </c>
      <c r="E1032" s="258">
        <v>20.44</v>
      </c>
      <c r="F1032" s="258">
        <v>20.47</v>
      </c>
      <c r="G1032" s="258">
        <v>20.54</v>
      </c>
      <c r="H1032" s="258">
        <v>20.65</v>
      </c>
      <c r="I1032" s="258">
        <v>22.94</v>
      </c>
      <c r="J1032" s="258">
        <v>23.37</v>
      </c>
      <c r="K1032" s="258">
        <v>23.43</v>
      </c>
      <c r="L1032" s="258">
        <v>23.39</v>
      </c>
      <c r="M1032" s="258">
        <v>21.07</v>
      </c>
      <c r="N1032" s="258">
        <v>20.67</v>
      </c>
      <c r="O1032" s="258">
        <v>20.49</v>
      </c>
    </row>
    <row r="1033" ht="14.25" customHeight="1">
      <c r="A1033" s="258" t="s">
        <v>259</v>
      </c>
      <c r="B1033" s="258" t="s">
        <v>38</v>
      </c>
      <c r="C1033" s="258" t="s">
        <v>397</v>
      </c>
      <c r="D1033" s="258">
        <v>19.33</v>
      </c>
      <c r="E1033" s="258">
        <v>19.49</v>
      </c>
      <c r="F1033" s="258">
        <v>19.59</v>
      </c>
      <c r="G1033" s="258">
        <v>19.83</v>
      </c>
      <c r="H1033" s="258">
        <v>20.16</v>
      </c>
      <c r="I1033" s="258">
        <v>22.58</v>
      </c>
      <c r="J1033" s="258">
        <v>23.24</v>
      </c>
      <c r="K1033" s="258">
        <v>23.31</v>
      </c>
      <c r="L1033" s="258">
        <v>23.11</v>
      </c>
      <c r="M1033" s="258">
        <v>20.64</v>
      </c>
      <c r="N1033" s="258">
        <v>19.97</v>
      </c>
      <c r="O1033" s="258">
        <v>19.51</v>
      </c>
    </row>
    <row r="1034" ht="14.25" customHeight="1">
      <c r="A1034" s="259" t="s">
        <v>271</v>
      </c>
      <c r="B1034" s="258" t="s">
        <v>38</v>
      </c>
      <c r="C1034" s="258" t="s">
        <v>397</v>
      </c>
      <c r="D1034" s="258">
        <v>20.43</v>
      </c>
      <c r="E1034" s="258">
        <v>20.47</v>
      </c>
      <c r="F1034" s="258">
        <v>20.49</v>
      </c>
      <c r="G1034" s="258">
        <v>20.56</v>
      </c>
      <c r="H1034" s="258">
        <v>20.67</v>
      </c>
      <c r="I1034" s="258">
        <v>22.95</v>
      </c>
      <c r="J1034" s="258">
        <v>23.37</v>
      </c>
      <c r="K1034" s="258">
        <v>23.44</v>
      </c>
      <c r="L1034" s="258">
        <v>23.4</v>
      </c>
      <c r="M1034" s="258">
        <v>21.08</v>
      </c>
      <c r="N1034" s="258">
        <v>20.69</v>
      </c>
      <c r="O1034" s="258">
        <v>20.51</v>
      </c>
    </row>
    <row r="1035" ht="14.25" customHeight="1">
      <c r="A1035" s="258" t="s">
        <v>300</v>
      </c>
      <c r="B1035" s="258" t="s">
        <v>38</v>
      </c>
      <c r="C1035" s="258" t="s">
        <v>397</v>
      </c>
      <c r="D1035" s="258">
        <v>20.57</v>
      </c>
      <c r="E1035" s="258">
        <v>20.59</v>
      </c>
      <c r="F1035" s="258">
        <v>20.61</v>
      </c>
      <c r="G1035" s="258">
        <v>20.66</v>
      </c>
      <c r="H1035" s="258">
        <v>20.73</v>
      </c>
      <c r="I1035" s="258">
        <v>22.99</v>
      </c>
      <c r="J1035" s="258">
        <v>23.39</v>
      </c>
      <c r="K1035" s="258">
        <v>23.46</v>
      </c>
      <c r="L1035" s="258">
        <v>23.43</v>
      </c>
      <c r="M1035" s="258">
        <v>21.14</v>
      </c>
      <c r="N1035" s="258">
        <v>20.79</v>
      </c>
      <c r="O1035" s="258">
        <v>20.64</v>
      </c>
    </row>
    <row r="1036" ht="14.25" customHeight="1">
      <c r="A1036" s="258" t="s">
        <v>316</v>
      </c>
      <c r="B1036" s="258" t="s">
        <v>38</v>
      </c>
      <c r="C1036" s="258" t="s">
        <v>397</v>
      </c>
      <c r="D1036" s="258">
        <v>19.89</v>
      </c>
      <c r="E1036" s="258">
        <v>19.99</v>
      </c>
      <c r="F1036" s="258">
        <v>20.06</v>
      </c>
      <c r="G1036" s="258">
        <v>20.2</v>
      </c>
      <c r="H1036" s="258">
        <v>20.41</v>
      </c>
      <c r="I1036" s="258">
        <v>20.6</v>
      </c>
      <c r="J1036" s="258">
        <v>20.83</v>
      </c>
      <c r="K1036" s="258">
        <v>20.85</v>
      </c>
      <c r="L1036" s="258">
        <v>20.72</v>
      </c>
      <c r="M1036" s="258">
        <v>20.51</v>
      </c>
      <c r="N1036" s="258">
        <v>20.24</v>
      </c>
      <c r="O1036" s="258">
        <v>19.99</v>
      </c>
    </row>
    <row r="1037" ht="14.25" customHeight="1">
      <c r="A1037" s="258" t="s">
        <v>328</v>
      </c>
      <c r="B1037" s="258" t="s">
        <v>38</v>
      </c>
      <c r="C1037" s="258" t="s">
        <v>397</v>
      </c>
      <c r="D1037" s="258">
        <v>19.37</v>
      </c>
      <c r="E1037" s="258">
        <v>19.45</v>
      </c>
      <c r="F1037" s="258">
        <v>19.53</v>
      </c>
      <c r="G1037" s="258">
        <v>19.74</v>
      </c>
      <c r="H1037" s="258">
        <v>20.05</v>
      </c>
      <c r="I1037" s="258">
        <v>22.22</v>
      </c>
      <c r="J1037" s="258">
        <v>23.0</v>
      </c>
      <c r="K1037" s="258">
        <v>23.17</v>
      </c>
      <c r="L1037" s="258">
        <v>23.04</v>
      </c>
      <c r="M1037" s="258">
        <v>20.86</v>
      </c>
      <c r="N1037" s="258">
        <v>20.09</v>
      </c>
      <c r="O1037" s="258">
        <v>19.61</v>
      </c>
    </row>
    <row r="1038" ht="14.25" customHeight="1">
      <c r="A1038" s="259" t="s">
        <v>284</v>
      </c>
      <c r="B1038" s="258" t="s">
        <v>38</v>
      </c>
      <c r="C1038" s="258" t="s">
        <v>397</v>
      </c>
      <c r="D1038" s="258">
        <v>20.27</v>
      </c>
      <c r="E1038" s="258">
        <v>20.33</v>
      </c>
      <c r="F1038" s="258">
        <v>20.36</v>
      </c>
      <c r="G1038" s="258">
        <v>20.45</v>
      </c>
      <c r="H1038" s="258">
        <v>20.59</v>
      </c>
      <c r="I1038" s="258">
        <v>22.89</v>
      </c>
      <c r="J1038" s="258">
        <v>23.35</v>
      </c>
      <c r="K1038" s="258">
        <v>23.42</v>
      </c>
      <c r="L1038" s="258">
        <v>23.35</v>
      </c>
      <c r="M1038" s="258">
        <v>21.01</v>
      </c>
      <c r="N1038" s="258">
        <v>20.59</v>
      </c>
      <c r="O1038" s="258">
        <v>20.37</v>
      </c>
    </row>
    <row r="1039" ht="14.25" customHeight="1">
      <c r="A1039" s="258" t="s">
        <v>344</v>
      </c>
      <c r="B1039" s="258" t="s">
        <v>38</v>
      </c>
      <c r="C1039" s="258" t="s">
        <v>397</v>
      </c>
      <c r="D1039" s="258">
        <v>12.62</v>
      </c>
      <c r="E1039" s="258">
        <v>12.63</v>
      </c>
      <c r="F1039" s="258">
        <v>12.64</v>
      </c>
      <c r="G1039" s="258">
        <v>12.68</v>
      </c>
      <c r="H1039" s="258">
        <v>14.11</v>
      </c>
      <c r="I1039" s="258">
        <v>17.43</v>
      </c>
      <c r="J1039" s="258">
        <v>22.96</v>
      </c>
      <c r="K1039" s="258">
        <v>20.8</v>
      </c>
      <c r="L1039" s="258">
        <v>17.41</v>
      </c>
      <c r="M1039" s="258">
        <v>13.44</v>
      </c>
      <c r="N1039" s="258">
        <v>12.92</v>
      </c>
      <c r="O1039" s="258">
        <v>12.72</v>
      </c>
    </row>
    <row r="1040" ht="14.25" customHeight="1">
      <c r="A1040" s="8" t="s">
        <v>143</v>
      </c>
      <c r="B1040" s="8" t="s">
        <v>40</v>
      </c>
      <c r="C1040" s="8" t="s">
        <v>397</v>
      </c>
      <c r="D1040" s="8">
        <v>19.85</v>
      </c>
      <c r="E1040" s="8">
        <v>19.95</v>
      </c>
      <c r="F1040" s="8">
        <v>20.01</v>
      </c>
      <c r="G1040" s="8">
        <v>20.17</v>
      </c>
      <c r="H1040" s="8">
        <v>20.39</v>
      </c>
      <c r="I1040" s="8">
        <v>22.75</v>
      </c>
      <c r="J1040" s="8">
        <v>23.29</v>
      </c>
      <c r="K1040" s="8">
        <v>23.36</v>
      </c>
      <c r="L1040" s="8">
        <v>23.24</v>
      </c>
      <c r="M1040" s="8">
        <v>20.84</v>
      </c>
      <c r="N1040" s="8">
        <v>20.31</v>
      </c>
      <c r="O1040" s="8">
        <v>19.98</v>
      </c>
    </row>
    <row r="1041" ht="14.25" customHeight="1">
      <c r="A1041" s="8" t="s">
        <v>230</v>
      </c>
      <c r="B1041" s="8" t="s">
        <v>40</v>
      </c>
      <c r="C1041" s="8" t="s">
        <v>397</v>
      </c>
      <c r="D1041" s="8">
        <v>20.17</v>
      </c>
      <c r="E1041" s="8">
        <v>20.2</v>
      </c>
      <c r="F1041" s="8">
        <v>20.22</v>
      </c>
      <c r="G1041" s="8">
        <v>20.3</v>
      </c>
      <c r="H1041" s="8">
        <v>20.43</v>
      </c>
      <c r="I1041" s="8">
        <v>22.69</v>
      </c>
      <c r="J1041" s="8">
        <v>23.19</v>
      </c>
      <c r="K1041" s="8">
        <v>23.31</v>
      </c>
      <c r="L1041" s="8">
        <v>23.27</v>
      </c>
      <c r="M1041" s="8">
        <v>21.02</v>
      </c>
      <c r="N1041" s="8">
        <v>20.55</v>
      </c>
      <c r="O1041" s="8">
        <v>20.32</v>
      </c>
    </row>
    <row r="1042" ht="14.25" customHeight="1">
      <c r="A1042" s="8" t="s">
        <v>159</v>
      </c>
      <c r="B1042" s="8" t="s">
        <v>40</v>
      </c>
      <c r="C1042" s="8" t="s">
        <v>397</v>
      </c>
      <c r="D1042" s="8"/>
      <c r="E1042" s="8"/>
      <c r="F1042" s="8"/>
      <c r="G1042" s="8"/>
      <c r="H1042" s="8"/>
      <c r="I1042" s="8"/>
      <c r="J1042" s="8"/>
      <c r="K1042" s="8"/>
      <c r="L1042" s="8"/>
      <c r="M1042" s="8"/>
      <c r="N1042" s="8"/>
      <c r="O1042" s="8"/>
    </row>
    <row r="1043" ht="14.25" customHeight="1">
      <c r="A1043" s="8" t="s">
        <v>178</v>
      </c>
      <c r="B1043" s="8" t="s">
        <v>40</v>
      </c>
      <c r="C1043" s="8" t="s">
        <v>397</v>
      </c>
      <c r="D1043" s="8">
        <v>20.57</v>
      </c>
      <c r="E1043" s="8">
        <v>20.59</v>
      </c>
      <c r="F1043" s="8">
        <v>20.61</v>
      </c>
      <c r="G1043" s="8">
        <v>20.66</v>
      </c>
      <c r="H1043" s="8">
        <v>20.73</v>
      </c>
      <c r="I1043" s="8">
        <v>22.99</v>
      </c>
      <c r="J1043" s="8">
        <v>23.39</v>
      </c>
      <c r="K1043" s="8">
        <v>23.46</v>
      </c>
      <c r="L1043" s="8">
        <v>23.43</v>
      </c>
      <c r="M1043" s="8">
        <v>21.14</v>
      </c>
      <c r="N1043" s="8">
        <v>20.79</v>
      </c>
      <c r="O1043" s="8">
        <v>20.64</v>
      </c>
    </row>
    <row r="1044" ht="14.25" customHeight="1">
      <c r="A1044" s="8" t="s">
        <v>192</v>
      </c>
      <c r="B1044" s="8" t="s">
        <v>40</v>
      </c>
      <c r="C1044" s="8" t="s">
        <v>397</v>
      </c>
      <c r="D1044" s="8"/>
      <c r="E1044" s="8"/>
      <c r="F1044" s="8"/>
      <c r="G1044" s="8"/>
      <c r="H1044" s="8"/>
      <c r="I1044" s="8"/>
      <c r="J1044" s="8"/>
      <c r="K1044" s="8"/>
      <c r="L1044" s="8"/>
      <c r="M1044" s="8"/>
      <c r="N1044" s="8"/>
      <c r="O1044" s="8"/>
    </row>
    <row r="1045" ht="14.25" customHeight="1">
      <c r="A1045" s="8" t="s">
        <v>202</v>
      </c>
      <c r="B1045" s="8" t="s">
        <v>40</v>
      </c>
      <c r="C1045" s="8" t="s">
        <v>397</v>
      </c>
      <c r="D1045" s="8">
        <v>20.26</v>
      </c>
      <c r="E1045" s="8">
        <v>20.31</v>
      </c>
      <c r="F1045" s="8">
        <v>20.34</v>
      </c>
      <c r="G1045" s="8">
        <v>20.44</v>
      </c>
      <c r="H1045" s="8">
        <v>20.57</v>
      </c>
      <c r="I1045" s="8">
        <v>22.81</v>
      </c>
      <c r="J1045" s="8">
        <v>23.3</v>
      </c>
      <c r="K1045" s="8">
        <v>23.38</v>
      </c>
      <c r="L1045" s="8">
        <v>23.32</v>
      </c>
      <c r="M1045" s="8">
        <v>21.04</v>
      </c>
      <c r="N1045" s="8">
        <v>20.58</v>
      </c>
      <c r="O1045" s="8">
        <v>20.36</v>
      </c>
    </row>
    <row r="1046" ht="14.25" customHeight="1">
      <c r="A1046" s="8" t="s">
        <v>221</v>
      </c>
      <c r="B1046" s="8" t="s">
        <v>40</v>
      </c>
      <c r="C1046" s="8" t="s">
        <v>397</v>
      </c>
      <c r="D1046" s="8">
        <v>20.17</v>
      </c>
      <c r="E1046" s="8">
        <v>20.2</v>
      </c>
      <c r="F1046" s="8">
        <v>20.22</v>
      </c>
      <c r="G1046" s="8">
        <v>20.3</v>
      </c>
      <c r="H1046" s="8">
        <v>20.43</v>
      </c>
      <c r="I1046" s="8">
        <v>22.69</v>
      </c>
      <c r="J1046" s="8">
        <v>23.19</v>
      </c>
      <c r="K1046" s="8">
        <v>23.31</v>
      </c>
      <c r="L1046" s="8">
        <v>23.27</v>
      </c>
      <c r="M1046" s="8">
        <v>21.02</v>
      </c>
      <c r="N1046" s="8">
        <v>20.55</v>
      </c>
      <c r="O1046" s="8">
        <v>20.32</v>
      </c>
    </row>
    <row r="1047" ht="14.25" customHeight="1">
      <c r="A1047" s="8" t="s">
        <v>235</v>
      </c>
      <c r="B1047" s="8" t="s">
        <v>40</v>
      </c>
      <c r="C1047" s="8" t="s">
        <v>397</v>
      </c>
      <c r="D1047" s="8">
        <v>20.0</v>
      </c>
      <c r="E1047" s="8">
        <v>20.09</v>
      </c>
      <c r="F1047" s="8">
        <v>20.14</v>
      </c>
      <c r="G1047" s="8">
        <v>20.27</v>
      </c>
      <c r="H1047" s="8">
        <v>20.45</v>
      </c>
      <c r="I1047" s="8">
        <v>21.46</v>
      </c>
      <c r="J1047" s="8">
        <v>21.81</v>
      </c>
      <c r="K1047" s="8">
        <v>21.85</v>
      </c>
      <c r="L1047" s="8">
        <v>21.74</v>
      </c>
      <c r="M1047" s="8">
        <v>20.71</v>
      </c>
      <c r="N1047" s="8">
        <v>20.35</v>
      </c>
      <c r="O1047" s="8">
        <v>20.11</v>
      </c>
    </row>
    <row r="1048" ht="14.25" customHeight="1">
      <c r="A1048" s="8" t="s">
        <v>247</v>
      </c>
      <c r="B1048" s="8" t="s">
        <v>40</v>
      </c>
      <c r="C1048" s="8" t="s">
        <v>397</v>
      </c>
      <c r="D1048" s="8">
        <v>20.4</v>
      </c>
      <c r="E1048" s="8">
        <v>20.44</v>
      </c>
      <c r="F1048" s="8">
        <v>20.47</v>
      </c>
      <c r="G1048" s="8">
        <v>20.54</v>
      </c>
      <c r="H1048" s="8">
        <v>20.65</v>
      </c>
      <c r="I1048" s="8">
        <v>22.94</v>
      </c>
      <c r="J1048" s="8">
        <v>23.37</v>
      </c>
      <c r="K1048" s="8">
        <v>23.43</v>
      </c>
      <c r="L1048" s="8">
        <v>23.39</v>
      </c>
      <c r="M1048" s="8">
        <v>21.07</v>
      </c>
      <c r="N1048" s="8">
        <v>20.67</v>
      </c>
      <c r="O1048" s="8">
        <v>20.49</v>
      </c>
    </row>
    <row r="1049" ht="14.25" customHeight="1">
      <c r="A1049" s="8" t="s">
        <v>259</v>
      </c>
      <c r="B1049" s="8" t="s">
        <v>40</v>
      </c>
      <c r="C1049" s="8" t="s">
        <v>397</v>
      </c>
      <c r="D1049" s="8">
        <v>19.33</v>
      </c>
      <c r="E1049" s="8">
        <v>19.49</v>
      </c>
      <c r="F1049" s="8">
        <v>19.59</v>
      </c>
      <c r="G1049" s="8">
        <v>19.83</v>
      </c>
      <c r="H1049" s="8">
        <v>20.16</v>
      </c>
      <c r="I1049" s="8">
        <v>22.58</v>
      </c>
      <c r="J1049" s="8">
        <v>23.24</v>
      </c>
      <c r="K1049" s="8">
        <v>23.31</v>
      </c>
      <c r="L1049" s="8">
        <v>23.11</v>
      </c>
      <c r="M1049" s="8">
        <v>20.64</v>
      </c>
      <c r="N1049" s="8">
        <v>19.97</v>
      </c>
      <c r="O1049" s="8">
        <v>19.51</v>
      </c>
    </row>
    <row r="1050" ht="14.25" customHeight="1">
      <c r="A1050" s="93" t="s">
        <v>271</v>
      </c>
      <c r="B1050" s="8" t="s">
        <v>40</v>
      </c>
      <c r="C1050" s="8" t="s">
        <v>397</v>
      </c>
      <c r="D1050" s="8">
        <v>20.43</v>
      </c>
      <c r="E1050" s="8">
        <v>20.47</v>
      </c>
      <c r="F1050" s="8">
        <v>20.49</v>
      </c>
      <c r="G1050" s="8">
        <v>20.56</v>
      </c>
      <c r="H1050" s="8">
        <v>20.67</v>
      </c>
      <c r="I1050" s="8">
        <v>22.95</v>
      </c>
      <c r="J1050" s="8">
        <v>23.37</v>
      </c>
      <c r="K1050" s="8">
        <v>23.44</v>
      </c>
      <c r="L1050" s="8">
        <v>23.4</v>
      </c>
      <c r="M1050" s="8">
        <v>21.08</v>
      </c>
      <c r="N1050" s="8">
        <v>20.69</v>
      </c>
      <c r="O1050" s="8">
        <v>20.51</v>
      </c>
    </row>
    <row r="1051" ht="14.25" customHeight="1">
      <c r="A1051" s="8" t="s">
        <v>300</v>
      </c>
      <c r="B1051" s="8" t="s">
        <v>40</v>
      </c>
      <c r="C1051" s="8" t="s">
        <v>397</v>
      </c>
      <c r="D1051" s="8">
        <v>20.57</v>
      </c>
      <c r="E1051" s="8">
        <v>20.59</v>
      </c>
      <c r="F1051" s="8">
        <v>20.61</v>
      </c>
      <c r="G1051" s="8">
        <v>20.66</v>
      </c>
      <c r="H1051" s="8">
        <v>20.73</v>
      </c>
      <c r="I1051" s="8">
        <v>22.99</v>
      </c>
      <c r="J1051" s="8">
        <v>23.39</v>
      </c>
      <c r="K1051" s="8">
        <v>23.46</v>
      </c>
      <c r="L1051" s="8">
        <v>23.43</v>
      </c>
      <c r="M1051" s="8">
        <v>21.14</v>
      </c>
      <c r="N1051" s="8">
        <v>20.79</v>
      </c>
      <c r="O1051" s="8">
        <v>20.64</v>
      </c>
    </row>
    <row r="1052" ht="14.25" customHeight="1">
      <c r="A1052" s="8" t="s">
        <v>316</v>
      </c>
      <c r="B1052" s="8" t="s">
        <v>40</v>
      </c>
      <c r="C1052" s="8" t="s">
        <v>397</v>
      </c>
      <c r="D1052" s="8">
        <v>19.89</v>
      </c>
      <c r="E1052" s="8">
        <v>19.99</v>
      </c>
      <c r="F1052" s="8">
        <v>20.06</v>
      </c>
      <c r="G1052" s="8">
        <v>20.2</v>
      </c>
      <c r="H1052" s="8">
        <v>20.41</v>
      </c>
      <c r="I1052" s="8">
        <v>20.6</v>
      </c>
      <c r="J1052" s="8">
        <v>20.83</v>
      </c>
      <c r="K1052" s="8">
        <v>20.85</v>
      </c>
      <c r="L1052" s="8">
        <v>20.72</v>
      </c>
      <c r="M1052" s="8">
        <v>20.51</v>
      </c>
      <c r="N1052" s="8">
        <v>20.24</v>
      </c>
      <c r="O1052" s="8">
        <v>19.99</v>
      </c>
    </row>
    <row r="1053" ht="14.25" customHeight="1">
      <c r="A1053" s="8" t="s">
        <v>328</v>
      </c>
      <c r="B1053" s="8" t="s">
        <v>40</v>
      </c>
      <c r="C1053" s="8" t="s">
        <v>397</v>
      </c>
      <c r="D1053" s="8">
        <v>19.37</v>
      </c>
      <c r="E1053" s="8">
        <v>19.45</v>
      </c>
      <c r="F1053" s="8">
        <v>19.53</v>
      </c>
      <c r="G1053" s="8">
        <v>19.74</v>
      </c>
      <c r="H1053" s="8">
        <v>20.05</v>
      </c>
      <c r="I1053" s="8">
        <v>22.22</v>
      </c>
      <c r="J1053" s="8">
        <v>23.0</v>
      </c>
      <c r="K1053" s="8">
        <v>23.17</v>
      </c>
      <c r="L1053" s="8">
        <v>23.04</v>
      </c>
      <c r="M1053" s="8">
        <v>20.86</v>
      </c>
      <c r="N1053" s="8">
        <v>20.09</v>
      </c>
      <c r="O1053" s="8">
        <v>19.61</v>
      </c>
    </row>
    <row r="1054" ht="14.25" customHeight="1">
      <c r="A1054" s="93" t="s">
        <v>284</v>
      </c>
      <c r="B1054" s="8" t="s">
        <v>40</v>
      </c>
      <c r="C1054" s="8" t="s">
        <v>397</v>
      </c>
      <c r="D1054" s="8">
        <v>20.27</v>
      </c>
      <c r="E1054" s="8">
        <v>20.33</v>
      </c>
      <c r="F1054" s="8">
        <v>20.36</v>
      </c>
      <c r="G1054" s="8">
        <v>20.45</v>
      </c>
      <c r="H1054" s="8">
        <v>20.59</v>
      </c>
      <c r="I1054" s="8">
        <v>22.89</v>
      </c>
      <c r="J1054" s="8">
        <v>23.35</v>
      </c>
      <c r="K1054" s="8">
        <v>23.42</v>
      </c>
      <c r="L1054" s="8">
        <v>23.35</v>
      </c>
      <c r="M1054" s="8">
        <v>21.01</v>
      </c>
      <c r="N1054" s="8">
        <v>20.59</v>
      </c>
      <c r="O1054" s="8">
        <v>20.37</v>
      </c>
    </row>
    <row r="1055" ht="14.25" customHeight="1">
      <c r="A1055" s="8" t="s">
        <v>344</v>
      </c>
      <c r="B1055" s="8" t="s">
        <v>40</v>
      </c>
      <c r="C1055" s="8" t="s">
        <v>397</v>
      </c>
      <c r="D1055" s="8">
        <v>12.62</v>
      </c>
      <c r="E1055" s="8">
        <v>12.63</v>
      </c>
      <c r="F1055" s="8">
        <v>12.64</v>
      </c>
      <c r="G1055" s="8">
        <v>12.68</v>
      </c>
      <c r="H1055" s="8">
        <v>14.11</v>
      </c>
      <c r="I1055" s="8">
        <v>17.43</v>
      </c>
      <c r="J1055" s="8">
        <v>22.96</v>
      </c>
      <c r="K1055" s="8">
        <v>20.8</v>
      </c>
      <c r="L1055" s="8">
        <v>17.41</v>
      </c>
      <c r="M1055" s="8">
        <v>13.44</v>
      </c>
      <c r="N1055" s="8">
        <v>12.92</v>
      </c>
      <c r="O1055" s="8">
        <v>12.72</v>
      </c>
    </row>
    <row r="1056" ht="14.25" customHeight="1">
      <c r="A1056" s="258" t="s">
        <v>143</v>
      </c>
      <c r="B1056" s="258" t="s">
        <v>42</v>
      </c>
      <c r="C1056" s="258" t="s">
        <v>397</v>
      </c>
      <c r="D1056" s="258">
        <v>20.36</v>
      </c>
      <c r="E1056" s="258">
        <v>20.35</v>
      </c>
      <c r="F1056" s="258">
        <v>20.36</v>
      </c>
      <c r="G1056" s="258">
        <v>20.41</v>
      </c>
      <c r="H1056" s="258">
        <v>20.5</v>
      </c>
      <c r="I1056" s="258">
        <v>22.8</v>
      </c>
      <c r="J1056" s="258">
        <v>23.23</v>
      </c>
      <c r="K1056" s="258">
        <v>23.34</v>
      </c>
      <c r="L1056" s="258">
        <v>23.34</v>
      </c>
      <c r="M1056" s="258">
        <v>21.06</v>
      </c>
      <c r="N1056" s="258">
        <v>20.67</v>
      </c>
      <c r="O1056" s="258">
        <v>20.49</v>
      </c>
    </row>
    <row r="1057" ht="14.25" customHeight="1">
      <c r="A1057" s="258" t="s">
        <v>230</v>
      </c>
      <c r="B1057" s="258" t="s">
        <v>42</v>
      </c>
      <c r="C1057" s="258" t="s">
        <v>397</v>
      </c>
      <c r="D1057" s="258">
        <v>20.27</v>
      </c>
      <c r="E1057" s="258">
        <v>20.27</v>
      </c>
      <c r="F1057" s="258">
        <v>20.29</v>
      </c>
      <c r="G1057" s="258">
        <v>20.35</v>
      </c>
      <c r="H1057" s="258">
        <v>20.45</v>
      </c>
      <c r="I1057" s="258">
        <v>22.7</v>
      </c>
      <c r="J1057" s="258">
        <v>23.17</v>
      </c>
      <c r="K1057" s="258">
        <v>23.31</v>
      </c>
      <c r="L1057" s="258">
        <v>23.29</v>
      </c>
      <c r="M1057" s="258">
        <v>21.06</v>
      </c>
      <c r="N1057" s="258">
        <v>20.62</v>
      </c>
      <c r="O1057" s="258">
        <v>20.42</v>
      </c>
    </row>
    <row r="1058" ht="14.25" customHeight="1">
      <c r="A1058" s="258" t="s">
        <v>159</v>
      </c>
      <c r="B1058" s="258" t="s">
        <v>42</v>
      </c>
      <c r="C1058" s="258" t="s">
        <v>397</v>
      </c>
      <c r="D1058" s="258"/>
      <c r="E1058" s="258"/>
      <c r="F1058" s="258"/>
      <c r="G1058" s="258"/>
      <c r="H1058" s="258"/>
      <c r="I1058" s="258"/>
      <c r="J1058" s="258"/>
      <c r="K1058" s="258"/>
      <c r="L1058" s="258"/>
      <c r="M1058" s="258"/>
      <c r="N1058" s="258"/>
      <c r="O1058" s="258"/>
    </row>
    <row r="1059" ht="14.25" customHeight="1">
      <c r="A1059" s="258" t="s">
        <v>178</v>
      </c>
      <c r="B1059" s="258" t="s">
        <v>42</v>
      </c>
      <c r="C1059" s="258" t="s">
        <v>397</v>
      </c>
      <c r="D1059" s="258">
        <v>20.57</v>
      </c>
      <c r="E1059" s="258">
        <v>20.59</v>
      </c>
      <c r="F1059" s="258">
        <v>20.61</v>
      </c>
      <c r="G1059" s="258">
        <v>20.66</v>
      </c>
      <c r="H1059" s="258">
        <v>20.73</v>
      </c>
      <c r="I1059" s="258">
        <v>22.99</v>
      </c>
      <c r="J1059" s="258">
        <v>23.39</v>
      </c>
      <c r="K1059" s="258">
        <v>23.46</v>
      </c>
      <c r="L1059" s="258">
        <v>23.43</v>
      </c>
      <c r="M1059" s="258">
        <v>21.14</v>
      </c>
      <c r="N1059" s="258">
        <v>20.79</v>
      </c>
      <c r="O1059" s="258">
        <v>20.64</v>
      </c>
    </row>
    <row r="1060" ht="14.25" customHeight="1">
      <c r="A1060" s="258" t="s">
        <v>192</v>
      </c>
      <c r="B1060" s="258" t="s">
        <v>42</v>
      </c>
      <c r="C1060" s="258" t="s">
        <v>397</v>
      </c>
      <c r="D1060" s="258"/>
      <c r="E1060" s="258"/>
      <c r="F1060" s="258"/>
      <c r="G1060" s="258"/>
      <c r="H1060" s="258"/>
      <c r="I1060" s="258"/>
      <c r="J1060" s="258"/>
      <c r="K1060" s="258"/>
      <c r="L1060" s="258"/>
      <c r="M1060" s="258"/>
      <c r="N1060" s="258"/>
      <c r="O1060" s="258"/>
    </row>
    <row r="1061" ht="14.25" customHeight="1">
      <c r="A1061" s="258" t="s">
        <v>202</v>
      </c>
      <c r="B1061" s="258" t="s">
        <v>42</v>
      </c>
      <c r="C1061" s="258" t="s">
        <v>397</v>
      </c>
      <c r="D1061" s="258">
        <v>20.5</v>
      </c>
      <c r="E1061" s="258">
        <v>20.5</v>
      </c>
      <c r="F1061" s="258">
        <v>20.51</v>
      </c>
      <c r="G1061" s="258">
        <v>20.55</v>
      </c>
      <c r="H1061" s="258">
        <v>20.62</v>
      </c>
      <c r="I1061" s="258">
        <v>22.83</v>
      </c>
      <c r="J1061" s="258">
        <v>23.26</v>
      </c>
      <c r="K1061" s="258">
        <v>23.37</v>
      </c>
      <c r="L1061" s="258">
        <v>23.37</v>
      </c>
      <c r="M1061" s="258">
        <v>21.14</v>
      </c>
      <c r="N1061" s="258">
        <v>20.76</v>
      </c>
      <c r="O1061" s="258">
        <v>20.61</v>
      </c>
    </row>
    <row r="1062" ht="14.25" customHeight="1">
      <c r="A1062" s="258" t="s">
        <v>221</v>
      </c>
      <c r="B1062" s="258" t="s">
        <v>42</v>
      </c>
      <c r="C1062" s="258" t="s">
        <v>397</v>
      </c>
      <c r="D1062" s="258">
        <v>20.27</v>
      </c>
      <c r="E1062" s="258">
        <v>20.27</v>
      </c>
      <c r="F1062" s="258">
        <v>20.29</v>
      </c>
      <c r="G1062" s="258">
        <v>20.35</v>
      </c>
      <c r="H1062" s="258">
        <v>20.45</v>
      </c>
      <c r="I1062" s="258">
        <v>22.7</v>
      </c>
      <c r="J1062" s="258">
        <v>23.17</v>
      </c>
      <c r="K1062" s="258">
        <v>23.31</v>
      </c>
      <c r="L1062" s="258">
        <v>23.29</v>
      </c>
      <c r="M1062" s="258">
        <v>21.06</v>
      </c>
      <c r="N1062" s="258">
        <v>20.62</v>
      </c>
      <c r="O1062" s="258">
        <v>20.42</v>
      </c>
    </row>
    <row r="1063" ht="14.25" customHeight="1">
      <c r="A1063" s="258" t="s">
        <v>235</v>
      </c>
      <c r="B1063" s="258" t="s">
        <v>42</v>
      </c>
      <c r="C1063" s="258" t="s">
        <v>397</v>
      </c>
      <c r="D1063" s="258">
        <v>20.33</v>
      </c>
      <c r="E1063" s="258">
        <v>20.34</v>
      </c>
      <c r="F1063" s="258">
        <v>20.36</v>
      </c>
      <c r="G1063" s="258">
        <v>20.42</v>
      </c>
      <c r="H1063" s="258">
        <v>20.51</v>
      </c>
      <c r="I1063" s="258">
        <v>21.47</v>
      </c>
      <c r="J1063" s="258">
        <v>21.73</v>
      </c>
      <c r="K1063" s="258">
        <v>21.81</v>
      </c>
      <c r="L1063" s="258">
        <v>21.79</v>
      </c>
      <c r="M1063" s="258">
        <v>20.86</v>
      </c>
      <c r="N1063" s="258">
        <v>20.6</v>
      </c>
      <c r="O1063" s="258">
        <v>20.44</v>
      </c>
    </row>
    <row r="1064" ht="14.25" customHeight="1">
      <c r="A1064" s="258" t="s">
        <v>247</v>
      </c>
      <c r="B1064" s="258" t="s">
        <v>42</v>
      </c>
      <c r="C1064" s="258" t="s">
        <v>397</v>
      </c>
      <c r="D1064" s="258">
        <v>20.66</v>
      </c>
      <c r="E1064" s="258">
        <v>20.64</v>
      </c>
      <c r="F1064" s="258">
        <v>20.64</v>
      </c>
      <c r="G1064" s="258">
        <v>20.67</v>
      </c>
      <c r="H1064" s="258">
        <v>20.71</v>
      </c>
      <c r="I1064" s="258">
        <v>22.96</v>
      </c>
      <c r="J1064" s="258">
        <v>23.33</v>
      </c>
      <c r="K1064" s="258">
        <v>23.42</v>
      </c>
      <c r="L1064" s="258">
        <v>23.44</v>
      </c>
      <c r="M1064" s="258">
        <v>21.17</v>
      </c>
      <c r="N1064" s="258">
        <v>20.86</v>
      </c>
      <c r="O1064" s="258">
        <v>20.74</v>
      </c>
    </row>
    <row r="1065" ht="14.25" customHeight="1">
      <c r="A1065" s="258" t="s">
        <v>259</v>
      </c>
      <c r="B1065" s="258" t="s">
        <v>42</v>
      </c>
      <c r="C1065" s="258" t="s">
        <v>397</v>
      </c>
      <c r="D1065" s="258">
        <v>20.09</v>
      </c>
      <c r="E1065" s="258">
        <v>20.09</v>
      </c>
      <c r="F1065" s="258">
        <v>20.11</v>
      </c>
      <c r="G1065" s="258">
        <v>20.19</v>
      </c>
      <c r="H1065" s="258">
        <v>20.32</v>
      </c>
      <c r="I1065" s="258">
        <v>22.66</v>
      </c>
      <c r="J1065" s="258">
        <v>23.14</v>
      </c>
      <c r="K1065" s="258">
        <v>23.28</v>
      </c>
      <c r="L1065" s="258">
        <v>23.26</v>
      </c>
      <c r="M1065" s="258">
        <v>20.96</v>
      </c>
      <c r="N1065" s="258">
        <v>20.51</v>
      </c>
      <c r="O1065" s="258">
        <v>20.27</v>
      </c>
    </row>
    <row r="1066" ht="14.25" customHeight="1">
      <c r="A1066" s="259" t="s">
        <v>271</v>
      </c>
      <c r="B1066" s="258" t="s">
        <v>42</v>
      </c>
      <c r="C1066" s="258" t="s">
        <v>397</v>
      </c>
      <c r="D1066" s="258">
        <v>20.67</v>
      </c>
      <c r="E1066" s="258">
        <v>20.66</v>
      </c>
      <c r="F1066" s="258">
        <v>20.66</v>
      </c>
      <c r="G1066" s="258">
        <v>20.68</v>
      </c>
      <c r="H1066" s="258">
        <v>20.72</v>
      </c>
      <c r="I1066" s="258">
        <v>22.97</v>
      </c>
      <c r="J1066" s="258">
        <v>23.34</v>
      </c>
      <c r="K1066" s="258">
        <v>23.43</v>
      </c>
      <c r="L1066" s="258">
        <v>23.44</v>
      </c>
      <c r="M1066" s="258">
        <v>21.18</v>
      </c>
      <c r="N1066" s="258">
        <v>20.87</v>
      </c>
      <c r="O1066" s="258">
        <v>20.75</v>
      </c>
    </row>
    <row r="1067" ht="14.25" customHeight="1">
      <c r="A1067" s="258" t="s">
        <v>300</v>
      </c>
      <c r="B1067" s="258" t="s">
        <v>42</v>
      </c>
      <c r="C1067" s="258" t="s">
        <v>397</v>
      </c>
      <c r="D1067" s="258">
        <v>20.75</v>
      </c>
      <c r="E1067" s="258">
        <v>20.74</v>
      </c>
      <c r="F1067" s="258">
        <v>20.73</v>
      </c>
      <c r="G1067" s="258">
        <v>20.74</v>
      </c>
      <c r="H1067" s="258">
        <v>20.77</v>
      </c>
      <c r="I1067" s="258">
        <v>23.01</v>
      </c>
      <c r="J1067" s="258">
        <v>23.37</v>
      </c>
      <c r="K1067" s="258">
        <v>23.45</v>
      </c>
      <c r="L1067" s="258">
        <v>23.47</v>
      </c>
      <c r="M1067" s="258">
        <v>21.21</v>
      </c>
      <c r="N1067" s="258">
        <v>20.91</v>
      </c>
      <c r="O1067" s="258">
        <v>20.82</v>
      </c>
    </row>
    <row r="1068" ht="14.25" customHeight="1">
      <c r="A1068" s="258" t="s">
        <v>316</v>
      </c>
      <c r="B1068" s="258" t="s">
        <v>42</v>
      </c>
      <c r="C1068" s="258" t="s">
        <v>397</v>
      </c>
      <c r="D1068" s="258">
        <v>20.25</v>
      </c>
      <c r="E1068" s="258">
        <v>20.27</v>
      </c>
      <c r="F1068" s="258">
        <v>20.3</v>
      </c>
      <c r="G1068" s="258">
        <v>20.37</v>
      </c>
      <c r="H1068" s="258">
        <v>20.47</v>
      </c>
      <c r="I1068" s="258">
        <v>20.6</v>
      </c>
      <c r="J1068" s="258">
        <v>20.74</v>
      </c>
      <c r="K1068" s="258">
        <v>20.8</v>
      </c>
      <c r="L1068" s="258">
        <v>20.76</v>
      </c>
      <c r="M1068" s="258">
        <v>20.67</v>
      </c>
      <c r="N1068" s="258">
        <v>20.51</v>
      </c>
      <c r="O1068" s="258">
        <v>20.36</v>
      </c>
    </row>
    <row r="1069" ht="14.25" customHeight="1">
      <c r="A1069" s="258" t="s">
        <v>328</v>
      </c>
      <c r="B1069" s="258" t="s">
        <v>42</v>
      </c>
      <c r="C1069" s="258" t="s">
        <v>397</v>
      </c>
      <c r="D1069" s="258">
        <v>19.93</v>
      </c>
      <c r="E1069" s="258">
        <v>19.9</v>
      </c>
      <c r="F1069" s="258">
        <v>19.92</v>
      </c>
      <c r="G1069" s="258">
        <v>20.02</v>
      </c>
      <c r="H1069" s="258">
        <v>20.17</v>
      </c>
      <c r="I1069" s="258">
        <v>22.27</v>
      </c>
      <c r="J1069" s="258">
        <v>22.91</v>
      </c>
      <c r="K1069" s="258">
        <v>23.13</v>
      </c>
      <c r="L1069" s="258">
        <v>23.14</v>
      </c>
      <c r="M1069" s="258">
        <v>21.09</v>
      </c>
      <c r="N1069" s="258">
        <v>20.49</v>
      </c>
      <c r="O1069" s="258">
        <v>20.17</v>
      </c>
    </row>
    <row r="1070" ht="14.25" customHeight="1">
      <c r="A1070" s="259" t="s">
        <v>284</v>
      </c>
      <c r="B1070" s="258" t="s">
        <v>42</v>
      </c>
      <c r="C1070" s="258" t="s">
        <v>397</v>
      </c>
      <c r="D1070" s="258">
        <v>20.58</v>
      </c>
      <c r="E1070" s="258">
        <v>20.57</v>
      </c>
      <c r="F1070" s="258">
        <v>20.58</v>
      </c>
      <c r="G1070" s="258">
        <v>20.6</v>
      </c>
      <c r="H1070" s="258">
        <v>20.66</v>
      </c>
      <c r="I1070" s="258">
        <v>22.92</v>
      </c>
      <c r="J1070" s="258">
        <v>23.31</v>
      </c>
      <c r="K1070" s="258">
        <v>23.4</v>
      </c>
      <c r="L1070" s="258">
        <v>23.41</v>
      </c>
      <c r="M1070" s="258">
        <v>21.14</v>
      </c>
      <c r="N1070" s="258">
        <v>20.81</v>
      </c>
      <c r="O1070" s="258">
        <v>20.68</v>
      </c>
    </row>
    <row r="1071" ht="14.25" customHeight="1">
      <c r="A1071" s="258" t="s">
        <v>344</v>
      </c>
      <c r="B1071" s="258" t="s">
        <v>42</v>
      </c>
      <c r="C1071" s="258" t="s">
        <v>397</v>
      </c>
      <c r="D1071" s="258">
        <v>12.62</v>
      </c>
      <c r="E1071" s="258">
        <v>12.63</v>
      </c>
      <c r="F1071" s="258">
        <v>12.64</v>
      </c>
      <c r="G1071" s="258">
        <v>12.68</v>
      </c>
      <c r="H1071" s="258">
        <v>14.11</v>
      </c>
      <c r="I1071" s="258">
        <v>17.43</v>
      </c>
      <c r="J1071" s="258">
        <v>22.96</v>
      </c>
      <c r="K1071" s="258">
        <v>20.8</v>
      </c>
      <c r="L1071" s="258">
        <v>17.41</v>
      </c>
      <c r="M1071" s="258">
        <v>13.44</v>
      </c>
      <c r="N1071" s="258">
        <v>12.92</v>
      </c>
      <c r="O1071" s="258">
        <v>12.72</v>
      </c>
    </row>
    <row r="1072" ht="14.25" customHeight="1">
      <c r="A1072" s="8" t="s">
        <v>143</v>
      </c>
      <c r="B1072" s="8" t="s">
        <v>32</v>
      </c>
      <c r="C1072" s="8" t="s">
        <v>397</v>
      </c>
      <c r="D1072" s="8">
        <v>19.195</v>
      </c>
      <c r="E1072" s="8">
        <v>19.191</v>
      </c>
      <c r="F1072" s="8">
        <v>19.215</v>
      </c>
      <c r="G1072" s="8">
        <v>19.25</v>
      </c>
      <c r="H1072" s="8">
        <v>19.367</v>
      </c>
      <c r="I1072" s="8">
        <v>20.429</v>
      </c>
      <c r="J1072" s="8">
        <v>21.511</v>
      </c>
      <c r="K1072" s="8">
        <v>21.776</v>
      </c>
      <c r="L1072" s="8">
        <v>20.44</v>
      </c>
      <c r="M1072" s="8">
        <v>19.538</v>
      </c>
      <c r="N1072" s="8">
        <v>19.333</v>
      </c>
      <c r="O1072" s="8">
        <v>19.237</v>
      </c>
    </row>
    <row r="1073" ht="14.25" customHeight="1">
      <c r="A1073" s="8" t="s">
        <v>159</v>
      </c>
      <c r="B1073" s="8" t="s">
        <v>32</v>
      </c>
      <c r="C1073" s="8" t="s">
        <v>397</v>
      </c>
      <c r="D1073" s="8">
        <v>19.195</v>
      </c>
      <c r="E1073" s="8">
        <v>19.191</v>
      </c>
      <c r="F1073" s="8">
        <v>19.215</v>
      </c>
      <c r="G1073" s="8">
        <v>19.25</v>
      </c>
      <c r="H1073" s="8">
        <v>19.367</v>
      </c>
      <c r="I1073" s="8">
        <v>20.429</v>
      </c>
      <c r="J1073" s="8">
        <v>21.511</v>
      </c>
      <c r="K1073" s="8">
        <v>21.776</v>
      </c>
      <c r="L1073" s="8">
        <v>20.44</v>
      </c>
      <c r="M1073" s="8">
        <v>19.538</v>
      </c>
      <c r="N1073" s="8">
        <v>19.333</v>
      </c>
      <c r="O1073" s="8">
        <v>19.237</v>
      </c>
    </row>
    <row r="1074" ht="14.25" customHeight="1">
      <c r="A1074" s="8" t="s">
        <v>178</v>
      </c>
      <c r="B1074" s="8" t="s">
        <v>32</v>
      </c>
      <c r="C1074" s="8" t="s">
        <v>397</v>
      </c>
      <c r="D1074" s="8">
        <v>19.195</v>
      </c>
      <c r="E1074" s="8">
        <v>19.191</v>
      </c>
      <c r="F1074" s="8">
        <v>19.215</v>
      </c>
      <c r="G1074" s="8">
        <v>19.25</v>
      </c>
      <c r="H1074" s="8">
        <v>19.367</v>
      </c>
      <c r="I1074" s="8">
        <v>20.429</v>
      </c>
      <c r="J1074" s="8">
        <v>21.511</v>
      </c>
      <c r="K1074" s="8">
        <v>21.776</v>
      </c>
      <c r="L1074" s="8">
        <v>20.44</v>
      </c>
      <c r="M1074" s="8">
        <v>19.538</v>
      </c>
      <c r="N1074" s="8">
        <v>19.333</v>
      </c>
      <c r="O1074" s="8">
        <v>19.237</v>
      </c>
    </row>
    <row r="1075" ht="14.25" customHeight="1">
      <c r="A1075" s="8" t="s">
        <v>192</v>
      </c>
      <c r="B1075" s="8" t="s">
        <v>32</v>
      </c>
      <c r="C1075" s="8" t="s">
        <v>397</v>
      </c>
      <c r="D1075" s="8">
        <v>19.195</v>
      </c>
      <c r="E1075" s="8">
        <v>19.191</v>
      </c>
      <c r="F1075" s="8">
        <v>19.215</v>
      </c>
      <c r="G1075" s="8">
        <v>19.25</v>
      </c>
      <c r="H1075" s="8">
        <v>19.367</v>
      </c>
      <c r="I1075" s="8">
        <v>20.429</v>
      </c>
      <c r="J1075" s="8">
        <v>21.511</v>
      </c>
      <c r="K1075" s="8">
        <v>21.776</v>
      </c>
      <c r="L1075" s="8">
        <v>20.44</v>
      </c>
      <c r="M1075" s="8">
        <v>19.538</v>
      </c>
      <c r="N1075" s="8">
        <v>19.333</v>
      </c>
      <c r="O1075" s="8">
        <v>19.237</v>
      </c>
    </row>
    <row r="1076" ht="14.25" customHeight="1">
      <c r="A1076" s="8" t="s">
        <v>202</v>
      </c>
      <c r="B1076" s="8" t="s">
        <v>32</v>
      </c>
      <c r="C1076" s="8" t="s">
        <v>397</v>
      </c>
      <c r="D1076" s="8">
        <v>19.195</v>
      </c>
      <c r="E1076" s="8">
        <v>19.191</v>
      </c>
      <c r="F1076" s="8">
        <v>19.215</v>
      </c>
      <c r="G1076" s="8">
        <v>19.25</v>
      </c>
      <c r="H1076" s="8">
        <v>19.367</v>
      </c>
      <c r="I1076" s="8">
        <v>20.429</v>
      </c>
      <c r="J1076" s="8">
        <v>21.511</v>
      </c>
      <c r="K1076" s="8">
        <v>21.776</v>
      </c>
      <c r="L1076" s="8">
        <v>20.44</v>
      </c>
      <c r="M1076" s="8">
        <v>19.538</v>
      </c>
      <c r="N1076" s="8">
        <v>19.333</v>
      </c>
      <c r="O1076" s="8">
        <v>19.237</v>
      </c>
    </row>
    <row r="1077" ht="14.25" customHeight="1">
      <c r="A1077" s="8" t="s">
        <v>221</v>
      </c>
      <c r="B1077" s="8" t="s">
        <v>32</v>
      </c>
      <c r="C1077" s="8" t="s">
        <v>397</v>
      </c>
      <c r="D1077" s="8">
        <v>19.195</v>
      </c>
      <c r="E1077" s="8">
        <v>19.191</v>
      </c>
      <c r="F1077" s="8">
        <v>19.215</v>
      </c>
      <c r="G1077" s="8">
        <v>19.25</v>
      </c>
      <c r="H1077" s="8">
        <v>19.367</v>
      </c>
      <c r="I1077" s="8">
        <v>20.429</v>
      </c>
      <c r="J1077" s="8">
        <v>21.511</v>
      </c>
      <c r="K1077" s="8">
        <v>21.776</v>
      </c>
      <c r="L1077" s="8">
        <v>20.44</v>
      </c>
      <c r="M1077" s="8">
        <v>19.538</v>
      </c>
      <c r="N1077" s="8">
        <v>19.333</v>
      </c>
      <c r="O1077" s="8">
        <v>19.237</v>
      </c>
    </row>
    <row r="1078" ht="14.25" customHeight="1">
      <c r="A1078" s="8" t="s">
        <v>235</v>
      </c>
      <c r="B1078" s="8" t="s">
        <v>32</v>
      </c>
      <c r="C1078" s="8" t="s">
        <v>397</v>
      </c>
      <c r="D1078" s="8">
        <v>19.195</v>
      </c>
      <c r="E1078" s="8">
        <v>19.191</v>
      </c>
      <c r="F1078" s="8">
        <v>19.215</v>
      </c>
      <c r="G1078" s="8">
        <v>19.25</v>
      </c>
      <c r="H1078" s="8">
        <v>19.367</v>
      </c>
      <c r="I1078" s="8">
        <v>20.429</v>
      </c>
      <c r="J1078" s="8">
        <v>21.511</v>
      </c>
      <c r="K1078" s="8">
        <v>21.776</v>
      </c>
      <c r="L1078" s="8">
        <v>20.44</v>
      </c>
      <c r="M1078" s="8">
        <v>19.538</v>
      </c>
      <c r="N1078" s="8">
        <v>19.333</v>
      </c>
      <c r="O1078" s="8">
        <v>19.237</v>
      </c>
    </row>
    <row r="1079" ht="14.25" customHeight="1">
      <c r="A1079" s="8" t="s">
        <v>247</v>
      </c>
      <c r="B1079" s="8" t="s">
        <v>32</v>
      </c>
      <c r="C1079" s="8" t="s">
        <v>397</v>
      </c>
      <c r="D1079" s="8">
        <v>19.195</v>
      </c>
      <c r="E1079" s="8">
        <v>19.191</v>
      </c>
      <c r="F1079" s="8">
        <v>19.215</v>
      </c>
      <c r="G1079" s="8">
        <v>19.25</v>
      </c>
      <c r="H1079" s="8">
        <v>19.367</v>
      </c>
      <c r="I1079" s="8">
        <v>20.429</v>
      </c>
      <c r="J1079" s="8">
        <v>21.511</v>
      </c>
      <c r="K1079" s="8">
        <v>21.776</v>
      </c>
      <c r="L1079" s="8">
        <v>20.44</v>
      </c>
      <c r="M1079" s="8">
        <v>19.538</v>
      </c>
      <c r="N1079" s="8">
        <v>19.333</v>
      </c>
      <c r="O1079" s="8">
        <v>19.237</v>
      </c>
    </row>
    <row r="1080" ht="14.25" customHeight="1">
      <c r="A1080" s="8" t="s">
        <v>259</v>
      </c>
      <c r="B1080" s="8" t="s">
        <v>32</v>
      </c>
      <c r="C1080" s="8" t="s">
        <v>397</v>
      </c>
      <c r="D1080" s="8">
        <v>19.195</v>
      </c>
      <c r="E1080" s="8">
        <v>19.191</v>
      </c>
      <c r="F1080" s="8">
        <v>19.215</v>
      </c>
      <c r="G1080" s="8">
        <v>19.25</v>
      </c>
      <c r="H1080" s="8">
        <v>19.367</v>
      </c>
      <c r="I1080" s="8">
        <v>20.429</v>
      </c>
      <c r="J1080" s="8">
        <v>21.511</v>
      </c>
      <c r="K1080" s="8">
        <v>21.776</v>
      </c>
      <c r="L1080" s="8">
        <v>20.44</v>
      </c>
      <c r="M1080" s="8">
        <v>19.538</v>
      </c>
      <c r="N1080" s="8">
        <v>19.333</v>
      </c>
      <c r="O1080" s="8">
        <v>19.237</v>
      </c>
    </row>
    <row r="1081" ht="14.25" customHeight="1">
      <c r="A1081" s="93" t="s">
        <v>271</v>
      </c>
      <c r="B1081" s="8" t="s">
        <v>32</v>
      </c>
      <c r="C1081" s="8" t="s">
        <v>397</v>
      </c>
      <c r="D1081" s="8">
        <v>19.195</v>
      </c>
      <c r="E1081" s="8">
        <v>19.191</v>
      </c>
      <c r="F1081" s="8">
        <v>19.215</v>
      </c>
      <c r="G1081" s="8">
        <v>19.25</v>
      </c>
      <c r="H1081" s="8">
        <v>19.367</v>
      </c>
      <c r="I1081" s="8">
        <v>20.429</v>
      </c>
      <c r="J1081" s="8">
        <v>21.511</v>
      </c>
      <c r="K1081" s="8">
        <v>21.776</v>
      </c>
      <c r="L1081" s="8">
        <v>20.44</v>
      </c>
      <c r="M1081" s="8">
        <v>19.538</v>
      </c>
      <c r="N1081" s="8">
        <v>19.333</v>
      </c>
      <c r="O1081" s="8">
        <v>19.237</v>
      </c>
    </row>
    <row r="1082" ht="14.25" customHeight="1">
      <c r="A1082" s="8" t="s">
        <v>300</v>
      </c>
      <c r="B1082" s="8" t="s">
        <v>32</v>
      </c>
      <c r="C1082" s="8" t="s">
        <v>397</v>
      </c>
      <c r="D1082" s="8">
        <v>19.195</v>
      </c>
      <c r="E1082" s="8">
        <v>19.191</v>
      </c>
      <c r="F1082" s="8">
        <v>19.215</v>
      </c>
      <c r="G1082" s="8">
        <v>19.25</v>
      </c>
      <c r="H1082" s="8">
        <v>19.367</v>
      </c>
      <c r="I1082" s="8">
        <v>20.429</v>
      </c>
      <c r="J1082" s="8">
        <v>21.511</v>
      </c>
      <c r="K1082" s="8">
        <v>21.776</v>
      </c>
      <c r="L1082" s="8">
        <v>20.44</v>
      </c>
      <c r="M1082" s="8">
        <v>19.538</v>
      </c>
      <c r="N1082" s="8">
        <v>19.333</v>
      </c>
      <c r="O1082" s="8">
        <v>19.237</v>
      </c>
    </row>
    <row r="1083" ht="14.25" customHeight="1">
      <c r="A1083" s="8" t="s">
        <v>316</v>
      </c>
      <c r="B1083" s="8" t="s">
        <v>32</v>
      </c>
      <c r="C1083" s="8" t="s">
        <v>397</v>
      </c>
      <c r="D1083" s="8">
        <v>19.195</v>
      </c>
      <c r="E1083" s="8">
        <v>19.191</v>
      </c>
      <c r="F1083" s="8">
        <v>19.215</v>
      </c>
      <c r="G1083" s="8">
        <v>19.25</v>
      </c>
      <c r="H1083" s="8">
        <v>19.367</v>
      </c>
      <c r="I1083" s="8">
        <v>20.429</v>
      </c>
      <c r="J1083" s="8">
        <v>21.511</v>
      </c>
      <c r="K1083" s="8">
        <v>21.776</v>
      </c>
      <c r="L1083" s="8">
        <v>20.44</v>
      </c>
      <c r="M1083" s="8">
        <v>19.538</v>
      </c>
      <c r="N1083" s="8">
        <v>19.333</v>
      </c>
      <c r="O1083" s="8">
        <v>19.237</v>
      </c>
    </row>
    <row r="1084" ht="14.25" customHeight="1">
      <c r="A1084" s="8" t="s">
        <v>328</v>
      </c>
      <c r="B1084" s="8" t="s">
        <v>32</v>
      </c>
      <c r="C1084" s="8" t="s">
        <v>397</v>
      </c>
      <c r="D1084" s="8">
        <v>19.195</v>
      </c>
      <c r="E1084" s="8">
        <v>19.191</v>
      </c>
      <c r="F1084" s="8">
        <v>19.215</v>
      </c>
      <c r="G1084" s="8">
        <v>19.25</v>
      </c>
      <c r="H1084" s="8">
        <v>19.367</v>
      </c>
      <c r="I1084" s="8">
        <v>20.429</v>
      </c>
      <c r="J1084" s="8">
        <v>21.511</v>
      </c>
      <c r="K1084" s="8">
        <v>21.776</v>
      </c>
      <c r="L1084" s="8">
        <v>20.44</v>
      </c>
      <c r="M1084" s="8">
        <v>19.538</v>
      </c>
      <c r="N1084" s="8">
        <v>19.333</v>
      </c>
      <c r="O1084" s="8">
        <v>19.237</v>
      </c>
    </row>
    <row r="1085" ht="14.25" customHeight="1">
      <c r="A1085" s="93" t="s">
        <v>284</v>
      </c>
      <c r="B1085" s="8" t="s">
        <v>32</v>
      </c>
      <c r="C1085" s="8" t="s">
        <v>397</v>
      </c>
      <c r="D1085" s="8">
        <v>19.195</v>
      </c>
      <c r="E1085" s="8">
        <v>19.191</v>
      </c>
      <c r="F1085" s="8">
        <v>19.215</v>
      </c>
      <c r="G1085" s="8">
        <v>19.25</v>
      </c>
      <c r="H1085" s="8">
        <v>19.367</v>
      </c>
      <c r="I1085" s="8">
        <v>20.429</v>
      </c>
      <c r="J1085" s="8">
        <v>21.511</v>
      </c>
      <c r="K1085" s="8">
        <v>21.776</v>
      </c>
      <c r="L1085" s="8">
        <v>20.44</v>
      </c>
      <c r="M1085" s="8">
        <v>19.538</v>
      </c>
      <c r="N1085" s="8">
        <v>19.333</v>
      </c>
      <c r="O1085" s="8">
        <v>19.237</v>
      </c>
    </row>
    <row r="1086" ht="14.25" customHeight="1">
      <c r="A1086" s="8" t="s">
        <v>344</v>
      </c>
      <c r="B1086" s="8" t="s">
        <v>32</v>
      </c>
      <c r="C1086" s="8" t="s">
        <v>397</v>
      </c>
      <c r="D1086" s="8">
        <v>10.3</v>
      </c>
      <c r="E1086" s="8">
        <v>10.16</v>
      </c>
      <c r="F1086" s="8">
        <v>11.26</v>
      </c>
      <c r="G1086" s="8">
        <v>12.98</v>
      </c>
      <c r="H1086" s="8">
        <v>16.26</v>
      </c>
      <c r="I1086" s="8">
        <v>19.12</v>
      </c>
      <c r="J1086" s="8">
        <v>21.83</v>
      </c>
      <c r="K1086" s="8">
        <v>23.96</v>
      </c>
      <c r="L1086" s="8">
        <v>21.38</v>
      </c>
      <c r="M1086" s="8">
        <v>17.16</v>
      </c>
      <c r="N1086" s="8">
        <v>14.1</v>
      </c>
      <c r="O1086" s="8">
        <v>11.24</v>
      </c>
    </row>
    <row r="1087" ht="14.25" customHeight="1">
      <c r="A1087" s="258" t="s">
        <v>143</v>
      </c>
      <c r="B1087" s="258" t="s">
        <v>30</v>
      </c>
      <c r="C1087" s="258" t="s">
        <v>397</v>
      </c>
      <c r="D1087" s="258">
        <v>19.195</v>
      </c>
      <c r="E1087" s="258">
        <v>19.191</v>
      </c>
      <c r="F1087" s="258">
        <v>19.215</v>
      </c>
      <c r="G1087" s="258">
        <v>19.25</v>
      </c>
      <c r="H1087" s="258">
        <v>19.367</v>
      </c>
      <c r="I1087" s="258">
        <v>20.429</v>
      </c>
      <c r="J1087" s="258">
        <v>21.511</v>
      </c>
      <c r="K1087" s="258">
        <v>21.776</v>
      </c>
      <c r="L1087" s="258">
        <v>20.44</v>
      </c>
      <c r="M1087" s="258">
        <v>19.538</v>
      </c>
      <c r="N1087" s="258">
        <v>19.333</v>
      </c>
      <c r="O1087" s="258">
        <v>19.237</v>
      </c>
    </row>
    <row r="1088" ht="14.25" customHeight="1">
      <c r="A1088" s="258" t="s">
        <v>159</v>
      </c>
      <c r="B1088" s="258" t="s">
        <v>30</v>
      </c>
      <c r="C1088" s="258" t="s">
        <v>397</v>
      </c>
      <c r="D1088" s="258">
        <v>19.195</v>
      </c>
      <c r="E1088" s="258">
        <v>19.191</v>
      </c>
      <c r="F1088" s="258">
        <v>19.215</v>
      </c>
      <c r="G1088" s="258">
        <v>19.25</v>
      </c>
      <c r="H1088" s="258">
        <v>19.367</v>
      </c>
      <c r="I1088" s="258">
        <v>20.429</v>
      </c>
      <c r="J1088" s="258">
        <v>21.511</v>
      </c>
      <c r="K1088" s="258">
        <v>21.776</v>
      </c>
      <c r="L1088" s="258">
        <v>20.44</v>
      </c>
      <c r="M1088" s="258">
        <v>19.538</v>
      </c>
      <c r="N1088" s="258">
        <v>19.333</v>
      </c>
      <c r="O1088" s="258">
        <v>19.237</v>
      </c>
    </row>
    <row r="1089" ht="14.25" customHeight="1">
      <c r="A1089" s="258" t="s">
        <v>178</v>
      </c>
      <c r="B1089" s="258" t="s">
        <v>30</v>
      </c>
      <c r="C1089" s="258" t="s">
        <v>397</v>
      </c>
      <c r="D1089" s="258">
        <v>19.195</v>
      </c>
      <c r="E1089" s="258">
        <v>19.191</v>
      </c>
      <c r="F1089" s="258">
        <v>19.215</v>
      </c>
      <c r="G1089" s="258">
        <v>19.25</v>
      </c>
      <c r="H1089" s="258">
        <v>19.367</v>
      </c>
      <c r="I1089" s="258">
        <v>20.429</v>
      </c>
      <c r="J1089" s="258">
        <v>21.511</v>
      </c>
      <c r="K1089" s="258">
        <v>21.776</v>
      </c>
      <c r="L1089" s="258">
        <v>20.44</v>
      </c>
      <c r="M1089" s="258">
        <v>19.538</v>
      </c>
      <c r="N1089" s="258">
        <v>19.333</v>
      </c>
      <c r="O1089" s="258">
        <v>19.237</v>
      </c>
    </row>
    <row r="1090" ht="14.25" customHeight="1">
      <c r="A1090" s="258" t="s">
        <v>192</v>
      </c>
      <c r="B1090" s="258" t="s">
        <v>30</v>
      </c>
      <c r="C1090" s="258" t="s">
        <v>397</v>
      </c>
      <c r="D1090" s="258">
        <v>19.195</v>
      </c>
      <c r="E1090" s="258">
        <v>19.191</v>
      </c>
      <c r="F1090" s="258">
        <v>19.215</v>
      </c>
      <c r="G1090" s="258">
        <v>19.25</v>
      </c>
      <c r="H1090" s="258">
        <v>19.367</v>
      </c>
      <c r="I1090" s="258">
        <v>20.429</v>
      </c>
      <c r="J1090" s="258">
        <v>21.511</v>
      </c>
      <c r="K1090" s="258">
        <v>21.776</v>
      </c>
      <c r="L1090" s="258">
        <v>20.44</v>
      </c>
      <c r="M1090" s="258">
        <v>19.538</v>
      </c>
      <c r="N1090" s="258">
        <v>19.333</v>
      </c>
      <c r="O1090" s="258">
        <v>19.237</v>
      </c>
    </row>
    <row r="1091" ht="14.25" customHeight="1">
      <c r="A1091" s="258" t="s">
        <v>202</v>
      </c>
      <c r="B1091" s="258" t="s">
        <v>30</v>
      </c>
      <c r="C1091" s="258" t="s">
        <v>397</v>
      </c>
      <c r="D1091" s="258">
        <v>19.195</v>
      </c>
      <c r="E1091" s="258">
        <v>19.191</v>
      </c>
      <c r="F1091" s="258">
        <v>19.215</v>
      </c>
      <c r="G1091" s="258">
        <v>19.25</v>
      </c>
      <c r="H1091" s="258">
        <v>19.367</v>
      </c>
      <c r="I1091" s="258">
        <v>20.429</v>
      </c>
      <c r="J1091" s="258">
        <v>21.511</v>
      </c>
      <c r="K1091" s="258">
        <v>21.776</v>
      </c>
      <c r="L1091" s="258">
        <v>20.44</v>
      </c>
      <c r="M1091" s="258">
        <v>19.538</v>
      </c>
      <c r="N1091" s="258">
        <v>19.333</v>
      </c>
      <c r="O1091" s="258">
        <v>19.237</v>
      </c>
    </row>
    <row r="1092" ht="14.25" customHeight="1">
      <c r="A1092" s="258" t="s">
        <v>221</v>
      </c>
      <c r="B1092" s="258" t="s">
        <v>30</v>
      </c>
      <c r="C1092" s="258" t="s">
        <v>397</v>
      </c>
      <c r="D1092" s="258">
        <v>19.195</v>
      </c>
      <c r="E1092" s="258">
        <v>19.191</v>
      </c>
      <c r="F1092" s="258">
        <v>19.215</v>
      </c>
      <c r="G1092" s="258">
        <v>19.25</v>
      </c>
      <c r="H1092" s="258">
        <v>19.367</v>
      </c>
      <c r="I1092" s="258">
        <v>20.429</v>
      </c>
      <c r="J1092" s="258">
        <v>21.511</v>
      </c>
      <c r="K1092" s="258">
        <v>21.776</v>
      </c>
      <c r="L1092" s="258">
        <v>20.44</v>
      </c>
      <c r="M1092" s="258">
        <v>19.538</v>
      </c>
      <c r="N1092" s="258">
        <v>19.333</v>
      </c>
      <c r="O1092" s="258">
        <v>19.237</v>
      </c>
    </row>
    <row r="1093" ht="14.25" customHeight="1">
      <c r="A1093" s="258" t="s">
        <v>235</v>
      </c>
      <c r="B1093" s="258" t="s">
        <v>30</v>
      </c>
      <c r="C1093" s="258" t="s">
        <v>397</v>
      </c>
      <c r="D1093" s="258">
        <v>19.195</v>
      </c>
      <c r="E1093" s="258">
        <v>19.191</v>
      </c>
      <c r="F1093" s="258">
        <v>19.215</v>
      </c>
      <c r="G1093" s="258">
        <v>19.25</v>
      </c>
      <c r="H1093" s="258">
        <v>19.367</v>
      </c>
      <c r="I1093" s="258">
        <v>20.429</v>
      </c>
      <c r="J1093" s="258">
        <v>21.511</v>
      </c>
      <c r="K1093" s="258">
        <v>21.776</v>
      </c>
      <c r="L1093" s="258">
        <v>20.44</v>
      </c>
      <c r="M1093" s="258">
        <v>19.538</v>
      </c>
      <c r="N1093" s="258">
        <v>19.333</v>
      </c>
      <c r="O1093" s="258">
        <v>19.237</v>
      </c>
    </row>
    <row r="1094" ht="14.25" customHeight="1">
      <c r="A1094" s="258" t="s">
        <v>247</v>
      </c>
      <c r="B1094" s="258" t="s">
        <v>30</v>
      </c>
      <c r="C1094" s="258" t="s">
        <v>397</v>
      </c>
      <c r="D1094" s="258">
        <v>19.195</v>
      </c>
      <c r="E1094" s="258">
        <v>19.191</v>
      </c>
      <c r="F1094" s="258">
        <v>19.215</v>
      </c>
      <c r="G1094" s="258">
        <v>19.25</v>
      </c>
      <c r="H1094" s="258">
        <v>19.367</v>
      </c>
      <c r="I1094" s="258">
        <v>20.429</v>
      </c>
      <c r="J1094" s="258">
        <v>21.511</v>
      </c>
      <c r="K1094" s="258">
        <v>21.776</v>
      </c>
      <c r="L1094" s="258">
        <v>20.44</v>
      </c>
      <c r="M1094" s="258">
        <v>19.538</v>
      </c>
      <c r="N1094" s="258">
        <v>19.333</v>
      </c>
      <c r="O1094" s="258">
        <v>19.237</v>
      </c>
    </row>
    <row r="1095" ht="14.25" customHeight="1">
      <c r="A1095" s="258" t="s">
        <v>259</v>
      </c>
      <c r="B1095" s="258" t="s">
        <v>30</v>
      </c>
      <c r="C1095" s="258" t="s">
        <v>397</v>
      </c>
      <c r="D1095" s="258">
        <v>19.195</v>
      </c>
      <c r="E1095" s="258">
        <v>19.191</v>
      </c>
      <c r="F1095" s="258">
        <v>19.215</v>
      </c>
      <c r="G1095" s="258">
        <v>19.25</v>
      </c>
      <c r="H1095" s="258">
        <v>19.367</v>
      </c>
      <c r="I1095" s="258">
        <v>20.429</v>
      </c>
      <c r="J1095" s="258">
        <v>21.511</v>
      </c>
      <c r="K1095" s="258">
        <v>21.776</v>
      </c>
      <c r="L1095" s="258">
        <v>20.44</v>
      </c>
      <c r="M1095" s="258">
        <v>19.538</v>
      </c>
      <c r="N1095" s="258">
        <v>19.333</v>
      </c>
      <c r="O1095" s="258">
        <v>19.237</v>
      </c>
    </row>
    <row r="1096" ht="14.25" customHeight="1">
      <c r="A1096" s="259" t="s">
        <v>271</v>
      </c>
      <c r="B1096" s="258" t="s">
        <v>30</v>
      </c>
      <c r="C1096" s="258" t="s">
        <v>397</v>
      </c>
      <c r="D1096" s="258">
        <v>19.195</v>
      </c>
      <c r="E1096" s="258">
        <v>19.191</v>
      </c>
      <c r="F1096" s="258">
        <v>19.215</v>
      </c>
      <c r="G1096" s="258">
        <v>19.25</v>
      </c>
      <c r="H1096" s="258">
        <v>19.367</v>
      </c>
      <c r="I1096" s="258">
        <v>20.429</v>
      </c>
      <c r="J1096" s="258">
        <v>21.511</v>
      </c>
      <c r="K1096" s="258">
        <v>21.776</v>
      </c>
      <c r="L1096" s="258">
        <v>20.44</v>
      </c>
      <c r="M1096" s="258">
        <v>19.538</v>
      </c>
      <c r="N1096" s="258">
        <v>19.333</v>
      </c>
      <c r="O1096" s="258">
        <v>19.237</v>
      </c>
    </row>
    <row r="1097" ht="14.25" customHeight="1">
      <c r="A1097" s="258" t="s">
        <v>300</v>
      </c>
      <c r="B1097" s="258" t="s">
        <v>30</v>
      </c>
      <c r="C1097" s="258" t="s">
        <v>397</v>
      </c>
      <c r="D1097" s="258">
        <v>19.195</v>
      </c>
      <c r="E1097" s="258">
        <v>19.191</v>
      </c>
      <c r="F1097" s="258">
        <v>19.215</v>
      </c>
      <c r="G1097" s="258">
        <v>19.25</v>
      </c>
      <c r="H1097" s="258">
        <v>19.367</v>
      </c>
      <c r="I1097" s="258">
        <v>20.429</v>
      </c>
      <c r="J1097" s="258">
        <v>21.511</v>
      </c>
      <c r="K1097" s="258">
        <v>21.776</v>
      </c>
      <c r="L1097" s="258">
        <v>20.44</v>
      </c>
      <c r="M1097" s="258">
        <v>19.538</v>
      </c>
      <c r="N1097" s="258">
        <v>19.333</v>
      </c>
      <c r="O1097" s="258">
        <v>19.237</v>
      </c>
    </row>
    <row r="1098" ht="14.25" customHeight="1">
      <c r="A1098" s="258" t="s">
        <v>316</v>
      </c>
      <c r="B1098" s="258" t="s">
        <v>30</v>
      </c>
      <c r="C1098" s="258" t="s">
        <v>397</v>
      </c>
      <c r="D1098" s="258">
        <v>19.195</v>
      </c>
      <c r="E1098" s="258">
        <v>19.191</v>
      </c>
      <c r="F1098" s="258">
        <v>19.215</v>
      </c>
      <c r="G1098" s="258">
        <v>19.25</v>
      </c>
      <c r="H1098" s="258">
        <v>19.367</v>
      </c>
      <c r="I1098" s="258">
        <v>20.429</v>
      </c>
      <c r="J1098" s="258">
        <v>21.511</v>
      </c>
      <c r="K1098" s="258">
        <v>21.776</v>
      </c>
      <c r="L1098" s="258">
        <v>20.44</v>
      </c>
      <c r="M1098" s="258">
        <v>19.538</v>
      </c>
      <c r="N1098" s="258">
        <v>19.333</v>
      </c>
      <c r="O1098" s="258">
        <v>19.237</v>
      </c>
    </row>
    <row r="1099" ht="14.25" customHeight="1">
      <c r="A1099" s="258" t="s">
        <v>328</v>
      </c>
      <c r="B1099" s="258" t="s">
        <v>30</v>
      </c>
      <c r="C1099" s="258" t="s">
        <v>397</v>
      </c>
      <c r="D1099" s="258">
        <v>19.195</v>
      </c>
      <c r="E1099" s="258">
        <v>19.191</v>
      </c>
      <c r="F1099" s="258">
        <v>19.215</v>
      </c>
      <c r="G1099" s="258">
        <v>19.25</v>
      </c>
      <c r="H1099" s="258">
        <v>19.367</v>
      </c>
      <c r="I1099" s="258">
        <v>20.429</v>
      </c>
      <c r="J1099" s="258">
        <v>21.511</v>
      </c>
      <c r="K1099" s="258">
        <v>21.776</v>
      </c>
      <c r="L1099" s="258">
        <v>20.44</v>
      </c>
      <c r="M1099" s="258">
        <v>19.538</v>
      </c>
      <c r="N1099" s="258">
        <v>19.333</v>
      </c>
      <c r="O1099" s="258">
        <v>19.237</v>
      </c>
    </row>
    <row r="1100" ht="14.25" customHeight="1">
      <c r="A1100" s="259" t="s">
        <v>284</v>
      </c>
      <c r="B1100" s="258" t="s">
        <v>30</v>
      </c>
      <c r="C1100" s="258" t="s">
        <v>397</v>
      </c>
      <c r="D1100" s="258">
        <v>19.195</v>
      </c>
      <c r="E1100" s="258">
        <v>19.191</v>
      </c>
      <c r="F1100" s="258">
        <v>19.215</v>
      </c>
      <c r="G1100" s="258">
        <v>19.25</v>
      </c>
      <c r="H1100" s="258">
        <v>19.367</v>
      </c>
      <c r="I1100" s="258">
        <v>20.429</v>
      </c>
      <c r="J1100" s="258">
        <v>21.511</v>
      </c>
      <c r="K1100" s="258">
        <v>21.776</v>
      </c>
      <c r="L1100" s="258">
        <v>20.44</v>
      </c>
      <c r="M1100" s="258">
        <v>19.538</v>
      </c>
      <c r="N1100" s="258">
        <v>19.333</v>
      </c>
      <c r="O1100" s="258">
        <v>19.237</v>
      </c>
    </row>
    <row r="1101" ht="14.25" customHeight="1">
      <c r="A1101" s="258" t="s">
        <v>344</v>
      </c>
      <c r="B1101" s="258" t="s">
        <v>30</v>
      </c>
      <c r="C1101" s="258" t="s">
        <v>397</v>
      </c>
      <c r="D1101" s="258">
        <v>10.3</v>
      </c>
      <c r="E1101" s="258">
        <v>10.16</v>
      </c>
      <c r="F1101" s="258">
        <v>11.26</v>
      </c>
      <c r="G1101" s="258">
        <v>12.98</v>
      </c>
      <c r="H1101" s="258">
        <v>16.26</v>
      </c>
      <c r="I1101" s="258">
        <v>19.12</v>
      </c>
      <c r="J1101" s="258">
        <v>21.83</v>
      </c>
      <c r="K1101" s="258">
        <v>23.96</v>
      </c>
      <c r="L1101" s="258">
        <v>21.38</v>
      </c>
      <c r="M1101" s="258">
        <v>17.16</v>
      </c>
      <c r="N1101" s="258">
        <v>14.1</v>
      </c>
      <c r="O1101" s="258">
        <v>11.24</v>
      </c>
    </row>
    <row r="1102" ht="14.25" customHeight="1">
      <c r="A1102" s="8" t="s">
        <v>143</v>
      </c>
      <c r="B1102" s="8" t="s">
        <v>34</v>
      </c>
      <c r="C1102" s="8" t="s">
        <v>398</v>
      </c>
      <c r="D1102" s="8">
        <v>19.98</v>
      </c>
      <c r="E1102" s="8">
        <v>20.01</v>
      </c>
      <c r="F1102" s="8">
        <v>20.03</v>
      </c>
      <c r="G1102" s="8">
        <v>20.16</v>
      </c>
      <c r="H1102" s="8">
        <v>20.32</v>
      </c>
      <c r="I1102" s="8">
        <v>22.62</v>
      </c>
      <c r="J1102" s="8">
        <v>23.03</v>
      </c>
      <c r="K1102" s="8">
        <v>23.11</v>
      </c>
      <c r="L1102" s="8">
        <v>23.06</v>
      </c>
      <c r="M1102" s="8">
        <v>20.7</v>
      </c>
      <c r="N1102" s="8">
        <v>20.26</v>
      </c>
      <c r="O1102" s="8">
        <v>20.06</v>
      </c>
    </row>
    <row r="1103" ht="14.25" customHeight="1">
      <c r="A1103" s="8" t="s">
        <v>230</v>
      </c>
      <c r="B1103" s="8" t="s">
        <v>34</v>
      </c>
      <c r="C1103" s="8" t="s">
        <v>398</v>
      </c>
      <c r="D1103" s="8">
        <v>19.97</v>
      </c>
      <c r="E1103" s="8">
        <v>20.0</v>
      </c>
      <c r="F1103" s="8">
        <v>20.02</v>
      </c>
      <c r="G1103" s="8">
        <v>20.14</v>
      </c>
      <c r="H1103" s="8">
        <v>20.31</v>
      </c>
      <c r="I1103" s="8">
        <v>22.54</v>
      </c>
      <c r="J1103" s="8">
        <v>22.98</v>
      </c>
      <c r="K1103" s="8">
        <v>23.08</v>
      </c>
      <c r="L1103" s="8">
        <v>23.03</v>
      </c>
      <c r="M1103" s="8">
        <v>20.72</v>
      </c>
      <c r="N1103" s="8">
        <v>20.26</v>
      </c>
      <c r="O1103" s="8">
        <v>20.05</v>
      </c>
    </row>
    <row r="1104" ht="14.25" customHeight="1">
      <c r="A1104" s="8" t="s">
        <v>159</v>
      </c>
      <c r="B1104" s="8" t="s">
        <v>34</v>
      </c>
      <c r="C1104" s="8" t="s">
        <v>398</v>
      </c>
      <c r="D1104" s="8"/>
      <c r="E1104" s="8"/>
      <c r="F1104" s="8"/>
      <c r="G1104" s="8"/>
      <c r="H1104" s="8"/>
      <c r="I1104" s="8"/>
      <c r="J1104" s="8"/>
      <c r="K1104" s="8"/>
      <c r="L1104" s="8"/>
      <c r="M1104" s="8"/>
      <c r="N1104" s="8"/>
      <c r="O1104" s="8"/>
    </row>
    <row r="1105" ht="14.25" customHeight="1">
      <c r="A1105" s="8" t="s">
        <v>178</v>
      </c>
      <c r="B1105" s="8" t="s">
        <v>34</v>
      </c>
      <c r="C1105" s="8" t="s">
        <v>398</v>
      </c>
      <c r="D1105" s="8">
        <v>20.62</v>
      </c>
      <c r="E1105" s="8">
        <v>20.61</v>
      </c>
      <c r="F1105" s="8">
        <v>20.61</v>
      </c>
      <c r="G1105" s="8">
        <v>20.65</v>
      </c>
      <c r="H1105" s="8">
        <v>20.71</v>
      </c>
      <c r="I1105" s="8">
        <v>22.95</v>
      </c>
      <c r="J1105" s="8">
        <v>23.29</v>
      </c>
      <c r="K1105" s="8">
        <v>23.37</v>
      </c>
      <c r="L1105" s="8">
        <v>23.37</v>
      </c>
      <c r="M1105" s="8">
        <v>21.08</v>
      </c>
      <c r="N1105" s="8">
        <v>20.77</v>
      </c>
      <c r="O1105" s="8">
        <v>20.66</v>
      </c>
    </row>
    <row r="1106" ht="14.25" customHeight="1">
      <c r="A1106" s="8" t="s">
        <v>192</v>
      </c>
      <c r="B1106" s="8" t="s">
        <v>34</v>
      </c>
      <c r="C1106" s="8" t="s">
        <v>398</v>
      </c>
      <c r="D1106" s="8"/>
      <c r="E1106" s="8"/>
      <c r="F1106" s="8"/>
      <c r="G1106" s="8"/>
      <c r="H1106" s="8"/>
      <c r="I1106" s="8"/>
      <c r="J1106" s="8"/>
      <c r="K1106" s="8"/>
      <c r="L1106" s="8"/>
      <c r="M1106" s="8"/>
      <c r="N1106" s="8"/>
      <c r="O1106" s="8"/>
    </row>
    <row r="1107" ht="14.25" customHeight="1">
      <c r="A1107" s="8" t="s">
        <v>202</v>
      </c>
      <c r="B1107" s="8" t="s">
        <v>34</v>
      </c>
      <c r="C1107" s="8" t="s">
        <v>398</v>
      </c>
      <c r="D1107" s="8">
        <v>20.34</v>
      </c>
      <c r="E1107" s="8">
        <v>20.35</v>
      </c>
      <c r="F1107" s="8">
        <v>20.36</v>
      </c>
      <c r="G1107" s="8">
        <v>20.43</v>
      </c>
      <c r="H1107" s="8">
        <v>20.53</v>
      </c>
      <c r="I1107" s="8">
        <v>22.73</v>
      </c>
      <c r="J1107" s="8">
        <v>23.14</v>
      </c>
      <c r="K1107" s="8">
        <v>23.22</v>
      </c>
      <c r="L1107" s="8">
        <v>23.21</v>
      </c>
      <c r="M1107" s="8">
        <v>20.95</v>
      </c>
      <c r="N1107" s="8">
        <v>20.55</v>
      </c>
      <c r="O1107" s="8">
        <v>20.4</v>
      </c>
    </row>
    <row r="1108" ht="14.25" customHeight="1">
      <c r="A1108" s="8" t="s">
        <v>221</v>
      </c>
      <c r="B1108" s="8" t="s">
        <v>34</v>
      </c>
      <c r="C1108" s="8" t="s">
        <v>398</v>
      </c>
      <c r="D1108" s="8">
        <v>19.97</v>
      </c>
      <c r="E1108" s="8">
        <v>20.0</v>
      </c>
      <c r="F1108" s="8">
        <v>20.02</v>
      </c>
      <c r="G1108" s="8">
        <v>20.14</v>
      </c>
      <c r="H1108" s="8">
        <v>20.31</v>
      </c>
      <c r="I1108" s="8">
        <v>22.54</v>
      </c>
      <c r="J1108" s="8">
        <v>22.98</v>
      </c>
      <c r="K1108" s="8">
        <v>23.08</v>
      </c>
      <c r="L1108" s="8">
        <v>23.03</v>
      </c>
      <c r="M1108" s="8">
        <v>20.72</v>
      </c>
      <c r="N1108" s="8">
        <v>20.26</v>
      </c>
      <c r="O1108" s="8">
        <v>20.05</v>
      </c>
    </row>
    <row r="1109" ht="14.25" customHeight="1">
      <c r="A1109" s="8" t="s">
        <v>235</v>
      </c>
      <c r="B1109" s="8" t="s">
        <v>34</v>
      </c>
      <c r="C1109" s="8" t="s">
        <v>398</v>
      </c>
      <c r="D1109" s="8">
        <v>20.11</v>
      </c>
      <c r="E1109" s="8">
        <v>20.14</v>
      </c>
      <c r="F1109" s="8">
        <v>20.16</v>
      </c>
      <c r="G1109" s="8">
        <v>20.26</v>
      </c>
      <c r="H1109" s="8">
        <v>20.4</v>
      </c>
      <c r="I1109" s="8">
        <v>21.36</v>
      </c>
      <c r="J1109" s="8">
        <v>21.59</v>
      </c>
      <c r="K1109" s="8">
        <v>21.65</v>
      </c>
      <c r="L1109" s="8">
        <v>21.59</v>
      </c>
      <c r="M1109" s="8">
        <v>20.59</v>
      </c>
      <c r="N1109" s="8">
        <v>20.32</v>
      </c>
      <c r="O1109" s="8">
        <v>20.16</v>
      </c>
    </row>
    <row r="1110" ht="14.25" customHeight="1">
      <c r="A1110" s="8" t="s">
        <v>247</v>
      </c>
      <c r="B1110" s="8" t="s">
        <v>34</v>
      </c>
      <c r="C1110" s="8" t="s">
        <v>398</v>
      </c>
      <c r="D1110" s="8">
        <v>20.47</v>
      </c>
      <c r="E1110" s="8">
        <v>20.47</v>
      </c>
      <c r="F1110" s="8">
        <v>20.48</v>
      </c>
      <c r="G1110" s="8">
        <v>20.54</v>
      </c>
      <c r="H1110" s="8">
        <v>20.62</v>
      </c>
      <c r="I1110" s="8">
        <v>22.87</v>
      </c>
      <c r="J1110" s="8">
        <v>23.23</v>
      </c>
      <c r="K1110" s="8">
        <v>23.31</v>
      </c>
      <c r="L1110" s="8">
        <v>23.3</v>
      </c>
      <c r="M1110" s="8">
        <v>20.99</v>
      </c>
      <c r="N1110" s="8">
        <v>20.65</v>
      </c>
      <c r="O1110" s="8">
        <v>20.52</v>
      </c>
    </row>
    <row r="1111" ht="14.25" customHeight="1">
      <c r="A1111" s="8" t="s">
        <v>259</v>
      </c>
      <c r="B1111" s="8" t="s">
        <v>34</v>
      </c>
      <c r="C1111" s="8" t="s">
        <v>398</v>
      </c>
      <c r="D1111" s="8">
        <v>19.52</v>
      </c>
      <c r="E1111" s="8">
        <v>19.58</v>
      </c>
      <c r="F1111" s="8">
        <v>19.62</v>
      </c>
      <c r="G1111" s="8">
        <v>19.81</v>
      </c>
      <c r="H1111" s="8">
        <v>20.06</v>
      </c>
      <c r="I1111" s="8">
        <v>22.39</v>
      </c>
      <c r="J1111" s="8">
        <v>22.85</v>
      </c>
      <c r="K1111" s="8">
        <v>22.94</v>
      </c>
      <c r="L1111" s="8">
        <v>22.84</v>
      </c>
      <c r="M1111" s="8">
        <v>20.43</v>
      </c>
      <c r="N1111" s="8">
        <v>19.9</v>
      </c>
      <c r="O1111" s="8">
        <v>19.63</v>
      </c>
    </row>
    <row r="1112" ht="14.25" customHeight="1">
      <c r="A1112" s="93" t="s">
        <v>271</v>
      </c>
      <c r="B1112" s="8" t="s">
        <v>34</v>
      </c>
      <c r="C1112" s="8" t="s">
        <v>398</v>
      </c>
      <c r="D1112" s="8">
        <v>20.49</v>
      </c>
      <c r="E1112" s="8">
        <v>20.5</v>
      </c>
      <c r="F1112" s="8">
        <v>20.5</v>
      </c>
      <c r="G1112" s="8">
        <v>20.56</v>
      </c>
      <c r="H1112" s="8">
        <v>20.63</v>
      </c>
      <c r="I1112" s="8">
        <v>22.88</v>
      </c>
      <c r="J1112" s="8">
        <v>23.24</v>
      </c>
      <c r="K1112" s="8">
        <v>23.32</v>
      </c>
      <c r="L1112" s="8">
        <v>23.31</v>
      </c>
      <c r="M1112" s="8">
        <v>21.01</v>
      </c>
      <c r="N1112" s="8">
        <v>20.67</v>
      </c>
      <c r="O1112" s="8">
        <v>20.55</v>
      </c>
    </row>
    <row r="1113" ht="14.25" customHeight="1">
      <c r="A1113" s="8" t="s">
        <v>300</v>
      </c>
      <c r="B1113" s="8" t="s">
        <v>34</v>
      </c>
      <c r="C1113" s="8" t="s">
        <v>398</v>
      </c>
      <c r="D1113" s="8">
        <v>20.62</v>
      </c>
      <c r="E1113" s="8">
        <v>20.61</v>
      </c>
      <c r="F1113" s="8">
        <v>20.61</v>
      </c>
      <c r="G1113" s="8">
        <v>20.65</v>
      </c>
      <c r="H1113" s="8">
        <v>20.71</v>
      </c>
      <c r="I1113" s="8">
        <v>22.95</v>
      </c>
      <c r="J1113" s="8">
        <v>23.29</v>
      </c>
      <c r="K1113" s="8">
        <v>23.37</v>
      </c>
      <c r="L1113" s="8">
        <v>23.37</v>
      </c>
      <c r="M1113" s="8">
        <v>21.08</v>
      </c>
      <c r="N1113" s="8">
        <v>20.77</v>
      </c>
      <c r="O1113" s="8">
        <v>20.66</v>
      </c>
    </row>
    <row r="1114" ht="14.25" customHeight="1">
      <c r="A1114" s="8" t="s">
        <v>316</v>
      </c>
      <c r="B1114" s="8" t="s">
        <v>34</v>
      </c>
      <c r="C1114" s="8" t="s">
        <v>398</v>
      </c>
      <c r="D1114" s="8">
        <v>20.01</v>
      </c>
      <c r="E1114" s="8">
        <v>20.05</v>
      </c>
      <c r="F1114" s="8">
        <v>20.08</v>
      </c>
      <c r="G1114" s="8">
        <v>20.19</v>
      </c>
      <c r="H1114" s="8">
        <v>20.35</v>
      </c>
      <c r="I1114" s="8">
        <v>20.49</v>
      </c>
      <c r="J1114" s="8">
        <v>20.6</v>
      </c>
      <c r="K1114" s="8">
        <v>20.63</v>
      </c>
      <c r="L1114" s="8">
        <v>20.56</v>
      </c>
      <c r="M1114" s="8">
        <v>20.38</v>
      </c>
      <c r="N1114" s="8">
        <v>20.2</v>
      </c>
      <c r="O1114" s="8">
        <v>20.06</v>
      </c>
    </row>
    <row r="1115" ht="14.25" customHeight="1">
      <c r="A1115" s="8" t="s">
        <v>328</v>
      </c>
      <c r="B1115" s="8" t="s">
        <v>34</v>
      </c>
      <c r="C1115" s="8" t="s">
        <v>398</v>
      </c>
      <c r="D1115" s="8">
        <v>19.55</v>
      </c>
      <c r="E1115" s="8">
        <v>19.56</v>
      </c>
      <c r="F1115" s="8">
        <v>19.59</v>
      </c>
      <c r="G1115" s="8">
        <v>19.75</v>
      </c>
      <c r="H1115" s="8">
        <v>19.98</v>
      </c>
      <c r="I1115" s="8">
        <v>22.06</v>
      </c>
      <c r="J1115" s="8">
        <v>22.66</v>
      </c>
      <c r="K1115" s="8">
        <v>22.82</v>
      </c>
      <c r="L1115" s="8">
        <v>22.78</v>
      </c>
      <c r="M1115" s="8">
        <v>20.65</v>
      </c>
      <c r="N1115" s="8">
        <v>20.02</v>
      </c>
      <c r="O1115" s="8">
        <v>19.69</v>
      </c>
    </row>
    <row r="1116" ht="14.25" customHeight="1">
      <c r="A1116" s="93" t="s">
        <v>284</v>
      </c>
      <c r="B1116" s="8" t="s">
        <v>34</v>
      </c>
      <c r="C1116" s="8" t="s">
        <v>398</v>
      </c>
      <c r="D1116" s="8">
        <v>20.35</v>
      </c>
      <c r="E1116" s="8">
        <v>20.36</v>
      </c>
      <c r="F1116" s="8">
        <v>20.37</v>
      </c>
      <c r="G1116" s="8">
        <v>20.45</v>
      </c>
      <c r="H1116" s="8">
        <v>20.55</v>
      </c>
      <c r="I1116" s="8">
        <v>22.81</v>
      </c>
      <c r="J1116" s="8">
        <v>23.18</v>
      </c>
      <c r="K1116" s="8">
        <v>23.26</v>
      </c>
      <c r="L1116" s="8">
        <v>23.24</v>
      </c>
      <c r="M1116" s="8">
        <v>20.92</v>
      </c>
      <c r="N1116" s="8">
        <v>20.56</v>
      </c>
      <c r="O1116" s="8">
        <v>20.41</v>
      </c>
    </row>
    <row r="1117" ht="14.25" customHeight="1">
      <c r="A1117" s="8" t="s">
        <v>344</v>
      </c>
      <c r="B1117" s="8" t="s">
        <v>34</v>
      </c>
      <c r="C1117" s="8" t="s">
        <v>398</v>
      </c>
      <c r="D1117" s="8">
        <v>12.59</v>
      </c>
      <c r="E1117" s="8">
        <v>12.59</v>
      </c>
      <c r="F1117" s="8">
        <v>12.6</v>
      </c>
      <c r="G1117" s="8">
        <v>12.64</v>
      </c>
      <c r="H1117" s="8">
        <v>12.69</v>
      </c>
      <c r="I1117" s="8">
        <v>14.57</v>
      </c>
      <c r="J1117" s="8">
        <v>16.37</v>
      </c>
      <c r="K1117" s="8">
        <v>16.72</v>
      </c>
      <c r="L1117" s="8">
        <v>14.09</v>
      </c>
      <c r="M1117" s="8">
        <v>12.92</v>
      </c>
      <c r="N1117" s="8">
        <v>12.73</v>
      </c>
      <c r="O1117" s="8">
        <v>12.64</v>
      </c>
    </row>
    <row r="1118" ht="14.25" customHeight="1">
      <c r="A1118" s="258" t="s">
        <v>143</v>
      </c>
      <c r="B1118" s="258" t="s">
        <v>38</v>
      </c>
      <c r="C1118" s="258" t="s">
        <v>398</v>
      </c>
      <c r="D1118" s="258">
        <v>19.98</v>
      </c>
      <c r="E1118" s="258">
        <v>20.01</v>
      </c>
      <c r="F1118" s="258">
        <v>20.03</v>
      </c>
      <c r="G1118" s="258">
        <v>20.16</v>
      </c>
      <c r="H1118" s="258">
        <v>20.32</v>
      </c>
      <c r="I1118" s="258">
        <v>22.62</v>
      </c>
      <c r="J1118" s="258">
        <v>23.03</v>
      </c>
      <c r="K1118" s="258">
        <v>23.11</v>
      </c>
      <c r="L1118" s="258">
        <v>23.06</v>
      </c>
      <c r="M1118" s="258">
        <v>20.7</v>
      </c>
      <c r="N1118" s="258">
        <v>20.26</v>
      </c>
      <c r="O1118" s="258">
        <v>20.06</v>
      </c>
    </row>
    <row r="1119" ht="14.25" customHeight="1">
      <c r="A1119" s="258" t="s">
        <v>230</v>
      </c>
      <c r="B1119" s="258" t="s">
        <v>38</v>
      </c>
      <c r="C1119" s="258" t="s">
        <v>398</v>
      </c>
      <c r="D1119" s="258">
        <v>20.25</v>
      </c>
      <c r="E1119" s="258">
        <v>20.24</v>
      </c>
      <c r="F1119" s="258">
        <v>20.24</v>
      </c>
      <c r="G1119" s="258">
        <v>20.3</v>
      </c>
      <c r="H1119" s="258">
        <v>20.4</v>
      </c>
      <c r="I1119" s="258">
        <v>22.62</v>
      </c>
      <c r="J1119" s="258">
        <v>23.03</v>
      </c>
      <c r="K1119" s="258">
        <v>23.13</v>
      </c>
      <c r="L1119" s="258">
        <v>23.14</v>
      </c>
      <c r="M1119" s="258">
        <v>20.9</v>
      </c>
      <c r="N1119" s="258">
        <v>20.5</v>
      </c>
      <c r="O1119" s="258">
        <v>20.33</v>
      </c>
    </row>
    <row r="1120" ht="14.25" customHeight="1">
      <c r="A1120" s="258" t="s">
        <v>159</v>
      </c>
      <c r="B1120" s="258" t="s">
        <v>38</v>
      </c>
      <c r="C1120" s="258" t="s">
        <v>398</v>
      </c>
      <c r="D1120" s="258"/>
      <c r="E1120" s="258"/>
      <c r="F1120" s="258"/>
      <c r="G1120" s="258"/>
      <c r="H1120" s="258"/>
      <c r="I1120" s="258"/>
      <c r="J1120" s="258"/>
      <c r="K1120" s="258"/>
      <c r="L1120" s="258"/>
      <c r="M1120" s="258"/>
      <c r="N1120" s="258"/>
      <c r="O1120" s="258"/>
    </row>
    <row r="1121" ht="14.25" customHeight="1">
      <c r="A1121" s="258" t="s">
        <v>178</v>
      </c>
      <c r="B1121" s="258" t="s">
        <v>38</v>
      </c>
      <c r="C1121" s="258" t="s">
        <v>398</v>
      </c>
      <c r="D1121" s="258">
        <v>20.62</v>
      </c>
      <c r="E1121" s="258">
        <v>20.61</v>
      </c>
      <c r="F1121" s="258">
        <v>20.61</v>
      </c>
      <c r="G1121" s="258">
        <v>20.65</v>
      </c>
      <c r="H1121" s="258">
        <v>20.71</v>
      </c>
      <c r="I1121" s="258">
        <v>22.95</v>
      </c>
      <c r="J1121" s="258">
        <v>23.29</v>
      </c>
      <c r="K1121" s="258">
        <v>23.37</v>
      </c>
      <c r="L1121" s="258">
        <v>23.37</v>
      </c>
      <c r="M1121" s="258">
        <v>21.08</v>
      </c>
      <c r="N1121" s="258">
        <v>20.77</v>
      </c>
      <c r="O1121" s="258">
        <v>20.66</v>
      </c>
    </row>
    <row r="1122" ht="14.25" customHeight="1">
      <c r="A1122" s="258" t="s">
        <v>192</v>
      </c>
      <c r="B1122" s="258" t="s">
        <v>38</v>
      </c>
      <c r="C1122" s="258" t="s">
        <v>398</v>
      </c>
      <c r="D1122" s="258"/>
      <c r="E1122" s="258"/>
      <c r="F1122" s="258"/>
      <c r="G1122" s="258"/>
      <c r="H1122" s="258"/>
      <c r="I1122" s="258"/>
      <c r="J1122" s="258"/>
      <c r="K1122" s="258"/>
      <c r="L1122" s="258"/>
      <c r="M1122" s="258"/>
      <c r="N1122" s="258"/>
      <c r="O1122" s="258"/>
    </row>
    <row r="1123" ht="14.25" customHeight="1">
      <c r="A1123" s="258" t="s">
        <v>202</v>
      </c>
      <c r="B1123" s="258" t="s">
        <v>38</v>
      </c>
      <c r="C1123" s="258" t="s">
        <v>398</v>
      </c>
      <c r="D1123" s="258">
        <v>20.34</v>
      </c>
      <c r="E1123" s="258">
        <v>20.35</v>
      </c>
      <c r="F1123" s="258">
        <v>20.36</v>
      </c>
      <c r="G1123" s="258">
        <v>20.43</v>
      </c>
      <c r="H1123" s="258">
        <v>20.53</v>
      </c>
      <c r="I1123" s="258">
        <v>22.73</v>
      </c>
      <c r="J1123" s="258">
        <v>23.14</v>
      </c>
      <c r="K1123" s="258">
        <v>23.22</v>
      </c>
      <c r="L1123" s="258">
        <v>23.21</v>
      </c>
      <c r="M1123" s="258">
        <v>20.95</v>
      </c>
      <c r="N1123" s="258">
        <v>20.55</v>
      </c>
      <c r="O1123" s="258">
        <v>20.4</v>
      </c>
    </row>
    <row r="1124" ht="14.25" customHeight="1">
      <c r="A1124" s="258" t="s">
        <v>221</v>
      </c>
      <c r="B1124" s="258" t="s">
        <v>38</v>
      </c>
      <c r="C1124" s="258" t="s">
        <v>398</v>
      </c>
      <c r="D1124" s="258">
        <v>20.25</v>
      </c>
      <c r="E1124" s="258">
        <v>20.24</v>
      </c>
      <c r="F1124" s="258">
        <v>20.24</v>
      </c>
      <c r="G1124" s="258">
        <v>20.3</v>
      </c>
      <c r="H1124" s="258">
        <v>20.4</v>
      </c>
      <c r="I1124" s="258">
        <v>22.62</v>
      </c>
      <c r="J1124" s="258">
        <v>23.03</v>
      </c>
      <c r="K1124" s="258">
        <v>23.13</v>
      </c>
      <c r="L1124" s="258">
        <v>23.14</v>
      </c>
      <c r="M1124" s="258">
        <v>20.9</v>
      </c>
      <c r="N1124" s="258">
        <v>20.5</v>
      </c>
      <c r="O1124" s="258">
        <v>20.33</v>
      </c>
    </row>
    <row r="1125" ht="14.25" customHeight="1">
      <c r="A1125" s="258" t="s">
        <v>235</v>
      </c>
      <c r="B1125" s="258" t="s">
        <v>38</v>
      </c>
      <c r="C1125" s="258" t="s">
        <v>398</v>
      </c>
      <c r="D1125" s="258">
        <v>20.11</v>
      </c>
      <c r="E1125" s="258">
        <v>20.14</v>
      </c>
      <c r="F1125" s="258">
        <v>20.16</v>
      </c>
      <c r="G1125" s="258">
        <v>20.26</v>
      </c>
      <c r="H1125" s="258">
        <v>20.4</v>
      </c>
      <c r="I1125" s="258">
        <v>21.36</v>
      </c>
      <c r="J1125" s="258">
        <v>21.59</v>
      </c>
      <c r="K1125" s="258">
        <v>21.65</v>
      </c>
      <c r="L1125" s="258">
        <v>21.59</v>
      </c>
      <c r="M1125" s="258">
        <v>20.59</v>
      </c>
      <c r="N1125" s="258">
        <v>20.32</v>
      </c>
      <c r="O1125" s="258">
        <v>20.16</v>
      </c>
    </row>
    <row r="1126" ht="14.25" customHeight="1">
      <c r="A1126" s="258" t="s">
        <v>247</v>
      </c>
      <c r="B1126" s="258" t="s">
        <v>38</v>
      </c>
      <c r="C1126" s="258" t="s">
        <v>398</v>
      </c>
      <c r="D1126" s="258">
        <v>20.47</v>
      </c>
      <c r="E1126" s="258">
        <v>20.47</v>
      </c>
      <c r="F1126" s="258">
        <v>20.48</v>
      </c>
      <c r="G1126" s="258">
        <v>20.54</v>
      </c>
      <c r="H1126" s="258">
        <v>20.62</v>
      </c>
      <c r="I1126" s="258">
        <v>22.87</v>
      </c>
      <c r="J1126" s="258">
        <v>23.23</v>
      </c>
      <c r="K1126" s="258">
        <v>23.31</v>
      </c>
      <c r="L1126" s="258">
        <v>23.3</v>
      </c>
      <c r="M1126" s="258">
        <v>20.99</v>
      </c>
      <c r="N1126" s="258">
        <v>20.65</v>
      </c>
      <c r="O1126" s="258">
        <v>20.52</v>
      </c>
    </row>
    <row r="1127" ht="14.25" customHeight="1">
      <c r="A1127" s="258" t="s">
        <v>259</v>
      </c>
      <c r="B1127" s="258" t="s">
        <v>38</v>
      </c>
      <c r="C1127" s="258" t="s">
        <v>398</v>
      </c>
      <c r="D1127" s="258">
        <v>19.52</v>
      </c>
      <c r="E1127" s="258">
        <v>19.58</v>
      </c>
      <c r="F1127" s="258">
        <v>19.62</v>
      </c>
      <c r="G1127" s="258">
        <v>19.81</v>
      </c>
      <c r="H1127" s="258">
        <v>20.06</v>
      </c>
      <c r="I1127" s="258">
        <v>22.39</v>
      </c>
      <c r="J1127" s="258">
        <v>22.85</v>
      </c>
      <c r="K1127" s="258">
        <v>22.94</v>
      </c>
      <c r="L1127" s="258">
        <v>22.84</v>
      </c>
      <c r="M1127" s="258">
        <v>20.43</v>
      </c>
      <c r="N1127" s="258">
        <v>19.9</v>
      </c>
      <c r="O1127" s="258">
        <v>19.63</v>
      </c>
    </row>
    <row r="1128" ht="14.25" customHeight="1">
      <c r="A1128" s="259" t="s">
        <v>271</v>
      </c>
      <c r="B1128" s="258" t="s">
        <v>38</v>
      </c>
      <c r="C1128" s="258" t="s">
        <v>398</v>
      </c>
      <c r="D1128" s="258">
        <v>20.49</v>
      </c>
      <c r="E1128" s="258">
        <v>20.5</v>
      </c>
      <c r="F1128" s="258">
        <v>20.5</v>
      </c>
      <c r="G1128" s="258">
        <v>20.56</v>
      </c>
      <c r="H1128" s="258">
        <v>20.63</v>
      </c>
      <c r="I1128" s="258">
        <v>22.88</v>
      </c>
      <c r="J1128" s="258">
        <v>23.24</v>
      </c>
      <c r="K1128" s="258">
        <v>23.32</v>
      </c>
      <c r="L1128" s="258">
        <v>23.31</v>
      </c>
      <c r="M1128" s="258">
        <v>21.01</v>
      </c>
      <c r="N1128" s="258">
        <v>20.67</v>
      </c>
      <c r="O1128" s="258">
        <v>20.55</v>
      </c>
    </row>
    <row r="1129" ht="14.25" customHeight="1">
      <c r="A1129" s="258" t="s">
        <v>300</v>
      </c>
      <c r="B1129" s="258" t="s">
        <v>38</v>
      </c>
      <c r="C1129" s="258" t="s">
        <v>398</v>
      </c>
      <c r="D1129" s="258">
        <v>20.62</v>
      </c>
      <c r="E1129" s="258">
        <v>20.61</v>
      </c>
      <c r="F1129" s="258">
        <v>20.61</v>
      </c>
      <c r="G1129" s="258">
        <v>20.65</v>
      </c>
      <c r="H1129" s="258">
        <v>20.71</v>
      </c>
      <c r="I1129" s="258">
        <v>22.95</v>
      </c>
      <c r="J1129" s="258">
        <v>23.29</v>
      </c>
      <c r="K1129" s="258">
        <v>23.37</v>
      </c>
      <c r="L1129" s="258">
        <v>23.37</v>
      </c>
      <c r="M1129" s="258">
        <v>21.08</v>
      </c>
      <c r="N1129" s="258">
        <v>20.77</v>
      </c>
      <c r="O1129" s="258">
        <v>20.66</v>
      </c>
    </row>
    <row r="1130" ht="14.25" customHeight="1">
      <c r="A1130" s="258" t="s">
        <v>316</v>
      </c>
      <c r="B1130" s="258" t="s">
        <v>38</v>
      </c>
      <c r="C1130" s="258" t="s">
        <v>398</v>
      </c>
      <c r="D1130" s="258">
        <v>20.01</v>
      </c>
      <c r="E1130" s="258">
        <v>20.05</v>
      </c>
      <c r="F1130" s="258">
        <v>20.08</v>
      </c>
      <c r="G1130" s="258">
        <v>20.19</v>
      </c>
      <c r="H1130" s="258">
        <v>20.35</v>
      </c>
      <c r="I1130" s="258">
        <v>20.49</v>
      </c>
      <c r="J1130" s="258">
        <v>20.6</v>
      </c>
      <c r="K1130" s="258">
        <v>20.63</v>
      </c>
      <c r="L1130" s="258">
        <v>20.56</v>
      </c>
      <c r="M1130" s="258">
        <v>20.38</v>
      </c>
      <c r="N1130" s="258">
        <v>20.2</v>
      </c>
      <c r="O1130" s="258">
        <v>20.06</v>
      </c>
    </row>
    <row r="1131" ht="14.25" customHeight="1">
      <c r="A1131" s="258" t="s">
        <v>328</v>
      </c>
      <c r="B1131" s="258" t="s">
        <v>38</v>
      </c>
      <c r="C1131" s="258" t="s">
        <v>398</v>
      </c>
      <c r="D1131" s="258">
        <v>19.55</v>
      </c>
      <c r="E1131" s="258">
        <v>19.56</v>
      </c>
      <c r="F1131" s="258">
        <v>19.59</v>
      </c>
      <c r="G1131" s="258">
        <v>19.75</v>
      </c>
      <c r="H1131" s="258">
        <v>19.98</v>
      </c>
      <c r="I1131" s="258">
        <v>22.06</v>
      </c>
      <c r="J1131" s="258">
        <v>22.66</v>
      </c>
      <c r="K1131" s="258">
        <v>22.82</v>
      </c>
      <c r="L1131" s="258">
        <v>22.78</v>
      </c>
      <c r="M1131" s="258">
        <v>20.65</v>
      </c>
      <c r="N1131" s="258">
        <v>20.02</v>
      </c>
      <c r="O1131" s="258">
        <v>19.69</v>
      </c>
    </row>
    <row r="1132" ht="14.25" customHeight="1">
      <c r="A1132" s="259" t="s">
        <v>284</v>
      </c>
      <c r="B1132" s="258" t="s">
        <v>38</v>
      </c>
      <c r="C1132" s="258" t="s">
        <v>398</v>
      </c>
      <c r="D1132" s="258">
        <v>20.35</v>
      </c>
      <c r="E1132" s="258">
        <v>20.36</v>
      </c>
      <c r="F1132" s="258">
        <v>20.37</v>
      </c>
      <c r="G1132" s="258">
        <v>20.45</v>
      </c>
      <c r="H1132" s="258">
        <v>20.55</v>
      </c>
      <c r="I1132" s="258">
        <v>22.81</v>
      </c>
      <c r="J1132" s="258">
        <v>23.18</v>
      </c>
      <c r="K1132" s="258">
        <v>23.26</v>
      </c>
      <c r="L1132" s="258">
        <v>23.24</v>
      </c>
      <c r="M1132" s="258">
        <v>20.92</v>
      </c>
      <c r="N1132" s="258">
        <v>20.56</v>
      </c>
      <c r="O1132" s="258">
        <v>20.41</v>
      </c>
    </row>
    <row r="1133" ht="14.25" customHeight="1">
      <c r="A1133" s="258" t="s">
        <v>344</v>
      </c>
      <c r="B1133" s="258" t="s">
        <v>38</v>
      </c>
      <c r="C1133" s="258" t="s">
        <v>398</v>
      </c>
      <c r="D1133" s="258">
        <v>12.59</v>
      </c>
      <c r="E1133" s="258">
        <v>12.59</v>
      </c>
      <c r="F1133" s="258">
        <v>12.6</v>
      </c>
      <c r="G1133" s="258">
        <v>12.64</v>
      </c>
      <c r="H1133" s="258">
        <v>12.69</v>
      </c>
      <c r="I1133" s="258">
        <v>14.57</v>
      </c>
      <c r="J1133" s="258">
        <v>16.37</v>
      </c>
      <c r="K1133" s="258">
        <v>16.72</v>
      </c>
      <c r="L1133" s="258">
        <v>14.09</v>
      </c>
      <c r="M1133" s="258">
        <v>12.92</v>
      </c>
      <c r="N1133" s="258">
        <v>12.73</v>
      </c>
      <c r="O1133" s="258">
        <v>12.64</v>
      </c>
    </row>
    <row r="1134" ht="14.25" customHeight="1">
      <c r="A1134" s="8" t="s">
        <v>143</v>
      </c>
      <c r="B1134" s="8" t="s">
        <v>40</v>
      </c>
      <c r="C1134" s="8" t="s">
        <v>398</v>
      </c>
      <c r="D1134" s="8">
        <v>19.98</v>
      </c>
      <c r="E1134" s="8">
        <v>20.01</v>
      </c>
      <c r="F1134" s="8">
        <v>20.03</v>
      </c>
      <c r="G1134" s="8">
        <v>20.16</v>
      </c>
      <c r="H1134" s="8">
        <v>20.32</v>
      </c>
      <c r="I1134" s="8">
        <v>22.62</v>
      </c>
      <c r="J1134" s="8">
        <v>23.03</v>
      </c>
      <c r="K1134" s="8">
        <v>23.11</v>
      </c>
      <c r="L1134" s="8">
        <v>23.06</v>
      </c>
      <c r="M1134" s="8">
        <v>20.7</v>
      </c>
      <c r="N1134" s="8">
        <v>20.26</v>
      </c>
      <c r="O1134" s="8">
        <v>20.06</v>
      </c>
    </row>
    <row r="1135" ht="14.25" customHeight="1">
      <c r="A1135" s="8" t="s">
        <v>230</v>
      </c>
      <c r="B1135" s="8" t="s">
        <v>40</v>
      </c>
      <c r="C1135" s="8" t="s">
        <v>398</v>
      </c>
      <c r="D1135" s="8">
        <v>20.25</v>
      </c>
      <c r="E1135" s="8">
        <v>20.24</v>
      </c>
      <c r="F1135" s="8">
        <v>20.24</v>
      </c>
      <c r="G1135" s="8">
        <v>20.3</v>
      </c>
      <c r="H1135" s="8">
        <v>20.4</v>
      </c>
      <c r="I1135" s="8">
        <v>22.62</v>
      </c>
      <c r="J1135" s="8">
        <v>23.03</v>
      </c>
      <c r="K1135" s="8">
        <v>23.13</v>
      </c>
      <c r="L1135" s="8">
        <v>23.14</v>
      </c>
      <c r="M1135" s="8">
        <v>20.9</v>
      </c>
      <c r="N1135" s="8">
        <v>20.5</v>
      </c>
      <c r="O1135" s="8">
        <v>20.33</v>
      </c>
    </row>
    <row r="1136" ht="14.25" customHeight="1">
      <c r="A1136" s="8" t="s">
        <v>159</v>
      </c>
      <c r="B1136" s="8" t="s">
        <v>40</v>
      </c>
      <c r="C1136" s="8" t="s">
        <v>398</v>
      </c>
      <c r="D1136" s="8"/>
      <c r="E1136" s="8"/>
      <c r="F1136" s="8"/>
      <c r="G1136" s="8"/>
      <c r="H1136" s="8"/>
      <c r="I1136" s="8"/>
      <c r="J1136" s="8"/>
      <c r="K1136" s="8"/>
      <c r="L1136" s="8"/>
      <c r="M1136" s="8"/>
      <c r="N1136" s="8"/>
      <c r="O1136" s="8"/>
    </row>
    <row r="1137" ht="14.25" customHeight="1">
      <c r="A1137" s="8" t="s">
        <v>178</v>
      </c>
      <c r="B1137" s="8" t="s">
        <v>40</v>
      </c>
      <c r="C1137" s="8" t="s">
        <v>398</v>
      </c>
      <c r="D1137" s="8">
        <v>20.62</v>
      </c>
      <c r="E1137" s="8">
        <v>20.61</v>
      </c>
      <c r="F1137" s="8">
        <v>20.61</v>
      </c>
      <c r="G1137" s="8">
        <v>20.65</v>
      </c>
      <c r="H1137" s="8">
        <v>20.71</v>
      </c>
      <c r="I1137" s="8">
        <v>22.95</v>
      </c>
      <c r="J1137" s="8">
        <v>23.29</v>
      </c>
      <c r="K1137" s="8">
        <v>23.37</v>
      </c>
      <c r="L1137" s="8">
        <v>23.37</v>
      </c>
      <c r="M1137" s="8">
        <v>21.08</v>
      </c>
      <c r="N1137" s="8">
        <v>20.77</v>
      </c>
      <c r="O1137" s="8">
        <v>20.66</v>
      </c>
    </row>
    <row r="1138" ht="14.25" customHeight="1">
      <c r="A1138" s="8" t="s">
        <v>192</v>
      </c>
      <c r="B1138" s="8" t="s">
        <v>40</v>
      </c>
      <c r="C1138" s="8" t="s">
        <v>398</v>
      </c>
      <c r="D1138" s="8"/>
      <c r="E1138" s="8"/>
      <c r="F1138" s="8"/>
      <c r="G1138" s="8"/>
      <c r="H1138" s="8"/>
      <c r="I1138" s="8"/>
      <c r="J1138" s="8"/>
      <c r="K1138" s="8"/>
      <c r="L1138" s="8"/>
      <c r="M1138" s="8"/>
      <c r="N1138" s="8"/>
      <c r="O1138" s="8"/>
    </row>
    <row r="1139" ht="14.25" customHeight="1">
      <c r="A1139" s="8" t="s">
        <v>202</v>
      </c>
      <c r="B1139" s="8" t="s">
        <v>40</v>
      </c>
      <c r="C1139" s="8" t="s">
        <v>398</v>
      </c>
      <c r="D1139" s="8">
        <v>20.34</v>
      </c>
      <c r="E1139" s="8">
        <v>20.35</v>
      </c>
      <c r="F1139" s="8">
        <v>20.36</v>
      </c>
      <c r="G1139" s="8">
        <v>20.43</v>
      </c>
      <c r="H1139" s="8">
        <v>20.53</v>
      </c>
      <c r="I1139" s="8">
        <v>22.73</v>
      </c>
      <c r="J1139" s="8">
        <v>23.14</v>
      </c>
      <c r="K1139" s="8">
        <v>23.22</v>
      </c>
      <c r="L1139" s="8">
        <v>23.21</v>
      </c>
      <c r="M1139" s="8">
        <v>20.95</v>
      </c>
      <c r="N1139" s="8">
        <v>20.55</v>
      </c>
      <c r="O1139" s="8">
        <v>20.4</v>
      </c>
    </row>
    <row r="1140" ht="14.25" customHeight="1">
      <c r="A1140" s="8" t="s">
        <v>221</v>
      </c>
      <c r="B1140" s="8" t="s">
        <v>40</v>
      </c>
      <c r="C1140" s="8" t="s">
        <v>398</v>
      </c>
      <c r="D1140" s="8">
        <v>20.25</v>
      </c>
      <c r="E1140" s="8">
        <v>20.24</v>
      </c>
      <c r="F1140" s="8">
        <v>20.24</v>
      </c>
      <c r="G1140" s="8">
        <v>20.3</v>
      </c>
      <c r="H1140" s="8">
        <v>20.4</v>
      </c>
      <c r="I1140" s="8">
        <v>22.62</v>
      </c>
      <c r="J1140" s="8">
        <v>23.03</v>
      </c>
      <c r="K1140" s="8">
        <v>23.13</v>
      </c>
      <c r="L1140" s="8">
        <v>23.14</v>
      </c>
      <c r="M1140" s="8">
        <v>20.9</v>
      </c>
      <c r="N1140" s="8">
        <v>20.5</v>
      </c>
      <c r="O1140" s="8">
        <v>20.33</v>
      </c>
    </row>
    <row r="1141" ht="14.25" customHeight="1">
      <c r="A1141" s="8" t="s">
        <v>235</v>
      </c>
      <c r="B1141" s="8" t="s">
        <v>40</v>
      </c>
      <c r="C1141" s="8" t="s">
        <v>398</v>
      </c>
      <c r="D1141" s="8">
        <v>20.11</v>
      </c>
      <c r="E1141" s="8">
        <v>20.14</v>
      </c>
      <c r="F1141" s="8">
        <v>20.16</v>
      </c>
      <c r="G1141" s="8">
        <v>20.26</v>
      </c>
      <c r="H1141" s="8">
        <v>20.4</v>
      </c>
      <c r="I1141" s="8">
        <v>21.36</v>
      </c>
      <c r="J1141" s="8">
        <v>21.59</v>
      </c>
      <c r="K1141" s="8">
        <v>21.65</v>
      </c>
      <c r="L1141" s="8">
        <v>21.59</v>
      </c>
      <c r="M1141" s="8">
        <v>20.59</v>
      </c>
      <c r="N1141" s="8">
        <v>20.32</v>
      </c>
      <c r="O1141" s="8">
        <v>20.16</v>
      </c>
    </row>
    <row r="1142" ht="14.25" customHeight="1">
      <c r="A1142" s="8" t="s">
        <v>247</v>
      </c>
      <c r="B1142" s="8" t="s">
        <v>40</v>
      </c>
      <c r="C1142" s="8" t="s">
        <v>398</v>
      </c>
      <c r="D1142" s="8">
        <v>20.47</v>
      </c>
      <c r="E1142" s="8">
        <v>20.47</v>
      </c>
      <c r="F1142" s="8">
        <v>20.48</v>
      </c>
      <c r="G1142" s="8">
        <v>20.54</v>
      </c>
      <c r="H1142" s="8">
        <v>20.62</v>
      </c>
      <c r="I1142" s="8">
        <v>22.87</v>
      </c>
      <c r="J1142" s="8">
        <v>23.23</v>
      </c>
      <c r="K1142" s="8">
        <v>23.31</v>
      </c>
      <c r="L1142" s="8">
        <v>23.3</v>
      </c>
      <c r="M1142" s="8">
        <v>20.99</v>
      </c>
      <c r="N1142" s="8">
        <v>20.65</v>
      </c>
      <c r="O1142" s="8">
        <v>20.52</v>
      </c>
    </row>
    <row r="1143" ht="14.25" customHeight="1">
      <c r="A1143" s="8" t="s">
        <v>259</v>
      </c>
      <c r="B1143" s="8" t="s">
        <v>40</v>
      </c>
      <c r="C1143" s="8" t="s">
        <v>398</v>
      </c>
      <c r="D1143" s="8">
        <v>19.52</v>
      </c>
      <c r="E1143" s="8">
        <v>19.58</v>
      </c>
      <c r="F1143" s="8">
        <v>19.62</v>
      </c>
      <c r="G1143" s="8">
        <v>19.81</v>
      </c>
      <c r="H1143" s="8">
        <v>20.06</v>
      </c>
      <c r="I1143" s="8">
        <v>22.39</v>
      </c>
      <c r="J1143" s="8">
        <v>22.85</v>
      </c>
      <c r="K1143" s="8">
        <v>22.94</v>
      </c>
      <c r="L1143" s="8">
        <v>22.84</v>
      </c>
      <c r="M1143" s="8">
        <v>20.43</v>
      </c>
      <c r="N1143" s="8">
        <v>19.9</v>
      </c>
      <c r="O1143" s="8">
        <v>19.63</v>
      </c>
    </row>
    <row r="1144" ht="14.25" customHeight="1">
      <c r="A1144" s="93" t="s">
        <v>271</v>
      </c>
      <c r="B1144" s="8" t="s">
        <v>40</v>
      </c>
      <c r="C1144" s="8" t="s">
        <v>398</v>
      </c>
      <c r="D1144" s="8">
        <v>20.49</v>
      </c>
      <c r="E1144" s="8">
        <v>20.5</v>
      </c>
      <c r="F1144" s="8">
        <v>20.5</v>
      </c>
      <c r="G1144" s="8">
        <v>20.56</v>
      </c>
      <c r="H1144" s="8">
        <v>20.63</v>
      </c>
      <c r="I1144" s="8">
        <v>22.88</v>
      </c>
      <c r="J1144" s="8">
        <v>23.24</v>
      </c>
      <c r="K1144" s="8">
        <v>23.32</v>
      </c>
      <c r="L1144" s="8">
        <v>23.31</v>
      </c>
      <c r="M1144" s="8">
        <v>21.01</v>
      </c>
      <c r="N1144" s="8">
        <v>20.67</v>
      </c>
      <c r="O1144" s="8">
        <v>20.55</v>
      </c>
    </row>
    <row r="1145" ht="14.25" customHeight="1">
      <c r="A1145" s="8" t="s">
        <v>300</v>
      </c>
      <c r="B1145" s="8" t="s">
        <v>40</v>
      </c>
      <c r="C1145" s="8" t="s">
        <v>398</v>
      </c>
      <c r="D1145" s="8">
        <v>20.62</v>
      </c>
      <c r="E1145" s="8">
        <v>20.61</v>
      </c>
      <c r="F1145" s="8">
        <v>20.61</v>
      </c>
      <c r="G1145" s="8">
        <v>20.65</v>
      </c>
      <c r="H1145" s="8">
        <v>20.71</v>
      </c>
      <c r="I1145" s="8">
        <v>22.95</v>
      </c>
      <c r="J1145" s="8">
        <v>23.29</v>
      </c>
      <c r="K1145" s="8">
        <v>23.37</v>
      </c>
      <c r="L1145" s="8">
        <v>23.37</v>
      </c>
      <c r="M1145" s="8">
        <v>21.08</v>
      </c>
      <c r="N1145" s="8">
        <v>20.77</v>
      </c>
      <c r="O1145" s="8">
        <v>20.66</v>
      </c>
    </row>
    <row r="1146" ht="14.25" customHeight="1">
      <c r="A1146" s="8" t="s">
        <v>316</v>
      </c>
      <c r="B1146" s="8" t="s">
        <v>40</v>
      </c>
      <c r="C1146" s="8" t="s">
        <v>398</v>
      </c>
      <c r="D1146" s="8">
        <v>20.01</v>
      </c>
      <c r="E1146" s="8">
        <v>20.05</v>
      </c>
      <c r="F1146" s="8">
        <v>20.08</v>
      </c>
      <c r="G1146" s="8">
        <v>20.19</v>
      </c>
      <c r="H1146" s="8">
        <v>20.35</v>
      </c>
      <c r="I1146" s="8">
        <v>20.49</v>
      </c>
      <c r="J1146" s="8">
        <v>20.6</v>
      </c>
      <c r="K1146" s="8">
        <v>20.63</v>
      </c>
      <c r="L1146" s="8">
        <v>20.56</v>
      </c>
      <c r="M1146" s="8">
        <v>20.38</v>
      </c>
      <c r="N1146" s="8">
        <v>20.2</v>
      </c>
      <c r="O1146" s="8">
        <v>20.06</v>
      </c>
    </row>
    <row r="1147" ht="14.25" customHeight="1">
      <c r="A1147" s="8" t="s">
        <v>328</v>
      </c>
      <c r="B1147" s="8" t="s">
        <v>40</v>
      </c>
      <c r="C1147" s="8" t="s">
        <v>398</v>
      </c>
      <c r="D1147" s="8">
        <v>19.55</v>
      </c>
      <c r="E1147" s="8">
        <v>19.56</v>
      </c>
      <c r="F1147" s="8">
        <v>19.59</v>
      </c>
      <c r="G1147" s="8">
        <v>19.75</v>
      </c>
      <c r="H1147" s="8">
        <v>19.98</v>
      </c>
      <c r="I1147" s="8">
        <v>22.06</v>
      </c>
      <c r="J1147" s="8">
        <v>22.66</v>
      </c>
      <c r="K1147" s="8">
        <v>22.82</v>
      </c>
      <c r="L1147" s="8">
        <v>22.78</v>
      </c>
      <c r="M1147" s="8">
        <v>20.65</v>
      </c>
      <c r="N1147" s="8">
        <v>20.02</v>
      </c>
      <c r="O1147" s="8">
        <v>19.69</v>
      </c>
    </row>
    <row r="1148" ht="14.25" customHeight="1">
      <c r="A1148" s="93" t="s">
        <v>284</v>
      </c>
      <c r="B1148" s="8" t="s">
        <v>40</v>
      </c>
      <c r="C1148" s="8" t="s">
        <v>398</v>
      </c>
      <c r="D1148" s="8">
        <v>20.35</v>
      </c>
      <c r="E1148" s="8">
        <v>20.36</v>
      </c>
      <c r="F1148" s="8">
        <v>20.37</v>
      </c>
      <c r="G1148" s="8">
        <v>20.45</v>
      </c>
      <c r="H1148" s="8">
        <v>20.55</v>
      </c>
      <c r="I1148" s="8">
        <v>22.81</v>
      </c>
      <c r="J1148" s="8">
        <v>23.18</v>
      </c>
      <c r="K1148" s="8">
        <v>23.26</v>
      </c>
      <c r="L1148" s="8">
        <v>23.24</v>
      </c>
      <c r="M1148" s="8">
        <v>20.92</v>
      </c>
      <c r="N1148" s="8">
        <v>20.56</v>
      </c>
      <c r="O1148" s="8">
        <v>20.41</v>
      </c>
    </row>
    <row r="1149" ht="14.25" customHeight="1">
      <c r="A1149" s="8" t="s">
        <v>344</v>
      </c>
      <c r="B1149" s="8" t="s">
        <v>40</v>
      </c>
      <c r="C1149" s="8" t="s">
        <v>398</v>
      </c>
      <c r="D1149" s="8">
        <v>12.59</v>
      </c>
      <c r="E1149" s="8">
        <v>12.59</v>
      </c>
      <c r="F1149" s="8">
        <v>12.6</v>
      </c>
      <c r="G1149" s="8">
        <v>12.64</v>
      </c>
      <c r="H1149" s="8">
        <v>12.69</v>
      </c>
      <c r="I1149" s="8">
        <v>14.57</v>
      </c>
      <c r="J1149" s="8">
        <v>16.37</v>
      </c>
      <c r="K1149" s="8">
        <v>16.72</v>
      </c>
      <c r="L1149" s="8">
        <v>14.09</v>
      </c>
      <c r="M1149" s="8">
        <v>12.92</v>
      </c>
      <c r="N1149" s="8">
        <v>12.73</v>
      </c>
      <c r="O1149" s="8">
        <v>12.64</v>
      </c>
    </row>
    <row r="1150" ht="14.25" customHeight="1">
      <c r="A1150" s="260" t="s">
        <v>143</v>
      </c>
      <c r="B1150" s="260" t="s">
        <v>42</v>
      </c>
      <c r="C1150" s="260" t="s">
        <v>398</v>
      </c>
      <c r="D1150" s="260">
        <v>20.4</v>
      </c>
      <c r="E1150" s="260">
        <v>20.38</v>
      </c>
      <c r="F1150" s="260">
        <v>20.37</v>
      </c>
      <c r="G1150" s="260">
        <v>20.41</v>
      </c>
      <c r="H1150" s="260">
        <v>20.48</v>
      </c>
      <c r="I1150" s="260">
        <v>22.74</v>
      </c>
      <c r="J1150" s="260">
        <v>23.11</v>
      </c>
      <c r="K1150" s="260">
        <v>23.21</v>
      </c>
      <c r="L1150" s="260">
        <v>23.23</v>
      </c>
      <c r="M1150" s="260">
        <v>20.95</v>
      </c>
      <c r="N1150" s="260">
        <v>20.62</v>
      </c>
      <c r="O1150" s="260">
        <v>20.48</v>
      </c>
    </row>
    <row r="1151" ht="14.25" customHeight="1">
      <c r="A1151" s="260" t="s">
        <v>230</v>
      </c>
      <c r="B1151" s="260" t="s">
        <v>42</v>
      </c>
      <c r="C1151" s="260" t="s">
        <v>398</v>
      </c>
      <c r="D1151" s="260">
        <v>20.32</v>
      </c>
      <c r="E1151" s="260">
        <v>20.31</v>
      </c>
      <c r="F1151" s="260">
        <v>20.3</v>
      </c>
      <c r="G1151" s="260">
        <v>20.35</v>
      </c>
      <c r="H1151" s="260">
        <v>20.43</v>
      </c>
      <c r="I1151" s="260">
        <v>22.64</v>
      </c>
      <c r="J1151" s="260">
        <v>23.05</v>
      </c>
      <c r="K1151" s="260">
        <v>23.15</v>
      </c>
      <c r="L1151" s="260">
        <v>23.17</v>
      </c>
      <c r="M1151" s="260">
        <v>20.94</v>
      </c>
      <c r="N1151" s="260">
        <v>20.57</v>
      </c>
      <c r="O1151" s="260">
        <v>20.41</v>
      </c>
    </row>
    <row r="1152" ht="14.25" customHeight="1">
      <c r="A1152" s="260" t="s">
        <v>159</v>
      </c>
      <c r="B1152" s="260" t="s">
        <v>42</v>
      </c>
      <c r="C1152" s="260" t="s">
        <v>398</v>
      </c>
      <c r="D1152" s="260"/>
      <c r="E1152" s="260"/>
      <c r="F1152" s="260"/>
      <c r="G1152" s="260"/>
      <c r="H1152" s="260"/>
      <c r="I1152" s="260"/>
      <c r="J1152" s="260"/>
      <c r="K1152" s="260"/>
      <c r="L1152" s="260"/>
      <c r="M1152" s="260"/>
      <c r="N1152" s="260"/>
      <c r="O1152" s="260"/>
    </row>
    <row r="1153" ht="14.25" customHeight="1">
      <c r="A1153" s="260" t="s">
        <v>178</v>
      </c>
      <c r="B1153" s="260" t="s">
        <v>42</v>
      </c>
      <c r="C1153" s="260" t="s">
        <v>398</v>
      </c>
      <c r="D1153" s="260">
        <v>20.62</v>
      </c>
      <c r="E1153" s="260">
        <v>20.61</v>
      </c>
      <c r="F1153" s="260">
        <v>20.61</v>
      </c>
      <c r="G1153" s="260">
        <v>20.65</v>
      </c>
      <c r="H1153" s="260">
        <v>20.71</v>
      </c>
      <c r="I1153" s="260">
        <v>22.95</v>
      </c>
      <c r="J1153" s="260">
        <v>23.29</v>
      </c>
      <c r="K1153" s="260">
        <v>23.37</v>
      </c>
      <c r="L1153" s="260">
        <v>23.37</v>
      </c>
      <c r="M1153" s="260">
        <v>21.08</v>
      </c>
      <c r="N1153" s="260">
        <v>20.77</v>
      </c>
      <c r="O1153" s="260">
        <v>20.66</v>
      </c>
    </row>
    <row r="1154" ht="14.25" customHeight="1">
      <c r="A1154" s="260" t="s">
        <v>192</v>
      </c>
      <c r="B1154" s="260" t="s">
        <v>42</v>
      </c>
      <c r="C1154" s="260" t="s">
        <v>398</v>
      </c>
      <c r="D1154" s="260"/>
      <c r="E1154" s="260"/>
      <c r="F1154" s="260"/>
      <c r="G1154" s="260"/>
      <c r="H1154" s="260"/>
      <c r="I1154" s="260"/>
      <c r="J1154" s="260"/>
      <c r="K1154" s="260"/>
      <c r="L1154" s="260"/>
      <c r="M1154" s="260"/>
      <c r="N1154" s="260"/>
      <c r="O1154" s="260"/>
    </row>
    <row r="1155" ht="14.25" customHeight="1">
      <c r="A1155" s="260" t="s">
        <v>202</v>
      </c>
      <c r="B1155" s="260" t="s">
        <v>42</v>
      </c>
      <c r="C1155" s="260" t="s">
        <v>398</v>
      </c>
      <c r="D1155" s="260">
        <v>20.54</v>
      </c>
      <c r="E1155" s="260">
        <v>20.52</v>
      </c>
      <c r="F1155" s="260">
        <v>20.52</v>
      </c>
      <c r="G1155" s="260">
        <v>20.55</v>
      </c>
      <c r="H1155" s="260">
        <v>20.6</v>
      </c>
      <c r="I1155" s="260">
        <v>22.79</v>
      </c>
      <c r="J1155" s="260">
        <v>23.17</v>
      </c>
      <c r="K1155" s="260">
        <v>23.26</v>
      </c>
      <c r="L1155" s="260">
        <v>23.29</v>
      </c>
      <c r="M1155" s="260">
        <v>21.07</v>
      </c>
      <c r="N1155" s="260">
        <v>20.73</v>
      </c>
      <c r="O1155" s="260">
        <v>20.61</v>
      </c>
    </row>
    <row r="1156" ht="14.25" customHeight="1">
      <c r="A1156" s="260" t="s">
        <v>221</v>
      </c>
      <c r="B1156" s="260" t="s">
        <v>42</v>
      </c>
      <c r="C1156" s="260" t="s">
        <v>398</v>
      </c>
      <c r="D1156" s="260">
        <v>20.32</v>
      </c>
      <c r="E1156" s="260">
        <v>20.31</v>
      </c>
      <c r="F1156" s="260">
        <v>20.3</v>
      </c>
      <c r="G1156" s="260">
        <v>20.35</v>
      </c>
      <c r="H1156" s="260">
        <v>20.43</v>
      </c>
      <c r="I1156" s="260">
        <v>22.64</v>
      </c>
      <c r="J1156" s="260">
        <v>23.05</v>
      </c>
      <c r="K1156" s="260">
        <v>23.15</v>
      </c>
      <c r="L1156" s="260">
        <v>23.17</v>
      </c>
      <c r="M1156" s="260">
        <v>20.94</v>
      </c>
      <c r="N1156" s="260">
        <v>20.57</v>
      </c>
      <c r="O1156" s="260">
        <v>20.41</v>
      </c>
    </row>
    <row r="1157" ht="14.25" customHeight="1">
      <c r="A1157" s="260" t="s">
        <v>235</v>
      </c>
      <c r="B1157" s="260" t="s">
        <v>42</v>
      </c>
      <c r="C1157" s="260" t="s">
        <v>398</v>
      </c>
      <c r="D1157" s="260">
        <v>20.38</v>
      </c>
      <c r="E1157" s="260">
        <v>20.37</v>
      </c>
      <c r="F1157" s="260">
        <v>20.37</v>
      </c>
      <c r="G1157" s="260">
        <v>20.42</v>
      </c>
      <c r="H1157" s="260">
        <v>20.49</v>
      </c>
      <c r="I1157" s="260">
        <v>21.42</v>
      </c>
      <c r="J1157" s="260">
        <v>21.62</v>
      </c>
      <c r="K1157" s="260">
        <v>21.68</v>
      </c>
      <c r="L1157" s="260">
        <v>21.69</v>
      </c>
      <c r="M1157" s="260">
        <v>20.76</v>
      </c>
      <c r="N1157" s="260">
        <v>20.55</v>
      </c>
      <c r="O1157" s="260">
        <v>20.44</v>
      </c>
    </row>
    <row r="1158" ht="14.25" customHeight="1">
      <c r="A1158" s="260" t="s">
        <v>247</v>
      </c>
      <c r="B1158" s="260" t="s">
        <v>42</v>
      </c>
      <c r="C1158" s="260" t="s">
        <v>398</v>
      </c>
      <c r="D1158" s="260">
        <v>20.68</v>
      </c>
      <c r="E1158" s="260">
        <v>20.66</v>
      </c>
      <c r="F1158" s="260">
        <v>20.65</v>
      </c>
      <c r="G1158" s="260">
        <v>20.66</v>
      </c>
      <c r="H1158" s="260">
        <v>20.7</v>
      </c>
      <c r="I1158" s="260">
        <v>22.93</v>
      </c>
      <c r="J1158" s="260">
        <v>23.27</v>
      </c>
      <c r="K1158" s="260">
        <v>23.35</v>
      </c>
      <c r="L1158" s="260">
        <v>23.38</v>
      </c>
      <c r="M1158" s="260">
        <v>21.12</v>
      </c>
      <c r="N1158" s="260">
        <v>20.83</v>
      </c>
      <c r="O1158" s="260">
        <v>20.73</v>
      </c>
    </row>
    <row r="1159" ht="14.25" customHeight="1">
      <c r="A1159" s="260" t="s">
        <v>259</v>
      </c>
      <c r="B1159" s="260" t="s">
        <v>42</v>
      </c>
      <c r="C1159" s="260" t="s">
        <v>398</v>
      </c>
      <c r="D1159" s="260">
        <v>20.15</v>
      </c>
      <c r="E1159" s="260">
        <v>20.13</v>
      </c>
      <c r="F1159" s="260">
        <v>20.13</v>
      </c>
      <c r="G1159" s="260">
        <v>20.19</v>
      </c>
      <c r="H1159" s="260">
        <v>20.29</v>
      </c>
      <c r="I1159" s="260">
        <v>22.58</v>
      </c>
      <c r="J1159" s="260">
        <v>22.98</v>
      </c>
      <c r="K1159" s="260">
        <v>23.09</v>
      </c>
      <c r="L1159" s="260">
        <v>23.1</v>
      </c>
      <c r="M1159" s="260">
        <v>20.81</v>
      </c>
      <c r="N1159" s="260">
        <v>20.43</v>
      </c>
      <c r="O1159" s="260">
        <v>20.26</v>
      </c>
    </row>
    <row r="1160" ht="14.25" customHeight="1">
      <c r="A1160" s="261" t="s">
        <v>271</v>
      </c>
      <c r="B1160" s="260" t="s">
        <v>42</v>
      </c>
      <c r="C1160" s="260" t="s">
        <v>398</v>
      </c>
      <c r="D1160" s="260">
        <v>20.69</v>
      </c>
      <c r="E1160" s="260">
        <v>20.67</v>
      </c>
      <c r="F1160" s="260">
        <v>20.66</v>
      </c>
      <c r="G1160" s="260">
        <v>20.68</v>
      </c>
      <c r="H1160" s="260">
        <v>20.71</v>
      </c>
      <c r="I1160" s="260">
        <v>22.94</v>
      </c>
      <c r="J1160" s="260">
        <v>23.28</v>
      </c>
      <c r="K1160" s="260">
        <v>23.36</v>
      </c>
      <c r="L1160" s="260">
        <v>23.39</v>
      </c>
      <c r="M1160" s="260">
        <v>21.13</v>
      </c>
      <c r="N1160" s="260">
        <v>20.84</v>
      </c>
      <c r="O1160" s="260">
        <v>20.75</v>
      </c>
    </row>
    <row r="1161" ht="14.25" customHeight="1">
      <c r="A1161" s="260" t="s">
        <v>300</v>
      </c>
      <c r="B1161" s="260" t="s">
        <v>42</v>
      </c>
      <c r="C1161" s="260" t="s">
        <v>398</v>
      </c>
      <c r="D1161" s="260">
        <v>20.76</v>
      </c>
      <c r="E1161" s="260">
        <v>20.74</v>
      </c>
      <c r="F1161" s="260">
        <v>20.73</v>
      </c>
      <c r="G1161" s="260">
        <v>20.74</v>
      </c>
      <c r="H1161" s="260">
        <v>20.77</v>
      </c>
      <c r="I1161" s="260">
        <v>22.99</v>
      </c>
      <c r="J1161" s="260">
        <v>23.33</v>
      </c>
      <c r="K1161" s="260">
        <v>23.4</v>
      </c>
      <c r="L1161" s="260">
        <v>23.43</v>
      </c>
      <c r="M1161" s="260">
        <v>21.17</v>
      </c>
      <c r="N1161" s="260">
        <v>20.89</v>
      </c>
      <c r="O1161" s="260">
        <v>20.81</v>
      </c>
    </row>
    <row r="1162" ht="14.25" customHeight="1">
      <c r="A1162" s="260" t="s">
        <v>316</v>
      </c>
      <c r="B1162" s="260" t="s">
        <v>42</v>
      </c>
      <c r="C1162" s="260" t="s">
        <v>398</v>
      </c>
      <c r="D1162" s="260">
        <v>20.3</v>
      </c>
      <c r="E1162" s="260">
        <v>20.3</v>
      </c>
      <c r="F1162" s="260">
        <v>20.31</v>
      </c>
      <c r="G1162" s="260">
        <v>20.37</v>
      </c>
      <c r="H1162" s="260">
        <v>20.45</v>
      </c>
      <c r="I1162" s="260">
        <v>20.54</v>
      </c>
      <c r="J1162" s="260">
        <v>20.61</v>
      </c>
      <c r="K1162" s="260">
        <v>20.66</v>
      </c>
      <c r="L1162" s="260">
        <v>20.64</v>
      </c>
      <c r="M1162" s="260">
        <v>20.56</v>
      </c>
      <c r="N1162" s="260">
        <v>20.46</v>
      </c>
      <c r="O1162" s="260">
        <v>20.35</v>
      </c>
    </row>
    <row r="1163" ht="14.25" customHeight="1">
      <c r="A1163" s="260" t="s">
        <v>328</v>
      </c>
      <c r="B1163" s="260" t="s">
        <v>42</v>
      </c>
      <c r="C1163" s="260" t="s">
        <v>398</v>
      </c>
      <c r="D1163" s="260">
        <v>20.01</v>
      </c>
      <c r="E1163" s="260">
        <v>19.97</v>
      </c>
      <c r="F1163" s="260">
        <v>19.96</v>
      </c>
      <c r="G1163" s="260">
        <v>20.04</v>
      </c>
      <c r="H1163" s="260">
        <v>20.16</v>
      </c>
      <c r="I1163" s="260">
        <v>22.19</v>
      </c>
      <c r="J1163" s="260">
        <v>22.75</v>
      </c>
      <c r="K1163" s="260">
        <v>22.92</v>
      </c>
      <c r="L1163" s="260">
        <v>22.96</v>
      </c>
      <c r="M1163" s="260">
        <v>20.93</v>
      </c>
      <c r="N1163" s="260">
        <v>20.41</v>
      </c>
      <c r="O1163" s="260">
        <v>20.16</v>
      </c>
    </row>
    <row r="1164" ht="14.25" customHeight="1">
      <c r="A1164" s="261" t="s">
        <v>284</v>
      </c>
      <c r="B1164" s="260" t="s">
        <v>42</v>
      </c>
      <c r="C1164" s="260" t="s">
        <v>398</v>
      </c>
      <c r="D1164" s="260">
        <v>20.61</v>
      </c>
      <c r="E1164" s="260">
        <v>20.59</v>
      </c>
      <c r="F1164" s="260">
        <v>20.58</v>
      </c>
      <c r="G1164" s="260">
        <v>20.6</v>
      </c>
      <c r="H1164" s="260">
        <v>20.65</v>
      </c>
      <c r="I1164" s="260">
        <v>22.89</v>
      </c>
      <c r="J1164" s="260">
        <v>23.23</v>
      </c>
      <c r="K1164" s="260">
        <v>23.32</v>
      </c>
      <c r="L1164" s="260">
        <v>23.34</v>
      </c>
      <c r="M1164" s="260">
        <v>21.08</v>
      </c>
      <c r="N1164" s="260">
        <v>20.77</v>
      </c>
      <c r="O1164" s="260">
        <v>20.67</v>
      </c>
    </row>
    <row r="1165" ht="14.25" customHeight="1">
      <c r="A1165" s="260" t="s">
        <v>344</v>
      </c>
      <c r="B1165" s="260" t="s">
        <v>42</v>
      </c>
      <c r="C1165" s="260" t="s">
        <v>398</v>
      </c>
      <c r="D1165" s="260">
        <v>12.59</v>
      </c>
      <c r="E1165" s="260">
        <v>12.59</v>
      </c>
      <c r="F1165" s="260">
        <v>12.6</v>
      </c>
      <c r="G1165" s="260">
        <v>12.64</v>
      </c>
      <c r="H1165" s="260">
        <v>12.69</v>
      </c>
      <c r="I1165" s="260">
        <v>14.57</v>
      </c>
      <c r="J1165" s="260">
        <v>16.37</v>
      </c>
      <c r="K1165" s="260">
        <v>16.72</v>
      </c>
      <c r="L1165" s="260">
        <v>14.09</v>
      </c>
      <c r="M1165" s="260">
        <v>12.92</v>
      </c>
      <c r="N1165" s="260">
        <v>12.73</v>
      </c>
      <c r="O1165" s="260">
        <v>12.64</v>
      </c>
    </row>
    <row r="1166" ht="14.25" customHeight="1">
      <c r="A1166" s="8" t="s">
        <v>143</v>
      </c>
      <c r="B1166" s="8" t="s">
        <v>34</v>
      </c>
      <c r="C1166" s="8" t="s">
        <v>399</v>
      </c>
      <c r="D1166" s="8">
        <v>19.63</v>
      </c>
      <c r="E1166" s="8">
        <v>19.54</v>
      </c>
      <c r="F1166" s="8">
        <v>19.62</v>
      </c>
      <c r="G1166" s="8">
        <v>19.9</v>
      </c>
      <c r="H1166" s="8">
        <v>20.28</v>
      </c>
      <c r="I1166" s="8">
        <v>22.6</v>
      </c>
      <c r="J1166" s="8">
        <v>23.09</v>
      </c>
      <c r="K1166" s="8">
        <v>23.18</v>
      </c>
      <c r="L1166" s="8">
        <v>23.08</v>
      </c>
      <c r="M1166" s="8">
        <v>20.74</v>
      </c>
      <c r="N1166" s="8">
        <v>20.21</v>
      </c>
      <c r="O1166" s="8">
        <v>19.86</v>
      </c>
    </row>
    <row r="1167" ht="14.25" customHeight="1">
      <c r="A1167" s="8" t="s">
        <v>230</v>
      </c>
      <c r="B1167" s="8" t="s">
        <v>34</v>
      </c>
      <c r="C1167" s="8" t="s">
        <v>399</v>
      </c>
      <c r="D1167" s="8">
        <v>19.63</v>
      </c>
      <c r="E1167" s="8">
        <v>19.54</v>
      </c>
      <c r="F1167" s="8">
        <v>19.61</v>
      </c>
      <c r="G1167" s="8">
        <v>19.88</v>
      </c>
      <c r="H1167" s="8">
        <v>20.26</v>
      </c>
      <c r="I1167" s="8">
        <v>22.52</v>
      </c>
      <c r="J1167" s="8">
        <v>23.04</v>
      </c>
      <c r="K1167" s="8">
        <v>23.14</v>
      </c>
      <c r="L1167" s="8">
        <v>23.04</v>
      </c>
      <c r="M1167" s="8">
        <v>20.76</v>
      </c>
      <c r="N1167" s="8">
        <v>20.21</v>
      </c>
      <c r="O1167" s="8">
        <v>19.86</v>
      </c>
    </row>
    <row r="1168" ht="14.25" customHeight="1">
      <c r="A1168" s="8" t="s">
        <v>159</v>
      </c>
      <c r="B1168" s="8" t="s">
        <v>34</v>
      </c>
      <c r="C1168" s="8" t="s">
        <v>399</v>
      </c>
      <c r="D1168" s="8"/>
      <c r="E1168" s="8"/>
      <c r="F1168" s="8"/>
      <c r="G1168" s="8"/>
      <c r="H1168" s="8"/>
      <c r="I1168" s="8"/>
      <c r="J1168" s="8"/>
      <c r="K1168" s="8"/>
      <c r="L1168" s="8"/>
      <c r="M1168" s="8"/>
      <c r="N1168" s="8"/>
      <c r="O1168" s="8"/>
    </row>
    <row r="1169" ht="14.25" customHeight="1">
      <c r="A1169" s="8" t="s">
        <v>178</v>
      </c>
      <c r="B1169" s="8" t="s">
        <v>34</v>
      </c>
      <c r="C1169" s="8" t="s">
        <v>399</v>
      </c>
      <c r="D1169" s="8">
        <v>20.67</v>
      </c>
      <c r="E1169" s="8">
        <v>20.63</v>
      </c>
      <c r="F1169" s="8">
        <v>20.62</v>
      </c>
      <c r="G1169" s="8">
        <v>20.66</v>
      </c>
      <c r="H1169" s="8">
        <v>20.72</v>
      </c>
      <c r="I1169" s="8">
        <v>22.97</v>
      </c>
      <c r="J1169" s="8">
        <v>23.32</v>
      </c>
      <c r="K1169" s="8">
        <v>23.4</v>
      </c>
      <c r="L1169" s="8">
        <v>23.42</v>
      </c>
      <c r="M1169" s="8">
        <v>21.16</v>
      </c>
      <c r="N1169" s="8">
        <v>20.87</v>
      </c>
      <c r="O1169" s="8">
        <v>20.75</v>
      </c>
    </row>
    <row r="1170" ht="14.25" customHeight="1">
      <c r="A1170" s="8" t="s">
        <v>192</v>
      </c>
      <c r="B1170" s="8" t="s">
        <v>34</v>
      </c>
      <c r="C1170" s="8" t="s">
        <v>399</v>
      </c>
      <c r="D1170" s="8"/>
      <c r="E1170" s="8"/>
      <c r="F1170" s="8"/>
      <c r="G1170" s="8"/>
      <c r="H1170" s="8"/>
      <c r="I1170" s="8"/>
      <c r="J1170" s="8"/>
      <c r="K1170" s="8"/>
      <c r="L1170" s="8"/>
      <c r="M1170" s="8"/>
      <c r="N1170" s="8"/>
      <c r="O1170" s="8"/>
    </row>
    <row r="1171" ht="14.25" customHeight="1">
      <c r="A1171" s="8" t="s">
        <v>202</v>
      </c>
      <c r="B1171" s="8" t="s">
        <v>34</v>
      </c>
      <c r="C1171" s="8" t="s">
        <v>399</v>
      </c>
      <c r="D1171" s="8">
        <v>20.12</v>
      </c>
      <c r="E1171" s="8">
        <v>20.06</v>
      </c>
      <c r="F1171" s="8">
        <v>20.1</v>
      </c>
      <c r="G1171" s="8">
        <v>20.27</v>
      </c>
      <c r="H1171" s="8">
        <v>20.5</v>
      </c>
      <c r="I1171" s="8">
        <v>22.72</v>
      </c>
      <c r="J1171" s="8">
        <v>23.17</v>
      </c>
      <c r="K1171" s="8">
        <v>23.26</v>
      </c>
      <c r="L1171" s="8">
        <v>23.22</v>
      </c>
      <c r="M1171" s="8">
        <v>20.97</v>
      </c>
      <c r="N1171" s="8">
        <v>20.52</v>
      </c>
      <c r="O1171" s="8">
        <v>20.28</v>
      </c>
    </row>
    <row r="1172" ht="14.25" customHeight="1">
      <c r="A1172" s="8" t="s">
        <v>221</v>
      </c>
      <c r="B1172" s="8" t="s">
        <v>34</v>
      </c>
      <c r="C1172" s="8" t="s">
        <v>399</v>
      </c>
      <c r="D1172" s="8">
        <v>19.63</v>
      </c>
      <c r="E1172" s="8">
        <v>19.54</v>
      </c>
      <c r="F1172" s="8">
        <v>19.61</v>
      </c>
      <c r="G1172" s="8">
        <v>19.88</v>
      </c>
      <c r="H1172" s="8">
        <v>20.26</v>
      </c>
      <c r="I1172" s="8">
        <v>22.52</v>
      </c>
      <c r="J1172" s="8">
        <v>23.04</v>
      </c>
      <c r="K1172" s="8">
        <v>23.14</v>
      </c>
      <c r="L1172" s="8">
        <v>23.04</v>
      </c>
      <c r="M1172" s="8">
        <v>20.76</v>
      </c>
      <c r="N1172" s="8">
        <v>20.21</v>
      </c>
      <c r="O1172" s="8">
        <v>19.86</v>
      </c>
    </row>
    <row r="1173" ht="14.25" customHeight="1">
      <c r="A1173" s="8" t="s">
        <v>235</v>
      </c>
      <c r="B1173" s="8" t="s">
        <v>34</v>
      </c>
      <c r="C1173" s="8" t="s">
        <v>399</v>
      </c>
      <c r="D1173" s="8">
        <v>19.82</v>
      </c>
      <c r="E1173" s="8">
        <v>19.76</v>
      </c>
      <c r="F1173" s="8">
        <v>19.82</v>
      </c>
      <c r="G1173" s="8">
        <v>20.04</v>
      </c>
      <c r="H1173" s="8">
        <v>20.36</v>
      </c>
      <c r="I1173" s="8">
        <v>21.34</v>
      </c>
      <c r="J1173" s="8">
        <v>21.64</v>
      </c>
      <c r="K1173" s="8">
        <v>21.7</v>
      </c>
      <c r="L1173" s="8">
        <v>21.61</v>
      </c>
      <c r="M1173" s="8">
        <v>20.62</v>
      </c>
      <c r="N1173" s="8">
        <v>20.28</v>
      </c>
      <c r="O1173" s="8">
        <v>20.0</v>
      </c>
    </row>
    <row r="1174" ht="14.25" customHeight="1">
      <c r="A1174" s="8" t="s">
        <v>247</v>
      </c>
      <c r="B1174" s="8" t="s">
        <v>34</v>
      </c>
      <c r="C1174" s="8" t="s">
        <v>399</v>
      </c>
      <c r="D1174" s="8">
        <v>20.29</v>
      </c>
      <c r="E1174" s="8">
        <v>20.24</v>
      </c>
      <c r="F1174" s="8">
        <v>20.27</v>
      </c>
      <c r="G1174" s="8">
        <v>20.4</v>
      </c>
      <c r="H1174" s="8">
        <v>20.59</v>
      </c>
      <c r="I1174" s="8">
        <v>22.86</v>
      </c>
      <c r="J1174" s="8">
        <v>23.26</v>
      </c>
      <c r="K1174" s="8">
        <v>23.34</v>
      </c>
      <c r="L1174" s="8">
        <v>23.31</v>
      </c>
      <c r="M1174" s="8">
        <v>21.01</v>
      </c>
      <c r="N1174" s="8">
        <v>20.63</v>
      </c>
      <c r="O1174" s="8">
        <v>20.42</v>
      </c>
    </row>
    <row r="1175" ht="14.25" customHeight="1">
      <c r="A1175" s="8" t="s">
        <v>259</v>
      </c>
      <c r="B1175" s="8" t="s">
        <v>34</v>
      </c>
      <c r="C1175" s="8" t="s">
        <v>399</v>
      </c>
      <c r="D1175" s="8">
        <v>19.02</v>
      </c>
      <c r="E1175" s="8">
        <v>18.9</v>
      </c>
      <c r="F1175" s="8">
        <v>19.02</v>
      </c>
      <c r="G1175" s="8">
        <v>19.44</v>
      </c>
      <c r="H1175" s="8">
        <v>20.0</v>
      </c>
      <c r="I1175" s="8">
        <v>22.37</v>
      </c>
      <c r="J1175" s="8">
        <v>22.94</v>
      </c>
      <c r="K1175" s="8">
        <v>23.05</v>
      </c>
      <c r="L1175" s="8">
        <v>22.88</v>
      </c>
      <c r="M1175" s="8">
        <v>20.48</v>
      </c>
      <c r="N1175" s="8">
        <v>19.84</v>
      </c>
      <c r="O1175" s="8">
        <v>19.34</v>
      </c>
    </row>
    <row r="1176" ht="14.25" customHeight="1">
      <c r="A1176" s="93" t="s">
        <v>271</v>
      </c>
      <c r="B1176" s="8" t="s">
        <v>34</v>
      </c>
      <c r="C1176" s="8" t="s">
        <v>399</v>
      </c>
      <c r="D1176" s="8">
        <v>20.33</v>
      </c>
      <c r="E1176" s="8">
        <v>20.27</v>
      </c>
      <c r="F1176" s="8">
        <v>20.3</v>
      </c>
      <c r="G1176" s="8">
        <v>20.43</v>
      </c>
      <c r="H1176" s="8">
        <v>20.61</v>
      </c>
      <c r="I1176" s="8">
        <v>22.87</v>
      </c>
      <c r="J1176" s="8">
        <v>23.27</v>
      </c>
      <c r="K1176" s="8">
        <v>23.35</v>
      </c>
      <c r="L1176" s="8">
        <v>23.32</v>
      </c>
      <c r="M1176" s="8">
        <v>21.03</v>
      </c>
      <c r="N1176" s="8">
        <v>20.65</v>
      </c>
      <c r="O1176" s="8">
        <v>20.45</v>
      </c>
    </row>
    <row r="1177" ht="14.25" customHeight="1">
      <c r="A1177" s="8" t="s">
        <v>300</v>
      </c>
      <c r="B1177" s="8" t="s">
        <v>34</v>
      </c>
      <c r="C1177" s="8" t="s">
        <v>399</v>
      </c>
      <c r="D1177" s="8">
        <v>20.49</v>
      </c>
      <c r="E1177" s="8">
        <v>20.45</v>
      </c>
      <c r="F1177" s="8">
        <v>20.47</v>
      </c>
      <c r="G1177" s="8">
        <v>20.56</v>
      </c>
      <c r="H1177" s="8">
        <v>20.69</v>
      </c>
      <c r="I1177" s="8">
        <v>22.94</v>
      </c>
      <c r="J1177" s="8">
        <v>23.31</v>
      </c>
      <c r="K1177" s="8">
        <v>23.39</v>
      </c>
      <c r="L1177" s="8">
        <v>23.38</v>
      </c>
      <c r="M1177" s="8">
        <v>21.1</v>
      </c>
      <c r="N1177" s="8">
        <v>20.75</v>
      </c>
      <c r="O1177" s="8">
        <v>20.59</v>
      </c>
    </row>
    <row r="1178" ht="14.25" customHeight="1">
      <c r="A1178" s="8" t="s">
        <v>316</v>
      </c>
      <c r="B1178" s="8" t="s">
        <v>34</v>
      </c>
      <c r="C1178" s="8" t="s">
        <v>399</v>
      </c>
      <c r="D1178" s="8">
        <v>19.7</v>
      </c>
      <c r="E1178" s="8">
        <v>19.63</v>
      </c>
      <c r="F1178" s="8">
        <v>19.7</v>
      </c>
      <c r="G1178" s="8">
        <v>19.96</v>
      </c>
      <c r="H1178" s="8">
        <v>20.3</v>
      </c>
      <c r="I1178" s="8">
        <v>20.47</v>
      </c>
      <c r="J1178" s="8">
        <v>20.65</v>
      </c>
      <c r="K1178" s="8">
        <v>20.69</v>
      </c>
      <c r="L1178" s="8">
        <v>20.58</v>
      </c>
      <c r="M1178" s="8">
        <v>20.41</v>
      </c>
      <c r="N1178" s="8">
        <v>20.16</v>
      </c>
      <c r="O1178" s="8">
        <v>19.88</v>
      </c>
    </row>
    <row r="1179" ht="14.25" customHeight="1">
      <c r="A1179" s="8" t="s">
        <v>328</v>
      </c>
      <c r="B1179" s="8" t="s">
        <v>34</v>
      </c>
      <c r="C1179" s="8" t="s">
        <v>399</v>
      </c>
      <c r="D1179" s="8">
        <v>19.1</v>
      </c>
      <c r="E1179" s="8">
        <v>18.94</v>
      </c>
      <c r="F1179" s="8">
        <v>18.99</v>
      </c>
      <c r="G1179" s="8">
        <v>19.35</v>
      </c>
      <c r="H1179" s="8">
        <v>19.86</v>
      </c>
      <c r="I1179" s="8">
        <v>22.01</v>
      </c>
      <c r="J1179" s="8">
        <v>22.73</v>
      </c>
      <c r="K1179" s="8">
        <v>22.93</v>
      </c>
      <c r="L1179" s="8">
        <v>22.83</v>
      </c>
      <c r="M1179" s="8">
        <v>20.71</v>
      </c>
      <c r="N1179" s="8">
        <v>19.98</v>
      </c>
      <c r="O1179" s="8">
        <v>19.46</v>
      </c>
    </row>
    <row r="1180" ht="14.25" customHeight="1">
      <c r="A1180" s="93" t="s">
        <v>284</v>
      </c>
      <c r="B1180" s="8" t="s">
        <v>34</v>
      </c>
      <c r="C1180" s="8" t="s">
        <v>399</v>
      </c>
      <c r="D1180" s="8">
        <v>20.13</v>
      </c>
      <c r="E1180" s="8">
        <v>20.07</v>
      </c>
      <c r="F1180" s="8">
        <v>20.11</v>
      </c>
      <c r="G1180" s="8">
        <v>20.28</v>
      </c>
      <c r="H1180" s="8">
        <v>20.52</v>
      </c>
      <c r="I1180" s="8">
        <v>22.79</v>
      </c>
      <c r="J1180" s="8">
        <v>23.22</v>
      </c>
      <c r="K1180" s="8">
        <v>23.3</v>
      </c>
      <c r="L1180" s="8">
        <v>23.25</v>
      </c>
      <c r="M1180" s="8">
        <v>20.94</v>
      </c>
      <c r="N1180" s="8">
        <v>20.53</v>
      </c>
      <c r="O1180" s="8">
        <v>20.29</v>
      </c>
    </row>
    <row r="1181" ht="14.25" customHeight="1">
      <c r="A1181" s="8" t="s">
        <v>344</v>
      </c>
      <c r="B1181" s="8" t="s">
        <v>34</v>
      </c>
      <c r="C1181" s="8" t="s">
        <v>399</v>
      </c>
      <c r="D1181" s="8">
        <v>12.51</v>
      </c>
      <c r="E1181" s="8">
        <v>12.46</v>
      </c>
      <c r="F1181" s="8">
        <v>12.47</v>
      </c>
      <c r="G1181" s="8">
        <v>12.56</v>
      </c>
      <c r="H1181" s="8">
        <v>14.45</v>
      </c>
      <c r="I1181" s="8">
        <v>16.87</v>
      </c>
      <c r="J1181" s="8">
        <v>19.89</v>
      </c>
      <c r="K1181" s="8">
        <v>19.39</v>
      </c>
      <c r="L1181" s="8">
        <v>15.2</v>
      </c>
      <c r="M1181" s="8">
        <v>13.13</v>
      </c>
      <c r="N1181" s="8">
        <v>12.81</v>
      </c>
      <c r="O1181" s="8">
        <v>12.63</v>
      </c>
    </row>
    <row r="1182" ht="14.25" customHeight="1">
      <c r="A1182" s="7" t="s">
        <v>143</v>
      </c>
      <c r="B1182" s="7" t="s">
        <v>38</v>
      </c>
      <c r="C1182" s="7" t="s">
        <v>399</v>
      </c>
      <c r="D1182" s="7">
        <v>20.16</v>
      </c>
      <c r="E1182" s="7">
        <v>20.06</v>
      </c>
      <c r="F1182" s="7">
        <v>20.06</v>
      </c>
      <c r="G1182" s="7">
        <v>20.18</v>
      </c>
      <c r="H1182" s="7">
        <v>20.37</v>
      </c>
      <c r="I1182" s="7">
        <v>22.67</v>
      </c>
      <c r="J1182" s="7">
        <v>23.1</v>
      </c>
      <c r="K1182" s="7">
        <v>23.21</v>
      </c>
      <c r="L1182" s="7">
        <v>23.21</v>
      </c>
      <c r="M1182" s="7">
        <v>20.93</v>
      </c>
      <c r="N1182" s="7">
        <v>20.55</v>
      </c>
      <c r="O1182" s="7">
        <v>20.33</v>
      </c>
    </row>
    <row r="1183" ht="14.25" customHeight="1">
      <c r="A1183" s="7" t="s">
        <v>230</v>
      </c>
      <c r="B1183" s="7" t="s">
        <v>38</v>
      </c>
      <c r="C1183" s="7" t="s">
        <v>399</v>
      </c>
      <c r="D1183" s="7">
        <v>20.1</v>
      </c>
      <c r="E1183" s="7">
        <v>20.01</v>
      </c>
      <c r="F1183" s="7">
        <v>19.99</v>
      </c>
      <c r="G1183" s="7">
        <v>20.12</v>
      </c>
      <c r="H1183" s="7">
        <v>20.33</v>
      </c>
      <c r="I1183" s="7">
        <v>22.57</v>
      </c>
      <c r="J1183" s="7">
        <v>23.04</v>
      </c>
      <c r="K1183" s="7">
        <v>23.17</v>
      </c>
      <c r="L1183" s="7">
        <v>23.17</v>
      </c>
      <c r="M1183" s="7">
        <v>20.94</v>
      </c>
      <c r="N1183" s="7">
        <v>20.53</v>
      </c>
      <c r="O1183" s="7">
        <v>20.29</v>
      </c>
    </row>
    <row r="1184" ht="14.25" customHeight="1">
      <c r="A1184" s="7" t="s">
        <v>159</v>
      </c>
      <c r="B1184" s="7" t="s">
        <v>38</v>
      </c>
      <c r="C1184" s="7" t="s">
        <v>399</v>
      </c>
      <c r="D1184" s="7"/>
      <c r="E1184" s="7"/>
      <c r="F1184" s="7"/>
      <c r="G1184" s="7"/>
      <c r="H1184" s="7"/>
      <c r="I1184" s="7"/>
      <c r="J1184" s="7"/>
      <c r="K1184" s="7"/>
      <c r="L1184" s="7"/>
      <c r="M1184" s="7"/>
      <c r="N1184" s="7"/>
      <c r="O1184" s="7"/>
    </row>
    <row r="1185" ht="14.25" customHeight="1">
      <c r="A1185" s="7" t="s">
        <v>178</v>
      </c>
      <c r="B1185" s="7" t="s">
        <v>38</v>
      </c>
      <c r="C1185" s="7" t="s">
        <v>399</v>
      </c>
      <c r="D1185" s="8">
        <v>20.67</v>
      </c>
      <c r="E1185" s="8">
        <v>20.63</v>
      </c>
      <c r="F1185" s="8">
        <v>20.62</v>
      </c>
      <c r="G1185" s="8">
        <v>20.66</v>
      </c>
      <c r="H1185" s="8">
        <v>20.72</v>
      </c>
      <c r="I1185" s="8">
        <v>22.97</v>
      </c>
      <c r="J1185" s="8">
        <v>23.32</v>
      </c>
      <c r="K1185" s="8">
        <v>23.4</v>
      </c>
      <c r="L1185" s="8">
        <v>23.42</v>
      </c>
      <c r="M1185" s="8">
        <v>21.16</v>
      </c>
      <c r="N1185" s="8">
        <v>20.87</v>
      </c>
      <c r="O1185" s="8">
        <v>20.75</v>
      </c>
    </row>
    <row r="1186" ht="14.25" customHeight="1">
      <c r="A1186" s="7" t="s">
        <v>192</v>
      </c>
      <c r="B1186" s="7" t="s">
        <v>38</v>
      </c>
      <c r="C1186" s="7" t="s">
        <v>399</v>
      </c>
      <c r="D1186" s="7"/>
      <c r="E1186" s="7"/>
      <c r="F1186" s="7"/>
      <c r="G1186" s="7"/>
      <c r="H1186" s="7"/>
      <c r="I1186" s="7"/>
      <c r="J1186" s="7"/>
      <c r="K1186" s="7"/>
      <c r="L1186" s="7"/>
      <c r="M1186" s="7"/>
      <c r="N1186" s="7"/>
      <c r="O1186" s="7"/>
    </row>
    <row r="1187" ht="14.25" customHeight="1">
      <c r="A1187" s="7" t="s">
        <v>202</v>
      </c>
      <c r="B1187" s="7" t="s">
        <v>38</v>
      </c>
      <c r="C1187" s="7" t="s">
        <v>399</v>
      </c>
      <c r="D1187" s="7">
        <v>20.38</v>
      </c>
      <c r="E1187" s="7">
        <v>20.31</v>
      </c>
      <c r="F1187" s="7">
        <v>20.3</v>
      </c>
      <c r="G1187" s="7">
        <v>20.39</v>
      </c>
      <c r="H1187" s="7">
        <v>20.53</v>
      </c>
      <c r="I1187" s="7">
        <v>22.75</v>
      </c>
      <c r="J1187" s="7">
        <v>23.17</v>
      </c>
      <c r="K1187" s="7">
        <v>23.27</v>
      </c>
      <c r="L1187" s="7">
        <v>23.28</v>
      </c>
      <c r="M1187" s="7">
        <v>21.07</v>
      </c>
      <c r="N1187" s="7">
        <v>20.69</v>
      </c>
      <c r="O1187" s="7">
        <v>20.51</v>
      </c>
    </row>
    <row r="1188" ht="14.25" customHeight="1">
      <c r="A1188" s="7" t="s">
        <v>221</v>
      </c>
      <c r="B1188" s="7" t="s">
        <v>38</v>
      </c>
      <c r="C1188" s="7" t="s">
        <v>399</v>
      </c>
      <c r="D1188" s="7">
        <v>20.1</v>
      </c>
      <c r="E1188" s="7">
        <v>20.01</v>
      </c>
      <c r="F1188" s="7">
        <v>19.99</v>
      </c>
      <c r="G1188" s="7">
        <v>20.12</v>
      </c>
      <c r="H1188" s="7">
        <v>20.33</v>
      </c>
      <c r="I1188" s="7">
        <v>22.57</v>
      </c>
      <c r="J1188" s="7">
        <v>23.04</v>
      </c>
      <c r="K1188" s="7">
        <v>23.17</v>
      </c>
      <c r="L1188" s="7">
        <v>23.17</v>
      </c>
      <c r="M1188" s="7">
        <v>20.94</v>
      </c>
      <c r="N1188" s="7">
        <v>20.53</v>
      </c>
      <c r="O1188" s="7">
        <v>20.29</v>
      </c>
    </row>
    <row r="1189" ht="14.25" customHeight="1">
      <c r="A1189" s="7" t="s">
        <v>235</v>
      </c>
      <c r="B1189" s="7" t="s">
        <v>38</v>
      </c>
      <c r="C1189" s="7" t="s">
        <v>399</v>
      </c>
      <c r="D1189" s="7">
        <v>20.17</v>
      </c>
      <c r="E1189" s="7">
        <v>20.09</v>
      </c>
      <c r="F1189" s="7">
        <v>20.1</v>
      </c>
      <c r="G1189" s="7">
        <v>20.22</v>
      </c>
      <c r="H1189" s="7">
        <v>20.41</v>
      </c>
      <c r="I1189" s="7">
        <v>21.36</v>
      </c>
      <c r="J1189" s="7">
        <v>21.62</v>
      </c>
      <c r="K1189" s="7">
        <v>21.7</v>
      </c>
      <c r="L1189" s="7">
        <v>21.68</v>
      </c>
      <c r="M1189" s="7">
        <v>20.75</v>
      </c>
      <c r="N1189" s="7">
        <v>20.5</v>
      </c>
      <c r="O1189" s="7">
        <v>20.31</v>
      </c>
    </row>
    <row r="1190" ht="14.25" customHeight="1">
      <c r="A1190" s="7" t="s">
        <v>247</v>
      </c>
      <c r="B1190" s="7" t="s">
        <v>38</v>
      </c>
      <c r="C1190" s="7" t="s">
        <v>399</v>
      </c>
      <c r="D1190" s="7">
        <v>20.55</v>
      </c>
      <c r="E1190" s="7">
        <v>20.49</v>
      </c>
      <c r="F1190" s="7">
        <v>20.49</v>
      </c>
      <c r="G1190" s="7">
        <v>20.54</v>
      </c>
      <c r="H1190" s="7">
        <v>20.64</v>
      </c>
      <c r="I1190" s="7">
        <v>22.9</v>
      </c>
      <c r="J1190" s="7">
        <v>23.26</v>
      </c>
      <c r="K1190" s="7">
        <v>23.35</v>
      </c>
      <c r="L1190" s="7">
        <v>23.37</v>
      </c>
      <c r="M1190" s="7">
        <v>21.11</v>
      </c>
      <c r="N1190" s="7">
        <v>20.79</v>
      </c>
      <c r="O1190" s="7">
        <v>20.65</v>
      </c>
    </row>
    <row r="1191" ht="14.25" customHeight="1">
      <c r="A1191" s="7" t="s">
        <v>259</v>
      </c>
      <c r="B1191" s="7" t="s">
        <v>38</v>
      </c>
      <c r="C1191" s="7" t="s">
        <v>399</v>
      </c>
      <c r="D1191" s="7">
        <v>19.81</v>
      </c>
      <c r="E1191" s="7">
        <v>19.68</v>
      </c>
      <c r="F1191" s="7">
        <v>19.68</v>
      </c>
      <c r="G1191" s="7">
        <v>19.86</v>
      </c>
      <c r="H1191" s="7">
        <v>20.14</v>
      </c>
      <c r="I1191" s="7">
        <v>22.48</v>
      </c>
      <c r="J1191" s="7">
        <v>22.95</v>
      </c>
      <c r="K1191" s="7">
        <v>23.09</v>
      </c>
      <c r="L1191" s="7">
        <v>23.08</v>
      </c>
      <c r="M1191" s="7">
        <v>20.78</v>
      </c>
      <c r="N1191" s="7">
        <v>20.34</v>
      </c>
      <c r="O1191" s="7">
        <v>20.04</v>
      </c>
    </row>
    <row r="1192" ht="14.25" customHeight="1">
      <c r="A1192" s="92" t="s">
        <v>271</v>
      </c>
      <c r="B1192" s="7" t="s">
        <v>38</v>
      </c>
      <c r="C1192" s="7" t="s">
        <v>399</v>
      </c>
      <c r="D1192" s="7">
        <v>20.57</v>
      </c>
      <c r="E1192" s="7">
        <v>20.52</v>
      </c>
      <c r="F1192" s="7">
        <v>20.51</v>
      </c>
      <c r="G1192" s="7">
        <v>20.56</v>
      </c>
      <c r="H1192" s="7">
        <v>20.66</v>
      </c>
      <c r="I1192" s="7">
        <v>22.91</v>
      </c>
      <c r="J1192" s="7">
        <v>23.27</v>
      </c>
      <c r="K1192" s="7">
        <v>23.36</v>
      </c>
      <c r="L1192" s="7">
        <v>23.38</v>
      </c>
      <c r="M1192" s="7">
        <v>21.12</v>
      </c>
      <c r="N1192" s="7">
        <v>20.8</v>
      </c>
      <c r="O1192" s="7">
        <v>20.67</v>
      </c>
    </row>
    <row r="1193" ht="14.25" customHeight="1">
      <c r="A1193" s="7" t="s">
        <v>300</v>
      </c>
      <c r="B1193" s="7" t="s">
        <v>38</v>
      </c>
      <c r="C1193" s="7" t="s">
        <v>399</v>
      </c>
      <c r="D1193" s="7">
        <v>20.67</v>
      </c>
      <c r="E1193" s="7">
        <v>20.63</v>
      </c>
      <c r="F1193" s="7">
        <v>20.62</v>
      </c>
      <c r="G1193" s="7">
        <v>20.66</v>
      </c>
      <c r="H1193" s="7">
        <v>20.72</v>
      </c>
      <c r="I1193" s="7">
        <v>22.97</v>
      </c>
      <c r="J1193" s="7">
        <v>23.32</v>
      </c>
      <c r="K1193" s="7">
        <v>23.4</v>
      </c>
      <c r="L1193" s="7">
        <v>23.42</v>
      </c>
      <c r="M1193" s="7">
        <v>21.16</v>
      </c>
      <c r="N1193" s="7">
        <v>20.87</v>
      </c>
      <c r="O1193" s="7">
        <v>20.75</v>
      </c>
    </row>
    <row r="1194" ht="14.25" customHeight="1">
      <c r="A1194" s="7" t="s">
        <v>316</v>
      </c>
      <c r="B1194" s="7" t="s">
        <v>38</v>
      </c>
      <c r="C1194" s="7" t="s">
        <v>399</v>
      </c>
      <c r="D1194" s="7">
        <v>20.07</v>
      </c>
      <c r="E1194" s="7">
        <v>19.99</v>
      </c>
      <c r="F1194" s="7">
        <v>20.0</v>
      </c>
      <c r="G1194" s="7">
        <v>20.14</v>
      </c>
      <c r="H1194" s="7">
        <v>20.35</v>
      </c>
      <c r="I1194" s="7">
        <v>20.48</v>
      </c>
      <c r="J1194" s="7">
        <v>20.61</v>
      </c>
      <c r="K1194" s="7">
        <v>20.68</v>
      </c>
      <c r="L1194" s="7">
        <v>20.64</v>
      </c>
      <c r="M1194" s="7">
        <v>20.55</v>
      </c>
      <c r="N1194" s="7">
        <v>20.4</v>
      </c>
      <c r="O1194" s="7">
        <v>20.22</v>
      </c>
    </row>
    <row r="1195" ht="14.25" customHeight="1">
      <c r="A1195" s="7" t="s">
        <v>328</v>
      </c>
      <c r="B1195" s="7" t="s">
        <v>38</v>
      </c>
      <c r="C1195" s="7" t="s">
        <v>399</v>
      </c>
      <c r="D1195" s="7">
        <v>19.67</v>
      </c>
      <c r="E1195" s="7">
        <v>19.51</v>
      </c>
      <c r="F1195" s="7">
        <v>19.48</v>
      </c>
      <c r="G1195" s="7">
        <v>19.66</v>
      </c>
      <c r="H1195" s="7">
        <v>19.96</v>
      </c>
      <c r="I1195" s="7">
        <v>22.08</v>
      </c>
      <c r="J1195" s="7">
        <v>22.73</v>
      </c>
      <c r="K1195" s="7">
        <v>22.95</v>
      </c>
      <c r="L1195" s="7">
        <v>22.96</v>
      </c>
      <c r="M1195" s="7">
        <v>20.93</v>
      </c>
      <c r="N1195" s="7">
        <v>20.34</v>
      </c>
      <c r="O1195" s="7">
        <v>19.97</v>
      </c>
    </row>
    <row r="1196" ht="14.25" customHeight="1">
      <c r="A1196" s="92" t="s">
        <v>284</v>
      </c>
      <c r="B1196" s="7" t="s">
        <v>38</v>
      </c>
      <c r="C1196" s="7" t="s">
        <v>399</v>
      </c>
      <c r="D1196" s="7">
        <v>20.45</v>
      </c>
      <c r="E1196" s="7">
        <v>20.39</v>
      </c>
      <c r="F1196" s="7">
        <v>20.38</v>
      </c>
      <c r="G1196" s="7">
        <v>20.45</v>
      </c>
      <c r="H1196" s="7">
        <v>20.57</v>
      </c>
      <c r="I1196" s="7">
        <v>22.84</v>
      </c>
      <c r="J1196" s="7">
        <v>23.22</v>
      </c>
      <c r="K1196" s="7">
        <v>23.32</v>
      </c>
      <c r="L1196" s="7">
        <v>23.33</v>
      </c>
      <c r="M1196" s="7">
        <v>21.07</v>
      </c>
      <c r="N1196" s="7">
        <v>20.73</v>
      </c>
      <c r="O1196" s="7">
        <v>20.57</v>
      </c>
    </row>
    <row r="1197" ht="14.25" customHeight="1">
      <c r="A1197" s="7" t="s">
        <v>344</v>
      </c>
      <c r="B1197" s="7" t="s">
        <v>38</v>
      </c>
      <c r="C1197" s="7" t="s">
        <v>399</v>
      </c>
      <c r="D1197" s="7">
        <v>12.51</v>
      </c>
      <c r="E1197" s="7">
        <v>12.46</v>
      </c>
      <c r="F1197" s="7">
        <v>12.47</v>
      </c>
      <c r="G1197" s="7">
        <v>12.56</v>
      </c>
      <c r="H1197" s="7">
        <v>14.45</v>
      </c>
      <c r="I1197" s="7">
        <v>16.87</v>
      </c>
      <c r="J1197" s="7">
        <v>19.89</v>
      </c>
      <c r="K1197" s="7">
        <v>19.39</v>
      </c>
      <c r="L1197" s="7">
        <v>15.2</v>
      </c>
      <c r="M1197" s="7">
        <v>13.13</v>
      </c>
      <c r="N1197" s="7">
        <v>12.81</v>
      </c>
      <c r="O1197" s="7">
        <v>12.63</v>
      </c>
    </row>
    <row r="1198" ht="14.25" customHeight="1">
      <c r="A1198" s="8" t="s">
        <v>143</v>
      </c>
      <c r="B1198" s="8" t="s">
        <v>40</v>
      </c>
      <c r="C1198" s="8" t="s">
        <v>399</v>
      </c>
      <c r="D1198" s="8">
        <v>20.16</v>
      </c>
      <c r="E1198" s="8">
        <v>20.06</v>
      </c>
      <c r="F1198" s="8">
        <v>20.06</v>
      </c>
      <c r="G1198" s="8">
        <v>20.18</v>
      </c>
      <c r="H1198" s="8">
        <v>20.37</v>
      </c>
      <c r="I1198" s="8">
        <v>22.67</v>
      </c>
      <c r="J1198" s="8">
        <v>23.1</v>
      </c>
      <c r="K1198" s="8">
        <v>23.21</v>
      </c>
      <c r="L1198" s="8">
        <v>23.21</v>
      </c>
      <c r="M1198" s="8">
        <v>20.93</v>
      </c>
      <c r="N1198" s="8">
        <v>20.55</v>
      </c>
      <c r="O1198" s="8">
        <v>20.33</v>
      </c>
    </row>
    <row r="1199" ht="14.25" customHeight="1">
      <c r="A1199" s="8" t="s">
        <v>230</v>
      </c>
      <c r="B1199" s="8" t="s">
        <v>40</v>
      </c>
      <c r="C1199" s="8" t="s">
        <v>399</v>
      </c>
      <c r="D1199" s="8">
        <v>20.1</v>
      </c>
      <c r="E1199" s="8">
        <v>20.01</v>
      </c>
      <c r="F1199" s="8">
        <v>19.99</v>
      </c>
      <c r="G1199" s="8">
        <v>20.12</v>
      </c>
      <c r="H1199" s="8">
        <v>20.33</v>
      </c>
      <c r="I1199" s="8">
        <v>22.57</v>
      </c>
      <c r="J1199" s="8">
        <v>23.04</v>
      </c>
      <c r="K1199" s="8">
        <v>23.17</v>
      </c>
      <c r="L1199" s="8">
        <v>23.17</v>
      </c>
      <c r="M1199" s="8">
        <v>20.94</v>
      </c>
      <c r="N1199" s="8">
        <v>20.53</v>
      </c>
      <c r="O1199" s="8">
        <v>20.29</v>
      </c>
    </row>
    <row r="1200" ht="14.25" customHeight="1">
      <c r="A1200" s="8" t="s">
        <v>159</v>
      </c>
      <c r="B1200" s="8" t="s">
        <v>40</v>
      </c>
      <c r="C1200" s="8" t="s">
        <v>399</v>
      </c>
      <c r="D1200" s="8"/>
      <c r="E1200" s="8"/>
      <c r="F1200" s="8"/>
      <c r="G1200" s="8"/>
      <c r="H1200" s="8"/>
      <c r="I1200" s="8"/>
      <c r="J1200" s="8"/>
      <c r="K1200" s="8"/>
      <c r="L1200" s="8"/>
      <c r="M1200" s="8"/>
      <c r="N1200" s="8"/>
      <c r="O1200" s="8"/>
    </row>
    <row r="1201" ht="14.25" customHeight="1">
      <c r="A1201" s="8" t="s">
        <v>178</v>
      </c>
      <c r="B1201" s="8" t="s">
        <v>40</v>
      </c>
      <c r="C1201" s="8" t="s">
        <v>399</v>
      </c>
      <c r="D1201" s="8">
        <v>20.67</v>
      </c>
      <c r="E1201" s="8">
        <v>20.63</v>
      </c>
      <c r="F1201" s="8">
        <v>20.62</v>
      </c>
      <c r="G1201" s="8">
        <v>20.66</v>
      </c>
      <c r="H1201" s="8">
        <v>20.72</v>
      </c>
      <c r="I1201" s="8">
        <v>22.97</v>
      </c>
      <c r="J1201" s="8">
        <v>23.32</v>
      </c>
      <c r="K1201" s="8">
        <v>23.4</v>
      </c>
      <c r="L1201" s="8">
        <v>23.42</v>
      </c>
      <c r="M1201" s="8">
        <v>21.16</v>
      </c>
      <c r="N1201" s="8">
        <v>20.87</v>
      </c>
      <c r="O1201" s="8">
        <v>20.75</v>
      </c>
    </row>
    <row r="1202" ht="14.25" customHeight="1">
      <c r="A1202" s="8" t="s">
        <v>192</v>
      </c>
      <c r="B1202" s="8" t="s">
        <v>40</v>
      </c>
      <c r="C1202" s="8" t="s">
        <v>399</v>
      </c>
      <c r="D1202" s="8"/>
      <c r="E1202" s="8"/>
      <c r="F1202" s="8"/>
      <c r="G1202" s="8"/>
      <c r="H1202" s="8"/>
      <c r="I1202" s="8"/>
      <c r="J1202" s="8"/>
      <c r="K1202" s="8"/>
      <c r="L1202" s="8"/>
      <c r="M1202" s="8"/>
      <c r="N1202" s="8"/>
      <c r="O1202" s="8"/>
    </row>
    <row r="1203" ht="14.25" customHeight="1">
      <c r="A1203" s="8" t="s">
        <v>202</v>
      </c>
      <c r="B1203" s="8" t="s">
        <v>40</v>
      </c>
      <c r="C1203" s="8" t="s">
        <v>399</v>
      </c>
      <c r="D1203" s="8">
        <v>20.38</v>
      </c>
      <c r="E1203" s="8">
        <v>20.31</v>
      </c>
      <c r="F1203" s="8">
        <v>20.3</v>
      </c>
      <c r="G1203" s="8">
        <v>20.39</v>
      </c>
      <c r="H1203" s="8">
        <v>20.53</v>
      </c>
      <c r="I1203" s="8">
        <v>22.75</v>
      </c>
      <c r="J1203" s="8">
        <v>23.17</v>
      </c>
      <c r="K1203" s="8">
        <v>23.27</v>
      </c>
      <c r="L1203" s="8">
        <v>23.28</v>
      </c>
      <c r="M1203" s="8">
        <v>21.07</v>
      </c>
      <c r="N1203" s="8">
        <v>20.69</v>
      </c>
      <c r="O1203" s="8">
        <v>20.51</v>
      </c>
    </row>
    <row r="1204" ht="14.25" customHeight="1">
      <c r="A1204" s="8" t="s">
        <v>221</v>
      </c>
      <c r="B1204" s="8" t="s">
        <v>40</v>
      </c>
      <c r="C1204" s="8" t="s">
        <v>399</v>
      </c>
      <c r="D1204" s="8">
        <v>20.1</v>
      </c>
      <c r="E1204" s="8">
        <v>20.01</v>
      </c>
      <c r="F1204" s="8">
        <v>19.99</v>
      </c>
      <c r="G1204" s="8">
        <v>20.12</v>
      </c>
      <c r="H1204" s="8">
        <v>20.33</v>
      </c>
      <c r="I1204" s="8">
        <v>22.57</v>
      </c>
      <c r="J1204" s="8">
        <v>23.04</v>
      </c>
      <c r="K1204" s="8">
        <v>23.17</v>
      </c>
      <c r="L1204" s="8">
        <v>23.17</v>
      </c>
      <c r="M1204" s="8">
        <v>20.94</v>
      </c>
      <c r="N1204" s="8">
        <v>20.53</v>
      </c>
      <c r="O1204" s="8">
        <v>20.29</v>
      </c>
    </row>
    <row r="1205" ht="14.25" customHeight="1">
      <c r="A1205" s="8" t="s">
        <v>235</v>
      </c>
      <c r="B1205" s="8" t="s">
        <v>40</v>
      </c>
      <c r="C1205" s="8" t="s">
        <v>399</v>
      </c>
      <c r="D1205" s="8">
        <v>20.17</v>
      </c>
      <c r="E1205" s="8">
        <v>20.09</v>
      </c>
      <c r="F1205" s="8">
        <v>20.1</v>
      </c>
      <c r="G1205" s="8">
        <v>20.22</v>
      </c>
      <c r="H1205" s="8">
        <v>20.41</v>
      </c>
      <c r="I1205" s="8">
        <v>21.36</v>
      </c>
      <c r="J1205" s="8">
        <v>21.62</v>
      </c>
      <c r="K1205" s="8">
        <v>21.7</v>
      </c>
      <c r="L1205" s="8">
        <v>21.68</v>
      </c>
      <c r="M1205" s="8">
        <v>20.75</v>
      </c>
      <c r="N1205" s="8">
        <v>20.5</v>
      </c>
      <c r="O1205" s="8">
        <v>20.31</v>
      </c>
    </row>
    <row r="1206" ht="14.25" customHeight="1">
      <c r="A1206" s="8" t="s">
        <v>247</v>
      </c>
      <c r="B1206" s="8" t="s">
        <v>40</v>
      </c>
      <c r="C1206" s="8" t="s">
        <v>399</v>
      </c>
      <c r="D1206" s="8">
        <v>20.55</v>
      </c>
      <c r="E1206" s="8">
        <v>20.49</v>
      </c>
      <c r="F1206" s="8">
        <v>20.49</v>
      </c>
      <c r="G1206" s="8">
        <v>20.54</v>
      </c>
      <c r="H1206" s="8">
        <v>20.64</v>
      </c>
      <c r="I1206" s="8">
        <v>22.9</v>
      </c>
      <c r="J1206" s="8">
        <v>23.26</v>
      </c>
      <c r="K1206" s="8">
        <v>23.35</v>
      </c>
      <c r="L1206" s="8">
        <v>23.37</v>
      </c>
      <c r="M1206" s="8">
        <v>21.11</v>
      </c>
      <c r="N1206" s="8">
        <v>20.79</v>
      </c>
      <c r="O1206" s="8">
        <v>20.65</v>
      </c>
    </row>
    <row r="1207" ht="14.25" customHeight="1">
      <c r="A1207" s="8" t="s">
        <v>259</v>
      </c>
      <c r="B1207" s="8" t="s">
        <v>40</v>
      </c>
      <c r="C1207" s="8" t="s">
        <v>399</v>
      </c>
      <c r="D1207" s="8">
        <v>19.81</v>
      </c>
      <c r="E1207" s="8">
        <v>19.68</v>
      </c>
      <c r="F1207" s="8">
        <v>19.68</v>
      </c>
      <c r="G1207" s="8">
        <v>19.86</v>
      </c>
      <c r="H1207" s="8">
        <v>20.14</v>
      </c>
      <c r="I1207" s="8">
        <v>22.48</v>
      </c>
      <c r="J1207" s="8">
        <v>22.95</v>
      </c>
      <c r="K1207" s="8">
        <v>23.09</v>
      </c>
      <c r="L1207" s="8">
        <v>23.08</v>
      </c>
      <c r="M1207" s="8">
        <v>20.78</v>
      </c>
      <c r="N1207" s="8">
        <v>20.34</v>
      </c>
      <c r="O1207" s="8">
        <v>20.04</v>
      </c>
    </row>
    <row r="1208" ht="14.25" customHeight="1">
      <c r="A1208" s="93" t="s">
        <v>271</v>
      </c>
      <c r="B1208" s="8" t="s">
        <v>40</v>
      </c>
      <c r="C1208" s="8" t="s">
        <v>399</v>
      </c>
      <c r="D1208" s="8">
        <v>20.57</v>
      </c>
      <c r="E1208" s="8">
        <v>20.52</v>
      </c>
      <c r="F1208" s="8">
        <v>20.51</v>
      </c>
      <c r="G1208" s="8">
        <v>20.56</v>
      </c>
      <c r="H1208" s="8">
        <v>20.66</v>
      </c>
      <c r="I1208" s="8">
        <v>22.91</v>
      </c>
      <c r="J1208" s="8">
        <v>23.27</v>
      </c>
      <c r="K1208" s="8">
        <v>23.36</v>
      </c>
      <c r="L1208" s="8">
        <v>23.38</v>
      </c>
      <c r="M1208" s="8">
        <v>21.12</v>
      </c>
      <c r="N1208" s="8">
        <v>20.8</v>
      </c>
      <c r="O1208" s="8">
        <v>20.67</v>
      </c>
    </row>
    <row r="1209" ht="14.25" customHeight="1">
      <c r="A1209" s="8" t="s">
        <v>300</v>
      </c>
      <c r="B1209" s="8" t="s">
        <v>40</v>
      </c>
      <c r="C1209" s="8" t="s">
        <v>399</v>
      </c>
      <c r="D1209" s="8">
        <v>20.67</v>
      </c>
      <c r="E1209" s="8">
        <v>20.63</v>
      </c>
      <c r="F1209" s="8">
        <v>20.62</v>
      </c>
      <c r="G1209" s="8">
        <v>20.66</v>
      </c>
      <c r="H1209" s="8">
        <v>20.72</v>
      </c>
      <c r="I1209" s="8">
        <v>22.97</v>
      </c>
      <c r="J1209" s="8">
        <v>23.32</v>
      </c>
      <c r="K1209" s="8">
        <v>23.4</v>
      </c>
      <c r="L1209" s="8">
        <v>23.42</v>
      </c>
      <c r="M1209" s="8">
        <v>21.16</v>
      </c>
      <c r="N1209" s="8">
        <v>20.87</v>
      </c>
      <c r="O1209" s="8">
        <v>20.75</v>
      </c>
    </row>
    <row r="1210" ht="14.25" customHeight="1">
      <c r="A1210" s="8" t="s">
        <v>316</v>
      </c>
      <c r="B1210" s="8" t="s">
        <v>40</v>
      </c>
      <c r="C1210" s="8" t="s">
        <v>399</v>
      </c>
      <c r="D1210" s="8">
        <v>20.07</v>
      </c>
      <c r="E1210" s="8">
        <v>19.99</v>
      </c>
      <c r="F1210" s="8">
        <v>20.0</v>
      </c>
      <c r="G1210" s="8">
        <v>20.14</v>
      </c>
      <c r="H1210" s="8">
        <v>20.35</v>
      </c>
      <c r="I1210" s="8">
        <v>20.48</v>
      </c>
      <c r="J1210" s="8">
        <v>20.61</v>
      </c>
      <c r="K1210" s="8">
        <v>20.68</v>
      </c>
      <c r="L1210" s="8">
        <v>20.64</v>
      </c>
      <c r="M1210" s="8">
        <v>20.55</v>
      </c>
      <c r="N1210" s="8">
        <v>20.4</v>
      </c>
      <c r="O1210" s="8">
        <v>20.22</v>
      </c>
    </row>
    <row r="1211" ht="14.25" customHeight="1">
      <c r="A1211" s="8" t="s">
        <v>328</v>
      </c>
      <c r="B1211" s="8" t="s">
        <v>40</v>
      </c>
      <c r="C1211" s="8" t="s">
        <v>399</v>
      </c>
      <c r="D1211" s="8">
        <v>19.67</v>
      </c>
      <c r="E1211" s="8">
        <v>19.51</v>
      </c>
      <c r="F1211" s="8">
        <v>19.48</v>
      </c>
      <c r="G1211" s="8">
        <v>19.66</v>
      </c>
      <c r="H1211" s="8">
        <v>19.96</v>
      </c>
      <c r="I1211" s="8">
        <v>22.08</v>
      </c>
      <c r="J1211" s="8">
        <v>22.73</v>
      </c>
      <c r="K1211" s="8">
        <v>22.95</v>
      </c>
      <c r="L1211" s="8">
        <v>22.96</v>
      </c>
      <c r="M1211" s="8">
        <v>20.93</v>
      </c>
      <c r="N1211" s="8">
        <v>20.34</v>
      </c>
      <c r="O1211" s="8">
        <v>19.97</v>
      </c>
    </row>
    <row r="1212" ht="14.25" customHeight="1">
      <c r="A1212" s="93" t="s">
        <v>284</v>
      </c>
      <c r="B1212" s="8" t="s">
        <v>40</v>
      </c>
      <c r="C1212" s="8" t="s">
        <v>399</v>
      </c>
      <c r="D1212" s="8">
        <v>20.45</v>
      </c>
      <c r="E1212" s="8">
        <v>20.39</v>
      </c>
      <c r="F1212" s="8">
        <v>20.38</v>
      </c>
      <c r="G1212" s="8">
        <v>20.45</v>
      </c>
      <c r="H1212" s="8">
        <v>20.57</v>
      </c>
      <c r="I1212" s="8">
        <v>22.84</v>
      </c>
      <c r="J1212" s="8">
        <v>23.22</v>
      </c>
      <c r="K1212" s="8">
        <v>23.32</v>
      </c>
      <c r="L1212" s="8">
        <v>23.33</v>
      </c>
      <c r="M1212" s="8">
        <v>21.07</v>
      </c>
      <c r="N1212" s="8">
        <v>20.73</v>
      </c>
      <c r="O1212" s="8">
        <v>20.57</v>
      </c>
    </row>
    <row r="1213" ht="14.25" customHeight="1">
      <c r="A1213" s="8" t="s">
        <v>344</v>
      </c>
      <c r="B1213" s="8" t="s">
        <v>40</v>
      </c>
      <c r="C1213" s="8" t="s">
        <v>399</v>
      </c>
      <c r="D1213" s="8">
        <v>12.51</v>
      </c>
      <c r="E1213" s="8">
        <v>12.46</v>
      </c>
      <c r="F1213" s="8">
        <v>12.47</v>
      </c>
      <c r="G1213" s="8">
        <v>12.56</v>
      </c>
      <c r="H1213" s="8">
        <v>14.45</v>
      </c>
      <c r="I1213" s="8">
        <v>16.87</v>
      </c>
      <c r="J1213" s="8">
        <v>19.89</v>
      </c>
      <c r="K1213" s="8">
        <v>19.39</v>
      </c>
      <c r="L1213" s="8">
        <v>15.2</v>
      </c>
      <c r="M1213" s="8">
        <v>13.13</v>
      </c>
      <c r="N1213" s="8">
        <v>12.81</v>
      </c>
      <c r="O1213" s="8">
        <v>12.63</v>
      </c>
    </row>
    <row r="1214" ht="14.25" customHeight="1">
      <c r="A1214" s="7" t="s">
        <v>143</v>
      </c>
      <c r="B1214" s="7" t="s">
        <v>42</v>
      </c>
      <c r="C1214" s="7" t="s">
        <v>399</v>
      </c>
      <c r="D1214" s="7">
        <v>20.3</v>
      </c>
      <c r="E1214" s="7">
        <v>20.21</v>
      </c>
      <c r="F1214" s="7">
        <v>20.18</v>
      </c>
      <c r="G1214" s="7">
        <v>20.26</v>
      </c>
      <c r="H1214" s="7">
        <v>20.4</v>
      </c>
      <c r="I1214" s="7">
        <v>22.69</v>
      </c>
      <c r="J1214" s="7">
        <v>23.1</v>
      </c>
      <c r="K1214" s="7">
        <v>23.22</v>
      </c>
      <c r="L1214" s="7">
        <v>23.24</v>
      </c>
      <c r="M1214" s="7">
        <v>20.99</v>
      </c>
      <c r="N1214" s="7">
        <v>20.64</v>
      </c>
      <c r="O1214" s="7">
        <v>20.45</v>
      </c>
    </row>
    <row r="1215" ht="14.25" customHeight="1">
      <c r="A1215" s="7" t="s">
        <v>230</v>
      </c>
      <c r="B1215" s="7" t="s">
        <v>42</v>
      </c>
      <c r="C1215" s="7" t="s">
        <v>399</v>
      </c>
      <c r="D1215" s="7">
        <v>20.28</v>
      </c>
      <c r="E1215" s="7">
        <v>20.19</v>
      </c>
      <c r="F1215" s="7">
        <v>20.16</v>
      </c>
      <c r="G1215" s="7">
        <v>20.24</v>
      </c>
      <c r="H1215" s="7">
        <v>20.38</v>
      </c>
      <c r="I1215" s="7">
        <v>22.61</v>
      </c>
      <c r="J1215" s="7">
        <v>23.05</v>
      </c>
      <c r="K1215" s="7">
        <v>23.18</v>
      </c>
      <c r="L1215" s="7">
        <v>23.2</v>
      </c>
      <c r="M1215" s="7">
        <v>21.0</v>
      </c>
      <c r="N1215" s="7">
        <v>20.63</v>
      </c>
      <c r="O1215" s="7">
        <v>20.43</v>
      </c>
    </row>
    <row r="1216" ht="14.25" customHeight="1">
      <c r="A1216" s="7" t="s">
        <v>159</v>
      </c>
      <c r="B1216" s="7" t="s">
        <v>42</v>
      </c>
      <c r="C1216" s="7" t="s">
        <v>399</v>
      </c>
      <c r="D1216" s="7"/>
      <c r="E1216" s="7"/>
      <c r="F1216" s="7"/>
      <c r="G1216" s="7"/>
      <c r="H1216" s="7"/>
      <c r="I1216" s="7"/>
      <c r="J1216" s="7"/>
      <c r="K1216" s="7"/>
      <c r="L1216" s="7"/>
      <c r="M1216" s="7"/>
      <c r="N1216" s="7"/>
      <c r="O1216" s="7"/>
    </row>
    <row r="1217" ht="14.25" customHeight="1">
      <c r="A1217" s="7" t="s">
        <v>178</v>
      </c>
      <c r="B1217" s="7" t="s">
        <v>42</v>
      </c>
      <c r="C1217" s="7" t="s">
        <v>399</v>
      </c>
      <c r="D1217" s="8">
        <v>20.67</v>
      </c>
      <c r="E1217" s="8">
        <v>20.63</v>
      </c>
      <c r="F1217" s="8">
        <v>20.62</v>
      </c>
      <c r="G1217" s="8">
        <v>20.66</v>
      </c>
      <c r="H1217" s="8">
        <v>20.72</v>
      </c>
      <c r="I1217" s="8">
        <v>22.97</v>
      </c>
      <c r="J1217" s="8">
        <v>23.32</v>
      </c>
      <c r="K1217" s="8">
        <v>23.4</v>
      </c>
      <c r="L1217" s="8">
        <v>23.42</v>
      </c>
      <c r="M1217" s="8">
        <v>21.16</v>
      </c>
      <c r="N1217" s="8">
        <v>20.87</v>
      </c>
      <c r="O1217" s="8">
        <v>20.75</v>
      </c>
    </row>
    <row r="1218" ht="14.25" customHeight="1">
      <c r="A1218" s="7" t="s">
        <v>192</v>
      </c>
      <c r="B1218" s="7" t="s">
        <v>42</v>
      </c>
      <c r="C1218" s="7" t="s">
        <v>399</v>
      </c>
      <c r="D1218" s="7"/>
      <c r="E1218" s="7"/>
      <c r="F1218" s="7"/>
      <c r="G1218" s="7"/>
      <c r="H1218" s="7"/>
      <c r="I1218" s="7"/>
      <c r="J1218" s="7"/>
      <c r="K1218" s="7"/>
      <c r="L1218" s="7"/>
      <c r="M1218" s="7"/>
      <c r="N1218" s="7"/>
      <c r="O1218" s="7"/>
    </row>
    <row r="1219" ht="14.25" customHeight="1">
      <c r="A1219" s="7" t="s">
        <v>202</v>
      </c>
      <c r="B1219" s="7" t="s">
        <v>42</v>
      </c>
      <c r="C1219" s="7" t="s">
        <v>399</v>
      </c>
      <c r="D1219" s="7">
        <v>20.45</v>
      </c>
      <c r="E1219" s="7">
        <v>20.38</v>
      </c>
      <c r="F1219" s="7">
        <v>20.36</v>
      </c>
      <c r="G1219" s="7">
        <v>20.43</v>
      </c>
      <c r="H1219" s="7">
        <v>20.54</v>
      </c>
      <c r="I1219" s="7">
        <v>22.76</v>
      </c>
      <c r="J1219" s="7">
        <v>23.17</v>
      </c>
      <c r="K1219" s="7">
        <v>23.28</v>
      </c>
      <c r="L1219" s="7">
        <v>23.3</v>
      </c>
      <c r="M1219" s="7">
        <v>21.09</v>
      </c>
      <c r="N1219" s="7">
        <v>20.74</v>
      </c>
      <c r="O1219" s="7">
        <v>20.57</v>
      </c>
    </row>
    <row r="1220" ht="14.25" customHeight="1">
      <c r="A1220" s="7" t="s">
        <v>221</v>
      </c>
      <c r="B1220" s="7" t="s">
        <v>42</v>
      </c>
      <c r="C1220" s="7" t="s">
        <v>399</v>
      </c>
      <c r="D1220" s="7">
        <v>20.28</v>
      </c>
      <c r="E1220" s="7">
        <v>20.19</v>
      </c>
      <c r="F1220" s="7">
        <v>20.16</v>
      </c>
      <c r="G1220" s="7">
        <v>20.24</v>
      </c>
      <c r="H1220" s="7">
        <v>20.38</v>
      </c>
      <c r="I1220" s="7">
        <v>22.61</v>
      </c>
      <c r="J1220" s="7">
        <v>23.05</v>
      </c>
      <c r="K1220" s="7">
        <v>23.18</v>
      </c>
      <c r="L1220" s="7">
        <v>23.2</v>
      </c>
      <c r="M1220" s="7">
        <v>21.0</v>
      </c>
      <c r="N1220" s="7">
        <v>20.63</v>
      </c>
      <c r="O1220" s="7">
        <v>20.43</v>
      </c>
    </row>
    <row r="1221" ht="14.25" customHeight="1">
      <c r="A1221" s="7" t="s">
        <v>235</v>
      </c>
      <c r="B1221" s="7" t="s">
        <v>42</v>
      </c>
      <c r="C1221" s="7" t="s">
        <v>399</v>
      </c>
      <c r="D1221" s="7">
        <v>20.26</v>
      </c>
      <c r="E1221" s="7">
        <v>20.19</v>
      </c>
      <c r="F1221" s="7">
        <v>20.17</v>
      </c>
      <c r="G1221" s="7">
        <v>20.27</v>
      </c>
      <c r="H1221" s="7">
        <v>20.42</v>
      </c>
      <c r="I1221" s="7">
        <v>21.37</v>
      </c>
      <c r="J1221" s="7">
        <v>21.61</v>
      </c>
      <c r="K1221" s="7">
        <v>21.7</v>
      </c>
      <c r="L1221" s="7">
        <v>21.7</v>
      </c>
      <c r="M1221" s="7">
        <v>20.79</v>
      </c>
      <c r="N1221" s="7">
        <v>20.56</v>
      </c>
      <c r="O1221" s="7">
        <v>20.4</v>
      </c>
    </row>
    <row r="1222" ht="14.25" customHeight="1">
      <c r="A1222" s="7" t="s">
        <v>247</v>
      </c>
      <c r="B1222" s="7" t="s">
        <v>42</v>
      </c>
      <c r="C1222" s="7" t="s">
        <v>399</v>
      </c>
      <c r="D1222" s="7">
        <v>20.63</v>
      </c>
      <c r="E1222" s="7">
        <v>20.57</v>
      </c>
      <c r="F1222" s="7">
        <v>20.55</v>
      </c>
      <c r="G1222" s="7">
        <v>20.59</v>
      </c>
      <c r="H1222" s="7">
        <v>20.66</v>
      </c>
      <c r="I1222" s="7">
        <v>22.91</v>
      </c>
      <c r="J1222" s="7">
        <v>23.27</v>
      </c>
      <c r="K1222" s="7">
        <v>23.36</v>
      </c>
      <c r="L1222" s="7">
        <v>23.39</v>
      </c>
      <c r="M1222" s="7">
        <v>21.14</v>
      </c>
      <c r="N1222" s="7">
        <v>20.84</v>
      </c>
      <c r="O1222" s="7">
        <v>20.72</v>
      </c>
    </row>
    <row r="1223" ht="14.25" customHeight="1">
      <c r="A1223" s="7" t="s">
        <v>259</v>
      </c>
      <c r="B1223" s="7" t="s">
        <v>42</v>
      </c>
      <c r="C1223" s="7" t="s">
        <v>399</v>
      </c>
      <c r="D1223" s="7">
        <v>20.02</v>
      </c>
      <c r="E1223" s="7">
        <v>19.89</v>
      </c>
      <c r="F1223" s="7">
        <v>19.86</v>
      </c>
      <c r="G1223" s="7">
        <v>19.97</v>
      </c>
      <c r="H1223" s="7">
        <v>20.18</v>
      </c>
      <c r="I1223" s="7">
        <v>22.51</v>
      </c>
      <c r="J1223" s="7">
        <v>22.96</v>
      </c>
      <c r="K1223" s="7">
        <v>23.11</v>
      </c>
      <c r="L1223" s="7">
        <v>23.13</v>
      </c>
      <c r="M1223" s="7">
        <v>20.86</v>
      </c>
      <c r="N1223" s="7">
        <v>20.47</v>
      </c>
      <c r="O1223" s="7">
        <v>20.22</v>
      </c>
    </row>
    <row r="1224" ht="14.25" customHeight="1">
      <c r="A1224" s="92" t="s">
        <v>271</v>
      </c>
      <c r="B1224" s="7" t="s">
        <v>42</v>
      </c>
      <c r="C1224" s="7" t="s">
        <v>399</v>
      </c>
      <c r="D1224" s="7">
        <v>20.64</v>
      </c>
      <c r="E1224" s="7">
        <v>20.59</v>
      </c>
      <c r="F1224" s="7">
        <v>20.57</v>
      </c>
      <c r="G1224" s="7">
        <v>20.6</v>
      </c>
      <c r="H1224" s="7">
        <v>20.67</v>
      </c>
      <c r="I1224" s="7">
        <v>22.92</v>
      </c>
      <c r="J1224" s="7">
        <v>23.28</v>
      </c>
      <c r="K1224" s="7">
        <v>23.37</v>
      </c>
      <c r="L1224" s="7">
        <v>23.4</v>
      </c>
      <c r="M1224" s="7">
        <v>21.15</v>
      </c>
      <c r="N1224" s="7">
        <v>20.85</v>
      </c>
      <c r="O1224" s="7">
        <v>20.73</v>
      </c>
    </row>
    <row r="1225" ht="14.25" customHeight="1">
      <c r="A1225" s="7" t="s">
        <v>300</v>
      </c>
      <c r="B1225" s="7" t="s">
        <v>42</v>
      </c>
      <c r="C1225" s="7" t="s">
        <v>399</v>
      </c>
      <c r="D1225" s="7">
        <v>20.73</v>
      </c>
      <c r="E1225" s="7">
        <v>20.68</v>
      </c>
      <c r="F1225" s="7">
        <v>20.67</v>
      </c>
      <c r="G1225" s="7">
        <v>20.69</v>
      </c>
      <c r="H1225" s="7">
        <v>20.73</v>
      </c>
      <c r="I1225" s="7">
        <v>22.97</v>
      </c>
      <c r="J1225" s="7">
        <v>23.32</v>
      </c>
      <c r="K1225" s="7">
        <v>23.4</v>
      </c>
      <c r="L1225" s="7">
        <v>23.43</v>
      </c>
      <c r="M1225" s="7">
        <v>21.18</v>
      </c>
      <c r="N1225" s="7">
        <v>20.9</v>
      </c>
      <c r="O1225" s="7">
        <v>20.8</v>
      </c>
    </row>
    <row r="1226" ht="14.25" customHeight="1">
      <c r="A1226" s="7" t="s">
        <v>316</v>
      </c>
      <c r="B1226" s="7" t="s">
        <v>42</v>
      </c>
      <c r="C1226" s="7" t="s">
        <v>399</v>
      </c>
      <c r="D1226" s="7">
        <v>20.17</v>
      </c>
      <c r="E1226" s="7">
        <v>20.09</v>
      </c>
      <c r="F1226" s="7">
        <v>20.09</v>
      </c>
      <c r="G1226" s="7">
        <v>20.2</v>
      </c>
      <c r="H1226" s="7">
        <v>20.37</v>
      </c>
      <c r="I1226" s="7">
        <v>20.49</v>
      </c>
      <c r="J1226" s="7">
        <v>20.61</v>
      </c>
      <c r="K1226" s="7">
        <v>20.67</v>
      </c>
      <c r="L1226" s="7">
        <v>20.65</v>
      </c>
      <c r="M1226" s="7">
        <v>20.59</v>
      </c>
      <c r="N1226" s="7">
        <v>20.47</v>
      </c>
      <c r="O1226" s="7">
        <v>20.31</v>
      </c>
    </row>
    <row r="1227" ht="14.25" customHeight="1">
      <c r="A1227" s="7" t="s">
        <v>328</v>
      </c>
      <c r="B1227" s="7" t="s">
        <v>42</v>
      </c>
      <c r="C1227" s="7" t="s">
        <v>399</v>
      </c>
      <c r="D1227" s="7">
        <v>19.84</v>
      </c>
      <c r="E1227" s="7">
        <v>19.68</v>
      </c>
      <c r="F1227" s="7">
        <v>19.63</v>
      </c>
      <c r="G1227" s="7">
        <v>19.75</v>
      </c>
      <c r="H1227" s="7">
        <v>20.0</v>
      </c>
      <c r="I1227" s="7">
        <v>22.1</v>
      </c>
      <c r="J1227" s="7">
        <v>22.73</v>
      </c>
      <c r="K1227" s="7">
        <v>22.96</v>
      </c>
      <c r="L1227" s="7">
        <v>23.0</v>
      </c>
      <c r="M1227" s="7">
        <v>20.99</v>
      </c>
      <c r="N1227" s="7">
        <v>20.44</v>
      </c>
      <c r="O1227" s="7">
        <v>20.12</v>
      </c>
    </row>
    <row r="1228" ht="14.25" customHeight="1">
      <c r="A1228" s="92" t="s">
        <v>284</v>
      </c>
      <c r="B1228" s="7" t="s">
        <v>42</v>
      </c>
      <c r="C1228" s="7" t="s">
        <v>399</v>
      </c>
      <c r="D1228" s="7">
        <v>20.55</v>
      </c>
      <c r="E1228" s="7">
        <v>20.48</v>
      </c>
      <c r="F1228" s="7">
        <v>20.46</v>
      </c>
      <c r="G1228" s="7">
        <v>20.51</v>
      </c>
      <c r="H1228" s="7">
        <v>20.59</v>
      </c>
      <c r="I1228" s="7">
        <v>22.85</v>
      </c>
      <c r="J1228" s="7">
        <v>23.22</v>
      </c>
      <c r="K1228" s="7">
        <v>23.32</v>
      </c>
      <c r="L1228" s="7">
        <v>23.35</v>
      </c>
      <c r="M1228" s="7">
        <v>21.1</v>
      </c>
      <c r="N1228" s="7">
        <v>20.79</v>
      </c>
      <c r="O1228" s="7">
        <v>20.65</v>
      </c>
    </row>
    <row r="1229" ht="14.25" customHeight="1">
      <c r="A1229" s="7" t="s">
        <v>344</v>
      </c>
      <c r="B1229" s="7" t="s">
        <v>42</v>
      </c>
      <c r="C1229" s="7" t="s">
        <v>399</v>
      </c>
      <c r="D1229" s="7">
        <v>12.51</v>
      </c>
      <c r="E1229" s="7">
        <v>12.46</v>
      </c>
      <c r="F1229" s="7">
        <v>12.47</v>
      </c>
      <c r="G1229" s="7">
        <v>12.56</v>
      </c>
      <c r="H1229" s="7">
        <v>14.45</v>
      </c>
      <c r="I1229" s="7">
        <v>16.87</v>
      </c>
      <c r="J1229" s="7">
        <v>19.89</v>
      </c>
      <c r="K1229" s="7">
        <v>19.39</v>
      </c>
      <c r="L1229" s="7">
        <v>15.2</v>
      </c>
      <c r="M1229" s="7">
        <v>13.13</v>
      </c>
      <c r="N1229" s="7">
        <v>12.81</v>
      </c>
      <c r="O1229" s="7">
        <v>12.63</v>
      </c>
    </row>
    <row r="1230" ht="14.25" customHeight="1">
      <c r="A1230" s="8" t="s">
        <v>143</v>
      </c>
      <c r="B1230" s="8" t="s">
        <v>32</v>
      </c>
      <c r="C1230" s="8" t="s">
        <v>399</v>
      </c>
      <c r="D1230" s="8">
        <v>19.332</v>
      </c>
      <c r="E1230" s="8">
        <v>19.336</v>
      </c>
      <c r="F1230" s="8">
        <v>19.402</v>
      </c>
      <c r="G1230" s="8">
        <v>19.499</v>
      </c>
      <c r="H1230" s="8">
        <v>20.187</v>
      </c>
      <c r="I1230" s="8">
        <v>21.576</v>
      </c>
      <c r="J1230" s="8">
        <v>22.125</v>
      </c>
      <c r="K1230" s="8">
        <v>22.272</v>
      </c>
      <c r="L1230" s="8">
        <v>20.641</v>
      </c>
      <c r="M1230" s="8">
        <v>19.872</v>
      </c>
      <c r="N1230" s="8">
        <v>19.644</v>
      </c>
      <c r="O1230" s="8">
        <v>19.476</v>
      </c>
    </row>
    <row r="1231" ht="14.25" customHeight="1">
      <c r="A1231" s="8" t="s">
        <v>159</v>
      </c>
      <c r="B1231" s="8" t="s">
        <v>32</v>
      </c>
      <c r="C1231" s="8" t="s">
        <v>399</v>
      </c>
      <c r="D1231" s="8">
        <v>19.332</v>
      </c>
      <c r="E1231" s="8">
        <v>19.336</v>
      </c>
      <c r="F1231" s="8">
        <v>19.402</v>
      </c>
      <c r="G1231" s="8">
        <v>19.499</v>
      </c>
      <c r="H1231" s="8">
        <v>20.187</v>
      </c>
      <c r="I1231" s="8">
        <v>21.576</v>
      </c>
      <c r="J1231" s="8">
        <v>22.125</v>
      </c>
      <c r="K1231" s="8">
        <v>22.272</v>
      </c>
      <c r="L1231" s="8">
        <v>20.641</v>
      </c>
      <c r="M1231" s="8">
        <v>19.872</v>
      </c>
      <c r="N1231" s="8">
        <v>19.644</v>
      </c>
      <c r="O1231" s="8">
        <v>19.476</v>
      </c>
    </row>
    <row r="1232" ht="14.25" customHeight="1">
      <c r="A1232" s="8" t="s">
        <v>178</v>
      </c>
      <c r="B1232" s="8" t="s">
        <v>32</v>
      </c>
      <c r="C1232" s="8" t="s">
        <v>399</v>
      </c>
      <c r="D1232" s="8">
        <v>19.332</v>
      </c>
      <c r="E1232" s="8">
        <v>19.336</v>
      </c>
      <c r="F1232" s="8">
        <v>19.402</v>
      </c>
      <c r="G1232" s="8">
        <v>19.499</v>
      </c>
      <c r="H1232" s="8">
        <v>20.187</v>
      </c>
      <c r="I1232" s="8">
        <v>21.576</v>
      </c>
      <c r="J1232" s="8">
        <v>22.125</v>
      </c>
      <c r="K1232" s="8">
        <v>22.272</v>
      </c>
      <c r="L1232" s="8">
        <v>20.641</v>
      </c>
      <c r="M1232" s="8">
        <v>19.872</v>
      </c>
      <c r="N1232" s="8">
        <v>19.644</v>
      </c>
      <c r="O1232" s="8">
        <v>19.476</v>
      </c>
    </row>
    <row r="1233" ht="14.25" customHeight="1">
      <c r="A1233" s="8" t="s">
        <v>192</v>
      </c>
      <c r="B1233" s="8" t="s">
        <v>32</v>
      </c>
      <c r="C1233" s="8" t="s">
        <v>399</v>
      </c>
      <c r="D1233" s="8">
        <v>19.332</v>
      </c>
      <c r="E1233" s="8">
        <v>19.336</v>
      </c>
      <c r="F1233" s="8">
        <v>19.402</v>
      </c>
      <c r="G1233" s="8">
        <v>19.499</v>
      </c>
      <c r="H1233" s="8">
        <v>20.187</v>
      </c>
      <c r="I1233" s="8">
        <v>21.576</v>
      </c>
      <c r="J1233" s="8">
        <v>22.125</v>
      </c>
      <c r="K1233" s="8">
        <v>22.272</v>
      </c>
      <c r="L1233" s="8">
        <v>20.641</v>
      </c>
      <c r="M1233" s="8">
        <v>19.872</v>
      </c>
      <c r="N1233" s="8">
        <v>19.644</v>
      </c>
      <c r="O1233" s="8">
        <v>19.476</v>
      </c>
    </row>
    <row r="1234" ht="14.25" customHeight="1">
      <c r="A1234" s="8" t="s">
        <v>202</v>
      </c>
      <c r="B1234" s="8" t="s">
        <v>32</v>
      </c>
      <c r="C1234" s="8" t="s">
        <v>399</v>
      </c>
      <c r="D1234" s="8">
        <v>19.332</v>
      </c>
      <c r="E1234" s="8">
        <v>19.336</v>
      </c>
      <c r="F1234" s="8">
        <v>19.402</v>
      </c>
      <c r="G1234" s="8">
        <v>19.499</v>
      </c>
      <c r="H1234" s="8">
        <v>20.187</v>
      </c>
      <c r="I1234" s="8">
        <v>21.576</v>
      </c>
      <c r="J1234" s="8">
        <v>22.125</v>
      </c>
      <c r="K1234" s="8">
        <v>22.272</v>
      </c>
      <c r="L1234" s="8">
        <v>20.641</v>
      </c>
      <c r="M1234" s="8">
        <v>19.872</v>
      </c>
      <c r="N1234" s="8">
        <v>19.644</v>
      </c>
      <c r="O1234" s="8">
        <v>19.476</v>
      </c>
    </row>
    <row r="1235" ht="14.25" customHeight="1">
      <c r="A1235" s="8" t="s">
        <v>221</v>
      </c>
      <c r="B1235" s="8" t="s">
        <v>32</v>
      </c>
      <c r="C1235" s="8" t="s">
        <v>399</v>
      </c>
      <c r="D1235" s="8">
        <v>19.332</v>
      </c>
      <c r="E1235" s="8">
        <v>19.336</v>
      </c>
      <c r="F1235" s="8">
        <v>19.402</v>
      </c>
      <c r="G1235" s="8">
        <v>19.499</v>
      </c>
      <c r="H1235" s="8">
        <v>20.187</v>
      </c>
      <c r="I1235" s="8">
        <v>21.576</v>
      </c>
      <c r="J1235" s="8">
        <v>22.125</v>
      </c>
      <c r="K1235" s="8">
        <v>22.272</v>
      </c>
      <c r="L1235" s="8">
        <v>20.641</v>
      </c>
      <c r="M1235" s="8">
        <v>19.872</v>
      </c>
      <c r="N1235" s="8">
        <v>19.644</v>
      </c>
      <c r="O1235" s="8">
        <v>19.476</v>
      </c>
    </row>
    <row r="1236" ht="14.25" customHeight="1">
      <c r="A1236" s="8" t="s">
        <v>235</v>
      </c>
      <c r="B1236" s="8" t="s">
        <v>32</v>
      </c>
      <c r="C1236" s="8" t="s">
        <v>399</v>
      </c>
      <c r="D1236" s="8">
        <v>19.332</v>
      </c>
      <c r="E1236" s="8">
        <v>19.336</v>
      </c>
      <c r="F1236" s="8">
        <v>19.402</v>
      </c>
      <c r="G1236" s="8">
        <v>19.499</v>
      </c>
      <c r="H1236" s="8">
        <v>20.187</v>
      </c>
      <c r="I1236" s="8">
        <v>21.576</v>
      </c>
      <c r="J1236" s="8">
        <v>22.125</v>
      </c>
      <c r="K1236" s="8">
        <v>22.272</v>
      </c>
      <c r="L1236" s="8">
        <v>20.641</v>
      </c>
      <c r="M1236" s="8">
        <v>19.872</v>
      </c>
      <c r="N1236" s="8">
        <v>19.644</v>
      </c>
      <c r="O1236" s="8">
        <v>19.476</v>
      </c>
    </row>
    <row r="1237" ht="14.25" customHeight="1">
      <c r="A1237" s="8" t="s">
        <v>247</v>
      </c>
      <c r="B1237" s="8" t="s">
        <v>32</v>
      </c>
      <c r="C1237" s="8" t="s">
        <v>399</v>
      </c>
      <c r="D1237" s="8">
        <v>19.332</v>
      </c>
      <c r="E1237" s="8">
        <v>19.336</v>
      </c>
      <c r="F1237" s="8">
        <v>19.402</v>
      </c>
      <c r="G1237" s="8">
        <v>19.499</v>
      </c>
      <c r="H1237" s="8">
        <v>20.187</v>
      </c>
      <c r="I1237" s="8">
        <v>21.576</v>
      </c>
      <c r="J1237" s="8">
        <v>22.125</v>
      </c>
      <c r="K1237" s="8">
        <v>22.272</v>
      </c>
      <c r="L1237" s="8">
        <v>20.641</v>
      </c>
      <c r="M1237" s="8">
        <v>19.872</v>
      </c>
      <c r="N1237" s="8">
        <v>19.644</v>
      </c>
      <c r="O1237" s="8">
        <v>19.476</v>
      </c>
    </row>
    <row r="1238" ht="14.25" customHeight="1">
      <c r="A1238" s="8" t="s">
        <v>259</v>
      </c>
      <c r="B1238" s="8" t="s">
        <v>32</v>
      </c>
      <c r="C1238" s="8" t="s">
        <v>399</v>
      </c>
      <c r="D1238" s="8">
        <v>19.332</v>
      </c>
      <c r="E1238" s="8">
        <v>19.336</v>
      </c>
      <c r="F1238" s="8">
        <v>19.402</v>
      </c>
      <c r="G1238" s="8">
        <v>19.499</v>
      </c>
      <c r="H1238" s="8">
        <v>20.187</v>
      </c>
      <c r="I1238" s="8">
        <v>21.576</v>
      </c>
      <c r="J1238" s="8">
        <v>22.125</v>
      </c>
      <c r="K1238" s="8">
        <v>22.272</v>
      </c>
      <c r="L1238" s="8">
        <v>20.641</v>
      </c>
      <c r="M1238" s="8">
        <v>19.872</v>
      </c>
      <c r="N1238" s="8">
        <v>19.644</v>
      </c>
      <c r="O1238" s="8">
        <v>19.476</v>
      </c>
    </row>
    <row r="1239" ht="14.25" customHeight="1">
      <c r="A1239" s="93" t="s">
        <v>271</v>
      </c>
      <c r="B1239" s="8" t="s">
        <v>32</v>
      </c>
      <c r="C1239" s="8" t="s">
        <v>399</v>
      </c>
      <c r="D1239" s="8">
        <v>19.332</v>
      </c>
      <c r="E1239" s="8">
        <v>19.336</v>
      </c>
      <c r="F1239" s="8">
        <v>19.402</v>
      </c>
      <c r="G1239" s="8">
        <v>19.499</v>
      </c>
      <c r="H1239" s="8">
        <v>20.187</v>
      </c>
      <c r="I1239" s="8">
        <v>21.576</v>
      </c>
      <c r="J1239" s="8">
        <v>22.125</v>
      </c>
      <c r="K1239" s="8">
        <v>22.272</v>
      </c>
      <c r="L1239" s="8">
        <v>20.641</v>
      </c>
      <c r="M1239" s="8">
        <v>19.872</v>
      </c>
      <c r="N1239" s="8">
        <v>19.644</v>
      </c>
      <c r="O1239" s="8">
        <v>19.476</v>
      </c>
    </row>
    <row r="1240" ht="14.25" customHeight="1">
      <c r="A1240" s="8" t="s">
        <v>300</v>
      </c>
      <c r="B1240" s="8" t="s">
        <v>32</v>
      </c>
      <c r="C1240" s="8" t="s">
        <v>399</v>
      </c>
      <c r="D1240" s="8">
        <v>19.332</v>
      </c>
      <c r="E1240" s="8">
        <v>19.336</v>
      </c>
      <c r="F1240" s="8">
        <v>19.402</v>
      </c>
      <c r="G1240" s="8">
        <v>19.499</v>
      </c>
      <c r="H1240" s="8">
        <v>20.187</v>
      </c>
      <c r="I1240" s="8">
        <v>21.576</v>
      </c>
      <c r="J1240" s="8">
        <v>22.125</v>
      </c>
      <c r="K1240" s="8">
        <v>22.272</v>
      </c>
      <c r="L1240" s="8">
        <v>20.641</v>
      </c>
      <c r="M1240" s="8">
        <v>19.872</v>
      </c>
      <c r="N1240" s="8">
        <v>19.644</v>
      </c>
      <c r="O1240" s="8">
        <v>19.476</v>
      </c>
    </row>
    <row r="1241" ht="14.25" customHeight="1">
      <c r="A1241" s="8" t="s">
        <v>316</v>
      </c>
      <c r="B1241" s="8" t="s">
        <v>32</v>
      </c>
      <c r="C1241" s="8" t="s">
        <v>399</v>
      </c>
      <c r="D1241" s="8">
        <v>19.332</v>
      </c>
      <c r="E1241" s="8">
        <v>19.336</v>
      </c>
      <c r="F1241" s="8">
        <v>19.402</v>
      </c>
      <c r="G1241" s="8">
        <v>19.499</v>
      </c>
      <c r="H1241" s="8">
        <v>20.187</v>
      </c>
      <c r="I1241" s="8">
        <v>21.576</v>
      </c>
      <c r="J1241" s="8">
        <v>22.125</v>
      </c>
      <c r="K1241" s="8">
        <v>22.272</v>
      </c>
      <c r="L1241" s="8">
        <v>20.641</v>
      </c>
      <c r="M1241" s="8">
        <v>19.872</v>
      </c>
      <c r="N1241" s="8">
        <v>19.644</v>
      </c>
      <c r="O1241" s="8">
        <v>19.476</v>
      </c>
    </row>
    <row r="1242" ht="14.25" customHeight="1">
      <c r="A1242" s="8" t="s">
        <v>328</v>
      </c>
      <c r="B1242" s="8" t="s">
        <v>32</v>
      </c>
      <c r="C1242" s="8" t="s">
        <v>399</v>
      </c>
      <c r="D1242" s="8">
        <v>19.332</v>
      </c>
      <c r="E1242" s="8">
        <v>19.336</v>
      </c>
      <c r="F1242" s="8">
        <v>19.402</v>
      </c>
      <c r="G1242" s="8">
        <v>19.499</v>
      </c>
      <c r="H1242" s="8">
        <v>20.187</v>
      </c>
      <c r="I1242" s="8">
        <v>21.576</v>
      </c>
      <c r="J1242" s="8">
        <v>22.125</v>
      </c>
      <c r="K1242" s="8">
        <v>22.272</v>
      </c>
      <c r="L1242" s="8">
        <v>20.641</v>
      </c>
      <c r="M1242" s="8">
        <v>19.872</v>
      </c>
      <c r="N1242" s="8">
        <v>19.644</v>
      </c>
      <c r="O1242" s="8">
        <v>19.476</v>
      </c>
    </row>
    <row r="1243" ht="14.25" customHeight="1">
      <c r="A1243" s="93" t="s">
        <v>284</v>
      </c>
      <c r="B1243" s="8" t="s">
        <v>32</v>
      </c>
      <c r="C1243" s="8" t="s">
        <v>399</v>
      </c>
      <c r="D1243" s="8">
        <v>19.332</v>
      </c>
      <c r="E1243" s="8">
        <v>19.336</v>
      </c>
      <c r="F1243" s="8">
        <v>19.402</v>
      </c>
      <c r="G1243" s="8">
        <v>19.499</v>
      </c>
      <c r="H1243" s="8">
        <v>20.187</v>
      </c>
      <c r="I1243" s="8">
        <v>21.576</v>
      </c>
      <c r="J1243" s="8">
        <v>22.125</v>
      </c>
      <c r="K1243" s="8">
        <v>22.272</v>
      </c>
      <c r="L1243" s="8">
        <v>20.641</v>
      </c>
      <c r="M1243" s="8">
        <v>19.872</v>
      </c>
      <c r="N1243" s="8">
        <v>19.644</v>
      </c>
      <c r="O1243" s="8">
        <v>19.476</v>
      </c>
    </row>
    <row r="1244" ht="14.25" customHeight="1">
      <c r="A1244" s="8" t="s">
        <v>344</v>
      </c>
      <c r="B1244" s="8" t="s">
        <v>32</v>
      </c>
      <c r="C1244" s="8" t="s">
        <v>399</v>
      </c>
      <c r="D1244" s="8">
        <v>10.22</v>
      </c>
      <c r="E1244" s="8">
        <v>10.09</v>
      </c>
      <c r="F1244" s="8">
        <v>11.25</v>
      </c>
      <c r="G1244" s="8">
        <v>13.04</v>
      </c>
      <c r="H1244" s="8">
        <v>16.38</v>
      </c>
      <c r="I1244" s="8">
        <v>19.29</v>
      </c>
      <c r="J1244" s="8">
        <v>22.13</v>
      </c>
      <c r="K1244" s="8">
        <v>24.19</v>
      </c>
      <c r="L1244" s="8">
        <v>21.66</v>
      </c>
      <c r="M1244" s="8">
        <v>17.31</v>
      </c>
      <c r="N1244" s="8">
        <v>14.18</v>
      </c>
      <c r="O1244" s="8">
        <v>11.25</v>
      </c>
    </row>
    <row r="1245" ht="14.25" customHeight="1">
      <c r="A1245" s="7" t="s">
        <v>143</v>
      </c>
      <c r="B1245" s="7" t="s">
        <v>30</v>
      </c>
      <c r="C1245" s="7" t="s">
        <v>399</v>
      </c>
      <c r="D1245" s="7">
        <v>19.332</v>
      </c>
      <c r="E1245" s="7">
        <v>19.336</v>
      </c>
      <c r="F1245" s="7">
        <v>19.402</v>
      </c>
      <c r="G1245" s="7">
        <v>19.499</v>
      </c>
      <c r="H1245" s="7">
        <v>20.187</v>
      </c>
      <c r="I1245" s="7">
        <v>21.576</v>
      </c>
      <c r="J1245" s="7">
        <v>22.125</v>
      </c>
      <c r="K1245" s="7">
        <v>22.272</v>
      </c>
      <c r="L1245" s="7">
        <v>20.641</v>
      </c>
      <c r="M1245" s="7">
        <v>19.872</v>
      </c>
      <c r="N1245" s="7">
        <v>19.644</v>
      </c>
      <c r="O1245" s="7">
        <v>19.476</v>
      </c>
    </row>
    <row r="1246" ht="14.25" customHeight="1">
      <c r="A1246" s="7" t="s">
        <v>159</v>
      </c>
      <c r="B1246" s="7" t="s">
        <v>30</v>
      </c>
      <c r="C1246" s="7" t="s">
        <v>399</v>
      </c>
      <c r="D1246" s="7">
        <v>19.332</v>
      </c>
      <c r="E1246" s="7">
        <v>19.336</v>
      </c>
      <c r="F1246" s="7">
        <v>19.402</v>
      </c>
      <c r="G1246" s="7">
        <v>19.499</v>
      </c>
      <c r="H1246" s="7">
        <v>20.187</v>
      </c>
      <c r="I1246" s="7">
        <v>21.576</v>
      </c>
      <c r="J1246" s="7">
        <v>22.125</v>
      </c>
      <c r="K1246" s="7">
        <v>22.272</v>
      </c>
      <c r="L1246" s="7">
        <v>20.641</v>
      </c>
      <c r="M1246" s="7">
        <v>19.872</v>
      </c>
      <c r="N1246" s="7">
        <v>19.644</v>
      </c>
      <c r="O1246" s="7">
        <v>19.476</v>
      </c>
    </row>
    <row r="1247" ht="14.25" customHeight="1">
      <c r="A1247" s="7" t="s">
        <v>178</v>
      </c>
      <c r="B1247" s="7" t="s">
        <v>30</v>
      </c>
      <c r="C1247" s="7" t="s">
        <v>399</v>
      </c>
      <c r="D1247" s="7">
        <v>19.332</v>
      </c>
      <c r="E1247" s="7">
        <v>19.336</v>
      </c>
      <c r="F1247" s="7">
        <v>19.402</v>
      </c>
      <c r="G1247" s="7">
        <v>19.499</v>
      </c>
      <c r="H1247" s="7">
        <v>20.187</v>
      </c>
      <c r="I1247" s="7">
        <v>21.576</v>
      </c>
      <c r="J1247" s="7">
        <v>22.125</v>
      </c>
      <c r="K1247" s="7">
        <v>22.272</v>
      </c>
      <c r="L1247" s="7">
        <v>20.641</v>
      </c>
      <c r="M1247" s="7">
        <v>19.872</v>
      </c>
      <c r="N1247" s="7">
        <v>19.644</v>
      </c>
      <c r="O1247" s="7">
        <v>19.476</v>
      </c>
    </row>
    <row r="1248" ht="14.25" customHeight="1">
      <c r="A1248" s="7" t="s">
        <v>192</v>
      </c>
      <c r="B1248" s="7" t="s">
        <v>30</v>
      </c>
      <c r="C1248" s="7" t="s">
        <v>399</v>
      </c>
      <c r="D1248" s="7">
        <v>19.332</v>
      </c>
      <c r="E1248" s="7">
        <v>19.336</v>
      </c>
      <c r="F1248" s="7">
        <v>19.402</v>
      </c>
      <c r="G1248" s="7">
        <v>19.499</v>
      </c>
      <c r="H1248" s="7">
        <v>20.187</v>
      </c>
      <c r="I1248" s="7">
        <v>21.576</v>
      </c>
      <c r="J1248" s="7">
        <v>22.125</v>
      </c>
      <c r="K1248" s="7">
        <v>22.272</v>
      </c>
      <c r="L1248" s="7">
        <v>20.641</v>
      </c>
      <c r="M1248" s="7">
        <v>19.872</v>
      </c>
      <c r="N1248" s="7">
        <v>19.644</v>
      </c>
      <c r="O1248" s="7">
        <v>19.476</v>
      </c>
    </row>
    <row r="1249" ht="14.25" customHeight="1">
      <c r="A1249" s="7" t="s">
        <v>202</v>
      </c>
      <c r="B1249" s="7" t="s">
        <v>30</v>
      </c>
      <c r="C1249" s="7" t="s">
        <v>399</v>
      </c>
      <c r="D1249" s="7">
        <v>19.332</v>
      </c>
      <c r="E1249" s="7">
        <v>19.336</v>
      </c>
      <c r="F1249" s="7">
        <v>19.402</v>
      </c>
      <c r="G1249" s="7">
        <v>19.499</v>
      </c>
      <c r="H1249" s="7">
        <v>20.187</v>
      </c>
      <c r="I1249" s="7">
        <v>21.576</v>
      </c>
      <c r="J1249" s="7">
        <v>22.125</v>
      </c>
      <c r="K1249" s="7">
        <v>22.272</v>
      </c>
      <c r="L1249" s="7">
        <v>20.641</v>
      </c>
      <c r="M1249" s="7">
        <v>19.872</v>
      </c>
      <c r="N1249" s="7">
        <v>19.644</v>
      </c>
      <c r="O1249" s="7">
        <v>19.476</v>
      </c>
    </row>
    <row r="1250" ht="14.25" customHeight="1">
      <c r="A1250" s="7" t="s">
        <v>221</v>
      </c>
      <c r="B1250" s="7" t="s">
        <v>30</v>
      </c>
      <c r="C1250" s="7" t="s">
        <v>399</v>
      </c>
      <c r="D1250" s="7">
        <v>19.332</v>
      </c>
      <c r="E1250" s="7">
        <v>19.336</v>
      </c>
      <c r="F1250" s="7">
        <v>19.402</v>
      </c>
      <c r="G1250" s="7">
        <v>19.499</v>
      </c>
      <c r="H1250" s="7">
        <v>20.187</v>
      </c>
      <c r="I1250" s="7">
        <v>21.576</v>
      </c>
      <c r="J1250" s="7">
        <v>22.125</v>
      </c>
      <c r="K1250" s="7">
        <v>22.272</v>
      </c>
      <c r="L1250" s="7">
        <v>20.641</v>
      </c>
      <c r="M1250" s="7">
        <v>19.872</v>
      </c>
      <c r="N1250" s="7">
        <v>19.644</v>
      </c>
      <c r="O1250" s="7">
        <v>19.476</v>
      </c>
    </row>
    <row r="1251" ht="14.25" customHeight="1">
      <c r="A1251" s="7" t="s">
        <v>235</v>
      </c>
      <c r="B1251" s="7" t="s">
        <v>30</v>
      </c>
      <c r="C1251" s="7" t="s">
        <v>399</v>
      </c>
      <c r="D1251" s="7">
        <v>19.332</v>
      </c>
      <c r="E1251" s="7">
        <v>19.336</v>
      </c>
      <c r="F1251" s="7">
        <v>19.402</v>
      </c>
      <c r="G1251" s="7">
        <v>19.499</v>
      </c>
      <c r="H1251" s="7">
        <v>20.187</v>
      </c>
      <c r="I1251" s="7">
        <v>21.576</v>
      </c>
      <c r="J1251" s="7">
        <v>22.125</v>
      </c>
      <c r="K1251" s="7">
        <v>22.272</v>
      </c>
      <c r="L1251" s="7">
        <v>20.641</v>
      </c>
      <c r="M1251" s="7">
        <v>19.872</v>
      </c>
      <c r="N1251" s="7">
        <v>19.644</v>
      </c>
      <c r="O1251" s="7">
        <v>19.476</v>
      </c>
    </row>
    <row r="1252" ht="14.25" customHeight="1">
      <c r="A1252" s="7" t="s">
        <v>247</v>
      </c>
      <c r="B1252" s="7" t="s">
        <v>30</v>
      </c>
      <c r="C1252" s="7" t="s">
        <v>399</v>
      </c>
      <c r="D1252" s="7">
        <v>19.332</v>
      </c>
      <c r="E1252" s="7">
        <v>19.336</v>
      </c>
      <c r="F1252" s="7">
        <v>19.402</v>
      </c>
      <c r="G1252" s="7">
        <v>19.499</v>
      </c>
      <c r="H1252" s="7">
        <v>20.187</v>
      </c>
      <c r="I1252" s="7">
        <v>21.576</v>
      </c>
      <c r="J1252" s="7">
        <v>22.125</v>
      </c>
      <c r="K1252" s="7">
        <v>22.272</v>
      </c>
      <c r="L1252" s="7">
        <v>20.641</v>
      </c>
      <c r="M1252" s="7">
        <v>19.872</v>
      </c>
      <c r="N1252" s="7">
        <v>19.644</v>
      </c>
      <c r="O1252" s="7">
        <v>19.476</v>
      </c>
    </row>
    <row r="1253" ht="14.25" customHeight="1">
      <c r="A1253" s="7" t="s">
        <v>259</v>
      </c>
      <c r="B1253" s="7" t="s">
        <v>30</v>
      </c>
      <c r="C1253" s="7" t="s">
        <v>399</v>
      </c>
      <c r="D1253" s="7">
        <v>19.332</v>
      </c>
      <c r="E1253" s="7">
        <v>19.336</v>
      </c>
      <c r="F1253" s="7">
        <v>19.402</v>
      </c>
      <c r="G1253" s="7">
        <v>19.499</v>
      </c>
      <c r="H1253" s="7">
        <v>20.187</v>
      </c>
      <c r="I1253" s="7">
        <v>21.576</v>
      </c>
      <c r="J1253" s="7">
        <v>22.125</v>
      </c>
      <c r="K1253" s="7">
        <v>22.272</v>
      </c>
      <c r="L1253" s="7">
        <v>20.641</v>
      </c>
      <c r="M1253" s="7">
        <v>19.872</v>
      </c>
      <c r="N1253" s="7">
        <v>19.644</v>
      </c>
      <c r="O1253" s="7">
        <v>19.476</v>
      </c>
    </row>
    <row r="1254" ht="14.25" customHeight="1">
      <c r="A1254" s="92" t="s">
        <v>271</v>
      </c>
      <c r="B1254" s="7" t="s">
        <v>30</v>
      </c>
      <c r="C1254" s="7" t="s">
        <v>399</v>
      </c>
      <c r="D1254" s="7">
        <v>19.332</v>
      </c>
      <c r="E1254" s="7">
        <v>19.336</v>
      </c>
      <c r="F1254" s="7">
        <v>19.402</v>
      </c>
      <c r="G1254" s="7">
        <v>19.499</v>
      </c>
      <c r="H1254" s="7">
        <v>20.187</v>
      </c>
      <c r="I1254" s="7">
        <v>21.576</v>
      </c>
      <c r="J1254" s="7">
        <v>22.125</v>
      </c>
      <c r="K1254" s="7">
        <v>22.272</v>
      </c>
      <c r="L1254" s="7">
        <v>20.641</v>
      </c>
      <c r="M1254" s="7">
        <v>19.872</v>
      </c>
      <c r="N1254" s="7">
        <v>19.644</v>
      </c>
      <c r="O1254" s="7">
        <v>19.476</v>
      </c>
    </row>
    <row r="1255" ht="14.25" customHeight="1">
      <c r="A1255" s="7" t="s">
        <v>300</v>
      </c>
      <c r="B1255" s="7" t="s">
        <v>30</v>
      </c>
      <c r="C1255" s="7" t="s">
        <v>399</v>
      </c>
      <c r="D1255" s="7">
        <v>19.332</v>
      </c>
      <c r="E1255" s="7">
        <v>19.336</v>
      </c>
      <c r="F1255" s="7">
        <v>19.402</v>
      </c>
      <c r="G1255" s="7">
        <v>19.499</v>
      </c>
      <c r="H1255" s="7">
        <v>20.187</v>
      </c>
      <c r="I1255" s="7">
        <v>21.576</v>
      </c>
      <c r="J1255" s="7">
        <v>22.125</v>
      </c>
      <c r="K1255" s="7">
        <v>22.272</v>
      </c>
      <c r="L1255" s="7">
        <v>20.641</v>
      </c>
      <c r="M1255" s="7">
        <v>19.872</v>
      </c>
      <c r="N1255" s="7">
        <v>19.644</v>
      </c>
      <c r="O1255" s="7">
        <v>19.476</v>
      </c>
    </row>
    <row r="1256" ht="14.25" customHeight="1">
      <c r="A1256" s="7" t="s">
        <v>316</v>
      </c>
      <c r="B1256" s="7" t="s">
        <v>30</v>
      </c>
      <c r="C1256" s="7" t="s">
        <v>399</v>
      </c>
      <c r="D1256" s="7">
        <v>19.332</v>
      </c>
      <c r="E1256" s="7">
        <v>19.336</v>
      </c>
      <c r="F1256" s="7">
        <v>19.402</v>
      </c>
      <c r="G1256" s="7">
        <v>19.499</v>
      </c>
      <c r="H1256" s="7">
        <v>20.187</v>
      </c>
      <c r="I1256" s="7">
        <v>21.576</v>
      </c>
      <c r="J1256" s="7">
        <v>22.125</v>
      </c>
      <c r="K1256" s="7">
        <v>22.272</v>
      </c>
      <c r="L1256" s="7">
        <v>20.641</v>
      </c>
      <c r="M1256" s="7">
        <v>19.872</v>
      </c>
      <c r="N1256" s="7">
        <v>19.644</v>
      </c>
      <c r="O1256" s="7">
        <v>19.476</v>
      </c>
    </row>
    <row r="1257" ht="14.25" customHeight="1">
      <c r="A1257" s="7" t="s">
        <v>328</v>
      </c>
      <c r="B1257" s="7" t="s">
        <v>30</v>
      </c>
      <c r="C1257" s="7" t="s">
        <v>399</v>
      </c>
      <c r="D1257" s="7">
        <v>19.332</v>
      </c>
      <c r="E1257" s="7">
        <v>19.336</v>
      </c>
      <c r="F1257" s="7">
        <v>19.402</v>
      </c>
      <c r="G1257" s="7">
        <v>19.499</v>
      </c>
      <c r="H1257" s="7">
        <v>20.187</v>
      </c>
      <c r="I1257" s="7">
        <v>21.576</v>
      </c>
      <c r="J1257" s="7">
        <v>22.125</v>
      </c>
      <c r="K1257" s="7">
        <v>22.272</v>
      </c>
      <c r="L1257" s="7">
        <v>20.641</v>
      </c>
      <c r="M1257" s="7">
        <v>19.872</v>
      </c>
      <c r="N1257" s="7">
        <v>19.644</v>
      </c>
      <c r="O1257" s="7">
        <v>19.476</v>
      </c>
    </row>
    <row r="1258" ht="14.25" customHeight="1">
      <c r="A1258" s="92" t="s">
        <v>284</v>
      </c>
      <c r="B1258" s="7" t="s">
        <v>30</v>
      </c>
      <c r="C1258" s="7" t="s">
        <v>399</v>
      </c>
      <c r="D1258" s="7">
        <v>19.332</v>
      </c>
      <c r="E1258" s="7">
        <v>19.336</v>
      </c>
      <c r="F1258" s="7">
        <v>19.402</v>
      </c>
      <c r="G1258" s="7">
        <v>19.499</v>
      </c>
      <c r="H1258" s="7">
        <v>20.187</v>
      </c>
      <c r="I1258" s="7">
        <v>21.576</v>
      </c>
      <c r="J1258" s="7">
        <v>22.125</v>
      </c>
      <c r="K1258" s="7">
        <v>22.272</v>
      </c>
      <c r="L1258" s="7">
        <v>20.641</v>
      </c>
      <c r="M1258" s="7">
        <v>19.872</v>
      </c>
      <c r="N1258" s="7">
        <v>19.644</v>
      </c>
      <c r="O1258" s="7">
        <v>19.476</v>
      </c>
    </row>
    <row r="1259" ht="14.25" customHeight="1">
      <c r="A1259" s="7" t="s">
        <v>344</v>
      </c>
      <c r="B1259" s="7" t="s">
        <v>30</v>
      </c>
      <c r="C1259" s="7" t="s">
        <v>399</v>
      </c>
      <c r="D1259" s="7">
        <v>10.22</v>
      </c>
      <c r="E1259" s="7">
        <v>10.09</v>
      </c>
      <c r="F1259" s="7">
        <v>11.25</v>
      </c>
      <c r="G1259" s="7">
        <v>13.04</v>
      </c>
      <c r="H1259" s="7">
        <v>16.38</v>
      </c>
      <c r="I1259" s="7">
        <v>19.29</v>
      </c>
      <c r="J1259" s="7">
        <v>22.13</v>
      </c>
      <c r="K1259" s="7">
        <v>24.19</v>
      </c>
      <c r="L1259" s="7">
        <v>21.66</v>
      </c>
      <c r="M1259" s="7">
        <v>17.31</v>
      </c>
      <c r="N1259" s="7">
        <v>14.18</v>
      </c>
      <c r="O1259" s="7">
        <v>11.25</v>
      </c>
    </row>
    <row r="1260" ht="14.25" customHeight="1">
      <c r="A1260" s="8" t="s">
        <v>143</v>
      </c>
      <c r="B1260" s="8" t="s">
        <v>34</v>
      </c>
      <c r="C1260" s="8" t="s">
        <v>400</v>
      </c>
      <c r="D1260" s="8">
        <v>19.59</v>
      </c>
      <c r="E1260" s="8">
        <v>19.64</v>
      </c>
      <c r="F1260" s="8">
        <v>19.73</v>
      </c>
      <c r="G1260" s="8">
        <v>19.94</v>
      </c>
      <c r="H1260" s="8">
        <v>20.17</v>
      </c>
      <c r="I1260" s="8">
        <v>22.54</v>
      </c>
      <c r="J1260" s="8">
        <v>23.1</v>
      </c>
      <c r="K1260" s="8">
        <v>23.17</v>
      </c>
      <c r="L1260" s="8">
        <v>23.08</v>
      </c>
      <c r="M1260" s="8">
        <v>20.67</v>
      </c>
      <c r="N1260" s="8">
        <v>20.16</v>
      </c>
      <c r="O1260" s="8">
        <v>19.77</v>
      </c>
    </row>
    <row r="1261" ht="14.25" customHeight="1">
      <c r="A1261" s="8" t="s">
        <v>230</v>
      </c>
      <c r="B1261" s="8" t="s">
        <v>34</v>
      </c>
      <c r="C1261" s="8" t="s">
        <v>400</v>
      </c>
      <c r="D1261" s="8">
        <v>19.58</v>
      </c>
      <c r="E1261" s="8">
        <v>19.63</v>
      </c>
      <c r="F1261" s="8">
        <v>19.71</v>
      </c>
      <c r="G1261" s="8">
        <v>19.93</v>
      </c>
      <c r="H1261" s="8">
        <v>20.15</v>
      </c>
      <c r="I1261" s="8">
        <v>22.45</v>
      </c>
      <c r="J1261" s="8">
        <v>23.05</v>
      </c>
      <c r="K1261" s="8">
        <v>23.13</v>
      </c>
      <c r="L1261" s="8">
        <v>23.04</v>
      </c>
      <c r="M1261" s="8">
        <v>20.69</v>
      </c>
      <c r="N1261" s="8">
        <v>20.16</v>
      </c>
      <c r="O1261" s="8">
        <v>19.77</v>
      </c>
    </row>
    <row r="1262" ht="14.25" customHeight="1">
      <c r="A1262" s="8" t="s">
        <v>159</v>
      </c>
      <c r="B1262" s="8" t="s">
        <v>34</v>
      </c>
      <c r="C1262" s="8" t="s">
        <v>400</v>
      </c>
      <c r="D1262" s="8"/>
      <c r="E1262" s="8"/>
      <c r="F1262" s="8"/>
      <c r="G1262" s="8"/>
      <c r="H1262" s="8"/>
      <c r="I1262" s="8"/>
      <c r="J1262" s="8"/>
      <c r="K1262" s="8"/>
      <c r="L1262" s="8"/>
      <c r="M1262" s="8"/>
      <c r="N1262" s="8"/>
      <c r="O1262" s="8"/>
    </row>
    <row r="1263" ht="14.25" customHeight="1">
      <c r="A1263" s="8" t="s">
        <v>178</v>
      </c>
      <c r="B1263" s="8" t="s">
        <v>34</v>
      </c>
      <c r="C1263" s="8" t="s">
        <v>400</v>
      </c>
      <c r="D1263" s="8">
        <v>20.66</v>
      </c>
      <c r="E1263" s="8">
        <v>20.64</v>
      </c>
      <c r="F1263" s="8">
        <v>20.64</v>
      </c>
      <c r="G1263" s="8">
        <v>20.67</v>
      </c>
      <c r="H1263" s="8">
        <v>20.71</v>
      </c>
      <c r="I1263" s="8">
        <v>22.95</v>
      </c>
      <c r="J1263" s="8">
        <v>23.32</v>
      </c>
      <c r="K1263" s="8">
        <v>23.4</v>
      </c>
      <c r="L1263" s="8">
        <v>23.42</v>
      </c>
      <c r="M1263" s="8">
        <v>21.15</v>
      </c>
      <c r="N1263" s="8">
        <v>20.85</v>
      </c>
      <c r="O1263" s="8">
        <v>20.73</v>
      </c>
    </row>
    <row r="1264" ht="14.25" customHeight="1">
      <c r="A1264" s="8" t="s">
        <v>192</v>
      </c>
      <c r="B1264" s="8" t="s">
        <v>34</v>
      </c>
      <c r="C1264" s="8" t="s">
        <v>400</v>
      </c>
      <c r="D1264" s="8"/>
      <c r="E1264" s="8"/>
      <c r="F1264" s="8"/>
      <c r="G1264" s="8"/>
      <c r="H1264" s="8"/>
      <c r="I1264" s="8"/>
      <c r="J1264" s="8"/>
      <c r="K1264" s="8"/>
      <c r="L1264" s="8"/>
      <c r="M1264" s="8"/>
      <c r="N1264" s="8"/>
      <c r="O1264" s="8"/>
    </row>
    <row r="1265" ht="14.25" customHeight="1">
      <c r="A1265" s="8" t="s">
        <v>202</v>
      </c>
      <c r="B1265" s="8" t="s">
        <v>34</v>
      </c>
      <c r="C1265" s="8" t="s">
        <v>400</v>
      </c>
      <c r="D1265" s="8">
        <v>20.1</v>
      </c>
      <c r="E1265" s="8">
        <v>20.12</v>
      </c>
      <c r="F1265" s="8">
        <v>20.16</v>
      </c>
      <c r="G1265" s="8">
        <v>20.29</v>
      </c>
      <c r="H1265" s="8">
        <v>20.43</v>
      </c>
      <c r="I1265" s="8">
        <v>22.68</v>
      </c>
      <c r="J1265" s="8">
        <v>23.18</v>
      </c>
      <c r="K1265" s="8">
        <v>23.25</v>
      </c>
      <c r="L1265" s="8">
        <v>23.21</v>
      </c>
      <c r="M1265" s="8">
        <v>20.93</v>
      </c>
      <c r="N1265" s="8">
        <v>20.49</v>
      </c>
      <c r="O1265" s="8">
        <v>20.23</v>
      </c>
    </row>
    <row r="1266" ht="14.25" customHeight="1">
      <c r="A1266" s="8" t="s">
        <v>221</v>
      </c>
      <c r="B1266" s="8" t="s">
        <v>34</v>
      </c>
      <c r="C1266" s="8" t="s">
        <v>400</v>
      </c>
      <c r="D1266" s="8">
        <v>19.58</v>
      </c>
      <c r="E1266" s="8">
        <v>19.63</v>
      </c>
      <c r="F1266" s="8">
        <v>19.71</v>
      </c>
      <c r="G1266" s="8">
        <v>19.93</v>
      </c>
      <c r="H1266" s="8">
        <v>20.15</v>
      </c>
      <c r="I1266" s="8">
        <v>22.45</v>
      </c>
      <c r="J1266" s="8">
        <v>23.05</v>
      </c>
      <c r="K1266" s="8">
        <v>23.13</v>
      </c>
      <c r="L1266" s="8">
        <v>23.04</v>
      </c>
      <c r="M1266" s="8">
        <v>20.69</v>
      </c>
      <c r="N1266" s="8">
        <v>20.16</v>
      </c>
      <c r="O1266" s="8">
        <v>19.77</v>
      </c>
    </row>
    <row r="1267" ht="14.25" customHeight="1">
      <c r="A1267" s="8" t="s">
        <v>235</v>
      </c>
      <c r="B1267" s="8" t="s">
        <v>34</v>
      </c>
      <c r="C1267" s="8" t="s">
        <v>400</v>
      </c>
      <c r="D1267" s="8">
        <v>19.79</v>
      </c>
      <c r="E1267" s="8">
        <v>19.83</v>
      </c>
      <c r="F1267" s="8">
        <v>19.9</v>
      </c>
      <c r="G1267" s="8">
        <v>20.08</v>
      </c>
      <c r="H1267" s="8">
        <v>20.27</v>
      </c>
      <c r="I1267" s="8">
        <v>21.29</v>
      </c>
      <c r="J1267" s="8">
        <v>21.64</v>
      </c>
      <c r="K1267" s="8">
        <v>21.69</v>
      </c>
      <c r="L1267" s="8">
        <v>21.6</v>
      </c>
      <c r="M1267" s="8">
        <v>20.56</v>
      </c>
      <c r="N1267" s="8">
        <v>20.23</v>
      </c>
      <c r="O1267" s="8">
        <v>19.93</v>
      </c>
    </row>
    <row r="1268" ht="14.25" customHeight="1">
      <c r="A1268" s="8" t="s">
        <v>247</v>
      </c>
      <c r="B1268" s="8" t="s">
        <v>34</v>
      </c>
      <c r="C1268" s="8" t="s">
        <v>400</v>
      </c>
      <c r="D1268" s="8">
        <v>20.27</v>
      </c>
      <c r="E1268" s="8">
        <v>20.29</v>
      </c>
      <c r="F1268" s="8">
        <v>20.32</v>
      </c>
      <c r="G1268" s="8">
        <v>20.43</v>
      </c>
      <c r="H1268" s="8">
        <v>20.54</v>
      </c>
      <c r="I1268" s="8">
        <v>22.83</v>
      </c>
      <c r="J1268" s="8">
        <v>23.26</v>
      </c>
      <c r="K1268" s="8">
        <v>23.33</v>
      </c>
      <c r="L1268" s="8">
        <v>23.3</v>
      </c>
      <c r="M1268" s="8">
        <v>20.98</v>
      </c>
      <c r="N1268" s="8">
        <v>20.6</v>
      </c>
      <c r="O1268" s="8">
        <v>20.38</v>
      </c>
    </row>
    <row r="1269" ht="14.25" customHeight="1">
      <c r="A1269" s="8" t="s">
        <v>259</v>
      </c>
      <c r="B1269" s="8" t="s">
        <v>34</v>
      </c>
      <c r="C1269" s="8" t="s">
        <v>400</v>
      </c>
      <c r="D1269" s="8">
        <v>18.96</v>
      </c>
      <c r="E1269" s="8">
        <v>19.04</v>
      </c>
      <c r="F1269" s="8">
        <v>19.18</v>
      </c>
      <c r="G1269" s="8">
        <v>19.51</v>
      </c>
      <c r="H1269" s="8">
        <v>19.84</v>
      </c>
      <c r="I1269" s="8">
        <v>22.28</v>
      </c>
      <c r="J1269" s="8">
        <v>22.96</v>
      </c>
      <c r="K1269" s="8">
        <v>23.04</v>
      </c>
      <c r="L1269" s="8">
        <v>22.88</v>
      </c>
      <c r="M1269" s="8">
        <v>20.39</v>
      </c>
      <c r="N1269" s="8">
        <v>19.76</v>
      </c>
      <c r="O1269" s="8">
        <v>19.21</v>
      </c>
    </row>
    <row r="1270" ht="14.25" customHeight="1">
      <c r="A1270" s="93" t="s">
        <v>271</v>
      </c>
      <c r="B1270" s="8" t="s">
        <v>34</v>
      </c>
      <c r="C1270" s="8" t="s">
        <v>400</v>
      </c>
      <c r="D1270" s="8">
        <v>20.31</v>
      </c>
      <c r="E1270" s="8">
        <v>20.32</v>
      </c>
      <c r="F1270" s="8">
        <v>20.35</v>
      </c>
      <c r="G1270" s="8">
        <v>20.45</v>
      </c>
      <c r="H1270" s="8">
        <v>20.56</v>
      </c>
      <c r="I1270" s="8">
        <v>22.84</v>
      </c>
      <c r="J1270" s="8">
        <v>23.27</v>
      </c>
      <c r="K1270" s="8">
        <v>23.34</v>
      </c>
      <c r="L1270" s="8">
        <v>23.32</v>
      </c>
      <c r="M1270" s="8">
        <v>21.0</v>
      </c>
      <c r="N1270" s="8">
        <v>20.62</v>
      </c>
      <c r="O1270" s="8">
        <v>20.41</v>
      </c>
    </row>
    <row r="1271" ht="14.25" customHeight="1">
      <c r="A1271" s="8" t="s">
        <v>300</v>
      </c>
      <c r="B1271" s="8" t="s">
        <v>34</v>
      </c>
      <c r="C1271" s="8" t="s">
        <v>400</v>
      </c>
      <c r="D1271" s="8">
        <v>20.48</v>
      </c>
      <c r="E1271" s="8">
        <v>20.48</v>
      </c>
      <c r="F1271" s="8">
        <v>20.5</v>
      </c>
      <c r="G1271" s="8">
        <v>20.58</v>
      </c>
      <c r="H1271" s="8">
        <v>20.65</v>
      </c>
      <c r="I1271" s="8">
        <v>22.92</v>
      </c>
      <c r="J1271" s="8">
        <v>23.32</v>
      </c>
      <c r="K1271" s="8">
        <v>23.39</v>
      </c>
      <c r="L1271" s="8">
        <v>23.38</v>
      </c>
      <c r="M1271" s="8">
        <v>21.07</v>
      </c>
      <c r="N1271" s="8">
        <v>20.73</v>
      </c>
      <c r="O1271" s="8">
        <v>20.56</v>
      </c>
    </row>
    <row r="1272" ht="14.25" customHeight="1">
      <c r="A1272" s="8" t="s">
        <v>316</v>
      </c>
      <c r="B1272" s="8" t="s">
        <v>34</v>
      </c>
      <c r="C1272" s="8" t="s">
        <v>400</v>
      </c>
      <c r="D1272" s="8">
        <v>19.66</v>
      </c>
      <c r="E1272" s="8">
        <v>19.71</v>
      </c>
      <c r="F1272" s="8">
        <v>19.79</v>
      </c>
      <c r="G1272" s="8">
        <v>20.0</v>
      </c>
      <c r="H1272" s="8">
        <v>20.2</v>
      </c>
      <c r="I1272" s="8">
        <v>20.41</v>
      </c>
      <c r="J1272" s="8">
        <v>20.66</v>
      </c>
      <c r="K1272" s="8">
        <v>20.68</v>
      </c>
      <c r="L1272" s="8">
        <v>20.57</v>
      </c>
      <c r="M1272" s="8">
        <v>20.35</v>
      </c>
      <c r="N1272" s="8">
        <v>20.11</v>
      </c>
      <c r="O1272" s="8">
        <v>19.8</v>
      </c>
    </row>
    <row r="1273" ht="14.25" customHeight="1">
      <c r="A1273" s="8" t="s">
        <v>328</v>
      </c>
      <c r="B1273" s="8" t="s">
        <v>34</v>
      </c>
      <c r="C1273" s="8" t="s">
        <v>400</v>
      </c>
      <c r="D1273" s="8">
        <v>19.02</v>
      </c>
      <c r="E1273" s="8">
        <v>19.05</v>
      </c>
      <c r="F1273" s="8">
        <v>19.11</v>
      </c>
      <c r="G1273" s="8">
        <v>19.42</v>
      </c>
      <c r="H1273" s="8">
        <v>19.74</v>
      </c>
      <c r="I1273" s="8">
        <v>21.91</v>
      </c>
      <c r="J1273" s="8">
        <v>22.73</v>
      </c>
      <c r="K1273" s="8">
        <v>22.9</v>
      </c>
      <c r="L1273" s="8">
        <v>22.82</v>
      </c>
      <c r="M1273" s="8">
        <v>20.61</v>
      </c>
      <c r="N1273" s="8">
        <v>19.89</v>
      </c>
      <c r="O1273" s="8">
        <v>19.33</v>
      </c>
    </row>
    <row r="1274" ht="14.25" customHeight="1">
      <c r="A1274" s="93" t="s">
        <v>284</v>
      </c>
      <c r="B1274" s="8" t="s">
        <v>34</v>
      </c>
      <c r="C1274" s="8" t="s">
        <v>400</v>
      </c>
      <c r="D1274" s="8">
        <v>20.11</v>
      </c>
      <c r="E1274" s="8">
        <v>20.13</v>
      </c>
      <c r="F1274" s="8">
        <v>20.18</v>
      </c>
      <c r="G1274" s="8">
        <v>20.31</v>
      </c>
      <c r="H1274" s="8">
        <v>20.45</v>
      </c>
      <c r="I1274" s="8">
        <v>22.75</v>
      </c>
      <c r="J1274" s="8">
        <v>23.22</v>
      </c>
      <c r="K1274" s="8">
        <v>23.29</v>
      </c>
      <c r="L1274" s="8">
        <v>23.25</v>
      </c>
      <c r="M1274" s="8">
        <v>20.9</v>
      </c>
      <c r="N1274" s="8">
        <v>20.49</v>
      </c>
      <c r="O1274" s="8">
        <v>20.23</v>
      </c>
    </row>
    <row r="1275" ht="14.25" customHeight="1">
      <c r="A1275" s="8" t="s">
        <v>344</v>
      </c>
      <c r="B1275" s="8" t="s">
        <v>34</v>
      </c>
      <c r="C1275" s="8" t="s">
        <v>400</v>
      </c>
      <c r="D1275" s="8">
        <v>12.48</v>
      </c>
      <c r="E1275" s="8">
        <v>12.48</v>
      </c>
      <c r="F1275" s="8">
        <v>12.5</v>
      </c>
      <c r="G1275" s="8">
        <v>12.57</v>
      </c>
      <c r="H1275" s="8">
        <v>12.65</v>
      </c>
      <c r="I1275" s="8">
        <v>15.81</v>
      </c>
      <c r="J1275" s="8">
        <v>19.34</v>
      </c>
      <c r="K1275" s="8">
        <v>18.33</v>
      </c>
      <c r="L1275" s="8">
        <v>14.81</v>
      </c>
      <c r="M1275" s="8">
        <v>13.04</v>
      </c>
      <c r="N1275" s="8">
        <v>12.75</v>
      </c>
      <c r="O1275" s="8">
        <v>12.57</v>
      </c>
    </row>
    <row r="1276" ht="14.25" customHeight="1">
      <c r="A1276" s="258" t="s">
        <v>143</v>
      </c>
      <c r="B1276" s="258" t="s">
        <v>38</v>
      </c>
      <c r="C1276" s="258" t="s">
        <v>400</v>
      </c>
      <c r="D1276" s="258">
        <v>20.11</v>
      </c>
      <c r="E1276" s="258">
        <v>20.09</v>
      </c>
      <c r="F1276" s="258">
        <v>20.1</v>
      </c>
      <c r="G1276" s="258">
        <v>20.21</v>
      </c>
      <c r="H1276" s="258">
        <v>20.33</v>
      </c>
      <c r="I1276" s="258">
        <v>22.63</v>
      </c>
      <c r="J1276" s="258">
        <v>23.09</v>
      </c>
      <c r="K1276" s="258">
        <v>23.2</v>
      </c>
      <c r="L1276" s="258">
        <v>23.2</v>
      </c>
      <c r="M1276" s="258">
        <v>20.9</v>
      </c>
      <c r="N1276" s="258">
        <v>20.51</v>
      </c>
      <c r="O1276" s="258">
        <v>20.27</v>
      </c>
    </row>
    <row r="1277" ht="14.25" customHeight="1">
      <c r="A1277" s="258" t="s">
        <v>230</v>
      </c>
      <c r="B1277" s="258" t="s">
        <v>38</v>
      </c>
      <c r="C1277" s="258" t="s">
        <v>400</v>
      </c>
      <c r="D1277" s="258">
        <v>20.05</v>
      </c>
      <c r="E1277" s="258">
        <v>20.04</v>
      </c>
      <c r="F1277" s="258">
        <v>20.04</v>
      </c>
      <c r="G1277" s="258">
        <v>20.16</v>
      </c>
      <c r="H1277" s="258">
        <v>20.28</v>
      </c>
      <c r="I1277" s="258">
        <v>22.53</v>
      </c>
      <c r="J1277" s="258">
        <v>23.03</v>
      </c>
      <c r="K1277" s="258">
        <v>23.16</v>
      </c>
      <c r="L1277" s="258">
        <v>23.16</v>
      </c>
      <c r="M1277" s="258">
        <v>20.91</v>
      </c>
      <c r="N1277" s="258">
        <v>20.48</v>
      </c>
      <c r="O1277" s="258">
        <v>20.22</v>
      </c>
    </row>
    <row r="1278" ht="14.25" customHeight="1">
      <c r="A1278" s="258" t="s">
        <v>159</v>
      </c>
      <c r="B1278" s="258" t="s">
        <v>38</v>
      </c>
      <c r="C1278" s="258" t="s">
        <v>400</v>
      </c>
      <c r="D1278" s="258"/>
      <c r="E1278" s="258"/>
      <c r="F1278" s="258"/>
      <c r="G1278" s="258"/>
      <c r="H1278" s="258"/>
      <c r="I1278" s="258"/>
      <c r="J1278" s="258"/>
      <c r="K1278" s="258"/>
      <c r="L1278" s="258"/>
      <c r="M1278" s="258"/>
      <c r="N1278" s="258"/>
      <c r="O1278" s="258"/>
    </row>
    <row r="1279" ht="14.25" customHeight="1">
      <c r="A1279" s="258" t="s">
        <v>178</v>
      </c>
      <c r="B1279" s="258" t="s">
        <v>38</v>
      </c>
      <c r="C1279" s="258" t="s">
        <v>400</v>
      </c>
      <c r="D1279" s="258">
        <v>20.66</v>
      </c>
      <c r="E1279" s="258">
        <v>20.64</v>
      </c>
      <c r="F1279" s="258">
        <v>20.64</v>
      </c>
      <c r="G1279" s="258">
        <v>20.67</v>
      </c>
      <c r="H1279" s="258">
        <v>20.71</v>
      </c>
      <c r="I1279" s="258">
        <v>22.95</v>
      </c>
      <c r="J1279" s="258">
        <v>23.32</v>
      </c>
      <c r="K1279" s="258">
        <v>23.4</v>
      </c>
      <c r="L1279" s="258">
        <v>23.42</v>
      </c>
      <c r="M1279" s="258">
        <v>21.15</v>
      </c>
      <c r="N1279" s="258">
        <v>20.85</v>
      </c>
      <c r="O1279" s="258">
        <v>20.73</v>
      </c>
    </row>
    <row r="1280" ht="14.25" customHeight="1">
      <c r="A1280" s="258" t="s">
        <v>192</v>
      </c>
      <c r="B1280" s="258" t="s">
        <v>38</v>
      </c>
      <c r="C1280" s="258" t="s">
        <v>400</v>
      </c>
      <c r="D1280" s="258"/>
      <c r="E1280" s="258"/>
      <c r="F1280" s="258"/>
      <c r="G1280" s="258"/>
      <c r="H1280" s="258"/>
      <c r="I1280" s="258"/>
      <c r="J1280" s="258"/>
      <c r="K1280" s="258"/>
      <c r="L1280" s="258"/>
      <c r="M1280" s="258"/>
      <c r="N1280" s="258"/>
      <c r="O1280" s="258"/>
    </row>
    <row r="1281" ht="14.25" customHeight="1">
      <c r="A1281" s="258" t="s">
        <v>202</v>
      </c>
      <c r="B1281" s="258" t="s">
        <v>38</v>
      </c>
      <c r="C1281" s="258" t="s">
        <v>400</v>
      </c>
      <c r="D1281" s="258">
        <v>20.34</v>
      </c>
      <c r="E1281" s="258">
        <v>20.33</v>
      </c>
      <c r="F1281" s="258">
        <v>20.33</v>
      </c>
      <c r="G1281" s="258">
        <v>20.42</v>
      </c>
      <c r="H1281" s="258">
        <v>20.5</v>
      </c>
      <c r="I1281" s="258">
        <v>22.71</v>
      </c>
      <c r="J1281" s="258">
        <v>23.17</v>
      </c>
      <c r="K1281" s="258">
        <v>23.27</v>
      </c>
      <c r="L1281" s="258">
        <v>23.28</v>
      </c>
      <c r="M1281" s="258">
        <v>21.04</v>
      </c>
      <c r="N1281" s="258">
        <v>20.66</v>
      </c>
      <c r="O1281" s="258">
        <v>20.47</v>
      </c>
    </row>
    <row r="1282" ht="14.25" customHeight="1">
      <c r="A1282" s="258" t="s">
        <v>221</v>
      </c>
      <c r="B1282" s="258" t="s">
        <v>38</v>
      </c>
      <c r="C1282" s="258" t="s">
        <v>400</v>
      </c>
      <c r="D1282" s="258">
        <v>20.05</v>
      </c>
      <c r="E1282" s="258">
        <v>20.04</v>
      </c>
      <c r="F1282" s="258">
        <v>20.04</v>
      </c>
      <c r="G1282" s="258">
        <v>20.16</v>
      </c>
      <c r="H1282" s="258">
        <v>20.28</v>
      </c>
      <c r="I1282" s="258">
        <v>22.53</v>
      </c>
      <c r="J1282" s="258">
        <v>23.03</v>
      </c>
      <c r="K1282" s="258">
        <v>23.16</v>
      </c>
      <c r="L1282" s="258">
        <v>23.16</v>
      </c>
      <c r="M1282" s="258">
        <v>20.91</v>
      </c>
      <c r="N1282" s="258">
        <v>20.48</v>
      </c>
      <c r="O1282" s="258">
        <v>20.22</v>
      </c>
    </row>
    <row r="1283" ht="14.25" customHeight="1">
      <c r="A1283" s="258" t="s">
        <v>235</v>
      </c>
      <c r="B1283" s="258" t="s">
        <v>38</v>
      </c>
      <c r="C1283" s="258" t="s">
        <v>400</v>
      </c>
      <c r="D1283" s="258">
        <v>20.12</v>
      </c>
      <c r="E1283" s="258">
        <v>20.13</v>
      </c>
      <c r="F1283" s="258">
        <v>20.14</v>
      </c>
      <c r="G1283" s="258">
        <v>20.25</v>
      </c>
      <c r="H1283" s="258">
        <v>20.36</v>
      </c>
      <c r="I1283" s="258">
        <v>21.32</v>
      </c>
      <c r="J1283" s="258">
        <v>21.62</v>
      </c>
      <c r="K1283" s="258">
        <v>21.69</v>
      </c>
      <c r="L1283" s="258">
        <v>21.67</v>
      </c>
      <c r="M1283" s="258">
        <v>20.72</v>
      </c>
      <c r="N1283" s="258">
        <v>20.47</v>
      </c>
      <c r="O1283" s="258">
        <v>20.26</v>
      </c>
    </row>
    <row r="1284" ht="14.25" customHeight="1">
      <c r="A1284" s="258" t="s">
        <v>247</v>
      </c>
      <c r="B1284" s="258" t="s">
        <v>38</v>
      </c>
      <c r="C1284" s="258" t="s">
        <v>400</v>
      </c>
      <c r="D1284" s="258">
        <v>20.53</v>
      </c>
      <c r="E1284" s="258">
        <v>20.51</v>
      </c>
      <c r="F1284" s="258">
        <v>20.51</v>
      </c>
      <c r="G1284" s="258">
        <v>20.56</v>
      </c>
      <c r="H1284" s="258">
        <v>20.62</v>
      </c>
      <c r="I1284" s="258">
        <v>22.87</v>
      </c>
      <c r="J1284" s="258">
        <v>23.26</v>
      </c>
      <c r="K1284" s="258">
        <v>23.35</v>
      </c>
      <c r="L1284" s="258">
        <v>23.37</v>
      </c>
      <c r="M1284" s="258">
        <v>21.09</v>
      </c>
      <c r="N1284" s="258">
        <v>20.77</v>
      </c>
      <c r="O1284" s="258">
        <v>20.62</v>
      </c>
    </row>
    <row r="1285" ht="14.25" customHeight="1">
      <c r="A1285" s="258" t="s">
        <v>259</v>
      </c>
      <c r="B1285" s="258" t="s">
        <v>38</v>
      </c>
      <c r="C1285" s="258" t="s">
        <v>400</v>
      </c>
      <c r="D1285" s="258">
        <v>19.74</v>
      </c>
      <c r="E1285" s="258">
        <v>19.73</v>
      </c>
      <c r="F1285" s="258">
        <v>19.74</v>
      </c>
      <c r="G1285" s="258">
        <v>19.9</v>
      </c>
      <c r="H1285" s="258">
        <v>20.07</v>
      </c>
      <c r="I1285" s="258">
        <v>22.42</v>
      </c>
      <c r="J1285" s="258">
        <v>22.95</v>
      </c>
      <c r="K1285" s="258">
        <v>23.08</v>
      </c>
      <c r="L1285" s="258">
        <v>23.07</v>
      </c>
      <c r="M1285" s="258">
        <v>20.73</v>
      </c>
      <c r="N1285" s="258">
        <v>20.28</v>
      </c>
      <c r="O1285" s="258">
        <v>19.95</v>
      </c>
    </row>
    <row r="1286" ht="14.25" customHeight="1">
      <c r="A1286" s="259" t="s">
        <v>271</v>
      </c>
      <c r="B1286" s="258" t="s">
        <v>38</v>
      </c>
      <c r="C1286" s="258" t="s">
        <v>400</v>
      </c>
      <c r="D1286" s="258">
        <v>20.55</v>
      </c>
      <c r="E1286" s="258">
        <v>20.53</v>
      </c>
      <c r="F1286" s="258">
        <v>20.53</v>
      </c>
      <c r="G1286" s="258">
        <v>20.58</v>
      </c>
      <c r="H1286" s="258">
        <v>20.63</v>
      </c>
      <c r="I1286" s="258">
        <v>22.89</v>
      </c>
      <c r="J1286" s="258">
        <v>23.27</v>
      </c>
      <c r="K1286" s="258">
        <v>23.36</v>
      </c>
      <c r="L1286" s="258">
        <v>23.38</v>
      </c>
      <c r="M1286" s="258">
        <v>21.1</v>
      </c>
      <c r="N1286" s="258">
        <v>20.79</v>
      </c>
      <c r="O1286" s="258">
        <v>20.64</v>
      </c>
    </row>
    <row r="1287" ht="14.25" customHeight="1">
      <c r="A1287" s="258" t="s">
        <v>300</v>
      </c>
      <c r="B1287" s="258" t="s">
        <v>38</v>
      </c>
      <c r="C1287" s="258" t="s">
        <v>400</v>
      </c>
      <c r="D1287" s="258">
        <v>20.66</v>
      </c>
      <c r="E1287" s="258">
        <v>20.64</v>
      </c>
      <c r="F1287" s="258">
        <v>20.64</v>
      </c>
      <c r="G1287" s="258">
        <v>20.67</v>
      </c>
      <c r="H1287" s="258">
        <v>20.71</v>
      </c>
      <c r="I1287" s="258">
        <v>22.95</v>
      </c>
      <c r="J1287" s="258">
        <v>23.32</v>
      </c>
      <c r="K1287" s="258">
        <v>23.4</v>
      </c>
      <c r="L1287" s="258">
        <v>23.42</v>
      </c>
      <c r="M1287" s="258">
        <v>21.15</v>
      </c>
      <c r="N1287" s="258">
        <v>20.85</v>
      </c>
      <c r="O1287" s="258">
        <v>20.73</v>
      </c>
    </row>
    <row r="1288" ht="14.25" customHeight="1">
      <c r="A1288" s="258" t="s">
        <v>316</v>
      </c>
      <c r="B1288" s="258" t="s">
        <v>38</v>
      </c>
      <c r="C1288" s="258" t="s">
        <v>400</v>
      </c>
      <c r="D1288" s="258">
        <v>20.02</v>
      </c>
      <c r="E1288" s="258">
        <v>20.03</v>
      </c>
      <c r="F1288" s="258">
        <v>20.05</v>
      </c>
      <c r="G1288" s="258">
        <v>20.18</v>
      </c>
      <c r="H1288" s="258">
        <v>20.3</v>
      </c>
      <c r="I1288" s="258">
        <v>20.43</v>
      </c>
      <c r="J1288" s="258">
        <v>20.61</v>
      </c>
      <c r="K1288" s="258">
        <v>20.67</v>
      </c>
      <c r="L1288" s="258">
        <v>20.63</v>
      </c>
      <c r="M1288" s="258">
        <v>20.51</v>
      </c>
      <c r="N1288" s="258">
        <v>20.36</v>
      </c>
      <c r="O1288" s="258">
        <v>20.15</v>
      </c>
    </row>
    <row r="1289" ht="14.25" customHeight="1">
      <c r="A1289" s="258" t="s">
        <v>328</v>
      </c>
      <c r="B1289" s="258" t="s">
        <v>38</v>
      </c>
      <c r="C1289" s="258" t="s">
        <v>400</v>
      </c>
      <c r="D1289" s="258">
        <v>19.6</v>
      </c>
      <c r="E1289" s="258">
        <v>19.54</v>
      </c>
      <c r="F1289" s="258">
        <v>19.54</v>
      </c>
      <c r="G1289" s="258">
        <v>19.71</v>
      </c>
      <c r="H1289" s="258">
        <v>19.91</v>
      </c>
      <c r="I1289" s="258">
        <v>22.02</v>
      </c>
      <c r="J1289" s="258">
        <v>22.72</v>
      </c>
      <c r="K1289" s="258">
        <v>22.93</v>
      </c>
      <c r="L1289" s="258">
        <v>22.95</v>
      </c>
      <c r="M1289" s="258">
        <v>20.87</v>
      </c>
      <c r="N1289" s="258">
        <v>20.27</v>
      </c>
      <c r="O1289" s="258">
        <v>19.88</v>
      </c>
    </row>
    <row r="1290" ht="14.25" customHeight="1">
      <c r="A1290" s="259" t="s">
        <v>284</v>
      </c>
      <c r="B1290" s="258" t="s">
        <v>38</v>
      </c>
      <c r="C1290" s="258" t="s">
        <v>400</v>
      </c>
      <c r="D1290" s="258">
        <v>20.42</v>
      </c>
      <c r="E1290" s="258">
        <v>20.41</v>
      </c>
      <c r="F1290" s="258">
        <v>20.41</v>
      </c>
      <c r="G1290" s="258">
        <v>20.47</v>
      </c>
      <c r="H1290" s="258">
        <v>20.55</v>
      </c>
      <c r="I1290" s="258">
        <v>22.81</v>
      </c>
      <c r="J1290" s="258">
        <v>23.22</v>
      </c>
      <c r="K1290" s="258">
        <v>23.31</v>
      </c>
      <c r="L1290" s="258">
        <v>23.33</v>
      </c>
      <c r="M1290" s="258">
        <v>21.04</v>
      </c>
      <c r="N1290" s="258">
        <v>20.71</v>
      </c>
      <c r="O1290" s="258">
        <v>20.53</v>
      </c>
    </row>
    <row r="1291" ht="14.25" customHeight="1">
      <c r="A1291" s="258" t="s">
        <v>344</v>
      </c>
      <c r="B1291" s="258" t="s">
        <v>38</v>
      </c>
      <c r="C1291" s="258" t="s">
        <v>400</v>
      </c>
      <c r="D1291" s="258">
        <v>12.48</v>
      </c>
      <c r="E1291" s="258">
        <v>12.48</v>
      </c>
      <c r="F1291" s="258">
        <v>12.5</v>
      </c>
      <c r="G1291" s="258">
        <v>12.57</v>
      </c>
      <c r="H1291" s="258">
        <v>12.65</v>
      </c>
      <c r="I1291" s="258">
        <v>15.81</v>
      </c>
      <c r="J1291" s="258">
        <v>19.34</v>
      </c>
      <c r="K1291" s="258">
        <v>18.33</v>
      </c>
      <c r="L1291" s="258">
        <v>14.81</v>
      </c>
      <c r="M1291" s="258">
        <v>13.04</v>
      </c>
      <c r="N1291" s="258">
        <v>12.75</v>
      </c>
      <c r="O1291" s="258">
        <v>12.57</v>
      </c>
    </row>
    <row r="1292" ht="14.25" customHeight="1">
      <c r="A1292" s="8" t="s">
        <v>143</v>
      </c>
      <c r="B1292" s="8" t="s">
        <v>40</v>
      </c>
      <c r="C1292" s="8" t="s">
        <v>400</v>
      </c>
      <c r="D1292" s="8">
        <v>20.11</v>
      </c>
      <c r="E1292" s="8">
        <v>20.09</v>
      </c>
      <c r="F1292" s="8">
        <v>20.1</v>
      </c>
      <c r="G1292" s="8">
        <v>20.21</v>
      </c>
      <c r="H1292" s="8">
        <v>20.33</v>
      </c>
      <c r="I1292" s="8">
        <v>22.63</v>
      </c>
      <c r="J1292" s="8">
        <v>23.09</v>
      </c>
      <c r="K1292" s="8">
        <v>23.2</v>
      </c>
      <c r="L1292" s="8">
        <v>23.2</v>
      </c>
      <c r="M1292" s="8">
        <v>20.9</v>
      </c>
      <c r="N1292" s="8">
        <v>20.51</v>
      </c>
      <c r="O1292" s="8">
        <v>20.27</v>
      </c>
    </row>
    <row r="1293" ht="14.25" customHeight="1">
      <c r="A1293" s="8" t="s">
        <v>230</v>
      </c>
      <c r="B1293" s="8" t="s">
        <v>40</v>
      </c>
      <c r="C1293" s="8" t="s">
        <v>400</v>
      </c>
      <c r="D1293" s="8">
        <v>20.05</v>
      </c>
      <c r="E1293" s="8">
        <v>20.04</v>
      </c>
      <c r="F1293" s="8">
        <v>20.04</v>
      </c>
      <c r="G1293" s="8">
        <v>20.16</v>
      </c>
      <c r="H1293" s="8">
        <v>20.28</v>
      </c>
      <c r="I1293" s="8">
        <v>22.53</v>
      </c>
      <c r="J1293" s="8">
        <v>23.03</v>
      </c>
      <c r="K1293" s="8">
        <v>23.16</v>
      </c>
      <c r="L1293" s="8">
        <v>23.16</v>
      </c>
      <c r="M1293" s="8">
        <v>20.91</v>
      </c>
      <c r="N1293" s="8">
        <v>20.48</v>
      </c>
      <c r="O1293" s="8">
        <v>20.22</v>
      </c>
    </row>
    <row r="1294" ht="14.25" customHeight="1">
      <c r="A1294" s="8" t="s">
        <v>159</v>
      </c>
      <c r="B1294" s="8" t="s">
        <v>40</v>
      </c>
      <c r="C1294" s="8" t="s">
        <v>400</v>
      </c>
      <c r="D1294" s="8"/>
      <c r="E1294" s="8"/>
      <c r="F1294" s="8"/>
      <c r="G1294" s="8"/>
      <c r="H1294" s="8"/>
      <c r="I1294" s="8"/>
      <c r="J1294" s="8"/>
      <c r="K1294" s="8"/>
      <c r="L1294" s="8"/>
      <c r="M1294" s="8"/>
      <c r="N1294" s="8"/>
      <c r="O1294" s="8"/>
    </row>
    <row r="1295" ht="14.25" customHeight="1">
      <c r="A1295" s="8" t="s">
        <v>178</v>
      </c>
      <c r="B1295" s="8" t="s">
        <v>40</v>
      </c>
      <c r="C1295" s="8" t="s">
        <v>400</v>
      </c>
      <c r="D1295" s="8">
        <v>20.66</v>
      </c>
      <c r="E1295" s="8">
        <v>20.64</v>
      </c>
      <c r="F1295" s="8">
        <v>20.64</v>
      </c>
      <c r="G1295" s="8">
        <v>20.67</v>
      </c>
      <c r="H1295" s="8">
        <v>20.71</v>
      </c>
      <c r="I1295" s="8">
        <v>22.95</v>
      </c>
      <c r="J1295" s="8">
        <v>23.32</v>
      </c>
      <c r="K1295" s="8">
        <v>23.4</v>
      </c>
      <c r="L1295" s="8">
        <v>23.42</v>
      </c>
      <c r="M1295" s="8">
        <v>21.15</v>
      </c>
      <c r="N1295" s="8">
        <v>20.85</v>
      </c>
      <c r="O1295" s="8">
        <v>20.73</v>
      </c>
    </row>
    <row r="1296" ht="14.25" customHeight="1">
      <c r="A1296" s="8" t="s">
        <v>192</v>
      </c>
      <c r="B1296" s="8" t="s">
        <v>40</v>
      </c>
      <c r="C1296" s="8" t="s">
        <v>400</v>
      </c>
      <c r="D1296" s="8"/>
      <c r="E1296" s="8"/>
      <c r="F1296" s="8"/>
      <c r="G1296" s="8"/>
      <c r="H1296" s="8"/>
      <c r="I1296" s="8"/>
      <c r="J1296" s="8"/>
      <c r="K1296" s="8"/>
      <c r="L1296" s="8"/>
      <c r="M1296" s="8"/>
      <c r="N1296" s="8"/>
      <c r="O1296" s="8"/>
    </row>
    <row r="1297" ht="14.25" customHeight="1">
      <c r="A1297" s="8" t="s">
        <v>202</v>
      </c>
      <c r="B1297" s="8" t="s">
        <v>40</v>
      </c>
      <c r="C1297" s="8" t="s">
        <v>400</v>
      </c>
      <c r="D1297" s="8">
        <v>20.34</v>
      </c>
      <c r="E1297" s="8">
        <v>20.33</v>
      </c>
      <c r="F1297" s="8">
        <v>20.33</v>
      </c>
      <c r="G1297" s="8">
        <v>20.42</v>
      </c>
      <c r="H1297" s="8">
        <v>20.5</v>
      </c>
      <c r="I1297" s="8">
        <v>22.71</v>
      </c>
      <c r="J1297" s="8">
        <v>23.17</v>
      </c>
      <c r="K1297" s="8">
        <v>23.27</v>
      </c>
      <c r="L1297" s="8">
        <v>23.28</v>
      </c>
      <c r="M1297" s="8">
        <v>21.04</v>
      </c>
      <c r="N1297" s="8">
        <v>20.66</v>
      </c>
      <c r="O1297" s="8">
        <v>20.47</v>
      </c>
    </row>
    <row r="1298" ht="14.25" customHeight="1">
      <c r="A1298" s="8" t="s">
        <v>221</v>
      </c>
      <c r="B1298" s="8" t="s">
        <v>40</v>
      </c>
      <c r="C1298" s="8" t="s">
        <v>400</v>
      </c>
      <c r="D1298" s="8">
        <v>20.05</v>
      </c>
      <c r="E1298" s="8">
        <v>20.04</v>
      </c>
      <c r="F1298" s="8">
        <v>20.04</v>
      </c>
      <c r="G1298" s="8">
        <v>20.16</v>
      </c>
      <c r="H1298" s="8">
        <v>20.28</v>
      </c>
      <c r="I1298" s="8">
        <v>22.53</v>
      </c>
      <c r="J1298" s="8">
        <v>23.03</v>
      </c>
      <c r="K1298" s="8">
        <v>23.16</v>
      </c>
      <c r="L1298" s="8">
        <v>23.16</v>
      </c>
      <c r="M1298" s="8">
        <v>20.91</v>
      </c>
      <c r="N1298" s="8">
        <v>20.48</v>
      </c>
      <c r="O1298" s="8">
        <v>20.22</v>
      </c>
    </row>
    <row r="1299" ht="14.25" customHeight="1">
      <c r="A1299" s="8" t="s">
        <v>235</v>
      </c>
      <c r="B1299" s="8" t="s">
        <v>40</v>
      </c>
      <c r="C1299" s="8" t="s">
        <v>400</v>
      </c>
      <c r="D1299" s="8">
        <v>20.12</v>
      </c>
      <c r="E1299" s="8">
        <v>20.13</v>
      </c>
      <c r="F1299" s="8">
        <v>20.14</v>
      </c>
      <c r="G1299" s="8">
        <v>20.25</v>
      </c>
      <c r="H1299" s="8">
        <v>20.36</v>
      </c>
      <c r="I1299" s="8">
        <v>21.32</v>
      </c>
      <c r="J1299" s="8">
        <v>21.62</v>
      </c>
      <c r="K1299" s="8">
        <v>21.69</v>
      </c>
      <c r="L1299" s="8">
        <v>21.67</v>
      </c>
      <c r="M1299" s="8">
        <v>20.72</v>
      </c>
      <c r="N1299" s="8">
        <v>20.47</v>
      </c>
      <c r="O1299" s="8">
        <v>20.26</v>
      </c>
    </row>
    <row r="1300" ht="14.25" customHeight="1">
      <c r="A1300" s="8" t="s">
        <v>247</v>
      </c>
      <c r="B1300" s="8" t="s">
        <v>40</v>
      </c>
      <c r="C1300" s="8" t="s">
        <v>400</v>
      </c>
      <c r="D1300" s="8">
        <v>20.53</v>
      </c>
      <c r="E1300" s="8">
        <v>20.51</v>
      </c>
      <c r="F1300" s="8">
        <v>20.51</v>
      </c>
      <c r="G1300" s="8">
        <v>20.56</v>
      </c>
      <c r="H1300" s="8">
        <v>20.62</v>
      </c>
      <c r="I1300" s="8">
        <v>22.87</v>
      </c>
      <c r="J1300" s="8">
        <v>23.26</v>
      </c>
      <c r="K1300" s="8">
        <v>23.35</v>
      </c>
      <c r="L1300" s="8">
        <v>23.37</v>
      </c>
      <c r="M1300" s="8">
        <v>21.09</v>
      </c>
      <c r="N1300" s="8">
        <v>20.77</v>
      </c>
      <c r="O1300" s="8">
        <v>20.62</v>
      </c>
    </row>
    <row r="1301" ht="14.25" customHeight="1">
      <c r="A1301" s="8" t="s">
        <v>259</v>
      </c>
      <c r="B1301" s="8" t="s">
        <v>40</v>
      </c>
      <c r="C1301" s="8" t="s">
        <v>400</v>
      </c>
      <c r="D1301" s="8">
        <v>19.74</v>
      </c>
      <c r="E1301" s="8">
        <v>19.73</v>
      </c>
      <c r="F1301" s="8">
        <v>19.74</v>
      </c>
      <c r="G1301" s="8">
        <v>19.9</v>
      </c>
      <c r="H1301" s="8">
        <v>20.07</v>
      </c>
      <c r="I1301" s="8">
        <v>22.42</v>
      </c>
      <c r="J1301" s="8">
        <v>22.95</v>
      </c>
      <c r="K1301" s="8">
        <v>23.08</v>
      </c>
      <c r="L1301" s="8">
        <v>23.07</v>
      </c>
      <c r="M1301" s="8">
        <v>20.73</v>
      </c>
      <c r="N1301" s="8">
        <v>20.28</v>
      </c>
      <c r="O1301" s="8">
        <v>19.95</v>
      </c>
    </row>
    <row r="1302" ht="14.25" customHeight="1">
      <c r="A1302" s="93" t="s">
        <v>271</v>
      </c>
      <c r="B1302" s="8" t="s">
        <v>40</v>
      </c>
      <c r="C1302" s="8" t="s">
        <v>400</v>
      </c>
      <c r="D1302" s="8">
        <v>20.55</v>
      </c>
      <c r="E1302" s="8">
        <v>20.53</v>
      </c>
      <c r="F1302" s="8">
        <v>20.53</v>
      </c>
      <c r="G1302" s="8">
        <v>20.58</v>
      </c>
      <c r="H1302" s="8">
        <v>20.63</v>
      </c>
      <c r="I1302" s="8">
        <v>22.89</v>
      </c>
      <c r="J1302" s="8">
        <v>23.27</v>
      </c>
      <c r="K1302" s="8">
        <v>23.36</v>
      </c>
      <c r="L1302" s="8">
        <v>23.38</v>
      </c>
      <c r="M1302" s="8">
        <v>21.1</v>
      </c>
      <c r="N1302" s="8">
        <v>20.79</v>
      </c>
      <c r="O1302" s="8">
        <v>20.64</v>
      </c>
    </row>
    <row r="1303" ht="14.25" customHeight="1">
      <c r="A1303" s="8" t="s">
        <v>300</v>
      </c>
      <c r="B1303" s="8" t="s">
        <v>40</v>
      </c>
      <c r="C1303" s="8" t="s">
        <v>400</v>
      </c>
      <c r="D1303" s="8">
        <v>20.66</v>
      </c>
      <c r="E1303" s="8">
        <v>20.64</v>
      </c>
      <c r="F1303" s="8">
        <v>20.64</v>
      </c>
      <c r="G1303" s="8">
        <v>20.67</v>
      </c>
      <c r="H1303" s="8">
        <v>20.71</v>
      </c>
      <c r="I1303" s="8">
        <v>22.95</v>
      </c>
      <c r="J1303" s="8">
        <v>23.32</v>
      </c>
      <c r="K1303" s="8">
        <v>23.4</v>
      </c>
      <c r="L1303" s="8">
        <v>23.42</v>
      </c>
      <c r="M1303" s="8">
        <v>21.15</v>
      </c>
      <c r="N1303" s="8">
        <v>20.85</v>
      </c>
      <c r="O1303" s="8">
        <v>20.73</v>
      </c>
    </row>
    <row r="1304" ht="14.25" customHeight="1">
      <c r="A1304" s="8" t="s">
        <v>316</v>
      </c>
      <c r="B1304" s="8" t="s">
        <v>40</v>
      </c>
      <c r="C1304" s="8" t="s">
        <v>400</v>
      </c>
      <c r="D1304" s="8">
        <v>20.02</v>
      </c>
      <c r="E1304" s="8">
        <v>20.03</v>
      </c>
      <c r="F1304" s="8">
        <v>20.05</v>
      </c>
      <c r="G1304" s="8">
        <v>20.18</v>
      </c>
      <c r="H1304" s="8">
        <v>20.3</v>
      </c>
      <c r="I1304" s="8">
        <v>20.43</v>
      </c>
      <c r="J1304" s="8">
        <v>20.61</v>
      </c>
      <c r="K1304" s="8">
        <v>20.67</v>
      </c>
      <c r="L1304" s="8">
        <v>20.63</v>
      </c>
      <c r="M1304" s="8">
        <v>20.51</v>
      </c>
      <c r="N1304" s="8">
        <v>20.36</v>
      </c>
      <c r="O1304" s="8">
        <v>20.15</v>
      </c>
    </row>
    <row r="1305" ht="14.25" customHeight="1">
      <c r="A1305" s="8" t="s">
        <v>328</v>
      </c>
      <c r="B1305" s="8" t="s">
        <v>40</v>
      </c>
      <c r="C1305" s="8" t="s">
        <v>400</v>
      </c>
      <c r="D1305" s="8">
        <v>19.6</v>
      </c>
      <c r="E1305" s="8">
        <v>19.54</v>
      </c>
      <c r="F1305" s="8">
        <v>19.54</v>
      </c>
      <c r="G1305" s="8">
        <v>19.71</v>
      </c>
      <c r="H1305" s="8">
        <v>19.91</v>
      </c>
      <c r="I1305" s="8">
        <v>22.02</v>
      </c>
      <c r="J1305" s="8">
        <v>22.72</v>
      </c>
      <c r="K1305" s="8">
        <v>22.93</v>
      </c>
      <c r="L1305" s="8">
        <v>22.95</v>
      </c>
      <c r="M1305" s="8">
        <v>20.87</v>
      </c>
      <c r="N1305" s="8">
        <v>20.27</v>
      </c>
      <c r="O1305" s="8">
        <v>19.88</v>
      </c>
    </row>
    <row r="1306" ht="14.25" customHeight="1">
      <c r="A1306" s="93" t="s">
        <v>284</v>
      </c>
      <c r="B1306" s="8" t="s">
        <v>40</v>
      </c>
      <c r="C1306" s="8" t="s">
        <v>400</v>
      </c>
      <c r="D1306" s="8">
        <v>20.42</v>
      </c>
      <c r="E1306" s="8">
        <v>20.41</v>
      </c>
      <c r="F1306" s="8">
        <v>20.41</v>
      </c>
      <c r="G1306" s="8">
        <v>20.47</v>
      </c>
      <c r="H1306" s="8">
        <v>20.55</v>
      </c>
      <c r="I1306" s="8">
        <v>22.81</v>
      </c>
      <c r="J1306" s="8">
        <v>23.22</v>
      </c>
      <c r="K1306" s="8">
        <v>23.31</v>
      </c>
      <c r="L1306" s="8">
        <v>23.33</v>
      </c>
      <c r="M1306" s="8">
        <v>21.04</v>
      </c>
      <c r="N1306" s="8">
        <v>20.71</v>
      </c>
      <c r="O1306" s="8">
        <v>20.53</v>
      </c>
    </row>
    <row r="1307" ht="14.25" customHeight="1">
      <c r="A1307" s="8" t="s">
        <v>344</v>
      </c>
      <c r="B1307" s="8" t="s">
        <v>40</v>
      </c>
      <c r="C1307" s="8" t="s">
        <v>400</v>
      </c>
      <c r="D1307" s="8">
        <v>12.48</v>
      </c>
      <c r="E1307" s="8">
        <v>12.48</v>
      </c>
      <c r="F1307" s="8">
        <v>12.5</v>
      </c>
      <c r="G1307" s="8">
        <v>12.57</v>
      </c>
      <c r="H1307" s="8">
        <v>12.65</v>
      </c>
      <c r="I1307" s="8">
        <v>15.81</v>
      </c>
      <c r="J1307" s="8">
        <v>19.34</v>
      </c>
      <c r="K1307" s="8">
        <v>18.33</v>
      </c>
      <c r="L1307" s="8">
        <v>14.81</v>
      </c>
      <c r="M1307" s="8">
        <v>13.04</v>
      </c>
      <c r="N1307" s="8">
        <v>12.75</v>
      </c>
      <c r="O1307" s="8">
        <v>12.57</v>
      </c>
    </row>
    <row r="1308" ht="14.25" customHeight="1">
      <c r="A1308" s="258" t="s">
        <v>143</v>
      </c>
      <c r="B1308" s="258" t="s">
        <v>42</v>
      </c>
      <c r="C1308" s="258" t="s">
        <v>400</v>
      </c>
      <c r="D1308" s="258">
        <v>20.26</v>
      </c>
      <c r="E1308" s="258">
        <v>20.22</v>
      </c>
      <c r="F1308" s="258">
        <v>20.21</v>
      </c>
      <c r="G1308" s="258">
        <v>20.29</v>
      </c>
      <c r="H1308" s="258">
        <v>20.37</v>
      </c>
      <c r="I1308" s="258">
        <v>22.66</v>
      </c>
      <c r="J1308" s="258">
        <v>23.09</v>
      </c>
      <c r="K1308" s="258">
        <v>23.21</v>
      </c>
      <c r="L1308" s="258">
        <v>23.24</v>
      </c>
      <c r="M1308" s="258">
        <v>20.96</v>
      </c>
      <c r="N1308" s="258">
        <v>20.61</v>
      </c>
      <c r="O1308" s="258">
        <v>20.4</v>
      </c>
    </row>
    <row r="1309" ht="14.25" customHeight="1">
      <c r="A1309" s="258" t="s">
        <v>230</v>
      </c>
      <c r="B1309" s="258" t="s">
        <v>42</v>
      </c>
      <c r="C1309" s="258" t="s">
        <v>400</v>
      </c>
      <c r="D1309" s="258">
        <v>20.24</v>
      </c>
      <c r="E1309" s="258">
        <v>20.2</v>
      </c>
      <c r="F1309" s="258">
        <v>20.19</v>
      </c>
      <c r="G1309" s="258">
        <v>20.26</v>
      </c>
      <c r="H1309" s="258">
        <v>20.35</v>
      </c>
      <c r="I1309" s="258">
        <v>22.58</v>
      </c>
      <c r="J1309" s="258">
        <v>23.05</v>
      </c>
      <c r="K1309" s="258">
        <v>23.17</v>
      </c>
      <c r="L1309" s="258">
        <v>23.2</v>
      </c>
      <c r="M1309" s="258">
        <v>20.98</v>
      </c>
      <c r="N1309" s="258">
        <v>20.59</v>
      </c>
      <c r="O1309" s="258">
        <v>20.38</v>
      </c>
    </row>
    <row r="1310" ht="14.25" customHeight="1">
      <c r="A1310" s="258" t="s">
        <v>159</v>
      </c>
      <c r="B1310" s="258" t="s">
        <v>42</v>
      </c>
      <c r="C1310" s="258" t="s">
        <v>400</v>
      </c>
      <c r="D1310" s="258"/>
      <c r="E1310" s="258"/>
      <c r="F1310" s="258"/>
      <c r="G1310" s="258"/>
      <c r="H1310" s="258"/>
      <c r="I1310" s="258"/>
      <c r="J1310" s="258"/>
      <c r="K1310" s="258"/>
      <c r="L1310" s="258"/>
      <c r="M1310" s="258"/>
      <c r="N1310" s="258"/>
      <c r="O1310" s="258"/>
    </row>
    <row r="1311" ht="14.25" customHeight="1">
      <c r="A1311" s="258" t="s">
        <v>178</v>
      </c>
      <c r="B1311" s="258" t="s">
        <v>42</v>
      </c>
      <c r="C1311" s="258" t="s">
        <v>400</v>
      </c>
      <c r="D1311" s="258">
        <v>20.66</v>
      </c>
      <c r="E1311" s="258">
        <v>20.64</v>
      </c>
      <c r="F1311" s="258">
        <v>20.64</v>
      </c>
      <c r="G1311" s="258">
        <v>20.67</v>
      </c>
      <c r="H1311" s="258">
        <v>20.71</v>
      </c>
      <c r="I1311" s="258">
        <v>22.95</v>
      </c>
      <c r="J1311" s="258">
        <v>23.32</v>
      </c>
      <c r="K1311" s="258">
        <v>23.4</v>
      </c>
      <c r="L1311" s="258">
        <v>23.42</v>
      </c>
      <c r="M1311" s="258">
        <v>21.15</v>
      </c>
      <c r="N1311" s="258">
        <v>20.85</v>
      </c>
      <c r="O1311" s="258">
        <v>20.73</v>
      </c>
    </row>
    <row r="1312" ht="14.25" customHeight="1">
      <c r="A1312" s="258" t="s">
        <v>192</v>
      </c>
      <c r="B1312" s="258" t="s">
        <v>42</v>
      </c>
      <c r="C1312" s="258" t="s">
        <v>400</v>
      </c>
      <c r="D1312" s="258"/>
      <c r="E1312" s="258"/>
      <c r="F1312" s="258"/>
      <c r="G1312" s="258"/>
      <c r="H1312" s="258"/>
      <c r="I1312" s="258"/>
      <c r="J1312" s="258"/>
      <c r="K1312" s="258"/>
      <c r="L1312" s="258"/>
      <c r="M1312" s="258"/>
      <c r="N1312" s="258"/>
      <c r="O1312" s="258"/>
    </row>
    <row r="1313" ht="14.25" customHeight="1">
      <c r="A1313" s="258" t="s">
        <v>202</v>
      </c>
      <c r="B1313" s="258" t="s">
        <v>42</v>
      </c>
      <c r="C1313" s="258" t="s">
        <v>400</v>
      </c>
      <c r="D1313" s="258">
        <v>20.42</v>
      </c>
      <c r="E1313" s="258">
        <v>20.4</v>
      </c>
      <c r="F1313" s="258">
        <v>20.38</v>
      </c>
      <c r="G1313" s="258">
        <v>20.45</v>
      </c>
      <c r="H1313" s="258">
        <v>20.52</v>
      </c>
      <c r="I1313" s="258">
        <v>22.73</v>
      </c>
      <c r="J1313" s="258">
        <v>23.17</v>
      </c>
      <c r="K1313" s="258">
        <v>23.27</v>
      </c>
      <c r="L1313" s="258">
        <v>23.29</v>
      </c>
      <c r="M1313" s="258">
        <v>21.07</v>
      </c>
      <c r="N1313" s="258">
        <v>20.71</v>
      </c>
      <c r="O1313" s="258">
        <v>20.53</v>
      </c>
    </row>
    <row r="1314" ht="14.25" customHeight="1">
      <c r="A1314" s="258" t="s">
        <v>221</v>
      </c>
      <c r="B1314" s="258" t="s">
        <v>42</v>
      </c>
      <c r="C1314" s="258" t="s">
        <v>400</v>
      </c>
      <c r="D1314" s="258">
        <v>20.24</v>
      </c>
      <c r="E1314" s="258">
        <v>20.2</v>
      </c>
      <c r="F1314" s="258">
        <v>20.19</v>
      </c>
      <c r="G1314" s="258">
        <v>20.26</v>
      </c>
      <c r="H1314" s="258">
        <v>20.35</v>
      </c>
      <c r="I1314" s="258">
        <v>22.58</v>
      </c>
      <c r="J1314" s="258">
        <v>23.05</v>
      </c>
      <c r="K1314" s="258">
        <v>23.17</v>
      </c>
      <c r="L1314" s="258">
        <v>23.2</v>
      </c>
      <c r="M1314" s="258">
        <v>20.98</v>
      </c>
      <c r="N1314" s="258">
        <v>20.59</v>
      </c>
      <c r="O1314" s="258">
        <v>20.38</v>
      </c>
    </row>
    <row r="1315" ht="14.25" customHeight="1">
      <c r="A1315" s="258" t="s">
        <v>235</v>
      </c>
      <c r="B1315" s="258" t="s">
        <v>42</v>
      </c>
      <c r="C1315" s="258" t="s">
        <v>400</v>
      </c>
      <c r="D1315" s="258">
        <v>20.22</v>
      </c>
      <c r="E1315" s="258">
        <v>20.21</v>
      </c>
      <c r="F1315" s="258">
        <v>20.2</v>
      </c>
      <c r="G1315" s="258">
        <v>20.3</v>
      </c>
      <c r="H1315" s="258">
        <v>20.39</v>
      </c>
      <c r="I1315" s="258">
        <v>21.34</v>
      </c>
      <c r="J1315" s="258">
        <v>21.61</v>
      </c>
      <c r="K1315" s="258">
        <v>21.69</v>
      </c>
      <c r="L1315" s="258">
        <v>21.69</v>
      </c>
      <c r="M1315" s="258">
        <v>20.76</v>
      </c>
      <c r="N1315" s="258">
        <v>20.53</v>
      </c>
      <c r="O1315" s="258">
        <v>20.35</v>
      </c>
    </row>
    <row r="1316" ht="14.25" customHeight="1">
      <c r="A1316" s="258" t="s">
        <v>247</v>
      </c>
      <c r="B1316" s="258" t="s">
        <v>42</v>
      </c>
      <c r="C1316" s="258" t="s">
        <v>400</v>
      </c>
      <c r="D1316" s="258">
        <v>20.6</v>
      </c>
      <c r="E1316" s="258">
        <v>20.58</v>
      </c>
      <c r="F1316" s="258">
        <v>20.57</v>
      </c>
      <c r="G1316" s="258">
        <v>20.6</v>
      </c>
      <c r="H1316" s="258">
        <v>20.64</v>
      </c>
      <c r="I1316" s="258">
        <v>22.89</v>
      </c>
      <c r="J1316" s="258">
        <v>23.26</v>
      </c>
      <c r="K1316" s="258">
        <v>23.35</v>
      </c>
      <c r="L1316" s="258">
        <v>23.39</v>
      </c>
      <c r="M1316" s="258">
        <v>21.12</v>
      </c>
      <c r="N1316" s="258">
        <v>20.82</v>
      </c>
      <c r="O1316" s="258">
        <v>20.69</v>
      </c>
    </row>
    <row r="1317" ht="14.25" customHeight="1">
      <c r="A1317" s="258" t="s">
        <v>259</v>
      </c>
      <c r="B1317" s="258" t="s">
        <v>42</v>
      </c>
      <c r="C1317" s="258" t="s">
        <v>400</v>
      </c>
      <c r="D1317" s="258">
        <v>19.95</v>
      </c>
      <c r="E1317" s="258">
        <v>19.91</v>
      </c>
      <c r="F1317" s="258">
        <v>19.9</v>
      </c>
      <c r="G1317" s="258">
        <v>20.01</v>
      </c>
      <c r="H1317" s="258">
        <v>20.14</v>
      </c>
      <c r="I1317" s="258">
        <v>22.46</v>
      </c>
      <c r="J1317" s="258">
        <v>22.95</v>
      </c>
      <c r="K1317" s="258">
        <v>23.1</v>
      </c>
      <c r="L1317" s="258">
        <v>23.12</v>
      </c>
      <c r="M1317" s="258">
        <v>20.82</v>
      </c>
      <c r="N1317" s="258">
        <v>20.42</v>
      </c>
      <c r="O1317" s="258">
        <v>20.15</v>
      </c>
    </row>
    <row r="1318" ht="14.25" customHeight="1">
      <c r="A1318" s="259" t="s">
        <v>271</v>
      </c>
      <c r="B1318" s="258" t="s">
        <v>42</v>
      </c>
      <c r="C1318" s="258" t="s">
        <v>400</v>
      </c>
      <c r="D1318" s="258">
        <v>20.62</v>
      </c>
      <c r="E1318" s="258">
        <v>20.6</v>
      </c>
      <c r="F1318" s="258">
        <v>20.59</v>
      </c>
      <c r="G1318" s="258">
        <v>20.62</v>
      </c>
      <c r="H1318" s="258">
        <v>20.66</v>
      </c>
      <c r="I1318" s="258">
        <v>22.9</v>
      </c>
      <c r="J1318" s="258">
        <v>23.27</v>
      </c>
      <c r="K1318" s="258">
        <v>23.36</v>
      </c>
      <c r="L1318" s="258">
        <v>23.39</v>
      </c>
      <c r="M1318" s="258">
        <v>21.13</v>
      </c>
      <c r="N1318" s="258">
        <v>20.83</v>
      </c>
      <c r="O1318" s="258">
        <v>20.71</v>
      </c>
    </row>
    <row r="1319" ht="14.25" customHeight="1">
      <c r="A1319" s="258" t="s">
        <v>300</v>
      </c>
      <c r="B1319" s="258" t="s">
        <v>42</v>
      </c>
      <c r="C1319" s="258" t="s">
        <v>400</v>
      </c>
      <c r="D1319" s="258">
        <v>20.71</v>
      </c>
      <c r="E1319" s="258">
        <v>20.69</v>
      </c>
      <c r="F1319" s="258">
        <v>20.68</v>
      </c>
      <c r="G1319" s="258">
        <v>20.7</v>
      </c>
      <c r="H1319" s="258">
        <v>20.72</v>
      </c>
      <c r="I1319" s="258">
        <v>22.96</v>
      </c>
      <c r="J1319" s="258">
        <v>23.32</v>
      </c>
      <c r="K1319" s="258">
        <v>23.4</v>
      </c>
      <c r="L1319" s="258">
        <v>23.43</v>
      </c>
      <c r="M1319" s="258">
        <v>21.18</v>
      </c>
      <c r="N1319" s="258">
        <v>20.89</v>
      </c>
      <c r="O1319" s="258">
        <v>20.78</v>
      </c>
    </row>
    <row r="1320" ht="14.25" customHeight="1">
      <c r="A1320" s="258" t="s">
        <v>316</v>
      </c>
      <c r="B1320" s="258" t="s">
        <v>42</v>
      </c>
      <c r="C1320" s="258" t="s">
        <v>400</v>
      </c>
      <c r="D1320" s="258">
        <v>20.12</v>
      </c>
      <c r="E1320" s="258">
        <v>20.12</v>
      </c>
      <c r="F1320" s="258">
        <v>20.12</v>
      </c>
      <c r="G1320" s="258">
        <v>20.23</v>
      </c>
      <c r="H1320" s="258">
        <v>20.33</v>
      </c>
      <c r="I1320" s="258">
        <v>20.45</v>
      </c>
      <c r="J1320" s="258">
        <v>20.6</v>
      </c>
      <c r="K1320" s="258">
        <v>20.66</v>
      </c>
      <c r="L1320" s="258">
        <v>20.65</v>
      </c>
      <c r="M1320" s="258">
        <v>20.56</v>
      </c>
      <c r="N1320" s="258">
        <v>20.43</v>
      </c>
      <c r="O1320" s="258">
        <v>20.25</v>
      </c>
    </row>
    <row r="1321" ht="14.25" customHeight="1">
      <c r="A1321" s="258" t="s">
        <v>328</v>
      </c>
      <c r="B1321" s="258" t="s">
        <v>42</v>
      </c>
      <c r="C1321" s="258" t="s">
        <v>400</v>
      </c>
      <c r="D1321" s="258">
        <v>19.77</v>
      </c>
      <c r="E1321" s="258">
        <v>19.69</v>
      </c>
      <c r="F1321" s="258">
        <v>19.67</v>
      </c>
      <c r="G1321" s="258">
        <v>19.8</v>
      </c>
      <c r="H1321" s="258">
        <v>19.96</v>
      </c>
      <c r="I1321" s="258">
        <v>22.05</v>
      </c>
      <c r="J1321" s="258">
        <v>22.71</v>
      </c>
      <c r="K1321" s="258">
        <v>22.93</v>
      </c>
      <c r="L1321" s="258">
        <v>22.99</v>
      </c>
      <c r="M1321" s="258">
        <v>20.94</v>
      </c>
      <c r="N1321" s="258">
        <v>20.39</v>
      </c>
      <c r="O1321" s="258">
        <v>20.03</v>
      </c>
    </row>
    <row r="1322" ht="14.25" customHeight="1">
      <c r="A1322" s="259" t="s">
        <v>284</v>
      </c>
      <c r="B1322" s="258" t="s">
        <v>42</v>
      </c>
      <c r="C1322" s="258" t="s">
        <v>400</v>
      </c>
      <c r="D1322" s="258">
        <v>20.52</v>
      </c>
      <c r="E1322" s="258">
        <v>20.49</v>
      </c>
      <c r="F1322" s="258">
        <v>20.48</v>
      </c>
      <c r="G1322" s="258">
        <v>20.52</v>
      </c>
      <c r="H1322" s="258">
        <v>20.57</v>
      </c>
      <c r="I1322" s="258">
        <v>22.83</v>
      </c>
      <c r="J1322" s="258">
        <v>23.22</v>
      </c>
      <c r="K1322" s="258">
        <v>23.32</v>
      </c>
      <c r="L1322" s="258">
        <v>23.35</v>
      </c>
      <c r="M1322" s="258">
        <v>21.08</v>
      </c>
      <c r="N1322" s="258">
        <v>20.77</v>
      </c>
      <c r="O1322" s="258">
        <v>20.62</v>
      </c>
    </row>
    <row r="1323" ht="14.25" customHeight="1">
      <c r="A1323" s="258" t="s">
        <v>344</v>
      </c>
      <c r="B1323" s="258" t="s">
        <v>42</v>
      </c>
      <c r="C1323" s="258" t="s">
        <v>400</v>
      </c>
      <c r="D1323" s="258">
        <v>12.48</v>
      </c>
      <c r="E1323" s="258">
        <v>12.48</v>
      </c>
      <c r="F1323" s="258">
        <v>12.5</v>
      </c>
      <c r="G1323" s="258">
        <v>12.57</v>
      </c>
      <c r="H1323" s="258">
        <v>12.65</v>
      </c>
      <c r="I1323" s="258">
        <v>15.81</v>
      </c>
      <c r="J1323" s="258">
        <v>19.34</v>
      </c>
      <c r="K1323" s="258">
        <v>18.33</v>
      </c>
      <c r="L1323" s="258">
        <v>14.81</v>
      </c>
      <c r="M1323" s="258">
        <v>13.04</v>
      </c>
      <c r="N1323" s="258">
        <v>12.75</v>
      </c>
      <c r="O1323" s="258">
        <v>12.57</v>
      </c>
    </row>
    <row r="1324" ht="14.25" customHeight="1">
      <c r="A1324" s="8" t="s">
        <v>143</v>
      </c>
      <c r="B1324" s="8" t="s">
        <v>32</v>
      </c>
      <c r="C1324" s="8" t="s">
        <v>400</v>
      </c>
      <c r="D1324" s="8">
        <v>19.119</v>
      </c>
      <c r="E1324" s="8">
        <v>19.149</v>
      </c>
      <c r="F1324" s="8">
        <v>19.147</v>
      </c>
      <c r="G1324" s="8">
        <v>19.203</v>
      </c>
      <c r="H1324" s="8">
        <v>19.279</v>
      </c>
      <c r="I1324" s="8">
        <v>20.043</v>
      </c>
      <c r="J1324" s="8">
        <v>21.32</v>
      </c>
      <c r="K1324" s="8">
        <v>20.987</v>
      </c>
      <c r="L1324" s="8">
        <v>19.824</v>
      </c>
      <c r="M1324" s="8">
        <v>19.408</v>
      </c>
      <c r="N1324" s="8">
        <v>19.293</v>
      </c>
      <c r="O1324" s="8">
        <v>19.174</v>
      </c>
    </row>
    <row r="1325" ht="14.25" customHeight="1">
      <c r="A1325" s="8" t="s">
        <v>159</v>
      </c>
      <c r="B1325" s="8" t="s">
        <v>32</v>
      </c>
      <c r="C1325" s="8" t="s">
        <v>400</v>
      </c>
      <c r="D1325" s="8">
        <v>19.119</v>
      </c>
      <c r="E1325" s="8">
        <v>19.149</v>
      </c>
      <c r="F1325" s="8">
        <v>19.147</v>
      </c>
      <c r="G1325" s="8">
        <v>19.203</v>
      </c>
      <c r="H1325" s="8">
        <v>19.279</v>
      </c>
      <c r="I1325" s="8">
        <v>20.043</v>
      </c>
      <c r="J1325" s="8">
        <v>21.32</v>
      </c>
      <c r="K1325" s="8">
        <v>20.987</v>
      </c>
      <c r="L1325" s="8">
        <v>19.824</v>
      </c>
      <c r="M1325" s="8">
        <v>19.408</v>
      </c>
      <c r="N1325" s="8">
        <v>19.293</v>
      </c>
      <c r="O1325" s="8">
        <v>19.174</v>
      </c>
    </row>
    <row r="1326" ht="14.25" customHeight="1">
      <c r="A1326" s="8" t="s">
        <v>178</v>
      </c>
      <c r="B1326" s="8" t="s">
        <v>32</v>
      </c>
      <c r="C1326" s="8" t="s">
        <v>400</v>
      </c>
      <c r="D1326" s="8">
        <v>19.119</v>
      </c>
      <c r="E1326" s="8">
        <v>19.149</v>
      </c>
      <c r="F1326" s="8">
        <v>19.147</v>
      </c>
      <c r="G1326" s="8">
        <v>19.203</v>
      </c>
      <c r="H1326" s="8">
        <v>19.279</v>
      </c>
      <c r="I1326" s="8">
        <v>20.043</v>
      </c>
      <c r="J1326" s="8">
        <v>21.32</v>
      </c>
      <c r="K1326" s="8">
        <v>20.987</v>
      </c>
      <c r="L1326" s="8">
        <v>19.824</v>
      </c>
      <c r="M1326" s="8">
        <v>19.408</v>
      </c>
      <c r="N1326" s="8">
        <v>19.293</v>
      </c>
      <c r="O1326" s="8">
        <v>19.174</v>
      </c>
    </row>
    <row r="1327" ht="14.25" customHeight="1">
      <c r="A1327" s="8" t="s">
        <v>192</v>
      </c>
      <c r="B1327" s="8" t="s">
        <v>32</v>
      </c>
      <c r="C1327" s="8" t="s">
        <v>400</v>
      </c>
      <c r="D1327" s="8">
        <v>19.119</v>
      </c>
      <c r="E1327" s="8">
        <v>19.149</v>
      </c>
      <c r="F1327" s="8">
        <v>19.147</v>
      </c>
      <c r="G1327" s="8">
        <v>19.203</v>
      </c>
      <c r="H1327" s="8">
        <v>19.279</v>
      </c>
      <c r="I1327" s="8">
        <v>20.043</v>
      </c>
      <c r="J1327" s="8">
        <v>21.32</v>
      </c>
      <c r="K1327" s="8">
        <v>20.987</v>
      </c>
      <c r="L1327" s="8">
        <v>19.824</v>
      </c>
      <c r="M1327" s="8">
        <v>19.408</v>
      </c>
      <c r="N1327" s="8">
        <v>19.293</v>
      </c>
      <c r="O1327" s="8">
        <v>19.174</v>
      </c>
    </row>
    <row r="1328" ht="14.25" customHeight="1">
      <c r="A1328" s="8" t="s">
        <v>202</v>
      </c>
      <c r="B1328" s="8" t="s">
        <v>32</v>
      </c>
      <c r="C1328" s="8" t="s">
        <v>400</v>
      </c>
      <c r="D1328" s="8">
        <v>19.119</v>
      </c>
      <c r="E1328" s="8">
        <v>19.149</v>
      </c>
      <c r="F1328" s="8">
        <v>19.147</v>
      </c>
      <c r="G1328" s="8">
        <v>19.203</v>
      </c>
      <c r="H1328" s="8">
        <v>19.279</v>
      </c>
      <c r="I1328" s="8">
        <v>20.043</v>
      </c>
      <c r="J1328" s="8">
        <v>21.32</v>
      </c>
      <c r="K1328" s="8">
        <v>20.987</v>
      </c>
      <c r="L1328" s="8">
        <v>19.824</v>
      </c>
      <c r="M1328" s="8">
        <v>19.408</v>
      </c>
      <c r="N1328" s="8">
        <v>19.293</v>
      </c>
      <c r="O1328" s="8">
        <v>19.174</v>
      </c>
    </row>
    <row r="1329" ht="14.25" customHeight="1">
      <c r="A1329" s="8" t="s">
        <v>221</v>
      </c>
      <c r="B1329" s="8" t="s">
        <v>32</v>
      </c>
      <c r="C1329" s="8" t="s">
        <v>400</v>
      </c>
      <c r="D1329" s="8">
        <v>19.119</v>
      </c>
      <c r="E1329" s="8">
        <v>19.149</v>
      </c>
      <c r="F1329" s="8">
        <v>19.147</v>
      </c>
      <c r="G1329" s="8">
        <v>19.203</v>
      </c>
      <c r="H1329" s="8">
        <v>19.279</v>
      </c>
      <c r="I1329" s="8">
        <v>20.043</v>
      </c>
      <c r="J1329" s="8">
        <v>21.32</v>
      </c>
      <c r="K1329" s="8">
        <v>20.987</v>
      </c>
      <c r="L1329" s="8">
        <v>19.824</v>
      </c>
      <c r="M1329" s="8">
        <v>19.408</v>
      </c>
      <c r="N1329" s="8">
        <v>19.293</v>
      </c>
      <c r="O1329" s="8">
        <v>19.174</v>
      </c>
    </row>
    <row r="1330" ht="14.25" customHeight="1">
      <c r="A1330" s="8" t="s">
        <v>235</v>
      </c>
      <c r="B1330" s="8" t="s">
        <v>32</v>
      </c>
      <c r="C1330" s="8" t="s">
        <v>400</v>
      </c>
      <c r="D1330" s="8">
        <v>19.119</v>
      </c>
      <c r="E1330" s="8">
        <v>19.149</v>
      </c>
      <c r="F1330" s="8">
        <v>19.147</v>
      </c>
      <c r="G1330" s="8">
        <v>19.203</v>
      </c>
      <c r="H1330" s="8">
        <v>19.279</v>
      </c>
      <c r="I1330" s="8">
        <v>20.043</v>
      </c>
      <c r="J1330" s="8">
        <v>21.32</v>
      </c>
      <c r="K1330" s="8">
        <v>20.987</v>
      </c>
      <c r="L1330" s="8">
        <v>19.824</v>
      </c>
      <c r="M1330" s="8">
        <v>19.408</v>
      </c>
      <c r="N1330" s="8">
        <v>19.293</v>
      </c>
      <c r="O1330" s="8">
        <v>19.174</v>
      </c>
    </row>
    <row r="1331" ht="14.25" customHeight="1">
      <c r="A1331" s="8" t="s">
        <v>247</v>
      </c>
      <c r="B1331" s="8" t="s">
        <v>32</v>
      </c>
      <c r="C1331" s="8" t="s">
        <v>400</v>
      </c>
      <c r="D1331" s="8">
        <v>19.119</v>
      </c>
      <c r="E1331" s="8">
        <v>19.149</v>
      </c>
      <c r="F1331" s="8">
        <v>19.147</v>
      </c>
      <c r="G1331" s="8">
        <v>19.203</v>
      </c>
      <c r="H1331" s="8">
        <v>19.279</v>
      </c>
      <c r="I1331" s="8">
        <v>20.043</v>
      </c>
      <c r="J1331" s="8">
        <v>21.32</v>
      </c>
      <c r="K1331" s="8">
        <v>20.987</v>
      </c>
      <c r="L1331" s="8">
        <v>19.824</v>
      </c>
      <c r="M1331" s="8">
        <v>19.408</v>
      </c>
      <c r="N1331" s="8">
        <v>19.293</v>
      </c>
      <c r="O1331" s="8">
        <v>19.174</v>
      </c>
    </row>
    <row r="1332" ht="14.25" customHeight="1">
      <c r="A1332" s="8" t="s">
        <v>259</v>
      </c>
      <c r="B1332" s="8" t="s">
        <v>32</v>
      </c>
      <c r="C1332" s="8" t="s">
        <v>400</v>
      </c>
      <c r="D1332" s="8">
        <v>19.119</v>
      </c>
      <c r="E1332" s="8">
        <v>19.149</v>
      </c>
      <c r="F1332" s="8">
        <v>19.147</v>
      </c>
      <c r="G1332" s="8">
        <v>19.203</v>
      </c>
      <c r="H1332" s="8">
        <v>19.279</v>
      </c>
      <c r="I1332" s="8">
        <v>20.043</v>
      </c>
      <c r="J1332" s="8">
        <v>21.32</v>
      </c>
      <c r="K1332" s="8">
        <v>20.987</v>
      </c>
      <c r="L1332" s="8">
        <v>19.824</v>
      </c>
      <c r="M1332" s="8">
        <v>19.408</v>
      </c>
      <c r="N1332" s="8">
        <v>19.293</v>
      </c>
      <c r="O1332" s="8">
        <v>19.174</v>
      </c>
    </row>
    <row r="1333" ht="14.25" customHeight="1">
      <c r="A1333" s="93" t="s">
        <v>271</v>
      </c>
      <c r="B1333" s="8" t="s">
        <v>32</v>
      </c>
      <c r="C1333" s="8" t="s">
        <v>400</v>
      </c>
      <c r="D1333" s="8">
        <v>19.119</v>
      </c>
      <c r="E1333" s="8">
        <v>19.149</v>
      </c>
      <c r="F1333" s="8">
        <v>19.147</v>
      </c>
      <c r="G1333" s="8">
        <v>19.203</v>
      </c>
      <c r="H1333" s="8">
        <v>19.279</v>
      </c>
      <c r="I1333" s="8">
        <v>20.043</v>
      </c>
      <c r="J1333" s="8">
        <v>21.32</v>
      </c>
      <c r="K1333" s="8">
        <v>20.987</v>
      </c>
      <c r="L1333" s="8">
        <v>19.824</v>
      </c>
      <c r="M1333" s="8">
        <v>19.408</v>
      </c>
      <c r="N1333" s="8">
        <v>19.293</v>
      </c>
      <c r="O1333" s="8">
        <v>19.174</v>
      </c>
    </row>
    <row r="1334" ht="14.25" customHeight="1">
      <c r="A1334" s="8" t="s">
        <v>300</v>
      </c>
      <c r="B1334" s="8" t="s">
        <v>32</v>
      </c>
      <c r="C1334" s="8" t="s">
        <v>400</v>
      </c>
      <c r="D1334" s="8">
        <v>19.119</v>
      </c>
      <c r="E1334" s="8">
        <v>19.149</v>
      </c>
      <c r="F1334" s="8">
        <v>19.147</v>
      </c>
      <c r="G1334" s="8">
        <v>19.203</v>
      </c>
      <c r="H1334" s="8">
        <v>19.279</v>
      </c>
      <c r="I1334" s="8">
        <v>20.043</v>
      </c>
      <c r="J1334" s="8">
        <v>21.32</v>
      </c>
      <c r="K1334" s="8">
        <v>20.987</v>
      </c>
      <c r="L1334" s="8">
        <v>19.824</v>
      </c>
      <c r="M1334" s="8">
        <v>19.408</v>
      </c>
      <c r="N1334" s="8">
        <v>19.293</v>
      </c>
      <c r="O1334" s="8">
        <v>19.174</v>
      </c>
    </row>
    <row r="1335" ht="14.25" customHeight="1">
      <c r="A1335" s="8" t="s">
        <v>316</v>
      </c>
      <c r="B1335" s="8" t="s">
        <v>32</v>
      </c>
      <c r="C1335" s="8" t="s">
        <v>400</v>
      </c>
      <c r="D1335" s="8">
        <v>19.119</v>
      </c>
      <c r="E1335" s="8">
        <v>19.149</v>
      </c>
      <c r="F1335" s="8">
        <v>19.147</v>
      </c>
      <c r="G1335" s="8">
        <v>19.203</v>
      </c>
      <c r="H1335" s="8">
        <v>19.279</v>
      </c>
      <c r="I1335" s="8">
        <v>20.043</v>
      </c>
      <c r="J1335" s="8">
        <v>21.32</v>
      </c>
      <c r="K1335" s="8">
        <v>20.987</v>
      </c>
      <c r="L1335" s="8">
        <v>19.824</v>
      </c>
      <c r="M1335" s="8">
        <v>19.408</v>
      </c>
      <c r="N1335" s="8">
        <v>19.293</v>
      </c>
      <c r="O1335" s="8">
        <v>19.174</v>
      </c>
    </row>
    <row r="1336" ht="14.25" customHeight="1">
      <c r="A1336" s="8" t="s">
        <v>328</v>
      </c>
      <c r="B1336" s="8" t="s">
        <v>32</v>
      </c>
      <c r="C1336" s="8" t="s">
        <v>400</v>
      </c>
      <c r="D1336" s="8">
        <v>19.119</v>
      </c>
      <c r="E1336" s="8">
        <v>19.149</v>
      </c>
      <c r="F1336" s="8">
        <v>19.147</v>
      </c>
      <c r="G1336" s="8">
        <v>19.203</v>
      </c>
      <c r="H1336" s="8">
        <v>19.279</v>
      </c>
      <c r="I1336" s="8">
        <v>20.043</v>
      </c>
      <c r="J1336" s="8">
        <v>21.32</v>
      </c>
      <c r="K1336" s="8">
        <v>20.987</v>
      </c>
      <c r="L1336" s="8">
        <v>19.824</v>
      </c>
      <c r="M1336" s="8">
        <v>19.408</v>
      </c>
      <c r="N1336" s="8">
        <v>19.293</v>
      </c>
      <c r="O1336" s="8">
        <v>19.174</v>
      </c>
    </row>
    <row r="1337" ht="14.25" customHeight="1">
      <c r="A1337" s="93" t="s">
        <v>284</v>
      </c>
      <c r="B1337" s="8" t="s">
        <v>32</v>
      </c>
      <c r="C1337" s="8" t="s">
        <v>400</v>
      </c>
      <c r="D1337" s="8">
        <v>19.119</v>
      </c>
      <c r="E1337" s="8">
        <v>19.149</v>
      </c>
      <c r="F1337" s="8">
        <v>19.147</v>
      </c>
      <c r="G1337" s="8">
        <v>19.203</v>
      </c>
      <c r="H1337" s="8">
        <v>19.279</v>
      </c>
      <c r="I1337" s="8">
        <v>20.043</v>
      </c>
      <c r="J1337" s="8">
        <v>21.32</v>
      </c>
      <c r="K1337" s="8">
        <v>20.987</v>
      </c>
      <c r="L1337" s="8">
        <v>19.824</v>
      </c>
      <c r="M1337" s="8">
        <v>19.408</v>
      </c>
      <c r="N1337" s="8">
        <v>19.293</v>
      </c>
      <c r="O1337" s="8">
        <v>19.174</v>
      </c>
    </row>
    <row r="1338" ht="14.25" customHeight="1">
      <c r="A1338" s="8" t="s">
        <v>344</v>
      </c>
      <c r="B1338" s="8" t="s">
        <v>32</v>
      </c>
      <c r="C1338" s="8" t="s">
        <v>400</v>
      </c>
      <c r="D1338" s="8">
        <v>10.24</v>
      </c>
      <c r="E1338" s="8">
        <v>10.13</v>
      </c>
      <c r="F1338" s="8">
        <v>11.21</v>
      </c>
      <c r="G1338" s="8">
        <v>12.96</v>
      </c>
      <c r="H1338" s="8">
        <v>16.3</v>
      </c>
      <c r="I1338" s="8">
        <v>19.16</v>
      </c>
      <c r="J1338" s="8">
        <v>21.87</v>
      </c>
      <c r="K1338" s="8">
        <v>23.95</v>
      </c>
      <c r="L1338" s="8">
        <v>21.47</v>
      </c>
      <c r="M1338" s="8">
        <v>17.19</v>
      </c>
      <c r="N1338" s="8">
        <v>14.1</v>
      </c>
      <c r="O1338" s="8">
        <v>11.21</v>
      </c>
    </row>
    <row r="1339" ht="14.25" customHeight="1">
      <c r="A1339" s="258" t="s">
        <v>143</v>
      </c>
      <c r="B1339" s="258" t="s">
        <v>30</v>
      </c>
      <c r="C1339" s="258" t="s">
        <v>400</v>
      </c>
      <c r="D1339" s="258">
        <v>19.119</v>
      </c>
      <c r="E1339" s="258">
        <v>19.149</v>
      </c>
      <c r="F1339" s="258">
        <v>19.147</v>
      </c>
      <c r="G1339" s="258">
        <v>19.203</v>
      </c>
      <c r="H1339" s="258">
        <v>19.279</v>
      </c>
      <c r="I1339" s="258">
        <v>20.043</v>
      </c>
      <c r="J1339" s="258">
        <v>21.32</v>
      </c>
      <c r="K1339" s="258">
        <v>20.987</v>
      </c>
      <c r="L1339" s="258">
        <v>19.824</v>
      </c>
      <c r="M1339" s="258">
        <v>19.408</v>
      </c>
      <c r="N1339" s="258">
        <v>19.293</v>
      </c>
      <c r="O1339" s="258">
        <v>19.174</v>
      </c>
    </row>
    <row r="1340" ht="14.25" customHeight="1">
      <c r="A1340" s="258" t="s">
        <v>159</v>
      </c>
      <c r="B1340" s="258" t="s">
        <v>30</v>
      </c>
      <c r="C1340" s="258" t="s">
        <v>400</v>
      </c>
      <c r="D1340" s="258">
        <v>19.119</v>
      </c>
      <c r="E1340" s="258">
        <v>19.149</v>
      </c>
      <c r="F1340" s="258">
        <v>19.147</v>
      </c>
      <c r="G1340" s="258">
        <v>19.203</v>
      </c>
      <c r="H1340" s="258">
        <v>19.279</v>
      </c>
      <c r="I1340" s="258">
        <v>20.043</v>
      </c>
      <c r="J1340" s="258">
        <v>21.32</v>
      </c>
      <c r="K1340" s="258">
        <v>20.987</v>
      </c>
      <c r="L1340" s="258">
        <v>19.824</v>
      </c>
      <c r="M1340" s="258">
        <v>19.408</v>
      </c>
      <c r="N1340" s="258">
        <v>19.293</v>
      </c>
      <c r="O1340" s="258">
        <v>19.174</v>
      </c>
    </row>
    <row r="1341" ht="14.25" customHeight="1">
      <c r="A1341" s="258" t="s">
        <v>178</v>
      </c>
      <c r="B1341" s="258" t="s">
        <v>30</v>
      </c>
      <c r="C1341" s="258" t="s">
        <v>400</v>
      </c>
      <c r="D1341" s="258">
        <v>19.119</v>
      </c>
      <c r="E1341" s="258">
        <v>19.149</v>
      </c>
      <c r="F1341" s="258">
        <v>19.147</v>
      </c>
      <c r="G1341" s="258">
        <v>19.203</v>
      </c>
      <c r="H1341" s="258">
        <v>19.279</v>
      </c>
      <c r="I1341" s="258">
        <v>20.043</v>
      </c>
      <c r="J1341" s="258">
        <v>21.32</v>
      </c>
      <c r="K1341" s="258">
        <v>20.987</v>
      </c>
      <c r="L1341" s="258">
        <v>19.824</v>
      </c>
      <c r="M1341" s="258">
        <v>19.408</v>
      </c>
      <c r="N1341" s="258">
        <v>19.293</v>
      </c>
      <c r="O1341" s="258">
        <v>19.174</v>
      </c>
    </row>
    <row r="1342" ht="14.25" customHeight="1">
      <c r="A1342" s="258" t="s">
        <v>192</v>
      </c>
      <c r="B1342" s="258" t="s">
        <v>30</v>
      </c>
      <c r="C1342" s="258" t="s">
        <v>400</v>
      </c>
      <c r="D1342" s="258">
        <v>19.119</v>
      </c>
      <c r="E1342" s="258">
        <v>19.149</v>
      </c>
      <c r="F1342" s="258">
        <v>19.147</v>
      </c>
      <c r="G1342" s="258">
        <v>19.203</v>
      </c>
      <c r="H1342" s="258">
        <v>19.279</v>
      </c>
      <c r="I1342" s="258">
        <v>20.043</v>
      </c>
      <c r="J1342" s="258">
        <v>21.32</v>
      </c>
      <c r="K1342" s="258">
        <v>20.987</v>
      </c>
      <c r="L1342" s="258">
        <v>19.824</v>
      </c>
      <c r="M1342" s="258">
        <v>19.408</v>
      </c>
      <c r="N1342" s="258">
        <v>19.293</v>
      </c>
      <c r="O1342" s="258">
        <v>19.174</v>
      </c>
    </row>
    <row r="1343" ht="14.25" customHeight="1">
      <c r="A1343" s="258" t="s">
        <v>202</v>
      </c>
      <c r="B1343" s="258" t="s">
        <v>30</v>
      </c>
      <c r="C1343" s="258" t="s">
        <v>400</v>
      </c>
      <c r="D1343" s="258">
        <v>19.119</v>
      </c>
      <c r="E1343" s="258">
        <v>19.149</v>
      </c>
      <c r="F1343" s="258">
        <v>19.147</v>
      </c>
      <c r="G1343" s="258">
        <v>19.203</v>
      </c>
      <c r="H1343" s="258">
        <v>19.279</v>
      </c>
      <c r="I1343" s="258">
        <v>20.043</v>
      </c>
      <c r="J1343" s="258">
        <v>21.32</v>
      </c>
      <c r="K1343" s="258">
        <v>20.987</v>
      </c>
      <c r="L1343" s="258">
        <v>19.824</v>
      </c>
      <c r="M1343" s="258">
        <v>19.408</v>
      </c>
      <c r="N1343" s="258">
        <v>19.293</v>
      </c>
      <c r="O1343" s="258">
        <v>19.174</v>
      </c>
    </row>
    <row r="1344" ht="14.25" customHeight="1">
      <c r="A1344" s="258" t="s">
        <v>221</v>
      </c>
      <c r="B1344" s="258" t="s">
        <v>30</v>
      </c>
      <c r="C1344" s="258" t="s">
        <v>400</v>
      </c>
      <c r="D1344" s="258">
        <v>19.119</v>
      </c>
      <c r="E1344" s="258">
        <v>19.149</v>
      </c>
      <c r="F1344" s="258">
        <v>19.147</v>
      </c>
      <c r="G1344" s="258">
        <v>19.203</v>
      </c>
      <c r="H1344" s="258">
        <v>19.279</v>
      </c>
      <c r="I1344" s="258">
        <v>20.043</v>
      </c>
      <c r="J1344" s="258">
        <v>21.32</v>
      </c>
      <c r="K1344" s="258">
        <v>20.987</v>
      </c>
      <c r="L1344" s="258">
        <v>19.824</v>
      </c>
      <c r="M1344" s="258">
        <v>19.408</v>
      </c>
      <c r="N1344" s="258">
        <v>19.293</v>
      </c>
      <c r="O1344" s="258">
        <v>19.174</v>
      </c>
    </row>
    <row r="1345" ht="14.25" customHeight="1">
      <c r="A1345" s="258" t="s">
        <v>235</v>
      </c>
      <c r="B1345" s="258" t="s">
        <v>30</v>
      </c>
      <c r="C1345" s="258" t="s">
        <v>400</v>
      </c>
      <c r="D1345" s="258">
        <v>19.119</v>
      </c>
      <c r="E1345" s="258">
        <v>19.149</v>
      </c>
      <c r="F1345" s="258">
        <v>19.147</v>
      </c>
      <c r="G1345" s="258">
        <v>19.203</v>
      </c>
      <c r="H1345" s="258">
        <v>19.279</v>
      </c>
      <c r="I1345" s="258">
        <v>20.043</v>
      </c>
      <c r="J1345" s="258">
        <v>21.32</v>
      </c>
      <c r="K1345" s="258">
        <v>20.987</v>
      </c>
      <c r="L1345" s="258">
        <v>19.824</v>
      </c>
      <c r="M1345" s="258">
        <v>19.408</v>
      </c>
      <c r="N1345" s="258">
        <v>19.293</v>
      </c>
      <c r="O1345" s="258">
        <v>19.174</v>
      </c>
    </row>
    <row r="1346" ht="14.25" customHeight="1">
      <c r="A1346" s="258" t="s">
        <v>247</v>
      </c>
      <c r="B1346" s="258" t="s">
        <v>30</v>
      </c>
      <c r="C1346" s="258" t="s">
        <v>400</v>
      </c>
      <c r="D1346" s="258">
        <v>19.119</v>
      </c>
      <c r="E1346" s="258">
        <v>19.149</v>
      </c>
      <c r="F1346" s="258">
        <v>19.147</v>
      </c>
      <c r="G1346" s="258">
        <v>19.203</v>
      </c>
      <c r="H1346" s="258">
        <v>19.279</v>
      </c>
      <c r="I1346" s="258">
        <v>20.043</v>
      </c>
      <c r="J1346" s="258">
        <v>21.32</v>
      </c>
      <c r="K1346" s="258">
        <v>20.987</v>
      </c>
      <c r="L1346" s="258">
        <v>19.824</v>
      </c>
      <c r="M1346" s="258">
        <v>19.408</v>
      </c>
      <c r="N1346" s="258">
        <v>19.293</v>
      </c>
      <c r="O1346" s="258">
        <v>19.174</v>
      </c>
    </row>
    <row r="1347" ht="14.25" customHeight="1">
      <c r="A1347" s="258" t="s">
        <v>259</v>
      </c>
      <c r="B1347" s="258" t="s">
        <v>30</v>
      </c>
      <c r="C1347" s="258" t="s">
        <v>400</v>
      </c>
      <c r="D1347" s="258">
        <v>19.119</v>
      </c>
      <c r="E1347" s="258">
        <v>19.149</v>
      </c>
      <c r="F1347" s="258">
        <v>19.147</v>
      </c>
      <c r="G1347" s="258">
        <v>19.203</v>
      </c>
      <c r="H1347" s="258">
        <v>19.279</v>
      </c>
      <c r="I1347" s="258">
        <v>20.043</v>
      </c>
      <c r="J1347" s="258">
        <v>21.32</v>
      </c>
      <c r="K1347" s="258">
        <v>20.987</v>
      </c>
      <c r="L1347" s="258">
        <v>19.824</v>
      </c>
      <c r="M1347" s="258">
        <v>19.408</v>
      </c>
      <c r="N1347" s="258">
        <v>19.293</v>
      </c>
      <c r="O1347" s="258">
        <v>19.174</v>
      </c>
    </row>
    <row r="1348" ht="14.25" customHeight="1">
      <c r="A1348" s="259" t="s">
        <v>271</v>
      </c>
      <c r="B1348" s="258" t="s">
        <v>30</v>
      </c>
      <c r="C1348" s="258" t="s">
        <v>400</v>
      </c>
      <c r="D1348" s="258">
        <v>19.119</v>
      </c>
      <c r="E1348" s="258">
        <v>19.149</v>
      </c>
      <c r="F1348" s="258">
        <v>19.147</v>
      </c>
      <c r="G1348" s="258">
        <v>19.203</v>
      </c>
      <c r="H1348" s="258">
        <v>19.279</v>
      </c>
      <c r="I1348" s="258">
        <v>20.043</v>
      </c>
      <c r="J1348" s="258">
        <v>21.32</v>
      </c>
      <c r="K1348" s="258">
        <v>20.987</v>
      </c>
      <c r="L1348" s="258">
        <v>19.824</v>
      </c>
      <c r="M1348" s="258">
        <v>19.408</v>
      </c>
      <c r="N1348" s="258">
        <v>19.293</v>
      </c>
      <c r="O1348" s="258">
        <v>19.174</v>
      </c>
    </row>
    <row r="1349" ht="14.25" customHeight="1">
      <c r="A1349" s="258" t="s">
        <v>300</v>
      </c>
      <c r="B1349" s="258" t="s">
        <v>30</v>
      </c>
      <c r="C1349" s="258" t="s">
        <v>400</v>
      </c>
      <c r="D1349" s="258">
        <v>19.119</v>
      </c>
      <c r="E1349" s="258">
        <v>19.149</v>
      </c>
      <c r="F1349" s="258">
        <v>19.147</v>
      </c>
      <c r="G1349" s="258">
        <v>19.203</v>
      </c>
      <c r="H1349" s="258">
        <v>19.279</v>
      </c>
      <c r="I1349" s="258">
        <v>20.043</v>
      </c>
      <c r="J1349" s="258">
        <v>21.32</v>
      </c>
      <c r="K1349" s="258">
        <v>20.987</v>
      </c>
      <c r="L1349" s="258">
        <v>19.824</v>
      </c>
      <c r="M1349" s="258">
        <v>19.408</v>
      </c>
      <c r="N1349" s="258">
        <v>19.293</v>
      </c>
      <c r="O1349" s="258">
        <v>19.174</v>
      </c>
    </row>
    <row r="1350" ht="14.25" customHeight="1">
      <c r="A1350" s="258" t="s">
        <v>316</v>
      </c>
      <c r="B1350" s="258" t="s">
        <v>30</v>
      </c>
      <c r="C1350" s="258" t="s">
        <v>400</v>
      </c>
      <c r="D1350" s="258">
        <v>19.119</v>
      </c>
      <c r="E1350" s="258">
        <v>19.149</v>
      </c>
      <c r="F1350" s="258">
        <v>19.147</v>
      </c>
      <c r="G1350" s="258">
        <v>19.203</v>
      </c>
      <c r="H1350" s="258">
        <v>19.279</v>
      </c>
      <c r="I1350" s="258">
        <v>20.043</v>
      </c>
      <c r="J1350" s="258">
        <v>21.32</v>
      </c>
      <c r="K1350" s="258">
        <v>20.987</v>
      </c>
      <c r="L1350" s="258">
        <v>19.824</v>
      </c>
      <c r="M1350" s="258">
        <v>19.408</v>
      </c>
      <c r="N1350" s="258">
        <v>19.293</v>
      </c>
      <c r="O1350" s="258">
        <v>19.174</v>
      </c>
    </row>
    <row r="1351" ht="14.25" customHeight="1">
      <c r="A1351" s="258" t="s">
        <v>328</v>
      </c>
      <c r="B1351" s="258" t="s">
        <v>30</v>
      </c>
      <c r="C1351" s="258" t="s">
        <v>400</v>
      </c>
      <c r="D1351" s="258">
        <v>19.119</v>
      </c>
      <c r="E1351" s="258">
        <v>19.149</v>
      </c>
      <c r="F1351" s="258">
        <v>19.147</v>
      </c>
      <c r="G1351" s="258">
        <v>19.203</v>
      </c>
      <c r="H1351" s="258">
        <v>19.279</v>
      </c>
      <c r="I1351" s="258">
        <v>20.043</v>
      </c>
      <c r="J1351" s="258">
        <v>21.32</v>
      </c>
      <c r="K1351" s="258">
        <v>20.987</v>
      </c>
      <c r="L1351" s="258">
        <v>19.824</v>
      </c>
      <c r="M1351" s="258">
        <v>19.408</v>
      </c>
      <c r="N1351" s="258">
        <v>19.293</v>
      </c>
      <c r="O1351" s="258">
        <v>19.174</v>
      </c>
    </row>
    <row r="1352" ht="14.25" customHeight="1">
      <c r="A1352" s="259" t="s">
        <v>284</v>
      </c>
      <c r="B1352" s="258" t="s">
        <v>30</v>
      </c>
      <c r="C1352" s="258" t="s">
        <v>400</v>
      </c>
      <c r="D1352" s="258">
        <v>19.119</v>
      </c>
      <c r="E1352" s="258">
        <v>19.149</v>
      </c>
      <c r="F1352" s="258">
        <v>19.147</v>
      </c>
      <c r="G1352" s="258">
        <v>19.203</v>
      </c>
      <c r="H1352" s="258">
        <v>19.279</v>
      </c>
      <c r="I1352" s="258">
        <v>20.043</v>
      </c>
      <c r="J1352" s="258">
        <v>21.32</v>
      </c>
      <c r="K1352" s="258">
        <v>20.987</v>
      </c>
      <c r="L1352" s="258">
        <v>19.824</v>
      </c>
      <c r="M1352" s="258">
        <v>19.408</v>
      </c>
      <c r="N1352" s="258">
        <v>19.293</v>
      </c>
      <c r="O1352" s="258">
        <v>19.174</v>
      </c>
    </row>
    <row r="1353" ht="14.25" customHeight="1">
      <c r="A1353" s="258" t="s">
        <v>344</v>
      </c>
      <c r="B1353" s="258" t="s">
        <v>30</v>
      </c>
      <c r="C1353" s="258" t="s">
        <v>400</v>
      </c>
      <c r="D1353" s="258">
        <v>10.24</v>
      </c>
      <c r="E1353" s="258">
        <v>10.13</v>
      </c>
      <c r="F1353" s="258">
        <v>11.21</v>
      </c>
      <c r="G1353" s="258">
        <v>12.96</v>
      </c>
      <c r="H1353" s="258">
        <v>16.3</v>
      </c>
      <c r="I1353" s="258">
        <v>19.16</v>
      </c>
      <c r="J1353" s="258">
        <v>21.87</v>
      </c>
      <c r="K1353" s="258">
        <v>23.95</v>
      </c>
      <c r="L1353" s="258">
        <v>21.47</v>
      </c>
      <c r="M1353" s="258">
        <v>17.19</v>
      </c>
      <c r="N1353" s="258">
        <v>14.1</v>
      </c>
      <c r="O1353" s="258">
        <v>11.21</v>
      </c>
    </row>
    <row r="1354" ht="14.25" customHeight="1">
      <c r="A1354" s="8" t="s">
        <v>143</v>
      </c>
      <c r="B1354" s="8" t="s">
        <v>34</v>
      </c>
      <c r="C1354" s="8" t="s">
        <v>4950</v>
      </c>
      <c r="D1354" s="8">
        <v>19.32</v>
      </c>
      <c r="E1354" s="8">
        <v>19.24</v>
      </c>
      <c r="F1354" s="8">
        <v>19.44</v>
      </c>
      <c r="G1354" s="8">
        <v>19.7</v>
      </c>
      <c r="H1354" s="8">
        <v>19.96</v>
      </c>
      <c r="I1354" s="8">
        <v>22.42</v>
      </c>
      <c r="J1354" s="8">
        <v>22.92</v>
      </c>
      <c r="K1354" s="8">
        <v>22.99</v>
      </c>
      <c r="L1354" s="8">
        <v>22.88</v>
      </c>
      <c r="M1354" s="8">
        <v>20.51</v>
      </c>
      <c r="N1354" s="8">
        <v>19.98</v>
      </c>
      <c r="O1354" s="8">
        <v>19.55</v>
      </c>
    </row>
    <row r="1355" ht="14.25" customHeight="1">
      <c r="A1355" s="8" t="s">
        <v>230</v>
      </c>
      <c r="B1355" s="8" t="s">
        <v>34</v>
      </c>
      <c r="C1355" s="8" t="s">
        <v>4950</v>
      </c>
      <c r="D1355" s="8">
        <v>19.81</v>
      </c>
      <c r="E1355" s="8">
        <v>19.7</v>
      </c>
      <c r="F1355" s="8">
        <v>19.79</v>
      </c>
      <c r="G1355" s="8">
        <v>19.93</v>
      </c>
      <c r="H1355" s="8">
        <v>20.09</v>
      </c>
      <c r="I1355" s="8">
        <v>22.41</v>
      </c>
      <c r="J1355" s="8">
        <v>22.9</v>
      </c>
      <c r="K1355" s="8">
        <v>23.01</v>
      </c>
      <c r="L1355" s="8">
        <v>23.0</v>
      </c>
      <c r="M1355" s="8">
        <v>20.75</v>
      </c>
      <c r="N1355" s="8">
        <v>20.31</v>
      </c>
      <c r="O1355" s="8">
        <v>20.0</v>
      </c>
    </row>
    <row r="1356" ht="14.25" customHeight="1">
      <c r="A1356" s="8" t="s">
        <v>159</v>
      </c>
      <c r="B1356" s="8" t="s">
        <v>34</v>
      </c>
      <c r="C1356" s="8" t="s">
        <v>4950</v>
      </c>
      <c r="D1356" s="8"/>
      <c r="E1356" s="8"/>
      <c r="F1356" s="8"/>
      <c r="G1356" s="8"/>
      <c r="H1356" s="8"/>
      <c r="I1356" s="8"/>
      <c r="J1356" s="8"/>
      <c r="K1356" s="8"/>
      <c r="L1356" s="8"/>
      <c r="M1356" s="8"/>
      <c r="N1356" s="8"/>
      <c r="O1356" s="8"/>
    </row>
    <row r="1357" ht="14.25" customHeight="1">
      <c r="A1357" s="8" t="s">
        <v>178</v>
      </c>
      <c r="B1357" s="8" t="s">
        <v>34</v>
      </c>
      <c r="C1357" s="8" t="s">
        <v>4950</v>
      </c>
      <c r="D1357" s="8">
        <v>20.64</v>
      </c>
      <c r="E1357" s="8">
        <v>20.59</v>
      </c>
      <c r="F1357" s="8">
        <v>20.6</v>
      </c>
      <c r="G1357" s="8">
        <v>20.63</v>
      </c>
      <c r="H1357" s="8">
        <v>20.66</v>
      </c>
      <c r="I1357" s="8">
        <v>22.92</v>
      </c>
      <c r="J1357" s="8">
        <v>23.27</v>
      </c>
      <c r="K1357" s="8">
        <v>23.36</v>
      </c>
      <c r="L1357" s="8">
        <v>23.38</v>
      </c>
      <c r="M1357" s="8">
        <v>21.13</v>
      </c>
      <c r="N1357" s="8">
        <v>20.84</v>
      </c>
      <c r="O1357" s="8">
        <v>20.72</v>
      </c>
    </row>
    <row r="1358" ht="14.25" customHeight="1">
      <c r="A1358" s="8" t="s">
        <v>192</v>
      </c>
      <c r="B1358" s="8" t="s">
        <v>34</v>
      </c>
      <c r="C1358" s="8" t="s">
        <v>4950</v>
      </c>
      <c r="D1358" s="8"/>
      <c r="E1358" s="8"/>
      <c r="F1358" s="8"/>
      <c r="G1358" s="8"/>
      <c r="H1358" s="8"/>
      <c r="I1358" s="8"/>
      <c r="J1358" s="8"/>
      <c r="K1358" s="8"/>
      <c r="L1358" s="8"/>
      <c r="M1358" s="8"/>
      <c r="N1358" s="8"/>
      <c r="O1358" s="8"/>
    </row>
    <row r="1359" ht="14.25" customHeight="1">
      <c r="A1359" s="8" t="s">
        <v>202</v>
      </c>
      <c r="B1359" s="8" t="s">
        <v>34</v>
      </c>
      <c r="C1359" s="8" t="s">
        <v>4950</v>
      </c>
      <c r="D1359" s="8">
        <v>19.93</v>
      </c>
      <c r="E1359" s="8">
        <v>19.87</v>
      </c>
      <c r="F1359" s="8">
        <v>19.98</v>
      </c>
      <c r="G1359" s="8">
        <v>20.14</v>
      </c>
      <c r="H1359" s="8">
        <v>20.29</v>
      </c>
      <c r="I1359" s="8">
        <v>22.6</v>
      </c>
      <c r="J1359" s="8">
        <v>23.06</v>
      </c>
      <c r="K1359" s="8">
        <v>23.14</v>
      </c>
      <c r="L1359" s="8">
        <v>23.09</v>
      </c>
      <c r="M1359" s="8">
        <v>20.82</v>
      </c>
      <c r="N1359" s="8">
        <v>20.37</v>
      </c>
      <c r="O1359" s="8">
        <v>20.09</v>
      </c>
    </row>
    <row r="1360" ht="14.25" customHeight="1">
      <c r="A1360" s="8" t="s">
        <v>221</v>
      </c>
      <c r="B1360" s="8" t="s">
        <v>34</v>
      </c>
      <c r="C1360" s="8" t="s">
        <v>4950</v>
      </c>
      <c r="D1360" s="8">
        <v>19.81</v>
      </c>
      <c r="E1360" s="8">
        <v>19.7</v>
      </c>
      <c r="F1360" s="8">
        <v>19.79</v>
      </c>
      <c r="G1360" s="8">
        <v>19.93</v>
      </c>
      <c r="H1360" s="8">
        <v>20.09</v>
      </c>
      <c r="I1360" s="8">
        <v>22.41</v>
      </c>
      <c r="J1360" s="8">
        <v>22.9</v>
      </c>
      <c r="K1360" s="8">
        <v>23.01</v>
      </c>
      <c r="L1360" s="8">
        <v>23.0</v>
      </c>
      <c r="M1360" s="8">
        <v>20.75</v>
      </c>
      <c r="N1360" s="8">
        <v>20.31</v>
      </c>
      <c r="O1360" s="8">
        <v>20.0</v>
      </c>
    </row>
    <row r="1361" ht="14.25" customHeight="1">
      <c r="A1361" s="8" t="s">
        <v>235</v>
      </c>
      <c r="B1361" s="8" t="s">
        <v>34</v>
      </c>
      <c r="C1361" s="8" t="s">
        <v>4950</v>
      </c>
      <c r="D1361" s="8">
        <v>19.57</v>
      </c>
      <c r="E1361" s="8">
        <v>19.5</v>
      </c>
      <c r="F1361" s="8">
        <v>19.66</v>
      </c>
      <c r="G1361" s="8">
        <v>19.88</v>
      </c>
      <c r="H1361" s="8">
        <v>20.09</v>
      </c>
      <c r="I1361" s="8">
        <v>21.19</v>
      </c>
      <c r="J1361" s="8">
        <v>21.5</v>
      </c>
      <c r="K1361" s="8">
        <v>21.54</v>
      </c>
      <c r="L1361" s="8">
        <v>21.44</v>
      </c>
      <c r="M1361" s="8">
        <v>20.43</v>
      </c>
      <c r="N1361" s="8">
        <v>20.08</v>
      </c>
      <c r="O1361" s="8">
        <v>19.75</v>
      </c>
    </row>
    <row r="1362" ht="14.25" customHeight="1">
      <c r="A1362" s="8" t="s">
        <v>247</v>
      </c>
      <c r="B1362" s="8" t="s">
        <v>34</v>
      </c>
      <c r="C1362" s="8" t="s">
        <v>4950</v>
      </c>
      <c r="D1362" s="8">
        <v>20.13</v>
      </c>
      <c r="E1362" s="8">
        <v>20.08</v>
      </c>
      <c r="F1362" s="8">
        <v>20.17</v>
      </c>
      <c r="G1362" s="8">
        <v>20.3</v>
      </c>
      <c r="H1362" s="8">
        <v>20.43</v>
      </c>
      <c r="I1362" s="8">
        <v>22.76</v>
      </c>
      <c r="J1362" s="8">
        <v>23.17</v>
      </c>
      <c r="K1362" s="8">
        <v>23.24</v>
      </c>
      <c r="L1362" s="8">
        <v>23.2</v>
      </c>
      <c r="M1362" s="8">
        <v>20.9</v>
      </c>
      <c r="N1362" s="8">
        <v>20.5</v>
      </c>
      <c r="O1362" s="8">
        <v>20.27</v>
      </c>
    </row>
    <row r="1363" ht="14.25" customHeight="1">
      <c r="A1363" s="8" t="s">
        <v>259</v>
      </c>
      <c r="B1363" s="8" t="s">
        <v>34</v>
      </c>
      <c r="C1363" s="8" t="s">
        <v>4950</v>
      </c>
      <c r="D1363" s="8">
        <v>18.57</v>
      </c>
      <c r="E1363" s="8">
        <v>18.47</v>
      </c>
      <c r="F1363" s="8">
        <v>18.76</v>
      </c>
      <c r="G1363" s="8">
        <v>19.16</v>
      </c>
      <c r="H1363" s="8">
        <v>19.54</v>
      </c>
      <c r="I1363" s="8">
        <v>22.11</v>
      </c>
      <c r="J1363" s="8">
        <v>22.71</v>
      </c>
      <c r="K1363" s="8">
        <v>22.78</v>
      </c>
      <c r="L1363" s="8">
        <v>22.59</v>
      </c>
      <c r="M1363" s="8">
        <v>20.16</v>
      </c>
      <c r="N1363" s="8">
        <v>19.49</v>
      </c>
      <c r="O1363" s="8">
        <v>18.9</v>
      </c>
    </row>
    <row r="1364" ht="14.25" customHeight="1">
      <c r="A1364" s="93" t="s">
        <v>271</v>
      </c>
      <c r="B1364" s="8" t="s">
        <v>34</v>
      </c>
      <c r="C1364" s="8" t="s">
        <v>4950</v>
      </c>
      <c r="D1364" s="8">
        <v>20.18</v>
      </c>
      <c r="E1364" s="8">
        <v>20.13</v>
      </c>
      <c r="F1364" s="8">
        <v>20.21</v>
      </c>
      <c r="G1364" s="8">
        <v>20.34</v>
      </c>
      <c r="H1364" s="8">
        <v>20.45</v>
      </c>
      <c r="I1364" s="8">
        <v>22.78</v>
      </c>
      <c r="J1364" s="8">
        <v>23.19</v>
      </c>
      <c r="K1364" s="8">
        <v>23.25</v>
      </c>
      <c r="L1364" s="8">
        <v>23.22</v>
      </c>
      <c r="M1364" s="8">
        <v>20.92</v>
      </c>
      <c r="N1364" s="8">
        <v>20.53</v>
      </c>
      <c r="O1364" s="8">
        <v>20.3</v>
      </c>
    </row>
    <row r="1365" ht="14.25" customHeight="1">
      <c r="A1365" s="8" t="s">
        <v>300</v>
      </c>
      <c r="B1365" s="8" t="s">
        <v>34</v>
      </c>
      <c r="C1365" s="8" t="s">
        <v>4950</v>
      </c>
      <c r="D1365" s="8">
        <v>20.38</v>
      </c>
      <c r="E1365" s="8">
        <v>20.34</v>
      </c>
      <c r="F1365" s="8">
        <v>20.4</v>
      </c>
      <c r="G1365" s="8">
        <v>20.49</v>
      </c>
      <c r="H1365" s="8">
        <v>20.57</v>
      </c>
      <c r="I1365" s="8">
        <v>22.87</v>
      </c>
      <c r="J1365" s="8">
        <v>23.25</v>
      </c>
      <c r="K1365" s="8">
        <v>23.32</v>
      </c>
      <c r="L1365" s="8">
        <v>23.3</v>
      </c>
      <c r="M1365" s="8">
        <v>21.01</v>
      </c>
      <c r="N1365" s="8">
        <v>20.67</v>
      </c>
      <c r="O1365" s="8">
        <v>20.48</v>
      </c>
    </row>
    <row r="1366" ht="14.25" customHeight="1">
      <c r="A1366" s="8" t="s">
        <v>316</v>
      </c>
      <c r="B1366" s="8" t="s">
        <v>34</v>
      </c>
      <c r="C1366" s="8" t="s">
        <v>4950</v>
      </c>
      <c r="D1366" s="8">
        <v>19.41</v>
      </c>
      <c r="E1366" s="8">
        <v>19.35</v>
      </c>
      <c r="F1366" s="8">
        <v>19.54</v>
      </c>
      <c r="G1366" s="8">
        <v>19.78</v>
      </c>
      <c r="H1366" s="8">
        <v>20.01</v>
      </c>
      <c r="I1366" s="8">
        <v>20.3</v>
      </c>
      <c r="J1366" s="8">
        <v>20.5</v>
      </c>
      <c r="K1366" s="8">
        <v>20.52</v>
      </c>
      <c r="L1366" s="8">
        <v>20.39</v>
      </c>
      <c r="M1366" s="8">
        <v>20.2</v>
      </c>
      <c r="N1366" s="8">
        <v>19.94</v>
      </c>
      <c r="O1366" s="8">
        <v>19.6</v>
      </c>
    </row>
    <row r="1367" ht="14.25" customHeight="1">
      <c r="A1367" s="8" t="s">
        <v>328</v>
      </c>
      <c r="B1367" s="8" t="s">
        <v>34</v>
      </c>
      <c r="C1367" s="8" t="s">
        <v>4950</v>
      </c>
      <c r="D1367" s="8">
        <v>18.67</v>
      </c>
      <c r="E1367" s="8">
        <v>18.5</v>
      </c>
      <c r="F1367" s="8">
        <v>18.73</v>
      </c>
      <c r="G1367" s="8">
        <v>19.07</v>
      </c>
      <c r="H1367" s="8">
        <v>19.43</v>
      </c>
      <c r="I1367" s="8">
        <v>21.75</v>
      </c>
      <c r="J1367" s="8">
        <v>22.5</v>
      </c>
      <c r="K1367" s="8">
        <v>22.67</v>
      </c>
      <c r="L1367" s="8">
        <v>22.56</v>
      </c>
      <c r="M1367" s="8">
        <v>20.4</v>
      </c>
      <c r="N1367" s="8">
        <v>19.65</v>
      </c>
      <c r="O1367" s="8">
        <v>19.05</v>
      </c>
    </row>
    <row r="1368" ht="14.25" customHeight="1">
      <c r="A1368" s="93" t="s">
        <v>284</v>
      </c>
      <c r="B1368" s="8" t="s">
        <v>34</v>
      </c>
      <c r="C1368" s="8" t="s">
        <v>4950</v>
      </c>
      <c r="D1368" s="8">
        <v>19.94</v>
      </c>
      <c r="E1368" s="8">
        <v>19.88</v>
      </c>
      <c r="F1368" s="8">
        <v>20.0</v>
      </c>
      <c r="G1368" s="8">
        <v>20.16</v>
      </c>
      <c r="H1368" s="8">
        <v>20.31</v>
      </c>
      <c r="I1368" s="8">
        <v>22.68</v>
      </c>
      <c r="J1368" s="8">
        <v>23.11</v>
      </c>
      <c r="K1368" s="8">
        <v>23.18</v>
      </c>
      <c r="L1368" s="8">
        <v>23.12</v>
      </c>
      <c r="M1368" s="8">
        <v>20.8</v>
      </c>
      <c r="N1368" s="8">
        <v>20.38</v>
      </c>
      <c r="O1368" s="8">
        <v>20.1</v>
      </c>
    </row>
    <row r="1369" ht="14.25" customHeight="1">
      <c r="A1369" s="8" t="s">
        <v>344</v>
      </c>
      <c r="B1369" s="8" t="s">
        <v>34</v>
      </c>
      <c r="C1369" s="8" t="s">
        <v>4950</v>
      </c>
      <c r="D1369" s="8">
        <v>12.35</v>
      </c>
      <c r="E1369" s="8">
        <v>12.31</v>
      </c>
      <c r="F1369" s="8">
        <v>12.37</v>
      </c>
      <c r="G1369" s="8">
        <v>12.47</v>
      </c>
      <c r="H1369" s="8">
        <v>12.56</v>
      </c>
      <c r="I1369" s="8">
        <v>14.73</v>
      </c>
      <c r="J1369" s="8">
        <v>17.7</v>
      </c>
      <c r="K1369" s="8">
        <v>16.37</v>
      </c>
      <c r="L1369" s="8">
        <v>13.17</v>
      </c>
      <c r="M1369" s="8">
        <v>12.78</v>
      </c>
      <c r="N1369" s="8">
        <v>12.62</v>
      </c>
      <c r="O1369" s="8">
        <v>12.44</v>
      </c>
    </row>
    <row r="1370" ht="14.25" customHeight="1">
      <c r="A1370" s="7" t="s">
        <v>143</v>
      </c>
      <c r="B1370" s="7" t="s">
        <v>38</v>
      </c>
      <c r="C1370" s="7" t="s">
        <v>4950</v>
      </c>
      <c r="D1370" s="7">
        <v>20.06</v>
      </c>
      <c r="E1370" s="7">
        <v>19.96</v>
      </c>
      <c r="F1370" s="7">
        <v>20.0</v>
      </c>
      <c r="G1370" s="7">
        <v>20.1</v>
      </c>
      <c r="H1370" s="7">
        <v>20.21</v>
      </c>
      <c r="I1370" s="7">
        <v>22.55</v>
      </c>
      <c r="J1370" s="7">
        <v>22.98</v>
      </c>
      <c r="K1370" s="7">
        <v>23.09</v>
      </c>
      <c r="L1370" s="7">
        <v>23.11</v>
      </c>
      <c r="M1370" s="7">
        <v>20.83</v>
      </c>
      <c r="N1370" s="7">
        <v>20.46</v>
      </c>
      <c r="O1370" s="7">
        <v>20.22</v>
      </c>
    </row>
    <row r="1371" ht="14.25" customHeight="1">
      <c r="A1371" s="7" t="s">
        <v>230</v>
      </c>
      <c r="B1371" s="7" t="s">
        <v>38</v>
      </c>
      <c r="C1371" s="7" t="s">
        <v>4950</v>
      </c>
      <c r="D1371" s="7">
        <v>19.89</v>
      </c>
      <c r="E1371" s="7">
        <v>19.78</v>
      </c>
      <c r="F1371" s="7">
        <v>19.85</v>
      </c>
      <c r="G1371" s="7">
        <v>19.98</v>
      </c>
      <c r="H1371" s="7">
        <v>20.12</v>
      </c>
      <c r="I1371" s="7">
        <v>22.42</v>
      </c>
      <c r="J1371" s="7">
        <v>22.91</v>
      </c>
      <c r="K1371" s="7">
        <v>23.02</v>
      </c>
      <c r="L1371" s="7">
        <v>23.02</v>
      </c>
      <c r="M1371" s="7">
        <v>20.79</v>
      </c>
      <c r="N1371" s="7">
        <v>20.37</v>
      </c>
      <c r="O1371" s="7">
        <v>20.08</v>
      </c>
    </row>
    <row r="1372" ht="14.25" customHeight="1">
      <c r="A1372" s="7" t="s">
        <v>159</v>
      </c>
      <c r="B1372" s="7" t="s">
        <v>38</v>
      </c>
      <c r="C1372" s="7" t="s">
        <v>4950</v>
      </c>
      <c r="D1372" s="7"/>
      <c r="E1372" s="7"/>
      <c r="F1372" s="7"/>
      <c r="G1372" s="7"/>
      <c r="H1372" s="7"/>
      <c r="I1372" s="7"/>
      <c r="J1372" s="7"/>
      <c r="K1372" s="7"/>
      <c r="L1372" s="7"/>
      <c r="M1372" s="7"/>
      <c r="N1372" s="7"/>
      <c r="O1372" s="7"/>
    </row>
    <row r="1373" ht="14.25" customHeight="1">
      <c r="A1373" s="7" t="s">
        <v>178</v>
      </c>
      <c r="B1373" s="7" t="s">
        <v>38</v>
      </c>
      <c r="C1373" s="7" t="s">
        <v>4950</v>
      </c>
      <c r="D1373" s="8">
        <v>20.64</v>
      </c>
      <c r="E1373" s="8">
        <v>20.59</v>
      </c>
      <c r="F1373" s="8">
        <v>20.6</v>
      </c>
      <c r="G1373" s="8">
        <v>20.63</v>
      </c>
      <c r="H1373" s="8">
        <v>20.66</v>
      </c>
      <c r="I1373" s="8">
        <v>22.92</v>
      </c>
      <c r="J1373" s="8">
        <v>23.27</v>
      </c>
      <c r="K1373" s="8">
        <v>23.36</v>
      </c>
      <c r="L1373" s="8">
        <v>23.38</v>
      </c>
      <c r="M1373" s="8">
        <v>21.13</v>
      </c>
      <c r="N1373" s="8">
        <v>20.84</v>
      </c>
      <c r="O1373" s="8">
        <v>20.72</v>
      </c>
    </row>
    <row r="1374" ht="14.25" customHeight="1">
      <c r="A1374" s="7" t="s">
        <v>192</v>
      </c>
      <c r="B1374" s="7" t="s">
        <v>38</v>
      </c>
      <c r="C1374" s="7" t="s">
        <v>4950</v>
      </c>
      <c r="D1374" s="7"/>
      <c r="E1374" s="7"/>
      <c r="F1374" s="7"/>
      <c r="G1374" s="7"/>
      <c r="H1374" s="7"/>
      <c r="I1374" s="7"/>
      <c r="J1374" s="7"/>
      <c r="K1374" s="7"/>
      <c r="L1374" s="7"/>
      <c r="M1374" s="7"/>
      <c r="N1374" s="7"/>
      <c r="O1374" s="7"/>
    </row>
    <row r="1375" ht="14.25" customHeight="1">
      <c r="A1375" s="7" t="s">
        <v>202</v>
      </c>
      <c r="B1375" s="7" t="s">
        <v>38</v>
      </c>
      <c r="C1375" s="7" t="s">
        <v>4950</v>
      </c>
      <c r="D1375" s="7">
        <v>20.28</v>
      </c>
      <c r="E1375" s="7">
        <v>20.21</v>
      </c>
      <c r="F1375" s="7">
        <v>20.24</v>
      </c>
      <c r="G1375" s="7">
        <v>20.32</v>
      </c>
      <c r="H1375" s="7">
        <v>20.41</v>
      </c>
      <c r="I1375" s="7">
        <v>22.65</v>
      </c>
      <c r="J1375" s="7">
        <v>23.09</v>
      </c>
      <c r="K1375" s="7">
        <v>23.19</v>
      </c>
      <c r="L1375" s="7">
        <v>23.2</v>
      </c>
      <c r="M1375" s="7">
        <v>20.98</v>
      </c>
      <c r="N1375" s="7">
        <v>20.62</v>
      </c>
      <c r="O1375" s="7">
        <v>20.41</v>
      </c>
    </row>
    <row r="1376" ht="14.25" customHeight="1">
      <c r="A1376" s="7" t="s">
        <v>221</v>
      </c>
      <c r="B1376" s="7" t="s">
        <v>38</v>
      </c>
      <c r="C1376" s="7" t="s">
        <v>4950</v>
      </c>
      <c r="D1376" s="7">
        <v>19.89</v>
      </c>
      <c r="E1376" s="7">
        <v>19.78</v>
      </c>
      <c r="F1376" s="7">
        <v>19.85</v>
      </c>
      <c r="G1376" s="7">
        <v>19.98</v>
      </c>
      <c r="H1376" s="7">
        <v>20.12</v>
      </c>
      <c r="I1376" s="7">
        <v>22.42</v>
      </c>
      <c r="J1376" s="7">
        <v>22.91</v>
      </c>
      <c r="K1376" s="7">
        <v>23.02</v>
      </c>
      <c r="L1376" s="7">
        <v>23.02</v>
      </c>
      <c r="M1376" s="7">
        <v>20.79</v>
      </c>
      <c r="N1376" s="7">
        <v>20.37</v>
      </c>
      <c r="O1376" s="7">
        <v>20.08</v>
      </c>
    </row>
    <row r="1377" ht="14.25" customHeight="1">
      <c r="A1377" s="7" t="s">
        <v>235</v>
      </c>
      <c r="B1377" s="7" t="s">
        <v>38</v>
      </c>
      <c r="C1377" s="7" t="s">
        <v>4950</v>
      </c>
      <c r="D1377" s="7">
        <v>20.05</v>
      </c>
      <c r="E1377" s="7">
        <v>19.97</v>
      </c>
      <c r="F1377" s="7">
        <v>20.02</v>
      </c>
      <c r="G1377" s="7">
        <v>20.13</v>
      </c>
      <c r="H1377" s="7">
        <v>20.24</v>
      </c>
      <c r="I1377" s="7">
        <v>21.24</v>
      </c>
      <c r="J1377" s="7">
        <v>21.51</v>
      </c>
      <c r="K1377" s="7">
        <v>21.58</v>
      </c>
      <c r="L1377" s="7">
        <v>21.57</v>
      </c>
      <c r="M1377" s="7">
        <v>20.64</v>
      </c>
      <c r="N1377" s="7">
        <v>20.41</v>
      </c>
      <c r="O1377" s="7">
        <v>20.19</v>
      </c>
    </row>
    <row r="1378" ht="14.25" customHeight="1">
      <c r="A1378" s="7" t="s">
        <v>247</v>
      </c>
      <c r="B1378" s="7" t="s">
        <v>38</v>
      </c>
      <c r="C1378" s="7" t="s">
        <v>4950</v>
      </c>
      <c r="D1378" s="7">
        <v>20.5</v>
      </c>
      <c r="E1378" s="7">
        <v>20.44</v>
      </c>
      <c r="F1378" s="7">
        <v>20.45</v>
      </c>
      <c r="G1378" s="7">
        <v>20.5</v>
      </c>
      <c r="H1378" s="7">
        <v>20.56</v>
      </c>
      <c r="I1378" s="7">
        <v>22.83</v>
      </c>
      <c r="J1378" s="7">
        <v>23.2</v>
      </c>
      <c r="K1378" s="7">
        <v>23.29</v>
      </c>
      <c r="L1378" s="7">
        <v>23.31</v>
      </c>
      <c r="M1378" s="7">
        <v>21.06</v>
      </c>
      <c r="N1378" s="7">
        <v>20.75</v>
      </c>
      <c r="O1378" s="7">
        <v>20.6</v>
      </c>
    </row>
    <row r="1379" ht="14.25" customHeight="1">
      <c r="A1379" s="7" t="s">
        <v>259</v>
      </c>
      <c r="B1379" s="7" t="s">
        <v>38</v>
      </c>
      <c r="C1379" s="7" t="s">
        <v>4950</v>
      </c>
      <c r="D1379" s="7">
        <v>19.68</v>
      </c>
      <c r="E1379" s="7">
        <v>19.54</v>
      </c>
      <c r="F1379" s="7">
        <v>19.6</v>
      </c>
      <c r="G1379" s="7">
        <v>19.74</v>
      </c>
      <c r="H1379" s="7">
        <v>19.91</v>
      </c>
      <c r="I1379" s="7">
        <v>22.31</v>
      </c>
      <c r="J1379" s="7">
        <v>22.79</v>
      </c>
      <c r="K1379" s="7">
        <v>22.93</v>
      </c>
      <c r="L1379" s="7">
        <v>22.93</v>
      </c>
      <c r="M1379" s="7">
        <v>20.64</v>
      </c>
      <c r="N1379" s="7">
        <v>20.22</v>
      </c>
      <c r="O1379" s="7">
        <v>19.9</v>
      </c>
    </row>
    <row r="1380" ht="14.25" customHeight="1">
      <c r="A1380" s="92" t="s">
        <v>271</v>
      </c>
      <c r="B1380" s="7" t="s">
        <v>38</v>
      </c>
      <c r="C1380" s="7" t="s">
        <v>4950</v>
      </c>
      <c r="D1380" s="7">
        <v>20.53</v>
      </c>
      <c r="E1380" s="7">
        <v>20.47</v>
      </c>
      <c r="F1380" s="7">
        <v>20.48</v>
      </c>
      <c r="G1380" s="7">
        <v>20.52</v>
      </c>
      <c r="H1380" s="7">
        <v>20.58</v>
      </c>
      <c r="I1380" s="7">
        <v>22.85</v>
      </c>
      <c r="J1380" s="7">
        <v>23.22</v>
      </c>
      <c r="K1380" s="7">
        <v>23.3</v>
      </c>
      <c r="L1380" s="7">
        <v>23.33</v>
      </c>
      <c r="M1380" s="7">
        <v>21.07</v>
      </c>
      <c r="N1380" s="7">
        <v>20.76</v>
      </c>
      <c r="O1380" s="7">
        <v>20.62</v>
      </c>
    </row>
    <row r="1381" ht="14.25" customHeight="1">
      <c r="A1381" s="7" t="s">
        <v>300</v>
      </c>
      <c r="B1381" s="7" t="s">
        <v>38</v>
      </c>
      <c r="C1381" s="7" t="s">
        <v>4950</v>
      </c>
      <c r="D1381" s="7">
        <v>20.64</v>
      </c>
      <c r="E1381" s="7">
        <v>20.59</v>
      </c>
      <c r="F1381" s="7">
        <v>20.6</v>
      </c>
      <c r="G1381" s="7">
        <v>20.63</v>
      </c>
      <c r="H1381" s="7">
        <v>20.66</v>
      </c>
      <c r="I1381" s="7">
        <v>22.92</v>
      </c>
      <c r="J1381" s="7">
        <v>23.27</v>
      </c>
      <c r="K1381" s="7">
        <v>23.36</v>
      </c>
      <c r="L1381" s="7">
        <v>23.38</v>
      </c>
      <c r="M1381" s="7">
        <v>21.13</v>
      </c>
      <c r="N1381" s="7">
        <v>20.84</v>
      </c>
      <c r="O1381" s="7">
        <v>20.72</v>
      </c>
    </row>
    <row r="1382" ht="14.25" customHeight="1">
      <c r="A1382" s="7" t="s">
        <v>316</v>
      </c>
      <c r="B1382" s="7" t="s">
        <v>38</v>
      </c>
      <c r="C1382" s="7" t="s">
        <v>4950</v>
      </c>
      <c r="D1382" s="7">
        <v>19.94</v>
      </c>
      <c r="E1382" s="7">
        <v>19.85</v>
      </c>
      <c r="F1382" s="7">
        <v>19.92</v>
      </c>
      <c r="G1382" s="7">
        <v>20.04</v>
      </c>
      <c r="H1382" s="7">
        <v>20.17</v>
      </c>
      <c r="I1382" s="7">
        <v>20.35</v>
      </c>
      <c r="J1382" s="7">
        <v>20.49</v>
      </c>
      <c r="K1382" s="7">
        <v>20.55</v>
      </c>
      <c r="L1382" s="7">
        <v>20.52</v>
      </c>
      <c r="M1382" s="7">
        <v>20.43</v>
      </c>
      <c r="N1382" s="7">
        <v>20.3</v>
      </c>
      <c r="O1382" s="7">
        <v>20.08</v>
      </c>
    </row>
    <row r="1383" ht="14.25" customHeight="1">
      <c r="A1383" s="7" t="s">
        <v>328</v>
      </c>
      <c r="B1383" s="7" t="s">
        <v>38</v>
      </c>
      <c r="C1383" s="7" t="s">
        <v>4950</v>
      </c>
      <c r="D1383" s="7">
        <v>19.49</v>
      </c>
      <c r="E1383" s="7">
        <v>19.31</v>
      </c>
      <c r="F1383" s="7">
        <v>19.35</v>
      </c>
      <c r="G1383" s="7">
        <v>19.52</v>
      </c>
      <c r="H1383" s="7">
        <v>19.72</v>
      </c>
      <c r="I1383" s="7">
        <v>21.89</v>
      </c>
      <c r="J1383" s="7">
        <v>22.56</v>
      </c>
      <c r="K1383" s="7">
        <v>22.77</v>
      </c>
      <c r="L1383" s="7">
        <v>22.8</v>
      </c>
      <c r="M1383" s="7">
        <v>20.76</v>
      </c>
      <c r="N1383" s="7">
        <v>20.19</v>
      </c>
      <c r="O1383" s="7">
        <v>19.78</v>
      </c>
    </row>
    <row r="1384" ht="14.25" customHeight="1">
      <c r="A1384" s="92" t="s">
        <v>284</v>
      </c>
      <c r="B1384" s="7" t="s">
        <v>38</v>
      </c>
      <c r="C1384" s="7" t="s">
        <v>4950</v>
      </c>
      <c r="D1384" s="7">
        <v>20.39</v>
      </c>
      <c r="E1384" s="7">
        <v>20.32</v>
      </c>
      <c r="F1384" s="7">
        <v>20.34</v>
      </c>
      <c r="G1384" s="7">
        <v>20.4</v>
      </c>
      <c r="H1384" s="7">
        <v>20.47</v>
      </c>
      <c r="I1384" s="7">
        <v>22.76</v>
      </c>
      <c r="J1384" s="7">
        <v>23.15</v>
      </c>
      <c r="K1384" s="7">
        <v>23.24</v>
      </c>
      <c r="L1384" s="7">
        <v>23.26</v>
      </c>
      <c r="M1384" s="7">
        <v>21.0</v>
      </c>
      <c r="N1384" s="7">
        <v>20.68</v>
      </c>
      <c r="O1384" s="7">
        <v>20.51</v>
      </c>
    </row>
    <row r="1385" ht="14.25" customHeight="1">
      <c r="A1385" s="7" t="s">
        <v>344</v>
      </c>
      <c r="B1385" s="7" t="s">
        <v>38</v>
      </c>
      <c r="C1385" s="7" t="s">
        <v>4950</v>
      </c>
      <c r="D1385" s="7">
        <v>12.35</v>
      </c>
      <c r="E1385" s="7">
        <v>12.31</v>
      </c>
      <c r="F1385" s="7">
        <v>12.37</v>
      </c>
      <c r="G1385" s="7">
        <v>12.47</v>
      </c>
      <c r="H1385" s="7">
        <v>12.56</v>
      </c>
      <c r="I1385" s="7">
        <v>14.73</v>
      </c>
      <c r="J1385" s="7">
        <v>17.7</v>
      </c>
      <c r="K1385" s="7">
        <v>16.37</v>
      </c>
      <c r="L1385" s="7">
        <v>13.17</v>
      </c>
      <c r="M1385" s="7">
        <v>12.78</v>
      </c>
      <c r="N1385" s="7">
        <v>12.62</v>
      </c>
      <c r="O1385" s="7">
        <v>12.44</v>
      </c>
    </row>
    <row r="1386" ht="14.25" customHeight="1">
      <c r="A1386" s="8" t="s">
        <v>143</v>
      </c>
      <c r="B1386" s="8" t="s">
        <v>40</v>
      </c>
      <c r="C1386" s="8" t="s">
        <v>4950</v>
      </c>
      <c r="D1386" s="8">
        <v>20.06</v>
      </c>
      <c r="E1386" s="8">
        <v>19.96</v>
      </c>
      <c r="F1386" s="8">
        <v>20.0</v>
      </c>
      <c r="G1386" s="8">
        <v>20.1</v>
      </c>
      <c r="H1386" s="8">
        <v>20.21</v>
      </c>
      <c r="I1386" s="8">
        <v>22.55</v>
      </c>
      <c r="J1386" s="8">
        <v>22.98</v>
      </c>
      <c r="K1386" s="8">
        <v>23.09</v>
      </c>
      <c r="L1386" s="8">
        <v>23.11</v>
      </c>
      <c r="M1386" s="8">
        <v>20.83</v>
      </c>
      <c r="N1386" s="8">
        <v>20.46</v>
      </c>
      <c r="O1386" s="8">
        <v>20.22</v>
      </c>
    </row>
    <row r="1387" ht="14.25" customHeight="1">
      <c r="A1387" s="8" t="s">
        <v>230</v>
      </c>
      <c r="B1387" s="8" t="s">
        <v>40</v>
      </c>
      <c r="C1387" s="8" t="s">
        <v>4950</v>
      </c>
      <c r="D1387" s="8">
        <v>19.89</v>
      </c>
      <c r="E1387" s="8">
        <v>19.78</v>
      </c>
      <c r="F1387" s="8">
        <v>19.85</v>
      </c>
      <c r="G1387" s="8">
        <v>19.98</v>
      </c>
      <c r="H1387" s="8">
        <v>20.12</v>
      </c>
      <c r="I1387" s="8">
        <v>22.42</v>
      </c>
      <c r="J1387" s="8">
        <v>22.91</v>
      </c>
      <c r="K1387" s="8">
        <v>23.02</v>
      </c>
      <c r="L1387" s="8">
        <v>23.02</v>
      </c>
      <c r="M1387" s="8">
        <v>20.79</v>
      </c>
      <c r="N1387" s="8">
        <v>20.37</v>
      </c>
      <c r="O1387" s="8">
        <v>20.08</v>
      </c>
    </row>
    <row r="1388" ht="14.25" customHeight="1">
      <c r="A1388" s="8" t="s">
        <v>159</v>
      </c>
      <c r="B1388" s="8" t="s">
        <v>40</v>
      </c>
      <c r="C1388" s="8" t="s">
        <v>4950</v>
      </c>
      <c r="D1388" s="8"/>
      <c r="E1388" s="8"/>
      <c r="F1388" s="8"/>
      <c r="G1388" s="8"/>
      <c r="H1388" s="8"/>
      <c r="I1388" s="8"/>
      <c r="J1388" s="8"/>
      <c r="K1388" s="8"/>
      <c r="L1388" s="8"/>
      <c r="M1388" s="8"/>
      <c r="N1388" s="8"/>
      <c r="O1388" s="8"/>
    </row>
    <row r="1389" ht="14.25" customHeight="1">
      <c r="A1389" s="8" t="s">
        <v>178</v>
      </c>
      <c r="B1389" s="8" t="s">
        <v>40</v>
      </c>
      <c r="C1389" s="8" t="s">
        <v>4950</v>
      </c>
      <c r="D1389" s="8">
        <v>20.64</v>
      </c>
      <c r="E1389" s="8">
        <v>20.59</v>
      </c>
      <c r="F1389" s="8">
        <v>20.6</v>
      </c>
      <c r="G1389" s="8">
        <v>20.63</v>
      </c>
      <c r="H1389" s="8">
        <v>20.66</v>
      </c>
      <c r="I1389" s="8">
        <v>22.92</v>
      </c>
      <c r="J1389" s="8">
        <v>23.27</v>
      </c>
      <c r="K1389" s="8">
        <v>23.36</v>
      </c>
      <c r="L1389" s="8">
        <v>23.38</v>
      </c>
      <c r="M1389" s="8">
        <v>21.13</v>
      </c>
      <c r="N1389" s="8">
        <v>20.84</v>
      </c>
      <c r="O1389" s="8">
        <v>20.72</v>
      </c>
    </row>
    <row r="1390" ht="14.25" customHeight="1">
      <c r="A1390" s="8" t="s">
        <v>192</v>
      </c>
      <c r="B1390" s="8" t="s">
        <v>40</v>
      </c>
      <c r="C1390" s="8" t="s">
        <v>4950</v>
      </c>
      <c r="D1390" s="8"/>
      <c r="E1390" s="8"/>
      <c r="F1390" s="8"/>
      <c r="G1390" s="8"/>
      <c r="H1390" s="8"/>
      <c r="I1390" s="8"/>
      <c r="J1390" s="8"/>
      <c r="K1390" s="8"/>
      <c r="L1390" s="8"/>
      <c r="M1390" s="8"/>
      <c r="N1390" s="8"/>
      <c r="O1390" s="8"/>
    </row>
    <row r="1391" ht="14.25" customHeight="1">
      <c r="A1391" s="8" t="s">
        <v>202</v>
      </c>
      <c r="B1391" s="8" t="s">
        <v>40</v>
      </c>
      <c r="C1391" s="8" t="s">
        <v>4950</v>
      </c>
      <c r="D1391" s="8">
        <v>20.28</v>
      </c>
      <c r="E1391" s="8">
        <v>20.21</v>
      </c>
      <c r="F1391" s="8">
        <v>20.24</v>
      </c>
      <c r="G1391" s="8">
        <v>20.32</v>
      </c>
      <c r="H1391" s="8">
        <v>20.41</v>
      </c>
      <c r="I1391" s="8">
        <v>22.65</v>
      </c>
      <c r="J1391" s="8">
        <v>23.09</v>
      </c>
      <c r="K1391" s="8">
        <v>23.19</v>
      </c>
      <c r="L1391" s="8">
        <v>23.2</v>
      </c>
      <c r="M1391" s="8">
        <v>20.98</v>
      </c>
      <c r="N1391" s="8">
        <v>20.62</v>
      </c>
      <c r="O1391" s="8">
        <v>20.41</v>
      </c>
    </row>
    <row r="1392" ht="14.25" customHeight="1">
      <c r="A1392" s="8" t="s">
        <v>221</v>
      </c>
      <c r="B1392" s="8" t="s">
        <v>40</v>
      </c>
      <c r="C1392" s="8" t="s">
        <v>4950</v>
      </c>
      <c r="D1392" s="8">
        <v>19.89</v>
      </c>
      <c r="E1392" s="8">
        <v>19.78</v>
      </c>
      <c r="F1392" s="8">
        <v>19.85</v>
      </c>
      <c r="G1392" s="8">
        <v>19.98</v>
      </c>
      <c r="H1392" s="8">
        <v>20.12</v>
      </c>
      <c r="I1392" s="8">
        <v>22.42</v>
      </c>
      <c r="J1392" s="8">
        <v>22.91</v>
      </c>
      <c r="K1392" s="8">
        <v>23.02</v>
      </c>
      <c r="L1392" s="8">
        <v>23.02</v>
      </c>
      <c r="M1392" s="8">
        <v>20.79</v>
      </c>
      <c r="N1392" s="8">
        <v>20.37</v>
      </c>
      <c r="O1392" s="8">
        <v>20.08</v>
      </c>
    </row>
    <row r="1393" ht="14.25" customHeight="1">
      <c r="A1393" s="8" t="s">
        <v>235</v>
      </c>
      <c r="B1393" s="8" t="s">
        <v>40</v>
      </c>
      <c r="C1393" s="8" t="s">
        <v>4950</v>
      </c>
      <c r="D1393" s="8">
        <v>20.05</v>
      </c>
      <c r="E1393" s="8">
        <v>19.97</v>
      </c>
      <c r="F1393" s="8">
        <v>20.02</v>
      </c>
      <c r="G1393" s="8">
        <v>20.13</v>
      </c>
      <c r="H1393" s="8">
        <v>20.24</v>
      </c>
      <c r="I1393" s="8">
        <v>21.24</v>
      </c>
      <c r="J1393" s="8">
        <v>21.51</v>
      </c>
      <c r="K1393" s="8">
        <v>21.58</v>
      </c>
      <c r="L1393" s="8">
        <v>21.57</v>
      </c>
      <c r="M1393" s="8">
        <v>20.64</v>
      </c>
      <c r="N1393" s="8">
        <v>20.41</v>
      </c>
      <c r="O1393" s="8">
        <v>20.19</v>
      </c>
    </row>
    <row r="1394" ht="14.25" customHeight="1">
      <c r="A1394" s="8" t="s">
        <v>247</v>
      </c>
      <c r="B1394" s="8" t="s">
        <v>40</v>
      </c>
      <c r="C1394" s="8" t="s">
        <v>4950</v>
      </c>
      <c r="D1394" s="8">
        <v>20.5</v>
      </c>
      <c r="E1394" s="8">
        <v>20.44</v>
      </c>
      <c r="F1394" s="8">
        <v>20.45</v>
      </c>
      <c r="G1394" s="8">
        <v>20.5</v>
      </c>
      <c r="H1394" s="8">
        <v>20.56</v>
      </c>
      <c r="I1394" s="8">
        <v>22.83</v>
      </c>
      <c r="J1394" s="8">
        <v>23.2</v>
      </c>
      <c r="K1394" s="8">
        <v>23.29</v>
      </c>
      <c r="L1394" s="8">
        <v>23.31</v>
      </c>
      <c r="M1394" s="8">
        <v>21.06</v>
      </c>
      <c r="N1394" s="8">
        <v>20.75</v>
      </c>
      <c r="O1394" s="8">
        <v>20.6</v>
      </c>
    </row>
    <row r="1395" ht="14.25" customHeight="1">
      <c r="A1395" s="8" t="s">
        <v>259</v>
      </c>
      <c r="B1395" s="8" t="s">
        <v>40</v>
      </c>
      <c r="C1395" s="8" t="s">
        <v>4950</v>
      </c>
      <c r="D1395" s="8">
        <v>19.68</v>
      </c>
      <c r="E1395" s="8">
        <v>19.54</v>
      </c>
      <c r="F1395" s="8">
        <v>19.6</v>
      </c>
      <c r="G1395" s="8">
        <v>19.74</v>
      </c>
      <c r="H1395" s="8">
        <v>19.91</v>
      </c>
      <c r="I1395" s="8">
        <v>22.31</v>
      </c>
      <c r="J1395" s="8">
        <v>22.79</v>
      </c>
      <c r="K1395" s="8">
        <v>22.93</v>
      </c>
      <c r="L1395" s="8">
        <v>22.93</v>
      </c>
      <c r="M1395" s="8">
        <v>20.64</v>
      </c>
      <c r="N1395" s="8">
        <v>20.22</v>
      </c>
      <c r="O1395" s="8">
        <v>19.9</v>
      </c>
    </row>
    <row r="1396" ht="14.25" customHeight="1">
      <c r="A1396" s="93" t="s">
        <v>271</v>
      </c>
      <c r="B1396" s="8" t="s">
        <v>40</v>
      </c>
      <c r="C1396" s="8" t="s">
        <v>4950</v>
      </c>
      <c r="D1396" s="8">
        <v>20.53</v>
      </c>
      <c r="E1396" s="8">
        <v>20.47</v>
      </c>
      <c r="F1396" s="8">
        <v>20.48</v>
      </c>
      <c r="G1396" s="8">
        <v>20.52</v>
      </c>
      <c r="H1396" s="8">
        <v>20.58</v>
      </c>
      <c r="I1396" s="8">
        <v>22.85</v>
      </c>
      <c r="J1396" s="8">
        <v>23.22</v>
      </c>
      <c r="K1396" s="8">
        <v>23.3</v>
      </c>
      <c r="L1396" s="8">
        <v>23.33</v>
      </c>
      <c r="M1396" s="8">
        <v>21.07</v>
      </c>
      <c r="N1396" s="8">
        <v>20.76</v>
      </c>
      <c r="O1396" s="8">
        <v>20.62</v>
      </c>
    </row>
    <row r="1397" ht="14.25" customHeight="1">
      <c r="A1397" s="8" t="s">
        <v>300</v>
      </c>
      <c r="B1397" s="8" t="s">
        <v>40</v>
      </c>
      <c r="C1397" s="8" t="s">
        <v>4950</v>
      </c>
      <c r="D1397" s="8">
        <v>20.64</v>
      </c>
      <c r="E1397" s="8">
        <v>20.59</v>
      </c>
      <c r="F1397" s="8">
        <v>20.6</v>
      </c>
      <c r="G1397" s="8">
        <v>20.63</v>
      </c>
      <c r="H1397" s="8">
        <v>20.66</v>
      </c>
      <c r="I1397" s="8">
        <v>22.92</v>
      </c>
      <c r="J1397" s="8">
        <v>23.27</v>
      </c>
      <c r="K1397" s="8">
        <v>23.36</v>
      </c>
      <c r="L1397" s="8">
        <v>23.38</v>
      </c>
      <c r="M1397" s="8">
        <v>21.13</v>
      </c>
      <c r="N1397" s="8">
        <v>20.84</v>
      </c>
      <c r="O1397" s="8">
        <v>20.72</v>
      </c>
    </row>
    <row r="1398" ht="14.25" customHeight="1">
      <c r="A1398" s="8" t="s">
        <v>316</v>
      </c>
      <c r="B1398" s="8" t="s">
        <v>40</v>
      </c>
      <c r="C1398" s="8" t="s">
        <v>4950</v>
      </c>
      <c r="D1398" s="8">
        <v>19.94</v>
      </c>
      <c r="E1398" s="8">
        <v>19.85</v>
      </c>
      <c r="F1398" s="8">
        <v>19.92</v>
      </c>
      <c r="G1398" s="8">
        <v>20.04</v>
      </c>
      <c r="H1398" s="8">
        <v>20.17</v>
      </c>
      <c r="I1398" s="8">
        <v>20.35</v>
      </c>
      <c r="J1398" s="8">
        <v>20.49</v>
      </c>
      <c r="K1398" s="8">
        <v>20.55</v>
      </c>
      <c r="L1398" s="8">
        <v>20.52</v>
      </c>
      <c r="M1398" s="8">
        <v>20.43</v>
      </c>
      <c r="N1398" s="8">
        <v>20.3</v>
      </c>
      <c r="O1398" s="8">
        <v>20.08</v>
      </c>
    </row>
    <row r="1399" ht="14.25" customHeight="1">
      <c r="A1399" s="8" t="s">
        <v>328</v>
      </c>
      <c r="B1399" s="8" t="s">
        <v>40</v>
      </c>
      <c r="C1399" s="8" t="s">
        <v>4950</v>
      </c>
      <c r="D1399" s="8">
        <v>19.49</v>
      </c>
      <c r="E1399" s="8">
        <v>19.31</v>
      </c>
      <c r="F1399" s="8">
        <v>19.35</v>
      </c>
      <c r="G1399" s="8">
        <v>19.52</v>
      </c>
      <c r="H1399" s="8">
        <v>19.72</v>
      </c>
      <c r="I1399" s="8">
        <v>21.89</v>
      </c>
      <c r="J1399" s="8">
        <v>22.56</v>
      </c>
      <c r="K1399" s="8">
        <v>22.77</v>
      </c>
      <c r="L1399" s="8">
        <v>22.8</v>
      </c>
      <c r="M1399" s="8">
        <v>20.76</v>
      </c>
      <c r="N1399" s="8">
        <v>20.19</v>
      </c>
      <c r="O1399" s="8">
        <v>19.78</v>
      </c>
    </row>
    <row r="1400" ht="14.25" customHeight="1">
      <c r="A1400" s="93" t="s">
        <v>284</v>
      </c>
      <c r="B1400" s="8" t="s">
        <v>40</v>
      </c>
      <c r="C1400" s="8" t="s">
        <v>4950</v>
      </c>
      <c r="D1400" s="8">
        <v>20.39</v>
      </c>
      <c r="E1400" s="8">
        <v>20.32</v>
      </c>
      <c r="F1400" s="8">
        <v>20.34</v>
      </c>
      <c r="G1400" s="8">
        <v>20.4</v>
      </c>
      <c r="H1400" s="8">
        <v>20.47</v>
      </c>
      <c r="I1400" s="8">
        <v>22.76</v>
      </c>
      <c r="J1400" s="8">
        <v>23.15</v>
      </c>
      <c r="K1400" s="8">
        <v>23.24</v>
      </c>
      <c r="L1400" s="8">
        <v>23.26</v>
      </c>
      <c r="M1400" s="8">
        <v>21.0</v>
      </c>
      <c r="N1400" s="8">
        <v>20.68</v>
      </c>
      <c r="O1400" s="8">
        <v>20.51</v>
      </c>
    </row>
    <row r="1401" ht="14.25" customHeight="1">
      <c r="A1401" s="8" t="s">
        <v>344</v>
      </c>
      <c r="B1401" s="8" t="s">
        <v>40</v>
      </c>
      <c r="C1401" s="8" t="s">
        <v>4950</v>
      </c>
      <c r="D1401" s="8">
        <v>12.35</v>
      </c>
      <c r="E1401" s="8">
        <v>12.31</v>
      </c>
      <c r="F1401" s="8">
        <v>12.37</v>
      </c>
      <c r="G1401" s="8">
        <v>12.47</v>
      </c>
      <c r="H1401" s="8">
        <v>12.56</v>
      </c>
      <c r="I1401" s="8">
        <v>14.73</v>
      </c>
      <c r="J1401" s="8">
        <v>17.7</v>
      </c>
      <c r="K1401" s="8">
        <v>16.37</v>
      </c>
      <c r="L1401" s="8">
        <v>13.17</v>
      </c>
      <c r="M1401" s="8">
        <v>12.78</v>
      </c>
      <c r="N1401" s="8">
        <v>12.62</v>
      </c>
      <c r="O1401" s="8">
        <v>12.44</v>
      </c>
    </row>
    <row r="1402" ht="14.25" customHeight="1">
      <c r="A1402" s="7" t="s">
        <v>143</v>
      </c>
      <c r="B1402" s="7" t="s">
        <v>42</v>
      </c>
      <c r="C1402" s="7" t="s">
        <v>4950</v>
      </c>
      <c r="D1402" s="7">
        <v>20.13</v>
      </c>
      <c r="E1402" s="7">
        <v>20.03</v>
      </c>
      <c r="F1402" s="7">
        <v>20.05</v>
      </c>
      <c r="G1402" s="7">
        <v>20.13</v>
      </c>
      <c r="H1402" s="7">
        <v>20.23</v>
      </c>
      <c r="I1402" s="7">
        <v>22.56</v>
      </c>
      <c r="J1402" s="7">
        <v>22.99</v>
      </c>
      <c r="K1402" s="7">
        <v>23.1</v>
      </c>
      <c r="L1402" s="7">
        <v>23.13</v>
      </c>
      <c r="M1402" s="7">
        <v>20.86</v>
      </c>
      <c r="N1402" s="7">
        <v>20.51</v>
      </c>
      <c r="O1402" s="7">
        <v>20.29</v>
      </c>
    </row>
    <row r="1403" ht="14.25" customHeight="1">
      <c r="A1403" s="7" t="s">
        <v>230</v>
      </c>
      <c r="B1403" s="7" t="s">
        <v>42</v>
      </c>
      <c r="C1403" s="7" t="s">
        <v>4950</v>
      </c>
      <c r="D1403" s="7">
        <v>20.1</v>
      </c>
      <c r="E1403" s="7">
        <v>20.0</v>
      </c>
      <c r="F1403" s="7">
        <v>20.03</v>
      </c>
      <c r="G1403" s="7">
        <v>20.11</v>
      </c>
      <c r="H1403" s="7">
        <v>20.21</v>
      </c>
      <c r="I1403" s="7">
        <v>22.48</v>
      </c>
      <c r="J1403" s="7">
        <v>22.94</v>
      </c>
      <c r="K1403" s="7">
        <v>23.06</v>
      </c>
      <c r="L1403" s="7">
        <v>23.08</v>
      </c>
      <c r="M1403" s="7">
        <v>20.88</v>
      </c>
      <c r="N1403" s="7">
        <v>20.49</v>
      </c>
      <c r="O1403" s="7">
        <v>20.26</v>
      </c>
    </row>
    <row r="1404" ht="14.25" customHeight="1">
      <c r="A1404" s="7" t="s">
        <v>159</v>
      </c>
      <c r="B1404" s="7" t="s">
        <v>42</v>
      </c>
      <c r="C1404" s="7" t="s">
        <v>4950</v>
      </c>
      <c r="D1404" s="7"/>
      <c r="E1404" s="7"/>
      <c r="F1404" s="7"/>
      <c r="G1404" s="7"/>
      <c r="H1404" s="7"/>
      <c r="I1404" s="7"/>
      <c r="J1404" s="7"/>
      <c r="K1404" s="7"/>
      <c r="L1404" s="7"/>
      <c r="M1404" s="7"/>
      <c r="N1404" s="7"/>
      <c r="O1404" s="7"/>
    </row>
    <row r="1405" ht="14.25" customHeight="1">
      <c r="A1405" s="7" t="s">
        <v>178</v>
      </c>
      <c r="B1405" s="7" t="s">
        <v>42</v>
      </c>
      <c r="C1405" s="7" t="s">
        <v>4950</v>
      </c>
      <c r="D1405" s="8">
        <v>20.64</v>
      </c>
      <c r="E1405" s="8">
        <v>20.59</v>
      </c>
      <c r="F1405" s="8">
        <v>20.6</v>
      </c>
      <c r="G1405" s="8">
        <v>20.63</v>
      </c>
      <c r="H1405" s="8">
        <v>20.66</v>
      </c>
      <c r="I1405" s="8">
        <v>22.92</v>
      </c>
      <c r="J1405" s="8">
        <v>23.27</v>
      </c>
      <c r="K1405" s="8">
        <v>23.36</v>
      </c>
      <c r="L1405" s="8">
        <v>23.38</v>
      </c>
      <c r="M1405" s="8">
        <v>21.13</v>
      </c>
      <c r="N1405" s="8">
        <v>20.84</v>
      </c>
      <c r="O1405" s="8">
        <v>20.72</v>
      </c>
    </row>
    <row r="1406" ht="14.25" customHeight="1">
      <c r="A1406" s="7" t="s">
        <v>192</v>
      </c>
      <c r="B1406" s="7" t="s">
        <v>42</v>
      </c>
      <c r="C1406" s="7" t="s">
        <v>4950</v>
      </c>
      <c r="D1406" s="7"/>
      <c r="E1406" s="7"/>
      <c r="F1406" s="7"/>
      <c r="G1406" s="7"/>
      <c r="H1406" s="7"/>
      <c r="I1406" s="7"/>
      <c r="J1406" s="7"/>
      <c r="K1406" s="7"/>
      <c r="L1406" s="7"/>
      <c r="M1406" s="7"/>
      <c r="N1406" s="7"/>
      <c r="O1406" s="7"/>
    </row>
    <row r="1407" ht="14.25" customHeight="1">
      <c r="A1407" s="7" t="s">
        <v>202</v>
      </c>
      <c r="B1407" s="7" t="s">
        <v>42</v>
      </c>
      <c r="C1407" s="7" t="s">
        <v>4950</v>
      </c>
      <c r="D1407" s="7">
        <v>20.32</v>
      </c>
      <c r="E1407" s="7">
        <v>20.24</v>
      </c>
      <c r="F1407" s="7">
        <v>20.27</v>
      </c>
      <c r="G1407" s="7">
        <v>20.34</v>
      </c>
      <c r="H1407" s="7">
        <v>20.42</v>
      </c>
      <c r="I1407" s="7">
        <v>22.66</v>
      </c>
      <c r="J1407" s="7">
        <v>23.09</v>
      </c>
      <c r="K1407" s="7">
        <v>23.19</v>
      </c>
      <c r="L1407" s="7">
        <v>23.21</v>
      </c>
      <c r="M1407" s="7">
        <v>21.0</v>
      </c>
      <c r="N1407" s="7">
        <v>20.64</v>
      </c>
      <c r="O1407" s="7">
        <v>20.44</v>
      </c>
    </row>
    <row r="1408" ht="14.25" customHeight="1">
      <c r="A1408" s="7" t="s">
        <v>221</v>
      </c>
      <c r="B1408" s="7" t="s">
        <v>42</v>
      </c>
      <c r="C1408" s="7" t="s">
        <v>4950</v>
      </c>
      <c r="D1408" s="7">
        <v>20.1</v>
      </c>
      <c r="E1408" s="7">
        <v>20.0</v>
      </c>
      <c r="F1408" s="7">
        <v>20.03</v>
      </c>
      <c r="G1408" s="7">
        <v>20.11</v>
      </c>
      <c r="H1408" s="7">
        <v>20.21</v>
      </c>
      <c r="I1408" s="7">
        <v>22.48</v>
      </c>
      <c r="J1408" s="7">
        <v>22.94</v>
      </c>
      <c r="K1408" s="7">
        <v>23.06</v>
      </c>
      <c r="L1408" s="7">
        <v>23.08</v>
      </c>
      <c r="M1408" s="7">
        <v>20.88</v>
      </c>
      <c r="N1408" s="7">
        <v>20.49</v>
      </c>
      <c r="O1408" s="7">
        <v>20.26</v>
      </c>
    </row>
    <row r="1409" ht="14.25" customHeight="1">
      <c r="A1409" s="7" t="s">
        <v>235</v>
      </c>
      <c r="B1409" s="7" t="s">
        <v>42</v>
      </c>
      <c r="C1409" s="7" t="s">
        <v>4950</v>
      </c>
      <c r="D1409" s="7">
        <v>20.1</v>
      </c>
      <c r="E1409" s="7">
        <v>20.01</v>
      </c>
      <c r="F1409" s="7">
        <v>20.06</v>
      </c>
      <c r="G1409" s="7">
        <v>20.15</v>
      </c>
      <c r="H1409" s="7">
        <v>20.26</v>
      </c>
      <c r="I1409" s="7">
        <v>21.25</v>
      </c>
      <c r="J1409" s="7">
        <v>21.51</v>
      </c>
      <c r="K1409" s="7">
        <v>21.59</v>
      </c>
      <c r="L1409" s="7">
        <v>21.58</v>
      </c>
      <c r="M1409" s="7">
        <v>20.66</v>
      </c>
      <c r="N1409" s="7">
        <v>20.44</v>
      </c>
      <c r="O1409" s="7">
        <v>20.23</v>
      </c>
    </row>
    <row r="1410" ht="14.25" customHeight="1">
      <c r="A1410" s="7" t="s">
        <v>247</v>
      </c>
      <c r="B1410" s="7" t="s">
        <v>42</v>
      </c>
      <c r="C1410" s="7" t="s">
        <v>4950</v>
      </c>
      <c r="D1410" s="7">
        <v>20.54</v>
      </c>
      <c r="E1410" s="7">
        <v>20.48</v>
      </c>
      <c r="F1410" s="7">
        <v>20.48</v>
      </c>
      <c r="G1410" s="7">
        <v>20.52</v>
      </c>
      <c r="H1410" s="7">
        <v>20.57</v>
      </c>
      <c r="I1410" s="7">
        <v>22.84</v>
      </c>
      <c r="J1410" s="7">
        <v>23.21</v>
      </c>
      <c r="K1410" s="7">
        <v>23.3</v>
      </c>
      <c r="L1410" s="7">
        <v>23.33</v>
      </c>
      <c r="M1410" s="7">
        <v>21.07</v>
      </c>
      <c r="N1410" s="7">
        <v>20.77</v>
      </c>
      <c r="O1410" s="7">
        <v>20.63</v>
      </c>
    </row>
    <row r="1411" ht="14.25" customHeight="1">
      <c r="A1411" s="7" t="s">
        <v>259</v>
      </c>
      <c r="B1411" s="7" t="s">
        <v>42</v>
      </c>
      <c r="C1411" s="7" t="s">
        <v>4950</v>
      </c>
      <c r="D1411" s="7">
        <v>19.77</v>
      </c>
      <c r="E1411" s="7">
        <v>19.63</v>
      </c>
      <c r="F1411" s="7">
        <v>19.67</v>
      </c>
      <c r="G1411" s="7">
        <v>19.79</v>
      </c>
      <c r="H1411" s="7">
        <v>19.94</v>
      </c>
      <c r="I1411" s="7">
        <v>22.33</v>
      </c>
      <c r="J1411" s="7">
        <v>22.8</v>
      </c>
      <c r="K1411" s="7">
        <v>22.94</v>
      </c>
      <c r="L1411" s="7">
        <v>22.96</v>
      </c>
      <c r="M1411" s="7">
        <v>20.68</v>
      </c>
      <c r="N1411" s="7">
        <v>20.28</v>
      </c>
      <c r="O1411" s="7">
        <v>19.99</v>
      </c>
    </row>
    <row r="1412" ht="14.25" customHeight="1">
      <c r="A1412" s="92" t="s">
        <v>271</v>
      </c>
      <c r="B1412" s="7" t="s">
        <v>42</v>
      </c>
      <c r="C1412" s="7" t="s">
        <v>4950</v>
      </c>
      <c r="D1412" s="7">
        <v>20.56</v>
      </c>
      <c r="E1412" s="7">
        <v>20.5</v>
      </c>
      <c r="F1412" s="7">
        <v>20.51</v>
      </c>
      <c r="G1412" s="7">
        <v>20.54</v>
      </c>
      <c r="H1412" s="7">
        <v>20.59</v>
      </c>
      <c r="I1412" s="7">
        <v>22.85</v>
      </c>
      <c r="J1412" s="7">
        <v>23.22</v>
      </c>
      <c r="K1412" s="7">
        <v>23.31</v>
      </c>
      <c r="L1412" s="7">
        <v>23.34</v>
      </c>
      <c r="M1412" s="7">
        <v>21.08</v>
      </c>
      <c r="N1412" s="7">
        <v>20.78</v>
      </c>
      <c r="O1412" s="7">
        <v>20.65</v>
      </c>
    </row>
    <row r="1413" ht="14.25" customHeight="1">
      <c r="A1413" s="7" t="s">
        <v>300</v>
      </c>
      <c r="B1413" s="7" t="s">
        <v>42</v>
      </c>
      <c r="C1413" s="7" t="s">
        <v>4950</v>
      </c>
      <c r="D1413" s="7">
        <v>20.66</v>
      </c>
      <c r="E1413" s="7">
        <v>20.62</v>
      </c>
      <c r="F1413" s="7">
        <v>20.62</v>
      </c>
      <c r="G1413" s="7">
        <v>20.64</v>
      </c>
      <c r="H1413" s="7">
        <v>20.67</v>
      </c>
      <c r="I1413" s="7">
        <v>22.92</v>
      </c>
      <c r="J1413" s="7">
        <v>23.28</v>
      </c>
      <c r="K1413" s="7">
        <v>23.36</v>
      </c>
      <c r="L1413" s="7">
        <v>23.39</v>
      </c>
      <c r="M1413" s="7">
        <v>21.14</v>
      </c>
      <c r="N1413" s="7">
        <v>20.85</v>
      </c>
      <c r="O1413" s="7">
        <v>20.74</v>
      </c>
    </row>
    <row r="1414" ht="14.25" customHeight="1">
      <c r="A1414" s="7" t="s">
        <v>316</v>
      </c>
      <c r="B1414" s="7" t="s">
        <v>42</v>
      </c>
      <c r="C1414" s="7" t="s">
        <v>4950</v>
      </c>
      <c r="D1414" s="7">
        <v>19.99</v>
      </c>
      <c r="E1414" s="7">
        <v>19.9</v>
      </c>
      <c r="F1414" s="7">
        <v>19.96</v>
      </c>
      <c r="G1414" s="7">
        <v>20.07</v>
      </c>
      <c r="H1414" s="7">
        <v>20.19</v>
      </c>
      <c r="I1414" s="7">
        <v>20.35</v>
      </c>
      <c r="J1414" s="7">
        <v>20.49</v>
      </c>
      <c r="K1414" s="7">
        <v>20.55</v>
      </c>
      <c r="L1414" s="7">
        <v>20.53</v>
      </c>
      <c r="M1414" s="7">
        <v>20.45</v>
      </c>
      <c r="N1414" s="7">
        <v>20.33</v>
      </c>
      <c r="O1414" s="7">
        <v>20.12</v>
      </c>
    </row>
    <row r="1415" ht="14.25" customHeight="1">
      <c r="A1415" s="7" t="s">
        <v>328</v>
      </c>
      <c r="B1415" s="7" t="s">
        <v>42</v>
      </c>
      <c r="C1415" s="7" t="s">
        <v>4950</v>
      </c>
      <c r="D1415" s="7">
        <v>19.57</v>
      </c>
      <c r="E1415" s="7">
        <v>19.38</v>
      </c>
      <c r="F1415" s="7">
        <v>19.42</v>
      </c>
      <c r="G1415" s="7">
        <v>19.56</v>
      </c>
      <c r="H1415" s="7">
        <v>19.75</v>
      </c>
      <c r="I1415" s="7">
        <v>21.9</v>
      </c>
      <c r="J1415" s="7">
        <v>22.56</v>
      </c>
      <c r="K1415" s="7">
        <v>22.78</v>
      </c>
      <c r="L1415" s="7">
        <v>22.82</v>
      </c>
      <c r="M1415" s="7">
        <v>20.8</v>
      </c>
      <c r="N1415" s="7">
        <v>20.24</v>
      </c>
      <c r="O1415" s="7">
        <v>19.85</v>
      </c>
    </row>
    <row r="1416" ht="14.25" customHeight="1">
      <c r="A1416" s="92" t="s">
        <v>284</v>
      </c>
      <c r="B1416" s="7" t="s">
        <v>42</v>
      </c>
      <c r="C1416" s="7" t="s">
        <v>4950</v>
      </c>
      <c r="D1416" s="7">
        <v>20.44</v>
      </c>
      <c r="E1416" s="7">
        <v>20.37</v>
      </c>
      <c r="F1416" s="7">
        <v>20.38</v>
      </c>
      <c r="G1416" s="7">
        <v>20.42</v>
      </c>
      <c r="H1416" s="7">
        <v>20.49</v>
      </c>
      <c r="I1416" s="7">
        <v>22.77</v>
      </c>
      <c r="J1416" s="7">
        <v>23.15</v>
      </c>
      <c r="K1416" s="7">
        <v>23.25</v>
      </c>
      <c r="L1416" s="7">
        <v>23.28</v>
      </c>
      <c r="M1416" s="7">
        <v>21.02</v>
      </c>
      <c r="N1416" s="7">
        <v>20.7</v>
      </c>
      <c r="O1416" s="7">
        <v>20.55</v>
      </c>
    </row>
    <row r="1417" ht="14.25" customHeight="1">
      <c r="A1417" s="7" t="s">
        <v>344</v>
      </c>
      <c r="B1417" s="7" t="s">
        <v>42</v>
      </c>
      <c r="C1417" s="7" t="s">
        <v>4950</v>
      </c>
      <c r="D1417" s="7">
        <v>12.35</v>
      </c>
      <c r="E1417" s="7">
        <v>12.31</v>
      </c>
      <c r="F1417" s="7">
        <v>12.37</v>
      </c>
      <c r="G1417" s="7">
        <v>12.47</v>
      </c>
      <c r="H1417" s="7">
        <v>12.56</v>
      </c>
      <c r="I1417" s="7">
        <v>14.73</v>
      </c>
      <c r="J1417" s="7">
        <v>17.7</v>
      </c>
      <c r="K1417" s="7">
        <v>16.37</v>
      </c>
      <c r="L1417" s="7">
        <v>13.17</v>
      </c>
      <c r="M1417" s="7">
        <v>12.78</v>
      </c>
      <c r="N1417" s="7">
        <v>12.62</v>
      </c>
      <c r="O1417" s="7">
        <v>12.44</v>
      </c>
    </row>
    <row r="1418" ht="14.25" customHeight="1">
      <c r="A1418" s="8" t="s">
        <v>143</v>
      </c>
      <c r="B1418" s="8" t="s">
        <v>32</v>
      </c>
      <c r="C1418" s="8" t="s">
        <v>4950</v>
      </c>
      <c r="D1418" s="8">
        <v>19.18</v>
      </c>
      <c r="E1418" s="8">
        <v>19.14</v>
      </c>
      <c r="F1418" s="8">
        <v>19.229</v>
      </c>
      <c r="G1418" s="8">
        <v>19.325</v>
      </c>
      <c r="H1418" s="8">
        <v>19.396</v>
      </c>
      <c r="I1418" s="8">
        <v>19.767</v>
      </c>
      <c r="J1418" s="8">
        <v>20.94</v>
      </c>
      <c r="K1418" s="8">
        <v>20.468</v>
      </c>
      <c r="L1418" s="8">
        <v>19.761</v>
      </c>
      <c r="M1418" s="8">
        <v>19.556</v>
      </c>
      <c r="N1418" s="8">
        <v>19.433</v>
      </c>
      <c r="O1418" s="8">
        <v>19.279</v>
      </c>
    </row>
    <row r="1419" ht="14.25" customHeight="1">
      <c r="A1419" s="8" t="s">
        <v>159</v>
      </c>
      <c r="B1419" s="8" t="s">
        <v>32</v>
      </c>
      <c r="C1419" s="8" t="s">
        <v>4950</v>
      </c>
      <c r="D1419" s="8">
        <v>19.18</v>
      </c>
      <c r="E1419" s="8">
        <v>19.14</v>
      </c>
      <c r="F1419" s="8">
        <v>19.229</v>
      </c>
      <c r="G1419" s="8">
        <v>19.325</v>
      </c>
      <c r="H1419" s="8">
        <v>19.396</v>
      </c>
      <c r="I1419" s="8">
        <v>19.767</v>
      </c>
      <c r="J1419" s="8">
        <v>20.94</v>
      </c>
      <c r="K1419" s="8">
        <v>20.468</v>
      </c>
      <c r="L1419" s="8">
        <v>19.761</v>
      </c>
      <c r="M1419" s="8">
        <v>19.556</v>
      </c>
      <c r="N1419" s="8">
        <v>19.433</v>
      </c>
      <c r="O1419" s="8">
        <v>19.279</v>
      </c>
    </row>
    <row r="1420" ht="14.25" customHeight="1">
      <c r="A1420" s="8" t="s">
        <v>178</v>
      </c>
      <c r="B1420" s="8" t="s">
        <v>32</v>
      </c>
      <c r="C1420" s="8" t="s">
        <v>4950</v>
      </c>
      <c r="D1420" s="8">
        <v>19.18</v>
      </c>
      <c r="E1420" s="8">
        <v>19.14</v>
      </c>
      <c r="F1420" s="8">
        <v>19.229</v>
      </c>
      <c r="G1420" s="8">
        <v>19.325</v>
      </c>
      <c r="H1420" s="8">
        <v>19.396</v>
      </c>
      <c r="I1420" s="8">
        <v>19.767</v>
      </c>
      <c r="J1420" s="8">
        <v>20.94</v>
      </c>
      <c r="K1420" s="8">
        <v>20.468</v>
      </c>
      <c r="L1420" s="8">
        <v>19.761</v>
      </c>
      <c r="M1420" s="8">
        <v>19.556</v>
      </c>
      <c r="N1420" s="8">
        <v>19.433</v>
      </c>
      <c r="O1420" s="8">
        <v>19.279</v>
      </c>
    </row>
    <row r="1421" ht="14.25" customHeight="1">
      <c r="A1421" s="8" t="s">
        <v>192</v>
      </c>
      <c r="B1421" s="8" t="s">
        <v>32</v>
      </c>
      <c r="C1421" s="8" t="s">
        <v>4950</v>
      </c>
      <c r="D1421" s="8">
        <v>19.18</v>
      </c>
      <c r="E1421" s="8">
        <v>19.14</v>
      </c>
      <c r="F1421" s="8">
        <v>19.229</v>
      </c>
      <c r="G1421" s="8">
        <v>19.325</v>
      </c>
      <c r="H1421" s="8">
        <v>19.396</v>
      </c>
      <c r="I1421" s="8">
        <v>19.767</v>
      </c>
      <c r="J1421" s="8">
        <v>20.94</v>
      </c>
      <c r="K1421" s="8">
        <v>20.468</v>
      </c>
      <c r="L1421" s="8">
        <v>19.761</v>
      </c>
      <c r="M1421" s="8">
        <v>19.556</v>
      </c>
      <c r="N1421" s="8">
        <v>19.433</v>
      </c>
      <c r="O1421" s="8">
        <v>19.279</v>
      </c>
    </row>
    <row r="1422" ht="14.25" customHeight="1">
      <c r="A1422" s="8" t="s">
        <v>202</v>
      </c>
      <c r="B1422" s="8" t="s">
        <v>32</v>
      </c>
      <c r="C1422" s="8" t="s">
        <v>4950</v>
      </c>
      <c r="D1422" s="8">
        <v>19.18</v>
      </c>
      <c r="E1422" s="8">
        <v>19.14</v>
      </c>
      <c r="F1422" s="8">
        <v>19.229</v>
      </c>
      <c r="G1422" s="8">
        <v>19.325</v>
      </c>
      <c r="H1422" s="8">
        <v>19.396</v>
      </c>
      <c r="I1422" s="8">
        <v>19.767</v>
      </c>
      <c r="J1422" s="8">
        <v>20.94</v>
      </c>
      <c r="K1422" s="8">
        <v>20.468</v>
      </c>
      <c r="L1422" s="8">
        <v>19.761</v>
      </c>
      <c r="M1422" s="8">
        <v>19.556</v>
      </c>
      <c r="N1422" s="8">
        <v>19.433</v>
      </c>
      <c r="O1422" s="8">
        <v>19.279</v>
      </c>
    </row>
    <row r="1423" ht="14.25" customHeight="1">
      <c r="A1423" s="8" t="s">
        <v>221</v>
      </c>
      <c r="B1423" s="8" t="s">
        <v>32</v>
      </c>
      <c r="C1423" s="8" t="s">
        <v>4950</v>
      </c>
      <c r="D1423" s="8">
        <v>19.18</v>
      </c>
      <c r="E1423" s="8">
        <v>19.14</v>
      </c>
      <c r="F1423" s="8">
        <v>19.229</v>
      </c>
      <c r="G1423" s="8">
        <v>19.325</v>
      </c>
      <c r="H1423" s="8">
        <v>19.396</v>
      </c>
      <c r="I1423" s="8">
        <v>19.767</v>
      </c>
      <c r="J1423" s="8">
        <v>20.94</v>
      </c>
      <c r="K1423" s="8">
        <v>20.468</v>
      </c>
      <c r="L1423" s="8">
        <v>19.761</v>
      </c>
      <c r="M1423" s="8">
        <v>19.556</v>
      </c>
      <c r="N1423" s="8">
        <v>19.433</v>
      </c>
      <c r="O1423" s="8">
        <v>19.279</v>
      </c>
    </row>
    <row r="1424" ht="14.25" customHeight="1">
      <c r="A1424" s="8" t="s">
        <v>235</v>
      </c>
      <c r="B1424" s="8" t="s">
        <v>32</v>
      </c>
      <c r="C1424" s="8" t="s">
        <v>4950</v>
      </c>
      <c r="D1424" s="8">
        <v>19.18</v>
      </c>
      <c r="E1424" s="8">
        <v>19.14</v>
      </c>
      <c r="F1424" s="8">
        <v>19.229</v>
      </c>
      <c r="G1424" s="8">
        <v>19.325</v>
      </c>
      <c r="H1424" s="8">
        <v>19.396</v>
      </c>
      <c r="I1424" s="8">
        <v>19.767</v>
      </c>
      <c r="J1424" s="8">
        <v>20.94</v>
      </c>
      <c r="K1424" s="8">
        <v>20.468</v>
      </c>
      <c r="L1424" s="8">
        <v>19.761</v>
      </c>
      <c r="M1424" s="8">
        <v>19.556</v>
      </c>
      <c r="N1424" s="8">
        <v>19.433</v>
      </c>
      <c r="O1424" s="8">
        <v>19.279</v>
      </c>
    </row>
    <row r="1425" ht="14.25" customHeight="1">
      <c r="A1425" s="8" t="s">
        <v>247</v>
      </c>
      <c r="B1425" s="8" t="s">
        <v>32</v>
      </c>
      <c r="C1425" s="8" t="s">
        <v>4950</v>
      </c>
      <c r="D1425" s="8">
        <v>19.18</v>
      </c>
      <c r="E1425" s="8">
        <v>19.14</v>
      </c>
      <c r="F1425" s="8">
        <v>19.229</v>
      </c>
      <c r="G1425" s="8">
        <v>19.325</v>
      </c>
      <c r="H1425" s="8">
        <v>19.396</v>
      </c>
      <c r="I1425" s="8">
        <v>19.767</v>
      </c>
      <c r="J1425" s="8">
        <v>20.94</v>
      </c>
      <c r="K1425" s="8">
        <v>20.468</v>
      </c>
      <c r="L1425" s="8">
        <v>19.761</v>
      </c>
      <c r="M1425" s="8">
        <v>19.556</v>
      </c>
      <c r="N1425" s="8">
        <v>19.433</v>
      </c>
      <c r="O1425" s="8">
        <v>19.279</v>
      </c>
    </row>
    <row r="1426" ht="14.25" customHeight="1">
      <c r="A1426" s="8" t="s">
        <v>259</v>
      </c>
      <c r="B1426" s="8" t="s">
        <v>32</v>
      </c>
      <c r="C1426" s="8" t="s">
        <v>4950</v>
      </c>
      <c r="D1426" s="8">
        <v>19.18</v>
      </c>
      <c r="E1426" s="8">
        <v>19.14</v>
      </c>
      <c r="F1426" s="8">
        <v>19.229</v>
      </c>
      <c r="G1426" s="8">
        <v>19.325</v>
      </c>
      <c r="H1426" s="8">
        <v>19.396</v>
      </c>
      <c r="I1426" s="8">
        <v>19.767</v>
      </c>
      <c r="J1426" s="8">
        <v>20.94</v>
      </c>
      <c r="K1426" s="8">
        <v>20.468</v>
      </c>
      <c r="L1426" s="8">
        <v>19.761</v>
      </c>
      <c r="M1426" s="8">
        <v>19.556</v>
      </c>
      <c r="N1426" s="8">
        <v>19.433</v>
      </c>
      <c r="O1426" s="8">
        <v>19.279</v>
      </c>
    </row>
    <row r="1427" ht="14.25" customHeight="1">
      <c r="A1427" s="93" t="s">
        <v>271</v>
      </c>
      <c r="B1427" s="8" t="s">
        <v>32</v>
      </c>
      <c r="C1427" s="8" t="s">
        <v>4950</v>
      </c>
      <c r="D1427" s="8">
        <v>19.18</v>
      </c>
      <c r="E1427" s="8">
        <v>19.14</v>
      </c>
      <c r="F1427" s="8">
        <v>19.229</v>
      </c>
      <c r="G1427" s="8">
        <v>19.325</v>
      </c>
      <c r="H1427" s="8">
        <v>19.396</v>
      </c>
      <c r="I1427" s="8">
        <v>19.767</v>
      </c>
      <c r="J1427" s="8">
        <v>20.94</v>
      </c>
      <c r="K1427" s="8">
        <v>20.468</v>
      </c>
      <c r="L1427" s="8">
        <v>19.761</v>
      </c>
      <c r="M1427" s="8">
        <v>19.556</v>
      </c>
      <c r="N1427" s="8">
        <v>19.433</v>
      </c>
      <c r="O1427" s="8">
        <v>19.279</v>
      </c>
    </row>
    <row r="1428" ht="14.25" customHeight="1">
      <c r="A1428" s="8" t="s">
        <v>300</v>
      </c>
      <c r="B1428" s="8" t="s">
        <v>32</v>
      </c>
      <c r="C1428" s="8" t="s">
        <v>4950</v>
      </c>
      <c r="D1428" s="8">
        <v>19.18</v>
      </c>
      <c r="E1428" s="8">
        <v>19.14</v>
      </c>
      <c r="F1428" s="8">
        <v>19.229</v>
      </c>
      <c r="G1428" s="8">
        <v>19.325</v>
      </c>
      <c r="H1428" s="8">
        <v>19.396</v>
      </c>
      <c r="I1428" s="8">
        <v>19.767</v>
      </c>
      <c r="J1428" s="8">
        <v>20.94</v>
      </c>
      <c r="K1428" s="8">
        <v>20.468</v>
      </c>
      <c r="L1428" s="8">
        <v>19.761</v>
      </c>
      <c r="M1428" s="8">
        <v>19.556</v>
      </c>
      <c r="N1428" s="8">
        <v>19.433</v>
      </c>
      <c r="O1428" s="8">
        <v>19.279</v>
      </c>
    </row>
    <row r="1429" ht="14.25" customHeight="1">
      <c r="A1429" s="8" t="s">
        <v>316</v>
      </c>
      <c r="B1429" s="8" t="s">
        <v>32</v>
      </c>
      <c r="C1429" s="8" t="s">
        <v>4950</v>
      </c>
      <c r="D1429" s="8">
        <v>19.18</v>
      </c>
      <c r="E1429" s="8">
        <v>19.14</v>
      </c>
      <c r="F1429" s="8">
        <v>19.229</v>
      </c>
      <c r="G1429" s="8">
        <v>19.325</v>
      </c>
      <c r="H1429" s="8">
        <v>19.396</v>
      </c>
      <c r="I1429" s="8">
        <v>19.767</v>
      </c>
      <c r="J1429" s="8">
        <v>20.94</v>
      </c>
      <c r="K1429" s="8">
        <v>20.468</v>
      </c>
      <c r="L1429" s="8">
        <v>19.761</v>
      </c>
      <c r="M1429" s="8">
        <v>19.556</v>
      </c>
      <c r="N1429" s="8">
        <v>19.433</v>
      </c>
      <c r="O1429" s="8">
        <v>19.279</v>
      </c>
    </row>
    <row r="1430" ht="14.25" customHeight="1">
      <c r="A1430" s="8" t="s">
        <v>328</v>
      </c>
      <c r="B1430" s="8" t="s">
        <v>32</v>
      </c>
      <c r="C1430" s="8" t="s">
        <v>4950</v>
      </c>
      <c r="D1430" s="8">
        <v>19.18</v>
      </c>
      <c r="E1430" s="8">
        <v>19.14</v>
      </c>
      <c r="F1430" s="8">
        <v>19.229</v>
      </c>
      <c r="G1430" s="8">
        <v>19.325</v>
      </c>
      <c r="H1430" s="8">
        <v>19.396</v>
      </c>
      <c r="I1430" s="8">
        <v>19.767</v>
      </c>
      <c r="J1430" s="8">
        <v>20.94</v>
      </c>
      <c r="K1430" s="8">
        <v>20.468</v>
      </c>
      <c r="L1430" s="8">
        <v>19.761</v>
      </c>
      <c r="M1430" s="8">
        <v>19.556</v>
      </c>
      <c r="N1430" s="8">
        <v>19.433</v>
      </c>
      <c r="O1430" s="8">
        <v>19.279</v>
      </c>
    </row>
    <row r="1431" ht="14.25" customHeight="1">
      <c r="A1431" s="93" t="s">
        <v>284</v>
      </c>
      <c r="B1431" s="8" t="s">
        <v>32</v>
      </c>
      <c r="C1431" s="8" t="s">
        <v>4950</v>
      </c>
      <c r="D1431" s="8">
        <v>19.18</v>
      </c>
      <c r="E1431" s="8">
        <v>19.14</v>
      </c>
      <c r="F1431" s="8">
        <v>19.229</v>
      </c>
      <c r="G1431" s="8">
        <v>19.325</v>
      </c>
      <c r="H1431" s="8">
        <v>19.396</v>
      </c>
      <c r="I1431" s="8">
        <v>19.767</v>
      </c>
      <c r="J1431" s="8">
        <v>20.94</v>
      </c>
      <c r="K1431" s="8">
        <v>20.468</v>
      </c>
      <c r="L1431" s="8">
        <v>19.761</v>
      </c>
      <c r="M1431" s="8">
        <v>19.556</v>
      </c>
      <c r="N1431" s="8">
        <v>19.433</v>
      </c>
      <c r="O1431" s="8">
        <v>19.279</v>
      </c>
    </row>
    <row r="1432" ht="14.25" customHeight="1">
      <c r="A1432" s="8" t="s">
        <v>344</v>
      </c>
      <c r="B1432" s="8" t="s">
        <v>32</v>
      </c>
      <c r="C1432" s="8" t="s">
        <v>4950</v>
      </c>
      <c r="D1432" s="8">
        <v>10.19</v>
      </c>
      <c r="E1432" s="8">
        <v>10.01</v>
      </c>
      <c r="F1432" s="8">
        <v>11.18</v>
      </c>
      <c r="G1432" s="8">
        <v>12.98</v>
      </c>
      <c r="H1432" s="8">
        <v>16.32</v>
      </c>
      <c r="I1432" s="8">
        <v>19.27</v>
      </c>
      <c r="J1432" s="8">
        <v>22.11</v>
      </c>
      <c r="K1432" s="8">
        <v>24.18</v>
      </c>
      <c r="L1432" s="8">
        <v>21.63</v>
      </c>
      <c r="M1432" s="8">
        <v>17.28</v>
      </c>
      <c r="N1432" s="8">
        <v>14.14</v>
      </c>
      <c r="O1432" s="8">
        <v>11.19</v>
      </c>
    </row>
    <row r="1433" ht="14.25" customHeight="1">
      <c r="A1433" s="7" t="s">
        <v>143</v>
      </c>
      <c r="B1433" s="7" t="s">
        <v>30</v>
      </c>
      <c r="C1433" s="7" t="s">
        <v>4950</v>
      </c>
      <c r="D1433" s="7">
        <v>19.18</v>
      </c>
      <c r="E1433" s="7">
        <v>19.14</v>
      </c>
      <c r="F1433" s="7">
        <v>19.229</v>
      </c>
      <c r="G1433" s="7">
        <v>19.325</v>
      </c>
      <c r="H1433" s="7">
        <v>19.396</v>
      </c>
      <c r="I1433" s="7">
        <v>19.767</v>
      </c>
      <c r="J1433" s="7">
        <v>20.94</v>
      </c>
      <c r="K1433" s="7">
        <v>20.468</v>
      </c>
      <c r="L1433" s="7">
        <v>19.761</v>
      </c>
      <c r="M1433" s="7">
        <v>19.556</v>
      </c>
      <c r="N1433" s="7">
        <v>19.433</v>
      </c>
      <c r="O1433" s="7">
        <v>19.279</v>
      </c>
    </row>
    <row r="1434" ht="14.25" customHeight="1">
      <c r="A1434" s="7" t="s">
        <v>159</v>
      </c>
      <c r="B1434" s="7" t="s">
        <v>30</v>
      </c>
      <c r="C1434" s="7" t="s">
        <v>4950</v>
      </c>
      <c r="D1434" s="7">
        <v>19.18</v>
      </c>
      <c r="E1434" s="7">
        <v>19.14</v>
      </c>
      <c r="F1434" s="7">
        <v>19.229</v>
      </c>
      <c r="G1434" s="7">
        <v>19.325</v>
      </c>
      <c r="H1434" s="7">
        <v>19.396</v>
      </c>
      <c r="I1434" s="7">
        <v>19.767</v>
      </c>
      <c r="J1434" s="7">
        <v>20.94</v>
      </c>
      <c r="K1434" s="7">
        <v>20.468</v>
      </c>
      <c r="L1434" s="7">
        <v>19.761</v>
      </c>
      <c r="M1434" s="7">
        <v>19.556</v>
      </c>
      <c r="N1434" s="7">
        <v>19.433</v>
      </c>
      <c r="O1434" s="7">
        <v>19.279</v>
      </c>
    </row>
    <row r="1435" ht="14.25" customHeight="1">
      <c r="A1435" s="7" t="s">
        <v>178</v>
      </c>
      <c r="B1435" s="7" t="s">
        <v>30</v>
      </c>
      <c r="C1435" s="7" t="s">
        <v>4950</v>
      </c>
      <c r="D1435" s="7">
        <v>19.18</v>
      </c>
      <c r="E1435" s="7">
        <v>19.14</v>
      </c>
      <c r="F1435" s="7">
        <v>19.229</v>
      </c>
      <c r="G1435" s="7">
        <v>19.325</v>
      </c>
      <c r="H1435" s="7">
        <v>19.396</v>
      </c>
      <c r="I1435" s="7">
        <v>19.767</v>
      </c>
      <c r="J1435" s="7">
        <v>20.94</v>
      </c>
      <c r="K1435" s="7">
        <v>20.468</v>
      </c>
      <c r="L1435" s="7">
        <v>19.761</v>
      </c>
      <c r="M1435" s="7">
        <v>19.556</v>
      </c>
      <c r="N1435" s="7">
        <v>19.433</v>
      </c>
      <c r="O1435" s="7">
        <v>19.279</v>
      </c>
    </row>
    <row r="1436" ht="14.25" customHeight="1">
      <c r="A1436" s="7" t="s">
        <v>192</v>
      </c>
      <c r="B1436" s="7" t="s">
        <v>30</v>
      </c>
      <c r="C1436" s="7" t="s">
        <v>4950</v>
      </c>
      <c r="D1436" s="7">
        <v>19.18</v>
      </c>
      <c r="E1436" s="7">
        <v>19.14</v>
      </c>
      <c r="F1436" s="7">
        <v>19.229</v>
      </c>
      <c r="G1436" s="7">
        <v>19.325</v>
      </c>
      <c r="H1436" s="7">
        <v>19.396</v>
      </c>
      <c r="I1436" s="7">
        <v>19.767</v>
      </c>
      <c r="J1436" s="7">
        <v>20.94</v>
      </c>
      <c r="K1436" s="7">
        <v>20.468</v>
      </c>
      <c r="L1436" s="7">
        <v>19.761</v>
      </c>
      <c r="M1436" s="7">
        <v>19.556</v>
      </c>
      <c r="N1436" s="7">
        <v>19.433</v>
      </c>
      <c r="O1436" s="7">
        <v>19.279</v>
      </c>
    </row>
    <row r="1437" ht="14.25" customHeight="1">
      <c r="A1437" s="7" t="s">
        <v>202</v>
      </c>
      <c r="B1437" s="7" t="s">
        <v>30</v>
      </c>
      <c r="C1437" s="7" t="s">
        <v>4950</v>
      </c>
      <c r="D1437" s="7">
        <v>19.18</v>
      </c>
      <c r="E1437" s="7">
        <v>19.14</v>
      </c>
      <c r="F1437" s="7">
        <v>19.229</v>
      </c>
      <c r="G1437" s="7">
        <v>19.325</v>
      </c>
      <c r="H1437" s="7">
        <v>19.396</v>
      </c>
      <c r="I1437" s="7">
        <v>19.767</v>
      </c>
      <c r="J1437" s="7">
        <v>20.94</v>
      </c>
      <c r="K1437" s="7">
        <v>20.468</v>
      </c>
      <c r="L1437" s="7">
        <v>19.761</v>
      </c>
      <c r="M1437" s="7">
        <v>19.556</v>
      </c>
      <c r="N1437" s="7">
        <v>19.433</v>
      </c>
      <c r="O1437" s="7">
        <v>19.279</v>
      </c>
    </row>
    <row r="1438" ht="14.25" customHeight="1">
      <c r="A1438" s="7" t="s">
        <v>221</v>
      </c>
      <c r="B1438" s="7" t="s">
        <v>30</v>
      </c>
      <c r="C1438" s="7" t="s">
        <v>4950</v>
      </c>
      <c r="D1438" s="7">
        <v>19.18</v>
      </c>
      <c r="E1438" s="7">
        <v>19.14</v>
      </c>
      <c r="F1438" s="7">
        <v>19.229</v>
      </c>
      <c r="G1438" s="7">
        <v>19.325</v>
      </c>
      <c r="H1438" s="7">
        <v>19.396</v>
      </c>
      <c r="I1438" s="7">
        <v>19.767</v>
      </c>
      <c r="J1438" s="7">
        <v>20.94</v>
      </c>
      <c r="K1438" s="7">
        <v>20.468</v>
      </c>
      <c r="L1438" s="7">
        <v>19.761</v>
      </c>
      <c r="M1438" s="7">
        <v>19.556</v>
      </c>
      <c r="N1438" s="7">
        <v>19.433</v>
      </c>
      <c r="O1438" s="7">
        <v>19.279</v>
      </c>
    </row>
    <row r="1439" ht="14.25" customHeight="1">
      <c r="A1439" s="7" t="s">
        <v>235</v>
      </c>
      <c r="B1439" s="7" t="s">
        <v>30</v>
      </c>
      <c r="C1439" s="7" t="s">
        <v>4950</v>
      </c>
      <c r="D1439" s="7">
        <v>19.18</v>
      </c>
      <c r="E1439" s="7">
        <v>19.14</v>
      </c>
      <c r="F1439" s="7">
        <v>19.229</v>
      </c>
      <c r="G1439" s="7">
        <v>19.325</v>
      </c>
      <c r="H1439" s="7">
        <v>19.396</v>
      </c>
      <c r="I1439" s="7">
        <v>19.767</v>
      </c>
      <c r="J1439" s="7">
        <v>20.94</v>
      </c>
      <c r="K1439" s="7">
        <v>20.468</v>
      </c>
      <c r="L1439" s="7">
        <v>19.761</v>
      </c>
      <c r="M1439" s="7">
        <v>19.556</v>
      </c>
      <c r="N1439" s="7">
        <v>19.433</v>
      </c>
      <c r="O1439" s="7">
        <v>19.279</v>
      </c>
    </row>
    <row r="1440" ht="14.25" customHeight="1">
      <c r="A1440" s="7" t="s">
        <v>247</v>
      </c>
      <c r="B1440" s="7" t="s">
        <v>30</v>
      </c>
      <c r="C1440" s="7" t="s">
        <v>4950</v>
      </c>
      <c r="D1440" s="7">
        <v>19.18</v>
      </c>
      <c r="E1440" s="7">
        <v>19.14</v>
      </c>
      <c r="F1440" s="7">
        <v>19.229</v>
      </c>
      <c r="G1440" s="7">
        <v>19.325</v>
      </c>
      <c r="H1440" s="7">
        <v>19.396</v>
      </c>
      <c r="I1440" s="7">
        <v>19.767</v>
      </c>
      <c r="J1440" s="7">
        <v>20.94</v>
      </c>
      <c r="K1440" s="7">
        <v>20.468</v>
      </c>
      <c r="L1440" s="7">
        <v>19.761</v>
      </c>
      <c r="M1440" s="7">
        <v>19.556</v>
      </c>
      <c r="N1440" s="7">
        <v>19.433</v>
      </c>
      <c r="O1440" s="7">
        <v>19.279</v>
      </c>
    </row>
    <row r="1441" ht="14.25" customHeight="1">
      <c r="A1441" s="7" t="s">
        <v>259</v>
      </c>
      <c r="B1441" s="7" t="s">
        <v>30</v>
      </c>
      <c r="C1441" s="7" t="s">
        <v>4950</v>
      </c>
      <c r="D1441" s="7">
        <v>19.18</v>
      </c>
      <c r="E1441" s="7">
        <v>19.14</v>
      </c>
      <c r="F1441" s="7">
        <v>19.229</v>
      </c>
      <c r="G1441" s="7">
        <v>19.325</v>
      </c>
      <c r="H1441" s="7">
        <v>19.396</v>
      </c>
      <c r="I1441" s="7">
        <v>19.767</v>
      </c>
      <c r="J1441" s="7">
        <v>20.94</v>
      </c>
      <c r="K1441" s="7">
        <v>20.468</v>
      </c>
      <c r="L1441" s="7">
        <v>19.761</v>
      </c>
      <c r="M1441" s="7">
        <v>19.556</v>
      </c>
      <c r="N1441" s="7">
        <v>19.433</v>
      </c>
      <c r="O1441" s="7">
        <v>19.279</v>
      </c>
    </row>
    <row r="1442" ht="14.25" customHeight="1">
      <c r="A1442" s="92" t="s">
        <v>271</v>
      </c>
      <c r="B1442" s="7" t="s">
        <v>30</v>
      </c>
      <c r="C1442" s="7" t="s">
        <v>4950</v>
      </c>
      <c r="D1442" s="7">
        <v>19.18</v>
      </c>
      <c r="E1442" s="7">
        <v>19.14</v>
      </c>
      <c r="F1442" s="7">
        <v>19.229</v>
      </c>
      <c r="G1442" s="7">
        <v>19.325</v>
      </c>
      <c r="H1442" s="7">
        <v>19.396</v>
      </c>
      <c r="I1442" s="7">
        <v>19.767</v>
      </c>
      <c r="J1442" s="7">
        <v>20.94</v>
      </c>
      <c r="K1442" s="7">
        <v>20.468</v>
      </c>
      <c r="L1442" s="7">
        <v>19.761</v>
      </c>
      <c r="M1442" s="7">
        <v>19.556</v>
      </c>
      <c r="N1442" s="7">
        <v>19.433</v>
      </c>
      <c r="O1442" s="7">
        <v>19.279</v>
      </c>
    </row>
    <row r="1443" ht="14.25" customHeight="1">
      <c r="A1443" s="7" t="s">
        <v>300</v>
      </c>
      <c r="B1443" s="7" t="s">
        <v>30</v>
      </c>
      <c r="C1443" s="7" t="s">
        <v>4950</v>
      </c>
      <c r="D1443" s="7">
        <v>19.18</v>
      </c>
      <c r="E1443" s="7">
        <v>19.14</v>
      </c>
      <c r="F1443" s="7">
        <v>19.229</v>
      </c>
      <c r="G1443" s="7">
        <v>19.325</v>
      </c>
      <c r="H1443" s="7">
        <v>19.396</v>
      </c>
      <c r="I1443" s="7">
        <v>19.767</v>
      </c>
      <c r="J1443" s="7">
        <v>20.94</v>
      </c>
      <c r="K1443" s="7">
        <v>20.468</v>
      </c>
      <c r="L1443" s="7">
        <v>19.761</v>
      </c>
      <c r="M1443" s="7">
        <v>19.556</v>
      </c>
      <c r="N1443" s="7">
        <v>19.433</v>
      </c>
      <c r="O1443" s="7">
        <v>19.279</v>
      </c>
    </row>
    <row r="1444" ht="14.25" customHeight="1">
      <c r="A1444" s="7" t="s">
        <v>316</v>
      </c>
      <c r="B1444" s="7" t="s">
        <v>30</v>
      </c>
      <c r="C1444" s="7" t="s">
        <v>4950</v>
      </c>
      <c r="D1444" s="7">
        <v>19.18</v>
      </c>
      <c r="E1444" s="7">
        <v>19.14</v>
      </c>
      <c r="F1444" s="7">
        <v>19.229</v>
      </c>
      <c r="G1444" s="7">
        <v>19.325</v>
      </c>
      <c r="H1444" s="7">
        <v>19.396</v>
      </c>
      <c r="I1444" s="7">
        <v>19.767</v>
      </c>
      <c r="J1444" s="7">
        <v>20.94</v>
      </c>
      <c r="K1444" s="7">
        <v>20.468</v>
      </c>
      <c r="L1444" s="7">
        <v>19.761</v>
      </c>
      <c r="M1444" s="7">
        <v>19.556</v>
      </c>
      <c r="N1444" s="7">
        <v>19.433</v>
      </c>
      <c r="O1444" s="7">
        <v>19.279</v>
      </c>
    </row>
    <row r="1445" ht="14.25" customHeight="1">
      <c r="A1445" s="7" t="s">
        <v>328</v>
      </c>
      <c r="B1445" s="7" t="s">
        <v>30</v>
      </c>
      <c r="C1445" s="7" t="s">
        <v>4950</v>
      </c>
      <c r="D1445" s="7">
        <v>19.18</v>
      </c>
      <c r="E1445" s="7">
        <v>19.14</v>
      </c>
      <c r="F1445" s="7">
        <v>19.229</v>
      </c>
      <c r="G1445" s="7">
        <v>19.325</v>
      </c>
      <c r="H1445" s="7">
        <v>19.396</v>
      </c>
      <c r="I1445" s="7">
        <v>19.767</v>
      </c>
      <c r="J1445" s="7">
        <v>20.94</v>
      </c>
      <c r="K1445" s="7">
        <v>20.468</v>
      </c>
      <c r="L1445" s="7">
        <v>19.761</v>
      </c>
      <c r="M1445" s="7">
        <v>19.556</v>
      </c>
      <c r="N1445" s="7">
        <v>19.433</v>
      </c>
      <c r="O1445" s="7">
        <v>19.279</v>
      </c>
    </row>
    <row r="1446" ht="14.25" customHeight="1">
      <c r="A1446" s="92" t="s">
        <v>284</v>
      </c>
      <c r="B1446" s="7" t="s">
        <v>30</v>
      </c>
      <c r="C1446" s="7" t="s">
        <v>4950</v>
      </c>
      <c r="D1446" s="7">
        <v>19.18</v>
      </c>
      <c r="E1446" s="7">
        <v>19.14</v>
      </c>
      <c r="F1446" s="7">
        <v>19.229</v>
      </c>
      <c r="G1446" s="7">
        <v>19.325</v>
      </c>
      <c r="H1446" s="7">
        <v>19.396</v>
      </c>
      <c r="I1446" s="7">
        <v>19.767</v>
      </c>
      <c r="J1446" s="7">
        <v>20.94</v>
      </c>
      <c r="K1446" s="7">
        <v>20.468</v>
      </c>
      <c r="L1446" s="7">
        <v>19.761</v>
      </c>
      <c r="M1446" s="7">
        <v>19.556</v>
      </c>
      <c r="N1446" s="7">
        <v>19.433</v>
      </c>
      <c r="O1446" s="7">
        <v>19.279</v>
      </c>
    </row>
    <row r="1447" ht="14.25" customHeight="1">
      <c r="A1447" s="7" t="s">
        <v>344</v>
      </c>
      <c r="B1447" s="7" t="s">
        <v>30</v>
      </c>
      <c r="C1447" s="7" t="s">
        <v>4950</v>
      </c>
      <c r="D1447" s="7">
        <v>10.19</v>
      </c>
      <c r="E1447" s="7">
        <v>10.01</v>
      </c>
      <c r="F1447" s="7">
        <v>11.18</v>
      </c>
      <c r="G1447" s="7">
        <v>12.98</v>
      </c>
      <c r="H1447" s="7">
        <v>16.32</v>
      </c>
      <c r="I1447" s="7">
        <v>19.27</v>
      </c>
      <c r="J1447" s="7">
        <v>22.11</v>
      </c>
      <c r="K1447" s="7">
        <v>24.18</v>
      </c>
      <c r="L1447" s="7">
        <v>21.63</v>
      </c>
      <c r="M1447" s="7">
        <v>17.28</v>
      </c>
      <c r="N1447" s="7">
        <v>14.14</v>
      </c>
      <c r="O1447" s="7">
        <v>11.19</v>
      </c>
    </row>
    <row r="1448" ht="14.25" customHeight="1">
      <c r="A1448" s="8" t="s">
        <v>143</v>
      </c>
      <c r="B1448" s="8" t="s">
        <v>34</v>
      </c>
      <c r="C1448" s="8" t="s">
        <v>4951</v>
      </c>
      <c r="D1448" s="8">
        <v>19.43</v>
      </c>
      <c r="E1448" s="8">
        <v>19.32</v>
      </c>
      <c r="F1448" s="8">
        <v>19.4</v>
      </c>
      <c r="G1448" s="8">
        <v>19.59</v>
      </c>
      <c r="H1448" s="8">
        <v>19.87</v>
      </c>
      <c r="I1448" s="8">
        <v>22.29</v>
      </c>
      <c r="J1448" s="8">
        <v>22.74</v>
      </c>
      <c r="K1448" s="8">
        <v>22.87</v>
      </c>
      <c r="L1448" s="8">
        <v>22.84</v>
      </c>
      <c r="M1448" s="8">
        <v>20.5</v>
      </c>
      <c r="N1448" s="8">
        <v>19.92</v>
      </c>
      <c r="O1448" s="8">
        <v>19.66</v>
      </c>
    </row>
    <row r="1449" ht="14.25" customHeight="1">
      <c r="A1449" s="8" t="s">
        <v>230</v>
      </c>
      <c r="B1449" s="8" t="s">
        <v>34</v>
      </c>
      <c r="C1449" s="8" t="s">
        <v>4951</v>
      </c>
      <c r="D1449" s="8">
        <v>19.33</v>
      </c>
      <c r="E1449" s="8">
        <v>19.22</v>
      </c>
      <c r="F1449" s="8">
        <v>19.3</v>
      </c>
      <c r="G1449" s="8">
        <v>19.5</v>
      </c>
      <c r="H1449" s="8">
        <v>19.79</v>
      </c>
      <c r="I1449" s="8">
        <v>22.17</v>
      </c>
      <c r="J1449" s="8">
        <v>22.67</v>
      </c>
      <c r="K1449" s="8">
        <v>22.81</v>
      </c>
      <c r="L1449" s="8">
        <v>22.78</v>
      </c>
      <c r="M1449" s="8">
        <v>20.49</v>
      </c>
      <c r="N1449" s="8">
        <v>19.87</v>
      </c>
      <c r="O1449" s="8">
        <v>19.58</v>
      </c>
    </row>
    <row r="1450" ht="14.25" customHeight="1">
      <c r="A1450" s="8" t="s">
        <v>159</v>
      </c>
      <c r="B1450" s="8" t="s">
        <v>34</v>
      </c>
      <c r="C1450" s="8" t="s">
        <v>4951</v>
      </c>
      <c r="D1450" s="8"/>
      <c r="E1450" s="8"/>
      <c r="F1450" s="8"/>
      <c r="G1450" s="8"/>
      <c r="H1450" s="8"/>
      <c r="I1450" s="8"/>
      <c r="J1450" s="8"/>
      <c r="K1450" s="8"/>
      <c r="L1450" s="8"/>
      <c r="M1450" s="8"/>
      <c r="N1450" s="8"/>
      <c r="O1450" s="8"/>
    </row>
    <row r="1451" ht="14.25" customHeight="1">
      <c r="A1451" s="8" t="s">
        <v>178</v>
      </c>
      <c r="B1451" s="8" t="s">
        <v>34</v>
      </c>
      <c r="C1451" s="8" t="s">
        <v>4951</v>
      </c>
      <c r="D1451" s="8">
        <v>20.46</v>
      </c>
      <c r="E1451" s="8">
        <v>20.41</v>
      </c>
      <c r="F1451" s="8">
        <v>20.42</v>
      </c>
      <c r="G1451" s="8">
        <v>20.47</v>
      </c>
      <c r="H1451" s="8">
        <v>20.55</v>
      </c>
      <c r="I1451" s="8">
        <v>22.83</v>
      </c>
      <c r="J1451" s="8">
        <v>23.19</v>
      </c>
      <c r="K1451" s="8">
        <v>23.28</v>
      </c>
      <c r="L1451" s="8">
        <v>23.3</v>
      </c>
      <c r="M1451" s="8">
        <v>21.03</v>
      </c>
      <c r="N1451" s="8">
        <v>20.68</v>
      </c>
      <c r="O1451" s="8">
        <v>20.56</v>
      </c>
    </row>
    <row r="1452" ht="14.25" customHeight="1">
      <c r="A1452" s="8" t="s">
        <v>192</v>
      </c>
      <c r="B1452" s="8" t="s">
        <v>34</v>
      </c>
      <c r="C1452" s="8" t="s">
        <v>4951</v>
      </c>
      <c r="D1452" s="8"/>
      <c r="E1452" s="8"/>
      <c r="F1452" s="8"/>
      <c r="G1452" s="8"/>
      <c r="H1452" s="8"/>
      <c r="I1452" s="8"/>
      <c r="J1452" s="8"/>
      <c r="K1452" s="8"/>
      <c r="L1452" s="8"/>
      <c r="M1452" s="8"/>
      <c r="N1452" s="8"/>
      <c r="O1452" s="8"/>
    </row>
    <row r="1453" ht="14.25" customHeight="1">
      <c r="A1453" s="8" t="s">
        <v>202</v>
      </c>
      <c r="B1453" s="8" t="s">
        <v>34</v>
      </c>
      <c r="C1453" s="8" t="s">
        <v>4951</v>
      </c>
      <c r="D1453" s="8">
        <v>19.87</v>
      </c>
      <c r="E1453" s="8">
        <v>19.79</v>
      </c>
      <c r="F1453" s="8">
        <v>19.85</v>
      </c>
      <c r="G1453" s="8">
        <v>19.98</v>
      </c>
      <c r="H1453" s="8">
        <v>20.18</v>
      </c>
      <c r="I1453" s="8">
        <v>22.48</v>
      </c>
      <c r="J1453" s="8">
        <v>22.93</v>
      </c>
      <c r="K1453" s="8">
        <v>23.03</v>
      </c>
      <c r="L1453" s="8">
        <v>23.02</v>
      </c>
      <c r="M1453" s="8">
        <v>20.76</v>
      </c>
      <c r="N1453" s="8">
        <v>20.24</v>
      </c>
      <c r="O1453" s="8">
        <v>20.04</v>
      </c>
    </row>
    <row r="1454" ht="14.25" customHeight="1">
      <c r="A1454" s="8" t="s">
        <v>221</v>
      </c>
      <c r="B1454" s="8" t="s">
        <v>34</v>
      </c>
      <c r="C1454" s="8" t="s">
        <v>4951</v>
      </c>
      <c r="D1454" s="8">
        <v>19.33</v>
      </c>
      <c r="E1454" s="8">
        <v>19.22</v>
      </c>
      <c r="F1454" s="8">
        <v>19.3</v>
      </c>
      <c r="G1454" s="8">
        <v>19.5</v>
      </c>
      <c r="H1454" s="8">
        <v>19.79</v>
      </c>
      <c r="I1454" s="8">
        <v>22.17</v>
      </c>
      <c r="J1454" s="8">
        <v>22.67</v>
      </c>
      <c r="K1454" s="8">
        <v>22.81</v>
      </c>
      <c r="L1454" s="8">
        <v>22.78</v>
      </c>
      <c r="M1454" s="8">
        <v>20.49</v>
      </c>
      <c r="N1454" s="8">
        <v>19.87</v>
      </c>
      <c r="O1454" s="8">
        <v>19.58</v>
      </c>
    </row>
    <row r="1455" ht="14.25" customHeight="1">
      <c r="A1455" s="8" t="s">
        <v>235</v>
      </c>
      <c r="B1455" s="8" t="s">
        <v>34</v>
      </c>
      <c r="C1455" s="8" t="s">
        <v>4951</v>
      </c>
      <c r="D1455" s="8">
        <v>19.51</v>
      </c>
      <c r="E1455" s="8">
        <v>19.42</v>
      </c>
      <c r="F1455" s="8">
        <v>19.51</v>
      </c>
      <c r="G1455" s="8">
        <v>19.69</v>
      </c>
      <c r="H1455" s="8">
        <v>19.95</v>
      </c>
      <c r="I1455" s="8">
        <v>21.02</v>
      </c>
      <c r="J1455" s="8">
        <v>21.31</v>
      </c>
      <c r="K1455" s="8">
        <v>21.39</v>
      </c>
      <c r="L1455" s="8">
        <v>21.34</v>
      </c>
      <c r="M1455" s="8">
        <v>20.35</v>
      </c>
      <c r="N1455" s="8">
        <v>19.92</v>
      </c>
      <c r="O1455" s="8">
        <v>19.7</v>
      </c>
    </row>
    <row r="1456" ht="14.25" customHeight="1">
      <c r="A1456" s="8" t="s">
        <v>247</v>
      </c>
      <c r="B1456" s="8" t="s">
        <v>34</v>
      </c>
      <c r="C1456" s="8" t="s">
        <v>4951</v>
      </c>
      <c r="D1456" s="8">
        <v>20.17</v>
      </c>
      <c r="E1456" s="8">
        <v>20.11</v>
      </c>
      <c r="F1456" s="8">
        <v>20.14</v>
      </c>
      <c r="G1456" s="8">
        <v>20.24</v>
      </c>
      <c r="H1456" s="8">
        <v>20.37</v>
      </c>
      <c r="I1456" s="8">
        <v>22.69</v>
      </c>
      <c r="J1456" s="8">
        <v>23.08</v>
      </c>
      <c r="K1456" s="8">
        <v>23.17</v>
      </c>
      <c r="L1456" s="8">
        <v>23.17</v>
      </c>
      <c r="M1456" s="8">
        <v>20.88</v>
      </c>
      <c r="N1456" s="8">
        <v>20.46</v>
      </c>
      <c r="O1456" s="8">
        <v>20.3</v>
      </c>
    </row>
    <row r="1457" ht="14.25" customHeight="1">
      <c r="A1457" s="8" t="s">
        <v>259</v>
      </c>
      <c r="B1457" s="8" t="s">
        <v>34</v>
      </c>
      <c r="C1457" s="8" t="s">
        <v>4951</v>
      </c>
      <c r="D1457" s="8">
        <v>18.77</v>
      </c>
      <c r="E1457" s="8">
        <v>18.62</v>
      </c>
      <c r="F1457" s="8">
        <v>18.75</v>
      </c>
      <c r="G1457" s="8">
        <v>19.02</v>
      </c>
      <c r="H1457" s="8">
        <v>19.42</v>
      </c>
      <c r="I1457" s="8">
        <v>21.94</v>
      </c>
      <c r="J1457" s="8">
        <v>22.46</v>
      </c>
      <c r="K1457" s="8">
        <v>22.61</v>
      </c>
      <c r="L1457" s="8">
        <v>22.56</v>
      </c>
      <c r="M1457" s="8">
        <v>20.16</v>
      </c>
      <c r="N1457" s="8">
        <v>19.45</v>
      </c>
      <c r="O1457" s="8">
        <v>19.08</v>
      </c>
    </row>
    <row r="1458" ht="14.25" customHeight="1">
      <c r="A1458" s="93" t="s">
        <v>271</v>
      </c>
      <c r="B1458" s="8" t="s">
        <v>34</v>
      </c>
      <c r="C1458" s="8" t="s">
        <v>4951</v>
      </c>
      <c r="D1458" s="8">
        <v>20.22</v>
      </c>
      <c r="E1458" s="8">
        <v>20.15</v>
      </c>
      <c r="F1458" s="8">
        <v>20.19</v>
      </c>
      <c r="G1458" s="8">
        <v>20.27</v>
      </c>
      <c r="H1458" s="8">
        <v>20.4</v>
      </c>
      <c r="I1458" s="8">
        <v>22.71</v>
      </c>
      <c r="J1458" s="8">
        <v>23.1</v>
      </c>
      <c r="K1458" s="8">
        <v>23.19</v>
      </c>
      <c r="L1458" s="8">
        <v>23.19</v>
      </c>
      <c r="M1458" s="8">
        <v>20.9</v>
      </c>
      <c r="N1458" s="8">
        <v>20.49</v>
      </c>
      <c r="O1458" s="8">
        <v>20.34</v>
      </c>
    </row>
    <row r="1459" ht="14.25" customHeight="1">
      <c r="A1459" s="8" t="s">
        <v>300</v>
      </c>
      <c r="B1459" s="8" t="s">
        <v>34</v>
      </c>
      <c r="C1459" s="8" t="s">
        <v>4951</v>
      </c>
      <c r="D1459" s="8">
        <v>20.41</v>
      </c>
      <c r="E1459" s="8">
        <v>20.36</v>
      </c>
      <c r="F1459" s="8">
        <v>20.38</v>
      </c>
      <c r="G1459" s="8">
        <v>20.44</v>
      </c>
      <c r="H1459" s="8">
        <v>20.53</v>
      </c>
      <c r="I1459" s="8">
        <v>22.82</v>
      </c>
      <c r="J1459" s="8">
        <v>23.18</v>
      </c>
      <c r="K1459" s="8">
        <v>23.27</v>
      </c>
      <c r="L1459" s="8">
        <v>23.28</v>
      </c>
      <c r="M1459" s="8">
        <v>21.0</v>
      </c>
      <c r="N1459" s="8">
        <v>20.64</v>
      </c>
      <c r="O1459" s="8">
        <v>20.51</v>
      </c>
    </row>
    <row r="1460" ht="14.25" customHeight="1">
      <c r="A1460" s="8" t="s">
        <v>316</v>
      </c>
      <c r="B1460" s="8" t="s">
        <v>34</v>
      </c>
      <c r="C1460" s="8" t="s">
        <v>4951</v>
      </c>
      <c r="D1460" s="8">
        <v>19.34</v>
      </c>
      <c r="E1460" s="8">
        <v>19.25</v>
      </c>
      <c r="F1460" s="8">
        <v>19.35</v>
      </c>
      <c r="G1460" s="8">
        <v>19.56</v>
      </c>
      <c r="H1460" s="8">
        <v>19.86</v>
      </c>
      <c r="I1460" s="8">
        <v>20.11</v>
      </c>
      <c r="J1460" s="8">
        <v>20.27</v>
      </c>
      <c r="K1460" s="8">
        <v>20.34</v>
      </c>
      <c r="L1460" s="8">
        <v>20.27</v>
      </c>
      <c r="M1460" s="8">
        <v>20.1</v>
      </c>
      <c r="N1460" s="8">
        <v>19.76</v>
      </c>
      <c r="O1460" s="8">
        <v>19.54</v>
      </c>
    </row>
    <row r="1461" ht="14.25" customHeight="1">
      <c r="A1461" s="8" t="s">
        <v>328</v>
      </c>
      <c r="B1461" s="8" t="s">
        <v>34</v>
      </c>
      <c r="C1461" s="8" t="s">
        <v>4951</v>
      </c>
      <c r="D1461" s="8">
        <v>18.59</v>
      </c>
      <c r="E1461" s="8">
        <v>18.4</v>
      </c>
      <c r="F1461" s="8">
        <v>18.47</v>
      </c>
      <c r="G1461" s="8">
        <v>18.75</v>
      </c>
      <c r="H1461" s="8">
        <v>19.2</v>
      </c>
      <c r="I1461" s="8">
        <v>21.51</v>
      </c>
      <c r="J1461" s="8">
        <v>22.24</v>
      </c>
      <c r="K1461" s="8">
        <v>22.47</v>
      </c>
      <c r="L1461" s="8">
        <v>22.45</v>
      </c>
      <c r="M1461" s="8">
        <v>20.31</v>
      </c>
      <c r="N1461" s="8">
        <v>19.46</v>
      </c>
      <c r="O1461" s="8">
        <v>18.99</v>
      </c>
    </row>
    <row r="1462" ht="14.25" customHeight="1">
      <c r="A1462" s="93" t="s">
        <v>284</v>
      </c>
      <c r="B1462" s="8" t="s">
        <v>34</v>
      </c>
      <c r="C1462" s="8" t="s">
        <v>4951</v>
      </c>
      <c r="D1462" s="8">
        <v>19.99</v>
      </c>
      <c r="E1462" s="8">
        <v>19.92</v>
      </c>
      <c r="F1462" s="8">
        <v>19.97</v>
      </c>
      <c r="G1462" s="8">
        <v>20.08</v>
      </c>
      <c r="H1462" s="8">
        <v>20.25</v>
      </c>
      <c r="I1462" s="8">
        <v>22.59</v>
      </c>
      <c r="J1462" s="8">
        <v>23.0</v>
      </c>
      <c r="K1462" s="8">
        <v>23.09</v>
      </c>
      <c r="L1462" s="8">
        <v>23.09</v>
      </c>
      <c r="M1462" s="8">
        <v>20.79</v>
      </c>
      <c r="N1462" s="8">
        <v>20.33</v>
      </c>
      <c r="O1462" s="8">
        <v>20.15</v>
      </c>
    </row>
    <row r="1463" ht="14.25" customHeight="1">
      <c r="A1463" s="8" t="s">
        <v>344</v>
      </c>
      <c r="B1463" s="8" t="s">
        <v>34</v>
      </c>
      <c r="C1463" s="8" t="s">
        <v>4951</v>
      </c>
      <c r="D1463" s="8">
        <v>12.06</v>
      </c>
      <c r="E1463" s="8">
        <v>12.03</v>
      </c>
      <c r="F1463" s="8">
        <v>12.11</v>
      </c>
      <c r="G1463" s="8">
        <v>12.25</v>
      </c>
      <c r="H1463" s="8">
        <v>12.43</v>
      </c>
      <c r="I1463" s="8">
        <v>14.32</v>
      </c>
      <c r="J1463" s="8">
        <v>16.06</v>
      </c>
      <c r="K1463" s="8">
        <v>13.56</v>
      </c>
      <c r="L1463" s="8">
        <v>12.74</v>
      </c>
      <c r="M1463" s="8">
        <v>12.53</v>
      </c>
      <c r="N1463" s="8">
        <v>12.29</v>
      </c>
      <c r="O1463" s="8">
        <v>12.17</v>
      </c>
    </row>
    <row r="1464" ht="14.25" customHeight="1">
      <c r="A1464" s="7" t="s">
        <v>143</v>
      </c>
      <c r="B1464" s="7" t="s">
        <v>38</v>
      </c>
      <c r="C1464" s="7" t="s">
        <v>4951</v>
      </c>
      <c r="D1464" s="7">
        <v>19.57</v>
      </c>
      <c r="E1464" s="7">
        <v>19.46</v>
      </c>
      <c r="F1464" s="7">
        <v>19.52</v>
      </c>
      <c r="G1464" s="7">
        <v>19.67</v>
      </c>
      <c r="H1464" s="7">
        <v>19.9</v>
      </c>
      <c r="I1464" s="7">
        <v>22.31</v>
      </c>
      <c r="J1464" s="7">
        <v>22.76</v>
      </c>
      <c r="K1464" s="7">
        <v>22.89</v>
      </c>
      <c r="L1464" s="7">
        <v>22.89</v>
      </c>
      <c r="M1464" s="7">
        <v>20.57</v>
      </c>
      <c r="N1464" s="7">
        <v>20.04</v>
      </c>
      <c r="O1464" s="7">
        <v>19.79</v>
      </c>
    </row>
    <row r="1465" ht="14.25" customHeight="1">
      <c r="A1465" s="7" t="s">
        <v>230</v>
      </c>
      <c r="B1465" s="7" t="s">
        <v>38</v>
      </c>
      <c r="C1465" s="7" t="s">
        <v>4951</v>
      </c>
      <c r="D1465" s="7">
        <v>19.39</v>
      </c>
      <c r="E1465" s="7">
        <v>19.28</v>
      </c>
      <c r="F1465" s="7">
        <v>19.35</v>
      </c>
      <c r="G1465" s="7">
        <v>19.53</v>
      </c>
      <c r="H1465" s="7">
        <v>19.81</v>
      </c>
      <c r="I1465" s="7">
        <v>22.18</v>
      </c>
      <c r="J1465" s="7">
        <v>22.68</v>
      </c>
      <c r="K1465" s="7">
        <v>22.82</v>
      </c>
      <c r="L1465" s="7">
        <v>22.81</v>
      </c>
      <c r="M1465" s="7">
        <v>20.53</v>
      </c>
      <c r="N1465" s="7">
        <v>19.92</v>
      </c>
      <c r="O1465" s="7">
        <v>19.64</v>
      </c>
    </row>
    <row r="1466" ht="14.25" customHeight="1">
      <c r="A1466" s="7" t="s">
        <v>159</v>
      </c>
      <c r="B1466" s="7" t="s">
        <v>38</v>
      </c>
      <c r="C1466" s="7" t="s">
        <v>4951</v>
      </c>
      <c r="D1466" s="7"/>
      <c r="E1466" s="7"/>
      <c r="F1466" s="7"/>
      <c r="G1466" s="7"/>
      <c r="H1466" s="7"/>
      <c r="I1466" s="7"/>
      <c r="J1466" s="7"/>
      <c r="K1466" s="7"/>
      <c r="L1466" s="7"/>
      <c r="M1466" s="7"/>
      <c r="N1466" s="7"/>
      <c r="O1466" s="7"/>
    </row>
    <row r="1467" ht="14.25" customHeight="1">
      <c r="A1467" s="7" t="s">
        <v>178</v>
      </c>
      <c r="B1467" s="7" t="s">
        <v>38</v>
      </c>
      <c r="C1467" s="7" t="s">
        <v>4951</v>
      </c>
      <c r="D1467" s="8">
        <v>20.46</v>
      </c>
      <c r="E1467" s="8">
        <v>20.41</v>
      </c>
      <c r="F1467" s="8">
        <v>20.42</v>
      </c>
      <c r="G1467" s="8">
        <v>20.47</v>
      </c>
      <c r="H1467" s="8">
        <v>20.55</v>
      </c>
      <c r="I1467" s="8">
        <v>22.83</v>
      </c>
      <c r="J1467" s="8">
        <v>23.19</v>
      </c>
      <c r="K1467" s="8">
        <v>23.28</v>
      </c>
      <c r="L1467" s="8">
        <v>23.3</v>
      </c>
      <c r="M1467" s="8">
        <v>21.03</v>
      </c>
      <c r="N1467" s="8">
        <v>20.68</v>
      </c>
      <c r="O1467" s="8">
        <v>20.56</v>
      </c>
    </row>
    <row r="1468" ht="14.25" customHeight="1">
      <c r="A1468" s="7" t="s">
        <v>192</v>
      </c>
      <c r="B1468" s="7" t="s">
        <v>38</v>
      </c>
      <c r="C1468" s="7" t="s">
        <v>4951</v>
      </c>
      <c r="D1468" s="7"/>
      <c r="E1468" s="7"/>
      <c r="F1468" s="7"/>
      <c r="G1468" s="7"/>
      <c r="H1468" s="7"/>
      <c r="I1468" s="7"/>
      <c r="J1468" s="7"/>
      <c r="K1468" s="7"/>
      <c r="L1468" s="7"/>
      <c r="M1468" s="7"/>
      <c r="N1468" s="7"/>
      <c r="O1468" s="7"/>
    </row>
    <row r="1469" ht="14.25" customHeight="1">
      <c r="A1469" s="7" t="s">
        <v>202</v>
      </c>
      <c r="B1469" s="7" t="s">
        <v>38</v>
      </c>
      <c r="C1469" s="7" t="s">
        <v>4951</v>
      </c>
      <c r="D1469" s="7">
        <v>19.93</v>
      </c>
      <c r="E1469" s="7">
        <v>19.85</v>
      </c>
      <c r="F1469" s="7">
        <v>19.9</v>
      </c>
      <c r="G1469" s="7">
        <v>20.02</v>
      </c>
      <c r="H1469" s="7">
        <v>20.2</v>
      </c>
      <c r="I1469" s="7">
        <v>22.49</v>
      </c>
      <c r="J1469" s="7">
        <v>22.93</v>
      </c>
      <c r="K1469" s="7">
        <v>23.05</v>
      </c>
      <c r="L1469" s="7">
        <v>23.04</v>
      </c>
      <c r="M1469" s="7">
        <v>20.79</v>
      </c>
      <c r="N1469" s="7">
        <v>20.3</v>
      </c>
      <c r="O1469" s="7">
        <v>20.1</v>
      </c>
    </row>
    <row r="1470" ht="14.25" customHeight="1">
      <c r="A1470" s="7" t="s">
        <v>221</v>
      </c>
      <c r="B1470" s="7" t="s">
        <v>38</v>
      </c>
      <c r="C1470" s="7" t="s">
        <v>4951</v>
      </c>
      <c r="D1470" s="7">
        <v>19.39</v>
      </c>
      <c r="E1470" s="7">
        <v>19.28</v>
      </c>
      <c r="F1470" s="7">
        <v>19.35</v>
      </c>
      <c r="G1470" s="7">
        <v>19.53</v>
      </c>
      <c r="H1470" s="7">
        <v>19.81</v>
      </c>
      <c r="I1470" s="7">
        <v>22.18</v>
      </c>
      <c r="J1470" s="7">
        <v>22.68</v>
      </c>
      <c r="K1470" s="7">
        <v>22.82</v>
      </c>
      <c r="L1470" s="7">
        <v>22.81</v>
      </c>
      <c r="M1470" s="7">
        <v>20.53</v>
      </c>
      <c r="N1470" s="7">
        <v>19.92</v>
      </c>
      <c r="O1470" s="7">
        <v>19.64</v>
      </c>
    </row>
    <row r="1471" ht="14.25" customHeight="1">
      <c r="A1471" s="7" t="s">
        <v>235</v>
      </c>
      <c r="B1471" s="7" t="s">
        <v>38</v>
      </c>
      <c r="C1471" s="7" t="s">
        <v>4951</v>
      </c>
      <c r="D1471" s="7">
        <v>19.59</v>
      </c>
      <c r="E1471" s="7">
        <v>19.51</v>
      </c>
      <c r="F1471" s="7">
        <v>19.57</v>
      </c>
      <c r="G1471" s="7">
        <v>19.73</v>
      </c>
      <c r="H1471" s="7">
        <v>19.98</v>
      </c>
      <c r="I1471" s="7">
        <v>21.03</v>
      </c>
      <c r="J1471" s="7">
        <v>21.31</v>
      </c>
      <c r="K1471" s="7">
        <v>21.4</v>
      </c>
      <c r="L1471" s="7">
        <v>21.37</v>
      </c>
      <c r="M1471" s="7">
        <v>20.39</v>
      </c>
      <c r="N1471" s="7">
        <v>20.0</v>
      </c>
      <c r="O1471" s="7">
        <v>19.78</v>
      </c>
    </row>
    <row r="1472" ht="14.25" customHeight="1">
      <c r="A1472" s="7" t="s">
        <v>247</v>
      </c>
      <c r="B1472" s="7" t="s">
        <v>38</v>
      </c>
      <c r="C1472" s="7" t="s">
        <v>4951</v>
      </c>
      <c r="D1472" s="7">
        <v>20.25</v>
      </c>
      <c r="E1472" s="7">
        <v>20.18</v>
      </c>
      <c r="F1472" s="7">
        <v>20.2</v>
      </c>
      <c r="G1472" s="7">
        <v>20.28</v>
      </c>
      <c r="H1472" s="7">
        <v>20.39</v>
      </c>
      <c r="I1472" s="7">
        <v>22.7</v>
      </c>
      <c r="J1472" s="7">
        <v>23.09</v>
      </c>
      <c r="K1472" s="7">
        <v>23.18</v>
      </c>
      <c r="L1472" s="7">
        <v>23.2</v>
      </c>
      <c r="M1472" s="7">
        <v>20.92</v>
      </c>
      <c r="N1472" s="7">
        <v>20.52</v>
      </c>
      <c r="O1472" s="7">
        <v>20.37</v>
      </c>
    </row>
    <row r="1473" ht="14.25" customHeight="1">
      <c r="A1473" s="7" t="s">
        <v>259</v>
      </c>
      <c r="B1473" s="7" t="s">
        <v>38</v>
      </c>
      <c r="C1473" s="7" t="s">
        <v>4951</v>
      </c>
      <c r="D1473" s="7">
        <v>18.97</v>
      </c>
      <c r="E1473" s="7">
        <v>18.82</v>
      </c>
      <c r="F1473" s="7">
        <v>18.91</v>
      </c>
      <c r="G1473" s="7">
        <v>19.13</v>
      </c>
      <c r="H1473" s="7">
        <v>19.48</v>
      </c>
      <c r="I1473" s="7">
        <v>21.97</v>
      </c>
      <c r="J1473" s="7">
        <v>22.49</v>
      </c>
      <c r="K1473" s="7">
        <v>22.65</v>
      </c>
      <c r="L1473" s="7">
        <v>22.63</v>
      </c>
      <c r="M1473" s="7">
        <v>20.27</v>
      </c>
      <c r="N1473" s="7">
        <v>19.61</v>
      </c>
      <c r="O1473" s="7">
        <v>19.27</v>
      </c>
    </row>
    <row r="1474" ht="14.25" customHeight="1">
      <c r="A1474" s="92" t="s">
        <v>271</v>
      </c>
      <c r="B1474" s="7" t="s">
        <v>38</v>
      </c>
      <c r="C1474" s="7" t="s">
        <v>4951</v>
      </c>
      <c r="D1474" s="7">
        <v>20.28</v>
      </c>
      <c r="E1474" s="7">
        <v>20.22</v>
      </c>
      <c r="F1474" s="7">
        <v>20.24</v>
      </c>
      <c r="G1474" s="7">
        <v>20.31</v>
      </c>
      <c r="H1474" s="7">
        <v>20.42</v>
      </c>
      <c r="I1474" s="7">
        <v>22.72</v>
      </c>
      <c r="J1474" s="7">
        <v>23.1</v>
      </c>
      <c r="K1474" s="7">
        <v>23.2</v>
      </c>
      <c r="L1474" s="7">
        <v>23.22</v>
      </c>
      <c r="M1474" s="7">
        <v>20.94</v>
      </c>
      <c r="N1474" s="7">
        <v>20.55</v>
      </c>
      <c r="O1474" s="7">
        <v>20.4</v>
      </c>
    </row>
    <row r="1475" ht="14.25" customHeight="1">
      <c r="A1475" s="7" t="s">
        <v>300</v>
      </c>
      <c r="B1475" s="7" t="s">
        <v>38</v>
      </c>
      <c r="C1475" s="7" t="s">
        <v>4951</v>
      </c>
      <c r="D1475" s="7">
        <v>20.46</v>
      </c>
      <c r="E1475" s="7">
        <v>20.41</v>
      </c>
      <c r="F1475" s="7">
        <v>20.42</v>
      </c>
      <c r="G1475" s="7">
        <v>20.47</v>
      </c>
      <c r="H1475" s="7">
        <v>20.55</v>
      </c>
      <c r="I1475" s="7">
        <v>22.83</v>
      </c>
      <c r="J1475" s="7">
        <v>23.19</v>
      </c>
      <c r="K1475" s="7">
        <v>23.28</v>
      </c>
      <c r="L1475" s="7">
        <v>23.3</v>
      </c>
      <c r="M1475" s="7">
        <v>21.03</v>
      </c>
      <c r="N1475" s="7">
        <v>20.68</v>
      </c>
      <c r="O1475" s="7">
        <v>20.56</v>
      </c>
    </row>
    <row r="1476" ht="14.25" customHeight="1">
      <c r="A1476" s="7" t="s">
        <v>316</v>
      </c>
      <c r="B1476" s="7" t="s">
        <v>38</v>
      </c>
      <c r="C1476" s="7" t="s">
        <v>4951</v>
      </c>
      <c r="D1476" s="7">
        <v>19.43</v>
      </c>
      <c r="E1476" s="7">
        <v>19.34</v>
      </c>
      <c r="F1476" s="7">
        <v>19.42</v>
      </c>
      <c r="G1476" s="7">
        <v>19.61</v>
      </c>
      <c r="H1476" s="7">
        <v>19.88</v>
      </c>
      <c r="I1476" s="7">
        <v>20.11</v>
      </c>
      <c r="J1476" s="7">
        <v>20.28</v>
      </c>
      <c r="K1476" s="7">
        <v>20.35</v>
      </c>
      <c r="L1476" s="7">
        <v>20.3</v>
      </c>
      <c r="M1476" s="7">
        <v>20.15</v>
      </c>
      <c r="N1476" s="7">
        <v>19.84</v>
      </c>
      <c r="O1476" s="7">
        <v>19.63</v>
      </c>
    </row>
    <row r="1477" ht="14.25" customHeight="1">
      <c r="A1477" s="7" t="s">
        <v>328</v>
      </c>
      <c r="B1477" s="7" t="s">
        <v>38</v>
      </c>
      <c r="C1477" s="7" t="s">
        <v>4951</v>
      </c>
      <c r="D1477" s="7">
        <v>18.74</v>
      </c>
      <c r="E1477" s="7">
        <v>18.54</v>
      </c>
      <c r="F1477" s="7">
        <v>18.59</v>
      </c>
      <c r="G1477" s="7">
        <v>18.83</v>
      </c>
      <c r="H1477" s="7">
        <v>19.25</v>
      </c>
      <c r="I1477" s="7">
        <v>21.53</v>
      </c>
      <c r="J1477" s="7">
        <v>22.25</v>
      </c>
      <c r="K1477" s="7">
        <v>22.5</v>
      </c>
      <c r="L1477" s="7">
        <v>22.5</v>
      </c>
      <c r="M1477" s="7">
        <v>20.4</v>
      </c>
      <c r="N1477" s="7">
        <v>19.58</v>
      </c>
      <c r="O1477" s="7">
        <v>19.13</v>
      </c>
    </row>
    <row r="1478" ht="14.25" customHeight="1">
      <c r="A1478" s="92" t="s">
        <v>284</v>
      </c>
      <c r="B1478" s="7" t="s">
        <v>38</v>
      </c>
      <c r="C1478" s="7" t="s">
        <v>4951</v>
      </c>
      <c r="D1478" s="7">
        <v>20.08</v>
      </c>
      <c r="E1478" s="7">
        <v>20.01</v>
      </c>
      <c r="F1478" s="7">
        <v>20.04</v>
      </c>
      <c r="G1478" s="7">
        <v>20.13</v>
      </c>
      <c r="H1478" s="7">
        <v>20.27</v>
      </c>
      <c r="I1478" s="7">
        <v>22.6</v>
      </c>
      <c r="J1478" s="7">
        <v>23.01</v>
      </c>
      <c r="K1478" s="7">
        <v>23.11</v>
      </c>
      <c r="L1478" s="7">
        <v>23.12</v>
      </c>
      <c r="M1478" s="7">
        <v>20.83</v>
      </c>
      <c r="N1478" s="7">
        <v>20.4</v>
      </c>
      <c r="O1478" s="7">
        <v>20.23</v>
      </c>
    </row>
    <row r="1479" ht="14.25" customHeight="1">
      <c r="A1479" s="7" t="s">
        <v>344</v>
      </c>
      <c r="B1479" s="7" t="s">
        <v>38</v>
      </c>
      <c r="C1479" s="7" t="s">
        <v>4951</v>
      </c>
      <c r="D1479" s="7">
        <v>12.06</v>
      </c>
      <c r="E1479" s="7">
        <v>12.03</v>
      </c>
      <c r="F1479" s="7">
        <v>12.11</v>
      </c>
      <c r="G1479" s="7">
        <v>12.25</v>
      </c>
      <c r="H1479" s="7">
        <v>12.43</v>
      </c>
      <c r="I1479" s="7">
        <v>14.32</v>
      </c>
      <c r="J1479" s="7">
        <v>16.06</v>
      </c>
      <c r="K1479" s="7">
        <v>13.56</v>
      </c>
      <c r="L1479" s="7">
        <v>12.74</v>
      </c>
      <c r="M1479" s="7">
        <v>12.53</v>
      </c>
      <c r="N1479" s="7">
        <v>12.29</v>
      </c>
      <c r="O1479" s="7">
        <v>12.17</v>
      </c>
    </row>
    <row r="1480" ht="14.25" customHeight="1">
      <c r="A1480" s="8" t="s">
        <v>143</v>
      </c>
      <c r="B1480" s="8" t="s">
        <v>40</v>
      </c>
      <c r="C1480" s="8" t="s">
        <v>4951</v>
      </c>
      <c r="D1480" s="8">
        <v>19.57</v>
      </c>
      <c r="E1480" s="8">
        <v>19.46</v>
      </c>
      <c r="F1480" s="8">
        <v>19.52</v>
      </c>
      <c r="G1480" s="8">
        <v>19.67</v>
      </c>
      <c r="H1480" s="8">
        <v>19.9</v>
      </c>
      <c r="I1480" s="8">
        <v>22.31</v>
      </c>
      <c r="J1480" s="8">
        <v>22.76</v>
      </c>
      <c r="K1480" s="8">
        <v>22.89</v>
      </c>
      <c r="L1480" s="8">
        <v>22.89</v>
      </c>
      <c r="M1480" s="8">
        <v>20.57</v>
      </c>
      <c r="N1480" s="8">
        <v>20.04</v>
      </c>
      <c r="O1480" s="8">
        <v>19.79</v>
      </c>
    </row>
    <row r="1481" ht="14.25" customHeight="1">
      <c r="A1481" s="8" t="s">
        <v>230</v>
      </c>
      <c r="B1481" s="8" t="s">
        <v>40</v>
      </c>
      <c r="C1481" s="8" t="s">
        <v>4951</v>
      </c>
      <c r="D1481" s="8">
        <v>19.39</v>
      </c>
      <c r="E1481" s="8">
        <v>19.28</v>
      </c>
      <c r="F1481" s="8">
        <v>19.35</v>
      </c>
      <c r="G1481" s="8">
        <v>19.53</v>
      </c>
      <c r="H1481" s="8">
        <v>19.81</v>
      </c>
      <c r="I1481" s="8">
        <v>22.18</v>
      </c>
      <c r="J1481" s="8">
        <v>22.68</v>
      </c>
      <c r="K1481" s="8">
        <v>22.82</v>
      </c>
      <c r="L1481" s="8">
        <v>22.81</v>
      </c>
      <c r="M1481" s="8">
        <v>20.53</v>
      </c>
      <c r="N1481" s="8">
        <v>19.92</v>
      </c>
      <c r="O1481" s="8">
        <v>19.64</v>
      </c>
    </row>
    <row r="1482" ht="14.25" customHeight="1">
      <c r="A1482" s="8" t="s">
        <v>159</v>
      </c>
      <c r="B1482" s="8" t="s">
        <v>40</v>
      </c>
      <c r="C1482" s="8" t="s">
        <v>4951</v>
      </c>
      <c r="D1482" s="8"/>
      <c r="E1482" s="8"/>
      <c r="F1482" s="8"/>
      <c r="G1482" s="8"/>
      <c r="H1482" s="8"/>
      <c r="I1482" s="8"/>
      <c r="J1482" s="8"/>
      <c r="K1482" s="8"/>
      <c r="L1482" s="8"/>
      <c r="M1482" s="8"/>
      <c r="N1482" s="8"/>
      <c r="O1482" s="8"/>
    </row>
    <row r="1483" ht="14.25" customHeight="1">
      <c r="A1483" s="8" t="s">
        <v>178</v>
      </c>
      <c r="B1483" s="8" t="s">
        <v>40</v>
      </c>
      <c r="C1483" s="8" t="s">
        <v>4951</v>
      </c>
      <c r="D1483" s="8">
        <v>20.46</v>
      </c>
      <c r="E1483" s="8">
        <v>20.41</v>
      </c>
      <c r="F1483" s="8">
        <v>20.42</v>
      </c>
      <c r="G1483" s="8">
        <v>20.47</v>
      </c>
      <c r="H1483" s="8">
        <v>20.55</v>
      </c>
      <c r="I1483" s="8">
        <v>22.83</v>
      </c>
      <c r="J1483" s="8">
        <v>23.19</v>
      </c>
      <c r="K1483" s="8">
        <v>23.28</v>
      </c>
      <c r="L1483" s="8">
        <v>23.3</v>
      </c>
      <c r="M1483" s="8">
        <v>21.03</v>
      </c>
      <c r="N1483" s="8">
        <v>20.68</v>
      </c>
      <c r="O1483" s="8">
        <v>20.56</v>
      </c>
    </row>
    <row r="1484" ht="14.25" customHeight="1">
      <c r="A1484" s="8" t="s">
        <v>192</v>
      </c>
      <c r="B1484" s="8" t="s">
        <v>40</v>
      </c>
      <c r="C1484" s="8" t="s">
        <v>4951</v>
      </c>
      <c r="D1484" s="8"/>
      <c r="E1484" s="8"/>
      <c r="F1484" s="8"/>
      <c r="G1484" s="8"/>
      <c r="H1484" s="8"/>
      <c r="I1484" s="8"/>
      <c r="J1484" s="8"/>
      <c r="K1484" s="8"/>
      <c r="L1484" s="8"/>
      <c r="M1484" s="8"/>
      <c r="N1484" s="8"/>
      <c r="O1484" s="8"/>
    </row>
    <row r="1485" ht="14.25" customHeight="1">
      <c r="A1485" s="8" t="s">
        <v>202</v>
      </c>
      <c r="B1485" s="8" t="s">
        <v>40</v>
      </c>
      <c r="C1485" s="8" t="s">
        <v>4951</v>
      </c>
      <c r="D1485" s="8">
        <v>19.93</v>
      </c>
      <c r="E1485" s="8">
        <v>19.85</v>
      </c>
      <c r="F1485" s="8">
        <v>19.9</v>
      </c>
      <c r="G1485" s="8">
        <v>20.02</v>
      </c>
      <c r="H1485" s="8">
        <v>20.2</v>
      </c>
      <c r="I1485" s="8">
        <v>22.49</v>
      </c>
      <c r="J1485" s="8">
        <v>22.93</v>
      </c>
      <c r="K1485" s="8">
        <v>23.05</v>
      </c>
      <c r="L1485" s="8">
        <v>23.04</v>
      </c>
      <c r="M1485" s="8">
        <v>20.79</v>
      </c>
      <c r="N1485" s="8">
        <v>20.3</v>
      </c>
      <c r="O1485" s="8">
        <v>20.1</v>
      </c>
    </row>
    <row r="1486" ht="14.25" customHeight="1">
      <c r="A1486" s="8" t="s">
        <v>221</v>
      </c>
      <c r="B1486" s="8" t="s">
        <v>40</v>
      </c>
      <c r="C1486" s="8" t="s">
        <v>4951</v>
      </c>
      <c r="D1486" s="8">
        <v>19.39</v>
      </c>
      <c r="E1486" s="8">
        <v>19.28</v>
      </c>
      <c r="F1486" s="8">
        <v>19.35</v>
      </c>
      <c r="G1486" s="8">
        <v>19.53</v>
      </c>
      <c r="H1486" s="8">
        <v>19.81</v>
      </c>
      <c r="I1486" s="8">
        <v>22.18</v>
      </c>
      <c r="J1486" s="8">
        <v>22.68</v>
      </c>
      <c r="K1486" s="8">
        <v>22.82</v>
      </c>
      <c r="L1486" s="8">
        <v>22.81</v>
      </c>
      <c r="M1486" s="8">
        <v>20.53</v>
      </c>
      <c r="N1486" s="8">
        <v>19.92</v>
      </c>
      <c r="O1486" s="8">
        <v>19.64</v>
      </c>
    </row>
    <row r="1487" ht="14.25" customHeight="1">
      <c r="A1487" s="8" t="s">
        <v>235</v>
      </c>
      <c r="B1487" s="8" t="s">
        <v>40</v>
      </c>
      <c r="C1487" s="8" t="s">
        <v>4951</v>
      </c>
      <c r="D1487" s="8">
        <v>19.59</v>
      </c>
      <c r="E1487" s="8">
        <v>19.51</v>
      </c>
      <c r="F1487" s="8">
        <v>19.57</v>
      </c>
      <c r="G1487" s="8">
        <v>19.73</v>
      </c>
      <c r="H1487" s="8">
        <v>19.98</v>
      </c>
      <c r="I1487" s="8">
        <v>21.03</v>
      </c>
      <c r="J1487" s="8">
        <v>21.31</v>
      </c>
      <c r="K1487" s="8">
        <v>21.4</v>
      </c>
      <c r="L1487" s="8">
        <v>21.37</v>
      </c>
      <c r="M1487" s="8">
        <v>20.39</v>
      </c>
      <c r="N1487" s="8">
        <v>20.0</v>
      </c>
      <c r="O1487" s="8">
        <v>19.78</v>
      </c>
    </row>
    <row r="1488" ht="14.25" customHeight="1">
      <c r="A1488" s="8" t="s">
        <v>247</v>
      </c>
      <c r="B1488" s="8" t="s">
        <v>40</v>
      </c>
      <c r="C1488" s="8" t="s">
        <v>4951</v>
      </c>
      <c r="D1488" s="8">
        <v>20.25</v>
      </c>
      <c r="E1488" s="8">
        <v>20.18</v>
      </c>
      <c r="F1488" s="8">
        <v>20.2</v>
      </c>
      <c r="G1488" s="8">
        <v>20.28</v>
      </c>
      <c r="H1488" s="8">
        <v>20.39</v>
      </c>
      <c r="I1488" s="8">
        <v>22.7</v>
      </c>
      <c r="J1488" s="8">
        <v>23.09</v>
      </c>
      <c r="K1488" s="8">
        <v>23.18</v>
      </c>
      <c r="L1488" s="8">
        <v>23.2</v>
      </c>
      <c r="M1488" s="8">
        <v>20.92</v>
      </c>
      <c r="N1488" s="8">
        <v>20.52</v>
      </c>
      <c r="O1488" s="8">
        <v>20.37</v>
      </c>
    </row>
    <row r="1489" ht="14.25" customHeight="1">
      <c r="A1489" s="8" t="s">
        <v>259</v>
      </c>
      <c r="B1489" s="8" t="s">
        <v>40</v>
      </c>
      <c r="C1489" s="8" t="s">
        <v>4951</v>
      </c>
      <c r="D1489" s="8">
        <v>18.97</v>
      </c>
      <c r="E1489" s="8">
        <v>18.82</v>
      </c>
      <c r="F1489" s="8">
        <v>18.91</v>
      </c>
      <c r="G1489" s="8">
        <v>19.13</v>
      </c>
      <c r="H1489" s="8">
        <v>19.48</v>
      </c>
      <c r="I1489" s="8">
        <v>21.97</v>
      </c>
      <c r="J1489" s="8">
        <v>22.49</v>
      </c>
      <c r="K1489" s="8">
        <v>22.65</v>
      </c>
      <c r="L1489" s="8">
        <v>22.63</v>
      </c>
      <c r="M1489" s="8">
        <v>20.27</v>
      </c>
      <c r="N1489" s="8">
        <v>19.61</v>
      </c>
      <c r="O1489" s="8">
        <v>19.27</v>
      </c>
    </row>
    <row r="1490" ht="14.25" customHeight="1">
      <c r="A1490" s="93" t="s">
        <v>271</v>
      </c>
      <c r="B1490" s="8" t="s">
        <v>40</v>
      </c>
      <c r="C1490" s="8" t="s">
        <v>4951</v>
      </c>
      <c r="D1490" s="8">
        <v>20.28</v>
      </c>
      <c r="E1490" s="8">
        <v>20.22</v>
      </c>
      <c r="F1490" s="8">
        <v>20.24</v>
      </c>
      <c r="G1490" s="8">
        <v>20.31</v>
      </c>
      <c r="H1490" s="8">
        <v>20.42</v>
      </c>
      <c r="I1490" s="8">
        <v>22.72</v>
      </c>
      <c r="J1490" s="8">
        <v>23.1</v>
      </c>
      <c r="K1490" s="8">
        <v>23.2</v>
      </c>
      <c r="L1490" s="8">
        <v>23.22</v>
      </c>
      <c r="M1490" s="8">
        <v>20.94</v>
      </c>
      <c r="N1490" s="8">
        <v>20.55</v>
      </c>
      <c r="O1490" s="8">
        <v>20.4</v>
      </c>
    </row>
    <row r="1491" ht="14.25" customHeight="1">
      <c r="A1491" s="8" t="s">
        <v>300</v>
      </c>
      <c r="B1491" s="8" t="s">
        <v>40</v>
      </c>
      <c r="C1491" s="8" t="s">
        <v>4951</v>
      </c>
      <c r="D1491" s="8">
        <v>20.46</v>
      </c>
      <c r="E1491" s="8">
        <v>20.41</v>
      </c>
      <c r="F1491" s="8">
        <v>20.42</v>
      </c>
      <c r="G1491" s="8">
        <v>20.47</v>
      </c>
      <c r="H1491" s="8">
        <v>20.55</v>
      </c>
      <c r="I1491" s="8">
        <v>22.83</v>
      </c>
      <c r="J1491" s="8">
        <v>23.19</v>
      </c>
      <c r="K1491" s="8">
        <v>23.28</v>
      </c>
      <c r="L1491" s="8">
        <v>23.3</v>
      </c>
      <c r="M1491" s="8">
        <v>21.03</v>
      </c>
      <c r="N1491" s="8">
        <v>20.68</v>
      </c>
      <c r="O1491" s="8">
        <v>20.56</v>
      </c>
    </row>
    <row r="1492" ht="14.25" customHeight="1">
      <c r="A1492" s="8" t="s">
        <v>316</v>
      </c>
      <c r="B1492" s="8" t="s">
        <v>40</v>
      </c>
      <c r="C1492" s="8" t="s">
        <v>4951</v>
      </c>
      <c r="D1492" s="8">
        <v>19.43</v>
      </c>
      <c r="E1492" s="8">
        <v>19.34</v>
      </c>
      <c r="F1492" s="8">
        <v>19.42</v>
      </c>
      <c r="G1492" s="8">
        <v>19.61</v>
      </c>
      <c r="H1492" s="8">
        <v>19.88</v>
      </c>
      <c r="I1492" s="8">
        <v>20.11</v>
      </c>
      <c r="J1492" s="8">
        <v>20.28</v>
      </c>
      <c r="K1492" s="8">
        <v>20.35</v>
      </c>
      <c r="L1492" s="8">
        <v>20.3</v>
      </c>
      <c r="M1492" s="8">
        <v>20.15</v>
      </c>
      <c r="N1492" s="8">
        <v>19.84</v>
      </c>
      <c r="O1492" s="8">
        <v>19.63</v>
      </c>
    </row>
    <row r="1493" ht="14.25" customHeight="1">
      <c r="A1493" s="8" t="s">
        <v>328</v>
      </c>
      <c r="B1493" s="8" t="s">
        <v>40</v>
      </c>
      <c r="C1493" s="8" t="s">
        <v>4951</v>
      </c>
      <c r="D1493" s="8">
        <v>18.74</v>
      </c>
      <c r="E1493" s="8">
        <v>18.54</v>
      </c>
      <c r="F1493" s="8">
        <v>18.59</v>
      </c>
      <c r="G1493" s="8">
        <v>18.83</v>
      </c>
      <c r="H1493" s="8">
        <v>19.25</v>
      </c>
      <c r="I1493" s="8">
        <v>21.53</v>
      </c>
      <c r="J1493" s="8">
        <v>22.25</v>
      </c>
      <c r="K1493" s="8">
        <v>22.5</v>
      </c>
      <c r="L1493" s="8">
        <v>22.5</v>
      </c>
      <c r="M1493" s="8">
        <v>20.4</v>
      </c>
      <c r="N1493" s="8">
        <v>19.58</v>
      </c>
      <c r="O1493" s="8">
        <v>19.13</v>
      </c>
    </row>
    <row r="1494" ht="14.25" customHeight="1">
      <c r="A1494" s="93" t="s">
        <v>284</v>
      </c>
      <c r="B1494" s="8" t="s">
        <v>40</v>
      </c>
      <c r="C1494" s="8" t="s">
        <v>4951</v>
      </c>
      <c r="D1494" s="8">
        <v>20.08</v>
      </c>
      <c r="E1494" s="8">
        <v>20.01</v>
      </c>
      <c r="F1494" s="8">
        <v>20.04</v>
      </c>
      <c r="G1494" s="8">
        <v>20.13</v>
      </c>
      <c r="H1494" s="8">
        <v>20.27</v>
      </c>
      <c r="I1494" s="8">
        <v>22.6</v>
      </c>
      <c r="J1494" s="8">
        <v>23.01</v>
      </c>
      <c r="K1494" s="8">
        <v>23.11</v>
      </c>
      <c r="L1494" s="8">
        <v>23.12</v>
      </c>
      <c r="M1494" s="8">
        <v>20.83</v>
      </c>
      <c r="N1494" s="8">
        <v>20.4</v>
      </c>
      <c r="O1494" s="8">
        <v>20.23</v>
      </c>
    </row>
    <row r="1495" ht="14.25" customHeight="1">
      <c r="A1495" s="8" t="s">
        <v>344</v>
      </c>
      <c r="B1495" s="8" t="s">
        <v>40</v>
      </c>
      <c r="C1495" s="8" t="s">
        <v>4951</v>
      </c>
      <c r="D1495" s="8">
        <v>12.06</v>
      </c>
      <c r="E1495" s="8">
        <v>12.03</v>
      </c>
      <c r="F1495" s="8">
        <v>12.11</v>
      </c>
      <c r="G1495" s="8">
        <v>12.25</v>
      </c>
      <c r="H1495" s="8">
        <v>12.43</v>
      </c>
      <c r="I1495" s="8">
        <v>14.32</v>
      </c>
      <c r="J1495" s="8">
        <v>16.06</v>
      </c>
      <c r="K1495" s="8">
        <v>13.56</v>
      </c>
      <c r="L1495" s="8">
        <v>12.74</v>
      </c>
      <c r="M1495" s="8">
        <v>12.53</v>
      </c>
      <c r="N1495" s="8">
        <v>12.29</v>
      </c>
      <c r="O1495" s="8">
        <v>12.17</v>
      </c>
    </row>
    <row r="1496" ht="14.25" customHeight="1">
      <c r="A1496" s="7" t="s">
        <v>143</v>
      </c>
      <c r="B1496" s="7" t="s">
        <v>42</v>
      </c>
      <c r="C1496" s="7" t="s">
        <v>4951</v>
      </c>
      <c r="D1496" s="7">
        <v>19.66</v>
      </c>
      <c r="E1496" s="7">
        <v>19.55</v>
      </c>
      <c r="F1496" s="7">
        <v>19.59</v>
      </c>
      <c r="G1496" s="7">
        <v>19.71</v>
      </c>
      <c r="H1496" s="7">
        <v>19.93</v>
      </c>
      <c r="I1496" s="7">
        <v>22.32</v>
      </c>
      <c r="J1496" s="7">
        <v>22.77</v>
      </c>
      <c r="K1496" s="7">
        <v>22.91</v>
      </c>
      <c r="L1496" s="7">
        <v>22.92</v>
      </c>
      <c r="M1496" s="7">
        <v>20.62</v>
      </c>
      <c r="N1496" s="7">
        <v>20.11</v>
      </c>
      <c r="O1496" s="7">
        <v>19.87</v>
      </c>
    </row>
    <row r="1497" ht="14.25" customHeight="1">
      <c r="A1497" s="7" t="s">
        <v>230</v>
      </c>
      <c r="B1497" s="7" t="s">
        <v>42</v>
      </c>
      <c r="C1497" s="7" t="s">
        <v>4951</v>
      </c>
      <c r="D1497" s="7">
        <v>19.7</v>
      </c>
      <c r="E1497" s="7">
        <v>19.58</v>
      </c>
      <c r="F1497" s="7">
        <v>19.61</v>
      </c>
      <c r="G1497" s="7">
        <v>19.72</v>
      </c>
      <c r="H1497" s="7">
        <v>19.92</v>
      </c>
      <c r="I1497" s="7">
        <v>22.24</v>
      </c>
      <c r="J1497" s="7">
        <v>22.72</v>
      </c>
      <c r="K1497" s="7">
        <v>22.87</v>
      </c>
      <c r="L1497" s="7">
        <v>22.89</v>
      </c>
      <c r="M1497" s="7">
        <v>20.66</v>
      </c>
      <c r="N1497" s="7">
        <v>20.14</v>
      </c>
      <c r="O1497" s="7">
        <v>19.91</v>
      </c>
    </row>
    <row r="1498" ht="14.25" customHeight="1">
      <c r="A1498" s="7" t="s">
        <v>159</v>
      </c>
      <c r="B1498" s="7" t="s">
        <v>42</v>
      </c>
      <c r="C1498" s="7" t="s">
        <v>4951</v>
      </c>
      <c r="D1498" s="7"/>
      <c r="E1498" s="7"/>
      <c r="F1498" s="7"/>
      <c r="G1498" s="7"/>
      <c r="H1498" s="7"/>
      <c r="I1498" s="7"/>
      <c r="J1498" s="7"/>
      <c r="K1498" s="7"/>
      <c r="L1498" s="7"/>
      <c r="M1498" s="7"/>
      <c r="N1498" s="7"/>
      <c r="O1498" s="7"/>
    </row>
    <row r="1499" ht="14.25" customHeight="1">
      <c r="A1499" s="7" t="s">
        <v>178</v>
      </c>
      <c r="B1499" s="7" t="s">
        <v>42</v>
      </c>
      <c r="C1499" s="7" t="s">
        <v>4951</v>
      </c>
      <c r="D1499" s="8">
        <v>20.46</v>
      </c>
      <c r="E1499" s="8">
        <v>20.41</v>
      </c>
      <c r="F1499" s="8">
        <v>20.42</v>
      </c>
      <c r="G1499" s="8">
        <v>20.47</v>
      </c>
      <c r="H1499" s="8">
        <v>20.55</v>
      </c>
      <c r="I1499" s="8">
        <v>22.83</v>
      </c>
      <c r="J1499" s="8">
        <v>23.19</v>
      </c>
      <c r="K1499" s="8">
        <v>23.28</v>
      </c>
      <c r="L1499" s="8">
        <v>23.3</v>
      </c>
      <c r="M1499" s="8">
        <v>21.03</v>
      </c>
      <c r="N1499" s="8">
        <v>20.68</v>
      </c>
      <c r="O1499" s="8">
        <v>20.56</v>
      </c>
    </row>
    <row r="1500" ht="14.25" customHeight="1">
      <c r="A1500" s="7" t="s">
        <v>192</v>
      </c>
      <c r="B1500" s="7" t="s">
        <v>42</v>
      </c>
      <c r="C1500" s="7" t="s">
        <v>4951</v>
      </c>
      <c r="D1500" s="7"/>
      <c r="E1500" s="7"/>
      <c r="F1500" s="7"/>
      <c r="G1500" s="7"/>
      <c r="H1500" s="7"/>
      <c r="I1500" s="7"/>
      <c r="J1500" s="7"/>
      <c r="K1500" s="7"/>
      <c r="L1500" s="7"/>
      <c r="M1500" s="7"/>
      <c r="N1500" s="7"/>
      <c r="O1500" s="7"/>
    </row>
    <row r="1501" ht="14.25" customHeight="1">
      <c r="A1501" s="7" t="s">
        <v>202</v>
      </c>
      <c r="B1501" s="7" t="s">
        <v>42</v>
      </c>
      <c r="C1501" s="7" t="s">
        <v>4951</v>
      </c>
      <c r="D1501" s="7">
        <v>20.12</v>
      </c>
      <c r="E1501" s="7">
        <v>20.04</v>
      </c>
      <c r="F1501" s="7">
        <v>20.06</v>
      </c>
      <c r="G1501" s="7">
        <v>20.13</v>
      </c>
      <c r="H1501" s="7">
        <v>20.27</v>
      </c>
      <c r="I1501" s="7">
        <v>22.53</v>
      </c>
      <c r="J1501" s="7">
        <v>22.96</v>
      </c>
      <c r="K1501" s="7">
        <v>23.08</v>
      </c>
      <c r="L1501" s="7">
        <v>23.1</v>
      </c>
      <c r="M1501" s="7">
        <v>20.88</v>
      </c>
      <c r="N1501" s="7">
        <v>20.44</v>
      </c>
      <c r="O1501" s="7">
        <v>20.27</v>
      </c>
    </row>
    <row r="1502" ht="14.25" customHeight="1">
      <c r="A1502" s="7" t="s">
        <v>221</v>
      </c>
      <c r="B1502" s="7" t="s">
        <v>42</v>
      </c>
      <c r="C1502" s="7" t="s">
        <v>4951</v>
      </c>
      <c r="D1502" s="7">
        <v>19.7</v>
      </c>
      <c r="E1502" s="7">
        <v>19.58</v>
      </c>
      <c r="F1502" s="7">
        <v>19.61</v>
      </c>
      <c r="G1502" s="7">
        <v>19.72</v>
      </c>
      <c r="H1502" s="7">
        <v>19.92</v>
      </c>
      <c r="I1502" s="7">
        <v>22.24</v>
      </c>
      <c r="J1502" s="7">
        <v>22.72</v>
      </c>
      <c r="K1502" s="7">
        <v>22.87</v>
      </c>
      <c r="L1502" s="7">
        <v>22.89</v>
      </c>
      <c r="M1502" s="7">
        <v>20.66</v>
      </c>
      <c r="N1502" s="7">
        <v>20.14</v>
      </c>
      <c r="O1502" s="7">
        <v>19.91</v>
      </c>
    </row>
    <row r="1503" ht="14.25" customHeight="1">
      <c r="A1503" s="7" t="s">
        <v>235</v>
      </c>
      <c r="B1503" s="7" t="s">
        <v>42</v>
      </c>
      <c r="C1503" s="7" t="s">
        <v>4951</v>
      </c>
      <c r="D1503" s="7">
        <v>19.83</v>
      </c>
      <c r="E1503" s="7">
        <v>19.74</v>
      </c>
      <c r="F1503" s="7">
        <v>19.77</v>
      </c>
      <c r="G1503" s="7">
        <v>19.88</v>
      </c>
      <c r="H1503" s="7">
        <v>20.06</v>
      </c>
      <c r="I1503" s="7">
        <v>21.08</v>
      </c>
      <c r="J1503" s="7">
        <v>21.34</v>
      </c>
      <c r="K1503" s="7">
        <v>21.43</v>
      </c>
      <c r="L1503" s="7">
        <v>21.43</v>
      </c>
      <c r="M1503" s="7">
        <v>20.49</v>
      </c>
      <c r="N1503" s="7">
        <v>20.17</v>
      </c>
      <c r="O1503" s="7">
        <v>19.99</v>
      </c>
    </row>
    <row r="1504" ht="14.25" customHeight="1">
      <c r="A1504" s="7" t="s">
        <v>247</v>
      </c>
      <c r="B1504" s="7" t="s">
        <v>42</v>
      </c>
      <c r="C1504" s="7" t="s">
        <v>4951</v>
      </c>
      <c r="D1504" s="7">
        <v>20.29</v>
      </c>
      <c r="E1504" s="7">
        <v>20.23</v>
      </c>
      <c r="F1504" s="7">
        <v>20.24</v>
      </c>
      <c r="G1504" s="7">
        <v>20.3</v>
      </c>
      <c r="H1504" s="7">
        <v>20.41</v>
      </c>
      <c r="I1504" s="7">
        <v>22.71</v>
      </c>
      <c r="J1504" s="7">
        <v>23.09</v>
      </c>
      <c r="K1504" s="7">
        <v>23.19</v>
      </c>
      <c r="L1504" s="7">
        <v>23.21</v>
      </c>
      <c r="M1504" s="7">
        <v>20.94</v>
      </c>
      <c r="N1504" s="7">
        <v>20.56</v>
      </c>
      <c r="O1504" s="7">
        <v>20.41</v>
      </c>
    </row>
    <row r="1505" ht="14.25" customHeight="1">
      <c r="A1505" s="7" t="s">
        <v>259</v>
      </c>
      <c r="B1505" s="7" t="s">
        <v>42</v>
      </c>
      <c r="C1505" s="7" t="s">
        <v>4951</v>
      </c>
      <c r="D1505" s="7">
        <v>19.1</v>
      </c>
      <c r="E1505" s="7">
        <v>18.95</v>
      </c>
      <c r="F1505" s="7">
        <v>19.01</v>
      </c>
      <c r="G1505" s="7">
        <v>19.2</v>
      </c>
      <c r="H1505" s="7">
        <v>19.51</v>
      </c>
      <c r="I1505" s="7">
        <v>21.99</v>
      </c>
      <c r="J1505" s="7">
        <v>22.5</v>
      </c>
      <c r="K1505" s="7">
        <v>22.67</v>
      </c>
      <c r="L1505" s="7">
        <v>22.67</v>
      </c>
      <c r="M1505" s="7">
        <v>20.34</v>
      </c>
      <c r="N1505" s="7">
        <v>19.72</v>
      </c>
      <c r="O1505" s="7">
        <v>19.39</v>
      </c>
    </row>
    <row r="1506" ht="14.25" customHeight="1">
      <c r="A1506" s="92" t="s">
        <v>271</v>
      </c>
      <c r="B1506" s="7" t="s">
        <v>42</v>
      </c>
      <c r="C1506" s="7" t="s">
        <v>4951</v>
      </c>
      <c r="D1506" s="7">
        <v>20.33</v>
      </c>
      <c r="E1506" s="7">
        <v>20.26</v>
      </c>
      <c r="F1506" s="7">
        <v>20.28</v>
      </c>
      <c r="G1506" s="7">
        <v>20.33</v>
      </c>
      <c r="H1506" s="7">
        <v>20.43</v>
      </c>
      <c r="I1506" s="7">
        <v>22.73</v>
      </c>
      <c r="J1506" s="7">
        <v>23.11</v>
      </c>
      <c r="K1506" s="7">
        <v>23.21</v>
      </c>
      <c r="L1506" s="7">
        <v>23.23</v>
      </c>
      <c r="M1506" s="7">
        <v>20.96</v>
      </c>
      <c r="N1506" s="7">
        <v>20.59</v>
      </c>
      <c r="O1506" s="7">
        <v>20.44</v>
      </c>
    </row>
    <row r="1507" ht="14.25" customHeight="1">
      <c r="A1507" s="7" t="s">
        <v>300</v>
      </c>
      <c r="B1507" s="7" t="s">
        <v>42</v>
      </c>
      <c r="C1507" s="7" t="s">
        <v>4951</v>
      </c>
      <c r="D1507" s="7">
        <v>20.49</v>
      </c>
      <c r="E1507" s="7">
        <v>20.44</v>
      </c>
      <c r="F1507" s="7">
        <v>20.44</v>
      </c>
      <c r="G1507" s="7">
        <v>20.48</v>
      </c>
      <c r="H1507" s="7">
        <v>20.56</v>
      </c>
      <c r="I1507" s="7">
        <v>22.83</v>
      </c>
      <c r="J1507" s="7">
        <v>23.19</v>
      </c>
      <c r="K1507" s="7">
        <v>23.28</v>
      </c>
      <c r="L1507" s="7">
        <v>23.31</v>
      </c>
      <c r="M1507" s="7">
        <v>21.05</v>
      </c>
      <c r="N1507" s="7">
        <v>20.71</v>
      </c>
      <c r="O1507" s="7">
        <v>20.59</v>
      </c>
    </row>
    <row r="1508" ht="14.25" customHeight="1">
      <c r="A1508" s="7" t="s">
        <v>316</v>
      </c>
      <c r="B1508" s="7" t="s">
        <v>42</v>
      </c>
      <c r="C1508" s="7" t="s">
        <v>4951</v>
      </c>
      <c r="D1508" s="7">
        <v>19.7</v>
      </c>
      <c r="E1508" s="7">
        <v>19.61</v>
      </c>
      <c r="F1508" s="7">
        <v>19.65</v>
      </c>
      <c r="G1508" s="7">
        <v>19.78</v>
      </c>
      <c r="H1508" s="7">
        <v>19.98</v>
      </c>
      <c r="I1508" s="7">
        <v>20.16</v>
      </c>
      <c r="J1508" s="7">
        <v>20.3</v>
      </c>
      <c r="K1508" s="7">
        <v>20.38</v>
      </c>
      <c r="L1508" s="7">
        <v>20.36</v>
      </c>
      <c r="M1508" s="7">
        <v>20.27</v>
      </c>
      <c r="N1508" s="7">
        <v>20.05</v>
      </c>
      <c r="O1508" s="7">
        <v>19.87</v>
      </c>
    </row>
    <row r="1509" ht="14.25" customHeight="1">
      <c r="A1509" s="7" t="s">
        <v>328</v>
      </c>
      <c r="B1509" s="7" t="s">
        <v>42</v>
      </c>
      <c r="C1509" s="7" t="s">
        <v>4951</v>
      </c>
      <c r="D1509" s="7">
        <v>18.84</v>
      </c>
      <c r="E1509" s="7">
        <v>18.64</v>
      </c>
      <c r="F1509" s="7">
        <v>18.67</v>
      </c>
      <c r="G1509" s="7">
        <v>18.89</v>
      </c>
      <c r="H1509" s="7">
        <v>19.27</v>
      </c>
      <c r="I1509" s="7">
        <v>21.55</v>
      </c>
      <c r="J1509" s="7">
        <v>22.26</v>
      </c>
      <c r="K1509" s="7">
        <v>22.51</v>
      </c>
      <c r="L1509" s="7">
        <v>22.54</v>
      </c>
      <c r="M1509" s="7">
        <v>20.45</v>
      </c>
      <c r="N1509" s="7">
        <v>19.66</v>
      </c>
      <c r="O1509" s="7">
        <v>19.22</v>
      </c>
    </row>
    <row r="1510" ht="14.25" customHeight="1">
      <c r="A1510" s="92" t="s">
        <v>284</v>
      </c>
      <c r="B1510" s="7" t="s">
        <v>42</v>
      </c>
      <c r="C1510" s="7" t="s">
        <v>4951</v>
      </c>
      <c r="D1510" s="7">
        <v>20.14</v>
      </c>
      <c r="E1510" s="7">
        <v>20.06</v>
      </c>
      <c r="F1510" s="7">
        <v>20.08</v>
      </c>
      <c r="G1510" s="7">
        <v>20.16</v>
      </c>
      <c r="H1510" s="7">
        <v>20.29</v>
      </c>
      <c r="I1510" s="7">
        <v>22.61</v>
      </c>
      <c r="J1510" s="7">
        <v>23.01</v>
      </c>
      <c r="K1510" s="7">
        <v>23.12</v>
      </c>
      <c r="L1510" s="7">
        <v>23.14</v>
      </c>
      <c r="M1510" s="7">
        <v>20.86</v>
      </c>
      <c r="N1510" s="7">
        <v>20.45</v>
      </c>
      <c r="O1510" s="7">
        <v>20.28</v>
      </c>
    </row>
    <row r="1511" ht="14.25" customHeight="1">
      <c r="A1511" s="7" t="s">
        <v>344</v>
      </c>
      <c r="B1511" s="7" t="s">
        <v>42</v>
      </c>
      <c r="C1511" s="7" t="s">
        <v>4951</v>
      </c>
      <c r="D1511" s="7">
        <v>12.29</v>
      </c>
      <c r="E1511" s="7">
        <v>12.25</v>
      </c>
      <c r="F1511" s="7">
        <v>12.28</v>
      </c>
      <c r="G1511" s="7">
        <v>12.35</v>
      </c>
      <c r="H1511" s="7">
        <v>12.46</v>
      </c>
      <c r="I1511" s="7">
        <v>14.3</v>
      </c>
      <c r="J1511" s="7">
        <v>16.04</v>
      </c>
      <c r="K1511" s="7">
        <v>13.55</v>
      </c>
      <c r="L1511" s="7">
        <v>12.77</v>
      </c>
      <c r="M1511" s="7">
        <v>12.63</v>
      </c>
      <c r="N1511" s="7">
        <v>12.48</v>
      </c>
      <c r="O1511" s="7">
        <v>12.38</v>
      </c>
    </row>
    <row r="1512" ht="14.25" customHeight="1">
      <c r="A1512" s="8" t="s">
        <v>143</v>
      </c>
      <c r="B1512" s="8" t="s">
        <v>32</v>
      </c>
      <c r="C1512" s="93" t="s">
        <v>4951</v>
      </c>
      <c r="D1512" s="8">
        <v>18.433</v>
      </c>
      <c r="E1512" s="8">
        <v>18.408</v>
      </c>
      <c r="F1512" s="8">
        <v>18.536</v>
      </c>
      <c r="G1512" s="8">
        <v>18.706</v>
      </c>
      <c r="H1512" s="8">
        <v>18.864</v>
      </c>
      <c r="I1512" s="8">
        <v>19.112</v>
      </c>
      <c r="J1512" s="8">
        <v>19.608</v>
      </c>
      <c r="K1512" s="8">
        <v>19.23</v>
      </c>
      <c r="L1512" s="8">
        <v>19.106</v>
      </c>
      <c r="M1512" s="8">
        <v>18.966</v>
      </c>
      <c r="N1512" s="8">
        <v>18.725</v>
      </c>
      <c r="O1512" s="8">
        <v>18.567</v>
      </c>
      <c r="P1512" s="177"/>
      <c r="Q1512" s="177"/>
      <c r="R1512" s="177"/>
      <c r="S1512" s="177"/>
      <c r="T1512" s="177"/>
      <c r="U1512" s="177"/>
      <c r="V1512" s="177"/>
      <c r="W1512" s="177"/>
      <c r="X1512" s="177"/>
      <c r="Y1512" s="177"/>
      <c r="Z1512" s="177"/>
    </row>
    <row r="1513" ht="14.25" customHeight="1">
      <c r="A1513" s="8" t="s">
        <v>159</v>
      </c>
      <c r="B1513" s="8" t="s">
        <v>32</v>
      </c>
      <c r="C1513" s="93" t="s">
        <v>4951</v>
      </c>
      <c r="D1513" s="8">
        <v>18.433</v>
      </c>
      <c r="E1513" s="8">
        <v>18.408</v>
      </c>
      <c r="F1513" s="8">
        <v>18.536</v>
      </c>
      <c r="G1513" s="8">
        <v>18.706</v>
      </c>
      <c r="H1513" s="8">
        <v>18.864</v>
      </c>
      <c r="I1513" s="8">
        <v>19.112</v>
      </c>
      <c r="J1513" s="8">
        <v>19.608</v>
      </c>
      <c r="K1513" s="8">
        <v>19.23</v>
      </c>
      <c r="L1513" s="8">
        <v>19.106</v>
      </c>
      <c r="M1513" s="8">
        <v>18.966</v>
      </c>
      <c r="N1513" s="8">
        <v>18.725</v>
      </c>
      <c r="O1513" s="8">
        <v>18.567</v>
      </c>
    </row>
    <row r="1514" ht="14.25" customHeight="1">
      <c r="A1514" s="8" t="s">
        <v>178</v>
      </c>
      <c r="B1514" s="8" t="s">
        <v>32</v>
      </c>
      <c r="C1514" s="93" t="s">
        <v>4951</v>
      </c>
      <c r="D1514" s="8">
        <v>18.433</v>
      </c>
      <c r="E1514" s="8">
        <v>18.408</v>
      </c>
      <c r="F1514" s="8">
        <v>18.536</v>
      </c>
      <c r="G1514" s="8">
        <v>18.706</v>
      </c>
      <c r="H1514" s="8">
        <v>18.864</v>
      </c>
      <c r="I1514" s="8">
        <v>19.112</v>
      </c>
      <c r="J1514" s="8">
        <v>19.608</v>
      </c>
      <c r="K1514" s="8">
        <v>19.23</v>
      </c>
      <c r="L1514" s="8">
        <v>19.106</v>
      </c>
      <c r="M1514" s="8">
        <v>18.966</v>
      </c>
      <c r="N1514" s="8">
        <v>18.725</v>
      </c>
      <c r="O1514" s="8">
        <v>18.567</v>
      </c>
    </row>
    <row r="1515" ht="14.25" customHeight="1">
      <c r="A1515" s="8" t="s">
        <v>192</v>
      </c>
      <c r="B1515" s="8" t="s">
        <v>32</v>
      </c>
      <c r="C1515" s="93" t="s">
        <v>4951</v>
      </c>
      <c r="D1515" s="8">
        <v>18.433</v>
      </c>
      <c r="E1515" s="8">
        <v>18.408</v>
      </c>
      <c r="F1515" s="8">
        <v>18.536</v>
      </c>
      <c r="G1515" s="8">
        <v>18.706</v>
      </c>
      <c r="H1515" s="8">
        <v>18.864</v>
      </c>
      <c r="I1515" s="8">
        <v>19.112</v>
      </c>
      <c r="J1515" s="8">
        <v>19.608</v>
      </c>
      <c r="K1515" s="8">
        <v>19.23</v>
      </c>
      <c r="L1515" s="8">
        <v>19.106</v>
      </c>
      <c r="M1515" s="8">
        <v>18.966</v>
      </c>
      <c r="N1515" s="8">
        <v>18.725</v>
      </c>
      <c r="O1515" s="8">
        <v>18.567</v>
      </c>
    </row>
    <row r="1516" ht="14.25" customHeight="1">
      <c r="A1516" s="8" t="s">
        <v>202</v>
      </c>
      <c r="B1516" s="8" t="s">
        <v>32</v>
      </c>
      <c r="C1516" s="93" t="s">
        <v>4951</v>
      </c>
      <c r="D1516" s="8">
        <v>18.433</v>
      </c>
      <c r="E1516" s="8">
        <v>18.408</v>
      </c>
      <c r="F1516" s="8">
        <v>18.536</v>
      </c>
      <c r="G1516" s="8">
        <v>18.706</v>
      </c>
      <c r="H1516" s="8">
        <v>18.864</v>
      </c>
      <c r="I1516" s="8">
        <v>19.112</v>
      </c>
      <c r="J1516" s="8">
        <v>19.608</v>
      </c>
      <c r="K1516" s="8">
        <v>19.23</v>
      </c>
      <c r="L1516" s="8">
        <v>19.106</v>
      </c>
      <c r="M1516" s="8">
        <v>18.966</v>
      </c>
      <c r="N1516" s="8">
        <v>18.725</v>
      </c>
      <c r="O1516" s="8">
        <v>18.567</v>
      </c>
    </row>
    <row r="1517" ht="14.25" customHeight="1">
      <c r="A1517" s="8" t="s">
        <v>221</v>
      </c>
      <c r="B1517" s="8" t="s">
        <v>32</v>
      </c>
      <c r="C1517" s="93" t="s">
        <v>4951</v>
      </c>
      <c r="D1517" s="8">
        <v>18.433</v>
      </c>
      <c r="E1517" s="8">
        <v>18.408</v>
      </c>
      <c r="F1517" s="8">
        <v>18.536</v>
      </c>
      <c r="G1517" s="8">
        <v>18.706</v>
      </c>
      <c r="H1517" s="8">
        <v>18.864</v>
      </c>
      <c r="I1517" s="8">
        <v>19.112</v>
      </c>
      <c r="J1517" s="8">
        <v>19.608</v>
      </c>
      <c r="K1517" s="8">
        <v>19.23</v>
      </c>
      <c r="L1517" s="8">
        <v>19.106</v>
      </c>
      <c r="M1517" s="8">
        <v>18.966</v>
      </c>
      <c r="N1517" s="8">
        <v>18.725</v>
      </c>
      <c r="O1517" s="8">
        <v>18.567</v>
      </c>
    </row>
    <row r="1518" ht="14.25" customHeight="1">
      <c r="A1518" s="8" t="s">
        <v>235</v>
      </c>
      <c r="B1518" s="8" t="s">
        <v>32</v>
      </c>
      <c r="C1518" s="93" t="s">
        <v>4951</v>
      </c>
      <c r="D1518" s="8">
        <v>18.433</v>
      </c>
      <c r="E1518" s="8">
        <v>18.408</v>
      </c>
      <c r="F1518" s="8">
        <v>18.536</v>
      </c>
      <c r="G1518" s="8">
        <v>18.706</v>
      </c>
      <c r="H1518" s="8">
        <v>18.864</v>
      </c>
      <c r="I1518" s="8">
        <v>19.112</v>
      </c>
      <c r="J1518" s="8">
        <v>19.608</v>
      </c>
      <c r="K1518" s="8">
        <v>19.23</v>
      </c>
      <c r="L1518" s="8">
        <v>19.106</v>
      </c>
      <c r="M1518" s="8">
        <v>18.966</v>
      </c>
      <c r="N1518" s="8">
        <v>18.725</v>
      </c>
      <c r="O1518" s="8">
        <v>18.567</v>
      </c>
    </row>
    <row r="1519" ht="14.25" customHeight="1">
      <c r="A1519" s="8" t="s">
        <v>247</v>
      </c>
      <c r="B1519" s="8" t="s">
        <v>32</v>
      </c>
      <c r="C1519" s="93" t="s">
        <v>4951</v>
      </c>
      <c r="D1519" s="8">
        <v>18.433</v>
      </c>
      <c r="E1519" s="8">
        <v>18.408</v>
      </c>
      <c r="F1519" s="8">
        <v>18.536</v>
      </c>
      <c r="G1519" s="8">
        <v>18.706</v>
      </c>
      <c r="H1519" s="8">
        <v>18.864</v>
      </c>
      <c r="I1519" s="8">
        <v>19.112</v>
      </c>
      <c r="J1519" s="8">
        <v>19.608</v>
      </c>
      <c r="K1519" s="8">
        <v>19.23</v>
      </c>
      <c r="L1519" s="8">
        <v>19.106</v>
      </c>
      <c r="M1519" s="8">
        <v>18.966</v>
      </c>
      <c r="N1519" s="8">
        <v>18.725</v>
      </c>
      <c r="O1519" s="8">
        <v>18.567</v>
      </c>
    </row>
    <row r="1520" ht="14.25" customHeight="1">
      <c r="A1520" s="8" t="s">
        <v>259</v>
      </c>
      <c r="B1520" s="8" t="s">
        <v>32</v>
      </c>
      <c r="C1520" s="93" t="s">
        <v>4951</v>
      </c>
      <c r="D1520" s="8">
        <v>18.433</v>
      </c>
      <c r="E1520" s="8">
        <v>18.408</v>
      </c>
      <c r="F1520" s="8">
        <v>18.536</v>
      </c>
      <c r="G1520" s="8">
        <v>18.706</v>
      </c>
      <c r="H1520" s="8">
        <v>18.864</v>
      </c>
      <c r="I1520" s="8">
        <v>19.112</v>
      </c>
      <c r="J1520" s="8">
        <v>19.608</v>
      </c>
      <c r="K1520" s="8">
        <v>19.23</v>
      </c>
      <c r="L1520" s="8">
        <v>19.106</v>
      </c>
      <c r="M1520" s="8">
        <v>18.966</v>
      </c>
      <c r="N1520" s="8">
        <v>18.725</v>
      </c>
      <c r="O1520" s="8">
        <v>18.567</v>
      </c>
    </row>
    <row r="1521" ht="14.25" customHeight="1">
      <c r="A1521" s="93" t="s">
        <v>271</v>
      </c>
      <c r="B1521" s="8" t="s">
        <v>32</v>
      </c>
      <c r="C1521" s="93" t="s">
        <v>4951</v>
      </c>
      <c r="D1521" s="8">
        <v>18.433</v>
      </c>
      <c r="E1521" s="8">
        <v>18.408</v>
      </c>
      <c r="F1521" s="8">
        <v>18.536</v>
      </c>
      <c r="G1521" s="8">
        <v>18.706</v>
      </c>
      <c r="H1521" s="8">
        <v>18.864</v>
      </c>
      <c r="I1521" s="8">
        <v>19.112</v>
      </c>
      <c r="J1521" s="8">
        <v>19.608</v>
      </c>
      <c r="K1521" s="8">
        <v>19.23</v>
      </c>
      <c r="L1521" s="8">
        <v>19.106</v>
      </c>
      <c r="M1521" s="8">
        <v>18.966</v>
      </c>
      <c r="N1521" s="8">
        <v>18.725</v>
      </c>
      <c r="O1521" s="8">
        <v>18.567</v>
      </c>
    </row>
    <row r="1522" ht="14.25" customHeight="1">
      <c r="A1522" s="8" t="s">
        <v>300</v>
      </c>
      <c r="B1522" s="8" t="s">
        <v>32</v>
      </c>
      <c r="C1522" s="93" t="s">
        <v>4951</v>
      </c>
      <c r="D1522" s="8">
        <v>18.433</v>
      </c>
      <c r="E1522" s="8">
        <v>18.408</v>
      </c>
      <c r="F1522" s="8">
        <v>18.536</v>
      </c>
      <c r="G1522" s="8">
        <v>18.706</v>
      </c>
      <c r="H1522" s="8">
        <v>18.864</v>
      </c>
      <c r="I1522" s="8">
        <v>19.112</v>
      </c>
      <c r="J1522" s="8">
        <v>19.608</v>
      </c>
      <c r="K1522" s="8">
        <v>19.23</v>
      </c>
      <c r="L1522" s="8">
        <v>19.106</v>
      </c>
      <c r="M1522" s="8">
        <v>18.966</v>
      </c>
      <c r="N1522" s="8">
        <v>18.725</v>
      </c>
      <c r="O1522" s="8">
        <v>18.567</v>
      </c>
    </row>
    <row r="1523" ht="14.25" customHeight="1">
      <c r="A1523" s="8" t="s">
        <v>316</v>
      </c>
      <c r="B1523" s="8" t="s">
        <v>32</v>
      </c>
      <c r="C1523" s="93" t="s">
        <v>4951</v>
      </c>
      <c r="D1523" s="8">
        <v>18.433</v>
      </c>
      <c r="E1523" s="8">
        <v>18.408</v>
      </c>
      <c r="F1523" s="8">
        <v>18.536</v>
      </c>
      <c r="G1523" s="8">
        <v>18.706</v>
      </c>
      <c r="H1523" s="8">
        <v>18.864</v>
      </c>
      <c r="I1523" s="8">
        <v>19.112</v>
      </c>
      <c r="J1523" s="8">
        <v>19.608</v>
      </c>
      <c r="K1523" s="8">
        <v>19.23</v>
      </c>
      <c r="L1523" s="8">
        <v>19.106</v>
      </c>
      <c r="M1523" s="8">
        <v>18.966</v>
      </c>
      <c r="N1523" s="8">
        <v>18.725</v>
      </c>
      <c r="O1523" s="8">
        <v>18.567</v>
      </c>
    </row>
    <row r="1524" ht="14.25" customHeight="1">
      <c r="A1524" s="8" t="s">
        <v>328</v>
      </c>
      <c r="B1524" s="8" t="s">
        <v>32</v>
      </c>
      <c r="C1524" s="93" t="s">
        <v>4951</v>
      </c>
      <c r="D1524" s="8">
        <v>18.433</v>
      </c>
      <c r="E1524" s="8">
        <v>18.408</v>
      </c>
      <c r="F1524" s="8">
        <v>18.536</v>
      </c>
      <c r="G1524" s="8">
        <v>18.706</v>
      </c>
      <c r="H1524" s="8">
        <v>18.864</v>
      </c>
      <c r="I1524" s="8">
        <v>19.112</v>
      </c>
      <c r="J1524" s="8">
        <v>19.608</v>
      </c>
      <c r="K1524" s="8">
        <v>19.23</v>
      </c>
      <c r="L1524" s="8">
        <v>19.106</v>
      </c>
      <c r="M1524" s="8">
        <v>18.966</v>
      </c>
      <c r="N1524" s="8">
        <v>18.725</v>
      </c>
      <c r="O1524" s="8">
        <v>18.567</v>
      </c>
    </row>
    <row r="1525" ht="14.25" customHeight="1">
      <c r="A1525" s="93" t="s">
        <v>284</v>
      </c>
      <c r="B1525" s="8" t="s">
        <v>32</v>
      </c>
      <c r="C1525" s="93" t="s">
        <v>4951</v>
      </c>
      <c r="D1525" s="8">
        <v>18.433</v>
      </c>
      <c r="E1525" s="8">
        <v>18.408</v>
      </c>
      <c r="F1525" s="8">
        <v>18.536</v>
      </c>
      <c r="G1525" s="8">
        <v>18.706</v>
      </c>
      <c r="H1525" s="8">
        <v>18.864</v>
      </c>
      <c r="I1525" s="8">
        <v>19.112</v>
      </c>
      <c r="J1525" s="8">
        <v>19.608</v>
      </c>
      <c r="K1525" s="8">
        <v>19.23</v>
      </c>
      <c r="L1525" s="8">
        <v>19.106</v>
      </c>
      <c r="M1525" s="8">
        <v>18.966</v>
      </c>
      <c r="N1525" s="8">
        <v>18.725</v>
      </c>
      <c r="O1525" s="8">
        <v>18.567</v>
      </c>
    </row>
    <row r="1526" ht="14.25" customHeight="1">
      <c r="A1526" s="8" t="s">
        <v>344</v>
      </c>
      <c r="B1526" s="8" t="s">
        <v>32</v>
      </c>
      <c r="C1526" s="93" t="s">
        <v>4951</v>
      </c>
      <c r="D1526" s="8">
        <v>9.87</v>
      </c>
      <c r="E1526" s="8">
        <v>9.72</v>
      </c>
      <c r="F1526" s="8">
        <v>10.93</v>
      </c>
      <c r="G1526" s="8">
        <v>12.79</v>
      </c>
      <c r="H1526" s="8">
        <v>16.23</v>
      </c>
      <c r="I1526" s="8">
        <v>19.19</v>
      </c>
      <c r="J1526" s="8">
        <v>22.03</v>
      </c>
      <c r="K1526" s="8">
        <v>24.08</v>
      </c>
      <c r="L1526" s="8">
        <v>21.53</v>
      </c>
      <c r="M1526" s="8">
        <v>17.14</v>
      </c>
      <c r="N1526" s="8">
        <v>13.85</v>
      </c>
      <c r="O1526" s="8">
        <v>10.9</v>
      </c>
    </row>
    <row r="1527" ht="14.25" customHeight="1">
      <c r="A1527" s="258" t="s">
        <v>143</v>
      </c>
      <c r="B1527" s="258" t="s">
        <v>30</v>
      </c>
      <c r="C1527" s="259" t="s">
        <v>4951</v>
      </c>
      <c r="D1527" s="258">
        <v>18.433</v>
      </c>
      <c r="E1527" s="258">
        <v>18.408</v>
      </c>
      <c r="F1527" s="258">
        <v>18.536</v>
      </c>
      <c r="G1527" s="258">
        <v>18.706</v>
      </c>
      <c r="H1527" s="258">
        <v>18.864</v>
      </c>
      <c r="I1527" s="258">
        <v>19.112</v>
      </c>
      <c r="J1527" s="258">
        <v>19.608</v>
      </c>
      <c r="K1527" s="258">
        <v>19.23</v>
      </c>
      <c r="L1527" s="258">
        <v>19.106</v>
      </c>
      <c r="M1527" s="258">
        <v>18.966</v>
      </c>
      <c r="N1527" s="258">
        <v>18.725</v>
      </c>
      <c r="O1527" s="258">
        <v>18.567</v>
      </c>
    </row>
    <row r="1528" ht="14.25" customHeight="1">
      <c r="A1528" s="258" t="s">
        <v>159</v>
      </c>
      <c r="B1528" s="258" t="s">
        <v>30</v>
      </c>
      <c r="C1528" s="259" t="s">
        <v>4951</v>
      </c>
      <c r="D1528" s="258">
        <v>18.433</v>
      </c>
      <c r="E1528" s="258">
        <v>18.408</v>
      </c>
      <c r="F1528" s="258">
        <v>18.536</v>
      </c>
      <c r="G1528" s="258">
        <v>18.706</v>
      </c>
      <c r="H1528" s="258">
        <v>18.864</v>
      </c>
      <c r="I1528" s="258">
        <v>19.112</v>
      </c>
      <c r="J1528" s="258">
        <v>19.608</v>
      </c>
      <c r="K1528" s="258">
        <v>19.23</v>
      </c>
      <c r="L1528" s="258">
        <v>19.106</v>
      </c>
      <c r="M1528" s="258">
        <v>18.966</v>
      </c>
      <c r="N1528" s="258">
        <v>18.725</v>
      </c>
      <c r="O1528" s="258">
        <v>18.567</v>
      </c>
    </row>
    <row r="1529" ht="14.25" customHeight="1">
      <c r="A1529" s="258" t="s">
        <v>178</v>
      </c>
      <c r="B1529" s="258" t="s">
        <v>30</v>
      </c>
      <c r="C1529" s="259" t="s">
        <v>4951</v>
      </c>
      <c r="D1529" s="258">
        <v>18.433</v>
      </c>
      <c r="E1529" s="258">
        <v>18.408</v>
      </c>
      <c r="F1529" s="258">
        <v>18.536</v>
      </c>
      <c r="G1529" s="258">
        <v>18.706</v>
      </c>
      <c r="H1529" s="258">
        <v>18.864</v>
      </c>
      <c r="I1529" s="258">
        <v>19.112</v>
      </c>
      <c r="J1529" s="258">
        <v>19.608</v>
      </c>
      <c r="K1529" s="258">
        <v>19.23</v>
      </c>
      <c r="L1529" s="258">
        <v>19.106</v>
      </c>
      <c r="M1529" s="258">
        <v>18.966</v>
      </c>
      <c r="N1529" s="258">
        <v>18.725</v>
      </c>
      <c r="O1529" s="258">
        <v>18.567</v>
      </c>
    </row>
    <row r="1530" ht="14.25" customHeight="1">
      <c r="A1530" s="258" t="s">
        <v>192</v>
      </c>
      <c r="B1530" s="258" t="s">
        <v>30</v>
      </c>
      <c r="C1530" s="259" t="s">
        <v>4951</v>
      </c>
      <c r="D1530" s="258">
        <v>18.433</v>
      </c>
      <c r="E1530" s="258">
        <v>18.408</v>
      </c>
      <c r="F1530" s="258">
        <v>18.536</v>
      </c>
      <c r="G1530" s="258">
        <v>18.706</v>
      </c>
      <c r="H1530" s="258">
        <v>18.864</v>
      </c>
      <c r="I1530" s="258">
        <v>19.112</v>
      </c>
      <c r="J1530" s="258">
        <v>19.608</v>
      </c>
      <c r="K1530" s="258">
        <v>19.23</v>
      </c>
      <c r="L1530" s="258">
        <v>19.106</v>
      </c>
      <c r="M1530" s="258">
        <v>18.966</v>
      </c>
      <c r="N1530" s="258">
        <v>18.725</v>
      </c>
      <c r="O1530" s="258">
        <v>18.567</v>
      </c>
    </row>
    <row r="1531" ht="14.25" customHeight="1">
      <c r="A1531" s="258" t="s">
        <v>202</v>
      </c>
      <c r="B1531" s="258" t="s">
        <v>30</v>
      </c>
      <c r="C1531" s="259" t="s">
        <v>4951</v>
      </c>
      <c r="D1531" s="258">
        <v>18.433</v>
      </c>
      <c r="E1531" s="258">
        <v>18.408</v>
      </c>
      <c r="F1531" s="258">
        <v>18.536</v>
      </c>
      <c r="G1531" s="258">
        <v>18.706</v>
      </c>
      <c r="H1531" s="258">
        <v>18.864</v>
      </c>
      <c r="I1531" s="258">
        <v>19.112</v>
      </c>
      <c r="J1531" s="258">
        <v>19.608</v>
      </c>
      <c r="K1531" s="258">
        <v>19.23</v>
      </c>
      <c r="L1531" s="258">
        <v>19.106</v>
      </c>
      <c r="M1531" s="258">
        <v>18.966</v>
      </c>
      <c r="N1531" s="258">
        <v>18.725</v>
      </c>
      <c r="O1531" s="258">
        <v>18.567</v>
      </c>
    </row>
    <row r="1532" ht="14.25" customHeight="1">
      <c r="A1532" s="258" t="s">
        <v>221</v>
      </c>
      <c r="B1532" s="258" t="s">
        <v>30</v>
      </c>
      <c r="C1532" s="259" t="s">
        <v>4951</v>
      </c>
      <c r="D1532" s="258">
        <v>18.433</v>
      </c>
      <c r="E1532" s="258">
        <v>18.408</v>
      </c>
      <c r="F1532" s="258">
        <v>18.536</v>
      </c>
      <c r="G1532" s="258">
        <v>18.706</v>
      </c>
      <c r="H1532" s="258">
        <v>18.864</v>
      </c>
      <c r="I1532" s="258">
        <v>19.112</v>
      </c>
      <c r="J1532" s="258">
        <v>19.608</v>
      </c>
      <c r="K1532" s="258">
        <v>19.23</v>
      </c>
      <c r="L1532" s="258">
        <v>19.106</v>
      </c>
      <c r="M1532" s="258">
        <v>18.966</v>
      </c>
      <c r="N1532" s="258">
        <v>18.725</v>
      </c>
      <c r="O1532" s="258">
        <v>18.567</v>
      </c>
    </row>
    <row r="1533" ht="14.25" customHeight="1">
      <c r="A1533" s="258" t="s">
        <v>235</v>
      </c>
      <c r="B1533" s="258" t="s">
        <v>30</v>
      </c>
      <c r="C1533" s="259" t="s">
        <v>4951</v>
      </c>
      <c r="D1533" s="258">
        <v>18.433</v>
      </c>
      <c r="E1533" s="258">
        <v>18.408</v>
      </c>
      <c r="F1533" s="258">
        <v>18.536</v>
      </c>
      <c r="G1533" s="258">
        <v>18.706</v>
      </c>
      <c r="H1533" s="258">
        <v>18.864</v>
      </c>
      <c r="I1533" s="258">
        <v>19.112</v>
      </c>
      <c r="J1533" s="258">
        <v>19.608</v>
      </c>
      <c r="K1533" s="258">
        <v>19.23</v>
      </c>
      <c r="L1533" s="258">
        <v>19.106</v>
      </c>
      <c r="M1533" s="258">
        <v>18.966</v>
      </c>
      <c r="N1533" s="258">
        <v>18.725</v>
      </c>
      <c r="O1533" s="258">
        <v>18.567</v>
      </c>
    </row>
    <row r="1534" ht="14.25" customHeight="1">
      <c r="A1534" s="258" t="s">
        <v>247</v>
      </c>
      <c r="B1534" s="258" t="s">
        <v>30</v>
      </c>
      <c r="C1534" s="259" t="s">
        <v>4951</v>
      </c>
      <c r="D1534" s="258">
        <v>18.433</v>
      </c>
      <c r="E1534" s="258">
        <v>18.408</v>
      </c>
      <c r="F1534" s="258">
        <v>18.536</v>
      </c>
      <c r="G1534" s="258">
        <v>18.706</v>
      </c>
      <c r="H1534" s="258">
        <v>18.864</v>
      </c>
      <c r="I1534" s="258">
        <v>19.112</v>
      </c>
      <c r="J1534" s="258">
        <v>19.608</v>
      </c>
      <c r="K1534" s="258">
        <v>19.23</v>
      </c>
      <c r="L1534" s="258">
        <v>19.106</v>
      </c>
      <c r="M1534" s="258">
        <v>18.966</v>
      </c>
      <c r="N1534" s="258">
        <v>18.725</v>
      </c>
      <c r="O1534" s="258">
        <v>18.567</v>
      </c>
    </row>
    <row r="1535" ht="14.25" customHeight="1">
      <c r="A1535" s="258" t="s">
        <v>259</v>
      </c>
      <c r="B1535" s="258" t="s">
        <v>30</v>
      </c>
      <c r="C1535" s="259" t="s">
        <v>4951</v>
      </c>
      <c r="D1535" s="258">
        <v>18.433</v>
      </c>
      <c r="E1535" s="258">
        <v>18.408</v>
      </c>
      <c r="F1535" s="258">
        <v>18.536</v>
      </c>
      <c r="G1535" s="258">
        <v>18.706</v>
      </c>
      <c r="H1535" s="258">
        <v>18.864</v>
      </c>
      <c r="I1535" s="258">
        <v>19.112</v>
      </c>
      <c r="J1535" s="258">
        <v>19.608</v>
      </c>
      <c r="K1535" s="258">
        <v>19.23</v>
      </c>
      <c r="L1535" s="258">
        <v>19.106</v>
      </c>
      <c r="M1535" s="258">
        <v>18.966</v>
      </c>
      <c r="N1535" s="258">
        <v>18.725</v>
      </c>
      <c r="O1535" s="258">
        <v>18.567</v>
      </c>
    </row>
    <row r="1536" ht="14.25" customHeight="1">
      <c r="A1536" s="259" t="s">
        <v>271</v>
      </c>
      <c r="B1536" s="258" t="s">
        <v>30</v>
      </c>
      <c r="C1536" s="259" t="s">
        <v>4951</v>
      </c>
      <c r="D1536" s="258">
        <v>18.433</v>
      </c>
      <c r="E1536" s="258">
        <v>18.408</v>
      </c>
      <c r="F1536" s="258">
        <v>18.536</v>
      </c>
      <c r="G1536" s="258">
        <v>18.706</v>
      </c>
      <c r="H1536" s="258">
        <v>18.864</v>
      </c>
      <c r="I1536" s="258">
        <v>19.112</v>
      </c>
      <c r="J1536" s="258">
        <v>19.608</v>
      </c>
      <c r="K1536" s="258">
        <v>19.23</v>
      </c>
      <c r="L1536" s="258">
        <v>19.106</v>
      </c>
      <c r="M1536" s="258">
        <v>18.966</v>
      </c>
      <c r="N1536" s="258">
        <v>18.725</v>
      </c>
      <c r="O1536" s="258">
        <v>18.567</v>
      </c>
    </row>
    <row r="1537" ht="14.25" customHeight="1">
      <c r="A1537" s="258" t="s">
        <v>300</v>
      </c>
      <c r="B1537" s="258" t="s">
        <v>30</v>
      </c>
      <c r="C1537" s="259" t="s">
        <v>4951</v>
      </c>
      <c r="D1537" s="258">
        <v>18.433</v>
      </c>
      <c r="E1537" s="258">
        <v>18.408</v>
      </c>
      <c r="F1537" s="258">
        <v>18.536</v>
      </c>
      <c r="G1537" s="258">
        <v>18.706</v>
      </c>
      <c r="H1537" s="258">
        <v>18.864</v>
      </c>
      <c r="I1537" s="258">
        <v>19.112</v>
      </c>
      <c r="J1537" s="258">
        <v>19.608</v>
      </c>
      <c r="K1537" s="258">
        <v>19.23</v>
      </c>
      <c r="L1537" s="258">
        <v>19.106</v>
      </c>
      <c r="M1537" s="258">
        <v>18.966</v>
      </c>
      <c r="N1537" s="258">
        <v>18.725</v>
      </c>
      <c r="O1537" s="258">
        <v>18.567</v>
      </c>
    </row>
    <row r="1538" ht="14.25" customHeight="1">
      <c r="A1538" s="258" t="s">
        <v>316</v>
      </c>
      <c r="B1538" s="258" t="s">
        <v>30</v>
      </c>
      <c r="C1538" s="259" t="s">
        <v>4951</v>
      </c>
      <c r="D1538" s="258">
        <v>18.433</v>
      </c>
      <c r="E1538" s="258">
        <v>18.408</v>
      </c>
      <c r="F1538" s="258">
        <v>18.536</v>
      </c>
      <c r="G1538" s="258">
        <v>18.706</v>
      </c>
      <c r="H1538" s="258">
        <v>18.864</v>
      </c>
      <c r="I1538" s="258">
        <v>19.112</v>
      </c>
      <c r="J1538" s="258">
        <v>19.608</v>
      </c>
      <c r="K1538" s="258">
        <v>19.23</v>
      </c>
      <c r="L1538" s="258">
        <v>19.106</v>
      </c>
      <c r="M1538" s="258">
        <v>18.966</v>
      </c>
      <c r="N1538" s="258">
        <v>18.725</v>
      </c>
      <c r="O1538" s="258">
        <v>18.567</v>
      </c>
    </row>
    <row r="1539" ht="14.25" customHeight="1">
      <c r="A1539" s="258" t="s">
        <v>328</v>
      </c>
      <c r="B1539" s="258" t="s">
        <v>30</v>
      </c>
      <c r="C1539" s="259" t="s">
        <v>4951</v>
      </c>
      <c r="D1539" s="258">
        <v>18.433</v>
      </c>
      <c r="E1539" s="258">
        <v>18.408</v>
      </c>
      <c r="F1539" s="258">
        <v>18.536</v>
      </c>
      <c r="G1539" s="258">
        <v>18.706</v>
      </c>
      <c r="H1539" s="258">
        <v>18.864</v>
      </c>
      <c r="I1539" s="258">
        <v>19.112</v>
      </c>
      <c r="J1539" s="258">
        <v>19.608</v>
      </c>
      <c r="K1539" s="258">
        <v>19.23</v>
      </c>
      <c r="L1539" s="258">
        <v>19.106</v>
      </c>
      <c r="M1539" s="258">
        <v>18.966</v>
      </c>
      <c r="N1539" s="258">
        <v>18.725</v>
      </c>
      <c r="O1539" s="258">
        <v>18.567</v>
      </c>
    </row>
    <row r="1540" ht="14.25" customHeight="1">
      <c r="A1540" s="259" t="s">
        <v>284</v>
      </c>
      <c r="B1540" s="258" t="s">
        <v>30</v>
      </c>
      <c r="C1540" s="259" t="s">
        <v>4951</v>
      </c>
      <c r="D1540" s="258">
        <v>18.433</v>
      </c>
      <c r="E1540" s="258">
        <v>18.408</v>
      </c>
      <c r="F1540" s="258">
        <v>18.536</v>
      </c>
      <c r="G1540" s="258">
        <v>18.706</v>
      </c>
      <c r="H1540" s="258">
        <v>18.864</v>
      </c>
      <c r="I1540" s="258">
        <v>19.112</v>
      </c>
      <c r="J1540" s="258">
        <v>19.608</v>
      </c>
      <c r="K1540" s="258">
        <v>19.23</v>
      </c>
      <c r="L1540" s="258">
        <v>19.106</v>
      </c>
      <c r="M1540" s="258">
        <v>18.966</v>
      </c>
      <c r="N1540" s="258">
        <v>18.725</v>
      </c>
      <c r="O1540" s="258">
        <v>18.567</v>
      </c>
    </row>
    <row r="1541" ht="14.25" customHeight="1">
      <c r="A1541" s="258" t="s">
        <v>344</v>
      </c>
      <c r="B1541" s="258" t="s">
        <v>30</v>
      </c>
      <c r="C1541" s="259" t="s">
        <v>4951</v>
      </c>
      <c r="D1541" s="258">
        <v>9.87</v>
      </c>
      <c r="E1541" s="258">
        <v>9.72</v>
      </c>
      <c r="F1541" s="258">
        <v>10.93</v>
      </c>
      <c r="G1541" s="258">
        <v>12.79</v>
      </c>
      <c r="H1541" s="258">
        <v>16.23</v>
      </c>
      <c r="I1541" s="258">
        <v>19.19</v>
      </c>
      <c r="J1541" s="258">
        <v>22.03</v>
      </c>
      <c r="K1541" s="258">
        <v>24.08</v>
      </c>
      <c r="L1541" s="258">
        <v>21.53</v>
      </c>
      <c r="M1541" s="258">
        <v>17.14</v>
      </c>
      <c r="N1541" s="258">
        <v>13.85</v>
      </c>
      <c r="O1541" s="258">
        <v>10.9</v>
      </c>
    </row>
    <row r="1542" ht="14.25" customHeight="1">
      <c r="A1542" s="8"/>
      <c r="B1542" s="8"/>
      <c r="C1542" s="8"/>
      <c r="D1542" s="8"/>
      <c r="E1542" s="8"/>
      <c r="F1542" s="8"/>
      <c r="G1542" s="8"/>
      <c r="H1542" s="8"/>
      <c r="I1542" s="8"/>
      <c r="J1542" s="8"/>
      <c r="K1542" s="8"/>
      <c r="L1542" s="8"/>
      <c r="M1542" s="8"/>
      <c r="N1542" s="8"/>
      <c r="O1542" s="8"/>
    </row>
    <row r="1543" ht="14.25" customHeight="1">
      <c r="A1543" s="8"/>
      <c r="B1543" s="8"/>
      <c r="C1543" s="8"/>
      <c r="D1543" s="8"/>
      <c r="E1543" s="8"/>
      <c r="F1543" s="8"/>
      <c r="G1543" s="8"/>
      <c r="H1543" s="8"/>
      <c r="I1543" s="8"/>
      <c r="J1543" s="8"/>
      <c r="K1543" s="8"/>
      <c r="L1543" s="8"/>
      <c r="M1543" s="8"/>
      <c r="N1543" s="8"/>
      <c r="O1543" s="8"/>
    </row>
    <row r="1544" ht="14.25" customHeight="1">
      <c r="A1544" s="8"/>
      <c r="B1544" s="8"/>
      <c r="C1544" s="8"/>
      <c r="D1544" s="8"/>
      <c r="E1544" s="8"/>
      <c r="F1544" s="8"/>
      <c r="G1544" s="8"/>
      <c r="H1544" s="8"/>
      <c r="I1544" s="8"/>
      <c r="J1544" s="8"/>
      <c r="K1544" s="8"/>
      <c r="L1544" s="8"/>
      <c r="M1544" s="8"/>
      <c r="N1544" s="8"/>
      <c r="O1544" s="8"/>
    </row>
    <row r="1545" ht="14.25" customHeight="1">
      <c r="A1545" s="8"/>
      <c r="B1545" s="8"/>
      <c r="C1545" s="8"/>
      <c r="D1545" s="8"/>
      <c r="E1545" s="8"/>
      <c r="F1545" s="8"/>
      <c r="G1545" s="8"/>
      <c r="H1545" s="8"/>
      <c r="I1545" s="8"/>
      <c r="J1545" s="8"/>
      <c r="K1545" s="8"/>
      <c r="L1545" s="8"/>
      <c r="M1545" s="8"/>
      <c r="N1545" s="8"/>
      <c r="O1545" s="8"/>
    </row>
    <row r="1546" ht="14.25" customHeight="1">
      <c r="A1546" s="8"/>
      <c r="B1546" s="8"/>
      <c r="C1546" s="8"/>
      <c r="D1546" s="8"/>
      <c r="E1546" s="8"/>
      <c r="F1546" s="8"/>
      <c r="G1546" s="8"/>
      <c r="H1546" s="8"/>
      <c r="I1546" s="8"/>
      <c r="J1546" s="8"/>
      <c r="K1546" s="8"/>
      <c r="L1546" s="8"/>
      <c r="M1546" s="8"/>
      <c r="N1546" s="8"/>
      <c r="O1546" s="8"/>
    </row>
    <row r="1547" ht="14.25" customHeight="1">
      <c r="A1547" s="8"/>
      <c r="B1547" s="8"/>
      <c r="C1547" s="8"/>
      <c r="D1547" s="8"/>
      <c r="E1547" s="8"/>
      <c r="F1547" s="8"/>
      <c r="G1547" s="8"/>
      <c r="H1547" s="8"/>
      <c r="I1547" s="8"/>
      <c r="J1547" s="8"/>
      <c r="K1547" s="8"/>
      <c r="L1547" s="8"/>
      <c r="M1547" s="8"/>
      <c r="N1547" s="8"/>
      <c r="O1547" s="8"/>
    </row>
    <row r="1548" ht="14.25" customHeight="1">
      <c r="A1548" s="8"/>
      <c r="B1548" s="8"/>
      <c r="C1548" s="8"/>
      <c r="D1548" s="8"/>
      <c r="E1548" s="8"/>
      <c r="F1548" s="8"/>
      <c r="G1548" s="8"/>
      <c r="H1548" s="8"/>
      <c r="I1548" s="8"/>
      <c r="J1548" s="8"/>
      <c r="K1548" s="8"/>
      <c r="L1548" s="8"/>
      <c r="M1548" s="8"/>
      <c r="N1548" s="8"/>
      <c r="O1548" s="8"/>
    </row>
    <row r="1549" ht="14.25" customHeight="1">
      <c r="A1549" s="8"/>
      <c r="B1549" s="8"/>
      <c r="C1549" s="8"/>
      <c r="D1549" s="8"/>
      <c r="E1549" s="8"/>
      <c r="F1549" s="8"/>
      <c r="G1549" s="8"/>
      <c r="H1549" s="8"/>
      <c r="I1549" s="8"/>
      <c r="J1549" s="8"/>
      <c r="K1549" s="8"/>
      <c r="L1549" s="8"/>
      <c r="M1549" s="8"/>
      <c r="N1549" s="8"/>
      <c r="O1549" s="8"/>
    </row>
    <row r="1550" ht="14.25" customHeight="1">
      <c r="A1550" s="8"/>
      <c r="B1550" s="8"/>
      <c r="C1550" s="8"/>
      <c r="D1550" s="8"/>
      <c r="E1550" s="8"/>
      <c r="F1550" s="8"/>
      <c r="G1550" s="8"/>
      <c r="H1550" s="8"/>
      <c r="I1550" s="8"/>
      <c r="J1550" s="8"/>
      <c r="K1550" s="8"/>
      <c r="L1550" s="8"/>
      <c r="M1550" s="8"/>
      <c r="N1550" s="8"/>
      <c r="O1550" s="8"/>
    </row>
    <row r="1551" ht="14.25" customHeight="1">
      <c r="A1551" s="8"/>
      <c r="B1551" s="8"/>
      <c r="C1551" s="8"/>
      <c r="D1551" s="8"/>
      <c r="E1551" s="8"/>
      <c r="F1551" s="8"/>
      <c r="G1551" s="8"/>
      <c r="H1551" s="8"/>
      <c r="I1551" s="8"/>
      <c r="J1551" s="8"/>
      <c r="K1551" s="8"/>
      <c r="L1551" s="8"/>
      <c r="M1551" s="8"/>
      <c r="N1551" s="8"/>
      <c r="O1551" s="8"/>
    </row>
    <row r="1552" ht="14.25" customHeight="1">
      <c r="A1552" s="8"/>
      <c r="B1552" s="8"/>
      <c r="C1552" s="8"/>
      <c r="D1552" s="8"/>
      <c r="E1552" s="8"/>
      <c r="F1552" s="8"/>
      <c r="G1552" s="8"/>
      <c r="H1552" s="8"/>
      <c r="I1552" s="8"/>
      <c r="J1552" s="8"/>
      <c r="K1552" s="8"/>
      <c r="L1552" s="8"/>
      <c r="M1552" s="8"/>
      <c r="N1552" s="8"/>
      <c r="O1552" s="8"/>
    </row>
    <row r="1553" ht="14.25" customHeight="1">
      <c r="A1553" s="8"/>
      <c r="B1553" s="8"/>
      <c r="C1553" s="8"/>
      <c r="D1553" s="8"/>
      <c r="E1553" s="8"/>
      <c r="F1553" s="8"/>
      <c r="G1553" s="8"/>
      <c r="H1553" s="8"/>
      <c r="I1553" s="8"/>
      <c r="J1553" s="8"/>
      <c r="K1553" s="8"/>
      <c r="L1553" s="8"/>
      <c r="M1553" s="8"/>
      <c r="N1553" s="8"/>
      <c r="O1553" s="8"/>
    </row>
    <row r="1554" ht="14.25" customHeight="1">
      <c r="A1554" s="8"/>
      <c r="B1554" s="8"/>
      <c r="C1554" s="8"/>
      <c r="D1554" s="8"/>
      <c r="E1554" s="8"/>
      <c r="F1554" s="8"/>
      <c r="G1554" s="8"/>
      <c r="H1554" s="8"/>
      <c r="I1554" s="8"/>
      <c r="J1554" s="8"/>
      <c r="K1554" s="8"/>
      <c r="L1554" s="8"/>
      <c r="M1554" s="8"/>
      <c r="N1554" s="8"/>
      <c r="O1554" s="8"/>
    </row>
    <row r="1555" ht="14.25" customHeight="1">
      <c r="A1555" s="8"/>
      <c r="B1555" s="8"/>
      <c r="C1555" s="8"/>
      <c r="D1555" s="8"/>
      <c r="E1555" s="8"/>
      <c r="F1555" s="8"/>
      <c r="G1555" s="8"/>
      <c r="H1555" s="8"/>
      <c r="I1555" s="8"/>
      <c r="J1555" s="8"/>
      <c r="K1555" s="8"/>
      <c r="L1555" s="8"/>
      <c r="M1555" s="8"/>
      <c r="N1555" s="8"/>
      <c r="O1555" s="8"/>
    </row>
    <row r="1556" ht="14.25" customHeight="1">
      <c r="A1556" s="8"/>
      <c r="B1556" s="8"/>
      <c r="C1556" s="8"/>
      <c r="D1556" s="8"/>
      <c r="E1556" s="8"/>
      <c r="F1556" s="8"/>
      <c r="G1556" s="8"/>
      <c r="H1556" s="8"/>
      <c r="I1556" s="8"/>
      <c r="J1556" s="8"/>
      <c r="K1556" s="8"/>
      <c r="L1556" s="8"/>
      <c r="M1556" s="8"/>
      <c r="N1556" s="8"/>
      <c r="O1556" s="8"/>
    </row>
    <row r="1557" ht="14.25" customHeight="1">
      <c r="A1557" s="8"/>
      <c r="B1557" s="8"/>
      <c r="C1557" s="8"/>
      <c r="D1557" s="8"/>
      <c r="E1557" s="8"/>
      <c r="F1557" s="8"/>
      <c r="G1557" s="8"/>
      <c r="H1557" s="8"/>
      <c r="I1557" s="8"/>
      <c r="J1557" s="8"/>
      <c r="K1557" s="8"/>
      <c r="L1557" s="8"/>
      <c r="M1557" s="8"/>
      <c r="N1557" s="8"/>
      <c r="O1557" s="8"/>
    </row>
    <row r="1558" ht="14.25" customHeight="1">
      <c r="A1558" s="8"/>
      <c r="B1558" s="8"/>
      <c r="C1558" s="8"/>
      <c r="D1558" s="8"/>
      <c r="E1558" s="8"/>
      <c r="F1558" s="8"/>
      <c r="G1558" s="8"/>
      <c r="H1558" s="8"/>
      <c r="I1558" s="8"/>
      <c r="J1558" s="8"/>
      <c r="K1558" s="8"/>
      <c r="L1558" s="8"/>
      <c r="M1558" s="8"/>
      <c r="N1558" s="8"/>
      <c r="O1558" s="8"/>
    </row>
    <row r="1559" ht="14.25" customHeight="1">
      <c r="A1559" s="8"/>
      <c r="B1559" s="8"/>
      <c r="C1559" s="8"/>
      <c r="D1559" s="8"/>
      <c r="E1559" s="8"/>
      <c r="F1559" s="8"/>
      <c r="G1559" s="8"/>
      <c r="H1559" s="8"/>
      <c r="I1559" s="8"/>
      <c r="J1559" s="8"/>
      <c r="K1559" s="8"/>
      <c r="L1559" s="8"/>
      <c r="M1559" s="8"/>
      <c r="N1559" s="8"/>
      <c r="O1559" s="8"/>
    </row>
    <row r="1560" ht="14.25" customHeight="1">
      <c r="A1560" s="8"/>
      <c r="B1560" s="8"/>
      <c r="C1560" s="8"/>
      <c r="D1560" s="8"/>
      <c r="E1560" s="8"/>
      <c r="F1560" s="8"/>
      <c r="G1560" s="8"/>
      <c r="H1560" s="8"/>
      <c r="I1560" s="8"/>
      <c r="J1560" s="8"/>
      <c r="K1560" s="8"/>
      <c r="L1560" s="8"/>
      <c r="M1560" s="8"/>
      <c r="N1560" s="8"/>
      <c r="O1560" s="8"/>
    </row>
    <row r="1561" ht="14.25" customHeight="1">
      <c r="A1561" s="8"/>
      <c r="B1561" s="8"/>
      <c r="C1561" s="8"/>
      <c r="D1561" s="8"/>
      <c r="E1561" s="8"/>
      <c r="F1561" s="8"/>
      <c r="G1561" s="8"/>
      <c r="H1561" s="8"/>
      <c r="I1561" s="8"/>
      <c r="J1561" s="8"/>
      <c r="K1561" s="8"/>
      <c r="L1561" s="8"/>
      <c r="M1561" s="8"/>
      <c r="N1561" s="8"/>
      <c r="O1561" s="8"/>
    </row>
    <row r="1562" ht="14.25" customHeight="1">
      <c r="A1562" s="8"/>
      <c r="B1562" s="8"/>
      <c r="C1562" s="8"/>
      <c r="D1562" s="8"/>
      <c r="E1562" s="8"/>
      <c r="F1562" s="8"/>
      <c r="G1562" s="8"/>
      <c r="H1562" s="8"/>
      <c r="I1562" s="8"/>
      <c r="J1562" s="8"/>
      <c r="K1562" s="8"/>
      <c r="L1562" s="8"/>
      <c r="M1562" s="8"/>
      <c r="N1562" s="8"/>
      <c r="O1562" s="8"/>
    </row>
    <row r="1563" ht="14.25" customHeight="1">
      <c r="A1563" s="8"/>
      <c r="B1563" s="8"/>
      <c r="C1563" s="8"/>
      <c r="D1563" s="8"/>
      <c r="E1563" s="8"/>
      <c r="F1563" s="8"/>
      <c r="G1563" s="8"/>
      <c r="H1563" s="8"/>
      <c r="I1563" s="8"/>
      <c r="J1563" s="8"/>
      <c r="K1563" s="8"/>
      <c r="L1563" s="8"/>
      <c r="M1563" s="8"/>
      <c r="N1563" s="8"/>
      <c r="O1563" s="8"/>
    </row>
    <row r="1564" ht="14.25" customHeight="1">
      <c r="A1564" s="8"/>
      <c r="B1564" s="8"/>
      <c r="C1564" s="8"/>
      <c r="D1564" s="8"/>
      <c r="E1564" s="8"/>
      <c r="F1564" s="8"/>
      <c r="G1564" s="8"/>
      <c r="H1564" s="8"/>
      <c r="I1564" s="8"/>
      <c r="J1564" s="8"/>
      <c r="K1564" s="8"/>
      <c r="L1564" s="8"/>
      <c r="M1564" s="8"/>
      <c r="N1564" s="8"/>
      <c r="O1564" s="8"/>
    </row>
    <row r="1565" ht="14.25" customHeight="1">
      <c r="A1565" s="8"/>
      <c r="B1565" s="8"/>
      <c r="C1565" s="8"/>
      <c r="D1565" s="8"/>
      <c r="E1565" s="8"/>
      <c r="F1565" s="8"/>
      <c r="G1565" s="8"/>
      <c r="H1565" s="8"/>
      <c r="I1565" s="8"/>
      <c r="J1565" s="8"/>
      <c r="K1565" s="8"/>
      <c r="L1565" s="8"/>
      <c r="M1565" s="8"/>
      <c r="N1565" s="8"/>
      <c r="O1565" s="8"/>
    </row>
    <row r="1566" ht="14.25" customHeight="1">
      <c r="A1566" s="8"/>
      <c r="B1566" s="8"/>
      <c r="C1566" s="8"/>
      <c r="D1566" s="8"/>
      <c r="E1566" s="8"/>
      <c r="F1566" s="8"/>
      <c r="G1566" s="8"/>
      <c r="H1566" s="8"/>
      <c r="I1566" s="8"/>
      <c r="J1566" s="8"/>
      <c r="K1566" s="8"/>
      <c r="L1566" s="8"/>
      <c r="M1566" s="8"/>
      <c r="N1566" s="8"/>
      <c r="O1566" s="8"/>
    </row>
    <row r="1567" ht="14.25" customHeight="1">
      <c r="A1567" s="8"/>
      <c r="B1567" s="8"/>
      <c r="C1567" s="8"/>
      <c r="D1567" s="8"/>
      <c r="E1567" s="8"/>
      <c r="F1567" s="8"/>
      <c r="G1567" s="8"/>
      <c r="H1567" s="8"/>
      <c r="I1567" s="8"/>
      <c r="J1567" s="8"/>
      <c r="K1567" s="8"/>
      <c r="L1567" s="8"/>
      <c r="M1567" s="8"/>
      <c r="N1567" s="8"/>
      <c r="O1567" s="8"/>
    </row>
    <row r="1568" ht="14.25" customHeight="1">
      <c r="A1568" s="8"/>
      <c r="B1568" s="8"/>
      <c r="C1568" s="8"/>
      <c r="D1568" s="8"/>
      <c r="E1568" s="8"/>
      <c r="F1568" s="8"/>
      <c r="G1568" s="8"/>
      <c r="H1568" s="8"/>
      <c r="I1568" s="8"/>
      <c r="J1568" s="8"/>
      <c r="K1568" s="8"/>
      <c r="L1568" s="8"/>
      <c r="M1568" s="8"/>
      <c r="N1568" s="8"/>
      <c r="O1568" s="8"/>
    </row>
    <row r="1569" ht="14.25" customHeight="1">
      <c r="A1569" s="8"/>
      <c r="B1569" s="8"/>
      <c r="C1569" s="8"/>
      <c r="D1569" s="8"/>
      <c r="E1569" s="8"/>
      <c r="F1569" s="8"/>
      <c r="G1569" s="8"/>
      <c r="H1569" s="8"/>
      <c r="I1569" s="8"/>
      <c r="J1569" s="8"/>
      <c r="K1569" s="8"/>
      <c r="L1569" s="8"/>
      <c r="M1569" s="8"/>
      <c r="N1569" s="8"/>
      <c r="O1569" s="8"/>
    </row>
    <row r="1570" ht="14.25" customHeight="1">
      <c r="A1570" s="8"/>
      <c r="B1570" s="8"/>
      <c r="C1570" s="8"/>
      <c r="D1570" s="8"/>
      <c r="E1570" s="8"/>
      <c r="F1570" s="8"/>
      <c r="G1570" s="8"/>
      <c r="H1570" s="8"/>
      <c r="I1570" s="8"/>
      <c r="J1570" s="8"/>
      <c r="K1570" s="8"/>
      <c r="L1570" s="8"/>
      <c r="M1570" s="8"/>
      <c r="N1570" s="8"/>
      <c r="O1570" s="8"/>
    </row>
    <row r="1571" ht="14.25" customHeight="1">
      <c r="A1571" s="8"/>
      <c r="B1571" s="8"/>
      <c r="C1571" s="8"/>
      <c r="D1571" s="8"/>
      <c r="E1571" s="8"/>
      <c r="F1571" s="8"/>
      <c r="G1571" s="8"/>
      <c r="H1571" s="8"/>
      <c r="I1571" s="8"/>
      <c r="J1571" s="8"/>
      <c r="K1571" s="8"/>
      <c r="L1571" s="8"/>
      <c r="M1571" s="8"/>
      <c r="N1571" s="8"/>
      <c r="O1571" s="8"/>
    </row>
    <row r="1572" ht="14.25" customHeight="1">
      <c r="A1572" s="8"/>
      <c r="B1572" s="8"/>
      <c r="C1572" s="8"/>
      <c r="D1572" s="8"/>
      <c r="E1572" s="8"/>
      <c r="F1572" s="8"/>
      <c r="G1572" s="8"/>
      <c r="H1572" s="8"/>
      <c r="I1572" s="8"/>
      <c r="J1572" s="8"/>
      <c r="K1572" s="8"/>
      <c r="L1572" s="8"/>
      <c r="M1572" s="8"/>
      <c r="N1572" s="8"/>
      <c r="O1572" s="8"/>
    </row>
    <row r="1573" ht="14.25" customHeight="1">
      <c r="A1573" s="8"/>
      <c r="B1573" s="8"/>
      <c r="C1573" s="8"/>
      <c r="D1573" s="8"/>
      <c r="E1573" s="8"/>
      <c r="F1573" s="8"/>
      <c r="G1573" s="8"/>
      <c r="H1573" s="8"/>
      <c r="I1573" s="8"/>
      <c r="J1573" s="8"/>
      <c r="K1573" s="8"/>
      <c r="L1573" s="8"/>
      <c r="M1573" s="8"/>
      <c r="N1573" s="8"/>
      <c r="O1573" s="8"/>
    </row>
    <row r="1574" ht="14.25" customHeight="1">
      <c r="A1574" s="8"/>
      <c r="B1574" s="8"/>
      <c r="C1574" s="8"/>
      <c r="D1574" s="8"/>
      <c r="E1574" s="8"/>
      <c r="F1574" s="8"/>
      <c r="G1574" s="8"/>
      <c r="H1574" s="8"/>
      <c r="I1574" s="8"/>
      <c r="J1574" s="8"/>
      <c r="K1574" s="8"/>
      <c r="L1574" s="8"/>
      <c r="M1574" s="8"/>
      <c r="N1574" s="8"/>
      <c r="O1574" s="8"/>
    </row>
    <row r="1575" ht="14.25" customHeight="1">
      <c r="A1575" s="8"/>
      <c r="B1575" s="8"/>
      <c r="C1575" s="8"/>
      <c r="D1575" s="8"/>
      <c r="E1575" s="8"/>
      <c r="F1575" s="8"/>
      <c r="G1575" s="8"/>
      <c r="H1575" s="8"/>
      <c r="I1575" s="8"/>
      <c r="J1575" s="8"/>
      <c r="K1575" s="8"/>
      <c r="L1575" s="8"/>
      <c r="M1575" s="8"/>
      <c r="N1575" s="8"/>
      <c r="O1575" s="8"/>
    </row>
    <row r="1576" ht="14.25" customHeight="1">
      <c r="A1576" s="8"/>
      <c r="B1576" s="8"/>
      <c r="C1576" s="8"/>
      <c r="D1576" s="8"/>
      <c r="E1576" s="8"/>
      <c r="F1576" s="8"/>
      <c r="G1576" s="8"/>
      <c r="H1576" s="8"/>
      <c r="I1576" s="8"/>
      <c r="J1576" s="8"/>
      <c r="K1576" s="8"/>
      <c r="L1576" s="8"/>
      <c r="M1576" s="8"/>
      <c r="N1576" s="8"/>
      <c r="O1576" s="8"/>
    </row>
    <row r="1577" ht="14.25" customHeight="1">
      <c r="A1577" s="8"/>
      <c r="B1577" s="8"/>
      <c r="C1577" s="8"/>
      <c r="D1577" s="8"/>
      <c r="E1577" s="8"/>
      <c r="F1577" s="8"/>
      <c r="G1577" s="8"/>
      <c r="H1577" s="8"/>
      <c r="I1577" s="8"/>
      <c r="J1577" s="8"/>
      <c r="K1577" s="8"/>
      <c r="L1577" s="8"/>
      <c r="M1577" s="8"/>
      <c r="N1577" s="8"/>
      <c r="O1577" s="8"/>
    </row>
    <row r="1578" ht="14.25" customHeight="1">
      <c r="A1578" s="8"/>
      <c r="B1578" s="8"/>
      <c r="C1578" s="8"/>
      <c r="D1578" s="8"/>
      <c r="E1578" s="8"/>
      <c r="F1578" s="8"/>
      <c r="G1578" s="8"/>
      <c r="H1578" s="8"/>
      <c r="I1578" s="8"/>
      <c r="J1578" s="8"/>
      <c r="K1578" s="8"/>
      <c r="L1578" s="8"/>
      <c r="M1578" s="8"/>
      <c r="N1578" s="8"/>
      <c r="O1578" s="8"/>
    </row>
    <row r="1579" ht="14.25" customHeight="1">
      <c r="A1579" s="8"/>
      <c r="B1579" s="8"/>
      <c r="C1579" s="8"/>
      <c r="D1579" s="8"/>
      <c r="E1579" s="8"/>
      <c r="F1579" s="8"/>
      <c r="G1579" s="8"/>
      <c r="H1579" s="8"/>
      <c r="I1579" s="8"/>
      <c r="J1579" s="8"/>
      <c r="K1579" s="8"/>
      <c r="L1579" s="8"/>
      <c r="M1579" s="8"/>
      <c r="N1579" s="8"/>
      <c r="O1579" s="8"/>
    </row>
    <row r="1580" ht="14.25" customHeight="1">
      <c r="A1580" s="8"/>
      <c r="B1580" s="8"/>
      <c r="C1580" s="8"/>
      <c r="D1580" s="8"/>
      <c r="E1580" s="8"/>
      <c r="F1580" s="8"/>
      <c r="G1580" s="8"/>
      <c r="H1580" s="8"/>
      <c r="I1580" s="8"/>
      <c r="J1580" s="8"/>
      <c r="K1580" s="8"/>
      <c r="L1580" s="8"/>
      <c r="M1580" s="8"/>
      <c r="N1580" s="8"/>
      <c r="O1580" s="8"/>
    </row>
    <row r="1581" ht="14.25" customHeight="1">
      <c r="A1581" s="8"/>
      <c r="B1581" s="8"/>
      <c r="C1581" s="8"/>
      <c r="D1581" s="8"/>
      <c r="E1581" s="8"/>
      <c r="F1581" s="8"/>
      <c r="G1581" s="8"/>
      <c r="H1581" s="8"/>
      <c r="I1581" s="8"/>
      <c r="J1581" s="8"/>
      <c r="K1581" s="8"/>
      <c r="L1581" s="8"/>
      <c r="M1581" s="8"/>
      <c r="N1581" s="8"/>
      <c r="O1581" s="8"/>
    </row>
    <row r="1582" ht="14.25" customHeight="1">
      <c r="A1582" s="8"/>
      <c r="B1582" s="8"/>
      <c r="C1582" s="8"/>
      <c r="D1582" s="8"/>
      <c r="E1582" s="8"/>
      <c r="F1582" s="8"/>
      <c r="G1582" s="8"/>
      <c r="H1582" s="8"/>
      <c r="I1582" s="8"/>
      <c r="J1582" s="8"/>
      <c r="K1582" s="8"/>
      <c r="L1582" s="8"/>
      <c r="M1582" s="8"/>
      <c r="N1582" s="8"/>
      <c r="O1582" s="8"/>
    </row>
    <row r="1583" ht="14.25" customHeight="1">
      <c r="A1583" s="8"/>
      <c r="B1583" s="8"/>
      <c r="C1583" s="8"/>
      <c r="D1583" s="8"/>
      <c r="E1583" s="8"/>
      <c r="F1583" s="8"/>
      <c r="G1583" s="8"/>
      <c r="H1583" s="8"/>
      <c r="I1583" s="8"/>
      <c r="J1583" s="8"/>
      <c r="K1583" s="8"/>
      <c r="L1583" s="8"/>
      <c r="M1583" s="8"/>
      <c r="N1583" s="8"/>
      <c r="O1583" s="8"/>
    </row>
    <row r="1584" ht="14.25" customHeight="1">
      <c r="A1584" s="8"/>
      <c r="B1584" s="8"/>
      <c r="C1584" s="8"/>
      <c r="D1584" s="8"/>
      <c r="E1584" s="8"/>
      <c r="F1584" s="8"/>
      <c r="G1584" s="8"/>
      <c r="H1584" s="8"/>
      <c r="I1584" s="8"/>
      <c r="J1584" s="8"/>
      <c r="K1584" s="8"/>
      <c r="L1584" s="8"/>
      <c r="M1584" s="8"/>
      <c r="N1584" s="8"/>
      <c r="O1584" s="8"/>
    </row>
    <row r="1585" ht="14.25" customHeight="1">
      <c r="A1585" s="8"/>
      <c r="B1585" s="8"/>
      <c r="C1585" s="8"/>
      <c r="D1585" s="8"/>
      <c r="E1585" s="8"/>
      <c r="F1585" s="8"/>
      <c r="G1585" s="8"/>
      <c r="H1585" s="8"/>
      <c r="I1585" s="8"/>
      <c r="J1585" s="8"/>
      <c r="K1585" s="8"/>
      <c r="L1585" s="8"/>
      <c r="M1585" s="8"/>
      <c r="N1585" s="8"/>
      <c r="O1585" s="8"/>
    </row>
    <row r="1586" ht="14.25" customHeight="1">
      <c r="A1586" s="8"/>
      <c r="B1586" s="8"/>
      <c r="C1586" s="8"/>
      <c r="D1586" s="8"/>
      <c r="E1586" s="8"/>
      <c r="F1586" s="8"/>
      <c r="G1586" s="8"/>
      <c r="H1586" s="8"/>
      <c r="I1586" s="8"/>
      <c r="J1586" s="8"/>
      <c r="K1586" s="8"/>
      <c r="L1586" s="8"/>
      <c r="M1586" s="8"/>
      <c r="N1586" s="8"/>
      <c r="O1586" s="8"/>
    </row>
    <row r="1587" ht="14.25" customHeight="1">
      <c r="A1587" s="8"/>
      <c r="B1587" s="8"/>
      <c r="C1587" s="8"/>
      <c r="D1587" s="8"/>
      <c r="E1587" s="8"/>
      <c r="F1587" s="8"/>
      <c r="G1587" s="8"/>
      <c r="H1587" s="8"/>
      <c r="I1587" s="8"/>
      <c r="J1587" s="8"/>
      <c r="K1587" s="8"/>
      <c r="L1587" s="8"/>
      <c r="M1587" s="8"/>
      <c r="N1587" s="8"/>
      <c r="O1587" s="8"/>
    </row>
    <row r="1588" ht="14.25" customHeight="1">
      <c r="A1588" s="8"/>
      <c r="B1588" s="8"/>
      <c r="C1588" s="8"/>
      <c r="D1588" s="8"/>
      <c r="E1588" s="8"/>
      <c r="F1588" s="8"/>
      <c r="G1588" s="8"/>
      <c r="H1588" s="8"/>
      <c r="I1588" s="8"/>
      <c r="J1588" s="8"/>
      <c r="K1588" s="8"/>
      <c r="L1588" s="8"/>
      <c r="M1588" s="8"/>
      <c r="N1588" s="8"/>
      <c r="O1588" s="8"/>
    </row>
    <row r="1589" ht="14.25" customHeight="1">
      <c r="A1589" s="8"/>
      <c r="B1589" s="8"/>
      <c r="C1589" s="8"/>
      <c r="D1589" s="8"/>
      <c r="E1589" s="8"/>
      <c r="F1589" s="8"/>
      <c r="G1589" s="8"/>
      <c r="H1589" s="8"/>
      <c r="I1589" s="8"/>
      <c r="J1589" s="8"/>
      <c r="K1589" s="8"/>
      <c r="L1589" s="8"/>
      <c r="M1589" s="8"/>
      <c r="N1589" s="8"/>
      <c r="O1589" s="8"/>
    </row>
    <row r="1590" ht="14.25" customHeight="1">
      <c r="A1590" s="8"/>
      <c r="B1590" s="8"/>
      <c r="C1590" s="8"/>
      <c r="D1590" s="8"/>
      <c r="E1590" s="8"/>
      <c r="F1590" s="8"/>
      <c r="G1590" s="8"/>
      <c r="H1590" s="8"/>
      <c r="I1590" s="8"/>
      <c r="J1590" s="8"/>
      <c r="K1590" s="8"/>
      <c r="L1590" s="8"/>
      <c r="M1590" s="8"/>
      <c r="N1590" s="8"/>
      <c r="O1590" s="8"/>
    </row>
    <row r="1591" ht="14.25" customHeight="1">
      <c r="A1591" s="8"/>
      <c r="B1591" s="8"/>
      <c r="C1591" s="8"/>
      <c r="D1591" s="8"/>
      <c r="E1591" s="8"/>
      <c r="F1591" s="8"/>
      <c r="G1591" s="8"/>
      <c r="H1591" s="8"/>
      <c r="I1591" s="8"/>
      <c r="J1591" s="8"/>
      <c r="K1591" s="8"/>
      <c r="L1591" s="8"/>
      <c r="M1591" s="8"/>
      <c r="N1591" s="8"/>
      <c r="O1591" s="8"/>
    </row>
    <row r="1592" ht="14.25" customHeight="1">
      <c r="A1592" s="8"/>
      <c r="B1592" s="8"/>
      <c r="C1592" s="8"/>
      <c r="D1592" s="8"/>
      <c r="E1592" s="8"/>
      <c r="F1592" s="8"/>
      <c r="G1592" s="8"/>
      <c r="H1592" s="8"/>
      <c r="I1592" s="8"/>
      <c r="J1592" s="8"/>
      <c r="K1592" s="8"/>
      <c r="L1592" s="8"/>
      <c r="M1592" s="8"/>
      <c r="N1592" s="8"/>
      <c r="O1592" s="8"/>
    </row>
    <row r="1593" ht="14.25" customHeight="1">
      <c r="A1593" s="8"/>
      <c r="B1593" s="8"/>
      <c r="C1593" s="8"/>
      <c r="D1593" s="8"/>
      <c r="E1593" s="8"/>
      <c r="F1593" s="8"/>
      <c r="G1593" s="8"/>
      <c r="H1593" s="8"/>
      <c r="I1593" s="8"/>
      <c r="J1593" s="8"/>
      <c r="K1593" s="8"/>
      <c r="L1593" s="8"/>
      <c r="M1593" s="8"/>
      <c r="N1593" s="8"/>
      <c r="O1593" s="8"/>
    </row>
    <row r="1594" ht="14.25" customHeight="1">
      <c r="A1594" s="8"/>
      <c r="B1594" s="8"/>
      <c r="C1594" s="8"/>
      <c r="D1594" s="8"/>
      <c r="E1594" s="8"/>
      <c r="F1594" s="8"/>
      <c r="G1594" s="8"/>
      <c r="H1594" s="8"/>
      <c r="I1594" s="8"/>
      <c r="J1594" s="8"/>
      <c r="K1594" s="8"/>
      <c r="L1594" s="8"/>
      <c r="M1594" s="8"/>
      <c r="N1594" s="8"/>
      <c r="O1594" s="8"/>
    </row>
    <row r="1595" ht="14.25" customHeight="1">
      <c r="A1595" s="8"/>
      <c r="B1595" s="8"/>
      <c r="C1595" s="8"/>
      <c r="D1595" s="8"/>
      <c r="E1595" s="8"/>
      <c r="F1595" s="8"/>
      <c r="G1595" s="8"/>
      <c r="H1595" s="8"/>
      <c r="I1595" s="8"/>
      <c r="J1595" s="8"/>
      <c r="K1595" s="8"/>
      <c r="L1595" s="8"/>
      <c r="M1595" s="8"/>
      <c r="N1595" s="8"/>
      <c r="O1595" s="8"/>
    </row>
    <row r="1596" ht="14.25" customHeight="1">
      <c r="A1596" s="8"/>
      <c r="B1596" s="8"/>
      <c r="C1596" s="8"/>
      <c r="D1596" s="8"/>
      <c r="E1596" s="8"/>
      <c r="F1596" s="8"/>
      <c r="G1596" s="8"/>
      <c r="H1596" s="8"/>
      <c r="I1596" s="8"/>
      <c r="J1596" s="8"/>
      <c r="K1596" s="8"/>
      <c r="L1596" s="8"/>
      <c r="M1596" s="8"/>
      <c r="N1596" s="8"/>
      <c r="O1596" s="8"/>
    </row>
    <row r="1597" ht="14.25" customHeight="1">
      <c r="A1597" s="8"/>
      <c r="B1597" s="8"/>
      <c r="C1597" s="8"/>
      <c r="D1597" s="8"/>
      <c r="E1597" s="8"/>
      <c r="F1597" s="8"/>
      <c r="G1597" s="8"/>
      <c r="H1597" s="8"/>
      <c r="I1597" s="8"/>
      <c r="J1597" s="8"/>
      <c r="K1597" s="8"/>
      <c r="L1597" s="8"/>
      <c r="M1597" s="8"/>
      <c r="N1597" s="8"/>
      <c r="O1597" s="8"/>
    </row>
    <row r="1598" ht="14.25" customHeight="1">
      <c r="A1598" s="8"/>
      <c r="B1598" s="8"/>
      <c r="C1598" s="8"/>
      <c r="D1598" s="8"/>
      <c r="E1598" s="8"/>
      <c r="F1598" s="8"/>
      <c r="G1598" s="8"/>
      <c r="H1598" s="8"/>
      <c r="I1598" s="8"/>
      <c r="J1598" s="8"/>
      <c r="K1598" s="8"/>
      <c r="L1598" s="8"/>
      <c r="M1598" s="8"/>
      <c r="N1598" s="8"/>
      <c r="O1598" s="8"/>
    </row>
    <row r="1599" ht="14.25" customHeight="1">
      <c r="A1599" s="8"/>
      <c r="B1599" s="8"/>
      <c r="C1599" s="8"/>
      <c r="D1599" s="8"/>
      <c r="E1599" s="8"/>
      <c r="F1599" s="8"/>
      <c r="G1599" s="8"/>
      <c r="H1599" s="8"/>
      <c r="I1599" s="8"/>
      <c r="J1599" s="8"/>
      <c r="K1599" s="8"/>
      <c r="L1599" s="8"/>
      <c r="M1599" s="8"/>
      <c r="N1599" s="8"/>
      <c r="O1599" s="8"/>
    </row>
    <row r="1600" ht="14.25" customHeight="1">
      <c r="A1600" s="8"/>
      <c r="B1600" s="8"/>
      <c r="C1600" s="8"/>
      <c r="D1600" s="8"/>
      <c r="E1600" s="8"/>
      <c r="F1600" s="8"/>
      <c r="G1600" s="8"/>
      <c r="H1600" s="8"/>
      <c r="I1600" s="8"/>
      <c r="J1600" s="8"/>
      <c r="K1600" s="8"/>
      <c r="L1600" s="8"/>
      <c r="M1600" s="8"/>
      <c r="N1600" s="8"/>
      <c r="O1600" s="8"/>
    </row>
    <row r="1601" ht="14.25" customHeight="1">
      <c r="A1601" s="8"/>
      <c r="B1601" s="8"/>
      <c r="C1601" s="8"/>
      <c r="D1601" s="8"/>
      <c r="E1601" s="8"/>
      <c r="F1601" s="8"/>
      <c r="G1601" s="8"/>
      <c r="H1601" s="8"/>
      <c r="I1601" s="8"/>
      <c r="J1601" s="8"/>
      <c r="K1601" s="8"/>
      <c r="L1601" s="8"/>
      <c r="M1601" s="8"/>
      <c r="N1601" s="8"/>
      <c r="O1601" s="8"/>
    </row>
    <row r="1602" ht="14.25" customHeight="1">
      <c r="A1602" s="8"/>
      <c r="B1602" s="8"/>
      <c r="C1602" s="8"/>
      <c r="D1602" s="8"/>
      <c r="E1602" s="8"/>
      <c r="F1602" s="8"/>
      <c r="G1602" s="8"/>
      <c r="H1602" s="8"/>
      <c r="I1602" s="8"/>
      <c r="J1602" s="8"/>
      <c r="K1602" s="8"/>
      <c r="L1602" s="8"/>
      <c r="M1602" s="8"/>
      <c r="N1602" s="8"/>
      <c r="O1602" s="8"/>
    </row>
    <row r="1603" ht="14.25" customHeight="1">
      <c r="A1603" s="8"/>
      <c r="B1603" s="8"/>
      <c r="C1603" s="8"/>
      <c r="D1603" s="8"/>
      <c r="E1603" s="8"/>
      <c r="F1603" s="8"/>
      <c r="G1603" s="8"/>
      <c r="H1603" s="8"/>
      <c r="I1603" s="8"/>
      <c r="J1603" s="8"/>
      <c r="K1603" s="8"/>
      <c r="L1603" s="8"/>
      <c r="M1603" s="8"/>
      <c r="N1603" s="8"/>
      <c r="O1603" s="8"/>
    </row>
    <row r="1604" ht="14.25" customHeight="1">
      <c r="A1604" s="8"/>
      <c r="B1604" s="8"/>
      <c r="C1604" s="8"/>
      <c r="D1604" s="8"/>
      <c r="E1604" s="8"/>
      <c r="F1604" s="8"/>
      <c r="G1604" s="8"/>
      <c r="H1604" s="8"/>
      <c r="I1604" s="8"/>
      <c r="J1604" s="8"/>
      <c r="K1604" s="8"/>
      <c r="L1604" s="8"/>
      <c r="M1604" s="8"/>
      <c r="N1604" s="8"/>
      <c r="O1604" s="8"/>
    </row>
    <row r="1605" ht="14.25" customHeight="1">
      <c r="A1605" s="8"/>
      <c r="B1605" s="8"/>
      <c r="C1605" s="8"/>
      <c r="D1605" s="8"/>
      <c r="E1605" s="8"/>
      <c r="F1605" s="8"/>
      <c r="G1605" s="8"/>
      <c r="H1605" s="8"/>
      <c r="I1605" s="8"/>
      <c r="J1605" s="8"/>
      <c r="K1605" s="8"/>
      <c r="L1605" s="8"/>
      <c r="M1605" s="8"/>
      <c r="N1605" s="8"/>
      <c r="O1605" s="8"/>
    </row>
    <row r="1606" ht="14.25" customHeight="1">
      <c r="A1606" s="8"/>
      <c r="B1606" s="8"/>
      <c r="C1606" s="8"/>
      <c r="D1606" s="8"/>
      <c r="E1606" s="8"/>
      <c r="F1606" s="8"/>
      <c r="G1606" s="8"/>
      <c r="H1606" s="8"/>
      <c r="I1606" s="8"/>
      <c r="J1606" s="8"/>
      <c r="K1606" s="8"/>
      <c r="L1606" s="8"/>
      <c r="M1606" s="8"/>
      <c r="N1606" s="8"/>
      <c r="O1606" s="8"/>
    </row>
    <row r="1607" ht="14.25" customHeight="1">
      <c r="A1607" s="8"/>
      <c r="B1607" s="8"/>
      <c r="C1607" s="8"/>
      <c r="D1607" s="8"/>
      <c r="E1607" s="8"/>
      <c r="F1607" s="8"/>
      <c r="G1607" s="8"/>
      <c r="H1607" s="8"/>
      <c r="I1607" s="8"/>
      <c r="J1607" s="8"/>
      <c r="K1607" s="8"/>
      <c r="L1607" s="8"/>
      <c r="M1607" s="8"/>
      <c r="N1607" s="8"/>
      <c r="O1607" s="8"/>
    </row>
    <row r="1608" ht="14.25" customHeight="1">
      <c r="A1608" s="8"/>
      <c r="B1608" s="8"/>
      <c r="C1608" s="8"/>
      <c r="D1608" s="8"/>
      <c r="E1608" s="8"/>
      <c r="F1608" s="8"/>
      <c r="G1608" s="8"/>
      <c r="H1608" s="8"/>
      <c r="I1608" s="8"/>
      <c r="J1608" s="8"/>
      <c r="K1608" s="8"/>
      <c r="L1608" s="8"/>
      <c r="M1608" s="8"/>
      <c r="N1608" s="8"/>
      <c r="O1608" s="8"/>
    </row>
    <row r="1609" ht="14.25" customHeight="1">
      <c r="A1609" s="8"/>
      <c r="B1609" s="8"/>
      <c r="C1609" s="8"/>
      <c r="D1609" s="8"/>
      <c r="E1609" s="8"/>
      <c r="F1609" s="8"/>
      <c r="G1609" s="8"/>
      <c r="H1609" s="8"/>
      <c r="I1609" s="8"/>
      <c r="J1609" s="8"/>
      <c r="K1609" s="8"/>
      <c r="L1609" s="8"/>
      <c r="M1609" s="8"/>
      <c r="N1609" s="8"/>
      <c r="O1609" s="8"/>
    </row>
    <row r="1610" ht="14.25" customHeight="1">
      <c r="A1610" s="8"/>
      <c r="B1610" s="8"/>
      <c r="C1610" s="8"/>
      <c r="D1610" s="8"/>
      <c r="E1610" s="8"/>
      <c r="F1610" s="8"/>
      <c r="G1610" s="8"/>
      <c r="H1610" s="8"/>
      <c r="I1610" s="8"/>
      <c r="J1610" s="8"/>
      <c r="K1610" s="8"/>
      <c r="L1610" s="8"/>
      <c r="M1610" s="8"/>
      <c r="N1610" s="8"/>
      <c r="O1610" s="8"/>
    </row>
    <row r="1611" ht="14.25" customHeight="1">
      <c r="A1611" s="8"/>
      <c r="B1611" s="8"/>
      <c r="C1611" s="8"/>
      <c r="D1611" s="8"/>
      <c r="E1611" s="8"/>
      <c r="F1611" s="8"/>
      <c r="G1611" s="8"/>
      <c r="H1611" s="8"/>
      <c r="I1611" s="8"/>
      <c r="J1611" s="8"/>
      <c r="K1611" s="8"/>
      <c r="L1611" s="8"/>
      <c r="M1611" s="8"/>
      <c r="N1611" s="8"/>
      <c r="O1611" s="8"/>
    </row>
    <row r="1612" ht="14.25" customHeight="1">
      <c r="A1612" s="8"/>
      <c r="B1612" s="8"/>
      <c r="C1612" s="8"/>
      <c r="D1612" s="8"/>
      <c r="E1612" s="8"/>
      <c r="F1612" s="8"/>
      <c r="G1612" s="8"/>
      <c r="H1612" s="8"/>
      <c r="I1612" s="8"/>
      <c r="J1612" s="8"/>
      <c r="K1612" s="8"/>
      <c r="L1612" s="8"/>
      <c r="M1612" s="8"/>
      <c r="N1612" s="8"/>
      <c r="O1612" s="8"/>
    </row>
    <row r="1613" ht="14.25" customHeight="1">
      <c r="A1613" s="8"/>
      <c r="B1613" s="8"/>
      <c r="C1613" s="8"/>
      <c r="D1613" s="8"/>
      <c r="E1613" s="8"/>
      <c r="F1613" s="8"/>
      <c r="G1613" s="8"/>
      <c r="H1613" s="8"/>
      <c r="I1613" s="8"/>
      <c r="J1613" s="8"/>
      <c r="K1613" s="8"/>
      <c r="L1613" s="8"/>
      <c r="M1613" s="8"/>
      <c r="N1613" s="8"/>
      <c r="O1613" s="8"/>
    </row>
    <row r="1614" ht="14.25" customHeight="1">
      <c r="A1614" s="8"/>
      <c r="B1614" s="8"/>
      <c r="C1614" s="8"/>
      <c r="D1614" s="8"/>
      <c r="E1614" s="8"/>
      <c r="F1614" s="8"/>
      <c r="G1614" s="8"/>
      <c r="H1614" s="8"/>
      <c r="I1614" s="8"/>
      <c r="J1614" s="8"/>
      <c r="K1614" s="8"/>
      <c r="L1614" s="8"/>
      <c r="M1614" s="8"/>
      <c r="N1614" s="8"/>
      <c r="O1614" s="8"/>
    </row>
    <row r="1615" ht="14.25" customHeight="1">
      <c r="A1615" s="8"/>
      <c r="B1615" s="8"/>
      <c r="C1615" s="8"/>
      <c r="D1615" s="8"/>
      <c r="E1615" s="8"/>
      <c r="F1615" s="8"/>
      <c r="G1615" s="8"/>
      <c r="H1615" s="8"/>
      <c r="I1615" s="8"/>
      <c r="J1615" s="8"/>
      <c r="K1615" s="8"/>
      <c r="L1615" s="8"/>
      <c r="M1615" s="8"/>
      <c r="N1615" s="8"/>
      <c r="O1615" s="8"/>
    </row>
    <row r="1616" ht="14.25" customHeight="1">
      <c r="A1616" s="8"/>
      <c r="B1616" s="8"/>
      <c r="C1616" s="8"/>
      <c r="D1616" s="8"/>
      <c r="E1616" s="8"/>
      <c r="F1616" s="8"/>
      <c r="G1616" s="8"/>
      <c r="H1616" s="8"/>
      <c r="I1616" s="8"/>
      <c r="J1616" s="8"/>
      <c r="K1616" s="8"/>
      <c r="L1616" s="8"/>
      <c r="M1616" s="8"/>
      <c r="N1616" s="8"/>
      <c r="O1616" s="8"/>
    </row>
    <row r="1617" ht="14.25" customHeight="1">
      <c r="A1617" s="8"/>
      <c r="B1617" s="8"/>
      <c r="C1617" s="8"/>
      <c r="D1617" s="8"/>
      <c r="E1617" s="8"/>
      <c r="F1617" s="8"/>
      <c r="G1617" s="8"/>
      <c r="H1617" s="8"/>
      <c r="I1617" s="8"/>
      <c r="J1617" s="8"/>
      <c r="K1617" s="8"/>
      <c r="L1617" s="8"/>
      <c r="M1617" s="8"/>
      <c r="N1617" s="8"/>
      <c r="O1617" s="8"/>
    </row>
    <row r="1618" ht="14.25" customHeight="1">
      <c r="A1618" s="8"/>
      <c r="B1618" s="8"/>
      <c r="C1618" s="8"/>
      <c r="D1618" s="8"/>
      <c r="E1618" s="8"/>
      <c r="F1618" s="8"/>
      <c r="G1618" s="8"/>
      <c r="H1618" s="8"/>
      <c r="I1618" s="8"/>
      <c r="J1618" s="8"/>
      <c r="K1618" s="8"/>
      <c r="L1618" s="8"/>
      <c r="M1618" s="8"/>
      <c r="N1618" s="8"/>
      <c r="O1618" s="8"/>
    </row>
    <row r="1619" ht="14.25" customHeight="1">
      <c r="A1619" s="8"/>
      <c r="B1619" s="8"/>
      <c r="C1619" s="8"/>
      <c r="D1619" s="8"/>
      <c r="E1619" s="8"/>
      <c r="F1619" s="8"/>
      <c r="G1619" s="8"/>
      <c r="H1619" s="8"/>
      <c r="I1619" s="8"/>
      <c r="J1619" s="8"/>
      <c r="K1619" s="8"/>
      <c r="L1619" s="8"/>
      <c r="M1619" s="8"/>
      <c r="N1619" s="8"/>
      <c r="O1619" s="8"/>
    </row>
    <row r="1620" ht="14.25" customHeight="1">
      <c r="A1620" s="8"/>
      <c r="B1620" s="8"/>
      <c r="C1620" s="8"/>
      <c r="D1620" s="8"/>
      <c r="E1620" s="8"/>
      <c r="F1620" s="8"/>
      <c r="G1620" s="8"/>
      <c r="H1620" s="8"/>
      <c r="I1620" s="8"/>
      <c r="J1620" s="8"/>
      <c r="K1620" s="8"/>
      <c r="L1620" s="8"/>
      <c r="M1620" s="8"/>
      <c r="N1620" s="8"/>
      <c r="O1620" s="8"/>
    </row>
    <row r="1621" ht="14.25" customHeight="1">
      <c r="A1621" s="8"/>
      <c r="B1621" s="8"/>
      <c r="C1621" s="8"/>
      <c r="D1621" s="8"/>
      <c r="E1621" s="8"/>
      <c r="F1621" s="8"/>
      <c r="G1621" s="8"/>
      <c r="H1621" s="8"/>
      <c r="I1621" s="8"/>
      <c r="J1621" s="8"/>
      <c r="K1621" s="8"/>
      <c r="L1621" s="8"/>
      <c r="M1621" s="8"/>
      <c r="N1621" s="8"/>
      <c r="O1621" s="8"/>
    </row>
    <row r="1622" ht="14.25" customHeight="1">
      <c r="A1622" s="8"/>
      <c r="B1622" s="8"/>
      <c r="C1622" s="8"/>
      <c r="D1622" s="8"/>
      <c r="E1622" s="8"/>
      <c r="F1622" s="8"/>
      <c r="G1622" s="8"/>
      <c r="H1622" s="8"/>
      <c r="I1622" s="8"/>
      <c r="J1622" s="8"/>
      <c r="K1622" s="8"/>
      <c r="L1622" s="8"/>
      <c r="M1622" s="8"/>
      <c r="N1622" s="8"/>
      <c r="O1622" s="8"/>
    </row>
    <row r="1623" ht="14.25" customHeight="1">
      <c r="A1623" s="8"/>
      <c r="B1623" s="8"/>
      <c r="C1623" s="8"/>
      <c r="D1623" s="8"/>
      <c r="E1623" s="8"/>
      <c r="F1623" s="8"/>
      <c r="G1623" s="8"/>
      <c r="H1623" s="8"/>
      <c r="I1623" s="8"/>
      <c r="J1623" s="8"/>
      <c r="K1623" s="8"/>
      <c r="L1623" s="8"/>
      <c r="M1623" s="8"/>
      <c r="N1623" s="8"/>
      <c r="O1623" s="8"/>
    </row>
    <row r="1624" ht="14.25" customHeight="1">
      <c r="A1624" s="8"/>
      <c r="B1624" s="8"/>
      <c r="C1624" s="8"/>
      <c r="D1624" s="8"/>
      <c r="E1624" s="8"/>
      <c r="F1624" s="8"/>
      <c r="G1624" s="8"/>
      <c r="H1624" s="8"/>
      <c r="I1624" s="8"/>
      <c r="J1624" s="8"/>
      <c r="K1624" s="8"/>
      <c r="L1624" s="8"/>
      <c r="M1624" s="8"/>
      <c r="N1624" s="8"/>
      <c r="O1624" s="8"/>
    </row>
    <row r="1625" ht="14.25" customHeight="1">
      <c r="A1625" s="8"/>
      <c r="B1625" s="8"/>
      <c r="C1625" s="8"/>
      <c r="D1625" s="8"/>
      <c r="E1625" s="8"/>
      <c r="F1625" s="8"/>
      <c r="G1625" s="8"/>
      <c r="H1625" s="8"/>
      <c r="I1625" s="8"/>
      <c r="J1625" s="8"/>
      <c r="K1625" s="8"/>
      <c r="L1625" s="8"/>
      <c r="M1625" s="8"/>
      <c r="N1625" s="8"/>
      <c r="O1625" s="8"/>
    </row>
    <row r="1626" ht="14.25" customHeight="1">
      <c r="A1626" s="8"/>
      <c r="B1626" s="8"/>
      <c r="C1626" s="8"/>
      <c r="D1626" s="8"/>
      <c r="E1626" s="8"/>
      <c r="F1626" s="8"/>
      <c r="G1626" s="8"/>
      <c r="H1626" s="8"/>
      <c r="I1626" s="8"/>
      <c r="J1626" s="8"/>
      <c r="K1626" s="8"/>
      <c r="L1626" s="8"/>
      <c r="M1626" s="8"/>
      <c r="N1626" s="8"/>
      <c r="O1626" s="8"/>
    </row>
    <row r="1627" ht="14.25" customHeight="1">
      <c r="A1627" s="8"/>
      <c r="B1627" s="8"/>
      <c r="C1627" s="8"/>
      <c r="D1627" s="8"/>
      <c r="E1627" s="8"/>
      <c r="F1627" s="8"/>
      <c r="G1627" s="8"/>
      <c r="H1627" s="8"/>
      <c r="I1627" s="8"/>
      <c r="J1627" s="8"/>
      <c r="K1627" s="8"/>
      <c r="L1627" s="8"/>
      <c r="M1627" s="8"/>
      <c r="N1627" s="8"/>
      <c r="O1627" s="8"/>
    </row>
    <row r="1628" ht="14.25" customHeight="1">
      <c r="A1628" s="8"/>
      <c r="B1628" s="8"/>
      <c r="C1628" s="8"/>
      <c r="D1628" s="8"/>
      <c r="E1628" s="8"/>
      <c r="F1628" s="8"/>
      <c r="G1628" s="8"/>
      <c r="H1628" s="8"/>
      <c r="I1628" s="8"/>
      <c r="J1628" s="8"/>
      <c r="K1628" s="8"/>
      <c r="L1628" s="8"/>
      <c r="M1628" s="8"/>
      <c r="N1628" s="8"/>
      <c r="O1628" s="8"/>
    </row>
    <row r="1629" ht="14.25" customHeight="1">
      <c r="A1629" s="8"/>
      <c r="B1629" s="8"/>
      <c r="C1629" s="8"/>
      <c r="D1629" s="8"/>
      <c r="E1629" s="8"/>
      <c r="F1629" s="8"/>
      <c r="G1629" s="8"/>
      <c r="H1629" s="8"/>
      <c r="I1629" s="8"/>
      <c r="J1629" s="8"/>
      <c r="K1629" s="8"/>
      <c r="L1629" s="8"/>
      <c r="M1629" s="8"/>
      <c r="N1629" s="8"/>
      <c r="O1629" s="8"/>
    </row>
    <row r="1630" ht="14.25" customHeight="1">
      <c r="A1630" s="8"/>
      <c r="B1630" s="8"/>
      <c r="C1630" s="8"/>
      <c r="D1630" s="8"/>
      <c r="E1630" s="8"/>
      <c r="F1630" s="8"/>
      <c r="G1630" s="8"/>
      <c r="H1630" s="8"/>
      <c r="I1630" s="8"/>
      <c r="J1630" s="8"/>
      <c r="K1630" s="8"/>
      <c r="L1630" s="8"/>
      <c r="M1630" s="8"/>
      <c r="N1630" s="8"/>
      <c r="O1630" s="8"/>
    </row>
    <row r="1631" ht="14.25" customHeight="1">
      <c r="A1631" s="8"/>
      <c r="B1631" s="8"/>
      <c r="C1631" s="8"/>
      <c r="D1631" s="8"/>
      <c r="E1631" s="8"/>
      <c r="F1631" s="8"/>
      <c r="G1631" s="8"/>
      <c r="H1631" s="8"/>
      <c r="I1631" s="8"/>
      <c r="J1631" s="8"/>
      <c r="K1631" s="8"/>
      <c r="L1631" s="8"/>
      <c r="M1631" s="8"/>
      <c r="N1631" s="8"/>
      <c r="O1631" s="8"/>
    </row>
    <row r="1632" ht="14.25" customHeight="1">
      <c r="A1632" s="8"/>
      <c r="B1632" s="8"/>
      <c r="C1632" s="8"/>
      <c r="D1632" s="8"/>
      <c r="E1632" s="8"/>
      <c r="F1632" s="8"/>
      <c r="G1632" s="8"/>
      <c r="H1632" s="8"/>
      <c r="I1632" s="8"/>
      <c r="J1632" s="8"/>
      <c r="K1632" s="8"/>
      <c r="L1632" s="8"/>
      <c r="M1632" s="8"/>
      <c r="N1632" s="8"/>
      <c r="O1632" s="8"/>
    </row>
    <row r="1633" ht="14.25" customHeight="1">
      <c r="A1633" s="8"/>
      <c r="B1633" s="8"/>
      <c r="C1633" s="8"/>
      <c r="D1633" s="8"/>
      <c r="E1633" s="8"/>
      <c r="F1633" s="8"/>
      <c r="G1633" s="8"/>
      <c r="H1633" s="8"/>
      <c r="I1633" s="8"/>
      <c r="J1633" s="8"/>
      <c r="K1633" s="8"/>
      <c r="L1633" s="8"/>
      <c r="M1633" s="8"/>
      <c r="N1633" s="8"/>
      <c r="O1633" s="8"/>
    </row>
    <row r="1634" ht="14.25" customHeight="1">
      <c r="A1634" s="8"/>
      <c r="B1634" s="8"/>
      <c r="C1634" s="8"/>
      <c r="D1634" s="8"/>
      <c r="E1634" s="8"/>
      <c r="F1634" s="8"/>
      <c r="G1634" s="8"/>
      <c r="H1634" s="8"/>
      <c r="I1634" s="8"/>
      <c r="J1634" s="8"/>
      <c r="K1634" s="8"/>
      <c r="L1634" s="8"/>
      <c r="M1634" s="8"/>
      <c r="N1634" s="8"/>
      <c r="O1634" s="8"/>
    </row>
    <row r="1635" ht="14.25" customHeight="1">
      <c r="A1635" s="8"/>
      <c r="B1635" s="8"/>
      <c r="C1635" s="8"/>
      <c r="D1635" s="8"/>
      <c r="E1635" s="8"/>
      <c r="F1635" s="8"/>
      <c r="G1635" s="8"/>
      <c r="H1635" s="8"/>
      <c r="I1635" s="8"/>
      <c r="J1635" s="8"/>
      <c r="K1635" s="8"/>
      <c r="L1635" s="8"/>
      <c r="M1635" s="8"/>
      <c r="N1635" s="8"/>
      <c r="O1635" s="8"/>
    </row>
    <row r="1636" ht="14.25" customHeight="1">
      <c r="A1636" s="8"/>
      <c r="B1636" s="8"/>
      <c r="C1636" s="8"/>
      <c r="D1636" s="8"/>
      <c r="E1636" s="8"/>
      <c r="F1636" s="8"/>
      <c r="G1636" s="8"/>
      <c r="H1636" s="8"/>
      <c r="I1636" s="8"/>
      <c r="J1636" s="8"/>
      <c r="K1636" s="8"/>
      <c r="L1636" s="8"/>
      <c r="M1636" s="8"/>
      <c r="N1636" s="8"/>
      <c r="O1636" s="8"/>
    </row>
    <row r="1637" ht="14.25" customHeight="1">
      <c r="A1637" s="8"/>
      <c r="B1637" s="8"/>
      <c r="C1637" s="8"/>
      <c r="D1637" s="8"/>
      <c r="E1637" s="8"/>
      <c r="F1637" s="8"/>
      <c r="G1637" s="8"/>
      <c r="H1637" s="8"/>
      <c r="I1637" s="8"/>
      <c r="J1637" s="8"/>
      <c r="K1637" s="8"/>
      <c r="L1637" s="8"/>
      <c r="M1637" s="8"/>
      <c r="N1637" s="8"/>
      <c r="O1637" s="8"/>
    </row>
    <row r="1638" ht="14.25" customHeight="1">
      <c r="A1638" s="8"/>
      <c r="B1638" s="8"/>
      <c r="C1638" s="8"/>
      <c r="D1638" s="8"/>
      <c r="E1638" s="8"/>
      <c r="F1638" s="8"/>
      <c r="G1638" s="8"/>
      <c r="H1638" s="8"/>
      <c r="I1638" s="8"/>
      <c r="J1638" s="8"/>
      <c r="K1638" s="8"/>
      <c r="L1638" s="8"/>
      <c r="M1638" s="8"/>
      <c r="N1638" s="8"/>
      <c r="O1638" s="8"/>
    </row>
    <row r="1639" ht="14.25" customHeight="1">
      <c r="A1639" s="8"/>
      <c r="B1639" s="8"/>
      <c r="C1639" s="8"/>
      <c r="D1639" s="8"/>
      <c r="E1639" s="8"/>
      <c r="F1639" s="8"/>
      <c r="G1639" s="8"/>
      <c r="H1639" s="8"/>
      <c r="I1639" s="8"/>
      <c r="J1639" s="8"/>
      <c r="K1639" s="8"/>
      <c r="L1639" s="8"/>
      <c r="M1639" s="8"/>
      <c r="N1639" s="8"/>
      <c r="O1639" s="8"/>
    </row>
    <row r="1640" ht="14.25" customHeight="1">
      <c r="A1640" s="8"/>
      <c r="B1640" s="8"/>
      <c r="C1640" s="8"/>
      <c r="D1640" s="8"/>
      <c r="E1640" s="8"/>
      <c r="F1640" s="8"/>
      <c r="G1640" s="8"/>
      <c r="H1640" s="8"/>
      <c r="I1640" s="8"/>
      <c r="J1640" s="8"/>
      <c r="K1640" s="8"/>
      <c r="L1640" s="8"/>
      <c r="M1640" s="8"/>
      <c r="N1640" s="8"/>
      <c r="O1640" s="8"/>
    </row>
    <row r="1641" ht="14.25" customHeight="1">
      <c r="A1641" s="8"/>
      <c r="B1641" s="8"/>
      <c r="C1641" s="8"/>
      <c r="D1641" s="8"/>
      <c r="E1641" s="8"/>
      <c r="F1641" s="8"/>
      <c r="G1641" s="8"/>
      <c r="H1641" s="8"/>
      <c r="I1641" s="8"/>
      <c r="J1641" s="8"/>
      <c r="K1641" s="8"/>
      <c r="L1641" s="8"/>
      <c r="M1641" s="8"/>
      <c r="N1641" s="8"/>
      <c r="O1641" s="8"/>
    </row>
    <row r="1642" ht="14.25" customHeight="1">
      <c r="A1642" s="8"/>
      <c r="B1642" s="8"/>
      <c r="C1642" s="8"/>
      <c r="D1642" s="8"/>
      <c r="E1642" s="8"/>
      <c r="F1642" s="8"/>
      <c r="G1642" s="8"/>
      <c r="H1642" s="8"/>
      <c r="I1642" s="8"/>
      <c r="J1642" s="8"/>
      <c r="K1642" s="8"/>
      <c r="L1642" s="8"/>
      <c r="M1642" s="8"/>
      <c r="N1642" s="8"/>
      <c r="O1642" s="8"/>
    </row>
    <row r="1643" ht="14.25" customHeight="1">
      <c r="A1643" s="8"/>
      <c r="B1643" s="8"/>
      <c r="C1643" s="8"/>
      <c r="D1643" s="8"/>
      <c r="E1643" s="8"/>
      <c r="F1643" s="8"/>
      <c r="G1643" s="8"/>
      <c r="H1643" s="8"/>
      <c r="I1643" s="8"/>
      <c r="J1643" s="8"/>
      <c r="K1643" s="8"/>
      <c r="L1643" s="8"/>
      <c r="M1643" s="8"/>
      <c r="N1643" s="8"/>
      <c r="O1643" s="8"/>
    </row>
    <row r="1644" ht="14.25" customHeight="1">
      <c r="A1644" s="8"/>
      <c r="B1644" s="8"/>
      <c r="C1644" s="8"/>
      <c r="D1644" s="8"/>
      <c r="E1644" s="8"/>
      <c r="F1644" s="8"/>
      <c r="G1644" s="8"/>
      <c r="H1644" s="8"/>
      <c r="I1644" s="8"/>
      <c r="J1644" s="8"/>
      <c r="K1644" s="8"/>
      <c r="L1644" s="8"/>
      <c r="M1644" s="8"/>
      <c r="N1644" s="8"/>
      <c r="O1644" s="8"/>
    </row>
    <row r="1645" ht="14.25" customHeight="1">
      <c r="A1645" s="8"/>
      <c r="B1645" s="8"/>
      <c r="C1645" s="8"/>
      <c r="D1645" s="8"/>
      <c r="E1645" s="8"/>
      <c r="F1645" s="8"/>
      <c r="G1645" s="8"/>
      <c r="H1645" s="8"/>
      <c r="I1645" s="8"/>
      <c r="J1645" s="8"/>
      <c r="K1645" s="8"/>
      <c r="L1645" s="8"/>
      <c r="M1645" s="8"/>
      <c r="N1645" s="8"/>
      <c r="O1645" s="8"/>
    </row>
    <row r="1646" ht="14.25" customHeight="1">
      <c r="A1646" s="8"/>
      <c r="B1646" s="8"/>
      <c r="C1646" s="8"/>
      <c r="D1646" s="8"/>
      <c r="E1646" s="8"/>
      <c r="F1646" s="8"/>
      <c r="G1646" s="8"/>
      <c r="H1646" s="8"/>
      <c r="I1646" s="8"/>
      <c r="J1646" s="8"/>
      <c r="K1646" s="8"/>
      <c r="L1646" s="8"/>
      <c r="M1646" s="8"/>
      <c r="N1646" s="8"/>
      <c r="O1646" s="8"/>
    </row>
    <row r="1647" ht="14.25" customHeight="1">
      <c r="A1647" s="8"/>
      <c r="B1647" s="8"/>
      <c r="C1647" s="8"/>
      <c r="D1647" s="8"/>
      <c r="E1647" s="8"/>
      <c r="F1647" s="8"/>
      <c r="G1647" s="8"/>
      <c r="H1647" s="8"/>
      <c r="I1647" s="8"/>
      <c r="J1647" s="8"/>
      <c r="K1647" s="8"/>
      <c r="L1647" s="8"/>
      <c r="M1647" s="8"/>
      <c r="N1647" s="8"/>
      <c r="O1647" s="8"/>
    </row>
    <row r="1648" ht="14.25" customHeight="1">
      <c r="A1648" s="8"/>
      <c r="B1648" s="8"/>
      <c r="C1648" s="8"/>
      <c r="D1648" s="8"/>
      <c r="E1648" s="8"/>
      <c r="F1648" s="8"/>
      <c r="G1648" s="8"/>
      <c r="H1648" s="8"/>
      <c r="I1648" s="8"/>
      <c r="J1648" s="8"/>
      <c r="K1648" s="8"/>
      <c r="L1648" s="8"/>
      <c r="M1648" s="8"/>
      <c r="N1648" s="8"/>
      <c r="O1648" s="8"/>
    </row>
    <row r="1649" ht="14.25" customHeight="1">
      <c r="A1649" s="8"/>
      <c r="B1649" s="8"/>
      <c r="C1649" s="8"/>
      <c r="D1649" s="8"/>
      <c r="E1649" s="8"/>
      <c r="F1649" s="8"/>
      <c r="G1649" s="8"/>
      <c r="H1649" s="8"/>
      <c r="I1649" s="8"/>
      <c r="J1649" s="8"/>
      <c r="K1649" s="8"/>
      <c r="L1649" s="8"/>
      <c r="M1649" s="8"/>
      <c r="N1649" s="8"/>
      <c r="O1649" s="8"/>
    </row>
    <row r="1650" ht="14.25" customHeight="1">
      <c r="A1650" s="8"/>
      <c r="B1650" s="8"/>
      <c r="C1650" s="8"/>
      <c r="D1650" s="8"/>
      <c r="E1650" s="8"/>
      <c r="F1650" s="8"/>
      <c r="G1650" s="8"/>
      <c r="H1650" s="8"/>
      <c r="I1650" s="8"/>
      <c r="J1650" s="8"/>
      <c r="K1650" s="8"/>
      <c r="L1650" s="8"/>
      <c r="M1650" s="8"/>
      <c r="N1650" s="8"/>
      <c r="O1650" s="8"/>
    </row>
    <row r="1651" ht="14.25" customHeight="1">
      <c r="A1651" s="8"/>
      <c r="B1651" s="8"/>
      <c r="C1651" s="8"/>
      <c r="D1651" s="8"/>
      <c r="E1651" s="8"/>
      <c r="F1651" s="8"/>
      <c r="G1651" s="8"/>
      <c r="H1651" s="8"/>
      <c r="I1651" s="8"/>
      <c r="J1651" s="8"/>
      <c r="K1651" s="8"/>
      <c r="L1651" s="8"/>
      <c r="M1651" s="8"/>
      <c r="N1651" s="8"/>
      <c r="O1651" s="8"/>
    </row>
    <row r="1652" ht="14.25" customHeight="1">
      <c r="A1652" s="8"/>
      <c r="B1652" s="8"/>
      <c r="C1652" s="8"/>
      <c r="D1652" s="8"/>
      <c r="E1652" s="8"/>
      <c r="F1652" s="8"/>
      <c r="G1652" s="8"/>
      <c r="H1652" s="8"/>
      <c r="I1652" s="8"/>
      <c r="J1652" s="8"/>
      <c r="K1652" s="8"/>
      <c r="L1652" s="8"/>
      <c r="M1652" s="8"/>
      <c r="N1652" s="8"/>
      <c r="O1652" s="8"/>
    </row>
    <row r="1653" ht="14.25" customHeight="1">
      <c r="A1653" s="8"/>
      <c r="B1653" s="8"/>
      <c r="C1653" s="8"/>
      <c r="D1653" s="8"/>
      <c r="E1653" s="8"/>
      <c r="F1653" s="8"/>
      <c r="G1653" s="8"/>
      <c r="H1653" s="8"/>
      <c r="I1653" s="8"/>
      <c r="J1653" s="8"/>
      <c r="K1653" s="8"/>
      <c r="L1653" s="8"/>
      <c r="M1653" s="8"/>
      <c r="N1653" s="8"/>
      <c r="O1653" s="8"/>
    </row>
    <row r="1654" ht="14.25" customHeight="1">
      <c r="A1654" s="8"/>
      <c r="B1654" s="8"/>
      <c r="C1654" s="8"/>
      <c r="D1654" s="8"/>
      <c r="E1654" s="8"/>
      <c r="F1654" s="8"/>
      <c r="G1654" s="8"/>
      <c r="H1654" s="8"/>
      <c r="I1654" s="8"/>
      <c r="J1654" s="8"/>
      <c r="K1654" s="8"/>
      <c r="L1654" s="8"/>
      <c r="M1654" s="8"/>
      <c r="N1654" s="8"/>
      <c r="O1654" s="8"/>
    </row>
    <row r="1655" ht="14.25" customHeight="1">
      <c r="A1655" s="8"/>
      <c r="B1655" s="8"/>
      <c r="C1655" s="8"/>
      <c r="D1655" s="8"/>
      <c r="E1655" s="8"/>
      <c r="F1655" s="8"/>
      <c r="G1655" s="8"/>
      <c r="H1655" s="8"/>
      <c r="I1655" s="8"/>
      <c r="J1655" s="8"/>
      <c r="K1655" s="8"/>
      <c r="L1655" s="8"/>
      <c r="M1655" s="8"/>
      <c r="N1655" s="8"/>
      <c r="O1655" s="8"/>
    </row>
    <row r="1656" ht="14.25" customHeight="1">
      <c r="A1656" s="8"/>
      <c r="B1656" s="8"/>
      <c r="C1656" s="8"/>
      <c r="D1656" s="8"/>
      <c r="E1656" s="8"/>
      <c r="F1656" s="8"/>
      <c r="G1656" s="8"/>
      <c r="H1656" s="8"/>
      <c r="I1656" s="8"/>
      <c r="J1656" s="8"/>
      <c r="K1656" s="8"/>
      <c r="L1656" s="8"/>
      <c r="M1656" s="8"/>
      <c r="N1656" s="8"/>
      <c r="O1656" s="8"/>
    </row>
    <row r="1657" ht="14.25" customHeight="1">
      <c r="A1657" s="8"/>
      <c r="B1657" s="8"/>
      <c r="C1657" s="8"/>
      <c r="D1657" s="8"/>
      <c r="E1657" s="8"/>
      <c r="F1657" s="8"/>
      <c r="G1657" s="8"/>
      <c r="H1657" s="8"/>
      <c r="I1657" s="8"/>
      <c r="J1657" s="8"/>
      <c r="K1657" s="8"/>
      <c r="L1657" s="8"/>
      <c r="M1657" s="8"/>
      <c r="N1657" s="8"/>
      <c r="O1657" s="8"/>
    </row>
    <row r="1658" ht="14.25" customHeight="1">
      <c r="A1658" s="8"/>
      <c r="B1658" s="8"/>
      <c r="C1658" s="8"/>
      <c r="D1658" s="8"/>
      <c r="E1658" s="8"/>
      <c r="F1658" s="8"/>
      <c r="G1658" s="8"/>
      <c r="H1658" s="8"/>
      <c r="I1658" s="8"/>
      <c r="J1658" s="8"/>
      <c r="K1658" s="8"/>
      <c r="L1658" s="8"/>
      <c r="M1658" s="8"/>
      <c r="N1658" s="8"/>
      <c r="O1658" s="8"/>
    </row>
    <row r="1659" ht="14.25" customHeight="1">
      <c r="A1659" s="8"/>
      <c r="B1659" s="8"/>
      <c r="C1659" s="8"/>
      <c r="D1659" s="8"/>
      <c r="E1659" s="8"/>
      <c r="F1659" s="8"/>
      <c r="G1659" s="8"/>
      <c r="H1659" s="8"/>
      <c r="I1659" s="8"/>
      <c r="J1659" s="8"/>
      <c r="K1659" s="8"/>
      <c r="L1659" s="8"/>
      <c r="M1659" s="8"/>
      <c r="N1659" s="8"/>
      <c r="O1659" s="8"/>
    </row>
    <row r="1660" ht="14.25" customHeight="1">
      <c r="A1660" s="8"/>
      <c r="B1660" s="8"/>
      <c r="C1660" s="8"/>
      <c r="D1660" s="8"/>
      <c r="E1660" s="8"/>
      <c r="F1660" s="8"/>
      <c r="G1660" s="8"/>
      <c r="H1660" s="8"/>
      <c r="I1660" s="8"/>
      <c r="J1660" s="8"/>
      <c r="K1660" s="8"/>
      <c r="L1660" s="8"/>
      <c r="M1660" s="8"/>
      <c r="N1660" s="8"/>
      <c r="O1660" s="8"/>
    </row>
    <row r="1661" ht="14.25" customHeight="1">
      <c r="A1661" s="8"/>
      <c r="B1661" s="8"/>
      <c r="C1661" s="8"/>
      <c r="D1661" s="8"/>
      <c r="E1661" s="8"/>
      <c r="F1661" s="8"/>
      <c r="G1661" s="8"/>
      <c r="H1661" s="8"/>
      <c r="I1661" s="8"/>
      <c r="J1661" s="8"/>
      <c r="K1661" s="8"/>
      <c r="L1661" s="8"/>
      <c r="M1661" s="8"/>
      <c r="N1661" s="8"/>
      <c r="O1661" s="8"/>
    </row>
    <row r="1662" ht="14.25" customHeight="1">
      <c r="A1662" s="8"/>
      <c r="B1662" s="8"/>
      <c r="C1662" s="8"/>
      <c r="D1662" s="8"/>
      <c r="E1662" s="8"/>
      <c r="F1662" s="8"/>
      <c r="G1662" s="8"/>
      <c r="H1662" s="8"/>
      <c r="I1662" s="8"/>
      <c r="J1662" s="8"/>
      <c r="K1662" s="8"/>
      <c r="L1662" s="8"/>
      <c r="M1662" s="8"/>
      <c r="N1662" s="8"/>
      <c r="O1662" s="8"/>
    </row>
    <row r="1663" ht="14.25" customHeight="1">
      <c r="A1663" s="8"/>
      <c r="B1663" s="8"/>
      <c r="C1663" s="8"/>
      <c r="D1663" s="8"/>
      <c r="E1663" s="8"/>
      <c r="F1663" s="8"/>
      <c r="G1663" s="8"/>
      <c r="H1663" s="8"/>
      <c r="I1663" s="8"/>
      <c r="J1663" s="8"/>
      <c r="K1663" s="8"/>
      <c r="L1663" s="8"/>
      <c r="M1663" s="8"/>
      <c r="N1663" s="8"/>
      <c r="O1663" s="8"/>
    </row>
    <row r="1664" ht="14.25" customHeight="1">
      <c r="A1664" s="8"/>
      <c r="B1664" s="8"/>
      <c r="C1664" s="8"/>
      <c r="D1664" s="8"/>
      <c r="E1664" s="8"/>
      <c r="F1664" s="8"/>
      <c r="G1664" s="8"/>
      <c r="H1664" s="8"/>
      <c r="I1664" s="8"/>
      <c r="J1664" s="8"/>
      <c r="K1664" s="8"/>
      <c r="L1664" s="8"/>
      <c r="M1664" s="8"/>
      <c r="N1664" s="8"/>
      <c r="O1664" s="8"/>
    </row>
    <row r="1665" ht="14.25" customHeight="1">
      <c r="A1665" s="8"/>
      <c r="B1665" s="8"/>
      <c r="C1665" s="8"/>
      <c r="D1665" s="8"/>
      <c r="E1665" s="8"/>
      <c r="F1665" s="8"/>
      <c r="G1665" s="8"/>
      <c r="H1665" s="8"/>
      <c r="I1665" s="8"/>
      <c r="J1665" s="8"/>
      <c r="K1665" s="8"/>
      <c r="L1665" s="8"/>
      <c r="M1665" s="8"/>
      <c r="N1665" s="8"/>
      <c r="O1665" s="8"/>
    </row>
    <row r="1666" ht="14.25" customHeight="1">
      <c r="A1666" s="8"/>
      <c r="B1666" s="8"/>
      <c r="C1666" s="8"/>
      <c r="D1666" s="8"/>
      <c r="E1666" s="8"/>
      <c r="F1666" s="8"/>
      <c r="G1666" s="8"/>
      <c r="H1666" s="8"/>
      <c r="I1666" s="8"/>
      <c r="J1666" s="8"/>
      <c r="K1666" s="8"/>
      <c r="L1666" s="8"/>
      <c r="M1666" s="8"/>
      <c r="N1666" s="8"/>
      <c r="O1666" s="8"/>
    </row>
    <row r="1667" ht="14.25" customHeight="1">
      <c r="A1667" s="8"/>
      <c r="B1667" s="8"/>
      <c r="C1667" s="8"/>
      <c r="D1667" s="8"/>
      <c r="E1667" s="8"/>
      <c r="F1667" s="8"/>
      <c r="G1667" s="8"/>
      <c r="H1667" s="8"/>
      <c r="I1667" s="8"/>
      <c r="J1667" s="8"/>
      <c r="K1667" s="8"/>
      <c r="L1667" s="8"/>
      <c r="M1667" s="8"/>
      <c r="N1667" s="8"/>
      <c r="O1667" s="8"/>
    </row>
    <row r="1668" ht="14.25" customHeight="1">
      <c r="A1668" s="8"/>
      <c r="B1668" s="8"/>
      <c r="C1668" s="8"/>
      <c r="D1668" s="8"/>
      <c r="E1668" s="8"/>
      <c r="F1668" s="8"/>
      <c r="G1668" s="8"/>
      <c r="H1668" s="8"/>
      <c r="I1668" s="8"/>
      <c r="J1668" s="8"/>
      <c r="K1668" s="8"/>
      <c r="L1668" s="8"/>
      <c r="M1668" s="8"/>
      <c r="N1668" s="8"/>
      <c r="O1668" s="8"/>
    </row>
    <row r="1669" ht="14.25" customHeight="1">
      <c r="A1669" s="8"/>
      <c r="B1669" s="8"/>
      <c r="C1669" s="8"/>
      <c r="D1669" s="8"/>
      <c r="E1669" s="8"/>
      <c r="F1669" s="8"/>
      <c r="G1669" s="8"/>
      <c r="H1669" s="8"/>
      <c r="I1669" s="8"/>
      <c r="J1669" s="8"/>
      <c r="K1669" s="8"/>
      <c r="L1669" s="8"/>
      <c r="M1669" s="8"/>
      <c r="N1669" s="8"/>
      <c r="O1669" s="8"/>
    </row>
    <row r="1670" ht="14.25" customHeight="1">
      <c r="A1670" s="8"/>
      <c r="B1670" s="8"/>
      <c r="C1670" s="8"/>
      <c r="D1670" s="8"/>
      <c r="E1670" s="8"/>
      <c r="F1670" s="8"/>
      <c r="G1670" s="8"/>
      <c r="H1670" s="8"/>
      <c r="I1670" s="8"/>
      <c r="J1670" s="8"/>
      <c r="K1670" s="8"/>
      <c r="L1670" s="8"/>
      <c r="M1670" s="8"/>
      <c r="N1670" s="8"/>
      <c r="O1670" s="8"/>
    </row>
    <row r="1671" ht="14.25" customHeight="1">
      <c r="A1671" s="8"/>
      <c r="B1671" s="8"/>
      <c r="C1671" s="8"/>
      <c r="D1671" s="8"/>
      <c r="E1671" s="8"/>
      <c r="F1671" s="8"/>
      <c r="G1671" s="8"/>
      <c r="H1671" s="8"/>
      <c r="I1671" s="8"/>
      <c r="J1671" s="8"/>
      <c r="K1671" s="8"/>
      <c r="L1671" s="8"/>
      <c r="M1671" s="8"/>
      <c r="N1671" s="8"/>
      <c r="O1671" s="8"/>
    </row>
    <row r="1672" ht="14.25" customHeight="1">
      <c r="A1672" s="8"/>
      <c r="B1672" s="8"/>
      <c r="C1672" s="8"/>
      <c r="D1672" s="8"/>
      <c r="E1672" s="8"/>
      <c r="F1672" s="8"/>
      <c r="G1672" s="8"/>
      <c r="H1672" s="8"/>
      <c r="I1672" s="8"/>
      <c r="J1672" s="8"/>
      <c r="K1672" s="8"/>
      <c r="L1672" s="8"/>
      <c r="M1672" s="8"/>
      <c r="N1672" s="8"/>
      <c r="O1672" s="8"/>
    </row>
    <row r="1673" ht="14.25" customHeight="1">
      <c r="A1673" s="8"/>
      <c r="B1673" s="8"/>
      <c r="C1673" s="8"/>
      <c r="D1673" s="8"/>
      <c r="E1673" s="8"/>
      <c r="F1673" s="8"/>
      <c r="G1673" s="8"/>
      <c r="H1673" s="8"/>
      <c r="I1673" s="8"/>
      <c r="J1673" s="8"/>
      <c r="K1673" s="8"/>
      <c r="L1673" s="8"/>
      <c r="M1673" s="8"/>
      <c r="N1673" s="8"/>
      <c r="O1673" s="8"/>
    </row>
    <row r="1674" ht="14.25" customHeight="1">
      <c r="A1674" s="8"/>
      <c r="B1674" s="8"/>
      <c r="C1674" s="8"/>
      <c r="D1674" s="8"/>
      <c r="E1674" s="8"/>
      <c r="F1674" s="8"/>
      <c r="G1674" s="8"/>
      <c r="H1674" s="8"/>
      <c r="I1674" s="8"/>
      <c r="J1674" s="8"/>
      <c r="K1674" s="8"/>
      <c r="L1674" s="8"/>
      <c r="M1674" s="8"/>
      <c r="N1674" s="8"/>
      <c r="O1674" s="8"/>
    </row>
    <row r="1675" ht="14.25" customHeight="1">
      <c r="A1675" s="8"/>
      <c r="B1675" s="8"/>
      <c r="C1675" s="8"/>
      <c r="D1675" s="8"/>
      <c r="E1675" s="8"/>
      <c r="F1675" s="8"/>
      <c r="G1675" s="8"/>
      <c r="H1675" s="8"/>
      <c r="I1675" s="8"/>
      <c r="J1675" s="8"/>
      <c r="K1675" s="8"/>
      <c r="L1675" s="8"/>
      <c r="M1675" s="8"/>
      <c r="N1675" s="8"/>
      <c r="O1675" s="8"/>
    </row>
    <row r="1676" ht="14.25" customHeight="1">
      <c r="A1676" s="8"/>
      <c r="B1676" s="8"/>
      <c r="C1676" s="8"/>
      <c r="D1676" s="8"/>
      <c r="E1676" s="8"/>
      <c r="F1676" s="8"/>
      <c r="G1676" s="8"/>
      <c r="H1676" s="8"/>
      <c r="I1676" s="8"/>
      <c r="J1676" s="8"/>
      <c r="K1676" s="8"/>
      <c r="L1676" s="8"/>
      <c r="M1676" s="8"/>
      <c r="N1676" s="8"/>
      <c r="O1676" s="8"/>
    </row>
    <row r="1677" ht="14.25" customHeight="1">
      <c r="A1677" s="8"/>
      <c r="B1677" s="8"/>
      <c r="C1677" s="8"/>
      <c r="D1677" s="8"/>
      <c r="E1677" s="8"/>
      <c r="F1677" s="8"/>
      <c r="G1677" s="8"/>
      <c r="H1677" s="8"/>
      <c r="I1677" s="8"/>
      <c r="J1677" s="8"/>
      <c r="K1677" s="8"/>
      <c r="L1677" s="8"/>
      <c r="M1677" s="8"/>
      <c r="N1677" s="8"/>
      <c r="O1677" s="8"/>
    </row>
    <row r="1678" ht="14.25" customHeight="1">
      <c r="A1678" s="8"/>
      <c r="B1678" s="8"/>
      <c r="C1678" s="8"/>
      <c r="D1678" s="8"/>
      <c r="E1678" s="8"/>
      <c r="F1678" s="8"/>
      <c r="G1678" s="8"/>
      <c r="H1678" s="8"/>
      <c r="I1678" s="8"/>
      <c r="J1678" s="8"/>
      <c r="K1678" s="8"/>
      <c r="L1678" s="8"/>
      <c r="M1678" s="8"/>
      <c r="N1678" s="8"/>
      <c r="O1678" s="8"/>
    </row>
    <row r="1679" ht="14.25" customHeight="1">
      <c r="A1679" s="8"/>
      <c r="B1679" s="8"/>
      <c r="C1679" s="8"/>
      <c r="D1679" s="8"/>
      <c r="E1679" s="8"/>
      <c r="F1679" s="8"/>
      <c r="G1679" s="8"/>
      <c r="H1679" s="8"/>
      <c r="I1679" s="8"/>
      <c r="J1679" s="8"/>
      <c r="K1679" s="8"/>
      <c r="L1679" s="8"/>
      <c r="M1679" s="8"/>
      <c r="N1679" s="8"/>
      <c r="O1679" s="8"/>
    </row>
    <row r="1680" ht="14.25" customHeight="1">
      <c r="A1680" s="8"/>
      <c r="B1680" s="8"/>
      <c r="C1680" s="8"/>
      <c r="D1680" s="8"/>
      <c r="E1680" s="8"/>
      <c r="F1680" s="8"/>
      <c r="G1680" s="8"/>
      <c r="H1680" s="8"/>
      <c r="I1680" s="8"/>
      <c r="J1680" s="8"/>
      <c r="K1680" s="8"/>
      <c r="L1680" s="8"/>
      <c r="M1680" s="8"/>
      <c r="N1680" s="8"/>
      <c r="O1680" s="8"/>
    </row>
    <row r="1681" ht="14.25" customHeight="1">
      <c r="A1681" s="8"/>
      <c r="B1681" s="8"/>
      <c r="C1681" s="8"/>
      <c r="D1681" s="8"/>
      <c r="E1681" s="8"/>
      <c r="F1681" s="8"/>
      <c r="G1681" s="8"/>
      <c r="H1681" s="8"/>
      <c r="I1681" s="8"/>
      <c r="J1681" s="8"/>
      <c r="K1681" s="8"/>
      <c r="L1681" s="8"/>
      <c r="M1681" s="8"/>
      <c r="N1681" s="8"/>
      <c r="O1681" s="8"/>
    </row>
    <row r="1682" ht="14.25" customHeight="1">
      <c r="A1682" s="8"/>
      <c r="B1682" s="8"/>
      <c r="C1682" s="8"/>
      <c r="D1682" s="8"/>
      <c r="E1682" s="8"/>
      <c r="F1682" s="8"/>
      <c r="G1682" s="8"/>
      <c r="H1682" s="8"/>
      <c r="I1682" s="8"/>
      <c r="J1682" s="8"/>
      <c r="K1682" s="8"/>
      <c r="L1682" s="8"/>
      <c r="M1682" s="8"/>
      <c r="N1682" s="8"/>
      <c r="O1682" s="8"/>
    </row>
    <row r="1683" ht="14.25" customHeight="1">
      <c r="A1683" s="8"/>
      <c r="B1683" s="8"/>
      <c r="C1683" s="8"/>
      <c r="D1683" s="8"/>
      <c r="E1683" s="8"/>
      <c r="F1683" s="8"/>
      <c r="G1683" s="8"/>
      <c r="H1683" s="8"/>
      <c r="I1683" s="8"/>
      <c r="J1683" s="8"/>
      <c r="K1683" s="8"/>
      <c r="L1683" s="8"/>
      <c r="M1683" s="8"/>
      <c r="N1683" s="8"/>
      <c r="O1683" s="8"/>
    </row>
    <row r="1684" ht="14.25" customHeight="1">
      <c r="A1684" s="8"/>
      <c r="B1684" s="8"/>
      <c r="C1684" s="8"/>
      <c r="D1684" s="8"/>
      <c r="E1684" s="8"/>
      <c r="F1684" s="8"/>
      <c r="G1684" s="8"/>
      <c r="H1684" s="8"/>
      <c r="I1684" s="8"/>
      <c r="J1684" s="8"/>
      <c r="K1684" s="8"/>
      <c r="L1684" s="8"/>
      <c r="M1684" s="8"/>
      <c r="N1684" s="8"/>
      <c r="O1684" s="8"/>
    </row>
    <row r="1685" ht="14.25" customHeight="1">
      <c r="A1685" s="8"/>
      <c r="B1685" s="8"/>
      <c r="C1685" s="8"/>
      <c r="D1685" s="8"/>
      <c r="E1685" s="8"/>
      <c r="F1685" s="8"/>
      <c r="G1685" s="8"/>
      <c r="H1685" s="8"/>
      <c r="I1685" s="8"/>
      <c r="J1685" s="8"/>
      <c r="K1685" s="8"/>
      <c r="L1685" s="8"/>
      <c r="M1685" s="8"/>
      <c r="N1685" s="8"/>
      <c r="O1685" s="8"/>
    </row>
    <row r="1686" ht="14.25" customHeight="1">
      <c r="A1686" s="8"/>
      <c r="B1686" s="8"/>
      <c r="C1686" s="8"/>
      <c r="D1686" s="8"/>
      <c r="E1686" s="8"/>
      <c r="F1686" s="8"/>
      <c r="G1686" s="8"/>
      <c r="H1686" s="8"/>
      <c r="I1686" s="8"/>
      <c r="J1686" s="8"/>
      <c r="K1686" s="8"/>
      <c r="L1686" s="8"/>
      <c r="M1686" s="8"/>
      <c r="N1686" s="8"/>
      <c r="O1686" s="8"/>
    </row>
    <row r="1687" ht="14.25" customHeight="1">
      <c r="A1687" s="8"/>
      <c r="B1687" s="8"/>
      <c r="C1687" s="8"/>
      <c r="D1687" s="8"/>
      <c r="E1687" s="8"/>
      <c r="F1687" s="8"/>
      <c r="G1687" s="8"/>
      <c r="H1687" s="8"/>
      <c r="I1687" s="8"/>
      <c r="J1687" s="8"/>
      <c r="K1687" s="8"/>
      <c r="L1687" s="8"/>
      <c r="M1687" s="8"/>
      <c r="N1687" s="8"/>
      <c r="O1687" s="8"/>
    </row>
    <row r="1688" ht="14.25" customHeight="1">
      <c r="A1688" s="8"/>
      <c r="B1688" s="8"/>
      <c r="C1688" s="8"/>
      <c r="D1688" s="8"/>
      <c r="E1688" s="8"/>
      <c r="F1688" s="8"/>
      <c r="G1688" s="8"/>
      <c r="H1688" s="8"/>
      <c r="I1688" s="8"/>
      <c r="J1688" s="8"/>
      <c r="K1688" s="8"/>
      <c r="L1688" s="8"/>
      <c r="M1688" s="8"/>
      <c r="N1688" s="8"/>
      <c r="O1688" s="8"/>
    </row>
    <row r="1689" ht="14.25" customHeight="1">
      <c r="A1689" s="8"/>
      <c r="B1689" s="8"/>
      <c r="C1689" s="8"/>
      <c r="D1689" s="8"/>
      <c r="E1689" s="8"/>
      <c r="F1689" s="8"/>
      <c r="G1689" s="8"/>
      <c r="H1689" s="8"/>
      <c r="I1689" s="8"/>
      <c r="J1689" s="8"/>
      <c r="K1689" s="8"/>
      <c r="L1689" s="8"/>
      <c r="M1689" s="8"/>
      <c r="N1689" s="8"/>
      <c r="O1689" s="8"/>
    </row>
    <row r="1690" ht="14.25" customHeight="1">
      <c r="A1690" s="8"/>
      <c r="B1690" s="8"/>
      <c r="C1690" s="8"/>
      <c r="D1690" s="8"/>
      <c r="E1690" s="8"/>
      <c r="F1690" s="8"/>
      <c r="G1690" s="8"/>
      <c r="H1690" s="8"/>
      <c r="I1690" s="8"/>
      <c r="J1690" s="8"/>
      <c r="K1690" s="8"/>
      <c r="L1690" s="8"/>
      <c r="M1690" s="8"/>
      <c r="N1690" s="8"/>
      <c r="O1690" s="8"/>
    </row>
    <row r="1691" ht="14.25" customHeight="1">
      <c r="A1691" s="8"/>
      <c r="B1691" s="8"/>
      <c r="C1691" s="8"/>
      <c r="D1691" s="8"/>
      <c r="E1691" s="8"/>
      <c r="F1691" s="8"/>
      <c r="G1691" s="8"/>
      <c r="H1691" s="8"/>
      <c r="I1691" s="8"/>
      <c r="J1691" s="8"/>
      <c r="K1691" s="8"/>
      <c r="L1691" s="8"/>
      <c r="M1691" s="8"/>
      <c r="N1691" s="8"/>
      <c r="O1691" s="8"/>
    </row>
    <row r="1692" ht="14.25" customHeight="1">
      <c r="A1692" s="8"/>
      <c r="B1692" s="8"/>
      <c r="C1692" s="8"/>
      <c r="D1692" s="8"/>
      <c r="E1692" s="8"/>
      <c r="F1692" s="8"/>
      <c r="G1692" s="8"/>
      <c r="H1692" s="8"/>
      <c r="I1692" s="8"/>
      <c r="J1692" s="8"/>
      <c r="K1692" s="8"/>
      <c r="L1692" s="8"/>
      <c r="M1692" s="8"/>
      <c r="N1692" s="8"/>
      <c r="O1692" s="8"/>
    </row>
    <row r="1693" ht="14.25" customHeight="1">
      <c r="A1693" s="8"/>
      <c r="B1693" s="8"/>
      <c r="C1693" s="8"/>
      <c r="D1693" s="8"/>
      <c r="E1693" s="8"/>
      <c r="F1693" s="8"/>
      <c r="G1693" s="8"/>
      <c r="H1693" s="8"/>
      <c r="I1693" s="8"/>
      <c r="J1693" s="8"/>
      <c r="K1693" s="8"/>
      <c r="L1693" s="8"/>
      <c r="M1693" s="8"/>
      <c r="N1693" s="8"/>
      <c r="O1693" s="8"/>
    </row>
    <row r="1694" ht="14.25" customHeight="1">
      <c r="A1694" s="8"/>
      <c r="B1694" s="8"/>
      <c r="C1694" s="8"/>
      <c r="D1694" s="8"/>
      <c r="E1694" s="8"/>
      <c r="F1694" s="8"/>
      <c r="G1694" s="8"/>
      <c r="H1694" s="8"/>
      <c r="I1694" s="8"/>
      <c r="J1694" s="8"/>
      <c r="K1694" s="8"/>
      <c r="L1694" s="8"/>
      <c r="M1694" s="8"/>
      <c r="N1694" s="8"/>
      <c r="O1694" s="8"/>
    </row>
    <row r="1695" ht="14.25" customHeight="1">
      <c r="A1695" s="8"/>
      <c r="B1695" s="8"/>
      <c r="C1695" s="8"/>
      <c r="D1695" s="8"/>
      <c r="E1695" s="8"/>
      <c r="F1695" s="8"/>
      <c r="G1695" s="8"/>
      <c r="H1695" s="8"/>
      <c r="I1695" s="8"/>
      <c r="J1695" s="8"/>
      <c r="K1695" s="8"/>
      <c r="L1695" s="8"/>
      <c r="M1695" s="8"/>
      <c r="N1695" s="8"/>
      <c r="O1695" s="8"/>
    </row>
    <row r="1696" ht="14.25" customHeight="1">
      <c r="A1696" s="8"/>
      <c r="B1696" s="8"/>
      <c r="C1696" s="8"/>
      <c r="D1696" s="8"/>
      <c r="E1696" s="8"/>
      <c r="F1696" s="8"/>
      <c r="G1696" s="8"/>
      <c r="H1696" s="8"/>
      <c r="I1696" s="8"/>
      <c r="J1696" s="8"/>
      <c r="K1696" s="8"/>
      <c r="L1696" s="8"/>
      <c r="M1696" s="8"/>
      <c r="N1696" s="8"/>
      <c r="O1696" s="8"/>
    </row>
    <row r="1697" ht="14.25" customHeight="1">
      <c r="A1697" s="8"/>
      <c r="B1697" s="8"/>
      <c r="C1697" s="8"/>
      <c r="D1697" s="8"/>
      <c r="E1697" s="8"/>
      <c r="F1697" s="8"/>
      <c r="G1697" s="8"/>
      <c r="H1697" s="8"/>
      <c r="I1697" s="8"/>
      <c r="J1697" s="8"/>
      <c r="K1697" s="8"/>
      <c r="L1697" s="8"/>
      <c r="M1697" s="8"/>
      <c r="N1697" s="8"/>
      <c r="O1697" s="8"/>
    </row>
    <row r="1698" ht="14.25" customHeight="1">
      <c r="A1698" s="8"/>
      <c r="B1698" s="8"/>
      <c r="C1698" s="8"/>
      <c r="D1698" s="8"/>
      <c r="E1698" s="8"/>
      <c r="F1698" s="8"/>
      <c r="G1698" s="8"/>
      <c r="H1698" s="8"/>
      <c r="I1698" s="8"/>
      <c r="J1698" s="8"/>
      <c r="K1698" s="8"/>
      <c r="L1698" s="8"/>
      <c r="M1698" s="8"/>
      <c r="N1698" s="8"/>
      <c r="O1698" s="8"/>
    </row>
    <row r="1699" ht="14.25" customHeight="1">
      <c r="A1699" s="8"/>
      <c r="B1699" s="8"/>
      <c r="C1699" s="8"/>
      <c r="D1699" s="8"/>
      <c r="E1699" s="8"/>
      <c r="F1699" s="8"/>
      <c r="G1699" s="8"/>
      <c r="H1699" s="8"/>
      <c r="I1699" s="8"/>
      <c r="J1699" s="8"/>
      <c r="K1699" s="8"/>
      <c r="L1699" s="8"/>
      <c r="M1699" s="8"/>
      <c r="N1699" s="8"/>
      <c r="O1699" s="8"/>
    </row>
    <row r="1700" ht="14.25" customHeight="1">
      <c r="A1700" s="8"/>
      <c r="B1700" s="8"/>
      <c r="C1700" s="8"/>
      <c r="D1700" s="8"/>
      <c r="E1700" s="8"/>
      <c r="F1700" s="8"/>
      <c r="G1700" s="8"/>
      <c r="H1700" s="8"/>
      <c r="I1700" s="8"/>
      <c r="J1700" s="8"/>
      <c r="K1700" s="8"/>
      <c r="L1700" s="8"/>
      <c r="M1700" s="8"/>
      <c r="N1700" s="8"/>
      <c r="O1700" s="8"/>
    </row>
    <row r="1701" ht="14.25" customHeight="1">
      <c r="A1701" s="8"/>
      <c r="B1701" s="8"/>
      <c r="C1701" s="8"/>
      <c r="D1701" s="8"/>
      <c r="E1701" s="8"/>
      <c r="F1701" s="8"/>
      <c r="G1701" s="8"/>
      <c r="H1701" s="8"/>
      <c r="I1701" s="8"/>
      <c r="J1701" s="8"/>
      <c r="K1701" s="8"/>
      <c r="L1701" s="8"/>
      <c r="M1701" s="8"/>
      <c r="N1701" s="8"/>
      <c r="O1701" s="8"/>
    </row>
    <row r="1702" ht="14.25" customHeight="1">
      <c r="A1702" s="8"/>
      <c r="B1702" s="8"/>
      <c r="C1702" s="8"/>
      <c r="D1702" s="8"/>
      <c r="E1702" s="8"/>
      <c r="F1702" s="8"/>
      <c r="G1702" s="8"/>
      <c r="H1702" s="8"/>
      <c r="I1702" s="8"/>
      <c r="J1702" s="8"/>
      <c r="K1702" s="8"/>
      <c r="L1702" s="8"/>
      <c r="M1702" s="8"/>
      <c r="N1702" s="8"/>
      <c r="O1702" s="8"/>
    </row>
    <row r="1703" ht="14.25" customHeight="1">
      <c r="A1703" s="8"/>
      <c r="B1703" s="8"/>
      <c r="C1703" s="8"/>
      <c r="D1703" s="8"/>
      <c r="E1703" s="8"/>
      <c r="F1703" s="8"/>
      <c r="G1703" s="8"/>
      <c r="H1703" s="8"/>
      <c r="I1703" s="8"/>
      <c r="J1703" s="8"/>
      <c r="K1703" s="8"/>
      <c r="L1703" s="8"/>
      <c r="M1703" s="8"/>
      <c r="N1703" s="8"/>
      <c r="O1703" s="8"/>
    </row>
    <row r="1704" ht="14.25" customHeight="1">
      <c r="A1704" s="8"/>
      <c r="B1704" s="8"/>
      <c r="C1704" s="8"/>
      <c r="D1704" s="8"/>
      <c r="E1704" s="8"/>
      <c r="F1704" s="8"/>
      <c r="G1704" s="8"/>
      <c r="H1704" s="8"/>
      <c r="I1704" s="8"/>
      <c r="J1704" s="8"/>
      <c r="K1704" s="8"/>
      <c r="L1704" s="8"/>
      <c r="M1704" s="8"/>
      <c r="N1704" s="8"/>
      <c r="O1704" s="8"/>
    </row>
    <row r="1705" ht="14.25" customHeight="1">
      <c r="A1705" s="8"/>
      <c r="B1705" s="8"/>
      <c r="C1705" s="8"/>
      <c r="D1705" s="8"/>
      <c r="E1705" s="8"/>
      <c r="F1705" s="8"/>
      <c r="G1705" s="8"/>
      <c r="H1705" s="8"/>
      <c r="I1705" s="8"/>
      <c r="J1705" s="8"/>
      <c r="K1705" s="8"/>
      <c r="L1705" s="8"/>
      <c r="M1705" s="8"/>
      <c r="N1705" s="8"/>
      <c r="O1705" s="8"/>
    </row>
    <row r="1706" ht="14.25" customHeight="1">
      <c r="A1706" s="8"/>
      <c r="B1706" s="8"/>
      <c r="C1706" s="8"/>
      <c r="D1706" s="8"/>
      <c r="E1706" s="8"/>
      <c r="F1706" s="8"/>
      <c r="G1706" s="8"/>
      <c r="H1706" s="8"/>
      <c r="I1706" s="8"/>
      <c r="J1706" s="8"/>
      <c r="K1706" s="8"/>
      <c r="L1706" s="8"/>
      <c r="M1706" s="8"/>
      <c r="N1706" s="8"/>
      <c r="O1706" s="8"/>
    </row>
    <row r="1707" ht="14.25" customHeight="1">
      <c r="A1707" s="8"/>
      <c r="B1707" s="8"/>
      <c r="C1707" s="8"/>
      <c r="D1707" s="8"/>
      <c r="E1707" s="8"/>
      <c r="F1707" s="8"/>
      <c r="G1707" s="8"/>
      <c r="H1707" s="8"/>
      <c r="I1707" s="8"/>
      <c r="J1707" s="8"/>
      <c r="K1707" s="8"/>
      <c r="L1707" s="8"/>
      <c r="M1707" s="8"/>
      <c r="N1707" s="8"/>
      <c r="O1707" s="8"/>
    </row>
    <row r="1708" ht="14.25" customHeight="1">
      <c r="A1708" s="8"/>
      <c r="B1708" s="8"/>
      <c r="C1708" s="8"/>
      <c r="D1708" s="8"/>
      <c r="E1708" s="8"/>
      <c r="F1708" s="8"/>
      <c r="G1708" s="8"/>
      <c r="H1708" s="8"/>
      <c r="I1708" s="8"/>
      <c r="J1708" s="8"/>
      <c r="K1708" s="8"/>
      <c r="L1708" s="8"/>
      <c r="M1708" s="8"/>
      <c r="N1708" s="8"/>
      <c r="O1708" s="8"/>
    </row>
    <row r="1709" ht="14.25" customHeight="1">
      <c r="A1709" s="8"/>
      <c r="B1709" s="8"/>
      <c r="C1709" s="8"/>
      <c r="D1709" s="8"/>
      <c r="E1709" s="8"/>
      <c r="F1709" s="8"/>
      <c r="G1709" s="8"/>
      <c r="H1709" s="8"/>
      <c r="I1709" s="8"/>
      <c r="J1709" s="8"/>
      <c r="K1709" s="8"/>
      <c r="L1709" s="8"/>
      <c r="M1709" s="8"/>
      <c r="N1709" s="8"/>
      <c r="O1709" s="8"/>
    </row>
    <row r="1710" ht="14.25" customHeight="1">
      <c r="A1710" s="8"/>
      <c r="B1710" s="8"/>
      <c r="C1710" s="8"/>
      <c r="D1710" s="8"/>
      <c r="E1710" s="8"/>
      <c r="F1710" s="8"/>
      <c r="G1710" s="8"/>
      <c r="H1710" s="8"/>
      <c r="I1710" s="8"/>
      <c r="J1710" s="8"/>
      <c r="K1710" s="8"/>
      <c r="L1710" s="8"/>
      <c r="M1710" s="8"/>
      <c r="N1710" s="8"/>
      <c r="O1710" s="8"/>
    </row>
    <row r="1711" ht="14.25" customHeight="1">
      <c r="A1711" s="8"/>
      <c r="B1711" s="8"/>
      <c r="C1711" s="8"/>
      <c r="D1711" s="8"/>
      <c r="E1711" s="8"/>
      <c r="F1711" s="8"/>
      <c r="G1711" s="8"/>
      <c r="H1711" s="8"/>
      <c r="I1711" s="8"/>
      <c r="J1711" s="8"/>
      <c r="K1711" s="8"/>
      <c r="L1711" s="8"/>
      <c r="M1711" s="8"/>
      <c r="N1711" s="8"/>
      <c r="O1711" s="8"/>
    </row>
    <row r="1712" ht="14.25" customHeight="1">
      <c r="A1712" s="8"/>
      <c r="B1712" s="8"/>
      <c r="C1712" s="8"/>
      <c r="D1712" s="8"/>
      <c r="E1712" s="8"/>
      <c r="F1712" s="8"/>
      <c r="G1712" s="8"/>
      <c r="H1712" s="8"/>
      <c r="I1712" s="8"/>
      <c r="J1712" s="8"/>
      <c r="K1712" s="8"/>
      <c r="L1712" s="8"/>
      <c r="M1712" s="8"/>
      <c r="N1712" s="8"/>
      <c r="O1712" s="8"/>
    </row>
    <row r="1713" ht="14.25" customHeight="1">
      <c r="A1713" s="8"/>
      <c r="B1713" s="8"/>
      <c r="C1713" s="8"/>
      <c r="D1713" s="8"/>
      <c r="E1713" s="8"/>
      <c r="F1713" s="8"/>
      <c r="G1713" s="8"/>
      <c r="H1713" s="8"/>
      <c r="I1713" s="8"/>
      <c r="J1713" s="8"/>
      <c r="K1713" s="8"/>
      <c r="L1713" s="8"/>
      <c r="M1713" s="8"/>
      <c r="N1713" s="8"/>
      <c r="O1713" s="8"/>
    </row>
    <row r="1714" ht="14.25" customHeight="1">
      <c r="A1714" s="8"/>
      <c r="B1714" s="8"/>
      <c r="C1714" s="8"/>
      <c r="D1714" s="8"/>
      <c r="E1714" s="8"/>
      <c r="F1714" s="8"/>
      <c r="G1714" s="8"/>
      <c r="H1714" s="8"/>
      <c r="I1714" s="8"/>
      <c r="J1714" s="8"/>
      <c r="K1714" s="8"/>
      <c r="L1714" s="8"/>
      <c r="M1714" s="8"/>
      <c r="N1714" s="8"/>
      <c r="O1714" s="8"/>
    </row>
    <row r="1715" ht="14.25" customHeight="1">
      <c r="A1715" s="8"/>
      <c r="B1715" s="8"/>
      <c r="C1715" s="8"/>
      <c r="D1715" s="8"/>
      <c r="E1715" s="8"/>
      <c r="F1715" s="8"/>
      <c r="G1715" s="8"/>
      <c r="H1715" s="8"/>
      <c r="I1715" s="8"/>
      <c r="J1715" s="8"/>
      <c r="K1715" s="8"/>
      <c r="L1715" s="8"/>
      <c r="M1715" s="8"/>
      <c r="N1715" s="8"/>
      <c r="O1715" s="8"/>
    </row>
    <row r="1716" ht="14.25" customHeight="1">
      <c r="A1716" s="8"/>
      <c r="B1716" s="8"/>
      <c r="C1716" s="8"/>
      <c r="D1716" s="8"/>
      <c r="E1716" s="8"/>
      <c r="F1716" s="8"/>
      <c r="G1716" s="8"/>
      <c r="H1716" s="8"/>
      <c r="I1716" s="8"/>
      <c r="J1716" s="8"/>
      <c r="K1716" s="8"/>
      <c r="L1716" s="8"/>
      <c r="M1716" s="8"/>
      <c r="N1716" s="8"/>
      <c r="O1716" s="8"/>
    </row>
    <row r="1717" ht="14.25" customHeight="1">
      <c r="A1717" s="8"/>
      <c r="B1717" s="8"/>
      <c r="C1717" s="8"/>
      <c r="D1717" s="8"/>
      <c r="E1717" s="8"/>
      <c r="F1717" s="8"/>
      <c r="G1717" s="8"/>
      <c r="H1717" s="8"/>
      <c r="I1717" s="8"/>
      <c r="J1717" s="8"/>
      <c r="K1717" s="8"/>
      <c r="L1717" s="8"/>
      <c r="M1717" s="8"/>
      <c r="N1717" s="8"/>
      <c r="O1717" s="8"/>
    </row>
    <row r="1718" ht="14.25" customHeight="1">
      <c r="A1718" s="8"/>
      <c r="B1718" s="8"/>
      <c r="C1718" s="8"/>
      <c r="D1718" s="8"/>
      <c r="E1718" s="8"/>
      <c r="F1718" s="8"/>
      <c r="G1718" s="8"/>
      <c r="H1718" s="8"/>
      <c r="I1718" s="8"/>
      <c r="J1718" s="8"/>
      <c r="K1718" s="8"/>
      <c r="L1718" s="8"/>
      <c r="M1718" s="8"/>
      <c r="N1718" s="8"/>
      <c r="O1718" s="8"/>
    </row>
    <row r="1719" ht="14.25" customHeight="1">
      <c r="A1719" s="8"/>
      <c r="B1719" s="8"/>
      <c r="C1719" s="8"/>
      <c r="D1719" s="8"/>
      <c r="E1719" s="8"/>
      <c r="F1719" s="8"/>
      <c r="G1719" s="8"/>
      <c r="H1719" s="8"/>
      <c r="I1719" s="8"/>
      <c r="J1719" s="8"/>
      <c r="K1719" s="8"/>
      <c r="L1719" s="8"/>
      <c r="M1719" s="8"/>
      <c r="N1719" s="8"/>
      <c r="O1719" s="8"/>
    </row>
    <row r="1720" ht="14.25" customHeight="1">
      <c r="A1720" s="8"/>
      <c r="B1720" s="8"/>
      <c r="C1720" s="8"/>
      <c r="D1720" s="8"/>
      <c r="E1720" s="8"/>
      <c r="F1720" s="8"/>
      <c r="G1720" s="8"/>
      <c r="H1720" s="8"/>
      <c r="I1720" s="8"/>
      <c r="J1720" s="8"/>
      <c r="K1720" s="8"/>
      <c r="L1720" s="8"/>
      <c r="M1720" s="8"/>
      <c r="N1720" s="8"/>
      <c r="O1720" s="8"/>
    </row>
    <row r="1721" ht="14.25" customHeight="1">
      <c r="A1721" s="8"/>
      <c r="B1721" s="8"/>
      <c r="C1721" s="8"/>
      <c r="D1721" s="8"/>
      <c r="E1721" s="8"/>
      <c r="F1721" s="8"/>
      <c r="G1721" s="8"/>
      <c r="H1721" s="8"/>
      <c r="I1721" s="8"/>
      <c r="J1721" s="8"/>
      <c r="K1721" s="8"/>
      <c r="L1721" s="8"/>
      <c r="M1721" s="8"/>
      <c r="N1721" s="8"/>
      <c r="O1721" s="8"/>
    </row>
    <row r="1722" ht="14.25" customHeight="1">
      <c r="A1722" s="8"/>
      <c r="B1722" s="8"/>
      <c r="C1722" s="8"/>
      <c r="D1722" s="8"/>
      <c r="E1722" s="8"/>
      <c r="F1722" s="8"/>
      <c r="G1722" s="8"/>
      <c r="H1722" s="8"/>
      <c r="I1722" s="8"/>
      <c r="J1722" s="8"/>
      <c r="K1722" s="8"/>
      <c r="L1722" s="8"/>
      <c r="M1722" s="8"/>
      <c r="N1722" s="8"/>
      <c r="O1722" s="8"/>
    </row>
    <row r="1723" ht="14.25" customHeight="1">
      <c r="A1723" s="8"/>
      <c r="B1723" s="8"/>
      <c r="C1723" s="8"/>
      <c r="D1723" s="8"/>
      <c r="E1723" s="8"/>
      <c r="F1723" s="8"/>
      <c r="G1723" s="8"/>
      <c r="H1723" s="8"/>
      <c r="I1723" s="8"/>
      <c r="J1723" s="8"/>
      <c r="K1723" s="8"/>
      <c r="L1723" s="8"/>
      <c r="M1723" s="8"/>
      <c r="N1723" s="8"/>
      <c r="O1723" s="8"/>
    </row>
    <row r="1724" ht="14.25" customHeight="1">
      <c r="A1724" s="8"/>
      <c r="B1724" s="8"/>
      <c r="C1724" s="8"/>
      <c r="D1724" s="8"/>
      <c r="E1724" s="8"/>
      <c r="F1724" s="8"/>
      <c r="G1724" s="8"/>
      <c r="H1724" s="8"/>
      <c r="I1724" s="8"/>
      <c r="J1724" s="8"/>
      <c r="K1724" s="8"/>
      <c r="L1724" s="8"/>
      <c r="M1724" s="8"/>
      <c r="N1724" s="8"/>
      <c r="O1724" s="8"/>
    </row>
    <row r="1725" ht="14.25" customHeight="1">
      <c r="A1725" s="8"/>
      <c r="B1725" s="8"/>
      <c r="C1725" s="8"/>
      <c r="D1725" s="8"/>
      <c r="E1725" s="8"/>
      <c r="F1725" s="8"/>
      <c r="G1725" s="8"/>
      <c r="H1725" s="8"/>
      <c r="I1725" s="8"/>
      <c r="J1725" s="8"/>
      <c r="K1725" s="8"/>
      <c r="L1725" s="8"/>
      <c r="M1725" s="8"/>
      <c r="N1725" s="8"/>
      <c r="O1725" s="8"/>
    </row>
    <row r="1726" ht="14.25" customHeight="1">
      <c r="A1726" s="8"/>
      <c r="B1726" s="8"/>
      <c r="C1726" s="8"/>
      <c r="D1726" s="8"/>
      <c r="E1726" s="8"/>
      <c r="F1726" s="8"/>
      <c r="G1726" s="8"/>
      <c r="H1726" s="8"/>
      <c r="I1726" s="8"/>
      <c r="J1726" s="8"/>
      <c r="K1726" s="8"/>
      <c r="L1726" s="8"/>
      <c r="M1726" s="8"/>
      <c r="N1726" s="8"/>
      <c r="O1726" s="8"/>
    </row>
    <row r="1727" ht="14.25" customHeight="1">
      <c r="A1727" s="8"/>
      <c r="B1727" s="8"/>
      <c r="C1727" s="8"/>
      <c r="D1727" s="8"/>
      <c r="E1727" s="8"/>
      <c r="F1727" s="8"/>
      <c r="G1727" s="8"/>
      <c r="H1727" s="8"/>
      <c r="I1727" s="8"/>
      <c r="J1727" s="8"/>
      <c r="K1727" s="8"/>
      <c r="L1727" s="8"/>
      <c r="M1727" s="8"/>
      <c r="N1727" s="8"/>
      <c r="O1727" s="8"/>
    </row>
    <row r="1728" ht="14.25" customHeight="1">
      <c r="A1728" s="8"/>
      <c r="B1728" s="8"/>
      <c r="C1728" s="8"/>
      <c r="D1728" s="8"/>
      <c r="E1728" s="8"/>
      <c r="F1728" s="8"/>
      <c r="G1728" s="8"/>
      <c r="H1728" s="8"/>
      <c r="I1728" s="8"/>
      <c r="J1728" s="8"/>
      <c r="K1728" s="8"/>
      <c r="L1728" s="8"/>
      <c r="M1728" s="8"/>
      <c r="N1728" s="8"/>
      <c r="O1728" s="8"/>
    </row>
    <row r="1729" ht="14.25" customHeight="1">
      <c r="A1729" s="8"/>
      <c r="B1729" s="8"/>
      <c r="C1729" s="8"/>
      <c r="D1729" s="8"/>
      <c r="E1729" s="8"/>
      <c r="F1729" s="8"/>
      <c r="G1729" s="8"/>
      <c r="H1729" s="8"/>
      <c r="I1729" s="8"/>
      <c r="J1729" s="8"/>
      <c r="K1729" s="8"/>
      <c r="L1729" s="8"/>
      <c r="M1729" s="8"/>
      <c r="N1729" s="8"/>
      <c r="O1729" s="8"/>
    </row>
    <row r="1730" ht="14.25" customHeight="1">
      <c r="A1730" s="8"/>
      <c r="B1730" s="8"/>
      <c r="C1730" s="8"/>
      <c r="D1730" s="8"/>
      <c r="E1730" s="8"/>
      <c r="F1730" s="8"/>
      <c r="G1730" s="8"/>
      <c r="H1730" s="8"/>
      <c r="I1730" s="8"/>
      <c r="J1730" s="8"/>
      <c r="K1730" s="8"/>
      <c r="L1730" s="8"/>
      <c r="M1730" s="8"/>
      <c r="N1730" s="8"/>
      <c r="O1730" s="8"/>
    </row>
    <row r="1731" ht="14.25" customHeight="1">
      <c r="A1731" s="8"/>
      <c r="B1731" s="8"/>
      <c r="C1731" s="8"/>
      <c r="D1731" s="8"/>
      <c r="E1731" s="8"/>
      <c r="F1731" s="8"/>
      <c r="G1731" s="8"/>
      <c r="H1731" s="8"/>
      <c r="I1731" s="8"/>
      <c r="J1731" s="8"/>
      <c r="K1731" s="8"/>
      <c r="L1731" s="8"/>
      <c r="M1731" s="8"/>
      <c r="N1731" s="8"/>
      <c r="O1731" s="8"/>
    </row>
    <row r="1732" ht="14.25" customHeight="1">
      <c r="A1732" s="8"/>
      <c r="B1732" s="8"/>
      <c r="C1732" s="8"/>
      <c r="D1732" s="8"/>
      <c r="E1732" s="8"/>
      <c r="F1732" s="8"/>
      <c r="G1732" s="8"/>
      <c r="H1732" s="8"/>
      <c r="I1732" s="8"/>
      <c r="J1732" s="8"/>
      <c r="K1732" s="8"/>
      <c r="L1732" s="8"/>
      <c r="M1732" s="8"/>
      <c r="N1732" s="8"/>
      <c r="O1732" s="8"/>
    </row>
    <row r="1733" ht="14.25" customHeight="1">
      <c r="A1733" s="8"/>
      <c r="B1733" s="8"/>
      <c r="C1733" s="8"/>
      <c r="D1733" s="8"/>
      <c r="E1733" s="8"/>
      <c r="F1733" s="8"/>
      <c r="G1733" s="8"/>
      <c r="H1733" s="8"/>
      <c r="I1733" s="8"/>
      <c r="J1733" s="8"/>
      <c r="K1733" s="8"/>
      <c r="L1733" s="8"/>
      <c r="M1733" s="8"/>
      <c r="N1733" s="8"/>
      <c r="O1733" s="8"/>
    </row>
    <row r="1734" ht="14.25" customHeight="1">
      <c r="A1734" s="8"/>
      <c r="B1734" s="8"/>
      <c r="C1734" s="8"/>
      <c r="D1734" s="8"/>
      <c r="E1734" s="8"/>
      <c r="F1734" s="8"/>
      <c r="G1734" s="8"/>
      <c r="H1734" s="8"/>
      <c r="I1734" s="8"/>
      <c r="J1734" s="8"/>
      <c r="K1734" s="8"/>
      <c r="L1734" s="8"/>
      <c r="M1734" s="8"/>
      <c r="N1734" s="8"/>
      <c r="O1734" s="8"/>
    </row>
    <row r="1735" ht="14.25" customHeight="1">
      <c r="A1735" s="8"/>
      <c r="B1735" s="8"/>
      <c r="C1735" s="8"/>
      <c r="D1735" s="8"/>
      <c r="E1735" s="8"/>
      <c r="F1735" s="8"/>
      <c r="G1735" s="8"/>
      <c r="H1735" s="8"/>
      <c r="I1735" s="8"/>
      <c r="J1735" s="8"/>
      <c r="K1735" s="8"/>
      <c r="L1735" s="8"/>
      <c r="M1735" s="8"/>
      <c r="N1735" s="8"/>
      <c r="O1735" s="8"/>
    </row>
    <row r="1736" ht="14.25" customHeight="1">
      <c r="A1736" s="8"/>
      <c r="B1736" s="8"/>
      <c r="C1736" s="8"/>
      <c r="D1736" s="8"/>
      <c r="E1736" s="8"/>
      <c r="F1736" s="8"/>
      <c r="G1736" s="8"/>
      <c r="H1736" s="8"/>
      <c r="I1736" s="8"/>
      <c r="J1736" s="8"/>
      <c r="K1736" s="8"/>
      <c r="L1736" s="8"/>
      <c r="M1736" s="8"/>
      <c r="N1736" s="8"/>
      <c r="O1736" s="8"/>
    </row>
    <row r="1737" ht="14.25" customHeight="1">
      <c r="A1737" s="8"/>
      <c r="B1737" s="8"/>
      <c r="C1737" s="8"/>
      <c r="D1737" s="8"/>
      <c r="E1737" s="8"/>
      <c r="F1737" s="8"/>
      <c r="G1737" s="8"/>
      <c r="H1737" s="8"/>
      <c r="I1737" s="8"/>
      <c r="J1737" s="8"/>
      <c r="K1737" s="8"/>
      <c r="L1737" s="8"/>
      <c r="M1737" s="8"/>
      <c r="N1737" s="8"/>
      <c r="O1737" s="8"/>
    </row>
    <row r="1738" ht="14.25" customHeight="1">
      <c r="A1738" s="8"/>
      <c r="B1738" s="8"/>
      <c r="C1738" s="8"/>
      <c r="D1738" s="8"/>
      <c r="E1738" s="8"/>
      <c r="F1738" s="8"/>
      <c r="G1738" s="8"/>
      <c r="H1738" s="8"/>
      <c r="I1738" s="8"/>
      <c r="J1738" s="8"/>
      <c r="K1738" s="8"/>
      <c r="L1738" s="8"/>
      <c r="M1738" s="8"/>
      <c r="N1738" s="8"/>
      <c r="O1738" s="8"/>
    </row>
    <row r="1739" ht="14.25" customHeight="1">
      <c r="A1739" s="8"/>
      <c r="B1739" s="8"/>
      <c r="C1739" s="8"/>
      <c r="D1739" s="8"/>
      <c r="E1739" s="8"/>
      <c r="F1739" s="8"/>
      <c r="G1739" s="8"/>
      <c r="H1739" s="8"/>
      <c r="I1739" s="8"/>
      <c r="J1739" s="8"/>
      <c r="K1739" s="8"/>
      <c r="L1739" s="8"/>
      <c r="M1739" s="8"/>
      <c r="N1739" s="8"/>
      <c r="O1739" s="8"/>
    </row>
    <row r="1740" ht="14.25" customHeight="1">
      <c r="A1740" s="8"/>
      <c r="B1740" s="8"/>
      <c r="C1740" s="8"/>
      <c r="D1740" s="8"/>
      <c r="E1740" s="8"/>
      <c r="F1740" s="8"/>
      <c r="G1740" s="8"/>
      <c r="H1740" s="8"/>
      <c r="I1740" s="8"/>
      <c r="J1740" s="8"/>
      <c r="K1740" s="8"/>
      <c r="L1740" s="8"/>
      <c r="M1740" s="8"/>
      <c r="N1740" s="8"/>
      <c r="O1740" s="8"/>
    </row>
    <row r="1741" ht="14.25" customHeight="1">
      <c r="A1741" s="8"/>
      <c r="B1741" s="8"/>
      <c r="C1741" s="8"/>
      <c r="D1741" s="8"/>
      <c r="E1741" s="8"/>
      <c r="F1741" s="8"/>
      <c r="G1741" s="8"/>
      <c r="H1741" s="8"/>
      <c r="I1741" s="8"/>
      <c r="J1741" s="8"/>
      <c r="K1741" s="8"/>
      <c r="L1741" s="8"/>
      <c r="M1741" s="8"/>
      <c r="N1741" s="8"/>
      <c r="O1741" s="8"/>
    </row>
    <row r="1742" ht="14.25" customHeight="1">
      <c r="A1742" s="8"/>
      <c r="B1742" s="8"/>
      <c r="C1742" s="8"/>
      <c r="D1742" s="8"/>
      <c r="E1742" s="8"/>
      <c r="F1742" s="8"/>
      <c r="G1742" s="8"/>
      <c r="H1742" s="8"/>
      <c r="I1742" s="8"/>
      <c r="J1742" s="8"/>
      <c r="K1742" s="8"/>
      <c r="L1742" s="8"/>
      <c r="M1742" s="8"/>
      <c r="N1742" s="8"/>
      <c r="O1742" s="8"/>
    </row>
    <row r="1743" ht="14.25" customHeight="1">
      <c r="A1743" s="8"/>
      <c r="B1743" s="8"/>
      <c r="C1743" s="8"/>
      <c r="D1743" s="8"/>
      <c r="E1743" s="8"/>
      <c r="F1743" s="8"/>
      <c r="G1743" s="8"/>
      <c r="H1743" s="8"/>
      <c r="I1743" s="8"/>
      <c r="J1743" s="8"/>
      <c r="K1743" s="8"/>
      <c r="L1743" s="8"/>
      <c r="M1743" s="8"/>
      <c r="N1743" s="8"/>
      <c r="O1743" s="8"/>
    </row>
    <row r="1744" ht="14.25" customHeight="1">
      <c r="A1744" s="8"/>
      <c r="B1744" s="8"/>
      <c r="C1744" s="8"/>
      <c r="D1744" s="8"/>
      <c r="E1744" s="8"/>
      <c r="F1744" s="8"/>
      <c r="G1744" s="8"/>
      <c r="H1744" s="8"/>
      <c r="I1744" s="8"/>
      <c r="J1744" s="8"/>
      <c r="K1744" s="8"/>
      <c r="L1744" s="8"/>
      <c r="M1744" s="8"/>
      <c r="N1744" s="8"/>
      <c r="O1744" s="8"/>
    </row>
    <row r="1745" ht="14.25" customHeight="1">
      <c r="A1745" s="8"/>
      <c r="B1745" s="8"/>
      <c r="C1745" s="8"/>
      <c r="D1745" s="8"/>
      <c r="E1745" s="8"/>
      <c r="F1745" s="8"/>
      <c r="G1745" s="8"/>
      <c r="H1745" s="8"/>
      <c r="I1745" s="8"/>
      <c r="J1745" s="8"/>
      <c r="K1745" s="8"/>
      <c r="L1745" s="8"/>
      <c r="M1745" s="8"/>
      <c r="N1745" s="8"/>
      <c r="O1745" s="8"/>
    </row>
    <row r="1746" ht="14.25" customHeight="1">
      <c r="A1746" s="8"/>
      <c r="B1746" s="8"/>
      <c r="C1746" s="8"/>
      <c r="D1746" s="8"/>
      <c r="E1746" s="8"/>
      <c r="F1746" s="8"/>
      <c r="G1746" s="8"/>
      <c r="H1746" s="8"/>
      <c r="I1746" s="8"/>
      <c r="J1746" s="8"/>
      <c r="K1746" s="8"/>
      <c r="L1746" s="8"/>
      <c r="M1746" s="8"/>
      <c r="N1746" s="8"/>
      <c r="O1746" s="8"/>
    </row>
    <row r="1747" ht="14.25" customHeight="1">
      <c r="A1747" s="8"/>
      <c r="B1747" s="8"/>
      <c r="C1747" s="8"/>
      <c r="D1747" s="8"/>
      <c r="E1747" s="8"/>
      <c r="F1747" s="8"/>
      <c r="G1747" s="8"/>
      <c r="H1747" s="8"/>
      <c r="I1747" s="8"/>
      <c r="J1747" s="8"/>
      <c r="K1747" s="8"/>
      <c r="L1747" s="8"/>
      <c r="M1747" s="8"/>
      <c r="N1747" s="8"/>
      <c r="O1747" s="8"/>
    </row>
    <row r="1748" ht="14.25" customHeight="1">
      <c r="A1748" s="8"/>
      <c r="B1748" s="8"/>
      <c r="C1748" s="8"/>
      <c r="D1748" s="8"/>
      <c r="E1748" s="8"/>
      <c r="F1748" s="8"/>
      <c r="G1748" s="8"/>
      <c r="H1748" s="8"/>
      <c r="I1748" s="8"/>
      <c r="J1748" s="8"/>
      <c r="K1748" s="8"/>
      <c r="L1748" s="8"/>
      <c r="M1748" s="8"/>
      <c r="N1748" s="8"/>
      <c r="O1748" s="8"/>
    </row>
    <row r="1749" ht="14.25" customHeight="1">
      <c r="A1749" s="8"/>
      <c r="B1749" s="8"/>
      <c r="C1749" s="8"/>
      <c r="D1749" s="8"/>
      <c r="E1749" s="8"/>
      <c r="F1749" s="8"/>
      <c r="G1749" s="8"/>
      <c r="H1749" s="8"/>
      <c r="I1749" s="8"/>
      <c r="J1749" s="8"/>
      <c r="K1749" s="8"/>
      <c r="L1749" s="8"/>
      <c r="M1749" s="8"/>
      <c r="N1749" s="8"/>
      <c r="O1749" s="8"/>
    </row>
    <row r="1750" ht="14.25" customHeight="1">
      <c r="A1750" s="8"/>
      <c r="B1750" s="8"/>
      <c r="C1750" s="8"/>
      <c r="D1750" s="8"/>
      <c r="E1750" s="8"/>
      <c r="F1750" s="8"/>
      <c r="G1750" s="8"/>
      <c r="H1750" s="8"/>
      <c r="I1750" s="8"/>
      <c r="J1750" s="8"/>
      <c r="K1750" s="8"/>
      <c r="L1750" s="8"/>
      <c r="M1750" s="8"/>
      <c r="N1750" s="8"/>
      <c r="O1750" s="8"/>
    </row>
    <row r="1751" ht="14.25" customHeight="1">
      <c r="A1751" s="8"/>
      <c r="B1751" s="8"/>
      <c r="C1751" s="8"/>
      <c r="D1751" s="8"/>
      <c r="E1751" s="8"/>
      <c r="F1751" s="8"/>
      <c r="G1751" s="8"/>
      <c r="H1751" s="8"/>
      <c r="I1751" s="8"/>
      <c r="J1751" s="8"/>
      <c r="K1751" s="8"/>
      <c r="L1751" s="8"/>
      <c r="M1751" s="8"/>
      <c r="N1751" s="8"/>
      <c r="O1751" s="8"/>
    </row>
    <row r="1752" ht="14.25" customHeight="1">
      <c r="A1752" s="8"/>
      <c r="B1752" s="8"/>
      <c r="C1752" s="8"/>
      <c r="D1752" s="8"/>
      <c r="E1752" s="8"/>
      <c r="F1752" s="8"/>
      <c r="G1752" s="8"/>
      <c r="H1752" s="8"/>
      <c r="I1752" s="8"/>
      <c r="J1752" s="8"/>
      <c r="K1752" s="8"/>
      <c r="L1752" s="8"/>
      <c r="M1752" s="8"/>
      <c r="N1752" s="8"/>
      <c r="O1752" s="8"/>
    </row>
    <row r="1753" ht="14.25" customHeight="1">
      <c r="A1753" s="8"/>
      <c r="B1753" s="8"/>
      <c r="C1753" s="8"/>
      <c r="D1753" s="8"/>
      <c r="E1753" s="8"/>
      <c r="F1753" s="8"/>
      <c r="G1753" s="8"/>
      <c r="H1753" s="8"/>
      <c r="I1753" s="8"/>
      <c r="J1753" s="8"/>
      <c r="K1753" s="8"/>
      <c r="L1753" s="8"/>
      <c r="M1753" s="8"/>
      <c r="N1753" s="8"/>
      <c r="O1753" s="8"/>
    </row>
    <row r="1754" ht="14.25" customHeight="1">
      <c r="A1754" s="8"/>
      <c r="B1754" s="8"/>
      <c r="C1754" s="8"/>
      <c r="D1754" s="8"/>
      <c r="E1754" s="8"/>
      <c r="F1754" s="8"/>
      <c r="G1754" s="8"/>
      <c r="H1754" s="8"/>
      <c r="I1754" s="8"/>
      <c r="J1754" s="8"/>
      <c r="K1754" s="8"/>
      <c r="L1754" s="8"/>
      <c r="M1754" s="8"/>
      <c r="N1754" s="8"/>
      <c r="O1754" s="8"/>
    </row>
    <row r="1755" ht="14.25" customHeight="1">
      <c r="A1755" s="8"/>
      <c r="B1755" s="8"/>
      <c r="C1755" s="8"/>
      <c r="D1755" s="8"/>
      <c r="E1755" s="8"/>
      <c r="F1755" s="8"/>
      <c r="G1755" s="8"/>
      <c r="H1755" s="8"/>
      <c r="I1755" s="8"/>
      <c r="J1755" s="8"/>
      <c r="K1755" s="8"/>
      <c r="L1755" s="8"/>
      <c r="M1755" s="8"/>
      <c r="N1755" s="8"/>
      <c r="O1755" s="8"/>
    </row>
    <row r="1756" ht="14.25" customHeight="1">
      <c r="A1756" s="8"/>
      <c r="B1756" s="8"/>
      <c r="C1756" s="8"/>
      <c r="D1756" s="8"/>
      <c r="E1756" s="8"/>
      <c r="F1756" s="8"/>
      <c r="G1756" s="8"/>
      <c r="H1756" s="8"/>
      <c r="I1756" s="8"/>
      <c r="J1756" s="8"/>
      <c r="K1756" s="8"/>
      <c r="L1756" s="8"/>
      <c r="M1756" s="8"/>
      <c r="N1756" s="8"/>
      <c r="O1756" s="8"/>
    </row>
    <row r="1757" ht="14.25" customHeight="1">
      <c r="A1757" s="8"/>
      <c r="B1757" s="8"/>
      <c r="C1757" s="8"/>
      <c r="D1757" s="8"/>
      <c r="E1757" s="8"/>
      <c r="F1757" s="8"/>
      <c r="G1757" s="8"/>
      <c r="H1757" s="8"/>
      <c r="I1757" s="8"/>
      <c r="J1757" s="8"/>
      <c r="K1757" s="8"/>
      <c r="L1757" s="8"/>
      <c r="M1757" s="8"/>
      <c r="N1757" s="8"/>
      <c r="O1757" s="8"/>
    </row>
    <row r="1758" ht="14.25" customHeight="1">
      <c r="A1758" s="8"/>
      <c r="B1758" s="8"/>
      <c r="C1758" s="8"/>
      <c r="D1758" s="8"/>
      <c r="E1758" s="8"/>
      <c r="F1758" s="8"/>
      <c r="G1758" s="8"/>
      <c r="H1758" s="8"/>
      <c r="I1758" s="8"/>
      <c r="J1758" s="8"/>
      <c r="K1758" s="8"/>
      <c r="L1758" s="8"/>
      <c r="M1758" s="8"/>
      <c r="N1758" s="8"/>
      <c r="O1758" s="8"/>
    </row>
    <row r="1759" ht="14.25" customHeight="1">
      <c r="A1759" s="8"/>
      <c r="B1759" s="8"/>
      <c r="C1759" s="8"/>
      <c r="D1759" s="8"/>
      <c r="E1759" s="8"/>
      <c r="F1759" s="8"/>
      <c r="G1759" s="8"/>
      <c r="H1759" s="8"/>
      <c r="I1759" s="8"/>
      <c r="J1759" s="8"/>
      <c r="K1759" s="8"/>
      <c r="L1759" s="8"/>
      <c r="M1759" s="8"/>
      <c r="N1759" s="8"/>
      <c r="O1759" s="8"/>
    </row>
    <row r="1760" ht="14.25" customHeight="1">
      <c r="A1760" s="8"/>
      <c r="B1760" s="8"/>
      <c r="C1760" s="8"/>
      <c r="D1760" s="8"/>
      <c r="E1760" s="8"/>
      <c r="F1760" s="8"/>
      <c r="G1760" s="8"/>
      <c r="H1760" s="8"/>
      <c r="I1760" s="8"/>
      <c r="J1760" s="8"/>
      <c r="K1760" s="8"/>
      <c r="L1760" s="8"/>
      <c r="M1760" s="8"/>
      <c r="N1760" s="8"/>
      <c r="O1760" s="8"/>
    </row>
    <row r="1761" ht="14.25" customHeight="1">
      <c r="A1761" s="8"/>
      <c r="B1761" s="8"/>
      <c r="C1761" s="8"/>
      <c r="D1761" s="8"/>
      <c r="E1761" s="8"/>
      <c r="F1761" s="8"/>
      <c r="G1761" s="8"/>
      <c r="H1761" s="8"/>
      <c r="I1761" s="8"/>
      <c r="J1761" s="8"/>
      <c r="K1761" s="8"/>
      <c r="L1761" s="8"/>
      <c r="M1761" s="8"/>
      <c r="N1761" s="8"/>
      <c r="O1761" s="8"/>
    </row>
    <row r="1762" ht="14.25" customHeight="1">
      <c r="A1762" s="8"/>
      <c r="B1762" s="8"/>
      <c r="C1762" s="8"/>
      <c r="D1762" s="8"/>
      <c r="E1762" s="8"/>
      <c r="F1762" s="8"/>
      <c r="G1762" s="8"/>
      <c r="H1762" s="8"/>
      <c r="I1762" s="8"/>
      <c r="J1762" s="8"/>
      <c r="K1762" s="8"/>
      <c r="L1762" s="8"/>
      <c r="M1762" s="8"/>
      <c r="N1762" s="8"/>
      <c r="O1762" s="8"/>
    </row>
    <row r="1763" ht="14.25" customHeight="1">
      <c r="A1763" s="8"/>
      <c r="B1763" s="8"/>
      <c r="C1763" s="8"/>
      <c r="D1763" s="8"/>
      <c r="E1763" s="8"/>
      <c r="F1763" s="8"/>
      <c r="G1763" s="8"/>
      <c r="H1763" s="8"/>
      <c r="I1763" s="8"/>
      <c r="J1763" s="8"/>
      <c r="K1763" s="8"/>
      <c r="L1763" s="8"/>
      <c r="M1763" s="8"/>
      <c r="N1763" s="8"/>
      <c r="O1763" s="8"/>
    </row>
    <row r="1764" ht="14.25" customHeight="1">
      <c r="A1764" s="8"/>
      <c r="B1764" s="8"/>
      <c r="C1764" s="8"/>
      <c r="D1764" s="8"/>
      <c r="E1764" s="8"/>
      <c r="F1764" s="8"/>
      <c r="G1764" s="8"/>
      <c r="H1764" s="8"/>
      <c r="I1764" s="8"/>
      <c r="J1764" s="8"/>
      <c r="K1764" s="8"/>
      <c r="L1764" s="8"/>
      <c r="M1764" s="8"/>
      <c r="N1764" s="8"/>
      <c r="O1764" s="8"/>
    </row>
    <row r="1765" ht="14.25" customHeight="1">
      <c r="A1765" s="8"/>
      <c r="B1765" s="8"/>
      <c r="C1765" s="8"/>
      <c r="D1765" s="8"/>
      <c r="E1765" s="8"/>
      <c r="F1765" s="8"/>
      <c r="G1765" s="8"/>
      <c r="H1765" s="8"/>
      <c r="I1765" s="8"/>
      <c r="J1765" s="8"/>
      <c r="K1765" s="8"/>
      <c r="L1765" s="8"/>
      <c r="M1765" s="8"/>
      <c r="N1765" s="8"/>
      <c r="O1765" s="8"/>
    </row>
    <row r="1766" ht="14.25" customHeight="1">
      <c r="A1766" s="8"/>
      <c r="B1766" s="8"/>
      <c r="C1766" s="8"/>
      <c r="D1766" s="8"/>
      <c r="E1766" s="8"/>
      <c r="F1766" s="8"/>
      <c r="G1766" s="8"/>
      <c r="H1766" s="8"/>
      <c r="I1766" s="8"/>
      <c r="J1766" s="8"/>
      <c r="K1766" s="8"/>
      <c r="L1766" s="8"/>
      <c r="M1766" s="8"/>
      <c r="N1766" s="8"/>
      <c r="O1766" s="8"/>
    </row>
    <row r="1767" ht="14.25" customHeight="1">
      <c r="A1767" s="8"/>
      <c r="B1767" s="8"/>
      <c r="C1767" s="8"/>
      <c r="D1767" s="8"/>
      <c r="E1767" s="8"/>
      <c r="F1767" s="8"/>
      <c r="G1767" s="8"/>
      <c r="H1767" s="8"/>
      <c r="I1767" s="8"/>
      <c r="J1767" s="8"/>
      <c r="K1767" s="8"/>
      <c r="L1767" s="8"/>
      <c r="M1767" s="8"/>
      <c r="N1767" s="8"/>
      <c r="O1767" s="8"/>
    </row>
    <row r="1768" ht="14.25" customHeight="1">
      <c r="A1768" s="8"/>
      <c r="B1768" s="8"/>
      <c r="C1768" s="8"/>
      <c r="D1768" s="8"/>
      <c r="E1768" s="8"/>
      <c r="F1768" s="8"/>
      <c r="G1768" s="8"/>
      <c r="H1768" s="8"/>
      <c r="I1768" s="8"/>
      <c r="J1768" s="8"/>
      <c r="K1768" s="8"/>
      <c r="L1768" s="8"/>
      <c r="M1768" s="8"/>
      <c r="N1768" s="8"/>
      <c r="O1768" s="8"/>
    </row>
    <row r="1769" ht="14.25" customHeight="1">
      <c r="A1769" s="8"/>
      <c r="B1769" s="8"/>
      <c r="C1769" s="8"/>
      <c r="D1769" s="8"/>
      <c r="E1769" s="8"/>
      <c r="F1769" s="8"/>
      <c r="G1769" s="8"/>
      <c r="H1769" s="8"/>
      <c r="I1769" s="8"/>
      <c r="J1769" s="8"/>
      <c r="K1769" s="8"/>
      <c r="L1769" s="8"/>
      <c r="M1769" s="8"/>
      <c r="N1769" s="8"/>
      <c r="O1769" s="8"/>
    </row>
    <row r="1770" ht="14.25" customHeight="1">
      <c r="A1770" s="8"/>
      <c r="B1770" s="8"/>
      <c r="C1770" s="8"/>
      <c r="D1770" s="8"/>
      <c r="E1770" s="8"/>
      <c r="F1770" s="8"/>
      <c r="G1770" s="8"/>
      <c r="H1770" s="8"/>
      <c r="I1770" s="8"/>
      <c r="J1770" s="8"/>
      <c r="K1770" s="8"/>
      <c r="L1770" s="8"/>
      <c r="M1770" s="8"/>
      <c r="N1770" s="8"/>
      <c r="O1770" s="8"/>
    </row>
    <row r="1771" ht="14.25" customHeight="1">
      <c r="A1771" s="8"/>
      <c r="B1771" s="8"/>
      <c r="C1771" s="8"/>
      <c r="D1771" s="8"/>
      <c r="E1771" s="8"/>
      <c r="F1771" s="8"/>
      <c r="G1771" s="8"/>
      <c r="H1771" s="8"/>
      <c r="I1771" s="8"/>
      <c r="J1771" s="8"/>
      <c r="K1771" s="8"/>
      <c r="L1771" s="8"/>
      <c r="M1771" s="8"/>
      <c r="N1771" s="8"/>
      <c r="O1771" s="8"/>
    </row>
    <row r="1772" ht="14.25" customHeight="1">
      <c r="A1772" s="8"/>
      <c r="B1772" s="8"/>
      <c r="C1772" s="8"/>
      <c r="D1772" s="8"/>
      <c r="E1772" s="8"/>
      <c r="F1772" s="8"/>
      <c r="G1772" s="8"/>
      <c r="H1772" s="8"/>
      <c r="I1772" s="8"/>
      <c r="J1772" s="8"/>
      <c r="K1772" s="8"/>
      <c r="L1772" s="8"/>
      <c r="M1772" s="8"/>
      <c r="N1772" s="8"/>
      <c r="O1772" s="8"/>
    </row>
    <row r="1773" ht="14.25" customHeight="1">
      <c r="A1773" s="8"/>
      <c r="B1773" s="8"/>
      <c r="C1773" s="8"/>
      <c r="D1773" s="8"/>
      <c r="E1773" s="8"/>
      <c r="F1773" s="8"/>
      <c r="G1773" s="8"/>
      <c r="H1773" s="8"/>
      <c r="I1773" s="8"/>
      <c r="J1773" s="8"/>
      <c r="K1773" s="8"/>
      <c r="L1773" s="8"/>
      <c r="M1773" s="8"/>
      <c r="N1773" s="8"/>
      <c r="O1773" s="8"/>
    </row>
    <row r="1774" ht="14.25" customHeight="1">
      <c r="A1774" s="8"/>
      <c r="B1774" s="8"/>
      <c r="C1774" s="8"/>
      <c r="D1774" s="8"/>
      <c r="E1774" s="8"/>
      <c r="F1774" s="8"/>
      <c r="G1774" s="8"/>
      <c r="H1774" s="8"/>
      <c r="I1774" s="8"/>
      <c r="J1774" s="8"/>
      <c r="K1774" s="8"/>
      <c r="L1774" s="8"/>
      <c r="M1774" s="8"/>
      <c r="N1774" s="8"/>
      <c r="O1774" s="8"/>
    </row>
    <row r="1775" ht="14.25" customHeight="1">
      <c r="A1775" s="8"/>
      <c r="B1775" s="8"/>
      <c r="C1775" s="8"/>
      <c r="D1775" s="8"/>
      <c r="E1775" s="8"/>
      <c r="F1775" s="8"/>
      <c r="G1775" s="8"/>
      <c r="H1775" s="8"/>
      <c r="I1775" s="8"/>
      <c r="J1775" s="8"/>
      <c r="K1775" s="8"/>
      <c r="L1775" s="8"/>
      <c r="M1775" s="8"/>
      <c r="N1775" s="8"/>
      <c r="O1775" s="8"/>
    </row>
    <row r="1776" ht="14.25" customHeight="1">
      <c r="A1776" s="8"/>
      <c r="B1776" s="8"/>
      <c r="C1776" s="8"/>
      <c r="D1776" s="8"/>
      <c r="E1776" s="8"/>
      <c r="F1776" s="8"/>
      <c r="G1776" s="8"/>
      <c r="H1776" s="8"/>
      <c r="I1776" s="8"/>
      <c r="J1776" s="8"/>
      <c r="K1776" s="8"/>
      <c r="L1776" s="8"/>
      <c r="M1776" s="8"/>
      <c r="N1776" s="8"/>
      <c r="O1776" s="8"/>
    </row>
    <row r="1777" ht="14.25" customHeight="1">
      <c r="A1777" s="8"/>
      <c r="B1777" s="8"/>
      <c r="C1777" s="8"/>
      <c r="D1777" s="8"/>
      <c r="E1777" s="8"/>
      <c r="F1777" s="8"/>
      <c r="G1777" s="8"/>
      <c r="H1777" s="8"/>
      <c r="I1777" s="8"/>
      <c r="J1777" s="8"/>
      <c r="K1777" s="8"/>
      <c r="L1777" s="8"/>
      <c r="M1777" s="8"/>
      <c r="N1777" s="8"/>
      <c r="O1777" s="8"/>
    </row>
    <row r="1778" ht="14.25" customHeight="1">
      <c r="A1778" s="8"/>
      <c r="B1778" s="8"/>
      <c r="C1778" s="8"/>
      <c r="D1778" s="8"/>
      <c r="E1778" s="8"/>
      <c r="F1778" s="8"/>
      <c r="G1778" s="8"/>
      <c r="H1778" s="8"/>
      <c r="I1778" s="8"/>
      <c r="J1778" s="8"/>
      <c r="K1778" s="8"/>
      <c r="L1778" s="8"/>
      <c r="M1778" s="8"/>
      <c r="N1778" s="8"/>
      <c r="O1778" s="8"/>
    </row>
    <row r="1779" ht="14.25" customHeight="1">
      <c r="A1779" s="8"/>
      <c r="B1779" s="8"/>
      <c r="C1779" s="8"/>
      <c r="D1779" s="8"/>
      <c r="E1779" s="8"/>
      <c r="F1779" s="8"/>
      <c r="G1779" s="8"/>
      <c r="H1779" s="8"/>
      <c r="I1779" s="8"/>
      <c r="J1779" s="8"/>
      <c r="K1779" s="8"/>
      <c r="L1779" s="8"/>
      <c r="M1779" s="8"/>
      <c r="N1779" s="8"/>
      <c r="O1779" s="8"/>
    </row>
    <row r="1780" ht="14.25" customHeight="1">
      <c r="A1780" s="8"/>
      <c r="B1780" s="8"/>
      <c r="C1780" s="8"/>
      <c r="D1780" s="8"/>
      <c r="E1780" s="8"/>
      <c r="F1780" s="8"/>
      <c r="G1780" s="8"/>
      <c r="H1780" s="8"/>
      <c r="I1780" s="8"/>
      <c r="J1780" s="8"/>
      <c r="K1780" s="8"/>
      <c r="L1780" s="8"/>
      <c r="M1780" s="8"/>
      <c r="N1780" s="8"/>
      <c r="O1780" s="8"/>
    </row>
    <row r="1781" ht="14.25" customHeight="1">
      <c r="A1781" s="8"/>
      <c r="B1781" s="8"/>
      <c r="C1781" s="8"/>
      <c r="D1781" s="8"/>
      <c r="E1781" s="8"/>
      <c r="F1781" s="8"/>
      <c r="G1781" s="8"/>
      <c r="H1781" s="8"/>
      <c r="I1781" s="8"/>
      <c r="J1781" s="8"/>
      <c r="K1781" s="8"/>
      <c r="L1781" s="8"/>
      <c r="M1781" s="8"/>
      <c r="N1781" s="8"/>
      <c r="O1781" s="8"/>
    </row>
    <row r="1782" ht="14.25" customHeight="1">
      <c r="A1782" s="8"/>
      <c r="B1782" s="8"/>
      <c r="C1782" s="8"/>
      <c r="D1782" s="8"/>
      <c r="E1782" s="8"/>
      <c r="F1782" s="8"/>
      <c r="G1782" s="8"/>
      <c r="H1782" s="8"/>
      <c r="I1782" s="8"/>
      <c r="J1782" s="8"/>
      <c r="K1782" s="8"/>
      <c r="L1782" s="8"/>
      <c r="M1782" s="8"/>
      <c r="N1782" s="8"/>
      <c r="O1782" s="8"/>
    </row>
    <row r="1783" ht="14.25" customHeight="1">
      <c r="A1783" s="8"/>
      <c r="B1783" s="8"/>
      <c r="C1783" s="8"/>
      <c r="D1783" s="8"/>
      <c r="E1783" s="8"/>
      <c r="F1783" s="8"/>
      <c r="G1783" s="8"/>
      <c r="H1783" s="8"/>
      <c r="I1783" s="8"/>
      <c r="J1783" s="8"/>
      <c r="K1783" s="8"/>
      <c r="L1783" s="8"/>
      <c r="M1783" s="8"/>
      <c r="N1783" s="8"/>
      <c r="O1783" s="8"/>
    </row>
    <row r="1784" ht="14.25" customHeight="1">
      <c r="A1784" s="8"/>
      <c r="B1784" s="8"/>
      <c r="C1784" s="8"/>
      <c r="D1784" s="8"/>
      <c r="E1784" s="8"/>
      <c r="F1784" s="8"/>
      <c r="G1784" s="8"/>
      <c r="H1784" s="8"/>
      <c r="I1784" s="8"/>
      <c r="J1784" s="8"/>
      <c r="K1784" s="8"/>
      <c r="L1784" s="8"/>
      <c r="M1784" s="8"/>
      <c r="N1784" s="8"/>
      <c r="O1784" s="8"/>
    </row>
    <row r="1785" ht="14.25" customHeight="1">
      <c r="A1785" s="8"/>
      <c r="B1785" s="8"/>
      <c r="C1785" s="8"/>
      <c r="D1785" s="8"/>
      <c r="E1785" s="8"/>
      <c r="F1785" s="8"/>
      <c r="G1785" s="8"/>
      <c r="H1785" s="8"/>
      <c r="I1785" s="8"/>
      <c r="J1785" s="8"/>
      <c r="K1785" s="8"/>
      <c r="L1785" s="8"/>
      <c r="M1785" s="8"/>
      <c r="N1785" s="8"/>
      <c r="O1785" s="8"/>
    </row>
    <row r="1786" ht="14.25" customHeight="1">
      <c r="A1786" s="8"/>
      <c r="B1786" s="8"/>
      <c r="C1786" s="8"/>
      <c r="D1786" s="8"/>
      <c r="E1786" s="8"/>
      <c r="F1786" s="8"/>
      <c r="G1786" s="8"/>
      <c r="H1786" s="8"/>
      <c r="I1786" s="8"/>
      <c r="J1786" s="8"/>
      <c r="K1786" s="8"/>
      <c r="L1786" s="8"/>
      <c r="M1786" s="8"/>
      <c r="N1786" s="8"/>
      <c r="O1786" s="8"/>
    </row>
    <row r="1787" ht="14.25" customHeight="1">
      <c r="A1787" s="8"/>
      <c r="B1787" s="8"/>
      <c r="C1787" s="8"/>
      <c r="D1787" s="8"/>
      <c r="E1787" s="8"/>
      <c r="F1787" s="8"/>
      <c r="G1787" s="8"/>
      <c r="H1787" s="8"/>
      <c r="I1787" s="8"/>
      <c r="J1787" s="8"/>
      <c r="K1787" s="8"/>
      <c r="L1787" s="8"/>
      <c r="M1787" s="8"/>
      <c r="N1787" s="8"/>
      <c r="O1787" s="8"/>
    </row>
    <row r="1788" ht="14.25" customHeight="1">
      <c r="A1788" s="8"/>
      <c r="B1788" s="8"/>
      <c r="C1788" s="8"/>
      <c r="D1788" s="8"/>
      <c r="E1788" s="8"/>
      <c r="F1788" s="8"/>
      <c r="G1788" s="8"/>
      <c r="H1788" s="8"/>
      <c r="I1788" s="8"/>
      <c r="J1788" s="8"/>
      <c r="K1788" s="8"/>
      <c r="L1788" s="8"/>
      <c r="M1788" s="8"/>
      <c r="N1788" s="8"/>
      <c r="O1788" s="8"/>
    </row>
    <row r="1789" ht="14.25" customHeight="1">
      <c r="A1789" s="8"/>
      <c r="B1789" s="8"/>
      <c r="C1789" s="8"/>
      <c r="D1789" s="8"/>
      <c r="E1789" s="8"/>
      <c r="F1789" s="8"/>
      <c r="G1789" s="8"/>
      <c r="H1789" s="8"/>
      <c r="I1789" s="8"/>
      <c r="J1789" s="8"/>
      <c r="K1789" s="8"/>
      <c r="L1789" s="8"/>
      <c r="M1789" s="8"/>
      <c r="N1789" s="8"/>
      <c r="O1789" s="8"/>
    </row>
    <row r="1790" ht="14.25" customHeight="1">
      <c r="A1790" s="8"/>
      <c r="B1790" s="8"/>
      <c r="C1790" s="8"/>
      <c r="D1790" s="8"/>
      <c r="E1790" s="8"/>
      <c r="F1790" s="8"/>
      <c r="G1790" s="8"/>
      <c r="H1790" s="8"/>
      <c r="I1790" s="8"/>
      <c r="J1790" s="8"/>
      <c r="K1790" s="8"/>
      <c r="L1790" s="8"/>
      <c r="M1790" s="8"/>
      <c r="N1790" s="8"/>
      <c r="O1790" s="8"/>
    </row>
    <row r="1791" ht="14.25" customHeight="1">
      <c r="A1791" s="8"/>
      <c r="B1791" s="8"/>
      <c r="C1791" s="8"/>
      <c r="D1791" s="8"/>
      <c r="E1791" s="8"/>
      <c r="F1791" s="8"/>
      <c r="G1791" s="8"/>
      <c r="H1791" s="8"/>
      <c r="I1791" s="8"/>
      <c r="J1791" s="8"/>
      <c r="K1791" s="8"/>
      <c r="L1791" s="8"/>
      <c r="M1791" s="8"/>
      <c r="N1791" s="8"/>
      <c r="O1791" s="8"/>
    </row>
    <row r="1792" ht="14.25" customHeight="1">
      <c r="A1792" s="8"/>
      <c r="B1792" s="8"/>
      <c r="C1792" s="8"/>
      <c r="D1792" s="8"/>
      <c r="E1792" s="8"/>
      <c r="F1792" s="8"/>
      <c r="G1792" s="8"/>
      <c r="H1792" s="8"/>
      <c r="I1792" s="8"/>
      <c r="J1792" s="8"/>
      <c r="K1792" s="8"/>
      <c r="L1792" s="8"/>
      <c r="M1792" s="8"/>
      <c r="N1792" s="8"/>
      <c r="O1792" s="8"/>
    </row>
    <row r="1793" ht="14.25" customHeight="1">
      <c r="A1793" s="8"/>
      <c r="B1793" s="8"/>
      <c r="C1793" s="8"/>
      <c r="D1793" s="8"/>
      <c r="E1793" s="8"/>
      <c r="F1793" s="8"/>
      <c r="G1793" s="8"/>
      <c r="H1793" s="8"/>
      <c r="I1793" s="8"/>
      <c r="J1793" s="8"/>
      <c r="K1793" s="8"/>
      <c r="L1793" s="8"/>
      <c r="M1793" s="8"/>
      <c r="N1793" s="8"/>
      <c r="O1793" s="8"/>
    </row>
    <row r="1794" ht="14.25" customHeight="1">
      <c r="A1794" s="8"/>
      <c r="B1794" s="8"/>
      <c r="C1794" s="8"/>
      <c r="D1794" s="8"/>
      <c r="E1794" s="8"/>
      <c r="F1794" s="8"/>
      <c r="G1794" s="8"/>
      <c r="H1794" s="8"/>
      <c r="I1794" s="8"/>
      <c r="J1794" s="8"/>
      <c r="K1794" s="8"/>
      <c r="L1794" s="8"/>
      <c r="M1794" s="8"/>
      <c r="N1794" s="8"/>
      <c r="O1794" s="8"/>
    </row>
    <row r="1795" ht="14.25" customHeight="1">
      <c r="A1795" s="8"/>
      <c r="B1795" s="8"/>
      <c r="C1795" s="8"/>
      <c r="D1795" s="8"/>
      <c r="E1795" s="8"/>
      <c r="F1795" s="8"/>
      <c r="G1795" s="8"/>
      <c r="H1795" s="8"/>
      <c r="I1795" s="8"/>
      <c r="J1795" s="8"/>
      <c r="K1795" s="8"/>
      <c r="L1795" s="8"/>
      <c r="M1795" s="8"/>
      <c r="N1795" s="8"/>
      <c r="O1795" s="8"/>
    </row>
    <row r="1796" ht="14.25" customHeight="1">
      <c r="A1796" s="8"/>
      <c r="B1796" s="8"/>
      <c r="C1796" s="8"/>
      <c r="D1796" s="8"/>
      <c r="E1796" s="8"/>
      <c r="F1796" s="8"/>
      <c r="G1796" s="8"/>
      <c r="H1796" s="8"/>
      <c r="I1796" s="8"/>
      <c r="J1796" s="8"/>
      <c r="K1796" s="8"/>
      <c r="L1796" s="8"/>
      <c r="M1796" s="8"/>
      <c r="N1796" s="8"/>
      <c r="O1796" s="8"/>
    </row>
    <row r="1797" ht="14.25" customHeight="1">
      <c r="A1797" s="8"/>
      <c r="B1797" s="8"/>
      <c r="C1797" s="8"/>
      <c r="D1797" s="8"/>
      <c r="E1797" s="8"/>
      <c r="F1797" s="8"/>
      <c r="G1797" s="8"/>
      <c r="H1797" s="8"/>
      <c r="I1797" s="8"/>
      <c r="J1797" s="8"/>
      <c r="K1797" s="8"/>
      <c r="L1797" s="8"/>
      <c r="M1797" s="8"/>
      <c r="N1797" s="8"/>
      <c r="O1797" s="8"/>
    </row>
    <row r="1798" ht="14.25" customHeight="1">
      <c r="A1798" s="8"/>
      <c r="B1798" s="8"/>
      <c r="C1798" s="8"/>
      <c r="D1798" s="8"/>
      <c r="E1798" s="8"/>
      <c r="F1798" s="8"/>
      <c r="G1798" s="8"/>
      <c r="H1798" s="8"/>
      <c r="I1798" s="8"/>
      <c r="J1798" s="8"/>
      <c r="K1798" s="8"/>
      <c r="L1798" s="8"/>
      <c r="M1798" s="8"/>
      <c r="N1798" s="8"/>
      <c r="O1798" s="8"/>
    </row>
    <row r="1799" ht="14.25" customHeight="1">
      <c r="A1799" s="8"/>
      <c r="B1799" s="8"/>
      <c r="C1799" s="8"/>
      <c r="D1799" s="8"/>
      <c r="E1799" s="8"/>
      <c r="F1799" s="8"/>
      <c r="G1799" s="8"/>
      <c r="H1799" s="8"/>
      <c r="I1799" s="8"/>
      <c r="J1799" s="8"/>
      <c r="K1799" s="8"/>
      <c r="L1799" s="8"/>
      <c r="M1799" s="8"/>
      <c r="N1799" s="8"/>
      <c r="O1799" s="8"/>
    </row>
    <row r="1800" ht="14.25" customHeight="1">
      <c r="A1800" s="8"/>
      <c r="B1800" s="8"/>
      <c r="C1800" s="8"/>
      <c r="D1800" s="8"/>
      <c r="E1800" s="8"/>
      <c r="F1800" s="8"/>
      <c r="G1800" s="8"/>
      <c r="H1800" s="8"/>
      <c r="I1800" s="8"/>
      <c r="J1800" s="8"/>
      <c r="K1800" s="8"/>
      <c r="L1800" s="8"/>
      <c r="M1800" s="8"/>
      <c r="N1800" s="8"/>
      <c r="O1800" s="8"/>
    </row>
    <row r="1801" ht="14.25" customHeight="1">
      <c r="A1801" s="8"/>
      <c r="B1801" s="8"/>
      <c r="C1801" s="8"/>
      <c r="D1801" s="8"/>
      <c r="E1801" s="8"/>
      <c r="F1801" s="8"/>
      <c r="G1801" s="8"/>
      <c r="H1801" s="8"/>
      <c r="I1801" s="8"/>
      <c r="J1801" s="8"/>
      <c r="K1801" s="8"/>
      <c r="L1801" s="8"/>
      <c r="M1801" s="8"/>
      <c r="N1801" s="8"/>
      <c r="O1801" s="8"/>
    </row>
    <row r="1802" ht="14.25" customHeight="1">
      <c r="A1802" s="8"/>
      <c r="B1802" s="8"/>
      <c r="C1802" s="8"/>
      <c r="D1802" s="8"/>
      <c r="E1802" s="8"/>
      <c r="F1802" s="8"/>
      <c r="G1802" s="8"/>
      <c r="H1802" s="8"/>
      <c r="I1802" s="8"/>
      <c r="J1802" s="8"/>
      <c r="K1802" s="8"/>
      <c r="L1802" s="8"/>
      <c r="M1802" s="8"/>
      <c r="N1802" s="8"/>
      <c r="O1802" s="8"/>
    </row>
    <row r="1803" ht="14.25" customHeight="1">
      <c r="A1803" s="8"/>
      <c r="B1803" s="8"/>
      <c r="C1803" s="8"/>
      <c r="D1803" s="8"/>
      <c r="E1803" s="8"/>
      <c r="F1803" s="8"/>
      <c r="G1803" s="8"/>
      <c r="H1803" s="8"/>
      <c r="I1803" s="8"/>
      <c r="J1803" s="8"/>
      <c r="K1803" s="8"/>
      <c r="L1803" s="8"/>
      <c r="M1803" s="8"/>
      <c r="N1803" s="8"/>
      <c r="O1803" s="8"/>
    </row>
    <row r="1804" ht="14.25" customHeight="1">
      <c r="A1804" s="8"/>
      <c r="B1804" s="8"/>
      <c r="C1804" s="8"/>
      <c r="D1804" s="8"/>
      <c r="E1804" s="8"/>
      <c r="F1804" s="8"/>
      <c r="G1804" s="8"/>
      <c r="H1804" s="8"/>
      <c r="I1804" s="8"/>
      <c r="J1804" s="8"/>
      <c r="K1804" s="8"/>
      <c r="L1804" s="8"/>
      <c r="M1804" s="8"/>
      <c r="N1804" s="8"/>
      <c r="O1804" s="8"/>
    </row>
    <row r="1805" ht="14.25" customHeight="1">
      <c r="A1805" s="8"/>
      <c r="B1805" s="8"/>
      <c r="C1805" s="8"/>
      <c r="D1805" s="8"/>
      <c r="E1805" s="8"/>
      <c r="F1805" s="8"/>
      <c r="G1805" s="8"/>
      <c r="H1805" s="8"/>
      <c r="I1805" s="8"/>
      <c r="J1805" s="8"/>
      <c r="K1805" s="8"/>
      <c r="L1805" s="8"/>
      <c r="M1805" s="8"/>
      <c r="N1805" s="8"/>
      <c r="O1805" s="8"/>
    </row>
    <row r="1806" ht="14.25" customHeight="1">
      <c r="A1806" s="8"/>
      <c r="B1806" s="8"/>
      <c r="C1806" s="8"/>
      <c r="D1806" s="8"/>
      <c r="E1806" s="8"/>
      <c r="F1806" s="8"/>
      <c r="G1806" s="8"/>
      <c r="H1806" s="8"/>
      <c r="I1806" s="8"/>
      <c r="J1806" s="8"/>
      <c r="K1806" s="8"/>
      <c r="L1806" s="8"/>
      <c r="M1806" s="8"/>
      <c r="N1806" s="8"/>
      <c r="O1806" s="8"/>
    </row>
    <row r="1807" ht="14.25" customHeight="1">
      <c r="A1807" s="8"/>
      <c r="B1807" s="8"/>
      <c r="C1807" s="8"/>
      <c r="D1807" s="8"/>
      <c r="E1807" s="8"/>
      <c r="F1807" s="8"/>
      <c r="G1807" s="8"/>
      <c r="H1807" s="8"/>
      <c r="I1807" s="8"/>
      <c r="J1807" s="8"/>
      <c r="K1807" s="8"/>
      <c r="L1807" s="8"/>
      <c r="M1807" s="8"/>
      <c r="N1807" s="8"/>
      <c r="O1807" s="8"/>
    </row>
    <row r="1808" ht="14.25" customHeight="1">
      <c r="A1808" s="8"/>
      <c r="B1808" s="8"/>
      <c r="C1808" s="8"/>
      <c r="D1808" s="8"/>
      <c r="E1808" s="8"/>
      <c r="F1808" s="8"/>
      <c r="G1808" s="8"/>
      <c r="H1808" s="8"/>
      <c r="I1808" s="8"/>
      <c r="J1808" s="8"/>
      <c r="K1808" s="8"/>
      <c r="L1808" s="8"/>
      <c r="M1808" s="8"/>
      <c r="N1808" s="8"/>
      <c r="O1808" s="8"/>
    </row>
    <row r="1809" ht="14.25" customHeight="1">
      <c r="A1809" s="8"/>
      <c r="B1809" s="8"/>
      <c r="C1809" s="8"/>
      <c r="D1809" s="8"/>
      <c r="E1809" s="8"/>
      <c r="F1809" s="8"/>
      <c r="G1809" s="8"/>
      <c r="H1809" s="8"/>
      <c r="I1809" s="8"/>
      <c r="J1809" s="8"/>
      <c r="K1809" s="8"/>
      <c r="L1809" s="8"/>
      <c r="M1809" s="8"/>
      <c r="N1809" s="8"/>
      <c r="O1809" s="8"/>
    </row>
    <row r="1810" ht="14.25" customHeight="1">
      <c r="A1810" s="8"/>
      <c r="B1810" s="8"/>
      <c r="C1810" s="8"/>
      <c r="D1810" s="8"/>
      <c r="E1810" s="8"/>
      <c r="F1810" s="8"/>
      <c r="G1810" s="8"/>
      <c r="H1810" s="8"/>
      <c r="I1810" s="8"/>
      <c r="J1810" s="8"/>
      <c r="K1810" s="8"/>
      <c r="L1810" s="8"/>
      <c r="M1810" s="8"/>
      <c r="N1810" s="8"/>
      <c r="O1810" s="8"/>
    </row>
    <row r="1811" ht="14.25" customHeight="1">
      <c r="A1811" s="8"/>
      <c r="B1811" s="8"/>
      <c r="C1811" s="8"/>
      <c r="D1811" s="8"/>
      <c r="E1811" s="8"/>
      <c r="F1811" s="8"/>
      <c r="G1811" s="8"/>
      <c r="H1811" s="8"/>
      <c r="I1811" s="8"/>
      <c r="J1811" s="8"/>
      <c r="K1811" s="8"/>
      <c r="L1811" s="8"/>
      <c r="M1811" s="8"/>
      <c r="N1811" s="8"/>
      <c r="O1811" s="8"/>
    </row>
    <row r="1812" ht="14.25" customHeight="1">
      <c r="A1812" s="8"/>
      <c r="B1812" s="8"/>
      <c r="C1812" s="8"/>
      <c r="D1812" s="8"/>
      <c r="E1812" s="8"/>
      <c r="F1812" s="8"/>
      <c r="G1812" s="8"/>
      <c r="H1812" s="8"/>
      <c r="I1812" s="8"/>
      <c r="J1812" s="8"/>
      <c r="K1812" s="8"/>
      <c r="L1812" s="8"/>
      <c r="M1812" s="8"/>
      <c r="N1812" s="8"/>
      <c r="O1812" s="8"/>
    </row>
    <row r="1813" ht="14.25" customHeight="1">
      <c r="A1813" s="8"/>
      <c r="B1813" s="8"/>
      <c r="C1813" s="8"/>
      <c r="D1813" s="8"/>
      <c r="E1813" s="8"/>
      <c r="F1813" s="8"/>
      <c r="G1813" s="8"/>
      <c r="H1813" s="8"/>
      <c r="I1813" s="8"/>
      <c r="J1813" s="8"/>
      <c r="K1813" s="8"/>
      <c r="L1813" s="8"/>
      <c r="M1813" s="8"/>
      <c r="N1813" s="8"/>
      <c r="O1813" s="8"/>
    </row>
    <row r="1814" ht="14.25" customHeight="1">
      <c r="A1814" s="8"/>
      <c r="B1814" s="8"/>
      <c r="C1814" s="8"/>
      <c r="D1814" s="8"/>
      <c r="E1814" s="8"/>
      <c r="F1814" s="8"/>
      <c r="G1814" s="8"/>
      <c r="H1814" s="8"/>
      <c r="I1814" s="8"/>
      <c r="J1814" s="8"/>
      <c r="K1814" s="8"/>
      <c r="L1814" s="8"/>
      <c r="M1814" s="8"/>
      <c r="N1814" s="8"/>
      <c r="O1814" s="8"/>
    </row>
    <row r="1815" ht="14.25" customHeight="1">
      <c r="A1815" s="8"/>
      <c r="B1815" s="8"/>
      <c r="C1815" s="8"/>
      <c r="D1815" s="8"/>
      <c r="E1815" s="8"/>
      <c r="F1815" s="8"/>
      <c r="G1815" s="8"/>
      <c r="H1815" s="8"/>
      <c r="I1815" s="8"/>
      <c r="J1815" s="8"/>
      <c r="K1815" s="8"/>
      <c r="L1815" s="8"/>
      <c r="M1815" s="8"/>
      <c r="N1815" s="8"/>
      <c r="O1815" s="8"/>
    </row>
    <row r="1816" ht="14.25" customHeight="1">
      <c r="A1816" s="8"/>
      <c r="B1816" s="8"/>
      <c r="C1816" s="8"/>
      <c r="D1816" s="8"/>
      <c r="E1816" s="8"/>
      <c r="F1816" s="8"/>
      <c r="G1816" s="8"/>
      <c r="H1816" s="8"/>
      <c r="I1816" s="8"/>
      <c r="J1816" s="8"/>
      <c r="K1816" s="8"/>
      <c r="L1816" s="8"/>
      <c r="M1816" s="8"/>
      <c r="N1816" s="8"/>
      <c r="O1816" s="8"/>
    </row>
    <row r="1817" ht="14.25" customHeight="1">
      <c r="A1817" s="8"/>
      <c r="B1817" s="8"/>
      <c r="C1817" s="8"/>
      <c r="D1817" s="8"/>
      <c r="E1817" s="8"/>
      <c r="F1817" s="8"/>
      <c r="G1817" s="8"/>
      <c r="H1817" s="8"/>
      <c r="I1817" s="8"/>
      <c r="J1817" s="8"/>
      <c r="K1817" s="8"/>
      <c r="L1817" s="8"/>
      <c r="M1817" s="8"/>
      <c r="N1817" s="8"/>
      <c r="O1817" s="8"/>
    </row>
    <row r="1818" ht="14.25" customHeight="1">
      <c r="A1818" s="8"/>
      <c r="B1818" s="8"/>
      <c r="C1818" s="8"/>
      <c r="D1818" s="8"/>
      <c r="E1818" s="8"/>
      <c r="F1818" s="8"/>
      <c r="G1818" s="8"/>
      <c r="H1818" s="8"/>
      <c r="I1818" s="8"/>
      <c r="J1818" s="8"/>
      <c r="K1818" s="8"/>
      <c r="L1818" s="8"/>
      <c r="M1818" s="8"/>
      <c r="N1818" s="8"/>
      <c r="O1818" s="8"/>
    </row>
    <row r="1819" ht="14.25" customHeight="1">
      <c r="A1819" s="8"/>
      <c r="B1819" s="8"/>
      <c r="C1819" s="8"/>
      <c r="D1819" s="8"/>
      <c r="E1819" s="8"/>
      <c r="F1819" s="8"/>
      <c r="G1819" s="8"/>
      <c r="H1819" s="8"/>
      <c r="I1819" s="8"/>
      <c r="J1819" s="8"/>
      <c r="K1819" s="8"/>
      <c r="L1819" s="8"/>
      <c r="M1819" s="8"/>
      <c r="N1819" s="8"/>
      <c r="O1819" s="8"/>
    </row>
    <row r="1820" ht="14.25" customHeight="1">
      <c r="A1820" s="8"/>
      <c r="B1820" s="8"/>
      <c r="C1820" s="8"/>
      <c r="D1820" s="8"/>
      <c r="E1820" s="8"/>
      <c r="F1820" s="8"/>
      <c r="G1820" s="8"/>
      <c r="H1820" s="8"/>
      <c r="I1820" s="8"/>
      <c r="J1820" s="8"/>
      <c r="K1820" s="8"/>
      <c r="L1820" s="8"/>
      <c r="M1820" s="8"/>
      <c r="N1820" s="8"/>
      <c r="O1820" s="8"/>
    </row>
    <row r="1821" ht="14.25" customHeight="1">
      <c r="A1821" s="8"/>
      <c r="B1821" s="8"/>
      <c r="C1821" s="8"/>
      <c r="D1821" s="8"/>
      <c r="E1821" s="8"/>
      <c r="F1821" s="8"/>
      <c r="G1821" s="8"/>
      <c r="H1821" s="8"/>
      <c r="I1821" s="8"/>
      <c r="J1821" s="8"/>
      <c r="K1821" s="8"/>
      <c r="L1821" s="8"/>
      <c r="M1821" s="8"/>
      <c r="N1821" s="8"/>
      <c r="O1821" s="8"/>
    </row>
    <row r="1822" ht="14.25" customHeight="1">
      <c r="A1822" s="8"/>
      <c r="B1822" s="8"/>
      <c r="C1822" s="8"/>
      <c r="D1822" s="8"/>
      <c r="E1822" s="8"/>
      <c r="F1822" s="8"/>
      <c r="G1822" s="8"/>
      <c r="H1822" s="8"/>
      <c r="I1822" s="8"/>
      <c r="J1822" s="8"/>
      <c r="K1822" s="8"/>
      <c r="L1822" s="8"/>
      <c r="M1822" s="8"/>
      <c r="N1822" s="8"/>
      <c r="O1822" s="8"/>
    </row>
    <row r="1823" ht="14.25" customHeight="1">
      <c r="A1823" s="8"/>
      <c r="B1823" s="8"/>
      <c r="C1823" s="8"/>
      <c r="D1823" s="8"/>
      <c r="E1823" s="8"/>
      <c r="F1823" s="8"/>
      <c r="G1823" s="8"/>
      <c r="H1823" s="8"/>
      <c r="I1823" s="8"/>
      <c r="J1823" s="8"/>
      <c r="K1823" s="8"/>
      <c r="L1823" s="8"/>
      <c r="M1823" s="8"/>
      <c r="N1823" s="8"/>
      <c r="O1823" s="8"/>
    </row>
    <row r="1824" ht="14.25" customHeight="1">
      <c r="A1824" s="8"/>
      <c r="B1824" s="8"/>
      <c r="C1824" s="8"/>
      <c r="D1824" s="8"/>
      <c r="E1824" s="8"/>
      <c r="F1824" s="8"/>
      <c r="G1824" s="8"/>
      <c r="H1824" s="8"/>
      <c r="I1824" s="8"/>
      <c r="J1824" s="8"/>
      <c r="K1824" s="8"/>
      <c r="L1824" s="8"/>
      <c r="M1824" s="8"/>
      <c r="N1824" s="8"/>
      <c r="O1824" s="8"/>
    </row>
    <row r="1825" ht="14.25" customHeight="1">
      <c r="A1825" s="8"/>
      <c r="B1825" s="8"/>
      <c r="C1825" s="8"/>
      <c r="D1825" s="8"/>
      <c r="E1825" s="8"/>
      <c r="F1825" s="8"/>
      <c r="G1825" s="8"/>
      <c r="H1825" s="8"/>
      <c r="I1825" s="8"/>
      <c r="J1825" s="8"/>
      <c r="K1825" s="8"/>
      <c r="L1825" s="8"/>
      <c r="M1825" s="8"/>
      <c r="N1825" s="8"/>
      <c r="O1825" s="8"/>
    </row>
    <row r="1826" ht="14.25" customHeight="1">
      <c r="A1826" s="8"/>
      <c r="B1826" s="8"/>
      <c r="C1826" s="8"/>
      <c r="D1826" s="8"/>
      <c r="E1826" s="8"/>
      <c r="F1826" s="8"/>
      <c r="G1826" s="8"/>
      <c r="H1826" s="8"/>
      <c r="I1826" s="8"/>
      <c r="J1826" s="8"/>
      <c r="K1826" s="8"/>
      <c r="L1826" s="8"/>
      <c r="M1826" s="8"/>
      <c r="N1826" s="8"/>
      <c r="O1826" s="8"/>
    </row>
    <row r="1827" ht="14.25" customHeight="1">
      <c r="A1827" s="8"/>
      <c r="B1827" s="8"/>
      <c r="C1827" s="8"/>
      <c r="D1827" s="8"/>
      <c r="E1827" s="8"/>
      <c r="F1827" s="8"/>
      <c r="G1827" s="8"/>
      <c r="H1827" s="8"/>
      <c r="I1827" s="8"/>
      <c r="J1827" s="8"/>
      <c r="K1827" s="8"/>
      <c r="L1827" s="8"/>
      <c r="M1827" s="8"/>
      <c r="N1827" s="8"/>
      <c r="O1827" s="8"/>
    </row>
    <row r="1828" ht="14.25" customHeight="1">
      <c r="A1828" s="8"/>
      <c r="B1828" s="8"/>
      <c r="C1828" s="8"/>
      <c r="D1828" s="8"/>
      <c r="E1828" s="8"/>
      <c r="F1828" s="8"/>
      <c r="G1828" s="8"/>
      <c r="H1828" s="8"/>
      <c r="I1828" s="8"/>
      <c r="J1828" s="8"/>
      <c r="K1828" s="8"/>
      <c r="L1828" s="8"/>
      <c r="M1828" s="8"/>
      <c r="N1828" s="8"/>
      <c r="O1828" s="8"/>
    </row>
    <row r="1829" ht="14.25" customHeight="1">
      <c r="A1829" s="8"/>
      <c r="B1829" s="8"/>
      <c r="C1829" s="8"/>
      <c r="D1829" s="8"/>
      <c r="E1829" s="8"/>
      <c r="F1829" s="8"/>
      <c r="G1829" s="8"/>
      <c r="H1829" s="8"/>
      <c r="I1829" s="8"/>
      <c r="J1829" s="8"/>
      <c r="K1829" s="8"/>
      <c r="L1829" s="8"/>
      <c r="M1829" s="8"/>
      <c r="N1829" s="8"/>
      <c r="O1829" s="8"/>
    </row>
    <row r="1830" ht="14.25" customHeight="1">
      <c r="A1830" s="8"/>
      <c r="B1830" s="8"/>
      <c r="C1830" s="8"/>
      <c r="D1830" s="8"/>
      <c r="E1830" s="8"/>
      <c r="F1830" s="8"/>
      <c r="G1830" s="8"/>
      <c r="H1830" s="8"/>
      <c r="I1830" s="8"/>
      <c r="J1830" s="8"/>
      <c r="K1830" s="8"/>
      <c r="L1830" s="8"/>
      <c r="M1830" s="8"/>
      <c r="N1830" s="8"/>
      <c r="O1830" s="8"/>
    </row>
    <row r="1831" ht="14.25" customHeight="1">
      <c r="A1831" s="8"/>
      <c r="B1831" s="8"/>
      <c r="C1831" s="8"/>
      <c r="D1831" s="8"/>
      <c r="E1831" s="8"/>
      <c r="F1831" s="8"/>
      <c r="G1831" s="8"/>
      <c r="H1831" s="8"/>
      <c r="I1831" s="8"/>
      <c r="J1831" s="8"/>
      <c r="K1831" s="8"/>
      <c r="L1831" s="8"/>
      <c r="M1831" s="8"/>
      <c r="N1831" s="8"/>
      <c r="O1831" s="8"/>
    </row>
    <row r="1832" ht="14.25" customHeight="1">
      <c r="A1832" s="8"/>
      <c r="B1832" s="8"/>
      <c r="C1832" s="8"/>
      <c r="D1832" s="8"/>
      <c r="E1832" s="8"/>
      <c r="F1832" s="8"/>
      <c r="G1832" s="8"/>
      <c r="H1832" s="8"/>
      <c r="I1832" s="8"/>
      <c r="J1832" s="8"/>
      <c r="K1832" s="8"/>
      <c r="L1832" s="8"/>
      <c r="M1832" s="8"/>
      <c r="N1832" s="8"/>
      <c r="O1832" s="8"/>
    </row>
    <row r="1833" ht="14.25" customHeight="1">
      <c r="A1833" s="8"/>
      <c r="B1833" s="8"/>
      <c r="C1833" s="8"/>
      <c r="D1833" s="8"/>
      <c r="E1833" s="8"/>
      <c r="F1833" s="8"/>
      <c r="G1833" s="8"/>
      <c r="H1833" s="8"/>
      <c r="I1833" s="8"/>
      <c r="J1833" s="8"/>
      <c r="K1833" s="8"/>
      <c r="L1833" s="8"/>
      <c r="M1833" s="8"/>
      <c r="N1833" s="8"/>
      <c r="O1833" s="8"/>
    </row>
    <row r="1834" ht="14.25" customHeight="1">
      <c r="A1834" s="8"/>
      <c r="B1834" s="8"/>
      <c r="C1834" s="8"/>
      <c r="D1834" s="8"/>
      <c r="E1834" s="8"/>
      <c r="F1834" s="8"/>
      <c r="G1834" s="8"/>
      <c r="H1834" s="8"/>
      <c r="I1834" s="8"/>
      <c r="J1834" s="8"/>
      <c r="K1834" s="8"/>
      <c r="L1834" s="8"/>
      <c r="M1834" s="8"/>
      <c r="N1834" s="8"/>
      <c r="O1834" s="8"/>
    </row>
    <row r="1835" ht="14.25" customHeight="1">
      <c r="A1835" s="8"/>
      <c r="B1835" s="8"/>
      <c r="C1835" s="8"/>
      <c r="D1835" s="8"/>
      <c r="E1835" s="8"/>
      <c r="F1835" s="8"/>
      <c r="G1835" s="8"/>
      <c r="H1835" s="8"/>
      <c r="I1835" s="8"/>
      <c r="J1835" s="8"/>
      <c r="K1835" s="8"/>
      <c r="L1835" s="8"/>
      <c r="M1835" s="8"/>
      <c r="N1835" s="8"/>
      <c r="O1835" s="8"/>
    </row>
    <row r="1836" ht="14.25" customHeight="1">
      <c r="A1836" s="8"/>
      <c r="B1836" s="8"/>
      <c r="C1836" s="8"/>
      <c r="D1836" s="8"/>
      <c r="E1836" s="8"/>
      <c r="F1836" s="8"/>
      <c r="G1836" s="8"/>
      <c r="H1836" s="8"/>
      <c r="I1836" s="8"/>
      <c r="J1836" s="8"/>
      <c r="K1836" s="8"/>
      <c r="L1836" s="8"/>
      <c r="M1836" s="8"/>
      <c r="N1836" s="8"/>
      <c r="O1836" s="8"/>
    </row>
    <row r="1837" ht="14.25" customHeight="1">
      <c r="A1837" s="8"/>
      <c r="B1837" s="8"/>
      <c r="C1837" s="8"/>
      <c r="D1837" s="8"/>
      <c r="E1837" s="8"/>
      <c r="F1837" s="8"/>
      <c r="G1837" s="8"/>
      <c r="H1837" s="8"/>
      <c r="I1837" s="8"/>
      <c r="J1837" s="8"/>
      <c r="K1837" s="8"/>
      <c r="L1837" s="8"/>
      <c r="M1837" s="8"/>
      <c r="N1837" s="8"/>
      <c r="O1837" s="8"/>
    </row>
    <row r="1838" ht="14.25" customHeight="1">
      <c r="A1838" s="8"/>
      <c r="B1838" s="8"/>
      <c r="C1838" s="8"/>
      <c r="D1838" s="8"/>
      <c r="E1838" s="8"/>
      <c r="F1838" s="8"/>
      <c r="G1838" s="8"/>
      <c r="H1838" s="8"/>
      <c r="I1838" s="8"/>
      <c r="J1838" s="8"/>
      <c r="K1838" s="8"/>
      <c r="L1838" s="8"/>
      <c r="M1838" s="8"/>
      <c r="N1838" s="8"/>
      <c r="O1838" s="8"/>
    </row>
    <row r="1839" ht="14.25" customHeight="1">
      <c r="A1839" s="8"/>
      <c r="B1839" s="8"/>
      <c r="C1839" s="8"/>
      <c r="D1839" s="8"/>
      <c r="E1839" s="8"/>
      <c r="F1839" s="8"/>
      <c r="G1839" s="8"/>
      <c r="H1839" s="8"/>
      <c r="I1839" s="8"/>
      <c r="J1839" s="8"/>
      <c r="K1839" s="8"/>
      <c r="L1839" s="8"/>
      <c r="M1839" s="8"/>
      <c r="N1839" s="8"/>
      <c r="O1839" s="8"/>
    </row>
    <row r="1840" ht="14.25" customHeight="1">
      <c r="A1840" s="8"/>
      <c r="B1840" s="8"/>
      <c r="C1840" s="8"/>
      <c r="D1840" s="8"/>
      <c r="E1840" s="8"/>
      <c r="F1840" s="8"/>
      <c r="G1840" s="8"/>
      <c r="H1840" s="8"/>
      <c r="I1840" s="8"/>
      <c r="J1840" s="8"/>
      <c r="K1840" s="8"/>
      <c r="L1840" s="8"/>
      <c r="M1840" s="8"/>
      <c r="N1840" s="8"/>
      <c r="O1840" s="8"/>
    </row>
    <row r="1841" ht="14.25" customHeight="1">
      <c r="A1841" s="8"/>
      <c r="B1841" s="8"/>
      <c r="C1841" s="8"/>
      <c r="D1841" s="8"/>
      <c r="E1841" s="8"/>
      <c r="F1841" s="8"/>
      <c r="G1841" s="8"/>
      <c r="H1841" s="8"/>
      <c r="I1841" s="8"/>
      <c r="J1841" s="8"/>
      <c r="K1841" s="8"/>
      <c r="L1841" s="8"/>
      <c r="M1841" s="8"/>
      <c r="N1841" s="8"/>
      <c r="O1841" s="8"/>
    </row>
    <row r="1842" ht="14.25" customHeight="1">
      <c r="A1842" s="8"/>
      <c r="B1842" s="8"/>
      <c r="C1842" s="8"/>
      <c r="D1842" s="8"/>
      <c r="E1842" s="8"/>
      <c r="F1842" s="8"/>
      <c r="G1842" s="8"/>
      <c r="H1842" s="8"/>
      <c r="I1842" s="8"/>
      <c r="J1842" s="8"/>
      <c r="K1842" s="8"/>
      <c r="L1842" s="8"/>
      <c r="M1842" s="8"/>
      <c r="N1842" s="8"/>
      <c r="O1842" s="8"/>
    </row>
    <row r="1843" ht="14.25" customHeight="1">
      <c r="A1843" s="8"/>
      <c r="B1843" s="8"/>
      <c r="C1843" s="8"/>
      <c r="D1843" s="8"/>
      <c r="E1843" s="8"/>
      <c r="F1843" s="8"/>
      <c r="G1843" s="8"/>
      <c r="H1843" s="8"/>
      <c r="I1843" s="8"/>
      <c r="J1843" s="8"/>
      <c r="K1843" s="8"/>
      <c r="L1843" s="8"/>
      <c r="M1843" s="8"/>
      <c r="N1843" s="8"/>
      <c r="O1843" s="8"/>
    </row>
    <row r="1844" ht="14.25" customHeight="1">
      <c r="A1844" s="8"/>
      <c r="B1844" s="8"/>
      <c r="C1844" s="8"/>
      <c r="D1844" s="8"/>
      <c r="E1844" s="8"/>
      <c r="F1844" s="8"/>
      <c r="G1844" s="8"/>
      <c r="H1844" s="8"/>
      <c r="I1844" s="8"/>
      <c r="J1844" s="8"/>
      <c r="K1844" s="8"/>
      <c r="L1844" s="8"/>
      <c r="M1844" s="8"/>
      <c r="N1844" s="8"/>
      <c r="O1844" s="8"/>
    </row>
    <row r="1845" ht="14.25" customHeight="1">
      <c r="A1845" s="8"/>
      <c r="B1845" s="8"/>
      <c r="C1845" s="8"/>
      <c r="D1845" s="8"/>
      <c r="E1845" s="8"/>
      <c r="F1845" s="8"/>
      <c r="G1845" s="8"/>
      <c r="H1845" s="8"/>
      <c r="I1845" s="8"/>
      <c r="J1845" s="8"/>
      <c r="K1845" s="8"/>
      <c r="L1845" s="8"/>
      <c r="M1845" s="8"/>
      <c r="N1845" s="8"/>
      <c r="O1845" s="8"/>
    </row>
    <row r="1846" ht="14.25" customHeight="1">
      <c r="A1846" s="8"/>
      <c r="B1846" s="8"/>
      <c r="C1846" s="8"/>
      <c r="D1846" s="8"/>
      <c r="E1846" s="8"/>
      <c r="F1846" s="8"/>
      <c r="G1846" s="8"/>
      <c r="H1846" s="8"/>
      <c r="I1846" s="8"/>
      <c r="J1846" s="8"/>
      <c r="K1846" s="8"/>
      <c r="L1846" s="8"/>
      <c r="M1846" s="8"/>
      <c r="N1846" s="8"/>
      <c r="O1846" s="8"/>
    </row>
    <row r="1847" ht="14.25" customHeight="1">
      <c r="A1847" s="8"/>
      <c r="B1847" s="8"/>
      <c r="C1847" s="8"/>
      <c r="D1847" s="8"/>
      <c r="E1847" s="8"/>
      <c r="F1847" s="8"/>
      <c r="G1847" s="8"/>
      <c r="H1847" s="8"/>
      <c r="I1847" s="8"/>
      <c r="J1847" s="8"/>
      <c r="K1847" s="8"/>
      <c r="L1847" s="8"/>
      <c r="M1847" s="8"/>
      <c r="N1847" s="8"/>
      <c r="O1847" s="8"/>
    </row>
    <row r="1848" ht="14.25" customHeight="1">
      <c r="A1848" s="8"/>
      <c r="B1848" s="8"/>
      <c r="C1848" s="8"/>
      <c r="D1848" s="8"/>
      <c r="E1848" s="8"/>
      <c r="F1848" s="8"/>
      <c r="G1848" s="8"/>
      <c r="H1848" s="8"/>
      <c r="I1848" s="8"/>
      <c r="J1848" s="8"/>
      <c r="K1848" s="8"/>
      <c r="L1848" s="8"/>
      <c r="M1848" s="8"/>
      <c r="N1848" s="8"/>
      <c r="O1848" s="8"/>
    </row>
    <row r="1849" ht="14.25" customHeight="1">
      <c r="A1849" s="8"/>
      <c r="B1849" s="8"/>
      <c r="C1849" s="8"/>
      <c r="D1849" s="8"/>
      <c r="E1849" s="8"/>
      <c r="F1849" s="8"/>
      <c r="G1849" s="8"/>
      <c r="H1849" s="8"/>
      <c r="I1849" s="8"/>
      <c r="J1849" s="8"/>
      <c r="K1849" s="8"/>
      <c r="L1849" s="8"/>
      <c r="M1849" s="8"/>
      <c r="N1849" s="8"/>
      <c r="O1849" s="8"/>
    </row>
    <row r="1850" ht="14.25" customHeight="1">
      <c r="A1850" s="8"/>
      <c r="B1850" s="8"/>
      <c r="C1850" s="8"/>
      <c r="D1850" s="8"/>
      <c r="E1850" s="8"/>
      <c r="F1850" s="8"/>
      <c r="G1850" s="8"/>
      <c r="H1850" s="8"/>
      <c r="I1850" s="8"/>
      <c r="J1850" s="8"/>
      <c r="K1850" s="8"/>
      <c r="L1850" s="8"/>
      <c r="M1850" s="8"/>
      <c r="N1850" s="8"/>
      <c r="O1850" s="8"/>
    </row>
    <row r="1851" ht="14.25" customHeight="1">
      <c r="A1851" s="8"/>
      <c r="B1851" s="8"/>
      <c r="C1851" s="8"/>
      <c r="D1851" s="8"/>
      <c r="E1851" s="8"/>
      <c r="F1851" s="8"/>
      <c r="G1851" s="8"/>
      <c r="H1851" s="8"/>
      <c r="I1851" s="8"/>
      <c r="J1851" s="8"/>
      <c r="K1851" s="8"/>
      <c r="L1851" s="8"/>
      <c r="M1851" s="8"/>
      <c r="N1851" s="8"/>
      <c r="O1851" s="8"/>
    </row>
    <row r="1852" ht="14.25" customHeight="1">
      <c r="A1852" s="8"/>
      <c r="B1852" s="8"/>
      <c r="C1852" s="8"/>
      <c r="D1852" s="8"/>
      <c r="E1852" s="8"/>
      <c r="F1852" s="8"/>
      <c r="G1852" s="8"/>
      <c r="H1852" s="8"/>
      <c r="I1852" s="8"/>
      <c r="J1852" s="8"/>
      <c r="K1852" s="8"/>
      <c r="L1852" s="8"/>
      <c r="M1852" s="8"/>
      <c r="N1852" s="8"/>
      <c r="O1852" s="8"/>
    </row>
    <row r="1853" ht="14.25" customHeight="1">
      <c r="A1853" s="8"/>
      <c r="B1853" s="8"/>
      <c r="C1853" s="8"/>
      <c r="D1853" s="8"/>
      <c r="E1853" s="8"/>
      <c r="F1853" s="8"/>
      <c r="G1853" s="8"/>
      <c r="H1853" s="8"/>
      <c r="I1853" s="8"/>
      <c r="J1853" s="8"/>
      <c r="K1853" s="8"/>
      <c r="L1853" s="8"/>
      <c r="M1853" s="8"/>
      <c r="N1853" s="8"/>
      <c r="O1853" s="8"/>
    </row>
    <row r="1854" ht="14.25" customHeight="1">
      <c r="A1854" s="8"/>
      <c r="B1854" s="8"/>
      <c r="C1854" s="8"/>
      <c r="D1854" s="8"/>
      <c r="E1854" s="8"/>
      <c r="F1854" s="8"/>
      <c r="G1854" s="8"/>
      <c r="H1854" s="8"/>
      <c r="I1854" s="8"/>
      <c r="J1854" s="8"/>
      <c r="K1854" s="8"/>
      <c r="L1854" s="8"/>
      <c r="M1854" s="8"/>
      <c r="N1854" s="8"/>
      <c r="O1854" s="8"/>
    </row>
    <row r="1855" ht="14.25" customHeight="1">
      <c r="A1855" s="8"/>
      <c r="B1855" s="8"/>
      <c r="C1855" s="8"/>
      <c r="D1855" s="8"/>
      <c r="E1855" s="8"/>
      <c r="F1855" s="8"/>
      <c r="G1855" s="8"/>
      <c r="H1855" s="8"/>
      <c r="I1855" s="8"/>
      <c r="J1855" s="8"/>
      <c r="K1855" s="8"/>
      <c r="L1855" s="8"/>
      <c r="M1855" s="8"/>
      <c r="N1855" s="8"/>
      <c r="O1855" s="8"/>
    </row>
    <row r="1856" ht="14.25" customHeight="1">
      <c r="A1856" s="8"/>
      <c r="B1856" s="8"/>
      <c r="C1856" s="8"/>
      <c r="D1856" s="8"/>
      <c r="E1856" s="8"/>
      <c r="F1856" s="8"/>
      <c r="G1856" s="8"/>
      <c r="H1856" s="8"/>
      <c r="I1856" s="8"/>
      <c r="J1856" s="8"/>
      <c r="K1856" s="8"/>
      <c r="L1856" s="8"/>
      <c r="M1856" s="8"/>
      <c r="N1856" s="8"/>
      <c r="O1856" s="8"/>
    </row>
    <row r="1857" ht="14.25" customHeight="1">
      <c r="A1857" s="8"/>
      <c r="B1857" s="8"/>
      <c r="C1857" s="8"/>
      <c r="D1857" s="8"/>
      <c r="E1857" s="8"/>
      <c r="F1857" s="8"/>
      <c r="G1857" s="8"/>
      <c r="H1857" s="8"/>
      <c r="I1857" s="8"/>
      <c r="J1857" s="8"/>
      <c r="K1857" s="8"/>
      <c r="L1857" s="8"/>
      <c r="M1857" s="8"/>
      <c r="N1857" s="8"/>
      <c r="O1857" s="8"/>
    </row>
    <row r="1858" ht="14.25" customHeight="1">
      <c r="A1858" s="8"/>
      <c r="B1858" s="8"/>
      <c r="C1858" s="8"/>
      <c r="D1858" s="8"/>
      <c r="E1858" s="8"/>
      <c r="F1858" s="8"/>
      <c r="G1858" s="8"/>
      <c r="H1858" s="8"/>
      <c r="I1858" s="8"/>
      <c r="J1858" s="8"/>
      <c r="K1858" s="8"/>
      <c r="L1858" s="8"/>
      <c r="M1858" s="8"/>
      <c r="N1858" s="8"/>
      <c r="O1858" s="8"/>
    </row>
    <row r="1859" ht="14.25" customHeight="1">
      <c r="A1859" s="8"/>
      <c r="B1859" s="8"/>
      <c r="C1859" s="8"/>
      <c r="D1859" s="8"/>
      <c r="E1859" s="8"/>
      <c r="F1859" s="8"/>
      <c r="G1859" s="8"/>
      <c r="H1859" s="8"/>
      <c r="I1859" s="8"/>
      <c r="J1859" s="8"/>
      <c r="K1859" s="8"/>
      <c r="L1859" s="8"/>
      <c r="M1859" s="8"/>
      <c r="N1859" s="8"/>
      <c r="O1859" s="8"/>
    </row>
    <row r="1860" ht="14.25" customHeight="1">
      <c r="A1860" s="8"/>
      <c r="B1860" s="8"/>
      <c r="C1860" s="8"/>
      <c r="D1860" s="8"/>
      <c r="E1860" s="8"/>
      <c r="F1860" s="8"/>
      <c r="G1860" s="8"/>
      <c r="H1860" s="8"/>
      <c r="I1860" s="8"/>
      <c r="J1860" s="8"/>
      <c r="K1860" s="8"/>
      <c r="L1860" s="8"/>
      <c r="M1860" s="8"/>
      <c r="N1860" s="8"/>
      <c r="O1860" s="8"/>
    </row>
    <row r="1861" ht="14.25" customHeight="1">
      <c r="A1861" s="8"/>
      <c r="B1861" s="8"/>
      <c r="C1861" s="8"/>
      <c r="D1861" s="8"/>
      <c r="E1861" s="8"/>
      <c r="F1861" s="8"/>
      <c r="G1861" s="8"/>
      <c r="H1861" s="8"/>
      <c r="I1861" s="8"/>
      <c r="J1861" s="8"/>
      <c r="K1861" s="8"/>
      <c r="L1861" s="8"/>
      <c r="M1861" s="8"/>
      <c r="N1861" s="8"/>
      <c r="O1861" s="8"/>
    </row>
    <row r="1862" ht="14.25" customHeight="1">
      <c r="A1862" s="8"/>
      <c r="B1862" s="8"/>
      <c r="C1862" s="8"/>
      <c r="D1862" s="8"/>
      <c r="E1862" s="8"/>
      <c r="F1862" s="8"/>
      <c r="G1862" s="8"/>
      <c r="H1862" s="8"/>
      <c r="I1862" s="8"/>
      <c r="J1862" s="8"/>
      <c r="K1862" s="8"/>
      <c r="L1862" s="8"/>
      <c r="M1862" s="8"/>
      <c r="N1862" s="8"/>
      <c r="O1862" s="8"/>
    </row>
    <row r="1863" ht="14.25" customHeight="1">
      <c r="A1863" s="8"/>
      <c r="B1863" s="8"/>
      <c r="C1863" s="8"/>
      <c r="D1863" s="8"/>
      <c r="E1863" s="8"/>
      <c r="F1863" s="8"/>
      <c r="G1863" s="8"/>
      <c r="H1863" s="8"/>
      <c r="I1863" s="8"/>
      <c r="J1863" s="8"/>
      <c r="K1863" s="8"/>
      <c r="L1863" s="8"/>
      <c r="M1863" s="8"/>
      <c r="N1863" s="8"/>
      <c r="O1863" s="8"/>
    </row>
    <row r="1864" ht="14.25" customHeight="1">
      <c r="A1864" s="8"/>
      <c r="B1864" s="8"/>
      <c r="C1864" s="8"/>
      <c r="D1864" s="8"/>
      <c r="E1864" s="8"/>
      <c r="F1864" s="8"/>
      <c r="G1864" s="8"/>
      <c r="H1864" s="8"/>
      <c r="I1864" s="8"/>
      <c r="J1864" s="8"/>
      <c r="K1864" s="8"/>
      <c r="L1864" s="8"/>
      <c r="M1864" s="8"/>
      <c r="N1864" s="8"/>
      <c r="O1864" s="8"/>
    </row>
    <row r="1865" ht="14.25" customHeight="1">
      <c r="A1865" s="8"/>
      <c r="B1865" s="8"/>
      <c r="C1865" s="8"/>
      <c r="D1865" s="8"/>
      <c r="E1865" s="8"/>
      <c r="F1865" s="8"/>
      <c r="G1865" s="8"/>
      <c r="H1865" s="8"/>
      <c r="I1865" s="8"/>
      <c r="J1865" s="8"/>
      <c r="K1865" s="8"/>
      <c r="L1865" s="8"/>
      <c r="M1865" s="8"/>
      <c r="N1865" s="8"/>
      <c r="O1865" s="8"/>
    </row>
    <row r="1866" ht="14.25" customHeight="1">
      <c r="A1866" s="8"/>
      <c r="B1866" s="8"/>
      <c r="C1866" s="8"/>
      <c r="D1866" s="8"/>
      <c r="E1866" s="8"/>
      <c r="F1866" s="8"/>
      <c r="G1866" s="8"/>
      <c r="H1866" s="8"/>
      <c r="I1866" s="8"/>
      <c r="J1866" s="8"/>
      <c r="K1866" s="8"/>
      <c r="L1866" s="8"/>
      <c r="M1866" s="8"/>
      <c r="N1866" s="8"/>
      <c r="O1866" s="8"/>
    </row>
    <row r="1867" ht="14.25" customHeight="1">
      <c r="A1867" s="8"/>
      <c r="B1867" s="8"/>
      <c r="C1867" s="8"/>
      <c r="D1867" s="8"/>
      <c r="E1867" s="8"/>
      <c r="F1867" s="8"/>
      <c r="G1867" s="8"/>
      <c r="H1867" s="8"/>
      <c r="I1867" s="8"/>
      <c r="J1867" s="8"/>
      <c r="K1867" s="8"/>
      <c r="L1867" s="8"/>
      <c r="M1867" s="8"/>
      <c r="N1867" s="8"/>
      <c r="O1867" s="8"/>
    </row>
    <row r="1868" ht="14.25" customHeight="1">
      <c r="A1868" s="8"/>
      <c r="B1868" s="8"/>
      <c r="C1868" s="8"/>
      <c r="D1868" s="8"/>
      <c r="E1868" s="8"/>
      <c r="F1868" s="8"/>
      <c r="G1868" s="8"/>
      <c r="H1868" s="8"/>
      <c r="I1868" s="8"/>
      <c r="J1868" s="8"/>
      <c r="K1868" s="8"/>
      <c r="L1868" s="8"/>
      <c r="M1868" s="8"/>
      <c r="N1868" s="8"/>
      <c r="O1868" s="8"/>
    </row>
    <row r="1869" ht="14.25" customHeight="1">
      <c r="A1869" s="8"/>
      <c r="B1869" s="8"/>
      <c r="C1869" s="8"/>
      <c r="D1869" s="8"/>
      <c r="E1869" s="8"/>
      <c r="F1869" s="8"/>
      <c r="G1869" s="8"/>
      <c r="H1869" s="8"/>
      <c r="I1869" s="8"/>
      <c r="J1869" s="8"/>
      <c r="K1869" s="8"/>
      <c r="L1869" s="8"/>
      <c r="M1869" s="8"/>
      <c r="N1869" s="8"/>
      <c r="O1869" s="8"/>
    </row>
    <row r="1870" ht="14.25" customHeight="1">
      <c r="A1870" s="8"/>
      <c r="B1870" s="8"/>
      <c r="C1870" s="8"/>
      <c r="D1870" s="8"/>
      <c r="E1870" s="8"/>
      <c r="F1870" s="8"/>
      <c r="G1870" s="8"/>
      <c r="H1870" s="8"/>
      <c r="I1870" s="8"/>
      <c r="J1870" s="8"/>
      <c r="K1870" s="8"/>
      <c r="L1870" s="8"/>
      <c r="M1870" s="8"/>
      <c r="N1870" s="8"/>
      <c r="O1870" s="8"/>
    </row>
    <row r="1871" ht="14.25" customHeight="1">
      <c r="A1871" s="8"/>
      <c r="B1871" s="8"/>
      <c r="C1871" s="8"/>
      <c r="D1871" s="8"/>
      <c r="E1871" s="8"/>
      <c r="F1871" s="8"/>
      <c r="G1871" s="8"/>
      <c r="H1871" s="8"/>
      <c r="I1871" s="8"/>
      <c r="J1871" s="8"/>
      <c r="K1871" s="8"/>
      <c r="L1871" s="8"/>
      <c r="M1871" s="8"/>
      <c r="N1871" s="8"/>
      <c r="O1871" s="8"/>
    </row>
    <row r="1872" ht="14.25" customHeight="1">
      <c r="A1872" s="8"/>
      <c r="B1872" s="8"/>
      <c r="C1872" s="8"/>
      <c r="D1872" s="8"/>
      <c r="E1872" s="8"/>
      <c r="F1872" s="8"/>
      <c r="G1872" s="8"/>
      <c r="H1872" s="8"/>
      <c r="I1872" s="8"/>
      <c r="J1872" s="8"/>
      <c r="K1872" s="8"/>
      <c r="L1872" s="8"/>
      <c r="M1872" s="8"/>
      <c r="N1872" s="8"/>
      <c r="O1872" s="8"/>
    </row>
    <row r="1873" ht="14.25" customHeight="1">
      <c r="A1873" s="8"/>
      <c r="B1873" s="8"/>
      <c r="C1873" s="8"/>
      <c r="D1873" s="8"/>
      <c r="E1873" s="8"/>
      <c r="F1873" s="8"/>
      <c r="G1873" s="8"/>
      <c r="H1873" s="8"/>
      <c r="I1873" s="8"/>
      <c r="J1873" s="8"/>
      <c r="K1873" s="8"/>
      <c r="L1873" s="8"/>
      <c r="M1873" s="8"/>
      <c r="N1873" s="8"/>
      <c r="O1873" s="8"/>
    </row>
    <row r="1874" ht="14.25" customHeight="1">
      <c r="A1874" s="8"/>
      <c r="B1874" s="8"/>
      <c r="C1874" s="8"/>
      <c r="D1874" s="8"/>
      <c r="E1874" s="8"/>
      <c r="F1874" s="8"/>
      <c r="G1874" s="8"/>
      <c r="H1874" s="8"/>
      <c r="I1874" s="8"/>
      <c r="J1874" s="8"/>
      <c r="K1874" s="8"/>
      <c r="L1874" s="8"/>
      <c r="M1874" s="8"/>
      <c r="N1874" s="8"/>
      <c r="O1874" s="8"/>
    </row>
    <row r="1875" ht="14.25" customHeight="1">
      <c r="A1875" s="8"/>
      <c r="B1875" s="8"/>
      <c r="C1875" s="8"/>
      <c r="D1875" s="8"/>
      <c r="E1875" s="8"/>
      <c r="F1875" s="8"/>
      <c r="G1875" s="8"/>
      <c r="H1875" s="8"/>
      <c r="I1875" s="8"/>
      <c r="J1875" s="8"/>
      <c r="K1875" s="8"/>
      <c r="L1875" s="8"/>
      <c r="M1875" s="8"/>
      <c r="N1875" s="8"/>
      <c r="O1875" s="8"/>
    </row>
    <row r="1876" ht="14.25" customHeight="1">
      <c r="A1876" s="8"/>
      <c r="B1876" s="8"/>
      <c r="C1876" s="8"/>
      <c r="D1876" s="8"/>
      <c r="E1876" s="8"/>
      <c r="F1876" s="8"/>
      <c r="G1876" s="8"/>
      <c r="H1876" s="8"/>
      <c r="I1876" s="8"/>
      <c r="J1876" s="8"/>
      <c r="K1876" s="8"/>
      <c r="L1876" s="8"/>
      <c r="M1876" s="8"/>
      <c r="N1876" s="8"/>
      <c r="O1876" s="8"/>
    </row>
    <row r="1877" ht="14.25" customHeight="1">
      <c r="A1877" s="8"/>
      <c r="B1877" s="8"/>
      <c r="C1877" s="8"/>
      <c r="D1877" s="8"/>
      <c r="E1877" s="8"/>
      <c r="F1877" s="8"/>
      <c r="G1877" s="8"/>
      <c r="H1877" s="8"/>
      <c r="I1877" s="8"/>
      <c r="J1877" s="8"/>
      <c r="K1877" s="8"/>
      <c r="L1877" s="8"/>
      <c r="M1877" s="8"/>
      <c r="N1877" s="8"/>
      <c r="O1877" s="8"/>
    </row>
    <row r="1878" ht="14.25" customHeight="1">
      <c r="A1878" s="8"/>
      <c r="B1878" s="8"/>
      <c r="C1878" s="8"/>
      <c r="D1878" s="8"/>
      <c r="E1878" s="8"/>
      <c r="F1878" s="8"/>
      <c r="G1878" s="8"/>
      <c r="H1878" s="8"/>
      <c r="I1878" s="8"/>
      <c r="J1878" s="8"/>
      <c r="K1878" s="8"/>
      <c r="L1878" s="8"/>
      <c r="M1878" s="8"/>
      <c r="N1878" s="8"/>
      <c r="O1878" s="8"/>
    </row>
    <row r="1879" ht="14.25" customHeight="1">
      <c r="A1879" s="8"/>
      <c r="B1879" s="8"/>
      <c r="C1879" s="8"/>
      <c r="D1879" s="8"/>
      <c r="E1879" s="8"/>
      <c r="F1879" s="8"/>
      <c r="G1879" s="8"/>
      <c r="H1879" s="8"/>
      <c r="I1879" s="8"/>
      <c r="J1879" s="8"/>
      <c r="K1879" s="8"/>
      <c r="L1879" s="8"/>
      <c r="M1879" s="8"/>
      <c r="N1879" s="8"/>
      <c r="O1879" s="8"/>
    </row>
    <row r="1880" ht="14.25" customHeight="1">
      <c r="A1880" s="8"/>
      <c r="B1880" s="8"/>
      <c r="C1880" s="8"/>
      <c r="D1880" s="8"/>
      <c r="E1880" s="8"/>
      <c r="F1880" s="8"/>
      <c r="G1880" s="8"/>
      <c r="H1880" s="8"/>
      <c r="I1880" s="8"/>
      <c r="J1880" s="8"/>
      <c r="K1880" s="8"/>
      <c r="L1880" s="8"/>
      <c r="M1880" s="8"/>
      <c r="N1880" s="8"/>
      <c r="O1880" s="8"/>
    </row>
    <row r="1881" ht="14.25" customHeight="1">
      <c r="A1881" s="8"/>
      <c r="B1881" s="8"/>
      <c r="C1881" s="8"/>
      <c r="D1881" s="8"/>
      <c r="E1881" s="8"/>
      <c r="F1881" s="8"/>
      <c r="G1881" s="8"/>
      <c r="H1881" s="8"/>
      <c r="I1881" s="8"/>
      <c r="J1881" s="8"/>
      <c r="K1881" s="8"/>
      <c r="L1881" s="8"/>
      <c r="M1881" s="8"/>
      <c r="N1881" s="8"/>
      <c r="O1881" s="8"/>
    </row>
    <row r="1882" ht="14.25" customHeight="1">
      <c r="A1882" s="8"/>
      <c r="B1882" s="8"/>
      <c r="C1882" s="8"/>
      <c r="D1882" s="8"/>
      <c r="E1882" s="8"/>
      <c r="F1882" s="8"/>
      <c r="G1882" s="8"/>
      <c r="H1882" s="8"/>
      <c r="I1882" s="8"/>
      <c r="J1882" s="8"/>
      <c r="K1882" s="8"/>
      <c r="L1882" s="8"/>
      <c r="M1882" s="8"/>
      <c r="N1882" s="8"/>
      <c r="O1882" s="8"/>
    </row>
    <row r="1883" ht="14.25" customHeight="1">
      <c r="A1883" s="8"/>
      <c r="B1883" s="8"/>
      <c r="C1883" s="8"/>
      <c r="D1883" s="8"/>
      <c r="E1883" s="8"/>
      <c r="F1883" s="8"/>
      <c r="G1883" s="8"/>
      <c r="H1883" s="8"/>
      <c r="I1883" s="8"/>
      <c r="J1883" s="8"/>
      <c r="K1883" s="8"/>
      <c r="L1883" s="8"/>
      <c r="M1883" s="8"/>
      <c r="N1883" s="8"/>
      <c r="O1883" s="8"/>
    </row>
    <row r="1884" ht="14.25" customHeight="1">
      <c r="A1884" s="8"/>
      <c r="B1884" s="8"/>
      <c r="C1884" s="8"/>
      <c r="D1884" s="8"/>
      <c r="E1884" s="8"/>
      <c r="F1884" s="8"/>
      <c r="G1884" s="8"/>
      <c r="H1884" s="8"/>
      <c r="I1884" s="8"/>
      <c r="J1884" s="8"/>
      <c r="K1884" s="8"/>
      <c r="L1884" s="8"/>
      <c r="M1884" s="8"/>
      <c r="N1884" s="8"/>
      <c r="O1884" s="8"/>
    </row>
    <row r="1885" ht="14.25" customHeight="1">
      <c r="A1885" s="8"/>
      <c r="B1885" s="8"/>
      <c r="C1885" s="8"/>
      <c r="D1885" s="8"/>
      <c r="E1885" s="8"/>
      <c r="F1885" s="8"/>
      <c r="G1885" s="8"/>
      <c r="H1885" s="8"/>
      <c r="I1885" s="8"/>
      <c r="J1885" s="8"/>
      <c r="K1885" s="8"/>
      <c r="L1885" s="8"/>
      <c r="M1885" s="8"/>
      <c r="N1885" s="8"/>
      <c r="O1885" s="8"/>
    </row>
    <row r="1886" ht="14.25" customHeight="1">
      <c r="A1886" s="8"/>
      <c r="B1886" s="8"/>
      <c r="C1886" s="8"/>
      <c r="D1886" s="8"/>
      <c r="E1886" s="8"/>
      <c r="F1886" s="8"/>
      <c r="G1886" s="8"/>
      <c r="H1886" s="8"/>
      <c r="I1886" s="8"/>
      <c r="J1886" s="8"/>
      <c r="K1886" s="8"/>
      <c r="L1886" s="8"/>
      <c r="M1886" s="8"/>
      <c r="N1886" s="8"/>
      <c r="O1886" s="8"/>
    </row>
    <row r="1887" ht="14.25" customHeight="1">
      <c r="A1887" s="8"/>
      <c r="B1887" s="8"/>
      <c r="C1887" s="8"/>
      <c r="D1887" s="8"/>
      <c r="E1887" s="8"/>
      <c r="F1887" s="8"/>
      <c r="G1887" s="8"/>
      <c r="H1887" s="8"/>
      <c r="I1887" s="8"/>
      <c r="J1887" s="8"/>
      <c r="K1887" s="8"/>
      <c r="L1887" s="8"/>
      <c r="M1887" s="8"/>
      <c r="N1887" s="8"/>
      <c r="O1887" s="8"/>
    </row>
    <row r="1888" ht="14.25" customHeight="1">
      <c r="A1888" s="8"/>
      <c r="B1888" s="8"/>
      <c r="C1888" s="8"/>
      <c r="D1888" s="8"/>
      <c r="E1888" s="8"/>
      <c r="F1888" s="8"/>
      <c r="G1888" s="8"/>
      <c r="H1888" s="8"/>
      <c r="I1888" s="8"/>
      <c r="J1888" s="8"/>
      <c r="K1888" s="8"/>
      <c r="L1888" s="8"/>
      <c r="M1888" s="8"/>
      <c r="N1888" s="8"/>
      <c r="O1888" s="8"/>
    </row>
    <row r="1889" ht="14.25" customHeight="1">
      <c r="A1889" s="8"/>
      <c r="B1889" s="8"/>
      <c r="C1889" s="8"/>
      <c r="D1889" s="8"/>
      <c r="E1889" s="8"/>
      <c r="F1889" s="8"/>
      <c r="G1889" s="8"/>
      <c r="H1889" s="8"/>
      <c r="I1889" s="8"/>
      <c r="J1889" s="8"/>
      <c r="K1889" s="8"/>
      <c r="L1889" s="8"/>
      <c r="M1889" s="8"/>
      <c r="N1889" s="8"/>
      <c r="O1889" s="8"/>
    </row>
    <row r="1890" ht="14.25" customHeight="1">
      <c r="A1890" s="8"/>
      <c r="B1890" s="8"/>
      <c r="C1890" s="8"/>
      <c r="D1890" s="8"/>
      <c r="E1890" s="8"/>
      <c r="F1890" s="8"/>
      <c r="G1890" s="8"/>
      <c r="H1890" s="8"/>
      <c r="I1890" s="8"/>
      <c r="J1890" s="8"/>
      <c r="K1890" s="8"/>
      <c r="L1890" s="8"/>
      <c r="M1890" s="8"/>
      <c r="N1890" s="8"/>
      <c r="O1890" s="8"/>
    </row>
    <row r="1891" ht="14.25" customHeight="1">
      <c r="A1891" s="8"/>
      <c r="B1891" s="8"/>
      <c r="C1891" s="8"/>
      <c r="D1891" s="8"/>
      <c r="E1891" s="8"/>
      <c r="F1891" s="8"/>
      <c r="G1891" s="8"/>
      <c r="H1891" s="8"/>
      <c r="I1891" s="8"/>
      <c r="J1891" s="8"/>
      <c r="K1891" s="8"/>
      <c r="L1891" s="8"/>
      <c r="M1891" s="8"/>
      <c r="N1891" s="8"/>
      <c r="O1891" s="8"/>
    </row>
    <row r="1892" ht="14.25" customHeight="1">
      <c r="A1892" s="8"/>
      <c r="B1892" s="8"/>
      <c r="C1892" s="8"/>
      <c r="D1892" s="8"/>
      <c r="E1892" s="8"/>
      <c r="F1892" s="8"/>
      <c r="G1892" s="8"/>
      <c r="H1892" s="8"/>
      <c r="I1892" s="8"/>
      <c r="J1892" s="8"/>
      <c r="K1892" s="8"/>
      <c r="L1892" s="8"/>
      <c r="M1892" s="8"/>
      <c r="N1892" s="8"/>
      <c r="O1892" s="8"/>
    </row>
    <row r="1893" ht="14.25" customHeight="1">
      <c r="A1893" s="8"/>
      <c r="B1893" s="8"/>
      <c r="C1893" s="8"/>
      <c r="D1893" s="8"/>
      <c r="E1893" s="8"/>
      <c r="F1893" s="8"/>
      <c r="G1893" s="8"/>
      <c r="H1893" s="8"/>
      <c r="I1893" s="8"/>
      <c r="J1893" s="8"/>
      <c r="K1893" s="8"/>
      <c r="L1893" s="8"/>
      <c r="M1893" s="8"/>
      <c r="N1893" s="8"/>
      <c r="O1893" s="8"/>
    </row>
    <row r="1894" ht="14.25" customHeight="1">
      <c r="A1894" s="8"/>
      <c r="B1894" s="8"/>
      <c r="C1894" s="8"/>
      <c r="D1894" s="8"/>
      <c r="E1894" s="8"/>
      <c r="F1894" s="8"/>
      <c r="G1894" s="8"/>
      <c r="H1894" s="8"/>
      <c r="I1894" s="8"/>
      <c r="J1894" s="8"/>
      <c r="K1894" s="8"/>
      <c r="L1894" s="8"/>
      <c r="M1894" s="8"/>
      <c r="N1894" s="8"/>
      <c r="O1894" s="8"/>
    </row>
    <row r="1895" ht="14.25" customHeight="1">
      <c r="A1895" s="8"/>
      <c r="B1895" s="8"/>
      <c r="C1895" s="8"/>
      <c r="D1895" s="8"/>
      <c r="E1895" s="8"/>
      <c r="F1895" s="8"/>
      <c r="G1895" s="8"/>
      <c r="H1895" s="8"/>
      <c r="I1895" s="8"/>
      <c r="J1895" s="8"/>
      <c r="K1895" s="8"/>
      <c r="L1895" s="8"/>
      <c r="M1895" s="8"/>
      <c r="N1895" s="8"/>
      <c r="O1895" s="8"/>
    </row>
    <row r="1896" ht="14.25" customHeight="1">
      <c r="A1896" s="8"/>
      <c r="B1896" s="8"/>
      <c r="C1896" s="8"/>
      <c r="D1896" s="8"/>
      <c r="E1896" s="8"/>
      <c r="F1896" s="8"/>
      <c r="G1896" s="8"/>
      <c r="H1896" s="8"/>
      <c r="I1896" s="8"/>
      <c r="J1896" s="8"/>
      <c r="K1896" s="8"/>
      <c r="L1896" s="8"/>
      <c r="M1896" s="8"/>
      <c r="N1896" s="8"/>
      <c r="O1896" s="8"/>
    </row>
    <row r="1897" ht="14.25" customHeight="1">
      <c r="A1897" s="8"/>
      <c r="B1897" s="8"/>
      <c r="C1897" s="8"/>
      <c r="D1897" s="8"/>
      <c r="E1897" s="8"/>
      <c r="F1897" s="8"/>
      <c r="G1897" s="8"/>
      <c r="H1897" s="8"/>
      <c r="I1897" s="8"/>
      <c r="J1897" s="8"/>
      <c r="K1897" s="8"/>
      <c r="L1897" s="8"/>
      <c r="M1897" s="8"/>
      <c r="N1897" s="8"/>
      <c r="O1897" s="8"/>
    </row>
    <row r="1898" ht="14.25" customHeight="1">
      <c r="A1898" s="8"/>
      <c r="B1898" s="8"/>
      <c r="C1898" s="8"/>
      <c r="D1898" s="8"/>
      <c r="E1898" s="8"/>
      <c r="F1898" s="8"/>
      <c r="G1898" s="8"/>
      <c r="H1898" s="8"/>
      <c r="I1898" s="8"/>
      <c r="J1898" s="8"/>
      <c r="K1898" s="8"/>
      <c r="L1898" s="8"/>
      <c r="M1898" s="8"/>
      <c r="N1898" s="8"/>
      <c r="O1898" s="8"/>
    </row>
    <row r="1899" ht="14.25" customHeight="1">
      <c r="A1899" s="8"/>
      <c r="B1899" s="8"/>
      <c r="C1899" s="8"/>
      <c r="D1899" s="8"/>
      <c r="E1899" s="8"/>
      <c r="F1899" s="8"/>
      <c r="G1899" s="8"/>
      <c r="H1899" s="8"/>
      <c r="I1899" s="8"/>
      <c r="J1899" s="8"/>
      <c r="K1899" s="8"/>
      <c r="L1899" s="8"/>
      <c r="M1899" s="8"/>
      <c r="N1899" s="8"/>
      <c r="O1899" s="8"/>
    </row>
    <row r="1900" ht="14.25" customHeight="1">
      <c r="A1900" s="8"/>
      <c r="B1900" s="8"/>
      <c r="C1900" s="8"/>
      <c r="D1900" s="8"/>
      <c r="E1900" s="8"/>
      <c r="F1900" s="8"/>
      <c r="G1900" s="8"/>
      <c r="H1900" s="8"/>
      <c r="I1900" s="8"/>
      <c r="J1900" s="8"/>
      <c r="K1900" s="8"/>
      <c r="L1900" s="8"/>
      <c r="M1900" s="8"/>
      <c r="N1900" s="8"/>
      <c r="O1900" s="8"/>
    </row>
    <row r="1901" ht="14.25" customHeight="1">
      <c r="A1901" s="8"/>
      <c r="B1901" s="8"/>
      <c r="C1901" s="8"/>
      <c r="D1901" s="8"/>
      <c r="E1901" s="8"/>
      <c r="F1901" s="8"/>
      <c r="G1901" s="8"/>
      <c r="H1901" s="8"/>
      <c r="I1901" s="8"/>
      <c r="J1901" s="8"/>
      <c r="K1901" s="8"/>
      <c r="L1901" s="8"/>
      <c r="M1901" s="8"/>
      <c r="N1901" s="8"/>
      <c r="O1901" s="8"/>
    </row>
    <row r="1902" ht="14.25" customHeight="1">
      <c r="A1902" s="8"/>
      <c r="B1902" s="8"/>
      <c r="C1902" s="8"/>
      <c r="D1902" s="8"/>
      <c r="E1902" s="8"/>
      <c r="F1902" s="8"/>
      <c r="G1902" s="8"/>
      <c r="H1902" s="8"/>
      <c r="I1902" s="8"/>
      <c r="J1902" s="8"/>
      <c r="K1902" s="8"/>
      <c r="L1902" s="8"/>
      <c r="M1902" s="8"/>
      <c r="N1902" s="8"/>
      <c r="O1902" s="8"/>
    </row>
    <row r="1903" ht="14.25" customHeight="1">
      <c r="A1903" s="8"/>
      <c r="B1903" s="8"/>
      <c r="C1903" s="8"/>
      <c r="D1903" s="8"/>
      <c r="E1903" s="8"/>
      <c r="F1903" s="8"/>
      <c r="G1903" s="8"/>
      <c r="H1903" s="8"/>
      <c r="I1903" s="8"/>
      <c r="J1903" s="8"/>
      <c r="K1903" s="8"/>
      <c r="L1903" s="8"/>
      <c r="M1903" s="8"/>
      <c r="N1903" s="8"/>
      <c r="O1903" s="8"/>
    </row>
    <row r="1904" ht="14.25" customHeight="1">
      <c r="A1904" s="8"/>
      <c r="B1904" s="8"/>
      <c r="C1904" s="8"/>
      <c r="D1904" s="8"/>
      <c r="E1904" s="8"/>
      <c r="F1904" s="8"/>
      <c r="G1904" s="8"/>
      <c r="H1904" s="8"/>
      <c r="I1904" s="8"/>
      <c r="J1904" s="8"/>
      <c r="K1904" s="8"/>
      <c r="L1904" s="8"/>
      <c r="M1904" s="8"/>
      <c r="N1904" s="8"/>
      <c r="O1904" s="8"/>
    </row>
    <row r="1905" ht="14.25" customHeight="1">
      <c r="A1905" s="8"/>
      <c r="B1905" s="8"/>
      <c r="C1905" s="8"/>
      <c r="D1905" s="8"/>
      <c r="E1905" s="8"/>
      <c r="F1905" s="8"/>
      <c r="G1905" s="8"/>
      <c r="H1905" s="8"/>
      <c r="I1905" s="8"/>
      <c r="J1905" s="8"/>
      <c r="K1905" s="8"/>
      <c r="L1905" s="8"/>
      <c r="M1905" s="8"/>
      <c r="N1905" s="8"/>
      <c r="O1905" s="8"/>
    </row>
    <row r="1906" ht="14.25" customHeight="1">
      <c r="A1906" s="8"/>
      <c r="B1906" s="8"/>
      <c r="C1906" s="8"/>
      <c r="D1906" s="8"/>
      <c r="E1906" s="8"/>
      <c r="F1906" s="8"/>
      <c r="G1906" s="8"/>
      <c r="H1906" s="8"/>
      <c r="I1906" s="8"/>
      <c r="J1906" s="8"/>
      <c r="K1906" s="8"/>
      <c r="L1906" s="8"/>
      <c r="M1906" s="8"/>
      <c r="N1906" s="8"/>
      <c r="O1906" s="8"/>
    </row>
    <row r="1907" ht="14.25" customHeight="1">
      <c r="A1907" s="8"/>
      <c r="B1907" s="8"/>
      <c r="C1907" s="8"/>
      <c r="D1907" s="8"/>
      <c r="E1907" s="8"/>
      <c r="F1907" s="8"/>
      <c r="G1907" s="8"/>
      <c r="H1907" s="8"/>
      <c r="I1907" s="8"/>
      <c r="J1907" s="8"/>
      <c r="K1907" s="8"/>
      <c r="L1907" s="8"/>
      <c r="M1907" s="8"/>
      <c r="N1907" s="8"/>
      <c r="O1907" s="8"/>
    </row>
    <row r="1908" ht="14.25" customHeight="1">
      <c r="A1908" s="8"/>
      <c r="B1908" s="8"/>
      <c r="C1908" s="8"/>
      <c r="D1908" s="8"/>
      <c r="E1908" s="8"/>
      <c r="F1908" s="8"/>
      <c r="G1908" s="8"/>
      <c r="H1908" s="8"/>
      <c r="I1908" s="8"/>
      <c r="J1908" s="8"/>
      <c r="K1908" s="8"/>
      <c r="L1908" s="8"/>
      <c r="M1908" s="8"/>
      <c r="N1908" s="8"/>
      <c r="O1908" s="8"/>
    </row>
    <row r="1909" ht="14.25" customHeight="1">
      <c r="A1909" s="8"/>
      <c r="B1909" s="8"/>
      <c r="C1909" s="8"/>
      <c r="D1909" s="8"/>
      <c r="E1909" s="8"/>
      <c r="F1909" s="8"/>
      <c r="G1909" s="8"/>
      <c r="H1909" s="8"/>
      <c r="I1909" s="8"/>
      <c r="J1909" s="8"/>
      <c r="K1909" s="8"/>
      <c r="L1909" s="8"/>
      <c r="M1909" s="8"/>
      <c r="N1909" s="8"/>
      <c r="O1909" s="8"/>
    </row>
    <row r="1910" ht="14.25" customHeight="1">
      <c r="A1910" s="8"/>
      <c r="B1910" s="8"/>
      <c r="C1910" s="8"/>
      <c r="D1910" s="8"/>
      <c r="E1910" s="8"/>
      <c r="F1910" s="8"/>
      <c r="G1910" s="8"/>
      <c r="H1910" s="8"/>
      <c r="I1910" s="8"/>
      <c r="J1910" s="8"/>
      <c r="K1910" s="8"/>
      <c r="L1910" s="8"/>
      <c r="M1910" s="8"/>
      <c r="N1910" s="8"/>
      <c r="O1910" s="8"/>
    </row>
    <row r="1911" ht="14.25" customHeight="1">
      <c r="A1911" s="8"/>
      <c r="B1911" s="8"/>
      <c r="C1911" s="8"/>
      <c r="D1911" s="8"/>
      <c r="E1911" s="8"/>
      <c r="F1911" s="8"/>
      <c r="G1911" s="8"/>
      <c r="H1911" s="8"/>
      <c r="I1911" s="8"/>
      <c r="J1911" s="8"/>
      <c r="K1911" s="8"/>
      <c r="L1911" s="8"/>
      <c r="M1911" s="8"/>
      <c r="N1911" s="8"/>
      <c r="O1911" s="8"/>
    </row>
    <row r="1912" ht="14.25" customHeight="1">
      <c r="A1912" s="8"/>
      <c r="B1912" s="8"/>
      <c r="C1912" s="8"/>
      <c r="D1912" s="8"/>
      <c r="E1912" s="8"/>
      <c r="F1912" s="8"/>
      <c r="G1912" s="8"/>
      <c r="H1912" s="8"/>
      <c r="I1912" s="8"/>
      <c r="J1912" s="8"/>
      <c r="K1912" s="8"/>
      <c r="L1912" s="8"/>
      <c r="M1912" s="8"/>
      <c r="N1912" s="8"/>
      <c r="O1912" s="8"/>
    </row>
    <row r="1913" ht="14.25" customHeight="1">
      <c r="A1913" s="8"/>
      <c r="B1913" s="8"/>
      <c r="C1913" s="8"/>
      <c r="D1913" s="8"/>
      <c r="E1913" s="8"/>
      <c r="F1913" s="8"/>
      <c r="G1913" s="8"/>
      <c r="H1913" s="8"/>
      <c r="I1913" s="8"/>
      <c r="J1913" s="8"/>
      <c r="K1913" s="8"/>
      <c r="L1913" s="8"/>
      <c r="M1913" s="8"/>
      <c r="N1913" s="8"/>
      <c r="O1913" s="8"/>
    </row>
    <row r="1914" ht="14.25" customHeight="1">
      <c r="A1914" s="8"/>
      <c r="B1914" s="8"/>
      <c r="C1914" s="8"/>
      <c r="D1914" s="8"/>
      <c r="E1914" s="8"/>
      <c r="F1914" s="8"/>
      <c r="G1914" s="8"/>
      <c r="H1914" s="8"/>
      <c r="I1914" s="8"/>
      <c r="J1914" s="8"/>
      <c r="K1914" s="8"/>
      <c r="L1914" s="8"/>
      <c r="M1914" s="8"/>
      <c r="N1914" s="8"/>
      <c r="O1914" s="8"/>
    </row>
    <row r="1915" ht="14.25" customHeight="1">
      <c r="A1915" s="8"/>
      <c r="B1915" s="8"/>
      <c r="C1915" s="8"/>
      <c r="D1915" s="8"/>
      <c r="E1915" s="8"/>
      <c r="F1915" s="8"/>
      <c r="G1915" s="8"/>
      <c r="H1915" s="8"/>
      <c r="I1915" s="8"/>
      <c r="J1915" s="8"/>
      <c r="K1915" s="8"/>
      <c r="L1915" s="8"/>
      <c r="M1915" s="8"/>
      <c r="N1915" s="8"/>
      <c r="O1915" s="8"/>
    </row>
    <row r="1916" ht="14.25" customHeight="1">
      <c r="A1916" s="8"/>
      <c r="B1916" s="8"/>
      <c r="C1916" s="8"/>
      <c r="D1916" s="8"/>
      <c r="E1916" s="8"/>
      <c r="F1916" s="8"/>
      <c r="G1916" s="8"/>
      <c r="H1916" s="8"/>
      <c r="I1916" s="8"/>
      <c r="J1916" s="8"/>
      <c r="K1916" s="8"/>
      <c r="L1916" s="8"/>
      <c r="M1916" s="8"/>
      <c r="N1916" s="8"/>
      <c r="O1916" s="8"/>
    </row>
    <row r="1917" ht="14.25" customHeight="1">
      <c r="A1917" s="8"/>
      <c r="B1917" s="8"/>
      <c r="C1917" s="8"/>
      <c r="D1917" s="8"/>
      <c r="E1917" s="8"/>
      <c r="F1917" s="8"/>
      <c r="G1917" s="8"/>
      <c r="H1917" s="8"/>
      <c r="I1917" s="8"/>
      <c r="J1917" s="8"/>
      <c r="K1917" s="8"/>
      <c r="L1917" s="8"/>
      <c r="M1917" s="8"/>
      <c r="N1917" s="8"/>
      <c r="O1917" s="8"/>
    </row>
    <row r="1918" ht="14.25" customHeight="1">
      <c r="A1918" s="8"/>
      <c r="B1918" s="8"/>
      <c r="C1918" s="8"/>
      <c r="D1918" s="8"/>
      <c r="E1918" s="8"/>
      <c r="F1918" s="8"/>
      <c r="G1918" s="8"/>
      <c r="H1918" s="8"/>
      <c r="I1918" s="8"/>
      <c r="J1918" s="8"/>
      <c r="K1918" s="8"/>
      <c r="L1918" s="8"/>
      <c r="M1918" s="8"/>
      <c r="N1918" s="8"/>
      <c r="O1918" s="8"/>
    </row>
    <row r="1919" ht="14.25" customHeight="1">
      <c r="A1919" s="8"/>
      <c r="B1919" s="8"/>
      <c r="C1919" s="8"/>
      <c r="D1919" s="8"/>
      <c r="E1919" s="8"/>
      <c r="F1919" s="8"/>
      <c r="G1919" s="8"/>
      <c r="H1919" s="8"/>
      <c r="I1919" s="8"/>
      <c r="J1919" s="8"/>
      <c r="K1919" s="8"/>
      <c r="L1919" s="8"/>
      <c r="M1919" s="8"/>
      <c r="N1919" s="8"/>
      <c r="O1919" s="8"/>
    </row>
    <row r="1920" ht="14.25" customHeight="1">
      <c r="A1920" s="8"/>
      <c r="B1920" s="8"/>
      <c r="C1920" s="8"/>
      <c r="D1920" s="8"/>
      <c r="E1920" s="8"/>
      <c r="F1920" s="8"/>
      <c r="G1920" s="8"/>
      <c r="H1920" s="8"/>
      <c r="I1920" s="8"/>
      <c r="J1920" s="8"/>
      <c r="K1920" s="8"/>
      <c r="L1920" s="8"/>
      <c r="M1920" s="8"/>
      <c r="N1920" s="8"/>
      <c r="O1920" s="8"/>
    </row>
    <row r="1921" ht="14.25" customHeight="1">
      <c r="A1921" s="8"/>
      <c r="B1921" s="8"/>
      <c r="C1921" s="8"/>
      <c r="D1921" s="8"/>
      <c r="E1921" s="8"/>
      <c r="F1921" s="8"/>
      <c r="G1921" s="8"/>
      <c r="H1921" s="8"/>
      <c r="I1921" s="8"/>
      <c r="J1921" s="8"/>
      <c r="K1921" s="8"/>
      <c r="L1921" s="8"/>
      <c r="M1921" s="8"/>
      <c r="N1921" s="8"/>
      <c r="O1921" s="8"/>
    </row>
    <row r="1922" ht="14.25" customHeight="1">
      <c r="A1922" s="8"/>
      <c r="B1922" s="8"/>
      <c r="C1922" s="8"/>
      <c r="D1922" s="8"/>
      <c r="E1922" s="8"/>
      <c r="F1922" s="8"/>
      <c r="G1922" s="8"/>
      <c r="H1922" s="8"/>
      <c r="I1922" s="8"/>
      <c r="J1922" s="8"/>
      <c r="K1922" s="8"/>
      <c r="L1922" s="8"/>
      <c r="M1922" s="8"/>
      <c r="N1922" s="8"/>
      <c r="O1922" s="8"/>
    </row>
    <row r="1923" ht="14.25" customHeight="1">
      <c r="A1923" s="8"/>
      <c r="B1923" s="8"/>
      <c r="C1923" s="8"/>
      <c r="D1923" s="8"/>
      <c r="E1923" s="8"/>
      <c r="F1923" s="8"/>
      <c r="G1923" s="8"/>
      <c r="H1923" s="8"/>
      <c r="I1923" s="8"/>
      <c r="J1923" s="8"/>
      <c r="K1923" s="8"/>
      <c r="L1923" s="8"/>
      <c r="M1923" s="8"/>
      <c r="N1923" s="8"/>
      <c r="O1923" s="8"/>
    </row>
    <row r="1924" ht="14.25" customHeight="1">
      <c r="A1924" s="8"/>
      <c r="B1924" s="8"/>
      <c r="C1924" s="8"/>
      <c r="D1924" s="8"/>
      <c r="E1924" s="8"/>
      <c r="F1924" s="8"/>
      <c r="G1924" s="8"/>
      <c r="H1924" s="8"/>
      <c r="I1924" s="8"/>
      <c r="J1924" s="8"/>
      <c r="K1924" s="8"/>
      <c r="L1924" s="8"/>
      <c r="M1924" s="8"/>
      <c r="N1924" s="8"/>
      <c r="O1924" s="8"/>
    </row>
    <row r="1925" ht="14.25" customHeight="1">
      <c r="A1925" s="8"/>
      <c r="B1925" s="8"/>
      <c r="C1925" s="8"/>
      <c r="D1925" s="8"/>
      <c r="E1925" s="8"/>
      <c r="F1925" s="8"/>
      <c r="G1925" s="8"/>
      <c r="H1925" s="8"/>
      <c r="I1925" s="8"/>
      <c r="J1925" s="8"/>
      <c r="K1925" s="8"/>
      <c r="L1925" s="8"/>
      <c r="M1925" s="8"/>
      <c r="N1925" s="8"/>
      <c r="O1925" s="8"/>
    </row>
    <row r="1926" ht="14.25" customHeight="1">
      <c r="A1926" s="8"/>
      <c r="B1926" s="8"/>
      <c r="C1926" s="8"/>
      <c r="D1926" s="8"/>
      <c r="E1926" s="8"/>
      <c r="F1926" s="8"/>
      <c r="G1926" s="8"/>
      <c r="H1926" s="8"/>
      <c r="I1926" s="8"/>
      <c r="J1926" s="8"/>
      <c r="K1926" s="8"/>
      <c r="L1926" s="8"/>
      <c r="M1926" s="8"/>
      <c r="N1926" s="8"/>
      <c r="O1926" s="8"/>
    </row>
    <row r="1927" ht="14.25" customHeight="1">
      <c r="A1927" s="8"/>
      <c r="B1927" s="8"/>
      <c r="C1927" s="8"/>
      <c r="D1927" s="8"/>
      <c r="E1927" s="8"/>
      <c r="F1927" s="8"/>
      <c r="G1927" s="8"/>
      <c r="H1927" s="8"/>
      <c r="I1927" s="8"/>
      <c r="J1927" s="8"/>
      <c r="K1927" s="8"/>
      <c r="L1927" s="8"/>
      <c r="M1927" s="8"/>
      <c r="N1927" s="8"/>
      <c r="O1927" s="8"/>
    </row>
    <row r="1928" ht="14.25" customHeight="1">
      <c r="A1928" s="8"/>
      <c r="B1928" s="8"/>
      <c r="C1928" s="8"/>
      <c r="D1928" s="8"/>
      <c r="E1928" s="8"/>
      <c r="F1928" s="8"/>
      <c r="G1928" s="8"/>
      <c r="H1928" s="8"/>
      <c r="I1928" s="8"/>
      <c r="J1928" s="8"/>
      <c r="K1928" s="8"/>
      <c r="L1928" s="8"/>
      <c r="M1928" s="8"/>
      <c r="N1928" s="8"/>
      <c r="O1928" s="8"/>
    </row>
    <row r="1929" ht="14.25" customHeight="1">
      <c r="A1929" s="8"/>
      <c r="B1929" s="8"/>
      <c r="C1929" s="8"/>
      <c r="D1929" s="8"/>
      <c r="E1929" s="8"/>
      <c r="F1929" s="8"/>
      <c r="G1929" s="8"/>
      <c r="H1929" s="8"/>
      <c r="I1929" s="8"/>
      <c r="J1929" s="8"/>
      <c r="K1929" s="8"/>
      <c r="L1929" s="8"/>
      <c r="M1929" s="8"/>
      <c r="N1929" s="8"/>
      <c r="O1929" s="8"/>
    </row>
    <row r="1930" ht="14.25" customHeight="1">
      <c r="A1930" s="8"/>
      <c r="B1930" s="8"/>
      <c r="C1930" s="8"/>
      <c r="D1930" s="8"/>
      <c r="E1930" s="8"/>
      <c r="F1930" s="8"/>
      <c r="G1930" s="8"/>
      <c r="H1930" s="8"/>
      <c r="I1930" s="8"/>
      <c r="J1930" s="8"/>
      <c r="K1930" s="8"/>
      <c r="L1930" s="8"/>
      <c r="M1930" s="8"/>
      <c r="N1930" s="8"/>
      <c r="O1930" s="8"/>
    </row>
    <row r="1931" ht="14.25" customHeight="1">
      <c r="A1931" s="8"/>
      <c r="B1931" s="8"/>
      <c r="C1931" s="8"/>
      <c r="D1931" s="8"/>
      <c r="E1931" s="8"/>
      <c r="F1931" s="8"/>
      <c r="G1931" s="8"/>
      <c r="H1931" s="8"/>
      <c r="I1931" s="8"/>
      <c r="J1931" s="8"/>
      <c r="K1931" s="8"/>
      <c r="L1931" s="8"/>
      <c r="M1931" s="8"/>
      <c r="N1931" s="8"/>
      <c r="O1931" s="8"/>
    </row>
    <row r="1932" ht="14.25" customHeight="1">
      <c r="A1932" s="8"/>
      <c r="B1932" s="8"/>
      <c r="C1932" s="8"/>
      <c r="D1932" s="8"/>
      <c r="E1932" s="8"/>
      <c r="F1932" s="8"/>
      <c r="G1932" s="8"/>
      <c r="H1932" s="8"/>
      <c r="I1932" s="8"/>
      <c r="J1932" s="8"/>
      <c r="K1932" s="8"/>
      <c r="L1932" s="8"/>
      <c r="M1932" s="8"/>
      <c r="N1932" s="8"/>
      <c r="O1932" s="8"/>
    </row>
    <row r="1933" ht="14.25" customHeight="1">
      <c r="A1933" s="8"/>
      <c r="B1933" s="8"/>
      <c r="C1933" s="8"/>
      <c r="D1933" s="8"/>
      <c r="E1933" s="8"/>
      <c r="F1933" s="8"/>
      <c r="G1933" s="8"/>
      <c r="H1933" s="8"/>
      <c r="I1933" s="8"/>
      <c r="J1933" s="8"/>
      <c r="K1933" s="8"/>
      <c r="L1933" s="8"/>
      <c r="M1933" s="8"/>
      <c r="N1933" s="8"/>
      <c r="O1933" s="8"/>
    </row>
    <row r="1934" ht="14.25" customHeight="1">
      <c r="A1934" s="8"/>
      <c r="B1934" s="8"/>
      <c r="C1934" s="8"/>
      <c r="D1934" s="8"/>
      <c r="E1934" s="8"/>
      <c r="F1934" s="8"/>
      <c r="G1934" s="8"/>
      <c r="H1934" s="8"/>
      <c r="I1934" s="8"/>
      <c r="J1934" s="8"/>
      <c r="K1934" s="8"/>
      <c r="L1934" s="8"/>
      <c r="M1934" s="8"/>
      <c r="N1934" s="8"/>
      <c r="O1934" s="8"/>
    </row>
    <row r="1935" ht="14.25" customHeight="1">
      <c r="A1935" s="8"/>
      <c r="B1935" s="8"/>
      <c r="C1935" s="8"/>
      <c r="D1935" s="8"/>
      <c r="E1935" s="8"/>
      <c r="F1935" s="8"/>
      <c r="G1935" s="8"/>
      <c r="H1935" s="8"/>
      <c r="I1935" s="8"/>
      <c r="J1935" s="8"/>
      <c r="K1935" s="8"/>
      <c r="L1935" s="8"/>
      <c r="M1935" s="8"/>
      <c r="N1935" s="8"/>
      <c r="O1935" s="8"/>
    </row>
    <row r="1936" ht="14.25" customHeight="1">
      <c r="A1936" s="8"/>
      <c r="B1936" s="8"/>
      <c r="C1936" s="8"/>
      <c r="D1936" s="8"/>
      <c r="E1936" s="8"/>
      <c r="F1936" s="8"/>
      <c r="G1936" s="8"/>
      <c r="H1936" s="8"/>
      <c r="I1936" s="8"/>
      <c r="J1936" s="8"/>
      <c r="K1936" s="8"/>
      <c r="L1936" s="8"/>
      <c r="M1936" s="8"/>
      <c r="N1936" s="8"/>
      <c r="O1936" s="8"/>
    </row>
    <row r="1937" ht="14.25" customHeight="1">
      <c r="A1937" s="8"/>
      <c r="B1937" s="8"/>
      <c r="C1937" s="8"/>
      <c r="D1937" s="8"/>
      <c r="E1937" s="8"/>
      <c r="F1937" s="8"/>
      <c r="G1937" s="8"/>
      <c r="H1937" s="8"/>
      <c r="I1937" s="8"/>
      <c r="J1937" s="8"/>
      <c r="K1937" s="8"/>
      <c r="L1937" s="8"/>
      <c r="M1937" s="8"/>
      <c r="N1937" s="8"/>
      <c r="O1937" s="8"/>
    </row>
    <row r="1938" ht="14.25" customHeight="1">
      <c r="A1938" s="8"/>
      <c r="B1938" s="8"/>
      <c r="C1938" s="8"/>
      <c r="D1938" s="8"/>
      <c r="E1938" s="8"/>
      <c r="F1938" s="8"/>
      <c r="G1938" s="8"/>
      <c r="H1938" s="8"/>
      <c r="I1938" s="8"/>
      <c r="J1938" s="8"/>
      <c r="K1938" s="8"/>
      <c r="L1938" s="8"/>
      <c r="M1938" s="8"/>
      <c r="N1938" s="8"/>
      <c r="O1938" s="8"/>
    </row>
    <row r="1939" ht="14.25" customHeight="1">
      <c r="A1939" s="8"/>
      <c r="B1939" s="8"/>
      <c r="C1939" s="8"/>
      <c r="D1939" s="8"/>
      <c r="E1939" s="8"/>
      <c r="F1939" s="8"/>
      <c r="G1939" s="8"/>
      <c r="H1939" s="8"/>
      <c r="I1939" s="8"/>
      <c r="J1939" s="8"/>
      <c r="K1939" s="8"/>
      <c r="L1939" s="8"/>
      <c r="M1939" s="8"/>
      <c r="N1939" s="8"/>
      <c r="O1939" s="8"/>
    </row>
    <row r="1940" ht="14.25" customHeight="1">
      <c r="A1940" s="8"/>
      <c r="B1940" s="8"/>
      <c r="C1940" s="8"/>
      <c r="D1940" s="8"/>
      <c r="E1940" s="8"/>
      <c r="F1940" s="8"/>
      <c r="G1940" s="8"/>
      <c r="H1940" s="8"/>
      <c r="I1940" s="8"/>
      <c r="J1940" s="8"/>
      <c r="K1940" s="8"/>
      <c r="L1940" s="8"/>
      <c r="M1940" s="8"/>
      <c r="N1940" s="8"/>
      <c r="O1940" s="8"/>
    </row>
    <row r="1941" ht="14.25" customHeight="1">
      <c r="A1941" s="8"/>
      <c r="B1941" s="8"/>
      <c r="C1941" s="8"/>
      <c r="D1941" s="8"/>
      <c r="E1941" s="8"/>
      <c r="F1941" s="8"/>
      <c r="G1941" s="8"/>
      <c r="H1941" s="8"/>
      <c r="I1941" s="8"/>
      <c r="J1941" s="8"/>
      <c r="K1941" s="8"/>
      <c r="L1941" s="8"/>
      <c r="M1941" s="8"/>
      <c r="N1941" s="8"/>
      <c r="O1941" s="8"/>
    </row>
    <row r="1942" ht="14.25" customHeight="1">
      <c r="A1942" s="8"/>
      <c r="B1942" s="8"/>
      <c r="C1942" s="8"/>
      <c r="D1942" s="8"/>
      <c r="E1942" s="8"/>
      <c r="F1942" s="8"/>
      <c r="G1942" s="8"/>
      <c r="H1942" s="8"/>
      <c r="I1942" s="8"/>
      <c r="J1942" s="8"/>
      <c r="K1942" s="8"/>
      <c r="L1942" s="8"/>
      <c r="M1942" s="8"/>
      <c r="N1942" s="8"/>
      <c r="O1942" s="8"/>
    </row>
    <row r="1943" ht="14.25" customHeight="1">
      <c r="A1943" s="8"/>
      <c r="B1943" s="8"/>
      <c r="C1943" s="8"/>
      <c r="D1943" s="8"/>
      <c r="E1943" s="8"/>
      <c r="F1943" s="8"/>
      <c r="G1943" s="8"/>
      <c r="H1943" s="8"/>
      <c r="I1943" s="8"/>
      <c r="J1943" s="8"/>
      <c r="K1943" s="8"/>
      <c r="L1943" s="8"/>
      <c r="M1943" s="8"/>
      <c r="N1943" s="8"/>
      <c r="O1943" s="8"/>
    </row>
    <row r="1944" ht="14.25" customHeight="1">
      <c r="A1944" s="8"/>
      <c r="B1944" s="8"/>
      <c r="C1944" s="8"/>
      <c r="D1944" s="8"/>
      <c r="E1944" s="8"/>
      <c r="F1944" s="8"/>
      <c r="G1944" s="8"/>
      <c r="H1944" s="8"/>
      <c r="I1944" s="8"/>
      <c r="J1944" s="8"/>
      <c r="K1944" s="8"/>
      <c r="L1944" s="8"/>
      <c r="M1944" s="8"/>
      <c r="N1944" s="8"/>
      <c r="O1944" s="8"/>
    </row>
    <row r="1945" ht="14.25" customHeight="1">
      <c r="A1945" s="8"/>
      <c r="B1945" s="8"/>
      <c r="C1945" s="8"/>
      <c r="D1945" s="8"/>
      <c r="E1945" s="8"/>
      <c r="F1945" s="8"/>
      <c r="G1945" s="8"/>
      <c r="H1945" s="8"/>
      <c r="I1945" s="8"/>
      <c r="J1945" s="8"/>
      <c r="K1945" s="8"/>
      <c r="L1945" s="8"/>
      <c r="M1945" s="8"/>
      <c r="N1945" s="8"/>
      <c r="O1945" s="8"/>
    </row>
    <row r="1946" ht="14.25" customHeight="1">
      <c r="A1946" s="8"/>
      <c r="B1946" s="8"/>
      <c r="C1946" s="8"/>
      <c r="D1946" s="8"/>
      <c r="E1946" s="8"/>
      <c r="F1946" s="8"/>
      <c r="G1946" s="8"/>
      <c r="H1946" s="8"/>
      <c r="I1946" s="8"/>
      <c r="J1946" s="8"/>
      <c r="K1946" s="8"/>
      <c r="L1946" s="8"/>
      <c r="M1946" s="8"/>
      <c r="N1946" s="8"/>
      <c r="O1946" s="8"/>
    </row>
    <row r="1947" ht="14.25" customHeight="1">
      <c r="A1947" s="8"/>
      <c r="B1947" s="8"/>
      <c r="C1947" s="8"/>
      <c r="D1947" s="8"/>
      <c r="E1947" s="8"/>
      <c r="F1947" s="8"/>
      <c r="G1947" s="8"/>
      <c r="H1947" s="8"/>
      <c r="I1947" s="8"/>
      <c r="J1947" s="8"/>
      <c r="K1947" s="8"/>
      <c r="L1947" s="8"/>
      <c r="M1947" s="8"/>
      <c r="N1947" s="8"/>
      <c r="O1947" s="8"/>
    </row>
    <row r="1948" ht="14.25" customHeight="1">
      <c r="A1948" s="8"/>
      <c r="B1948" s="8"/>
      <c r="C1948" s="8"/>
      <c r="D1948" s="8"/>
      <c r="E1948" s="8"/>
      <c r="F1948" s="8"/>
      <c r="G1948" s="8"/>
      <c r="H1948" s="8"/>
      <c r="I1948" s="8"/>
      <c r="J1948" s="8"/>
      <c r="K1948" s="8"/>
      <c r="L1948" s="8"/>
      <c r="M1948" s="8"/>
      <c r="N1948" s="8"/>
      <c r="O1948" s="8"/>
    </row>
    <row r="1949" ht="14.25" customHeight="1">
      <c r="A1949" s="8"/>
      <c r="B1949" s="8"/>
      <c r="C1949" s="8"/>
      <c r="D1949" s="8"/>
      <c r="E1949" s="8"/>
      <c r="F1949" s="8"/>
      <c r="G1949" s="8"/>
      <c r="H1949" s="8"/>
      <c r="I1949" s="8"/>
      <c r="J1949" s="8"/>
      <c r="K1949" s="8"/>
      <c r="L1949" s="8"/>
      <c r="M1949" s="8"/>
      <c r="N1949" s="8"/>
      <c r="O1949" s="8"/>
    </row>
    <row r="1950" ht="14.25" customHeight="1">
      <c r="A1950" s="8"/>
      <c r="B1950" s="8"/>
      <c r="C1950" s="8"/>
      <c r="D1950" s="8"/>
      <c r="E1950" s="8"/>
      <c r="F1950" s="8"/>
      <c r="G1950" s="8"/>
      <c r="H1950" s="8"/>
      <c r="I1950" s="8"/>
      <c r="J1950" s="8"/>
      <c r="K1950" s="8"/>
      <c r="L1950" s="8"/>
      <c r="M1950" s="8"/>
      <c r="N1950" s="8"/>
      <c r="O1950" s="8"/>
    </row>
    <row r="1951" ht="14.25" customHeight="1">
      <c r="A1951" s="8"/>
      <c r="B1951" s="8"/>
      <c r="C1951" s="8"/>
      <c r="D1951" s="8"/>
      <c r="E1951" s="8"/>
      <c r="F1951" s="8"/>
      <c r="G1951" s="8"/>
      <c r="H1951" s="8"/>
      <c r="I1951" s="8"/>
      <c r="J1951" s="8"/>
      <c r="K1951" s="8"/>
      <c r="L1951" s="8"/>
      <c r="M1951" s="8"/>
      <c r="N1951" s="8"/>
      <c r="O1951" s="8"/>
    </row>
    <row r="1952" ht="14.25" customHeight="1">
      <c r="A1952" s="8"/>
      <c r="B1952" s="8"/>
      <c r="C1952" s="8"/>
      <c r="D1952" s="8"/>
      <c r="E1952" s="8"/>
      <c r="F1952" s="8"/>
      <c r="G1952" s="8"/>
      <c r="H1952" s="8"/>
      <c r="I1952" s="8"/>
      <c r="J1952" s="8"/>
      <c r="K1952" s="8"/>
      <c r="L1952" s="8"/>
      <c r="M1952" s="8"/>
      <c r="N1952" s="8"/>
      <c r="O1952" s="8"/>
    </row>
    <row r="1953" ht="14.25" customHeight="1">
      <c r="A1953" s="8"/>
      <c r="B1953" s="8"/>
      <c r="C1953" s="8"/>
      <c r="D1953" s="8"/>
      <c r="E1953" s="8"/>
      <c r="F1953" s="8"/>
      <c r="G1953" s="8"/>
      <c r="H1953" s="8"/>
      <c r="I1953" s="8"/>
      <c r="J1953" s="8"/>
      <c r="K1953" s="8"/>
      <c r="L1953" s="8"/>
      <c r="M1953" s="8"/>
      <c r="N1953" s="8"/>
      <c r="O1953" s="8"/>
    </row>
    <row r="1954" ht="14.25" customHeight="1">
      <c r="A1954" s="8"/>
      <c r="B1954" s="8"/>
      <c r="C1954" s="8"/>
      <c r="D1954" s="8"/>
      <c r="E1954" s="8"/>
      <c r="F1954" s="8"/>
      <c r="G1954" s="8"/>
      <c r="H1954" s="8"/>
      <c r="I1954" s="8"/>
      <c r="J1954" s="8"/>
      <c r="K1954" s="8"/>
      <c r="L1954" s="8"/>
      <c r="M1954" s="8"/>
      <c r="N1954" s="8"/>
      <c r="O1954" s="8"/>
    </row>
    <row r="1955" ht="14.25" customHeight="1">
      <c r="A1955" s="8"/>
      <c r="B1955" s="8"/>
      <c r="C1955" s="8"/>
      <c r="D1955" s="8"/>
      <c r="E1955" s="8"/>
      <c r="F1955" s="8"/>
      <c r="G1955" s="8"/>
      <c r="H1955" s="8"/>
      <c r="I1955" s="8"/>
      <c r="J1955" s="8"/>
      <c r="K1955" s="8"/>
      <c r="L1955" s="8"/>
      <c r="M1955" s="8"/>
      <c r="N1955" s="8"/>
      <c r="O1955" s="8"/>
    </row>
    <row r="1956" ht="14.25" customHeight="1">
      <c r="A1956" s="8"/>
      <c r="B1956" s="8"/>
      <c r="C1956" s="8"/>
      <c r="D1956" s="8"/>
      <c r="E1956" s="8"/>
      <c r="F1956" s="8"/>
      <c r="G1956" s="8"/>
      <c r="H1956" s="8"/>
      <c r="I1956" s="8"/>
      <c r="J1956" s="8"/>
      <c r="K1956" s="8"/>
      <c r="L1956" s="8"/>
      <c r="M1956" s="8"/>
      <c r="N1956" s="8"/>
      <c r="O1956" s="8"/>
    </row>
    <row r="1957" ht="14.25" customHeight="1">
      <c r="A1957" s="8"/>
      <c r="B1957" s="8"/>
      <c r="C1957" s="8"/>
      <c r="D1957" s="8"/>
      <c r="E1957" s="8"/>
      <c r="F1957" s="8"/>
      <c r="G1957" s="8"/>
      <c r="H1957" s="8"/>
      <c r="I1957" s="8"/>
      <c r="J1957" s="8"/>
      <c r="K1957" s="8"/>
      <c r="L1957" s="8"/>
      <c r="M1957" s="8"/>
      <c r="N1957" s="8"/>
      <c r="O1957" s="8"/>
    </row>
    <row r="1958" ht="14.25" customHeight="1">
      <c r="A1958" s="8"/>
      <c r="B1958" s="8"/>
      <c r="C1958" s="8"/>
      <c r="D1958" s="8"/>
      <c r="E1958" s="8"/>
      <c r="F1958" s="8"/>
      <c r="G1958" s="8"/>
      <c r="H1958" s="8"/>
      <c r="I1958" s="8"/>
      <c r="J1958" s="8"/>
      <c r="K1958" s="8"/>
      <c r="L1958" s="8"/>
      <c r="M1958" s="8"/>
      <c r="N1958" s="8"/>
      <c r="O1958" s="8"/>
    </row>
    <row r="1959" ht="14.25" customHeight="1">
      <c r="A1959" s="8"/>
      <c r="B1959" s="8"/>
      <c r="C1959" s="8"/>
      <c r="D1959" s="8"/>
      <c r="E1959" s="8"/>
      <c r="F1959" s="8"/>
      <c r="G1959" s="8"/>
      <c r="H1959" s="8"/>
      <c r="I1959" s="8"/>
      <c r="J1959" s="8"/>
      <c r="K1959" s="8"/>
      <c r="L1959" s="8"/>
      <c r="M1959" s="8"/>
      <c r="N1959" s="8"/>
      <c r="O1959" s="8"/>
    </row>
    <row r="1960" ht="14.25" customHeight="1">
      <c r="A1960" s="8"/>
      <c r="B1960" s="8"/>
      <c r="C1960" s="8"/>
      <c r="D1960" s="8"/>
      <c r="E1960" s="8"/>
      <c r="F1960" s="8"/>
      <c r="G1960" s="8"/>
      <c r="H1960" s="8"/>
      <c r="I1960" s="8"/>
      <c r="J1960" s="8"/>
      <c r="K1960" s="8"/>
      <c r="L1960" s="8"/>
      <c r="M1960" s="8"/>
      <c r="N1960" s="8"/>
      <c r="O1960" s="8"/>
    </row>
    <row r="1961" ht="14.25" customHeight="1">
      <c r="A1961" s="8"/>
      <c r="B1961" s="8"/>
      <c r="C1961" s="8"/>
      <c r="D1961" s="8"/>
      <c r="E1961" s="8"/>
      <c r="F1961" s="8"/>
      <c r="G1961" s="8"/>
      <c r="H1961" s="8"/>
      <c r="I1961" s="8"/>
      <c r="J1961" s="8"/>
      <c r="K1961" s="8"/>
      <c r="L1961" s="8"/>
      <c r="M1961" s="8"/>
      <c r="N1961" s="8"/>
      <c r="O1961" s="8"/>
    </row>
    <row r="1962" ht="14.25" customHeight="1">
      <c r="A1962" s="8"/>
      <c r="B1962" s="8"/>
      <c r="C1962" s="8"/>
      <c r="D1962" s="8"/>
      <c r="E1962" s="8"/>
      <c r="F1962" s="8"/>
      <c r="G1962" s="8"/>
      <c r="H1962" s="8"/>
      <c r="I1962" s="8"/>
      <c r="J1962" s="8"/>
      <c r="K1962" s="8"/>
      <c r="L1962" s="8"/>
      <c r="M1962" s="8"/>
      <c r="N1962" s="8"/>
      <c r="O1962" s="8"/>
    </row>
    <row r="1963" ht="14.25" customHeight="1">
      <c r="A1963" s="8"/>
      <c r="B1963" s="8"/>
      <c r="C1963" s="8"/>
      <c r="D1963" s="8"/>
      <c r="E1963" s="8"/>
      <c r="F1963" s="8"/>
      <c r="G1963" s="8"/>
      <c r="H1963" s="8"/>
      <c r="I1963" s="8"/>
      <c r="J1963" s="8"/>
      <c r="K1963" s="8"/>
      <c r="L1963" s="8"/>
      <c r="M1963" s="8"/>
      <c r="N1963" s="8"/>
      <c r="O1963" s="8"/>
    </row>
    <row r="1964" ht="14.25" customHeight="1">
      <c r="A1964" s="8"/>
      <c r="B1964" s="8"/>
      <c r="C1964" s="8"/>
      <c r="D1964" s="8"/>
      <c r="E1964" s="8"/>
      <c r="F1964" s="8"/>
      <c r="G1964" s="8"/>
      <c r="H1964" s="8"/>
      <c r="I1964" s="8"/>
      <c r="J1964" s="8"/>
      <c r="K1964" s="8"/>
      <c r="L1964" s="8"/>
      <c r="M1964" s="8"/>
      <c r="N1964" s="8"/>
      <c r="O1964" s="8"/>
    </row>
    <row r="1965" ht="14.25" customHeight="1">
      <c r="A1965" s="8"/>
      <c r="B1965" s="8"/>
      <c r="C1965" s="8"/>
      <c r="D1965" s="8"/>
      <c r="E1965" s="8"/>
      <c r="F1965" s="8"/>
      <c r="G1965" s="8"/>
      <c r="H1965" s="8"/>
      <c r="I1965" s="8"/>
      <c r="J1965" s="8"/>
      <c r="K1965" s="8"/>
      <c r="L1965" s="8"/>
      <c r="M1965" s="8"/>
      <c r="N1965" s="8"/>
      <c r="O1965" s="8"/>
    </row>
    <row r="1966" ht="14.25" customHeight="1">
      <c r="A1966" s="8"/>
      <c r="B1966" s="8"/>
      <c r="C1966" s="8"/>
      <c r="D1966" s="8"/>
      <c r="E1966" s="8"/>
      <c r="F1966" s="8"/>
      <c r="G1966" s="8"/>
      <c r="H1966" s="8"/>
      <c r="I1966" s="8"/>
      <c r="J1966" s="8"/>
      <c r="K1966" s="8"/>
      <c r="L1966" s="8"/>
      <c r="M1966" s="8"/>
      <c r="N1966" s="8"/>
      <c r="O1966" s="8"/>
    </row>
    <row r="1967" ht="14.25" customHeight="1">
      <c r="A1967" s="8"/>
      <c r="B1967" s="8"/>
      <c r="C1967" s="8"/>
      <c r="D1967" s="8"/>
      <c r="E1967" s="8"/>
      <c r="F1967" s="8"/>
      <c r="G1967" s="8"/>
      <c r="H1967" s="8"/>
      <c r="I1967" s="8"/>
      <c r="J1967" s="8"/>
      <c r="K1967" s="8"/>
      <c r="L1967" s="8"/>
      <c r="M1967" s="8"/>
      <c r="N1967" s="8"/>
      <c r="O1967" s="8"/>
    </row>
    <row r="1968" ht="14.25" customHeight="1">
      <c r="A1968" s="8"/>
      <c r="B1968" s="8"/>
      <c r="C1968" s="8"/>
      <c r="D1968" s="8"/>
      <c r="E1968" s="8"/>
      <c r="F1968" s="8"/>
      <c r="G1968" s="8"/>
      <c r="H1968" s="8"/>
      <c r="I1968" s="8"/>
      <c r="J1968" s="8"/>
      <c r="K1968" s="8"/>
      <c r="L1968" s="8"/>
      <c r="M1968" s="8"/>
      <c r="N1968" s="8"/>
      <c r="O1968" s="8"/>
    </row>
    <row r="1969" ht="14.25" customHeight="1">
      <c r="A1969" s="8"/>
      <c r="B1969" s="8"/>
      <c r="C1969" s="8"/>
      <c r="D1969" s="8"/>
      <c r="E1969" s="8"/>
      <c r="F1969" s="8"/>
      <c r="G1969" s="8"/>
      <c r="H1969" s="8"/>
      <c r="I1969" s="8"/>
      <c r="J1969" s="8"/>
      <c r="K1969" s="8"/>
      <c r="L1969" s="8"/>
      <c r="M1969" s="8"/>
      <c r="N1969" s="8"/>
      <c r="O1969" s="8"/>
    </row>
    <row r="1970" ht="14.25" customHeight="1">
      <c r="A1970" s="8"/>
      <c r="B1970" s="8"/>
      <c r="C1970" s="8"/>
      <c r="D1970" s="8"/>
      <c r="E1970" s="8"/>
      <c r="F1970" s="8"/>
      <c r="G1970" s="8"/>
      <c r="H1970" s="8"/>
      <c r="I1970" s="8"/>
      <c r="J1970" s="8"/>
      <c r="K1970" s="8"/>
      <c r="L1970" s="8"/>
      <c r="M1970" s="8"/>
      <c r="N1970" s="8"/>
      <c r="O1970" s="8"/>
    </row>
    <row r="1971" ht="14.25" customHeight="1">
      <c r="A1971" s="8"/>
      <c r="B1971" s="8"/>
      <c r="C1971" s="8"/>
      <c r="D1971" s="8"/>
      <c r="E1971" s="8"/>
      <c r="F1971" s="8"/>
      <c r="G1971" s="8"/>
      <c r="H1971" s="8"/>
      <c r="I1971" s="8"/>
      <c r="J1971" s="8"/>
      <c r="K1971" s="8"/>
      <c r="L1971" s="8"/>
      <c r="M1971" s="8"/>
      <c r="N1971" s="8"/>
      <c r="O1971" s="8"/>
    </row>
    <row r="1972" ht="14.25" customHeight="1">
      <c r="A1972" s="8"/>
      <c r="B1972" s="8"/>
      <c r="C1972" s="8"/>
      <c r="D1972" s="8"/>
      <c r="E1972" s="8"/>
      <c r="F1972" s="8"/>
      <c r="G1972" s="8"/>
      <c r="H1972" s="8"/>
      <c r="I1972" s="8"/>
      <c r="J1972" s="8"/>
      <c r="K1972" s="8"/>
      <c r="L1972" s="8"/>
      <c r="M1972" s="8"/>
      <c r="N1972" s="8"/>
      <c r="O1972" s="8"/>
    </row>
    <row r="1973" ht="14.25" customHeight="1">
      <c r="A1973" s="8"/>
      <c r="B1973" s="8"/>
      <c r="C1973" s="8"/>
      <c r="D1973" s="8"/>
      <c r="E1973" s="8"/>
      <c r="F1973" s="8"/>
      <c r="G1973" s="8"/>
      <c r="H1973" s="8"/>
      <c r="I1973" s="8"/>
      <c r="J1973" s="8"/>
      <c r="K1973" s="8"/>
      <c r="L1973" s="8"/>
      <c r="M1973" s="8"/>
      <c r="N1973" s="8"/>
      <c r="O1973" s="8"/>
    </row>
    <row r="1974" ht="14.25" customHeight="1">
      <c r="A1974" s="8"/>
      <c r="B1974" s="8"/>
      <c r="C1974" s="8"/>
      <c r="D1974" s="8"/>
      <c r="E1974" s="8"/>
      <c r="F1974" s="8"/>
      <c r="G1974" s="8"/>
      <c r="H1974" s="8"/>
      <c r="I1974" s="8"/>
      <c r="J1974" s="8"/>
      <c r="K1974" s="8"/>
      <c r="L1974" s="8"/>
      <c r="M1974" s="8"/>
      <c r="N1974" s="8"/>
      <c r="O1974" s="8"/>
    </row>
    <row r="1975" ht="14.25" customHeight="1">
      <c r="A1975" s="8"/>
      <c r="B1975" s="8"/>
      <c r="C1975" s="8"/>
      <c r="D1975" s="8"/>
      <c r="E1975" s="8"/>
      <c r="F1975" s="8"/>
      <c r="G1975" s="8"/>
      <c r="H1975" s="8"/>
      <c r="I1975" s="8"/>
      <c r="J1975" s="8"/>
      <c r="K1975" s="8"/>
      <c r="L1975" s="8"/>
      <c r="M1975" s="8"/>
      <c r="N1975" s="8"/>
      <c r="O1975" s="8"/>
    </row>
    <row r="1976" ht="14.25" customHeight="1">
      <c r="A1976" s="8"/>
      <c r="B1976" s="8"/>
      <c r="C1976" s="8"/>
      <c r="D1976" s="8"/>
      <c r="E1976" s="8"/>
      <c r="F1976" s="8"/>
      <c r="G1976" s="8"/>
      <c r="H1976" s="8"/>
      <c r="I1976" s="8"/>
      <c r="J1976" s="8"/>
      <c r="K1976" s="8"/>
      <c r="L1976" s="8"/>
      <c r="M1976" s="8"/>
      <c r="N1976" s="8"/>
      <c r="O1976" s="8"/>
    </row>
    <row r="1977" ht="14.25" customHeight="1">
      <c r="A1977" s="8"/>
      <c r="B1977" s="8"/>
      <c r="C1977" s="8"/>
      <c r="D1977" s="8"/>
      <c r="E1977" s="8"/>
      <c r="F1977" s="8"/>
      <c r="G1977" s="8"/>
      <c r="H1977" s="8"/>
      <c r="I1977" s="8"/>
      <c r="J1977" s="8"/>
      <c r="K1977" s="8"/>
      <c r="L1977" s="8"/>
      <c r="M1977" s="8"/>
      <c r="N1977" s="8"/>
      <c r="O1977" s="8"/>
    </row>
    <row r="1978" ht="14.25" customHeight="1">
      <c r="A1978" s="8"/>
      <c r="B1978" s="8"/>
      <c r="C1978" s="8"/>
      <c r="D1978" s="8"/>
      <c r="E1978" s="8"/>
      <c r="F1978" s="8"/>
      <c r="G1978" s="8"/>
      <c r="H1978" s="8"/>
      <c r="I1978" s="8"/>
      <c r="J1978" s="8"/>
      <c r="K1978" s="8"/>
      <c r="L1978" s="8"/>
      <c r="M1978" s="8"/>
      <c r="N1978" s="8"/>
      <c r="O1978" s="8"/>
    </row>
    <row r="1979" ht="14.25" customHeight="1">
      <c r="A1979" s="8"/>
      <c r="B1979" s="8"/>
      <c r="C1979" s="8"/>
      <c r="D1979" s="8"/>
      <c r="E1979" s="8"/>
      <c r="F1979" s="8"/>
      <c r="G1979" s="8"/>
      <c r="H1979" s="8"/>
      <c r="I1979" s="8"/>
      <c r="J1979" s="8"/>
      <c r="K1979" s="8"/>
      <c r="L1979" s="8"/>
      <c r="M1979" s="8"/>
      <c r="N1979" s="8"/>
      <c r="O1979" s="8"/>
    </row>
    <row r="1980" ht="14.25" customHeight="1">
      <c r="A1980" s="8"/>
      <c r="B1980" s="8"/>
      <c r="C1980" s="8"/>
      <c r="D1980" s="8"/>
      <c r="E1980" s="8"/>
      <c r="F1980" s="8"/>
      <c r="G1980" s="8"/>
      <c r="H1980" s="8"/>
      <c r="I1980" s="8"/>
      <c r="J1980" s="8"/>
      <c r="K1980" s="8"/>
      <c r="L1980" s="8"/>
      <c r="M1980" s="8"/>
      <c r="N1980" s="8"/>
      <c r="O1980" s="8"/>
    </row>
    <row r="1981" ht="14.25" customHeight="1">
      <c r="A1981" s="8"/>
      <c r="B1981" s="8"/>
      <c r="C1981" s="8"/>
      <c r="D1981" s="8"/>
      <c r="E1981" s="8"/>
      <c r="F1981" s="8"/>
      <c r="G1981" s="8"/>
      <c r="H1981" s="8"/>
      <c r="I1981" s="8"/>
      <c r="J1981" s="8"/>
      <c r="K1981" s="8"/>
      <c r="L1981" s="8"/>
      <c r="M1981" s="8"/>
      <c r="N1981" s="8"/>
      <c r="O1981" s="8"/>
    </row>
    <row r="1982" ht="14.25" customHeight="1">
      <c r="A1982" s="8"/>
      <c r="B1982" s="8"/>
      <c r="C1982" s="8"/>
      <c r="D1982" s="8"/>
      <c r="E1982" s="8"/>
      <c r="F1982" s="8"/>
      <c r="G1982" s="8"/>
      <c r="H1982" s="8"/>
      <c r="I1982" s="8"/>
      <c r="J1982" s="8"/>
      <c r="K1982" s="8"/>
      <c r="L1982" s="8"/>
      <c r="M1982" s="8"/>
      <c r="N1982" s="8"/>
      <c r="O1982" s="8"/>
    </row>
    <row r="1983" ht="14.25" customHeight="1">
      <c r="A1983" s="8"/>
      <c r="B1983" s="8"/>
      <c r="C1983" s="8"/>
      <c r="D1983" s="8"/>
      <c r="E1983" s="8"/>
      <c r="F1983" s="8"/>
      <c r="G1983" s="8"/>
      <c r="H1983" s="8"/>
      <c r="I1983" s="8"/>
      <c r="J1983" s="8"/>
      <c r="K1983" s="8"/>
      <c r="L1983" s="8"/>
      <c r="M1983" s="8"/>
      <c r="N1983" s="8"/>
      <c r="O1983" s="8"/>
    </row>
    <row r="1984" ht="14.25" customHeight="1">
      <c r="A1984" s="8"/>
      <c r="B1984" s="8"/>
      <c r="C1984" s="8"/>
      <c r="D1984" s="8"/>
      <c r="E1984" s="8"/>
      <c r="F1984" s="8"/>
      <c r="G1984" s="8"/>
      <c r="H1984" s="8"/>
      <c r="I1984" s="8"/>
      <c r="J1984" s="8"/>
      <c r="K1984" s="8"/>
      <c r="L1984" s="8"/>
      <c r="M1984" s="8"/>
      <c r="N1984" s="8"/>
      <c r="O1984" s="8"/>
    </row>
    <row r="1985" ht="14.25" customHeight="1">
      <c r="A1985" s="8"/>
      <c r="B1985" s="8"/>
      <c r="C1985" s="8"/>
      <c r="D1985" s="8"/>
      <c r="E1985" s="8"/>
      <c r="F1985" s="8"/>
      <c r="G1985" s="8"/>
      <c r="H1985" s="8"/>
      <c r="I1985" s="8"/>
      <c r="J1985" s="8"/>
      <c r="K1985" s="8"/>
      <c r="L1985" s="8"/>
      <c r="M1985" s="8"/>
      <c r="N1985" s="8"/>
      <c r="O1985" s="8"/>
    </row>
    <row r="1986" ht="14.25" customHeight="1">
      <c r="A1986" s="8"/>
      <c r="B1986" s="8"/>
      <c r="C1986" s="8"/>
      <c r="D1986" s="8"/>
      <c r="E1986" s="8"/>
      <c r="F1986" s="8"/>
      <c r="G1986" s="8"/>
      <c r="H1986" s="8"/>
      <c r="I1986" s="8"/>
      <c r="J1986" s="8"/>
      <c r="K1986" s="8"/>
      <c r="L1986" s="8"/>
      <c r="M1986" s="8"/>
      <c r="N1986" s="8"/>
      <c r="O1986" s="8"/>
    </row>
    <row r="1987" ht="14.25" customHeight="1">
      <c r="A1987" s="8"/>
      <c r="B1987" s="8"/>
      <c r="C1987" s="8"/>
      <c r="D1987" s="8"/>
      <c r="E1987" s="8"/>
      <c r="F1987" s="8"/>
      <c r="G1987" s="8"/>
      <c r="H1987" s="8"/>
      <c r="I1987" s="8"/>
      <c r="J1987" s="8"/>
      <c r="K1987" s="8"/>
      <c r="L1987" s="8"/>
      <c r="M1987" s="8"/>
      <c r="N1987" s="8"/>
      <c r="O1987" s="8"/>
    </row>
    <row r="1988" ht="14.25" customHeight="1">
      <c r="A1988" s="8"/>
      <c r="B1988" s="8"/>
      <c r="C1988" s="8"/>
      <c r="D1988" s="8"/>
      <c r="E1988" s="8"/>
      <c r="F1988" s="8"/>
      <c r="G1988" s="8"/>
      <c r="H1988" s="8"/>
      <c r="I1988" s="8"/>
      <c r="J1988" s="8"/>
      <c r="K1988" s="8"/>
      <c r="L1988" s="8"/>
      <c r="M1988" s="8"/>
      <c r="N1988" s="8"/>
      <c r="O1988" s="8"/>
    </row>
    <row r="1989" ht="14.25" customHeight="1">
      <c r="A1989" s="8"/>
      <c r="B1989" s="8"/>
      <c r="C1989" s="8"/>
      <c r="D1989" s="8"/>
      <c r="E1989" s="8"/>
      <c r="F1989" s="8"/>
      <c r="G1989" s="8"/>
      <c r="H1989" s="8"/>
      <c r="I1989" s="8"/>
      <c r="J1989" s="8"/>
      <c r="K1989" s="8"/>
      <c r="L1989" s="8"/>
      <c r="M1989" s="8"/>
      <c r="N1989" s="8"/>
      <c r="O1989" s="8"/>
    </row>
    <row r="1990" ht="14.25" customHeight="1">
      <c r="A1990" s="8"/>
      <c r="B1990" s="8"/>
      <c r="C1990" s="8"/>
      <c r="D1990" s="8"/>
      <c r="E1990" s="8"/>
      <c r="F1990" s="8"/>
      <c r="G1990" s="8"/>
      <c r="H1990" s="8"/>
      <c r="I1990" s="8"/>
      <c r="J1990" s="8"/>
      <c r="K1990" s="8"/>
      <c r="L1990" s="8"/>
      <c r="M1990" s="8"/>
      <c r="N1990" s="8"/>
      <c r="O1990" s="8"/>
    </row>
    <row r="1991" ht="14.25" customHeight="1">
      <c r="A1991" s="8"/>
      <c r="B1991" s="8"/>
      <c r="C1991" s="8"/>
      <c r="D1991" s="8"/>
      <c r="E1991" s="8"/>
      <c r="F1991" s="8"/>
      <c r="G1991" s="8"/>
      <c r="H1991" s="8"/>
      <c r="I1991" s="8"/>
      <c r="J1991" s="8"/>
      <c r="K1991" s="8"/>
      <c r="L1991" s="8"/>
      <c r="M1991" s="8"/>
      <c r="N1991" s="8"/>
      <c r="O1991" s="8"/>
    </row>
    <row r="1992" ht="14.25" customHeight="1">
      <c r="A1992" s="8"/>
      <c r="B1992" s="8"/>
      <c r="C1992" s="8"/>
      <c r="D1992" s="8"/>
      <c r="E1992" s="8"/>
      <c r="F1992" s="8"/>
      <c r="G1992" s="8"/>
      <c r="H1992" s="8"/>
      <c r="I1992" s="8"/>
      <c r="J1992" s="8"/>
      <c r="K1992" s="8"/>
      <c r="L1992" s="8"/>
      <c r="M1992" s="8"/>
      <c r="N1992" s="8"/>
      <c r="O1992" s="8"/>
    </row>
    <row r="1993" ht="14.25" customHeight="1">
      <c r="A1993" s="8"/>
      <c r="B1993" s="8"/>
      <c r="C1993" s="8"/>
      <c r="D1993" s="8"/>
      <c r="E1993" s="8"/>
      <c r="F1993" s="8"/>
      <c r="G1993" s="8"/>
      <c r="H1993" s="8"/>
      <c r="I1993" s="8"/>
      <c r="J1993" s="8"/>
      <c r="K1993" s="8"/>
      <c r="L1993" s="8"/>
      <c r="M1993" s="8"/>
      <c r="N1993" s="8"/>
      <c r="O1993" s="8"/>
    </row>
    <row r="1994" ht="14.25" customHeight="1">
      <c r="A1994" s="8"/>
      <c r="B1994" s="8"/>
      <c r="C1994" s="8"/>
      <c r="D1994" s="8"/>
      <c r="E1994" s="8"/>
      <c r="F1994" s="8"/>
      <c r="G1994" s="8"/>
      <c r="H1994" s="8"/>
      <c r="I1994" s="8"/>
      <c r="J1994" s="8"/>
      <c r="K1994" s="8"/>
      <c r="L1994" s="8"/>
      <c r="M1994" s="8"/>
      <c r="N1994" s="8"/>
      <c r="O1994" s="8"/>
    </row>
    <row r="1995" ht="14.25" customHeight="1">
      <c r="A1995" s="8"/>
      <c r="B1995" s="8"/>
      <c r="C1995" s="8"/>
      <c r="D1995" s="8"/>
      <c r="E1995" s="8"/>
      <c r="F1995" s="8"/>
      <c r="G1995" s="8"/>
      <c r="H1995" s="8"/>
      <c r="I1995" s="8"/>
      <c r="J1995" s="8"/>
      <c r="K1995" s="8"/>
      <c r="L1995" s="8"/>
      <c r="M1995" s="8"/>
      <c r="N1995" s="8"/>
      <c r="O1995" s="8"/>
    </row>
    <row r="1996" ht="14.25" customHeight="1">
      <c r="A1996" s="8"/>
      <c r="B1996" s="8"/>
      <c r="C1996" s="8"/>
      <c r="D1996" s="8"/>
      <c r="E1996" s="8"/>
      <c r="F1996" s="8"/>
      <c r="G1996" s="8"/>
      <c r="H1996" s="8"/>
      <c r="I1996" s="8"/>
      <c r="J1996" s="8"/>
      <c r="K1996" s="8"/>
      <c r="L1996" s="8"/>
      <c r="M1996" s="8"/>
      <c r="N1996" s="8"/>
      <c r="O1996" s="8"/>
    </row>
    <row r="1997" ht="14.25" customHeight="1">
      <c r="A1997" s="8"/>
      <c r="B1997" s="8"/>
      <c r="C1997" s="8"/>
      <c r="D1997" s="8"/>
      <c r="E1997" s="8"/>
      <c r="F1997" s="8"/>
      <c r="G1997" s="8"/>
      <c r="H1997" s="8"/>
      <c r="I1997" s="8"/>
      <c r="J1997" s="8"/>
      <c r="K1997" s="8"/>
      <c r="L1997" s="8"/>
      <c r="M1997" s="8"/>
      <c r="N1997" s="8"/>
      <c r="O1997" s="8"/>
    </row>
    <row r="1998" ht="14.25" customHeight="1">
      <c r="A1998" s="8"/>
      <c r="B1998" s="8"/>
      <c r="C1998" s="8"/>
      <c r="D1998" s="8"/>
      <c r="E1998" s="8"/>
      <c r="F1998" s="8"/>
      <c r="G1998" s="8"/>
      <c r="H1998" s="8"/>
      <c r="I1998" s="8"/>
      <c r="J1998" s="8"/>
      <c r="K1998" s="8"/>
      <c r="L1998" s="8"/>
      <c r="M1998" s="8"/>
      <c r="N1998" s="8"/>
      <c r="O1998" s="8"/>
    </row>
    <row r="1999" ht="14.25" customHeight="1">
      <c r="A1999" s="8"/>
      <c r="B1999" s="8"/>
      <c r="C1999" s="8"/>
      <c r="D1999" s="8"/>
      <c r="E1999" s="8"/>
      <c r="F1999" s="8"/>
      <c r="G1999" s="8"/>
      <c r="H1999" s="8"/>
      <c r="I1999" s="8"/>
      <c r="J1999" s="8"/>
      <c r="K1999" s="8"/>
      <c r="L1999" s="8"/>
      <c r="M1999" s="8"/>
      <c r="N1999" s="8"/>
      <c r="O1999" s="8"/>
    </row>
    <row r="2000" ht="14.25" customHeight="1">
      <c r="A2000" s="8"/>
      <c r="B2000" s="8"/>
      <c r="C2000" s="8"/>
      <c r="D2000" s="8"/>
      <c r="E2000" s="8"/>
      <c r="F2000" s="8"/>
      <c r="G2000" s="8"/>
      <c r="H2000" s="8"/>
      <c r="I2000" s="8"/>
      <c r="J2000" s="8"/>
      <c r="K2000" s="8"/>
      <c r="L2000" s="8"/>
      <c r="M2000" s="8"/>
      <c r="N2000" s="8"/>
      <c r="O2000" s="8"/>
    </row>
    <row r="2001" ht="14.25" customHeight="1">
      <c r="A2001" s="8"/>
      <c r="B2001" s="8"/>
      <c r="C2001" s="8"/>
      <c r="D2001" s="8"/>
      <c r="E2001" s="8"/>
      <c r="F2001" s="8"/>
      <c r="G2001" s="8"/>
      <c r="H2001" s="8"/>
      <c r="I2001" s="8"/>
      <c r="J2001" s="8"/>
      <c r="K2001" s="8"/>
      <c r="L2001" s="8"/>
      <c r="M2001" s="8"/>
      <c r="N2001" s="8"/>
      <c r="O2001" s="8"/>
    </row>
    <row r="2002" ht="14.25" customHeight="1">
      <c r="A2002" s="8"/>
      <c r="B2002" s="8"/>
      <c r="C2002" s="8"/>
      <c r="D2002" s="8"/>
      <c r="E2002" s="8"/>
      <c r="F2002" s="8"/>
      <c r="G2002" s="8"/>
      <c r="H2002" s="8"/>
      <c r="I2002" s="8"/>
      <c r="J2002" s="8"/>
      <c r="K2002" s="8"/>
      <c r="L2002" s="8"/>
      <c r="M2002" s="8"/>
      <c r="N2002" s="8"/>
      <c r="O2002" s="8"/>
    </row>
    <row r="2003" ht="14.25" customHeight="1">
      <c r="A2003" s="8"/>
      <c r="B2003" s="8"/>
      <c r="C2003" s="8"/>
      <c r="D2003" s="8"/>
      <c r="E2003" s="8"/>
      <c r="F2003" s="8"/>
      <c r="G2003" s="8"/>
      <c r="H2003" s="8"/>
      <c r="I2003" s="8"/>
      <c r="J2003" s="8"/>
      <c r="K2003" s="8"/>
      <c r="L2003" s="8"/>
      <c r="M2003" s="8"/>
      <c r="N2003" s="8"/>
      <c r="O2003" s="8"/>
    </row>
    <row r="2004" ht="14.25" customHeight="1">
      <c r="A2004" s="8"/>
      <c r="B2004" s="8"/>
      <c r="C2004" s="8"/>
      <c r="D2004" s="8"/>
      <c r="E2004" s="8"/>
      <c r="F2004" s="8"/>
      <c r="G2004" s="8"/>
      <c r="H2004" s="8"/>
      <c r="I2004" s="8"/>
      <c r="J2004" s="8"/>
      <c r="K2004" s="8"/>
      <c r="L2004" s="8"/>
      <c r="M2004" s="8"/>
      <c r="N2004" s="8"/>
      <c r="O2004" s="8"/>
    </row>
    <row r="2005" ht="14.25" customHeight="1">
      <c r="A2005" s="8"/>
      <c r="B2005" s="8"/>
      <c r="C2005" s="8"/>
      <c r="D2005" s="8"/>
      <c r="E2005" s="8"/>
      <c r="F2005" s="8"/>
      <c r="G2005" s="8"/>
      <c r="H2005" s="8"/>
      <c r="I2005" s="8"/>
      <c r="J2005" s="8"/>
      <c r="K2005" s="8"/>
      <c r="L2005" s="8"/>
      <c r="M2005" s="8"/>
      <c r="N2005" s="8"/>
      <c r="O2005" s="8"/>
    </row>
    <row r="2006" ht="14.25" customHeight="1">
      <c r="A2006" s="8"/>
      <c r="B2006" s="8"/>
      <c r="C2006" s="8"/>
      <c r="D2006" s="8"/>
      <c r="E2006" s="8"/>
      <c r="F2006" s="8"/>
      <c r="G2006" s="8"/>
      <c r="H2006" s="8"/>
      <c r="I2006" s="8"/>
      <c r="J2006" s="8"/>
      <c r="K2006" s="8"/>
      <c r="L2006" s="8"/>
      <c r="M2006" s="8"/>
      <c r="N2006" s="8"/>
      <c r="O2006" s="8"/>
    </row>
    <row r="2007" ht="14.25" customHeight="1">
      <c r="A2007" s="8"/>
      <c r="B2007" s="8"/>
      <c r="C2007" s="8"/>
      <c r="D2007" s="8"/>
      <c r="E2007" s="8"/>
      <c r="F2007" s="8"/>
      <c r="G2007" s="8"/>
      <c r="H2007" s="8"/>
      <c r="I2007" s="8"/>
      <c r="J2007" s="8"/>
      <c r="K2007" s="8"/>
      <c r="L2007" s="8"/>
      <c r="M2007" s="8"/>
      <c r="N2007" s="8"/>
      <c r="O2007" s="8"/>
    </row>
    <row r="2008" ht="14.25" customHeight="1">
      <c r="A2008" s="8"/>
      <c r="B2008" s="8"/>
      <c r="C2008" s="8"/>
      <c r="D2008" s="8"/>
      <c r="E2008" s="8"/>
      <c r="F2008" s="8"/>
      <c r="G2008" s="8"/>
      <c r="H2008" s="8"/>
      <c r="I2008" s="8"/>
      <c r="J2008" s="8"/>
      <c r="K2008" s="8"/>
      <c r="L2008" s="8"/>
      <c r="M2008" s="8"/>
      <c r="N2008" s="8"/>
      <c r="O2008" s="8"/>
    </row>
    <row r="2009" ht="14.25" customHeight="1">
      <c r="A2009" s="8"/>
      <c r="B2009" s="8"/>
      <c r="C2009" s="8"/>
      <c r="D2009" s="8"/>
      <c r="E2009" s="8"/>
      <c r="F2009" s="8"/>
      <c r="G2009" s="8"/>
      <c r="H2009" s="8"/>
      <c r="I2009" s="8"/>
      <c r="J2009" s="8"/>
      <c r="K2009" s="8"/>
      <c r="L2009" s="8"/>
      <c r="M2009" s="8"/>
      <c r="N2009" s="8"/>
      <c r="O2009" s="8"/>
    </row>
    <row r="2010" ht="14.25" customHeight="1">
      <c r="A2010" s="8"/>
      <c r="B2010" s="8"/>
      <c r="C2010" s="8"/>
      <c r="D2010" s="8"/>
      <c r="E2010" s="8"/>
      <c r="F2010" s="8"/>
      <c r="G2010" s="8"/>
      <c r="H2010" s="8"/>
      <c r="I2010" s="8"/>
      <c r="J2010" s="8"/>
      <c r="K2010" s="8"/>
      <c r="L2010" s="8"/>
      <c r="M2010" s="8"/>
      <c r="N2010" s="8"/>
      <c r="O2010" s="8"/>
    </row>
    <row r="2011" ht="14.25" customHeight="1">
      <c r="A2011" s="8"/>
      <c r="B2011" s="8"/>
      <c r="C2011" s="8"/>
      <c r="D2011" s="8"/>
      <c r="E2011" s="8"/>
      <c r="F2011" s="8"/>
      <c r="G2011" s="8"/>
      <c r="H2011" s="8"/>
      <c r="I2011" s="8"/>
      <c r="J2011" s="8"/>
      <c r="K2011" s="8"/>
      <c r="L2011" s="8"/>
      <c r="M2011" s="8"/>
      <c r="N2011" s="8"/>
      <c r="O2011" s="8"/>
    </row>
    <row r="2012" ht="14.25" customHeight="1">
      <c r="A2012" s="8"/>
      <c r="B2012" s="8"/>
      <c r="C2012" s="8"/>
      <c r="D2012" s="8"/>
      <c r="E2012" s="8"/>
      <c r="F2012" s="8"/>
      <c r="G2012" s="8"/>
      <c r="H2012" s="8"/>
      <c r="I2012" s="8"/>
      <c r="J2012" s="8"/>
      <c r="K2012" s="8"/>
      <c r="L2012" s="8"/>
      <c r="M2012" s="8"/>
      <c r="N2012" s="8"/>
      <c r="O2012" s="8"/>
    </row>
    <row r="2013" ht="14.25" customHeight="1">
      <c r="A2013" s="8"/>
      <c r="B2013" s="8"/>
      <c r="C2013" s="8"/>
      <c r="D2013" s="8"/>
      <c r="E2013" s="8"/>
      <c r="F2013" s="8"/>
      <c r="G2013" s="8"/>
      <c r="H2013" s="8"/>
      <c r="I2013" s="8"/>
      <c r="J2013" s="8"/>
      <c r="K2013" s="8"/>
      <c r="L2013" s="8"/>
      <c r="M2013" s="8"/>
      <c r="N2013" s="8"/>
      <c r="O2013" s="8"/>
    </row>
    <row r="2014" ht="14.25" customHeight="1">
      <c r="A2014" s="8"/>
      <c r="B2014" s="8"/>
      <c r="C2014" s="8"/>
      <c r="D2014" s="8"/>
      <c r="E2014" s="8"/>
      <c r="F2014" s="8"/>
      <c r="G2014" s="8"/>
      <c r="H2014" s="8"/>
      <c r="I2014" s="8"/>
      <c r="J2014" s="8"/>
      <c r="K2014" s="8"/>
      <c r="L2014" s="8"/>
      <c r="M2014" s="8"/>
      <c r="N2014" s="8"/>
      <c r="O2014" s="8"/>
    </row>
    <row r="2015" ht="14.25" customHeight="1">
      <c r="A2015" s="8"/>
      <c r="B2015" s="8"/>
      <c r="C2015" s="8"/>
      <c r="D2015" s="8"/>
      <c r="E2015" s="8"/>
      <c r="F2015" s="8"/>
      <c r="G2015" s="8"/>
      <c r="H2015" s="8"/>
      <c r="I2015" s="8"/>
      <c r="J2015" s="8"/>
      <c r="K2015" s="8"/>
      <c r="L2015" s="8"/>
      <c r="M2015" s="8"/>
      <c r="N2015" s="8"/>
      <c r="O2015" s="8"/>
    </row>
    <row r="2016" ht="14.25" customHeight="1">
      <c r="A2016" s="8"/>
      <c r="B2016" s="8"/>
      <c r="C2016" s="8"/>
      <c r="D2016" s="8"/>
      <c r="E2016" s="8"/>
      <c r="F2016" s="8"/>
      <c r="G2016" s="8"/>
      <c r="H2016" s="8"/>
      <c r="I2016" s="8"/>
      <c r="J2016" s="8"/>
      <c r="K2016" s="8"/>
      <c r="L2016" s="8"/>
      <c r="M2016" s="8"/>
      <c r="N2016" s="8"/>
      <c r="O2016" s="8"/>
    </row>
    <row r="2017" ht="14.25" customHeight="1">
      <c r="A2017" s="8"/>
      <c r="B2017" s="8"/>
      <c r="C2017" s="8"/>
      <c r="D2017" s="8"/>
      <c r="E2017" s="8"/>
      <c r="F2017" s="8"/>
      <c r="G2017" s="8"/>
      <c r="H2017" s="8"/>
      <c r="I2017" s="8"/>
      <c r="J2017" s="8"/>
      <c r="K2017" s="8"/>
      <c r="L2017" s="8"/>
      <c r="M2017" s="8"/>
      <c r="N2017" s="8"/>
      <c r="O2017" s="8"/>
    </row>
    <row r="2018" ht="14.25" customHeight="1">
      <c r="A2018" s="8"/>
      <c r="B2018" s="8"/>
      <c r="C2018" s="8"/>
      <c r="D2018" s="8"/>
      <c r="E2018" s="8"/>
      <c r="F2018" s="8"/>
      <c r="G2018" s="8"/>
      <c r="H2018" s="8"/>
      <c r="I2018" s="8"/>
      <c r="J2018" s="8"/>
      <c r="K2018" s="8"/>
      <c r="L2018" s="8"/>
      <c r="M2018" s="8"/>
      <c r="N2018" s="8"/>
      <c r="O2018" s="8"/>
    </row>
    <row r="2019" ht="14.25" customHeight="1">
      <c r="A2019" s="8"/>
      <c r="B2019" s="8"/>
      <c r="C2019" s="8"/>
      <c r="D2019" s="8"/>
      <c r="E2019" s="8"/>
      <c r="F2019" s="8"/>
      <c r="G2019" s="8"/>
      <c r="H2019" s="8"/>
      <c r="I2019" s="8"/>
      <c r="J2019" s="8"/>
      <c r="K2019" s="8"/>
      <c r="L2019" s="8"/>
      <c r="M2019" s="8"/>
      <c r="N2019" s="8"/>
      <c r="O2019" s="8"/>
    </row>
    <row r="2020" ht="14.25" customHeight="1">
      <c r="A2020" s="8"/>
      <c r="B2020" s="8"/>
      <c r="C2020" s="8"/>
      <c r="D2020" s="8"/>
      <c r="E2020" s="8"/>
      <c r="F2020" s="8"/>
      <c r="G2020" s="8"/>
      <c r="H2020" s="8"/>
      <c r="I2020" s="8"/>
      <c r="J2020" s="8"/>
      <c r="K2020" s="8"/>
      <c r="L2020" s="8"/>
      <c r="M2020" s="8"/>
      <c r="N2020" s="8"/>
      <c r="O2020" s="8"/>
    </row>
    <row r="2021" ht="14.25" customHeight="1">
      <c r="A2021" s="8"/>
      <c r="B2021" s="8"/>
      <c r="C2021" s="8"/>
      <c r="D2021" s="8"/>
      <c r="E2021" s="8"/>
      <c r="F2021" s="8"/>
      <c r="G2021" s="8"/>
      <c r="H2021" s="8"/>
      <c r="I2021" s="8"/>
      <c r="J2021" s="8"/>
      <c r="K2021" s="8"/>
      <c r="L2021" s="8"/>
      <c r="M2021" s="8"/>
      <c r="N2021" s="8"/>
      <c r="O2021" s="8"/>
    </row>
    <row r="2022" ht="14.25" customHeight="1">
      <c r="A2022" s="8"/>
      <c r="B2022" s="8"/>
      <c r="C2022" s="8"/>
      <c r="D2022" s="8"/>
      <c r="E2022" s="8"/>
      <c r="F2022" s="8"/>
      <c r="G2022" s="8"/>
      <c r="H2022" s="8"/>
      <c r="I2022" s="8"/>
      <c r="J2022" s="8"/>
      <c r="K2022" s="8"/>
      <c r="L2022" s="8"/>
      <c r="M2022" s="8"/>
      <c r="N2022" s="8"/>
      <c r="O2022" s="8"/>
    </row>
    <row r="2023" ht="14.25" customHeight="1">
      <c r="A2023" s="8"/>
      <c r="B2023" s="8"/>
      <c r="C2023" s="8"/>
      <c r="D2023" s="8"/>
      <c r="E2023" s="8"/>
      <c r="F2023" s="8"/>
      <c r="G2023" s="8"/>
      <c r="H2023" s="8"/>
      <c r="I2023" s="8"/>
      <c r="J2023" s="8"/>
      <c r="K2023" s="8"/>
      <c r="L2023" s="8"/>
      <c r="M2023" s="8"/>
      <c r="N2023" s="8"/>
      <c r="O2023" s="8"/>
    </row>
    <row r="2024" ht="14.25" customHeight="1">
      <c r="A2024" s="8"/>
      <c r="B2024" s="8"/>
      <c r="C2024" s="8"/>
      <c r="D2024" s="8"/>
      <c r="E2024" s="8"/>
      <c r="F2024" s="8"/>
      <c r="G2024" s="8"/>
      <c r="H2024" s="8"/>
      <c r="I2024" s="8"/>
      <c r="J2024" s="8"/>
      <c r="K2024" s="8"/>
      <c r="L2024" s="8"/>
      <c r="M2024" s="8"/>
      <c r="N2024" s="8"/>
      <c r="O2024" s="8"/>
    </row>
    <row r="2025" ht="14.25" customHeight="1">
      <c r="A2025" s="8"/>
      <c r="B2025" s="8"/>
      <c r="C2025" s="8"/>
      <c r="D2025" s="8"/>
      <c r="E2025" s="8"/>
      <c r="F2025" s="8"/>
      <c r="G2025" s="8"/>
      <c r="H2025" s="8"/>
      <c r="I2025" s="8"/>
      <c r="J2025" s="8"/>
      <c r="K2025" s="8"/>
      <c r="L2025" s="8"/>
      <c r="M2025" s="8"/>
      <c r="N2025" s="8"/>
      <c r="O2025" s="8"/>
    </row>
    <row r="2026" ht="14.25" customHeight="1">
      <c r="A2026" s="8"/>
      <c r="B2026" s="8"/>
      <c r="C2026" s="8"/>
      <c r="D2026" s="8"/>
      <c r="E2026" s="8"/>
      <c r="F2026" s="8"/>
      <c r="G2026" s="8"/>
      <c r="H2026" s="8"/>
      <c r="I2026" s="8"/>
      <c r="J2026" s="8"/>
      <c r="K2026" s="8"/>
      <c r="L2026" s="8"/>
      <c r="M2026" s="8"/>
      <c r="N2026" s="8"/>
      <c r="O2026" s="8"/>
    </row>
    <row r="2027" ht="14.25" customHeight="1">
      <c r="A2027" s="8"/>
      <c r="B2027" s="8"/>
      <c r="C2027" s="8"/>
      <c r="D2027" s="8"/>
      <c r="E2027" s="8"/>
      <c r="F2027" s="8"/>
      <c r="G2027" s="8"/>
      <c r="H2027" s="8"/>
      <c r="I2027" s="8"/>
      <c r="J2027" s="8"/>
      <c r="K2027" s="8"/>
      <c r="L2027" s="8"/>
      <c r="M2027" s="8"/>
      <c r="N2027" s="8"/>
      <c r="O2027" s="8"/>
    </row>
    <row r="2028" ht="14.25" customHeight="1">
      <c r="A2028" s="8"/>
      <c r="B2028" s="8"/>
      <c r="C2028" s="8"/>
      <c r="D2028" s="8"/>
      <c r="E2028" s="8"/>
      <c r="F2028" s="8"/>
      <c r="G2028" s="8"/>
      <c r="H2028" s="8"/>
      <c r="I2028" s="8"/>
      <c r="J2028" s="8"/>
      <c r="K2028" s="8"/>
      <c r="L2028" s="8"/>
      <c r="M2028" s="8"/>
      <c r="N2028" s="8"/>
      <c r="O2028" s="8"/>
    </row>
    <row r="2029" ht="14.25" customHeight="1">
      <c r="A2029" s="8"/>
      <c r="B2029" s="8"/>
      <c r="C2029" s="8"/>
      <c r="D2029" s="8"/>
      <c r="E2029" s="8"/>
      <c r="F2029" s="8"/>
      <c r="G2029" s="8"/>
      <c r="H2029" s="8"/>
      <c r="I2029" s="8"/>
      <c r="J2029" s="8"/>
      <c r="K2029" s="8"/>
      <c r="L2029" s="8"/>
      <c r="M2029" s="8"/>
      <c r="N2029" s="8"/>
      <c r="O2029" s="8"/>
    </row>
    <row r="2030" ht="14.25" customHeight="1">
      <c r="A2030" s="8"/>
      <c r="B2030" s="8"/>
      <c r="C2030" s="8"/>
      <c r="D2030" s="8"/>
      <c r="E2030" s="8"/>
      <c r="F2030" s="8"/>
      <c r="G2030" s="8"/>
      <c r="H2030" s="8"/>
      <c r="I2030" s="8"/>
      <c r="J2030" s="8"/>
      <c r="K2030" s="8"/>
      <c r="L2030" s="8"/>
      <c r="M2030" s="8"/>
      <c r="N2030" s="8"/>
      <c r="O2030" s="8"/>
    </row>
    <row r="2031" ht="14.25" customHeight="1">
      <c r="A2031" s="8"/>
      <c r="B2031" s="8"/>
      <c r="C2031" s="8"/>
      <c r="D2031" s="8"/>
      <c r="E2031" s="8"/>
      <c r="F2031" s="8"/>
      <c r="G2031" s="8"/>
      <c r="H2031" s="8"/>
      <c r="I2031" s="8"/>
      <c r="J2031" s="8"/>
      <c r="K2031" s="8"/>
      <c r="L2031" s="8"/>
      <c r="M2031" s="8"/>
      <c r="N2031" s="8"/>
      <c r="O2031" s="8"/>
    </row>
    <row r="2032" ht="14.25" customHeight="1">
      <c r="A2032" s="8"/>
      <c r="B2032" s="8"/>
      <c r="C2032" s="8"/>
      <c r="D2032" s="8"/>
      <c r="E2032" s="8"/>
      <c r="F2032" s="8"/>
      <c r="G2032" s="8"/>
      <c r="H2032" s="8"/>
      <c r="I2032" s="8"/>
      <c r="J2032" s="8"/>
      <c r="K2032" s="8"/>
      <c r="L2032" s="8"/>
      <c r="M2032" s="8"/>
      <c r="N2032" s="8"/>
      <c r="O2032" s="8"/>
    </row>
    <row r="2033" ht="14.25" customHeight="1">
      <c r="A2033" s="8"/>
      <c r="B2033" s="8"/>
      <c r="C2033" s="8"/>
      <c r="D2033" s="8"/>
      <c r="E2033" s="8"/>
      <c r="F2033" s="8"/>
      <c r="G2033" s="8"/>
      <c r="H2033" s="8"/>
      <c r="I2033" s="8"/>
      <c r="J2033" s="8"/>
      <c r="K2033" s="8"/>
      <c r="L2033" s="8"/>
      <c r="M2033" s="8"/>
      <c r="N2033" s="8"/>
      <c r="O2033" s="8"/>
    </row>
    <row r="2034" ht="14.25" customHeight="1">
      <c r="A2034" s="8"/>
      <c r="B2034" s="8"/>
      <c r="C2034" s="8"/>
      <c r="D2034" s="8"/>
      <c r="E2034" s="8"/>
      <c r="F2034" s="8"/>
      <c r="G2034" s="8"/>
      <c r="H2034" s="8"/>
      <c r="I2034" s="8"/>
      <c r="J2034" s="8"/>
      <c r="K2034" s="8"/>
      <c r="L2034" s="8"/>
      <c r="M2034" s="8"/>
      <c r="N2034" s="8"/>
      <c r="O2034" s="8"/>
    </row>
    <row r="2035" ht="14.25" customHeight="1">
      <c r="A2035" s="8"/>
      <c r="B2035" s="8"/>
      <c r="C2035" s="8"/>
      <c r="D2035" s="8"/>
      <c r="E2035" s="8"/>
      <c r="F2035" s="8"/>
      <c r="G2035" s="8"/>
      <c r="H2035" s="8"/>
      <c r="I2035" s="8"/>
      <c r="J2035" s="8"/>
      <c r="K2035" s="8"/>
      <c r="L2035" s="8"/>
      <c r="M2035" s="8"/>
      <c r="N2035" s="8"/>
      <c r="O2035" s="8"/>
    </row>
    <row r="2036" ht="14.25" customHeight="1">
      <c r="A2036" s="8"/>
      <c r="B2036" s="8"/>
      <c r="C2036" s="8"/>
      <c r="D2036" s="8"/>
      <c r="E2036" s="8"/>
      <c r="F2036" s="8"/>
      <c r="G2036" s="8"/>
      <c r="H2036" s="8"/>
      <c r="I2036" s="8"/>
      <c r="J2036" s="8"/>
      <c r="K2036" s="8"/>
      <c r="L2036" s="8"/>
      <c r="M2036" s="8"/>
      <c r="N2036" s="8"/>
      <c r="O2036" s="8"/>
    </row>
    <row r="2037" ht="14.25" customHeight="1">
      <c r="A2037" s="8"/>
      <c r="B2037" s="8"/>
      <c r="C2037" s="8"/>
      <c r="D2037" s="8"/>
      <c r="E2037" s="8"/>
      <c r="F2037" s="8"/>
      <c r="G2037" s="8"/>
      <c r="H2037" s="8"/>
      <c r="I2037" s="8"/>
      <c r="J2037" s="8"/>
      <c r="K2037" s="8"/>
      <c r="L2037" s="8"/>
      <c r="M2037" s="8"/>
      <c r="N2037" s="8"/>
      <c r="O2037" s="8"/>
    </row>
    <row r="2038" ht="14.25" customHeight="1">
      <c r="A2038" s="8"/>
      <c r="B2038" s="8"/>
      <c r="C2038" s="8"/>
      <c r="D2038" s="8"/>
      <c r="E2038" s="8"/>
      <c r="F2038" s="8"/>
      <c r="G2038" s="8"/>
      <c r="H2038" s="8"/>
      <c r="I2038" s="8"/>
      <c r="J2038" s="8"/>
      <c r="K2038" s="8"/>
      <c r="L2038" s="8"/>
      <c r="M2038" s="8"/>
      <c r="N2038" s="8"/>
      <c r="O2038" s="8"/>
    </row>
    <row r="2039" ht="14.25" customHeight="1">
      <c r="A2039" s="8"/>
      <c r="B2039" s="8"/>
      <c r="C2039" s="8"/>
      <c r="D2039" s="8"/>
      <c r="E2039" s="8"/>
      <c r="F2039" s="8"/>
      <c r="G2039" s="8"/>
      <c r="H2039" s="8"/>
      <c r="I2039" s="8"/>
      <c r="J2039" s="8"/>
      <c r="K2039" s="8"/>
      <c r="L2039" s="8"/>
      <c r="M2039" s="8"/>
      <c r="N2039" s="8"/>
      <c r="O2039" s="8"/>
    </row>
    <row r="2040" ht="14.25" customHeight="1">
      <c r="A2040" s="8"/>
      <c r="B2040" s="8"/>
      <c r="C2040" s="8"/>
      <c r="D2040" s="8"/>
      <c r="E2040" s="8"/>
      <c r="F2040" s="8"/>
      <c r="G2040" s="8"/>
      <c r="H2040" s="8"/>
      <c r="I2040" s="8"/>
      <c r="J2040" s="8"/>
      <c r="K2040" s="8"/>
      <c r="L2040" s="8"/>
      <c r="M2040" s="8"/>
      <c r="N2040" s="8"/>
      <c r="O2040" s="8"/>
    </row>
    <row r="2041" ht="14.25" customHeight="1">
      <c r="A2041" s="8"/>
      <c r="B2041" s="8"/>
      <c r="C2041" s="8"/>
      <c r="D2041" s="8"/>
      <c r="E2041" s="8"/>
      <c r="F2041" s="8"/>
      <c r="G2041" s="8"/>
      <c r="H2041" s="8"/>
      <c r="I2041" s="8"/>
      <c r="J2041" s="8"/>
      <c r="K2041" s="8"/>
      <c r="L2041" s="8"/>
      <c r="M2041" s="8"/>
      <c r="N2041" s="8"/>
      <c r="O2041" s="8"/>
    </row>
    <row r="2042" ht="14.25" customHeight="1">
      <c r="A2042" s="8"/>
      <c r="B2042" s="8"/>
      <c r="C2042" s="8"/>
      <c r="D2042" s="8"/>
      <c r="E2042" s="8"/>
      <c r="F2042" s="8"/>
      <c r="G2042" s="8"/>
      <c r="H2042" s="8"/>
      <c r="I2042" s="8"/>
      <c r="J2042" s="8"/>
      <c r="K2042" s="8"/>
      <c r="L2042" s="8"/>
      <c r="M2042" s="8"/>
      <c r="N2042" s="8"/>
      <c r="O2042" s="8"/>
    </row>
    <row r="2043" ht="14.25" customHeight="1">
      <c r="A2043" s="8"/>
      <c r="B2043" s="8"/>
      <c r="C2043" s="8"/>
      <c r="D2043" s="8"/>
      <c r="E2043" s="8"/>
      <c r="F2043" s="8"/>
      <c r="G2043" s="8"/>
      <c r="H2043" s="8"/>
      <c r="I2043" s="8"/>
      <c r="J2043" s="8"/>
      <c r="K2043" s="8"/>
      <c r="L2043" s="8"/>
      <c r="M2043" s="8"/>
      <c r="N2043" s="8"/>
      <c r="O2043" s="8"/>
    </row>
    <row r="2044" ht="14.25" customHeight="1">
      <c r="A2044" s="8"/>
      <c r="B2044" s="8"/>
      <c r="C2044" s="8"/>
      <c r="D2044" s="8"/>
      <c r="E2044" s="8"/>
      <c r="F2044" s="8"/>
      <c r="G2044" s="8"/>
      <c r="H2044" s="8"/>
      <c r="I2044" s="8"/>
      <c r="J2044" s="8"/>
      <c r="K2044" s="8"/>
      <c r="L2044" s="8"/>
      <c r="M2044" s="8"/>
      <c r="N2044" s="8"/>
      <c r="O2044" s="8"/>
    </row>
    <row r="2045" ht="14.25" customHeight="1">
      <c r="A2045" s="8"/>
      <c r="B2045" s="8"/>
      <c r="C2045" s="8"/>
      <c r="D2045" s="8"/>
      <c r="E2045" s="8"/>
      <c r="F2045" s="8"/>
      <c r="G2045" s="8"/>
      <c r="H2045" s="8"/>
      <c r="I2045" s="8"/>
      <c r="J2045" s="8"/>
      <c r="K2045" s="8"/>
      <c r="L2045" s="8"/>
      <c r="M2045" s="8"/>
      <c r="N2045" s="8"/>
      <c r="O2045" s="8"/>
    </row>
    <row r="2046" ht="14.25" customHeight="1">
      <c r="A2046" s="8"/>
      <c r="B2046" s="8"/>
      <c r="C2046" s="8"/>
      <c r="D2046" s="8"/>
      <c r="E2046" s="8"/>
      <c r="F2046" s="8"/>
      <c r="G2046" s="8"/>
      <c r="H2046" s="8"/>
      <c r="I2046" s="8"/>
      <c r="J2046" s="8"/>
      <c r="K2046" s="8"/>
      <c r="L2046" s="8"/>
      <c r="M2046" s="8"/>
      <c r="N2046" s="8"/>
      <c r="O2046" s="8"/>
    </row>
    <row r="2047" ht="14.25" customHeight="1">
      <c r="A2047" s="8"/>
      <c r="B2047" s="8"/>
      <c r="C2047" s="8"/>
      <c r="D2047" s="8"/>
      <c r="E2047" s="8"/>
      <c r="F2047" s="8"/>
      <c r="G2047" s="8"/>
      <c r="H2047" s="8"/>
      <c r="I2047" s="8"/>
      <c r="J2047" s="8"/>
      <c r="K2047" s="8"/>
      <c r="L2047" s="8"/>
      <c r="M2047" s="8"/>
      <c r="N2047" s="8"/>
      <c r="O2047" s="8"/>
    </row>
    <row r="2048" ht="14.25" customHeight="1">
      <c r="A2048" s="8"/>
      <c r="B2048" s="8"/>
      <c r="C2048" s="8"/>
      <c r="D2048" s="8"/>
      <c r="E2048" s="8"/>
      <c r="F2048" s="8"/>
      <c r="G2048" s="8"/>
      <c r="H2048" s="8"/>
      <c r="I2048" s="8"/>
      <c r="J2048" s="8"/>
      <c r="K2048" s="8"/>
      <c r="L2048" s="8"/>
      <c r="M2048" s="8"/>
      <c r="N2048" s="8"/>
      <c r="O2048" s="8"/>
    </row>
    <row r="2049" ht="14.25" customHeight="1">
      <c r="A2049" s="8"/>
      <c r="B2049" s="8"/>
      <c r="C2049" s="8"/>
      <c r="D2049" s="8"/>
      <c r="E2049" s="8"/>
      <c r="F2049" s="8"/>
      <c r="G2049" s="8"/>
      <c r="H2049" s="8"/>
      <c r="I2049" s="8"/>
      <c r="J2049" s="8"/>
      <c r="K2049" s="8"/>
      <c r="L2049" s="8"/>
      <c r="M2049" s="8"/>
      <c r="N2049" s="8"/>
      <c r="O2049" s="8"/>
    </row>
    <row r="2050" ht="14.25" customHeight="1">
      <c r="A2050" s="8"/>
      <c r="B2050" s="8"/>
      <c r="C2050" s="8"/>
      <c r="D2050" s="8"/>
      <c r="E2050" s="8"/>
      <c r="F2050" s="8"/>
      <c r="G2050" s="8"/>
      <c r="H2050" s="8"/>
      <c r="I2050" s="8"/>
      <c r="J2050" s="8"/>
      <c r="K2050" s="8"/>
      <c r="L2050" s="8"/>
      <c r="M2050" s="8"/>
      <c r="N2050" s="8"/>
      <c r="O2050" s="8"/>
    </row>
    <row r="2051" ht="14.25" customHeight="1">
      <c r="A2051" s="8"/>
      <c r="B2051" s="8"/>
      <c r="C2051" s="8"/>
      <c r="D2051" s="8"/>
      <c r="E2051" s="8"/>
      <c r="F2051" s="8"/>
      <c r="G2051" s="8"/>
      <c r="H2051" s="8"/>
      <c r="I2051" s="8"/>
      <c r="J2051" s="8"/>
      <c r="K2051" s="8"/>
      <c r="L2051" s="8"/>
      <c r="M2051" s="8"/>
      <c r="N2051" s="8"/>
      <c r="O2051" s="8"/>
    </row>
    <row r="2052" ht="14.25" customHeight="1">
      <c r="A2052" s="8"/>
      <c r="B2052" s="8"/>
      <c r="C2052" s="8"/>
      <c r="D2052" s="8"/>
      <c r="E2052" s="8"/>
      <c r="F2052" s="8"/>
      <c r="G2052" s="8"/>
      <c r="H2052" s="8"/>
      <c r="I2052" s="8"/>
      <c r="J2052" s="8"/>
      <c r="K2052" s="8"/>
      <c r="L2052" s="8"/>
      <c r="M2052" s="8"/>
      <c r="N2052" s="8"/>
      <c r="O2052" s="8"/>
    </row>
    <row r="2053" ht="14.25" customHeight="1">
      <c r="A2053" s="8"/>
      <c r="B2053" s="8"/>
      <c r="C2053" s="8"/>
      <c r="D2053" s="8"/>
      <c r="E2053" s="8"/>
      <c r="F2053" s="8"/>
      <c r="G2053" s="8"/>
      <c r="H2053" s="8"/>
      <c r="I2053" s="8"/>
      <c r="J2053" s="8"/>
      <c r="K2053" s="8"/>
      <c r="L2053" s="8"/>
      <c r="M2053" s="8"/>
      <c r="N2053" s="8"/>
      <c r="O2053" s="8"/>
    </row>
    <row r="2054" ht="14.25" customHeight="1">
      <c r="A2054" s="8"/>
      <c r="B2054" s="8"/>
      <c r="C2054" s="8"/>
      <c r="D2054" s="8"/>
      <c r="E2054" s="8"/>
      <c r="F2054" s="8"/>
      <c r="G2054" s="8"/>
      <c r="H2054" s="8"/>
      <c r="I2054" s="8"/>
      <c r="J2054" s="8"/>
      <c r="K2054" s="8"/>
      <c r="L2054" s="8"/>
      <c r="M2054" s="8"/>
      <c r="N2054" s="8"/>
      <c r="O2054" s="8"/>
    </row>
    <row r="2055" ht="14.25" customHeight="1">
      <c r="A2055" s="8"/>
      <c r="B2055" s="8"/>
      <c r="C2055" s="8"/>
      <c r="D2055" s="8"/>
      <c r="E2055" s="8"/>
      <c r="F2055" s="8"/>
      <c r="G2055" s="8"/>
      <c r="H2055" s="8"/>
      <c r="I2055" s="8"/>
      <c r="J2055" s="8"/>
      <c r="K2055" s="8"/>
      <c r="L2055" s="8"/>
      <c r="M2055" s="8"/>
      <c r="N2055" s="8"/>
      <c r="O2055" s="8"/>
    </row>
    <row r="2056" ht="14.25" customHeight="1">
      <c r="A2056" s="8"/>
      <c r="B2056" s="8"/>
      <c r="C2056" s="8"/>
      <c r="D2056" s="8"/>
      <c r="E2056" s="8"/>
      <c r="F2056" s="8"/>
      <c r="G2056" s="8"/>
      <c r="H2056" s="8"/>
      <c r="I2056" s="8"/>
      <c r="J2056" s="8"/>
      <c r="K2056" s="8"/>
      <c r="L2056" s="8"/>
      <c r="M2056" s="8"/>
      <c r="N2056" s="8"/>
      <c r="O2056" s="8"/>
    </row>
    <row r="2057" ht="14.25" customHeight="1">
      <c r="A2057" s="8"/>
      <c r="B2057" s="8"/>
      <c r="C2057" s="8"/>
      <c r="D2057" s="8"/>
      <c r="E2057" s="8"/>
      <c r="F2057" s="8"/>
      <c r="G2057" s="8"/>
      <c r="H2057" s="8"/>
      <c r="I2057" s="8"/>
      <c r="J2057" s="8"/>
      <c r="K2057" s="8"/>
      <c r="L2057" s="8"/>
      <c r="M2057" s="8"/>
      <c r="N2057" s="8"/>
      <c r="O2057" s="8"/>
    </row>
    <row r="2058" ht="14.25" customHeight="1">
      <c r="A2058" s="8"/>
      <c r="B2058" s="8"/>
      <c r="C2058" s="8"/>
      <c r="D2058" s="8"/>
      <c r="E2058" s="8"/>
      <c r="F2058" s="8"/>
      <c r="G2058" s="8"/>
      <c r="H2058" s="8"/>
      <c r="I2058" s="8"/>
      <c r="J2058" s="8"/>
      <c r="K2058" s="8"/>
      <c r="L2058" s="8"/>
      <c r="M2058" s="8"/>
      <c r="N2058" s="8"/>
      <c r="O2058" s="8"/>
    </row>
    <row r="2059" ht="14.25" customHeight="1">
      <c r="A2059" s="8"/>
      <c r="B2059" s="8"/>
      <c r="C2059" s="8"/>
      <c r="D2059" s="8"/>
      <c r="E2059" s="8"/>
      <c r="F2059" s="8"/>
      <c r="G2059" s="8"/>
      <c r="H2059" s="8"/>
      <c r="I2059" s="8"/>
      <c r="J2059" s="8"/>
      <c r="K2059" s="8"/>
      <c r="L2059" s="8"/>
      <c r="M2059" s="8"/>
      <c r="N2059" s="8"/>
      <c r="O2059" s="8"/>
    </row>
    <row r="2060" ht="14.25" customHeight="1">
      <c r="A2060" s="8"/>
      <c r="B2060" s="8"/>
      <c r="C2060" s="8"/>
      <c r="D2060" s="8"/>
      <c r="E2060" s="8"/>
      <c r="F2060" s="8"/>
      <c r="G2060" s="8"/>
      <c r="H2060" s="8"/>
      <c r="I2060" s="8"/>
      <c r="J2060" s="8"/>
      <c r="K2060" s="8"/>
      <c r="L2060" s="8"/>
      <c r="M2060" s="8"/>
      <c r="N2060" s="8"/>
      <c r="O2060" s="8"/>
    </row>
    <row r="2061" ht="14.25" customHeight="1">
      <c r="A2061" s="8"/>
      <c r="B2061" s="8"/>
      <c r="C2061" s="8"/>
      <c r="D2061" s="8"/>
      <c r="E2061" s="8"/>
      <c r="F2061" s="8"/>
      <c r="G2061" s="8"/>
      <c r="H2061" s="8"/>
      <c r="I2061" s="8"/>
      <c r="J2061" s="8"/>
      <c r="K2061" s="8"/>
      <c r="L2061" s="8"/>
      <c r="M2061" s="8"/>
      <c r="N2061" s="8"/>
      <c r="O2061" s="8"/>
    </row>
    <row r="2062" ht="14.25" customHeight="1">
      <c r="A2062" s="8"/>
      <c r="B2062" s="8"/>
      <c r="C2062" s="8"/>
      <c r="D2062" s="8"/>
      <c r="E2062" s="8"/>
      <c r="F2062" s="8"/>
      <c r="G2062" s="8"/>
      <c r="H2062" s="8"/>
      <c r="I2062" s="8"/>
      <c r="J2062" s="8"/>
      <c r="K2062" s="8"/>
      <c r="L2062" s="8"/>
      <c r="M2062" s="8"/>
      <c r="N2062" s="8"/>
      <c r="O2062" s="8"/>
    </row>
    <row r="2063" ht="14.25" customHeight="1">
      <c r="A2063" s="8"/>
      <c r="B2063" s="8"/>
      <c r="C2063" s="8"/>
      <c r="D2063" s="8"/>
      <c r="E2063" s="8"/>
      <c r="F2063" s="8"/>
      <c r="G2063" s="8"/>
      <c r="H2063" s="8"/>
      <c r="I2063" s="8"/>
      <c r="J2063" s="8"/>
      <c r="K2063" s="8"/>
      <c r="L2063" s="8"/>
      <c r="M2063" s="8"/>
      <c r="N2063" s="8"/>
      <c r="O2063" s="8"/>
    </row>
    <row r="2064" ht="14.25" customHeight="1">
      <c r="A2064" s="8"/>
      <c r="B2064" s="8"/>
      <c r="C2064" s="8"/>
      <c r="D2064" s="8"/>
      <c r="E2064" s="8"/>
      <c r="F2064" s="8"/>
      <c r="G2064" s="8"/>
      <c r="H2064" s="8"/>
      <c r="I2064" s="8"/>
      <c r="J2064" s="8"/>
      <c r="K2064" s="8"/>
      <c r="L2064" s="8"/>
      <c r="M2064" s="8"/>
      <c r="N2064" s="8"/>
      <c r="O2064" s="8"/>
    </row>
    <row r="2065" ht="14.25" customHeight="1">
      <c r="A2065" s="8"/>
      <c r="B2065" s="8"/>
      <c r="C2065" s="8"/>
      <c r="D2065" s="8"/>
      <c r="E2065" s="8"/>
      <c r="F2065" s="8"/>
      <c r="G2065" s="8"/>
      <c r="H2065" s="8"/>
      <c r="I2065" s="8"/>
      <c r="J2065" s="8"/>
      <c r="K2065" s="8"/>
      <c r="L2065" s="8"/>
      <c r="M2065" s="8"/>
      <c r="N2065" s="8"/>
      <c r="O2065" s="8"/>
    </row>
    <row r="2066" ht="14.25" customHeight="1">
      <c r="A2066" s="8"/>
      <c r="B2066" s="8"/>
      <c r="C2066" s="8"/>
      <c r="D2066" s="8"/>
      <c r="E2066" s="8"/>
      <c r="F2066" s="8"/>
      <c r="G2066" s="8"/>
      <c r="H2066" s="8"/>
      <c r="I2066" s="8"/>
      <c r="J2066" s="8"/>
      <c r="K2066" s="8"/>
      <c r="L2066" s="8"/>
      <c r="M2066" s="8"/>
      <c r="N2066" s="8"/>
      <c r="O2066" s="8"/>
    </row>
    <row r="2067" ht="14.25" customHeight="1">
      <c r="A2067" s="8"/>
      <c r="B2067" s="8"/>
      <c r="C2067" s="8"/>
      <c r="D2067" s="8"/>
      <c r="E2067" s="8"/>
      <c r="F2067" s="8"/>
      <c r="G2067" s="8"/>
      <c r="H2067" s="8"/>
      <c r="I2067" s="8"/>
      <c r="J2067" s="8"/>
      <c r="K2067" s="8"/>
      <c r="L2067" s="8"/>
      <c r="M2067" s="8"/>
      <c r="N2067" s="8"/>
      <c r="O2067" s="8"/>
    </row>
    <row r="2068" ht="14.25" customHeight="1">
      <c r="A2068" s="8"/>
      <c r="B2068" s="8"/>
      <c r="C2068" s="8"/>
      <c r="D2068" s="8"/>
      <c r="E2068" s="8"/>
      <c r="F2068" s="8"/>
      <c r="G2068" s="8"/>
      <c r="H2068" s="8"/>
      <c r="I2068" s="8"/>
      <c r="J2068" s="8"/>
      <c r="K2068" s="8"/>
      <c r="L2068" s="8"/>
      <c r="M2068" s="8"/>
      <c r="N2068" s="8"/>
      <c r="O2068" s="8"/>
    </row>
    <row r="2069" ht="14.25" customHeight="1">
      <c r="A2069" s="8"/>
      <c r="B2069" s="8"/>
      <c r="C2069" s="8"/>
      <c r="D2069" s="8"/>
      <c r="E2069" s="8"/>
      <c r="F2069" s="8"/>
      <c r="G2069" s="8"/>
      <c r="H2069" s="8"/>
      <c r="I2069" s="8"/>
      <c r="J2069" s="8"/>
      <c r="K2069" s="8"/>
      <c r="L2069" s="8"/>
      <c r="M2069" s="8"/>
      <c r="N2069" s="8"/>
      <c r="O2069" s="8"/>
    </row>
    <row r="2070" ht="14.25" customHeight="1">
      <c r="A2070" s="8"/>
      <c r="B2070" s="8"/>
      <c r="C2070" s="8"/>
      <c r="D2070" s="8"/>
      <c r="E2070" s="8"/>
      <c r="F2070" s="8"/>
      <c r="G2070" s="8"/>
      <c r="H2070" s="8"/>
      <c r="I2070" s="8"/>
      <c r="J2070" s="8"/>
      <c r="K2070" s="8"/>
      <c r="L2070" s="8"/>
      <c r="M2070" s="8"/>
      <c r="N2070" s="8"/>
      <c r="O2070" s="8"/>
    </row>
    <row r="2071" ht="14.25" customHeight="1">
      <c r="A2071" s="8"/>
      <c r="B2071" s="8"/>
      <c r="C2071" s="8"/>
      <c r="D2071" s="8"/>
      <c r="E2071" s="8"/>
      <c r="F2071" s="8"/>
      <c r="G2071" s="8"/>
      <c r="H2071" s="8"/>
      <c r="I2071" s="8"/>
      <c r="J2071" s="8"/>
      <c r="K2071" s="8"/>
      <c r="L2071" s="8"/>
      <c r="M2071" s="8"/>
      <c r="N2071" s="8"/>
      <c r="O2071" s="8"/>
    </row>
    <row r="2072" ht="14.25" customHeight="1">
      <c r="A2072" s="8"/>
      <c r="B2072" s="8"/>
      <c r="C2072" s="8"/>
      <c r="D2072" s="8"/>
      <c r="E2072" s="8"/>
      <c r="F2072" s="8"/>
      <c r="G2072" s="8"/>
      <c r="H2072" s="8"/>
      <c r="I2072" s="8"/>
      <c r="J2072" s="8"/>
      <c r="K2072" s="8"/>
      <c r="L2072" s="8"/>
      <c r="M2072" s="8"/>
      <c r="N2072" s="8"/>
      <c r="O2072" s="8"/>
    </row>
    <row r="2073" ht="14.25" customHeight="1">
      <c r="A2073" s="8"/>
      <c r="B2073" s="8"/>
      <c r="C2073" s="8"/>
      <c r="D2073" s="8"/>
      <c r="E2073" s="8"/>
      <c r="F2073" s="8"/>
      <c r="G2073" s="8"/>
      <c r="H2073" s="8"/>
      <c r="I2073" s="8"/>
      <c r="J2073" s="8"/>
      <c r="K2073" s="8"/>
      <c r="L2073" s="8"/>
      <c r="M2073" s="8"/>
      <c r="N2073" s="8"/>
      <c r="O2073" s="8"/>
    </row>
    <row r="2074" ht="14.25" customHeight="1">
      <c r="A2074" s="8"/>
      <c r="B2074" s="8"/>
      <c r="C2074" s="8"/>
      <c r="D2074" s="8"/>
      <c r="E2074" s="8"/>
      <c r="F2074" s="8"/>
      <c r="G2074" s="8"/>
      <c r="H2074" s="8"/>
      <c r="I2074" s="8"/>
      <c r="J2074" s="8"/>
      <c r="K2074" s="8"/>
      <c r="L2074" s="8"/>
      <c r="M2074" s="8"/>
      <c r="N2074" s="8"/>
      <c r="O2074" s="8"/>
    </row>
    <row r="2075" ht="14.25" customHeight="1">
      <c r="A2075" s="8"/>
      <c r="B2075" s="8"/>
      <c r="C2075" s="8"/>
      <c r="D2075" s="8"/>
      <c r="E2075" s="8"/>
      <c r="F2075" s="8"/>
      <c r="G2075" s="8"/>
      <c r="H2075" s="8"/>
      <c r="I2075" s="8"/>
      <c r="J2075" s="8"/>
      <c r="K2075" s="8"/>
      <c r="L2075" s="8"/>
      <c r="M2075" s="8"/>
      <c r="N2075" s="8"/>
      <c r="O2075" s="8"/>
    </row>
    <row r="2076" ht="14.25" customHeight="1">
      <c r="A2076" s="8"/>
      <c r="B2076" s="8"/>
      <c r="C2076" s="8"/>
      <c r="D2076" s="8"/>
      <c r="E2076" s="8"/>
      <c r="F2076" s="8"/>
      <c r="G2076" s="8"/>
      <c r="H2076" s="8"/>
      <c r="I2076" s="8"/>
      <c r="J2076" s="8"/>
      <c r="K2076" s="8"/>
      <c r="L2076" s="8"/>
      <c r="M2076" s="8"/>
      <c r="N2076" s="8"/>
      <c r="O2076" s="8"/>
    </row>
    <row r="2077" ht="14.25" customHeight="1">
      <c r="A2077" s="8"/>
      <c r="B2077" s="8"/>
      <c r="C2077" s="8"/>
      <c r="D2077" s="8"/>
      <c r="E2077" s="8"/>
      <c r="F2077" s="8"/>
      <c r="G2077" s="8"/>
      <c r="H2077" s="8"/>
      <c r="I2077" s="8"/>
      <c r="J2077" s="8"/>
      <c r="K2077" s="8"/>
      <c r="L2077" s="8"/>
      <c r="M2077" s="8"/>
      <c r="N2077" s="8"/>
      <c r="O2077" s="8"/>
    </row>
    <row r="2078" ht="14.25" customHeight="1">
      <c r="A2078" s="8"/>
      <c r="B2078" s="8"/>
      <c r="C2078" s="8"/>
      <c r="D2078" s="8"/>
      <c r="E2078" s="8"/>
      <c r="F2078" s="8"/>
      <c r="G2078" s="8"/>
      <c r="H2078" s="8"/>
      <c r="I2078" s="8"/>
      <c r="J2078" s="8"/>
      <c r="K2078" s="8"/>
      <c r="L2078" s="8"/>
      <c r="M2078" s="8"/>
      <c r="N2078" s="8"/>
      <c r="O2078" s="8"/>
    </row>
    <row r="2079" ht="14.25" customHeight="1">
      <c r="A2079" s="8"/>
      <c r="B2079" s="8"/>
      <c r="C2079" s="8"/>
      <c r="D2079" s="8"/>
      <c r="E2079" s="8"/>
      <c r="F2079" s="8"/>
      <c r="G2079" s="8"/>
      <c r="H2079" s="8"/>
      <c r="I2079" s="8"/>
      <c r="J2079" s="8"/>
      <c r="K2079" s="8"/>
      <c r="L2079" s="8"/>
      <c r="M2079" s="8"/>
      <c r="N2079" s="8"/>
      <c r="O2079" s="8"/>
    </row>
    <row r="2080" ht="14.25" customHeight="1">
      <c r="A2080" s="8"/>
      <c r="B2080" s="8"/>
      <c r="C2080" s="8"/>
      <c r="D2080" s="8"/>
      <c r="E2080" s="8"/>
      <c r="F2080" s="8"/>
      <c r="G2080" s="8"/>
      <c r="H2080" s="8"/>
      <c r="I2080" s="8"/>
      <c r="J2080" s="8"/>
      <c r="K2080" s="8"/>
      <c r="L2080" s="8"/>
      <c r="M2080" s="8"/>
      <c r="N2080" s="8"/>
      <c r="O2080" s="8"/>
    </row>
    <row r="2081" ht="14.25" customHeight="1">
      <c r="A2081" s="8"/>
      <c r="B2081" s="8"/>
      <c r="C2081" s="8"/>
      <c r="D2081" s="8"/>
      <c r="E2081" s="8"/>
      <c r="F2081" s="8"/>
      <c r="G2081" s="8"/>
      <c r="H2081" s="8"/>
      <c r="I2081" s="8"/>
      <c r="J2081" s="8"/>
      <c r="K2081" s="8"/>
      <c r="L2081" s="8"/>
      <c r="M2081" s="8"/>
      <c r="N2081" s="8"/>
      <c r="O2081" s="8"/>
    </row>
    <row r="2082" ht="14.25" customHeight="1">
      <c r="A2082" s="8"/>
      <c r="B2082" s="8"/>
      <c r="C2082" s="8"/>
      <c r="D2082" s="8"/>
      <c r="E2082" s="8"/>
      <c r="F2082" s="8"/>
      <c r="G2082" s="8"/>
      <c r="H2082" s="8"/>
      <c r="I2082" s="8"/>
      <c r="J2082" s="8"/>
      <c r="K2082" s="8"/>
      <c r="L2082" s="8"/>
      <c r="M2082" s="8"/>
      <c r="N2082" s="8"/>
      <c r="O2082" s="8"/>
    </row>
    <row r="2083" ht="14.25" customHeight="1">
      <c r="A2083" s="8"/>
      <c r="B2083" s="8"/>
      <c r="C2083" s="8"/>
      <c r="D2083" s="8"/>
      <c r="E2083" s="8"/>
      <c r="F2083" s="8"/>
      <c r="G2083" s="8"/>
      <c r="H2083" s="8"/>
      <c r="I2083" s="8"/>
      <c r="J2083" s="8"/>
      <c r="K2083" s="8"/>
      <c r="L2083" s="8"/>
      <c r="M2083" s="8"/>
      <c r="N2083" s="8"/>
      <c r="O2083" s="8"/>
    </row>
    <row r="2084" ht="14.25" customHeight="1">
      <c r="A2084" s="8"/>
      <c r="B2084" s="8"/>
      <c r="C2084" s="8"/>
      <c r="D2084" s="8"/>
      <c r="E2084" s="8"/>
      <c r="F2084" s="8"/>
      <c r="G2084" s="8"/>
      <c r="H2084" s="8"/>
      <c r="I2084" s="8"/>
      <c r="J2084" s="8"/>
      <c r="K2084" s="8"/>
      <c r="L2084" s="8"/>
      <c r="M2084" s="8"/>
      <c r="N2084" s="8"/>
      <c r="O2084" s="8"/>
    </row>
    <row r="2085" ht="14.25" customHeight="1">
      <c r="A2085" s="8"/>
      <c r="B2085" s="8"/>
      <c r="C2085" s="8"/>
      <c r="D2085" s="8"/>
      <c r="E2085" s="8"/>
      <c r="F2085" s="8"/>
      <c r="G2085" s="8"/>
      <c r="H2085" s="8"/>
      <c r="I2085" s="8"/>
      <c r="J2085" s="8"/>
      <c r="K2085" s="8"/>
      <c r="L2085" s="8"/>
      <c r="M2085" s="8"/>
      <c r="N2085" s="8"/>
      <c r="O2085" s="8"/>
    </row>
    <row r="2086" ht="14.25" customHeight="1">
      <c r="A2086" s="8"/>
      <c r="B2086" s="8"/>
      <c r="C2086" s="8"/>
      <c r="D2086" s="8"/>
      <c r="E2086" s="8"/>
      <c r="F2086" s="8"/>
      <c r="G2086" s="8"/>
      <c r="H2086" s="8"/>
      <c r="I2086" s="8"/>
      <c r="J2086" s="8"/>
      <c r="K2086" s="8"/>
      <c r="L2086" s="8"/>
      <c r="M2086" s="8"/>
      <c r="N2086" s="8"/>
      <c r="O2086" s="8"/>
    </row>
    <row r="2087" ht="14.25" customHeight="1">
      <c r="A2087" s="8"/>
      <c r="B2087" s="8"/>
      <c r="C2087" s="8"/>
      <c r="D2087" s="8"/>
      <c r="E2087" s="8"/>
      <c r="F2087" s="8"/>
      <c r="G2087" s="8"/>
      <c r="H2087" s="8"/>
      <c r="I2087" s="8"/>
      <c r="J2087" s="8"/>
      <c r="K2087" s="8"/>
      <c r="L2087" s="8"/>
      <c r="M2087" s="8"/>
      <c r="N2087" s="8"/>
      <c r="O2087" s="8"/>
    </row>
    <row r="2088" ht="14.25" customHeight="1">
      <c r="A2088" s="8"/>
      <c r="B2088" s="8"/>
      <c r="C2088" s="8"/>
      <c r="D2088" s="8"/>
      <c r="E2088" s="8"/>
      <c r="F2088" s="8"/>
      <c r="G2088" s="8"/>
      <c r="H2088" s="8"/>
      <c r="I2088" s="8"/>
      <c r="J2088" s="8"/>
      <c r="K2088" s="8"/>
      <c r="L2088" s="8"/>
      <c r="M2088" s="8"/>
      <c r="N2088" s="8"/>
      <c r="O2088" s="8"/>
    </row>
    <row r="2089" ht="14.25" customHeight="1">
      <c r="A2089" s="8"/>
      <c r="B2089" s="8"/>
      <c r="C2089" s="8"/>
      <c r="D2089" s="8"/>
      <c r="E2089" s="8"/>
      <c r="F2089" s="8"/>
      <c r="G2089" s="8"/>
      <c r="H2089" s="8"/>
      <c r="I2089" s="8"/>
      <c r="J2089" s="8"/>
      <c r="K2089" s="8"/>
      <c r="L2089" s="8"/>
      <c r="M2089" s="8"/>
      <c r="N2089" s="8"/>
      <c r="O2089" s="8"/>
    </row>
    <row r="2090" ht="14.25" customHeight="1">
      <c r="A2090" s="8"/>
      <c r="B2090" s="8"/>
      <c r="C2090" s="8"/>
      <c r="D2090" s="8"/>
      <c r="E2090" s="8"/>
      <c r="F2090" s="8"/>
      <c r="G2090" s="8"/>
      <c r="H2090" s="8"/>
      <c r="I2090" s="8"/>
      <c r="J2090" s="8"/>
      <c r="K2090" s="8"/>
      <c r="L2090" s="8"/>
      <c r="M2090" s="8"/>
      <c r="N2090" s="8"/>
      <c r="O2090" s="8"/>
    </row>
    <row r="2091" ht="14.25" customHeight="1">
      <c r="A2091" s="8"/>
      <c r="B2091" s="8"/>
      <c r="C2091" s="8"/>
      <c r="D2091" s="8"/>
      <c r="E2091" s="8"/>
      <c r="F2091" s="8"/>
      <c r="G2091" s="8"/>
      <c r="H2091" s="8"/>
      <c r="I2091" s="8"/>
      <c r="J2091" s="8"/>
      <c r="K2091" s="8"/>
      <c r="L2091" s="8"/>
      <c r="M2091" s="8"/>
      <c r="N2091" s="8"/>
      <c r="O2091" s="8"/>
    </row>
    <row r="2092" ht="14.25" customHeight="1">
      <c r="A2092" s="8"/>
      <c r="B2092" s="8"/>
      <c r="C2092" s="8"/>
      <c r="D2092" s="8"/>
      <c r="E2092" s="8"/>
      <c r="F2092" s="8"/>
      <c r="G2092" s="8"/>
      <c r="H2092" s="8"/>
      <c r="I2092" s="8"/>
      <c r="J2092" s="8"/>
      <c r="K2092" s="8"/>
      <c r="L2092" s="8"/>
      <c r="M2092" s="8"/>
      <c r="N2092" s="8"/>
      <c r="O2092" s="8"/>
    </row>
    <row r="2093" ht="14.25" customHeight="1">
      <c r="A2093" s="8"/>
      <c r="B2093" s="8"/>
      <c r="C2093" s="8"/>
      <c r="D2093" s="8"/>
      <c r="E2093" s="8"/>
      <c r="F2093" s="8"/>
      <c r="G2093" s="8"/>
      <c r="H2093" s="8"/>
      <c r="I2093" s="8"/>
      <c r="J2093" s="8"/>
      <c r="K2093" s="8"/>
      <c r="L2093" s="8"/>
      <c r="M2093" s="8"/>
      <c r="N2093" s="8"/>
      <c r="O2093" s="8"/>
    </row>
    <row r="2094" ht="14.25" customHeight="1">
      <c r="A2094" s="8"/>
      <c r="B2094" s="8"/>
      <c r="C2094" s="8"/>
      <c r="D2094" s="8"/>
      <c r="E2094" s="8"/>
      <c r="F2094" s="8"/>
      <c r="G2094" s="8"/>
      <c r="H2094" s="8"/>
      <c r="I2094" s="8"/>
      <c r="J2094" s="8"/>
      <c r="K2094" s="8"/>
      <c r="L2094" s="8"/>
      <c r="M2094" s="8"/>
      <c r="N2094" s="8"/>
      <c r="O2094" s="8"/>
    </row>
    <row r="2095" ht="14.25" customHeight="1">
      <c r="A2095" s="8"/>
      <c r="B2095" s="8"/>
      <c r="C2095" s="8"/>
      <c r="D2095" s="8"/>
      <c r="E2095" s="8"/>
      <c r="F2095" s="8"/>
      <c r="G2095" s="8"/>
      <c r="H2095" s="8"/>
      <c r="I2095" s="8"/>
      <c r="J2095" s="8"/>
      <c r="K2095" s="8"/>
      <c r="L2095" s="8"/>
      <c r="M2095" s="8"/>
      <c r="N2095" s="8"/>
      <c r="O2095" s="8"/>
    </row>
    <row r="2096" ht="14.25" customHeight="1">
      <c r="A2096" s="8"/>
      <c r="B2096" s="8"/>
      <c r="C2096" s="8"/>
      <c r="D2096" s="8"/>
      <c r="E2096" s="8"/>
      <c r="F2096" s="8"/>
      <c r="G2096" s="8"/>
      <c r="H2096" s="8"/>
      <c r="I2096" s="8"/>
      <c r="J2096" s="8"/>
      <c r="K2096" s="8"/>
      <c r="L2096" s="8"/>
      <c r="M2096" s="8"/>
      <c r="N2096" s="8"/>
      <c r="O2096" s="8"/>
    </row>
    <row r="2097" ht="14.25" customHeight="1">
      <c r="A2097" s="8"/>
      <c r="B2097" s="8"/>
      <c r="C2097" s="8"/>
      <c r="D2097" s="8"/>
      <c r="E2097" s="8"/>
      <c r="F2097" s="8"/>
      <c r="G2097" s="8"/>
      <c r="H2097" s="8"/>
      <c r="I2097" s="8"/>
      <c r="J2097" s="8"/>
      <c r="K2097" s="8"/>
      <c r="L2097" s="8"/>
      <c r="M2097" s="8"/>
      <c r="N2097" s="8"/>
      <c r="O2097" s="8"/>
    </row>
    <row r="2098" ht="14.25" customHeight="1">
      <c r="A2098" s="8"/>
      <c r="B2098" s="8"/>
      <c r="C2098" s="8"/>
      <c r="D2098" s="8"/>
      <c r="E2098" s="8"/>
      <c r="F2098" s="8"/>
      <c r="G2098" s="8"/>
      <c r="H2098" s="8"/>
      <c r="I2098" s="8"/>
      <c r="J2098" s="8"/>
      <c r="K2098" s="8"/>
      <c r="L2098" s="8"/>
      <c r="M2098" s="8"/>
      <c r="N2098" s="8"/>
      <c r="O2098" s="8"/>
    </row>
    <row r="2099" ht="14.25" customHeight="1">
      <c r="A2099" s="8"/>
      <c r="B2099" s="8"/>
      <c r="C2099" s="8"/>
      <c r="D2099" s="8"/>
      <c r="E2099" s="8"/>
      <c r="F2099" s="8"/>
      <c r="G2099" s="8"/>
      <c r="H2099" s="8"/>
      <c r="I2099" s="8"/>
      <c r="J2099" s="8"/>
      <c r="K2099" s="8"/>
      <c r="L2099" s="8"/>
      <c r="M2099" s="8"/>
      <c r="N2099" s="8"/>
      <c r="O2099" s="8"/>
    </row>
    <row r="2100" ht="14.25" customHeight="1">
      <c r="A2100" s="8"/>
      <c r="B2100" s="8"/>
      <c r="C2100" s="8"/>
      <c r="D2100" s="8"/>
      <c r="E2100" s="8"/>
      <c r="F2100" s="8"/>
      <c r="G2100" s="8"/>
      <c r="H2100" s="8"/>
      <c r="I2100" s="8"/>
      <c r="J2100" s="8"/>
      <c r="K2100" s="8"/>
      <c r="L2100" s="8"/>
      <c r="M2100" s="8"/>
      <c r="N2100" s="8"/>
      <c r="O2100" s="8"/>
    </row>
    <row r="2101" ht="14.25" customHeight="1">
      <c r="A2101" s="8"/>
      <c r="B2101" s="8"/>
      <c r="C2101" s="8"/>
      <c r="D2101" s="8"/>
      <c r="E2101" s="8"/>
      <c r="F2101" s="8"/>
      <c r="G2101" s="8"/>
      <c r="H2101" s="8"/>
      <c r="I2101" s="8"/>
      <c r="J2101" s="8"/>
      <c r="K2101" s="8"/>
      <c r="L2101" s="8"/>
      <c r="M2101" s="8"/>
      <c r="N2101" s="8"/>
      <c r="O2101" s="8"/>
    </row>
    <row r="2102" ht="14.25" customHeight="1">
      <c r="A2102" s="8"/>
      <c r="B2102" s="8"/>
      <c r="C2102" s="8"/>
      <c r="D2102" s="8"/>
      <c r="E2102" s="8"/>
      <c r="F2102" s="8"/>
      <c r="G2102" s="8"/>
      <c r="H2102" s="8"/>
      <c r="I2102" s="8"/>
      <c r="J2102" s="8"/>
      <c r="K2102" s="8"/>
      <c r="L2102" s="8"/>
      <c r="M2102" s="8"/>
      <c r="N2102" s="8"/>
      <c r="O2102" s="8"/>
    </row>
    <row r="2103" ht="14.25" customHeight="1">
      <c r="A2103" s="8"/>
      <c r="B2103" s="8"/>
      <c r="C2103" s="8"/>
      <c r="D2103" s="8"/>
      <c r="E2103" s="8"/>
      <c r="F2103" s="8"/>
      <c r="G2103" s="8"/>
      <c r="H2103" s="8"/>
      <c r="I2103" s="8"/>
      <c r="J2103" s="8"/>
      <c r="K2103" s="8"/>
      <c r="L2103" s="8"/>
      <c r="M2103" s="8"/>
      <c r="N2103" s="8"/>
      <c r="O2103" s="8"/>
    </row>
    <row r="2104" ht="14.25" customHeight="1">
      <c r="A2104" s="8"/>
      <c r="B2104" s="8"/>
      <c r="C2104" s="8"/>
      <c r="D2104" s="8"/>
      <c r="E2104" s="8"/>
      <c r="F2104" s="8"/>
      <c r="G2104" s="8"/>
      <c r="H2104" s="8"/>
      <c r="I2104" s="8"/>
      <c r="J2104" s="8"/>
      <c r="K2104" s="8"/>
      <c r="L2104" s="8"/>
      <c r="M2104" s="8"/>
      <c r="N2104" s="8"/>
      <c r="O2104" s="8"/>
    </row>
    <row r="2105" ht="14.25" customHeight="1">
      <c r="A2105" s="8"/>
      <c r="B2105" s="8"/>
      <c r="C2105" s="8"/>
      <c r="D2105" s="8"/>
      <c r="E2105" s="8"/>
      <c r="F2105" s="8"/>
      <c r="G2105" s="8"/>
      <c r="H2105" s="8"/>
      <c r="I2105" s="8"/>
      <c r="J2105" s="8"/>
      <c r="K2105" s="8"/>
      <c r="L2105" s="8"/>
      <c r="M2105" s="8"/>
      <c r="N2105" s="8"/>
      <c r="O2105" s="8"/>
    </row>
    <row r="2106" ht="14.25" customHeight="1">
      <c r="A2106" s="8"/>
      <c r="B2106" s="8"/>
      <c r="C2106" s="8"/>
      <c r="D2106" s="8"/>
      <c r="E2106" s="8"/>
      <c r="F2106" s="8"/>
      <c r="G2106" s="8"/>
      <c r="H2106" s="8"/>
      <c r="I2106" s="8"/>
      <c r="J2106" s="8"/>
      <c r="K2106" s="8"/>
      <c r="L2106" s="8"/>
      <c r="M2106" s="8"/>
      <c r="N2106" s="8"/>
      <c r="O2106" s="8"/>
    </row>
    <row r="2107" ht="14.25" customHeight="1">
      <c r="A2107" s="8"/>
      <c r="B2107" s="8"/>
      <c r="C2107" s="8"/>
      <c r="D2107" s="8"/>
      <c r="E2107" s="8"/>
      <c r="F2107" s="8"/>
      <c r="G2107" s="8"/>
      <c r="H2107" s="8"/>
      <c r="I2107" s="8"/>
      <c r="J2107" s="8"/>
      <c r="K2107" s="8"/>
      <c r="L2107" s="8"/>
      <c r="M2107" s="8"/>
      <c r="N2107" s="8"/>
      <c r="O2107" s="8"/>
    </row>
    <row r="2108" ht="14.25" customHeight="1">
      <c r="A2108" s="8"/>
      <c r="B2108" s="8"/>
      <c r="C2108" s="8"/>
      <c r="D2108" s="8"/>
      <c r="E2108" s="8"/>
      <c r="F2108" s="8"/>
      <c r="G2108" s="8"/>
      <c r="H2108" s="8"/>
      <c r="I2108" s="8"/>
      <c r="J2108" s="8"/>
      <c r="K2108" s="8"/>
      <c r="L2108" s="8"/>
      <c r="M2108" s="8"/>
      <c r="N2108" s="8"/>
      <c r="O2108" s="8"/>
    </row>
    <row r="2109" ht="14.25" customHeight="1">
      <c r="A2109" s="8"/>
      <c r="B2109" s="8"/>
      <c r="C2109" s="8"/>
      <c r="D2109" s="8"/>
      <c r="E2109" s="8"/>
      <c r="F2109" s="8"/>
      <c r="G2109" s="8"/>
      <c r="H2109" s="8"/>
      <c r="I2109" s="8"/>
      <c r="J2109" s="8"/>
      <c r="K2109" s="8"/>
      <c r="L2109" s="8"/>
      <c r="M2109" s="8"/>
      <c r="N2109" s="8"/>
      <c r="O2109" s="8"/>
    </row>
    <row r="2110" ht="14.25" customHeight="1">
      <c r="A2110" s="8"/>
      <c r="B2110" s="8"/>
      <c r="C2110" s="8"/>
      <c r="D2110" s="8"/>
      <c r="E2110" s="8"/>
      <c r="F2110" s="8"/>
      <c r="G2110" s="8"/>
      <c r="H2110" s="8"/>
      <c r="I2110" s="8"/>
      <c r="J2110" s="8"/>
      <c r="K2110" s="8"/>
      <c r="L2110" s="8"/>
      <c r="M2110" s="8"/>
      <c r="N2110" s="8"/>
      <c r="O2110" s="8"/>
    </row>
    <row r="2111" ht="14.25" customHeight="1">
      <c r="A2111" s="8"/>
      <c r="B2111" s="8"/>
      <c r="C2111" s="8"/>
      <c r="D2111" s="8"/>
      <c r="E2111" s="8"/>
      <c r="F2111" s="8"/>
      <c r="G2111" s="8"/>
      <c r="H2111" s="8"/>
      <c r="I2111" s="8"/>
      <c r="J2111" s="8"/>
      <c r="K2111" s="8"/>
      <c r="L2111" s="8"/>
      <c r="M2111" s="8"/>
      <c r="N2111" s="8"/>
      <c r="O2111" s="8"/>
    </row>
    <row r="2112" ht="14.25" customHeight="1">
      <c r="A2112" s="8"/>
      <c r="B2112" s="8"/>
      <c r="C2112" s="8"/>
      <c r="D2112" s="8"/>
      <c r="E2112" s="8"/>
      <c r="F2112" s="8"/>
      <c r="G2112" s="8"/>
      <c r="H2112" s="8"/>
      <c r="I2112" s="8"/>
      <c r="J2112" s="8"/>
      <c r="K2112" s="8"/>
      <c r="L2112" s="8"/>
      <c r="M2112" s="8"/>
      <c r="N2112" s="8"/>
      <c r="O2112" s="8"/>
    </row>
    <row r="2113" ht="14.25" customHeight="1">
      <c r="A2113" s="8"/>
      <c r="B2113" s="8"/>
      <c r="C2113" s="8"/>
      <c r="D2113" s="8"/>
      <c r="E2113" s="8"/>
      <c r="F2113" s="8"/>
      <c r="G2113" s="8"/>
      <c r="H2113" s="8"/>
      <c r="I2113" s="8"/>
      <c r="J2113" s="8"/>
      <c r="K2113" s="8"/>
      <c r="L2113" s="8"/>
      <c r="M2113" s="8"/>
      <c r="N2113" s="8"/>
      <c r="O2113" s="8"/>
    </row>
    <row r="2114" ht="14.25" customHeight="1">
      <c r="A2114" s="8"/>
      <c r="B2114" s="8"/>
      <c r="C2114" s="8"/>
      <c r="D2114" s="8"/>
      <c r="E2114" s="8"/>
      <c r="F2114" s="8"/>
      <c r="G2114" s="8"/>
      <c r="H2114" s="8"/>
      <c r="I2114" s="8"/>
      <c r="J2114" s="8"/>
      <c r="K2114" s="8"/>
      <c r="L2114" s="8"/>
      <c r="M2114" s="8"/>
      <c r="N2114" s="8"/>
      <c r="O2114" s="8"/>
    </row>
    <row r="2115" ht="14.25" customHeight="1">
      <c r="A2115" s="8"/>
      <c r="B2115" s="8"/>
      <c r="C2115" s="8"/>
      <c r="D2115" s="8"/>
      <c r="E2115" s="8"/>
      <c r="F2115" s="8"/>
      <c r="G2115" s="8"/>
      <c r="H2115" s="8"/>
      <c r="I2115" s="8"/>
      <c r="J2115" s="8"/>
      <c r="K2115" s="8"/>
      <c r="L2115" s="8"/>
      <c r="M2115" s="8"/>
      <c r="N2115" s="8"/>
      <c r="O2115" s="8"/>
    </row>
    <row r="2116" ht="14.25" customHeight="1">
      <c r="A2116" s="8"/>
      <c r="B2116" s="8"/>
      <c r="C2116" s="8"/>
      <c r="D2116" s="8"/>
      <c r="E2116" s="8"/>
      <c r="F2116" s="8"/>
      <c r="G2116" s="8"/>
      <c r="H2116" s="8"/>
      <c r="I2116" s="8"/>
      <c r="J2116" s="8"/>
      <c r="K2116" s="8"/>
      <c r="L2116" s="8"/>
      <c r="M2116" s="8"/>
      <c r="N2116" s="8"/>
      <c r="O2116" s="8"/>
    </row>
    <row r="2117" ht="14.25" customHeight="1">
      <c r="A2117" s="8"/>
      <c r="B2117" s="8"/>
      <c r="C2117" s="8"/>
      <c r="D2117" s="8"/>
      <c r="E2117" s="8"/>
      <c r="F2117" s="8"/>
      <c r="G2117" s="8"/>
      <c r="H2117" s="8"/>
      <c r="I2117" s="8"/>
      <c r="J2117" s="8"/>
      <c r="K2117" s="8"/>
      <c r="L2117" s="8"/>
      <c r="M2117" s="8"/>
      <c r="N2117" s="8"/>
      <c r="O2117" s="8"/>
    </row>
    <row r="2118" ht="14.25" customHeight="1">
      <c r="A2118" s="8"/>
      <c r="B2118" s="8"/>
      <c r="C2118" s="8"/>
      <c r="D2118" s="8"/>
      <c r="E2118" s="8"/>
      <c r="F2118" s="8"/>
      <c r="G2118" s="8"/>
      <c r="H2118" s="8"/>
      <c r="I2118" s="8"/>
      <c r="J2118" s="8"/>
      <c r="K2118" s="8"/>
      <c r="L2118" s="8"/>
      <c r="M2118" s="8"/>
      <c r="N2118" s="8"/>
      <c r="O2118" s="8"/>
    </row>
    <row r="2119" ht="14.25" customHeight="1">
      <c r="A2119" s="8"/>
      <c r="B2119" s="8"/>
      <c r="C2119" s="8"/>
      <c r="D2119" s="8"/>
      <c r="E2119" s="8"/>
      <c r="F2119" s="8"/>
      <c r="G2119" s="8"/>
      <c r="H2119" s="8"/>
      <c r="I2119" s="8"/>
      <c r="J2119" s="8"/>
      <c r="K2119" s="8"/>
      <c r="L2119" s="8"/>
      <c r="M2119" s="8"/>
      <c r="N2119" s="8"/>
      <c r="O2119" s="8"/>
    </row>
    <row r="2120" ht="14.25" customHeight="1">
      <c r="A2120" s="8"/>
      <c r="B2120" s="8"/>
      <c r="C2120" s="8"/>
      <c r="D2120" s="8"/>
      <c r="E2120" s="8"/>
      <c r="F2120" s="8"/>
      <c r="G2120" s="8"/>
      <c r="H2120" s="8"/>
      <c r="I2120" s="8"/>
      <c r="J2120" s="8"/>
      <c r="K2120" s="8"/>
      <c r="L2120" s="8"/>
      <c r="M2120" s="8"/>
      <c r="N2120" s="8"/>
      <c r="O2120" s="8"/>
    </row>
    <row r="2121" ht="14.25" customHeight="1">
      <c r="A2121" s="8"/>
      <c r="B2121" s="8"/>
      <c r="C2121" s="8"/>
      <c r="D2121" s="8"/>
      <c r="E2121" s="8"/>
      <c r="F2121" s="8"/>
      <c r="G2121" s="8"/>
      <c r="H2121" s="8"/>
      <c r="I2121" s="8"/>
      <c r="J2121" s="8"/>
      <c r="K2121" s="8"/>
      <c r="L2121" s="8"/>
      <c r="M2121" s="8"/>
      <c r="N2121" s="8"/>
      <c r="O2121" s="8"/>
    </row>
    <row r="2122" ht="14.25" customHeight="1">
      <c r="A2122" s="8"/>
      <c r="B2122" s="8"/>
      <c r="C2122" s="8"/>
      <c r="D2122" s="8"/>
      <c r="E2122" s="8"/>
      <c r="F2122" s="8"/>
      <c r="G2122" s="8"/>
      <c r="H2122" s="8"/>
      <c r="I2122" s="8"/>
      <c r="J2122" s="8"/>
      <c r="K2122" s="8"/>
      <c r="L2122" s="8"/>
      <c r="M2122" s="8"/>
      <c r="N2122" s="8"/>
      <c r="O2122" s="8"/>
    </row>
    <row r="2123" ht="14.25" customHeight="1">
      <c r="A2123" s="8"/>
      <c r="B2123" s="8"/>
      <c r="C2123" s="8"/>
      <c r="D2123" s="8"/>
      <c r="E2123" s="8"/>
      <c r="F2123" s="8"/>
      <c r="G2123" s="8"/>
      <c r="H2123" s="8"/>
      <c r="I2123" s="8"/>
      <c r="J2123" s="8"/>
      <c r="K2123" s="8"/>
      <c r="L2123" s="8"/>
      <c r="M2123" s="8"/>
      <c r="N2123" s="8"/>
      <c r="O2123" s="8"/>
    </row>
    <row r="2124" ht="14.25" customHeight="1">
      <c r="A2124" s="8"/>
      <c r="B2124" s="8"/>
      <c r="C2124" s="8"/>
      <c r="D2124" s="8"/>
      <c r="E2124" s="8"/>
      <c r="F2124" s="8"/>
      <c r="G2124" s="8"/>
      <c r="H2124" s="8"/>
      <c r="I2124" s="8"/>
      <c r="J2124" s="8"/>
      <c r="K2124" s="8"/>
      <c r="L2124" s="8"/>
      <c r="M2124" s="8"/>
      <c r="N2124" s="8"/>
      <c r="O2124" s="8"/>
    </row>
    <row r="2125" ht="14.25" customHeight="1">
      <c r="A2125" s="8"/>
      <c r="B2125" s="8"/>
      <c r="C2125" s="8"/>
      <c r="D2125" s="8"/>
      <c r="E2125" s="8"/>
      <c r="F2125" s="8"/>
      <c r="G2125" s="8"/>
      <c r="H2125" s="8"/>
      <c r="I2125" s="8"/>
      <c r="J2125" s="8"/>
      <c r="K2125" s="8"/>
      <c r="L2125" s="8"/>
      <c r="M2125" s="8"/>
      <c r="N2125" s="8"/>
      <c r="O2125" s="8"/>
    </row>
    <row r="2126" ht="14.25" customHeight="1">
      <c r="A2126" s="8"/>
      <c r="B2126" s="8"/>
      <c r="C2126" s="8"/>
      <c r="D2126" s="8"/>
      <c r="E2126" s="8"/>
      <c r="F2126" s="8"/>
      <c r="G2126" s="8"/>
      <c r="H2126" s="8"/>
      <c r="I2126" s="8"/>
      <c r="J2126" s="8"/>
      <c r="K2126" s="8"/>
      <c r="L2126" s="8"/>
      <c r="M2126" s="8"/>
      <c r="N2126" s="8"/>
      <c r="O2126" s="8"/>
    </row>
    <row r="2127" ht="14.25" customHeight="1">
      <c r="A2127" s="8"/>
      <c r="B2127" s="8"/>
      <c r="C2127" s="8"/>
      <c r="D2127" s="8"/>
      <c r="E2127" s="8"/>
      <c r="F2127" s="8"/>
      <c r="G2127" s="8"/>
      <c r="H2127" s="8"/>
      <c r="I2127" s="8"/>
      <c r="J2127" s="8"/>
      <c r="K2127" s="8"/>
      <c r="L2127" s="8"/>
      <c r="M2127" s="8"/>
      <c r="N2127" s="8"/>
      <c r="O2127" s="8"/>
    </row>
    <row r="2128" ht="14.25" customHeight="1">
      <c r="A2128" s="8"/>
      <c r="B2128" s="8"/>
      <c r="C2128" s="8"/>
      <c r="D2128" s="8"/>
      <c r="E2128" s="8"/>
      <c r="F2128" s="8"/>
      <c r="G2128" s="8"/>
      <c r="H2128" s="8"/>
      <c r="I2128" s="8"/>
      <c r="J2128" s="8"/>
      <c r="K2128" s="8"/>
      <c r="L2128" s="8"/>
      <c r="M2128" s="8"/>
      <c r="N2128" s="8"/>
      <c r="O2128" s="8"/>
    </row>
    <row r="2129" ht="14.25" customHeight="1">
      <c r="A2129" s="8"/>
      <c r="B2129" s="8"/>
      <c r="C2129" s="8"/>
      <c r="D2129" s="8"/>
      <c r="E2129" s="8"/>
      <c r="F2129" s="8"/>
      <c r="G2129" s="8"/>
      <c r="H2129" s="8"/>
      <c r="I2129" s="8"/>
      <c r="J2129" s="8"/>
      <c r="K2129" s="8"/>
      <c r="L2129" s="8"/>
      <c r="M2129" s="8"/>
      <c r="N2129" s="8"/>
      <c r="O2129" s="8"/>
    </row>
    <row r="2130" ht="14.25" customHeight="1">
      <c r="A2130" s="8"/>
      <c r="B2130" s="8"/>
      <c r="C2130" s="8"/>
      <c r="D2130" s="8"/>
      <c r="E2130" s="8"/>
      <c r="F2130" s="8"/>
      <c r="G2130" s="8"/>
      <c r="H2130" s="8"/>
      <c r="I2130" s="8"/>
      <c r="J2130" s="8"/>
      <c r="K2130" s="8"/>
      <c r="L2130" s="8"/>
      <c r="M2130" s="8"/>
      <c r="N2130" s="8"/>
      <c r="O2130" s="8"/>
    </row>
    <row r="2131" ht="14.25" customHeight="1">
      <c r="A2131" s="8"/>
      <c r="B2131" s="8"/>
      <c r="C2131" s="8"/>
      <c r="D2131" s="8"/>
      <c r="E2131" s="8"/>
      <c r="F2131" s="8"/>
      <c r="G2131" s="8"/>
      <c r="H2131" s="8"/>
      <c r="I2131" s="8"/>
      <c r="J2131" s="8"/>
      <c r="K2131" s="8"/>
      <c r="L2131" s="8"/>
      <c r="M2131" s="8"/>
      <c r="N2131" s="8"/>
      <c r="O2131" s="8"/>
    </row>
    <row r="2132" ht="14.25" customHeight="1">
      <c r="A2132" s="8"/>
      <c r="B2132" s="8"/>
      <c r="C2132" s="8"/>
      <c r="D2132" s="8"/>
      <c r="E2132" s="8"/>
      <c r="F2132" s="8"/>
      <c r="G2132" s="8"/>
      <c r="H2132" s="8"/>
      <c r="I2132" s="8"/>
      <c r="J2132" s="8"/>
      <c r="K2132" s="8"/>
      <c r="L2132" s="8"/>
      <c r="M2132" s="8"/>
      <c r="N2132" s="8"/>
      <c r="O2132" s="8"/>
    </row>
    <row r="2133" ht="14.25" customHeight="1">
      <c r="A2133" s="8"/>
      <c r="B2133" s="8"/>
      <c r="C2133" s="8"/>
      <c r="D2133" s="8"/>
      <c r="E2133" s="8"/>
      <c r="F2133" s="8"/>
      <c r="G2133" s="8"/>
      <c r="H2133" s="8"/>
      <c r="I2133" s="8"/>
      <c r="J2133" s="8"/>
      <c r="K2133" s="8"/>
      <c r="L2133" s="8"/>
      <c r="M2133" s="8"/>
      <c r="N2133" s="8"/>
      <c r="O2133" s="8"/>
    </row>
    <row r="2134" ht="14.25" customHeight="1">
      <c r="A2134" s="8"/>
      <c r="B2134" s="8"/>
      <c r="C2134" s="8"/>
      <c r="D2134" s="8"/>
      <c r="E2134" s="8"/>
      <c r="F2134" s="8"/>
      <c r="G2134" s="8"/>
      <c r="H2134" s="8"/>
      <c r="I2134" s="8"/>
      <c r="J2134" s="8"/>
      <c r="K2134" s="8"/>
      <c r="L2134" s="8"/>
      <c r="M2134" s="8"/>
      <c r="N2134" s="8"/>
      <c r="O2134" s="8"/>
    </row>
    <row r="2135" ht="14.25" customHeight="1">
      <c r="A2135" s="8"/>
      <c r="B2135" s="8"/>
      <c r="C2135" s="8"/>
      <c r="D2135" s="8"/>
      <c r="E2135" s="8"/>
      <c r="F2135" s="8"/>
      <c r="G2135" s="8"/>
      <c r="H2135" s="8"/>
      <c r="I2135" s="8"/>
      <c r="J2135" s="8"/>
      <c r="K2135" s="8"/>
      <c r="L2135" s="8"/>
      <c r="M2135" s="8"/>
      <c r="N2135" s="8"/>
      <c r="O2135" s="8"/>
    </row>
    <row r="2136" ht="14.25" customHeight="1">
      <c r="A2136" s="8"/>
      <c r="B2136" s="8"/>
      <c r="C2136" s="8"/>
      <c r="D2136" s="8"/>
      <c r="E2136" s="8"/>
      <c r="F2136" s="8"/>
      <c r="G2136" s="8"/>
      <c r="H2136" s="8"/>
      <c r="I2136" s="8"/>
      <c r="J2136" s="8"/>
      <c r="K2136" s="8"/>
      <c r="L2136" s="8"/>
      <c r="M2136" s="8"/>
      <c r="N2136" s="8"/>
      <c r="O2136" s="8"/>
    </row>
    <row r="2137" ht="14.25" customHeight="1">
      <c r="A2137" s="8"/>
      <c r="B2137" s="8"/>
      <c r="C2137" s="8"/>
      <c r="D2137" s="8"/>
      <c r="E2137" s="8"/>
      <c r="F2137" s="8"/>
      <c r="G2137" s="8"/>
      <c r="H2137" s="8"/>
      <c r="I2137" s="8"/>
      <c r="J2137" s="8"/>
      <c r="K2137" s="8"/>
      <c r="L2137" s="8"/>
      <c r="M2137" s="8"/>
      <c r="N2137" s="8"/>
      <c r="O2137" s="8"/>
    </row>
    <row r="2138" ht="14.25" customHeight="1">
      <c r="A2138" s="8"/>
      <c r="B2138" s="8"/>
      <c r="C2138" s="8"/>
      <c r="D2138" s="8"/>
      <c r="E2138" s="8"/>
      <c r="F2138" s="8"/>
      <c r="G2138" s="8"/>
      <c r="H2138" s="8"/>
      <c r="I2138" s="8"/>
      <c r="J2138" s="8"/>
      <c r="K2138" s="8"/>
      <c r="L2138" s="8"/>
      <c r="M2138" s="8"/>
      <c r="N2138" s="8"/>
      <c r="O2138" s="8"/>
    </row>
    <row r="2139" ht="14.25" customHeight="1">
      <c r="A2139" s="8"/>
      <c r="B2139" s="8"/>
      <c r="C2139" s="8"/>
      <c r="D2139" s="8"/>
      <c r="E2139" s="8"/>
      <c r="F2139" s="8"/>
      <c r="G2139" s="8"/>
      <c r="H2139" s="8"/>
      <c r="I2139" s="8"/>
      <c r="J2139" s="8"/>
      <c r="K2139" s="8"/>
      <c r="L2139" s="8"/>
      <c r="M2139" s="8"/>
      <c r="N2139" s="8"/>
      <c r="O2139" s="8"/>
    </row>
    <row r="2140" ht="14.25" customHeight="1">
      <c r="A2140" s="8"/>
      <c r="B2140" s="8"/>
      <c r="C2140" s="8"/>
      <c r="D2140" s="8"/>
      <c r="E2140" s="8"/>
      <c r="F2140" s="8"/>
      <c r="G2140" s="8"/>
      <c r="H2140" s="8"/>
      <c r="I2140" s="8"/>
      <c r="J2140" s="8"/>
      <c r="K2140" s="8"/>
      <c r="L2140" s="8"/>
      <c r="M2140" s="8"/>
      <c r="N2140" s="8"/>
      <c r="O2140" s="8"/>
    </row>
    <row r="2141" ht="14.25" customHeight="1">
      <c r="A2141" s="8"/>
      <c r="B2141" s="8"/>
      <c r="C2141" s="8"/>
      <c r="D2141" s="8"/>
      <c r="E2141" s="8"/>
      <c r="F2141" s="8"/>
      <c r="G2141" s="8"/>
      <c r="H2141" s="8"/>
      <c r="I2141" s="8"/>
      <c r="J2141" s="8"/>
      <c r="K2141" s="8"/>
      <c r="L2141" s="8"/>
      <c r="M2141" s="8"/>
      <c r="N2141" s="8"/>
      <c r="O2141" s="8"/>
    </row>
    <row r="2142" ht="14.25" customHeight="1">
      <c r="A2142" s="8"/>
      <c r="B2142" s="8"/>
      <c r="C2142" s="8"/>
      <c r="D2142" s="8"/>
      <c r="E2142" s="8"/>
      <c r="F2142" s="8"/>
      <c r="G2142" s="8"/>
      <c r="H2142" s="8"/>
      <c r="I2142" s="8"/>
      <c r="J2142" s="8"/>
      <c r="K2142" s="8"/>
      <c r="L2142" s="8"/>
      <c r="M2142" s="8"/>
      <c r="N2142" s="8"/>
      <c r="O2142" s="8"/>
    </row>
    <row r="2143" ht="14.25" customHeight="1">
      <c r="A2143" s="8"/>
      <c r="B2143" s="8"/>
      <c r="C2143" s="8"/>
      <c r="D2143" s="8"/>
      <c r="E2143" s="8"/>
      <c r="F2143" s="8"/>
      <c r="G2143" s="8"/>
      <c r="H2143" s="8"/>
      <c r="I2143" s="8"/>
      <c r="J2143" s="8"/>
      <c r="K2143" s="8"/>
      <c r="L2143" s="8"/>
      <c r="M2143" s="8"/>
      <c r="N2143" s="8"/>
      <c r="O2143" s="8"/>
    </row>
    <row r="2144" ht="14.25" customHeight="1">
      <c r="A2144" s="8"/>
      <c r="B2144" s="8"/>
      <c r="C2144" s="8"/>
      <c r="D2144" s="8"/>
      <c r="E2144" s="8"/>
      <c r="F2144" s="8"/>
      <c r="G2144" s="8"/>
      <c r="H2144" s="8"/>
      <c r="I2144" s="8"/>
      <c r="J2144" s="8"/>
      <c r="K2144" s="8"/>
      <c r="L2144" s="8"/>
      <c r="M2144" s="8"/>
      <c r="N2144" s="8"/>
      <c r="O2144" s="8"/>
    </row>
    <row r="2145" ht="14.25" customHeight="1">
      <c r="A2145" s="8"/>
      <c r="B2145" s="8"/>
      <c r="C2145" s="8"/>
      <c r="D2145" s="8"/>
      <c r="E2145" s="8"/>
      <c r="F2145" s="8"/>
      <c r="G2145" s="8"/>
      <c r="H2145" s="8"/>
      <c r="I2145" s="8"/>
      <c r="J2145" s="8"/>
      <c r="K2145" s="8"/>
      <c r="L2145" s="8"/>
      <c r="M2145" s="8"/>
      <c r="N2145" s="8"/>
      <c r="O2145" s="8"/>
    </row>
    <row r="2146" ht="14.25" customHeight="1">
      <c r="A2146" s="8"/>
      <c r="B2146" s="8"/>
      <c r="C2146" s="8"/>
      <c r="D2146" s="8"/>
      <c r="E2146" s="8"/>
      <c r="F2146" s="8"/>
      <c r="G2146" s="8"/>
      <c r="H2146" s="8"/>
      <c r="I2146" s="8"/>
      <c r="J2146" s="8"/>
      <c r="K2146" s="8"/>
      <c r="L2146" s="8"/>
      <c r="M2146" s="8"/>
      <c r="N2146" s="8"/>
      <c r="O2146" s="8"/>
    </row>
    <row r="2147" ht="14.25" customHeight="1">
      <c r="A2147" s="8"/>
      <c r="B2147" s="8"/>
      <c r="C2147" s="8"/>
      <c r="D2147" s="8"/>
      <c r="E2147" s="8"/>
      <c r="F2147" s="8"/>
      <c r="G2147" s="8"/>
      <c r="H2147" s="8"/>
      <c r="I2147" s="8"/>
      <c r="J2147" s="8"/>
      <c r="K2147" s="8"/>
      <c r="L2147" s="8"/>
      <c r="M2147" s="8"/>
      <c r="N2147" s="8"/>
      <c r="O2147" s="8"/>
    </row>
    <row r="2148" ht="14.25" customHeight="1">
      <c r="A2148" s="8"/>
      <c r="B2148" s="8"/>
      <c r="C2148" s="8"/>
      <c r="D2148" s="8"/>
      <c r="E2148" s="8"/>
      <c r="F2148" s="8"/>
      <c r="G2148" s="8"/>
      <c r="H2148" s="8"/>
      <c r="I2148" s="8"/>
      <c r="J2148" s="8"/>
      <c r="K2148" s="8"/>
      <c r="L2148" s="8"/>
      <c r="M2148" s="8"/>
      <c r="N2148" s="8"/>
      <c r="O2148" s="8"/>
    </row>
    <row r="2149" ht="14.25" customHeight="1">
      <c r="A2149" s="8"/>
      <c r="B2149" s="8"/>
      <c r="C2149" s="8"/>
      <c r="D2149" s="8"/>
      <c r="E2149" s="8"/>
      <c r="F2149" s="8"/>
      <c r="G2149" s="8"/>
      <c r="H2149" s="8"/>
      <c r="I2149" s="8"/>
      <c r="J2149" s="8"/>
      <c r="K2149" s="8"/>
      <c r="L2149" s="8"/>
      <c r="M2149" s="8"/>
      <c r="N2149" s="8"/>
      <c r="O2149" s="8"/>
    </row>
    <row r="2150" ht="14.25" customHeight="1">
      <c r="A2150" s="8"/>
      <c r="B2150" s="8"/>
      <c r="C2150" s="8"/>
      <c r="D2150" s="8"/>
      <c r="E2150" s="8"/>
      <c r="F2150" s="8"/>
      <c r="G2150" s="8"/>
      <c r="H2150" s="8"/>
      <c r="I2150" s="8"/>
      <c r="J2150" s="8"/>
      <c r="K2150" s="8"/>
      <c r="L2150" s="8"/>
      <c r="M2150" s="8"/>
      <c r="N2150" s="8"/>
      <c r="O2150" s="8"/>
    </row>
    <row r="2151" ht="14.25" customHeight="1">
      <c r="A2151" s="8"/>
      <c r="B2151" s="8"/>
      <c r="C2151" s="8"/>
      <c r="D2151" s="8"/>
      <c r="E2151" s="8"/>
      <c r="F2151" s="8"/>
      <c r="G2151" s="8"/>
      <c r="H2151" s="8"/>
      <c r="I2151" s="8"/>
      <c r="J2151" s="8"/>
      <c r="K2151" s="8"/>
      <c r="L2151" s="8"/>
      <c r="M2151" s="8"/>
      <c r="N2151" s="8"/>
      <c r="O2151" s="8"/>
    </row>
    <row r="2152" ht="14.25" customHeight="1">
      <c r="A2152" s="8"/>
      <c r="B2152" s="8"/>
      <c r="C2152" s="8"/>
      <c r="D2152" s="8"/>
      <c r="E2152" s="8"/>
      <c r="F2152" s="8"/>
      <c r="G2152" s="8"/>
      <c r="H2152" s="8"/>
      <c r="I2152" s="8"/>
      <c r="J2152" s="8"/>
      <c r="K2152" s="8"/>
      <c r="L2152" s="8"/>
      <c r="M2152" s="8"/>
      <c r="N2152" s="8"/>
      <c r="O2152" s="8"/>
    </row>
    <row r="2153" ht="14.25" customHeight="1">
      <c r="A2153" s="8"/>
      <c r="B2153" s="8"/>
      <c r="C2153" s="8"/>
      <c r="D2153" s="8"/>
      <c r="E2153" s="8"/>
      <c r="F2153" s="8"/>
      <c r="G2153" s="8"/>
      <c r="H2153" s="8"/>
      <c r="I2153" s="8"/>
      <c r="J2153" s="8"/>
      <c r="K2153" s="8"/>
      <c r="L2153" s="8"/>
      <c r="M2153" s="8"/>
      <c r="N2153" s="8"/>
      <c r="O2153" s="8"/>
    </row>
    <row r="2154" ht="14.25" customHeight="1">
      <c r="A2154" s="8"/>
      <c r="B2154" s="8"/>
      <c r="C2154" s="8"/>
      <c r="D2154" s="8"/>
      <c r="E2154" s="8"/>
      <c r="F2154" s="8"/>
      <c r="G2154" s="8"/>
      <c r="H2154" s="8"/>
      <c r="I2154" s="8"/>
      <c r="J2154" s="8"/>
      <c r="K2154" s="8"/>
      <c r="L2154" s="8"/>
      <c r="M2154" s="8"/>
      <c r="N2154" s="8"/>
      <c r="O2154" s="8"/>
    </row>
    <row r="2155" ht="14.25" customHeight="1">
      <c r="A2155" s="8"/>
      <c r="B2155" s="8"/>
      <c r="C2155" s="8"/>
      <c r="D2155" s="8"/>
      <c r="E2155" s="8"/>
      <c r="F2155" s="8"/>
      <c r="G2155" s="8"/>
      <c r="H2155" s="8"/>
      <c r="I2155" s="8"/>
      <c r="J2155" s="8"/>
      <c r="K2155" s="8"/>
      <c r="L2155" s="8"/>
      <c r="M2155" s="8"/>
      <c r="N2155" s="8"/>
      <c r="O2155" s="8"/>
    </row>
    <row r="2156" ht="14.25" customHeight="1">
      <c r="A2156" s="8"/>
      <c r="B2156" s="8"/>
      <c r="C2156" s="8"/>
      <c r="D2156" s="8"/>
      <c r="E2156" s="8"/>
      <c r="F2156" s="8"/>
      <c r="G2156" s="8"/>
      <c r="H2156" s="8"/>
      <c r="I2156" s="8"/>
      <c r="J2156" s="8"/>
      <c r="K2156" s="8"/>
      <c r="L2156" s="8"/>
      <c r="M2156" s="8"/>
      <c r="N2156" s="8"/>
      <c r="O2156" s="8"/>
    </row>
    <row r="2157" ht="14.25" customHeight="1">
      <c r="A2157" s="8"/>
      <c r="B2157" s="8"/>
      <c r="C2157" s="8"/>
      <c r="D2157" s="8"/>
      <c r="E2157" s="8"/>
      <c r="F2157" s="8"/>
      <c r="G2157" s="8"/>
      <c r="H2157" s="8"/>
      <c r="I2157" s="8"/>
      <c r="J2157" s="8"/>
      <c r="K2157" s="8"/>
      <c r="L2157" s="8"/>
      <c r="M2157" s="8"/>
      <c r="N2157" s="8"/>
      <c r="O2157" s="8"/>
    </row>
    <row r="2158" ht="14.25" customHeight="1">
      <c r="A2158" s="8"/>
      <c r="B2158" s="8"/>
      <c r="C2158" s="8"/>
      <c r="D2158" s="8"/>
      <c r="E2158" s="8"/>
      <c r="F2158" s="8"/>
      <c r="G2158" s="8"/>
      <c r="H2158" s="8"/>
      <c r="I2158" s="8"/>
      <c r="J2158" s="8"/>
      <c r="K2158" s="8"/>
      <c r="L2158" s="8"/>
      <c r="M2158" s="8"/>
      <c r="N2158" s="8"/>
      <c r="O2158" s="8"/>
    </row>
    <row r="2159" ht="14.25" customHeight="1">
      <c r="A2159" s="8"/>
      <c r="B2159" s="8"/>
      <c r="C2159" s="8"/>
      <c r="D2159" s="8"/>
      <c r="E2159" s="8"/>
      <c r="F2159" s="8"/>
      <c r="G2159" s="8"/>
      <c r="H2159" s="8"/>
      <c r="I2159" s="8"/>
      <c r="J2159" s="8"/>
      <c r="K2159" s="8"/>
      <c r="L2159" s="8"/>
      <c r="M2159" s="8"/>
      <c r="N2159" s="8"/>
      <c r="O2159" s="8"/>
    </row>
    <row r="2160" ht="14.25" customHeight="1">
      <c r="A2160" s="8"/>
      <c r="B2160" s="8"/>
      <c r="C2160" s="8"/>
      <c r="D2160" s="8"/>
      <c r="E2160" s="8"/>
      <c r="F2160" s="8"/>
      <c r="G2160" s="8"/>
      <c r="H2160" s="8"/>
      <c r="I2160" s="8"/>
      <c r="J2160" s="8"/>
      <c r="K2160" s="8"/>
      <c r="L2160" s="8"/>
      <c r="M2160" s="8"/>
      <c r="N2160" s="8"/>
      <c r="O2160" s="8"/>
    </row>
    <row r="2161" ht="14.25" customHeight="1">
      <c r="A2161" s="8"/>
      <c r="B2161" s="8"/>
      <c r="C2161" s="8"/>
      <c r="D2161" s="8"/>
      <c r="E2161" s="8"/>
      <c r="F2161" s="8"/>
      <c r="G2161" s="8"/>
      <c r="H2161" s="8"/>
      <c r="I2161" s="8"/>
      <c r="J2161" s="8"/>
      <c r="K2161" s="8"/>
      <c r="L2161" s="8"/>
      <c r="M2161" s="8"/>
      <c r="N2161" s="8"/>
      <c r="O2161" s="8"/>
    </row>
    <row r="2162" ht="14.25" customHeight="1">
      <c r="A2162" s="8"/>
      <c r="B2162" s="8"/>
      <c r="C2162" s="8"/>
      <c r="D2162" s="8"/>
      <c r="E2162" s="8"/>
      <c r="F2162" s="8"/>
      <c r="G2162" s="8"/>
      <c r="H2162" s="8"/>
      <c r="I2162" s="8"/>
      <c r="J2162" s="8"/>
      <c r="K2162" s="8"/>
      <c r="L2162" s="8"/>
      <c r="M2162" s="8"/>
      <c r="N2162" s="8"/>
      <c r="O2162" s="8"/>
    </row>
    <row r="2163" ht="14.25" customHeight="1">
      <c r="A2163" s="8"/>
      <c r="B2163" s="8"/>
      <c r="C2163" s="8"/>
      <c r="D2163" s="8"/>
      <c r="E2163" s="8"/>
      <c r="F2163" s="8"/>
      <c r="G2163" s="8"/>
      <c r="H2163" s="8"/>
      <c r="I2163" s="8"/>
      <c r="J2163" s="8"/>
      <c r="K2163" s="8"/>
      <c r="L2163" s="8"/>
      <c r="M2163" s="8"/>
      <c r="N2163" s="8"/>
      <c r="O2163" s="8"/>
    </row>
    <row r="2164" ht="14.25" customHeight="1">
      <c r="A2164" s="8"/>
      <c r="B2164" s="8"/>
      <c r="C2164" s="8"/>
      <c r="D2164" s="8"/>
      <c r="E2164" s="8"/>
      <c r="F2164" s="8"/>
      <c r="G2164" s="8"/>
      <c r="H2164" s="8"/>
      <c r="I2164" s="8"/>
      <c r="J2164" s="8"/>
      <c r="K2164" s="8"/>
      <c r="L2164" s="8"/>
      <c r="M2164" s="8"/>
      <c r="N2164" s="8"/>
      <c r="O2164" s="8"/>
    </row>
    <row r="2165" ht="14.25" customHeight="1">
      <c r="A2165" s="8"/>
      <c r="B2165" s="8"/>
      <c r="C2165" s="8"/>
      <c r="D2165" s="8"/>
      <c r="E2165" s="8"/>
      <c r="F2165" s="8"/>
      <c r="G2165" s="8"/>
      <c r="H2165" s="8"/>
      <c r="I2165" s="8"/>
      <c r="J2165" s="8"/>
      <c r="K2165" s="8"/>
      <c r="L2165" s="8"/>
      <c r="M2165" s="8"/>
      <c r="N2165" s="8"/>
      <c r="O2165" s="8"/>
    </row>
    <row r="2166" ht="14.25" customHeight="1">
      <c r="A2166" s="8"/>
      <c r="B2166" s="8"/>
      <c r="C2166" s="8"/>
      <c r="D2166" s="8"/>
      <c r="E2166" s="8"/>
      <c r="F2166" s="8"/>
      <c r="G2166" s="8"/>
      <c r="H2166" s="8"/>
      <c r="I2166" s="8"/>
      <c r="J2166" s="8"/>
      <c r="K2166" s="8"/>
      <c r="L2166" s="8"/>
      <c r="M2166" s="8"/>
      <c r="N2166" s="8"/>
      <c r="O2166" s="8"/>
    </row>
    <row r="2167" ht="14.25" customHeight="1">
      <c r="A2167" s="8"/>
      <c r="B2167" s="8"/>
      <c r="C2167" s="8"/>
      <c r="D2167" s="8"/>
      <c r="E2167" s="8"/>
      <c r="F2167" s="8"/>
      <c r="G2167" s="8"/>
      <c r="H2167" s="8"/>
      <c r="I2167" s="8"/>
      <c r="J2167" s="8"/>
      <c r="K2167" s="8"/>
      <c r="L2167" s="8"/>
      <c r="M2167" s="8"/>
      <c r="N2167" s="8"/>
      <c r="O2167" s="8"/>
    </row>
    <row r="2168" ht="14.25" customHeight="1">
      <c r="A2168" s="8"/>
      <c r="B2168" s="8"/>
      <c r="C2168" s="8"/>
      <c r="D2168" s="8"/>
      <c r="E2168" s="8"/>
      <c r="F2168" s="8"/>
      <c r="G2168" s="8"/>
      <c r="H2168" s="8"/>
      <c r="I2168" s="8"/>
      <c r="J2168" s="8"/>
      <c r="K2168" s="8"/>
      <c r="L2168" s="8"/>
      <c r="M2168" s="8"/>
      <c r="N2168" s="8"/>
      <c r="O2168" s="8"/>
    </row>
    <row r="2169" ht="14.25" customHeight="1">
      <c r="A2169" s="8"/>
      <c r="B2169" s="8"/>
      <c r="C2169" s="8"/>
      <c r="D2169" s="8"/>
      <c r="E2169" s="8"/>
      <c r="F2169" s="8"/>
      <c r="G2169" s="8"/>
      <c r="H2169" s="8"/>
      <c r="I2169" s="8"/>
      <c r="J2169" s="8"/>
      <c r="K2169" s="8"/>
      <c r="L2169" s="8"/>
      <c r="M2169" s="8"/>
      <c r="N2169" s="8"/>
      <c r="O2169" s="8"/>
    </row>
    <row r="2170" ht="14.25" customHeight="1">
      <c r="A2170" s="8"/>
      <c r="B2170" s="8"/>
      <c r="C2170" s="8"/>
      <c r="D2170" s="8"/>
      <c r="E2170" s="8"/>
      <c r="F2170" s="8"/>
      <c r="G2170" s="8"/>
      <c r="H2170" s="8"/>
      <c r="I2170" s="8"/>
      <c r="J2170" s="8"/>
      <c r="K2170" s="8"/>
      <c r="L2170" s="8"/>
      <c r="M2170" s="8"/>
      <c r="N2170" s="8"/>
      <c r="O2170" s="8"/>
    </row>
    <row r="2171" ht="14.25" customHeight="1">
      <c r="A2171" s="8"/>
      <c r="B2171" s="8"/>
      <c r="C2171" s="8"/>
      <c r="D2171" s="8"/>
      <c r="E2171" s="8"/>
      <c r="F2171" s="8"/>
      <c r="G2171" s="8"/>
      <c r="H2171" s="8"/>
      <c r="I2171" s="8"/>
      <c r="J2171" s="8"/>
      <c r="K2171" s="8"/>
      <c r="L2171" s="8"/>
      <c r="M2171" s="8"/>
      <c r="N2171" s="8"/>
      <c r="O2171" s="8"/>
    </row>
    <row r="2172" ht="14.25" customHeight="1">
      <c r="A2172" s="8"/>
      <c r="B2172" s="8"/>
      <c r="C2172" s="8"/>
      <c r="D2172" s="8"/>
      <c r="E2172" s="8"/>
      <c r="F2172" s="8"/>
      <c r="G2172" s="8"/>
      <c r="H2172" s="8"/>
      <c r="I2172" s="8"/>
      <c r="J2172" s="8"/>
      <c r="K2172" s="8"/>
      <c r="L2172" s="8"/>
      <c r="M2172" s="8"/>
      <c r="N2172" s="8"/>
      <c r="O2172" s="8"/>
    </row>
    <row r="2173" ht="14.25" customHeight="1">
      <c r="A2173" s="8"/>
      <c r="B2173" s="8"/>
      <c r="C2173" s="8"/>
      <c r="D2173" s="8"/>
      <c r="E2173" s="8"/>
      <c r="F2173" s="8"/>
      <c r="G2173" s="8"/>
      <c r="H2173" s="8"/>
      <c r="I2173" s="8"/>
      <c r="J2173" s="8"/>
      <c r="K2173" s="8"/>
      <c r="L2173" s="8"/>
      <c r="M2173" s="8"/>
      <c r="N2173" s="8"/>
      <c r="O2173" s="8"/>
    </row>
    <row r="2174" ht="14.25" customHeight="1">
      <c r="A2174" s="8"/>
      <c r="B2174" s="8"/>
      <c r="C2174" s="8"/>
      <c r="D2174" s="8"/>
      <c r="E2174" s="8"/>
      <c r="F2174" s="8"/>
      <c r="G2174" s="8"/>
      <c r="H2174" s="8"/>
      <c r="I2174" s="8"/>
      <c r="J2174" s="8"/>
      <c r="K2174" s="8"/>
      <c r="L2174" s="8"/>
      <c r="M2174" s="8"/>
      <c r="N2174" s="8"/>
      <c r="O2174" s="8"/>
    </row>
    <row r="2175" ht="14.25" customHeight="1">
      <c r="A2175" s="8"/>
      <c r="B2175" s="8"/>
      <c r="C2175" s="8"/>
      <c r="D2175" s="8"/>
      <c r="E2175" s="8"/>
      <c r="F2175" s="8"/>
      <c r="G2175" s="8"/>
      <c r="H2175" s="8"/>
      <c r="I2175" s="8"/>
      <c r="J2175" s="8"/>
      <c r="K2175" s="8"/>
      <c r="L2175" s="8"/>
      <c r="M2175" s="8"/>
      <c r="N2175" s="8"/>
      <c r="O2175" s="8"/>
    </row>
    <row r="2176" ht="14.25" customHeight="1">
      <c r="A2176" s="8"/>
      <c r="B2176" s="8"/>
      <c r="C2176" s="8"/>
      <c r="D2176" s="8"/>
      <c r="E2176" s="8"/>
      <c r="F2176" s="8"/>
      <c r="G2176" s="8"/>
      <c r="H2176" s="8"/>
      <c r="I2176" s="8"/>
      <c r="J2176" s="8"/>
      <c r="K2176" s="8"/>
      <c r="L2176" s="8"/>
      <c r="M2176" s="8"/>
      <c r="N2176" s="8"/>
      <c r="O2176" s="8"/>
    </row>
    <row r="2177" ht="14.25" customHeight="1">
      <c r="A2177" s="8"/>
      <c r="B2177" s="8"/>
      <c r="C2177" s="8"/>
      <c r="D2177" s="8"/>
      <c r="E2177" s="8"/>
      <c r="F2177" s="8"/>
      <c r="G2177" s="8"/>
      <c r="H2177" s="8"/>
      <c r="I2177" s="8"/>
      <c r="J2177" s="8"/>
      <c r="K2177" s="8"/>
      <c r="L2177" s="8"/>
      <c r="M2177" s="8"/>
      <c r="N2177" s="8"/>
      <c r="O2177" s="8"/>
    </row>
    <row r="2178" ht="14.25" customHeight="1">
      <c r="A2178" s="8"/>
      <c r="B2178" s="8"/>
      <c r="C2178" s="8"/>
      <c r="D2178" s="8"/>
      <c r="E2178" s="8"/>
      <c r="F2178" s="8"/>
      <c r="G2178" s="8"/>
      <c r="H2178" s="8"/>
      <c r="I2178" s="8"/>
      <c r="J2178" s="8"/>
      <c r="K2178" s="8"/>
      <c r="L2178" s="8"/>
      <c r="M2178" s="8"/>
      <c r="N2178" s="8"/>
      <c r="O2178" s="8"/>
    </row>
    <row r="2179" ht="14.25" customHeight="1">
      <c r="A2179" s="8"/>
      <c r="B2179" s="8"/>
      <c r="C2179" s="8"/>
      <c r="D2179" s="8"/>
      <c r="E2179" s="8"/>
      <c r="F2179" s="8"/>
      <c r="G2179" s="8"/>
      <c r="H2179" s="8"/>
      <c r="I2179" s="8"/>
      <c r="J2179" s="8"/>
      <c r="K2179" s="8"/>
      <c r="L2179" s="8"/>
      <c r="M2179" s="8"/>
      <c r="N2179" s="8"/>
      <c r="O2179" s="8"/>
    </row>
    <row r="2180" ht="14.25" customHeight="1">
      <c r="A2180" s="8"/>
      <c r="B2180" s="8"/>
      <c r="C2180" s="8"/>
      <c r="D2180" s="8"/>
      <c r="E2180" s="8"/>
      <c r="F2180" s="8"/>
      <c r="G2180" s="8"/>
      <c r="H2180" s="8"/>
      <c r="I2180" s="8"/>
      <c r="J2180" s="8"/>
      <c r="K2180" s="8"/>
      <c r="L2180" s="8"/>
      <c r="M2180" s="8"/>
      <c r="N2180" s="8"/>
      <c r="O2180" s="8"/>
    </row>
    <row r="2181" ht="14.25" customHeight="1">
      <c r="A2181" s="8"/>
      <c r="B2181" s="8"/>
      <c r="C2181" s="8"/>
      <c r="D2181" s="8"/>
      <c r="E2181" s="8"/>
      <c r="F2181" s="8"/>
      <c r="G2181" s="8"/>
      <c r="H2181" s="8"/>
      <c r="I2181" s="8"/>
      <c r="J2181" s="8"/>
      <c r="K2181" s="8"/>
      <c r="L2181" s="8"/>
      <c r="M2181" s="8"/>
      <c r="N2181" s="8"/>
      <c r="O2181" s="8"/>
    </row>
    <row r="2182" ht="14.25" customHeight="1">
      <c r="A2182" s="8"/>
      <c r="B2182" s="8"/>
      <c r="C2182" s="8"/>
      <c r="D2182" s="8"/>
      <c r="E2182" s="8"/>
      <c r="F2182" s="8"/>
      <c r="G2182" s="8"/>
      <c r="H2182" s="8"/>
      <c r="I2182" s="8"/>
      <c r="J2182" s="8"/>
      <c r="K2182" s="8"/>
      <c r="L2182" s="8"/>
      <c r="M2182" s="8"/>
      <c r="N2182" s="8"/>
      <c r="O2182" s="8"/>
    </row>
    <row r="2183" ht="14.25" customHeight="1">
      <c r="A2183" s="8"/>
      <c r="B2183" s="8"/>
      <c r="C2183" s="8"/>
      <c r="D2183" s="8"/>
      <c r="E2183" s="8"/>
      <c r="F2183" s="8"/>
      <c r="G2183" s="8"/>
      <c r="H2183" s="8"/>
      <c r="I2183" s="8"/>
      <c r="J2183" s="8"/>
      <c r="K2183" s="8"/>
      <c r="L2183" s="8"/>
      <c r="M2183" s="8"/>
      <c r="N2183" s="8"/>
      <c r="O2183" s="8"/>
    </row>
    <row r="2184" ht="14.25" customHeight="1">
      <c r="A2184" s="8"/>
      <c r="B2184" s="8"/>
      <c r="C2184" s="8"/>
      <c r="D2184" s="8"/>
      <c r="E2184" s="8"/>
      <c r="F2184" s="8"/>
      <c r="G2184" s="8"/>
      <c r="H2184" s="8"/>
      <c r="I2184" s="8"/>
      <c r="J2184" s="8"/>
      <c r="K2184" s="8"/>
      <c r="L2184" s="8"/>
      <c r="M2184" s="8"/>
      <c r="N2184" s="8"/>
      <c r="O2184" s="8"/>
    </row>
    <row r="2185" ht="14.25" customHeight="1">
      <c r="A2185" s="8"/>
      <c r="B2185" s="8"/>
      <c r="C2185" s="8"/>
      <c r="D2185" s="8"/>
      <c r="E2185" s="8"/>
      <c r="F2185" s="8"/>
      <c r="G2185" s="8"/>
      <c r="H2185" s="8"/>
      <c r="I2185" s="8"/>
      <c r="J2185" s="8"/>
      <c r="K2185" s="8"/>
      <c r="L2185" s="8"/>
      <c r="M2185" s="8"/>
      <c r="N2185" s="8"/>
      <c r="O2185" s="8"/>
    </row>
    <row r="2186" ht="14.25" customHeight="1">
      <c r="A2186" s="8"/>
      <c r="B2186" s="8"/>
      <c r="C2186" s="8"/>
      <c r="D2186" s="8"/>
      <c r="E2186" s="8"/>
      <c r="F2186" s="8"/>
      <c r="G2186" s="8"/>
      <c r="H2186" s="8"/>
      <c r="I2186" s="8"/>
      <c r="J2186" s="8"/>
      <c r="K2186" s="8"/>
      <c r="L2186" s="8"/>
      <c r="M2186" s="8"/>
      <c r="N2186" s="8"/>
      <c r="O2186" s="8"/>
    </row>
    <row r="2187" ht="14.25" customHeight="1">
      <c r="A2187" s="8"/>
      <c r="B2187" s="8"/>
      <c r="C2187" s="8"/>
      <c r="D2187" s="8"/>
      <c r="E2187" s="8"/>
      <c r="F2187" s="8"/>
      <c r="G2187" s="8"/>
      <c r="H2187" s="8"/>
      <c r="I2187" s="8"/>
      <c r="J2187" s="8"/>
      <c r="K2187" s="8"/>
      <c r="L2187" s="8"/>
      <c r="M2187" s="8"/>
      <c r="N2187" s="8"/>
      <c r="O2187" s="8"/>
    </row>
    <row r="2188" ht="14.25" customHeight="1">
      <c r="A2188" s="8"/>
      <c r="B2188" s="8"/>
      <c r="C2188" s="8"/>
      <c r="D2188" s="8"/>
      <c r="E2188" s="8"/>
      <c r="F2188" s="8"/>
      <c r="G2188" s="8"/>
      <c r="H2188" s="8"/>
      <c r="I2188" s="8"/>
      <c r="J2188" s="8"/>
      <c r="K2188" s="8"/>
      <c r="L2188" s="8"/>
      <c r="M2188" s="8"/>
      <c r="N2188" s="8"/>
      <c r="O2188" s="8"/>
    </row>
    <row r="2189" ht="14.25" customHeight="1">
      <c r="A2189" s="8"/>
      <c r="B2189" s="8"/>
      <c r="C2189" s="8"/>
      <c r="D2189" s="8"/>
      <c r="E2189" s="8"/>
      <c r="F2189" s="8"/>
      <c r="G2189" s="8"/>
      <c r="H2189" s="8"/>
      <c r="I2189" s="8"/>
      <c r="J2189" s="8"/>
      <c r="K2189" s="8"/>
      <c r="L2189" s="8"/>
      <c r="M2189" s="8"/>
      <c r="N2189" s="8"/>
      <c r="O2189" s="8"/>
    </row>
    <row r="2190" ht="14.25" customHeight="1">
      <c r="A2190" s="8"/>
      <c r="B2190" s="8"/>
      <c r="C2190" s="8"/>
      <c r="D2190" s="8"/>
      <c r="E2190" s="8"/>
      <c r="F2190" s="8"/>
      <c r="G2190" s="8"/>
      <c r="H2190" s="8"/>
      <c r="I2190" s="8"/>
      <c r="J2190" s="8"/>
      <c r="K2190" s="8"/>
      <c r="L2190" s="8"/>
      <c r="M2190" s="8"/>
      <c r="N2190" s="8"/>
      <c r="O2190" s="8"/>
    </row>
    <row r="2191" ht="14.25" customHeight="1">
      <c r="A2191" s="8"/>
      <c r="B2191" s="8"/>
      <c r="C2191" s="8"/>
      <c r="D2191" s="8"/>
      <c r="E2191" s="8"/>
      <c r="F2191" s="8"/>
      <c r="G2191" s="8"/>
      <c r="H2191" s="8"/>
      <c r="I2191" s="8"/>
      <c r="J2191" s="8"/>
      <c r="K2191" s="8"/>
      <c r="L2191" s="8"/>
      <c r="M2191" s="8"/>
      <c r="N2191" s="8"/>
      <c r="O2191" s="8"/>
    </row>
    <row r="2192" ht="14.25" customHeight="1">
      <c r="A2192" s="8"/>
      <c r="B2192" s="8"/>
      <c r="C2192" s="8"/>
      <c r="D2192" s="8"/>
      <c r="E2192" s="8"/>
      <c r="F2192" s="8"/>
      <c r="G2192" s="8"/>
      <c r="H2192" s="8"/>
      <c r="I2192" s="8"/>
      <c r="J2192" s="8"/>
      <c r="K2192" s="8"/>
      <c r="L2192" s="8"/>
      <c r="M2192" s="8"/>
      <c r="N2192" s="8"/>
      <c r="O2192" s="8"/>
    </row>
    <row r="2193" ht="14.25" customHeight="1">
      <c r="A2193" s="8"/>
      <c r="B2193" s="8"/>
      <c r="C2193" s="8"/>
      <c r="D2193" s="8"/>
      <c r="E2193" s="8"/>
      <c r="F2193" s="8"/>
      <c r="G2193" s="8"/>
      <c r="H2193" s="8"/>
      <c r="I2193" s="8"/>
      <c r="J2193" s="8"/>
      <c r="K2193" s="8"/>
      <c r="L2193" s="8"/>
      <c r="M2193" s="8"/>
      <c r="N2193" s="8"/>
      <c r="O2193" s="8"/>
    </row>
    <row r="2194" ht="14.25" customHeight="1">
      <c r="A2194" s="8"/>
      <c r="B2194" s="8"/>
      <c r="C2194" s="8"/>
      <c r="D2194" s="8"/>
      <c r="E2194" s="8"/>
      <c r="F2194" s="8"/>
      <c r="G2194" s="8"/>
      <c r="H2194" s="8"/>
      <c r="I2194" s="8"/>
      <c r="J2194" s="8"/>
      <c r="K2194" s="8"/>
      <c r="L2194" s="8"/>
      <c r="M2194" s="8"/>
      <c r="N2194" s="8"/>
      <c r="O2194" s="8"/>
    </row>
    <row r="2195" ht="14.25" customHeight="1">
      <c r="A2195" s="8"/>
      <c r="B2195" s="8"/>
      <c r="C2195" s="8"/>
      <c r="D2195" s="8"/>
      <c r="E2195" s="8"/>
      <c r="F2195" s="8"/>
      <c r="G2195" s="8"/>
      <c r="H2195" s="8"/>
      <c r="I2195" s="8"/>
      <c r="J2195" s="8"/>
      <c r="K2195" s="8"/>
      <c r="L2195" s="8"/>
      <c r="M2195" s="8"/>
      <c r="N2195" s="8"/>
      <c r="O2195" s="8"/>
    </row>
    <row r="2196" ht="14.25" customHeight="1">
      <c r="A2196" s="8"/>
      <c r="B2196" s="8"/>
      <c r="C2196" s="8"/>
      <c r="D2196" s="8"/>
      <c r="E2196" s="8"/>
      <c r="F2196" s="8"/>
      <c r="G2196" s="8"/>
      <c r="H2196" s="8"/>
      <c r="I2196" s="8"/>
      <c r="J2196" s="8"/>
      <c r="K2196" s="8"/>
      <c r="L2196" s="8"/>
      <c r="M2196" s="8"/>
      <c r="N2196" s="8"/>
      <c r="O2196" s="8"/>
    </row>
    <row r="2197" ht="14.25" customHeight="1">
      <c r="A2197" s="8"/>
      <c r="B2197" s="8"/>
      <c r="C2197" s="8"/>
      <c r="D2197" s="8"/>
      <c r="E2197" s="8"/>
      <c r="F2197" s="8"/>
      <c r="G2197" s="8"/>
      <c r="H2197" s="8"/>
      <c r="I2197" s="8"/>
      <c r="J2197" s="8"/>
      <c r="K2197" s="8"/>
      <c r="L2197" s="8"/>
      <c r="M2197" s="8"/>
      <c r="N2197" s="8"/>
      <c r="O2197" s="8"/>
    </row>
    <row r="2198" ht="14.25" customHeight="1">
      <c r="A2198" s="8"/>
      <c r="B2198" s="8"/>
      <c r="C2198" s="8"/>
      <c r="D2198" s="8"/>
      <c r="E2198" s="8"/>
      <c r="F2198" s="8"/>
      <c r="G2198" s="8"/>
      <c r="H2198" s="8"/>
      <c r="I2198" s="8"/>
      <c r="J2198" s="8"/>
      <c r="K2198" s="8"/>
      <c r="L2198" s="8"/>
      <c r="M2198" s="8"/>
      <c r="N2198" s="8"/>
      <c r="O2198" s="8"/>
    </row>
    <row r="2199" ht="14.25" customHeight="1">
      <c r="A2199" s="8"/>
      <c r="B2199" s="8"/>
      <c r="C2199" s="8"/>
      <c r="D2199" s="8"/>
      <c r="E2199" s="8"/>
      <c r="F2199" s="8"/>
      <c r="G2199" s="8"/>
      <c r="H2199" s="8"/>
      <c r="I2199" s="8"/>
      <c r="J2199" s="8"/>
      <c r="K2199" s="8"/>
      <c r="L2199" s="8"/>
      <c r="M2199" s="8"/>
      <c r="N2199" s="8"/>
      <c r="O2199" s="8"/>
    </row>
    <row r="2200" ht="14.25" customHeight="1">
      <c r="A2200" s="8"/>
      <c r="B2200" s="8"/>
      <c r="C2200" s="8"/>
      <c r="D2200" s="8"/>
      <c r="E2200" s="8"/>
      <c r="F2200" s="8"/>
      <c r="G2200" s="8"/>
      <c r="H2200" s="8"/>
      <c r="I2200" s="8"/>
      <c r="J2200" s="8"/>
      <c r="K2200" s="8"/>
      <c r="L2200" s="8"/>
      <c r="M2200" s="8"/>
      <c r="N2200" s="8"/>
      <c r="O2200" s="8"/>
    </row>
    <row r="2201" ht="14.25" customHeight="1">
      <c r="A2201" s="8"/>
      <c r="B2201" s="8"/>
      <c r="C2201" s="8"/>
      <c r="D2201" s="8"/>
      <c r="E2201" s="8"/>
      <c r="F2201" s="8"/>
      <c r="G2201" s="8"/>
      <c r="H2201" s="8"/>
      <c r="I2201" s="8"/>
      <c r="J2201" s="8"/>
      <c r="K2201" s="8"/>
      <c r="L2201" s="8"/>
      <c r="M2201" s="8"/>
      <c r="N2201" s="8"/>
      <c r="O2201" s="8"/>
    </row>
    <row r="2202" ht="14.25" customHeight="1">
      <c r="A2202" s="8"/>
      <c r="B2202" s="8"/>
      <c r="C2202" s="8"/>
      <c r="D2202" s="8"/>
      <c r="E2202" s="8"/>
      <c r="F2202" s="8"/>
      <c r="G2202" s="8"/>
      <c r="H2202" s="8"/>
      <c r="I2202" s="8"/>
      <c r="J2202" s="8"/>
      <c r="K2202" s="8"/>
      <c r="L2202" s="8"/>
      <c r="M2202" s="8"/>
      <c r="N2202" s="8"/>
      <c r="O2202" s="8"/>
    </row>
    <row r="2203" ht="14.25" customHeight="1">
      <c r="A2203" s="8"/>
      <c r="B2203" s="8"/>
      <c r="C2203" s="8"/>
      <c r="D2203" s="8"/>
      <c r="E2203" s="8"/>
      <c r="F2203" s="8"/>
      <c r="G2203" s="8"/>
      <c r="H2203" s="8"/>
      <c r="I2203" s="8"/>
      <c r="J2203" s="8"/>
      <c r="K2203" s="8"/>
      <c r="L2203" s="8"/>
      <c r="M2203" s="8"/>
      <c r="N2203" s="8"/>
      <c r="O2203" s="8"/>
    </row>
    <row r="2204" ht="14.25" customHeight="1">
      <c r="A2204" s="8"/>
      <c r="B2204" s="8"/>
      <c r="C2204" s="8"/>
      <c r="D2204" s="8"/>
      <c r="E2204" s="8"/>
      <c r="F2204" s="8"/>
      <c r="G2204" s="8"/>
      <c r="H2204" s="8"/>
      <c r="I2204" s="8"/>
      <c r="J2204" s="8"/>
      <c r="K2204" s="8"/>
      <c r="L2204" s="8"/>
      <c r="M2204" s="8"/>
      <c r="N2204" s="8"/>
      <c r="O2204" s="8"/>
    </row>
    <row r="2205" ht="14.25" customHeight="1">
      <c r="A2205" s="8"/>
      <c r="B2205" s="8"/>
      <c r="C2205" s="8"/>
      <c r="D2205" s="8"/>
      <c r="E2205" s="8"/>
      <c r="F2205" s="8"/>
      <c r="G2205" s="8"/>
      <c r="H2205" s="8"/>
      <c r="I2205" s="8"/>
      <c r="J2205" s="8"/>
      <c r="K2205" s="8"/>
      <c r="L2205" s="8"/>
      <c r="M2205" s="8"/>
      <c r="N2205" s="8"/>
      <c r="O2205" s="8"/>
    </row>
    <row r="2206" ht="14.25" customHeight="1">
      <c r="A2206" s="8"/>
      <c r="B2206" s="8"/>
      <c r="C2206" s="8"/>
      <c r="D2206" s="8"/>
      <c r="E2206" s="8"/>
      <c r="F2206" s="8"/>
      <c r="G2206" s="8"/>
      <c r="H2206" s="8"/>
      <c r="I2206" s="8"/>
      <c r="J2206" s="8"/>
      <c r="K2206" s="8"/>
      <c r="L2206" s="8"/>
      <c r="M2206" s="8"/>
      <c r="N2206" s="8"/>
      <c r="O2206" s="8"/>
    </row>
    <row r="2207" ht="14.25" customHeight="1">
      <c r="A2207" s="8"/>
      <c r="B2207" s="8"/>
      <c r="C2207" s="8"/>
      <c r="D2207" s="8"/>
      <c r="E2207" s="8"/>
      <c r="F2207" s="8"/>
      <c r="G2207" s="8"/>
      <c r="H2207" s="8"/>
      <c r="I2207" s="8"/>
      <c r="J2207" s="8"/>
      <c r="K2207" s="8"/>
      <c r="L2207" s="8"/>
      <c r="M2207" s="8"/>
      <c r="N2207" s="8"/>
      <c r="O2207" s="8"/>
    </row>
    <row r="2208" ht="14.25" customHeight="1">
      <c r="A2208" s="8"/>
      <c r="B2208" s="8"/>
      <c r="C2208" s="8"/>
      <c r="D2208" s="8"/>
      <c r="E2208" s="8"/>
      <c r="F2208" s="8"/>
      <c r="G2208" s="8"/>
      <c r="H2208" s="8"/>
      <c r="I2208" s="8"/>
      <c r="J2208" s="8"/>
      <c r="K2208" s="8"/>
      <c r="L2208" s="8"/>
      <c r="M2208" s="8"/>
      <c r="N2208" s="8"/>
      <c r="O2208" s="8"/>
    </row>
    <row r="2209" ht="14.25" customHeight="1">
      <c r="A2209" s="8"/>
      <c r="B2209" s="8"/>
      <c r="C2209" s="8"/>
      <c r="D2209" s="8"/>
      <c r="E2209" s="8"/>
      <c r="F2209" s="8"/>
      <c r="G2209" s="8"/>
      <c r="H2209" s="8"/>
      <c r="I2209" s="8"/>
      <c r="J2209" s="8"/>
      <c r="K2209" s="8"/>
      <c r="L2209" s="8"/>
      <c r="M2209" s="8"/>
      <c r="N2209" s="8"/>
      <c r="O2209" s="8"/>
    </row>
    <row r="2210" ht="14.25" customHeight="1">
      <c r="A2210" s="8"/>
      <c r="B2210" s="8"/>
      <c r="C2210" s="8"/>
      <c r="D2210" s="8"/>
      <c r="E2210" s="8"/>
      <c r="F2210" s="8"/>
      <c r="G2210" s="8"/>
      <c r="H2210" s="8"/>
      <c r="I2210" s="8"/>
      <c r="J2210" s="8"/>
      <c r="K2210" s="8"/>
      <c r="L2210" s="8"/>
      <c r="M2210" s="8"/>
      <c r="N2210" s="8"/>
      <c r="O2210" s="8"/>
    </row>
    <row r="2211" ht="14.25" customHeight="1">
      <c r="A2211" s="8"/>
      <c r="B2211" s="8"/>
      <c r="C2211" s="8"/>
      <c r="D2211" s="8"/>
      <c r="E2211" s="8"/>
      <c r="F2211" s="8"/>
      <c r="G2211" s="8"/>
      <c r="H2211" s="8"/>
      <c r="I2211" s="8"/>
      <c r="J2211" s="8"/>
      <c r="K2211" s="8"/>
      <c r="L2211" s="8"/>
      <c r="M2211" s="8"/>
      <c r="N2211" s="8"/>
      <c r="O2211" s="8"/>
    </row>
    <row r="2212" ht="14.25" customHeight="1">
      <c r="A2212" s="8"/>
      <c r="B2212" s="8"/>
      <c r="C2212" s="8"/>
      <c r="D2212" s="8"/>
      <c r="E2212" s="8"/>
      <c r="F2212" s="8"/>
      <c r="G2212" s="8"/>
      <c r="H2212" s="8"/>
      <c r="I2212" s="8"/>
      <c r="J2212" s="8"/>
      <c r="K2212" s="8"/>
      <c r="L2212" s="8"/>
      <c r="M2212" s="8"/>
      <c r="N2212" s="8"/>
      <c r="O2212" s="8"/>
    </row>
    <row r="2213" ht="14.25" customHeight="1">
      <c r="A2213" s="8"/>
      <c r="B2213" s="8"/>
      <c r="C2213" s="8"/>
      <c r="D2213" s="8"/>
      <c r="E2213" s="8"/>
      <c r="F2213" s="8"/>
      <c r="G2213" s="8"/>
      <c r="H2213" s="8"/>
      <c r="I2213" s="8"/>
      <c r="J2213" s="8"/>
      <c r="K2213" s="8"/>
      <c r="L2213" s="8"/>
      <c r="M2213" s="8"/>
      <c r="N2213" s="8"/>
      <c r="O2213" s="8"/>
    </row>
    <row r="2214" ht="14.25" customHeight="1">
      <c r="A2214" s="8"/>
      <c r="B2214" s="8"/>
      <c r="C2214" s="8"/>
      <c r="D2214" s="8"/>
      <c r="E2214" s="8"/>
      <c r="F2214" s="8"/>
      <c r="G2214" s="8"/>
      <c r="H2214" s="8"/>
      <c r="I2214" s="8"/>
      <c r="J2214" s="8"/>
      <c r="K2214" s="8"/>
      <c r="L2214" s="8"/>
      <c r="M2214" s="8"/>
      <c r="N2214" s="8"/>
      <c r="O2214" s="8"/>
    </row>
    <row r="2215" ht="14.25" customHeight="1">
      <c r="A2215" s="8"/>
      <c r="B2215" s="8"/>
      <c r="C2215" s="8"/>
      <c r="D2215" s="8"/>
      <c r="E2215" s="8"/>
      <c r="F2215" s="8"/>
      <c r="G2215" s="8"/>
      <c r="H2215" s="8"/>
      <c r="I2215" s="8"/>
      <c r="J2215" s="8"/>
      <c r="K2215" s="8"/>
      <c r="L2215" s="8"/>
      <c r="M2215" s="8"/>
      <c r="N2215" s="8"/>
      <c r="O2215" s="8"/>
    </row>
    <row r="2216" ht="14.25" customHeight="1">
      <c r="A2216" s="8"/>
      <c r="B2216" s="8"/>
      <c r="C2216" s="8"/>
      <c r="D2216" s="8"/>
      <c r="E2216" s="8"/>
      <c r="F2216" s="8"/>
      <c r="G2216" s="8"/>
      <c r="H2216" s="8"/>
      <c r="I2216" s="8"/>
      <c r="J2216" s="8"/>
      <c r="K2216" s="8"/>
      <c r="L2216" s="8"/>
      <c r="M2216" s="8"/>
      <c r="N2216" s="8"/>
      <c r="O2216" s="8"/>
    </row>
    <row r="2217" ht="14.25" customHeight="1">
      <c r="A2217" s="8"/>
      <c r="B2217" s="8"/>
      <c r="C2217" s="8"/>
      <c r="D2217" s="8"/>
      <c r="E2217" s="8"/>
      <c r="F2217" s="8"/>
      <c r="G2217" s="8"/>
      <c r="H2217" s="8"/>
      <c r="I2217" s="8"/>
      <c r="J2217" s="8"/>
      <c r="K2217" s="8"/>
      <c r="L2217" s="8"/>
      <c r="M2217" s="8"/>
      <c r="N2217" s="8"/>
      <c r="O2217" s="8"/>
    </row>
    <row r="2218" ht="14.25" customHeight="1">
      <c r="A2218" s="8"/>
      <c r="B2218" s="8"/>
      <c r="C2218" s="8"/>
      <c r="D2218" s="8"/>
      <c r="E2218" s="8"/>
      <c r="F2218" s="8"/>
      <c r="G2218" s="8"/>
      <c r="H2218" s="8"/>
      <c r="I2218" s="8"/>
      <c r="J2218" s="8"/>
      <c r="K2218" s="8"/>
      <c r="L2218" s="8"/>
      <c r="M2218" s="8"/>
      <c r="N2218" s="8"/>
      <c r="O2218" s="8"/>
    </row>
    <row r="2219" ht="14.25" customHeight="1">
      <c r="A2219" s="8"/>
      <c r="B2219" s="8"/>
      <c r="C2219" s="8"/>
      <c r="D2219" s="8"/>
      <c r="E2219" s="8"/>
      <c r="F2219" s="8"/>
      <c r="G2219" s="8"/>
      <c r="H2219" s="8"/>
      <c r="I2219" s="8"/>
      <c r="J2219" s="8"/>
      <c r="K2219" s="8"/>
      <c r="L2219" s="8"/>
      <c r="M2219" s="8"/>
      <c r="N2219" s="8"/>
      <c r="O2219" s="8"/>
    </row>
    <row r="2220" ht="14.25" customHeight="1">
      <c r="A2220" s="8"/>
      <c r="B2220" s="8"/>
      <c r="C2220" s="8"/>
      <c r="D2220" s="8"/>
      <c r="E2220" s="8"/>
      <c r="F2220" s="8"/>
      <c r="G2220" s="8"/>
      <c r="H2220" s="8"/>
      <c r="I2220" s="8"/>
      <c r="J2220" s="8"/>
      <c r="K2220" s="8"/>
      <c r="L2220" s="8"/>
      <c r="M2220" s="8"/>
      <c r="N2220" s="8"/>
      <c r="O2220" s="8"/>
    </row>
    <row r="2221" ht="14.25" customHeight="1">
      <c r="A2221" s="8"/>
      <c r="B2221" s="8"/>
      <c r="C2221" s="8"/>
      <c r="D2221" s="8"/>
      <c r="E2221" s="8"/>
      <c r="F2221" s="8"/>
      <c r="G2221" s="8"/>
      <c r="H2221" s="8"/>
      <c r="I2221" s="8"/>
      <c r="J2221" s="8"/>
      <c r="K2221" s="8"/>
      <c r="L2221" s="8"/>
      <c r="M2221" s="8"/>
      <c r="N2221" s="8"/>
      <c r="O2221" s="8"/>
    </row>
    <row r="2222" ht="14.25" customHeight="1">
      <c r="A2222" s="8"/>
      <c r="B2222" s="8"/>
      <c r="C2222" s="8"/>
      <c r="D2222" s="8"/>
      <c r="E2222" s="8"/>
      <c r="F2222" s="8"/>
      <c r="G2222" s="8"/>
      <c r="H2222" s="8"/>
      <c r="I2222" s="8"/>
      <c r="J2222" s="8"/>
      <c r="K2222" s="8"/>
      <c r="L2222" s="8"/>
      <c r="M2222" s="8"/>
      <c r="N2222" s="8"/>
      <c r="O2222" s="8"/>
    </row>
    <row r="2223" ht="14.25" customHeight="1">
      <c r="A2223" s="8"/>
      <c r="B2223" s="8"/>
      <c r="C2223" s="8"/>
      <c r="D2223" s="8"/>
      <c r="E2223" s="8"/>
      <c r="F2223" s="8"/>
      <c r="G2223" s="8"/>
      <c r="H2223" s="8"/>
      <c r="I2223" s="8"/>
      <c r="J2223" s="8"/>
      <c r="K2223" s="8"/>
      <c r="L2223" s="8"/>
      <c r="M2223" s="8"/>
      <c r="N2223" s="8"/>
      <c r="O2223" s="8"/>
    </row>
    <row r="2224" ht="14.25" customHeight="1">
      <c r="A2224" s="8"/>
      <c r="B2224" s="8"/>
      <c r="C2224" s="8"/>
      <c r="D2224" s="8"/>
      <c r="E2224" s="8"/>
      <c r="F2224" s="8"/>
      <c r="G2224" s="8"/>
      <c r="H2224" s="8"/>
      <c r="I2224" s="8"/>
      <c r="J2224" s="8"/>
      <c r="K2224" s="8"/>
      <c r="L2224" s="8"/>
      <c r="M2224" s="8"/>
      <c r="N2224" s="8"/>
      <c r="O2224" s="8"/>
    </row>
    <row r="2225" ht="14.25" customHeight="1">
      <c r="A2225" s="8"/>
      <c r="B2225" s="8"/>
      <c r="C2225" s="8"/>
      <c r="D2225" s="8"/>
      <c r="E2225" s="8"/>
      <c r="F2225" s="8"/>
      <c r="G2225" s="8"/>
      <c r="H2225" s="8"/>
      <c r="I2225" s="8"/>
      <c r="J2225" s="8"/>
      <c r="K2225" s="8"/>
      <c r="L2225" s="8"/>
      <c r="M2225" s="8"/>
      <c r="N2225" s="8"/>
      <c r="O2225" s="8"/>
    </row>
    <row r="2226" ht="14.25" customHeight="1">
      <c r="A2226" s="8"/>
      <c r="B2226" s="8"/>
      <c r="C2226" s="8"/>
      <c r="D2226" s="8"/>
      <c r="E2226" s="8"/>
      <c r="F2226" s="8"/>
      <c r="G2226" s="8"/>
      <c r="H2226" s="8"/>
      <c r="I2226" s="8"/>
      <c r="J2226" s="8"/>
      <c r="K2226" s="8"/>
      <c r="L2226" s="8"/>
      <c r="M2226" s="8"/>
      <c r="N2226" s="8"/>
      <c r="O2226" s="8"/>
    </row>
    <row r="2227" ht="14.25" customHeight="1">
      <c r="A2227" s="8"/>
      <c r="B2227" s="8"/>
      <c r="C2227" s="8"/>
      <c r="D2227" s="8"/>
      <c r="E2227" s="8"/>
      <c r="F2227" s="8"/>
      <c r="G2227" s="8"/>
      <c r="H2227" s="8"/>
      <c r="I2227" s="8"/>
      <c r="J2227" s="8"/>
      <c r="K2227" s="8"/>
      <c r="L2227" s="8"/>
      <c r="M2227" s="8"/>
      <c r="N2227" s="8"/>
      <c r="O2227" s="8"/>
    </row>
    <row r="2228" ht="14.25" customHeight="1">
      <c r="A2228" s="8"/>
      <c r="B2228" s="8"/>
      <c r="C2228" s="8"/>
      <c r="D2228" s="8"/>
      <c r="E2228" s="8"/>
      <c r="F2228" s="8"/>
      <c r="G2228" s="8"/>
      <c r="H2228" s="8"/>
      <c r="I2228" s="8"/>
      <c r="J2228" s="8"/>
      <c r="K2228" s="8"/>
      <c r="L2228" s="8"/>
      <c r="M2228" s="8"/>
      <c r="N2228" s="8"/>
      <c r="O2228" s="8"/>
    </row>
    <row r="2229" ht="14.25" customHeight="1">
      <c r="A2229" s="8"/>
      <c r="B2229" s="8"/>
      <c r="C2229" s="8"/>
      <c r="D2229" s="8"/>
      <c r="E2229" s="8"/>
      <c r="F2229" s="8"/>
      <c r="G2229" s="8"/>
      <c r="H2229" s="8"/>
      <c r="I2229" s="8"/>
      <c r="J2229" s="8"/>
      <c r="K2229" s="8"/>
      <c r="L2229" s="8"/>
      <c r="M2229" s="8"/>
      <c r="N2229" s="8"/>
      <c r="O2229" s="8"/>
    </row>
    <row r="2230" ht="14.25" customHeight="1">
      <c r="A2230" s="8"/>
      <c r="B2230" s="8"/>
      <c r="C2230" s="8"/>
      <c r="D2230" s="8"/>
      <c r="E2230" s="8"/>
      <c r="F2230" s="8"/>
      <c r="G2230" s="8"/>
      <c r="H2230" s="8"/>
      <c r="I2230" s="8"/>
      <c r="J2230" s="8"/>
      <c r="K2230" s="8"/>
      <c r="L2230" s="8"/>
      <c r="M2230" s="8"/>
      <c r="N2230" s="8"/>
      <c r="O2230" s="8"/>
    </row>
    <row r="2231" ht="14.25" customHeight="1">
      <c r="A2231" s="8"/>
      <c r="B2231" s="8"/>
      <c r="C2231" s="8"/>
      <c r="D2231" s="8"/>
      <c r="E2231" s="8"/>
      <c r="F2231" s="8"/>
      <c r="G2231" s="8"/>
      <c r="H2231" s="8"/>
      <c r="I2231" s="8"/>
      <c r="J2231" s="8"/>
      <c r="K2231" s="8"/>
      <c r="L2231" s="8"/>
      <c r="M2231" s="8"/>
      <c r="N2231" s="8"/>
      <c r="O2231" s="8"/>
    </row>
    <row r="2232" ht="14.25" customHeight="1">
      <c r="A2232" s="8"/>
      <c r="B2232" s="8"/>
      <c r="C2232" s="8"/>
      <c r="D2232" s="8"/>
      <c r="E2232" s="8"/>
      <c r="F2232" s="8"/>
      <c r="G2232" s="8"/>
      <c r="H2232" s="8"/>
      <c r="I2232" s="8"/>
      <c r="J2232" s="8"/>
      <c r="K2232" s="8"/>
      <c r="L2232" s="8"/>
      <c r="M2232" s="8"/>
      <c r="N2232" s="8"/>
      <c r="O2232" s="8"/>
    </row>
    <row r="2233" ht="14.25" customHeight="1">
      <c r="A2233" s="8"/>
      <c r="B2233" s="8"/>
      <c r="C2233" s="8"/>
      <c r="D2233" s="8"/>
      <c r="E2233" s="8"/>
      <c r="F2233" s="8"/>
      <c r="G2233" s="8"/>
      <c r="H2233" s="8"/>
      <c r="I2233" s="8"/>
      <c r="J2233" s="8"/>
      <c r="K2233" s="8"/>
      <c r="L2233" s="8"/>
      <c r="M2233" s="8"/>
      <c r="N2233" s="8"/>
      <c r="O2233" s="8"/>
    </row>
    <row r="2234" ht="14.25" customHeight="1">
      <c r="A2234" s="8"/>
      <c r="B2234" s="8"/>
      <c r="C2234" s="8"/>
      <c r="D2234" s="8"/>
      <c r="E2234" s="8"/>
      <c r="F2234" s="8"/>
      <c r="G2234" s="8"/>
      <c r="H2234" s="8"/>
      <c r="I2234" s="8"/>
      <c r="J2234" s="8"/>
      <c r="K2234" s="8"/>
      <c r="L2234" s="8"/>
      <c r="M2234" s="8"/>
      <c r="N2234" s="8"/>
      <c r="O2234" s="8"/>
    </row>
    <row r="2235" ht="14.25" customHeight="1">
      <c r="A2235" s="8"/>
      <c r="B2235" s="8"/>
      <c r="C2235" s="8"/>
      <c r="D2235" s="8"/>
      <c r="E2235" s="8"/>
      <c r="F2235" s="8"/>
      <c r="G2235" s="8"/>
      <c r="H2235" s="8"/>
      <c r="I2235" s="8"/>
      <c r="J2235" s="8"/>
      <c r="K2235" s="8"/>
      <c r="L2235" s="8"/>
      <c r="M2235" s="8"/>
      <c r="N2235" s="8"/>
      <c r="O2235" s="8"/>
    </row>
    <row r="2236" ht="14.25" customHeight="1">
      <c r="A2236" s="8"/>
      <c r="B2236" s="8"/>
      <c r="C2236" s="8"/>
      <c r="D2236" s="8"/>
      <c r="E2236" s="8"/>
      <c r="F2236" s="8"/>
      <c r="G2236" s="8"/>
      <c r="H2236" s="8"/>
      <c r="I2236" s="8"/>
      <c r="J2236" s="8"/>
      <c r="K2236" s="8"/>
      <c r="L2236" s="8"/>
      <c r="M2236" s="8"/>
      <c r="N2236" s="8"/>
      <c r="O2236" s="8"/>
    </row>
    <row r="2237" ht="14.25" customHeight="1">
      <c r="A2237" s="8"/>
      <c r="B2237" s="8"/>
      <c r="C2237" s="8"/>
      <c r="D2237" s="8"/>
      <c r="E2237" s="8"/>
      <c r="F2237" s="8"/>
      <c r="G2237" s="8"/>
      <c r="H2237" s="8"/>
      <c r="I2237" s="8"/>
      <c r="J2237" s="8"/>
      <c r="K2237" s="8"/>
      <c r="L2237" s="8"/>
      <c r="M2237" s="8"/>
      <c r="N2237" s="8"/>
      <c r="O2237" s="8"/>
    </row>
    <row r="2238" ht="14.25" customHeight="1">
      <c r="A2238" s="8"/>
      <c r="B2238" s="8"/>
      <c r="C2238" s="8"/>
      <c r="D2238" s="8"/>
      <c r="E2238" s="8"/>
      <c r="F2238" s="8"/>
      <c r="G2238" s="8"/>
      <c r="H2238" s="8"/>
      <c r="I2238" s="8"/>
      <c r="J2238" s="8"/>
      <c r="K2238" s="8"/>
      <c r="L2238" s="8"/>
      <c r="M2238" s="8"/>
      <c r="N2238" s="8"/>
      <c r="O2238" s="8"/>
    </row>
    <row r="2239" ht="14.25" customHeight="1">
      <c r="A2239" s="8"/>
      <c r="B2239" s="8"/>
      <c r="C2239" s="8"/>
      <c r="D2239" s="8"/>
      <c r="E2239" s="8"/>
      <c r="F2239" s="8"/>
      <c r="G2239" s="8"/>
      <c r="H2239" s="8"/>
      <c r="I2239" s="8"/>
      <c r="J2239" s="8"/>
      <c r="K2239" s="8"/>
      <c r="L2239" s="8"/>
      <c r="M2239" s="8"/>
      <c r="N2239" s="8"/>
      <c r="O2239" s="8"/>
    </row>
    <row r="2240" ht="14.25" customHeight="1">
      <c r="A2240" s="8"/>
      <c r="B2240" s="8"/>
      <c r="C2240" s="8"/>
      <c r="D2240" s="8"/>
      <c r="E2240" s="8"/>
      <c r="F2240" s="8"/>
      <c r="G2240" s="8"/>
      <c r="H2240" s="8"/>
      <c r="I2240" s="8"/>
      <c r="J2240" s="8"/>
      <c r="K2240" s="8"/>
      <c r="L2240" s="8"/>
      <c r="M2240" s="8"/>
      <c r="N2240" s="8"/>
      <c r="O2240" s="8"/>
    </row>
    <row r="2241" ht="14.25" customHeight="1">
      <c r="A2241" s="8"/>
      <c r="B2241" s="8"/>
      <c r="C2241" s="8"/>
      <c r="D2241" s="8"/>
      <c r="E2241" s="8"/>
      <c r="F2241" s="8"/>
      <c r="G2241" s="8"/>
      <c r="H2241" s="8"/>
      <c r="I2241" s="8"/>
      <c r="J2241" s="8"/>
      <c r="K2241" s="8"/>
      <c r="L2241" s="8"/>
      <c r="M2241" s="8"/>
      <c r="N2241" s="8"/>
      <c r="O2241" s="8"/>
    </row>
    <row r="2242" ht="14.25" customHeight="1">
      <c r="A2242" s="8"/>
      <c r="B2242" s="8"/>
      <c r="C2242" s="8"/>
      <c r="D2242" s="8"/>
      <c r="E2242" s="8"/>
      <c r="F2242" s="8"/>
      <c r="G2242" s="8"/>
      <c r="H2242" s="8"/>
      <c r="I2242" s="8"/>
      <c r="J2242" s="8"/>
      <c r="K2242" s="8"/>
      <c r="L2242" s="8"/>
      <c r="M2242" s="8"/>
      <c r="N2242" s="8"/>
      <c r="O2242" s="8"/>
    </row>
    <row r="2243" ht="14.25" customHeight="1">
      <c r="A2243" s="8"/>
      <c r="B2243" s="8"/>
      <c r="C2243" s="8"/>
      <c r="D2243" s="8"/>
      <c r="E2243" s="8"/>
      <c r="F2243" s="8"/>
      <c r="G2243" s="8"/>
      <c r="H2243" s="8"/>
      <c r="I2243" s="8"/>
      <c r="J2243" s="8"/>
      <c r="K2243" s="8"/>
      <c r="L2243" s="8"/>
      <c r="M2243" s="8"/>
      <c r="N2243" s="8"/>
      <c r="O2243" s="8"/>
    </row>
    <row r="2244" ht="14.25" customHeight="1">
      <c r="A2244" s="8"/>
      <c r="B2244" s="8"/>
      <c r="C2244" s="8"/>
      <c r="D2244" s="8"/>
      <c r="E2244" s="8"/>
      <c r="F2244" s="8"/>
      <c r="G2244" s="8"/>
      <c r="H2244" s="8"/>
      <c r="I2244" s="8"/>
      <c r="J2244" s="8"/>
      <c r="K2244" s="8"/>
      <c r="L2244" s="8"/>
      <c r="M2244" s="8"/>
      <c r="N2244" s="8"/>
      <c r="O2244" s="8"/>
    </row>
    <row r="2245" ht="14.25" customHeight="1">
      <c r="A2245" s="8"/>
      <c r="B2245" s="8"/>
      <c r="C2245" s="8"/>
      <c r="D2245" s="8"/>
      <c r="E2245" s="8"/>
      <c r="F2245" s="8"/>
      <c r="G2245" s="8"/>
      <c r="H2245" s="8"/>
      <c r="I2245" s="8"/>
      <c r="J2245" s="8"/>
      <c r="K2245" s="8"/>
      <c r="L2245" s="8"/>
      <c r="M2245" s="8"/>
      <c r="N2245" s="8"/>
      <c r="O2245" s="8"/>
    </row>
    <row r="2246" ht="14.25" customHeight="1">
      <c r="A2246" s="8"/>
      <c r="B2246" s="8"/>
      <c r="C2246" s="8"/>
      <c r="D2246" s="8"/>
      <c r="E2246" s="8"/>
      <c r="F2246" s="8"/>
      <c r="G2246" s="8"/>
      <c r="H2246" s="8"/>
      <c r="I2246" s="8"/>
      <c r="J2246" s="8"/>
      <c r="K2246" s="8"/>
      <c r="L2246" s="8"/>
      <c r="M2246" s="8"/>
      <c r="N2246" s="8"/>
      <c r="O2246" s="8"/>
    </row>
    <row r="2247" ht="14.25" customHeight="1">
      <c r="A2247" s="8"/>
      <c r="B2247" s="8"/>
      <c r="C2247" s="8"/>
      <c r="D2247" s="8"/>
      <c r="E2247" s="8"/>
      <c r="F2247" s="8"/>
      <c r="G2247" s="8"/>
      <c r="H2247" s="8"/>
      <c r="I2247" s="8"/>
      <c r="J2247" s="8"/>
      <c r="K2247" s="8"/>
      <c r="L2247" s="8"/>
      <c r="M2247" s="8"/>
      <c r="N2247" s="8"/>
      <c r="O2247" s="8"/>
    </row>
    <row r="2248" ht="14.25" customHeight="1">
      <c r="A2248" s="8"/>
      <c r="B2248" s="8"/>
      <c r="C2248" s="8"/>
      <c r="D2248" s="8"/>
      <c r="E2248" s="8"/>
      <c r="F2248" s="8"/>
      <c r="G2248" s="8"/>
      <c r="H2248" s="8"/>
      <c r="I2248" s="8"/>
      <c r="J2248" s="8"/>
      <c r="K2248" s="8"/>
      <c r="L2248" s="8"/>
      <c r="M2248" s="8"/>
      <c r="N2248" s="8"/>
      <c r="O2248" s="8"/>
    </row>
    <row r="2249" ht="14.25" customHeight="1">
      <c r="A2249" s="8"/>
      <c r="B2249" s="8"/>
      <c r="C2249" s="8"/>
      <c r="D2249" s="8"/>
      <c r="E2249" s="8"/>
      <c r="F2249" s="8"/>
      <c r="G2249" s="8"/>
      <c r="H2249" s="8"/>
      <c r="I2249" s="8"/>
      <c r="J2249" s="8"/>
      <c r="K2249" s="8"/>
      <c r="L2249" s="8"/>
      <c r="M2249" s="8"/>
      <c r="N2249" s="8"/>
      <c r="O2249" s="8"/>
    </row>
    <row r="2250" ht="14.25" customHeight="1">
      <c r="A2250" s="8"/>
      <c r="B2250" s="8"/>
      <c r="C2250" s="8"/>
      <c r="D2250" s="8"/>
      <c r="E2250" s="8"/>
      <c r="F2250" s="8"/>
      <c r="G2250" s="8"/>
      <c r="H2250" s="8"/>
      <c r="I2250" s="8"/>
      <c r="J2250" s="8"/>
      <c r="K2250" s="8"/>
      <c r="L2250" s="8"/>
      <c r="M2250" s="8"/>
      <c r="N2250" s="8"/>
      <c r="O2250" s="8"/>
    </row>
    <row r="2251" ht="14.25" customHeight="1">
      <c r="A2251" s="8"/>
      <c r="B2251" s="8"/>
      <c r="C2251" s="8"/>
      <c r="D2251" s="8"/>
      <c r="E2251" s="8"/>
      <c r="F2251" s="8"/>
      <c r="G2251" s="8"/>
      <c r="H2251" s="8"/>
      <c r="I2251" s="8"/>
      <c r="J2251" s="8"/>
      <c r="K2251" s="8"/>
      <c r="L2251" s="8"/>
      <c r="M2251" s="8"/>
      <c r="N2251" s="8"/>
      <c r="O2251" s="8"/>
    </row>
    <row r="2252" ht="14.25" customHeight="1">
      <c r="A2252" s="8"/>
      <c r="B2252" s="8"/>
      <c r="C2252" s="8"/>
      <c r="D2252" s="8"/>
      <c r="E2252" s="8"/>
      <c r="F2252" s="8"/>
      <c r="G2252" s="8"/>
      <c r="H2252" s="8"/>
      <c r="I2252" s="8"/>
      <c r="J2252" s="8"/>
      <c r="K2252" s="8"/>
      <c r="L2252" s="8"/>
      <c r="M2252" s="8"/>
      <c r="N2252" s="8"/>
      <c r="O2252" s="8"/>
    </row>
    <row r="2253" ht="14.25" customHeight="1">
      <c r="A2253" s="8"/>
      <c r="B2253" s="8"/>
      <c r="C2253" s="8"/>
      <c r="D2253" s="8"/>
      <c r="E2253" s="8"/>
      <c r="F2253" s="8"/>
      <c r="G2253" s="8"/>
      <c r="H2253" s="8"/>
      <c r="I2253" s="8"/>
      <c r="J2253" s="8"/>
      <c r="K2253" s="8"/>
      <c r="L2253" s="8"/>
      <c r="M2253" s="8"/>
      <c r="N2253" s="8"/>
      <c r="O2253" s="8"/>
    </row>
    <row r="2254" ht="14.25" customHeight="1">
      <c r="A2254" s="8"/>
      <c r="B2254" s="8"/>
      <c r="C2254" s="8"/>
      <c r="D2254" s="8"/>
      <c r="E2254" s="8"/>
      <c r="F2254" s="8"/>
      <c r="G2254" s="8"/>
      <c r="H2254" s="8"/>
      <c r="I2254" s="8"/>
      <c r="J2254" s="8"/>
      <c r="K2254" s="8"/>
      <c r="L2254" s="8"/>
      <c r="M2254" s="8"/>
      <c r="N2254" s="8"/>
      <c r="O2254" s="8"/>
    </row>
    <row r="2255" ht="14.25" customHeight="1">
      <c r="A2255" s="8"/>
      <c r="B2255" s="8"/>
      <c r="C2255" s="8"/>
      <c r="D2255" s="8"/>
      <c r="E2255" s="8"/>
      <c r="F2255" s="8"/>
      <c r="G2255" s="8"/>
      <c r="H2255" s="8"/>
      <c r="I2255" s="8"/>
      <c r="J2255" s="8"/>
      <c r="K2255" s="8"/>
      <c r="L2255" s="8"/>
      <c r="M2255" s="8"/>
      <c r="N2255" s="8"/>
      <c r="O2255" s="8"/>
    </row>
    <row r="2256" ht="14.25" customHeight="1">
      <c r="A2256" s="8"/>
      <c r="B2256" s="8"/>
      <c r="C2256" s="8"/>
      <c r="D2256" s="8"/>
      <c r="E2256" s="8"/>
      <c r="F2256" s="8"/>
      <c r="G2256" s="8"/>
      <c r="H2256" s="8"/>
      <c r="I2256" s="8"/>
      <c r="J2256" s="8"/>
      <c r="K2256" s="8"/>
      <c r="L2256" s="8"/>
      <c r="M2256" s="8"/>
      <c r="N2256" s="8"/>
      <c r="O2256" s="8"/>
    </row>
    <row r="2257" ht="14.25" customHeight="1">
      <c r="A2257" s="8"/>
      <c r="B2257" s="8"/>
      <c r="C2257" s="8"/>
      <c r="D2257" s="8"/>
      <c r="E2257" s="8"/>
      <c r="F2257" s="8"/>
      <c r="G2257" s="8"/>
      <c r="H2257" s="8"/>
      <c r="I2257" s="8"/>
      <c r="J2257" s="8"/>
      <c r="K2257" s="8"/>
      <c r="L2257" s="8"/>
      <c r="M2257" s="8"/>
      <c r="N2257" s="8"/>
      <c r="O2257" s="8"/>
    </row>
    <row r="2258" ht="14.25" customHeight="1">
      <c r="A2258" s="8"/>
      <c r="B2258" s="8"/>
      <c r="C2258" s="8"/>
      <c r="D2258" s="8"/>
      <c r="E2258" s="8"/>
      <c r="F2258" s="8"/>
      <c r="G2258" s="8"/>
      <c r="H2258" s="8"/>
      <c r="I2258" s="8"/>
      <c r="J2258" s="8"/>
      <c r="K2258" s="8"/>
      <c r="L2258" s="8"/>
      <c r="M2258" s="8"/>
      <c r="N2258" s="8"/>
      <c r="O2258" s="8"/>
    </row>
    <row r="2259" ht="14.25" customHeight="1">
      <c r="A2259" s="8"/>
      <c r="B2259" s="8"/>
      <c r="C2259" s="8"/>
      <c r="D2259" s="8"/>
      <c r="E2259" s="8"/>
      <c r="F2259" s="8"/>
      <c r="G2259" s="8"/>
      <c r="H2259" s="8"/>
      <c r="I2259" s="8"/>
      <c r="J2259" s="8"/>
      <c r="K2259" s="8"/>
      <c r="L2259" s="8"/>
      <c r="M2259" s="8"/>
      <c r="N2259" s="8"/>
      <c r="O2259" s="8"/>
    </row>
    <row r="2260" ht="14.25" customHeight="1">
      <c r="A2260" s="8"/>
      <c r="B2260" s="8"/>
      <c r="C2260" s="8"/>
      <c r="D2260" s="8"/>
      <c r="E2260" s="8"/>
      <c r="F2260" s="8"/>
      <c r="G2260" s="8"/>
      <c r="H2260" s="8"/>
      <c r="I2260" s="8"/>
      <c r="J2260" s="8"/>
      <c r="K2260" s="8"/>
      <c r="L2260" s="8"/>
      <c r="M2260" s="8"/>
      <c r="N2260" s="8"/>
      <c r="O2260" s="8"/>
    </row>
    <row r="2261" ht="14.25" customHeight="1">
      <c r="A2261" s="8"/>
      <c r="B2261" s="8"/>
      <c r="C2261" s="8"/>
      <c r="D2261" s="8"/>
      <c r="E2261" s="8"/>
      <c r="F2261" s="8"/>
      <c r="G2261" s="8"/>
      <c r="H2261" s="8"/>
      <c r="I2261" s="8"/>
      <c r="J2261" s="8"/>
      <c r="K2261" s="8"/>
      <c r="L2261" s="8"/>
      <c r="M2261" s="8"/>
      <c r="N2261" s="8"/>
      <c r="O2261" s="8"/>
    </row>
    <row r="2262" ht="14.25" customHeight="1">
      <c r="A2262" s="8"/>
      <c r="B2262" s="8"/>
      <c r="C2262" s="8"/>
      <c r="D2262" s="8"/>
      <c r="E2262" s="8"/>
      <c r="F2262" s="8"/>
      <c r="G2262" s="8"/>
      <c r="H2262" s="8"/>
      <c r="I2262" s="8"/>
      <c r="J2262" s="8"/>
      <c r="K2262" s="8"/>
      <c r="L2262" s="8"/>
      <c r="M2262" s="8"/>
      <c r="N2262" s="8"/>
      <c r="O2262" s="8"/>
    </row>
    <row r="2263" ht="14.25" customHeight="1">
      <c r="A2263" s="8"/>
      <c r="B2263" s="8"/>
      <c r="C2263" s="8"/>
      <c r="D2263" s="8"/>
      <c r="E2263" s="8"/>
      <c r="F2263" s="8"/>
      <c r="G2263" s="8"/>
      <c r="H2263" s="8"/>
      <c r="I2263" s="8"/>
      <c r="J2263" s="8"/>
      <c r="K2263" s="8"/>
      <c r="L2263" s="8"/>
      <c r="M2263" s="8"/>
      <c r="N2263" s="8"/>
      <c r="O2263" s="8"/>
    </row>
    <row r="2264" ht="14.25" customHeight="1">
      <c r="A2264" s="8"/>
      <c r="B2264" s="8"/>
      <c r="C2264" s="8"/>
      <c r="D2264" s="8"/>
      <c r="E2264" s="8"/>
      <c r="F2264" s="8"/>
      <c r="G2264" s="8"/>
      <c r="H2264" s="8"/>
      <c r="I2264" s="8"/>
      <c r="J2264" s="8"/>
      <c r="K2264" s="8"/>
      <c r="L2264" s="8"/>
      <c r="M2264" s="8"/>
      <c r="N2264" s="8"/>
      <c r="O2264" s="8"/>
    </row>
    <row r="2265" ht="14.25" customHeight="1">
      <c r="A2265" s="8"/>
      <c r="B2265" s="8"/>
      <c r="C2265" s="8"/>
      <c r="D2265" s="8"/>
      <c r="E2265" s="8"/>
      <c r="F2265" s="8"/>
      <c r="G2265" s="8"/>
      <c r="H2265" s="8"/>
      <c r="I2265" s="8"/>
      <c r="J2265" s="8"/>
      <c r="K2265" s="8"/>
      <c r="L2265" s="8"/>
      <c r="M2265" s="8"/>
      <c r="N2265" s="8"/>
      <c r="O2265" s="8"/>
    </row>
    <row r="2266" ht="14.25" customHeight="1">
      <c r="A2266" s="8"/>
      <c r="B2266" s="8"/>
      <c r="C2266" s="8"/>
      <c r="D2266" s="8"/>
      <c r="E2266" s="8"/>
      <c r="F2266" s="8"/>
      <c r="G2266" s="8"/>
      <c r="H2266" s="8"/>
      <c r="I2266" s="8"/>
      <c r="J2266" s="8"/>
      <c r="K2266" s="8"/>
      <c r="L2266" s="8"/>
      <c r="M2266" s="8"/>
      <c r="N2266" s="8"/>
      <c r="O2266" s="8"/>
    </row>
    <row r="2267" ht="14.25" customHeight="1">
      <c r="A2267" s="8"/>
      <c r="B2267" s="8"/>
      <c r="C2267" s="8"/>
      <c r="D2267" s="8"/>
      <c r="E2267" s="8"/>
      <c r="F2267" s="8"/>
      <c r="G2267" s="8"/>
      <c r="H2267" s="8"/>
      <c r="I2267" s="8"/>
      <c r="J2267" s="8"/>
      <c r="K2267" s="8"/>
      <c r="L2267" s="8"/>
      <c r="M2267" s="8"/>
      <c r="N2267" s="8"/>
      <c r="O2267" s="8"/>
    </row>
    <row r="2268" ht="14.25" customHeight="1">
      <c r="A2268" s="8"/>
      <c r="B2268" s="8"/>
      <c r="C2268" s="8"/>
      <c r="D2268" s="8"/>
      <c r="E2268" s="8"/>
      <c r="F2268" s="8"/>
      <c r="G2268" s="8"/>
      <c r="H2268" s="8"/>
      <c r="I2268" s="8"/>
      <c r="J2268" s="8"/>
      <c r="K2268" s="8"/>
      <c r="L2268" s="8"/>
      <c r="M2268" s="8"/>
      <c r="N2268" s="8"/>
      <c r="O2268" s="8"/>
    </row>
    <row r="2269" ht="14.25" customHeight="1">
      <c r="A2269" s="8"/>
      <c r="B2269" s="8"/>
      <c r="C2269" s="8"/>
      <c r="D2269" s="8"/>
      <c r="E2269" s="8"/>
      <c r="F2269" s="8"/>
      <c r="G2269" s="8"/>
      <c r="H2269" s="8"/>
      <c r="I2269" s="8"/>
      <c r="J2269" s="8"/>
      <c r="K2269" s="8"/>
      <c r="L2269" s="8"/>
      <c r="M2269" s="8"/>
      <c r="N2269" s="8"/>
      <c r="O2269" s="8"/>
    </row>
    <row r="2270" ht="14.25" customHeight="1">
      <c r="A2270" s="8"/>
      <c r="B2270" s="8"/>
      <c r="C2270" s="8"/>
      <c r="D2270" s="8"/>
      <c r="E2270" s="8"/>
      <c r="F2270" s="8"/>
      <c r="G2270" s="8"/>
      <c r="H2270" s="8"/>
      <c r="I2270" s="8"/>
      <c r="J2270" s="8"/>
      <c r="K2270" s="8"/>
      <c r="L2270" s="8"/>
      <c r="M2270" s="8"/>
      <c r="N2270" s="8"/>
      <c r="O2270" s="8"/>
    </row>
    <row r="2271" ht="14.25" customHeight="1">
      <c r="A2271" s="8"/>
      <c r="B2271" s="8"/>
      <c r="C2271" s="8"/>
      <c r="D2271" s="8"/>
      <c r="E2271" s="8"/>
      <c r="F2271" s="8"/>
      <c r="G2271" s="8"/>
      <c r="H2271" s="8"/>
      <c r="I2271" s="8"/>
      <c r="J2271" s="8"/>
      <c r="K2271" s="8"/>
      <c r="L2271" s="8"/>
      <c r="M2271" s="8"/>
      <c r="N2271" s="8"/>
      <c r="O2271" s="8"/>
    </row>
    <row r="2272" ht="14.25" customHeight="1">
      <c r="A2272" s="8"/>
      <c r="B2272" s="8"/>
      <c r="C2272" s="8"/>
      <c r="D2272" s="8"/>
      <c r="E2272" s="8"/>
      <c r="F2272" s="8"/>
      <c r="G2272" s="8"/>
      <c r="H2272" s="8"/>
      <c r="I2272" s="8"/>
      <c r="J2272" s="8"/>
      <c r="K2272" s="8"/>
      <c r="L2272" s="8"/>
      <c r="M2272" s="8"/>
      <c r="N2272" s="8"/>
      <c r="O2272" s="8"/>
    </row>
    <row r="2273" ht="14.25" customHeight="1">
      <c r="A2273" s="8"/>
      <c r="B2273" s="8"/>
      <c r="C2273" s="8"/>
      <c r="D2273" s="8"/>
      <c r="E2273" s="8"/>
      <c r="F2273" s="8"/>
      <c r="G2273" s="8"/>
      <c r="H2273" s="8"/>
      <c r="I2273" s="8"/>
      <c r="J2273" s="8"/>
      <c r="K2273" s="8"/>
      <c r="L2273" s="8"/>
      <c r="M2273" s="8"/>
      <c r="N2273" s="8"/>
      <c r="O2273" s="8"/>
    </row>
    <row r="2274" ht="14.25" customHeight="1">
      <c r="A2274" s="8"/>
      <c r="B2274" s="8"/>
      <c r="C2274" s="8"/>
      <c r="D2274" s="8"/>
      <c r="E2274" s="8"/>
      <c r="F2274" s="8"/>
      <c r="G2274" s="8"/>
      <c r="H2274" s="8"/>
      <c r="I2274" s="8"/>
      <c r="J2274" s="8"/>
      <c r="K2274" s="8"/>
      <c r="L2274" s="8"/>
      <c r="M2274" s="8"/>
      <c r="N2274" s="8"/>
      <c r="O2274" s="8"/>
    </row>
    <row r="2275" ht="14.25" customHeight="1">
      <c r="A2275" s="8"/>
      <c r="B2275" s="8"/>
      <c r="C2275" s="8"/>
      <c r="D2275" s="8"/>
      <c r="E2275" s="8"/>
      <c r="F2275" s="8"/>
      <c r="G2275" s="8"/>
      <c r="H2275" s="8"/>
      <c r="I2275" s="8"/>
      <c r="J2275" s="8"/>
      <c r="K2275" s="8"/>
      <c r="L2275" s="8"/>
      <c r="M2275" s="8"/>
      <c r="N2275" s="8"/>
      <c r="O2275" s="8"/>
    </row>
    <row r="2276" ht="14.25" customHeight="1">
      <c r="A2276" s="8"/>
      <c r="B2276" s="8"/>
      <c r="C2276" s="8"/>
      <c r="D2276" s="8"/>
      <c r="E2276" s="8"/>
      <c r="F2276" s="8"/>
      <c r="G2276" s="8"/>
      <c r="H2276" s="8"/>
      <c r="I2276" s="8"/>
      <c r="J2276" s="8"/>
      <c r="K2276" s="8"/>
      <c r="L2276" s="8"/>
      <c r="M2276" s="8"/>
      <c r="N2276" s="8"/>
      <c r="O2276" s="8"/>
    </row>
    <row r="2277" ht="14.25" customHeight="1">
      <c r="A2277" s="8"/>
      <c r="B2277" s="8"/>
      <c r="C2277" s="8"/>
      <c r="D2277" s="8"/>
      <c r="E2277" s="8"/>
      <c r="F2277" s="8"/>
      <c r="G2277" s="8"/>
      <c r="H2277" s="8"/>
      <c r="I2277" s="8"/>
      <c r="J2277" s="8"/>
      <c r="K2277" s="8"/>
      <c r="L2277" s="8"/>
      <c r="M2277" s="8"/>
      <c r="N2277" s="8"/>
      <c r="O2277" s="8"/>
    </row>
    <row r="2278" ht="14.25" customHeight="1">
      <c r="A2278" s="8"/>
      <c r="B2278" s="8"/>
      <c r="C2278" s="8"/>
      <c r="D2278" s="8"/>
      <c r="E2278" s="8"/>
      <c r="F2278" s="8"/>
      <c r="G2278" s="8"/>
      <c r="H2278" s="8"/>
      <c r="I2278" s="8"/>
      <c r="J2278" s="8"/>
      <c r="K2278" s="8"/>
      <c r="L2278" s="8"/>
      <c r="M2278" s="8"/>
      <c r="N2278" s="8"/>
      <c r="O2278" s="8"/>
    </row>
    <row r="2279" ht="14.25" customHeight="1">
      <c r="A2279" s="8"/>
      <c r="B2279" s="8"/>
      <c r="C2279" s="8"/>
      <c r="D2279" s="8"/>
      <c r="E2279" s="8"/>
      <c r="F2279" s="8"/>
      <c r="G2279" s="8"/>
      <c r="H2279" s="8"/>
      <c r="I2279" s="8"/>
      <c r="J2279" s="8"/>
      <c r="K2279" s="8"/>
      <c r="L2279" s="8"/>
      <c r="M2279" s="8"/>
      <c r="N2279" s="8"/>
      <c r="O2279" s="8"/>
    </row>
    <row r="2280" ht="14.25" customHeight="1">
      <c r="A2280" s="8"/>
      <c r="B2280" s="8"/>
      <c r="C2280" s="8"/>
      <c r="D2280" s="8"/>
      <c r="E2280" s="8"/>
      <c r="F2280" s="8"/>
      <c r="G2280" s="8"/>
      <c r="H2280" s="8"/>
      <c r="I2280" s="8"/>
      <c r="J2280" s="8"/>
      <c r="K2280" s="8"/>
      <c r="L2280" s="8"/>
      <c r="M2280" s="8"/>
      <c r="N2280" s="8"/>
      <c r="O2280" s="8"/>
    </row>
    <row r="2281" ht="14.25" customHeight="1">
      <c r="A2281" s="8"/>
      <c r="B2281" s="8"/>
      <c r="C2281" s="8"/>
      <c r="D2281" s="8"/>
      <c r="E2281" s="8"/>
      <c r="F2281" s="8"/>
      <c r="G2281" s="8"/>
      <c r="H2281" s="8"/>
      <c r="I2281" s="8"/>
      <c r="J2281" s="8"/>
      <c r="K2281" s="8"/>
      <c r="L2281" s="8"/>
      <c r="M2281" s="8"/>
      <c r="N2281" s="8"/>
      <c r="O2281" s="8"/>
    </row>
    <row r="2282" ht="14.25" customHeight="1">
      <c r="A2282" s="8"/>
      <c r="B2282" s="8"/>
      <c r="C2282" s="8"/>
      <c r="D2282" s="8"/>
      <c r="E2282" s="8"/>
      <c r="F2282" s="8"/>
      <c r="G2282" s="8"/>
      <c r="H2282" s="8"/>
      <c r="I2282" s="8"/>
      <c r="J2282" s="8"/>
      <c r="K2282" s="8"/>
      <c r="L2282" s="8"/>
      <c r="M2282" s="8"/>
      <c r="N2282" s="8"/>
      <c r="O2282" s="8"/>
    </row>
    <row r="2283" ht="14.25" customHeight="1">
      <c r="A2283" s="8"/>
      <c r="B2283" s="8"/>
      <c r="C2283" s="8"/>
      <c r="D2283" s="8"/>
      <c r="E2283" s="8"/>
      <c r="F2283" s="8"/>
      <c r="G2283" s="8"/>
      <c r="H2283" s="8"/>
      <c r="I2283" s="8"/>
      <c r="J2283" s="8"/>
      <c r="K2283" s="8"/>
      <c r="L2283" s="8"/>
      <c r="M2283" s="8"/>
      <c r="N2283" s="8"/>
      <c r="O2283" s="8"/>
    </row>
    <row r="2284" ht="14.25" customHeight="1">
      <c r="A2284" s="8"/>
      <c r="B2284" s="8"/>
      <c r="C2284" s="8"/>
      <c r="D2284" s="8"/>
      <c r="E2284" s="8"/>
      <c r="F2284" s="8"/>
      <c r="G2284" s="8"/>
      <c r="H2284" s="8"/>
      <c r="I2284" s="8"/>
      <c r="J2284" s="8"/>
      <c r="K2284" s="8"/>
      <c r="L2284" s="8"/>
      <c r="M2284" s="8"/>
      <c r="N2284" s="8"/>
      <c r="O2284" s="8"/>
    </row>
    <row r="2285" ht="14.25" customHeight="1">
      <c r="A2285" s="8"/>
      <c r="B2285" s="8"/>
      <c r="C2285" s="8"/>
      <c r="D2285" s="8"/>
      <c r="E2285" s="8"/>
      <c r="F2285" s="8"/>
      <c r="G2285" s="8"/>
      <c r="H2285" s="8"/>
      <c r="I2285" s="8"/>
      <c r="J2285" s="8"/>
      <c r="K2285" s="8"/>
      <c r="L2285" s="8"/>
      <c r="M2285" s="8"/>
      <c r="N2285" s="8"/>
      <c r="O2285" s="8"/>
    </row>
    <row r="2286" ht="14.25" customHeight="1">
      <c r="A2286" s="8"/>
      <c r="B2286" s="8"/>
      <c r="C2286" s="8"/>
      <c r="D2286" s="8"/>
      <c r="E2286" s="8"/>
      <c r="F2286" s="8"/>
      <c r="G2286" s="8"/>
      <c r="H2286" s="8"/>
      <c r="I2286" s="8"/>
      <c r="J2286" s="8"/>
      <c r="K2286" s="8"/>
      <c r="L2286" s="8"/>
      <c r="M2286" s="8"/>
      <c r="N2286" s="8"/>
      <c r="O2286" s="8"/>
    </row>
    <row r="2287" ht="14.25" customHeight="1">
      <c r="A2287" s="8"/>
      <c r="B2287" s="8"/>
      <c r="C2287" s="8"/>
      <c r="D2287" s="8"/>
      <c r="E2287" s="8"/>
      <c r="F2287" s="8"/>
      <c r="G2287" s="8"/>
      <c r="H2287" s="8"/>
      <c r="I2287" s="8"/>
      <c r="J2287" s="8"/>
      <c r="K2287" s="8"/>
      <c r="L2287" s="8"/>
      <c r="M2287" s="8"/>
      <c r="N2287" s="8"/>
      <c r="O2287" s="8"/>
    </row>
    <row r="2288" ht="14.25" customHeight="1">
      <c r="A2288" s="8"/>
      <c r="B2288" s="8"/>
      <c r="C2288" s="8"/>
      <c r="D2288" s="8"/>
      <c r="E2288" s="8"/>
      <c r="F2288" s="8"/>
      <c r="G2288" s="8"/>
      <c r="H2288" s="8"/>
      <c r="I2288" s="8"/>
      <c r="J2288" s="8"/>
      <c r="K2288" s="8"/>
      <c r="L2288" s="8"/>
      <c r="M2288" s="8"/>
      <c r="N2288" s="8"/>
      <c r="O2288" s="8"/>
    </row>
    <row r="2289" ht="14.25" customHeight="1">
      <c r="A2289" s="8"/>
      <c r="B2289" s="8"/>
      <c r="C2289" s="8"/>
      <c r="D2289" s="8"/>
      <c r="E2289" s="8"/>
      <c r="F2289" s="8"/>
      <c r="G2289" s="8"/>
      <c r="H2289" s="8"/>
      <c r="I2289" s="8"/>
      <c r="J2289" s="8"/>
      <c r="K2289" s="8"/>
      <c r="L2289" s="8"/>
      <c r="M2289" s="8"/>
      <c r="N2289" s="8"/>
      <c r="O2289" s="8"/>
    </row>
    <row r="2290" ht="14.25" customHeight="1">
      <c r="A2290" s="8"/>
      <c r="B2290" s="8"/>
      <c r="C2290" s="8"/>
      <c r="D2290" s="8"/>
      <c r="E2290" s="8"/>
      <c r="F2290" s="8"/>
      <c r="G2290" s="8"/>
      <c r="H2290" s="8"/>
      <c r="I2290" s="8"/>
      <c r="J2290" s="8"/>
      <c r="K2290" s="8"/>
      <c r="L2290" s="8"/>
      <c r="M2290" s="8"/>
      <c r="N2290" s="8"/>
      <c r="O2290" s="8"/>
    </row>
    <row r="2291" ht="14.25" customHeight="1">
      <c r="A2291" s="8"/>
      <c r="B2291" s="8"/>
      <c r="C2291" s="8"/>
      <c r="D2291" s="8"/>
      <c r="E2291" s="8"/>
      <c r="F2291" s="8"/>
      <c r="G2291" s="8"/>
      <c r="H2291" s="8"/>
      <c r="I2291" s="8"/>
      <c r="J2291" s="8"/>
      <c r="K2291" s="8"/>
      <c r="L2291" s="8"/>
      <c r="M2291" s="8"/>
      <c r="N2291" s="8"/>
      <c r="O2291" s="8"/>
    </row>
    <row r="2292" ht="14.25" customHeight="1">
      <c r="A2292" s="8"/>
      <c r="B2292" s="8"/>
      <c r="C2292" s="8"/>
      <c r="D2292" s="8"/>
      <c r="E2292" s="8"/>
      <c r="F2292" s="8"/>
      <c r="G2292" s="8"/>
      <c r="H2292" s="8"/>
      <c r="I2292" s="8"/>
      <c r="J2292" s="8"/>
      <c r="K2292" s="8"/>
      <c r="L2292" s="8"/>
      <c r="M2292" s="8"/>
      <c r="N2292" s="8"/>
      <c r="O2292" s="8"/>
    </row>
    <row r="2293" ht="14.25" customHeight="1">
      <c r="A2293" s="8"/>
      <c r="B2293" s="8"/>
      <c r="C2293" s="8"/>
      <c r="D2293" s="8"/>
      <c r="E2293" s="8"/>
      <c r="F2293" s="8"/>
      <c r="G2293" s="8"/>
      <c r="H2293" s="8"/>
      <c r="I2293" s="8"/>
      <c r="J2293" s="8"/>
      <c r="K2293" s="8"/>
      <c r="L2293" s="8"/>
      <c r="M2293" s="8"/>
      <c r="N2293" s="8"/>
      <c r="O2293" s="8"/>
    </row>
    <row r="2294" ht="14.25" customHeight="1">
      <c r="A2294" s="8"/>
      <c r="B2294" s="8"/>
      <c r="C2294" s="8"/>
      <c r="D2294" s="8"/>
      <c r="E2294" s="8"/>
      <c r="F2294" s="8"/>
      <c r="G2294" s="8"/>
      <c r="H2294" s="8"/>
      <c r="I2294" s="8"/>
      <c r="J2294" s="8"/>
      <c r="K2294" s="8"/>
      <c r="L2294" s="8"/>
      <c r="M2294" s="8"/>
      <c r="N2294" s="8"/>
      <c r="O2294" s="8"/>
    </row>
    <row r="2295" ht="14.25" customHeight="1">
      <c r="A2295" s="8"/>
      <c r="B2295" s="8"/>
      <c r="C2295" s="8"/>
      <c r="D2295" s="8"/>
      <c r="E2295" s="8"/>
      <c r="F2295" s="8"/>
      <c r="G2295" s="8"/>
      <c r="H2295" s="8"/>
      <c r="I2295" s="8"/>
      <c r="J2295" s="8"/>
      <c r="K2295" s="8"/>
      <c r="L2295" s="8"/>
      <c r="M2295" s="8"/>
      <c r="N2295" s="8"/>
      <c r="O2295" s="8"/>
    </row>
    <row r="2296" ht="14.25" customHeight="1">
      <c r="A2296" s="8"/>
      <c r="B2296" s="8"/>
      <c r="C2296" s="8"/>
      <c r="D2296" s="8"/>
      <c r="E2296" s="8"/>
      <c r="F2296" s="8"/>
      <c r="G2296" s="8"/>
      <c r="H2296" s="8"/>
      <c r="I2296" s="8"/>
      <c r="J2296" s="8"/>
      <c r="K2296" s="8"/>
      <c r="L2296" s="8"/>
      <c r="M2296" s="8"/>
      <c r="N2296" s="8"/>
      <c r="O2296" s="8"/>
    </row>
    <row r="2297" ht="14.25" customHeight="1">
      <c r="A2297" s="8"/>
      <c r="B2297" s="8"/>
      <c r="C2297" s="8"/>
      <c r="D2297" s="8"/>
      <c r="E2297" s="8"/>
      <c r="F2297" s="8"/>
      <c r="G2297" s="8"/>
      <c r="H2297" s="8"/>
      <c r="I2297" s="8"/>
      <c r="J2297" s="8"/>
      <c r="K2297" s="8"/>
      <c r="L2297" s="8"/>
      <c r="M2297" s="8"/>
      <c r="N2297" s="8"/>
      <c r="O2297" s="8"/>
    </row>
    <row r="2298" ht="14.25" customHeight="1">
      <c r="A2298" s="8"/>
      <c r="B2298" s="8"/>
      <c r="C2298" s="8"/>
      <c r="D2298" s="8"/>
      <c r="E2298" s="8"/>
      <c r="F2298" s="8"/>
      <c r="G2298" s="8"/>
      <c r="H2298" s="8"/>
      <c r="I2298" s="8"/>
      <c r="J2298" s="8"/>
      <c r="K2298" s="8"/>
      <c r="L2298" s="8"/>
      <c r="M2298" s="8"/>
      <c r="N2298" s="8"/>
      <c r="O2298" s="8"/>
    </row>
    <row r="2299" ht="14.25" customHeight="1">
      <c r="A2299" s="8"/>
      <c r="B2299" s="8"/>
      <c r="C2299" s="8"/>
      <c r="D2299" s="8"/>
      <c r="E2299" s="8"/>
      <c r="F2299" s="8"/>
      <c r="G2299" s="8"/>
      <c r="H2299" s="8"/>
      <c r="I2299" s="8"/>
      <c r="J2299" s="8"/>
      <c r="K2299" s="8"/>
      <c r="L2299" s="8"/>
      <c r="M2299" s="8"/>
      <c r="N2299" s="8"/>
      <c r="O2299" s="8"/>
    </row>
    <row r="2300" ht="14.25" customHeight="1">
      <c r="A2300" s="8"/>
      <c r="B2300" s="8"/>
      <c r="C2300" s="8"/>
      <c r="D2300" s="8"/>
      <c r="E2300" s="8"/>
      <c r="F2300" s="8"/>
      <c r="G2300" s="8"/>
      <c r="H2300" s="8"/>
      <c r="I2300" s="8"/>
      <c r="J2300" s="8"/>
      <c r="K2300" s="8"/>
      <c r="L2300" s="8"/>
      <c r="M2300" s="8"/>
      <c r="N2300" s="8"/>
      <c r="O2300" s="8"/>
    </row>
    <row r="2301" ht="14.25" customHeight="1">
      <c r="A2301" s="8"/>
      <c r="B2301" s="8"/>
      <c r="C2301" s="8"/>
      <c r="D2301" s="8"/>
      <c r="E2301" s="8"/>
      <c r="F2301" s="8"/>
      <c r="G2301" s="8"/>
      <c r="H2301" s="8"/>
      <c r="I2301" s="8"/>
      <c r="J2301" s="8"/>
      <c r="K2301" s="8"/>
      <c r="L2301" s="8"/>
      <c r="M2301" s="8"/>
      <c r="N2301" s="8"/>
      <c r="O2301" s="8"/>
    </row>
    <row r="2302" ht="14.25" customHeight="1">
      <c r="A2302" s="8"/>
      <c r="B2302" s="8"/>
      <c r="C2302" s="8"/>
      <c r="D2302" s="8"/>
      <c r="E2302" s="8"/>
      <c r="F2302" s="8"/>
      <c r="G2302" s="8"/>
      <c r="H2302" s="8"/>
      <c r="I2302" s="8"/>
      <c r="J2302" s="8"/>
      <c r="K2302" s="8"/>
      <c r="L2302" s="8"/>
      <c r="M2302" s="8"/>
      <c r="N2302" s="8"/>
      <c r="O2302" s="8"/>
    </row>
    <row r="2303" ht="14.25" customHeight="1">
      <c r="A2303" s="8"/>
      <c r="B2303" s="8"/>
      <c r="C2303" s="8"/>
      <c r="D2303" s="8"/>
      <c r="E2303" s="8"/>
      <c r="F2303" s="8"/>
      <c r="G2303" s="8"/>
      <c r="H2303" s="8"/>
      <c r="I2303" s="8"/>
      <c r="J2303" s="8"/>
      <c r="K2303" s="8"/>
      <c r="L2303" s="8"/>
      <c r="M2303" s="8"/>
      <c r="N2303" s="8"/>
      <c r="O2303" s="8"/>
    </row>
    <row r="2304" ht="14.25" customHeight="1">
      <c r="A2304" s="8"/>
      <c r="B2304" s="8"/>
      <c r="C2304" s="8"/>
      <c r="D2304" s="8"/>
      <c r="E2304" s="8"/>
      <c r="F2304" s="8"/>
      <c r="G2304" s="8"/>
      <c r="H2304" s="8"/>
      <c r="I2304" s="8"/>
      <c r="J2304" s="8"/>
      <c r="K2304" s="8"/>
      <c r="L2304" s="8"/>
      <c r="M2304" s="8"/>
      <c r="N2304" s="8"/>
      <c r="O2304" s="8"/>
    </row>
    <row r="2305" ht="14.25" customHeight="1">
      <c r="A2305" s="8"/>
      <c r="B2305" s="8"/>
      <c r="C2305" s="8"/>
      <c r="D2305" s="8"/>
      <c r="E2305" s="8"/>
      <c r="F2305" s="8"/>
      <c r="G2305" s="8"/>
      <c r="H2305" s="8"/>
      <c r="I2305" s="8"/>
      <c r="J2305" s="8"/>
      <c r="K2305" s="8"/>
      <c r="L2305" s="8"/>
      <c r="M2305" s="8"/>
      <c r="N2305" s="8"/>
      <c r="O2305" s="8"/>
    </row>
    <row r="2306" ht="14.25" customHeight="1">
      <c r="A2306" s="8"/>
      <c r="B2306" s="8"/>
      <c r="C2306" s="8"/>
      <c r="D2306" s="8"/>
      <c r="E2306" s="8"/>
      <c r="F2306" s="8"/>
      <c r="G2306" s="8"/>
      <c r="H2306" s="8"/>
      <c r="I2306" s="8"/>
      <c r="J2306" s="8"/>
      <c r="K2306" s="8"/>
      <c r="L2306" s="8"/>
      <c r="M2306" s="8"/>
      <c r="N2306" s="8"/>
      <c r="O2306" s="8"/>
    </row>
    <row r="2307" ht="14.25" customHeight="1">
      <c r="A2307" s="8"/>
      <c r="B2307" s="8"/>
      <c r="C2307" s="8"/>
      <c r="D2307" s="8"/>
      <c r="E2307" s="8"/>
      <c r="F2307" s="8"/>
      <c r="G2307" s="8"/>
      <c r="H2307" s="8"/>
      <c r="I2307" s="8"/>
      <c r="J2307" s="8"/>
      <c r="K2307" s="8"/>
      <c r="L2307" s="8"/>
      <c r="M2307" s="8"/>
      <c r="N2307" s="8"/>
      <c r="O2307" s="8"/>
    </row>
    <row r="2308" ht="14.25" customHeight="1">
      <c r="A2308" s="8"/>
      <c r="B2308" s="8"/>
      <c r="C2308" s="8"/>
      <c r="D2308" s="8"/>
      <c r="E2308" s="8"/>
      <c r="F2308" s="8"/>
      <c r="G2308" s="8"/>
      <c r="H2308" s="8"/>
      <c r="I2308" s="8"/>
      <c r="J2308" s="8"/>
      <c r="K2308" s="8"/>
      <c r="L2308" s="8"/>
      <c r="M2308" s="8"/>
      <c r="N2308" s="8"/>
      <c r="O2308" s="8"/>
    </row>
    <row r="2309" ht="14.25" customHeight="1">
      <c r="A2309" s="8"/>
      <c r="B2309" s="8"/>
      <c r="C2309" s="8"/>
      <c r="D2309" s="8"/>
      <c r="E2309" s="8"/>
      <c r="F2309" s="8"/>
      <c r="G2309" s="8"/>
      <c r="H2309" s="8"/>
      <c r="I2309" s="8"/>
      <c r="J2309" s="8"/>
      <c r="K2309" s="8"/>
      <c r="L2309" s="8"/>
      <c r="M2309" s="8"/>
      <c r="N2309" s="8"/>
      <c r="O2309" s="8"/>
    </row>
    <row r="2310" ht="14.25" customHeight="1">
      <c r="A2310" s="8"/>
      <c r="B2310" s="8"/>
      <c r="C2310" s="8"/>
      <c r="D2310" s="8"/>
      <c r="E2310" s="8"/>
      <c r="F2310" s="8"/>
      <c r="G2310" s="8"/>
      <c r="H2310" s="8"/>
      <c r="I2310" s="8"/>
      <c r="J2310" s="8"/>
      <c r="K2310" s="8"/>
      <c r="L2310" s="8"/>
      <c r="M2310" s="8"/>
      <c r="N2310" s="8"/>
      <c r="O2310" s="8"/>
    </row>
    <row r="2311" ht="14.25" customHeight="1">
      <c r="A2311" s="8"/>
      <c r="B2311" s="8"/>
      <c r="C2311" s="8"/>
      <c r="D2311" s="8"/>
      <c r="E2311" s="8"/>
      <c r="F2311" s="8"/>
      <c r="G2311" s="8"/>
      <c r="H2311" s="8"/>
      <c r="I2311" s="8"/>
      <c r="J2311" s="8"/>
      <c r="K2311" s="8"/>
      <c r="L2311" s="8"/>
      <c r="M2311" s="8"/>
      <c r="N2311" s="8"/>
      <c r="O2311" s="8"/>
    </row>
    <row r="2312" ht="14.25" customHeight="1">
      <c r="A2312" s="8"/>
      <c r="B2312" s="8"/>
      <c r="C2312" s="8"/>
      <c r="D2312" s="8"/>
      <c r="E2312" s="8"/>
      <c r="F2312" s="8"/>
      <c r="G2312" s="8"/>
      <c r="H2312" s="8"/>
      <c r="I2312" s="8"/>
      <c r="J2312" s="8"/>
      <c r="K2312" s="8"/>
      <c r="L2312" s="8"/>
      <c r="M2312" s="8"/>
      <c r="N2312" s="8"/>
      <c r="O2312" s="8"/>
    </row>
    <row r="2313" ht="14.25" customHeight="1">
      <c r="A2313" s="8"/>
      <c r="B2313" s="8"/>
      <c r="C2313" s="8"/>
      <c r="D2313" s="8"/>
      <c r="E2313" s="8"/>
      <c r="F2313" s="8"/>
      <c r="G2313" s="8"/>
      <c r="H2313" s="8"/>
      <c r="I2313" s="8"/>
      <c r="J2313" s="8"/>
      <c r="K2313" s="8"/>
      <c r="L2313" s="8"/>
      <c r="M2313" s="8"/>
      <c r="N2313" s="8"/>
      <c r="O2313" s="8"/>
    </row>
    <row r="2314" ht="14.25" customHeight="1">
      <c r="A2314" s="8"/>
      <c r="B2314" s="8"/>
      <c r="C2314" s="8"/>
      <c r="D2314" s="8"/>
      <c r="E2314" s="8"/>
      <c r="F2314" s="8"/>
      <c r="G2314" s="8"/>
      <c r="H2314" s="8"/>
      <c r="I2314" s="8"/>
      <c r="J2314" s="8"/>
      <c r="K2314" s="8"/>
      <c r="L2314" s="8"/>
      <c r="M2314" s="8"/>
      <c r="N2314" s="8"/>
      <c r="O2314" s="8"/>
    </row>
    <row r="2315" ht="14.25" customHeight="1">
      <c r="A2315" s="8"/>
      <c r="B2315" s="8"/>
      <c r="C2315" s="8"/>
      <c r="D2315" s="8"/>
      <c r="E2315" s="8"/>
      <c r="F2315" s="8"/>
      <c r="G2315" s="8"/>
      <c r="H2315" s="8"/>
      <c r="I2315" s="8"/>
      <c r="J2315" s="8"/>
      <c r="K2315" s="8"/>
      <c r="L2315" s="8"/>
      <c r="M2315" s="8"/>
      <c r="N2315" s="8"/>
      <c r="O2315" s="8"/>
    </row>
    <row r="2316" ht="14.25" customHeight="1">
      <c r="A2316" s="8"/>
      <c r="B2316" s="8"/>
      <c r="C2316" s="8"/>
      <c r="D2316" s="8"/>
      <c r="E2316" s="8"/>
      <c r="F2316" s="8"/>
      <c r="G2316" s="8"/>
      <c r="H2316" s="8"/>
      <c r="I2316" s="8"/>
      <c r="J2316" s="8"/>
      <c r="K2316" s="8"/>
      <c r="L2316" s="8"/>
      <c r="M2316" s="8"/>
      <c r="N2316" s="8"/>
      <c r="O2316" s="8"/>
    </row>
    <row r="2317" ht="14.25" customHeight="1">
      <c r="A2317" s="8"/>
      <c r="B2317" s="8"/>
      <c r="C2317" s="8"/>
      <c r="D2317" s="8"/>
      <c r="E2317" s="8"/>
      <c r="F2317" s="8"/>
      <c r="G2317" s="8"/>
      <c r="H2317" s="8"/>
      <c r="I2317" s="8"/>
      <c r="J2317" s="8"/>
      <c r="K2317" s="8"/>
      <c r="L2317" s="8"/>
      <c r="M2317" s="8"/>
      <c r="N2317" s="8"/>
      <c r="O2317" s="8"/>
    </row>
    <row r="2318" ht="14.25" customHeight="1">
      <c r="A2318" s="8"/>
      <c r="B2318" s="8"/>
      <c r="C2318" s="8"/>
      <c r="D2318" s="8"/>
      <c r="E2318" s="8"/>
      <c r="F2318" s="8"/>
      <c r="G2318" s="8"/>
      <c r="H2318" s="8"/>
      <c r="I2318" s="8"/>
      <c r="J2318" s="8"/>
      <c r="K2318" s="8"/>
      <c r="L2318" s="8"/>
      <c r="M2318" s="8"/>
      <c r="N2318" s="8"/>
      <c r="O2318" s="8"/>
    </row>
    <row r="2319" ht="14.25" customHeight="1">
      <c r="A2319" s="8"/>
      <c r="B2319" s="8"/>
      <c r="C2319" s="8"/>
      <c r="D2319" s="8"/>
      <c r="E2319" s="8"/>
      <c r="F2319" s="8"/>
      <c r="G2319" s="8"/>
      <c r="H2319" s="8"/>
      <c r="I2319" s="8"/>
      <c r="J2319" s="8"/>
      <c r="K2319" s="8"/>
      <c r="L2319" s="8"/>
      <c r="M2319" s="8"/>
      <c r="N2319" s="8"/>
      <c r="O2319" s="8"/>
    </row>
    <row r="2320" ht="14.25" customHeight="1">
      <c r="A2320" s="8"/>
      <c r="B2320" s="8"/>
      <c r="C2320" s="8"/>
      <c r="D2320" s="8"/>
      <c r="E2320" s="8"/>
      <c r="F2320" s="8"/>
      <c r="G2320" s="8"/>
      <c r="H2320" s="8"/>
      <c r="I2320" s="8"/>
      <c r="J2320" s="8"/>
      <c r="K2320" s="8"/>
      <c r="L2320" s="8"/>
      <c r="M2320" s="8"/>
      <c r="N2320" s="8"/>
      <c r="O2320" s="8"/>
    </row>
    <row r="2321" ht="14.25" customHeight="1">
      <c r="A2321" s="8"/>
      <c r="B2321" s="8"/>
      <c r="C2321" s="8"/>
      <c r="D2321" s="8"/>
      <c r="E2321" s="8"/>
      <c r="F2321" s="8"/>
      <c r="G2321" s="8"/>
      <c r="H2321" s="8"/>
      <c r="I2321" s="8"/>
      <c r="J2321" s="8"/>
      <c r="K2321" s="8"/>
      <c r="L2321" s="8"/>
      <c r="M2321" s="8"/>
      <c r="N2321" s="8"/>
      <c r="O2321" s="8"/>
    </row>
    <row r="2322" ht="14.25" customHeight="1">
      <c r="A2322" s="8"/>
      <c r="B2322" s="8"/>
      <c r="C2322" s="8"/>
      <c r="D2322" s="8"/>
      <c r="E2322" s="8"/>
      <c r="F2322" s="8"/>
      <c r="G2322" s="8"/>
      <c r="H2322" s="8"/>
      <c r="I2322" s="8"/>
      <c r="J2322" s="8"/>
      <c r="K2322" s="8"/>
      <c r="L2322" s="8"/>
      <c r="M2322" s="8"/>
      <c r="N2322" s="8"/>
      <c r="O2322" s="8"/>
    </row>
    <row r="2323" ht="14.25" customHeight="1">
      <c r="A2323" s="8"/>
      <c r="B2323" s="8"/>
      <c r="C2323" s="8"/>
      <c r="D2323" s="8"/>
      <c r="E2323" s="8"/>
      <c r="F2323" s="8"/>
      <c r="G2323" s="8"/>
      <c r="H2323" s="8"/>
      <c r="I2323" s="8"/>
      <c r="J2323" s="8"/>
      <c r="K2323" s="8"/>
      <c r="L2323" s="8"/>
      <c r="M2323" s="8"/>
      <c r="N2323" s="8"/>
      <c r="O2323" s="8"/>
    </row>
    <row r="2324" ht="14.25" customHeight="1">
      <c r="A2324" s="8"/>
      <c r="B2324" s="8"/>
      <c r="C2324" s="8"/>
      <c r="D2324" s="8"/>
      <c r="E2324" s="8"/>
      <c r="F2324" s="8"/>
      <c r="G2324" s="8"/>
      <c r="H2324" s="8"/>
      <c r="I2324" s="8"/>
      <c r="J2324" s="8"/>
      <c r="K2324" s="8"/>
      <c r="L2324" s="8"/>
      <c r="M2324" s="8"/>
      <c r="N2324" s="8"/>
      <c r="O2324" s="8"/>
    </row>
    <row r="2325" ht="14.25" customHeight="1">
      <c r="A2325" s="8"/>
      <c r="B2325" s="8"/>
      <c r="C2325" s="8"/>
      <c r="D2325" s="8"/>
      <c r="E2325" s="8"/>
      <c r="F2325" s="8"/>
      <c r="G2325" s="8"/>
      <c r="H2325" s="8"/>
      <c r="I2325" s="8"/>
      <c r="J2325" s="8"/>
      <c r="K2325" s="8"/>
      <c r="L2325" s="8"/>
      <c r="M2325" s="8"/>
      <c r="N2325" s="8"/>
      <c r="O2325" s="8"/>
    </row>
    <row r="2326" ht="14.25" customHeight="1">
      <c r="A2326" s="8"/>
      <c r="B2326" s="8"/>
      <c r="C2326" s="8"/>
      <c r="D2326" s="8"/>
      <c r="E2326" s="8"/>
      <c r="F2326" s="8"/>
      <c r="G2326" s="8"/>
      <c r="H2326" s="8"/>
      <c r="I2326" s="8"/>
      <c r="J2326" s="8"/>
      <c r="K2326" s="8"/>
      <c r="L2326" s="8"/>
      <c r="M2326" s="8"/>
      <c r="N2326" s="8"/>
      <c r="O2326" s="8"/>
    </row>
    <row r="2327" ht="14.25" customHeight="1">
      <c r="A2327" s="8"/>
      <c r="B2327" s="8"/>
      <c r="C2327" s="8"/>
      <c r="D2327" s="8"/>
      <c r="E2327" s="8"/>
      <c r="F2327" s="8"/>
      <c r="G2327" s="8"/>
      <c r="H2327" s="8"/>
      <c r="I2327" s="8"/>
      <c r="J2327" s="8"/>
      <c r="K2327" s="8"/>
      <c r="L2327" s="8"/>
      <c r="M2327" s="8"/>
      <c r="N2327" s="8"/>
      <c r="O2327" s="8"/>
    </row>
    <row r="2328" ht="14.25" customHeight="1">
      <c r="A2328" s="8"/>
      <c r="B2328" s="8"/>
      <c r="C2328" s="8"/>
      <c r="D2328" s="8"/>
      <c r="E2328" s="8"/>
      <c r="F2328" s="8"/>
      <c r="G2328" s="8"/>
      <c r="H2328" s="8"/>
      <c r="I2328" s="8"/>
      <c r="J2328" s="8"/>
      <c r="K2328" s="8"/>
      <c r="L2328" s="8"/>
      <c r="M2328" s="8"/>
      <c r="N2328" s="8"/>
      <c r="O2328" s="8"/>
    </row>
    <row r="2329" ht="14.25" customHeight="1">
      <c r="A2329" s="8"/>
      <c r="B2329" s="8"/>
      <c r="C2329" s="8"/>
      <c r="D2329" s="8"/>
      <c r="E2329" s="8"/>
      <c r="F2329" s="8"/>
      <c r="G2329" s="8"/>
      <c r="H2329" s="8"/>
      <c r="I2329" s="8"/>
      <c r="J2329" s="8"/>
      <c r="K2329" s="8"/>
      <c r="L2329" s="8"/>
      <c r="M2329" s="8"/>
      <c r="N2329" s="8"/>
      <c r="O2329" s="8"/>
    </row>
    <row r="2330" ht="14.25" customHeight="1">
      <c r="A2330" s="8"/>
      <c r="B2330" s="8"/>
      <c r="C2330" s="8"/>
      <c r="D2330" s="8"/>
      <c r="E2330" s="8"/>
      <c r="F2330" s="8"/>
      <c r="G2330" s="8"/>
      <c r="H2330" s="8"/>
      <c r="I2330" s="8"/>
      <c r="J2330" s="8"/>
      <c r="K2330" s="8"/>
      <c r="L2330" s="8"/>
      <c r="M2330" s="8"/>
      <c r="N2330" s="8"/>
      <c r="O2330" s="8"/>
    </row>
    <row r="2331" ht="14.25" customHeight="1">
      <c r="A2331" s="8"/>
      <c r="B2331" s="8"/>
      <c r="C2331" s="8"/>
      <c r="D2331" s="8"/>
      <c r="E2331" s="8"/>
      <c r="F2331" s="8"/>
      <c r="G2331" s="8"/>
      <c r="H2331" s="8"/>
      <c r="I2331" s="8"/>
      <c r="J2331" s="8"/>
      <c r="K2331" s="8"/>
      <c r="L2331" s="8"/>
      <c r="M2331" s="8"/>
      <c r="N2331" s="8"/>
      <c r="O2331" s="8"/>
    </row>
    <row r="2332" ht="14.25" customHeight="1">
      <c r="A2332" s="8"/>
      <c r="B2332" s="8"/>
      <c r="C2332" s="8"/>
      <c r="D2332" s="8"/>
      <c r="E2332" s="8"/>
      <c r="F2332" s="8"/>
      <c r="G2332" s="8"/>
      <c r="H2332" s="8"/>
      <c r="I2332" s="8"/>
      <c r="J2332" s="8"/>
      <c r="K2332" s="8"/>
      <c r="L2332" s="8"/>
      <c r="M2332" s="8"/>
      <c r="N2332" s="8"/>
      <c r="O2332" s="8"/>
    </row>
    <row r="2333" ht="14.25" customHeight="1">
      <c r="A2333" s="8"/>
      <c r="B2333" s="8"/>
      <c r="C2333" s="8"/>
      <c r="D2333" s="8"/>
      <c r="E2333" s="8"/>
      <c r="F2333" s="8"/>
      <c r="G2333" s="8"/>
      <c r="H2333" s="8"/>
      <c r="I2333" s="8"/>
      <c r="J2333" s="8"/>
      <c r="K2333" s="8"/>
      <c r="L2333" s="8"/>
      <c r="M2333" s="8"/>
      <c r="N2333" s="8"/>
      <c r="O2333" s="8"/>
    </row>
    <row r="2334" ht="14.25" customHeight="1">
      <c r="A2334" s="8"/>
      <c r="B2334" s="8"/>
      <c r="C2334" s="8"/>
      <c r="D2334" s="8"/>
      <c r="E2334" s="8"/>
      <c r="F2334" s="8"/>
      <c r="G2334" s="8"/>
      <c r="H2334" s="8"/>
      <c r="I2334" s="8"/>
      <c r="J2334" s="8"/>
      <c r="K2334" s="8"/>
      <c r="L2334" s="8"/>
      <c r="M2334" s="8"/>
      <c r="N2334" s="8"/>
      <c r="O2334" s="8"/>
    </row>
    <row r="2335" ht="14.25" customHeight="1">
      <c r="A2335" s="8"/>
      <c r="B2335" s="8"/>
      <c r="C2335" s="8"/>
      <c r="D2335" s="8"/>
      <c r="E2335" s="8"/>
      <c r="F2335" s="8"/>
      <c r="G2335" s="8"/>
      <c r="H2335" s="8"/>
      <c r="I2335" s="8"/>
      <c r="J2335" s="8"/>
      <c r="K2335" s="8"/>
      <c r="L2335" s="8"/>
      <c r="M2335" s="8"/>
      <c r="N2335" s="8"/>
      <c r="O2335" s="8"/>
    </row>
    <row r="2336" ht="14.25" customHeight="1">
      <c r="A2336" s="8"/>
      <c r="B2336" s="8"/>
      <c r="C2336" s="8"/>
      <c r="D2336" s="8"/>
      <c r="E2336" s="8"/>
      <c r="F2336" s="8"/>
      <c r="G2336" s="8"/>
      <c r="H2336" s="8"/>
      <c r="I2336" s="8"/>
      <c r="J2336" s="8"/>
      <c r="K2336" s="8"/>
      <c r="L2336" s="8"/>
      <c r="M2336" s="8"/>
      <c r="N2336" s="8"/>
      <c r="O2336" s="8"/>
    </row>
    <row r="2337" ht="14.25" customHeight="1">
      <c r="A2337" s="8"/>
      <c r="B2337" s="8"/>
      <c r="C2337" s="8"/>
      <c r="D2337" s="8"/>
      <c r="E2337" s="8"/>
      <c r="F2337" s="8"/>
      <c r="G2337" s="8"/>
      <c r="H2337" s="8"/>
      <c r="I2337" s="8"/>
      <c r="J2337" s="8"/>
      <c r="K2337" s="8"/>
      <c r="L2337" s="8"/>
      <c r="M2337" s="8"/>
      <c r="N2337" s="8"/>
      <c r="O2337" s="8"/>
    </row>
    <row r="2338" ht="14.25" customHeight="1">
      <c r="A2338" s="8"/>
      <c r="B2338" s="8"/>
      <c r="C2338" s="8"/>
      <c r="D2338" s="8"/>
      <c r="E2338" s="8"/>
      <c r="F2338" s="8"/>
      <c r="G2338" s="8"/>
      <c r="H2338" s="8"/>
      <c r="I2338" s="8"/>
      <c r="J2338" s="8"/>
      <c r="K2338" s="8"/>
      <c r="L2338" s="8"/>
      <c r="M2338" s="8"/>
      <c r="N2338" s="8"/>
      <c r="O2338" s="8"/>
    </row>
    <row r="2339" ht="14.25" customHeight="1">
      <c r="A2339" s="8"/>
      <c r="B2339" s="8"/>
      <c r="C2339" s="8"/>
      <c r="D2339" s="8"/>
      <c r="E2339" s="8"/>
      <c r="F2339" s="8"/>
      <c r="G2339" s="8"/>
      <c r="H2339" s="8"/>
      <c r="I2339" s="8"/>
      <c r="J2339" s="8"/>
      <c r="K2339" s="8"/>
      <c r="L2339" s="8"/>
      <c r="M2339" s="8"/>
      <c r="N2339" s="8"/>
      <c r="O2339" s="8"/>
    </row>
    <row r="2340" ht="14.25" customHeight="1">
      <c r="A2340" s="8"/>
      <c r="B2340" s="8"/>
      <c r="C2340" s="8"/>
      <c r="D2340" s="8"/>
      <c r="E2340" s="8"/>
      <c r="F2340" s="8"/>
      <c r="G2340" s="8"/>
      <c r="H2340" s="8"/>
      <c r="I2340" s="8"/>
      <c r="J2340" s="8"/>
      <c r="K2340" s="8"/>
      <c r="L2340" s="8"/>
      <c r="M2340" s="8"/>
      <c r="N2340" s="8"/>
      <c r="O2340" s="8"/>
    </row>
    <row r="2341" ht="14.25" customHeight="1">
      <c r="A2341" s="8"/>
      <c r="B2341" s="8"/>
      <c r="C2341" s="8"/>
      <c r="D2341" s="8"/>
      <c r="E2341" s="8"/>
      <c r="F2341" s="8"/>
      <c r="G2341" s="8"/>
      <c r="H2341" s="8"/>
      <c r="I2341" s="8"/>
      <c r="J2341" s="8"/>
      <c r="K2341" s="8"/>
      <c r="L2341" s="8"/>
      <c r="M2341" s="8"/>
      <c r="N2341" s="8"/>
      <c r="O2341" s="8"/>
    </row>
    <row r="2342" ht="14.25" customHeight="1">
      <c r="A2342" s="8"/>
      <c r="B2342" s="8"/>
      <c r="C2342" s="8"/>
      <c r="D2342" s="8"/>
      <c r="E2342" s="8"/>
      <c r="F2342" s="8"/>
      <c r="G2342" s="8"/>
      <c r="H2342" s="8"/>
      <c r="I2342" s="8"/>
      <c r="J2342" s="8"/>
      <c r="K2342" s="8"/>
      <c r="L2342" s="8"/>
      <c r="M2342" s="8"/>
      <c r="N2342" s="8"/>
      <c r="O2342" s="8"/>
    </row>
    <row r="2343" ht="14.25" customHeight="1">
      <c r="A2343" s="8"/>
      <c r="B2343" s="8"/>
      <c r="C2343" s="8"/>
      <c r="D2343" s="8"/>
      <c r="E2343" s="8"/>
      <c r="F2343" s="8"/>
      <c r="G2343" s="8"/>
      <c r="H2343" s="8"/>
      <c r="I2343" s="8"/>
      <c r="J2343" s="8"/>
      <c r="K2343" s="8"/>
      <c r="L2343" s="8"/>
      <c r="M2343" s="8"/>
      <c r="N2343" s="8"/>
      <c r="O2343" s="8"/>
    </row>
    <row r="2344" ht="14.25" customHeight="1">
      <c r="A2344" s="8"/>
      <c r="B2344" s="8"/>
      <c r="C2344" s="8"/>
      <c r="D2344" s="8"/>
      <c r="E2344" s="8"/>
      <c r="F2344" s="8"/>
      <c r="G2344" s="8"/>
      <c r="H2344" s="8"/>
      <c r="I2344" s="8"/>
      <c r="J2344" s="8"/>
      <c r="K2344" s="8"/>
      <c r="L2344" s="8"/>
      <c r="M2344" s="8"/>
      <c r="N2344" s="8"/>
      <c r="O2344" s="8"/>
    </row>
    <row r="2345" ht="14.25" customHeight="1">
      <c r="A2345" s="8"/>
      <c r="B2345" s="8"/>
      <c r="C2345" s="8"/>
      <c r="D2345" s="8"/>
      <c r="E2345" s="8"/>
      <c r="F2345" s="8"/>
      <c r="G2345" s="8"/>
      <c r="H2345" s="8"/>
      <c r="I2345" s="8"/>
      <c r="J2345" s="8"/>
      <c r="K2345" s="8"/>
      <c r="L2345" s="8"/>
      <c r="M2345" s="8"/>
      <c r="N2345" s="8"/>
      <c r="O2345" s="8"/>
    </row>
    <row r="2346" ht="14.25" customHeight="1">
      <c r="A2346" s="8"/>
      <c r="B2346" s="8"/>
      <c r="C2346" s="8"/>
      <c r="D2346" s="8"/>
      <c r="E2346" s="8"/>
      <c r="F2346" s="8"/>
      <c r="G2346" s="8"/>
      <c r="H2346" s="8"/>
      <c r="I2346" s="8"/>
      <c r="J2346" s="8"/>
      <c r="K2346" s="8"/>
      <c r="L2346" s="8"/>
      <c r="M2346" s="8"/>
      <c r="N2346" s="8"/>
      <c r="O2346" s="8"/>
    </row>
    <row r="2347" ht="14.25" customHeight="1">
      <c r="A2347" s="8"/>
      <c r="B2347" s="8"/>
      <c r="C2347" s="8"/>
      <c r="D2347" s="8"/>
      <c r="E2347" s="8"/>
      <c r="F2347" s="8"/>
      <c r="G2347" s="8"/>
      <c r="H2347" s="8"/>
      <c r="I2347" s="8"/>
      <c r="J2347" s="8"/>
      <c r="K2347" s="8"/>
      <c r="L2347" s="8"/>
      <c r="M2347" s="8"/>
      <c r="N2347" s="8"/>
      <c r="O2347" s="8"/>
    </row>
    <row r="2348" ht="14.25" customHeight="1">
      <c r="A2348" s="8"/>
      <c r="B2348" s="8"/>
      <c r="C2348" s="8"/>
      <c r="D2348" s="8"/>
      <c r="E2348" s="8"/>
      <c r="F2348" s="8"/>
      <c r="G2348" s="8"/>
      <c r="H2348" s="8"/>
      <c r="I2348" s="8"/>
      <c r="J2348" s="8"/>
      <c r="K2348" s="8"/>
      <c r="L2348" s="8"/>
      <c r="M2348" s="8"/>
      <c r="N2348" s="8"/>
      <c r="O2348" s="8"/>
    </row>
    <row r="2349" ht="14.25" customHeight="1">
      <c r="A2349" s="8"/>
      <c r="B2349" s="8"/>
      <c r="C2349" s="8"/>
      <c r="D2349" s="8"/>
      <c r="E2349" s="8"/>
      <c r="F2349" s="8"/>
      <c r="G2349" s="8"/>
      <c r="H2349" s="8"/>
      <c r="I2349" s="8"/>
      <c r="J2349" s="8"/>
      <c r="K2349" s="8"/>
      <c r="L2349" s="8"/>
      <c r="M2349" s="8"/>
      <c r="N2349" s="8"/>
      <c r="O2349" s="8"/>
    </row>
    <row r="2350" ht="14.25" customHeight="1">
      <c r="A2350" s="8"/>
      <c r="B2350" s="8"/>
      <c r="C2350" s="8"/>
      <c r="D2350" s="8"/>
      <c r="E2350" s="8"/>
      <c r="F2350" s="8"/>
      <c r="G2350" s="8"/>
      <c r="H2350" s="8"/>
      <c r="I2350" s="8"/>
      <c r="J2350" s="8"/>
      <c r="K2350" s="8"/>
      <c r="L2350" s="8"/>
      <c r="M2350" s="8"/>
      <c r="N2350" s="8"/>
      <c r="O2350" s="8"/>
    </row>
    <row r="2351" ht="14.25" customHeight="1">
      <c r="A2351" s="8"/>
      <c r="B2351" s="8"/>
      <c r="C2351" s="8"/>
      <c r="D2351" s="8"/>
      <c r="E2351" s="8"/>
      <c r="F2351" s="8"/>
      <c r="G2351" s="8"/>
      <c r="H2351" s="8"/>
      <c r="I2351" s="8"/>
      <c r="J2351" s="8"/>
      <c r="K2351" s="8"/>
      <c r="L2351" s="8"/>
      <c r="M2351" s="8"/>
      <c r="N2351" s="8"/>
      <c r="O2351" s="8"/>
    </row>
    <row r="2352" ht="14.25" customHeight="1">
      <c r="A2352" s="8"/>
      <c r="B2352" s="8"/>
      <c r="C2352" s="8"/>
      <c r="D2352" s="8"/>
      <c r="E2352" s="8"/>
      <c r="F2352" s="8"/>
      <c r="G2352" s="8"/>
      <c r="H2352" s="8"/>
      <c r="I2352" s="8"/>
      <c r="J2352" s="8"/>
      <c r="K2352" s="8"/>
      <c r="L2352" s="8"/>
      <c r="M2352" s="8"/>
      <c r="N2352" s="8"/>
      <c r="O2352" s="8"/>
    </row>
    <row r="2353" ht="14.25" customHeight="1">
      <c r="A2353" s="8"/>
      <c r="B2353" s="8"/>
      <c r="C2353" s="8"/>
      <c r="D2353" s="8"/>
      <c r="E2353" s="8"/>
      <c r="F2353" s="8"/>
      <c r="G2353" s="8"/>
      <c r="H2353" s="8"/>
      <c r="I2353" s="8"/>
      <c r="J2353" s="8"/>
      <c r="K2353" s="8"/>
      <c r="L2353" s="8"/>
      <c r="M2353" s="8"/>
      <c r="N2353" s="8"/>
      <c r="O2353" s="8"/>
    </row>
    <row r="2354" ht="14.25" customHeight="1">
      <c r="A2354" s="8"/>
      <c r="B2354" s="8"/>
      <c r="C2354" s="8"/>
      <c r="D2354" s="8"/>
      <c r="E2354" s="8"/>
      <c r="F2354" s="8"/>
      <c r="G2354" s="8"/>
      <c r="H2354" s="8"/>
      <c r="I2354" s="8"/>
      <c r="J2354" s="8"/>
      <c r="K2354" s="8"/>
      <c r="L2354" s="8"/>
      <c r="M2354" s="8"/>
      <c r="N2354" s="8"/>
      <c r="O2354" s="8"/>
    </row>
    <row r="2355" ht="14.25" customHeight="1">
      <c r="A2355" s="8"/>
      <c r="B2355" s="8"/>
      <c r="C2355" s="8"/>
      <c r="D2355" s="8"/>
      <c r="E2355" s="8"/>
      <c r="F2355" s="8"/>
      <c r="G2355" s="8"/>
      <c r="H2355" s="8"/>
      <c r="I2355" s="8"/>
      <c r="J2355" s="8"/>
      <c r="K2355" s="8"/>
      <c r="L2355" s="8"/>
      <c r="M2355" s="8"/>
      <c r="N2355" s="8"/>
      <c r="O2355" s="8"/>
    </row>
    <row r="2356" ht="14.25" customHeight="1">
      <c r="A2356" s="8"/>
      <c r="B2356" s="8"/>
      <c r="C2356" s="8"/>
      <c r="D2356" s="8"/>
      <c r="E2356" s="8"/>
      <c r="F2356" s="8"/>
      <c r="G2356" s="8"/>
      <c r="H2356" s="8"/>
      <c r="I2356" s="8"/>
      <c r="J2356" s="8"/>
      <c r="K2356" s="8"/>
      <c r="L2356" s="8"/>
      <c r="M2356" s="8"/>
      <c r="N2356" s="8"/>
      <c r="O2356" s="8"/>
    </row>
    <row r="2357" ht="14.25" customHeight="1">
      <c r="A2357" s="8"/>
      <c r="B2357" s="8"/>
      <c r="C2357" s="8"/>
      <c r="D2357" s="8"/>
      <c r="E2357" s="8"/>
      <c r="F2357" s="8"/>
      <c r="G2357" s="8"/>
      <c r="H2357" s="8"/>
      <c r="I2357" s="8"/>
      <c r="J2357" s="8"/>
      <c r="K2357" s="8"/>
      <c r="L2357" s="8"/>
      <c r="M2357" s="8"/>
      <c r="N2357" s="8"/>
      <c r="O2357" s="8"/>
    </row>
    <row r="2358" ht="14.25" customHeight="1">
      <c r="A2358" s="8"/>
      <c r="B2358" s="8"/>
      <c r="C2358" s="8"/>
      <c r="D2358" s="8"/>
      <c r="E2358" s="8"/>
      <c r="F2358" s="8"/>
      <c r="G2358" s="8"/>
      <c r="H2358" s="8"/>
      <c r="I2358" s="8"/>
      <c r="J2358" s="8"/>
      <c r="K2358" s="8"/>
      <c r="L2358" s="8"/>
      <c r="M2358" s="8"/>
      <c r="N2358" s="8"/>
      <c r="O2358" s="8"/>
    </row>
    <row r="2359" ht="14.25" customHeight="1">
      <c r="A2359" s="8"/>
      <c r="B2359" s="8"/>
      <c r="C2359" s="8"/>
      <c r="D2359" s="8"/>
      <c r="E2359" s="8"/>
      <c r="F2359" s="8"/>
      <c r="G2359" s="8"/>
      <c r="H2359" s="8"/>
      <c r="I2359" s="8"/>
      <c r="J2359" s="8"/>
      <c r="K2359" s="8"/>
      <c r="L2359" s="8"/>
      <c r="M2359" s="8"/>
      <c r="N2359" s="8"/>
      <c r="O2359" s="8"/>
    </row>
    <row r="2360" ht="14.25" customHeight="1">
      <c r="A2360" s="8"/>
      <c r="B2360" s="8"/>
      <c r="C2360" s="8"/>
      <c r="D2360" s="8"/>
      <c r="E2360" s="8"/>
      <c r="F2360" s="8"/>
      <c r="G2360" s="8"/>
      <c r="H2360" s="8"/>
      <c r="I2360" s="8"/>
      <c r="J2360" s="8"/>
      <c r="K2360" s="8"/>
      <c r="L2360" s="8"/>
      <c r="M2360" s="8"/>
      <c r="N2360" s="8"/>
      <c r="O2360" s="8"/>
    </row>
    <row r="2361" ht="14.25" customHeight="1">
      <c r="A2361" s="8"/>
      <c r="B2361" s="8"/>
      <c r="C2361" s="8"/>
      <c r="D2361" s="8"/>
      <c r="E2361" s="8"/>
      <c r="F2361" s="8"/>
      <c r="G2361" s="8"/>
      <c r="H2361" s="8"/>
      <c r="I2361" s="8"/>
      <c r="J2361" s="8"/>
      <c r="K2361" s="8"/>
      <c r="L2361" s="8"/>
      <c r="M2361" s="8"/>
      <c r="N2361" s="8"/>
      <c r="O2361" s="8"/>
    </row>
    <row r="2362" ht="14.25" customHeight="1">
      <c r="A2362" s="8"/>
      <c r="B2362" s="8"/>
      <c r="C2362" s="8"/>
      <c r="D2362" s="8"/>
      <c r="E2362" s="8"/>
      <c r="F2362" s="8"/>
      <c r="G2362" s="8"/>
      <c r="H2362" s="8"/>
      <c r="I2362" s="8"/>
      <c r="J2362" s="8"/>
      <c r="K2362" s="8"/>
      <c r="L2362" s="8"/>
      <c r="M2362" s="8"/>
      <c r="N2362" s="8"/>
      <c r="O2362" s="8"/>
    </row>
    <row r="2363" ht="14.25" customHeight="1">
      <c r="A2363" s="8"/>
      <c r="B2363" s="8"/>
      <c r="C2363" s="8"/>
      <c r="D2363" s="8"/>
      <c r="E2363" s="8"/>
      <c r="F2363" s="8"/>
      <c r="G2363" s="8"/>
      <c r="H2363" s="8"/>
      <c r="I2363" s="8"/>
      <c r="J2363" s="8"/>
      <c r="K2363" s="8"/>
      <c r="L2363" s="8"/>
      <c r="M2363" s="8"/>
      <c r="N2363" s="8"/>
      <c r="O2363" s="8"/>
    </row>
    <row r="2364" ht="14.25" customHeight="1">
      <c r="A2364" s="8"/>
      <c r="B2364" s="8"/>
      <c r="C2364" s="8"/>
      <c r="D2364" s="8"/>
      <c r="E2364" s="8"/>
      <c r="F2364" s="8"/>
      <c r="G2364" s="8"/>
      <c r="H2364" s="8"/>
      <c r="I2364" s="8"/>
      <c r="J2364" s="8"/>
      <c r="K2364" s="8"/>
      <c r="L2364" s="8"/>
      <c r="M2364" s="8"/>
      <c r="N2364" s="8"/>
      <c r="O2364" s="8"/>
    </row>
    <row r="2365" ht="14.25" customHeight="1">
      <c r="A2365" s="8"/>
      <c r="B2365" s="8"/>
      <c r="C2365" s="8"/>
      <c r="D2365" s="8"/>
      <c r="E2365" s="8"/>
      <c r="F2365" s="8"/>
      <c r="G2365" s="8"/>
      <c r="H2365" s="8"/>
      <c r="I2365" s="8"/>
      <c r="J2365" s="8"/>
      <c r="K2365" s="8"/>
      <c r="L2365" s="8"/>
      <c r="M2365" s="8"/>
      <c r="N2365" s="8"/>
      <c r="O2365" s="8"/>
    </row>
    <row r="2366" ht="14.25" customHeight="1">
      <c r="A2366" s="8"/>
      <c r="B2366" s="8"/>
      <c r="C2366" s="8"/>
      <c r="D2366" s="8"/>
      <c r="E2366" s="8"/>
      <c r="F2366" s="8"/>
      <c r="G2366" s="8"/>
      <c r="H2366" s="8"/>
      <c r="I2366" s="8"/>
      <c r="J2366" s="8"/>
      <c r="K2366" s="8"/>
      <c r="L2366" s="8"/>
      <c r="M2366" s="8"/>
      <c r="N2366" s="8"/>
      <c r="O2366" s="8"/>
    </row>
    <row r="2367" ht="14.25" customHeight="1">
      <c r="A2367" s="8"/>
      <c r="B2367" s="8"/>
      <c r="C2367" s="8"/>
      <c r="D2367" s="8"/>
      <c r="E2367" s="8"/>
      <c r="F2367" s="8"/>
      <c r="G2367" s="8"/>
      <c r="H2367" s="8"/>
      <c r="I2367" s="8"/>
      <c r="J2367" s="8"/>
      <c r="K2367" s="8"/>
      <c r="L2367" s="8"/>
      <c r="M2367" s="8"/>
      <c r="N2367" s="8"/>
      <c r="O2367" s="8"/>
    </row>
    <row r="2368" ht="14.25" customHeight="1">
      <c r="A2368" s="8"/>
      <c r="B2368" s="8"/>
      <c r="C2368" s="8"/>
      <c r="D2368" s="8"/>
      <c r="E2368" s="8"/>
      <c r="F2368" s="8"/>
      <c r="G2368" s="8"/>
      <c r="H2368" s="8"/>
      <c r="I2368" s="8"/>
      <c r="J2368" s="8"/>
      <c r="K2368" s="8"/>
      <c r="L2368" s="8"/>
      <c r="M2368" s="8"/>
      <c r="N2368" s="8"/>
      <c r="O2368" s="8"/>
    </row>
    <row r="2369" ht="14.25" customHeight="1">
      <c r="A2369" s="8"/>
      <c r="B2369" s="8"/>
      <c r="C2369" s="8"/>
      <c r="D2369" s="8"/>
      <c r="E2369" s="8"/>
      <c r="F2369" s="8"/>
      <c r="G2369" s="8"/>
      <c r="H2369" s="8"/>
      <c r="I2369" s="8"/>
      <c r="J2369" s="8"/>
      <c r="K2369" s="8"/>
      <c r="L2369" s="8"/>
      <c r="M2369" s="8"/>
      <c r="N2369" s="8"/>
      <c r="O2369" s="8"/>
    </row>
    <row r="2370" ht="14.25" customHeight="1">
      <c r="A2370" s="8"/>
      <c r="B2370" s="8"/>
      <c r="C2370" s="8"/>
      <c r="D2370" s="8"/>
      <c r="E2370" s="8"/>
      <c r="F2370" s="8"/>
      <c r="G2370" s="8"/>
      <c r="H2370" s="8"/>
      <c r="I2370" s="8"/>
      <c r="J2370" s="8"/>
      <c r="K2370" s="8"/>
      <c r="L2370" s="8"/>
      <c r="M2370" s="8"/>
      <c r="N2370" s="8"/>
      <c r="O2370" s="8"/>
    </row>
    <row r="2371" ht="14.25" customHeight="1">
      <c r="A2371" s="8"/>
      <c r="B2371" s="8"/>
      <c r="C2371" s="8"/>
      <c r="D2371" s="8"/>
      <c r="E2371" s="8"/>
      <c r="F2371" s="8"/>
      <c r="G2371" s="8"/>
      <c r="H2371" s="8"/>
      <c r="I2371" s="8"/>
      <c r="J2371" s="8"/>
      <c r="K2371" s="8"/>
      <c r="L2371" s="8"/>
      <c r="M2371" s="8"/>
      <c r="N2371" s="8"/>
      <c r="O2371" s="8"/>
    </row>
    <row r="2372" ht="14.25" customHeight="1">
      <c r="A2372" s="8"/>
      <c r="B2372" s="8"/>
      <c r="C2372" s="8"/>
      <c r="D2372" s="8"/>
      <c r="E2372" s="8"/>
      <c r="F2372" s="8"/>
      <c r="G2372" s="8"/>
      <c r="H2372" s="8"/>
      <c r="I2372" s="8"/>
      <c r="J2372" s="8"/>
      <c r="K2372" s="8"/>
      <c r="L2372" s="8"/>
      <c r="M2372" s="8"/>
      <c r="N2372" s="8"/>
      <c r="O2372" s="8"/>
    </row>
    <row r="2373" ht="14.25" customHeight="1">
      <c r="A2373" s="8"/>
      <c r="B2373" s="8"/>
      <c r="C2373" s="8"/>
      <c r="D2373" s="8"/>
      <c r="E2373" s="8"/>
      <c r="F2373" s="8"/>
      <c r="G2373" s="8"/>
      <c r="H2373" s="8"/>
      <c r="I2373" s="8"/>
      <c r="J2373" s="8"/>
      <c r="K2373" s="8"/>
      <c r="L2373" s="8"/>
      <c r="M2373" s="8"/>
      <c r="N2373" s="8"/>
      <c r="O2373" s="8"/>
    </row>
    <row r="2374" ht="14.25" customHeight="1">
      <c r="A2374" s="8"/>
      <c r="B2374" s="8"/>
      <c r="C2374" s="8"/>
      <c r="D2374" s="8"/>
      <c r="E2374" s="8"/>
      <c r="F2374" s="8"/>
      <c r="G2374" s="8"/>
      <c r="H2374" s="8"/>
      <c r="I2374" s="8"/>
      <c r="J2374" s="8"/>
      <c r="K2374" s="8"/>
      <c r="L2374" s="8"/>
      <c r="M2374" s="8"/>
      <c r="N2374" s="8"/>
      <c r="O2374" s="8"/>
    </row>
    <row r="2375" ht="14.25" customHeight="1">
      <c r="A2375" s="8"/>
      <c r="B2375" s="8"/>
      <c r="C2375" s="8"/>
      <c r="D2375" s="8"/>
      <c r="E2375" s="8"/>
      <c r="F2375" s="8"/>
      <c r="G2375" s="8"/>
      <c r="H2375" s="8"/>
      <c r="I2375" s="8"/>
      <c r="J2375" s="8"/>
      <c r="K2375" s="8"/>
      <c r="L2375" s="8"/>
      <c r="M2375" s="8"/>
      <c r="N2375" s="8"/>
      <c r="O2375" s="8"/>
    </row>
    <row r="2376" ht="14.25" customHeight="1">
      <c r="A2376" s="8"/>
      <c r="B2376" s="8"/>
      <c r="C2376" s="8"/>
      <c r="D2376" s="8"/>
      <c r="E2376" s="8"/>
      <c r="F2376" s="8"/>
      <c r="G2376" s="8"/>
      <c r="H2376" s="8"/>
      <c r="I2376" s="8"/>
      <c r="J2376" s="8"/>
      <c r="K2376" s="8"/>
      <c r="L2376" s="8"/>
      <c r="M2376" s="8"/>
      <c r="N2376" s="8"/>
      <c r="O2376" s="8"/>
    </row>
    <row r="2377" ht="14.25" customHeight="1">
      <c r="A2377" s="8"/>
      <c r="B2377" s="8"/>
      <c r="C2377" s="8"/>
      <c r="D2377" s="8"/>
      <c r="E2377" s="8"/>
      <c r="F2377" s="8"/>
      <c r="G2377" s="8"/>
      <c r="H2377" s="8"/>
      <c r="I2377" s="8"/>
      <c r="J2377" s="8"/>
      <c r="K2377" s="8"/>
      <c r="L2377" s="8"/>
      <c r="M2377" s="8"/>
      <c r="N2377" s="8"/>
      <c r="O2377" s="8"/>
    </row>
    <row r="2378" ht="14.25" customHeight="1">
      <c r="A2378" s="8"/>
      <c r="B2378" s="8"/>
      <c r="C2378" s="8"/>
      <c r="D2378" s="8"/>
      <c r="E2378" s="8"/>
      <c r="F2378" s="8"/>
      <c r="G2378" s="8"/>
      <c r="H2378" s="8"/>
      <c r="I2378" s="8"/>
      <c r="J2378" s="8"/>
      <c r="K2378" s="8"/>
      <c r="L2378" s="8"/>
      <c r="M2378" s="8"/>
      <c r="N2378" s="8"/>
      <c r="O2378" s="8"/>
    </row>
    <row r="2379" ht="14.25" customHeight="1">
      <c r="A2379" s="8"/>
      <c r="B2379" s="8"/>
      <c r="C2379" s="8"/>
      <c r="D2379" s="8"/>
      <c r="E2379" s="8"/>
      <c r="F2379" s="8"/>
      <c r="G2379" s="8"/>
      <c r="H2379" s="8"/>
      <c r="I2379" s="8"/>
      <c r="J2379" s="8"/>
      <c r="K2379" s="8"/>
      <c r="L2379" s="8"/>
      <c r="M2379" s="8"/>
      <c r="N2379" s="8"/>
      <c r="O2379" s="8"/>
    </row>
    <row r="2380" ht="14.25" customHeight="1">
      <c r="A2380" s="8"/>
      <c r="B2380" s="8"/>
      <c r="C2380" s="8"/>
      <c r="D2380" s="8"/>
      <c r="E2380" s="8"/>
      <c r="F2380" s="8"/>
      <c r="G2380" s="8"/>
      <c r="H2380" s="8"/>
      <c r="I2380" s="8"/>
      <c r="J2380" s="8"/>
      <c r="K2380" s="8"/>
      <c r="L2380" s="8"/>
      <c r="M2380" s="8"/>
      <c r="N2380" s="8"/>
      <c r="O2380" s="8"/>
    </row>
    <row r="2381" ht="14.25" customHeight="1">
      <c r="A2381" s="8"/>
      <c r="B2381" s="8"/>
      <c r="C2381" s="8"/>
      <c r="D2381" s="8"/>
      <c r="E2381" s="8"/>
      <c r="F2381" s="8"/>
      <c r="G2381" s="8"/>
      <c r="H2381" s="8"/>
      <c r="I2381" s="8"/>
      <c r="J2381" s="8"/>
      <c r="K2381" s="8"/>
      <c r="L2381" s="8"/>
      <c r="M2381" s="8"/>
      <c r="N2381" s="8"/>
      <c r="O2381" s="8"/>
    </row>
    <row r="2382" ht="14.25" customHeight="1">
      <c r="A2382" s="8"/>
      <c r="B2382" s="8"/>
      <c r="C2382" s="8"/>
      <c r="D2382" s="8"/>
      <c r="E2382" s="8"/>
      <c r="F2382" s="8"/>
      <c r="G2382" s="8"/>
      <c r="H2382" s="8"/>
      <c r="I2382" s="8"/>
      <c r="J2382" s="8"/>
      <c r="K2382" s="8"/>
      <c r="L2382" s="8"/>
      <c r="M2382" s="8"/>
      <c r="N2382" s="8"/>
      <c r="O2382" s="8"/>
    </row>
    <row r="2383" ht="14.25" customHeight="1">
      <c r="A2383" s="8"/>
      <c r="B2383" s="8"/>
      <c r="C2383" s="8"/>
      <c r="D2383" s="8"/>
      <c r="E2383" s="8"/>
      <c r="F2383" s="8"/>
      <c r="G2383" s="8"/>
      <c r="H2383" s="8"/>
      <c r="I2383" s="8"/>
      <c r="J2383" s="8"/>
      <c r="K2383" s="8"/>
      <c r="L2383" s="8"/>
      <c r="M2383" s="8"/>
      <c r="N2383" s="8"/>
      <c r="O2383" s="8"/>
    </row>
    <row r="2384" ht="14.25" customHeight="1">
      <c r="A2384" s="8"/>
      <c r="B2384" s="8"/>
      <c r="C2384" s="8"/>
      <c r="D2384" s="8"/>
      <c r="E2384" s="8"/>
      <c r="F2384" s="8"/>
      <c r="G2384" s="8"/>
      <c r="H2384" s="8"/>
      <c r="I2384" s="8"/>
      <c r="J2384" s="8"/>
      <c r="K2384" s="8"/>
      <c r="L2384" s="8"/>
      <c r="M2384" s="8"/>
      <c r="N2384" s="8"/>
      <c r="O2384" s="8"/>
    </row>
    <row r="2385" ht="14.25" customHeight="1">
      <c r="A2385" s="8"/>
      <c r="B2385" s="8"/>
      <c r="C2385" s="8"/>
      <c r="D2385" s="8"/>
      <c r="E2385" s="8"/>
      <c r="F2385" s="8"/>
      <c r="G2385" s="8"/>
      <c r="H2385" s="8"/>
      <c r="I2385" s="8"/>
      <c r="J2385" s="8"/>
      <c r="K2385" s="8"/>
      <c r="L2385" s="8"/>
      <c r="M2385" s="8"/>
      <c r="N2385" s="8"/>
      <c r="O2385" s="8"/>
    </row>
    <row r="2386" ht="14.25" customHeight="1">
      <c r="A2386" s="8"/>
      <c r="B2386" s="8"/>
      <c r="C2386" s="8"/>
      <c r="D2386" s="8"/>
      <c r="E2386" s="8"/>
      <c r="F2386" s="8"/>
      <c r="G2386" s="8"/>
      <c r="H2386" s="8"/>
      <c r="I2386" s="8"/>
      <c r="J2386" s="8"/>
      <c r="K2386" s="8"/>
      <c r="L2386" s="8"/>
      <c r="M2386" s="8"/>
      <c r="N2386" s="8"/>
      <c r="O2386" s="8"/>
    </row>
    <row r="2387" ht="14.25" customHeight="1">
      <c r="A2387" s="8"/>
      <c r="B2387" s="8"/>
      <c r="C2387" s="8"/>
      <c r="D2387" s="8"/>
      <c r="E2387" s="8"/>
      <c r="F2387" s="8"/>
      <c r="G2387" s="8"/>
      <c r="H2387" s="8"/>
      <c r="I2387" s="8"/>
      <c r="J2387" s="8"/>
      <c r="K2387" s="8"/>
      <c r="L2387" s="8"/>
      <c r="M2387" s="8"/>
      <c r="N2387" s="8"/>
      <c r="O2387" s="8"/>
    </row>
    <row r="2388" ht="14.25" customHeight="1">
      <c r="A2388" s="8"/>
      <c r="B2388" s="8"/>
      <c r="C2388" s="8"/>
      <c r="D2388" s="8"/>
      <c r="E2388" s="8"/>
      <c r="F2388" s="8"/>
      <c r="G2388" s="8"/>
      <c r="H2388" s="8"/>
      <c r="I2388" s="8"/>
      <c r="J2388" s="8"/>
      <c r="K2388" s="8"/>
      <c r="L2388" s="8"/>
      <c r="M2388" s="8"/>
      <c r="N2388" s="8"/>
      <c r="O2388" s="8"/>
    </row>
    <row r="2389" ht="14.25" customHeight="1">
      <c r="A2389" s="8"/>
      <c r="B2389" s="8"/>
      <c r="C2389" s="8"/>
      <c r="D2389" s="8"/>
      <c r="E2389" s="8"/>
      <c r="F2389" s="8"/>
      <c r="G2389" s="8"/>
      <c r="H2389" s="8"/>
      <c r="I2389" s="8"/>
      <c r="J2389" s="8"/>
      <c r="K2389" s="8"/>
      <c r="L2389" s="8"/>
      <c r="M2389" s="8"/>
      <c r="N2389" s="8"/>
      <c r="O2389" s="8"/>
    </row>
    <row r="2390" ht="14.25" customHeight="1">
      <c r="A2390" s="8"/>
      <c r="B2390" s="8"/>
      <c r="C2390" s="8"/>
      <c r="D2390" s="8"/>
      <c r="E2390" s="8"/>
      <c r="F2390" s="8"/>
      <c r="G2390" s="8"/>
      <c r="H2390" s="8"/>
      <c r="I2390" s="8"/>
      <c r="J2390" s="8"/>
      <c r="K2390" s="8"/>
      <c r="L2390" s="8"/>
      <c r="M2390" s="8"/>
      <c r="N2390" s="8"/>
      <c r="O2390" s="8"/>
    </row>
    <row r="2391" ht="14.25" customHeight="1">
      <c r="A2391" s="8"/>
      <c r="B2391" s="8"/>
      <c r="C2391" s="8"/>
      <c r="D2391" s="8"/>
      <c r="E2391" s="8"/>
      <c r="F2391" s="8"/>
      <c r="G2391" s="8"/>
      <c r="H2391" s="8"/>
      <c r="I2391" s="8"/>
      <c r="J2391" s="8"/>
      <c r="K2391" s="8"/>
      <c r="L2391" s="8"/>
      <c r="M2391" s="8"/>
      <c r="N2391" s="8"/>
      <c r="O2391" s="8"/>
    </row>
    <row r="2392" ht="14.25" customHeight="1">
      <c r="A2392" s="8"/>
      <c r="B2392" s="8"/>
      <c r="C2392" s="8"/>
      <c r="D2392" s="8"/>
      <c r="E2392" s="8"/>
      <c r="F2392" s="8"/>
      <c r="G2392" s="8"/>
      <c r="H2392" s="8"/>
      <c r="I2392" s="8"/>
      <c r="J2392" s="8"/>
      <c r="K2392" s="8"/>
      <c r="L2392" s="8"/>
      <c r="M2392" s="8"/>
      <c r="N2392" s="8"/>
      <c r="O2392" s="8"/>
    </row>
    <row r="2393" ht="14.25" customHeight="1">
      <c r="A2393" s="8"/>
      <c r="B2393" s="8"/>
      <c r="C2393" s="8"/>
      <c r="D2393" s="8"/>
      <c r="E2393" s="8"/>
      <c r="F2393" s="8"/>
      <c r="G2393" s="8"/>
      <c r="H2393" s="8"/>
      <c r="I2393" s="8"/>
      <c r="J2393" s="8"/>
      <c r="K2393" s="8"/>
      <c r="L2393" s="8"/>
      <c r="M2393" s="8"/>
      <c r="N2393" s="8"/>
      <c r="O2393" s="8"/>
    </row>
    <row r="2394" ht="14.25" customHeight="1">
      <c r="A2394" s="8"/>
      <c r="B2394" s="8"/>
      <c r="C2394" s="8"/>
      <c r="D2394" s="8"/>
      <c r="E2394" s="8"/>
      <c r="F2394" s="8"/>
      <c r="G2394" s="8"/>
      <c r="H2394" s="8"/>
      <c r="I2394" s="8"/>
      <c r="J2394" s="8"/>
      <c r="K2394" s="8"/>
      <c r="L2394" s="8"/>
      <c r="M2394" s="8"/>
      <c r="N2394" s="8"/>
      <c r="O2394" s="8"/>
    </row>
    <row r="2395" ht="14.25" customHeight="1">
      <c r="A2395" s="8"/>
      <c r="B2395" s="8"/>
      <c r="C2395" s="8"/>
      <c r="D2395" s="8"/>
      <c r="E2395" s="8"/>
      <c r="F2395" s="8"/>
      <c r="G2395" s="8"/>
      <c r="H2395" s="8"/>
      <c r="I2395" s="8"/>
      <c r="J2395" s="8"/>
      <c r="K2395" s="8"/>
      <c r="L2395" s="8"/>
      <c r="M2395" s="8"/>
      <c r="N2395" s="8"/>
      <c r="O2395" s="8"/>
    </row>
    <row r="2396" ht="14.25" customHeight="1">
      <c r="A2396" s="8"/>
      <c r="B2396" s="8"/>
      <c r="C2396" s="8"/>
      <c r="D2396" s="8"/>
      <c r="E2396" s="8"/>
      <c r="F2396" s="8"/>
      <c r="G2396" s="8"/>
      <c r="H2396" s="8"/>
      <c r="I2396" s="8"/>
      <c r="J2396" s="8"/>
      <c r="K2396" s="8"/>
      <c r="L2396" s="8"/>
      <c r="M2396" s="8"/>
      <c r="N2396" s="8"/>
      <c r="O2396" s="8"/>
    </row>
    <row r="2397" ht="14.25" customHeight="1">
      <c r="A2397" s="8"/>
      <c r="B2397" s="8"/>
      <c r="C2397" s="8"/>
      <c r="D2397" s="8"/>
      <c r="E2397" s="8"/>
      <c r="F2397" s="8"/>
      <c r="G2397" s="8"/>
      <c r="H2397" s="8"/>
      <c r="I2397" s="8"/>
      <c r="J2397" s="8"/>
      <c r="K2397" s="8"/>
      <c r="L2397" s="8"/>
      <c r="M2397" s="8"/>
      <c r="N2397" s="8"/>
      <c r="O2397" s="8"/>
    </row>
    <row r="2398" ht="14.25" customHeight="1">
      <c r="A2398" s="8"/>
      <c r="B2398" s="8"/>
      <c r="C2398" s="8"/>
      <c r="D2398" s="8"/>
      <c r="E2398" s="8"/>
      <c r="F2398" s="8"/>
      <c r="G2398" s="8"/>
      <c r="H2398" s="8"/>
      <c r="I2398" s="8"/>
      <c r="J2398" s="8"/>
      <c r="K2398" s="8"/>
      <c r="L2398" s="8"/>
      <c r="M2398" s="8"/>
      <c r="N2398" s="8"/>
      <c r="O2398" s="8"/>
    </row>
    <row r="2399" ht="14.25" customHeight="1">
      <c r="A2399" s="8"/>
      <c r="B2399" s="8"/>
      <c r="C2399" s="8"/>
      <c r="D2399" s="8"/>
      <c r="E2399" s="8"/>
      <c r="F2399" s="8"/>
      <c r="G2399" s="8"/>
      <c r="H2399" s="8"/>
      <c r="I2399" s="8"/>
      <c r="J2399" s="8"/>
      <c r="K2399" s="8"/>
      <c r="L2399" s="8"/>
      <c r="M2399" s="8"/>
      <c r="N2399" s="8"/>
      <c r="O2399" s="8"/>
    </row>
    <row r="2400" ht="14.25" customHeight="1">
      <c r="A2400" s="8"/>
      <c r="B2400" s="8"/>
      <c r="C2400" s="8"/>
      <c r="D2400" s="8"/>
      <c r="E2400" s="8"/>
      <c r="F2400" s="8"/>
      <c r="G2400" s="8"/>
      <c r="H2400" s="8"/>
      <c r="I2400" s="8"/>
      <c r="J2400" s="8"/>
      <c r="K2400" s="8"/>
      <c r="L2400" s="8"/>
      <c r="M2400" s="8"/>
      <c r="N2400" s="8"/>
      <c r="O2400" s="8"/>
    </row>
    <row r="2401" ht="14.25" customHeight="1">
      <c r="A2401" s="8"/>
      <c r="B2401" s="8"/>
      <c r="C2401" s="8"/>
      <c r="D2401" s="8"/>
      <c r="E2401" s="8"/>
      <c r="F2401" s="8"/>
      <c r="G2401" s="8"/>
      <c r="H2401" s="8"/>
      <c r="I2401" s="8"/>
      <c r="J2401" s="8"/>
      <c r="K2401" s="8"/>
      <c r="L2401" s="8"/>
      <c r="M2401" s="8"/>
      <c r="N2401" s="8"/>
      <c r="O2401" s="8"/>
    </row>
    <row r="2402" ht="14.25" customHeight="1">
      <c r="A2402" s="8"/>
      <c r="B2402" s="8"/>
      <c r="C2402" s="8"/>
      <c r="D2402" s="8"/>
      <c r="E2402" s="8"/>
      <c r="F2402" s="8"/>
      <c r="G2402" s="8"/>
      <c r="H2402" s="8"/>
      <c r="I2402" s="8"/>
      <c r="J2402" s="8"/>
      <c r="K2402" s="8"/>
      <c r="L2402" s="8"/>
      <c r="M2402" s="8"/>
      <c r="N2402" s="8"/>
      <c r="O2402" s="8"/>
    </row>
    <row r="2403" ht="14.25" customHeight="1">
      <c r="A2403" s="8"/>
      <c r="B2403" s="8"/>
      <c r="C2403" s="8"/>
      <c r="D2403" s="8"/>
      <c r="E2403" s="8"/>
      <c r="F2403" s="8"/>
      <c r="G2403" s="8"/>
      <c r="H2403" s="8"/>
      <c r="I2403" s="8"/>
      <c r="J2403" s="8"/>
      <c r="K2403" s="8"/>
      <c r="L2403" s="8"/>
      <c r="M2403" s="8"/>
      <c r="N2403" s="8"/>
      <c r="O2403" s="8"/>
    </row>
    <row r="2404" ht="14.25" customHeight="1">
      <c r="A2404" s="8"/>
      <c r="B2404" s="8"/>
      <c r="C2404" s="8"/>
      <c r="D2404" s="8"/>
      <c r="E2404" s="8"/>
      <c r="F2404" s="8"/>
      <c r="G2404" s="8"/>
      <c r="H2404" s="8"/>
      <c r="I2404" s="8"/>
      <c r="J2404" s="8"/>
      <c r="K2404" s="8"/>
      <c r="L2404" s="8"/>
      <c r="M2404" s="8"/>
      <c r="N2404" s="8"/>
      <c r="O2404" s="8"/>
    </row>
    <row r="2405" ht="14.25" customHeight="1">
      <c r="A2405" s="8"/>
      <c r="B2405" s="8"/>
      <c r="C2405" s="8"/>
      <c r="D2405" s="8"/>
      <c r="E2405" s="8"/>
      <c r="F2405" s="8"/>
      <c r="G2405" s="8"/>
      <c r="H2405" s="8"/>
      <c r="I2405" s="8"/>
      <c r="J2405" s="8"/>
      <c r="K2405" s="8"/>
      <c r="L2405" s="8"/>
      <c r="M2405" s="8"/>
      <c r="N2405" s="8"/>
      <c r="O2405" s="8"/>
    </row>
    <row r="2406" ht="14.25" customHeight="1">
      <c r="A2406" s="8"/>
      <c r="B2406" s="8"/>
      <c r="C2406" s="8"/>
      <c r="D2406" s="8"/>
      <c r="E2406" s="8"/>
      <c r="F2406" s="8"/>
      <c r="G2406" s="8"/>
      <c r="H2406" s="8"/>
      <c r="I2406" s="8"/>
      <c r="J2406" s="8"/>
      <c r="K2406" s="8"/>
      <c r="L2406" s="8"/>
      <c r="M2406" s="8"/>
      <c r="N2406" s="8"/>
      <c r="O2406" s="8"/>
    </row>
    <row r="2407" ht="14.25" customHeight="1">
      <c r="A2407" s="8"/>
      <c r="B2407" s="8"/>
      <c r="C2407" s="8"/>
      <c r="D2407" s="8"/>
      <c r="E2407" s="8"/>
      <c r="F2407" s="8"/>
      <c r="G2407" s="8"/>
      <c r="H2407" s="8"/>
      <c r="I2407" s="8"/>
      <c r="J2407" s="8"/>
      <c r="K2407" s="8"/>
      <c r="L2407" s="8"/>
      <c r="M2407" s="8"/>
      <c r="N2407" s="8"/>
      <c r="O2407" s="8"/>
    </row>
    <row r="2408" ht="14.25" customHeight="1">
      <c r="A2408" s="8"/>
      <c r="B2408" s="8"/>
      <c r="C2408" s="8"/>
      <c r="D2408" s="8"/>
      <c r="E2408" s="8"/>
      <c r="F2408" s="8"/>
      <c r="G2408" s="8"/>
      <c r="H2408" s="8"/>
      <c r="I2408" s="8"/>
      <c r="J2408" s="8"/>
      <c r="K2408" s="8"/>
      <c r="L2408" s="8"/>
      <c r="M2408" s="8"/>
      <c r="N2408" s="8"/>
      <c r="O2408" s="8"/>
    </row>
    <row r="2409" ht="14.25" customHeight="1">
      <c r="A2409" s="8"/>
      <c r="B2409" s="8"/>
      <c r="C2409" s="8"/>
      <c r="D2409" s="8"/>
      <c r="E2409" s="8"/>
      <c r="F2409" s="8"/>
      <c r="G2409" s="8"/>
      <c r="H2409" s="8"/>
      <c r="I2409" s="8"/>
      <c r="J2409" s="8"/>
      <c r="K2409" s="8"/>
      <c r="L2409" s="8"/>
      <c r="M2409" s="8"/>
      <c r="N2409" s="8"/>
      <c r="O2409" s="8"/>
    </row>
    <row r="2410" ht="14.25" customHeight="1">
      <c r="A2410" s="8"/>
      <c r="B2410" s="8"/>
      <c r="C2410" s="8"/>
      <c r="D2410" s="8"/>
      <c r="E2410" s="8"/>
      <c r="F2410" s="8"/>
      <c r="G2410" s="8"/>
      <c r="H2410" s="8"/>
      <c r="I2410" s="8"/>
      <c r="J2410" s="8"/>
      <c r="K2410" s="8"/>
      <c r="L2410" s="8"/>
      <c r="M2410" s="8"/>
      <c r="N2410" s="8"/>
      <c r="O2410" s="8"/>
    </row>
    <row r="2411" ht="14.25" customHeight="1">
      <c r="A2411" s="8"/>
      <c r="B2411" s="8"/>
      <c r="C2411" s="8"/>
      <c r="D2411" s="8"/>
      <c r="E2411" s="8"/>
      <c r="F2411" s="8"/>
      <c r="G2411" s="8"/>
      <c r="H2411" s="8"/>
      <c r="I2411" s="8"/>
      <c r="J2411" s="8"/>
      <c r="K2411" s="8"/>
      <c r="L2411" s="8"/>
      <c r="M2411" s="8"/>
      <c r="N2411" s="8"/>
      <c r="O2411" s="8"/>
    </row>
    <row r="2412" ht="14.25" customHeight="1">
      <c r="A2412" s="8"/>
      <c r="B2412" s="8"/>
      <c r="C2412" s="8"/>
      <c r="D2412" s="8"/>
      <c r="E2412" s="8"/>
      <c r="F2412" s="8"/>
      <c r="G2412" s="8"/>
      <c r="H2412" s="8"/>
      <c r="I2412" s="8"/>
      <c r="J2412" s="8"/>
      <c r="K2412" s="8"/>
      <c r="L2412" s="8"/>
      <c r="M2412" s="8"/>
      <c r="N2412" s="8"/>
      <c r="O2412" s="8"/>
    </row>
    <row r="2413" ht="14.25" customHeight="1">
      <c r="A2413" s="8"/>
      <c r="B2413" s="8"/>
      <c r="C2413" s="8"/>
      <c r="D2413" s="8"/>
      <c r="E2413" s="8"/>
      <c r="F2413" s="8"/>
      <c r="G2413" s="8"/>
      <c r="H2413" s="8"/>
      <c r="I2413" s="8"/>
      <c r="J2413" s="8"/>
      <c r="K2413" s="8"/>
      <c r="L2413" s="8"/>
      <c r="M2413" s="8"/>
      <c r="N2413" s="8"/>
      <c r="O2413" s="8"/>
    </row>
    <row r="2414" ht="14.25" customHeight="1">
      <c r="A2414" s="8"/>
      <c r="B2414" s="8"/>
      <c r="C2414" s="8"/>
      <c r="D2414" s="8"/>
      <c r="E2414" s="8"/>
      <c r="F2414" s="8"/>
      <c r="G2414" s="8"/>
      <c r="H2414" s="8"/>
      <c r="I2414" s="8"/>
      <c r="J2414" s="8"/>
      <c r="K2414" s="8"/>
      <c r="L2414" s="8"/>
      <c r="M2414" s="8"/>
      <c r="N2414" s="8"/>
      <c r="O2414" s="8"/>
    </row>
    <row r="2415" ht="14.25" customHeight="1">
      <c r="A2415" s="8"/>
      <c r="B2415" s="8"/>
      <c r="C2415" s="8"/>
      <c r="D2415" s="8"/>
      <c r="E2415" s="8"/>
      <c r="F2415" s="8"/>
      <c r="G2415" s="8"/>
      <c r="H2415" s="8"/>
      <c r="I2415" s="8"/>
      <c r="J2415" s="8"/>
      <c r="K2415" s="8"/>
      <c r="L2415" s="8"/>
      <c r="M2415" s="8"/>
      <c r="N2415" s="8"/>
      <c r="O2415" s="8"/>
    </row>
    <row r="2416" ht="14.25" customHeight="1">
      <c r="A2416" s="8"/>
      <c r="B2416" s="8"/>
      <c r="C2416" s="8"/>
      <c r="D2416" s="8"/>
      <c r="E2416" s="8"/>
      <c r="F2416" s="8"/>
      <c r="G2416" s="8"/>
      <c r="H2416" s="8"/>
      <c r="I2416" s="8"/>
      <c r="J2416" s="8"/>
      <c r="K2416" s="8"/>
      <c r="L2416" s="8"/>
      <c r="M2416" s="8"/>
      <c r="N2416" s="8"/>
      <c r="O2416" s="8"/>
    </row>
    <row r="2417" ht="14.25" customHeight="1">
      <c r="A2417" s="8"/>
      <c r="B2417" s="8"/>
      <c r="C2417" s="8"/>
      <c r="D2417" s="8"/>
      <c r="E2417" s="8"/>
      <c r="F2417" s="8"/>
      <c r="G2417" s="8"/>
      <c r="H2417" s="8"/>
      <c r="I2417" s="8"/>
      <c r="J2417" s="8"/>
      <c r="K2417" s="8"/>
      <c r="L2417" s="8"/>
      <c r="M2417" s="8"/>
      <c r="N2417" s="8"/>
      <c r="O2417" s="8"/>
    </row>
    <row r="2418" ht="14.25" customHeight="1">
      <c r="A2418" s="8"/>
      <c r="B2418" s="8"/>
      <c r="C2418" s="8"/>
      <c r="D2418" s="8"/>
      <c r="E2418" s="8"/>
      <c r="F2418" s="8"/>
      <c r="G2418" s="8"/>
      <c r="H2418" s="8"/>
      <c r="I2418" s="8"/>
      <c r="J2418" s="8"/>
      <c r="K2418" s="8"/>
      <c r="L2418" s="8"/>
      <c r="M2418" s="8"/>
      <c r="N2418" s="8"/>
      <c r="O2418" s="8"/>
    </row>
    <row r="2419" ht="14.25" customHeight="1">
      <c r="A2419" s="8"/>
      <c r="B2419" s="8"/>
      <c r="C2419" s="8"/>
      <c r="D2419" s="8"/>
      <c r="E2419" s="8"/>
      <c r="F2419" s="8"/>
      <c r="G2419" s="8"/>
      <c r="H2419" s="8"/>
      <c r="I2419" s="8"/>
      <c r="J2419" s="8"/>
      <c r="K2419" s="8"/>
      <c r="L2419" s="8"/>
      <c r="M2419" s="8"/>
      <c r="N2419" s="8"/>
      <c r="O2419" s="8"/>
    </row>
    <row r="2420" ht="14.25" customHeight="1">
      <c r="A2420" s="8"/>
      <c r="B2420" s="8"/>
      <c r="C2420" s="8"/>
      <c r="D2420" s="8"/>
      <c r="E2420" s="8"/>
      <c r="F2420" s="8"/>
      <c r="G2420" s="8"/>
      <c r="H2420" s="8"/>
      <c r="I2420" s="8"/>
      <c r="J2420" s="8"/>
      <c r="K2420" s="8"/>
      <c r="L2420" s="8"/>
      <c r="M2420" s="8"/>
      <c r="N2420" s="8"/>
      <c r="O2420" s="8"/>
    </row>
    <row r="2421" ht="14.25" customHeight="1">
      <c r="A2421" s="8"/>
      <c r="B2421" s="8"/>
      <c r="C2421" s="8"/>
      <c r="D2421" s="8"/>
      <c r="E2421" s="8"/>
      <c r="F2421" s="8"/>
      <c r="G2421" s="8"/>
      <c r="H2421" s="8"/>
      <c r="I2421" s="8"/>
      <c r="J2421" s="8"/>
      <c r="K2421" s="8"/>
      <c r="L2421" s="8"/>
      <c r="M2421" s="8"/>
      <c r="N2421" s="8"/>
      <c r="O2421" s="8"/>
    </row>
    <row r="2422" ht="14.25" customHeight="1">
      <c r="A2422" s="8"/>
      <c r="B2422" s="8"/>
      <c r="C2422" s="8"/>
      <c r="D2422" s="8"/>
      <c r="E2422" s="8"/>
      <c r="F2422" s="8"/>
      <c r="G2422" s="8"/>
      <c r="H2422" s="8"/>
      <c r="I2422" s="8"/>
      <c r="J2422" s="8"/>
      <c r="K2422" s="8"/>
      <c r="L2422" s="8"/>
      <c r="M2422" s="8"/>
      <c r="N2422" s="8"/>
      <c r="O2422" s="8"/>
    </row>
    <row r="2423" ht="14.25" customHeight="1">
      <c r="A2423" s="8"/>
      <c r="B2423" s="8"/>
      <c r="C2423" s="8"/>
      <c r="D2423" s="8"/>
      <c r="E2423" s="8"/>
      <c r="F2423" s="8"/>
      <c r="G2423" s="8"/>
      <c r="H2423" s="8"/>
      <c r="I2423" s="8"/>
      <c r="J2423" s="8"/>
      <c r="K2423" s="8"/>
      <c r="L2423" s="8"/>
      <c r="M2423" s="8"/>
      <c r="N2423" s="8"/>
      <c r="O2423" s="8"/>
    </row>
    <row r="2424" ht="14.25" customHeight="1">
      <c r="A2424" s="8"/>
      <c r="B2424" s="8"/>
      <c r="C2424" s="8"/>
      <c r="D2424" s="8"/>
      <c r="E2424" s="8"/>
      <c r="F2424" s="8"/>
      <c r="G2424" s="8"/>
      <c r="H2424" s="8"/>
      <c r="I2424" s="8"/>
      <c r="J2424" s="8"/>
      <c r="K2424" s="8"/>
      <c r="L2424" s="8"/>
      <c r="M2424" s="8"/>
      <c r="N2424" s="8"/>
      <c r="O2424" s="8"/>
    </row>
    <row r="2425" ht="14.25" customHeight="1">
      <c r="A2425" s="8"/>
      <c r="B2425" s="8"/>
      <c r="C2425" s="8"/>
      <c r="D2425" s="8"/>
      <c r="E2425" s="8"/>
      <c r="F2425" s="8"/>
      <c r="G2425" s="8"/>
      <c r="H2425" s="8"/>
      <c r="I2425" s="8"/>
      <c r="J2425" s="8"/>
      <c r="K2425" s="8"/>
      <c r="L2425" s="8"/>
      <c r="M2425" s="8"/>
      <c r="N2425" s="8"/>
      <c r="O2425" s="8"/>
    </row>
    <row r="2426" ht="14.25" customHeight="1">
      <c r="A2426" s="8"/>
      <c r="B2426" s="8"/>
      <c r="C2426" s="8"/>
      <c r="D2426" s="8"/>
      <c r="E2426" s="8"/>
      <c r="F2426" s="8"/>
      <c r="G2426" s="8"/>
      <c r="H2426" s="8"/>
      <c r="I2426" s="8"/>
      <c r="J2426" s="8"/>
      <c r="K2426" s="8"/>
      <c r="L2426" s="8"/>
      <c r="M2426" s="8"/>
      <c r="N2426" s="8"/>
      <c r="O2426" s="8"/>
    </row>
    <row r="2427" ht="14.25" customHeight="1">
      <c r="A2427" s="8"/>
      <c r="B2427" s="8"/>
      <c r="C2427" s="8"/>
      <c r="D2427" s="8"/>
      <c r="E2427" s="8"/>
      <c r="F2427" s="8"/>
      <c r="G2427" s="8"/>
      <c r="H2427" s="8"/>
      <c r="I2427" s="8"/>
      <c r="J2427" s="8"/>
      <c r="K2427" s="8"/>
      <c r="L2427" s="8"/>
      <c r="M2427" s="8"/>
      <c r="N2427" s="8"/>
      <c r="O2427" s="8"/>
    </row>
    <row r="2428" ht="14.25" customHeight="1">
      <c r="A2428" s="8"/>
      <c r="B2428" s="8"/>
      <c r="C2428" s="8"/>
      <c r="D2428" s="8"/>
      <c r="E2428" s="8"/>
      <c r="F2428" s="8"/>
      <c r="G2428" s="8"/>
      <c r="H2428" s="8"/>
      <c r="I2428" s="8"/>
      <c r="J2428" s="8"/>
      <c r="K2428" s="8"/>
      <c r="L2428" s="8"/>
      <c r="M2428" s="8"/>
      <c r="N2428" s="8"/>
      <c r="O2428" s="8"/>
    </row>
    <row r="2429" ht="14.25" customHeight="1">
      <c r="A2429" s="8"/>
      <c r="B2429" s="8"/>
      <c r="C2429" s="8"/>
      <c r="D2429" s="8"/>
      <c r="E2429" s="8"/>
      <c r="F2429" s="8"/>
      <c r="G2429" s="8"/>
      <c r="H2429" s="8"/>
      <c r="I2429" s="8"/>
      <c r="J2429" s="8"/>
      <c r="K2429" s="8"/>
      <c r="L2429" s="8"/>
      <c r="M2429" s="8"/>
      <c r="N2429" s="8"/>
      <c r="O2429" s="8"/>
    </row>
    <row r="2430" ht="14.25" customHeight="1">
      <c r="A2430" s="8"/>
      <c r="B2430" s="8"/>
      <c r="C2430" s="8"/>
      <c r="D2430" s="8"/>
      <c r="E2430" s="8"/>
      <c r="F2430" s="8"/>
      <c r="G2430" s="8"/>
      <c r="H2430" s="8"/>
      <c r="I2430" s="8"/>
      <c r="J2430" s="8"/>
      <c r="K2430" s="8"/>
      <c r="L2430" s="8"/>
      <c r="M2430" s="8"/>
      <c r="N2430" s="8"/>
      <c r="O2430" s="8"/>
    </row>
    <row r="2431" ht="14.25" customHeight="1">
      <c r="A2431" s="8"/>
      <c r="B2431" s="8"/>
      <c r="C2431" s="8"/>
      <c r="D2431" s="8"/>
      <c r="E2431" s="8"/>
      <c r="F2431" s="8"/>
      <c r="G2431" s="8"/>
      <c r="H2431" s="8"/>
      <c r="I2431" s="8"/>
      <c r="J2431" s="8"/>
      <c r="K2431" s="8"/>
      <c r="L2431" s="8"/>
      <c r="M2431" s="8"/>
      <c r="N2431" s="8"/>
      <c r="O2431" s="8"/>
    </row>
    <row r="2432" ht="14.25" customHeight="1">
      <c r="A2432" s="8"/>
      <c r="B2432" s="8"/>
      <c r="C2432" s="8"/>
      <c r="D2432" s="8"/>
      <c r="E2432" s="8"/>
      <c r="F2432" s="8"/>
      <c r="G2432" s="8"/>
      <c r="H2432" s="8"/>
      <c r="I2432" s="8"/>
      <c r="J2432" s="8"/>
      <c r="K2432" s="8"/>
      <c r="L2432" s="8"/>
      <c r="M2432" s="8"/>
      <c r="N2432" s="8"/>
      <c r="O2432" s="8"/>
    </row>
    <row r="2433" ht="14.25" customHeight="1">
      <c r="A2433" s="8"/>
      <c r="B2433" s="8"/>
      <c r="C2433" s="8"/>
      <c r="D2433" s="8"/>
      <c r="E2433" s="8"/>
      <c r="F2433" s="8"/>
      <c r="G2433" s="8"/>
      <c r="H2433" s="8"/>
      <c r="I2433" s="8"/>
      <c r="J2433" s="8"/>
      <c r="K2433" s="8"/>
      <c r="L2433" s="8"/>
      <c r="M2433" s="8"/>
      <c r="N2433" s="8"/>
      <c r="O2433" s="8"/>
    </row>
    <row r="2434" ht="14.25" customHeight="1">
      <c r="A2434" s="8"/>
      <c r="B2434" s="8"/>
      <c r="C2434" s="8"/>
      <c r="D2434" s="8"/>
      <c r="E2434" s="8"/>
      <c r="F2434" s="8"/>
      <c r="G2434" s="8"/>
      <c r="H2434" s="8"/>
      <c r="I2434" s="8"/>
      <c r="J2434" s="8"/>
      <c r="K2434" s="8"/>
      <c r="L2434" s="8"/>
      <c r="M2434" s="8"/>
      <c r="N2434" s="8"/>
      <c r="O2434" s="8"/>
    </row>
    <row r="2435" ht="14.25" customHeight="1">
      <c r="A2435" s="8"/>
      <c r="B2435" s="8"/>
      <c r="C2435" s="8"/>
      <c r="D2435" s="8"/>
      <c r="E2435" s="8"/>
      <c r="F2435" s="8"/>
      <c r="G2435" s="8"/>
      <c r="H2435" s="8"/>
      <c r="I2435" s="8"/>
      <c r="J2435" s="8"/>
      <c r="K2435" s="8"/>
      <c r="L2435" s="8"/>
      <c r="M2435" s="8"/>
      <c r="N2435" s="8"/>
      <c r="O2435" s="8"/>
    </row>
    <row r="2436" ht="14.25" customHeight="1">
      <c r="A2436" s="8"/>
      <c r="B2436" s="8"/>
      <c r="C2436" s="8"/>
      <c r="D2436" s="8"/>
      <c r="E2436" s="8"/>
      <c r="F2436" s="8"/>
      <c r="G2436" s="8"/>
      <c r="H2436" s="8"/>
      <c r="I2436" s="8"/>
      <c r="J2436" s="8"/>
      <c r="K2436" s="8"/>
      <c r="L2436" s="8"/>
      <c r="M2436" s="8"/>
      <c r="N2436" s="8"/>
      <c r="O2436" s="8"/>
    </row>
    <row r="2437" ht="14.25" customHeight="1">
      <c r="A2437" s="8"/>
      <c r="B2437" s="8"/>
      <c r="C2437" s="8"/>
      <c r="D2437" s="8"/>
      <c r="E2437" s="8"/>
      <c r="F2437" s="8"/>
      <c r="G2437" s="8"/>
      <c r="H2437" s="8"/>
      <c r="I2437" s="8"/>
      <c r="J2437" s="8"/>
      <c r="K2437" s="8"/>
      <c r="L2437" s="8"/>
      <c r="M2437" s="8"/>
      <c r="N2437" s="8"/>
      <c r="O2437" s="8"/>
    </row>
    <row r="2438" ht="14.25" customHeight="1">
      <c r="A2438" s="8"/>
      <c r="B2438" s="8"/>
      <c r="C2438" s="8"/>
      <c r="D2438" s="8"/>
      <c r="E2438" s="8"/>
      <c r="F2438" s="8"/>
      <c r="G2438" s="8"/>
      <c r="H2438" s="8"/>
      <c r="I2438" s="8"/>
      <c r="J2438" s="8"/>
      <c r="K2438" s="8"/>
      <c r="L2438" s="8"/>
      <c r="M2438" s="8"/>
      <c r="N2438" s="8"/>
      <c r="O2438" s="8"/>
    </row>
    <row r="2439" ht="14.25" customHeight="1">
      <c r="A2439" s="8"/>
      <c r="B2439" s="8"/>
      <c r="C2439" s="8"/>
      <c r="D2439" s="8"/>
      <c r="E2439" s="8"/>
      <c r="F2439" s="8"/>
      <c r="G2439" s="8"/>
      <c r="H2439" s="8"/>
      <c r="I2439" s="8"/>
      <c r="J2439" s="8"/>
      <c r="K2439" s="8"/>
      <c r="L2439" s="8"/>
      <c r="M2439" s="8"/>
      <c r="N2439" s="8"/>
      <c r="O2439" s="8"/>
    </row>
    <row r="2440" ht="14.25" customHeight="1">
      <c r="A2440" s="8"/>
      <c r="B2440" s="8"/>
      <c r="C2440" s="8"/>
      <c r="D2440" s="8"/>
      <c r="E2440" s="8"/>
      <c r="F2440" s="8"/>
      <c r="G2440" s="8"/>
      <c r="H2440" s="8"/>
      <c r="I2440" s="8"/>
      <c r="J2440" s="8"/>
      <c r="K2440" s="8"/>
      <c r="L2440" s="8"/>
      <c r="M2440" s="8"/>
      <c r="N2440" s="8"/>
      <c r="O2440" s="8"/>
    </row>
    <row r="2441" ht="14.25" customHeight="1">
      <c r="A2441" s="8"/>
      <c r="B2441" s="8"/>
      <c r="C2441" s="8"/>
      <c r="D2441" s="8"/>
      <c r="E2441" s="8"/>
      <c r="F2441" s="8"/>
      <c r="G2441" s="8"/>
      <c r="H2441" s="8"/>
      <c r="I2441" s="8"/>
      <c r="J2441" s="8"/>
      <c r="K2441" s="8"/>
      <c r="L2441" s="8"/>
      <c r="M2441" s="8"/>
      <c r="N2441" s="8"/>
      <c r="O2441" s="8"/>
    </row>
    <row r="2442" ht="14.25" customHeight="1">
      <c r="A2442" s="8"/>
      <c r="B2442" s="8"/>
      <c r="C2442" s="8"/>
      <c r="D2442" s="8"/>
      <c r="E2442" s="8"/>
      <c r="F2442" s="8"/>
      <c r="G2442" s="8"/>
      <c r="H2442" s="8"/>
      <c r="I2442" s="8"/>
      <c r="J2442" s="8"/>
      <c r="K2442" s="8"/>
      <c r="L2442" s="8"/>
      <c r="M2442" s="8"/>
      <c r="N2442" s="8"/>
      <c r="O2442" s="8"/>
    </row>
    <row r="2443" ht="14.25" customHeight="1">
      <c r="A2443" s="8"/>
      <c r="B2443" s="8"/>
      <c r="C2443" s="8"/>
      <c r="D2443" s="8"/>
      <c r="E2443" s="8"/>
      <c r="F2443" s="8"/>
      <c r="G2443" s="8"/>
      <c r="H2443" s="8"/>
      <c r="I2443" s="8"/>
      <c r="J2443" s="8"/>
      <c r="K2443" s="8"/>
      <c r="L2443" s="8"/>
      <c r="M2443" s="8"/>
      <c r="N2443" s="8"/>
      <c r="O2443" s="8"/>
    </row>
    <row r="2444" ht="14.25" customHeight="1">
      <c r="A2444" s="8"/>
      <c r="B2444" s="8"/>
      <c r="C2444" s="8"/>
      <c r="D2444" s="8"/>
      <c r="E2444" s="8"/>
      <c r="F2444" s="8"/>
      <c r="G2444" s="8"/>
      <c r="H2444" s="8"/>
      <c r="I2444" s="8"/>
      <c r="J2444" s="8"/>
      <c r="K2444" s="8"/>
      <c r="L2444" s="8"/>
      <c r="M2444" s="8"/>
      <c r="N2444" s="8"/>
      <c r="O2444" s="8"/>
    </row>
    <row r="2445" ht="14.25" customHeight="1">
      <c r="A2445" s="8"/>
      <c r="B2445" s="8"/>
      <c r="C2445" s="8"/>
      <c r="D2445" s="8"/>
      <c r="E2445" s="8"/>
      <c r="F2445" s="8"/>
      <c r="G2445" s="8"/>
      <c r="H2445" s="8"/>
      <c r="I2445" s="8"/>
      <c r="J2445" s="8"/>
      <c r="K2445" s="8"/>
      <c r="L2445" s="8"/>
      <c r="M2445" s="8"/>
      <c r="N2445" s="8"/>
      <c r="O2445" s="8"/>
    </row>
    <row r="2446" ht="14.25" customHeight="1">
      <c r="A2446" s="8"/>
      <c r="B2446" s="8"/>
      <c r="C2446" s="8"/>
      <c r="D2446" s="8"/>
      <c r="E2446" s="8"/>
      <c r="F2446" s="8"/>
      <c r="G2446" s="8"/>
      <c r="H2446" s="8"/>
      <c r="I2446" s="8"/>
      <c r="J2446" s="8"/>
      <c r="K2446" s="8"/>
      <c r="L2446" s="8"/>
      <c r="M2446" s="8"/>
      <c r="N2446" s="8"/>
      <c r="O2446" s="8"/>
    </row>
    <row r="2447" ht="14.25" customHeight="1">
      <c r="A2447" s="8"/>
      <c r="B2447" s="8"/>
      <c r="C2447" s="8"/>
      <c r="D2447" s="8"/>
      <c r="E2447" s="8"/>
      <c r="F2447" s="8"/>
      <c r="G2447" s="8"/>
      <c r="H2447" s="8"/>
      <c r="I2447" s="8"/>
      <c r="J2447" s="8"/>
      <c r="K2447" s="8"/>
      <c r="L2447" s="8"/>
      <c r="M2447" s="8"/>
      <c r="N2447" s="8"/>
      <c r="O2447" s="8"/>
    </row>
    <row r="2448" ht="14.25" customHeight="1">
      <c r="A2448" s="8"/>
      <c r="B2448" s="8"/>
      <c r="C2448" s="8"/>
      <c r="D2448" s="8"/>
      <c r="E2448" s="8"/>
      <c r="F2448" s="8"/>
      <c r="G2448" s="8"/>
      <c r="H2448" s="8"/>
      <c r="I2448" s="8"/>
      <c r="J2448" s="8"/>
      <c r="K2448" s="8"/>
      <c r="L2448" s="8"/>
      <c r="M2448" s="8"/>
      <c r="N2448" s="8"/>
      <c r="O2448" s="8"/>
    </row>
    <row r="2449" ht="14.25" customHeight="1">
      <c r="A2449" s="8"/>
      <c r="B2449" s="8"/>
      <c r="C2449" s="8"/>
      <c r="D2449" s="8"/>
      <c r="E2449" s="8"/>
      <c r="F2449" s="8"/>
      <c r="G2449" s="8"/>
      <c r="H2449" s="8"/>
      <c r="I2449" s="8"/>
      <c r="J2449" s="8"/>
      <c r="K2449" s="8"/>
      <c r="L2449" s="8"/>
      <c r="M2449" s="8"/>
      <c r="N2449" s="8"/>
      <c r="O2449" s="8"/>
    </row>
    <row r="2450" ht="14.25" customHeight="1">
      <c r="A2450" s="8"/>
      <c r="B2450" s="8"/>
      <c r="C2450" s="8"/>
      <c r="D2450" s="8"/>
      <c r="E2450" s="8"/>
      <c r="F2450" s="8"/>
      <c r="G2450" s="8"/>
      <c r="H2450" s="8"/>
      <c r="I2450" s="8"/>
      <c r="J2450" s="8"/>
      <c r="K2450" s="8"/>
      <c r="L2450" s="8"/>
      <c r="M2450" s="8"/>
      <c r="N2450" s="8"/>
      <c r="O2450" s="8"/>
    </row>
    <row r="2451" ht="14.25" customHeight="1">
      <c r="A2451" s="8"/>
      <c r="B2451" s="8"/>
      <c r="C2451" s="8"/>
      <c r="D2451" s="8"/>
      <c r="E2451" s="8"/>
      <c r="F2451" s="8"/>
      <c r="G2451" s="8"/>
      <c r="H2451" s="8"/>
      <c r="I2451" s="8"/>
      <c r="J2451" s="8"/>
      <c r="K2451" s="8"/>
      <c r="L2451" s="8"/>
      <c r="M2451" s="8"/>
      <c r="N2451" s="8"/>
      <c r="O2451" s="8"/>
    </row>
    <row r="2452" ht="14.25" customHeight="1">
      <c r="A2452" s="8"/>
      <c r="B2452" s="8"/>
      <c r="C2452" s="8"/>
      <c r="D2452" s="8"/>
      <c r="E2452" s="8"/>
      <c r="F2452" s="8"/>
      <c r="G2452" s="8"/>
      <c r="H2452" s="8"/>
      <c r="I2452" s="8"/>
      <c r="J2452" s="8"/>
      <c r="K2452" s="8"/>
      <c r="L2452" s="8"/>
      <c r="M2452" s="8"/>
      <c r="N2452" s="8"/>
      <c r="O2452" s="8"/>
    </row>
    <row r="2453" ht="14.25" customHeight="1">
      <c r="A2453" s="8"/>
      <c r="B2453" s="8"/>
      <c r="C2453" s="8"/>
      <c r="D2453" s="8"/>
      <c r="E2453" s="8"/>
      <c r="F2453" s="8"/>
      <c r="G2453" s="8"/>
      <c r="H2453" s="8"/>
      <c r="I2453" s="8"/>
      <c r="J2453" s="8"/>
      <c r="K2453" s="8"/>
      <c r="L2453" s="8"/>
      <c r="M2453" s="8"/>
      <c r="N2453" s="8"/>
      <c r="O2453" s="8"/>
    </row>
    <row r="2454" ht="14.25" customHeight="1">
      <c r="A2454" s="8"/>
      <c r="B2454" s="8"/>
      <c r="C2454" s="8"/>
      <c r="D2454" s="8"/>
      <c r="E2454" s="8"/>
      <c r="F2454" s="8"/>
      <c r="G2454" s="8"/>
      <c r="H2454" s="8"/>
      <c r="I2454" s="8"/>
      <c r="J2454" s="8"/>
      <c r="K2454" s="8"/>
      <c r="L2454" s="8"/>
      <c r="M2454" s="8"/>
      <c r="N2454" s="8"/>
      <c r="O2454" s="8"/>
    </row>
    <row r="2455" ht="14.25" customHeight="1">
      <c r="A2455" s="8"/>
      <c r="B2455" s="8"/>
      <c r="C2455" s="8"/>
      <c r="D2455" s="8"/>
      <c r="E2455" s="8"/>
      <c r="F2455" s="8"/>
      <c r="G2455" s="8"/>
      <c r="H2455" s="8"/>
      <c r="I2455" s="8"/>
      <c r="J2455" s="8"/>
      <c r="K2455" s="8"/>
      <c r="L2455" s="8"/>
      <c r="M2455" s="8"/>
      <c r="N2455" s="8"/>
      <c r="O2455" s="8"/>
    </row>
    <row r="2456" ht="14.25" customHeight="1">
      <c r="A2456" s="8"/>
      <c r="B2456" s="8"/>
      <c r="C2456" s="8"/>
      <c r="D2456" s="8"/>
      <c r="E2456" s="8"/>
      <c r="F2456" s="8"/>
      <c r="G2456" s="8"/>
      <c r="H2456" s="8"/>
      <c r="I2456" s="8"/>
      <c r="J2456" s="8"/>
      <c r="K2456" s="8"/>
      <c r="L2456" s="8"/>
      <c r="M2456" s="8"/>
      <c r="N2456" s="8"/>
      <c r="O2456" s="8"/>
    </row>
    <row r="2457" ht="14.25" customHeight="1">
      <c r="A2457" s="8"/>
      <c r="B2457" s="8"/>
      <c r="C2457" s="8"/>
      <c r="D2457" s="8"/>
      <c r="E2457" s="8"/>
      <c r="F2457" s="8"/>
      <c r="G2457" s="8"/>
      <c r="H2457" s="8"/>
      <c r="I2457" s="8"/>
      <c r="J2457" s="8"/>
      <c r="K2457" s="8"/>
      <c r="L2457" s="8"/>
      <c r="M2457" s="8"/>
      <c r="N2457" s="8"/>
      <c r="O2457" s="8"/>
    </row>
    <row r="2458" ht="14.25" customHeight="1">
      <c r="A2458" s="8"/>
      <c r="B2458" s="8"/>
      <c r="C2458" s="8"/>
      <c r="D2458" s="8"/>
      <c r="E2458" s="8"/>
      <c r="F2458" s="8"/>
      <c r="G2458" s="8"/>
      <c r="H2458" s="8"/>
      <c r="I2458" s="8"/>
      <c r="J2458" s="8"/>
      <c r="K2458" s="8"/>
      <c r="L2458" s="8"/>
      <c r="M2458" s="8"/>
      <c r="N2458" s="8"/>
      <c r="O2458" s="8"/>
    </row>
    <row r="2459" ht="14.25" customHeight="1">
      <c r="A2459" s="8"/>
      <c r="B2459" s="8"/>
      <c r="C2459" s="8"/>
      <c r="D2459" s="8"/>
      <c r="E2459" s="8"/>
      <c r="F2459" s="8"/>
      <c r="G2459" s="8"/>
      <c r="H2459" s="8"/>
      <c r="I2459" s="8"/>
      <c r="J2459" s="8"/>
      <c r="K2459" s="8"/>
      <c r="L2459" s="8"/>
      <c r="M2459" s="8"/>
      <c r="N2459" s="8"/>
      <c r="O2459" s="8"/>
    </row>
    <row r="2460" ht="14.25" customHeight="1">
      <c r="A2460" s="8"/>
      <c r="B2460" s="8"/>
      <c r="C2460" s="8"/>
      <c r="D2460" s="8"/>
      <c r="E2460" s="8"/>
      <c r="F2460" s="8"/>
      <c r="G2460" s="8"/>
      <c r="H2460" s="8"/>
      <c r="I2460" s="8"/>
      <c r="J2460" s="8"/>
      <c r="K2460" s="8"/>
      <c r="L2460" s="8"/>
      <c r="M2460" s="8"/>
      <c r="N2460" s="8"/>
      <c r="O2460" s="8"/>
    </row>
    <row r="2461" ht="14.25" customHeight="1">
      <c r="A2461" s="8"/>
      <c r="B2461" s="8"/>
      <c r="C2461" s="8"/>
      <c r="D2461" s="8"/>
      <c r="E2461" s="8"/>
      <c r="F2461" s="8"/>
      <c r="G2461" s="8"/>
      <c r="H2461" s="8"/>
      <c r="I2461" s="8"/>
      <c r="J2461" s="8"/>
      <c r="K2461" s="8"/>
      <c r="L2461" s="8"/>
      <c r="M2461" s="8"/>
      <c r="N2461" s="8"/>
      <c r="O2461" s="8"/>
    </row>
    <row r="2462" ht="14.25" customHeight="1">
      <c r="A2462" s="8"/>
      <c r="B2462" s="8"/>
      <c r="C2462" s="8"/>
      <c r="D2462" s="8"/>
      <c r="E2462" s="8"/>
      <c r="F2462" s="8"/>
      <c r="G2462" s="8"/>
      <c r="H2462" s="8"/>
      <c r="I2462" s="8"/>
      <c r="J2462" s="8"/>
      <c r="K2462" s="8"/>
      <c r="L2462" s="8"/>
      <c r="M2462" s="8"/>
      <c r="N2462" s="8"/>
      <c r="O2462" s="8"/>
    </row>
    <row r="2463" ht="14.25" customHeight="1">
      <c r="A2463" s="8"/>
      <c r="B2463" s="8"/>
      <c r="C2463" s="8"/>
      <c r="D2463" s="8"/>
      <c r="E2463" s="8"/>
      <c r="F2463" s="8"/>
      <c r="G2463" s="8"/>
      <c r="H2463" s="8"/>
      <c r="I2463" s="8"/>
      <c r="J2463" s="8"/>
      <c r="K2463" s="8"/>
      <c r="L2463" s="8"/>
      <c r="M2463" s="8"/>
      <c r="N2463" s="8"/>
      <c r="O2463" s="8"/>
    </row>
    <row r="2464" ht="14.25" customHeight="1">
      <c r="A2464" s="8"/>
      <c r="B2464" s="8"/>
      <c r="C2464" s="8"/>
      <c r="D2464" s="8"/>
      <c r="E2464" s="8"/>
      <c r="F2464" s="8"/>
      <c r="G2464" s="8"/>
      <c r="H2464" s="8"/>
      <c r="I2464" s="8"/>
      <c r="J2464" s="8"/>
      <c r="K2464" s="8"/>
      <c r="L2464" s="8"/>
      <c r="M2464" s="8"/>
      <c r="N2464" s="8"/>
      <c r="O2464" s="8"/>
    </row>
    <row r="2465" ht="14.25" customHeight="1">
      <c r="A2465" s="8"/>
      <c r="B2465" s="8"/>
      <c r="C2465" s="8"/>
      <c r="D2465" s="8"/>
      <c r="E2465" s="8"/>
      <c r="F2465" s="8"/>
      <c r="G2465" s="8"/>
      <c r="H2465" s="8"/>
      <c r="I2465" s="8"/>
      <c r="J2465" s="8"/>
      <c r="K2465" s="8"/>
      <c r="L2465" s="8"/>
      <c r="M2465" s="8"/>
      <c r="N2465" s="8"/>
      <c r="O2465" s="8"/>
    </row>
    <row r="2466" ht="14.25" customHeight="1">
      <c r="A2466" s="8"/>
      <c r="B2466" s="8"/>
      <c r="C2466" s="8"/>
      <c r="D2466" s="8"/>
      <c r="E2466" s="8"/>
      <c r="F2466" s="8"/>
      <c r="G2466" s="8"/>
      <c r="H2466" s="8"/>
      <c r="I2466" s="8"/>
      <c r="J2466" s="8"/>
      <c r="K2466" s="8"/>
      <c r="L2466" s="8"/>
      <c r="M2466" s="8"/>
      <c r="N2466" s="8"/>
      <c r="O2466" s="8"/>
    </row>
    <row r="2467" ht="14.25" customHeight="1">
      <c r="A2467" s="8"/>
      <c r="B2467" s="8"/>
      <c r="C2467" s="8"/>
      <c r="D2467" s="8"/>
      <c r="E2467" s="8"/>
      <c r="F2467" s="8"/>
      <c r="G2467" s="8"/>
      <c r="H2467" s="8"/>
      <c r="I2467" s="8"/>
      <c r="J2467" s="8"/>
      <c r="K2467" s="8"/>
      <c r="L2467" s="8"/>
      <c r="M2467" s="8"/>
      <c r="N2467" s="8"/>
      <c r="O2467" s="8"/>
    </row>
    <row r="2468" ht="14.25" customHeight="1">
      <c r="A2468" s="8"/>
      <c r="B2468" s="8"/>
      <c r="C2468" s="8"/>
      <c r="D2468" s="8"/>
      <c r="E2468" s="8"/>
      <c r="F2468" s="8"/>
      <c r="G2468" s="8"/>
      <c r="H2468" s="8"/>
      <c r="I2468" s="8"/>
      <c r="J2468" s="8"/>
      <c r="K2468" s="8"/>
      <c r="L2468" s="8"/>
      <c r="M2468" s="8"/>
      <c r="N2468" s="8"/>
      <c r="O2468" s="8"/>
    </row>
    <row r="2469" ht="14.25" customHeight="1">
      <c r="A2469" s="8"/>
      <c r="B2469" s="8"/>
      <c r="C2469" s="8"/>
      <c r="D2469" s="8"/>
      <c r="E2469" s="8"/>
      <c r="F2469" s="8"/>
      <c r="G2469" s="8"/>
      <c r="H2469" s="8"/>
      <c r="I2469" s="8"/>
      <c r="J2469" s="8"/>
      <c r="K2469" s="8"/>
      <c r="L2469" s="8"/>
      <c r="M2469" s="8"/>
      <c r="N2469" s="8"/>
      <c r="O2469" s="8"/>
    </row>
    <row r="2470" ht="14.25" customHeight="1">
      <c r="A2470" s="8"/>
      <c r="B2470" s="8"/>
      <c r="C2470" s="8"/>
      <c r="D2470" s="8"/>
      <c r="E2470" s="8"/>
      <c r="F2470" s="8"/>
      <c r="G2470" s="8"/>
      <c r="H2470" s="8"/>
      <c r="I2470" s="8"/>
      <c r="J2470" s="8"/>
      <c r="K2470" s="8"/>
      <c r="L2470" s="8"/>
      <c r="M2470" s="8"/>
      <c r="N2470" s="8"/>
      <c r="O2470" s="8"/>
    </row>
    <row r="2471" ht="14.25" customHeight="1">
      <c r="A2471" s="8"/>
      <c r="B2471" s="8"/>
      <c r="C2471" s="8"/>
      <c r="D2471" s="8"/>
      <c r="E2471" s="8"/>
      <c r="F2471" s="8"/>
      <c r="G2471" s="8"/>
      <c r="H2471" s="8"/>
      <c r="I2471" s="8"/>
      <c r="J2471" s="8"/>
      <c r="K2471" s="8"/>
      <c r="L2471" s="8"/>
      <c r="M2471" s="8"/>
      <c r="N2471" s="8"/>
      <c r="O2471" s="8"/>
    </row>
    <row r="2472" ht="14.25" customHeight="1">
      <c r="A2472" s="8"/>
      <c r="B2472" s="8"/>
      <c r="C2472" s="8"/>
      <c r="D2472" s="8"/>
      <c r="E2472" s="8"/>
      <c r="F2472" s="8"/>
      <c r="G2472" s="8"/>
      <c r="H2472" s="8"/>
      <c r="I2472" s="8"/>
      <c r="J2472" s="8"/>
      <c r="K2472" s="8"/>
      <c r="L2472" s="8"/>
      <c r="M2472" s="8"/>
      <c r="N2472" s="8"/>
      <c r="O2472" s="8"/>
    </row>
    <row r="2473" ht="14.25" customHeight="1">
      <c r="A2473" s="8"/>
      <c r="B2473" s="8"/>
      <c r="C2473" s="8"/>
      <c r="D2473" s="8"/>
      <c r="E2473" s="8"/>
      <c r="F2473" s="8"/>
      <c r="G2473" s="8"/>
      <c r="H2473" s="8"/>
      <c r="I2473" s="8"/>
      <c r="J2473" s="8"/>
      <c r="K2473" s="8"/>
      <c r="L2473" s="8"/>
      <c r="M2473" s="8"/>
      <c r="N2473" s="8"/>
      <c r="O2473" s="8"/>
    </row>
    <row r="2474" ht="14.25" customHeight="1">
      <c r="A2474" s="8"/>
      <c r="B2474" s="8"/>
      <c r="C2474" s="8"/>
      <c r="D2474" s="8"/>
      <c r="E2474" s="8"/>
      <c r="F2474" s="8"/>
      <c r="G2474" s="8"/>
      <c r="H2474" s="8"/>
      <c r="I2474" s="8"/>
      <c r="J2474" s="8"/>
      <c r="K2474" s="8"/>
      <c r="L2474" s="8"/>
      <c r="M2474" s="8"/>
      <c r="N2474" s="8"/>
      <c r="O2474" s="8"/>
    </row>
    <row r="2475" ht="14.25" customHeight="1">
      <c r="A2475" s="8"/>
      <c r="B2475" s="8"/>
      <c r="C2475" s="8"/>
      <c r="D2475" s="8"/>
      <c r="E2475" s="8"/>
      <c r="F2475" s="8"/>
      <c r="G2475" s="8"/>
      <c r="H2475" s="8"/>
      <c r="I2475" s="8"/>
      <c r="J2475" s="8"/>
      <c r="K2475" s="8"/>
      <c r="L2475" s="8"/>
      <c r="M2475" s="8"/>
      <c r="N2475" s="8"/>
      <c r="O2475" s="8"/>
    </row>
    <row r="2476" ht="14.25" customHeight="1">
      <c r="A2476" s="8"/>
      <c r="B2476" s="8"/>
      <c r="C2476" s="8"/>
      <c r="D2476" s="8"/>
      <c r="E2476" s="8"/>
      <c r="F2476" s="8"/>
      <c r="G2476" s="8"/>
      <c r="H2476" s="8"/>
      <c r="I2476" s="8"/>
      <c r="J2476" s="8"/>
      <c r="K2476" s="8"/>
      <c r="L2476" s="8"/>
      <c r="M2476" s="8"/>
      <c r="N2476" s="8"/>
      <c r="O2476" s="8"/>
    </row>
    <row r="2477" ht="14.25" customHeight="1">
      <c r="A2477" s="8"/>
      <c r="B2477" s="8"/>
      <c r="C2477" s="8"/>
      <c r="D2477" s="8"/>
      <c r="E2477" s="8"/>
      <c r="F2477" s="8"/>
      <c r="G2477" s="8"/>
      <c r="H2477" s="8"/>
      <c r="I2477" s="8"/>
      <c r="J2477" s="8"/>
      <c r="K2477" s="8"/>
      <c r="L2477" s="8"/>
      <c r="M2477" s="8"/>
      <c r="N2477" s="8"/>
      <c r="O2477" s="8"/>
    </row>
    <row r="2478" ht="14.25" customHeight="1">
      <c r="A2478" s="8"/>
      <c r="B2478" s="8"/>
      <c r="C2478" s="8"/>
      <c r="D2478" s="8"/>
      <c r="E2478" s="8"/>
      <c r="F2478" s="8"/>
      <c r="G2478" s="8"/>
      <c r="H2478" s="8"/>
      <c r="I2478" s="8"/>
      <c r="J2478" s="8"/>
      <c r="K2478" s="8"/>
      <c r="L2478" s="8"/>
      <c r="M2478" s="8"/>
      <c r="N2478" s="8"/>
      <c r="O2478" s="8"/>
    </row>
    <row r="2479" ht="14.25" customHeight="1">
      <c r="A2479" s="8"/>
      <c r="B2479" s="8"/>
      <c r="C2479" s="8"/>
      <c r="D2479" s="8"/>
      <c r="E2479" s="8"/>
      <c r="F2479" s="8"/>
      <c r="G2479" s="8"/>
      <c r="H2479" s="8"/>
      <c r="I2479" s="8"/>
      <c r="J2479" s="8"/>
      <c r="K2479" s="8"/>
      <c r="L2479" s="8"/>
      <c r="M2479" s="8"/>
      <c r="N2479" s="8"/>
      <c r="O2479" s="8"/>
    </row>
    <row r="2480" ht="14.25" customHeight="1">
      <c r="A2480" s="8"/>
      <c r="B2480" s="8"/>
      <c r="C2480" s="8"/>
      <c r="D2480" s="8"/>
      <c r="E2480" s="8"/>
      <c r="F2480" s="8"/>
      <c r="G2480" s="8"/>
      <c r="H2480" s="8"/>
      <c r="I2480" s="8"/>
      <c r="J2480" s="8"/>
      <c r="K2480" s="8"/>
      <c r="L2480" s="8"/>
      <c r="M2480" s="8"/>
      <c r="N2480" s="8"/>
      <c r="O2480" s="8"/>
    </row>
    <row r="2481" ht="14.25" customHeight="1">
      <c r="A2481" s="8"/>
      <c r="B2481" s="8"/>
      <c r="C2481" s="8"/>
      <c r="D2481" s="8"/>
      <c r="E2481" s="8"/>
      <c r="F2481" s="8"/>
      <c r="G2481" s="8"/>
      <c r="H2481" s="8"/>
      <c r="I2481" s="8"/>
      <c r="J2481" s="8"/>
      <c r="K2481" s="8"/>
      <c r="L2481" s="8"/>
      <c r="M2481" s="8"/>
      <c r="N2481" s="8"/>
      <c r="O2481" s="8"/>
    </row>
    <row r="2482" ht="14.25" customHeight="1">
      <c r="A2482" s="8"/>
      <c r="B2482" s="8"/>
      <c r="C2482" s="8"/>
      <c r="D2482" s="8"/>
      <c r="E2482" s="8"/>
      <c r="F2482" s="8"/>
      <c r="G2482" s="8"/>
      <c r="H2482" s="8"/>
      <c r="I2482" s="8"/>
      <c r="J2482" s="8"/>
      <c r="K2482" s="8"/>
      <c r="L2482" s="8"/>
      <c r="M2482" s="8"/>
      <c r="N2482" s="8"/>
      <c r="O2482" s="8"/>
    </row>
    <row r="2483" ht="14.25" customHeight="1">
      <c r="A2483" s="8"/>
      <c r="B2483" s="8"/>
      <c r="C2483" s="8"/>
      <c r="D2483" s="8"/>
      <c r="E2483" s="8"/>
      <c r="F2483" s="8"/>
      <c r="G2483" s="8"/>
      <c r="H2483" s="8"/>
      <c r="I2483" s="8"/>
      <c r="J2483" s="8"/>
      <c r="K2483" s="8"/>
      <c r="L2483" s="8"/>
      <c r="M2483" s="8"/>
      <c r="N2483" s="8"/>
      <c r="O2483" s="8"/>
    </row>
    <row r="2484" ht="14.25" customHeight="1">
      <c r="A2484" s="8"/>
      <c r="B2484" s="8"/>
      <c r="C2484" s="8"/>
      <c r="D2484" s="8"/>
      <c r="E2484" s="8"/>
      <c r="F2484" s="8"/>
      <c r="G2484" s="8"/>
      <c r="H2484" s="8"/>
      <c r="I2484" s="8"/>
      <c r="J2484" s="8"/>
      <c r="K2484" s="8"/>
      <c r="L2484" s="8"/>
      <c r="M2484" s="8"/>
      <c r="N2484" s="8"/>
      <c r="O2484" s="8"/>
    </row>
    <row r="2485" ht="14.25" customHeight="1">
      <c r="A2485" s="8"/>
      <c r="B2485" s="8"/>
      <c r="C2485" s="8"/>
      <c r="D2485" s="8"/>
      <c r="E2485" s="8"/>
      <c r="F2485" s="8"/>
      <c r="G2485" s="8"/>
      <c r="H2485" s="8"/>
      <c r="I2485" s="8"/>
      <c r="J2485" s="8"/>
      <c r="K2485" s="8"/>
      <c r="L2485" s="8"/>
      <c r="M2485" s="8"/>
      <c r="N2485" s="8"/>
      <c r="O2485" s="8"/>
    </row>
    <row r="2486" ht="14.25" customHeight="1">
      <c r="A2486" s="8"/>
      <c r="B2486" s="8"/>
      <c r="C2486" s="8"/>
      <c r="D2486" s="8"/>
      <c r="E2486" s="8"/>
      <c r="F2486" s="8"/>
      <c r="G2486" s="8"/>
      <c r="H2486" s="8"/>
      <c r="I2486" s="8"/>
      <c r="J2486" s="8"/>
      <c r="K2486" s="8"/>
      <c r="L2486" s="8"/>
      <c r="M2486" s="8"/>
      <c r="N2486" s="8"/>
      <c r="O2486" s="8"/>
    </row>
    <row r="2487" ht="14.25" customHeight="1">
      <c r="A2487" s="8"/>
      <c r="B2487" s="8"/>
      <c r="C2487" s="8"/>
      <c r="D2487" s="8"/>
      <c r="E2487" s="8"/>
      <c r="F2487" s="8"/>
      <c r="G2487" s="8"/>
      <c r="H2487" s="8"/>
      <c r="I2487" s="8"/>
      <c r="J2487" s="8"/>
      <c r="K2487" s="8"/>
      <c r="L2487" s="8"/>
      <c r="M2487" s="8"/>
      <c r="N2487" s="8"/>
      <c r="O2487" s="8"/>
    </row>
    <row r="2488" ht="14.25" customHeight="1">
      <c r="A2488" s="8"/>
      <c r="B2488" s="8"/>
      <c r="C2488" s="8"/>
      <c r="D2488" s="8"/>
      <c r="E2488" s="8"/>
      <c r="F2488" s="8"/>
      <c r="G2488" s="8"/>
      <c r="H2488" s="8"/>
      <c r="I2488" s="8"/>
      <c r="J2488" s="8"/>
      <c r="K2488" s="8"/>
      <c r="L2488" s="8"/>
      <c r="M2488" s="8"/>
      <c r="N2488" s="8"/>
      <c r="O2488" s="8"/>
    </row>
    <row r="2489" ht="14.25" customHeight="1">
      <c r="A2489" s="8"/>
      <c r="B2489" s="8"/>
      <c r="C2489" s="8"/>
      <c r="D2489" s="8"/>
      <c r="E2489" s="8"/>
      <c r="F2489" s="8"/>
      <c r="G2489" s="8"/>
      <c r="H2489" s="8"/>
      <c r="I2489" s="8"/>
      <c r="J2489" s="8"/>
      <c r="K2489" s="8"/>
      <c r="L2489" s="8"/>
      <c r="M2489" s="8"/>
      <c r="N2489" s="8"/>
      <c r="O2489" s="8"/>
    </row>
    <row r="2490" ht="14.25" customHeight="1">
      <c r="A2490" s="8"/>
      <c r="B2490" s="8"/>
      <c r="C2490" s="8"/>
      <c r="D2490" s="8"/>
      <c r="E2490" s="8"/>
      <c r="F2490" s="8"/>
      <c r="G2490" s="8"/>
      <c r="H2490" s="8"/>
      <c r="I2490" s="8"/>
      <c r="J2490" s="8"/>
      <c r="K2490" s="8"/>
      <c r="L2490" s="8"/>
      <c r="M2490" s="8"/>
      <c r="N2490" s="8"/>
      <c r="O2490" s="8"/>
    </row>
    <row r="2491" ht="14.25" customHeight="1">
      <c r="A2491" s="8"/>
      <c r="B2491" s="8"/>
      <c r="C2491" s="8"/>
      <c r="D2491" s="8"/>
      <c r="E2491" s="8"/>
      <c r="F2491" s="8"/>
      <c r="G2491" s="8"/>
      <c r="H2491" s="8"/>
      <c r="I2491" s="8"/>
      <c r="J2491" s="8"/>
      <c r="K2491" s="8"/>
      <c r="L2491" s="8"/>
      <c r="M2491" s="8"/>
      <c r="N2491" s="8"/>
      <c r="O2491" s="8"/>
    </row>
    <row r="2492" ht="14.25" customHeight="1">
      <c r="A2492" s="8"/>
      <c r="B2492" s="8"/>
      <c r="C2492" s="8"/>
      <c r="D2492" s="8"/>
      <c r="E2492" s="8"/>
      <c r="F2492" s="8"/>
      <c r="G2492" s="8"/>
      <c r="H2492" s="8"/>
      <c r="I2492" s="8"/>
      <c r="J2492" s="8"/>
      <c r="K2492" s="8"/>
      <c r="L2492" s="8"/>
      <c r="M2492" s="8"/>
      <c r="N2492" s="8"/>
      <c r="O2492" s="8"/>
    </row>
    <row r="2493" ht="14.25" customHeight="1">
      <c r="A2493" s="8"/>
      <c r="B2493" s="8"/>
      <c r="C2493" s="8"/>
      <c r="D2493" s="8"/>
      <c r="E2493" s="8"/>
      <c r="F2493" s="8"/>
      <c r="G2493" s="8"/>
      <c r="H2493" s="8"/>
      <c r="I2493" s="8"/>
      <c r="J2493" s="8"/>
      <c r="K2493" s="8"/>
      <c r="L2493" s="8"/>
      <c r="M2493" s="8"/>
      <c r="N2493" s="8"/>
      <c r="O2493" s="8"/>
    </row>
    <row r="2494" ht="14.25" customHeight="1">
      <c r="A2494" s="8"/>
      <c r="B2494" s="8"/>
      <c r="C2494" s="8"/>
      <c r="D2494" s="8"/>
      <c r="E2494" s="8"/>
      <c r="F2494" s="8"/>
      <c r="G2494" s="8"/>
      <c r="H2494" s="8"/>
      <c r="I2494" s="8"/>
      <c r="J2494" s="8"/>
      <c r="K2494" s="8"/>
      <c r="L2494" s="8"/>
      <c r="M2494" s="8"/>
      <c r="N2494" s="8"/>
      <c r="O2494" s="8"/>
    </row>
    <row r="2495" ht="14.25" customHeight="1">
      <c r="A2495" s="8"/>
      <c r="B2495" s="8"/>
      <c r="C2495" s="8"/>
      <c r="D2495" s="8"/>
      <c r="E2495" s="8"/>
      <c r="F2495" s="8"/>
      <c r="G2495" s="8"/>
      <c r="H2495" s="8"/>
      <c r="I2495" s="8"/>
      <c r="J2495" s="8"/>
      <c r="K2495" s="8"/>
      <c r="L2495" s="8"/>
      <c r="M2495" s="8"/>
      <c r="N2495" s="8"/>
      <c r="O2495" s="8"/>
    </row>
    <row r="2496" ht="14.25" customHeight="1">
      <c r="A2496" s="8"/>
      <c r="B2496" s="8"/>
      <c r="C2496" s="8"/>
      <c r="D2496" s="8"/>
      <c r="E2496" s="8"/>
      <c r="F2496" s="8"/>
      <c r="G2496" s="8"/>
      <c r="H2496" s="8"/>
      <c r="I2496" s="8"/>
      <c r="J2496" s="8"/>
      <c r="K2496" s="8"/>
      <c r="L2496" s="8"/>
      <c r="M2496" s="8"/>
      <c r="N2496" s="8"/>
      <c r="O2496" s="8"/>
    </row>
    <row r="2497" ht="14.25" customHeight="1">
      <c r="A2497" s="8"/>
      <c r="B2497" s="8"/>
      <c r="C2497" s="8"/>
      <c r="D2497" s="8"/>
      <c r="E2497" s="8"/>
      <c r="F2497" s="8"/>
      <c r="G2497" s="8"/>
      <c r="H2497" s="8"/>
      <c r="I2497" s="8"/>
      <c r="J2497" s="8"/>
      <c r="K2497" s="8"/>
      <c r="L2497" s="8"/>
      <c r="M2497" s="8"/>
      <c r="N2497" s="8"/>
      <c r="O2497" s="8"/>
    </row>
    <row r="2498" ht="14.25" customHeight="1">
      <c r="A2498" s="8"/>
      <c r="B2498" s="8"/>
      <c r="C2498" s="8"/>
      <c r="D2498" s="8"/>
      <c r="E2498" s="8"/>
      <c r="F2498" s="8"/>
      <c r="G2498" s="8"/>
      <c r="H2498" s="8"/>
      <c r="I2498" s="8"/>
      <c r="J2498" s="8"/>
      <c r="K2498" s="8"/>
      <c r="L2498" s="8"/>
      <c r="M2498" s="8"/>
      <c r="N2498" s="8"/>
      <c r="O2498" s="8"/>
    </row>
    <row r="2499" ht="14.25" customHeight="1">
      <c r="A2499" s="8"/>
      <c r="B2499" s="8"/>
      <c r="C2499" s="8"/>
      <c r="D2499" s="8"/>
      <c r="E2499" s="8"/>
      <c r="F2499" s="8"/>
      <c r="G2499" s="8"/>
      <c r="H2499" s="8"/>
      <c r="I2499" s="8"/>
      <c r="J2499" s="8"/>
      <c r="K2499" s="8"/>
      <c r="L2499" s="8"/>
      <c r="M2499" s="8"/>
      <c r="N2499" s="8"/>
      <c r="O2499" s="8"/>
    </row>
    <row r="2500" ht="14.25" customHeight="1">
      <c r="A2500" s="8"/>
      <c r="B2500" s="8"/>
      <c r="C2500" s="8"/>
      <c r="D2500" s="8"/>
      <c r="E2500" s="8"/>
      <c r="F2500" s="8"/>
      <c r="G2500" s="8"/>
      <c r="H2500" s="8"/>
      <c r="I2500" s="8"/>
      <c r="J2500" s="8"/>
      <c r="K2500" s="8"/>
      <c r="L2500" s="8"/>
      <c r="M2500" s="8"/>
      <c r="N2500" s="8"/>
      <c r="O2500" s="8"/>
    </row>
    <row r="2501" ht="14.25" customHeight="1">
      <c r="A2501" s="8"/>
      <c r="B2501" s="8"/>
      <c r="C2501" s="8"/>
      <c r="D2501" s="8"/>
      <c r="E2501" s="8"/>
      <c r="F2501" s="8"/>
      <c r="G2501" s="8"/>
      <c r="H2501" s="8"/>
      <c r="I2501" s="8"/>
      <c r="J2501" s="8"/>
      <c r="K2501" s="8"/>
      <c r="L2501" s="8"/>
      <c r="M2501" s="8"/>
      <c r="N2501" s="8"/>
      <c r="O2501" s="8"/>
    </row>
    <row r="2502" ht="14.25" customHeight="1">
      <c r="A2502" s="8"/>
      <c r="B2502" s="8"/>
      <c r="C2502" s="8"/>
      <c r="D2502" s="8"/>
      <c r="E2502" s="8"/>
      <c r="F2502" s="8"/>
      <c r="G2502" s="8"/>
      <c r="H2502" s="8"/>
      <c r="I2502" s="8"/>
      <c r="J2502" s="8"/>
      <c r="K2502" s="8"/>
      <c r="L2502" s="8"/>
      <c r="M2502" s="8"/>
      <c r="N2502" s="8"/>
      <c r="O2502" s="8"/>
    </row>
    <row r="2503" ht="14.25" customHeight="1">
      <c r="A2503" s="8"/>
      <c r="B2503" s="8"/>
      <c r="C2503" s="8"/>
      <c r="D2503" s="8"/>
      <c r="E2503" s="8"/>
      <c r="F2503" s="8"/>
      <c r="G2503" s="8"/>
      <c r="H2503" s="8"/>
      <c r="I2503" s="8"/>
      <c r="J2503" s="8"/>
      <c r="K2503" s="8"/>
      <c r="L2503" s="8"/>
      <c r="M2503" s="8"/>
      <c r="N2503" s="8"/>
      <c r="O2503" s="8"/>
    </row>
    <row r="2504" ht="14.25" customHeight="1">
      <c r="A2504" s="8"/>
      <c r="B2504" s="8"/>
      <c r="C2504" s="8"/>
      <c r="D2504" s="8"/>
      <c r="E2504" s="8"/>
      <c r="F2504" s="8"/>
      <c r="G2504" s="8"/>
      <c r="H2504" s="8"/>
      <c r="I2504" s="8"/>
      <c r="J2504" s="8"/>
      <c r="K2504" s="8"/>
      <c r="L2504" s="8"/>
      <c r="M2504" s="8"/>
      <c r="N2504" s="8"/>
      <c r="O2504" s="8"/>
    </row>
    <row r="2505" ht="14.25" customHeight="1">
      <c r="A2505" s="8"/>
      <c r="B2505" s="8"/>
      <c r="C2505" s="8"/>
      <c r="D2505" s="8"/>
      <c r="E2505" s="8"/>
      <c r="F2505" s="8"/>
      <c r="G2505" s="8"/>
      <c r="H2505" s="8"/>
      <c r="I2505" s="8"/>
      <c r="J2505" s="8"/>
      <c r="K2505" s="8"/>
      <c r="L2505" s="8"/>
      <c r="M2505" s="8"/>
      <c r="N2505" s="8"/>
      <c r="O2505" s="8"/>
    </row>
    <row r="2506" ht="14.25" customHeight="1">
      <c r="A2506" s="8"/>
      <c r="B2506" s="8"/>
      <c r="C2506" s="8"/>
      <c r="D2506" s="8"/>
      <c r="E2506" s="8"/>
      <c r="F2506" s="8"/>
      <c r="G2506" s="8"/>
      <c r="H2506" s="8"/>
      <c r="I2506" s="8"/>
      <c r="J2506" s="8"/>
      <c r="K2506" s="8"/>
      <c r="L2506" s="8"/>
      <c r="M2506" s="8"/>
      <c r="N2506" s="8"/>
      <c r="O2506" s="8"/>
    </row>
    <row r="2507" ht="14.25" customHeight="1">
      <c r="A2507" s="8"/>
      <c r="B2507" s="8"/>
      <c r="C2507" s="8"/>
      <c r="D2507" s="8"/>
      <c r="E2507" s="8"/>
      <c r="F2507" s="8"/>
      <c r="G2507" s="8"/>
      <c r="H2507" s="8"/>
      <c r="I2507" s="8"/>
      <c r="J2507" s="8"/>
      <c r="K2507" s="8"/>
      <c r="L2507" s="8"/>
      <c r="M2507" s="8"/>
      <c r="N2507" s="8"/>
      <c r="O2507" s="8"/>
    </row>
    <row r="2508" ht="14.25" customHeight="1">
      <c r="A2508" s="8"/>
      <c r="B2508" s="8"/>
      <c r="C2508" s="8"/>
      <c r="D2508" s="8"/>
      <c r="E2508" s="8"/>
      <c r="F2508" s="8"/>
      <c r="G2508" s="8"/>
      <c r="H2508" s="8"/>
      <c r="I2508" s="8"/>
      <c r="J2508" s="8"/>
      <c r="K2508" s="8"/>
      <c r="L2508" s="8"/>
      <c r="M2508" s="8"/>
      <c r="N2508" s="8"/>
      <c r="O2508" s="8"/>
    </row>
    <row r="2509" ht="14.25" customHeight="1">
      <c r="A2509" s="8"/>
      <c r="B2509" s="8"/>
      <c r="C2509" s="8"/>
      <c r="D2509" s="8"/>
      <c r="E2509" s="8"/>
      <c r="F2509" s="8"/>
      <c r="G2509" s="8"/>
      <c r="H2509" s="8"/>
      <c r="I2509" s="8"/>
      <c r="J2509" s="8"/>
      <c r="K2509" s="8"/>
      <c r="L2509" s="8"/>
      <c r="M2509" s="8"/>
      <c r="N2509" s="8"/>
      <c r="O2509" s="8"/>
    </row>
    <row r="2510" ht="14.25" customHeight="1">
      <c r="A2510" s="8"/>
      <c r="B2510" s="8"/>
      <c r="C2510" s="8"/>
      <c r="D2510" s="8"/>
      <c r="E2510" s="8"/>
      <c r="F2510" s="8"/>
      <c r="G2510" s="8"/>
      <c r="H2510" s="8"/>
      <c r="I2510" s="8"/>
      <c r="J2510" s="8"/>
      <c r="K2510" s="8"/>
      <c r="L2510" s="8"/>
      <c r="M2510" s="8"/>
      <c r="N2510" s="8"/>
      <c r="O2510" s="8"/>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4952</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62" t="s">
        <v>4953</v>
      </c>
      <c r="C3" s="262"/>
      <c r="D3" s="262" t="s">
        <v>4954</v>
      </c>
      <c r="E3" s="262"/>
      <c r="F3" s="262" t="s">
        <v>4955</v>
      </c>
      <c r="G3" s="262"/>
      <c r="H3" s="262" t="s">
        <v>4956</v>
      </c>
      <c r="I3" s="262"/>
      <c r="J3" s="262" t="s">
        <v>4957</v>
      </c>
      <c r="K3" s="262"/>
      <c r="L3" s="262" t="s">
        <v>4958</v>
      </c>
      <c r="M3" s="262"/>
      <c r="N3" s="262" t="s">
        <v>4959</v>
      </c>
      <c r="O3" s="5"/>
      <c r="P3" s="262" t="s">
        <v>4960</v>
      </c>
    </row>
    <row r="4" ht="14.25" customHeight="1">
      <c r="A4" s="5"/>
      <c r="B4" s="6" t="s">
        <v>28</v>
      </c>
      <c r="C4" s="5"/>
      <c r="D4" s="6" t="s">
        <v>28</v>
      </c>
      <c r="E4" s="5"/>
      <c r="F4" s="6" t="s">
        <v>28</v>
      </c>
      <c r="G4" s="5"/>
      <c r="H4" s="6" t="s">
        <v>28</v>
      </c>
      <c r="I4" s="5"/>
      <c r="J4" s="6" t="s">
        <v>28</v>
      </c>
      <c r="K4" s="5"/>
      <c r="L4" s="6" t="s">
        <v>28</v>
      </c>
      <c r="M4" s="5"/>
      <c r="N4" s="6" t="s">
        <v>28</v>
      </c>
      <c r="O4" s="5"/>
      <c r="P4" s="48" t="s">
        <v>28</v>
      </c>
    </row>
    <row r="5" ht="14.25" customHeight="1">
      <c r="A5" s="5"/>
      <c r="B5" s="263" t="s">
        <v>2280</v>
      </c>
      <c r="C5" s="5"/>
      <c r="D5" s="45" t="s">
        <v>2075</v>
      </c>
      <c r="E5" s="5"/>
      <c r="F5" s="45" t="s">
        <v>143</v>
      </c>
      <c r="G5" s="5"/>
      <c r="H5" s="61" t="s">
        <v>1114</v>
      </c>
      <c r="I5" s="5"/>
      <c r="J5" s="45" t="s">
        <v>371</v>
      </c>
      <c r="K5" s="5"/>
      <c r="L5" s="45" t="s">
        <v>368</v>
      </c>
      <c r="M5" s="5"/>
      <c r="N5" s="45" t="s">
        <v>2520</v>
      </c>
      <c r="O5" s="5"/>
      <c r="P5" s="45" t="s">
        <v>2074</v>
      </c>
    </row>
    <row r="6" ht="14.25" customHeight="1">
      <c r="A6" s="5"/>
      <c r="B6" s="264" t="s">
        <v>2283</v>
      </c>
      <c r="C6" s="5"/>
      <c r="D6" s="47" t="s">
        <v>2073</v>
      </c>
      <c r="E6" s="5"/>
      <c r="F6" s="47" t="s">
        <v>159</v>
      </c>
      <c r="G6" s="5"/>
      <c r="H6" s="60" t="s">
        <v>567</v>
      </c>
      <c r="I6" s="5"/>
      <c r="J6" s="47" t="s">
        <v>372</v>
      </c>
      <c r="K6" s="5"/>
      <c r="L6" s="47" t="s">
        <v>369</v>
      </c>
      <c r="M6" s="5"/>
      <c r="N6" s="47" t="s">
        <v>2890</v>
      </c>
      <c r="O6" s="5"/>
      <c r="P6" s="47" t="s">
        <v>2089</v>
      </c>
    </row>
    <row r="7" ht="14.25" customHeight="1">
      <c r="A7" s="5"/>
      <c r="B7" s="263" t="s">
        <v>2330</v>
      </c>
      <c r="C7" s="5"/>
      <c r="D7" s="45" t="s">
        <v>2090</v>
      </c>
      <c r="E7" s="5"/>
      <c r="F7" s="45" t="s">
        <v>178</v>
      </c>
      <c r="G7" s="5"/>
      <c r="H7" s="3" t="s">
        <v>1451</v>
      </c>
      <c r="I7" s="5"/>
      <c r="J7" s="45" t="s">
        <v>373</v>
      </c>
      <c r="K7" s="5"/>
      <c r="L7" s="45" t="s">
        <v>370</v>
      </c>
      <c r="M7" s="5"/>
      <c r="N7" s="45" t="s">
        <v>2635</v>
      </c>
      <c r="O7" s="5"/>
      <c r="P7" s="45" t="s">
        <v>2102</v>
      </c>
    </row>
    <row r="8" ht="14.25" customHeight="1">
      <c r="A8" s="5"/>
      <c r="B8" s="264" t="s">
        <v>4961</v>
      </c>
      <c r="C8" s="5"/>
      <c r="D8" s="47" t="s">
        <v>2088</v>
      </c>
      <c r="E8" s="5"/>
      <c r="F8" s="47" t="s">
        <v>221</v>
      </c>
      <c r="G8" s="5"/>
      <c r="H8" s="3" t="s">
        <v>1452</v>
      </c>
      <c r="I8" s="5"/>
      <c r="J8" s="47" t="s">
        <v>374</v>
      </c>
      <c r="K8" s="5"/>
      <c r="L8" s="47" t="s">
        <v>377</v>
      </c>
      <c r="M8" s="5"/>
      <c r="N8" s="47" t="s">
        <v>2831</v>
      </c>
      <c r="O8" s="5"/>
      <c r="P8" s="11"/>
    </row>
    <row r="9" ht="14.25" customHeight="1">
      <c r="A9" s="5"/>
      <c r="B9" s="263" t="s">
        <v>4962</v>
      </c>
      <c r="C9" s="5"/>
      <c r="D9" s="45" t="s">
        <v>4963</v>
      </c>
      <c r="E9" s="5"/>
      <c r="F9" s="3" t="s">
        <v>230</v>
      </c>
      <c r="G9" s="5"/>
      <c r="H9" s="61" t="s">
        <v>1115</v>
      </c>
      <c r="I9" s="5"/>
      <c r="J9" s="45" t="s">
        <v>367</v>
      </c>
      <c r="K9" s="5"/>
      <c r="L9" s="45" t="s">
        <v>365</v>
      </c>
      <c r="M9" s="5"/>
      <c r="N9" s="45" t="s">
        <v>2899</v>
      </c>
      <c r="O9" s="5"/>
      <c r="P9" s="11"/>
    </row>
    <row r="10" ht="14.25" customHeight="1">
      <c r="A10" s="5"/>
      <c r="B10" s="264" t="s">
        <v>4964</v>
      </c>
      <c r="C10" s="5"/>
      <c r="D10" s="47" t="s">
        <v>4965</v>
      </c>
      <c r="E10" s="5"/>
      <c r="F10" s="45" t="s">
        <v>355</v>
      </c>
      <c r="G10" s="5"/>
      <c r="H10" s="3" t="s">
        <v>540</v>
      </c>
      <c r="I10" s="5"/>
      <c r="J10" s="8" t="s">
        <v>375</v>
      </c>
      <c r="K10" s="5"/>
      <c r="L10" s="8" t="s">
        <v>30</v>
      </c>
      <c r="M10" s="5"/>
      <c r="N10" s="47" t="s">
        <v>145</v>
      </c>
      <c r="O10" s="5"/>
      <c r="P10" s="11"/>
    </row>
    <row r="11" ht="14.25" customHeight="1">
      <c r="A11" s="5"/>
      <c r="B11" s="263" t="s">
        <v>2124</v>
      </c>
      <c r="C11" s="5"/>
      <c r="D11" s="45" t="s">
        <v>2082</v>
      </c>
      <c r="E11" s="5"/>
      <c r="F11" s="47" t="s">
        <v>235</v>
      </c>
      <c r="G11" s="5"/>
      <c r="H11" s="60" t="s">
        <v>1116</v>
      </c>
      <c r="I11" s="5"/>
      <c r="J11" s="93" t="s">
        <v>376</v>
      </c>
      <c r="K11" s="5"/>
      <c r="L11" s="8" t="s">
        <v>32</v>
      </c>
      <c r="M11" s="5"/>
      <c r="N11" s="5"/>
      <c r="O11" s="5"/>
      <c r="P11" s="5"/>
    </row>
    <row r="12" ht="14.25" customHeight="1">
      <c r="A12" s="5"/>
      <c r="B12" s="264" t="s">
        <v>2128</v>
      </c>
      <c r="C12" s="5"/>
      <c r="D12" s="47" t="s">
        <v>2083</v>
      </c>
      <c r="E12" s="5"/>
      <c r="F12" s="45" t="s">
        <v>247</v>
      </c>
      <c r="G12" s="5"/>
      <c r="H12" s="61" t="s">
        <v>1117</v>
      </c>
      <c r="I12" s="5"/>
      <c r="J12" s="8" t="s">
        <v>30</v>
      </c>
      <c r="K12" s="5"/>
      <c r="L12" s="46" t="s">
        <v>4966</v>
      </c>
      <c r="M12" s="5"/>
      <c r="N12" s="5"/>
      <c r="O12" s="5"/>
      <c r="P12" s="5"/>
    </row>
    <row r="13" ht="14.25" customHeight="1">
      <c r="A13" s="5"/>
      <c r="B13" s="263" t="s">
        <v>2126</v>
      </c>
      <c r="C13" s="5"/>
      <c r="D13" s="45" t="s">
        <v>2137</v>
      </c>
      <c r="E13" s="5"/>
      <c r="F13" s="47" t="s">
        <v>259</v>
      </c>
      <c r="G13" s="5"/>
      <c r="H13" s="60" t="s">
        <v>1083</v>
      </c>
      <c r="I13" s="5"/>
      <c r="J13" s="8" t="s">
        <v>32</v>
      </c>
      <c r="K13" s="5"/>
      <c r="L13" s="5"/>
      <c r="M13" s="5"/>
      <c r="N13" s="5"/>
      <c r="O13" s="5"/>
      <c r="P13" s="5"/>
    </row>
    <row r="14" ht="14.25" customHeight="1">
      <c r="A14" s="5"/>
      <c r="B14" s="264" t="s">
        <v>2138</v>
      </c>
      <c r="C14" s="5"/>
      <c r="D14" s="47" t="s">
        <v>2080</v>
      </c>
      <c r="E14" s="5"/>
      <c r="F14" s="45" t="s">
        <v>359</v>
      </c>
      <c r="G14" s="5"/>
      <c r="H14" s="61" t="s">
        <v>1118</v>
      </c>
      <c r="I14" s="5"/>
      <c r="J14" s="46" t="s">
        <v>4966</v>
      </c>
      <c r="K14" s="5"/>
      <c r="L14" s="5"/>
      <c r="M14" s="5"/>
      <c r="N14" s="5"/>
      <c r="O14" s="5"/>
      <c r="P14" s="5"/>
    </row>
    <row r="15" ht="14.25" customHeight="1">
      <c r="A15" s="5"/>
      <c r="B15" s="263" t="s">
        <v>2120</v>
      </c>
      <c r="C15" s="5"/>
      <c r="D15" s="45" t="s">
        <v>2318</v>
      </c>
      <c r="E15" s="5"/>
      <c r="F15" s="47" t="s">
        <v>300</v>
      </c>
      <c r="G15" s="5"/>
      <c r="H15" s="60" t="s">
        <v>1119</v>
      </c>
      <c r="I15" s="5"/>
      <c r="J15" s="47" t="s">
        <v>377</v>
      </c>
      <c r="K15" s="5"/>
      <c r="L15" s="5"/>
      <c r="M15" s="5"/>
      <c r="N15" s="5"/>
      <c r="O15" s="5"/>
      <c r="P15" s="5"/>
    </row>
    <row r="16" ht="14.25" customHeight="1">
      <c r="A16" s="5"/>
      <c r="B16" s="265" t="s">
        <v>2236</v>
      </c>
      <c r="C16" s="5"/>
      <c r="D16" s="47" t="s">
        <v>4967</v>
      </c>
      <c r="E16" s="5"/>
      <c r="F16" s="45" t="s">
        <v>316</v>
      </c>
      <c r="G16" s="5"/>
      <c r="H16" s="61" t="s">
        <v>1120</v>
      </c>
      <c r="I16" s="5"/>
      <c r="J16" s="9" t="s">
        <v>381</v>
      </c>
      <c r="K16" s="5"/>
      <c r="L16" s="5"/>
      <c r="M16" s="5"/>
      <c r="N16" s="5"/>
      <c r="O16" s="5"/>
      <c r="P16" s="5"/>
    </row>
    <row r="17" ht="14.25" customHeight="1">
      <c r="A17" s="5"/>
      <c r="B17" s="263" t="s">
        <v>2135</v>
      </c>
      <c r="C17" s="5"/>
      <c r="D17" s="45" t="s">
        <v>2308</v>
      </c>
      <c r="E17" s="5"/>
      <c r="F17" s="47" t="s">
        <v>360</v>
      </c>
      <c r="G17" s="5"/>
      <c r="H17" s="60" t="s">
        <v>1121</v>
      </c>
      <c r="I17" s="5"/>
      <c r="J17" s="9" t="s">
        <v>50</v>
      </c>
      <c r="K17" s="5"/>
      <c r="L17" s="5"/>
      <c r="M17" s="5"/>
      <c r="N17" s="5"/>
      <c r="O17" s="5"/>
      <c r="P17" s="5"/>
    </row>
    <row r="18" ht="14.25" customHeight="1">
      <c r="A18" s="5"/>
      <c r="B18" s="264" t="s">
        <v>2133</v>
      </c>
      <c r="C18" s="5"/>
      <c r="D18" s="47" t="s">
        <v>2139</v>
      </c>
      <c r="E18" s="5"/>
      <c r="F18" s="45" t="s">
        <v>361</v>
      </c>
      <c r="G18" s="5"/>
      <c r="H18" s="61" t="s">
        <v>1122</v>
      </c>
      <c r="I18" s="5"/>
      <c r="J18" s="5"/>
      <c r="K18" s="5"/>
      <c r="L18" s="5"/>
      <c r="M18" s="5"/>
      <c r="N18" s="5"/>
      <c r="O18" s="5"/>
      <c r="P18" s="5"/>
    </row>
    <row r="19" ht="14.25" customHeight="1">
      <c r="A19" s="5"/>
      <c r="B19" s="263" t="s">
        <v>2235</v>
      </c>
      <c r="C19" s="5"/>
      <c r="D19" s="45" t="s">
        <v>2141</v>
      </c>
      <c r="E19" s="5"/>
      <c r="F19" s="47" t="s">
        <v>344</v>
      </c>
      <c r="G19" s="5"/>
      <c r="H19" s="60" t="s">
        <v>535</v>
      </c>
      <c r="I19" s="5"/>
      <c r="J19" s="5"/>
      <c r="K19" s="5"/>
      <c r="L19" s="5"/>
      <c r="M19" s="5"/>
      <c r="N19" s="5"/>
      <c r="O19" s="5"/>
      <c r="P19" s="5"/>
    </row>
    <row r="20" ht="14.25" customHeight="1">
      <c r="A20" s="5"/>
      <c r="B20" s="264" t="s">
        <v>2271</v>
      </c>
      <c r="C20" s="5"/>
      <c r="D20" s="47" t="s">
        <v>2142</v>
      </c>
      <c r="E20" s="5"/>
      <c r="F20" s="45" t="s">
        <v>328</v>
      </c>
      <c r="G20" s="5"/>
      <c r="H20" s="61" t="s">
        <v>1123</v>
      </c>
      <c r="I20" s="5"/>
      <c r="J20" s="5"/>
      <c r="K20" s="5"/>
      <c r="L20" s="5"/>
      <c r="M20" s="5"/>
      <c r="N20" s="5"/>
      <c r="O20" s="5"/>
      <c r="P20" s="5"/>
    </row>
    <row r="21" ht="14.25" customHeight="1">
      <c r="A21" s="5"/>
      <c r="B21" s="263" t="s">
        <v>2272</v>
      </c>
      <c r="C21" s="5"/>
      <c r="D21" s="45" t="s">
        <v>2081</v>
      </c>
      <c r="E21" s="5"/>
      <c r="F21" s="47" t="s">
        <v>202</v>
      </c>
      <c r="G21" s="5"/>
      <c r="H21" s="60" t="s">
        <v>1124</v>
      </c>
      <c r="I21" s="5"/>
      <c r="J21" s="5"/>
      <c r="K21" s="5"/>
      <c r="L21" s="5"/>
      <c r="M21" s="5"/>
      <c r="N21" s="5"/>
      <c r="O21" s="5"/>
      <c r="P21" s="5"/>
    </row>
    <row r="22" ht="14.25" customHeight="1">
      <c r="A22" s="5"/>
      <c r="B22" s="264" t="s">
        <v>2269</v>
      </c>
      <c r="C22" s="5"/>
      <c r="D22" s="47" t="s">
        <v>2101</v>
      </c>
      <c r="E22" s="5"/>
      <c r="F22" s="45" t="s">
        <v>192</v>
      </c>
      <c r="G22" s="5"/>
      <c r="H22" s="61" t="s">
        <v>1125</v>
      </c>
      <c r="I22" s="5"/>
      <c r="J22" s="5"/>
      <c r="K22" s="5"/>
      <c r="L22" s="5"/>
      <c r="M22" s="5"/>
      <c r="N22" s="5"/>
      <c r="O22" s="5"/>
      <c r="P22" s="5"/>
    </row>
    <row r="23" ht="14.25" customHeight="1">
      <c r="A23" s="5"/>
      <c r="B23" s="263" t="s">
        <v>2314</v>
      </c>
      <c r="C23" s="5"/>
      <c r="D23" s="45" t="s">
        <v>2076</v>
      </c>
      <c r="E23" s="5"/>
      <c r="F23" s="9" t="s">
        <v>756</v>
      </c>
      <c r="G23" s="5"/>
      <c r="H23" s="60" t="s">
        <v>1126</v>
      </c>
      <c r="I23" s="5"/>
      <c r="J23" s="5"/>
      <c r="K23" s="5"/>
      <c r="L23" s="5"/>
      <c r="M23" s="5"/>
      <c r="N23" s="5"/>
      <c r="O23" s="5"/>
      <c r="P23" s="5"/>
    </row>
    <row r="24" ht="14.25" customHeight="1">
      <c r="A24" s="5"/>
      <c r="B24" s="264" t="s">
        <v>2316</v>
      </c>
      <c r="C24" s="5"/>
      <c r="D24" s="47" t="s">
        <v>2084</v>
      </c>
      <c r="E24" s="5"/>
      <c r="F24" s="9" t="s">
        <v>758</v>
      </c>
      <c r="G24" s="5"/>
      <c r="H24" s="61" t="s">
        <v>1386</v>
      </c>
      <c r="I24" s="5"/>
      <c r="J24" s="5"/>
      <c r="K24" s="5"/>
      <c r="L24" s="5"/>
      <c r="M24" s="5"/>
      <c r="N24" s="5"/>
      <c r="O24" s="5"/>
      <c r="P24" s="5"/>
    </row>
    <row r="25" ht="14.25" customHeight="1">
      <c r="A25" s="5"/>
      <c r="B25" s="263" t="s">
        <v>2312</v>
      </c>
      <c r="C25" s="5"/>
      <c r="D25" s="45" t="s">
        <v>2194</v>
      </c>
      <c r="E25" s="5"/>
      <c r="F25" s="9" t="s">
        <v>759</v>
      </c>
      <c r="G25" s="5"/>
      <c r="H25" s="60" t="s">
        <v>1446</v>
      </c>
      <c r="I25" s="5"/>
      <c r="J25" s="5"/>
      <c r="K25" s="5"/>
      <c r="L25" s="5"/>
      <c r="M25" s="5"/>
      <c r="N25" s="5"/>
      <c r="O25" s="5"/>
      <c r="P25" s="5"/>
    </row>
    <row r="26" ht="14.25" customHeight="1">
      <c r="A26" s="5"/>
      <c r="B26" s="265" t="s">
        <v>4968</v>
      </c>
      <c r="C26" s="5"/>
      <c r="D26" s="47" t="s">
        <v>2198</v>
      </c>
      <c r="E26" s="5"/>
      <c r="F26" s="9" t="s">
        <v>760</v>
      </c>
      <c r="G26" s="5"/>
      <c r="H26" s="60" t="s">
        <v>1127</v>
      </c>
      <c r="I26" s="5"/>
      <c r="J26" s="5"/>
      <c r="K26" s="5"/>
      <c r="L26" s="5"/>
      <c r="M26" s="5"/>
      <c r="N26" s="5"/>
      <c r="O26" s="5"/>
      <c r="P26" s="5"/>
    </row>
    <row r="27" ht="14.25" customHeight="1">
      <c r="A27" s="5"/>
      <c r="B27" s="263" t="s">
        <v>2189</v>
      </c>
      <c r="C27" s="5"/>
      <c r="D27" s="18"/>
      <c r="E27" s="5"/>
      <c r="F27" s="9" t="s">
        <v>761</v>
      </c>
      <c r="G27" s="5"/>
      <c r="H27" s="61" t="s">
        <v>1128</v>
      </c>
      <c r="I27" s="5"/>
      <c r="J27" s="5"/>
      <c r="K27" s="5"/>
      <c r="L27" s="5"/>
      <c r="M27" s="5"/>
      <c r="N27" s="5"/>
      <c r="O27" s="5"/>
      <c r="P27" s="5"/>
    </row>
    <row r="28" ht="14.25" customHeight="1">
      <c r="A28" s="5"/>
      <c r="B28" s="264" t="s">
        <v>2237</v>
      </c>
      <c r="C28" s="5"/>
      <c r="D28" s="18"/>
      <c r="E28" s="5"/>
      <c r="F28" s="9" t="s">
        <v>762</v>
      </c>
      <c r="G28" s="5"/>
      <c r="H28" s="60" t="s">
        <v>1129</v>
      </c>
      <c r="I28" s="5"/>
      <c r="J28" s="9"/>
      <c r="K28" s="5"/>
      <c r="L28" s="5"/>
      <c r="M28" s="5"/>
      <c r="N28" s="5"/>
      <c r="O28" s="5"/>
      <c r="P28" s="5"/>
    </row>
    <row r="29" ht="14.25" customHeight="1">
      <c r="A29" s="5"/>
      <c r="B29" s="263" t="s">
        <v>2238</v>
      </c>
      <c r="C29" s="5"/>
      <c r="D29" s="5"/>
      <c r="E29" s="5"/>
      <c r="F29" s="9" t="s">
        <v>763</v>
      </c>
      <c r="G29" s="5"/>
      <c r="H29" s="61" t="s">
        <v>1130</v>
      </c>
      <c r="I29" s="5"/>
      <c r="J29" s="5"/>
      <c r="K29" s="5"/>
      <c r="L29" s="5"/>
      <c r="M29" s="5"/>
      <c r="N29" s="5"/>
      <c r="O29" s="5"/>
      <c r="P29" s="5"/>
    </row>
    <row r="30" ht="14.25" customHeight="1">
      <c r="A30" s="5"/>
      <c r="B30" s="5"/>
      <c r="C30" s="5"/>
      <c r="D30" s="5"/>
      <c r="E30" s="5"/>
      <c r="F30" s="9" t="s">
        <v>764</v>
      </c>
      <c r="G30" s="5"/>
      <c r="H30" s="12" t="s">
        <v>1131</v>
      </c>
      <c r="I30" s="5"/>
      <c r="J30" s="5"/>
      <c r="K30" s="5"/>
      <c r="L30" s="5"/>
      <c r="M30" s="5"/>
      <c r="N30" s="5"/>
      <c r="O30" s="5"/>
      <c r="P30" s="5"/>
    </row>
    <row r="31" ht="14.25" customHeight="1">
      <c r="A31" s="5"/>
      <c r="B31" s="5"/>
      <c r="C31" s="5"/>
      <c r="D31" s="5"/>
      <c r="E31" s="5"/>
      <c r="F31" s="9" t="s">
        <v>765</v>
      </c>
      <c r="G31" s="5"/>
      <c r="H31" s="3" t="s">
        <v>1531</v>
      </c>
      <c r="I31" s="5"/>
      <c r="J31" s="5"/>
      <c r="K31" s="5"/>
      <c r="L31" s="5"/>
      <c r="M31" s="5"/>
      <c r="N31" s="5"/>
      <c r="O31" s="5"/>
      <c r="P31" s="5"/>
    </row>
    <row r="32" ht="14.25" customHeight="1">
      <c r="A32" s="5"/>
      <c r="B32" s="5"/>
      <c r="C32" s="5"/>
      <c r="D32" s="5"/>
      <c r="E32" s="5"/>
      <c r="F32" s="9" t="s">
        <v>766</v>
      </c>
      <c r="G32" s="5"/>
      <c r="H32" s="60" t="s">
        <v>1132</v>
      </c>
      <c r="I32" s="5"/>
      <c r="J32" s="5"/>
      <c r="K32" s="5"/>
      <c r="L32" s="5"/>
      <c r="M32" s="5"/>
      <c r="N32" s="5"/>
      <c r="O32" s="5"/>
      <c r="P32" s="5"/>
    </row>
    <row r="33" ht="14.25" customHeight="1">
      <c r="A33" s="5"/>
      <c r="B33" s="5"/>
      <c r="C33" s="5"/>
      <c r="D33" s="5"/>
      <c r="E33" s="5"/>
      <c r="F33" s="9" t="s">
        <v>767</v>
      </c>
      <c r="G33" s="5"/>
      <c r="H33" s="114" t="s">
        <v>1752</v>
      </c>
      <c r="I33" s="5"/>
      <c r="J33" s="5"/>
      <c r="K33" s="5"/>
      <c r="L33" s="5"/>
      <c r="M33" s="5"/>
      <c r="N33" s="5"/>
      <c r="O33" s="5"/>
      <c r="P33" s="5"/>
    </row>
    <row r="34" ht="14.25" customHeight="1">
      <c r="A34" s="5"/>
      <c r="B34" s="5"/>
      <c r="C34" s="5"/>
      <c r="D34" s="5"/>
      <c r="E34" s="5"/>
      <c r="F34" s="9" t="s">
        <v>4969</v>
      </c>
      <c r="G34" s="5"/>
      <c r="H34" s="114" t="s">
        <v>1133</v>
      </c>
      <c r="I34" s="5"/>
      <c r="J34" s="5"/>
      <c r="K34" s="5"/>
      <c r="L34" s="5"/>
      <c r="M34" s="5"/>
      <c r="N34" s="5"/>
      <c r="O34" s="5"/>
      <c r="P34" s="5"/>
    </row>
    <row r="35" ht="14.25" customHeight="1">
      <c r="A35" s="5"/>
      <c r="B35" s="5"/>
      <c r="C35" s="5"/>
      <c r="D35" s="5"/>
      <c r="E35" s="5"/>
      <c r="F35" s="9" t="s">
        <v>4970</v>
      </c>
      <c r="G35" s="5"/>
      <c r="H35" s="114" t="s">
        <v>1134</v>
      </c>
      <c r="I35" s="5"/>
      <c r="J35" s="5"/>
      <c r="K35" s="5"/>
      <c r="L35" s="5"/>
      <c r="M35" s="5"/>
      <c r="N35" s="5"/>
      <c r="O35" s="5"/>
      <c r="P35" s="5"/>
    </row>
    <row r="36" ht="14.25" customHeight="1">
      <c r="A36" s="5"/>
      <c r="B36" s="5"/>
      <c r="C36" s="5"/>
      <c r="D36" s="5"/>
      <c r="E36" s="5"/>
      <c r="F36" s="9" t="s">
        <v>769</v>
      </c>
      <c r="G36" s="5"/>
      <c r="H36" s="92" t="s">
        <v>1135</v>
      </c>
      <c r="I36" s="5"/>
      <c r="J36" s="5"/>
      <c r="K36" s="5"/>
      <c r="L36" s="5"/>
      <c r="M36" s="5"/>
      <c r="N36" s="5"/>
      <c r="O36" s="5"/>
      <c r="P36" s="5"/>
    </row>
    <row r="37" ht="14.25" customHeight="1">
      <c r="A37" s="5"/>
      <c r="B37" s="5"/>
      <c r="C37" s="5"/>
      <c r="D37" s="5"/>
      <c r="E37" s="5"/>
      <c r="F37" s="9" t="s">
        <v>770</v>
      </c>
      <c r="G37" s="5"/>
      <c r="H37" s="92" t="s">
        <v>1136</v>
      </c>
      <c r="I37" s="5"/>
      <c r="J37" s="5"/>
      <c r="K37" s="5"/>
      <c r="L37" s="5"/>
      <c r="M37" s="5"/>
      <c r="N37" s="5"/>
      <c r="O37" s="5"/>
      <c r="P37" s="5"/>
    </row>
    <row r="38" ht="14.25" customHeight="1">
      <c r="A38" s="5"/>
      <c r="B38" s="5"/>
      <c r="C38" s="5"/>
      <c r="D38" s="5"/>
      <c r="E38" s="5"/>
      <c r="F38" s="9" t="s">
        <v>771</v>
      </c>
      <c r="G38" s="5"/>
      <c r="H38" s="92" t="s">
        <v>1137</v>
      </c>
      <c r="I38" s="5"/>
      <c r="J38" s="5"/>
      <c r="K38" s="5"/>
      <c r="L38" s="5"/>
      <c r="M38" s="5"/>
      <c r="N38" s="5"/>
      <c r="O38" s="5"/>
      <c r="P38" s="5"/>
    </row>
    <row r="39" ht="14.25" customHeight="1">
      <c r="A39" s="5"/>
      <c r="B39" s="5"/>
      <c r="C39" s="5"/>
      <c r="D39" s="5"/>
      <c r="E39" s="5"/>
      <c r="F39" s="9" t="s">
        <v>772</v>
      </c>
      <c r="G39" s="5"/>
      <c r="H39" s="93" t="s">
        <v>1138</v>
      </c>
      <c r="I39" s="5"/>
      <c r="J39" s="5"/>
      <c r="K39" s="5"/>
      <c r="L39" s="5"/>
      <c r="M39" s="5"/>
      <c r="N39" s="5"/>
      <c r="O39" s="5"/>
      <c r="P39" s="5"/>
    </row>
    <row r="40" ht="14.25" customHeight="1">
      <c r="A40" s="5"/>
      <c r="B40" s="5"/>
      <c r="C40" s="5"/>
      <c r="D40" s="5"/>
      <c r="E40" s="5"/>
      <c r="F40" s="9" t="s">
        <v>773</v>
      </c>
      <c r="G40" s="5"/>
      <c r="H40" s="61" t="s">
        <v>1139</v>
      </c>
      <c r="I40" s="5"/>
      <c r="J40" s="5"/>
      <c r="K40" s="5"/>
      <c r="L40" s="5"/>
      <c r="M40" s="5"/>
      <c r="N40" s="5"/>
      <c r="O40" s="5"/>
      <c r="P40" s="5"/>
    </row>
    <row r="41" ht="14.25" customHeight="1">
      <c r="A41" s="5"/>
      <c r="B41" s="5"/>
      <c r="C41" s="5"/>
      <c r="D41" s="5"/>
      <c r="E41" s="5"/>
      <c r="F41" s="9" t="s">
        <v>774</v>
      </c>
      <c r="G41" s="5"/>
      <c r="H41" s="60" t="s">
        <v>1140</v>
      </c>
      <c r="I41" s="5"/>
      <c r="J41" s="5"/>
      <c r="K41" s="5"/>
      <c r="L41" s="5"/>
      <c r="M41" s="5"/>
      <c r="N41" s="5"/>
      <c r="O41" s="5"/>
      <c r="P41" s="5"/>
    </row>
    <row r="42" ht="14.25" customHeight="1">
      <c r="A42" s="5"/>
      <c r="B42" s="5"/>
      <c r="C42" s="5"/>
      <c r="D42" s="5"/>
      <c r="E42" s="5"/>
      <c r="F42" s="9" t="s">
        <v>4971</v>
      </c>
      <c r="G42" s="5"/>
      <c r="H42" s="61" t="s">
        <v>1141</v>
      </c>
      <c r="I42" s="5"/>
      <c r="J42" s="5"/>
      <c r="K42" s="5"/>
      <c r="L42" s="5"/>
      <c r="M42" s="5"/>
      <c r="N42" s="5"/>
      <c r="O42" s="5"/>
      <c r="P42" s="5"/>
    </row>
    <row r="43" ht="14.25" customHeight="1">
      <c r="A43" s="5"/>
      <c r="B43" s="5"/>
      <c r="C43" s="5"/>
      <c r="D43" s="5"/>
      <c r="E43" s="5"/>
      <c r="F43" s="9" t="s">
        <v>775</v>
      </c>
      <c r="G43" s="5"/>
      <c r="H43" s="60" t="s">
        <v>1142</v>
      </c>
      <c r="I43" s="5"/>
      <c r="J43" s="5"/>
      <c r="K43" s="5"/>
      <c r="L43" s="5"/>
      <c r="M43" s="5"/>
      <c r="N43" s="5"/>
      <c r="O43" s="5"/>
      <c r="P43" s="5"/>
    </row>
    <row r="44" ht="14.25" customHeight="1">
      <c r="A44" s="5"/>
      <c r="B44" s="5"/>
      <c r="C44" s="5"/>
      <c r="D44" s="5"/>
      <c r="E44" s="5"/>
      <c r="F44" s="9" t="s">
        <v>776</v>
      </c>
      <c r="G44" s="5"/>
      <c r="H44" s="3" t="s">
        <v>1734</v>
      </c>
      <c r="I44" s="5"/>
      <c r="J44" s="5"/>
      <c r="K44" s="5"/>
      <c r="L44" s="5"/>
      <c r="M44" s="5"/>
      <c r="N44" s="5"/>
      <c r="O44" s="5"/>
      <c r="P44" s="5"/>
    </row>
    <row r="45" ht="14.25" customHeight="1">
      <c r="A45" s="5"/>
      <c r="B45" s="5"/>
      <c r="C45" s="5"/>
      <c r="D45" s="5"/>
      <c r="E45" s="5"/>
      <c r="F45" s="9" t="s">
        <v>777</v>
      </c>
      <c r="G45" s="5"/>
      <c r="H45" s="3" t="s">
        <v>1742</v>
      </c>
      <c r="I45" s="5"/>
      <c r="J45" s="5"/>
      <c r="K45" s="5"/>
      <c r="L45" s="5"/>
      <c r="M45" s="5"/>
      <c r="N45" s="5"/>
      <c r="O45" s="5"/>
      <c r="P45" s="5"/>
    </row>
    <row r="46" ht="14.25" customHeight="1">
      <c r="A46" s="5"/>
      <c r="B46" s="5"/>
      <c r="C46" s="5"/>
      <c r="D46" s="5"/>
      <c r="E46" s="5"/>
      <c r="F46" s="9" t="s">
        <v>778</v>
      </c>
      <c r="G46" s="5"/>
      <c r="H46" s="61" t="s">
        <v>1396</v>
      </c>
      <c r="I46" s="5"/>
      <c r="J46" s="5"/>
      <c r="K46" s="5"/>
      <c r="L46" s="5"/>
      <c r="M46" s="5"/>
      <c r="N46" s="5"/>
      <c r="O46" s="5"/>
      <c r="P46" s="5"/>
    </row>
    <row r="47" ht="14.25" customHeight="1">
      <c r="A47" s="5"/>
      <c r="B47" s="5"/>
      <c r="C47" s="5"/>
      <c r="D47" s="5"/>
      <c r="E47" s="5"/>
      <c r="F47" s="9" t="s">
        <v>779</v>
      </c>
      <c r="G47" s="5"/>
      <c r="H47" s="60" t="s">
        <v>1397</v>
      </c>
      <c r="I47" s="5"/>
      <c r="J47" s="5"/>
      <c r="K47" s="5"/>
      <c r="L47" s="5"/>
      <c r="M47" s="5"/>
      <c r="N47" s="5"/>
      <c r="O47" s="5"/>
      <c r="P47" s="5"/>
    </row>
    <row r="48" ht="14.25" customHeight="1">
      <c r="A48" s="5"/>
      <c r="B48" s="5"/>
      <c r="C48" s="5"/>
      <c r="D48" s="5"/>
      <c r="E48" s="5"/>
      <c r="F48" s="9" t="s">
        <v>780</v>
      </c>
      <c r="G48" s="5"/>
      <c r="H48" s="61" t="s">
        <v>1398</v>
      </c>
      <c r="I48" s="5"/>
      <c r="J48" s="5"/>
      <c r="K48" s="5"/>
      <c r="L48" s="5"/>
      <c r="M48" s="5"/>
      <c r="N48" s="5"/>
      <c r="O48" s="5"/>
      <c r="P48" s="5"/>
    </row>
    <row r="49" ht="14.25" customHeight="1">
      <c r="A49" s="5"/>
      <c r="B49" s="5"/>
      <c r="C49" s="5"/>
      <c r="D49" s="5"/>
      <c r="E49" s="5"/>
      <c r="F49" s="9" t="s">
        <v>359</v>
      </c>
      <c r="G49" s="5"/>
      <c r="H49" s="60" t="s">
        <v>1741</v>
      </c>
      <c r="I49" s="5"/>
      <c r="J49" s="5"/>
      <c r="K49" s="5"/>
      <c r="L49" s="5"/>
      <c r="M49" s="5"/>
      <c r="N49" s="5"/>
      <c r="O49" s="5"/>
      <c r="P49" s="5"/>
    </row>
    <row r="50" ht="14.25" customHeight="1">
      <c r="A50" s="5"/>
      <c r="B50" s="5"/>
      <c r="C50" s="5"/>
      <c r="D50" s="5"/>
      <c r="E50" s="5"/>
      <c r="F50" s="9" t="s">
        <v>781</v>
      </c>
      <c r="G50" s="5"/>
      <c r="H50" s="61" t="s">
        <v>1745</v>
      </c>
      <c r="I50" s="5"/>
      <c r="J50" s="5"/>
      <c r="K50" s="5"/>
      <c r="L50" s="5"/>
      <c r="M50" s="5"/>
      <c r="N50" s="5"/>
      <c r="O50" s="5"/>
      <c r="P50" s="5"/>
    </row>
    <row r="51" ht="14.25" customHeight="1">
      <c r="A51" s="5"/>
      <c r="B51" s="5"/>
      <c r="C51" s="5"/>
      <c r="D51" s="5"/>
      <c r="E51" s="5"/>
      <c r="F51" s="9" t="s">
        <v>782</v>
      </c>
      <c r="G51" s="5"/>
      <c r="H51" s="60" t="s">
        <v>1143</v>
      </c>
      <c r="I51" s="5"/>
      <c r="J51" s="5"/>
      <c r="K51" s="5"/>
      <c r="L51" s="5"/>
      <c r="M51" s="5"/>
      <c r="N51" s="5"/>
      <c r="O51" s="5"/>
      <c r="P51" s="5"/>
    </row>
    <row r="52" ht="14.25" customHeight="1">
      <c r="A52" s="5"/>
      <c r="B52" s="5"/>
      <c r="C52" s="5"/>
      <c r="D52" s="5"/>
      <c r="E52" s="5"/>
      <c r="F52" s="9" t="s">
        <v>783</v>
      </c>
      <c r="G52" s="5"/>
      <c r="H52" s="3" t="s">
        <v>1144</v>
      </c>
      <c r="I52" s="5"/>
      <c r="J52" s="5"/>
      <c r="K52" s="5"/>
      <c r="L52" s="5"/>
      <c r="M52" s="5"/>
      <c r="N52" s="5"/>
      <c r="O52" s="5"/>
      <c r="P52" s="5"/>
    </row>
    <row r="53" ht="14.25" customHeight="1">
      <c r="A53" s="5"/>
      <c r="B53" s="5"/>
      <c r="C53" s="5"/>
      <c r="D53" s="5"/>
      <c r="E53" s="5"/>
      <c r="F53" s="9" t="s">
        <v>622</v>
      </c>
      <c r="G53" s="5"/>
      <c r="H53" s="3" t="s">
        <v>1530</v>
      </c>
      <c r="I53" s="5"/>
      <c r="J53" s="5"/>
      <c r="K53" s="5"/>
      <c r="L53" s="5"/>
      <c r="M53" s="5"/>
      <c r="N53" s="5"/>
      <c r="O53" s="5"/>
      <c r="P53" s="5"/>
    </row>
    <row r="54" ht="14.25" customHeight="1">
      <c r="A54" s="5"/>
      <c r="B54" s="5"/>
      <c r="C54" s="5"/>
      <c r="D54" s="5"/>
      <c r="E54" s="5"/>
      <c r="F54" s="9" t="s">
        <v>344</v>
      </c>
      <c r="G54" s="5"/>
      <c r="H54" s="3" t="s">
        <v>1145</v>
      </c>
      <c r="I54" s="5"/>
      <c r="J54" s="5"/>
      <c r="K54" s="5"/>
      <c r="L54" s="5"/>
      <c r="M54" s="5"/>
      <c r="N54" s="5"/>
      <c r="O54" s="5"/>
      <c r="P54" s="5"/>
    </row>
    <row r="55" ht="14.25" customHeight="1">
      <c r="A55" s="5"/>
      <c r="B55" s="5"/>
      <c r="C55" s="5"/>
      <c r="D55" s="5"/>
      <c r="E55" s="5"/>
      <c r="F55" s="9" t="s">
        <v>784</v>
      </c>
      <c r="G55" s="5"/>
      <c r="H55" s="61" t="s">
        <v>1146</v>
      </c>
      <c r="I55" s="5"/>
      <c r="J55" s="5"/>
      <c r="K55" s="5"/>
      <c r="L55" s="5"/>
      <c r="M55" s="5"/>
      <c r="N55" s="5"/>
      <c r="O55" s="5"/>
      <c r="P55" s="5"/>
    </row>
    <row r="56" ht="14.25" customHeight="1">
      <c r="A56" s="5"/>
      <c r="B56" s="5"/>
      <c r="C56" s="5"/>
      <c r="D56" s="5"/>
      <c r="E56" s="5"/>
      <c r="F56" s="5"/>
      <c r="G56" s="5"/>
      <c r="H56" s="60" t="s">
        <v>1147</v>
      </c>
      <c r="I56" s="5"/>
      <c r="J56" s="5"/>
      <c r="K56" s="5"/>
      <c r="L56" s="5"/>
      <c r="M56" s="5"/>
      <c r="N56" s="5"/>
      <c r="O56" s="5"/>
      <c r="P56" s="5"/>
    </row>
    <row r="57" ht="14.25" customHeight="1">
      <c r="A57" s="5"/>
      <c r="B57" s="5"/>
      <c r="C57" s="5"/>
      <c r="D57" s="5"/>
      <c r="E57" s="5"/>
      <c r="F57" s="5"/>
      <c r="G57" s="5"/>
      <c r="H57" s="61" t="s">
        <v>1148</v>
      </c>
      <c r="I57" s="5"/>
      <c r="J57" s="5"/>
      <c r="K57" s="5"/>
      <c r="L57" s="5"/>
      <c r="M57" s="5"/>
      <c r="N57" s="5"/>
      <c r="O57" s="5"/>
      <c r="P57" s="5"/>
    </row>
    <row r="58" ht="14.25" customHeight="1">
      <c r="A58" s="5"/>
      <c r="B58" s="5"/>
      <c r="C58" s="5"/>
      <c r="D58" s="5"/>
      <c r="E58" s="5"/>
      <c r="F58" s="5"/>
      <c r="G58" s="5"/>
      <c r="H58" s="60" t="s">
        <v>1149</v>
      </c>
      <c r="I58" s="5"/>
      <c r="J58" s="5"/>
      <c r="K58" s="5"/>
      <c r="L58" s="5"/>
      <c r="M58" s="5"/>
      <c r="N58" s="5"/>
      <c r="O58" s="5"/>
      <c r="P58" s="5"/>
    </row>
    <row r="59" ht="14.25" customHeight="1">
      <c r="A59" s="5"/>
      <c r="B59" s="5"/>
      <c r="C59" s="5"/>
      <c r="D59" s="5"/>
      <c r="E59" s="5"/>
      <c r="F59" s="5"/>
      <c r="G59" s="5"/>
      <c r="H59" s="61" t="s">
        <v>1150</v>
      </c>
      <c r="I59" s="5"/>
      <c r="J59" s="5"/>
      <c r="K59" s="5"/>
      <c r="L59" s="5"/>
      <c r="M59" s="5"/>
      <c r="N59" s="5"/>
      <c r="O59" s="5"/>
      <c r="P59" s="5"/>
    </row>
    <row r="60" ht="14.25" customHeight="1">
      <c r="A60" s="5"/>
      <c r="B60" s="5"/>
      <c r="C60" s="5"/>
      <c r="D60" s="5"/>
      <c r="E60" s="5"/>
      <c r="F60" s="5"/>
      <c r="G60" s="5"/>
      <c r="H60" s="3" t="s">
        <v>1151</v>
      </c>
      <c r="I60" s="5"/>
      <c r="J60" s="5"/>
      <c r="K60" s="5"/>
      <c r="L60" s="5"/>
      <c r="M60" s="5"/>
      <c r="N60" s="5"/>
      <c r="O60" s="5"/>
      <c r="P60" s="5"/>
    </row>
    <row r="61" ht="14.25" customHeight="1">
      <c r="A61" s="5"/>
      <c r="B61" s="5"/>
      <c r="C61" s="5"/>
      <c r="D61" s="5"/>
      <c r="E61" s="5"/>
      <c r="F61" s="5"/>
      <c r="G61" s="5"/>
      <c r="H61" s="60" t="s">
        <v>1152</v>
      </c>
      <c r="I61" s="5"/>
      <c r="J61" s="5"/>
      <c r="K61" s="5"/>
      <c r="L61" s="5"/>
      <c r="M61" s="5"/>
      <c r="N61" s="5"/>
      <c r="O61" s="5"/>
      <c r="P61" s="5"/>
    </row>
    <row r="62" ht="14.25" customHeight="1">
      <c r="A62" s="5"/>
      <c r="B62" s="5"/>
      <c r="C62" s="5"/>
      <c r="D62" s="5"/>
      <c r="E62" s="5"/>
      <c r="F62" s="5"/>
      <c r="G62" s="5"/>
      <c r="H62" s="61" t="s">
        <v>769</v>
      </c>
      <c r="I62" s="5"/>
      <c r="J62" s="5"/>
      <c r="K62" s="5"/>
      <c r="L62" s="5"/>
      <c r="M62" s="5"/>
      <c r="N62" s="5"/>
      <c r="O62" s="5"/>
      <c r="P62" s="5"/>
    </row>
    <row r="63" ht="14.25" customHeight="1">
      <c r="A63" s="5"/>
      <c r="B63" s="5"/>
      <c r="C63" s="5"/>
      <c r="D63" s="5"/>
      <c r="E63" s="5"/>
      <c r="F63" s="5"/>
      <c r="G63" s="5"/>
      <c r="H63" s="60" t="s">
        <v>706</v>
      </c>
      <c r="I63" s="5"/>
      <c r="J63" s="5"/>
      <c r="K63" s="5"/>
      <c r="L63" s="5"/>
      <c r="M63" s="5"/>
      <c r="N63" s="5"/>
      <c r="O63" s="5"/>
      <c r="P63" s="5"/>
    </row>
    <row r="64" ht="14.25" customHeight="1">
      <c r="A64" s="5"/>
      <c r="B64" s="5"/>
      <c r="C64" s="5"/>
      <c r="D64" s="5"/>
      <c r="E64" s="5"/>
      <c r="F64" s="5"/>
      <c r="G64" s="5"/>
      <c r="H64" s="61" t="s">
        <v>1153</v>
      </c>
      <c r="I64" s="5"/>
      <c r="J64" s="5"/>
      <c r="K64" s="5"/>
      <c r="L64" s="5"/>
      <c r="M64" s="5"/>
      <c r="N64" s="5"/>
      <c r="O64" s="5"/>
      <c r="P64" s="5"/>
    </row>
    <row r="65" ht="14.25" customHeight="1">
      <c r="A65" s="5"/>
      <c r="B65" s="5"/>
      <c r="C65" s="5"/>
      <c r="D65" s="5"/>
      <c r="E65" s="5"/>
      <c r="F65" s="5"/>
      <c r="G65" s="5"/>
      <c r="H65" s="60" t="s">
        <v>1154</v>
      </c>
      <c r="I65" s="5"/>
      <c r="J65" s="5"/>
      <c r="K65" s="5"/>
      <c r="L65" s="5"/>
      <c r="M65" s="5"/>
      <c r="N65" s="5"/>
      <c r="O65" s="5"/>
      <c r="P65" s="5"/>
    </row>
    <row r="66" ht="14.25" customHeight="1">
      <c r="A66" s="5"/>
      <c r="B66" s="5"/>
      <c r="C66" s="5"/>
      <c r="D66" s="5"/>
      <c r="E66" s="5"/>
      <c r="F66" s="5"/>
      <c r="G66" s="5"/>
      <c r="H66" s="61" t="s">
        <v>1155</v>
      </c>
      <c r="I66" s="5"/>
      <c r="J66" s="5"/>
      <c r="K66" s="5"/>
      <c r="L66" s="5"/>
      <c r="M66" s="5"/>
      <c r="N66" s="5"/>
      <c r="O66" s="5"/>
      <c r="P66" s="5"/>
    </row>
    <row r="67" ht="14.25" customHeight="1">
      <c r="A67" s="5"/>
      <c r="B67" s="5"/>
      <c r="C67" s="5"/>
      <c r="D67" s="5"/>
      <c r="E67" s="5"/>
      <c r="F67" s="5"/>
      <c r="G67" s="5"/>
      <c r="H67" s="60" t="s">
        <v>1156</v>
      </c>
      <c r="I67" s="5"/>
      <c r="J67" s="5"/>
      <c r="K67" s="5"/>
      <c r="L67" s="5"/>
      <c r="M67" s="5"/>
      <c r="N67" s="5"/>
      <c r="O67" s="5"/>
      <c r="P67" s="5"/>
    </row>
    <row r="68" ht="14.25" customHeight="1">
      <c r="A68" s="5"/>
      <c r="B68" s="5"/>
      <c r="C68" s="5"/>
      <c r="D68" s="5"/>
      <c r="E68" s="5"/>
      <c r="F68" s="5"/>
      <c r="G68" s="5"/>
      <c r="H68" s="61" t="s">
        <v>1157</v>
      </c>
      <c r="I68" s="5"/>
      <c r="J68" s="5"/>
      <c r="K68" s="5"/>
      <c r="L68" s="5"/>
      <c r="M68" s="5"/>
      <c r="N68" s="5"/>
      <c r="O68" s="5"/>
      <c r="P68" s="5"/>
    </row>
    <row r="69" ht="14.25" customHeight="1">
      <c r="A69" s="5"/>
      <c r="B69" s="5"/>
      <c r="C69" s="5"/>
      <c r="D69" s="5"/>
      <c r="E69" s="5"/>
      <c r="F69" s="5"/>
      <c r="G69" s="5"/>
      <c r="H69" s="60" t="s">
        <v>1158</v>
      </c>
      <c r="I69" s="5"/>
      <c r="J69" s="5"/>
      <c r="K69" s="5"/>
      <c r="L69" s="5"/>
      <c r="M69" s="5"/>
      <c r="N69" s="5"/>
      <c r="O69" s="5"/>
      <c r="P69" s="5"/>
    </row>
    <row r="70" ht="14.25" customHeight="1">
      <c r="A70" s="5"/>
      <c r="B70" s="5"/>
      <c r="C70" s="5"/>
      <c r="D70" s="5"/>
      <c r="E70" s="5"/>
      <c r="F70" s="5"/>
      <c r="G70" s="5"/>
      <c r="H70" s="61" t="s">
        <v>1159</v>
      </c>
      <c r="I70" s="5"/>
      <c r="J70" s="5"/>
      <c r="K70" s="5"/>
      <c r="L70" s="5"/>
      <c r="M70" s="5"/>
      <c r="N70" s="5"/>
      <c r="O70" s="5"/>
      <c r="P70" s="5"/>
    </row>
    <row r="71" ht="14.25" customHeight="1">
      <c r="A71" s="5"/>
      <c r="B71" s="5"/>
      <c r="C71" s="5"/>
      <c r="D71" s="5"/>
      <c r="E71" s="5"/>
      <c r="F71" s="5"/>
      <c r="G71" s="5"/>
      <c r="H71" s="60" t="s">
        <v>1160</v>
      </c>
      <c r="I71" s="5"/>
      <c r="J71" s="5"/>
      <c r="K71" s="5"/>
      <c r="L71" s="5"/>
      <c r="M71" s="5"/>
      <c r="N71" s="5"/>
      <c r="O71" s="5"/>
      <c r="P71" s="5"/>
    </row>
    <row r="72" ht="14.25" customHeight="1">
      <c r="A72" s="5"/>
      <c r="B72" s="5"/>
      <c r="C72" s="5"/>
      <c r="D72" s="5"/>
      <c r="E72" s="5"/>
      <c r="F72" s="5"/>
      <c r="G72" s="5"/>
      <c r="H72" s="61" t="s">
        <v>1161</v>
      </c>
      <c r="I72" s="5"/>
      <c r="J72" s="5"/>
      <c r="K72" s="5"/>
      <c r="L72" s="5"/>
      <c r="M72" s="5"/>
      <c r="N72" s="5"/>
      <c r="O72" s="5"/>
      <c r="P72" s="5"/>
    </row>
    <row r="73" ht="14.25" customHeight="1">
      <c r="A73" s="5"/>
      <c r="B73" s="5"/>
      <c r="C73" s="5"/>
      <c r="D73" s="5"/>
      <c r="E73" s="5"/>
      <c r="F73" s="5"/>
      <c r="G73" s="5"/>
      <c r="H73" s="60" t="s">
        <v>355</v>
      </c>
      <c r="I73" s="5"/>
      <c r="J73" s="5"/>
      <c r="K73" s="5"/>
      <c r="L73" s="5"/>
      <c r="M73" s="5"/>
      <c r="N73" s="5"/>
      <c r="O73" s="5"/>
      <c r="P73" s="5"/>
    </row>
    <row r="74" ht="14.25" customHeight="1">
      <c r="A74" s="5"/>
      <c r="B74" s="5"/>
      <c r="C74" s="5"/>
      <c r="D74" s="5"/>
      <c r="E74" s="5"/>
      <c r="F74" s="5"/>
      <c r="G74" s="5"/>
      <c r="H74" s="61" t="s">
        <v>1162</v>
      </c>
      <c r="I74" s="5"/>
      <c r="J74" s="5"/>
      <c r="K74" s="5"/>
      <c r="L74" s="5"/>
      <c r="M74" s="5"/>
      <c r="N74" s="5"/>
      <c r="O74" s="5"/>
      <c r="P74" s="5"/>
    </row>
    <row r="75" ht="14.25" customHeight="1">
      <c r="A75" s="5"/>
      <c r="B75" s="5"/>
      <c r="C75" s="5"/>
      <c r="D75" s="5"/>
      <c r="E75" s="5"/>
      <c r="F75" s="5"/>
      <c r="G75" s="5"/>
      <c r="H75" s="60" t="s">
        <v>1163</v>
      </c>
      <c r="I75" s="5"/>
      <c r="J75" s="5"/>
      <c r="K75" s="5"/>
      <c r="L75" s="5"/>
      <c r="M75" s="5"/>
      <c r="N75" s="5"/>
      <c r="O75" s="5"/>
      <c r="P75" s="5"/>
    </row>
    <row r="76" ht="14.25" customHeight="1">
      <c r="A76" s="5"/>
      <c r="B76" s="5"/>
      <c r="C76" s="5"/>
      <c r="D76" s="5"/>
      <c r="E76" s="5"/>
      <c r="F76" s="5"/>
      <c r="G76" s="5"/>
      <c r="H76" s="61" t="s">
        <v>1164</v>
      </c>
      <c r="I76" s="5"/>
      <c r="J76" s="5"/>
      <c r="K76" s="5"/>
      <c r="L76" s="5"/>
      <c r="M76" s="5"/>
      <c r="N76" s="5"/>
      <c r="O76" s="5"/>
      <c r="P76" s="5"/>
    </row>
    <row r="77" ht="14.25" customHeight="1">
      <c r="A77" s="5"/>
      <c r="B77" s="5"/>
      <c r="C77" s="5"/>
      <c r="D77" s="5"/>
      <c r="E77" s="5"/>
      <c r="F77" s="5"/>
      <c r="G77" s="5"/>
      <c r="H77" s="60" t="s">
        <v>1165</v>
      </c>
      <c r="I77" s="5"/>
      <c r="J77" s="5"/>
      <c r="K77" s="5"/>
      <c r="L77" s="5"/>
      <c r="M77" s="5"/>
      <c r="N77" s="5"/>
      <c r="O77" s="5"/>
      <c r="P77" s="5"/>
    </row>
    <row r="78" ht="14.25" customHeight="1">
      <c r="A78" s="5"/>
      <c r="B78" s="5"/>
      <c r="C78" s="5"/>
      <c r="D78" s="5"/>
      <c r="E78" s="5"/>
      <c r="F78" s="5"/>
      <c r="G78" s="5"/>
      <c r="H78" s="61" t="s">
        <v>1166</v>
      </c>
      <c r="I78" s="5"/>
      <c r="J78" s="5"/>
      <c r="K78" s="5"/>
      <c r="L78" s="5"/>
      <c r="M78" s="5"/>
      <c r="N78" s="5"/>
      <c r="O78" s="5"/>
      <c r="P78" s="5"/>
    </row>
    <row r="79" ht="14.25" customHeight="1">
      <c r="A79" s="5"/>
      <c r="B79" s="5"/>
      <c r="C79" s="5"/>
      <c r="D79" s="5"/>
      <c r="E79" s="5"/>
      <c r="F79" s="5"/>
      <c r="G79" s="5"/>
      <c r="H79" s="60" t="s">
        <v>1167</v>
      </c>
      <c r="I79" s="5"/>
      <c r="J79" s="5"/>
      <c r="K79" s="5"/>
      <c r="L79" s="5"/>
      <c r="M79" s="5"/>
      <c r="N79" s="5"/>
      <c r="O79" s="5"/>
      <c r="P79" s="5"/>
    </row>
    <row r="80" ht="14.25" customHeight="1">
      <c r="A80" s="5"/>
      <c r="B80" s="5"/>
      <c r="C80" s="5"/>
      <c r="D80" s="5"/>
      <c r="E80" s="5"/>
      <c r="F80" s="5"/>
      <c r="G80" s="5"/>
      <c r="H80" s="61" t="s">
        <v>1168</v>
      </c>
      <c r="I80" s="5"/>
      <c r="J80" s="5"/>
      <c r="K80" s="5"/>
      <c r="L80" s="5"/>
      <c r="M80" s="5"/>
      <c r="N80" s="5"/>
      <c r="O80" s="5"/>
      <c r="P80" s="5"/>
    </row>
    <row r="81" ht="14.25" customHeight="1">
      <c r="A81" s="5"/>
      <c r="B81" s="5"/>
      <c r="C81" s="5"/>
      <c r="D81" s="5"/>
      <c r="E81" s="5"/>
      <c r="F81" s="5"/>
      <c r="G81" s="5"/>
      <c r="H81" s="60" t="s">
        <v>4972</v>
      </c>
      <c r="I81" s="5"/>
      <c r="J81" s="5"/>
      <c r="K81" s="5"/>
      <c r="L81" s="5"/>
      <c r="M81" s="5"/>
      <c r="N81" s="5"/>
      <c r="O81" s="5"/>
      <c r="P81" s="5"/>
    </row>
    <row r="82" ht="14.25" customHeight="1">
      <c r="A82" s="5"/>
      <c r="B82" s="5"/>
      <c r="C82" s="5"/>
      <c r="D82" s="5"/>
      <c r="E82" s="5"/>
      <c r="F82" s="5"/>
      <c r="G82" s="5"/>
      <c r="H82" s="61" t="s">
        <v>1169</v>
      </c>
      <c r="I82" s="5"/>
      <c r="J82" s="5"/>
      <c r="K82" s="5"/>
      <c r="L82" s="5"/>
      <c r="M82" s="5"/>
      <c r="N82" s="5"/>
      <c r="O82" s="5"/>
      <c r="P82" s="5"/>
    </row>
    <row r="83" ht="14.25" customHeight="1">
      <c r="A83" s="5"/>
      <c r="B83" s="5"/>
      <c r="C83" s="5"/>
      <c r="D83" s="5"/>
      <c r="E83" s="5"/>
      <c r="F83" s="5"/>
      <c r="G83" s="5"/>
      <c r="H83" s="60" t="s">
        <v>1170</v>
      </c>
      <c r="I83" s="5"/>
      <c r="J83" s="5"/>
      <c r="K83" s="5"/>
      <c r="L83" s="5"/>
      <c r="M83" s="5"/>
      <c r="N83" s="5"/>
      <c r="O83" s="5"/>
      <c r="P83" s="5"/>
    </row>
    <row r="84" ht="14.25" customHeight="1">
      <c r="A84" s="5"/>
      <c r="B84" s="5"/>
      <c r="C84" s="5"/>
      <c r="D84" s="5"/>
      <c r="E84" s="5"/>
      <c r="F84" s="5"/>
      <c r="G84" s="5"/>
      <c r="H84" s="61" t="s">
        <v>1171</v>
      </c>
      <c r="I84" s="5"/>
      <c r="J84" s="5"/>
      <c r="K84" s="5"/>
      <c r="L84" s="5"/>
      <c r="M84" s="5"/>
      <c r="N84" s="5"/>
      <c r="O84" s="5"/>
      <c r="P84" s="5"/>
    </row>
    <row r="85" ht="14.25" customHeight="1">
      <c r="A85" s="5"/>
      <c r="B85" s="5"/>
      <c r="C85" s="5"/>
      <c r="D85" s="5"/>
      <c r="E85" s="5"/>
      <c r="F85" s="5"/>
      <c r="G85" s="5"/>
      <c r="H85" s="60" t="s">
        <v>1172</v>
      </c>
      <c r="I85" s="5"/>
      <c r="J85" s="5"/>
      <c r="K85" s="5"/>
      <c r="L85" s="5"/>
      <c r="M85" s="5"/>
      <c r="N85" s="5"/>
      <c r="O85" s="5"/>
      <c r="P85" s="5"/>
    </row>
    <row r="86" ht="14.25" customHeight="1">
      <c r="A86" s="5"/>
      <c r="B86" s="5"/>
      <c r="C86" s="5"/>
      <c r="D86" s="5"/>
      <c r="E86" s="5"/>
      <c r="F86" s="5"/>
      <c r="G86" s="5"/>
      <c r="H86" s="61" t="s">
        <v>1173</v>
      </c>
      <c r="I86" s="5"/>
      <c r="J86" s="5"/>
      <c r="K86" s="5"/>
      <c r="L86" s="5"/>
      <c r="M86" s="5"/>
      <c r="N86" s="5"/>
      <c r="O86" s="5"/>
      <c r="P86" s="5"/>
    </row>
    <row r="87" ht="14.25" customHeight="1">
      <c r="A87" s="5"/>
      <c r="B87" s="5"/>
      <c r="C87" s="5"/>
      <c r="D87" s="5"/>
      <c r="E87" s="5"/>
      <c r="F87" s="5"/>
      <c r="G87" s="5"/>
      <c r="H87" s="60" t="s">
        <v>1047</v>
      </c>
      <c r="I87" s="5"/>
      <c r="J87" s="5"/>
      <c r="K87" s="5"/>
      <c r="L87" s="5"/>
      <c r="M87" s="5"/>
      <c r="N87" s="5"/>
      <c r="O87" s="5"/>
      <c r="P87" s="5"/>
    </row>
    <row r="88" ht="14.25" customHeight="1">
      <c r="A88" s="5"/>
      <c r="B88" s="5"/>
      <c r="C88" s="5"/>
      <c r="D88" s="5"/>
      <c r="E88" s="5"/>
      <c r="F88" s="5"/>
      <c r="G88" s="5"/>
      <c r="H88" s="61" t="s">
        <v>1174</v>
      </c>
      <c r="I88" s="5"/>
      <c r="J88" s="5"/>
      <c r="K88" s="5"/>
      <c r="L88" s="5"/>
      <c r="M88" s="5"/>
      <c r="N88" s="5"/>
      <c r="O88" s="5"/>
      <c r="P88" s="5"/>
    </row>
    <row r="89" ht="14.25" customHeight="1">
      <c r="A89" s="5"/>
      <c r="B89" s="5"/>
      <c r="C89" s="5"/>
      <c r="D89" s="5"/>
      <c r="E89" s="5"/>
      <c r="F89" s="5"/>
      <c r="G89" s="5"/>
      <c r="H89" s="60" t="s">
        <v>359</v>
      </c>
      <c r="I89" s="5"/>
      <c r="J89" s="5"/>
      <c r="K89" s="5"/>
      <c r="L89" s="5"/>
      <c r="M89" s="5"/>
      <c r="N89" s="5"/>
      <c r="O89" s="5"/>
      <c r="P89" s="5"/>
    </row>
    <row r="90" ht="14.25" customHeight="1">
      <c r="A90" s="5"/>
      <c r="B90" s="5"/>
      <c r="C90" s="5"/>
      <c r="D90" s="5"/>
      <c r="E90" s="5"/>
      <c r="F90" s="5"/>
      <c r="G90" s="5"/>
      <c r="H90" s="60" t="s">
        <v>1406</v>
      </c>
      <c r="I90" s="5"/>
      <c r="J90" s="5"/>
      <c r="K90" s="5"/>
      <c r="L90" s="5"/>
      <c r="M90" s="5"/>
      <c r="N90" s="5"/>
      <c r="O90" s="5"/>
      <c r="P90" s="5"/>
    </row>
    <row r="91" ht="14.25" customHeight="1">
      <c r="A91" s="5"/>
      <c r="B91" s="5"/>
      <c r="C91" s="5"/>
      <c r="D91" s="5"/>
      <c r="E91" s="5"/>
      <c r="F91" s="5"/>
      <c r="G91" s="5"/>
      <c r="H91" s="61" t="s">
        <v>1175</v>
      </c>
      <c r="I91" s="5"/>
      <c r="J91" s="5"/>
      <c r="K91" s="5"/>
      <c r="L91" s="5"/>
      <c r="M91" s="5"/>
      <c r="N91" s="5"/>
      <c r="O91" s="5"/>
      <c r="P91" s="5"/>
    </row>
    <row r="92" ht="14.25" customHeight="1">
      <c r="A92" s="5"/>
      <c r="B92" s="5"/>
      <c r="C92" s="5"/>
      <c r="D92" s="5"/>
      <c r="E92" s="5"/>
      <c r="F92" s="5"/>
      <c r="G92" s="5"/>
      <c r="H92" s="60" t="s">
        <v>1176</v>
      </c>
      <c r="I92" s="5"/>
      <c r="J92" s="5"/>
      <c r="K92" s="5"/>
      <c r="L92" s="5"/>
      <c r="M92" s="5"/>
      <c r="N92" s="5"/>
      <c r="O92" s="5"/>
      <c r="P92" s="5"/>
    </row>
    <row r="93" ht="14.25" customHeight="1">
      <c r="A93" s="5"/>
      <c r="B93" s="5"/>
      <c r="C93" s="5"/>
      <c r="D93" s="5"/>
      <c r="E93" s="5"/>
      <c r="F93" s="5"/>
      <c r="G93" s="5"/>
      <c r="H93" s="61" t="s">
        <v>1177</v>
      </c>
      <c r="I93" s="5"/>
      <c r="J93" s="5"/>
      <c r="K93" s="5"/>
      <c r="L93" s="5"/>
      <c r="M93" s="5"/>
      <c r="N93" s="5"/>
      <c r="O93" s="5"/>
      <c r="P93" s="5"/>
    </row>
    <row r="94" ht="14.25" customHeight="1">
      <c r="A94" s="5"/>
      <c r="B94" s="5"/>
      <c r="C94" s="5"/>
      <c r="D94" s="5"/>
      <c r="E94" s="5"/>
      <c r="F94" s="5"/>
      <c r="G94" s="5"/>
      <c r="H94" s="60" t="s">
        <v>1178</v>
      </c>
      <c r="I94" s="5"/>
      <c r="J94" s="5"/>
      <c r="K94" s="5"/>
      <c r="L94" s="5"/>
      <c r="M94" s="5"/>
      <c r="N94" s="5"/>
      <c r="O94" s="5"/>
      <c r="P94" s="5"/>
    </row>
    <row r="95" ht="14.25" customHeight="1">
      <c r="A95" s="5"/>
      <c r="B95" s="5"/>
      <c r="C95" s="5"/>
      <c r="D95" s="5"/>
      <c r="E95" s="5"/>
      <c r="F95" s="5"/>
      <c r="G95" s="5"/>
      <c r="H95" s="61" t="s">
        <v>1715</v>
      </c>
      <c r="I95" s="5"/>
      <c r="J95" s="5"/>
      <c r="K95" s="5"/>
      <c r="L95" s="5"/>
      <c r="M95" s="5"/>
      <c r="N95" s="5"/>
      <c r="O95" s="5"/>
      <c r="P95" s="5"/>
    </row>
    <row r="96" ht="14.25" customHeight="1">
      <c r="A96" s="5"/>
      <c r="B96" s="5"/>
      <c r="C96" s="5"/>
      <c r="D96" s="5"/>
      <c r="E96" s="5"/>
      <c r="F96" s="5"/>
      <c r="G96" s="5"/>
      <c r="H96" s="60" t="s">
        <v>1100</v>
      </c>
      <c r="I96" s="5"/>
      <c r="J96" s="5"/>
      <c r="K96" s="5"/>
      <c r="L96" s="5"/>
      <c r="M96" s="5"/>
      <c r="N96" s="5"/>
      <c r="O96" s="5"/>
      <c r="P96" s="5"/>
    </row>
    <row r="97" ht="14.25" customHeight="1">
      <c r="A97" s="5"/>
      <c r="B97" s="5"/>
      <c r="C97" s="5"/>
      <c r="D97" s="5"/>
      <c r="E97" s="5"/>
      <c r="F97" s="5"/>
      <c r="G97" s="5"/>
      <c r="H97" s="61" t="s">
        <v>1713</v>
      </c>
      <c r="I97" s="5"/>
      <c r="J97" s="5"/>
      <c r="K97" s="5"/>
      <c r="L97" s="5"/>
      <c r="M97" s="5"/>
      <c r="N97" s="5"/>
      <c r="O97" s="5"/>
      <c r="P97" s="5"/>
    </row>
    <row r="98" ht="14.25" customHeight="1">
      <c r="A98" s="5"/>
      <c r="B98" s="5"/>
      <c r="C98" s="5"/>
      <c r="D98" s="5"/>
      <c r="E98" s="5"/>
      <c r="F98" s="5"/>
      <c r="G98" s="5"/>
      <c r="H98" s="60" t="s">
        <v>1714</v>
      </c>
      <c r="I98" s="5"/>
      <c r="J98" s="5"/>
      <c r="K98" s="5"/>
      <c r="L98" s="5"/>
      <c r="M98" s="5"/>
      <c r="N98" s="5"/>
      <c r="O98" s="5"/>
      <c r="P98" s="5"/>
    </row>
    <row r="99" ht="14.25" customHeight="1">
      <c r="A99" s="5"/>
      <c r="B99" s="5"/>
      <c r="C99" s="5"/>
      <c r="D99" s="5"/>
      <c r="E99" s="5"/>
      <c r="F99" s="5"/>
      <c r="G99" s="5"/>
      <c r="H99" s="61" t="s">
        <v>1179</v>
      </c>
      <c r="I99" s="5"/>
      <c r="J99" s="5"/>
      <c r="K99" s="5"/>
      <c r="L99" s="5"/>
      <c r="M99" s="5"/>
      <c r="N99" s="5"/>
      <c r="O99" s="5"/>
      <c r="P99" s="5"/>
    </row>
    <row r="100" ht="14.25" customHeight="1">
      <c r="A100" s="5"/>
      <c r="B100" s="5"/>
      <c r="C100" s="5"/>
      <c r="D100" s="5"/>
      <c r="E100" s="5"/>
      <c r="F100" s="5"/>
      <c r="G100" s="5"/>
      <c r="H100" s="60" t="s">
        <v>1180</v>
      </c>
      <c r="I100" s="5"/>
      <c r="J100" s="5"/>
      <c r="K100" s="5"/>
      <c r="L100" s="5"/>
      <c r="M100" s="5"/>
      <c r="N100" s="5"/>
      <c r="O100" s="5"/>
      <c r="P100" s="5"/>
    </row>
    <row r="101" ht="14.25" customHeight="1">
      <c r="A101" s="5"/>
      <c r="B101" s="5"/>
      <c r="C101" s="5"/>
      <c r="D101" s="5"/>
      <c r="E101" s="5"/>
      <c r="F101" s="5"/>
      <c r="G101" s="5"/>
      <c r="H101" s="61" t="s">
        <v>757</v>
      </c>
      <c r="I101" s="5"/>
      <c r="J101" s="5"/>
      <c r="K101" s="5"/>
      <c r="L101" s="5"/>
      <c r="M101" s="5"/>
      <c r="N101" s="5"/>
      <c r="O101" s="5"/>
      <c r="P101" s="5"/>
    </row>
    <row r="102" ht="14.25" customHeight="1">
      <c r="A102" s="5"/>
      <c r="B102" s="5"/>
      <c r="C102" s="5"/>
      <c r="D102" s="5"/>
      <c r="E102" s="5"/>
      <c r="F102" s="5"/>
      <c r="G102" s="5"/>
      <c r="H102" s="60" t="s">
        <v>1181</v>
      </c>
      <c r="I102" s="5"/>
      <c r="J102" s="5"/>
      <c r="K102" s="5"/>
      <c r="L102" s="5"/>
      <c r="M102" s="5"/>
      <c r="N102" s="5"/>
      <c r="O102" s="5"/>
      <c r="P102" s="5"/>
    </row>
    <row r="103" ht="14.25" customHeight="1">
      <c r="A103" s="5"/>
      <c r="B103" s="5"/>
      <c r="C103" s="5"/>
      <c r="D103" s="5"/>
      <c r="E103" s="5"/>
      <c r="F103" s="5"/>
      <c r="G103" s="5"/>
      <c r="H103" s="61" t="s">
        <v>1182</v>
      </c>
      <c r="I103" s="5"/>
      <c r="J103" s="5"/>
      <c r="K103" s="5"/>
      <c r="L103" s="5"/>
      <c r="M103" s="5"/>
      <c r="N103" s="5"/>
      <c r="O103" s="5"/>
      <c r="P103" s="5"/>
    </row>
    <row r="104" ht="14.25" customHeight="1">
      <c r="A104" s="5"/>
      <c r="B104" s="5"/>
      <c r="C104" s="5"/>
      <c r="D104" s="5"/>
      <c r="E104" s="5"/>
      <c r="F104" s="5"/>
      <c r="G104" s="5"/>
      <c r="H104" s="60" t="s">
        <v>1183</v>
      </c>
      <c r="I104" s="5"/>
      <c r="J104" s="5"/>
      <c r="K104" s="5"/>
      <c r="L104" s="5"/>
      <c r="M104" s="5"/>
      <c r="N104" s="5"/>
      <c r="O104" s="5"/>
      <c r="P104" s="5"/>
    </row>
    <row r="105" ht="14.25" customHeight="1">
      <c r="A105" s="5"/>
      <c r="B105" s="5"/>
      <c r="C105" s="5"/>
      <c r="D105" s="5"/>
      <c r="E105" s="5"/>
      <c r="F105" s="5"/>
      <c r="G105" s="5"/>
      <c r="H105" s="61" t="s">
        <v>1184</v>
      </c>
      <c r="I105" s="5"/>
      <c r="J105" s="5"/>
      <c r="K105" s="5"/>
      <c r="L105" s="5"/>
      <c r="M105" s="5"/>
      <c r="N105" s="5"/>
      <c r="O105" s="5"/>
      <c r="P105" s="5"/>
    </row>
    <row r="106" ht="14.25" customHeight="1">
      <c r="A106" s="5"/>
      <c r="B106" s="5"/>
      <c r="C106" s="5"/>
      <c r="D106" s="5"/>
      <c r="E106" s="5"/>
      <c r="F106" s="5"/>
      <c r="G106" s="5"/>
      <c r="H106" s="3" t="s">
        <v>1529</v>
      </c>
      <c r="I106" s="5"/>
      <c r="J106" s="5"/>
      <c r="K106" s="5"/>
      <c r="L106" s="5"/>
      <c r="M106" s="5"/>
      <c r="N106" s="5"/>
      <c r="O106" s="5"/>
      <c r="P106" s="5"/>
    </row>
    <row r="107" ht="14.25" customHeight="1">
      <c r="A107" s="5"/>
      <c r="B107" s="5"/>
      <c r="C107" s="5"/>
      <c r="D107" s="5"/>
      <c r="E107" s="5"/>
      <c r="F107" s="5"/>
      <c r="G107" s="5"/>
      <c r="H107" s="3" t="s">
        <v>1533</v>
      </c>
      <c r="I107" s="5"/>
      <c r="J107" s="5"/>
      <c r="K107" s="5"/>
      <c r="L107" s="5"/>
      <c r="M107" s="5"/>
      <c r="N107" s="5"/>
      <c r="O107" s="5"/>
      <c r="P107" s="5"/>
    </row>
    <row r="108" ht="14.25" customHeight="1">
      <c r="A108" s="5"/>
      <c r="B108" s="5"/>
      <c r="C108" s="5"/>
      <c r="D108" s="5"/>
      <c r="E108" s="5"/>
      <c r="F108" s="5"/>
      <c r="G108" s="5"/>
      <c r="H108" s="9" t="s">
        <v>786</v>
      </c>
      <c r="I108" s="5"/>
      <c r="J108" s="5"/>
      <c r="K108" s="5"/>
      <c r="L108" s="5"/>
      <c r="M108" s="5"/>
      <c r="N108" s="5"/>
      <c r="O108" s="5"/>
      <c r="P108" s="5"/>
    </row>
    <row r="109" ht="14.25" customHeight="1">
      <c r="A109" s="5"/>
      <c r="B109" s="5"/>
      <c r="C109" s="5"/>
      <c r="D109" s="5"/>
      <c r="E109" s="5"/>
      <c r="F109" s="5"/>
      <c r="G109" s="5"/>
      <c r="H109" s="9" t="s">
        <v>787</v>
      </c>
      <c r="I109" s="5"/>
      <c r="J109" s="5"/>
      <c r="K109" s="5"/>
      <c r="L109" s="5"/>
      <c r="M109" s="5"/>
      <c r="N109" s="5"/>
      <c r="O109" s="5"/>
      <c r="P109" s="5"/>
    </row>
    <row r="110" ht="14.25" customHeight="1">
      <c r="A110" s="5"/>
      <c r="B110" s="5"/>
      <c r="C110" s="5"/>
      <c r="D110" s="5"/>
      <c r="E110" s="5"/>
      <c r="F110" s="5"/>
      <c r="G110" s="5"/>
      <c r="H110" s="9" t="s">
        <v>788</v>
      </c>
      <c r="I110" s="5"/>
      <c r="J110" s="5"/>
      <c r="K110" s="5"/>
      <c r="L110" s="5"/>
      <c r="M110" s="5"/>
      <c r="N110" s="5"/>
      <c r="O110" s="5"/>
      <c r="P110" s="5"/>
    </row>
    <row r="111" ht="14.25" customHeight="1">
      <c r="A111" s="5"/>
      <c r="B111" s="5"/>
      <c r="C111" s="5"/>
      <c r="D111" s="5"/>
      <c r="E111" s="5"/>
      <c r="F111" s="5"/>
      <c r="G111" s="5"/>
      <c r="H111" s="9" t="s">
        <v>789</v>
      </c>
      <c r="I111" s="5"/>
      <c r="J111" s="5"/>
      <c r="K111" s="5"/>
      <c r="L111" s="5"/>
      <c r="M111" s="5"/>
      <c r="N111" s="5"/>
      <c r="O111" s="5"/>
      <c r="P111" s="5"/>
    </row>
    <row r="112" ht="14.25" customHeight="1">
      <c r="A112" s="5"/>
      <c r="B112" s="5"/>
      <c r="C112" s="5"/>
      <c r="D112" s="5"/>
      <c r="E112" s="5"/>
      <c r="F112" s="5"/>
      <c r="G112" s="5"/>
      <c r="H112" s="9" t="s">
        <v>790</v>
      </c>
      <c r="I112" s="5"/>
      <c r="J112" s="5"/>
      <c r="K112" s="5"/>
      <c r="L112" s="5"/>
      <c r="M112" s="5"/>
      <c r="N112" s="5"/>
      <c r="O112" s="5"/>
      <c r="P112" s="5"/>
    </row>
    <row r="113" ht="14.25" customHeight="1">
      <c r="A113" s="5"/>
      <c r="B113" s="5"/>
      <c r="C113" s="5"/>
      <c r="D113" s="5"/>
      <c r="E113" s="5"/>
      <c r="F113" s="5"/>
      <c r="G113" s="5"/>
      <c r="H113" s="9" t="s">
        <v>791</v>
      </c>
      <c r="I113" s="5"/>
      <c r="J113" s="5"/>
      <c r="K113" s="5"/>
      <c r="L113" s="5"/>
      <c r="M113" s="5"/>
      <c r="N113" s="5"/>
      <c r="O113" s="5"/>
      <c r="P113" s="5"/>
    </row>
    <row r="114" ht="14.25" customHeight="1">
      <c r="A114" s="5"/>
      <c r="B114" s="5"/>
      <c r="C114" s="5"/>
      <c r="D114" s="5"/>
      <c r="E114" s="5"/>
      <c r="F114" s="5"/>
      <c r="G114" s="5"/>
      <c r="H114" s="9" t="s">
        <v>792</v>
      </c>
      <c r="I114" s="5"/>
      <c r="J114" s="5"/>
      <c r="K114" s="5"/>
      <c r="L114" s="5"/>
      <c r="M114" s="5"/>
      <c r="N114" s="5"/>
      <c r="O114" s="5"/>
      <c r="P114" s="5"/>
    </row>
    <row r="115" ht="14.25" customHeight="1">
      <c r="A115" s="5"/>
      <c r="B115" s="5"/>
      <c r="C115" s="5"/>
      <c r="D115" s="5"/>
      <c r="E115" s="5"/>
      <c r="F115" s="5"/>
      <c r="G115" s="5"/>
      <c r="H115" s="9" t="s">
        <v>793</v>
      </c>
      <c r="I115" s="5"/>
      <c r="J115" s="5"/>
      <c r="K115" s="5"/>
      <c r="L115" s="5"/>
      <c r="M115" s="5"/>
      <c r="N115" s="5"/>
      <c r="O115" s="5"/>
      <c r="P115" s="5"/>
    </row>
    <row r="116" ht="14.25" customHeight="1">
      <c r="A116" s="5"/>
      <c r="B116" s="5"/>
      <c r="C116" s="5"/>
      <c r="D116" s="5"/>
      <c r="E116" s="5"/>
      <c r="F116" s="5"/>
      <c r="G116" s="5"/>
      <c r="H116" s="9" t="s">
        <v>794</v>
      </c>
      <c r="I116" s="5"/>
      <c r="J116" s="5"/>
      <c r="K116" s="5"/>
      <c r="L116" s="5"/>
      <c r="M116" s="5"/>
      <c r="N116" s="5"/>
      <c r="O116" s="5"/>
      <c r="P116" s="5"/>
    </row>
    <row r="117" ht="14.25" customHeight="1">
      <c r="A117" s="5"/>
      <c r="B117" s="5"/>
      <c r="C117" s="5"/>
      <c r="D117" s="5"/>
      <c r="E117" s="5"/>
      <c r="F117" s="5"/>
      <c r="G117" s="5"/>
      <c r="H117" s="9" t="s">
        <v>795</v>
      </c>
      <c r="I117" s="5"/>
      <c r="J117" s="5"/>
      <c r="K117" s="5"/>
      <c r="L117" s="5"/>
      <c r="M117" s="5"/>
      <c r="N117" s="5"/>
      <c r="O117" s="5"/>
      <c r="P117" s="5"/>
    </row>
    <row r="118" ht="14.25" customHeight="1">
      <c r="A118" s="5"/>
      <c r="B118" s="5"/>
      <c r="C118" s="5"/>
      <c r="D118" s="5"/>
      <c r="E118" s="5"/>
      <c r="F118" s="5"/>
      <c r="G118" s="5"/>
      <c r="H118" s="9" t="s">
        <v>796</v>
      </c>
      <c r="I118" s="5"/>
      <c r="J118" s="5"/>
      <c r="K118" s="5"/>
      <c r="L118" s="5"/>
      <c r="M118" s="5"/>
      <c r="N118" s="5"/>
      <c r="O118" s="5"/>
      <c r="P118" s="5"/>
    </row>
    <row r="119" ht="14.25" customHeight="1">
      <c r="A119" s="5"/>
      <c r="B119" s="5"/>
      <c r="C119" s="5"/>
      <c r="D119" s="5"/>
      <c r="E119" s="5"/>
      <c r="F119" s="5"/>
      <c r="G119" s="5"/>
      <c r="H119" s="9" t="s">
        <v>797</v>
      </c>
      <c r="I119" s="5"/>
      <c r="J119" s="5"/>
      <c r="K119" s="5"/>
      <c r="L119" s="5"/>
      <c r="M119" s="5"/>
      <c r="N119" s="5"/>
      <c r="O119" s="5"/>
      <c r="P119" s="5"/>
    </row>
    <row r="120" ht="14.25" customHeight="1">
      <c r="A120" s="5"/>
      <c r="B120" s="5"/>
      <c r="C120" s="5"/>
      <c r="D120" s="5"/>
      <c r="E120" s="5"/>
      <c r="F120" s="5"/>
      <c r="G120" s="5"/>
      <c r="H120" s="9" t="s">
        <v>798</v>
      </c>
      <c r="I120" s="5"/>
      <c r="J120" s="5"/>
      <c r="K120" s="5"/>
      <c r="L120" s="5"/>
      <c r="M120" s="5"/>
      <c r="N120" s="5"/>
      <c r="O120" s="5"/>
      <c r="P120" s="5"/>
    </row>
    <row r="121" ht="14.25" customHeight="1">
      <c r="A121" s="5"/>
      <c r="B121" s="5"/>
      <c r="C121" s="5"/>
      <c r="D121" s="5"/>
      <c r="E121" s="5"/>
      <c r="F121" s="5"/>
      <c r="G121" s="5"/>
      <c r="H121" s="9" t="s">
        <v>799</v>
      </c>
      <c r="I121" s="5"/>
      <c r="J121" s="5"/>
      <c r="K121" s="5"/>
      <c r="L121" s="5"/>
      <c r="M121" s="5"/>
      <c r="N121" s="5"/>
      <c r="O121" s="5"/>
      <c r="P121" s="5"/>
    </row>
    <row r="122" ht="14.25" customHeight="1">
      <c r="A122" s="5"/>
      <c r="B122" s="5"/>
      <c r="C122" s="5"/>
      <c r="D122" s="5"/>
      <c r="E122" s="5"/>
      <c r="F122" s="5"/>
      <c r="G122" s="5"/>
      <c r="H122" s="9" t="s">
        <v>800</v>
      </c>
      <c r="I122" s="5"/>
      <c r="J122" s="5"/>
      <c r="K122" s="5"/>
      <c r="L122" s="5"/>
      <c r="M122" s="5"/>
      <c r="N122" s="5"/>
      <c r="O122" s="5"/>
      <c r="P122" s="5"/>
    </row>
    <row r="123" ht="14.25" customHeight="1">
      <c r="A123" s="5"/>
      <c r="B123" s="5"/>
      <c r="C123" s="5"/>
      <c r="D123" s="5"/>
      <c r="E123" s="5"/>
      <c r="F123" s="5"/>
      <c r="G123" s="5"/>
      <c r="H123" s="9" t="s">
        <v>801</v>
      </c>
      <c r="I123" s="5"/>
      <c r="J123" s="5"/>
      <c r="K123" s="5"/>
      <c r="L123" s="5"/>
      <c r="M123" s="5"/>
      <c r="N123" s="5"/>
      <c r="O123" s="5"/>
      <c r="P123" s="5"/>
    </row>
    <row r="124" ht="14.25" customHeight="1">
      <c r="A124" s="5"/>
      <c r="B124" s="5"/>
      <c r="C124" s="5"/>
      <c r="D124" s="5"/>
      <c r="E124" s="5"/>
      <c r="F124" s="5"/>
      <c r="G124" s="5"/>
      <c r="H124" s="9" t="s">
        <v>802</v>
      </c>
      <c r="I124" s="5"/>
      <c r="J124" s="5"/>
      <c r="K124" s="5"/>
      <c r="L124" s="5"/>
      <c r="M124" s="5"/>
      <c r="N124" s="5"/>
      <c r="O124" s="5"/>
      <c r="P124" s="5"/>
    </row>
    <row r="125" ht="14.25" customHeight="1">
      <c r="A125" s="5"/>
      <c r="B125" s="5"/>
      <c r="C125" s="5"/>
      <c r="D125" s="5"/>
      <c r="E125" s="5"/>
      <c r="F125" s="5"/>
      <c r="G125" s="5"/>
      <c r="H125" s="9" t="s">
        <v>803</v>
      </c>
      <c r="I125" s="5"/>
      <c r="J125" s="5"/>
      <c r="K125" s="5"/>
      <c r="L125" s="5"/>
      <c r="M125" s="5"/>
      <c r="N125" s="5"/>
      <c r="O125" s="5"/>
      <c r="P125" s="5"/>
    </row>
    <row r="126" ht="14.25" customHeight="1">
      <c r="A126" s="5"/>
      <c r="B126" s="5"/>
      <c r="C126" s="5"/>
      <c r="D126" s="5"/>
      <c r="E126" s="5"/>
      <c r="F126" s="5"/>
      <c r="G126" s="5"/>
      <c r="H126" s="9" t="s">
        <v>804</v>
      </c>
      <c r="I126" s="5"/>
      <c r="J126" s="5"/>
      <c r="K126" s="5"/>
      <c r="L126" s="5"/>
      <c r="M126" s="5"/>
      <c r="N126" s="5"/>
      <c r="O126" s="5"/>
      <c r="P126" s="5"/>
    </row>
    <row r="127" ht="14.25" customHeight="1">
      <c r="A127" s="5"/>
      <c r="B127" s="5"/>
      <c r="C127" s="5"/>
      <c r="D127" s="5"/>
      <c r="E127" s="5"/>
      <c r="F127" s="5"/>
      <c r="G127" s="5"/>
      <c r="H127" s="9" t="s">
        <v>805</v>
      </c>
      <c r="I127" s="5"/>
      <c r="J127" s="5"/>
      <c r="K127" s="5"/>
      <c r="L127" s="5"/>
      <c r="M127" s="5"/>
      <c r="N127" s="5"/>
      <c r="O127" s="5"/>
      <c r="P127" s="5"/>
    </row>
    <row r="128" ht="14.25" customHeight="1">
      <c r="A128" s="5"/>
      <c r="B128" s="5"/>
      <c r="C128" s="5"/>
      <c r="D128" s="5"/>
      <c r="E128" s="5"/>
      <c r="F128" s="5"/>
      <c r="G128" s="5"/>
      <c r="H128" s="9" t="s">
        <v>806</v>
      </c>
      <c r="I128" s="5"/>
      <c r="J128" s="5"/>
      <c r="K128" s="5"/>
      <c r="L128" s="5"/>
      <c r="M128" s="5"/>
      <c r="N128" s="5"/>
      <c r="O128" s="5"/>
      <c r="P128" s="5"/>
    </row>
    <row r="129" ht="14.25" customHeight="1">
      <c r="A129" s="5"/>
      <c r="B129" s="5"/>
      <c r="C129" s="5"/>
      <c r="D129" s="5"/>
      <c r="E129" s="5"/>
      <c r="F129" s="5"/>
      <c r="G129" s="5"/>
      <c r="H129" s="9" t="s">
        <v>807</v>
      </c>
      <c r="I129" s="5"/>
      <c r="J129" s="5"/>
      <c r="K129" s="5"/>
      <c r="L129" s="5"/>
      <c r="M129" s="5"/>
      <c r="N129" s="5"/>
      <c r="O129" s="5"/>
      <c r="P129" s="5"/>
    </row>
    <row r="130" ht="14.25" customHeight="1">
      <c r="A130" s="5"/>
      <c r="B130" s="5"/>
      <c r="C130" s="5"/>
      <c r="D130" s="5"/>
      <c r="E130" s="5"/>
      <c r="F130" s="5"/>
      <c r="G130" s="5"/>
      <c r="H130" s="9" t="s">
        <v>808</v>
      </c>
      <c r="I130" s="5"/>
      <c r="J130" s="5"/>
      <c r="K130" s="5"/>
      <c r="L130" s="5"/>
      <c r="M130" s="5"/>
      <c r="N130" s="5"/>
      <c r="O130" s="5"/>
      <c r="P130" s="5"/>
    </row>
    <row r="131" ht="14.25" customHeight="1">
      <c r="A131" s="5"/>
      <c r="B131" s="5"/>
      <c r="C131" s="5"/>
      <c r="D131" s="5"/>
      <c r="E131" s="5"/>
      <c r="F131" s="5"/>
      <c r="G131" s="5"/>
      <c r="H131" s="9" t="s">
        <v>809</v>
      </c>
      <c r="I131" s="5"/>
      <c r="J131" s="5"/>
      <c r="K131" s="5"/>
      <c r="L131" s="5"/>
      <c r="M131" s="5"/>
      <c r="N131" s="5"/>
      <c r="O131" s="5"/>
      <c r="P131" s="5"/>
    </row>
    <row r="132" ht="14.25" customHeight="1">
      <c r="A132" s="5"/>
      <c r="B132" s="5"/>
      <c r="C132" s="5"/>
      <c r="D132" s="5"/>
      <c r="E132" s="5"/>
      <c r="F132" s="5"/>
      <c r="G132" s="5"/>
      <c r="H132" s="9" t="s">
        <v>810</v>
      </c>
      <c r="I132" s="5"/>
      <c r="J132" s="5"/>
      <c r="K132" s="5"/>
      <c r="L132" s="5"/>
      <c r="M132" s="5"/>
      <c r="N132" s="5"/>
      <c r="O132" s="5"/>
      <c r="P132" s="5"/>
    </row>
    <row r="133" ht="14.25" customHeight="1">
      <c r="A133" s="5"/>
      <c r="B133" s="5"/>
      <c r="C133" s="5"/>
      <c r="D133" s="5"/>
      <c r="E133" s="5"/>
      <c r="F133" s="5"/>
      <c r="G133" s="5"/>
      <c r="H133" s="9" t="s">
        <v>811</v>
      </c>
      <c r="I133" s="5"/>
      <c r="J133" s="5"/>
      <c r="K133" s="5"/>
      <c r="L133" s="5"/>
      <c r="M133" s="5"/>
      <c r="N133" s="5"/>
      <c r="O133" s="5"/>
      <c r="P133" s="5"/>
    </row>
    <row r="134" ht="14.25" customHeight="1">
      <c r="A134" s="5"/>
      <c r="B134" s="5"/>
      <c r="C134" s="5"/>
      <c r="D134" s="5"/>
      <c r="E134" s="5"/>
      <c r="F134" s="5"/>
      <c r="G134" s="5"/>
      <c r="H134" s="9" t="s">
        <v>812</v>
      </c>
      <c r="I134" s="5"/>
      <c r="J134" s="5"/>
      <c r="K134" s="5"/>
      <c r="L134" s="5"/>
      <c r="M134" s="5"/>
      <c r="N134" s="5"/>
      <c r="O134" s="5"/>
      <c r="P134" s="5"/>
    </row>
    <row r="135" ht="14.25" customHeight="1">
      <c r="A135" s="5"/>
      <c r="B135" s="5"/>
      <c r="C135" s="5"/>
      <c r="D135" s="5"/>
      <c r="E135" s="5"/>
      <c r="F135" s="5"/>
      <c r="G135" s="5"/>
      <c r="H135" s="9" t="s">
        <v>813</v>
      </c>
      <c r="I135" s="5"/>
      <c r="J135" s="5"/>
      <c r="K135" s="5"/>
      <c r="L135" s="5"/>
      <c r="M135" s="5"/>
      <c r="N135" s="5"/>
      <c r="O135" s="5"/>
      <c r="P135" s="5"/>
    </row>
    <row r="136" ht="14.25" customHeight="1">
      <c r="A136" s="5"/>
      <c r="B136" s="5"/>
      <c r="C136" s="5"/>
      <c r="D136" s="5"/>
      <c r="E136" s="5"/>
      <c r="F136" s="5"/>
      <c r="G136" s="5"/>
      <c r="H136" s="9" t="s">
        <v>814</v>
      </c>
      <c r="I136" s="5"/>
      <c r="J136" s="5"/>
      <c r="K136" s="5"/>
      <c r="L136" s="5"/>
      <c r="M136" s="5"/>
      <c r="N136" s="5"/>
      <c r="O136" s="5"/>
      <c r="P136" s="5"/>
    </row>
    <row r="137" ht="14.25" customHeight="1">
      <c r="A137" s="5"/>
      <c r="B137" s="5"/>
      <c r="C137" s="5"/>
      <c r="D137" s="5"/>
      <c r="E137" s="5"/>
      <c r="F137" s="5"/>
      <c r="G137" s="5"/>
      <c r="H137" s="9" t="s">
        <v>815</v>
      </c>
      <c r="I137" s="5"/>
      <c r="J137" s="5"/>
      <c r="K137" s="5"/>
      <c r="L137" s="5"/>
      <c r="M137" s="5"/>
      <c r="N137" s="5"/>
      <c r="O137" s="5"/>
      <c r="P137" s="5"/>
    </row>
    <row r="138" ht="14.25" customHeight="1">
      <c r="A138" s="5"/>
      <c r="B138" s="5"/>
      <c r="C138" s="5"/>
      <c r="D138" s="5"/>
      <c r="E138" s="5"/>
      <c r="F138" s="5"/>
      <c r="G138" s="5"/>
      <c r="H138" s="9" t="s">
        <v>816</v>
      </c>
      <c r="I138" s="5"/>
      <c r="J138" s="5"/>
      <c r="K138" s="5"/>
      <c r="L138" s="5"/>
      <c r="M138" s="5"/>
      <c r="N138" s="5"/>
      <c r="O138" s="5"/>
      <c r="P138" s="5"/>
    </row>
    <row r="139" ht="14.25" customHeight="1">
      <c r="A139" s="5"/>
      <c r="B139" s="5"/>
      <c r="C139" s="5"/>
      <c r="D139" s="5"/>
      <c r="E139" s="5"/>
      <c r="F139" s="5"/>
      <c r="G139" s="5"/>
      <c r="H139" s="9" t="s">
        <v>817</v>
      </c>
      <c r="I139" s="5"/>
      <c r="J139" s="5"/>
      <c r="K139" s="5"/>
      <c r="L139" s="5"/>
      <c r="M139" s="5"/>
      <c r="N139" s="5"/>
      <c r="O139" s="5"/>
      <c r="P139" s="5"/>
    </row>
    <row r="140" ht="14.25" customHeight="1">
      <c r="A140" s="5"/>
      <c r="B140" s="5"/>
      <c r="C140" s="5"/>
      <c r="D140" s="5"/>
      <c r="E140" s="5"/>
      <c r="F140" s="5"/>
      <c r="G140" s="5"/>
      <c r="H140" s="9" t="s">
        <v>818</v>
      </c>
      <c r="I140" s="5"/>
      <c r="J140" s="5"/>
      <c r="K140" s="5"/>
      <c r="L140" s="5"/>
      <c r="M140" s="5"/>
      <c r="N140" s="5"/>
      <c r="O140" s="5"/>
      <c r="P140" s="5"/>
    </row>
    <row r="141" ht="14.25" customHeight="1">
      <c r="A141" s="5"/>
      <c r="B141" s="5"/>
      <c r="C141" s="5"/>
      <c r="D141" s="5"/>
      <c r="E141" s="5"/>
      <c r="F141" s="5"/>
      <c r="G141" s="5"/>
      <c r="H141" s="9" t="s">
        <v>819</v>
      </c>
      <c r="I141" s="5"/>
      <c r="J141" s="5"/>
      <c r="K141" s="5"/>
      <c r="L141" s="5"/>
      <c r="M141" s="5"/>
      <c r="N141" s="5"/>
      <c r="O141" s="5"/>
      <c r="P141" s="5"/>
    </row>
    <row r="142" ht="14.25" customHeight="1">
      <c r="A142" s="5"/>
      <c r="B142" s="5"/>
      <c r="C142" s="5"/>
      <c r="D142" s="5"/>
      <c r="E142" s="5"/>
      <c r="F142" s="5"/>
      <c r="G142" s="5"/>
      <c r="H142" s="9" t="s">
        <v>820</v>
      </c>
      <c r="I142" s="5"/>
      <c r="J142" s="5"/>
      <c r="K142" s="5"/>
      <c r="L142" s="5"/>
      <c r="M142" s="5"/>
      <c r="N142" s="5"/>
      <c r="O142" s="5"/>
      <c r="P142" s="5"/>
    </row>
    <row r="143" ht="14.25" customHeight="1">
      <c r="A143" s="5"/>
      <c r="B143" s="5"/>
      <c r="C143" s="5"/>
      <c r="D143" s="5"/>
      <c r="E143" s="5"/>
      <c r="F143" s="5"/>
      <c r="G143" s="5"/>
      <c r="H143" s="9" t="s">
        <v>821</v>
      </c>
      <c r="I143" s="5"/>
      <c r="J143" s="5"/>
      <c r="K143" s="5"/>
      <c r="L143" s="5"/>
      <c r="M143" s="5"/>
      <c r="N143" s="5"/>
      <c r="O143" s="5"/>
      <c r="P143" s="5"/>
    </row>
    <row r="144" ht="14.25" customHeight="1">
      <c r="A144" s="5"/>
      <c r="B144" s="5"/>
      <c r="C144" s="5"/>
      <c r="D144" s="5"/>
      <c r="E144" s="5"/>
      <c r="F144" s="5"/>
      <c r="G144" s="5"/>
      <c r="H144" s="9" t="s">
        <v>822</v>
      </c>
      <c r="I144" s="5"/>
      <c r="J144" s="5"/>
      <c r="K144" s="5"/>
      <c r="L144" s="5"/>
      <c r="M144" s="5"/>
      <c r="N144" s="5"/>
      <c r="O144" s="5"/>
      <c r="P144" s="5"/>
    </row>
    <row r="145" ht="14.25" customHeight="1">
      <c r="A145" s="5"/>
      <c r="B145" s="5"/>
      <c r="C145" s="5"/>
      <c r="D145" s="5"/>
      <c r="E145" s="5"/>
      <c r="F145" s="5"/>
      <c r="G145" s="5"/>
      <c r="H145" s="9" t="s">
        <v>823</v>
      </c>
      <c r="I145" s="5"/>
      <c r="J145" s="5"/>
      <c r="K145" s="5"/>
      <c r="L145" s="5"/>
      <c r="M145" s="5"/>
      <c r="N145" s="5"/>
      <c r="O145" s="5"/>
      <c r="P145" s="5"/>
    </row>
    <row r="146" ht="14.25" customHeight="1">
      <c r="A146" s="5"/>
      <c r="B146" s="5"/>
      <c r="C146" s="5"/>
      <c r="D146" s="5"/>
      <c r="E146" s="5"/>
      <c r="F146" s="5"/>
      <c r="G146" s="5"/>
      <c r="H146" s="9" t="s">
        <v>824</v>
      </c>
      <c r="I146" s="5"/>
      <c r="J146" s="5"/>
      <c r="K146" s="5"/>
      <c r="L146" s="5"/>
      <c r="M146" s="5"/>
      <c r="N146" s="5"/>
      <c r="O146" s="5"/>
      <c r="P146" s="5"/>
    </row>
    <row r="147" ht="14.25" customHeight="1">
      <c r="A147" s="5"/>
      <c r="B147" s="5"/>
      <c r="C147" s="5"/>
      <c r="D147" s="5"/>
      <c r="E147" s="5"/>
      <c r="F147" s="5"/>
      <c r="G147" s="5"/>
      <c r="H147" s="9" t="s">
        <v>825</v>
      </c>
      <c r="I147" s="5"/>
      <c r="J147" s="5"/>
      <c r="K147" s="5"/>
      <c r="L147" s="5"/>
      <c r="M147" s="5"/>
      <c r="N147" s="5"/>
      <c r="O147" s="5"/>
      <c r="P147" s="5"/>
    </row>
    <row r="148" ht="14.25" customHeight="1">
      <c r="A148" s="5"/>
      <c r="B148" s="5"/>
      <c r="C148" s="5"/>
      <c r="D148" s="5"/>
      <c r="E148" s="5"/>
      <c r="F148" s="5"/>
      <c r="G148" s="5"/>
      <c r="H148" s="9" t="s">
        <v>826</v>
      </c>
      <c r="I148" s="5"/>
      <c r="J148" s="5"/>
      <c r="K148" s="5"/>
      <c r="L148" s="5"/>
      <c r="M148" s="5"/>
      <c r="N148" s="5"/>
      <c r="O148" s="5"/>
      <c r="P148" s="5"/>
    </row>
    <row r="149" ht="14.25" customHeight="1">
      <c r="A149" s="5"/>
      <c r="B149" s="5"/>
      <c r="C149" s="5"/>
      <c r="D149" s="5"/>
      <c r="E149" s="5"/>
      <c r="F149" s="5"/>
      <c r="G149" s="5"/>
      <c r="H149" s="9" t="s">
        <v>827</v>
      </c>
      <c r="I149" s="5"/>
      <c r="J149" s="5"/>
      <c r="K149" s="5"/>
      <c r="L149" s="5"/>
      <c r="M149" s="5"/>
      <c r="N149" s="5"/>
      <c r="O149" s="5"/>
      <c r="P149" s="5"/>
    </row>
    <row r="150" ht="14.25" customHeight="1">
      <c r="A150" s="5"/>
      <c r="B150" s="5"/>
      <c r="C150" s="5"/>
      <c r="D150" s="5"/>
      <c r="E150" s="5"/>
      <c r="F150" s="5"/>
      <c r="G150" s="5"/>
      <c r="H150" s="9" t="s">
        <v>828</v>
      </c>
      <c r="I150" s="5"/>
      <c r="J150" s="5"/>
      <c r="K150" s="5"/>
      <c r="L150" s="5"/>
      <c r="M150" s="5"/>
      <c r="N150" s="5"/>
      <c r="O150" s="5"/>
      <c r="P150" s="5"/>
    </row>
    <row r="151" ht="14.25" customHeight="1">
      <c r="A151" s="5"/>
      <c r="B151" s="5"/>
      <c r="C151" s="5"/>
      <c r="D151" s="5"/>
      <c r="E151" s="5"/>
      <c r="F151" s="5"/>
      <c r="G151" s="5"/>
      <c r="H151" s="9" t="s">
        <v>829</v>
      </c>
      <c r="I151" s="5"/>
      <c r="J151" s="5"/>
      <c r="K151" s="5"/>
      <c r="L151" s="5"/>
      <c r="M151" s="5"/>
      <c r="N151" s="5"/>
      <c r="O151" s="5"/>
      <c r="P151" s="5"/>
    </row>
    <row r="152" ht="14.25" customHeight="1">
      <c r="A152" s="5"/>
      <c r="B152" s="5"/>
      <c r="C152" s="5"/>
      <c r="D152" s="5"/>
      <c r="E152" s="5"/>
      <c r="F152" s="5"/>
      <c r="G152" s="5"/>
      <c r="H152" s="9" t="s">
        <v>830</v>
      </c>
      <c r="I152" s="5"/>
      <c r="J152" s="5"/>
      <c r="K152" s="5"/>
      <c r="L152" s="5"/>
      <c r="M152" s="5"/>
      <c r="N152" s="5"/>
      <c r="O152" s="5"/>
      <c r="P152" s="5"/>
    </row>
    <row r="153" ht="14.25" customHeight="1">
      <c r="A153" s="5"/>
      <c r="B153" s="5"/>
      <c r="C153" s="5"/>
      <c r="D153" s="5"/>
      <c r="E153" s="5"/>
      <c r="F153" s="5"/>
      <c r="G153" s="5"/>
      <c r="H153" s="9" t="s">
        <v>831</v>
      </c>
      <c r="I153" s="5"/>
      <c r="J153" s="5"/>
      <c r="K153" s="5"/>
      <c r="L153" s="5"/>
      <c r="M153" s="5"/>
      <c r="N153" s="5"/>
      <c r="O153" s="5"/>
      <c r="P153" s="5"/>
    </row>
    <row r="154" ht="14.25" customHeight="1">
      <c r="A154" s="5"/>
      <c r="B154" s="5"/>
      <c r="C154" s="5"/>
      <c r="D154" s="5"/>
      <c r="E154" s="5"/>
      <c r="F154" s="5"/>
      <c r="G154" s="5"/>
      <c r="H154" s="9" t="s">
        <v>832</v>
      </c>
      <c r="I154" s="5"/>
      <c r="J154" s="5"/>
      <c r="K154" s="5"/>
      <c r="L154" s="5"/>
      <c r="M154" s="5"/>
      <c r="N154" s="5"/>
      <c r="O154" s="5"/>
      <c r="P154" s="5"/>
    </row>
    <row r="155" ht="14.25" customHeight="1">
      <c r="A155" s="5"/>
      <c r="B155" s="5"/>
      <c r="C155" s="5"/>
      <c r="D155" s="5"/>
      <c r="E155" s="5"/>
      <c r="F155" s="5"/>
      <c r="G155" s="5"/>
      <c r="H155" s="9" t="s">
        <v>833</v>
      </c>
      <c r="I155" s="5"/>
      <c r="J155" s="5"/>
      <c r="K155" s="5"/>
      <c r="L155" s="5"/>
      <c r="M155" s="5"/>
      <c r="N155" s="5"/>
      <c r="O155" s="5"/>
      <c r="P155" s="5"/>
    </row>
    <row r="156" ht="14.25" customHeight="1">
      <c r="A156" s="5"/>
      <c r="B156" s="5"/>
      <c r="C156" s="5"/>
      <c r="D156" s="5"/>
      <c r="E156" s="5"/>
      <c r="F156" s="5"/>
      <c r="G156" s="5"/>
      <c r="H156" s="9" t="s">
        <v>834</v>
      </c>
      <c r="I156" s="5"/>
      <c r="J156" s="5"/>
      <c r="K156" s="5"/>
      <c r="L156" s="5"/>
      <c r="M156" s="5"/>
      <c r="N156" s="5"/>
      <c r="O156" s="5"/>
      <c r="P156" s="5"/>
    </row>
    <row r="157" ht="14.25" customHeight="1">
      <c r="A157" s="5"/>
      <c r="B157" s="5"/>
      <c r="C157" s="5"/>
      <c r="D157" s="5"/>
      <c r="E157" s="5"/>
      <c r="F157" s="5"/>
      <c r="G157" s="5"/>
      <c r="H157" s="9" t="s">
        <v>835</v>
      </c>
      <c r="I157" s="5"/>
      <c r="J157" s="5"/>
      <c r="K157" s="5"/>
      <c r="L157" s="5"/>
      <c r="M157" s="5"/>
      <c r="N157" s="5"/>
      <c r="O157" s="5"/>
      <c r="P157" s="5"/>
    </row>
    <row r="158" ht="14.25" customHeight="1">
      <c r="A158" s="5"/>
      <c r="B158" s="5"/>
      <c r="C158" s="5"/>
      <c r="D158" s="5"/>
      <c r="E158" s="5"/>
      <c r="F158" s="5"/>
      <c r="G158" s="5"/>
      <c r="H158" s="9" t="s">
        <v>836</v>
      </c>
      <c r="I158" s="5"/>
      <c r="J158" s="5"/>
      <c r="K158" s="5"/>
      <c r="L158" s="5"/>
      <c r="M158" s="5"/>
      <c r="N158" s="5"/>
      <c r="O158" s="5"/>
      <c r="P158" s="5"/>
    </row>
    <row r="159" ht="14.25" customHeight="1">
      <c r="A159" s="5"/>
      <c r="B159" s="5"/>
      <c r="C159" s="5"/>
      <c r="D159" s="5"/>
      <c r="E159" s="5"/>
      <c r="F159" s="5"/>
      <c r="G159" s="5"/>
      <c r="H159" s="9" t="s">
        <v>837</v>
      </c>
      <c r="I159" s="5"/>
      <c r="J159" s="5"/>
      <c r="K159" s="5"/>
      <c r="L159" s="5"/>
      <c r="M159" s="5"/>
      <c r="N159" s="5"/>
      <c r="O159" s="5"/>
      <c r="P159" s="5"/>
    </row>
    <row r="160" ht="14.25" customHeight="1">
      <c r="A160" s="5"/>
      <c r="B160" s="5"/>
      <c r="C160" s="5"/>
      <c r="D160" s="5"/>
      <c r="E160" s="5"/>
      <c r="F160" s="5"/>
      <c r="G160" s="5"/>
      <c r="H160" s="9" t="s">
        <v>838</v>
      </c>
      <c r="I160" s="5"/>
      <c r="J160" s="5"/>
      <c r="K160" s="5"/>
      <c r="L160" s="5"/>
      <c r="M160" s="5"/>
      <c r="N160" s="5"/>
      <c r="O160" s="5"/>
      <c r="P160" s="5"/>
    </row>
    <row r="161" ht="14.25" customHeight="1">
      <c r="A161" s="5"/>
      <c r="B161" s="5"/>
      <c r="C161" s="5"/>
      <c r="D161" s="5"/>
      <c r="E161" s="5"/>
      <c r="F161" s="5"/>
      <c r="G161" s="5"/>
      <c r="H161" s="9" t="s">
        <v>839</v>
      </c>
      <c r="I161" s="5"/>
      <c r="J161" s="5"/>
      <c r="K161" s="5"/>
      <c r="L161" s="5"/>
      <c r="M161" s="5"/>
      <c r="N161" s="5"/>
      <c r="O161" s="5"/>
      <c r="P161" s="5"/>
    </row>
    <row r="162" ht="14.25" customHeight="1">
      <c r="A162" s="5"/>
      <c r="B162" s="5"/>
      <c r="C162" s="5"/>
      <c r="D162" s="5"/>
      <c r="E162" s="5"/>
      <c r="F162" s="5"/>
      <c r="G162" s="5"/>
      <c r="H162" s="9" t="s">
        <v>840</v>
      </c>
      <c r="I162" s="5"/>
      <c r="J162" s="5"/>
      <c r="K162" s="5"/>
      <c r="L162" s="5"/>
      <c r="M162" s="5"/>
      <c r="N162" s="5"/>
      <c r="O162" s="5"/>
      <c r="P162" s="5"/>
    </row>
    <row r="163" ht="14.25" customHeight="1">
      <c r="A163" s="5"/>
      <c r="B163" s="5"/>
      <c r="C163" s="5"/>
      <c r="D163" s="5"/>
      <c r="E163" s="5"/>
      <c r="F163" s="5"/>
      <c r="G163" s="5"/>
      <c r="H163" s="9" t="s">
        <v>841</v>
      </c>
      <c r="I163" s="5"/>
      <c r="J163" s="5"/>
      <c r="K163" s="5"/>
      <c r="L163" s="5"/>
      <c r="M163" s="5"/>
      <c r="N163" s="5"/>
      <c r="O163" s="5"/>
      <c r="P163" s="5"/>
    </row>
    <row r="164" ht="14.25" customHeight="1">
      <c r="A164" s="5"/>
      <c r="B164" s="5"/>
      <c r="C164" s="5"/>
      <c r="D164" s="5"/>
      <c r="E164" s="5"/>
      <c r="F164" s="5"/>
      <c r="G164" s="5"/>
      <c r="H164" s="9" t="s">
        <v>842</v>
      </c>
      <c r="I164" s="5"/>
      <c r="J164" s="5"/>
      <c r="K164" s="5"/>
      <c r="L164" s="5"/>
      <c r="M164" s="5"/>
      <c r="N164" s="5"/>
      <c r="O164" s="5"/>
      <c r="P164" s="5"/>
    </row>
    <row r="165" ht="14.25" customHeight="1">
      <c r="A165" s="5"/>
      <c r="B165" s="5"/>
      <c r="C165" s="5"/>
      <c r="D165" s="5"/>
      <c r="E165" s="5"/>
      <c r="F165" s="5"/>
      <c r="G165" s="5"/>
      <c r="H165" s="9" t="s">
        <v>843</v>
      </c>
      <c r="I165" s="5"/>
      <c r="J165" s="5"/>
      <c r="K165" s="5"/>
      <c r="L165" s="5"/>
      <c r="M165" s="5"/>
      <c r="N165" s="5"/>
      <c r="O165" s="5"/>
      <c r="P165" s="5"/>
    </row>
    <row r="166" ht="14.25" customHeight="1">
      <c r="A166" s="5"/>
      <c r="B166" s="5"/>
      <c r="C166" s="5"/>
      <c r="D166" s="5"/>
      <c r="E166" s="5"/>
      <c r="F166" s="5"/>
      <c r="G166" s="5"/>
      <c r="H166" s="9" t="s">
        <v>844</v>
      </c>
      <c r="I166" s="5"/>
      <c r="J166" s="5"/>
      <c r="K166" s="5"/>
      <c r="L166" s="5"/>
      <c r="M166" s="5"/>
      <c r="N166" s="5"/>
      <c r="O166" s="5"/>
      <c r="P166" s="5"/>
    </row>
    <row r="167" ht="14.25" customHeight="1">
      <c r="A167" s="5"/>
      <c r="B167" s="5"/>
      <c r="C167" s="5"/>
      <c r="D167" s="5"/>
      <c r="E167" s="5"/>
      <c r="F167" s="5"/>
      <c r="G167" s="5"/>
      <c r="H167" s="9" t="s">
        <v>845</v>
      </c>
      <c r="I167" s="5"/>
      <c r="J167" s="5"/>
      <c r="K167" s="5"/>
      <c r="L167" s="5"/>
      <c r="M167" s="5"/>
      <c r="N167" s="5"/>
      <c r="O167" s="5"/>
      <c r="P167" s="5"/>
    </row>
    <row r="168" ht="14.25" customHeight="1">
      <c r="A168" s="5"/>
      <c r="B168" s="5"/>
      <c r="C168" s="5"/>
      <c r="D168" s="5"/>
      <c r="E168" s="5"/>
      <c r="F168" s="5"/>
      <c r="G168" s="5"/>
      <c r="H168" s="9" t="s">
        <v>846</v>
      </c>
      <c r="I168" s="5"/>
      <c r="J168" s="5"/>
      <c r="K168" s="5"/>
      <c r="L168" s="5"/>
      <c r="M168" s="5"/>
      <c r="N168" s="5"/>
      <c r="O168" s="5"/>
      <c r="P168" s="5"/>
    </row>
    <row r="169" ht="14.25" customHeight="1">
      <c r="A169" s="5"/>
      <c r="B169" s="5"/>
      <c r="C169" s="5"/>
      <c r="D169" s="5"/>
      <c r="E169" s="5"/>
      <c r="F169" s="5"/>
      <c r="G169" s="5"/>
      <c r="H169" s="9" t="s">
        <v>847</v>
      </c>
      <c r="I169" s="5"/>
      <c r="J169" s="5"/>
      <c r="K169" s="5"/>
      <c r="L169" s="5"/>
      <c r="M169" s="5"/>
      <c r="N169" s="5"/>
      <c r="O169" s="5"/>
      <c r="P169" s="5"/>
    </row>
    <row r="170" ht="14.25" customHeight="1">
      <c r="A170" s="5"/>
      <c r="B170" s="5"/>
      <c r="C170" s="5"/>
      <c r="D170" s="5"/>
      <c r="E170" s="5"/>
      <c r="F170" s="5"/>
      <c r="G170" s="5"/>
      <c r="H170" s="9" t="s">
        <v>848</v>
      </c>
      <c r="I170" s="5"/>
      <c r="J170" s="5"/>
      <c r="K170" s="5"/>
      <c r="L170" s="5"/>
      <c r="M170" s="5"/>
      <c r="N170" s="5"/>
      <c r="O170" s="5"/>
      <c r="P170" s="5"/>
    </row>
    <row r="171" ht="14.25" customHeight="1">
      <c r="A171" s="5"/>
      <c r="B171" s="5"/>
      <c r="C171" s="5"/>
      <c r="D171" s="5"/>
      <c r="E171" s="5"/>
      <c r="F171" s="5"/>
      <c r="G171" s="5"/>
      <c r="H171" s="9" t="s">
        <v>849</v>
      </c>
      <c r="I171" s="5"/>
      <c r="J171" s="5"/>
      <c r="K171" s="5"/>
      <c r="L171" s="5"/>
      <c r="M171" s="5"/>
      <c r="N171" s="5"/>
      <c r="O171" s="5"/>
      <c r="P171" s="5"/>
    </row>
    <row r="172" ht="14.25" customHeight="1">
      <c r="A172" s="5"/>
      <c r="B172" s="5"/>
      <c r="C172" s="5"/>
      <c r="D172" s="5"/>
      <c r="E172" s="5"/>
      <c r="F172" s="5"/>
      <c r="G172" s="5"/>
      <c r="H172" s="9" t="s">
        <v>850</v>
      </c>
      <c r="I172" s="5"/>
      <c r="J172" s="5"/>
      <c r="K172" s="5"/>
      <c r="L172" s="5"/>
      <c r="M172" s="5"/>
      <c r="N172" s="5"/>
      <c r="O172" s="5"/>
      <c r="P172" s="5"/>
    </row>
    <row r="173" ht="14.25" customHeight="1">
      <c r="A173" s="5"/>
      <c r="B173" s="5"/>
      <c r="C173" s="5"/>
      <c r="D173" s="5"/>
      <c r="E173" s="5"/>
      <c r="F173" s="5"/>
      <c r="G173" s="5"/>
      <c r="H173" s="9" t="s">
        <v>851</v>
      </c>
      <c r="I173" s="5"/>
      <c r="J173" s="5"/>
      <c r="K173" s="5"/>
      <c r="L173" s="5"/>
      <c r="M173" s="5"/>
      <c r="N173" s="5"/>
      <c r="O173" s="5"/>
      <c r="P173" s="5"/>
    </row>
    <row r="174" ht="14.25" customHeight="1">
      <c r="A174" s="5"/>
      <c r="B174" s="5"/>
      <c r="C174" s="5"/>
      <c r="D174" s="5"/>
      <c r="E174" s="5"/>
      <c r="F174" s="5"/>
      <c r="G174" s="5"/>
      <c r="H174" s="9" t="s">
        <v>852</v>
      </c>
      <c r="I174" s="5"/>
      <c r="J174" s="5"/>
      <c r="K174" s="5"/>
      <c r="L174" s="5"/>
      <c r="M174" s="5"/>
      <c r="N174" s="5"/>
      <c r="O174" s="5"/>
      <c r="P174" s="5"/>
    </row>
    <row r="175" ht="14.25" customHeight="1">
      <c r="A175" s="5"/>
      <c r="B175" s="5"/>
      <c r="C175" s="5"/>
      <c r="D175" s="5"/>
      <c r="E175" s="5"/>
      <c r="F175" s="5"/>
      <c r="G175" s="5"/>
      <c r="H175" s="9" t="s">
        <v>853</v>
      </c>
      <c r="I175" s="5"/>
      <c r="J175" s="5"/>
      <c r="K175" s="5"/>
      <c r="L175" s="5"/>
      <c r="M175" s="5"/>
      <c r="N175" s="5"/>
      <c r="O175" s="5"/>
      <c r="P175" s="5"/>
    </row>
    <row r="176" ht="14.25" customHeight="1">
      <c r="A176" s="5"/>
      <c r="B176" s="5"/>
      <c r="C176" s="5"/>
      <c r="D176" s="5"/>
      <c r="E176" s="5"/>
      <c r="F176" s="5"/>
      <c r="G176" s="5"/>
      <c r="H176" s="9" t="s">
        <v>854</v>
      </c>
      <c r="I176" s="5"/>
      <c r="J176" s="5"/>
      <c r="K176" s="5"/>
      <c r="L176" s="5"/>
      <c r="M176" s="5"/>
      <c r="N176" s="5"/>
      <c r="O176" s="5"/>
      <c r="P176" s="5"/>
    </row>
    <row r="177" ht="14.25" customHeight="1">
      <c r="A177" s="5"/>
      <c r="B177" s="5"/>
      <c r="C177" s="5"/>
      <c r="D177" s="5"/>
      <c r="E177" s="5"/>
      <c r="F177" s="5"/>
      <c r="G177" s="5"/>
      <c r="H177" s="9" t="s">
        <v>855</v>
      </c>
      <c r="I177" s="5"/>
      <c r="J177" s="5"/>
      <c r="K177" s="5"/>
      <c r="L177" s="5"/>
      <c r="M177" s="5"/>
      <c r="N177" s="5"/>
      <c r="O177" s="5"/>
      <c r="P177" s="5"/>
    </row>
    <row r="178" ht="14.25" customHeight="1">
      <c r="A178" s="5"/>
      <c r="B178" s="5"/>
      <c r="C178" s="5"/>
      <c r="D178" s="5"/>
      <c r="E178" s="5"/>
      <c r="F178" s="5"/>
      <c r="G178" s="5"/>
      <c r="H178" s="9" t="s">
        <v>856</v>
      </c>
      <c r="I178" s="5"/>
      <c r="J178" s="5"/>
      <c r="K178" s="5"/>
      <c r="L178" s="5"/>
      <c r="M178" s="5"/>
      <c r="N178" s="5"/>
      <c r="O178" s="5"/>
      <c r="P178" s="5"/>
    </row>
    <row r="179" ht="14.25" customHeight="1">
      <c r="A179" s="5"/>
      <c r="B179" s="5"/>
      <c r="C179" s="5"/>
      <c r="D179" s="5"/>
      <c r="E179" s="5"/>
      <c r="F179" s="5"/>
      <c r="G179" s="5"/>
      <c r="H179" s="9" t="s">
        <v>857</v>
      </c>
      <c r="I179" s="5"/>
      <c r="J179" s="5"/>
      <c r="K179" s="5"/>
      <c r="L179" s="5"/>
      <c r="M179" s="5"/>
      <c r="N179" s="5"/>
      <c r="O179" s="5"/>
      <c r="P179" s="5"/>
    </row>
    <row r="180" ht="14.25" customHeight="1">
      <c r="A180" s="5"/>
      <c r="B180" s="5"/>
      <c r="C180" s="5"/>
      <c r="D180" s="5"/>
      <c r="E180" s="5"/>
      <c r="F180" s="5"/>
      <c r="G180" s="5"/>
      <c r="H180" s="9" t="s">
        <v>858</v>
      </c>
      <c r="I180" s="5"/>
      <c r="J180" s="5"/>
      <c r="K180" s="5"/>
      <c r="L180" s="5"/>
      <c r="M180" s="5"/>
      <c r="N180" s="5"/>
      <c r="O180" s="5"/>
      <c r="P180" s="5"/>
    </row>
    <row r="181" ht="14.25" customHeight="1">
      <c r="A181" s="5"/>
      <c r="B181" s="5"/>
      <c r="C181" s="5"/>
      <c r="D181" s="5"/>
      <c r="E181" s="5"/>
      <c r="F181" s="5"/>
      <c r="G181" s="5"/>
      <c r="H181" s="9" t="s">
        <v>859</v>
      </c>
      <c r="I181" s="5"/>
      <c r="J181" s="5"/>
      <c r="K181" s="5"/>
      <c r="L181" s="5"/>
      <c r="M181" s="5"/>
      <c r="N181" s="5"/>
      <c r="O181" s="5"/>
      <c r="P181" s="5"/>
    </row>
    <row r="182" ht="14.25" customHeight="1">
      <c r="A182" s="5"/>
      <c r="B182" s="5"/>
      <c r="C182" s="5"/>
      <c r="D182" s="5"/>
      <c r="E182" s="5"/>
      <c r="F182" s="5"/>
      <c r="G182" s="5"/>
      <c r="H182" s="9" t="s">
        <v>860</v>
      </c>
      <c r="I182" s="5"/>
      <c r="J182" s="5"/>
      <c r="K182" s="5"/>
      <c r="L182" s="5"/>
      <c r="M182" s="5"/>
      <c r="N182" s="5"/>
      <c r="O182" s="5"/>
      <c r="P182" s="5"/>
    </row>
    <row r="183" ht="14.25" customHeight="1">
      <c r="A183" s="5"/>
      <c r="B183" s="5"/>
      <c r="C183" s="5"/>
      <c r="D183" s="5"/>
      <c r="E183" s="5"/>
      <c r="F183" s="5"/>
      <c r="G183" s="5"/>
      <c r="H183" s="9" t="s">
        <v>861</v>
      </c>
      <c r="I183" s="5"/>
      <c r="J183" s="5"/>
      <c r="K183" s="5"/>
      <c r="L183" s="5"/>
      <c r="M183" s="5"/>
      <c r="N183" s="5"/>
      <c r="O183" s="5"/>
      <c r="P183" s="5"/>
    </row>
    <row r="184" ht="14.25" customHeight="1">
      <c r="A184" s="5"/>
      <c r="B184" s="5"/>
      <c r="C184" s="5"/>
      <c r="D184" s="5"/>
      <c r="E184" s="5"/>
      <c r="F184" s="5"/>
      <c r="G184" s="5"/>
      <c r="H184" s="9" t="s">
        <v>862</v>
      </c>
      <c r="I184" s="5"/>
      <c r="J184" s="5"/>
      <c r="K184" s="5"/>
      <c r="L184" s="5"/>
      <c r="M184" s="5"/>
      <c r="N184" s="5"/>
      <c r="O184" s="5"/>
      <c r="P184" s="5"/>
    </row>
    <row r="185" ht="14.25" customHeight="1">
      <c r="A185" s="5"/>
      <c r="B185" s="5"/>
      <c r="C185" s="5"/>
      <c r="D185" s="5"/>
      <c r="E185" s="5"/>
      <c r="F185" s="5"/>
      <c r="G185" s="5"/>
      <c r="H185" s="9" t="s">
        <v>863</v>
      </c>
      <c r="I185" s="5"/>
      <c r="J185" s="5"/>
      <c r="K185" s="5"/>
      <c r="L185" s="5"/>
      <c r="M185" s="5"/>
      <c r="N185" s="5"/>
      <c r="O185" s="5"/>
      <c r="P185" s="5"/>
    </row>
    <row r="186" ht="14.25" customHeight="1">
      <c r="A186" s="5"/>
      <c r="B186" s="5"/>
      <c r="C186" s="5"/>
      <c r="D186" s="5"/>
      <c r="E186" s="5"/>
      <c r="F186" s="5"/>
      <c r="G186" s="5"/>
      <c r="H186" s="9" t="s">
        <v>864</v>
      </c>
      <c r="I186" s="5"/>
      <c r="J186" s="5"/>
      <c r="K186" s="5"/>
      <c r="L186" s="5"/>
      <c r="M186" s="5"/>
      <c r="N186" s="5"/>
      <c r="O186" s="5"/>
      <c r="P186" s="5"/>
    </row>
    <row r="187" ht="14.25" customHeight="1">
      <c r="A187" s="5"/>
      <c r="B187" s="5"/>
      <c r="C187" s="5"/>
      <c r="D187" s="5"/>
      <c r="E187" s="5"/>
      <c r="F187" s="5"/>
      <c r="G187" s="5"/>
      <c r="H187" s="9" t="s">
        <v>865</v>
      </c>
      <c r="I187" s="5"/>
      <c r="J187" s="5"/>
      <c r="K187" s="5"/>
      <c r="L187" s="5"/>
      <c r="M187" s="5"/>
      <c r="N187" s="5"/>
      <c r="O187" s="5"/>
      <c r="P187" s="5"/>
    </row>
    <row r="188" ht="14.25" customHeight="1">
      <c r="A188" s="5"/>
      <c r="B188" s="5"/>
      <c r="C188" s="5"/>
      <c r="D188" s="5"/>
      <c r="E188" s="5"/>
      <c r="F188" s="5"/>
      <c r="G188" s="5"/>
      <c r="H188" s="9" t="s">
        <v>866</v>
      </c>
      <c r="I188" s="5"/>
      <c r="J188" s="5"/>
      <c r="K188" s="5"/>
      <c r="L188" s="5"/>
      <c r="M188" s="5"/>
      <c r="N188" s="5"/>
      <c r="O188" s="5"/>
      <c r="P188" s="5"/>
    </row>
    <row r="189" ht="14.25" customHeight="1">
      <c r="A189" s="5"/>
      <c r="B189" s="5"/>
      <c r="C189" s="5"/>
      <c r="D189" s="5"/>
      <c r="E189" s="5"/>
      <c r="F189" s="5"/>
      <c r="G189" s="5"/>
      <c r="H189" s="9" t="s">
        <v>867</v>
      </c>
      <c r="I189" s="5"/>
      <c r="J189" s="5"/>
      <c r="K189" s="5"/>
      <c r="L189" s="5"/>
      <c r="M189" s="5"/>
      <c r="N189" s="5"/>
      <c r="O189" s="5"/>
      <c r="P189" s="5"/>
    </row>
    <row r="190" ht="14.25" customHeight="1">
      <c r="A190" s="5"/>
      <c r="B190" s="5"/>
      <c r="C190" s="5"/>
      <c r="D190" s="5"/>
      <c r="E190" s="5"/>
      <c r="F190" s="5"/>
      <c r="G190" s="5"/>
      <c r="H190" s="9" t="s">
        <v>868</v>
      </c>
      <c r="I190" s="5"/>
      <c r="J190" s="5"/>
      <c r="K190" s="5"/>
      <c r="L190" s="5"/>
      <c r="M190" s="5"/>
      <c r="N190" s="5"/>
      <c r="O190" s="5"/>
      <c r="P190" s="5"/>
    </row>
    <row r="191" ht="14.25" customHeight="1">
      <c r="A191" s="5"/>
      <c r="B191" s="5"/>
      <c r="C191" s="5"/>
      <c r="D191" s="5"/>
      <c r="E191" s="5"/>
      <c r="F191" s="5"/>
      <c r="G191" s="5"/>
      <c r="H191" s="9" t="s">
        <v>869</v>
      </c>
      <c r="I191" s="5"/>
      <c r="J191" s="5"/>
      <c r="K191" s="5"/>
      <c r="L191" s="5"/>
      <c r="M191" s="5"/>
      <c r="N191" s="5"/>
      <c r="O191" s="5"/>
      <c r="P191" s="5"/>
    </row>
    <row r="192" ht="14.25" customHeight="1">
      <c r="A192" s="5"/>
      <c r="B192" s="5"/>
      <c r="C192" s="5"/>
      <c r="D192" s="5"/>
      <c r="E192" s="5"/>
      <c r="F192" s="5"/>
      <c r="G192" s="5"/>
      <c r="H192" s="9" t="s">
        <v>870</v>
      </c>
      <c r="I192" s="5"/>
      <c r="J192" s="5"/>
      <c r="K192" s="5"/>
      <c r="L192" s="5"/>
      <c r="M192" s="5"/>
      <c r="N192" s="5"/>
      <c r="O192" s="5"/>
      <c r="P192" s="5"/>
    </row>
    <row r="193" ht="14.25" customHeight="1">
      <c r="A193" s="5"/>
      <c r="B193" s="5"/>
      <c r="C193" s="5"/>
      <c r="D193" s="5"/>
      <c r="E193" s="5"/>
      <c r="F193" s="5"/>
      <c r="G193" s="5"/>
      <c r="H193" s="9" t="s">
        <v>871</v>
      </c>
      <c r="I193" s="5"/>
      <c r="J193" s="5"/>
      <c r="K193" s="5"/>
      <c r="L193" s="5"/>
      <c r="M193" s="5"/>
      <c r="N193" s="5"/>
      <c r="O193" s="5"/>
      <c r="P193" s="5"/>
    </row>
    <row r="194" ht="14.25" customHeight="1">
      <c r="A194" s="5"/>
      <c r="B194" s="5"/>
      <c r="C194" s="5"/>
      <c r="D194" s="5"/>
      <c r="E194" s="5"/>
      <c r="F194" s="5"/>
      <c r="G194" s="5"/>
      <c r="H194" s="9" t="s">
        <v>872</v>
      </c>
      <c r="I194" s="5"/>
      <c r="J194" s="5"/>
      <c r="K194" s="5"/>
      <c r="L194" s="5"/>
      <c r="M194" s="5"/>
      <c r="N194" s="5"/>
      <c r="O194" s="5"/>
      <c r="P194" s="5"/>
    </row>
    <row r="195" ht="14.25" customHeight="1">
      <c r="A195" s="5"/>
      <c r="B195" s="5"/>
      <c r="C195" s="5"/>
      <c r="D195" s="5"/>
      <c r="E195" s="5"/>
      <c r="F195" s="5"/>
      <c r="G195" s="5"/>
      <c r="H195" s="9" t="s">
        <v>873</v>
      </c>
      <c r="I195" s="5"/>
      <c r="J195" s="5"/>
      <c r="K195" s="5"/>
      <c r="L195" s="5"/>
      <c r="M195" s="5"/>
      <c r="N195" s="5"/>
      <c r="O195" s="5"/>
      <c r="P195" s="5"/>
    </row>
    <row r="196" ht="14.25" customHeight="1">
      <c r="A196" s="5"/>
      <c r="B196" s="5"/>
      <c r="C196" s="5"/>
      <c r="D196" s="5"/>
      <c r="E196" s="5"/>
      <c r="F196" s="5"/>
      <c r="G196" s="5"/>
      <c r="H196" s="9" t="s">
        <v>874</v>
      </c>
      <c r="I196" s="5"/>
      <c r="J196" s="5"/>
      <c r="K196" s="5"/>
      <c r="L196" s="5"/>
      <c r="M196" s="5"/>
      <c r="N196" s="5"/>
      <c r="O196" s="5"/>
      <c r="P196" s="5"/>
    </row>
    <row r="197" ht="14.25" customHeight="1">
      <c r="A197" s="5"/>
      <c r="B197" s="5"/>
      <c r="C197" s="5"/>
      <c r="D197" s="5"/>
      <c r="E197" s="5"/>
      <c r="F197" s="5"/>
      <c r="G197" s="5"/>
      <c r="H197" s="9" t="s">
        <v>875</v>
      </c>
      <c r="I197" s="5"/>
      <c r="J197" s="5"/>
      <c r="K197" s="5"/>
      <c r="L197" s="5"/>
      <c r="M197" s="5"/>
      <c r="N197" s="5"/>
      <c r="O197" s="5"/>
      <c r="P197" s="5"/>
    </row>
    <row r="198" ht="14.25" customHeight="1">
      <c r="A198" s="5"/>
      <c r="B198" s="5"/>
      <c r="C198" s="5"/>
      <c r="D198" s="5"/>
      <c r="E198" s="5"/>
      <c r="F198" s="5"/>
      <c r="G198" s="5"/>
      <c r="H198" s="9" t="s">
        <v>876</v>
      </c>
      <c r="I198" s="5"/>
      <c r="J198" s="5"/>
      <c r="K198" s="5"/>
      <c r="L198" s="5"/>
      <c r="M198" s="5"/>
      <c r="N198" s="5"/>
      <c r="O198" s="5"/>
      <c r="P198" s="5"/>
    </row>
    <row r="199" ht="14.25" customHeight="1">
      <c r="A199" s="5"/>
      <c r="B199" s="5"/>
      <c r="C199" s="5"/>
      <c r="D199" s="5"/>
      <c r="E199" s="5"/>
      <c r="F199" s="5"/>
      <c r="G199" s="5"/>
      <c r="H199" s="9" t="s">
        <v>877</v>
      </c>
      <c r="I199" s="5"/>
      <c r="J199" s="5"/>
      <c r="K199" s="5"/>
      <c r="L199" s="5"/>
      <c r="M199" s="5"/>
      <c r="N199" s="5"/>
      <c r="O199" s="5"/>
      <c r="P199" s="5"/>
    </row>
    <row r="200" ht="14.25" customHeight="1">
      <c r="A200" s="5"/>
      <c r="B200" s="5"/>
      <c r="C200" s="5"/>
      <c r="D200" s="5"/>
      <c r="E200" s="5"/>
      <c r="F200" s="5"/>
      <c r="G200" s="5"/>
      <c r="H200" s="9" t="s">
        <v>878</v>
      </c>
      <c r="I200" s="5"/>
      <c r="J200" s="5"/>
      <c r="K200" s="5"/>
      <c r="L200" s="5"/>
      <c r="M200" s="5"/>
      <c r="N200" s="5"/>
      <c r="O200" s="5"/>
      <c r="P200" s="5"/>
    </row>
    <row r="201" ht="14.25" customHeight="1">
      <c r="A201" s="5"/>
      <c r="B201" s="5"/>
      <c r="C201" s="5"/>
      <c r="D201" s="5"/>
      <c r="E201" s="5"/>
      <c r="F201" s="5"/>
      <c r="G201" s="5"/>
      <c r="H201" s="3" t="s">
        <v>1776</v>
      </c>
      <c r="I201" s="5"/>
      <c r="J201" s="5"/>
      <c r="K201" s="5"/>
      <c r="L201" s="5"/>
      <c r="M201" s="5"/>
      <c r="N201" s="5"/>
      <c r="O201" s="5"/>
      <c r="P201" s="5"/>
    </row>
    <row r="202" ht="14.25" customHeight="1">
      <c r="A202" s="5"/>
      <c r="B202" s="5"/>
      <c r="C202" s="5"/>
      <c r="D202" s="5"/>
      <c r="E202" s="5"/>
      <c r="F202" s="5"/>
      <c r="G202" s="5"/>
      <c r="H202" s="3" t="s">
        <v>1783</v>
      </c>
      <c r="I202" s="5"/>
      <c r="J202" s="5"/>
      <c r="K202" s="5"/>
      <c r="L202" s="5"/>
      <c r="M202" s="5"/>
      <c r="N202" s="5"/>
      <c r="O202" s="5"/>
      <c r="P202" s="5"/>
    </row>
    <row r="203" ht="14.25" customHeight="1">
      <c r="A203" s="5"/>
      <c r="B203" s="5"/>
      <c r="C203" s="5"/>
      <c r="D203" s="5"/>
      <c r="E203" s="5"/>
      <c r="F203" s="5"/>
      <c r="G203" s="5"/>
      <c r="H203" s="3" t="s">
        <v>1791</v>
      </c>
      <c r="I203" s="5"/>
      <c r="J203" s="5"/>
      <c r="K203" s="5"/>
      <c r="L203" s="5"/>
      <c r="M203" s="5"/>
      <c r="N203" s="5"/>
      <c r="O203" s="5"/>
      <c r="P203" s="5"/>
    </row>
    <row r="204" ht="14.25" customHeight="1">
      <c r="A204" s="5"/>
      <c r="B204" s="5"/>
      <c r="C204" s="5"/>
      <c r="D204" s="5"/>
      <c r="E204" s="5"/>
      <c r="F204" s="5"/>
      <c r="G204" s="5"/>
      <c r="H204" s="9" t="s">
        <v>879</v>
      </c>
      <c r="I204" s="5"/>
      <c r="J204" s="5"/>
      <c r="K204" s="5"/>
      <c r="L204" s="5"/>
      <c r="M204" s="5"/>
      <c r="N204" s="5"/>
      <c r="O204" s="5"/>
      <c r="P204" s="5"/>
    </row>
    <row r="205" ht="14.25" customHeight="1">
      <c r="A205" s="5"/>
      <c r="B205" s="5"/>
      <c r="C205" s="5"/>
      <c r="D205" s="5"/>
      <c r="E205" s="5"/>
      <c r="F205" s="5"/>
      <c r="G205" s="5"/>
      <c r="H205" s="9" t="s">
        <v>880</v>
      </c>
      <c r="I205" s="5"/>
      <c r="J205" s="5"/>
      <c r="K205" s="5"/>
      <c r="L205" s="5"/>
      <c r="M205" s="5"/>
      <c r="N205" s="5"/>
      <c r="O205" s="5"/>
      <c r="P205" s="5"/>
    </row>
    <row r="206" ht="14.25" customHeight="1">
      <c r="A206" s="5"/>
      <c r="B206" s="5"/>
      <c r="C206" s="5"/>
      <c r="D206" s="5"/>
      <c r="E206" s="5"/>
      <c r="F206" s="5"/>
      <c r="G206" s="5"/>
      <c r="H206" s="9" t="s">
        <v>881</v>
      </c>
      <c r="I206" s="5"/>
      <c r="J206" s="5"/>
      <c r="K206" s="5"/>
      <c r="L206" s="5"/>
      <c r="M206" s="5"/>
      <c r="N206" s="5"/>
      <c r="O206" s="5"/>
      <c r="P206" s="5"/>
    </row>
    <row r="207" ht="14.25" customHeight="1">
      <c r="A207" s="5"/>
      <c r="B207" s="5"/>
      <c r="C207" s="5"/>
      <c r="D207" s="5"/>
      <c r="E207" s="5"/>
      <c r="F207" s="5"/>
      <c r="G207" s="5"/>
      <c r="H207" s="9" t="s">
        <v>882</v>
      </c>
      <c r="I207" s="5"/>
      <c r="J207" s="5"/>
      <c r="K207" s="5"/>
      <c r="L207" s="5"/>
      <c r="M207" s="5"/>
      <c r="N207" s="5"/>
      <c r="O207" s="5"/>
      <c r="P207" s="5"/>
    </row>
    <row r="208" ht="14.25" customHeight="1">
      <c r="A208" s="5"/>
      <c r="B208" s="5"/>
      <c r="C208" s="5"/>
      <c r="D208" s="5"/>
      <c r="E208" s="5"/>
      <c r="F208" s="5"/>
      <c r="G208" s="5"/>
      <c r="H208" s="9" t="s">
        <v>883</v>
      </c>
      <c r="I208" s="5"/>
      <c r="J208" s="5"/>
      <c r="K208" s="5"/>
      <c r="L208" s="5"/>
      <c r="M208" s="5"/>
      <c r="N208" s="5"/>
      <c r="O208" s="5"/>
      <c r="P208" s="5"/>
    </row>
    <row r="209" ht="14.25" customHeight="1">
      <c r="A209" s="5"/>
      <c r="B209" s="5"/>
      <c r="C209" s="5"/>
      <c r="D209" s="5"/>
      <c r="E209" s="5"/>
      <c r="F209" s="5"/>
      <c r="G209" s="5"/>
      <c r="H209" s="9" t="s">
        <v>1497</v>
      </c>
      <c r="I209" s="5"/>
      <c r="J209" s="5"/>
      <c r="K209" s="5"/>
      <c r="L209" s="5"/>
      <c r="M209" s="5"/>
      <c r="N209" s="5"/>
      <c r="O209" s="5"/>
      <c r="P209" s="5"/>
    </row>
    <row r="210" ht="14.25" customHeight="1">
      <c r="A210" s="5"/>
      <c r="B210" s="5"/>
      <c r="C210" s="5"/>
      <c r="D210" s="5"/>
      <c r="E210" s="5"/>
      <c r="F210" s="5"/>
      <c r="G210" s="5"/>
      <c r="H210" s="9" t="s">
        <v>1501</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